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4A27E32-46E6-4E8E-B28C-3183E992050C}" xr6:coauthVersionLast="47" xr6:coauthVersionMax="47" xr10:uidLastSave="{00000000-0000-0000-0000-000000000000}"/>
  <bookViews>
    <workbookView xWindow="-110" yWindow="-110" windowWidth="19420" windowHeight="10300" activeTab="3" xr2:uid="{CF022494-D5CE-4623-9849-966490871330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10" i="1"/>
  <c r="K8" i="1"/>
  <c r="Q2693" i="7" l="1"/>
  <c r="P2693" i="7"/>
  <c r="O2693" i="7"/>
  <c r="N2693" i="7"/>
  <c r="S2692" i="7"/>
  <c r="R2692" i="7"/>
  <c r="Q2692" i="7"/>
  <c r="P2692" i="7"/>
  <c r="O2692" i="7"/>
  <c r="N2692" i="7"/>
  <c r="Q2691" i="7"/>
  <c r="P2691" i="7"/>
  <c r="O2691" i="7"/>
  <c r="N2691" i="7"/>
  <c r="T2690" i="7"/>
  <c r="S2690" i="7"/>
  <c r="R2690" i="7"/>
  <c r="Q2690" i="7"/>
  <c r="P2690" i="7"/>
  <c r="O2690" i="7"/>
  <c r="N2690" i="7"/>
  <c r="U2690" i="7" s="1"/>
  <c r="Q2689" i="7"/>
  <c r="P2689" i="7"/>
  <c r="O2689" i="7"/>
  <c r="N2689" i="7"/>
  <c r="T2688" i="7"/>
  <c r="Q2688" i="7"/>
  <c r="P2688" i="7"/>
  <c r="O2688" i="7"/>
  <c r="N2688" i="7"/>
  <c r="S2687" i="7"/>
  <c r="R2687" i="7"/>
  <c r="Q2687" i="7"/>
  <c r="P2687" i="7"/>
  <c r="O2687" i="7"/>
  <c r="N2687" i="7"/>
  <c r="Q2686" i="7"/>
  <c r="P2686" i="7"/>
  <c r="O2686" i="7"/>
  <c r="N2686" i="7"/>
  <c r="Q2685" i="7"/>
  <c r="P2685" i="7"/>
  <c r="O2685" i="7"/>
  <c r="N2685" i="7"/>
  <c r="U2684" i="7"/>
  <c r="T2684" i="7"/>
  <c r="S2684" i="7"/>
  <c r="R2684" i="7"/>
  <c r="Q2684" i="7"/>
  <c r="P2684" i="7"/>
  <c r="O2684" i="7"/>
  <c r="N2684" i="7"/>
  <c r="S2683" i="7"/>
  <c r="Q2683" i="7"/>
  <c r="P2683" i="7"/>
  <c r="O2683" i="7"/>
  <c r="N2683" i="7"/>
  <c r="Q2682" i="7"/>
  <c r="P2682" i="7"/>
  <c r="O2682" i="7"/>
  <c r="N2682" i="7"/>
  <c r="Q2681" i="7"/>
  <c r="P2681" i="7"/>
  <c r="R2681" i="7" s="1"/>
  <c r="O2681" i="7"/>
  <c r="N2681" i="7"/>
  <c r="Q2680" i="7"/>
  <c r="P2680" i="7"/>
  <c r="O2680" i="7"/>
  <c r="N2680" i="7"/>
  <c r="Q2679" i="7"/>
  <c r="R2679" i="7" s="1"/>
  <c r="P2679" i="7"/>
  <c r="O2679" i="7"/>
  <c r="N2679" i="7"/>
  <c r="Q2678" i="7"/>
  <c r="P2678" i="7"/>
  <c r="O2678" i="7"/>
  <c r="N2678" i="7"/>
  <c r="T2677" i="7"/>
  <c r="S2677" i="7"/>
  <c r="Q2677" i="7"/>
  <c r="P2677" i="7"/>
  <c r="O2677" i="7"/>
  <c r="N2677" i="7"/>
  <c r="Q2676" i="7"/>
  <c r="P2676" i="7"/>
  <c r="O2676" i="7"/>
  <c r="N2676" i="7"/>
  <c r="V2675" i="7"/>
  <c r="U2675" i="7"/>
  <c r="T2675" i="7"/>
  <c r="S2675" i="7"/>
  <c r="Q2675" i="7"/>
  <c r="P2675" i="7"/>
  <c r="O2675" i="7"/>
  <c r="N2675" i="7"/>
  <c r="R2675" i="7" s="1"/>
  <c r="T2674" i="7"/>
  <c r="Q2674" i="7"/>
  <c r="S2674" i="7" s="1"/>
  <c r="P2674" i="7"/>
  <c r="O2674" i="7"/>
  <c r="N2674" i="7"/>
  <c r="Q2673" i="7"/>
  <c r="P2673" i="7"/>
  <c r="O2673" i="7"/>
  <c r="N2673" i="7"/>
  <c r="S2672" i="7"/>
  <c r="R2672" i="7"/>
  <c r="Q2672" i="7"/>
  <c r="P2672" i="7"/>
  <c r="O2672" i="7"/>
  <c r="N2672" i="7"/>
  <c r="Q2671" i="7"/>
  <c r="P2671" i="7"/>
  <c r="O2671" i="7"/>
  <c r="N2671" i="7"/>
  <c r="Q2670" i="7"/>
  <c r="P2670" i="7"/>
  <c r="O2670" i="7"/>
  <c r="N2670" i="7"/>
  <c r="U2669" i="7"/>
  <c r="T2669" i="7"/>
  <c r="S2669" i="7"/>
  <c r="R2669" i="7"/>
  <c r="Q2669" i="7"/>
  <c r="P2669" i="7"/>
  <c r="O2669" i="7"/>
  <c r="N2669" i="7"/>
  <c r="Q2668" i="7"/>
  <c r="P2668" i="7"/>
  <c r="O2668" i="7"/>
  <c r="N2668" i="7"/>
  <c r="Q2667" i="7"/>
  <c r="P2667" i="7"/>
  <c r="O2667" i="7"/>
  <c r="N2667" i="7"/>
  <c r="U2666" i="7"/>
  <c r="Q2666" i="7"/>
  <c r="P2666" i="7"/>
  <c r="O2666" i="7"/>
  <c r="T2666" i="7" s="1"/>
  <c r="N2666" i="7"/>
  <c r="U2665" i="7"/>
  <c r="Q2665" i="7"/>
  <c r="P2665" i="7"/>
  <c r="O2665" i="7"/>
  <c r="N2665" i="7"/>
  <c r="Q2664" i="7"/>
  <c r="P2664" i="7"/>
  <c r="O2664" i="7"/>
  <c r="N2664" i="7"/>
  <c r="Q2663" i="7"/>
  <c r="P2663" i="7"/>
  <c r="O2663" i="7"/>
  <c r="N2663" i="7"/>
  <c r="R2662" i="7"/>
  <c r="Q2662" i="7"/>
  <c r="P2662" i="7"/>
  <c r="O2662" i="7"/>
  <c r="N2662" i="7"/>
  <c r="Q2661" i="7"/>
  <c r="P2661" i="7"/>
  <c r="O2661" i="7"/>
  <c r="N2661" i="7"/>
  <c r="W2660" i="7"/>
  <c r="V2660" i="7"/>
  <c r="U2660" i="7"/>
  <c r="T2660" i="7"/>
  <c r="S2660" i="7"/>
  <c r="R2660" i="7"/>
  <c r="Q2660" i="7"/>
  <c r="P2660" i="7"/>
  <c r="O2660" i="7"/>
  <c r="N2660" i="7"/>
  <c r="U2659" i="7"/>
  <c r="Q2659" i="7"/>
  <c r="P2659" i="7"/>
  <c r="O2659" i="7"/>
  <c r="N2659" i="7"/>
  <c r="Q2658" i="7"/>
  <c r="P2658" i="7"/>
  <c r="O2658" i="7"/>
  <c r="N2658" i="7"/>
  <c r="Q2657" i="7"/>
  <c r="P2657" i="7"/>
  <c r="O2657" i="7"/>
  <c r="N2657" i="7"/>
  <c r="T2656" i="7"/>
  <c r="S2656" i="7"/>
  <c r="Q2656" i="7"/>
  <c r="P2656" i="7"/>
  <c r="O2656" i="7"/>
  <c r="N2656" i="7"/>
  <c r="Q2655" i="7"/>
  <c r="P2655" i="7"/>
  <c r="O2655" i="7"/>
  <c r="N2655" i="7"/>
  <c r="Q2654" i="7"/>
  <c r="P2654" i="7"/>
  <c r="O2654" i="7"/>
  <c r="N2654" i="7"/>
  <c r="Q2653" i="7"/>
  <c r="P2653" i="7"/>
  <c r="O2653" i="7"/>
  <c r="N2653" i="7"/>
  <c r="Q2652" i="7"/>
  <c r="P2652" i="7"/>
  <c r="O2652" i="7"/>
  <c r="N2652" i="7"/>
  <c r="T2651" i="7"/>
  <c r="Q2651" i="7"/>
  <c r="P2651" i="7"/>
  <c r="O2651" i="7"/>
  <c r="N2651" i="7"/>
  <c r="V2650" i="7"/>
  <c r="T2650" i="7"/>
  <c r="S2650" i="7"/>
  <c r="R2650" i="7"/>
  <c r="Q2650" i="7"/>
  <c r="P2650" i="7"/>
  <c r="O2650" i="7"/>
  <c r="N2650" i="7"/>
  <c r="Q2649" i="7"/>
  <c r="P2649" i="7"/>
  <c r="O2649" i="7"/>
  <c r="N2649" i="7"/>
  <c r="S2648" i="7"/>
  <c r="Q2648" i="7"/>
  <c r="P2648" i="7"/>
  <c r="O2648" i="7"/>
  <c r="N2648" i="7"/>
  <c r="Q2647" i="7"/>
  <c r="P2647" i="7"/>
  <c r="O2647" i="7"/>
  <c r="N2647" i="7"/>
  <c r="Q2646" i="7"/>
  <c r="P2646" i="7"/>
  <c r="O2646" i="7"/>
  <c r="N2646" i="7"/>
  <c r="U2645" i="7"/>
  <c r="Q2645" i="7"/>
  <c r="P2645" i="7"/>
  <c r="O2645" i="7"/>
  <c r="N2645" i="7"/>
  <c r="Q2644" i="7"/>
  <c r="P2644" i="7"/>
  <c r="O2644" i="7"/>
  <c r="N2644" i="7"/>
  <c r="R2643" i="7"/>
  <c r="Q2643" i="7"/>
  <c r="P2643" i="7"/>
  <c r="O2643" i="7"/>
  <c r="N2643" i="7"/>
  <c r="Q2642" i="7"/>
  <c r="P2642" i="7"/>
  <c r="O2642" i="7"/>
  <c r="N2642" i="7"/>
  <c r="W2641" i="7"/>
  <c r="V2641" i="7"/>
  <c r="U2641" i="7"/>
  <c r="T2641" i="7"/>
  <c r="S2641" i="7"/>
  <c r="R2641" i="7"/>
  <c r="Q2641" i="7"/>
  <c r="P2641" i="7"/>
  <c r="O2641" i="7"/>
  <c r="N2641" i="7"/>
  <c r="U2640" i="7"/>
  <c r="T2640" i="7"/>
  <c r="V2640" i="7" s="1"/>
  <c r="S2640" i="7"/>
  <c r="Q2640" i="7"/>
  <c r="P2640" i="7"/>
  <c r="R2640" i="7" s="1"/>
  <c r="O2640" i="7"/>
  <c r="N2640" i="7"/>
  <c r="Q2639" i="7"/>
  <c r="P2639" i="7"/>
  <c r="O2639" i="7"/>
  <c r="N2639" i="7"/>
  <c r="Q2638" i="7"/>
  <c r="P2638" i="7"/>
  <c r="R2638" i="7" s="1"/>
  <c r="O2638" i="7"/>
  <c r="N2638" i="7"/>
  <c r="U2637" i="7"/>
  <c r="T2637" i="7"/>
  <c r="Q2637" i="7"/>
  <c r="P2637" i="7"/>
  <c r="O2637" i="7"/>
  <c r="N2637" i="7"/>
  <c r="U2636" i="7"/>
  <c r="T2636" i="7"/>
  <c r="S2636" i="7"/>
  <c r="R2636" i="7"/>
  <c r="Q2636" i="7"/>
  <c r="P2636" i="7"/>
  <c r="O2636" i="7"/>
  <c r="N2636" i="7"/>
  <c r="Q2635" i="7"/>
  <c r="T2635" i="7" s="1"/>
  <c r="P2635" i="7"/>
  <c r="O2635" i="7"/>
  <c r="N2635" i="7"/>
  <c r="T2634" i="7"/>
  <c r="S2634" i="7"/>
  <c r="R2634" i="7"/>
  <c r="Q2634" i="7"/>
  <c r="U2634" i="7" s="1"/>
  <c r="P2634" i="7"/>
  <c r="O2634" i="7"/>
  <c r="N2634" i="7"/>
  <c r="Q2633" i="7"/>
  <c r="P2633" i="7"/>
  <c r="O2633" i="7"/>
  <c r="N2633" i="7"/>
  <c r="T2632" i="7"/>
  <c r="Q2632" i="7"/>
  <c r="P2632" i="7"/>
  <c r="O2632" i="7"/>
  <c r="N2632" i="7"/>
  <c r="Q2631" i="7"/>
  <c r="P2631" i="7"/>
  <c r="O2631" i="7"/>
  <c r="N2631" i="7"/>
  <c r="U2630" i="7"/>
  <c r="T2630" i="7"/>
  <c r="S2630" i="7"/>
  <c r="R2630" i="7"/>
  <c r="Q2630" i="7"/>
  <c r="P2630" i="7"/>
  <c r="O2630" i="7"/>
  <c r="N2630" i="7"/>
  <c r="Q2629" i="7"/>
  <c r="P2629" i="7"/>
  <c r="O2629" i="7"/>
  <c r="N2629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Q2625" i="7"/>
  <c r="P2625" i="7"/>
  <c r="O2625" i="7"/>
  <c r="N2625" i="7"/>
  <c r="Q2624" i="7"/>
  <c r="P2624" i="7"/>
  <c r="O2624" i="7"/>
  <c r="N2624" i="7"/>
  <c r="Q2623" i="7"/>
  <c r="U2623" i="7" s="1"/>
  <c r="P2623" i="7"/>
  <c r="O2623" i="7"/>
  <c r="N2623" i="7"/>
  <c r="Q2622" i="7"/>
  <c r="P2622" i="7"/>
  <c r="O2622" i="7"/>
  <c r="N2622" i="7"/>
  <c r="T2621" i="7"/>
  <c r="S2621" i="7"/>
  <c r="R2621" i="7"/>
  <c r="Q2621" i="7"/>
  <c r="P2621" i="7"/>
  <c r="O2621" i="7"/>
  <c r="N2621" i="7"/>
  <c r="Q2620" i="7"/>
  <c r="P2620" i="7"/>
  <c r="T2620" i="7" s="1"/>
  <c r="O2620" i="7"/>
  <c r="N2620" i="7"/>
  <c r="Q2619" i="7"/>
  <c r="P2619" i="7"/>
  <c r="O2619" i="7"/>
  <c r="N2619" i="7"/>
  <c r="Q2618" i="7"/>
  <c r="P2618" i="7"/>
  <c r="O2618" i="7"/>
  <c r="N2618" i="7"/>
  <c r="Q2617" i="7"/>
  <c r="P2617" i="7"/>
  <c r="O2617" i="7"/>
  <c r="N2617" i="7"/>
  <c r="U2616" i="7"/>
  <c r="T2616" i="7"/>
  <c r="S2616" i="7"/>
  <c r="R2616" i="7"/>
  <c r="Q2616" i="7"/>
  <c r="P2616" i="7"/>
  <c r="O2616" i="7"/>
  <c r="N2616" i="7"/>
  <c r="R2615" i="7"/>
  <c r="Q2615" i="7"/>
  <c r="P2615" i="7"/>
  <c r="O2615" i="7"/>
  <c r="N2615" i="7"/>
  <c r="Q2614" i="7"/>
  <c r="P2614" i="7"/>
  <c r="O2614" i="7"/>
  <c r="N2614" i="7"/>
  <c r="U2613" i="7"/>
  <c r="T2613" i="7"/>
  <c r="Q2613" i="7"/>
  <c r="P2613" i="7"/>
  <c r="O2613" i="7"/>
  <c r="N2613" i="7"/>
  <c r="U2612" i="7"/>
  <c r="T2612" i="7"/>
  <c r="S2612" i="7"/>
  <c r="R2612" i="7"/>
  <c r="Q2612" i="7"/>
  <c r="P2612" i="7"/>
  <c r="O2612" i="7"/>
  <c r="N2612" i="7"/>
  <c r="Q2611" i="7"/>
  <c r="P2611" i="7"/>
  <c r="O2611" i="7"/>
  <c r="N2611" i="7"/>
  <c r="Q2610" i="7"/>
  <c r="P2610" i="7"/>
  <c r="O2610" i="7"/>
  <c r="N2610" i="7"/>
  <c r="Q2609" i="7"/>
  <c r="R2609" i="7" s="1"/>
  <c r="P2609" i="7"/>
  <c r="O2609" i="7"/>
  <c r="N2609" i="7"/>
  <c r="Q2608" i="7"/>
  <c r="P2608" i="7"/>
  <c r="O2608" i="7"/>
  <c r="S2608" i="7" s="1"/>
  <c r="N2608" i="7"/>
  <c r="U2607" i="7"/>
  <c r="T2607" i="7"/>
  <c r="R2607" i="7"/>
  <c r="Q2607" i="7"/>
  <c r="P2607" i="7"/>
  <c r="O2607" i="7"/>
  <c r="N2607" i="7"/>
  <c r="U2606" i="7"/>
  <c r="Q2606" i="7"/>
  <c r="P2606" i="7"/>
  <c r="O2606" i="7"/>
  <c r="N2606" i="7"/>
  <c r="S2605" i="7"/>
  <c r="R2605" i="7"/>
  <c r="Q2605" i="7"/>
  <c r="P2605" i="7"/>
  <c r="O2605" i="7"/>
  <c r="N2605" i="7"/>
  <c r="Q2604" i="7"/>
  <c r="P2604" i="7"/>
  <c r="O2604" i="7"/>
  <c r="N2604" i="7"/>
  <c r="Q2603" i="7"/>
  <c r="P2603" i="7"/>
  <c r="O2603" i="7"/>
  <c r="N2603" i="7"/>
  <c r="S2602" i="7"/>
  <c r="R2602" i="7"/>
  <c r="Q2602" i="7"/>
  <c r="P2602" i="7"/>
  <c r="T2602" i="7" s="1"/>
  <c r="O2602" i="7"/>
  <c r="N2602" i="7"/>
  <c r="R2601" i="7"/>
  <c r="Q2601" i="7"/>
  <c r="P2601" i="7"/>
  <c r="O2601" i="7"/>
  <c r="N2601" i="7"/>
  <c r="S2600" i="7"/>
  <c r="R2600" i="7"/>
  <c r="Q2600" i="7"/>
  <c r="P2600" i="7"/>
  <c r="O2600" i="7"/>
  <c r="N2600" i="7"/>
  <c r="U2599" i="7"/>
  <c r="S2599" i="7"/>
  <c r="Q2599" i="7"/>
  <c r="P2599" i="7"/>
  <c r="O2599" i="7"/>
  <c r="N2599" i="7"/>
  <c r="Q2598" i="7"/>
  <c r="P2598" i="7"/>
  <c r="O2598" i="7"/>
  <c r="N2598" i="7"/>
  <c r="Q2597" i="7"/>
  <c r="U2597" i="7" s="1"/>
  <c r="P2597" i="7"/>
  <c r="O2597" i="7"/>
  <c r="N2597" i="7"/>
  <c r="T2596" i="7"/>
  <c r="S2596" i="7"/>
  <c r="R2596" i="7"/>
  <c r="Q2596" i="7"/>
  <c r="P2596" i="7"/>
  <c r="O2596" i="7"/>
  <c r="N2596" i="7"/>
  <c r="U2595" i="7"/>
  <c r="Q2595" i="7"/>
  <c r="P2595" i="7"/>
  <c r="O2595" i="7"/>
  <c r="N2595" i="7"/>
  <c r="U2594" i="7"/>
  <c r="T2594" i="7"/>
  <c r="Q2594" i="7"/>
  <c r="P2594" i="7"/>
  <c r="R2594" i="7" s="1"/>
  <c r="O2594" i="7"/>
  <c r="N2594" i="7"/>
  <c r="T2593" i="7"/>
  <c r="S2593" i="7"/>
  <c r="Q2593" i="7"/>
  <c r="P2593" i="7"/>
  <c r="O2593" i="7"/>
  <c r="N2593" i="7"/>
  <c r="Q2592" i="7"/>
  <c r="P2592" i="7"/>
  <c r="O2592" i="7"/>
  <c r="N2592" i="7"/>
  <c r="T2591" i="7"/>
  <c r="Q2591" i="7"/>
  <c r="U2591" i="7" s="1"/>
  <c r="P2591" i="7"/>
  <c r="O2591" i="7"/>
  <c r="N2591" i="7"/>
  <c r="T2590" i="7"/>
  <c r="R2590" i="7"/>
  <c r="Q2590" i="7"/>
  <c r="P2590" i="7"/>
  <c r="O2590" i="7"/>
  <c r="N2590" i="7"/>
  <c r="U2589" i="7"/>
  <c r="T2589" i="7"/>
  <c r="Q2589" i="7"/>
  <c r="P2589" i="7"/>
  <c r="O2589" i="7"/>
  <c r="N2589" i="7"/>
  <c r="Q2588" i="7"/>
  <c r="P2588" i="7"/>
  <c r="O2588" i="7"/>
  <c r="N2588" i="7"/>
  <c r="T2587" i="7"/>
  <c r="S2587" i="7"/>
  <c r="Q2587" i="7"/>
  <c r="P2587" i="7"/>
  <c r="O2587" i="7"/>
  <c r="N2587" i="7"/>
  <c r="Q2586" i="7"/>
  <c r="P2586" i="7"/>
  <c r="O2586" i="7"/>
  <c r="N2586" i="7"/>
  <c r="T2585" i="7"/>
  <c r="Q2585" i="7"/>
  <c r="P2585" i="7"/>
  <c r="O2585" i="7"/>
  <c r="N2585" i="7"/>
  <c r="Q2584" i="7"/>
  <c r="P2584" i="7"/>
  <c r="O2584" i="7"/>
  <c r="N2584" i="7"/>
  <c r="U2583" i="7"/>
  <c r="T2583" i="7"/>
  <c r="R2583" i="7"/>
  <c r="Q2583" i="7"/>
  <c r="P2583" i="7"/>
  <c r="O2583" i="7"/>
  <c r="N2583" i="7"/>
  <c r="V2582" i="7"/>
  <c r="U2582" i="7"/>
  <c r="T2582" i="7"/>
  <c r="S2582" i="7"/>
  <c r="R2582" i="7"/>
  <c r="Q2582" i="7"/>
  <c r="P2582" i="7"/>
  <c r="O2582" i="7"/>
  <c r="N2582" i="7"/>
  <c r="Q2581" i="7"/>
  <c r="P2581" i="7"/>
  <c r="O2581" i="7"/>
  <c r="N2581" i="7"/>
  <c r="T2580" i="7"/>
  <c r="Q2580" i="7"/>
  <c r="P2580" i="7"/>
  <c r="O2580" i="7"/>
  <c r="N2580" i="7"/>
  <c r="T2579" i="7"/>
  <c r="Q2579" i="7"/>
  <c r="P2579" i="7"/>
  <c r="O2579" i="7"/>
  <c r="N2579" i="7"/>
  <c r="Q2578" i="7"/>
  <c r="P2578" i="7"/>
  <c r="O2578" i="7"/>
  <c r="N2578" i="7"/>
  <c r="U2577" i="7"/>
  <c r="T2577" i="7"/>
  <c r="R2577" i="7"/>
  <c r="Q2577" i="7"/>
  <c r="P2577" i="7"/>
  <c r="O2577" i="7"/>
  <c r="N2577" i="7"/>
  <c r="S2577" i="7" s="1"/>
  <c r="U2576" i="7"/>
  <c r="S2576" i="7"/>
  <c r="Q2576" i="7"/>
  <c r="P2576" i="7"/>
  <c r="O2576" i="7"/>
  <c r="N2576" i="7"/>
  <c r="U2575" i="7"/>
  <c r="Q2575" i="7"/>
  <c r="P2575" i="7"/>
  <c r="O2575" i="7"/>
  <c r="N2575" i="7"/>
  <c r="Q2574" i="7"/>
  <c r="P2574" i="7"/>
  <c r="O2574" i="7"/>
  <c r="N2574" i="7"/>
  <c r="Q2573" i="7"/>
  <c r="P2573" i="7"/>
  <c r="O2573" i="7"/>
  <c r="N2573" i="7"/>
  <c r="T2572" i="7"/>
  <c r="Q2572" i="7"/>
  <c r="P2572" i="7"/>
  <c r="S2572" i="7" s="1"/>
  <c r="O2572" i="7"/>
  <c r="N2572" i="7"/>
  <c r="Q2571" i="7"/>
  <c r="P2571" i="7"/>
  <c r="U2571" i="7" s="1"/>
  <c r="O2571" i="7"/>
  <c r="N2571" i="7"/>
  <c r="T2570" i="7"/>
  <c r="R2570" i="7"/>
  <c r="Q2570" i="7"/>
  <c r="P2570" i="7"/>
  <c r="U2570" i="7" s="1"/>
  <c r="O2570" i="7"/>
  <c r="N2570" i="7"/>
  <c r="Q2569" i="7"/>
  <c r="P2569" i="7"/>
  <c r="O2569" i="7"/>
  <c r="N2569" i="7"/>
  <c r="Q2568" i="7"/>
  <c r="P2568" i="7"/>
  <c r="O2568" i="7"/>
  <c r="N2568" i="7"/>
  <c r="Q2567" i="7"/>
  <c r="U2567" i="7" s="1"/>
  <c r="P2567" i="7"/>
  <c r="O2567" i="7"/>
  <c r="N2567" i="7"/>
  <c r="Q2566" i="7"/>
  <c r="T2566" i="7" s="1"/>
  <c r="P2566" i="7"/>
  <c r="O2566" i="7"/>
  <c r="N2566" i="7"/>
  <c r="U2565" i="7"/>
  <c r="Q2565" i="7"/>
  <c r="T2565" i="7" s="1"/>
  <c r="P2565" i="7"/>
  <c r="O2565" i="7"/>
  <c r="N2565" i="7"/>
  <c r="Q2564" i="7"/>
  <c r="P2564" i="7"/>
  <c r="O2564" i="7"/>
  <c r="N2564" i="7"/>
  <c r="W2563" i="7"/>
  <c r="V2563" i="7"/>
  <c r="U2563" i="7"/>
  <c r="T2563" i="7"/>
  <c r="S2563" i="7"/>
  <c r="Q2563" i="7"/>
  <c r="P2563" i="7"/>
  <c r="R2563" i="7" s="1"/>
  <c r="O2563" i="7"/>
  <c r="N2563" i="7"/>
  <c r="Q2562" i="7"/>
  <c r="P2562" i="7"/>
  <c r="O2562" i="7"/>
  <c r="N2562" i="7"/>
  <c r="Q2561" i="7"/>
  <c r="P2561" i="7"/>
  <c r="O2561" i="7"/>
  <c r="N2561" i="7"/>
  <c r="T2560" i="7"/>
  <c r="Q2560" i="7"/>
  <c r="P2560" i="7"/>
  <c r="O2560" i="7"/>
  <c r="N2560" i="7"/>
  <c r="Q2559" i="7"/>
  <c r="P2559" i="7"/>
  <c r="O2559" i="7"/>
  <c r="N2559" i="7"/>
  <c r="Q2558" i="7"/>
  <c r="P2558" i="7"/>
  <c r="O2558" i="7"/>
  <c r="N2558" i="7"/>
  <c r="Q2557" i="7"/>
  <c r="P2557" i="7"/>
  <c r="O2557" i="7"/>
  <c r="N2557" i="7"/>
  <c r="Q2556" i="7"/>
  <c r="T2556" i="7" s="1"/>
  <c r="P2556" i="7"/>
  <c r="O2556" i="7"/>
  <c r="N2556" i="7"/>
  <c r="Q2555" i="7"/>
  <c r="U2555" i="7" s="1"/>
  <c r="P2555" i="7"/>
  <c r="O2555" i="7"/>
  <c r="N2555" i="7"/>
  <c r="Q2554" i="7"/>
  <c r="P2554" i="7"/>
  <c r="O2554" i="7"/>
  <c r="N2554" i="7"/>
  <c r="T2553" i="7"/>
  <c r="Q2553" i="7"/>
  <c r="P2553" i="7"/>
  <c r="O2553" i="7"/>
  <c r="N2553" i="7"/>
  <c r="U2552" i="7"/>
  <c r="S2552" i="7"/>
  <c r="Q2552" i="7"/>
  <c r="P2552" i="7"/>
  <c r="O2552" i="7"/>
  <c r="N2552" i="7"/>
  <c r="Q2551" i="7"/>
  <c r="P2551" i="7"/>
  <c r="O2551" i="7"/>
  <c r="N2551" i="7"/>
  <c r="T2550" i="7"/>
  <c r="Q2550" i="7"/>
  <c r="P2550" i="7"/>
  <c r="O2550" i="7"/>
  <c r="N2550" i="7"/>
  <c r="U2549" i="7"/>
  <c r="T2549" i="7"/>
  <c r="S2549" i="7"/>
  <c r="R2549" i="7"/>
  <c r="Q2549" i="7"/>
  <c r="P2549" i="7"/>
  <c r="O2549" i="7"/>
  <c r="N2549" i="7"/>
  <c r="S2548" i="7"/>
  <c r="Q2548" i="7"/>
  <c r="P2548" i="7"/>
  <c r="O2548" i="7"/>
  <c r="N2548" i="7"/>
  <c r="Q2547" i="7"/>
  <c r="P2547" i="7"/>
  <c r="O2547" i="7"/>
  <c r="N2547" i="7"/>
  <c r="U2546" i="7"/>
  <c r="T2546" i="7"/>
  <c r="R2546" i="7"/>
  <c r="Q2546" i="7"/>
  <c r="P2546" i="7"/>
  <c r="O2546" i="7"/>
  <c r="N2546" i="7"/>
  <c r="W2545" i="7"/>
  <c r="V2545" i="7"/>
  <c r="U2545" i="7"/>
  <c r="T2545" i="7"/>
  <c r="S2545" i="7"/>
  <c r="R2545" i="7"/>
  <c r="Q2545" i="7"/>
  <c r="P2545" i="7"/>
  <c r="O2545" i="7"/>
  <c r="N2545" i="7"/>
  <c r="Q2544" i="7"/>
  <c r="P2544" i="7"/>
  <c r="O2544" i="7"/>
  <c r="N2544" i="7"/>
  <c r="U2543" i="7"/>
  <c r="Q2543" i="7"/>
  <c r="P2543" i="7"/>
  <c r="O2543" i="7"/>
  <c r="N2543" i="7"/>
  <c r="Q2542" i="7"/>
  <c r="P2542" i="7"/>
  <c r="O2542" i="7"/>
  <c r="N2542" i="7"/>
  <c r="Q2541" i="7"/>
  <c r="P2541" i="7"/>
  <c r="O2541" i="7"/>
  <c r="N2541" i="7"/>
  <c r="U2540" i="7"/>
  <c r="R2540" i="7"/>
  <c r="Q2540" i="7"/>
  <c r="P2540" i="7"/>
  <c r="O2540" i="7"/>
  <c r="N2540" i="7"/>
  <c r="U2539" i="7"/>
  <c r="T2539" i="7"/>
  <c r="Q2539" i="7"/>
  <c r="P2539" i="7"/>
  <c r="R2539" i="7" s="1"/>
  <c r="O2539" i="7"/>
  <c r="N2539" i="7"/>
  <c r="U2538" i="7"/>
  <c r="R2538" i="7"/>
  <c r="Q2538" i="7"/>
  <c r="P2538" i="7"/>
  <c r="O2538" i="7"/>
  <c r="N2538" i="7"/>
  <c r="Q2537" i="7"/>
  <c r="P2537" i="7"/>
  <c r="O2537" i="7"/>
  <c r="N2537" i="7"/>
  <c r="Q2536" i="7"/>
  <c r="P2536" i="7"/>
  <c r="O2536" i="7"/>
  <c r="N2536" i="7"/>
  <c r="Q2535" i="7"/>
  <c r="P2535" i="7"/>
  <c r="O2535" i="7"/>
  <c r="N2535" i="7"/>
  <c r="U2534" i="7"/>
  <c r="T2534" i="7"/>
  <c r="S2534" i="7"/>
  <c r="R2534" i="7"/>
  <c r="Q2534" i="7"/>
  <c r="P2534" i="7"/>
  <c r="O2534" i="7"/>
  <c r="N2534" i="7"/>
  <c r="Q2533" i="7"/>
  <c r="P2533" i="7"/>
  <c r="O2533" i="7"/>
  <c r="N2533" i="7"/>
  <c r="T2532" i="7"/>
  <c r="Q2532" i="7"/>
  <c r="P2532" i="7"/>
  <c r="O2532" i="7"/>
  <c r="N2532" i="7"/>
  <c r="Q2531" i="7"/>
  <c r="P2531" i="7"/>
  <c r="O2531" i="7"/>
  <c r="N2531" i="7"/>
  <c r="Q2530" i="7"/>
  <c r="R2530" i="7" s="1"/>
  <c r="P2530" i="7"/>
  <c r="O2530" i="7"/>
  <c r="N2530" i="7"/>
  <c r="Q2529" i="7"/>
  <c r="P2529" i="7"/>
  <c r="O2529" i="7"/>
  <c r="N2529" i="7"/>
  <c r="Q2528" i="7"/>
  <c r="P2528" i="7"/>
  <c r="U2528" i="7" s="1"/>
  <c r="O2528" i="7"/>
  <c r="N2528" i="7"/>
  <c r="Q2527" i="7"/>
  <c r="P2527" i="7"/>
  <c r="O2527" i="7"/>
  <c r="N2527" i="7"/>
  <c r="U2526" i="7"/>
  <c r="T2526" i="7"/>
  <c r="Q2526" i="7"/>
  <c r="P2526" i="7"/>
  <c r="O2526" i="7"/>
  <c r="N2526" i="7"/>
  <c r="U2525" i="7"/>
  <c r="Q2525" i="7"/>
  <c r="P2525" i="7"/>
  <c r="O2525" i="7"/>
  <c r="N2525" i="7"/>
  <c r="Q2524" i="7"/>
  <c r="P2524" i="7"/>
  <c r="O2524" i="7"/>
  <c r="N2524" i="7"/>
  <c r="S2523" i="7"/>
  <c r="Q2523" i="7"/>
  <c r="P2523" i="7"/>
  <c r="O2523" i="7"/>
  <c r="N2523" i="7"/>
  <c r="Q2522" i="7"/>
  <c r="P2522" i="7"/>
  <c r="O2522" i="7"/>
  <c r="N2522" i="7"/>
  <c r="Q2521" i="7"/>
  <c r="R2521" i="7" s="1"/>
  <c r="P2521" i="7"/>
  <c r="O2521" i="7"/>
  <c r="N2521" i="7"/>
  <c r="U2520" i="7"/>
  <c r="Q2520" i="7"/>
  <c r="P2520" i="7"/>
  <c r="O2520" i="7"/>
  <c r="N2520" i="7"/>
  <c r="U2519" i="7"/>
  <c r="T2519" i="7"/>
  <c r="S2519" i="7"/>
  <c r="Q2519" i="7"/>
  <c r="P2519" i="7"/>
  <c r="R2519" i="7" s="1"/>
  <c r="O2519" i="7"/>
  <c r="N2519" i="7"/>
  <c r="Q2518" i="7"/>
  <c r="P2518" i="7"/>
  <c r="O2518" i="7"/>
  <c r="N2518" i="7"/>
  <c r="U2517" i="7"/>
  <c r="Q2517" i="7"/>
  <c r="P2517" i="7"/>
  <c r="O2517" i="7"/>
  <c r="N2517" i="7"/>
  <c r="Q2516" i="7"/>
  <c r="P2516" i="7"/>
  <c r="O2516" i="7"/>
  <c r="N2516" i="7"/>
  <c r="Q2515" i="7"/>
  <c r="P2515" i="7"/>
  <c r="O2515" i="7"/>
  <c r="N2515" i="7"/>
  <c r="S2514" i="7"/>
  <c r="Q2514" i="7"/>
  <c r="P2514" i="7"/>
  <c r="R2514" i="7" s="1"/>
  <c r="O2514" i="7"/>
  <c r="N2514" i="7"/>
  <c r="Q2513" i="7"/>
  <c r="P2513" i="7"/>
  <c r="O2513" i="7"/>
  <c r="N2513" i="7"/>
  <c r="Q2512" i="7"/>
  <c r="P2512" i="7"/>
  <c r="O2512" i="7"/>
  <c r="N2512" i="7"/>
  <c r="R2511" i="7"/>
  <c r="Q2511" i="7"/>
  <c r="P2511" i="7"/>
  <c r="O2511" i="7"/>
  <c r="N2511" i="7"/>
  <c r="R2510" i="7"/>
  <c r="Q2510" i="7"/>
  <c r="P2510" i="7"/>
  <c r="O2510" i="7"/>
  <c r="N2510" i="7"/>
  <c r="T2509" i="7"/>
  <c r="R2509" i="7"/>
  <c r="Q2509" i="7"/>
  <c r="P2509" i="7"/>
  <c r="O2509" i="7"/>
  <c r="N2509" i="7"/>
  <c r="Q2508" i="7"/>
  <c r="P2508" i="7"/>
  <c r="O2508" i="7"/>
  <c r="N2508" i="7"/>
  <c r="S2507" i="7"/>
  <c r="R2507" i="7"/>
  <c r="Q2507" i="7"/>
  <c r="P2507" i="7"/>
  <c r="O2507" i="7"/>
  <c r="N2507" i="7"/>
  <c r="U2506" i="7"/>
  <c r="T2506" i="7"/>
  <c r="Q2506" i="7"/>
  <c r="P2506" i="7"/>
  <c r="O2506" i="7"/>
  <c r="N2506" i="7"/>
  <c r="U2505" i="7"/>
  <c r="T2505" i="7"/>
  <c r="Q2505" i="7"/>
  <c r="S2505" i="7" s="1"/>
  <c r="P2505" i="7"/>
  <c r="O2505" i="7"/>
  <c r="N2505" i="7"/>
  <c r="S2504" i="7"/>
  <c r="Q2504" i="7"/>
  <c r="P2504" i="7"/>
  <c r="O2504" i="7"/>
  <c r="N2504" i="7"/>
  <c r="Q2503" i="7"/>
  <c r="P2503" i="7"/>
  <c r="O2503" i="7"/>
  <c r="N2503" i="7"/>
  <c r="V2502" i="7"/>
  <c r="U2502" i="7"/>
  <c r="W2502" i="7" s="1"/>
  <c r="T2502" i="7"/>
  <c r="S2502" i="7"/>
  <c r="R2502" i="7"/>
  <c r="Q2502" i="7"/>
  <c r="P2502" i="7"/>
  <c r="O2502" i="7"/>
  <c r="N2502" i="7"/>
  <c r="U2501" i="7"/>
  <c r="T2501" i="7"/>
  <c r="Q2501" i="7"/>
  <c r="S2501" i="7" s="1"/>
  <c r="P2501" i="7"/>
  <c r="O2501" i="7"/>
  <c r="N2501" i="7"/>
  <c r="Q2500" i="7"/>
  <c r="P2500" i="7"/>
  <c r="O2500" i="7"/>
  <c r="N2500" i="7"/>
  <c r="R2499" i="7"/>
  <c r="Q2499" i="7"/>
  <c r="P2499" i="7"/>
  <c r="O2499" i="7"/>
  <c r="N2499" i="7"/>
  <c r="Q2498" i="7"/>
  <c r="P2498" i="7"/>
  <c r="O2498" i="7"/>
  <c r="N2498" i="7"/>
  <c r="Q2497" i="7"/>
  <c r="P2497" i="7"/>
  <c r="O2497" i="7"/>
  <c r="N2497" i="7"/>
  <c r="S2496" i="7"/>
  <c r="Q2496" i="7"/>
  <c r="P2496" i="7"/>
  <c r="O2496" i="7"/>
  <c r="N2496" i="7"/>
  <c r="S2495" i="7"/>
  <c r="Q2495" i="7"/>
  <c r="P2495" i="7"/>
  <c r="O2495" i="7"/>
  <c r="N2495" i="7"/>
  <c r="Q2494" i="7"/>
  <c r="P2494" i="7"/>
  <c r="O2494" i="7"/>
  <c r="N2494" i="7"/>
  <c r="T2493" i="7"/>
  <c r="Q2493" i="7"/>
  <c r="S2493" i="7" s="1"/>
  <c r="P2493" i="7"/>
  <c r="O2493" i="7"/>
  <c r="N2493" i="7"/>
  <c r="Q2492" i="7"/>
  <c r="P2492" i="7"/>
  <c r="O2492" i="7"/>
  <c r="N2492" i="7"/>
  <c r="Q2491" i="7"/>
  <c r="P2491" i="7"/>
  <c r="O2491" i="7"/>
  <c r="N2491" i="7"/>
  <c r="W2490" i="7"/>
  <c r="V2490" i="7"/>
  <c r="U2490" i="7"/>
  <c r="T2490" i="7"/>
  <c r="S2490" i="7"/>
  <c r="R2490" i="7"/>
  <c r="Q2490" i="7"/>
  <c r="P2490" i="7"/>
  <c r="O2490" i="7"/>
  <c r="N2490" i="7"/>
  <c r="U2489" i="7"/>
  <c r="T2489" i="7"/>
  <c r="Q2489" i="7"/>
  <c r="P2489" i="7"/>
  <c r="O2489" i="7"/>
  <c r="N2489" i="7"/>
  <c r="Q2488" i="7"/>
  <c r="P2488" i="7"/>
  <c r="O2488" i="7"/>
  <c r="N2488" i="7"/>
  <c r="Q2487" i="7"/>
  <c r="P2487" i="7"/>
  <c r="O2487" i="7"/>
  <c r="N2487" i="7"/>
  <c r="Q2486" i="7"/>
  <c r="P2486" i="7"/>
  <c r="O2486" i="7"/>
  <c r="N2486" i="7"/>
  <c r="Q2485" i="7"/>
  <c r="P2485" i="7"/>
  <c r="O2485" i="7"/>
  <c r="N2485" i="7"/>
  <c r="U2484" i="7"/>
  <c r="T2484" i="7"/>
  <c r="S2484" i="7"/>
  <c r="Q2484" i="7"/>
  <c r="P2484" i="7"/>
  <c r="O2484" i="7"/>
  <c r="N2484" i="7"/>
  <c r="R2484" i="7" s="1"/>
  <c r="S2483" i="7"/>
  <c r="Q2483" i="7"/>
  <c r="R2483" i="7" s="1"/>
  <c r="P2483" i="7"/>
  <c r="O2483" i="7"/>
  <c r="N2483" i="7"/>
  <c r="T2482" i="7"/>
  <c r="S2482" i="7"/>
  <c r="Q2482" i="7"/>
  <c r="P2482" i="7"/>
  <c r="O2482" i="7"/>
  <c r="N2482" i="7"/>
  <c r="T2481" i="7"/>
  <c r="S2481" i="7"/>
  <c r="Q2481" i="7"/>
  <c r="P2481" i="7"/>
  <c r="O2481" i="7"/>
  <c r="R2481" i="7" s="1"/>
  <c r="N2481" i="7"/>
  <c r="Q2480" i="7"/>
  <c r="P2480" i="7"/>
  <c r="O2480" i="7"/>
  <c r="N2480" i="7"/>
  <c r="Q2479" i="7"/>
  <c r="P2479" i="7"/>
  <c r="O2479" i="7"/>
  <c r="N2479" i="7"/>
  <c r="U2478" i="7"/>
  <c r="Q2478" i="7"/>
  <c r="P2478" i="7"/>
  <c r="O2478" i="7"/>
  <c r="N2478" i="7"/>
  <c r="U2477" i="7"/>
  <c r="T2477" i="7"/>
  <c r="S2477" i="7"/>
  <c r="R2477" i="7"/>
  <c r="Q2477" i="7"/>
  <c r="P2477" i="7"/>
  <c r="O2477" i="7"/>
  <c r="N2477" i="7"/>
  <c r="Q2476" i="7"/>
  <c r="P2476" i="7"/>
  <c r="O2476" i="7"/>
  <c r="N2476" i="7"/>
  <c r="Q2475" i="7"/>
  <c r="P2475" i="7"/>
  <c r="O2475" i="7"/>
  <c r="N2475" i="7"/>
  <c r="U2474" i="7"/>
  <c r="Q2474" i="7"/>
  <c r="R2474" i="7" s="1"/>
  <c r="P2474" i="7"/>
  <c r="O2474" i="7"/>
  <c r="N2474" i="7"/>
  <c r="T2473" i="7"/>
  <c r="S2473" i="7"/>
  <c r="Q2473" i="7"/>
  <c r="P2473" i="7"/>
  <c r="O2473" i="7"/>
  <c r="N2473" i="7"/>
  <c r="U2472" i="7"/>
  <c r="Q2472" i="7"/>
  <c r="P2472" i="7"/>
  <c r="O2472" i="7"/>
  <c r="N2472" i="7"/>
  <c r="Q2471" i="7"/>
  <c r="S2471" i="7" s="1"/>
  <c r="P2471" i="7"/>
  <c r="O2471" i="7"/>
  <c r="N2471" i="7"/>
  <c r="Q2470" i="7"/>
  <c r="P2470" i="7"/>
  <c r="O2470" i="7"/>
  <c r="N2470" i="7"/>
  <c r="Q2469" i="7"/>
  <c r="P2469" i="7"/>
  <c r="O2469" i="7"/>
  <c r="N2469" i="7"/>
  <c r="Q2468" i="7"/>
  <c r="P2468" i="7"/>
  <c r="O2468" i="7"/>
  <c r="N2468" i="7"/>
  <c r="S2467" i="7"/>
  <c r="Q2467" i="7"/>
  <c r="P2467" i="7"/>
  <c r="O2467" i="7"/>
  <c r="N2467" i="7"/>
  <c r="Q2466" i="7"/>
  <c r="P2466" i="7"/>
  <c r="O2466" i="7"/>
  <c r="N2466" i="7"/>
  <c r="U2465" i="7"/>
  <c r="T2465" i="7"/>
  <c r="S2465" i="7"/>
  <c r="R2465" i="7"/>
  <c r="Q2465" i="7"/>
  <c r="P2465" i="7"/>
  <c r="O2465" i="7"/>
  <c r="N2465" i="7"/>
  <c r="U2464" i="7"/>
  <c r="T2464" i="7"/>
  <c r="S2464" i="7"/>
  <c r="R2464" i="7"/>
  <c r="Q2464" i="7"/>
  <c r="P2464" i="7"/>
  <c r="O2464" i="7"/>
  <c r="N2464" i="7"/>
  <c r="Q2463" i="7"/>
  <c r="P2463" i="7"/>
  <c r="O2463" i="7"/>
  <c r="N2463" i="7"/>
  <c r="Q2462" i="7"/>
  <c r="P2462" i="7"/>
  <c r="O2462" i="7"/>
  <c r="N2462" i="7"/>
  <c r="U2461" i="7"/>
  <c r="T2461" i="7"/>
  <c r="S2461" i="7"/>
  <c r="Q2461" i="7"/>
  <c r="P2461" i="7"/>
  <c r="O2461" i="7"/>
  <c r="N2461" i="7"/>
  <c r="Q2460" i="7"/>
  <c r="P2460" i="7"/>
  <c r="O2460" i="7"/>
  <c r="N2460" i="7"/>
  <c r="S2459" i="7"/>
  <c r="R2459" i="7"/>
  <c r="Q2459" i="7"/>
  <c r="P2459" i="7"/>
  <c r="O2459" i="7"/>
  <c r="N2459" i="7"/>
  <c r="Q2458" i="7"/>
  <c r="P2458" i="7"/>
  <c r="O2458" i="7"/>
  <c r="U2458" i="7" s="1"/>
  <c r="N2458" i="7"/>
  <c r="U2457" i="7"/>
  <c r="R2457" i="7"/>
  <c r="Q2457" i="7"/>
  <c r="P2457" i="7"/>
  <c r="O2457" i="7"/>
  <c r="N2457" i="7"/>
  <c r="Q2456" i="7"/>
  <c r="P2456" i="7"/>
  <c r="O2456" i="7"/>
  <c r="N2456" i="7"/>
  <c r="Q2455" i="7"/>
  <c r="P2455" i="7"/>
  <c r="O2455" i="7"/>
  <c r="N2455" i="7"/>
  <c r="Q2454" i="7"/>
  <c r="P2454" i="7"/>
  <c r="O2454" i="7"/>
  <c r="N2454" i="7"/>
  <c r="Q2453" i="7"/>
  <c r="P2453" i="7"/>
  <c r="O2453" i="7"/>
  <c r="N2453" i="7"/>
  <c r="Q2452" i="7"/>
  <c r="P2452" i="7"/>
  <c r="O2452" i="7"/>
  <c r="N2452" i="7"/>
  <c r="U2451" i="7"/>
  <c r="T2451" i="7"/>
  <c r="Q2451" i="7"/>
  <c r="P2451" i="7"/>
  <c r="O2451" i="7"/>
  <c r="N2451" i="7"/>
  <c r="U2450" i="7"/>
  <c r="S2450" i="7"/>
  <c r="Q2450" i="7"/>
  <c r="R2450" i="7" s="1"/>
  <c r="P2450" i="7"/>
  <c r="O2450" i="7"/>
  <c r="N2450" i="7"/>
  <c r="T2449" i="7"/>
  <c r="S2449" i="7"/>
  <c r="Q2449" i="7"/>
  <c r="P2449" i="7"/>
  <c r="O2449" i="7"/>
  <c r="N2449" i="7"/>
  <c r="Q2448" i="7"/>
  <c r="P2448" i="7"/>
  <c r="O2448" i="7"/>
  <c r="N2448" i="7"/>
  <c r="U2447" i="7"/>
  <c r="T2447" i="7"/>
  <c r="Q2447" i="7"/>
  <c r="P2447" i="7"/>
  <c r="O2447" i="7"/>
  <c r="N2447" i="7"/>
  <c r="Q2446" i="7"/>
  <c r="P2446" i="7"/>
  <c r="O2446" i="7"/>
  <c r="N2446" i="7"/>
  <c r="T2445" i="7"/>
  <c r="S2445" i="7"/>
  <c r="Q2445" i="7"/>
  <c r="P2445" i="7"/>
  <c r="R2445" i="7" s="1"/>
  <c r="O2445" i="7"/>
  <c r="N2445" i="7"/>
  <c r="Q2444" i="7"/>
  <c r="P2444" i="7"/>
  <c r="O2444" i="7"/>
  <c r="N2444" i="7"/>
  <c r="Q2443" i="7"/>
  <c r="S2443" i="7" s="1"/>
  <c r="P2443" i="7"/>
  <c r="O2443" i="7"/>
  <c r="N2443" i="7"/>
  <c r="Q2442" i="7"/>
  <c r="P2442" i="7"/>
  <c r="O2442" i="7"/>
  <c r="N2442" i="7"/>
  <c r="R2441" i="7"/>
  <c r="Q2441" i="7"/>
  <c r="P2441" i="7"/>
  <c r="O2441" i="7"/>
  <c r="N2441" i="7"/>
  <c r="U2440" i="7"/>
  <c r="T2440" i="7"/>
  <c r="Q2440" i="7"/>
  <c r="P2440" i="7"/>
  <c r="O2440" i="7"/>
  <c r="N2440" i="7"/>
  <c r="Q2439" i="7"/>
  <c r="P2439" i="7"/>
  <c r="O2439" i="7"/>
  <c r="N2439" i="7"/>
  <c r="R2438" i="7"/>
  <c r="Q2438" i="7"/>
  <c r="P2438" i="7"/>
  <c r="O2438" i="7"/>
  <c r="N2438" i="7"/>
  <c r="U2437" i="7"/>
  <c r="Q2437" i="7"/>
  <c r="P2437" i="7"/>
  <c r="O2437" i="7"/>
  <c r="N2437" i="7"/>
  <c r="U2436" i="7"/>
  <c r="T2436" i="7"/>
  <c r="S2436" i="7"/>
  <c r="R2436" i="7"/>
  <c r="Q2436" i="7"/>
  <c r="P2436" i="7"/>
  <c r="O2436" i="7"/>
  <c r="N2436" i="7"/>
  <c r="U2435" i="7"/>
  <c r="Q2435" i="7"/>
  <c r="T2435" i="7" s="1"/>
  <c r="P2435" i="7"/>
  <c r="O2435" i="7"/>
  <c r="N2435" i="7"/>
  <c r="Q2434" i="7"/>
  <c r="P2434" i="7"/>
  <c r="O2434" i="7"/>
  <c r="N2434" i="7"/>
  <c r="Q2433" i="7"/>
  <c r="P2433" i="7"/>
  <c r="O2433" i="7"/>
  <c r="N2433" i="7"/>
  <c r="U2432" i="7"/>
  <c r="S2432" i="7"/>
  <c r="R2432" i="7"/>
  <c r="Q2432" i="7"/>
  <c r="P2432" i="7"/>
  <c r="O2432" i="7"/>
  <c r="N2432" i="7"/>
  <c r="Q2431" i="7"/>
  <c r="P2431" i="7"/>
  <c r="O2431" i="7"/>
  <c r="N2431" i="7"/>
  <c r="Q2430" i="7"/>
  <c r="P2430" i="7"/>
  <c r="O2430" i="7"/>
  <c r="N2430" i="7"/>
  <c r="T2429" i="7"/>
  <c r="S2429" i="7"/>
  <c r="R2429" i="7"/>
  <c r="Q2429" i="7"/>
  <c r="P2429" i="7"/>
  <c r="O2429" i="7"/>
  <c r="N2429" i="7"/>
  <c r="U2428" i="7"/>
  <c r="R2428" i="7"/>
  <c r="Q2428" i="7"/>
  <c r="P2428" i="7"/>
  <c r="O2428" i="7"/>
  <c r="N2428" i="7"/>
  <c r="Q2427" i="7"/>
  <c r="P2427" i="7"/>
  <c r="O2427" i="7"/>
  <c r="N2427" i="7"/>
  <c r="Q2426" i="7"/>
  <c r="P2426" i="7"/>
  <c r="O2426" i="7"/>
  <c r="N2426" i="7"/>
  <c r="Q2425" i="7"/>
  <c r="P2425" i="7"/>
  <c r="O2425" i="7"/>
  <c r="N2425" i="7"/>
  <c r="Q2424" i="7"/>
  <c r="P2424" i="7"/>
  <c r="O2424" i="7"/>
  <c r="N2424" i="7"/>
  <c r="Q2423" i="7"/>
  <c r="P2423" i="7"/>
  <c r="O2423" i="7"/>
  <c r="N2423" i="7"/>
  <c r="U2422" i="7"/>
  <c r="T2422" i="7"/>
  <c r="Q2422" i="7"/>
  <c r="P2422" i="7"/>
  <c r="O2422" i="7"/>
  <c r="N2422" i="7"/>
  <c r="U2421" i="7"/>
  <c r="T2421" i="7"/>
  <c r="S2421" i="7"/>
  <c r="Q2421" i="7"/>
  <c r="R2421" i="7" s="1"/>
  <c r="P2421" i="7"/>
  <c r="O2421" i="7"/>
  <c r="N2421" i="7"/>
  <c r="S2420" i="7"/>
  <c r="R2420" i="7"/>
  <c r="Q2420" i="7"/>
  <c r="P2420" i="7"/>
  <c r="O2420" i="7"/>
  <c r="N2420" i="7"/>
  <c r="Q2419" i="7"/>
  <c r="P2419" i="7"/>
  <c r="O2419" i="7"/>
  <c r="N2419" i="7"/>
  <c r="U2418" i="7"/>
  <c r="T2418" i="7"/>
  <c r="S2418" i="7"/>
  <c r="Q2418" i="7"/>
  <c r="P2418" i="7"/>
  <c r="O2418" i="7"/>
  <c r="N2418" i="7"/>
  <c r="Q2417" i="7"/>
  <c r="P2417" i="7"/>
  <c r="O2417" i="7"/>
  <c r="N2417" i="7"/>
  <c r="Q2416" i="7"/>
  <c r="P2416" i="7"/>
  <c r="O2416" i="7"/>
  <c r="N2416" i="7"/>
  <c r="U2415" i="7"/>
  <c r="T2415" i="7"/>
  <c r="S2415" i="7"/>
  <c r="Q2415" i="7"/>
  <c r="P2415" i="7"/>
  <c r="O2415" i="7"/>
  <c r="N2415" i="7"/>
  <c r="R2415" i="7" s="1"/>
  <c r="Q2414" i="7"/>
  <c r="P2414" i="7"/>
  <c r="O2414" i="7"/>
  <c r="N2414" i="7"/>
  <c r="S2413" i="7"/>
  <c r="Q2413" i="7"/>
  <c r="P2413" i="7"/>
  <c r="O2413" i="7"/>
  <c r="N2413" i="7"/>
  <c r="U2412" i="7"/>
  <c r="Q2412" i="7"/>
  <c r="P2412" i="7"/>
  <c r="O2412" i="7"/>
  <c r="N2412" i="7"/>
  <c r="U2411" i="7"/>
  <c r="T2411" i="7"/>
  <c r="S2411" i="7"/>
  <c r="Q2411" i="7"/>
  <c r="P2411" i="7"/>
  <c r="O2411" i="7"/>
  <c r="R2411" i="7" s="1"/>
  <c r="N2411" i="7"/>
  <c r="S2410" i="7"/>
  <c r="R2410" i="7"/>
  <c r="Q2410" i="7"/>
  <c r="P2410" i="7"/>
  <c r="O2410" i="7"/>
  <c r="N2410" i="7"/>
  <c r="Q2409" i="7"/>
  <c r="P2409" i="7"/>
  <c r="O2409" i="7"/>
  <c r="N2409" i="7"/>
  <c r="Q2408" i="7"/>
  <c r="P2408" i="7"/>
  <c r="O2408" i="7"/>
  <c r="N2408" i="7"/>
  <c r="U2407" i="7"/>
  <c r="T2407" i="7"/>
  <c r="Q2407" i="7"/>
  <c r="P2407" i="7"/>
  <c r="S2407" i="7" s="1"/>
  <c r="O2407" i="7"/>
  <c r="N2407" i="7"/>
  <c r="U2406" i="7"/>
  <c r="Q2406" i="7"/>
  <c r="T2406" i="7" s="1"/>
  <c r="P2406" i="7"/>
  <c r="O2406" i="7"/>
  <c r="N2406" i="7"/>
  <c r="Q2405" i="7"/>
  <c r="P2405" i="7"/>
  <c r="O2405" i="7"/>
  <c r="N2405" i="7"/>
  <c r="R2404" i="7"/>
  <c r="Q2404" i="7"/>
  <c r="U2404" i="7" s="1"/>
  <c r="P2404" i="7"/>
  <c r="O2404" i="7"/>
  <c r="N2404" i="7"/>
  <c r="U2403" i="7"/>
  <c r="R2403" i="7"/>
  <c r="Q2403" i="7"/>
  <c r="P2403" i="7"/>
  <c r="O2403" i="7"/>
  <c r="N2403" i="7"/>
  <c r="S2402" i="7"/>
  <c r="R2402" i="7"/>
  <c r="Q2402" i="7"/>
  <c r="P2402" i="7"/>
  <c r="O2402" i="7"/>
  <c r="N2402" i="7"/>
  <c r="U2401" i="7"/>
  <c r="Q2401" i="7"/>
  <c r="P2401" i="7"/>
  <c r="O2401" i="7"/>
  <c r="N2401" i="7"/>
  <c r="S2400" i="7"/>
  <c r="R2400" i="7"/>
  <c r="Q2400" i="7"/>
  <c r="P2400" i="7"/>
  <c r="O2400" i="7"/>
  <c r="N2400" i="7"/>
  <c r="Q2399" i="7"/>
  <c r="T2399" i="7" s="1"/>
  <c r="P2399" i="7"/>
  <c r="O2399" i="7"/>
  <c r="N2399" i="7"/>
  <c r="U2398" i="7"/>
  <c r="Q2398" i="7"/>
  <c r="P2398" i="7"/>
  <c r="O2398" i="7"/>
  <c r="N2398" i="7"/>
  <c r="U2397" i="7"/>
  <c r="W2397" i="7" s="1"/>
  <c r="T2397" i="7"/>
  <c r="S2397" i="7"/>
  <c r="R2397" i="7"/>
  <c r="V2397" i="7" s="1"/>
  <c r="Q2397" i="7"/>
  <c r="P2397" i="7"/>
  <c r="O2397" i="7"/>
  <c r="N2397" i="7"/>
  <c r="Q2396" i="7"/>
  <c r="P2396" i="7"/>
  <c r="O2396" i="7"/>
  <c r="N2396" i="7"/>
  <c r="Q2395" i="7"/>
  <c r="P2395" i="7"/>
  <c r="O2395" i="7"/>
  <c r="N2395" i="7"/>
  <c r="T2394" i="7"/>
  <c r="Q2394" i="7"/>
  <c r="P2394" i="7"/>
  <c r="O2394" i="7"/>
  <c r="N2394" i="7"/>
  <c r="U2393" i="7"/>
  <c r="Q2393" i="7"/>
  <c r="P2393" i="7"/>
  <c r="O2393" i="7"/>
  <c r="N2393" i="7"/>
  <c r="U2392" i="7"/>
  <c r="Q2392" i="7"/>
  <c r="T2392" i="7" s="1"/>
  <c r="P2392" i="7"/>
  <c r="O2392" i="7"/>
  <c r="N2392" i="7"/>
  <c r="Q2391" i="7"/>
  <c r="P2391" i="7"/>
  <c r="O2391" i="7"/>
  <c r="N2391" i="7"/>
  <c r="Q2390" i="7"/>
  <c r="R2390" i="7" s="1"/>
  <c r="P2390" i="7"/>
  <c r="O2390" i="7"/>
  <c r="N2390" i="7"/>
  <c r="Q2389" i="7"/>
  <c r="P2389" i="7"/>
  <c r="O2389" i="7"/>
  <c r="N2389" i="7"/>
  <c r="R2388" i="7"/>
  <c r="Q2388" i="7"/>
  <c r="P2388" i="7"/>
  <c r="O2388" i="7"/>
  <c r="N2388" i="7"/>
  <c r="Q2387" i="7"/>
  <c r="P2387" i="7"/>
  <c r="R2387" i="7" s="1"/>
  <c r="O2387" i="7"/>
  <c r="N2387" i="7"/>
  <c r="U2386" i="7"/>
  <c r="T2386" i="7"/>
  <c r="S2386" i="7"/>
  <c r="R2386" i="7"/>
  <c r="Q2386" i="7"/>
  <c r="P2386" i="7"/>
  <c r="O2386" i="7"/>
  <c r="N2386" i="7"/>
  <c r="Q2385" i="7"/>
  <c r="P2385" i="7"/>
  <c r="O2385" i="7"/>
  <c r="N2385" i="7"/>
  <c r="R2384" i="7"/>
  <c r="Q2384" i="7"/>
  <c r="P2384" i="7"/>
  <c r="O2384" i="7"/>
  <c r="N2384" i="7"/>
  <c r="T2383" i="7"/>
  <c r="Q2383" i="7"/>
  <c r="P2383" i="7"/>
  <c r="O2383" i="7"/>
  <c r="N2383" i="7"/>
  <c r="V2382" i="7"/>
  <c r="U2382" i="7"/>
  <c r="T2382" i="7"/>
  <c r="S2382" i="7"/>
  <c r="R2382" i="7"/>
  <c r="Q2382" i="7"/>
  <c r="P2382" i="7"/>
  <c r="O2382" i="7"/>
  <c r="N2382" i="7"/>
  <c r="Q2381" i="7"/>
  <c r="P2381" i="7"/>
  <c r="R2381" i="7" s="1"/>
  <c r="O2381" i="7"/>
  <c r="N2381" i="7"/>
  <c r="Q2380" i="7"/>
  <c r="P2380" i="7"/>
  <c r="O2380" i="7"/>
  <c r="N2380" i="7"/>
  <c r="U2379" i="7"/>
  <c r="T2379" i="7"/>
  <c r="S2379" i="7"/>
  <c r="R2379" i="7"/>
  <c r="Q2379" i="7"/>
  <c r="P2379" i="7"/>
  <c r="O2379" i="7"/>
  <c r="N2379" i="7"/>
  <c r="U2378" i="7"/>
  <c r="S2378" i="7"/>
  <c r="R2378" i="7"/>
  <c r="Q2378" i="7"/>
  <c r="P2378" i="7"/>
  <c r="O2378" i="7"/>
  <c r="N2378" i="7"/>
  <c r="Q2377" i="7"/>
  <c r="P2377" i="7"/>
  <c r="O2377" i="7"/>
  <c r="N2377" i="7"/>
  <c r="S2376" i="7"/>
  <c r="R2376" i="7"/>
  <c r="Q2376" i="7"/>
  <c r="P2376" i="7"/>
  <c r="O2376" i="7"/>
  <c r="N2376" i="7"/>
  <c r="Q2375" i="7"/>
  <c r="T2375" i="7" s="1"/>
  <c r="P2375" i="7"/>
  <c r="O2375" i="7"/>
  <c r="N2375" i="7"/>
  <c r="T2374" i="7"/>
  <c r="S2374" i="7"/>
  <c r="R2374" i="7"/>
  <c r="Q2374" i="7"/>
  <c r="P2374" i="7"/>
  <c r="O2374" i="7"/>
  <c r="N2374" i="7"/>
  <c r="U2374" i="7" s="1"/>
  <c r="U2373" i="7"/>
  <c r="Q2373" i="7"/>
  <c r="P2373" i="7"/>
  <c r="O2373" i="7"/>
  <c r="N2373" i="7"/>
  <c r="Q2372" i="7"/>
  <c r="P2372" i="7"/>
  <c r="O2372" i="7"/>
  <c r="N2372" i="7"/>
  <c r="Q2371" i="7"/>
  <c r="P2371" i="7"/>
  <c r="O2371" i="7"/>
  <c r="N2371" i="7"/>
  <c r="R2370" i="7"/>
  <c r="Q2370" i="7"/>
  <c r="P2370" i="7"/>
  <c r="O2370" i="7"/>
  <c r="N2370" i="7"/>
  <c r="Q2369" i="7"/>
  <c r="P2369" i="7"/>
  <c r="O2369" i="7"/>
  <c r="N2369" i="7"/>
  <c r="U2368" i="7"/>
  <c r="T2368" i="7"/>
  <c r="S2368" i="7"/>
  <c r="R2368" i="7"/>
  <c r="Q2368" i="7"/>
  <c r="P2368" i="7"/>
  <c r="O2368" i="7"/>
  <c r="N2368" i="7"/>
  <c r="Q2367" i="7"/>
  <c r="P2367" i="7"/>
  <c r="O2367" i="7"/>
  <c r="N2367" i="7"/>
  <c r="T2366" i="7"/>
  <c r="Q2366" i="7"/>
  <c r="P2366" i="7"/>
  <c r="O2366" i="7"/>
  <c r="N2366" i="7"/>
  <c r="Q2365" i="7"/>
  <c r="P2365" i="7"/>
  <c r="O2365" i="7"/>
  <c r="N2365" i="7"/>
  <c r="U2364" i="7"/>
  <c r="R2364" i="7"/>
  <c r="Q2364" i="7"/>
  <c r="P2364" i="7"/>
  <c r="O2364" i="7"/>
  <c r="N2364" i="7"/>
  <c r="Q2363" i="7"/>
  <c r="P2363" i="7"/>
  <c r="O2363" i="7"/>
  <c r="N2363" i="7"/>
  <c r="S2362" i="7"/>
  <c r="Q2362" i="7"/>
  <c r="R2362" i="7" s="1"/>
  <c r="P2362" i="7"/>
  <c r="O2362" i="7"/>
  <c r="N2362" i="7"/>
  <c r="Q2361" i="7"/>
  <c r="P2361" i="7"/>
  <c r="O2361" i="7"/>
  <c r="N2361" i="7"/>
  <c r="U2360" i="7"/>
  <c r="T2360" i="7"/>
  <c r="V2360" i="7" s="1"/>
  <c r="S2360" i="7"/>
  <c r="Q2360" i="7"/>
  <c r="P2360" i="7"/>
  <c r="O2360" i="7"/>
  <c r="N2360" i="7"/>
  <c r="R2360" i="7" s="1"/>
  <c r="S2359" i="7"/>
  <c r="R2359" i="7"/>
  <c r="Q2359" i="7"/>
  <c r="P2359" i="7"/>
  <c r="O2359" i="7"/>
  <c r="N2359" i="7"/>
  <c r="Q2358" i="7"/>
  <c r="P2358" i="7"/>
  <c r="O2358" i="7"/>
  <c r="N2358" i="7"/>
  <c r="U2357" i="7"/>
  <c r="T2357" i="7"/>
  <c r="Q2357" i="7"/>
  <c r="P2357" i="7"/>
  <c r="O2357" i="7"/>
  <c r="N2357" i="7"/>
  <c r="R2356" i="7"/>
  <c r="Q2356" i="7"/>
  <c r="P2356" i="7"/>
  <c r="O2356" i="7"/>
  <c r="N2356" i="7"/>
  <c r="Q2355" i="7"/>
  <c r="P2355" i="7"/>
  <c r="O2355" i="7"/>
  <c r="N2355" i="7"/>
  <c r="S2354" i="7"/>
  <c r="R2354" i="7"/>
  <c r="Q2354" i="7"/>
  <c r="T2354" i="7" s="1"/>
  <c r="P2354" i="7"/>
  <c r="O2354" i="7"/>
  <c r="N2354" i="7"/>
  <c r="Q2353" i="7"/>
  <c r="P2353" i="7"/>
  <c r="T2353" i="7" s="1"/>
  <c r="O2353" i="7"/>
  <c r="N2353" i="7"/>
  <c r="U2352" i="7"/>
  <c r="Q2352" i="7"/>
  <c r="P2352" i="7"/>
  <c r="R2352" i="7" s="1"/>
  <c r="O2352" i="7"/>
  <c r="N2352" i="7"/>
  <c r="Q2351" i="7"/>
  <c r="P2351" i="7"/>
  <c r="O2351" i="7"/>
  <c r="N2351" i="7"/>
  <c r="S2350" i="7"/>
  <c r="R2350" i="7"/>
  <c r="Q2350" i="7"/>
  <c r="P2350" i="7"/>
  <c r="O2350" i="7"/>
  <c r="N2350" i="7"/>
  <c r="Q2349" i="7"/>
  <c r="U2349" i="7" s="1"/>
  <c r="P2349" i="7"/>
  <c r="O2349" i="7"/>
  <c r="N2349" i="7"/>
  <c r="S2348" i="7"/>
  <c r="R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U2345" i="7"/>
  <c r="T2345" i="7"/>
  <c r="Q2345" i="7"/>
  <c r="P2345" i="7"/>
  <c r="O2345" i="7"/>
  <c r="N2345" i="7"/>
  <c r="U2344" i="7"/>
  <c r="R2344" i="7"/>
  <c r="Q2344" i="7"/>
  <c r="P2344" i="7"/>
  <c r="O2344" i="7"/>
  <c r="N2344" i="7"/>
  <c r="Q2343" i="7"/>
  <c r="P2343" i="7"/>
  <c r="O2343" i="7"/>
  <c r="N2343" i="7"/>
  <c r="T2342" i="7"/>
  <c r="S2342" i="7"/>
  <c r="Q2342" i="7"/>
  <c r="P2342" i="7"/>
  <c r="R2342" i="7" s="1"/>
  <c r="O2342" i="7"/>
  <c r="N2342" i="7"/>
  <c r="Q2341" i="7"/>
  <c r="P2341" i="7"/>
  <c r="O2341" i="7"/>
  <c r="N2341" i="7"/>
  <c r="U2340" i="7"/>
  <c r="Q2340" i="7"/>
  <c r="P2340" i="7"/>
  <c r="R2340" i="7" s="1"/>
  <c r="O2340" i="7"/>
  <c r="N2340" i="7"/>
  <c r="U2339" i="7"/>
  <c r="Q2339" i="7"/>
  <c r="P2339" i="7"/>
  <c r="O2339" i="7"/>
  <c r="N2339" i="7"/>
  <c r="Q2338" i="7"/>
  <c r="P2338" i="7"/>
  <c r="O2338" i="7"/>
  <c r="N2338" i="7"/>
  <c r="U2337" i="7"/>
  <c r="Q2337" i="7"/>
  <c r="P2337" i="7"/>
  <c r="O2337" i="7"/>
  <c r="N2337" i="7"/>
  <c r="Q2336" i="7"/>
  <c r="P2336" i="7"/>
  <c r="O2336" i="7"/>
  <c r="N2336" i="7"/>
  <c r="Q2335" i="7"/>
  <c r="P2335" i="7"/>
  <c r="O2335" i="7"/>
  <c r="N2335" i="7"/>
  <c r="Q2334" i="7"/>
  <c r="P2334" i="7"/>
  <c r="O2334" i="7"/>
  <c r="N2334" i="7"/>
  <c r="Q2333" i="7"/>
  <c r="P2333" i="7"/>
  <c r="O2333" i="7"/>
  <c r="N2333" i="7"/>
  <c r="U2332" i="7"/>
  <c r="T2332" i="7"/>
  <c r="S2332" i="7"/>
  <c r="R2332" i="7"/>
  <c r="Q2332" i="7"/>
  <c r="P2332" i="7"/>
  <c r="O2332" i="7"/>
  <c r="N2332" i="7"/>
  <c r="S2331" i="7"/>
  <c r="R2331" i="7"/>
  <c r="Q2331" i="7"/>
  <c r="P2331" i="7"/>
  <c r="O2331" i="7"/>
  <c r="N2331" i="7"/>
  <c r="Q2330" i="7"/>
  <c r="P2330" i="7"/>
  <c r="O2330" i="7"/>
  <c r="N2330" i="7"/>
  <c r="Q2329" i="7"/>
  <c r="P2329" i="7"/>
  <c r="O2329" i="7"/>
  <c r="N2329" i="7"/>
  <c r="Q2328" i="7"/>
  <c r="P2328" i="7"/>
  <c r="R2328" i="7" s="1"/>
  <c r="O2328" i="7"/>
  <c r="N2328" i="7"/>
  <c r="Q2327" i="7"/>
  <c r="P2327" i="7"/>
  <c r="O2327" i="7"/>
  <c r="N2327" i="7"/>
  <c r="Q2326" i="7"/>
  <c r="P2326" i="7"/>
  <c r="O2326" i="7"/>
  <c r="N2326" i="7"/>
  <c r="Q2325" i="7"/>
  <c r="P2325" i="7"/>
  <c r="O2325" i="7"/>
  <c r="N2325" i="7"/>
  <c r="U2324" i="7"/>
  <c r="T2324" i="7"/>
  <c r="Q2324" i="7"/>
  <c r="P2324" i="7"/>
  <c r="O2324" i="7"/>
  <c r="N2324" i="7"/>
  <c r="T2323" i="7"/>
  <c r="S2323" i="7"/>
  <c r="R2323" i="7"/>
  <c r="Q2323" i="7"/>
  <c r="P2323" i="7"/>
  <c r="O2323" i="7"/>
  <c r="N2323" i="7"/>
  <c r="Q2322" i="7"/>
  <c r="P2322" i="7"/>
  <c r="R2322" i="7" s="1"/>
  <c r="O2322" i="7"/>
  <c r="N2322" i="7"/>
  <c r="Q2321" i="7"/>
  <c r="P2321" i="7"/>
  <c r="O2321" i="7"/>
  <c r="N2321" i="7"/>
  <c r="U2320" i="7"/>
  <c r="T2320" i="7"/>
  <c r="Q2320" i="7"/>
  <c r="S2320" i="7" s="1"/>
  <c r="P2320" i="7"/>
  <c r="O2320" i="7"/>
  <c r="N2320" i="7"/>
  <c r="Q2319" i="7"/>
  <c r="P2319" i="7"/>
  <c r="O2319" i="7"/>
  <c r="N2319" i="7"/>
  <c r="Q2318" i="7"/>
  <c r="P2318" i="7"/>
  <c r="O2318" i="7"/>
  <c r="N2318" i="7"/>
  <c r="Q2317" i="7"/>
  <c r="P2317" i="7"/>
  <c r="O2317" i="7"/>
  <c r="T2317" i="7" s="1"/>
  <c r="N2317" i="7"/>
  <c r="Q2316" i="7"/>
  <c r="P2316" i="7"/>
  <c r="O2316" i="7"/>
  <c r="N2316" i="7"/>
  <c r="U2315" i="7"/>
  <c r="T2315" i="7"/>
  <c r="S2315" i="7"/>
  <c r="Q2315" i="7"/>
  <c r="P2315" i="7"/>
  <c r="O2315" i="7"/>
  <c r="N2315" i="7"/>
  <c r="Q2314" i="7"/>
  <c r="R2314" i="7" s="1"/>
  <c r="P2314" i="7"/>
  <c r="O2314" i="7"/>
  <c r="N2314" i="7"/>
  <c r="Q2313" i="7"/>
  <c r="P2313" i="7"/>
  <c r="O2313" i="7"/>
  <c r="N2313" i="7"/>
  <c r="S2312" i="7"/>
  <c r="R2312" i="7"/>
  <c r="Q2312" i="7"/>
  <c r="P2312" i="7"/>
  <c r="O2312" i="7"/>
  <c r="N2312" i="7"/>
  <c r="Q2311" i="7"/>
  <c r="T2311" i="7" s="1"/>
  <c r="P2311" i="7"/>
  <c r="O2311" i="7"/>
  <c r="N2311" i="7"/>
  <c r="Q2310" i="7"/>
  <c r="P2310" i="7"/>
  <c r="O2310" i="7"/>
  <c r="N2310" i="7"/>
  <c r="Q2309" i="7"/>
  <c r="P2309" i="7"/>
  <c r="O2309" i="7"/>
  <c r="N2309" i="7"/>
  <c r="U2308" i="7"/>
  <c r="T2308" i="7"/>
  <c r="S2308" i="7"/>
  <c r="Q2308" i="7"/>
  <c r="P2308" i="7"/>
  <c r="O2308" i="7"/>
  <c r="N2308" i="7"/>
  <c r="R2308" i="7" s="1"/>
  <c r="Q2307" i="7"/>
  <c r="P2307" i="7"/>
  <c r="O2307" i="7"/>
  <c r="N2307" i="7"/>
  <c r="U2306" i="7"/>
  <c r="T2306" i="7"/>
  <c r="Q2306" i="7"/>
  <c r="P2306" i="7"/>
  <c r="O2306" i="7"/>
  <c r="N2306" i="7"/>
  <c r="Q2305" i="7"/>
  <c r="P2305" i="7"/>
  <c r="O2305" i="7"/>
  <c r="N2305" i="7"/>
  <c r="Q2304" i="7"/>
  <c r="P2304" i="7"/>
  <c r="O2304" i="7"/>
  <c r="N2304" i="7"/>
  <c r="Q2303" i="7"/>
  <c r="P2303" i="7"/>
  <c r="O2303" i="7"/>
  <c r="N2303" i="7"/>
  <c r="U2302" i="7"/>
  <c r="T2302" i="7"/>
  <c r="S2302" i="7"/>
  <c r="R2302" i="7"/>
  <c r="Q2302" i="7"/>
  <c r="P2302" i="7"/>
  <c r="O2302" i="7"/>
  <c r="N2302" i="7"/>
  <c r="U2301" i="7"/>
  <c r="Q2301" i="7"/>
  <c r="P2301" i="7"/>
  <c r="O2301" i="7"/>
  <c r="N2301" i="7"/>
  <c r="Q2300" i="7"/>
  <c r="P2300" i="7"/>
  <c r="O2300" i="7"/>
  <c r="N2300" i="7"/>
  <c r="Q2299" i="7"/>
  <c r="P2299" i="7"/>
  <c r="O2299" i="7"/>
  <c r="N2299" i="7"/>
  <c r="Q2298" i="7"/>
  <c r="P2298" i="7"/>
  <c r="O2298" i="7"/>
  <c r="N2298" i="7"/>
  <c r="Q2297" i="7"/>
  <c r="P2297" i="7"/>
  <c r="O2297" i="7"/>
  <c r="N2297" i="7"/>
  <c r="Q2296" i="7"/>
  <c r="R2296" i="7" s="1"/>
  <c r="P2296" i="7"/>
  <c r="O2296" i="7"/>
  <c r="N2296" i="7"/>
  <c r="S2295" i="7"/>
  <c r="Q2295" i="7"/>
  <c r="P2295" i="7"/>
  <c r="O2295" i="7"/>
  <c r="N2295" i="7"/>
  <c r="U2294" i="7"/>
  <c r="T2294" i="7"/>
  <c r="Q2294" i="7"/>
  <c r="P2294" i="7"/>
  <c r="O2294" i="7"/>
  <c r="N2294" i="7"/>
  <c r="T2293" i="7"/>
  <c r="Q2293" i="7"/>
  <c r="S2293" i="7" s="1"/>
  <c r="P2293" i="7"/>
  <c r="O2293" i="7"/>
  <c r="N2293" i="7"/>
  <c r="Q2292" i="7"/>
  <c r="P2292" i="7"/>
  <c r="O2292" i="7"/>
  <c r="N2292" i="7"/>
  <c r="Q2291" i="7"/>
  <c r="P2291" i="7"/>
  <c r="O2291" i="7"/>
  <c r="N2291" i="7"/>
  <c r="Q2290" i="7"/>
  <c r="P2290" i="7"/>
  <c r="O2290" i="7"/>
  <c r="N2290" i="7"/>
  <c r="Q2289" i="7"/>
  <c r="P2289" i="7"/>
  <c r="O2289" i="7"/>
  <c r="N2289" i="7"/>
  <c r="U2288" i="7"/>
  <c r="T2288" i="7"/>
  <c r="S2288" i="7"/>
  <c r="Q2288" i="7"/>
  <c r="R2288" i="7" s="1"/>
  <c r="P2288" i="7"/>
  <c r="O2288" i="7"/>
  <c r="N2288" i="7"/>
  <c r="T2287" i="7"/>
  <c r="S2287" i="7"/>
  <c r="Q2287" i="7"/>
  <c r="P2287" i="7"/>
  <c r="R2287" i="7" s="1"/>
  <c r="O2287" i="7"/>
  <c r="N2287" i="7"/>
  <c r="T2286" i="7"/>
  <c r="Q2286" i="7"/>
  <c r="R2286" i="7" s="1"/>
  <c r="P2286" i="7"/>
  <c r="O2286" i="7"/>
  <c r="N2286" i="7"/>
  <c r="Q2285" i="7"/>
  <c r="P2285" i="7"/>
  <c r="O2285" i="7"/>
  <c r="N2285" i="7"/>
  <c r="Q2284" i="7"/>
  <c r="P2284" i="7"/>
  <c r="O2284" i="7"/>
  <c r="N2284" i="7"/>
  <c r="R2283" i="7"/>
  <c r="Q2283" i="7"/>
  <c r="P2283" i="7"/>
  <c r="O2283" i="7"/>
  <c r="N2283" i="7"/>
  <c r="Q2282" i="7"/>
  <c r="P2282" i="7"/>
  <c r="O2282" i="7"/>
  <c r="N2282" i="7"/>
  <c r="Q2281" i="7"/>
  <c r="P2281" i="7"/>
  <c r="O2281" i="7"/>
  <c r="N2281" i="7"/>
  <c r="Q2280" i="7"/>
  <c r="P2280" i="7"/>
  <c r="O2280" i="7"/>
  <c r="N2280" i="7"/>
  <c r="U2279" i="7"/>
  <c r="T2279" i="7"/>
  <c r="Q2279" i="7"/>
  <c r="P2279" i="7"/>
  <c r="O2279" i="7"/>
  <c r="N2279" i="7"/>
  <c r="U2278" i="7"/>
  <c r="T2278" i="7"/>
  <c r="S2278" i="7"/>
  <c r="R2278" i="7"/>
  <c r="Q2278" i="7"/>
  <c r="P2278" i="7"/>
  <c r="O2278" i="7"/>
  <c r="N2278" i="7"/>
  <c r="T2277" i="7"/>
  <c r="S2277" i="7"/>
  <c r="Q2277" i="7"/>
  <c r="P2277" i="7"/>
  <c r="O2277" i="7"/>
  <c r="N2277" i="7"/>
  <c r="Q2276" i="7"/>
  <c r="R2276" i="7" s="1"/>
  <c r="P2276" i="7"/>
  <c r="O2276" i="7"/>
  <c r="N2276" i="7"/>
  <c r="Q2275" i="7"/>
  <c r="P2275" i="7"/>
  <c r="O2275" i="7"/>
  <c r="N2275" i="7"/>
  <c r="Q2274" i="7"/>
  <c r="P2274" i="7"/>
  <c r="O2274" i="7"/>
  <c r="N2274" i="7"/>
  <c r="T2273" i="7"/>
  <c r="S2273" i="7"/>
  <c r="R2273" i="7"/>
  <c r="Q2273" i="7"/>
  <c r="P2273" i="7"/>
  <c r="O2273" i="7"/>
  <c r="N2273" i="7"/>
  <c r="U2273" i="7" s="1"/>
  <c r="U2272" i="7"/>
  <c r="R2272" i="7"/>
  <c r="Q2272" i="7"/>
  <c r="P2272" i="7"/>
  <c r="O2272" i="7"/>
  <c r="N2272" i="7"/>
  <c r="Q2271" i="7"/>
  <c r="P2271" i="7"/>
  <c r="O2271" i="7"/>
  <c r="U2271" i="7" s="1"/>
  <c r="N2271" i="7"/>
  <c r="Q2270" i="7"/>
  <c r="P2270" i="7"/>
  <c r="O2270" i="7"/>
  <c r="N2270" i="7"/>
  <c r="Q2269" i="7"/>
  <c r="P2269" i="7"/>
  <c r="O2269" i="7"/>
  <c r="N2269" i="7"/>
  <c r="U2268" i="7"/>
  <c r="T2268" i="7"/>
  <c r="Q2268" i="7"/>
  <c r="P2268" i="7"/>
  <c r="O2268" i="7"/>
  <c r="N2268" i="7"/>
  <c r="W2267" i="7"/>
  <c r="V2267" i="7"/>
  <c r="U2267" i="7"/>
  <c r="T2267" i="7"/>
  <c r="S2267" i="7"/>
  <c r="R2267" i="7"/>
  <c r="Q2267" i="7"/>
  <c r="P2267" i="7"/>
  <c r="O2267" i="7"/>
  <c r="N2267" i="7"/>
  <c r="T2266" i="7"/>
  <c r="S2266" i="7"/>
  <c r="R2266" i="7"/>
  <c r="Q2266" i="7"/>
  <c r="P2266" i="7"/>
  <c r="O2266" i="7"/>
  <c r="N2266" i="7"/>
  <c r="Q2265" i="7"/>
  <c r="P2265" i="7"/>
  <c r="O2265" i="7"/>
  <c r="N2265" i="7"/>
  <c r="Q2264" i="7"/>
  <c r="P2264" i="7"/>
  <c r="O2264" i="7"/>
  <c r="N2264" i="7"/>
  <c r="Q2263" i="7"/>
  <c r="P2263" i="7"/>
  <c r="O2263" i="7"/>
  <c r="N2263" i="7"/>
  <c r="Q2262" i="7"/>
  <c r="P2262" i="7"/>
  <c r="U2262" i="7" s="1"/>
  <c r="O2262" i="7"/>
  <c r="N2262" i="7"/>
  <c r="Q2261" i="7"/>
  <c r="P2261" i="7"/>
  <c r="O2261" i="7"/>
  <c r="N2261" i="7"/>
  <c r="Q2260" i="7"/>
  <c r="P2260" i="7"/>
  <c r="O2260" i="7"/>
  <c r="N2260" i="7"/>
  <c r="Q2259" i="7"/>
  <c r="P2259" i="7"/>
  <c r="O2259" i="7"/>
  <c r="N2259" i="7"/>
  <c r="Q2258" i="7"/>
  <c r="P2258" i="7"/>
  <c r="S2258" i="7" s="1"/>
  <c r="O2258" i="7"/>
  <c r="N2258" i="7"/>
  <c r="Q2257" i="7"/>
  <c r="P2257" i="7"/>
  <c r="O2257" i="7"/>
  <c r="N2257" i="7"/>
  <c r="Q2256" i="7"/>
  <c r="P2256" i="7"/>
  <c r="O2256" i="7"/>
  <c r="N2256" i="7"/>
  <c r="U2255" i="7"/>
  <c r="T2255" i="7"/>
  <c r="Q2255" i="7"/>
  <c r="P2255" i="7"/>
  <c r="O2255" i="7"/>
  <c r="N2255" i="7"/>
  <c r="U2254" i="7"/>
  <c r="T2254" i="7"/>
  <c r="Q2254" i="7"/>
  <c r="P2254" i="7"/>
  <c r="O2254" i="7"/>
  <c r="N2254" i="7"/>
  <c r="V2253" i="7"/>
  <c r="U2253" i="7"/>
  <c r="T2253" i="7"/>
  <c r="S2253" i="7"/>
  <c r="Q2253" i="7"/>
  <c r="R2253" i="7" s="1"/>
  <c r="W2253" i="7" s="1"/>
  <c r="P2253" i="7"/>
  <c r="O2253" i="7"/>
  <c r="N2253" i="7"/>
  <c r="T2252" i="7"/>
  <c r="Q2252" i="7"/>
  <c r="P2252" i="7"/>
  <c r="O2252" i="7"/>
  <c r="N2252" i="7"/>
  <c r="Q2251" i="7"/>
  <c r="P2251" i="7"/>
  <c r="O2251" i="7"/>
  <c r="N2251" i="7"/>
  <c r="U2250" i="7"/>
  <c r="T2250" i="7"/>
  <c r="S2250" i="7"/>
  <c r="Q2250" i="7"/>
  <c r="P2250" i="7"/>
  <c r="O2250" i="7"/>
  <c r="N2250" i="7"/>
  <c r="V2249" i="7"/>
  <c r="U2249" i="7"/>
  <c r="T2249" i="7"/>
  <c r="S2249" i="7"/>
  <c r="Q2249" i="7"/>
  <c r="R2249" i="7" s="1"/>
  <c r="W2249" i="7" s="1"/>
  <c r="P2249" i="7"/>
  <c r="O2249" i="7"/>
  <c r="N2249" i="7"/>
  <c r="Q2248" i="7"/>
  <c r="P2248" i="7"/>
  <c r="O2248" i="7"/>
  <c r="N2248" i="7"/>
  <c r="U2247" i="7"/>
  <c r="R2247" i="7"/>
  <c r="Q2247" i="7"/>
  <c r="P2247" i="7"/>
  <c r="O2247" i="7"/>
  <c r="N2247" i="7"/>
  <c r="Q2246" i="7"/>
  <c r="P2246" i="7"/>
  <c r="O2246" i="7"/>
  <c r="N2246" i="7"/>
  <c r="R2245" i="7"/>
  <c r="Q2245" i="7"/>
  <c r="P2245" i="7"/>
  <c r="O2245" i="7"/>
  <c r="N2245" i="7"/>
  <c r="T2244" i="7"/>
  <c r="Q2244" i="7"/>
  <c r="P2244" i="7"/>
  <c r="S2244" i="7" s="1"/>
  <c r="O2244" i="7"/>
  <c r="N2244" i="7"/>
  <c r="Q2243" i="7"/>
  <c r="P2243" i="7"/>
  <c r="O2243" i="7"/>
  <c r="N2243" i="7"/>
  <c r="S2242" i="7"/>
  <c r="R2242" i="7"/>
  <c r="Q2242" i="7"/>
  <c r="P2242" i="7"/>
  <c r="O2242" i="7"/>
  <c r="N2242" i="7"/>
  <c r="Q2241" i="7"/>
  <c r="P2241" i="7"/>
  <c r="O2241" i="7"/>
  <c r="N2241" i="7"/>
  <c r="T2240" i="7"/>
  <c r="Q2240" i="7"/>
  <c r="P2240" i="7"/>
  <c r="O2240" i="7"/>
  <c r="N2240" i="7"/>
  <c r="Q2239" i="7"/>
  <c r="P2239" i="7"/>
  <c r="O2239" i="7"/>
  <c r="N2239" i="7"/>
  <c r="U2238" i="7"/>
  <c r="T2238" i="7"/>
  <c r="S2238" i="7"/>
  <c r="Q2238" i="7"/>
  <c r="P2238" i="7"/>
  <c r="O2238" i="7"/>
  <c r="N2238" i="7"/>
  <c r="Q2237" i="7"/>
  <c r="P2237" i="7"/>
  <c r="O2237" i="7"/>
  <c r="N2237" i="7"/>
  <c r="U2236" i="7"/>
  <c r="T2236" i="7"/>
  <c r="Q2236" i="7"/>
  <c r="P2236" i="7"/>
  <c r="O2236" i="7"/>
  <c r="N2236" i="7"/>
  <c r="Q2235" i="7"/>
  <c r="P2235" i="7"/>
  <c r="O2235" i="7"/>
  <c r="N2235" i="7"/>
  <c r="T2234" i="7"/>
  <c r="S2234" i="7"/>
  <c r="R2234" i="7"/>
  <c r="Q2234" i="7"/>
  <c r="P2234" i="7"/>
  <c r="O2234" i="7"/>
  <c r="N2234" i="7"/>
  <c r="Q2233" i="7"/>
  <c r="U2233" i="7" s="1"/>
  <c r="P2233" i="7"/>
  <c r="O2233" i="7"/>
  <c r="N2233" i="7"/>
  <c r="Q2232" i="7"/>
  <c r="P2232" i="7"/>
  <c r="O2232" i="7"/>
  <c r="N2232" i="7"/>
  <c r="U2231" i="7"/>
  <c r="T2231" i="7"/>
  <c r="Q2231" i="7"/>
  <c r="P2231" i="7"/>
  <c r="O2231" i="7"/>
  <c r="N2231" i="7"/>
  <c r="U2230" i="7"/>
  <c r="Q2230" i="7"/>
  <c r="P2230" i="7"/>
  <c r="O2230" i="7"/>
  <c r="R2230" i="7" s="1"/>
  <c r="N2230" i="7"/>
  <c r="Q2229" i="7"/>
  <c r="P2229" i="7"/>
  <c r="O2229" i="7"/>
  <c r="N2229" i="7"/>
  <c r="T2228" i="7"/>
  <c r="S2228" i="7"/>
  <c r="R2228" i="7"/>
  <c r="Q2228" i="7"/>
  <c r="P2228" i="7"/>
  <c r="O2228" i="7"/>
  <c r="N2228" i="7"/>
  <c r="Q2227" i="7"/>
  <c r="P2227" i="7"/>
  <c r="O2227" i="7"/>
  <c r="N2227" i="7"/>
  <c r="U2226" i="7"/>
  <c r="Q2226" i="7"/>
  <c r="P2226" i="7"/>
  <c r="O2226" i="7"/>
  <c r="N2226" i="7"/>
  <c r="U2225" i="7"/>
  <c r="T2225" i="7"/>
  <c r="S2225" i="7"/>
  <c r="Q2225" i="7"/>
  <c r="P2225" i="7"/>
  <c r="O2225" i="7"/>
  <c r="N2225" i="7"/>
  <c r="R2225" i="7" s="1"/>
  <c r="Q2224" i="7"/>
  <c r="P2224" i="7"/>
  <c r="O2224" i="7"/>
  <c r="N2224" i="7"/>
  <c r="R2223" i="7"/>
  <c r="Q2223" i="7"/>
  <c r="P2223" i="7"/>
  <c r="O2223" i="7"/>
  <c r="N2223" i="7"/>
  <c r="Q2222" i="7"/>
  <c r="P2222" i="7"/>
  <c r="O2222" i="7"/>
  <c r="N2222" i="7"/>
  <c r="Q2221" i="7"/>
  <c r="U2221" i="7" s="1"/>
  <c r="P2221" i="7"/>
  <c r="O2221" i="7"/>
  <c r="N2221" i="7"/>
  <c r="Q2220" i="7"/>
  <c r="P2220" i="7"/>
  <c r="O2220" i="7"/>
  <c r="N2220" i="7"/>
  <c r="S2219" i="7"/>
  <c r="R2219" i="7"/>
  <c r="Q2219" i="7"/>
  <c r="P2219" i="7"/>
  <c r="O2219" i="7"/>
  <c r="N2219" i="7"/>
  <c r="Q2218" i="7"/>
  <c r="P2218" i="7"/>
  <c r="O2218" i="7"/>
  <c r="T2218" i="7" s="1"/>
  <c r="N2218" i="7"/>
  <c r="T2217" i="7"/>
  <c r="S2217" i="7"/>
  <c r="R2217" i="7"/>
  <c r="Q2217" i="7"/>
  <c r="P2217" i="7"/>
  <c r="O2217" i="7"/>
  <c r="N2217" i="7"/>
  <c r="U2217" i="7" s="1"/>
  <c r="Q2216" i="7"/>
  <c r="P2216" i="7"/>
  <c r="O2216" i="7"/>
  <c r="N2216" i="7"/>
  <c r="Q2215" i="7"/>
  <c r="P2215" i="7"/>
  <c r="O2215" i="7"/>
  <c r="N2215" i="7"/>
  <c r="S2214" i="7"/>
  <c r="Q2214" i="7"/>
  <c r="P2214" i="7"/>
  <c r="O2214" i="7"/>
  <c r="N2214" i="7"/>
  <c r="Q2213" i="7"/>
  <c r="P2213" i="7"/>
  <c r="O2213" i="7"/>
  <c r="N2213" i="7"/>
  <c r="Q2212" i="7"/>
  <c r="P2212" i="7"/>
  <c r="O2212" i="7"/>
  <c r="N2212" i="7"/>
  <c r="U2211" i="7"/>
  <c r="T2211" i="7"/>
  <c r="S2211" i="7"/>
  <c r="R2211" i="7"/>
  <c r="Q2211" i="7"/>
  <c r="P2211" i="7"/>
  <c r="O2211" i="7"/>
  <c r="N2211" i="7"/>
  <c r="Q2210" i="7"/>
  <c r="P2210" i="7"/>
  <c r="O2210" i="7"/>
  <c r="N2210" i="7"/>
  <c r="S2209" i="7"/>
  <c r="R2209" i="7"/>
  <c r="Q2209" i="7"/>
  <c r="P2209" i="7"/>
  <c r="O2209" i="7"/>
  <c r="N2209" i="7"/>
  <c r="Q2208" i="7"/>
  <c r="P2208" i="7"/>
  <c r="O2208" i="7"/>
  <c r="N2208" i="7"/>
  <c r="Q2207" i="7"/>
  <c r="P2207" i="7"/>
  <c r="O2207" i="7"/>
  <c r="N2207" i="7"/>
  <c r="Q2206" i="7"/>
  <c r="P2206" i="7"/>
  <c r="O2206" i="7"/>
  <c r="N2206" i="7"/>
  <c r="U2205" i="7"/>
  <c r="T2205" i="7"/>
  <c r="S2205" i="7"/>
  <c r="R2205" i="7"/>
  <c r="Q2205" i="7"/>
  <c r="P2205" i="7"/>
  <c r="O2205" i="7"/>
  <c r="N2205" i="7"/>
  <c r="S2204" i="7"/>
  <c r="R2204" i="7"/>
  <c r="Q2204" i="7"/>
  <c r="P2204" i="7"/>
  <c r="O2204" i="7"/>
  <c r="N2204" i="7"/>
  <c r="Q2203" i="7"/>
  <c r="P2203" i="7"/>
  <c r="O2203" i="7"/>
  <c r="N2203" i="7"/>
  <c r="U2202" i="7"/>
  <c r="Q2202" i="7"/>
  <c r="P2202" i="7"/>
  <c r="O2202" i="7"/>
  <c r="N2202" i="7"/>
  <c r="Q2201" i="7"/>
  <c r="P2201" i="7"/>
  <c r="O2201" i="7"/>
  <c r="N2201" i="7"/>
  <c r="Q2200" i="7"/>
  <c r="P2200" i="7"/>
  <c r="O2200" i="7"/>
  <c r="N2200" i="7"/>
  <c r="V2199" i="7"/>
  <c r="U2199" i="7"/>
  <c r="T2199" i="7"/>
  <c r="W2199" i="7" s="1"/>
  <c r="S2199" i="7"/>
  <c r="R2199" i="7"/>
  <c r="Q2199" i="7"/>
  <c r="P2199" i="7"/>
  <c r="O2199" i="7"/>
  <c r="N2199" i="7"/>
  <c r="W2198" i="7"/>
  <c r="U2198" i="7"/>
  <c r="T2198" i="7"/>
  <c r="S2198" i="7"/>
  <c r="R2198" i="7"/>
  <c r="Q2198" i="7"/>
  <c r="P2198" i="7"/>
  <c r="O2198" i="7"/>
  <c r="N2198" i="7"/>
  <c r="U2197" i="7"/>
  <c r="T2197" i="7"/>
  <c r="S2197" i="7"/>
  <c r="Q2197" i="7"/>
  <c r="P2197" i="7"/>
  <c r="O2197" i="7"/>
  <c r="N2197" i="7"/>
  <c r="R2197" i="7" s="1"/>
  <c r="Q2196" i="7"/>
  <c r="P2196" i="7"/>
  <c r="O2196" i="7"/>
  <c r="N2196" i="7"/>
  <c r="S2195" i="7"/>
  <c r="R2195" i="7"/>
  <c r="Q2195" i="7"/>
  <c r="P2195" i="7"/>
  <c r="O2195" i="7"/>
  <c r="N2195" i="7"/>
  <c r="Q2194" i="7"/>
  <c r="P2194" i="7"/>
  <c r="O2194" i="7"/>
  <c r="N2194" i="7"/>
  <c r="U2193" i="7"/>
  <c r="T2193" i="7"/>
  <c r="Q2193" i="7"/>
  <c r="P2193" i="7"/>
  <c r="O2193" i="7"/>
  <c r="N2193" i="7"/>
  <c r="Q2192" i="7"/>
  <c r="P2192" i="7"/>
  <c r="O2192" i="7"/>
  <c r="N2192" i="7"/>
  <c r="Q2191" i="7"/>
  <c r="P2191" i="7"/>
  <c r="O2191" i="7"/>
  <c r="N2191" i="7"/>
  <c r="U2190" i="7"/>
  <c r="T2190" i="7"/>
  <c r="S2190" i="7"/>
  <c r="R2190" i="7"/>
  <c r="Q2190" i="7"/>
  <c r="P2190" i="7"/>
  <c r="O2190" i="7"/>
  <c r="N2190" i="7"/>
  <c r="Q2189" i="7"/>
  <c r="P2189" i="7"/>
  <c r="O2189" i="7"/>
  <c r="N2189" i="7"/>
  <c r="Q2188" i="7"/>
  <c r="P2188" i="7"/>
  <c r="O2188" i="7"/>
  <c r="N2188" i="7"/>
  <c r="U2187" i="7"/>
  <c r="T2187" i="7"/>
  <c r="S2187" i="7"/>
  <c r="R2187" i="7"/>
  <c r="Q2187" i="7"/>
  <c r="P2187" i="7"/>
  <c r="O2187" i="7"/>
  <c r="N2187" i="7"/>
  <c r="Q2186" i="7"/>
  <c r="P2186" i="7"/>
  <c r="O2186" i="7"/>
  <c r="N2186" i="7"/>
  <c r="R2185" i="7"/>
  <c r="Q2185" i="7"/>
  <c r="P2185" i="7"/>
  <c r="O2185" i="7"/>
  <c r="N2185" i="7"/>
  <c r="Q2184" i="7"/>
  <c r="P2184" i="7"/>
  <c r="O2184" i="7"/>
  <c r="N2184" i="7"/>
  <c r="S2183" i="7"/>
  <c r="R2183" i="7"/>
  <c r="Q2183" i="7"/>
  <c r="P2183" i="7"/>
  <c r="O2183" i="7"/>
  <c r="N2183" i="7"/>
  <c r="Q2182" i="7"/>
  <c r="P2182" i="7"/>
  <c r="O2182" i="7"/>
  <c r="N2182" i="7"/>
  <c r="Q2181" i="7"/>
  <c r="P2181" i="7"/>
  <c r="O2181" i="7"/>
  <c r="N2181" i="7"/>
  <c r="Q2180" i="7"/>
  <c r="P2180" i="7"/>
  <c r="O2180" i="7"/>
  <c r="N2180" i="7"/>
  <c r="T2179" i="7"/>
  <c r="Q2179" i="7"/>
  <c r="P2179" i="7"/>
  <c r="O2179" i="7"/>
  <c r="N2179" i="7"/>
  <c r="Q2178" i="7"/>
  <c r="P2178" i="7"/>
  <c r="O2178" i="7"/>
  <c r="N2178" i="7"/>
  <c r="S2177" i="7"/>
  <c r="R2177" i="7"/>
  <c r="Q2177" i="7"/>
  <c r="P2177" i="7"/>
  <c r="O2177" i="7"/>
  <c r="N2177" i="7"/>
  <c r="Q2176" i="7"/>
  <c r="P2176" i="7"/>
  <c r="O2176" i="7"/>
  <c r="N2176" i="7"/>
  <c r="Q2175" i="7"/>
  <c r="P2175" i="7"/>
  <c r="O2175" i="7"/>
  <c r="N2175" i="7"/>
  <c r="U2174" i="7"/>
  <c r="T2174" i="7"/>
  <c r="S2174" i="7"/>
  <c r="V2174" i="7" s="1"/>
  <c r="R2174" i="7"/>
  <c r="Q2174" i="7"/>
  <c r="P2174" i="7"/>
  <c r="O2174" i="7"/>
  <c r="N2174" i="7"/>
  <c r="S2173" i="7"/>
  <c r="Q2173" i="7"/>
  <c r="R2173" i="7" s="1"/>
  <c r="P2173" i="7"/>
  <c r="O2173" i="7"/>
  <c r="N2173" i="7"/>
  <c r="R2172" i="7"/>
  <c r="Q2172" i="7"/>
  <c r="P2172" i="7"/>
  <c r="O2172" i="7"/>
  <c r="N2172" i="7"/>
  <c r="S2171" i="7"/>
  <c r="R2171" i="7"/>
  <c r="Q2171" i="7"/>
  <c r="P2171" i="7"/>
  <c r="O2171" i="7"/>
  <c r="N2171" i="7"/>
  <c r="Q2170" i="7"/>
  <c r="P2170" i="7"/>
  <c r="O2170" i="7"/>
  <c r="N2170" i="7"/>
  <c r="Q2169" i="7"/>
  <c r="P2169" i="7"/>
  <c r="O2169" i="7"/>
  <c r="N2169" i="7"/>
  <c r="S2168" i="7"/>
  <c r="R2168" i="7"/>
  <c r="Q2168" i="7"/>
  <c r="P2168" i="7"/>
  <c r="O2168" i="7"/>
  <c r="N2168" i="7"/>
  <c r="Q2167" i="7"/>
  <c r="P2167" i="7"/>
  <c r="O2167" i="7"/>
  <c r="N2167" i="7"/>
  <c r="S2166" i="7"/>
  <c r="R2166" i="7"/>
  <c r="Q2166" i="7"/>
  <c r="P2166" i="7"/>
  <c r="O2166" i="7"/>
  <c r="N2166" i="7"/>
  <c r="Q2165" i="7"/>
  <c r="P2165" i="7"/>
  <c r="O2165" i="7"/>
  <c r="N2165" i="7"/>
  <c r="Q2164" i="7"/>
  <c r="P2164" i="7"/>
  <c r="O2164" i="7"/>
  <c r="N2164" i="7"/>
  <c r="S2163" i="7"/>
  <c r="R2163" i="7"/>
  <c r="Q2163" i="7"/>
  <c r="P2163" i="7"/>
  <c r="O2163" i="7"/>
  <c r="N2163" i="7"/>
  <c r="U2162" i="7"/>
  <c r="Q2162" i="7"/>
  <c r="P2162" i="7"/>
  <c r="O2162" i="7"/>
  <c r="N2162" i="7"/>
  <c r="Q2161" i="7"/>
  <c r="P2161" i="7"/>
  <c r="O2161" i="7"/>
  <c r="N2161" i="7"/>
  <c r="S2160" i="7"/>
  <c r="R2160" i="7"/>
  <c r="Q2160" i="7"/>
  <c r="P2160" i="7"/>
  <c r="O2160" i="7"/>
  <c r="N2160" i="7"/>
  <c r="Q2159" i="7"/>
  <c r="P2159" i="7"/>
  <c r="O2159" i="7"/>
  <c r="N2159" i="7"/>
  <c r="U2158" i="7"/>
  <c r="T2158" i="7"/>
  <c r="Q2158" i="7"/>
  <c r="P2158" i="7"/>
  <c r="O2158" i="7"/>
  <c r="N2158" i="7"/>
  <c r="Q2157" i="7"/>
  <c r="P2157" i="7"/>
  <c r="O2157" i="7"/>
  <c r="N2157" i="7"/>
  <c r="Q2156" i="7"/>
  <c r="P2156" i="7"/>
  <c r="O2156" i="7"/>
  <c r="N2156" i="7"/>
  <c r="U2155" i="7"/>
  <c r="T2155" i="7"/>
  <c r="Q2155" i="7"/>
  <c r="P2155" i="7"/>
  <c r="O2155" i="7"/>
  <c r="N2155" i="7"/>
  <c r="Q2154" i="7"/>
  <c r="P2154" i="7"/>
  <c r="O2154" i="7"/>
  <c r="N2154" i="7"/>
  <c r="Q2153" i="7"/>
  <c r="P2153" i="7"/>
  <c r="O2153" i="7"/>
  <c r="N2153" i="7"/>
  <c r="Q2152" i="7"/>
  <c r="P2152" i="7"/>
  <c r="O2152" i="7"/>
  <c r="N2152" i="7"/>
  <c r="Q2151" i="7"/>
  <c r="P2151" i="7"/>
  <c r="O2151" i="7"/>
  <c r="N2151" i="7"/>
  <c r="Q2150" i="7"/>
  <c r="P2150" i="7"/>
  <c r="O2150" i="7"/>
  <c r="N2150" i="7"/>
  <c r="Q2149" i="7"/>
  <c r="P2149" i="7"/>
  <c r="U2149" i="7" s="1"/>
  <c r="O2149" i="7"/>
  <c r="N2149" i="7"/>
  <c r="Q2148" i="7"/>
  <c r="P2148" i="7"/>
  <c r="O2148" i="7"/>
  <c r="N2148" i="7"/>
  <c r="S2147" i="7"/>
  <c r="R2147" i="7"/>
  <c r="Q2147" i="7"/>
  <c r="P2147" i="7"/>
  <c r="O2147" i="7"/>
  <c r="N2147" i="7"/>
  <c r="Q2146" i="7"/>
  <c r="P2146" i="7"/>
  <c r="O2146" i="7"/>
  <c r="N2146" i="7"/>
  <c r="U2145" i="7"/>
  <c r="T2145" i="7"/>
  <c r="V2145" i="7" s="1"/>
  <c r="S2145" i="7"/>
  <c r="Q2145" i="7"/>
  <c r="R2145" i="7" s="1"/>
  <c r="P2145" i="7"/>
  <c r="O2145" i="7"/>
  <c r="N2145" i="7"/>
  <c r="Q2144" i="7"/>
  <c r="P2144" i="7"/>
  <c r="O2144" i="7"/>
  <c r="T2144" i="7" s="1"/>
  <c r="N2144" i="7"/>
  <c r="Q2143" i="7"/>
  <c r="P2143" i="7"/>
  <c r="O2143" i="7"/>
  <c r="N2143" i="7"/>
  <c r="U2142" i="7"/>
  <c r="T2142" i="7"/>
  <c r="S2142" i="7"/>
  <c r="Q2142" i="7"/>
  <c r="P2142" i="7"/>
  <c r="O2142" i="7"/>
  <c r="N2142" i="7"/>
  <c r="R2142" i="7" s="1"/>
  <c r="Q2141" i="7"/>
  <c r="P2141" i="7"/>
  <c r="O2141" i="7"/>
  <c r="N2141" i="7"/>
  <c r="Q2140" i="7"/>
  <c r="P2140" i="7"/>
  <c r="O2140" i="7"/>
  <c r="N2140" i="7"/>
  <c r="S2139" i="7"/>
  <c r="R2139" i="7"/>
  <c r="Q2139" i="7"/>
  <c r="P2139" i="7"/>
  <c r="O2139" i="7"/>
  <c r="N2139" i="7"/>
  <c r="T2138" i="7"/>
  <c r="S2138" i="7"/>
  <c r="R2138" i="7"/>
  <c r="Q2138" i="7"/>
  <c r="P2138" i="7"/>
  <c r="O2138" i="7"/>
  <c r="N2138" i="7"/>
  <c r="U2138" i="7" s="1"/>
  <c r="Q2137" i="7"/>
  <c r="P2137" i="7"/>
  <c r="R2137" i="7" s="1"/>
  <c r="O2137" i="7"/>
  <c r="N2137" i="7"/>
  <c r="U2136" i="7"/>
  <c r="T2136" i="7"/>
  <c r="S2136" i="7"/>
  <c r="Q2136" i="7"/>
  <c r="P2136" i="7"/>
  <c r="O2136" i="7"/>
  <c r="N2136" i="7"/>
  <c r="R2136" i="7" s="1"/>
  <c r="U2135" i="7"/>
  <c r="Q2135" i="7"/>
  <c r="P2135" i="7"/>
  <c r="O2135" i="7"/>
  <c r="N2135" i="7"/>
  <c r="S2134" i="7"/>
  <c r="Q2134" i="7"/>
  <c r="P2134" i="7"/>
  <c r="O2134" i="7"/>
  <c r="N2134" i="7"/>
  <c r="V2133" i="7"/>
  <c r="U2133" i="7"/>
  <c r="T2133" i="7"/>
  <c r="S2133" i="7"/>
  <c r="Q2133" i="7"/>
  <c r="P2133" i="7"/>
  <c r="R2133" i="7" s="1"/>
  <c r="W2133" i="7" s="1"/>
  <c r="O2133" i="7"/>
  <c r="N2133" i="7"/>
  <c r="Q2132" i="7"/>
  <c r="P2132" i="7"/>
  <c r="O2132" i="7"/>
  <c r="N2132" i="7"/>
  <c r="Q2131" i="7"/>
  <c r="P2131" i="7"/>
  <c r="O2131" i="7"/>
  <c r="N2131" i="7"/>
  <c r="Q2130" i="7"/>
  <c r="P2130" i="7"/>
  <c r="O2130" i="7"/>
  <c r="N2130" i="7"/>
  <c r="U2129" i="7"/>
  <c r="T2129" i="7"/>
  <c r="Q2129" i="7"/>
  <c r="S2129" i="7" s="1"/>
  <c r="P2129" i="7"/>
  <c r="O2129" i="7"/>
  <c r="N2129" i="7"/>
  <c r="Q2128" i="7"/>
  <c r="P2128" i="7"/>
  <c r="O2128" i="7"/>
  <c r="N2128" i="7"/>
  <c r="Q2127" i="7"/>
  <c r="P2127" i="7"/>
  <c r="O2127" i="7"/>
  <c r="N2127" i="7"/>
  <c r="T2126" i="7"/>
  <c r="S2126" i="7"/>
  <c r="R2126" i="7"/>
  <c r="V2126" i="7" s="1"/>
  <c r="Q2126" i="7"/>
  <c r="P2126" i="7"/>
  <c r="O2126" i="7"/>
  <c r="N2126" i="7"/>
  <c r="Q2125" i="7"/>
  <c r="P2125" i="7"/>
  <c r="O2125" i="7"/>
  <c r="N2125" i="7"/>
  <c r="U2124" i="7"/>
  <c r="T2124" i="7"/>
  <c r="Q2124" i="7"/>
  <c r="P2124" i="7"/>
  <c r="O2124" i="7"/>
  <c r="N2124" i="7"/>
  <c r="R2123" i="7"/>
  <c r="Q2123" i="7"/>
  <c r="U2123" i="7" s="1"/>
  <c r="P2123" i="7"/>
  <c r="O2123" i="7"/>
  <c r="N2123" i="7"/>
  <c r="U2122" i="7"/>
  <c r="T2122" i="7"/>
  <c r="S2122" i="7"/>
  <c r="Q2122" i="7"/>
  <c r="P2122" i="7"/>
  <c r="O2122" i="7"/>
  <c r="R2122" i="7" s="1"/>
  <c r="N2122" i="7"/>
  <c r="Q2121" i="7"/>
  <c r="P2121" i="7"/>
  <c r="O2121" i="7"/>
  <c r="N2121" i="7"/>
  <c r="T2120" i="7"/>
  <c r="S2120" i="7"/>
  <c r="Q2120" i="7"/>
  <c r="R2120" i="7" s="1"/>
  <c r="P2120" i="7"/>
  <c r="O2120" i="7"/>
  <c r="N2120" i="7"/>
  <c r="Q2119" i="7"/>
  <c r="P2119" i="7"/>
  <c r="O2119" i="7"/>
  <c r="N2119" i="7"/>
  <c r="Q2118" i="7"/>
  <c r="P2118" i="7"/>
  <c r="O2118" i="7"/>
  <c r="N2118" i="7"/>
  <c r="U2117" i="7"/>
  <c r="T2117" i="7"/>
  <c r="S2117" i="7"/>
  <c r="R2117" i="7"/>
  <c r="Q2117" i="7"/>
  <c r="P2117" i="7"/>
  <c r="O2117" i="7"/>
  <c r="N2117" i="7"/>
  <c r="T2116" i="7"/>
  <c r="S2116" i="7"/>
  <c r="R2116" i="7"/>
  <c r="Q2116" i="7"/>
  <c r="P2116" i="7"/>
  <c r="O2116" i="7"/>
  <c r="U2116" i="7" s="1"/>
  <c r="N2116" i="7"/>
  <c r="Q2115" i="7"/>
  <c r="P2115" i="7"/>
  <c r="O2115" i="7"/>
  <c r="N2115" i="7"/>
  <c r="T2114" i="7"/>
  <c r="S2114" i="7"/>
  <c r="R2114" i="7"/>
  <c r="Q2114" i="7"/>
  <c r="P2114" i="7"/>
  <c r="O2114" i="7"/>
  <c r="N2114" i="7"/>
  <c r="U2114" i="7" s="1"/>
  <c r="Q2113" i="7"/>
  <c r="P2113" i="7"/>
  <c r="O2113" i="7"/>
  <c r="N2113" i="7"/>
  <c r="Q2112" i="7"/>
  <c r="P2112" i="7"/>
  <c r="O2112" i="7"/>
  <c r="N2112" i="7"/>
  <c r="Q2111" i="7"/>
  <c r="U2111" i="7" s="1"/>
  <c r="P2111" i="7"/>
  <c r="O2111" i="7"/>
  <c r="N2111" i="7"/>
  <c r="Q2110" i="7"/>
  <c r="P2110" i="7"/>
  <c r="S2110" i="7" s="1"/>
  <c r="O2110" i="7"/>
  <c r="N2110" i="7"/>
  <c r="Q2109" i="7"/>
  <c r="P2109" i="7"/>
  <c r="O2109" i="7"/>
  <c r="N2109" i="7"/>
  <c r="T2108" i="7"/>
  <c r="S2108" i="7"/>
  <c r="Q2108" i="7"/>
  <c r="P2108" i="7"/>
  <c r="O2108" i="7"/>
  <c r="N2108" i="7"/>
  <c r="Q2107" i="7"/>
  <c r="P2107" i="7"/>
  <c r="O2107" i="7"/>
  <c r="N2107" i="7"/>
  <c r="S2106" i="7"/>
  <c r="Q2106" i="7"/>
  <c r="P2106" i="7"/>
  <c r="O2106" i="7"/>
  <c r="N2106" i="7"/>
  <c r="U2105" i="7"/>
  <c r="T2105" i="7"/>
  <c r="Q2105" i="7"/>
  <c r="S2105" i="7" s="1"/>
  <c r="P2105" i="7"/>
  <c r="O2105" i="7"/>
  <c r="N2105" i="7"/>
  <c r="U2104" i="7"/>
  <c r="T2104" i="7"/>
  <c r="Q2104" i="7"/>
  <c r="S2104" i="7" s="1"/>
  <c r="P2104" i="7"/>
  <c r="O2104" i="7"/>
  <c r="N2104" i="7"/>
  <c r="S2103" i="7"/>
  <c r="Q2103" i="7"/>
  <c r="P2103" i="7"/>
  <c r="O2103" i="7"/>
  <c r="N2103" i="7"/>
  <c r="T2102" i="7"/>
  <c r="Q2102" i="7"/>
  <c r="P2102" i="7"/>
  <c r="O2102" i="7"/>
  <c r="N2102" i="7"/>
  <c r="Q2101" i="7"/>
  <c r="P2101" i="7"/>
  <c r="U2101" i="7" s="1"/>
  <c r="O2101" i="7"/>
  <c r="N2101" i="7"/>
  <c r="Q2100" i="7"/>
  <c r="P2100" i="7"/>
  <c r="O2100" i="7"/>
  <c r="N2100" i="7"/>
  <c r="U2099" i="7"/>
  <c r="Q2099" i="7"/>
  <c r="P2099" i="7"/>
  <c r="O2099" i="7"/>
  <c r="N2099" i="7"/>
  <c r="Q2098" i="7"/>
  <c r="P2098" i="7"/>
  <c r="O2098" i="7"/>
  <c r="N2098" i="7"/>
  <c r="U2097" i="7"/>
  <c r="T2097" i="7"/>
  <c r="S2097" i="7"/>
  <c r="R2097" i="7"/>
  <c r="Q2097" i="7"/>
  <c r="P2097" i="7"/>
  <c r="O2097" i="7"/>
  <c r="N2097" i="7"/>
  <c r="Q2096" i="7"/>
  <c r="P2096" i="7"/>
  <c r="O2096" i="7"/>
  <c r="N2096" i="7"/>
  <c r="Q2095" i="7"/>
  <c r="P2095" i="7"/>
  <c r="O2095" i="7"/>
  <c r="N2095" i="7"/>
  <c r="U2094" i="7"/>
  <c r="T2094" i="7"/>
  <c r="S2094" i="7"/>
  <c r="Q2094" i="7"/>
  <c r="P2094" i="7"/>
  <c r="O2094" i="7"/>
  <c r="N2094" i="7"/>
  <c r="R2094" i="7" s="1"/>
  <c r="Q2093" i="7"/>
  <c r="P2093" i="7"/>
  <c r="O2093" i="7"/>
  <c r="N2093" i="7"/>
  <c r="U2092" i="7"/>
  <c r="T2092" i="7"/>
  <c r="S2092" i="7"/>
  <c r="V2092" i="7" s="1"/>
  <c r="Q2092" i="7"/>
  <c r="P2092" i="7"/>
  <c r="O2092" i="7"/>
  <c r="R2092" i="7" s="1"/>
  <c r="N2092" i="7"/>
  <c r="Q2091" i="7"/>
  <c r="P2091" i="7"/>
  <c r="O2091" i="7"/>
  <c r="N2091" i="7"/>
  <c r="Q2090" i="7"/>
  <c r="P2090" i="7"/>
  <c r="O2090" i="7"/>
  <c r="R2090" i="7" s="1"/>
  <c r="N2090" i="7"/>
  <c r="Q2089" i="7"/>
  <c r="P2089" i="7"/>
  <c r="O2089" i="7"/>
  <c r="N2089" i="7"/>
  <c r="U2088" i="7"/>
  <c r="T2088" i="7"/>
  <c r="S2088" i="7"/>
  <c r="Q2088" i="7"/>
  <c r="P2088" i="7"/>
  <c r="O2088" i="7"/>
  <c r="N2088" i="7"/>
  <c r="R2088" i="7" s="1"/>
  <c r="Q2087" i="7"/>
  <c r="P2087" i="7"/>
  <c r="O2087" i="7"/>
  <c r="N2087" i="7"/>
  <c r="V2086" i="7"/>
  <c r="U2086" i="7"/>
  <c r="W2086" i="7" s="1"/>
  <c r="T2086" i="7"/>
  <c r="S2086" i="7"/>
  <c r="Q2086" i="7"/>
  <c r="P2086" i="7"/>
  <c r="O2086" i="7"/>
  <c r="R2086" i="7" s="1"/>
  <c r="N2086" i="7"/>
  <c r="Q2085" i="7"/>
  <c r="P2085" i="7"/>
  <c r="O2085" i="7"/>
  <c r="N2085" i="7"/>
  <c r="R2084" i="7"/>
  <c r="Q2084" i="7"/>
  <c r="P2084" i="7"/>
  <c r="O2084" i="7"/>
  <c r="N2084" i="7"/>
  <c r="Q2083" i="7"/>
  <c r="P2083" i="7"/>
  <c r="O2083" i="7"/>
  <c r="N2083" i="7"/>
  <c r="Q2082" i="7"/>
  <c r="P2082" i="7"/>
  <c r="O2082" i="7"/>
  <c r="N2082" i="7"/>
  <c r="R2081" i="7"/>
  <c r="Q2081" i="7"/>
  <c r="P2081" i="7"/>
  <c r="O2081" i="7"/>
  <c r="N2081" i="7"/>
  <c r="Q2080" i="7"/>
  <c r="P2080" i="7"/>
  <c r="O2080" i="7"/>
  <c r="N2080" i="7"/>
  <c r="S2079" i="7"/>
  <c r="R2079" i="7"/>
  <c r="Q2079" i="7"/>
  <c r="P2079" i="7"/>
  <c r="O2079" i="7"/>
  <c r="N2079" i="7"/>
  <c r="T2078" i="7"/>
  <c r="Q2078" i="7"/>
  <c r="P2078" i="7"/>
  <c r="O2078" i="7"/>
  <c r="N2078" i="7"/>
  <c r="Q2077" i="7"/>
  <c r="P2077" i="7"/>
  <c r="O2077" i="7"/>
  <c r="N2077" i="7"/>
  <c r="Q2076" i="7"/>
  <c r="P2076" i="7"/>
  <c r="O2076" i="7"/>
  <c r="N2076" i="7"/>
  <c r="Q2075" i="7"/>
  <c r="P2075" i="7"/>
  <c r="O2075" i="7"/>
  <c r="N2075" i="7"/>
  <c r="Q2074" i="7"/>
  <c r="P2074" i="7"/>
  <c r="O2074" i="7"/>
  <c r="N2074" i="7"/>
  <c r="S2073" i="7"/>
  <c r="Q2073" i="7"/>
  <c r="P2073" i="7"/>
  <c r="O2073" i="7"/>
  <c r="N2073" i="7"/>
  <c r="Q2072" i="7"/>
  <c r="P2072" i="7"/>
  <c r="O2072" i="7"/>
  <c r="N2072" i="7"/>
  <c r="Q2071" i="7"/>
  <c r="P2071" i="7"/>
  <c r="O2071" i="7"/>
  <c r="N2071" i="7"/>
  <c r="W2070" i="7"/>
  <c r="V2070" i="7"/>
  <c r="U2070" i="7"/>
  <c r="T2070" i="7"/>
  <c r="S2070" i="7"/>
  <c r="Q2070" i="7"/>
  <c r="P2070" i="7"/>
  <c r="O2070" i="7"/>
  <c r="N2070" i="7"/>
  <c r="R2070" i="7" s="1"/>
  <c r="Q2069" i="7"/>
  <c r="P2069" i="7"/>
  <c r="O2069" i="7"/>
  <c r="N2069" i="7"/>
  <c r="Q2068" i="7"/>
  <c r="S2068" i="7" s="1"/>
  <c r="P2068" i="7"/>
  <c r="O2068" i="7"/>
  <c r="N2068" i="7"/>
  <c r="S2067" i="7"/>
  <c r="R2067" i="7"/>
  <c r="Q2067" i="7"/>
  <c r="P2067" i="7"/>
  <c r="O2067" i="7"/>
  <c r="N2067" i="7"/>
  <c r="Q2066" i="7"/>
  <c r="P2066" i="7"/>
  <c r="O2066" i="7"/>
  <c r="N2066" i="7"/>
  <c r="R2065" i="7"/>
  <c r="Q2065" i="7"/>
  <c r="P2065" i="7"/>
  <c r="O2065" i="7"/>
  <c r="N2065" i="7"/>
  <c r="U2064" i="7"/>
  <c r="T2064" i="7"/>
  <c r="S2064" i="7"/>
  <c r="Q2064" i="7"/>
  <c r="P2064" i="7"/>
  <c r="O2064" i="7"/>
  <c r="N2064" i="7"/>
  <c r="R2064" i="7" s="1"/>
  <c r="U2063" i="7"/>
  <c r="Q2063" i="7"/>
  <c r="R2063" i="7" s="1"/>
  <c r="P2063" i="7"/>
  <c r="O2063" i="7"/>
  <c r="N2063" i="7"/>
  <c r="Q2062" i="7"/>
  <c r="P2062" i="7"/>
  <c r="O2062" i="7"/>
  <c r="N2062" i="7"/>
  <c r="V2061" i="7"/>
  <c r="U2061" i="7"/>
  <c r="T2061" i="7"/>
  <c r="S2061" i="7"/>
  <c r="Q2061" i="7"/>
  <c r="P2061" i="7"/>
  <c r="R2061" i="7" s="1"/>
  <c r="O2061" i="7"/>
  <c r="N2061" i="7"/>
  <c r="T2060" i="7"/>
  <c r="S2060" i="7"/>
  <c r="R2060" i="7"/>
  <c r="Q2060" i="7"/>
  <c r="P2060" i="7"/>
  <c r="O2060" i="7"/>
  <c r="N2060" i="7"/>
  <c r="Q2059" i="7"/>
  <c r="P2059" i="7"/>
  <c r="O2059" i="7"/>
  <c r="N2059" i="7"/>
  <c r="V2058" i="7"/>
  <c r="U2058" i="7"/>
  <c r="T2058" i="7"/>
  <c r="S2058" i="7"/>
  <c r="Q2058" i="7"/>
  <c r="P2058" i="7"/>
  <c r="O2058" i="7"/>
  <c r="N2058" i="7"/>
  <c r="R2058" i="7" s="1"/>
  <c r="Q2057" i="7"/>
  <c r="U2057" i="7" s="1"/>
  <c r="P2057" i="7"/>
  <c r="O2057" i="7"/>
  <c r="N2057" i="7"/>
  <c r="Q2056" i="7"/>
  <c r="P2056" i="7"/>
  <c r="O2056" i="7"/>
  <c r="N2056" i="7"/>
  <c r="Q2055" i="7"/>
  <c r="P2055" i="7"/>
  <c r="O2055" i="7"/>
  <c r="N2055" i="7"/>
  <c r="T2054" i="7"/>
  <c r="S2054" i="7"/>
  <c r="R2054" i="7"/>
  <c r="Q2054" i="7"/>
  <c r="P2054" i="7"/>
  <c r="O2054" i="7"/>
  <c r="N2054" i="7"/>
  <c r="Q2053" i="7"/>
  <c r="P2053" i="7"/>
  <c r="O2053" i="7"/>
  <c r="N2053" i="7"/>
  <c r="T2052" i="7"/>
  <c r="Q2052" i="7"/>
  <c r="P2052" i="7"/>
  <c r="O2052" i="7"/>
  <c r="N2052" i="7"/>
  <c r="U2051" i="7"/>
  <c r="R2051" i="7"/>
  <c r="Q2051" i="7"/>
  <c r="P2051" i="7"/>
  <c r="O2051" i="7"/>
  <c r="N2051" i="7"/>
  <c r="Q2050" i="7"/>
  <c r="P2050" i="7"/>
  <c r="O2050" i="7"/>
  <c r="N2050" i="7"/>
  <c r="Q2049" i="7"/>
  <c r="P2049" i="7"/>
  <c r="O2049" i="7"/>
  <c r="N2049" i="7"/>
  <c r="T2048" i="7"/>
  <c r="Q2048" i="7"/>
  <c r="S2048" i="7" s="1"/>
  <c r="P2048" i="7"/>
  <c r="O2048" i="7"/>
  <c r="N2048" i="7"/>
  <c r="Q2047" i="7"/>
  <c r="P2047" i="7"/>
  <c r="O2047" i="7"/>
  <c r="N2047" i="7"/>
  <c r="Q2046" i="7"/>
  <c r="P2046" i="7"/>
  <c r="O2046" i="7"/>
  <c r="N2046" i="7"/>
  <c r="U2045" i="7"/>
  <c r="T2045" i="7"/>
  <c r="S2045" i="7"/>
  <c r="R2045" i="7"/>
  <c r="Q2045" i="7"/>
  <c r="P2045" i="7"/>
  <c r="O2045" i="7"/>
  <c r="N2045" i="7"/>
  <c r="Q2044" i="7"/>
  <c r="P2044" i="7"/>
  <c r="O2044" i="7"/>
  <c r="N2044" i="7"/>
  <c r="Q2043" i="7"/>
  <c r="R2043" i="7" s="1"/>
  <c r="P2043" i="7"/>
  <c r="O2043" i="7"/>
  <c r="N2043" i="7"/>
  <c r="Q2042" i="7"/>
  <c r="P2042" i="7"/>
  <c r="O2042" i="7"/>
  <c r="N2042" i="7"/>
  <c r="Q2041" i="7"/>
  <c r="P2041" i="7"/>
  <c r="O2041" i="7"/>
  <c r="R2041" i="7" s="1"/>
  <c r="N2041" i="7"/>
  <c r="Q2040" i="7"/>
  <c r="P2040" i="7"/>
  <c r="O2040" i="7"/>
  <c r="N2040" i="7"/>
  <c r="Q2039" i="7"/>
  <c r="P2039" i="7"/>
  <c r="O2039" i="7"/>
  <c r="N2039" i="7"/>
  <c r="S2038" i="7"/>
  <c r="Q2038" i="7"/>
  <c r="P2038" i="7"/>
  <c r="O2038" i="7"/>
  <c r="N2038" i="7"/>
  <c r="Q2037" i="7"/>
  <c r="P2037" i="7"/>
  <c r="O2037" i="7"/>
  <c r="N2037" i="7"/>
  <c r="T2036" i="7"/>
  <c r="Q2036" i="7"/>
  <c r="P2036" i="7"/>
  <c r="O2036" i="7"/>
  <c r="N2036" i="7"/>
  <c r="Q2035" i="7"/>
  <c r="P2035" i="7"/>
  <c r="O2035" i="7"/>
  <c r="N2035" i="7"/>
  <c r="Q2034" i="7"/>
  <c r="P2034" i="7"/>
  <c r="O2034" i="7"/>
  <c r="N2034" i="7"/>
  <c r="U2033" i="7"/>
  <c r="T2033" i="7"/>
  <c r="Q2033" i="7"/>
  <c r="S2033" i="7" s="1"/>
  <c r="P2033" i="7"/>
  <c r="O2033" i="7"/>
  <c r="N2033" i="7"/>
  <c r="U2032" i="7"/>
  <c r="T2032" i="7"/>
  <c r="S2032" i="7"/>
  <c r="Q2032" i="7"/>
  <c r="R2032" i="7" s="1"/>
  <c r="P2032" i="7"/>
  <c r="O2032" i="7"/>
  <c r="N2032" i="7"/>
  <c r="Q2031" i="7"/>
  <c r="P2031" i="7"/>
  <c r="O2031" i="7"/>
  <c r="N2031" i="7"/>
  <c r="T2030" i="7"/>
  <c r="Q2030" i="7"/>
  <c r="P2030" i="7"/>
  <c r="O2030" i="7"/>
  <c r="N2030" i="7"/>
  <c r="Q2029" i="7"/>
  <c r="P2029" i="7"/>
  <c r="U2029" i="7" s="1"/>
  <c r="O2029" i="7"/>
  <c r="N2029" i="7"/>
  <c r="T2028" i="7"/>
  <c r="S2028" i="7"/>
  <c r="Q2028" i="7"/>
  <c r="P2028" i="7"/>
  <c r="O2028" i="7"/>
  <c r="N2028" i="7"/>
  <c r="Q2027" i="7"/>
  <c r="P2027" i="7"/>
  <c r="O2027" i="7"/>
  <c r="N2027" i="7"/>
  <c r="U2026" i="7"/>
  <c r="T2026" i="7"/>
  <c r="Q2026" i="7"/>
  <c r="P2026" i="7"/>
  <c r="S2026" i="7" s="1"/>
  <c r="O2026" i="7"/>
  <c r="N2026" i="7"/>
  <c r="S2025" i="7"/>
  <c r="Q2025" i="7"/>
  <c r="R2025" i="7" s="1"/>
  <c r="P2025" i="7"/>
  <c r="O2025" i="7"/>
  <c r="N2025" i="7"/>
  <c r="Q2024" i="7"/>
  <c r="P2024" i="7"/>
  <c r="O2024" i="7"/>
  <c r="N2024" i="7"/>
  <c r="Q2023" i="7"/>
  <c r="P2023" i="7"/>
  <c r="O2023" i="7"/>
  <c r="N2023" i="7"/>
  <c r="Q2022" i="7"/>
  <c r="P2022" i="7"/>
  <c r="O2022" i="7"/>
  <c r="N2022" i="7"/>
  <c r="Q2021" i="7"/>
  <c r="P2021" i="7"/>
  <c r="O2021" i="7"/>
  <c r="N2021" i="7"/>
  <c r="U2020" i="7"/>
  <c r="T2020" i="7"/>
  <c r="S2020" i="7"/>
  <c r="Q2020" i="7"/>
  <c r="P2020" i="7"/>
  <c r="O2020" i="7"/>
  <c r="R2020" i="7" s="1"/>
  <c r="N2020" i="7"/>
  <c r="Q2019" i="7"/>
  <c r="P2019" i="7"/>
  <c r="O2019" i="7"/>
  <c r="N2019" i="7"/>
  <c r="R2018" i="7"/>
  <c r="Q2018" i="7"/>
  <c r="P2018" i="7"/>
  <c r="O2018" i="7"/>
  <c r="N2018" i="7"/>
  <c r="Q2017" i="7"/>
  <c r="P2017" i="7"/>
  <c r="O2017" i="7"/>
  <c r="N2017" i="7"/>
  <c r="U2016" i="7"/>
  <c r="T2016" i="7"/>
  <c r="S2016" i="7"/>
  <c r="Q2016" i="7"/>
  <c r="P2016" i="7"/>
  <c r="O2016" i="7"/>
  <c r="N2016" i="7"/>
  <c r="Q2015" i="7"/>
  <c r="P2015" i="7"/>
  <c r="O2015" i="7"/>
  <c r="N2015" i="7"/>
  <c r="U2014" i="7"/>
  <c r="T2014" i="7"/>
  <c r="S2014" i="7"/>
  <c r="Q2014" i="7"/>
  <c r="P2014" i="7"/>
  <c r="O2014" i="7"/>
  <c r="R2014" i="7" s="1"/>
  <c r="N2014" i="7"/>
  <c r="Q2013" i="7"/>
  <c r="P2013" i="7"/>
  <c r="O2013" i="7"/>
  <c r="N2013" i="7"/>
  <c r="Q2012" i="7"/>
  <c r="P2012" i="7"/>
  <c r="O2012" i="7"/>
  <c r="N2012" i="7"/>
  <c r="Q2011" i="7"/>
  <c r="P2011" i="7"/>
  <c r="O2011" i="7"/>
  <c r="N2011" i="7"/>
  <c r="Q2010" i="7"/>
  <c r="P2010" i="7"/>
  <c r="O2010" i="7"/>
  <c r="N2010" i="7"/>
  <c r="T2009" i="7"/>
  <c r="S2009" i="7"/>
  <c r="R2009" i="7"/>
  <c r="Q2009" i="7"/>
  <c r="U2009" i="7" s="1"/>
  <c r="P2009" i="7"/>
  <c r="O2009" i="7"/>
  <c r="N2009" i="7"/>
  <c r="Q2008" i="7"/>
  <c r="P2008" i="7"/>
  <c r="O2008" i="7"/>
  <c r="N2008" i="7"/>
  <c r="S2007" i="7"/>
  <c r="Q2007" i="7"/>
  <c r="P2007" i="7"/>
  <c r="R2007" i="7" s="1"/>
  <c r="O2007" i="7"/>
  <c r="N2007" i="7"/>
  <c r="Q2006" i="7"/>
  <c r="P2006" i="7"/>
  <c r="O2006" i="7"/>
  <c r="N2006" i="7"/>
  <c r="Q2005" i="7"/>
  <c r="P2005" i="7"/>
  <c r="O2005" i="7"/>
  <c r="N2005" i="7"/>
  <c r="Q2004" i="7"/>
  <c r="P2004" i="7"/>
  <c r="O2004" i="7"/>
  <c r="N2004" i="7"/>
  <c r="Q2003" i="7"/>
  <c r="P2003" i="7"/>
  <c r="O2003" i="7"/>
  <c r="N2003" i="7"/>
  <c r="Q2002" i="7"/>
  <c r="P2002" i="7"/>
  <c r="U2002" i="7" s="1"/>
  <c r="O2002" i="7"/>
  <c r="N2002" i="7"/>
  <c r="U2001" i="7"/>
  <c r="T2001" i="7"/>
  <c r="S2001" i="7"/>
  <c r="R2001" i="7"/>
  <c r="Q2001" i="7"/>
  <c r="P2001" i="7"/>
  <c r="O2001" i="7"/>
  <c r="N2001" i="7"/>
  <c r="Q2000" i="7"/>
  <c r="P2000" i="7"/>
  <c r="O2000" i="7"/>
  <c r="N2000" i="7"/>
  <c r="Q1999" i="7"/>
  <c r="P1999" i="7"/>
  <c r="O1999" i="7"/>
  <c r="N1999" i="7"/>
  <c r="U1998" i="7"/>
  <c r="T1998" i="7"/>
  <c r="S1998" i="7"/>
  <c r="Q1998" i="7"/>
  <c r="P1998" i="7"/>
  <c r="O1998" i="7"/>
  <c r="N1998" i="7"/>
  <c r="R1998" i="7" s="1"/>
  <c r="U1997" i="7"/>
  <c r="Q1997" i="7"/>
  <c r="P1997" i="7"/>
  <c r="O1997" i="7"/>
  <c r="N1997" i="7"/>
  <c r="S1996" i="7"/>
  <c r="Q1996" i="7"/>
  <c r="P1996" i="7"/>
  <c r="O1996" i="7"/>
  <c r="N1996" i="7"/>
  <c r="R1995" i="7"/>
  <c r="Q1995" i="7"/>
  <c r="P1995" i="7"/>
  <c r="O1995" i="7"/>
  <c r="N1995" i="7"/>
  <c r="Q1994" i="7"/>
  <c r="P1994" i="7"/>
  <c r="O1994" i="7"/>
  <c r="N1994" i="7"/>
  <c r="Q1993" i="7"/>
  <c r="P1993" i="7"/>
  <c r="O1993" i="7"/>
  <c r="N1993" i="7"/>
  <c r="U1992" i="7"/>
  <c r="T1992" i="7"/>
  <c r="S1992" i="7"/>
  <c r="Q1992" i="7"/>
  <c r="P1992" i="7"/>
  <c r="O1992" i="7"/>
  <c r="N1992" i="7"/>
  <c r="R1992" i="7" s="1"/>
  <c r="R1991" i="7"/>
  <c r="Q1991" i="7"/>
  <c r="P1991" i="7"/>
  <c r="O1991" i="7"/>
  <c r="N1991" i="7"/>
  <c r="Q1990" i="7"/>
  <c r="P1990" i="7"/>
  <c r="O1990" i="7"/>
  <c r="N1990" i="7"/>
  <c r="U1989" i="7"/>
  <c r="T1989" i="7"/>
  <c r="S1989" i="7"/>
  <c r="Q1989" i="7"/>
  <c r="P1989" i="7"/>
  <c r="R1989" i="7" s="1"/>
  <c r="O1989" i="7"/>
  <c r="N1989" i="7"/>
  <c r="T1988" i="7"/>
  <c r="S1988" i="7"/>
  <c r="R1988" i="7"/>
  <c r="Q1988" i="7"/>
  <c r="P1988" i="7"/>
  <c r="O1988" i="7"/>
  <c r="N1988" i="7"/>
  <c r="Q1987" i="7"/>
  <c r="P1987" i="7"/>
  <c r="O1987" i="7"/>
  <c r="N1987" i="7"/>
  <c r="Q1986" i="7"/>
  <c r="P1986" i="7"/>
  <c r="O1986" i="7"/>
  <c r="N1986" i="7"/>
  <c r="S1985" i="7"/>
  <c r="R1985" i="7"/>
  <c r="Q1985" i="7"/>
  <c r="P1985" i="7"/>
  <c r="O1985" i="7"/>
  <c r="N1985" i="7"/>
  <c r="Q1984" i="7"/>
  <c r="P1984" i="7"/>
  <c r="O1984" i="7"/>
  <c r="N1984" i="7"/>
  <c r="Q1983" i="7"/>
  <c r="P1983" i="7"/>
  <c r="O1983" i="7"/>
  <c r="N1983" i="7"/>
  <c r="T1982" i="7"/>
  <c r="S1982" i="7"/>
  <c r="R1982" i="7"/>
  <c r="Q1982" i="7"/>
  <c r="P1982" i="7"/>
  <c r="O1982" i="7"/>
  <c r="N1982" i="7"/>
  <c r="U1981" i="7"/>
  <c r="R1981" i="7"/>
  <c r="Q1981" i="7"/>
  <c r="P1981" i="7"/>
  <c r="O1981" i="7"/>
  <c r="N1981" i="7"/>
  <c r="Q1980" i="7"/>
  <c r="P1980" i="7"/>
  <c r="O1980" i="7"/>
  <c r="N1980" i="7"/>
  <c r="U1979" i="7"/>
  <c r="R1979" i="7"/>
  <c r="Q1979" i="7"/>
  <c r="P1979" i="7"/>
  <c r="O1979" i="7"/>
  <c r="N1979" i="7"/>
  <c r="Q1978" i="7"/>
  <c r="P1978" i="7"/>
  <c r="O1978" i="7"/>
  <c r="N1978" i="7"/>
  <c r="Q1977" i="7"/>
  <c r="U1977" i="7" s="1"/>
  <c r="P1977" i="7"/>
  <c r="O1977" i="7"/>
  <c r="N1977" i="7"/>
  <c r="Q1976" i="7"/>
  <c r="P1976" i="7"/>
  <c r="O1976" i="7"/>
  <c r="N1976" i="7"/>
  <c r="Q1975" i="7"/>
  <c r="P1975" i="7"/>
  <c r="O1975" i="7"/>
  <c r="N1975" i="7"/>
  <c r="U1974" i="7"/>
  <c r="Q1974" i="7"/>
  <c r="P1974" i="7"/>
  <c r="O1974" i="7"/>
  <c r="N1974" i="7"/>
  <c r="U1973" i="7"/>
  <c r="T1973" i="7"/>
  <c r="S1973" i="7"/>
  <c r="R1973" i="7"/>
  <c r="Q1973" i="7"/>
  <c r="P1973" i="7"/>
  <c r="O1973" i="7"/>
  <c r="N1973" i="7"/>
  <c r="U1972" i="7"/>
  <c r="R1972" i="7"/>
  <c r="Q1972" i="7"/>
  <c r="P1972" i="7"/>
  <c r="O1972" i="7"/>
  <c r="N1972" i="7"/>
  <c r="R1971" i="7"/>
  <c r="Q1971" i="7"/>
  <c r="P1971" i="7"/>
  <c r="O1971" i="7"/>
  <c r="N1971" i="7"/>
  <c r="S1970" i="7"/>
  <c r="R1970" i="7"/>
  <c r="Q1970" i="7"/>
  <c r="P1970" i="7"/>
  <c r="O1970" i="7"/>
  <c r="N1970" i="7"/>
  <c r="Q1969" i="7"/>
  <c r="P1969" i="7"/>
  <c r="O1969" i="7"/>
  <c r="N1969" i="7"/>
  <c r="Q1968" i="7"/>
  <c r="P1968" i="7"/>
  <c r="O1968" i="7"/>
  <c r="N1968" i="7"/>
  <c r="U1967" i="7"/>
  <c r="R1967" i="7"/>
  <c r="Q1967" i="7"/>
  <c r="P1967" i="7"/>
  <c r="O1967" i="7"/>
  <c r="N1967" i="7"/>
  <c r="S1966" i="7"/>
  <c r="Q1966" i="7"/>
  <c r="P1966" i="7"/>
  <c r="O1966" i="7"/>
  <c r="N1966" i="7"/>
  <c r="Q1965" i="7"/>
  <c r="P1965" i="7"/>
  <c r="O1965" i="7"/>
  <c r="N1965" i="7"/>
  <c r="T1964" i="7"/>
  <c r="S1964" i="7"/>
  <c r="Q1964" i="7"/>
  <c r="P1964" i="7"/>
  <c r="O1964" i="7"/>
  <c r="N1964" i="7"/>
  <c r="Q1963" i="7"/>
  <c r="P1963" i="7"/>
  <c r="O1963" i="7"/>
  <c r="N1963" i="7"/>
  <c r="S1962" i="7"/>
  <c r="Q1962" i="7"/>
  <c r="P1962" i="7"/>
  <c r="O1962" i="7"/>
  <c r="N1962" i="7"/>
  <c r="U1961" i="7"/>
  <c r="T1961" i="7"/>
  <c r="Q1961" i="7"/>
  <c r="S1961" i="7" s="1"/>
  <c r="P1961" i="7"/>
  <c r="O1961" i="7"/>
  <c r="N1961" i="7"/>
  <c r="U1960" i="7"/>
  <c r="Q1960" i="7"/>
  <c r="P1960" i="7"/>
  <c r="O1960" i="7"/>
  <c r="N1960" i="7"/>
  <c r="Q1959" i="7"/>
  <c r="P1959" i="7"/>
  <c r="O1959" i="7"/>
  <c r="N1959" i="7"/>
  <c r="T1958" i="7"/>
  <c r="Q1958" i="7"/>
  <c r="P1958" i="7"/>
  <c r="O1958" i="7"/>
  <c r="N1958" i="7"/>
  <c r="U1957" i="7"/>
  <c r="R1957" i="7"/>
  <c r="Q1957" i="7"/>
  <c r="P1957" i="7"/>
  <c r="O1957" i="7"/>
  <c r="N1957" i="7"/>
  <c r="T1956" i="7"/>
  <c r="S1956" i="7"/>
  <c r="Q1956" i="7"/>
  <c r="P1956" i="7"/>
  <c r="O1956" i="7"/>
  <c r="N1956" i="7"/>
  <c r="Q1955" i="7"/>
  <c r="P1955" i="7"/>
  <c r="O1955" i="7"/>
  <c r="N1955" i="7"/>
  <c r="U1954" i="7"/>
  <c r="T1954" i="7"/>
  <c r="Q1954" i="7"/>
  <c r="P1954" i="7"/>
  <c r="S1954" i="7" s="1"/>
  <c r="O1954" i="7"/>
  <c r="N1954" i="7"/>
  <c r="Q1953" i="7"/>
  <c r="P1953" i="7"/>
  <c r="O1953" i="7"/>
  <c r="N1953" i="7"/>
  <c r="Q1952" i="7"/>
  <c r="P1952" i="7"/>
  <c r="O1952" i="7"/>
  <c r="N1952" i="7"/>
  <c r="Q1951" i="7"/>
  <c r="P1951" i="7"/>
  <c r="O1951" i="7"/>
  <c r="N1951" i="7"/>
  <c r="Q1950" i="7"/>
  <c r="P1950" i="7"/>
  <c r="O1950" i="7"/>
  <c r="N1950" i="7"/>
  <c r="Q1949" i="7"/>
  <c r="P1949" i="7"/>
  <c r="O1949" i="7"/>
  <c r="N1949" i="7"/>
  <c r="S1948" i="7"/>
  <c r="Q1948" i="7"/>
  <c r="P1948" i="7"/>
  <c r="O1948" i="7"/>
  <c r="N1948" i="7"/>
  <c r="Q1947" i="7"/>
  <c r="S1947" i="7" s="1"/>
  <c r="P1947" i="7"/>
  <c r="O1947" i="7"/>
  <c r="N1947" i="7"/>
  <c r="R1946" i="7"/>
  <c r="Q1946" i="7"/>
  <c r="P1946" i="7"/>
  <c r="O1946" i="7"/>
  <c r="N1946" i="7"/>
  <c r="Q1945" i="7"/>
  <c r="P1945" i="7"/>
  <c r="O1945" i="7"/>
  <c r="N1945" i="7"/>
  <c r="U1944" i="7"/>
  <c r="T1944" i="7"/>
  <c r="S1944" i="7"/>
  <c r="Q1944" i="7"/>
  <c r="P1944" i="7"/>
  <c r="O1944" i="7"/>
  <c r="N1944" i="7"/>
  <c r="Q1943" i="7"/>
  <c r="P1943" i="7"/>
  <c r="O1943" i="7"/>
  <c r="N1943" i="7"/>
  <c r="U1942" i="7"/>
  <c r="T1942" i="7"/>
  <c r="S1942" i="7"/>
  <c r="Q1942" i="7"/>
  <c r="P1942" i="7"/>
  <c r="O1942" i="7"/>
  <c r="R1942" i="7" s="1"/>
  <c r="N1942" i="7"/>
  <c r="Q1941" i="7"/>
  <c r="P1941" i="7"/>
  <c r="O1941" i="7"/>
  <c r="N1941" i="7"/>
  <c r="Q1940" i="7"/>
  <c r="P1940" i="7"/>
  <c r="O1940" i="7"/>
  <c r="N1940" i="7"/>
  <c r="Q1939" i="7"/>
  <c r="P1939" i="7"/>
  <c r="O1939" i="7"/>
  <c r="N1939" i="7"/>
  <c r="U1938" i="7"/>
  <c r="Q1938" i="7"/>
  <c r="P1938" i="7"/>
  <c r="O1938" i="7"/>
  <c r="N1938" i="7"/>
  <c r="Q1937" i="7"/>
  <c r="P1937" i="7"/>
  <c r="O1937" i="7"/>
  <c r="N1937" i="7"/>
  <c r="U1936" i="7"/>
  <c r="Q1936" i="7"/>
  <c r="P1936" i="7"/>
  <c r="O1936" i="7"/>
  <c r="N1936" i="7"/>
  <c r="Q1935" i="7"/>
  <c r="P1935" i="7"/>
  <c r="S1935" i="7" s="1"/>
  <c r="O1935" i="7"/>
  <c r="N1935" i="7"/>
  <c r="T1934" i="7"/>
  <c r="S1934" i="7"/>
  <c r="Q1934" i="7"/>
  <c r="P1934" i="7"/>
  <c r="O1934" i="7"/>
  <c r="N1934" i="7"/>
  <c r="Q1933" i="7"/>
  <c r="P1933" i="7"/>
  <c r="O1933" i="7"/>
  <c r="N1933" i="7"/>
  <c r="U1932" i="7"/>
  <c r="Q1932" i="7"/>
  <c r="P1932" i="7"/>
  <c r="O1932" i="7"/>
  <c r="N1932" i="7"/>
  <c r="R1931" i="7"/>
  <c r="Q1931" i="7"/>
  <c r="P1931" i="7"/>
  <c r="O1931" i="7"/>
  <c r="N1931" i="7"/>
  <c r="Q1930" i="7"/>
  <c r="P1930" i="7"/>
  <c r="O1930" i="7"/>
  <c r="N1930" i="7"/>
  <c r="Q1929" i="7"/>
  <c r="P1929" i="7"/>
  <c r="O1929" i="7"/>
  <c r="N1929" i="7"/>
  <c r="T1928" i="7"/>
  <c r="S1928" i="7"/>
  <c r="R1928" i="7"/>
  <c r="Q1928" i="7"/>
  <c r="P1928" i="7"/>
  <c r="O1928" i="7"/>
  <c r="N1928" i="7"/>
  <c r="U1928" i="7" s="1"/>
  <c r="Q1927" i="7"/>
  <c r="P1927" i="7"/>
  <c r="O1927" i="7"/>
  <c r="N1927" i="7"/>
  <c r="W1926" i="7"/>
  <c r="V1926" i="7"/>
  <c r="U1926" i="7"/>
  <c r="T1926" i="7"/>
  <c r="S1926" i="7"/>
  <c r="Q1926" i="7"/>
  <c r="P1926" i="7"/>
  <c r="O1926" i="7"/>
  <c r="N1926" i="7"/>
  <c r="R1926" i="7" s="1"/>
  <c r="U1925" i="7"/>
  <c r="T1925" i="7"/>
  <c r="S1925" i="7"/>
  <c r="R1925" i="7"/>
  <c r="Q1925" i="7"/>
  <c r="P1925" i="7"/>
  <c r="O1925" i="7"/>
  <c r="N1925" i="7"/>
  <c r="Q1924" i="7"/>
  <c r="P1924" i="7"/>
  <c r="O1924" i="7"/>
  <c r="N1924" i="7"/>
  <c r="Q1923" i="7"/>
  <c r="P1923" i="7"/>
  <c r="O1923" i="7"/>
  <c r="N1923" i="7"/>
  <c r="W1922" i="7"/>
  <c r="T1922" i="7"/>
  <c r="S1922" i="7"/>
  <c r="R1922" i="7"/>
  <c r="Q1922" i="7"/>
  <c r="P1922" i="7"/>
  <c r="O1922" i="7"/>
  <c r="N1922" i="7"/>
  <c r="U1922" i="7" s="1"/>
  <c r="U1921" i="7"/>
  <c r="Q1921" i="7"/>
  <c r="R1921" i="7" s="1"/>
  <c r="P1921" i="7"/>
  <c r="O1921" i="7"/>
  <c r="N1921" i="7"/>
  <c r="Q1920" i="7"/>
  <c r="P1920" i="7"/>
  <c r="O1920" i="7"/>
  <c r="N1920" i="7"/>
  <c r="W1919" i="7"/>
  <c r="V1919" i="7"/>
  <c r="U1919" i="7"/>
  <c r="S1919" i="7"/>
  <c r="R1919" i="7"/>
  <c r="Q1919" i="7"/>
  <c r="P1919" i="7"/>
  <c r="O1919" i="7"/>
  <c r="N1919" i="7"/>
  <c r="T1919" i="7" s="1"/>
  <c r="Q1918" i="7"/>
  <c r="P1918" i="7"/>
  <c r="O1918" i="7"/>
  <c r="N1918" i="7"/>
  <c r="T1917" i="7"/>
  <c r="S1917" i="7"/>
  <c r="Q1917" i="7"/>
  <c r="P1917" i="7"/>
  <c r="O1917" i="7"/>
  <c r="N1917" i="7"/>
  <c r="Q1916" i="7"/>
  <c r="P1916" i="7"/>
  <c r="O1916" i="7"/>
  <c r="N1916" i="7"/>
  <c r="Q1915" i="7"/>
  <c r="P1915" i="7"/>
  <c r="O1915" i="7"/>
  <c r="R1915" i="7" s="1"/>
  <c r="N1915" i="7"/>
  <c r="Q1914" i="7"/>
  <c r="P1914" i="7"/>
  <c r="O1914" i="7"/>
  <c r="N1914" i="7"/>
  <c r="Q1913" i="7"/>
  <c r="P1913" i="7"/>
  <c r="O1913" i="7"/>
  <c r="N1913" i="7"/>
  <c r="Q1912" i="7"/>
  <c r="P1912" i="7"/>
  <c r="O1912" i="7"/>
  <c r="N1912" i="7"/>
  <c r="T1911" i="7"/>
  <c r="S1911" i="7"/>
  <c r="Q1911" i="7"/>
  <c r="P1911" i="7"/>
  <c r="R1911" i="7" s="1"/>
  <c r="O1911" i="7"/>
  <c r="N1911" i="7"/>
  <c r="Q1910" i="7"/>
  <c r="P1910" i="7"/>
  <c r="O1910" i="7"/>
  <c r="N1910" i="7"/>
  <c r="Q1909" i="7"/>
  <c r="P1909" i="7"/>
  <c r="O1909" i="7"/>
  <c r="N1909" i="7"/>
  <c r="S1908" i="7"/>
  <c r="Q1908" i="7"/>
  <c r="P1908" i="7"/>
  <c r="O1908" i="7"/>
  <c r="N1908" i="7"/>
  <c r="Q1907" i="7"/>
  <c r="P1907" i="7"/>
  <c r="O1907" i="7"/>
  <c r="N1907" i="7"/>
  <c r="Q1906" i="7"/>
  <c r="P1906" i="7"/>
  <c r="O1906" i="7"/>
  <c r="N1906" i="7"/>
  <c r="U1905" i="7"/>
  <c r="T1905" i="7"/>
  <c r="Q1905" i="7"/>
  <c r="P1905" i="7"/>
  <c r="O1905" i="7"/>
  <c r="N1905" i="7"/>
  <c r="S1904" i="7"/>
  <c r="R1904" i="7"/>
  <c r="Q1904" i="7"/>
  <c r="P1904" i="7"/>
  <c r="O1904" i="7"/>
  <c r="N1904" i="7"/>
  <c r="Q1903" i="7"/>
  <c r="P1903" i="7"/>
  <c r="O1903" i="7"/>
  <c r="N1903" i="7"/>
  <c r="U1902" i="7"/>
  <c r="T1902" i="7"/>
  <c r="Q1902" i="7"/>
  <c r="P1902" i="7"/>
  <c r="O1902" i="7"/>
  <c r="N1902" i="7"/>
  <c r="Q1901" i="7"/>
  <c r="P1901" i="7"/>
  <c r="O1901" i="7"/>
  <c r="N1901" i="7"/>
  <c r="U1900" i="7"/>
  <c r="T1900" i="7"/>
  <c r="S1900" i="7"/>
  <c r="R1900" i="7"/>
  <c r="Q1900" i="7"/>
  <c r="P1900" i="7"/>
  <c r="O1900" i="7"/>
  <c r="N1900" i="7"/>
  <c r="Q1899" i="7"/>
  <c r="P1899" i="7"/>
  <c r="O1899" i="7"/>
  <c r="N1899" i="7"/>
  <c r="T1898" i="7"/>
  <c r="S1898" i="7"/>
  <c r="Q1898" i="7"/>
  <c r="P1898" i="7"/>
  <c r="O1898" i="7"/>
  <c r="N1898" i="7"/>
  <c r="Q1897" i="7"/>
  <c r="P1897" i="7"/>
  <c r="O1897" i="7"/>
  <c r="N1897" i="7"/>
  <c r="T1896" i="7"/>
  <c r="S1896" i="7"/>
  <c r="Q1896" i="7"/>
  <c r="P1896" i="7"/>
  <c r="O1896" i="7"/>
  <c r="N1896" i="7"/>
  <c r="Q1895" i="7"/>
  <c r="P1895" i="7"/>
  <c r="O1895" i="7"/>
  <c r="N1895" i="7"/>
  <c r="U1894" i="7"/>
  <c r="T1894" i="7"/>
  <c r="S1894" i="7"/>
  <c r="Q1894" i="7"/>
  <c r="P1894" i="7"/>
  <c r="O1894" i="7"/>
  <c r="N1894" i="7"/>
  <c r="U1893" i="7"/>
  <c r="T1893" i="7"/>
  <c r="S1893" i="7"/>
  <c r="R1893" i="7"/>
  <c r="Q1893" i="7"/>
  <c r="P1893" i="7"/>
  <c r="O1893" i="7"/>
  <c r="N1893" i="7"/>
  <c r="Q1892" i="7"/>
  <c r="P1892" i="7"/>
  <c r="O1892" i="7"/>
  <c r="N1892" i="7"/>
  <c r="R1891" i="7"/>
  <c r="Q1891" i="7"/>
  <c r="P1891" i="7"/>
  <c r="O1891" i="7"/>
  <c r="N1891" i="7"/>
  <c r="U1890" i="7"/>
  <c r="T1890" i="7"/>
  <c r="Q1890" i="7"/>
  <c r="P1890" i="7"/>
  <c r="O1890" i="7"/>
  <c r="S1890" i="7" s="1"/>
  <c r="N1890" i="7"/>
  <c r="Q1889" i="7"/>
  <c r="P1889" i="7"/>
  <c r="O1889" i="7"/>
  <c r="N1889" i="7"/>
  <c r="Q1888" i="7"/>
  <c r="R1888" i="7" s="1"/>
  <c r="P1888" i="7"/>
  <c r="O1888" i="7"/>
  <c r="N1888" i="7"/>
  <c r="R1887" i="7"/>
  <c r="Q1887" i="7"/>
  <c r="P1887" i="7"/>
  <c r="O1887" i="7"/>
  <c r="N1887" i="7"/>
  <c r="T1886" i="7"/>
  <c r="S1886" i="7"/>
  <c r="Q1886" i="7"/>
  <c r="P1886" i="7"/>
  <c r="O1886" i="7"/>
  <c r="N1886" i="7"/>
  <c r="Q1885" i="7"/>
  <c r="R1885" i="7" s="1"/>
  <c r="P1885" i="7"/>
  <c r="O1885" i="7"/>
  <c r="N1885" i="7"/>
  <c r="U1884" i="7"/>
  <c r="Q1884" i="7"/>
  <c r="P1884" i="7"/>
  <c r="O1884" i="7"/>
  <c r="N1884" i="7"/>
  <c r="U1883" i="7"/>
  <c r="S1883" i="7"/>
  <c r="Q1883" i="7"/>
  <c r="R1883" i="7" s="1"/>
  <c r="P1883" i="7"/>
  <c r="O1883" i="7"/>
  <c r="N1883" i="7"/>
  <c r="Q1882" i="7"/>
  <c r="P1882" i="7"/>
  <c r="O1882" i="7"/>
  <c r="N1882" i="7"/>
  <c r="U1881" i="7"/>
  <c r="Q1881" i="7"/>
  <c r="P1881" i="7"/>
  <c r="O1881" i="7"/>
  <c r="N1881" i="7"/>
  <c r="R1880" i="7"/>
  <c r="Q1880" i="7"/>
  <c r="P1880" i="7"/>
  <c r="O1880" i="7"/>
  <c r="N1880" i="7"/>
  <c r="R1879" i="7"/>
  <c r="Q1879" i="7"/>
  <c r="P1879" i="7"/>
  <c r="O1879" i="7"/>
  <c r="N1879" i="7"/>
  <c r="Q1878" i="7"/>
  <c r="P1878" i="7"/>
  <c r="O1878" i="7"/>
  <c r="N1878" i="7"/>
  <c r="U1877" i="7"/>
  <c r="T1877" i="7"/>
  <c r="S1877" i="7"/>
  <c r="W1877" i="7" s="1"/>
  <c r="R1877" i="7"/>
  <c r="Q1877" i="7"/>
  <c r="P1877" i="7"/>
  <c r="O1877" i="7"/>
  <c r="N1877" i="7"/>
  <c r="T1876" i="7"/>
  <c r="S1876" i="7"/>
  <c r="Q1876" i="7"/>
  <c r="U1876" i="7" s="1"/>
  <c r="P1876" i="7"/>
  <c r="O1876" i="7"/>
  <c r="N1876" i="7"/>
  <c r="Q1875" i="7"/>
  <c r="P1875" i="7"/>
  <c r="O1875" i="7"/>
  <c r="N1875" i="7"/>
  <c r="Q1874" i="7"/>
  <c r="P1874" i="7"/>
  <c r="O1874" i="7"/>
  <c r="N1874" i="7"/>
  <c r="Q1873" i="7"/>
  <c r="P1873" i="7"/>
  <c r="O1873" i="7"/>
  <c r="N1873" i="7"/>
  <c r="Q1872" i="7"/>
  <c r="P1872" i="7"/>
  <c r="O1872" i="7"/>
  <c r="N1872" i="7"/>
  <c r="Q1871" i="7"/>
  <c r="R1871" i="7" s="1"/>
  <c r="P1871" i="7"/>
  <c r="O1871" i="7"/>
  <c r="N1871" i="7"/>
  <c r="U1870" i="7"/>
  <c r="T1870" i="7"/>
  <c r="Q1870" i="7"/>
  <c r="P1870" i="7"/>
  <c r="O1870" i="7"/>
  <c r="N1870" i="7"/>
  <c r="U1869" i="7"/>
  <c r="T1869" i="7"/>
  <c r="Q1869" i="7"/>
  <c r="P1869" i="7"/>
  <c r="S1869" i="7" s="1"/>
  <c r="O1869" i="7"/>
  <c r="N1869" i="7"/>
  <c r="Q1868" i="7"/>
  <c r="P1868" i="7"/>
  <c r="O1868" i="7"/>
  <c r="N1868" i="7"/>
  <c r="Q1867" i="7"/>
  <c r="P1867" i="7"/>
  <c r="O1867" i="7"/>
  <c r="N1867" i="7"/>
  <c r="U1866" i="7"/>
  <c r="T1866" i="7"/>
  <c r="S1866" i="7"/>
  <c r="Q1866" i="7"/>
  <c r="P1866" i="7"/>
  <c r="O1866" i="7"/>
  <c r="N1866" i="7"/>
  <c r="S1865" i="7"/>
  <c r="Q1865" i="7"/>
  <c r="P1865" i="7"/>
  <c r="O1865" i="7"/>
  <c r="N1865" i="7"/>
  <c r="T1864" i="7"/>
  <c r="S1864" i="7"/>
  <c r="R1864" i="7"/>
  <c r="Q1864" i="7"/>
  <c r="P1864" i="7"/>
  <c r="O1864" i="7"/>
  <c r="N1864" i="7"/>
  <c r="Q1863" i="7"/>
  <c r="P1863" i="7"/>
  <c r="O1863" i="7"/>
  <c r="N1863" i="7"/>
  <c r="T1862" i="7"/>
  <c r="S1862" i="7"/>
  <c r="Q1862" i="7"/>
  <c r="P1862" i="7"/>
  <c r="R1862" i="7" s="1"/>
  <c r="O1862" i="7"/>
  <c r="N1862" i="7"/>
  <c r="R1861" i="7"/>
  <c r="Q1861" i="7"/>
  <c r="P1861" i="7"/>
  <c r="O1861" i="7"/>
  <c r="N1861" i="7"/>
  <c r="Q1860" i="7"/>
  <c r="P1860" i="7"/>
  <c r="O1860" i="7"/>
  <c r="N1860" i="7"/>
  <c r="S1859" i="7"/>
  <c r="R1859" i="7"/>
  <c r="Q1859" i="7"/>
  <c r="U1859" i="7" s="1"/>
  <c r="P1859" i="7"/>
  <c r="O1859" i="7"/>
  <c r="N1859" i="7"/>
  <c r="Q1858" i="7"/>
  <c r="P1858" i="7"/>
  <c r="O1858" i="7"/>
  <c r="N1858" i="7"/>
  <c r="Q1857" i="7"/>
  <c r="P1857" i="7"/>
  <c r="O1857" i="7"/>
  <c r="N1857" i="7"/>
  <c r="Q1856" i="7"/>
  <c r="P1856" i="7"/>
  <c r="O1856" i="7"/>
  <c r="N1856" i="7"/>
  <c r="Q1855" i="7"/>
  <c r="P1855" i="7"/>
  <c r="O1855" i="7"/>
  <c r="R1855" i="7" s="1"/>
  <c r="N1855" i="7"/>
  <c r="T1854" i="7"/>
  <c r="S1854" i="7"/>
  <c r="Q1854" i="7"/>
  <c r="P1854" i="7"/>
  <c r="O1854" i="7"/>
  <c r="N1854" i="7"/>
  <c r="Q1853" i="7"/>
  <c r="P1853" i="7"/>
  <c r="O1853" i="7"/>
  <c r="N1853" i="7"/>
  <c r="Q1852" i="7"/>
  <c r="P1852" i="7"/>
  <c r="O1852" i="7"/>
  <c r="N1852" i="7"/>
  <c r="Q1851" i="7"/>
  <c r="P1851" i="7"/>
  <c r="O1851" i="7"/>
  <c r="N1851" i="7"/>
  <c r="Q1850" i="7"/>
  <c r="P1850" i="7"/>
  <c r="O1850" i="7"/>
  <c r="N1850" i="7"/>
  <c r="U1849" i="7"/>
  <c r="Q1849" i="7"/>
  <c r="P1849" i="7"/>
  <c r="O1849" i="7"/>
  <c r="N1849" i="7"/>
  <c r="Q1848" i="7"/>
  <c r="P1848" i="7"/>
  <c r="O1848" i="7"/>
  <c r="N1848" i="7"/>
  <c r="Q1847" i="7"/>
  <c r="P1847" i="7"/>
  <c r="O1847" i="7"/>
  <c r="N1847" i="7"/>
  <c r="Q1846" i="7"/>
  <c r="P1846" i="7"/>
  <c r="O1846" i="7"/>
  <c r="N1846" i="7"/>
  <c r="T1845" i="7"/>
  <c r="Q1845" i="7"/>
  <c r="P1845" i="7"/>
  <c r="O1845" i="7"/>
  <c r="N1845" i="7"/>
  <c r="S1844" i="7"/>
  <c r="Q1844" i="7"/>
  <c r="P1844" i="7"/>
  <c r="O1844" i="7"/>
  <c r="N1844" i="7"/>
  <c r="Q1843" i="7"/>
  <c r="P1843" i="7"/>
  <c r="O1843" i="7"/>
  <c r="N1843" i="7"/>
  <c r="Q1842" i="7"/>
  <c r="P1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 i="7"/>
  <c r="P1840" i="7"/>
  <c r="O1840" i="7"/>
  <c r="N1840" i="7"/>
  <c r="Q1839" i="7"/>
  <c r="P1839" i="7"/>
  <c r="O1839" i="7"/>
  <c r="N1839" i="7"/>
  <c r="W1838" i="7"/>
  <c r="T1838" i="7"/>
  <c r="S1838" i="7"/>
  <c r="R1838" i="7"/>
  <c r="V1838" i="7" s="1"/>
  <c r="Q1838" i="7"/>
  <c r="P1838" i="7"/>
  <c r="O1838" i="7"/>
  <c r="N1838" i="7"/>
  <c r="U1838" i="7" s="1"/>
  <c r="Q1837" i="7"/>
  <c r="U1837" i="7" s="1"/>
  <c r="P1837" i="7"/>
  <c r="O1837" i="7"/>
  <c r="N1837" i="7"/>
  <c r="S1836" i="7"/>
  <c r="Q1836" i="7"/>
  <c r="P1836" i="7"/>
  <c r="O1836" i="7"/>
  <c r="N1836" i="7"/>
  <c r="Q1835" i="7"/>
  <c r="P1835" i="7"/>
  <c r="O1835" i="7"/>
  <c r="N1835" i="7"/>
  <c r="T1834" i="7"/>
  <c r="S1834" i="7"/>
  <c r="Q1834" i="7"/>
  <c r="P1834" i="7"/>
  <c r="U1834" i="7" s="1"/>
  <c r="O1834" i="7"/>
  <c r="N1834" i="7"/>
  <c r="Q1833" i="7"/>
  <c r="P1833" i="7"/>
  <c r="O1833" i="7"/>
  <c r="N1833" i="7"/>
  <c r="Q1832" i="7"/>
  <c r="P1832" i="7"/>
  <c r="O1832" i="7"/>
  <c r="N1832" i="7"/>
  <c r="R1831" i="7"/>
  <c r="Q1831" i="7"/>
  <c r="P1831" i="7"/>
  <c r="O1831" i="7"/>
  <c r="N1831" i="7"/>
  <c r="U1830" i="7"/>
  <c r="T1830" i="7"/>
  <c r="S1830" i="7"/>
  <c r="V1830" i="7" s="1"/>
  <c r="Q1830" i="7"/>
  <c r="P1830" i="7"/>
  <c r="O1830" i="7"/>
  <c r="N1830" i="7"/>
  <c r="R1830" i="7" s="1"/>
  <c r="Q1829" i="7"/>
  <c r="P1829" i="7"/>
  <c r="O1829" i="7"/>
  <c r="N1829" i="7"/>
  <c r="U1828" i="7"/>
  <c r="Q1828" i="7"/>
  <c r="P1828" i="7"/>
  <c r="O1828" i="7"/>
  <c r="N1828" i="7"/>
  <c r="Q1827" i="7"/>
  <c r="P1827" i="7"/>
  <c r="O1827" i="7"/>
  <c r="N1827" i="7"/>
  <c r="Q1826" i="7"/>
  <c r="P1826" i="7"/>
  <c r="O1826" i="7"/>
  <c r="N1826" i="7"/>
  <c r="Q1825" i="7"/>
  <c r="P1825" i="7"/>
  <c r="O1825" i="7"/>
  <c r="N1825" i="7"/>
  <c r="V1824" i="7"/>
  <c r="U1824" i="7"/>
  <c r="T1824" i="7"/>
  <c r="S1824" i="7"/>
  <c r="Q1824" i="7"/>
  <c r="P1824" i="7"/>
  <c r="O1824" i="7"/>
  <c r="N1824" i="7"/>
  <c r="R1824" i="7" s="1"/>
  <c r="U1823" i="7"/>
  <c r="S1823" i="7"/>
  <c r="R1823" i="7"/>
  <c r="Q1823" i="7"/>
  <c r="P1823" i="7"/>
  <c r="O1823" i="7"/>
  <c r="N1823" i="7"/>
  <c r="T1823" i="7" s="1"/>
  <c r="Q1822" i="7"/>
  <c r="P1822" i="7"/>
  <c r="O1822" i="7"/>
  <c r="N1822" i="7"/>
  <c r="U1821" i="7"/>
  <c r="Q1821" i="7"/>
  <c r="P1821" i="7"/>
  <c r="O1821" i="7"/>
  <c r="N1821" i="7"/>
  <c r="Q1820" i="7"/>
  <c r="P1820" i="7"/>
  <c r="O1820" i="7"/>
  <c r="N1820" i="7"/>
  <c r="R1819" i="7"/>
  <c r="Q1819" i="7"/>
  <c r="P1819" i="7"/>
  <c r="O1819" i="7"/>
  <c r="N1819" i="7"/>
  <c r="U1818" i="7"/>
  <c r="Q1818" i="7"/>
  <c r="P1818" i="7"/>
  <c r="O1818" i="7"/>
  <c r="N1818" i="7"/>
  <c r="U1817" i="7"/>
  <c r="T1817" i="7"/>
  <c r="S1817" i="7"/>
  <c r="W1817" i="7" s="1"/>
  <c r="R1817" i="7"/>
  <c r="Q1817" i="7"/>
  <c r="P1817" i="7"/>
  <c r="O1817" i="7"/>
  <c r="N1817" i="7"/>
  <c r="U1816" i="7"/>
  <c r="T1816" i="7"/>
  <c r="S1816" i="7"/>
  <c r="Q1816" i="7"/>
  <c r="P1816" i="7"/>
  <c r="R1816" i="7" s="1"/>
  <c r="O1816" i="7"/>
  <c r="N1816" i="7"/>
  <c r="Q1815" i="7"/>
  <c r="P1815" i="7"/>
  <c r="O1815" i="7"/>
  <c r="N1815" i="7"/>
  <c r="Q1814" i="7"/>
  <c r="P1814" i="7"/>
  <c r="O1814" i="7"/>
  <c r="N1814" i="7"/>
  <c r="Q1813" i="7"/>
  <c r="P1813" i="7"/>
  <c r="U1813" i="7" s="1"/>
  <c r="O1813" i="7"/>
  <c r="N1813" i="7"/>
  <c r="U1812" i="7"/>
  <c r="Q1812" i="7"/>
  <c r="P1812" i="7"/>
  <c r="O1812" i="7"/>
  <c r="N1812" i="7"/>
  <c r="Q1811" i="7"/>
  <c r="P1811" i="7"/>
  <c r="O1811" i="7"/>
  <c r="N1811" i="7"/>
  <c r="U1810" i="7"/>
  <c r="T1810" i="7"/>
  <c r="S1810" i="7"/>
  <c r="Q1810" i="7"/>
  <c r="P1810" i="7"/>
  <c r="O1810" i="7"/>
  <c r="R1810" i="7" s="1"/>
  <c r="N1810" i="7"/>
  <c r="Q1809" i="7"/>
  <c r="P1809" i="7"/>
  <c r="O1809" i="7"/>
  <c r="N1809" i="7"/>
  <c r="Q1808" i="7"/>
  <c r="P1808" i="7"/>
  <c r="S1808" i="7" s="1"/>
  <c r="O1808" i="7"/>
  <c r="N1808" i="7"/>
  <c r="Q1807" i="7"/>
  <c r="P1807" i="7"/>
  <c r="O1807" i="7"/>
  <c r="N1807" i="7"/>
  <c r="U1806" i="7"/>
  <c r="T1806" i="7"/>
  <c r="S1806" i="7"/>
  <c r="Q1806" i="7"/>
  <c r="P1806" i="7"/>
  <c r="O1806" i="7"/>
  <c r="N1806" i="7"/>
  <c r="Q1805" i="7"/>
  <c r="P1805" i="7"/>
  <c r="O1805" i="7"/>
  <c r="N1805" i="7"/>
  <c r="S1804" i="7"/>
  <c r="Q1804" i="7"/>
  <c r="R1804" i="7" s="1"/>
  <c r="P1804" i="7"/>
  <c r="O1804" i="7"/>
  <c r="N1804" i="7"/>
  <c r="Q1803" i="7"/>
  <c r="P1803" i="7"/>
  <c r="O1803" i="7"/>
  <c r="N1803" i="7"/>
  <c r="Q1802" i="7"/>
  <c r="P1802" i="7"/>
  <c r="O1802" i="7"/>
  <c r="N1802" i="7"/>
  <c r="Q1801" i="7"/>
  <c r="P1801" i="7"/>
  <c r="O1801" i="7"/>
  <c r="N1801" i="7"/>
  <c r="Q1800" i="7"/>
  <c r="P1800" i="7"/>
  <c r="O1800" i="7"/>
  <c r="N1800" i="7"/>
  <c r="U1799" i="7"/>
  <c r="S1799" i="7"/>
  <c r="R1799" i="7"/>
  <c r="Q1799" i="7"/>
  <c r="P1799" i="7"/>
  <c r="O1799" i="7"/>
  <c r="N1799" i="7"/>
  <c r="Q1798" i="7"/>
  <c r="P1798" i="7"/>
  <c r="O1798" i="7"/>
  <c r="N1798" i="7"/>
  <c r="Q1797" i="7"/>
  <c r="P1797" i="7"/>
  <c r="O1797" i="7"/>
  <c r="N1797" i="7"/>
  <c r="T1796" i="7"/>
  <c r="S1796" i="7"/>
  <c r="R1796" i="7"/>
  <c r="Q1796" i="7"/>
  <c r="P1796" i="7"/>
  <c r="O1796" i="7"/>
  <c r="N1796" i="7"/>
  <c r="U1796" i="7" s="1"/>
  <c r="Q1795" i="7"/>
  <c r="P1795" i="7"/>
  <c r="O1795" i="7"/>
  <c r="N1795" i="7"/>
  <c r="S1794" i="7"/>
  <c r="Q1794" i="7"/>
  <c r="P1794" i="7"/>
  <c r="O1794" i="7"/>
  <c r="N1794" i="7"/>
  <c r="U1793" i="7"/>
  <c r="T1793" i="7"/>
  <c r="Q1793" i="7"/>
  <c r="S1793" i="7" s="1"/>
  <c r="P1793" i="7"/>
  <c r="O1793" i="7"/>
  <c r="N1793" i="7"/>
  <c r="U1792" i="7"/>
  <c r="T1792" i="7"/>
  <c r="S1792" i="7"/>
  <c r="W1792" i="7" s="1"/>
  <c r="R1792" i="7"/>
  <c r="Q1792" i="7"/>
  <c r="P1792" i="7"/>
  <c r="O1792" i="7"/>
  <c r="N1792" i="7"/>
  <c r="T1791" i="7"/>
  <c r="Q1791" i="7"/>
  <c r="P1791" i="7"/>
  <c r="O1791" i="7"/>
  <c r="N1791" i="7"/>
  <c r="Q1790" i="7"/>
  <c r="P1790" i="7"/>
  <c r="O1790" i="7"/>
  <c r="N1790" i="7"/>
  <c r="Q1789" i="7"/>
  <c r="P1789" i="7"/>
  <c r="O1789" i="7"/>
  <c r="N1789" i="7"/>
  <c r="Q1788" i="7"/>
  <c r="P1788" i="7"/>
  <c r="O1788" i="7"/>
  <c r="N1788" i="7"/>
  <c r="Q1787" i="7"/>
  <c r="P1787" i="7"/>
  <c r="O1787" i="7"/>
  <c r="N1787" i="7"/>
  <c r="U1786" i="7"/>
  <c r="Q1786" i="7"/>
  <c r="P1786" i="7"/>
  <c r="O1786" i="7"/>
  <c r="N1786" i="7"/>
  <c r="U1785" i="7"/>
  <c r="T1785" i="7"/>
  <c r="S1785" i="7"/>
  <c r="R1785" i="7"/>
  <c r="Q1785" i="7"/>
  <c r="P1785" i="7"/>
  <c r="O1785" i="7"/>
  <c r="N1785" i="7"/>
  <c r="Q1784" i="7"/>
  <c r="P1784" i="7"/>
  <c r="O1784" i="7"/>
  <c r="N1784" i="7"/>
  <c r="Q1783" i="7"/>
  <c r="P1783" i="7"/>
  <c r="O1783" i="7"/>
  <c r="N1783" i="7"/>
  <c r="U1782" i="7"/>
  <c r="T1782" i="7"/>
  <c r="S1782" i="7"/>
  <c r="Q1782" i="7"/>
  <c r="P1782" i="7"/>
  <c r="O1782" i="7"/>
  <c r="N1782" i="7"/>
  <c r="R1782" i="7" s="1"/>
  <c r="Q1781" i="7"/>
  <c r="P1781" i="7"/>
  <c r="O1781" i="7"/>
  <c r="N1781" i="7"/>
  <c r="U1780" i="7"/>
  <c r="T1780" i="7"/>
  <c r="S1780" i="7"/>
  <c r="R1780" i="7"/>
  <c r="Q1780" i="7"/>
  <c r="P1780" i="7"/>
  <c r="O1780" i="7"/>
  <c r="N1780" i="7"/>
  <c r="Q1779" i="7"/>
  <c r="P1779" i="7"/>
  <c r="O1779" i="7"/>
  <c r="N1779" i="7"/>
  <c r="T1778" i="7"/>
  <c r="S1778" i="7"/>
  <c r="W1778" i="7" s="1"/>
  <c r="R1778" i="7"/>
  <c r="Q1778" i="7"/>
  <c r="P1778" i="7"/>
  <c r="O1778" i="7"/>
  <c r="N1778" i="7"/>
  <c r="U1778" i="7" s="1"/>
  <c r="Q1777" i="7"/>
  <c r="P1777" i="7"/>
  <c r="O1777" i="7"/>
  <c r="N1777" i="7"/>
  <c r="Q1776" i="7"/>
  <c r="P1776" i="7"/>
  <c r="O1776" i="7"/>
  <c r="N1776" i="7"/>
  <c r="W1775" i="7"/>
  <c r="V1775" i="7"/>
  <c r="U1775" i="7"/>
  <c r="S1775" i="7"/>
  <c r="R1775" i="7"/>
  <c r="Q1775" i="7"/>
  <c r="P1775" i="7"/>
  <c r="O1775" i="7"/>
  <c r="N1775" i="7"/>
  <c r="T1775" i="7" s="1"/>
  <c r="Q1774" i="7"/>
  <c r="P1774" i="7"/>
  <c r="O1774" i="7"/>
  <c r="N1774" i="7"/>
  <c r="R1773" i="7"/>
  <c r="Q1773" i="7"/>
  <c r="P1773" i="7"/>
  <c r="O1773" i="7"/>
  <c r="N1773" i="7"/>
  <c r="Q1772" i="7"/>
  <c r="P1772" i="7"/>
  <c r="O1772" i="7"/>
  <c r="T1772" i="7" s="1"/>
  <c r="N1772" i="7"/>
  <c r="R1771" i="7"/>
  <c r="Q1771" i="7"/>
  <c r="P1771" i="7"/>
  <c r="O1771" i="7"/>
  <c r="N1771" i="7"/>
  <c r="U1770" i="7"/>
  <c r="T1770" i="7"/>
  <c r="S1770" i="7"/>
  <c r="Q1770" i="7"/>
  <c r="P1770" i="7"/>
  <c r="O1770" i="7"/>
  <c r="N1770" i="7"/>
  <c r="R1770" i="7" s="1"/>
  <c r="Q1769" i="7"/>
  <c r="P1769" i="7"/>
  <c r="O1769" i="7"/>
  <c r="N1769" i="7"/>
  <c r="Q1768" i="7"/>
  <c r="P1768" i="7"/>
  <c r="O1768" i="7"/>
  <c r="N1768" i="7"/>
  <c r="Q1767" i="7"/>
  <c r="P1767" i="7"/>
  <c r="O1767" i="7"/>
  <c r="N1767" i="7"/>
  <c r="Q1766" i="7"/>
  <c r="P1766" i="7"/>
  <c r="O1766" i="7"/>
  <c r="N1766" i="7"/>
  <c r="Q1765" i="7"/>
  <c r="P1765" i="7"/>
  <c r="O1765" i="7"/>
  <c r="N1765" i="7"/>
  <c r="Q1764" i="7"/>
  <c r="P1764" i="7"/>
  <c r="O1764" i="7"/>
  <c r="N1764" i="7"/>
  <c r="Q1763" i="7"/>
  <c r="P1763" i="7"/>
  <c r="O1763" i="7"/>
  <c r="N1763" i="7"/>
  <c r="Q1762" i="7"/>
  <c r="P1762" i="7"/>
  <c r="O1762" i="7"/>
  <c r="N1762" i="7"/>
  <c r="Q1761" i="7"/>
  <c r="P1761" i="7"/>
  <c r="R1761" i="7" s="1"/>
  <c r="O1761" i="7"/>
  <c r="N1761" i="7"/>
  <c r="S1760" i="7"/>
  <c r="Q1760" i="7"/>
  <c r="P1760" i="7"/>
  <c r="O1760" i="7"/>
  <c r="N1760" i="7"/>
  <c r="U1759" i="7"/>
  <c r="S1759" i="7"/>
  <c r="R1759" i="7"/>
  <c r="Q1759" i="7"/>
  <c r="P1759" i="7"/>
  <c r="O1759" i="7"/>
  <c r="N1759" i="7"/>
  <c r="Q1758" i="7"/>
  <c r="P1758" i="7"/>
  <c r="O1758" i="7"/>
  <c r="N1758" i="7"/>
  <c r="Q1757" i="7"/>
  <c r="P1757" i="7"/>
  <c r="O1757" i="7"/>
  <c r="N1757" i="7"/>
  <c r="W1756" i="7"/>
  <c r="V1756" i="7"/>
  <c r="U1756" i="7"/>
  <c r="T1756" i="7"/>
  <c r="S1756" i="7"/>
  <c r="Q1756" i="7"/>
  <c r="P1756" i="7"/>
  <c r="O1756" i="7"/>
  <c r="R1756" i="7" s="1"/>
  <c r="N1756" i="7"/>
  <c r="U1755" i="7"/>
  <c r="T1755" i="7"/>
  <c r="S1755" i="7"/>
  <c r="R1755" i="7"/>
  <c r="Q1755" i="7"/>
  <c r="P1755" i="7"/>
  <c r="O1755" i="7"/>
  <c r="N1755" i="7"/>
  <c r="Q1754" i="7"/>
  <c r="P1754" i="7"/>
  <c r="O1754" i="7"/>
  <c r="N1754" i="7"/>
  <c r="Q1753" i="7"/>
  <c r="S1753" i="7" s="1"/>
  <c r="P1753" i="7"/>
  <c r="O1753" i="7"/>
  <c r="N1753" i="7"/>
  <c r="Q1752" i="7"/>
  <c r="P1752" i="7"/>
  <c r="U1752" i="7" s="1"/>
  <c r="O1752" i="7"/>
  <c r="N1752" i="7"/>
  <c r="Q1751" i="7"/>
  <c r="P1751" i="7"/>
  <c r="O1751" i="7"/>
  <c r="N1751" i="7"/>
  <c r="U1750" i="7"/>
  <c r="Q1750" i="7"/>
  <c r="P1750" i="7"/>
  <c r="O1750" i="7"/>
  <c r="N1750" i="7"/>
  <c r="Q1749" i="7"/>
  <c r="P1749" i="7"/>
  <c r="O1749" i="7"/>
  <c r="N1749" i="7"/>
  <c r="S1748" i="7"/>
  <c r="R1748" i="7"/>
  <c r="Q1748" i="7"/>
  <c r="P1748" i="7"/>
  <c r="O1748" i="7"/>
  <c r="N1748" i="7"/>
  <c r="Q1747" i="7"/>
  <c r="P1747" i="7"/>
  <c r="O1747" i="7"/>
  <c r="N1747" i="7"/>
  <c r="Q1746" i="7"/>
  <c r="P1746" i="7"/>
  <c r="O1746" i="7"/>
  <c r="N1746" i="7"/>
  <c r="U1745" i="7"/>
  <c r="T1745" i="7"/>
  <c r="S1745" i="7"/>
  <c r="R1745" i="7"/>
  <c r="Q1745" i="7"/>
  <c r="P1745" i="7"/>
  <c r="O1745" i="7"/>
  <c r="N1745" i="7"/>
  <c r="Q1744" i="7"/>
  <c r="P1744" i="7"/>
  <c r="O1744" i="7"/>
  <c r="N1744" i="7"/>
  <c r="S1743" i="7"/>
  <c r="Q1743" i="7"/>
  <c r="P1743" i="7"/>
  <c r="R1743" i="7" s="1"/>
  <c r="O1743" i="7"/>
  <c r="N1743" i="7"/>
  <c r="Q1742" i="7"/>
  <c r="P1742" i="7"/>
  <c r="O1742" i="7"/>
  <c r="N1742" i="7"/>
  <c r="Q1741" i="7"/>
  <c r="P1741" i="7"/>
  <c r="O1741" i="7"/>
  <c r="N1741" i="7"/>
  <c r="Q1740" i="7"/>
  <c r="P1740" i="7"/>
  <c r="O1740" i="7"/>
  <c r="N1740" i="7"/>
  <c r="T1739" i="7"/>
  <c r="S1739" i="7"/>
  <c r="R1739" i="7"/>
  <c r="Q1739" i="7"/>
  <c r="P1739" i="7"/>
  <c r="O1739" i="7"/>
  <c r="N1739" i="7"/>
  <c r="Q1738" i="7"/>
  <c r="P1738" i="7"/>
  <c r="O1738" i="7"/>
  <c r="N1738" i="7"/>
  <c r="U1737" i="7"/>
  <c r="T1737" i="7"/>
  <c r="Q1737" i="7"/>
  <c r="P1737" i="7"/>
  <c r="O1737" i="7"/>
  <c r="N1737" i="7"/>
  <c r="Q1736" i="7"/>
  <c r="P1736" i="7"/>
  <c r="O1736" i="7"/>
  <c r="N1736" i="7"/>
  <c r="R1735" i="7"/>
  <c r="Q1735" i="7"/>
  <c r="P1735" i="7"/>
  <c r="O1735" i="7"/>
  <c r="N1735" i="7"/>
  <c r="Q1734" i="7"/>
  <c r="P1734" i="7"/>
  <c r="O1734" i="7"/>
  <c r="N1734" i="7"/>
  <c r="U1733" i="7"/>
  <c r="Q1733" i="7"/>
  <c r="P1733" i="7"/>
  <c r="O1733" i="7"/>
  <c r="N1733" i="7"/>
  <c r="Q1732" i="7"/>
  <c r="P1732" i="7"/>
  <c r="O1732" i="7"/>
  <c r="N1732" i="7"/>
  <c r="T1731" i="7"/>
  <c r="S1731" i="7"/>
  <c r="Q1731" i="7"/>
  <c r="U1731" i="7" s="1"/>
  <c r="P1731" i="7"/>
  <c r="O1731" i="7"/>
  <c r="N1731" i="7"/>
  <c r="Q1730" i="7"/>
  <c r="P1730" i="7"/>
  <c r="O1730" i="7"/>
  <c r="N1730" i="7"/>
  <c r="Q1729" i="7"/>
  <c r="P1729" i="7"/>
  <c r="O1729" i="7"/>
  <c r="N1729" i="7"/>
  <c r="Q1728" i="7"/>
  <c r="P1728" i="7"/>
  <c r="O1728" i="7"/>
  <c r="N1728" i="7"/>
  <c r="U1727" i="7"/>
  <c r="T1727" i="7"/>
  <c r="S1727" i="7"/>
  <c r="V1727" i="7" s="1"/>
  <c r="R1727" i="7"/>
  <c r="Q1727" i="7"/>
  <c r="P1727" i="7"/>
  <c r="O1727" i="7"/>
  <c r="N1727" i="7"/>
  <c r="Q1726" i="7"/>
  <c r="P1726" i="7"/>
  <c r="O1726" i="7"/>
  <c r="N1726" i="7"/>
  <c r="Q1725" i="7"/>
  <c r="P1725" i="7"/>
  <c r="O1725" i="7"/>
  <c r="N1725" i="7"/>
  <c r="S1724" i="7"/>
  <c r="Q1724" i="7"/>
  <c r="P1724" i="7"/>
  <c r="O1724" i="7"/>
  <c r="N1724" i="7"/>
  <c r="Q1723" i="7"/>
  <c r="P1723" i="7"/>
  <c r="O1723" i="7"/>
  <c r="N1723" i="7"/>
  <c r="U1722" i="7"/>
  <c r="T1722" i="7"/>
  <c r="R1722" i="7"/>
  <c r="Q1722" i="7"/>
  <c r="P1722" i="7"/>
  <c r="O1722" i="7"/>
  <c r="N1722" i="7"/>
  <c r="U1721" i="7"/>
  <c r="Q1721" i="7"/>
  <c r="P1721" i="7"/>
  <c r="O1721" i="7"/>
  <c r="N1721" i="7"/>
  <c r="Q1720" i="7"/>
  <c r="R1720" i="7" s="1"/>
  <c r="P1720" i="7"/>
  <c r="O1720" i="7"/>
  <c r="N1720" i="7"/>
  <c r="Q1719" i="7"/>
  <c r="P1719" i="7"/>
  <c r="S1719" i="7" s="1"/>
  <c r="O1719" i="7"/>
  <c r="N1719" i="7"/>
  <c r="Q1718" i="7"/>
  <c r="P1718" i="7"/>
  <c r="O1718" i="7"/>
  <c r="N1718" i="7"/>
  <c r="T1717" i="7"/>
  <c r="S1717" i="7"/>
  <c r="R1717" i="7"/>
  <c r="Q1717" i="7"/>
  <c r="P1717" i="7"/>
  <c r="O1717" i="7"/>
  <c r="N1717" i="7"/>
  <c r="Q1716" i="7"/>
  <c r="P1716" i="7"/>
  <c r="O1716" i="7"/>
  <c r="N1716" i="7"/>
  <c r="Q1715" i="7"/>
  <c r="P1715" i="7"/>
  <c r="O1715" i="7"/>
  <c r="N1715" i="7"/>
  <c r="Q1714" i="7"/>
  <c r="P1714" i="7"/>
  <c r="O1714" i="7"/>
  <c r="N1714" i="7"/>
  <c r="Q1713" i="7"/>
  <c r="P1713" i="7"/>
  <c r="O1713" i="7"/>
  <c r="N1713" i="7"/>
  <c r="U1712" i="7"/>
  <c r="T1712" i="7"/>
  <c r="V1712" i="7" s="1"/>
  <c r="S1712" i="7"/>
  <c r="Q1712" i="7"/>
  <c r="R1712" i="7" s="1"/>
  <c r="P1712" i="7"/>
  <c r="O1712" i="7"/>
  <c r="N1712" i="7"/>
  <c r="R1711" i="7"/>
  <c r="Q1711" i="7"/>
  <c r="P1711" i="7"/>
  <c r="O1711" i="7"/>
  <c r="N1711" i="7"/>
  <c r="Q1710" i="7"/>
  <c r="P1710" i="7"/>
  <c r="O1710" i="7"/>
  <c r="N1710" i="7"/>
  <c r="Q1709" i="7"/>
  <c r="P1709" i="7"/>
  <c r="U1709" i="7" s="1"/>
  <c r="O1709" i="7"/>
  <c r="N1709" i="7"/>
  <c r="Q1708" i="7"/>
  <c r="P1708" i="7"/>
  <c r="O1708" i="7"/>
  <c r="N1708" i="7"/>
  <c r="U1707" i="7"/>
  <c r="Q1707" i="7"/>
  <c r="P1707" i="7"/>
  <c r="O1707" i="7"/>
  <c r="N1707" i="7"/>
  <c r="U1706" i="7"/>
  <c r="T1706" i="7"/>
  <c r="S1706" i="7"/>
  <c r="Q1706" i="7"/>
  <c r="R1706" i="7" s="1"/>
  <c r="P1706" i="7"/>
  <c r="O1706" i="7"/>
  <c r="N1706" i="7"/>
  <c r="Q1705" i="7"/>
  <c r="P1705" i="7"/>
  <c r="O1705" i="7"/>
  <c r="N1705" i="7"/>
  <c r="U1704" i="7"/>
  <c r="Q1704" i="7"/>
  <c r="P1704" i="7"/>
  <c r="O1704" i="7"/>
  <c r="N1704" i="7"/>
  <c r="V1703" i="7"/>
  <c r="U1703" i="7"/>
  <c r="T1703" i="7"/>
  <c r="S1703" i="7"/>
  <c r="R1703" i="7"/>
  <c r="W1703" i="7" s="1"/>
  <c r="Q1703" i="7"/>
  <c r="P1703" i="7"/>
  <c r="O1703" i="7"/>
  <c r="N1703" i="7"/>
  <c r="U1702" i="7"/>
  <c r="T1702" i="7"/>
  <c r="S1702" i="7"/>
  <c r="R1702" i="7"/>
  <c r="Q1702" i="7"/>
  <c r="P1702" i="7"/>
  <c r="O1702" i="7"/>
  <c r="N1702" i="7"/>
  <c r="Q1701" i="7"/>
  <c r="P1701" i="7"/>
  <c r="T1701" i="7" s="1"/>
  <c r="O1701" i="7"/>
  <c r="N1701" i="7"/>
  <c r="Q1700" i="7"/>
  <c r="P1700" i="7"/>
  <c r="O1700" i="7"/>
  <c r="N1700" i="7"/>
  <c r="Q1699" i="7"/>
  <c r="P1699" i="7"/>
  <c r="O1699" i="7"/>
  <c r="N1699" i="7"/>
  <c r="Q1698" i="7"/>
  <c r="P1698" i="7"/>
  <c r="O1698" i="7"/>
  <c r="N1698" i="7"/>
  <c r="U1697" i="7"/>
  <c r="T1697" i="7"/>
  <c r="S1697" i="7"/>
  <c r="Q1697" i="7"/>
  <c r="P1697" i="7"/>
  <c r="O1697" i="7"/>
  <c r="N1697" i="7"/>
  <c r="Q1696" i="7"/>
  <c r="U1696" i="7" s="1"/>
  <c r="P1696" i="7"/>
  <c r="O1696" i="7"/>
  <c r="N1696" i="7"/>
  <c r="Q1695" i="7"/>
  <c r="P1695" i="7"/>
  <c r="O1695" i="7"/>
  <c r="N1695" i="7"/>
  <c r="T1694" i="7"/>
  <c r="Q1694" i="7"/>
  <c r="P1694" i="7"/>
  <c r="O1694" i="7"/>
  <c r="N1694" i="7"/>
  <c r="T1693" i="7"/>
  <c r="S1693" i="7"/>
  <c r="Q1693" i="7"/>
  <c r="R1693" i="7" s="1"/>
  <c r="P1693" i="7"/>
  <c r="O1693" i="7"/>
  <c r="N1693" i="7"/>
  <c r="T1692" i="7"/>
  <c r="Q1692" i="7"/>
  <c r="P1692" i="7"/>
  <c r="O1692" i="7"/>
  <c r="N1692" i="7"/>
  <c r="Q1691" i="7"/>
  <c r="P1691" i="7"/>
  <c r="O1691" i="7"/>
  <c r="N1691" i="7"/>
  <c r="R1690" i="7"/>
  <c r="Q1690" i="7"/>
  <c r="P1690" i="7"/>
  <c r="O1690" i="7"/>
  <c r="N1690" i="7"/>
  <c r="T1689" i="7"/>
  <c r="Q1689" i="7"/>
  <c r="P1689" i="7"/>
  <c r="O1689" i="7"/>
  <c r="N1689" i="7"/>
  <c r="U1688" i="7"/>
  <c r="T1688" i="7"/>
  <c r="V1688" i="7" s="1"/>
  <c r="S1688" i="7"/>
  <c r="R1688" i="7"/>
  <c r="Q1688" i="7"/>
  <c r="P1688" i="7"/>
  <c r="O1688" i="7"/>
  <c r="N1688" i="7"/>
  <c r="T1687" i="7"/>
  <c r="Q1687" i="7"/>
  <c r="S1687" i="7" s="1"/>
  <c r="P1687" i="7"/>
  <c r="O1687" i="7"/>
  <c r="N1687" i="7"/>
  <c r="Q1686" i="7"/>
  <c r="P1686" i="7"/>
  <c r="O1686" i="7"/>
  <c r="N1686" i="7"/>
  <c r="Q1685" i="7"/>
  <c r="P1685" i="7"/>
  <c r="U1685" i="7" s="1"/>
  <c r="O1685" i="7"/>
  <c r="N1685" i="7"/>
  <c r="U1684" i="7"/>
  <c r="T1684" i="7"/>
  <c r="S1684" i="7"/>
  <c r="Q1684" i="7"/>
  <c r="P1684" i="7"/>
  <c r="O1684" i="7"/>
  <c r="N1684" i="7"/>
  <c r="R1684" i="7" s="1"/>
  <c r="Q1683" i="7"/>
  <c r="P1683" i="7"/>
  <c r="O1683" i="7"/>
  <c r="N1683" i="7"/>
  <c r="Q1682" i="7"/>
  <c r="T1682" i="7" s="1"/>
  <c r="P1682" i="7"/>
  <c r="O1682" i="7"/>
  <c r="N1682" i="7"/>
  <c r="Q1681" i="7"/>
  <c r="P1681" i="7"/>
  <c r="O1681" i="7"/>
  <c r="N1681" i="7"/>
  <c r="Q1680" i="7"/>
  <c r="P1680" i="7"/>
  <c r="O1680" i="7"/>
  <c r="U1680" i="7" s="1"/>
  <c r="N1680" i="7"/>
  <c r="Q1679" i="7"/>
  <c r="P1679" i="7"/>
  <c r="O1679" i="7"/>
  <c r="N1679" i="7"/>
  <c r="Q1678" i="7"/>
  <c r="P1678" i="7"/>
  <c r="O1678" i="7"/>
  <c r="N1678" i="7"/>
  <c r="Q1677" i="7"/>
  <c r="P1677" i="7"/>
  <c r="O1677" i="7"/>
  <c r="N1677" i="7"/>
  <c r="Q1676" i="7"/>
  <c r="P1676" i="7"/>
  <c r="O1676" i="7"/>
  <c r="N1676" i="7"/>
  <c r="T1675" i="7"/>
  <c r="Q1675" i="7"/>
  <c r="P1675" i="7"/>
  <c r="O1675" i="7"/>
  <c r="N1675" i="7"/>
  <c r="U1674" i="7"/>
  <c r="T1674" i="7"/>
  <c r="R1674" i="7"/>
  <c r="Q1674" i="7"/>
  <c r="P1674" i="7"/>
  <c r="O1674" i="7"/>
  <c r="N1674" i="7"/>
  <c r="Q1673" i="7"/>
  <c r="P1673" i="7"/>
  <c r="O1673" i="7"/>
  <c r="N1673" i="7"/>
  <c r="U1672" i="7"/>
  <c r="T1672" i="7"/>
  <c r="S1672" i="7"/>
  <c r="R1672" i="7"/>
  <c r="Q1672" i="7"/>
  <c r="P1672" i="7"/>
  <c r="O1672" i="7"/>
  <c r="N1672" i="7"/>
  <c r="Q1671" i="7"/>
  <c r="P1671" i="7"/>
  <c r="O1671" i="7"/>
  <c r="N1671" i="7"/>
  <c r="Q1670" i="7"/>
  <c r="P1670" i="7"/>
  <c r="O1670" i="7"/>
  <c r="N1670" i="7"/>
  <c r="T1669" i="7"/>
  <c r="S1669" i="7"/>
  <c r="R1669" i="7"/>
  <c r="Q1669" i="7"/>
  <c r="P1669" i="7"/>
  <c r="O1669" i="7"/>
  <c r="N1669" i="7"/>
  <c r="Q1668" i="7"/>
  <c r="P1668" i="7"/>
  <c r="O1668" i="7"/>
  <c r="N1668" i="7"/>
  <c r="R1667" i="7"/>
  <c r="Q1667" i="7"/>
  <c r="P1667" i="7"/>
  <c r="O1667" i="7"/>
  <c r="N1667" i="7"/>
  <c r="Q1666" i="7"/>
  <c r="P1666" i="7"/>
  <c r="O1666" i="7"/>
  <c r="N1666" i="7"/>
  <c r="Q1665" i="7"/>
  <c r="P1665" i="7"/>
  <c r="O1665" i="7"/>
  <c r="N1665" i="7"/>
  <c r="Q1664" i="7"/>
  <c r="P1664" i="7"/>
  <c r="O1664" i="7"/>
  <c r="N1664" i="7"/>
  <c r="T1663" i="7"/>
  <c r="S1663" i="7"/>
  <c r="R1663" i="7"/>
  <c r="Q1663" i="7"/>
  <c r="P1663" i="7"/>
  <c r="O1663" i="7"/>
  <c r="N1663" i="7"/>
  <c r="U1663" i="7" s="1"/>
  <c r="T1662" i="7"/>
  <c r="R1662" i="7"/>
  <c r="Q1662" i="7"/>
  <c r="P1662" i="7"/>
  <c r="O1662" i="7"/>
  <c r="N1662" i="7"/>
  <c r="Q1661" i="7"/>
  <c r="P1661" i="7"/>
  <c r="O1661" i="7"/>
  <c r="N1661" i="7"/>
  <c r="W1660" i="7"/>
  <c r="V1660" i="7"/>
  <c r="U1660" i="7"/>
  <c r="T1660" i="7"/>
  <c r="S1660" i="7"/>
  <c r="Q1660" i="7"/>
  <c r="P1660" i="7"/>
  <c r="O1660" i="7"/>
  <c r="N1660" i="7"/>
  <c r="R1660" i="7" s="1"/>
  <c r="U1659" i="7"/>
  <c r="T1659" i="7"/>
  <c r="S1659" i="7"/>
  <c r="Q1659" i="7"/>
  <c r="R1659" i="7" s="1"/>
  <c r="P1659" i="7"/>
  <c r="O1659" i="7"/>
  <c r="N1659" i="7"/>
  <c r="Q1658" i="7"/>
  <c r="R1658" i="7" s="1"/>
  <c r="P1658" i="7"/>
  <c r="O1658" i="7"/>
  <c r="N1658" i="7"/>
  <c r="Q1657" i="7"/>
  <c r="P1657" i="7"/>
  <c r="O1657" i="7"/>
  <c r="N1657" i="7"/>
  <c r="Q1656" i="7"/>
  <c r="P1656" i="7"/>
  <c r="U1656" i="7" s="1"/>
  <c r="O1656" i="7"/>
  <c r="N1656" i="7"/>
  <c r="S1655" i="7"/>
  <c r="R1655" i="7"/>
  <c r="Q1655" i="7"/>
  <c r="P1655" i="7"/>
  <c r="O1655" i="7"/>
  <c r="N1655" i="7"/>
  <c r="U1654" i="7"/>
  <c r="Q1654" i="7"/>
  <c r="P1654" i="7"/>
  <c r="O1654" i="7"/>
  <c r="N1654" i="7"/>
  <c r="V1653" i="7"/>
  <c r="U1653" i="7"/>
  <c r="T1653" i="7"/>
  <c r="S1653" i="7"/>
  <c r="R1653" i="7"/>
  <c r="Q1653" i="7"/>
  <c r="P1653" i="7"/>
  <c r="O1653" i="7"/>
  <c r="N1653" i="7"/>
  <c r="Q1652" i="7"/>
  <c r="P1652" i="7"/>
  <c r="O1652" i="7"/>
  <c r="N1652" i="7"/>
  <c r="T1651" i="7"/>
  <c r="Q1651" i="7"/>
  <c r="P1651" i="7"/>
  <c r="O1651" i="7"/>
  <c r="N1651" i="7"/>
  <c r="U1650" i="7"/>
  <c r="T1650" i="7"/>
  <c r="R1650" i="7"/>
  <c r="Q1650" i="7"/>
  <c r="P1650" i="7"/>
  <c r="O1650" i="7"/>
  <c r="N1650" i="7"/>
  <c r="S1649" i="7"/>
  <c r="R1649" i="7"/>
  <c r="Q1649" i="7"/>
  <c r="P1649" i="7"/>
  <c r="O1649" i="7"/>
  <c r="N1649" i="7"/>
  <c r="U1648" i="7"/>
  <c r="R1648" i="7"/>
  <c r="Q1648" i="7"/>
  <c r="P1648" i="7"/>
  <c r="O1648" i="7"/>
  <c r="N1648" i="7"/>
  <c r="S1647" i="7"/>
  <c r="R1647" i="7"/>
  <c r="Q1647" i="7"/>
  <c r="P1647" i="7"/>
  <c r="O1647" i="7"/>
  <c r="N1647" i="7"/>
  <c r="U1646" i="7"/>
  <c r="Q1646" i="7"/>
  <c r="P1646" i="7"/>
  <c r="O1646" i="7"/>
  <c r="N1646" i="7"/>
  <c r="Q1645" i="7"/>
  <c r="P1645" i="7"/>
  <c r="O1645" i="7"/>
  <c r="N1645" i="7"/>
  <c r="Q1644" i="7"/>
  <c r="P1644" i="7"/>
  <c r="O1644" i="7"/>
  <c r="N1644" i="7"/>
  <c r="Q1643" i="7"/>
  <c r="P1643" i="7"/>
  <c r="O1643" i="7"/>
  <c r="N1643" i="7"/>
  <c r="Q1642" i="7"/>
  <c r="P1642" i="7"/>
  <c r="O1642" i="7"/>
  <c r="N1642" i="7"/>
  <c r="Q1641" i="7"/>
  <c r="P1641" i="7"/>
  <c r="O1641" i="7"/>
  <c r="N1641" i="7"/>
  <c r="Q1640" i="7"/>
  <c r="P1640" i="7"/>
  <c r="O1640" i="7"/>
  <c r="N1640" i="7"/>
  <c r="Q1639" i="7"/>
  <c r="P1639" i="7"/>
  <c r="O1639" i="7"/>
  <c r="N1639" i="7"/>
  <c r="Q1638" i="7"/>
  <c r="T1638" i="7" s="1"/>
  <c r="P1638" i="7"/>
  <c r="O1638" i="7"/>
  <c r="N1638" i="7"/>
  <c r="Q1637" i="7"/>
  <c r="P1637" i="7"/>
  <c r="O1637" i="7"/>
  <c r="N1637" i="7"/>
  <c r="U1636" i="7"/>
  <c r="Q1636" i="7"/>
  <c r="P1636" i="7"/>
  <c r="O1636" i="7"/>
  <c r="N1636" i="7"/>
  <c r="Q1635" i="7"/>
  <c r="U1635" i="7" s="1"/>
  <c r="P1635" i="7"/>
  <c r="O1635" i="7"/>
  <c r="N1635" i="7"/>
  <c r="Q1634" i="7"/>
  <c r="P1634" i="7"/>
  <c r="O1634" i="7"/>
  <c r="N1634" i="7"/>
  <c r="Q1633" i="7"/>
  <c r="P1633" i="7"/>
  <c r="O1633" i="7"/>
  <c r="N1633" i="7"/>
  <c r="Q1632" i="7"/>
  <c r="P1632" i="7"/>
  <c r="O1632" i="7"/>
  <c r="U1632" i="7" s="1"/>
  <c r="N1632" i="7"/>
  <c r="R1631" i="7"/>
  <c r="Q1631" i="7"/>
  <c r="P1631" i="7"/>
  <c r="O1631" i="7"/>
  <c r="N1631" i="7"/>
  <c r="W1630" i="7"/>
  <c r="T1630" i="7"/>
  <c r="S1630" i="7"/>
  <c r="R1630" i="7"/>
  <c r="V1630" i="7" s="1"/>
  <c r="Q1630" i="7"/>
  <c r="P1630" i="7"/>
  <c r="U1630" i="7" s="1"/>
  <c r="O1630" i="7"/>
  <c r="N1630" i="7"/>
  <c r="Q1629" i="7"/>
  <c r="P1629" i="7"/>
  <c r="O1629" i="7"/>
  <c r="N1629" i="7"/>
  <c r="Q1628" i="7"/>
  <c r="P1628" i="7"/>
  <c r="O1628" i="7"/>
  <c r="N1628" i="7"/>
  <c r="Q1627" i="7"/>
  <c r="P1627" i="7"/>
  <c r="O1627" i="7"/>
  <c r="N1627" i="7"/>
  <c r="U1626" i="7"/>
  <c r="T1626" i="7"/>
  <c r="R1626" i="7"/>
  <c r="Q1626" i="7"/>
  <c r="P1626" i="7"/>
  <c r="O1626" i="7"/>
  <c r="N1626" i="7"/>
  <c r="U1625" i="7"/>
  <c r="T1625" i="7"/>
  <c r="S1625" i="7"/>
  <c r="Q1625" i="7"/>
  <c r="P1625" i="7"/>
  <c r="R1625" i="7" s="1"/>
  <c r="O1625" i="7"/>
  <c r="N1625" i="7"/>
  <c r="U1624" i="7"/>
  <c r="Q1624" i="7"/>
  <c r="P1624" i="7"/>
  <c r="O1624" i="7"/>
  <c r="N1624" i="7"/>
  <c r="Q1623" i="7"/>
  <c r="P1623" i="7"/>
  <c r="O1623" i="7"/>
  <c r="N1623" i="7"/>
  <c r="Q1622" i="7"/>
  <c r="P1622" i="7"/>
  <c r="O1622" i="7"/>
  <c r="N1622" i="7"/>
  <c r="Q1621" i="7"/>
  <c r="T1621" i="7" s="1"/>
  <c r="P1621" i="7"/>
  <c r="O1621" i="7"/>
  <c r="N1621" i="7"/>
  <c r="Q1620" i="7"/>
  <c r="P1620" i="7"/>
  <c r="O1620" i="7"/>
  <c r="N1620" i="7"/>
  <c r="T1619" i="7"/>
  <c r="Q1619" i="7"/>
  <c r="P1619" i="7"/>
  <c r="S1619" i="7" s="1"/>
  <c r="O1619" i="7"/>
  <c r="N1619" i="7"/>
  <c r="Q1618" i="7"/>
  <c r="P1618" i="7"/>
  <c r="O1618" i="7"/>
  <c r="N1618" i="7"/>
  <c r="U1617" i="7"/>
  <c r="T1617" i="7"/>
  <c r="Q1617" i="7"/>
  <c r="P1617" i="7"/>
  <c r="O1617" i="7"/>
  <c r="N1617" i="7"/>
  <c r="Q1616" i="7"/>
  <c r="P1616" i="7"/>
  <c r="O1616" i="7"/>
  <c r="N1616" i="7"/>
  <c r="T1615" i="7"/>
  <c r="Q1615" i="7"/>
  <c r="P1615" i="7"/>
  <c r="O1615" i="7"/>
  <c r="N1615" i="7"/>
  <c r="Q1614" i="7"/>
  <c r="P1614" i="7"/>
  <c r="O1614" i="7"/>
  <c r="N1614" i="7"/>
  <c r="Q1613" i="7"/>
  <c r="P1613" i="7"/>
  <c r="O1613" i="7"/>
  <c r="N1613" i="7"/>
  <c r="T1612" i="7"/>
  <c r="S1612" i="7"/>
  <c r="Q1612" i="7"/>
  <c r="P1612" i="7"/>
  <c r="O1612" i="7"/>
  <c r="N1612" i="7"/>
  <c r="U1611" i="7"/>
  <c r="Q1611" i="7"/>
  <c r="P1611" i="7"/>
  <c r="O1611" i="7"/>
  <c r="N1611" i="7"/>
  <c r="Q1610" i="7"/>
  <c r="P1610" i="7"/>
  <c r="O1610" i="7"/>
  <c r="N1610" i="7"/>
  <c r="Q1609" i="7"/>
  <c r="P1609" i="7"/>
  <c r="O1609" i="7"/>
  <c r="N1609" i="7"/>
  <c r="Q1608" i="7"/>
  <c r="P1608" i="7"/>
  <c r="O1608" i="7"/>
  <c r="N1608" i="7"/>
  <c r="U1607" i="7"/>
  <c r="T1607" i="7"/>
  <c r="S1607" i="7"/>
  <c r="R1607" i="7"/>
  <c r="Q1607" i="7"/>
  <c r="P1607" i="7"/>
  <c r="O1607" i="7"/>
  <c r="N1607" i="7"/>
  <c r="U1606" i="7"/>
  <c r="T1606" i="7"/>
  <c r="S1606" i="7"/>
  <c r="R1606" i="7"/>
  <c r="Q1606" i="7"/>
  <c r="P1606" i="7"/>
  <c r="O1606" i="7"/>
  <c r="N1606" i="7"/>
  <c r="Q1605" i="7"/>
  <c r="P1605" i="7"/>
  <c r="O1605" i="7"/>
  <c r="N1605" i="7"/>
  <c r="S1604" i="7"/>
  <c r="Q1604" i="7"/>
  <c r="P1604" i="7"/>
  <c r="O1604" i="7"/>
  <c r="N1604" i="7"/>
  <c r="Q1603" i="7"/>
  <c r="P1603" i="7"/>
  <c r="O1603" i="7"/>
  <c r="N1603" i="7"/>
  <c r="Q1602" i="7"/>
  <c r="P1602" i="7"/>
  <c r="O1602" i="7"/>
  <c r="N1602" i="7"/>
  <c r="U1601" i="7"/>
  <c r="T1601" i="7"/>
  <c r="S1601" i="7"/>
  <c r="Q1601" i="7"/>
  <c r="P1601" i="7"/>
  <c r="O1601" i="7"/>
  <c r="R1601" i="7" s="1"/>
  <c r="N1601" i="7"/>
  <c r="S1600" i="7"/>
  <c r="R1600" i="7"/>
  <c r="Q1600" i="7"/>
  <c r="P1600" i="7"/>
  <c r="O1600" i="7"/>
  <c r="N1600" i="7"/>
  <c r="Q1599" i="7"/>
  <c r="P1599" i="7"/>
  <c r="O1599" i="7"/>
  <c r="N1599" i="7"/>
  <c r="U1598" i="7"/>
  <c r="T1598" i="7"/>
  <c r="Q1598" i="7"/>
  <c r="P1598" i="7"/>
  <c r="O1598" i="7"/>
  <c r="N1598" i="7"/>
  <c r="U1597" i="7"/>
  <c r="T1597" i="7"/>
  <c r="S1597" i="7"/>
  <c r="R1597" i="7"/>
  <c r="Q1597" i="7"/>
  <c r="P1597" i="7"/>
  <c r="O1597" i="7"/>
  <c r="N1597" i="7"/>
  <c r="R1596" i="7"/>
  <c r="Q1596" i="7"/>
  <c r="P1596" i="7"/>
  <c r="O1596" i="7"/>
  <c r="N1596" i="7"/>
  <c r="S1595" i="7"/>
  <c r="R1595" i="7"/>
  <c r="Q1595" i="7"/>
  <c r="P1595" i="7"/>
  <c r="O1595" i="7"/>
  <c r="N1595" i="7"/>
  <c r="Q1594" i="7"/>
  <c r="P1594" i="7"/>
  <c r="O1594" i="7"/>
  <c r="N1594" i="7"/>
  <c r="Q1593" i="7"/>
  <c r="P1593" i="7"/>
  <c r="O1593" i="7"/>
  <c r="N1593" i="7"/>
  <c r="Q1592" i="7"/>
  <c r="P1592" i="7"/>
  <c r="O1592" i="7"/>
  <c r="N1592" i="7"/>
  <c r="Q1591" i="7"/>
  <c r="P1591" i="7"/>
  <c r="O1591" i="7"/>
  <c r="N1591" i="7"/>
  <c r="Q1590" i="7"/>
  <c r="P1590" i="7"/>
  <c r="O1590" i="7"/>
  <c r="N1590" i="7"/>
  <c r="U1589" i="7"/>
  <c r="T1589" i="7"/>
  <c r="S1589" i="7"/>
  <c r="R1589" i="7"/>
  <c r="Q1589" i="7"/>
  <c r="P1589" i="7"/>
  <c r="O1589" i="7"/>
  <c r="N1589" i="7"/>
  <c r="Q1588" i="7"/>
  <c r="P1588" i="7"/>
  <c r="O1588" i="7"/>
  <c r="N1588" i="7"/>
  <c r="R1587" i="7"/>
  <c r="Q1587" i="7"/>
  <c r="P1587" i="7"/>
  <c r="O1587" i="7"/>
  <c r="N1587" i="7"/>
  <c r="Q1586" i="7"/>
  <c r="P1586" i="7"/>
  <c r="O1586" i="7"/>
  <c r="N1586" i="7"/>
  <c r="Q1585" i="7"/>
  <c r="P1585" i="7"/>
  <c r="O1585" i="7"/>
  <c r="N1585" i="7"/>
  <c r="U1584" i="7"/>
  <c r="T1584" i="7"/>
  <c r="S1584" i="7"/>
  <c r="Q1584" i="7"/>
  <c r="P1584" i="7"/>
  <c r="R1584" i="7" s="1"/>
  <c r="O1584" i="7"/>
  <c r="N1584" i="7"/>
  <c r="V1583" i="7"/>
  <c r="U1583" i="7"/>
  <c r="T1583" i="7"/>
  <c r="S1583" i="7"/>
  <c r="R1583" i="7"/>
  <c r="Q1583" i="7"/>
  <c r="P1583" i="7"/>
  <c r="O1583" i="7"/>
  <c r="N1583" i="7"/>
  <c r="Q1582" i="7"/>
  <c r="P1582" i="7"/>
  <c r="O1582" i="7"/>
  <c r="N1582" i="7"/>
  <c r="R1581" i="7"/>
  <c r="Q1581" i="7"/>
  <c r="P1581" i="7"/>
  <c r="O1581" i="7"/>
  <c r="N1581" i="7"/>
  <c r="U1580" i="7"/>
  <c r="T1580" i="7"/>
  <c r="Q1580" i="7"/>
  <c r="P1580" i="7"/>
  <c r="O1580" i="7"/>
  <c r="N1580" i="7"/>
  <c r="Q1579" i="7"/>
  <c r="P1579" i="7"/>
  <c r="O1579" i="7"/>
  <c r="N1579" i="7"/>
  <c r="Q1578" i="7"/>
  <c r="S1578" i="7" s="1"/>
  <c r="P1578" i="7"/>
  <c r="O1578" i="7"/>
  <c r="N1578" i="7"/>
  <c r="Q1577" i="7"/>
  <c r="P1577" i="7"/>
  <c r="O1577" i="7"/>
  <c r="N1577" i="7"/>
  <c r="T1576" i="7"/>
  <c r="Q1576" i="7"/>
  <c r="P1576" i="7"/>
  <c r="O1576" i="7"/>
  <c r="N1576" i="7"/>
  <c r="Q1575" i="7"/>
  <c r="P1575" i="7"/>
  <c r="O1575" i="7"/>
  <c r="N1575" i="7"/>
  <c r="Q1574" i="7"/>
  <c r="P1574" i="7"/>
  <c r="O1574" i="7"/>
  <c r="N1574" i="7"/>
  <c r="U1573" i="7"/>
  <c r="T1573" i="7"/>
  <c r="S1573" i="7"/>
  <c r="R1573" i="7"/>
  <c r="Q1573" i="7"/>
  <c r="P1573" i="7"/>
  <c r="O1573" i="7"/>
  <c r="N1573" i="7"/>
  <c r="U1572" i="7"/>
  <c r="R1572" i="7"/>
  <c r="Q1572" i="7"/>
  <c r="P1572" i="7"/>
  <c r="O1572" i="7"/>
  <c r="N1572" i="7"/>
  <c r="Q1571" i="7"/>
  <c r="P1571" i="7"/>
  <c r="O1571" i="7"/>
  <c r="N1571" i="7"/>
  <c r="S1570" i="7"/>
  <c r="R1570" i="7"/>
  <c r="Q1570" i="7"/>
  <c r="P1570" i="7"/>
  <c r="O1570" i="7"/>
  <c r="N1570" i="7"/>
  <c r="R1569" i="7"/>
  <c r="Q1569" i="7"/>
  <c r="P1569" i="7"/>
  <c r="O1569" i="7"/>
  <c r="N1569" i="7"/>
  <c r="Q1568" i="7"/>
  <c r="P1568" i="7"/>
  <c r="O1568" i="7"/>
  <c r="N1568" i="7"/>
  <c r="W1567" i="7"/>
  <c r="V1567" i="7"/>
  <c r="U1567" i="7"/>
  <c r="T1567" i="7"/>
  <c r="S1567" i="7"/>
  <c r="R1567" i="7"/>
  <c r="Q1567" i="7"/>
  <c r="P1567" i="7"/>
  <c r="O1567" i="7"/>
  <c r="N1567" i="7"/>
  <c r="U1566" i="7"/>
  <c r="T1566" i="7"/>
  <c r="S1566" i="7"/>
  <c r="R1566" i="7"/>
  <c r="Q1566" i="7"/>
  <c r="P1566" i="7"/>
  <c r="O1566" i="7"/>
  <c r="N1566" i="7"/>
  <c r="Q1565" i="7"/>
  <c r="P1565" i="7"/>
  <c r="O1565" i="7"/>
  <c r="N1565" i="7"/>
  <c r="T1564" i="7"/>
  <c r="Q1564" i="7"/>
  <c r="P1564" i="7"/>
  <c r="O1564" i="7"/>
  <c r="N1564" i="7"/>
  <c r="Q1563" i="7"/>
  <c r="P1563" i="7"/>
  <c r="O1563" i="7"/>
  <c r="R1563" i="7" s="1"/>
  <c r="N1563" i="7"/>
  <c r="Q1562" i="7"/>
  <c r="P1562" i="7"/>
  <c r="O1562" i="7"/>
  <c r="N1562" i="7"/>
  <c r="U1561" i="7"/>
  <c r="R1561" i="7"/>
  <c r="Q1561" i="7"/>
  <c r="P1561" i="7"/>
  <c r="O1561" i="7"/>
  <c r="N1561" i="7"/>
  <c r="Q1560" i="7"/>
  <c r="P1560" i="7"/>
  <c r="O1560" i="7"/>
  <c r="N1560" i="7"/>
  <c r="Q1559" i="7"/>
  <c r="P1559" i="7"/>
  <c r="O1559" i="7"/>
  <c r="N1559" i="7"/>
  <c r="T1558" i="7"/>
  <c r="S1558" i="7"/>
  <c r="Q1558" i="7"/>
  <c r="R1558" i="7" s="1"/>
  <c r="P1558" i="7"/>
  <c r="O1558" i="7"/>
  <c r="N1558" i="7"/>
  <c r="Q1557" i="7"/>
  <c r="P1557" i="7"/>
  <c r="O1557" i="7"/>
  <c r="N1557" i="7"/>
  <c r="U1556" i="7"/>
  <c r="Q1556" i="7"/>
  <c r="P1556" i="7"/>
  <c r="O1556" i="7"/>
  <c r="N1556" i="7"/>
  <c r="U1555" i="7"/>
  <c r="T1555" i="7"/>
  <c r="S1555" i="7"/>
  <c r="R1555" i="7"/>
  <c r="Q1555" i="7"/>
  <c r="P1555" i="7"/>
  <c r="O1555" i="7"/>
  <c r="N1555" i="7"/>
  <c r="S1554" i="7"/>
  <c r="Q1554" i="7"/>
  <c r="P1554" i="7"/>
  <c r="O1554" i="7"/>
  <c r="N1554" i="7"/>
  <c r="Q1553" i="7"/>
  <c r="P1553" i="7"/>
  <c r="O1553" i="7"/>
  <c r="N1553" i="7"/>
  <c r="T1552" i="7"/>
  <c r="S1552" i="7"/>
  <c r="Q1552" i="7"/>
  <c r="P1552" i="7"/>
  <c r="R1552" i="7" s="1"/>
  <c r="O1552" i="7"/>
  <c r="N1552" i="7"/>
  <c r="Q1551" i="7"/>
  <c r="P1551" i="7"/>
  <c r="O1551" i="7"/>
  <c r="N1551" i="7"/>
  <c r="U1550" i="7"/>
  <c r="T1550" i="7"/>
  <c r="Q1550" i="7"/>
  <c r="P1550" i="7"/>
  <c r="O1550" i="7"/>
  <c r="N1550" i="7"/>
  <c r="U1549" i="7"/>
  <c r="T1549" i="7"/>
  <c r="S1549" i="7"/>
  <c r="R1549" i="7"/>
  <c r="Q1549" i="7"/>
  <c r="P1549" i="7"/>
  <c r="O1549" i="7"/>
  <c r="N1549" i="7"/>
  <c r="R1548" i="7"/>
  <c r="Q1548" i="7"/>
  <c r="P1548" i="7"/>
  <c r="O1548" i="7"/>
  <c r="N1548" i="7"/>
  <c r="Q1547" i="7"/>
  <c r="S1547" i="7" s="1"/>
  <c r="P1547" i="7"/>
  <c r="O1547" i="7"/>
  <c r="N1547" i="7"/>
  <c r="Q1546" i="7"/>
  <c r="P1546" i="7"/>
  <c r="O1546" i="7"/>
  <c r="N1546" i="7"/>
  <c r="Q1545" i="7"/>
  <c r="P1545" i="7"/>
  <c r="O1545" i="7"/>
  <c r="N1545" i="7"/>
  <c r="Q1544" i="7"/>
  <c r="P1544" i="7"/>
  <c r="O1544" i="7"/>
  <c r="N1544" i="7"/>
  <c r="S1543" i="7"/>
  <c r="R1543" i="7"/>
  <c r="Q1543" i="7"/>
  <c r="P1543" i="7"/>
  <c r="O1543" i="7"/>
  <c r="N1543" i="7"/>
  <c r="Q1542" i="7"/>
  <c r="P1542" i="7"/>
  <c r="O1542" i="7"/>
  <c r="N1542" i="7"/>
  <c r="U1541" i="7"/>
  <c r="T1541" i="7"/>
  <c r="S1541" i="7"/>
  <c r="V1541" i="7" s="1"/>
  <c r="Q1541" i="7"/>
  <c r="P1541" i="7"/>
  <c r="O1541" i="7"/>
  <c r="N1541" i="7"/>
  <c r="R1541" i="7" s="1"/>
  <c r="Q1540" i="7"/>
  <c r="P1540" i="7"/>
  <c r="O1540" i="7"/>
  <c r="N1540" i="7"/>
  <c r="R1539" i="7"/>
  <c r="Q1539" i="7"/>
  <c r="P1539" i="7"/>
  <c r="O1539" i="7"/>
  <c r="N1539" i="7"/>
  <c r="U1538" i="7"/>
  <c r="T1538" i="7"/>
  <c r="Q1538" i="7"/>
  <c r="P1538" i="7"/>
  <c r="O1538" i="7"/>
  <c r="N1538" i="7"/>
  <c r="Q1537" i="7"/>
  <c r="P1537" i="7"/>
  <c r="O1537" i="7"/>
  <c r="N1537" i="7"/>
  <c r="U1536" i="7"/>
  <c r="T1536" i="7"/>
  <c r="S1536" i="7"/>
  <c r="Q1536" i="7"/>
  <c r="P1536" i="7"/>
  <c r="R1536" i="7" s="1"/>
  <c r="O1536" i="7"/>
  <c r="N1536" i="7"/>
  <c r="Q1535" i="7"/>
  <c r="P1535" i="7"/>
  <c r="O1535" i="7"/>
  <c r="N1535" i="7"/>
  <c r="R1534" i="7"/>
  <c r="Q1534" i="7"/>
  <c r="P1534" i="7"/>
  <c r="O1534" i="7"/>
  <c r="N1534" i="7"/>
  <c r="R1533" i="7"/>
  <c r="Q1533" i="7"/>
  <c r="P1533" i="7"/>
  <c r="O1533" i="7"/>
  <c r="N1533" i="7"/>
  <c r="Q1532" i="7"/>
  <c r="P1532" i="7"/>
  <c r="T1532" i="7" s="1"/>
  <c r="O1532" i="7"/>
  <c r="N1532" i="7"/>
  <c r="Q1531" i="7"/>
  <c r="P1531" i="7"/>
  <c r="O1531" i="7"/>
  <c r="N1531" i="7"/>
  <c r="Q1530" i="7"/>
  <c r="P1530" i="7"/>
  <c r="O1530" i="7"/>
  <c r="N1530" i="7"/>
  <c r="S1529" i="7"/>
  <c r="Q1529" i="7"/>
  <c r="P1529" i="7"/>
  <c r="O1529" i="7"/>
  <c r="N1529" i="7"/>
  <c r="Q1528" i="7"/>
  <c r="P1528" i="7"/>
  <c r="T1528" i="7" s="1"/>
  <c r="O1528" i="7"/>
  <c r="N1528" i="7"/>
  <c r="Q1527" i="7"/>
  <c r="P1527" i="7"/>
  <c r="R1527" i="7" s="1"/>
  <c r="O1527" i="7"/>
  <c r="N1527" i="7"/>
  <c r="Q1526" i="7"/>
  <c r="P1526" i="7"/>
  <c r="O1526" i="7"/>
  <c r="N1526" i="7"/>
  <c r="Q1525" i="7"/>
  <c r="P1525" i="7"/>
  <c r="O1525" i="7"/>
  <c r="N1525" i="7"/>
  <c r="U1524" i="7"/>
  <c r="T1524" i="7"/>
  <c r="V1524" i="7" s="1"/>
  <c r="S1524" i="7"/>
  <c r="Q1524" i="7"/>
  <c r="P1524" i="7"/>
  <c r="R1524" i="7" s="1"/>
  <c r="O1524" i="7"/>
  <c r="N1524" i="7"/>
  <c r="Q1523" i="7"/>
  <c r="P1523" i="7"/>
  <c r="O1523" i="7"/>
  <c r="N1523" i="7"/>
  <c r="U1522" i="7"/>
  <c r="T1522" i="7"/>
  <c r="Q1522" i="7"/>
  <c r="P1522" i="7"/>
  <c r="O1522" i="7"/>
  <c r="N1522" i="7"/>
  <c r="S1521" i="7"/>
  <c r="Q1521" i="7"/>
  <c r="R1521" i="7" s="1"/>
  <c r="P1521" i="7"/>
  <c r="O1521" i="7"/>
  <c r="N1521" i="7"/>
  <c r="Q1520" i="7"/>
  <c r="P1520" i="7"/>
  <c r="O1520" i="7"/>
  <c r="N1520" i="7"/>
  <c r="U1519" i="7"/>
  <c r="R1519" i="7"/>
  <c r="Q1519" i="7"/>
  <c r="P1519" i="7"/>
  <c r="O1519" i="7"/>
  <c r="N1519" i="7"/>
  <c r="Q1518" i="7"/>
  <c r="P1518" i="7"/>
  <c r="O1518" i="7"/>
  <c r="N1518" i="7"/>
  <c r="U1517" i="7"/>
  <c r="T1517" i="7"/>
  <c r="S1517" i="7"/>
  <c r="Q1517" i="7"/>
  <c r="P1517" i="7"/>
  <c r="O1517" i="7"/>
  <c r="N1517" i="7"/>
  <c r="R1517" i="7" s="1"/>
  <c r="Q1516" i="7"/>
  <c r="P1516" i="7"/>
  <c r="O1516" i="7"/>
  <c r="N1516" i="7"/>
  <c r="R1515" i="7"/>
  <c r="Q1515" i="7"/>
  <c r="P1515" i="7"/>
  <c r="O1515" i="7"/>
  <c r="N1515" i="7"/>
  <c r="Q1514" i="7"/>
  <c r="P1514" i="7"/>
  <c r="O1514" i="7"/>
  <c r="N1514" i="7"/>
  <c r="Q1513" i="7"/>
  <c r="P1513" i="7"/>
  <c r="O1513" i="7"/>
  <c r="N1513" i="7"/>
  <c r="U1512" i="7"/>
  <c r="T1512" i="7"/>
  <c r="S1512" i="7"/>
  <c r="R1512" i="7"/>
  <c r="Q1512" i="7"/>
  <c r="P1512" i="7"/>
  <c r="O1512" i="7"/>
  <c r="N1512" i="7"/>
  <c r="S1511" i="7"/>
  <c r="R1511" i="7"/>
  <c r="Q1511" i="7"/>
  <c r="P1511" i="7"/>
  <c r="O1511" i="7"/>
  <c r="N1511" i="7"/>
  <c r="Q1510" i="7"/>
  <c r="P1510" i="7"/>
  <c r="O1510" i="7"/>
  <c r="N1510" i="7"/>
  <c r="Q1509" i="7"/>
  <c r="S1509" i="7" s="1"/>
  <c r="P1509" i="7"/>
  <c r="O1509" i="7"/>
  <c r="N1509" i="7"/>
  <c r="U1508" i="7"/>
  <c r="T1508" i="7"/>
  <c r="Q1508" i="7"/>
  <c r="P1508" i="7"/>
  <c r="O1508" i="7"/>
  <c r="N1508" i="7"/>
  <c r="Q1507" i="7"/>
  <c r="P1507" i="7"/>
  <c r="O1507" i="7"/>
  <c r="N1507" i="7"/>
  <c r="W1506" i="7"/>
  <c r="V1506" i="7"/>
  <c r="U1506" i="7"/>
  <c r="T1506" i="7"/>
  <c r="S1506" i="7"/>
  <c r="Q1506" i="7"/>
  <c r="P1506" i="7"/>
  <c r="R1506" i="7" s="1"/>
  <c r="O1506" i="7"/>
  <c r="N1506" i="7"/>
  <c r="U1505" i="7"/>
  <c r="T1505" i="7"/>
  <c r="S1505" i="7"/>
  <c r="Q1505" i="7"/>
  <c r="R1505" i="7" s="1"/>
  <c r="P1505" i="7"/>
  <c r="O1505" i="7"/>
  <c r="N1505" i="7"/>
  <c r="S1504" i="7"/>
  <c r="R1504" i="7"/>
  <c r="Q1504" i="7"/>
  <c r="P1504" i="7"/>
  <c r="O1504" i="7"/>
  <c r="N1504" i="7"/>
  <c r="Q1503" i="7"/>
  <c r="R1503" i="7" s="1"/>
  <c r="P1503" i="7"/>
  <c r="O1503" i="7"/>
  <c r="N1503" i="7"/>
  <c r="U1502" i="7"/>
  <c r="Q1502" i="7"/>
  <c r="T1502" i="7" s="1"/>
  <c r="P1502" i="7"/>
  <c r="O1502" i="7"/>
  <c r="N1502" i="7"/>
  <c r="S1501" i="7"/>
  <c r="R1501" i="7"/>
  <c r="Q1501" i="7"/>
  <c r="P1501" i="7"/>
  <c r="O1501" i="7"/>
  <c r="N1501" i="7"/>
  <c r="U1500" i="7"/>
  <c r="T1500" i="7"/>
  <c r="Q1500" i="7"/>
  <c r="P1500" i="7"/>
  <c r="O1500" i="7"/>
  <c r="N1500" i="7"/>
  <c r="Q1499" i="7"/>
  <c r="P1499" i="7"/>
  <c r="O1499" i="7"/>
  <c r="N1499" i="7"/>
  <c r="T1498" i="7"/>
  <c r="Q1498" i="7"/>
  <c r="P1498" i="7"/>
  <c r="O1498" i="7"/>
  <c r="N1498" i="7"/>
  <c r="Q1497" i="7"/>
  <c r="P1497" i="7"/>
  <c r="O1497" i="7"/>
  <c r="N1497" i="7"/>
  <c r="Q1496" i="7"/>
  <c r="P1496" i="7"/>
  <c r="O1496" i="7"/>
  <c r="N1496" i="7"/>
  <c r="Q1495" i="7"/>
  <c r="P1495" i="7"/>
  <c r="O1495" i="7"/>
  <c r="N1495" i="7"/>
  <c r="U1494" i="7"/>
  <c r="Q1494" i="7"/>
  <c r="P1494" i="7"/>
  <c r="O1494" i="7"/>
  <c r="N1494" i="7"/>
  <c r="V1493" i="7"/>
  <c r="U1493" i="7"/>
  <c r="T1493" i="7"/>
  <c r="S1493" i="7"/>
  <c r="R1493" i="7"/>
  <c r="Q1493" i="7"/>
  <c r="P1493" i="7"/>
  <c r="O1493" i="7"/>
  <c r="N1493" i="7"/>
  <c r="S1492" i="7"/>
  <c r="R1492" i="7"/>
  <c r="Q1492" i="7"/>
  <c r="P1492" i="7"/>
  <c r="O1492" i="7"/>
  <c r="N1492" i="7"/>
  <c r="Q1491" i="7"/>
  <c r="P1491" i="7"/>
  <c r="R1491" i="7" s="1"/>
  <c r="O1491" i="7"/>
  <c r="N1491" i="7"/>
  <c r="S1490" i="7"/>
  <c r="Q1490" i="7"/>
  <c r="P1490" i="7"/>
  <c r="O1490" i="7"/>
  <c r="N1490" i="7"/>
  <c r="Q1489" i="7"/>
  <c r="P1489" i="7"/>
  <c r="O1489" i="7"/>
  <c r="N1489" i="7"/>
  <c r="Q1488" i="7"/>
  <c r="P1488" i="7"/>
  <c r="O1488" i="7"/>
  <c r="N1488" i="7"/>
  <c r="Q1487" i="7"/>
  <c r="R1487" i="7" s="1"/>
  <c r="P1487" i="7"/>
  <c r="O1487" i="7"/>
  <c r="N1487" i="7"/>
  <c r="U1486" i="7"/>
  <c r="T1486" i="7"/>
  <c r="S1486" i="7"/>
  <c r="R1486" i="7"/>
  <c r="Q1486" i="7"/>
  <c r="P1486" i="7"/>
  <c r="O1486" i="7"/>
  <c r="N1486" i="7"/>
  <c r="Q1485" i="7"/>
  <c r="P1485" i="7"/>
  <c r="O1485" i="7"/>
  <c r="N1485" i="7"/>
  <c r="S1484" i="7"/>
  <c r="Q1484" i="7"/>
  <c r="P1484" i="7"/>
  <c r="O1484" i="7"/>
  <c r="N1484" i="7"/>
  <c r="U1483" i="7"/>
  <c r="T1483" i="7"/>
  <c r="Q1483" i="7"/>
  <c r="S1483" i="7" s="1"/>
  <c r="P1483" i="7"/>
  <c r="O1483" i="7"/>
  <c r="N1483" i="7"/>
  <c r="U1482" i="7"/>
  <c r="T1482" i="7"/>
  <c r="S1482" i="7"/>
  <c r="R1482" i="7"/>
  <c r="Q1482" i="7"/>
  <c r="P1482" i="7"/>
  <c r="O1482" i="7"/>
  <c r="N1482" i="7"/>
  <c r="Q1481" i="7"/>
  <c r="P1481" i="7"/>
  <c r="O1481" i="7"/>
  <c r="N1481" i="7"/>
  <c r="Q1480" i="7"/>
  <c r="P1480" i="7"/>
  <c r="O1480" i="7"/>
  <c r="N1480" i="7"/>
  <c r="U1479" i="7"/>
  <c r="S1479" i="7"/>
  <c r="R1479" i="7"/>
  <c r="W1479" i="7" s="1"/>
  <c r="Q1479" i="7"/>
  <c r="P1479" i="7"/>
  <c r="O1479" i="7"/>
  <c r="N1479" i="7"/>
  <c r="T1479" i="7" s="1"/>
  <c r="T1478" i="7"/>
  <c r="S1478" i="7"/>
  <c r="Q1478" i="7"/>
  <c r="P1478" i="7"/>
  <c r="O1478" i="7"/>
  <c r="N1478" i="7"/>
  <c r="Q1477" i="7"/>
  <c r="P1477" i="7"/>
  <c r="O1477" i="7"/>
  <c r="N1477" i="7"/>
  <c r="Q1476" i="7"/>
  <c r="P1476" i="7"/>
  <c r="O1476" i="7"/>
  <c r="N1476" i="7"/>
  <c r="Q1475" i="7"/>
  <c r="P1475" i="7"/>
  <c r="O1475" i="7"/>
  <c r="N1475" i="7"/>
  <c r="Q1474" i="7"/>
  <c r="P1474" i="7"/>
  <c r="O1474" i="7"/>
  <c r="N1474" i="7"/>
  <c r="Q1473" i="7"/>
  <c r="P1473" i="7"/>
  <c r="O1473" i="7"/>
  <c r="N1473" i="7"/>
  <c r="S1472" i="7"/>
  <c r="Q1472" i="7"/>
  <c r="P1472" i="7"/>
  <c r="O1472" i="7"/>
  <c r="N1472" i="7"/>
  <c r="S1471" i="7"/>
  <c r="Q1471" i="7"/>
  <c r="R1471" i="7" s="1"/>
  <c r="P1471" i="7"/>
  <c r="O1471" i="7"/>
  <c r="N1471" i="7"/>
  <c r="Q1470" i="7"/>
  <c r="P1470" i="7"/>
  <c r="T1470" i="7" s="1"/>
  <c r="O1470" i="7"/>
  <c r="N1470" i="7"/>
  <c r="T1469" i="7"/>
  <c r="Q1469" i="7"/>
  <c r="P1469" i="7"/>
  <c r="O1469" i="7"/>
  <c r="N1469" i="7"/>
  <c r="U1468" i="7"/>
  <c r="Q1468" i="7"/>
  <c r="P1468" i="7"/>
  <c r="O1468" i="7"/>
  <c r="N1468" i="7"/>
  <c r="Q1467" i="7"/>
  <c r="R1467" i="7" s="1"/>
  <c r="P1467" i="7"/>
  <c r="O1467" i="7"/>
  <c r="N1467" i="7"/>
  <c r="Q1466" i="7"/>
  <c r="P1466" i="7"/>
  <c r="O1466" i="7"/>
  <c r="N1466" i="7"/>
  <c r="U1465" i="7"/>
  <c r="T1465" i="7"/>
  <c r="S1465" i="7"/>
  <c r="Q1465" i="7"/>
  <c r="P1465" i="7"/>
  <c r="O1465" i="7"/>
  <c r="N1465" i="7"/>
  <c r="R1465" i="7" s="1"/>
  <c r="S1464" i="7"/>
  <c r="Q1464" i="7"/>
  <c r="P1464" i="7"/>
  <c r="O1464" i="7"/>
  <c r="N1464" i="7"/>
  <c r="Q1463" i="7"/>
  <c r="P1463" i="7"/>
  <c r="O1463" i="7"/>
  <c r="N1463" i="7"/>
  <c r="Q1462" i="7"/>
  <c r="P1462" i="7"/>
  <c r="O1462" i="7"/>
  <c r="N1462" i="7"/>
  <c r="Q1461" i="7"/>
  <c r="P1461" i="7"/>
  <c r="R1461" i="7" s="1"/>
  <c r="O1461" i="7"/>
  <c r="N1461" i="7"/>
  <c r="U1460" i="7"/>
  <c r="T1460" i="7"/>
  <c r="S1460" i="7"/>
  <c r="Q1460" i="7"/>
  <c r="P1460" i="7"/>
  <c r="O1460" i="7"/>
  <c r="N1460" i="7"/>
  <c r="R1459" i="7"/>
  <c r="Q1459" i="7"/>
  <c r="P1459" i="7"/>
  <c r="O1459" i="7"/>
  <c r="N1459" i="7"/>
  <c r="Q1458" i="7"/>
  <c r="U1458" i="7" s="1"/>
  <c r="P1458" i="7"/>
  <c r="O1458" i="7"/>
  <c r="N1458" i="7"/>
  <c r="U1457" i="7"/>
  <c r="T1457" i="7"/>
  <c r="S1457" i="7"/>
  <c r="R1457" i="7"/>
  <c r="Q1457" i="7"/>
  <c r="P1457" i="7"/>
  <c r="O1457" i="7"/>
  <c r="N1457" i="7"/>
  <c r="Q1456" i="7"/>
  <c r="P1456" i="7"/>
  <c r="O1456" i="7"/>
  <c r="N1456" i="7"/>
  <c r="Q1455" i="7"/>
  <c r="P1455" i="7"/>
  <c r="O1455" i="7"/>
  <c r="N1455" i="7"/>
  <c r="U1454" i="7"/>
  <c r="T1454" i="7"/>
  <c r="S1454" i="7"/>
  <c r="Q1454" i="7"/>
  <c r="P1454" i="7"/>
  <c r="O1454" i="7"/>
  <c r="N1454" i="7"/>
  <c r="U1453" i="7"/>
  <c r="T1453" i="7"/>
  <c r="Q1453" i="7"/>
  <c r="P1453" i="7"/>
  <c r="O1453" i="7"/>
  <c r="N1453" i="7"/>
  <c r="Q1452" i="7"/>
  <c r="P1452" i="7"/>
  <c r="O1452" i="7"/>
  <c r="N1452" i="7"/>
  <c r="U1451" i="7"/>
  <c r="Q1451" i="7"/>
  <c r="P1451" i="7"/>
  <c r="O1451" i="7"/>
  <c r="N1451" i="7"/>
  <c r="U1450" i="7"/>
  <c r="T1450" i="7"/>
  <c r="S1450" i="7"/>
  <c r="R1450" i="7"/>
  <c r="Q1450" i="7"/>
  <c r="P1450" i="7"/>
  <c r="O1450" i="7"/>
  <c r="N1450" i="7"/>
  <c r="U1449" i="7"/>
  <c r="S1449" i="7"/>
  <c r="R1449" i="7"/>
  <c r="Q1449" i="7"/>
  <c r="P1449" i="7"/>
  <c r="O1449" i="7"/>
  <c r="N1449" i="7"/>
  <c r="Q1448" i="7"/>
  <c r="P1448" i="7"/>
  <c r="O1448" i="7"/>
  <c r="N1448" i="7"/>
  <c r="S1447" i="7"/>
  <c r="R1447" i="7"/>
  <c r="Q1447" i="7"/>
  <c r="P1447" i="7"/>
  <c r="O1447" i="7"/>
  <c r="N1447" i="7"/>
  <c r="T1446" i="7"/>
  <c r="Q1446" i="7"/>
  <c r="P1446" i="7"/>
  <c r="U1446" i="7" s="1"/>
  <c r="O1446" i="7"/>
  <c r="N1446" i="7"/>
  <c r="Q1445" i="7"/>
  <c r="P1445" i="7"/>
  <c r="O1445" i="7"/>
  <c r="N1445" i="7"/>
  <c r="Q1444" i="7"/>
  <c r="P1444" i="7"/>
  <c r="O1444" i="7"/>
  <c r="N1444" i="7"/>
  <c r="Q1443" i="7"/>
  <c r="P1443" i="7"/>
  <c r="O1443" i="7"/>
  <c r="N1443" i="7"/>
  <c r="Q1442" i="7"/>
  <c r="P1442" i="7"/>
  <c r="S1442" i="7" s="1"/>
  <c r="O1442" i="7"/>
  <c r="N1442" i="7"/>
  <c r="Q1441" i="7"/>
  <c r="P1441" i="7"/>
  <c r="O1441" i="7"/>
  <c r="N1441" i="7"/>
  <c r="V1440" i="7"/>
  <c r="U1440" i="7"/>
  <c r="W1440" i="7" s="1"/>
  <c r="T1440" i="7"/>
  <c r="S1440" i="7"/>
  <c r="R1440" i="7"/>
  <c r="Q1440" i="7"/>
  <c r="P1440" i="7"/>
  <c r="O1440" i="7"/>
  <c r="N1440" i="7"/>
  <c r="U1439" i="7"/>
  <c r="T1439" i="7"/>
  <c r="S1439" i="7"/>
  <c r="Q1439" i="7"/>
  <c r="P1439" i="7"/>
  <c r="R1439" i="7" s="1"/>
  <c r="O1439" i="7"/>
  <c r="N1439" i="7"/>
  <c r="R1438" i="7"/>
  <c r="Q1438" i="7"/>
  <c r="P1438" i="7"/>
  <c r="O1438" i="7"/>
  <c r="N1438" i="7"/>
  <c r="Q1437" i="7"/>
  <c r="P1437" i="7"/>
  <c r="O1437" i="7"/>
  <c r="N1437" i="7"/>
  <c r="U1436" i="7"/>
  <c r="T1436" i="7"/>
  <c r="S1436" i="7"/>
  <c r="Q1436" i="7"/>
  <c r="P1436" i="7"/>
  <c r="O1436" i="7"/>
  <c r="N1436" i="7"/>
  <c r="R1436" i="7" s="1"/>
  <c r="U1435" i="7"/>
  <c r="Q1435" i="7"/>
  <c r="T1435" i="7" s="1"/>
  <c r="P1435" i="7"/>
  <c r="O1435" i="7"/>
  <c r="N1435" i="7"/>
  <c r="R1434" i="7"/>
  <c r="Q1434" i="7"/>
  <c r="P1434" i="7"/>
  <c r="O1434" i="7"/>
  <c r="N1434" i="7"/>
  <c r="U1433" i="7"/>
  <c r="T1433" i="7"/>
  <c r="Q1433" i="7"/>
  <c r="P1433" i="7"/>
  <c r="O1433" i="7"/>
  <c r="N1433" i="7"/>
  <c r="U1432" i="7"/>
  <c r="R1432" i="7"/>
  <c r="Q1432" i="7"/>
  <c r="P1432" i="7"/>
  <c r="O1432" i="7"/>
  <c r="N1432" i="7"/>
  <c r="R1431" i="7"/>
  <c r="Q1431" i="7"/>
  <c r="P1431" i="7"/>
  <c r="O1431" i="7"/>
  <c r="N1431" i="7"/>
  <c r="S1430" i="7"/>
  <c r="Q1430" i="7"/>
  <c r="P1430" i="7"/>
  <c r="O1430" i="7"/>
  <c r="N1430" i="7"/>
  <c r="Q1429" i="7"/>
  <c r="P1429" i="7"/>
  <c r="O1429" i="7"/>
  <c r="N1429" i="7"/>
  <c r="Q1428" i="7"/>
  <c r="R1428" i="7" s="1"/>
  <c r="P1428" i="7"/>
  <c r="O1428" i="7"/>
  <c r="N1428" i="7"/>
  <c r="Q1427" i="7"/>
  <c r="P1427" i="7"/>
  <c r="O1427" i="7"/>
  <c r="N1427" i="7"/>
  <c r="U1426" i="7"/>
  <c r="T1426" i="7"/>
  <c r="S1426" i="7"/>
  <c r="Q1426" i="7"/>
  <c r="P1426" i="7"/>
  <c r="O1426" i="7"/>
  <c r="N1426" i="7"/>
  <c r="Q1425" i="7"/>
  <c r="P1425" i="7"/>
  <c r="O1425" i="7"/>
  <c r="N1425" i="7"/>
  <c r="U1424" i="7"/>
  <c r="T1424" i="7"/>
  <c r="Q1424" i="7"/>
  <c r="P1424" i="7"/>
  <c r="S1424" i="7" s="1"/>
  <c r="O1424" i="7"/>
  <c r="N1424" i="7"/>
  <c r="Q1423" i="7"/>
  <c r="P1423" i="7"/>
  <c r="O1423" i="7"/>
  <c r="N1423" i="7"/>
  <c r="U1422" i="7"/>
  <c r="T1422" i="7"/>
  <c r="Q1422" i="7"/>
  <c r="P1422" i="7"/>
  <c r="O1422" i="7"/>
  <c r="N1422" i="7"/>
  <c r="U1421" i="7"/>
  <c r="T1421" i="7"/>
  <c r="S1421" i="7"/>
  <c r="R1421" i="7"/>
  <c r="Q1421" i="7"/>
  <c r="P1421" i="7"/>
  <c r="O1421" i="7"/>
  <c r="N1421" i="7"/>
  <c r="Q1420" i="7"/>
  <c r="P1420" i="7"/>
  <c r="O1420" i="7"/>
  <c r="N1420" i="7"/>
  <c r="Q1419" i="7"/>
  <c r="P1419" i="7"/>
  <c r="O1419" i="7"/>
  <c r="N1419" i="7"/>
  <c r="Q1418" i="7"/>
  <c r="P1418" i="7"/>
  <c r="S1418" i="7" s="1"/>
  <c r="O1418" i="7"/>
  <c r="N1418" i="7"/>
  <c r="Q1417" i="7"/>
  <c r="P1417" i="7"/>
  <c r="O1417" i="7"/>
  <c r="N1417" i="7"/>
  <c r="R1416" i="7"/>
  <c r="Q1416" i="7"/>
  <c r="P1416" i="7"/>
  <c r="O1416" i="7"/>
  <c r="N1416" i="7"/>
  <c r="W1415" i="7"/>
  <c r="V1415" i="7"/>
  <c r="U1415" i="7"/>
  <c r="T1415" i="7"/>
  <c r="S1415" i="7"/>
  <c r="Q1415" i="7"/>
  <c r="P1415" i="7"/>
  <c r="O1415" i="7"/>
  <c r="R1415" i="7" s="1"/>
  <c r="N1415" i="7"/>
  <c r="Q1414" i="7"/>
  <c r="P1414" i="7"/>
  <c r="O1414" i="7"/>
  <c r="N1414" i="7"/>
  <c r="Q1413" i="7"/>
  <c r="P1413" i="7"/>
  <c r="O1413" i="7"/>
  <c r="R1413" i="7" s="1"/>
  <c r="N1413" i="7"/>
  <c r="Q1412" i="7"/>
  <c r="P1412" i="7"/>
  <c r="O1412" i="7"/>
  <c r="N1412" i="7"/>
  <c r="U1411" i="7"/>
  <c r="R1411" i="7"/>
  <c r="Q1411" i="7"/>
  <c r="P1411" i="7"/>
  <c r="O1411" i="7"/>
  <c r="N1411" i="7"/>
  <c r="Q1410" i="7"/>
  <c r="P1410" i="7"/>
  <c r="O1410" i="7"/>
  <c r="N1410" i="7"/>
  <c r="Q1409" i="7"/>
  <c r="P1409" i="7"/>
  <c r="O1409" i="7"/>
  <c r="N1409" i="7"/>
  <c r="Q1408" i="7"/>
  <c r="P1408" i="7"/>
  <c r="O1408" i="7"/>
  <c r="N1408" i="7"/>
  <c r="Q1407" i="7"/>
  <c r="P1407" i="7"/>
  <c r="O1407" i="7"/>
  <c r="N1407" i="7"/>
  <c r="Q1406" i="7"/>
  <c r="P1406" i="7"/>
  <c r="O1406" i="7"/>
  <c r="N1406" i="7"/>
  <c r="Q1405" i="7"/>
  <c r="R1405" i="7" s="1"/>
  <c r="P1405" i="7"/>
  <c r="O1405" i="7"/>
  <c r="N1405" i="7"/>
  <c r="T1404" i="7"/>
  <c r="Q1404" i="7"/>
  <c r="S1404" i="7" s="1"/>
  <c r="P1404" i="7"/>
  <c r="O1404" i="7"/>
  <c r="N1404" i="7"/>
  <c r="U1403" i="7"/>
  <c r="R1403" i="7"/>
  <c r="Q1403" i="7"/>
  <c r="P1403" i="7"/>
  <c r="O1403" i="7"/>
  <c r="N1403" i="7"/>
  <c r="Q1402" i="7"/>
  <c r="P1402" i="7"/>
  <c r="O1402" i="7"/>
  <c r="N1402" i="7"/>
  <c r="U1401" i="7"/>
  <c r="S1401" i="7"/>
  <c r="Q1401" i="7"/>
  <c r="P1401" i="7"/>
  <c r="O1401" i="7"/>
  <c r="N1401" i="7"/>
  <c r="U1400" i="7"/>
  <c r="Q1400" i="7"/>
  <c r="P1400" i="7"/>
  <c r="O1400" i="7"/>
  <c r="N1400" i="7"/>
  <c r="Q1399" i="7"/>
  <c r="P1399" i="7"/>
  <c r="O1399" i="7"/>
  <c r="N1399" i="7"/>
  <c r="Q1398" i="7"/>
  <c r="P1398" i="7"/>
  <c r="O1398" i="7"/>
  <c r="N1398" i="7"/>
  <c r="Q1397" i="7"/>
  <c r="P1397" i="7"/>
  <c r="O1397" i="7"/>
  <c r="N1397" i="7"/>
  <c r="U1396" i="7"/>
  <c r="S1396" i="7"/>
  <c r="Q1396" i="7"/>
  <c r="P1396" i="7"/>
  <c r="O1396" i="7"/>
  <c r="N1396" i="7"/>
  <c r="Q1395" i="7"/>
  <c r="P1395" i="7"/>
  <c r="O1395" i="7"/>
  <c r="N1395" i="7"/>
  <c r="Q1394" i="7"/>
  <c r="P1394" i="7"/>
  <c r="O1394" i="7"/>
  <c r="N1394" i="7"/>
  <c r="U1393" i="7"/>
  <c r="T1393" i="7"/>
  <c r="Q1393" i="7"/>
  <c r="P1393" i="7"/>
  <c r="O1393" i="7"/>
  <c r="N1393" i="7"/>
  <c r="Q1392" i="7"/>
  <c r="P1392" i="7"/>
  <c r="O1392" i="7"/>
  <c r="N1392" i="7"/>
  <c r="Q1391" i="7"/>
  <c r="P1391" i="7"/>
  <c r="O1391" i="7"/>
  <c r="N1391" i="7"/>
  <c r="U1390" i="7"/>
  <c r="T1390" i="7"/>
  <c r="S1390" i="7"/>
  <c r="Q1390" i="7"/>
  <c r="P1390" i="7"/>
  <c r="O1390" i="7"/>
  <c r="N1390" i="7"/>
  <c r="Q1389" i="7"/>
  <c r="P1389" i="7"/>
  <c r="O1389" i="7"/>
  <c r="N1389" i="7"/>
  <c r="T1388" i="7"/>
  <c r="S1388" i="7"/>
  <c r="Q1388" i="7"/>
  <c r="P1388" i="7"/>
  <c r="O1388" i="7"/>
  <c r="N1388" i="7"/>
  <c r="T1387" i="7"/>
  <c r="Q1387" i="7"/>
  <c r="P1387" i="7"/>
  <c r="O1387" i="7"/>
  <c r="N1387" i="7"/>
  <c r="R1386" i="7"/>
  <c r="Q1386" i="7"/>
  <c r="P1386" i="7"/>
  <c r="O1386" i="7"/>
  <c r="N1386" i="7"/>
  <c r="U1385" i="7"/>
  <c r="T1385" i="7"/>
  <c r="S1385" i="7"/>
  <c r="Q1385" i="7"/>
  <c r="P1385" i="7"/>
  <c r="O1385" i="7"/>
  <c r="N1385" i="7"/>
  <c r="R1385" i="7" s="1"/>
  <c r="Q1384" i="7"/>
  <c r="P1384" i="7"/>
  <c r="O1384" i="7"/>
  <c r="N1384" i="7"/>
  <c r="U1383" i="7"/>
  <c r="Q1383" i="7"/>
  <c r="P1383" i="7"/>
  <c r="O1383" i="7"/>
  <c r="N1383" i="7"/>
  <c r="Q1382" i="7"/>
  <c r="P1382" i="7"/>
  <c r="O1382" i="7"/>
  <c r="N1382" i="7"/>
  <c r="T1381" i="7"/>
  <c r="S1381" i="7"/>
  <c r="R1381" i="7"/>
  <c r="Q1381" i="7"/>
  <c r="P1381" i="7"/>
  <c r="O1381" i="7"/>
  <c r="N1381" i="7"/>
  <c r="T1380" i="7"/>
  <c r="Q1380" i="7"/>
  <c r="P1380" i="7"/>
  <c r="O1380" i="7"/>
  <c r="N1380" i="7"/>
  <c r="R1379" i="7"/>
  <c r="Q1379" i="7"/>
  <c r="P1379" i="7"/>
  <c r="U1379" i="7" s="1"/>
  <c r="O1379" i="7"/>
  <c r="N1379" i="7"/>
  <c r="Q1378" i="7"/>
  <c r="P1378" i="7"/>
  <c r="O1378" i="7"/>
  <c r="N1378" i="7"/>
  <c r="S1377" i="7"/>
  <c r="Q1377" i="7"/>
  <c r="R1377" i="7" s="1"/>
  <c r="P1377" i="7"/>
  <c r="O1377" i="7"/>
  <c r="N1377" i="7"/>
  <c r="Q1376" i="7"/>
  <c r="P1376" i="7"/>
  <c r="O1376" i="7"/>
  <c r="N1376" i="7"/>
  <c r="Q1375" i="7"/>
  <c r="P1375" i="7"/>
  <c r="O1375" i="7"/>
  <c r="N1375" i="7"/>
  <c r="Q1374" i="7"/>
  <c r="P1374" i="7"/>
  <c r="O1374" i="7"/>
  <c r="N1374" i="7"/>
  <c r="Q1373" i="7"/>
  <c r="P1373" i="7"/>
  <c r="O1373" i="7"/>
  <c r="N1373" i="7"/>
  <c r="U1372" i="7"/>
  <c r="W1372" i="7" s="1"/>
  <c r="T1372" i="7"/>
  <c r="S1372" i="7"/>
  <c r="R1372" i="7"/>
  <c r="Q1372" i="7"/>
  <c r="P1372" i="7"/>
  <c r="O1372" i="7"/>
  <c r="N1372" i="7"/>
  <c r="Q1371" i="7"/>
  <c r="S1371" i="7" s="1"/>
  <c r="P1371" i="7"/>
  <c r="O1371" i="7"/>
  <c r="N1371" i="7"/>
  <c r="Q1370" i="7"/>
  <c r="P1370" i="7"/>
  <c r="O1370" i="7"/>
  <c r="N1370" i="7"/>
  <c r="U1369" i="7"/>
  <c r="T1369" i="7"/>
  <c r="S1369" i="7"/>
  <c r="Q1369" i="7"/>
  <c r="P1369" i="7"/>
  <c r="O1369" i="7"/>
  <c r="N1369" i="7"/>
  <c r="R1369" i="7" s="1"/>
  <c r="Q1368" i="7"/>
  <c r="P1368" i="7"/>
  <c r="O1368" i="7"/>
  <c r="N1368" i="7"/>
  <c r="R1367" i="7"/>
  <c r="Q1367" i="7"/>
  <c r="P1367" i="7"/>
  <c r="O1367" i="7"/>
  <c r="N1367" i="7"/>
  <c r="Q1366" i="7"/>
  <c r="P1366" i="7"/>
  <c r="O1366" i="7"/>
  <c r="N1366" i="7"/>
  <c r="Q1365" i="7"/>
  <c r="P1365" i="7"/>
  <c r="R1365" i="7" s="1"/>
  <c r="O1365" i="7"/>
  <c r="N1365" i="7"/>
  <c r="Q1364" i="7"/>
  <c r="P1364" i="7"/>
  <c r="O1364" i="7"/>
  <c r="N1364" i="7"/>
  <c r="T1363" i="7"/>
  <c r="S1363" i="7"/>
  <c r="R1363" i="7"/>
  <c r="V1363" i="7" s="1"/>
  <c r="Q1363" i="7"/>
  <c r="U1363" i="7" s="1"/>
  <c r="P1363" i="7"/>
  <c r="O1363" i="7"/>
  <c r="N1363" i="7"/>
  <c r="R1362" i="7"/>
  <c r="Q1362" i="7"/>
  <c r="P1362" i="7"/>
  <c r="O1362" i="7"/>
  <c r="N1362" i="7"/>
  <c r="Q1361" i="7"/>
  <c r="P1361" i="7"/>
  <c r="O1361" i="7"/>
  <c r="N1361" i="7"/>
  <c r="U1360" i="7"/>
  <c r="R1360" i="7"/>
  <c r="Q1360" i="7"/>
  <c r="P1360" i="7"/>
  <c r="O1360" i="7"/>
  <c r="N1360" i="7"/>
  <c r="Q1359" i="7"/>
  <c r="P1359" i="7"/>
  <c r="O1359" i="7"/>
  <c r="N1359" i="7"/>
  <c r="U1358" i="7"/>
  <c r="T1358" i="7"/>
  <c r="S1358" i="7"/>
  <c r="Q1358" i="7"/>
  <c r="P1358" i="7"/>
  <c r="O1358" i="7"/>
  <c r="N1358" i="7"/>
  <c r="S1357" i="7"/>
  <c r="Q1357" i="7"/>
  <c r="R1357" i="7" s="1"/>
  <c r="P1357" i="7"/>
  <c r="O1357" i="7"/>
  <c r="N1357" i="7"/>
  <c r="S1356" i="7"/>
  <c r="Q1356" i="7"/>
  <c r="P1356" i="7"/>
  <c r="O1356" i="7"/>
  <c r="N1356" i="7"/>
  <c r="U1355" i="7"/>
  <c r="Q1355" i="7"/>
  <c r="P1355" i="7"/>
  <c r="O1355" i="7"/>
  <c r="N1355" i="7"/>
  <c r="U1354" i="7"/>
  <c r="T1354" i="7"/>
  <c r="S1354" i="7"/>
  <c r="R1354" i="7"/>
  <c r="Q1354" i="7"/>
  <c r="P1354" i="7"/>
  <c r="O1354" i="7"/>
  <c r="N1354" i="7"/>
  <c r="Q1353" i="7"/>
  <c r="P1353" i="7"/>
  <c r="O1353" i="7"/>
  <c r="N1353" i="7"/>
  <c r="Q1352" i="7"/>
  <c r="P1352" i="7"/>
  <c r="O1352" i="7"/>
  <c r="N1352" i="7"/>
  <c r="Q1351" i="7"/>
  <c r="P1351" i="7"/>
  <c r="O1351" i="7"/>
  <c r="N1351" i="7"/>
  <c r="Q1350" i="7"/>
  <c r="P1350" i="7"/>
  <c r="T1350" i="7" s="1"/>
  <c r="O1350" i="7"/>
  <c r="N1350" i="7"/>
  <c r="T1349" i="7"/>
  <c r="S1349" i="7"/>
  <c r="R1349" i="7"/>
  <c r="Q1349" i="7"/>
  <c r="P1349" i="7"/>
  <c r="O1349" i="7"/>
  <c r="N1349" i="7"/>
  <c r="U1349" i="7" s="1"/>
  <c r="Q1348" i="7"/>
  <c r="P1348" i="7"/>
  <c r="O1348" i="7"/>
  <c r="N1348" i="7"/>
  <c r="Q1347" i="7"/>
  <c r="U1347" i="7" s="1"/>
  <c r="P1347" i="7"/>
  <c r="O1347" i="7"/>
  <c r="N1347" i="7"/>
  <c r="Q1346" i="7"/>
  <c r="P1346" i="7"/>
  <c r="O1346" i="7"/>
  <c r="N1346" i="7"/>
  <c r="Q1345" i="7"/>
  <c r="P1345" i="7"/>
  <c r="O1345" i="7"/>
  <c r="U1345" i="7" s="1"/>
  <c r="N1345" i="7"/>
  <c r="U1344" i="7"/>
  <c r="T1344" i="7"/>
  <c r="S1344" i="7"/>
  <c r="R1344" i="7"/>
  <c r="Q1344" i="7"/>
  <c r="P1344" i="7"/>
  <c r="O1344" i="7"/>
  <c r="N1344" i="7"/>
  <c r="S1343" i="7"/>
  <c r="R1343" i="7"/>
  <c r="Q1343" i="7"/>
  <c r="P1343" i="7"/>
  <c r="O1343" i="7"/>
  <c r="N1343" i="7"/>
  <c r="U1342" i="7"/>
  <c r="T1342" i="7"/>
  <c r="S1342" i="7"/>
  <c r="Q1342" i="7"/>
  <c r="P1342" i="7"/>
  <c r="O1342" i="7"/>
  <c r="N1342" i="7"/>
  <c r="R1342" i="7" s="1"/>
  <c r="Q1341" i="7"/>
  <c r="P1341" i="7"/>
  <c r="O1341" i="7"/>
  <c r="N1341" i="7"/>
  <c r="W1340" i="7"/>
  <c r="V1340" i="7"/>
  <c r="U1340" i="7"/>
  <c r="T1340" i="7"/>
  <c r="S1340" i="7"/>
  <c r="Q1340" i="7"/>
  <c r="P1340" i="7"/>
  <c r="O1340" i="7"/>
  <c r="N1340" i="7"/>
  <c r="R1340" i="7" s="1"/>
  <c r="U1339" i="7"/>
  <c r="T1339" i="7"/>
  <c r="S1339" i="7"/>
  <c r="R1339" i="7"/>
  <c r="Q1339" i="7"/>
  <c r="P1339" i="7"/>
  <c r="O1339" i="7"/>
  <c r="N1339" i="7"/>
  <c r="Q1338" i="7"/>
  <c r="P1338" i="7"/>
  <c r="O1338" i="7"/>
  <c r="N1338" i="7"/>
  <c r="Q1337" i="7"/>
  <c r="P1337" i="7"/>
  <c r="O1337" i="7"/>
  <c r="N1337" i="7"/>
  <c r="U1336" i="7"/>
  <c r="Q1336" i="7"/>
  <c r="P1336" i="7"/>
  <c r="O1336" i="7"/>
  <c r="R1336" i="7" s="1"/>
  <c r="N1336" i="7"/>
  <c r="Q1335" i="7"/>
  <c r="P1335" i="7"/>
  <c r="O1335" i="7"/>
  <c r="N1335" i="7"/>
  <c r="Q1334" i="7"/>
  <c r="S1334" i="7" s="1"/>
  <c r="P1334" i="7"/>
  <c r="O1334" i="7"/>
  <c r="N1334" i="7"/>
  <c r="T1333" i="7"/>
  <c r="S1333" i="7"/>
  <c r="Q1333" i="7"/>
  <c r="P1333" i="7"/>
  <c r="O1333" i="7"/>
  <c r="N1333" i="7"/>
  <c r="Q1332" i="7"/>
  <c r="P1332" i="7"/>
  <c r="O1332" i="7"/>
  <c r="N1332" i="7"/>
  <c r="Q1331" i="7"/>
  <c r="P1331" i="7"/>
  <c r="R1331" i="7" s="1"/>
  <c r="O1331" i="7"/>
  <c r="N1331" i="7"/>
  <c r="Q1330" i="7"/>
  <c r="P1330" i="7"/>
  <c r="O1330" i="7"/>
  <c r="N1330" i="7"/>
  <c r="U1329" i="7"/>
  <c r="S1329" i="7"/>
  <c r="R1329" i="7"/>
  <c r="Q1329" i="7"/>
  <c r="P1329" i="7"/>
  <c r="O1329" i="7"/>
  <c r="N1329" i="7"/>
  <c r="S1328" i="7"/>
  <c r="Q1328" i="7"/>
  <c r="P1328" i="7"/>
  <c r="O1328" i="7"/>
  <c r="N1328" i="7"/>
  <c r="Q1327" i="7"/>
  <c r="P1327" i="7"/>
  <c r="O1327" i="7"/>
  <c r="N1327" i="7"/>
  <c r="Q1326" i="7"/>
  <c r="T1326" i="7" s="1"/>
  <c r="P1326" i="7"/>
  <c r="O1326" i="7"/>
  <c r="N1326" i="7"/>
  <c r="Q1325" i="7"/>
  <c r="P1325" i="7"/>
  <c r="O1325" i="7"/>
  <c r="N1325" i="7"/>
  <c r="S1324" i="7"/>
  <c r="Q1324" i="7"/>
  <c r="P1324" i="7"/>
  <c r="O1324" i="7"/>
  <c r="N1324" i="7"/>
  <c r="Q1323" i="7"/>
  <c r="P1323" i="7"/>
  <c r="O1323" i="7"/>
  <c r="N1323" i="7"/>
  <c r="Q1322" i="7"/>
  <c r="P1322" i="7"/>
  <c r="O1322" i="7"/>
  <c r="N1322" i="7"/>
  <c r="U1321" i="7"/>
  <c r="T1321" i="7"/>
  <c r="S1321" i="7"/>
  <c r="Q1321" i="7"/>
  <c r="P1321" i="7"/>
  <c r="O1321" i="7"/>
  <c r="N1321" i="7"/>
  <c r="U1320" i="7"/>
  <c r="R1320" i="7"/>
  <c r="Q1320" i="7"/>
  <c r="P1320" i="7"/>
  <c r="O1320" i="7"/>
  <c r="N1320" i="7"/>
  <c r="Q1319" i="7"/>
  <c r="P1319" i="7"/>
  <c r="O1319" i="7"/>
  <c r="N1319" i="7"/>
  <c r="Q1318" i="7"/>
  <c r="P1318" i="7"/>
  <c r="O1318" i="7"/>
  <c r="N1318" i="7"/>
  <c r="Q1317" i="7"/>
  <c r="P1317" i="7"/>
  <c r="O1317" i="7"/>
  <c r="N1317" i="7"/>
  <c r="U1316" i="7"/>
  <c r="T1316" i="7"/>
  <c r="Q1316" i="7"/>
  <c r="P1316" i="7"/>
  <c r="O1316" i="7"/>
  <c r="N1316" i="7"/>
  <c r="Q1315" i="7"/>
  <c r="R1315" i="7" s="1"/>
  <c r="P1315" i="7"/>
  <c r="O1315" i="7"/>
  <c r="N1315" i="7"/>
  <c r="S1314" i="7"/>
  <c r="R1314" i="7"/>
  <c r="Q1314" i="7"/>
  <c r="P1314" i="7"/>
  <c r="O1314" i="7"/>
  <c r="N1314" i="7"/>
  <c r="Q1313" i="7"/>
  <c r="P1313" i="7"/>
  <c r="O1313" i="7"/>
  <c r="N1313" i="7"/>
  <c r="U1312" i="7"/>
  <c r="Q1312" i="7"/>
  <c r="P1312" i="7"/>
  <c r="O1312" i="7"/>
  <c r="N1312" i="7"/>
  <c r="U1311" i="7"/>
  <c r="S1311" i="7"/>
  <c r="R1311" i="7"/>
  <c r="Q1311" i="7"/>
  <c r="P1311" i="7"/>
  <c r="O1311" i="7"/>
  <c r="N1311" i="7"/>
  <c r="Q1310" i="7"/>
  <c r="P1310" i="7"/>
  <c r="O1310" i="7"/>
  <c r="N1310" i="7"/>
  <c r="Q1309" i="7"/>
  <c r="U1309" i="7" s="1"/>
  <c r="P1309" i="7"/>
  <c r="O1309" i="7"/>
  <c r="N1309" i="7"/>
  <c r="T1308" i="7"/>
  <c r="S1308" i="7"/>
  <c r="R1308" i="7"/>
  <c r="Q1308" i="7"/>
  <c r="P1308" i="7"/>
  <c r="O1308" i="7"/>
  <c r="N1308" i="7"/>
  <c r="Q1307" i="7"/>
  <c r="P1307" i="7"/>
  <c r="O1307" i="7"/>
  <c r="N1307" i="7"/>
  <c r="R1306" i="7"/>
  <c r="Q1306" i="7"/>
  <c r="P1306" i="7"/>
  <c r="O1306" i="7"/>
  <c r="N1306" i="7"/>
  <c r="U1305" i="7"/>
  <c r="S1305" i="7"/>
  <c r="Q1305" i="7"/>
  <c r="P1305" i="7"/>
  <c r="O1305" i="7"/>
  <c r="R1305" i="7" s="1"/>
  <c r="N1305" i="7"/>
  <c r="U1304" i="7"/>
  <c r="T1304" i="7"/>
  <c r="S1304" i="7"/>
  <c r="Q1304" i="7"/>
  <c r="P1304" i="7"/>
  <c r="O1304" i="7"/>
  <c r="N1304" i="7"/>
  <c r="Q1303" i="7"/>
  <c r="P1303" i="7"/>
  <c r="O1303" i="7"/>
  <c r="N1303" i="7"/>
  <c r="U1302" i="7"/>
  <c r="Q1302" i="7"/>
  <c r="P1302" i="7"/>
  <c r="O1302" i="7"/>
  <c r="N1302" i="7"/>
  <c r="Q1301" i="7"/>
  <c r="P1301" i="7"/>
  <c r="O1301" i="7"/>
  <c r="N1301" i="7"/>
  <c r="U1300" i="7"/>
  <c r="Q1300" i="7"/>
  <c r="P1300" i="7"/>
  <c r="O1300" i="7"/>
  <c r="N1300" i="7"/>
  <c r="R1299" i="7"/>
  <c r="Q1299" i="7"/>
  <c r="P1299" i="7"/>
  <c r="O1299" i="7"/>
  <c r="N1299" i="7"/>
  <c r="Q1298" i="7"/>
  <c r="P1298" i="7"/>
  <c r="O1298" i="7"/>
  <c r="N1298" i="7"/>
  <c r="U1297" i="7"/>
  <c r="T1297" i="7"/>
  <c r="S1297" i="7"/>
  <c r="Q1297" i="7"/>
  <c r="P1297" i="7"/>
  <c r="O1297" i="7"/>
  <c r="N1297" i="7"/>
  <c r="R1297" i="7" s="1"/>
  <c r="U1296" i="7"/>
  <c r="T1296" i="7"/>
  <c r="R1296" i="7"/>
  <c r="Q1296" i="7"/>
  <c r="S1296" i="7" s="1"/>
  <c r="P1296" i="7"/>
  <c r="O1296" i="7"/>
  <c r="N1296" i="7"/>
  <c r="Q1295" i="7"/>
  <c r="P1295" i="7"/>
  <c r="O1295" i="7"/>
  <c r="N1295" i="7"/>
  <c r="U1294" i="7"/>
  <c r="T1294" i="7"/>
  <c r="S1294" i="7"/>
  <c r="R1294" i="7"/>
  <c r="Q1294" i="7"/>
  <c r="P1294" i="7"/>
  <c r="O1294" i="7"/>
  <c r="N1294" i="7"/>
  <c r="Q1293" i="7"/>
  <c r="R1293" i="7" s="1"/>
  <c r="P1293" i="7"/>
  <c r="O1293" i="7"/>
  <c r="N1293" i="7"/>
  <c r="T1292" i="7"/>
  <c r="Q1292" i="7"/>
  <c r="P1292" i="7"/>
  <c r="O1292" i="7"/>
  <c r="N1292" i="7"/>
  <c r="U1291" i="7"/>
  <c r="T1291" i="7"/>
  <c r="Q1291" i="7"/>
  <c r="P1291" i="7"/>
  <c r="O1291" i="7"/>
  <c r="N1291" i="7"/>
  <c r="Q1290" i="7"/>
  <c r="P1290" i="7"/>
  <c r="O1290" i="7"/>
  <c r="N1290" i="7"/>
  <c r="Q1289" i="7"/>
  <c r="P1289" i="7"/>
  <c r="O1289" i="7"/>
  <c r="N1289" i="7"/>
  <c r="Q1288" i="7"/>
  <c r="P1288" i="7"/>
  <c r="O1288" i="7"/>
  <c r="N1288" i="7"/>
  <c r="Q1287" i="7"/>
  <c r="P1287" i="7"/>
  <c r="O1287" i="7"/>
  <c r="N1287" i="7"/>
  <c r="Q1286" i="7"/>
  <c r="P1286" i="7"/>
  <c r="O1286" i="7"/>
  <c r="N1286" i="7"/>
  <c r="Q1285" i="7"/>
  <c r="P1285" i="7"/>
  <c r="O1285" i="7"/>
  <c r="N1285" i="7"/>
  <c r="T1284" i="7"/>
  <c r="Q1284" i="7"/>
  <c r="P1284" i="7"/>
  <c r="O1284" i="7"/>
  <c r="N1284" i="7"/>
  <c r="R1283" i="7"/>
  <c r="Q1283" i="7"/>
  <c r="P1283" i="7"/>
  <c r="U1283" i="7" s="1"/>
  <c r="O1283" i="7"/>
  <c r="N1283" i="7"/>
  <c r="R1282" i="7"/>
  <c r="Q1282" i="7"/>
  <c r="P1282" i="7"/>
  <c r="O1282" i="7"/>
  <c r="N1282" i="7"/>
  <c r="S1281" i="7"/>
  <c r="R1281" i="7"/>
  <c r="Q1281" i="7"/>
  <c r="P1281" i="7"/>
  <c r="O1281" i="7"/>
  <c r="N1281" i="7"/>
  <c r="U1280" i="7"/>
  <c r="Q1280" i="7"/>
  <c r="P1280" i="7"/>
  <c r="O1280" i="7"/>
  <c r="N1280" i="7"/>
  <c r="Q1279" i="7"/>
  <c r="P1279" i="7"/>
  <c r="O1279" i="7"/>
  <c r="N1279" i="7"/>
  <c r="T1278" i="7"/>
  <c r="Q1278" i="7"/>
  <c r="P1278" i="7"/>
  <c r="O1278" i="7"/>
  <c r="N1278" i="7"/>
  <c r="T1277" i="7"/>
  <c r="Q1277" i="7"/>
  <c r="P1277" i="7"/>
  <c r="O1277" i="7"/>
  <c r="N1277" i="7"/>
  <c r="W1276" i="7"/>
  <c r="U1276" i="7"/>
  <c r="T1276" i="7"/>
  <c r="S1276" i="7"/>
  <c r="R1276" i="7"/>
  <c r="Q1276" i="7"/>
  <c r="P1276" i="7"/>
  <c r="O1276" i="7"/>
  <c r="N1276" i="7"/>
  <c r="S1275" i="7"/>
  <c r="Q1275" i="7"/>
  <c r="R1275" i="7" s="1"/>
  <c r="P1275" i="7"/>
  <c r="O1275" i="7"/>
  <c r="N1275" i="7"/>
  <c r="Q1274" i="7"/>
  <c r="P1274" i="7"/>
  <c r="O1274" i="7"/>
  <c r="N1274" i="7"/>
  <c r="V1273" i="7"/>
  <c r="U1273" i="7"/>
  <c r="T1273" i="7"/>
  <c r="S1273" i="7"/>
  <c r="Q1273" i="7"/>
  <c r="P1273" i="7"/>
  <c r="O1273" i="7"/>
  <c r="N1273" i="7"/>
  <c r="R1273" i="7" s="1"/>
  <c r="Q1272" i="7"/>
  <c r="P1272" i="7"/>
  <c r="O1272" i="7"/>
  <c r="N1272" i="7"/>
  <c r="U1271" i="7"/>
  <c r="R1271" i="7"/>
  <c r="Q1271" i="7"/>
  <c r="P1271" i="7"/>
  <c r="O1271" i="7"/>
  <c r="N1271" i="7"/>
  <c r="S1270" i="7"/>
  <c r="R1270" i="7"/>
  <c r="Q1270" i="7"/>
  <c r="P1270" i="7"/>
  <c r="O1270" i="7"/>
  <c r="N1270" i="7"/>
  <c r="Q1269" i="7"/>
  <c r="P1269" i="7"/>
  <c r="O1269" i="7"/>
  <c r="N1269" i="7"/>
  <c r="U1268" i="7"/>
  <c r="Q1268" i="7"/>
  <c r="P1268" i="7"/>
  <c r="O1268" i="7"/>
  <c r="N1268" i="7"/>
  <c r="Q1267" i="7"/>
  <c r="P1267" i="7"/>
  <c r="O1267" i="7"/>
  <c r="N1267" i="7"/>
  <c r="Q1266" i="7"/>
  <c r="R1266" i="7" s="1"/>
  <c r="P1266" i="7"/>
  <c r="O1266" i="7"/>
  <c r="N1266" i="7"/>
  <c r="T1265" i="7"/>
  <c r="S1265" i="7"/>
  <c r="Q1265" i="7"/>
  <c r="P1265" i="7"/>
  <c r="O1265" i="7"/>
  <c r="N1265" i="7"/>
  <c r="Q1264" i="7"/>
  <c r="P1264" i="7"/>
  <c r="O1264" i="7"/>
  <c r="N1264" i="7"/>
  <c r="R1263" i="7"/>
  <c r="Q1263" i="7"/>
  <c r="S1263" i="7" s="1"/>
  <c r="P1263" i="7"/>
  <c r="O1263" i="7"/>
  <c r="N1263" i="7"/>
  <c r="Q1262" i="7"/>
  <c r="P1262" i="7"/>
  <c r="O1262" i="7"/>
  <c r="N1262" i="7"/>
  <c r="U1261" i="7"/>
  <c r="T1261" i="7"/>
  <c r="W1261" i="7" s="1"/>
  <c r="S1261" i="7"/>
  <c r="Q1261" i="7"/>
  <c r="P1261" i="7"/>
  <c r="O1261" i="7"/>
  <c r="N1261" i="7"/>
  <c r="R1261" i="7" s="1"/>
  <c r="Q1260" i="7"/>
  <c r="P1260" i="7"/>
  <c r="O1260" i="7"/>
  <c r="N1260" i="7"/>
  <c r="Q1259" i="7"/>
  <c r="P1259" i="7"/>
  <c r="O1259" i="7"/>
  <c r="N1259" i="7"/>
  <c r="Q1258" i="7"/>
  <c r="R1258" i="7" s="1"/>
  <c r="P1258" i="7"/>
  <c r="O1258" i="7"/>
  <c r="N1258" i="7"/>
  <c r="Q1257" i="7"/>
  <c r="P1257" i="7"/>
  <c r="O1257" i="7"/>
  <c r="N1257" i="7"/>
  <c r="U1256" i="7"/>
  <c r="Q1256" i="7"/>
  <c r="P1256" i="7"/>
  <c r="O1256" i="7"/>
  <c r="N1256" i="7"/>
  <c r="T1255" i="7"/>
  <c r="S1255" i="7"/>
  <c r="Q1255" i="7"/>
  <c r="P1255" i="7"/>
  <c r="O1255" i="7"/>
  <c r="N1255" i="7"/>
  <c r="U1254" i="7"/>
  <c r="Q1254" i="7"/>
  <c r="P1254" i="7"/>
  <c r="O1254" i="7"/>
  <c r="N1254" i="7"/>
  <c r="Q1253" i="7"/>
  <c r="P1253" i="7"/>
  <c r="O1253" i="7"/>
  <c r="N1253" i="7"/>
  <c r="Q1252" i="7"/>
  <c r="P1252" i="7"/>
  <c r="O1252" i="7"/>
  <c r="N1252" i="7"/>
  <c r="T1251" i="7"/>
  <c r="S1251" i="7"/>
  <c r="Q1251" i="7"/>
  <c r="P1251" i="7"/>
  <c r="O1251" i="7"/>
  <c r="N1251" i="7"/>
  <c r="Q1250" i="7"/>
  <c r="P1250" i="7"/>
  <c r="O1250" i="7"/>
  <c r="N1250" i="7"/>
  <c r="W1249" i="7"/>
  <c r="U1249" i="7"/>
  <c r="T1249" i="7"/>
  <c r="S1249" i="7"/>
  <c r="Q1249" i="7"/>
  <c r="P1249" i="7"/>
  <c r="O1249" i="7"/>
  <c r="N1249" i="7"/>
  <c r="R1249" i="7" s="1"/>
  <c r="U1248" i="7"/>
  <c r="T1248" i="7"/>
  <c r="Q1248" i="7"/>
  <c r="P1248" i="7"/>
  <c r="O1248" i="7"/>
  <c r="N1248" i="7"/>
  <c r="Q1247" i="7"/>
  <c r="P1247" i="7"/>
  <c r="O1247" i="7"/>
  <c r="N1247" i="7"/>
  <c r="S1246" i="7"/>
  <c r="R1246" i="7"/>
  <c r="Q1246" i="7"/>
  <c r="P1246" i="7"/>
  <c r="O1246" i="7"/>
  <c r="N1246" i="7"/>
  <c r="Q1245" i="7"/>
  <c r="P1245" i="7"/>
  <c r="O1245" i="7"/>
  <c r="N1245" i="7"/>
  <c r="Q1244" i="7"/>
  <c r="P1244" i="7"/>
  <c r="O1244" i="7"/>
  <c r="N1244" i="7"/>
  <c r="Q1243" i="7"/>
  <c r="P1243" i="7"/>
  <c r="O1243" i="7"/>
  <c r="N1243" i="7"/>
  <c r="Q1242" i="7"/>
  <c r="P1242" i="7"/>
  <c r="O1242" i="7"/>
  <c r="N1242" i="7"/>
  <c r="T1241" i="7"/>
  <c r="S1241" i="7"/>
  <c r="Q1241" i="7"/>
  <c r="P1241" i="7"/>
  <c r="O1241" i="7"/>
  <c r="N1241" i="7"/>
  <c r="S1240" i="7"/>
  <c r="R1240" i="7"/>
  <c r="Q1240" i="7"/>
  <c r="P1240" i="7"/>
  <c r="O1240" i="7"/>
  <c r="N1240" i="7"/>
  <c r="Q1239" i="7"/>
  <c r="P1239" i="7"/>
  <c r="O1239" i="7"/>
  <c r="N1239" i="7"/>
  <c r="Q1238" i="7"/>
  <c r="P1238" i="7"/>
  <c r="O1238" i="7"/>
  <c r="N1238" i="7"/>
  <c r="Q1237" i="7"/>
  <c r="P1237" i="7"/>
  <c r="O1237" i="7"/>
  <c r="N1237" i="7"/>
  <c r="U1236" i="7"/>
  <c r="T1236" i="7"/>
  <c r="S1236" i="7"/>
  <c r="R1236" i="7"/>
  <c r="Q1236" i="7"/>
  <c r="P1236" i="7"/>
  <c r="O1236" i="7"/>
  <c r="N1236" i="7"/>
  <c r="U1235" i="7"/>
  <c r="Q1235" i="7"/>
  <c r="P1235" i="7"/>
  <c r="T1235" i="7" s="1"/>
  <c r="O1235" i="7"/>
  <c r="N1235" i="7"/>
  <c r="Q1234" i="7"/>
  <c r="P1234" i="7"/>
  <c r="O1234" i="7"/>
  <c r="N1234" i="7"/>
  <c r="T1233" i="7"/>
  <c r="S1233" i="7"/>
  <c r="R1233" i="7"/>
  <c r="Q1233" i="7"/>
  <c r="P1233" i="7"/>
  <c r="O1233" i="7"/>
  <c r="N1233" i="7"/>
  <c r="Q1232" i="7"/>
  <c r="P1232" i="7"/>
  <c r="O1232" i="7"/>
  <c r="N1232" i="7"/>
  <c r="U1231" i="7"/>
  <c r="Q1231" i="7"/>
  <c r="P1231" i="7"/>
  <c r="O1231" i="7"/>
  <c r="N1231" i="7"/>
  <c r="U1230" i="7"/>
  <c r="Q1230" i="7"/>
  <c r="R1230" i="7" s="1"/>
  <c r="P1230" i="7"/>
  <c r="O1230" i="7"/>
  <c r="N1230" i="7"/>
  <c r="Q1229" i="7"/>
  <c r="P1229" i="7"/>
  <c r="O1229" i="7"/>
  <c r="N1229" i="7"/>
  <c r="U1228" i="7"/>
  <c r="Q1228" i="7"/>
  <c r="P1228" i="7"/>
  <c r="O1228" i="7"/>
  <c r="N1228" i="7"/>
  <c r="R1227" i="7"/>
  <c r="Q1227" i="7"/>
  <c r="P1227" i="7"/>
  <c r="O1227" i="7"/>
  <c r="N1227" i="7"/>
  <c r="Q1226" i="7"/>
  <c r="P1226" i="7"/>
  <c r="O1226" i="7"/>
  <c r="N1226" i="7"/>
  <c r="T1225" i="7"/>
  <c r="Q1225" i="7"/>
  <c r="P1225" i="7"/>
  <c r="O1225" i="7"/>
  <c r="N1225" i="7"/>
  <c r="U1225" i="7" s="1"/>
  <c r="R1224" i="7"/>
  <c r="Q1224" i="7"/>
  <c r="P1224" i="7"/>
  <c r="O1224" i="7"/>
  <c r="N1224" i="7"/>
  <c r="U1223" i="7"/>
  <c r="T1223" i="7"/>
  <c r="Q1223" i="7"/>
  <c r="P1223" i="7"/>
  <c r="O1223" i="7"/>
  <c r="N1223" i="7"/>
  <c r="Q1222" i="7"/>
  <c r="P1222" i="7"/>
  <c r="O1222" i="7"/>
  <c r="N1222" i="7"/>
  <c r="Q1221" i="7"/>
  <c r="P1221" i="7"/>
  <c r="O1221" i="7"/>
  <c r="N1221" i="7"/>
  <c r="U1220" i="7"/>
  <c r="R1220" i="7"/>
  <c r="Q1220" i="7"/>
  <c r="P1220" i="7"/>
  <c r="O1220" i="7"/>
  <c r="N1220" i="7"/>
  <c r="Q1219" i="7"/>
  <c r="P1219" i="7"/>
  <c r="O1219" i="7"/>
  <c r="N1219" i="7"/>
  <c r="U1218" i="7"/>
  <c r="R1218" i="7"/>
  <c r="Q1218" i="7"/>
  <c r="P1218" i="7"/>
  <c r="O1218" i="7"/>
  <c r="N1218" i="7"/>
  <c r="T1217" i="7"/>
  <c r="S1217" i="7"/>
  <c r="Q1217" i="7"/>
  <c r="P1217" i="7"/>
  <c r="O1217" i="7"/>
  <c r="N1217" i="7"/>
  <c r="V1216" i="7"/>
  <c r="T1216" i="7"/>
  <c r="S1216" i="7"/>
  <c r="R1216" i="7"/>
  <c r="Q1216" i="7"/>
  <c r="P1216" i="7"/>
  <c r="O1216" i="7"/>
  <c r="N1216" i="7"/>
  <c r="T1215" i="7"/>
  <c r="S1215" i="7"/>
  <c r="R1215" i="7"/>
  <c r="Q1215" i="7"/>
  <c r="P1215" i="7"/>
  <c r="O1215" i="7"/>
  <c r="N1215" i="7"/>
  <c r="Q1214" i="7"/>
  <c r="P1214" i="7"/>
  <c r="O1214" i="7"/>
  <c r="N1214" i="7"/>
  <c r="T1213" i="7"/>
  <c r="S1213" i="7"/>
  <c r="Q1213" i="7"/>
  <c r="P1213" i="7"/>
  <c r="O1213" i="7"/>
  <c r="N1213" i="7"/>
  <c r="Q1212" i="7"/>
  <c r="R1212" i="7" s="1"/>
  <c r="P1212" i="7"/>
  <c r="O1212" i="7"/>
  <c r="N1212" i="7"/>
  <c r="Q1211" i="7"/>
  <c r="P1211" i="7"/>
  <c r="O1211" i="7"/>
  <c r="N1211" i="7"/>
  <c r="R1210" i="7"/>
  <c r="Q1210" i="7"/>
  <c r="S1210" i="7" s="1"/>
  <c r="P1210" i="7"/>
  <c r="O1210" i="7"/>
  <c r="N1210" i="7"/>
  <c r="Q1209" i="7"/>
  <c r="P1209" i="7"/>
  <c r="O1209" i="7"/>
  <c r="N1209" i="7"/>
  <c r="Q1208" i="7"/>
  <c r="P1208" i="7"/>
  <c r="O1208" i="7"/>
  <c r="N1208" i="7"/>
  <c r="T1207" i="7"/>
  <c r="S1207" i="7"/>
  <c r="Q1207" i="7"/>
  <c r="P1207" i="7"/>
  <c r="O1207" i="7"/>
  <c r="U1207" i="7" s="1"/>
  <c r="N1207" i="7"/>
  <c r="Q1206" i="7"/>
  <c r="P1206" i="7"/>
  <c r="O1206" i="7"/>
  <c r="N1206" i="7"/>
  <c r="Q1205" i="7"/>
  <c r="P1205" i="7"/>
  <c r="O1205" i="7"/>
  <c r="N1205" i="7"/>
  <c r="R1204" i="7"/>
  <c r="Q1204" i="7"/>
  <c r="P1204" i="7"/>
  <c r="O1204" i="7"/>
  <c r="N1204" i="7"/>
  <c r="T1203" i="7"/>
  <c r="R1203" i="7"/>
  <c r="Q1203" i="7"/>
  <c r="P1203" i="7"/>
  <c r="O1203" i="7"/>
  <c r="N1203" i="7"/>
  <c r="Q1202" i="7"/>
  <c r="P1202" i="7"/>
  <c r="O1202" i="7"/>
  <c r="N1202" i="7"/>
  <c r="Q1201" i="7"/>
  <c r="P1201" i="7"/>
  <c r="O1201" i="7"/>
  <c r="N1201" i="7"/>
  <c r="U1200" i="7"/>
  <c r="S1200" i="7"/>
  <c r="R1200" i="7"/>
  <c r="Q1200" i="7"/>
  <c r="T1200" i="7" s="1"/>
  <c r="P1200" i="7"/>
  <c r="O1200" i="7"/>
  <c r="N1200" i="7"/>
  <c r="Q1199" i="7"/>
  <c r="P1199" i="7"/>
  <c r="O1199" i="7"/>
  <c r="N1199" i="7"/>
  <c r="S1198" i="7"/>
  <c r="R1198" i="7"/>
  <c r="Q1198" i="7"/>
  <c r="P1198" i="7"/>
  <c r="O1198" i="7"/>
  <c r="N1198" i="7"/>
  <c r="Q1197" i="7"/>
  <c r="P1197" i="7"/>
  <c r="O1197" i="7"/>
  <c r="N1197" i="7"/>
  <c r="U1196" i="7"/>
  <c r="Q1196" i="7"/>
  <c r="P1196" i="7"/>
  <c r="O1196" i="7"/>
  <c r="N1196" i="7"/>
  <c r="Q1195" i="7"/>
  <c r="P1195" i="7"/>
  <c r="O1195" i="7"/>
  <c r="N1195" i="7"/>
  <c r="Q1194" i="7"/>
  <c r="P1194" i="7"/>
  <c r="O1194" i="7"/>
  <c r="N1194" i="7"/>
  <c r="W1193" i="7"/>
  <c r="V1193" i="7"/>
  <c r="U1193" i="7"/>
  <c r="T1193" i="7"/>
  <c r="S1193" i="7"/>
  <c r="Q1193" i="7"/>
  <c r="P1193" i="7"/>
  <c r="O1193" i="7"/>
  <c r="R1193" i="7" s="1"/>
  <c r="N1193" i="7"/>
  <c r="S1192" i="7"/>
  <c r="R1192" i="7"/>
  <c r="Q1192" i="7"/>
  <c r="T1192" i="7" s="1"/>
  <c r="P1192" i="7"/>
  <c r="O1192" i="7"/>
  <c r="N1192" i="7"/>
  <c r="R1191" i="7"/>
  <c r="Q1191" i="7"/>
  <c r="P1191" i="7"/>
  <c r="O1191" i="7"/>
  <c r="N1191" i="7"/>
  <c r="Q1190" i="7"/>
  <c r="P1190" i="7"/>
  <c r="O1190" i="7"/>
  <c r="N1190" i="7"/>
  <c r="Q1189" i="7"/>
  <c r="P1189" i="7"/>
  <c r="O1189" i="7"/>
  <c r="N1189" i="7"/>
  <c r="Q1188" i="7"/>
  <c r="P1188" i="7"/>
  <c r="O1188" i="7"/>
  <c r="N1188" i="7"/>
  <c r="Q1187" i="7"/>
  <c r="P1187" i="7"/>
  <c r="O1187" i="7"/>
  <c r="N1187" i="7"/>
  <c r="S1186" i="7"/>
  <c r="R1186" i="7"/>
  <c r="Q1186" i="7"/>
  <c r="P1186" i="7"/>
  <c r="O1186" i="7"/>
  <c r="N1186" i="7"/>
  <c r="Q1185" i="7"/>
  <c r="P1185" i="7"/>
  <c r="O1185" i="7"/>
  <c r="N1185" i="7"/>
  <c r="Q1184" i="7"/>
  <c r="P1184" i="7"/>
  <c r="O1184" i="7"/>
  <c r="U1184" i="7" s="1"/>
  <c r="N1184" i="7"/>
  <c r="Q1183" i="7"/>
  <c r="P1183" i="7"/>
  <c r="O1183" i="7"/>
  <c r="N1183" i="7"/>
  <c r="Q1182" i="7"/>
  <c r="P1182" i="7"/>
  <c r="O1182" i="7"/>
  <c r="N1182" i="7"/>
  <c r="T1181" i="7"/>
  <c r="Q1181" i="7"/>
  <c r="P1181" i="7"/>
  <c r="U1181" i="7" s="1"/>
  <c r="O1181" i="7"/>
  <c r="N1181" i="7"/>
  <c r="R1180" i="7"/>
  <c r="Q1180" i="7"/>
  <c r="P1180" i="7"/>
  <c r="O1180" i="7"/>
  <c r="N1180" i="7"/>
  <c r="S1179" i="7"/>
  <c r="Q1179" i="7"/>
  <c r="P1179" i="7"/>
  <c r="O1179" i="7"/>
  <c r="N1179" i="7"/>
  <c r="Q1178" i="7"/>
  <c r="P1178" i="7"/>
  <c r="O1178" i="7"/>
  <c r="N1178" i="7"/>
  <c r="W1177" i="7"/>
  <c r="U1177" i="7"/>
  <c r="T1177" i="7"/>
  <c r="S1177" i="7"/>
  <c r="V1177" i="7" s="1"/>
  <c r="Q1177" i="7"/>
  <c r="P1177" i="7"/>
  <c r="O1177" i="7"/>
  <c r="N1177" i="7"/>
  <c r="R1177" i="7" s="1"/>
  <c r="W1176" i="7"/>
  <c r="V1176" i="7"/>
  <c r="U1176" i="7"/>
  <c r="T1176" i="7"/>
  <c r="S1176" i="7"/>
  <c r="R1176" i="7"/>
  <c r="Q1176" i="7"/>
  <c r="P1176" i="7"/>
  <c r="O1176" i="7"/>
  <c r="N1176" i="7"/>
  <c r="T1175" i="7"/>
  <c r="V1175" i="7" s="1"/>
  <c r="S1175" i="7"/>
  <c r="R1175" i="7"/>
  <c r="Q1175" i="7"/>
  <c r="P1175" i="7"/>
  <c r="O1175" i="7"/>
  <c r="N1175" i="7"/>
  <c r="Q1174" i="7"/>
  <c r="P1174" i="7"/>
  <c r="O1174" i="7"/>
  <c r="N1174" i="7"/>
  <c r="T1173" i="7"/>
  <c r="W1173" i="7" s="1"/>
  <c r="S1173" i="7"/>
  <c r="R1173" i="7"/>
  <c r="Q1173" i="7"/>
  <c r="P1173" i="7"/>
  <c r="O1173" i="7"/>
  <c r="N1173" i="7"/>
  <c r="U1173" i="7" s="1"/>
  <c r="Q1172" i="7"/>
  <c r="P1172" i="7"/>
  <c r="O1172" i="7"/>
  <c r="R1172" i="7" s="1"/>
  <c r="N1172" i="7"/>
  <c r="U1171" i="7"/>
  <c r="Q1171" i="7"/>
  <c r="P1171" i="7"/>
  <c r="O1171" i="7"/>
  <c r="N1171" i="7"/>
  <c r="R1170" i="7"/>
  <c r="Q1170" i="7"/>
  <c r="U1170" i="7" s="1"/>
  <c r="P1170" i="7"/>
  <c r="O1170" i="7"/>
  <c r="N1170" i="7"/>
  <c r="Q1169" i="7"/>
  <c r="P1169" i="7"/>
  <c r="O1169" i="7"/>
  <c r="N1169" i="7"/>
  <c r="U1168" i="7"/>
  <c r="R1168" i="7"/>
  <c r="Q1168" i="7"/>
  <c r="P1168" i="7"/>
  <c r="O1168" i="7"/>
  <c r="N1168" i="7"/>
  <c r="Q1167" i="7"/>
  <c r="P1167" i="7"/>
  <c r="O1167" i="7"/>
  <c r="N1167" i="7"/>
  <c r="Q1166" i="7"/>
  <c r="P1166" i="7"/>
  <c r="O1166" i="7"/>
  <c r="N1166" i="7"/>
  <c r="Q1165" i="7"/>
  <c r="P1165" i="7"/>
  <c r="O1165" i="7"/>
  <c r="N1165" i="7"/>
  <c r="Q1164" i="7"/>
  <c r="P1164" i="7"/>
  <c r="O1164" i="7"/>
  <c r="N1164" i="7"/>
  <c r="Q1163" i="7"/>
  <c r="P1163" i="7"/>
  <c r="O1163" i="7"/>
  <c r="N1163" i="7"/>
  <c r="Q1162" i="7"/>
  <c r="P1162" i="7"/>
  <c r="O1162" i="7"/>
  <c r="N1162" i="7"/>
  <c r="T1161" i="7"/>
  <c r="S1161" i="7"/>
  <c r="R1161" i="7"/>
  <c r="Q1161" i="7"/>
  <c r="P1161" i="7"/>
  <c r="O1161" i="7"/>
  <c r="N1161" i="7"/>
  <c r="U1160" i="7"/>
  <c r="Q1160" i="7"/>
  <c r="R1160" i="7" s="1"/>
  <c r="P1160" i="7"/>
  <c r="O1160" i="7"/>
  <c r="N1160" i="7"/>
  <c r="Q1159" i="7"/>
  <c r="P1159" i="7"/>
  <c r="O1159" i="7"/>
  <c r="N1159" i="7"/>
  <c r="U1158" i="7"/>
  <c r="Q1158" i="7"/>
  <c r="R1158" i="7" s="1"/>
  <c r="P1158" i="7"/>
  <c r="O1158" i="7"/>
  <c r="N1158" i="7"/>
  <c r="Q1157" i="7"/>
  <c r="P1157" i="7"/>
  <c r="O1157" i="7"/>
  <c r="N1157" i="7"/>
  <c r="Q1156" i="7"/>
  <c r="P1156" i="7"/>
  <c r="O1156" i="7"/>
  <c r="N1156" i="7"/>
  <c r="T1155" i="7"/>
  <c r="S1155" i="7"/>
  <c r="R1155" i="7"/>
  <c r="Q1155" i="7"/>
  <c r="P1155" i="7"/>
  <c r="O1155" i="7"/>
  <c r="N1155" i="7"/>
  <c r="Q1154" i="7"/>
  <c r="P1154" i="7"/>
  <c r="O1154" i="7"/>
  <c r="N1154" i="7"/>
  <c r="U1153" i="7"/>
  <c r="T1153" i="7"/>
  <c r="Q1153" i="7"/>
  <c r="P1153" i="7"/>
  <c r="O1153" i="7"/>
  <c r="N1153" i="7"/>
  <c r="R1152" i="7"/>
  <c r="Q1152" i="7"/>
  <c r="P1152" i="7"/>
  <c r="O1152" i="7"/>
  <c r="N1152" i="7"/>
  <c r="S1151" i="7"/>
  <c r="R1151" i="7"/>
  <c r="Q1151" i="7"/>
  <c r="P1151" i="7"/>
  <c r="O1151" i="7"/>
  <c r="N1151" i="7"/>
  <c r="S1150" i="7"/>
  <c r="R1150" i="7"/>
  <c r="Q1150" i="7"/>
  <c r="P1150" i="7"/>
  <c r="O1150" i="7"/>
  <c r="N1150" i="7"/>
  <c r="T1149" i="7"/>
  <c r="Q1149" i="7"/>
  <c r="P1149" i="7"/>
  <c r="O1149" i="7"/>
  <c r="N1149" i="7"/>
  <c r="Q1148" i="7"/>
  <c r="P1148" i="7"/>
  <c r="O1148" i="7"/>
  <c r="N1148" i="7"/>
  <c r="U1147" i="7"/>
  <c r="S1147" i="7"/>
  <c r="Q1147" i="7"/>
  <c r="P1147" i="7"/>
  <c r="O1147" i="7"/>
  <c r="N1147" i="7"/>
  <c r="Q1146" i="7"/>
  <c r="P1146" i="7"/>
  <c r="O1146" i="7"/>
  <c r="N1146" i="7"/>
  <c r="S1145" i="7"/>
  <c r="Q1145" i="7"/>
  <c r="P1145" i="7"/>
  <c r="O1145" i="7"/>
  <c r="N1145" i="7"/>
  <c r="R1144" i="7"/>
  <c r="Q1144" i="7"/>
  <c r="P1144" i="7"/>
  <c r="O1144" i="7"/>
  <c r="N1144" i="7"/>
  <c r="Q1143" i="7"/>
  <c r="P1143" i="7"/>
  <c r="O1143" i="7"/>
  <c r="N1143" i="7"/>
  <c r="Q1142" i="7"/>
  <c r="P1142" i="7"/>
  <c r="O1142" i="7"/>
  <c r="N1142" i="7"/>
  <c r="T1141" i="7"/>
  <c r="S1141" i="7"/>
  <c r="Q1141" i="7"/>
  <c r="P1141" i="7"/>
  <c r="O1141" i="7"/>
  <c r="N1141" i="7"/>
  <c r="U1140" i="7"/>
  <c r="T1140" i="7"/>
  <c r="S1140" i="7"/>
  <c r="V1140" i="7" s="1"/>
  <c r="Q1140" i="7"/>
  <c r="R1140" i="7" s="1"/>
  <c r="P1140" i="7"/>
  <c r="O1140" i="7"/>
  <c r="N1140" i="7"/>
  <c r="U1139" i="7"/>
  <c r="Q1139" i="7"/>
  <c r="R1139" i="7" s="1"/>
  <c r="P1139" i="7"/>
  <c r="O1139" i="7"/>
  <c r="N1139" i="7"/>
  <c r="Q1138" i="7"/>
  <c r="P1138" i="7"/>
  <c r="S1138" i="7" s="1"/>
  <c r="O1138" i="7"/>
  <c r="N1138" i="7"/>
  <c r="T1137" i="7"/>
  <c r="S1137" i="7"/>
  <c r="Q1137" i="7"/>
  <c r="P1137" i="7"/>
  <c r="O1137" i="7"/>
  <c r="N1137" i="7"/>
  <c r="Q1136" i="7"/>
  <c r="P1136" i="7"/>
  <c r="O1136" i="7"/>
  <c r="N1136" i="7"/>
  <c r="U1135" i="7"/>
  <c r="T1135" i="7"/>
  <c r="S1135" i="7"/>
  <c r="Q1135" i="7"/>
  <c r="P1135" i="7"/>
  <c r="O1135" i="7"/>
  <c r="N1135" i="7"/>
  <c r="Q1134" i="7"/>
  <c r="P1134" i="7"/>
  <c r="O1134" i="7"/>
  <c r="N1134" i="7"/>
  <c r="U1133" i="7"/>
  <c r="Q1133" i="7"/>
  <c r="P1133" i="7"/>
  <c r="O1133" i="7"/>
  <c r="N1133" i="7"/>
  <c r="Q1132" i="7"/>
  <c r="T1132" i="7" s="1"/>
  <c r="P1132" i="7"/>
  <c r="O1132" i="7"/>
  <c r="N1132" i="7"/>
  <c r="Q1131" i="7"/>
  <c r="P1131" i="7"/>
  <c r="O1131" i="7"/>
  <c r="N1131" i="7"/>
  <c r="Q1130" i="7"/>
  <c r="P1130" i="7"/>
  <c r="O1130" i="7"/>
  <c r="N1130" i="7"/>
  <c r="Q1129" i="7"/>
  <c r="P1129" i="7"/>
  <c r="O1129" i="7"/>
  <c r="N1129" i="7"/>
  <c r="R1128" i="7"/>
  <c r="Q1128" i="7"/>
  <c r="P1128" i="7"/>
  <c r="O1128" i="7"/>
  <c r="N1128" i="7"/>
  <c r="Q1127" i="7"/>
  <c r="P1127" i="7"/>
  <c r="O1127" i="7"/>
  <c r="N1127" i="7"/>
  <c r="R1126" i="7"/>
  <c r="Q1126" i="7"/>
  <c r="P1126" i="7"/>
  <c r="O1126" i="7"/>
  <c r="N1126" i="7"/>
  <c r="R1125" i="7"/>
  <c r="Q1125" i="7"/>
  <c r="P1125" i="7"/>
  <c r="O1125" i="7"/>
  <c r="N1125" i="7"/>
  <c r="R1124" i="7"/>
  <c r="Q1124" i="7"/>
  <c r="U1124" i="7" s="1"/>
  <c r="P1124" i="7"/>
  <c r="O1124" i="7"/>
  <c r="N1124" i="7"/>
  <c r="Q1123" i="7"/>
  <c r="P1123" i="7"/>
  <c r="O1123" i="7"/>
  <c r="N1123" i="7"/>
  <c r="Q1122" i="7"/>
  <c r="P1122" i="7"/>
  <c r="O1122" i="7"/>
  <c r="N1122" i="7"/>
  <c r="W1121" i="7"/>
  <c r="U1121" i="7"/>
  <c r="T1121" i="7"/>
  <c r="S1121" i="7"/>
  <c r="V1121" i="7" s="1"/>
  <c r="Q1121" i="7"/>
  <c r="P1121" i="7"/>
  <c r="O1121" i="7"/>
  <c r="R1121" i="7" s="1"/>
  <c r="N1121" i="7"/>
  <c r="U1120" i="7"/>
  <c r="T1120" i="7"/>
  <c r="V1120" i="7" s="1"/>
  <c r="S1120" i="7"/>
  <c r="Q1120" i="7"/>
  <c r="P1120" i="7"/>
  <c r="R1120" i="7" s="1"/>
  <c r="O1120" i="7"/>
  <c r="N1120" i="7"/>
  <c r="Q1119" i="7"/>
  <c r="P1119" i="7"/>
  <c r="O1119" i="7"/>
  <c r="T1119" i="7" s="1"/>
  <c r="N1119" i="7"/>
  <c r="Q1118" i="7"/>
  <c r="P1118" i="7"/>
  <c r="O1118" i="7"/>
  <c r="N1118" i="7"/>
  <c r="Q1117" i="7"/>
  <c r="P1117" i="7"/>
  <c r="O1117" i="7"/>
  <c r="N1117" i="7"/>
  <c r="T1116" i="7"/>
  <c r="Q1116" i="7"/>
  <c r="P1116" i="7"/>
  <c r="O1116" i="7"/>
  <c r="N1116" i="7"/>
  <c r="T1115" i="7"/>
  <c r="Q1115" i="7"/>
  <c r="P1115" i="7"/>
  <c r="U1115" i="7" s="1"/>
  <c r="O1115" i="7"/>
  <c r="N1115" i="7"/>
  <c r="Q1114" i="7"/>
  <c r="P1114" i="7"/>
  <c r="O1114" i="7"/>
  <c r="N1114" i="7"/>
  <c r="T1113" i="7"/>
  <c r="S1113" i="7"/>
  <c r="Q1113" i="7"/>
  <c r="P1113" i="7"/>
  <c r="O1113" i="7"/>
  <c r="N1113" i="7"/>
  <c r="Q1112" i="7"/>
  <c r="P1112" i="7"/>
  <c r="O1112" i="7"/>
  <c r="N1112" i="7"/>
  <c r="S1111" i="7"/>
  <c r="Q1111" i="7"/>
  <c r="P1111" i="7"/>
  <c r="O1111" i="7"/>
  <c r="N1111" i="7"/>
  <c r="Q1110" i="7"/>
  <c r="P1110" i="7"/>
  <c r="O1110" i="7"/>
  <c r="N1110" i="7"/>
  <c r="Q1109" i="7"/>
  <c r="P1109" i="7"/>
  <c r="O1109" i="7"/>
  <c r="N1109" i="7"/>
  <c r="Q1108" i="7"/>
  <c r="P1108" i="7"/>
  <c r="O1108" i="7"/>
  <c r="N1108" i="7"/>
  <c r="Q1107" i="7"/>
  <c r="S1107" i="7" s="1"/>
  <c r="P1107" i="7"/>
  <c r="O1107" i="7"/>
  <c r="N1107" i="7"/>
  <c r="Q1106" i="7"/>
  <c r="P1106" i="7"/>
  <c r="O1106" i="7"/>
  <c r="N1106" i="7"/>
  <c r="W1105" i="7"/>
  <c r="V1105" i="7"/>
  <c r="U1105" i="7"/>
  <c r="T1105" i="7"/>
  <c r="S1105" i="7"/>
  <c r="Q1105" i="7"/>
  <c r="P1105" i="7"/>
  <c r="O1105" i="7"/>
  <c r="N1105" i="7"/>
  <c r="R1105" i="7" s="1"/>
  <c r="U1104" i="7"/>
  <c r="T1104" i="7"/>
  <c r="S1104" i="7"/>
  <c r="R1104" i="7"/>
  <c r="Q1104" i="7"/>
  <c r="P1104" i="7"/>
  <c r="O1104" i="7"/>
  <c r="N1104" i="7"/>
  <c r="Q1103" i="7"/>
  <c r="P1103" i="7"/>
  <c r="O1103" i="7"/>
  <c r="N1103" i="7"/>
  <c r="Q1102" i="7"/>
  <c r="P1102" i="7"/>
  <c r="O1102" i="7"/>
  <c r="R1102" i="7" s="1"/>
  <c r="N1102" i="7"/>
  <c r="Q1101" i="7"/>
  <c r="P1101" i="7"/>
  <c r="O1101" i="7"/>
  <c r="N1101" i="7"/>
  <c r="Q1100" i="7"/>
  <c r="P1100" i="7"/>
  <c r="O1100" i="7"/>
  <c r="N1100" i="7"/>
  <c r="T1099" i="7"/>
  <c r="Q1099" i="7"/>
  <c r="P1099" i="7"/>
  <c r="O1099" i="7"/>
  <c r="N1099" i="7"/>
  <c r="U1098" i="7"/>
  <c r="Q1098" i="7"/>
  <c r="R1098" i="7" s="1"/>
  <c r="P1098" i="7"/>
  <c r="O1098" i="7"/>
  <c r="N1098" i="7"/>
  <c r="T1097" i="7"/>
  <c r="S1097" i="7"/>
  <c r="Q1097" i="7"/>
  <c r="P1097" i="7"/>
  <c r="O1097" i="7"/>
  <c r="N1097" i="7"/>
  <c r="Q1096" i="7"/>
  <c r="P1096" i="7"/>
  <c r="O1096" i="7"/>
  <c r="N1096" i="7"/>
  <c r="T1095" i="7"/>
  <c r="S1095" i="7"/>
  <c r="Q1095" i="7"/>
  <c r="R1095" i="7" s="1"/>
  <c r="P1095" i="7"/>
  <c r="O1095" i="7"/>
  <c r="N1095" i="7"/>
  <c r="Q1094" i="7"/>
  <c r="P1094" i="7"/>
  <c r="O1094" i="7"/>
  <c r="N1094" i="7"/>
  <c r="Q1093" i="7"/>
  <c r="P1093" i="7"/>
  <c r="O1093" i="7"/>
  <c r="N1093" i="7"/>
  <c r="S1092" i="7"/>
  <c r="Q1092" i="7"/>
  <c r="P1092" i="7"/>
  <c r="O1092" i="7"/>
  <c r="N1092" i="7"/>
  <c r="T1091" i="7"/>
  <c r="S1091" i="7"/>
  <c r="R1091" i="7"/>
  <c r="Q1091" i="7"/>
  <c r="P1091" i="7"/>
  <c r="O1091" i="7"/>
  <c r="N1091" i="7"/>
  <c r="Q1090" i="7"/>
  <c r="P1090" i="7"/>
  <c r="O1090" i="7"/>
  <c r="N1090" i="7"/>
  <c r="T1089" i="7"/>
  <c r="S1089" i="7"/>
  <c r="R1089" i="7"/>
  <c r="Q1089" i="7"/>
  <c r="P1089" i="7"/>
  <c r="O1089" i="7"/>
  <c r="N1089" i="7"/>
  <c r="Q1088" i="7"/>
  <c r="P1088" i="7"/>
  <c r="O1088" i="7"/>
  <c r="N1088" i="7"/>
  <c r="U1087" i="7"/>
  <c r="T1087" i="7"/>
  <c r="S1087" i="7"/>
  <c r="Q1087" i="7"/>
  <c r="P1087" i="7"/>
  <c r="O1087" i="7"/>
  <c r="N1087" i="7"/>
  <c r="U1086" i="7"/>
  <c r="Q1086" i="7"/>
  <c r="P1086" i="7"/>
  <c r="O1086" i="7"/>
  <c r="N1086" i="7"/>
  <c r="T1085" i="7"/>
  <c r="Q1085" i="7"/>
  <c r="P1085" i="7"/>
  <c r="O1085" i="7"/>
  <c r="N1085" i="7"/>
  <c r="U1084" i="7"/>
  <c r="T1084" i="7"/>
  <c r="R1084" i="7"/>
  <c r="Q1084" i="7"/>
  <c r="P1084" i="7"/>
  <c r="O1084" i="7"/>
  <c r="N1084" i="7"/>
  <c r="R1083" i="7"/>
  <c r="Q1083" i="7"/>
  <c r="P1083" i="7"/>
  <c r="O1083" i="7"/>
  <c r="N1083" i="7"/>
  <c r="Q1082" i="7"/>
  <c r="P1082" i="7"/>
  <c r="O1082" i="7"/>
  <c r="N1082" i="7"/>
  <c r="U1081" i="7"/>
  <c r="T1081" i="7"/>
  <c r="Q1081" i="7"/>
  <c r="P1081" i="7"/>
  <c r="O1081" i="7"/>
  <c r="N1081" i="7"/>
  <c r="U1080" i="7"/>
  <c r="Q1080" i="7"/>
  <c r="T1080" i="7" s="1"/>
  <c r="P1080" i="7"/>
  <c r="O1080" i="7"/>
  <c r="N1080" i="7"/>
  <c r="T1079" i="7"/>
  <c r="Q1079" i="7"/>
  <c r="R1079" i="7" s="1"/>
  <c r="P1079" i="7"/>
  <c r="O1079" i="7"/>
  <c r="N1079" i="7"/>
  <c r="Q1078" i="7"/>
  <c r="P1078" i="7"/>
  <c r="O1078" i="7"/>
  <c r="N1078" i="7"/>
  <c r="T1077" i="7"/>
  <c r="S1077" i="7"/>
  <c r="R1077" i="7"/>
  <c r="Q1077" i="7"/>
  <c r="P1077" i="7"/>
  <c r="O1077" i="7"/>
  <c r="N1077" i="7"/>
  <c r="U1077" i="7" s="1"/>
  <c r="Q1076" i="7"/>
  <c r="P1076" i="7"/>
  <c r="O1076" i="7"/>
  <c r="N1076" i="7"/>
  <c r="U1075" i="7"/>
  <c r="S1075" i="7"/>
  <c r="Q1075" i="7"/>
  <c r="P1075" i="7"/>
  <c r="O1075" i="7"/>
  <c r="N1075" i="7"/>
  <c r="Q1074" i="7"/>
  <c r="P1074" i="7"/>
  <c r="O1074" i="7"/>
  <c r="N1074" i="7"/>
  <c r="Q1073" i="7"/>
  <c r="P1073" i="7"/>
  <c r="O1073" i="7"/>
  <c r="N1073" i="7"/>
  <c r="Q1072" i="7"/>
  <c r="P1072" i="7"/>
  <c r="O1072" i="7"/>
  <c r="N1072" i="7"/>
  <c r="S1071" i="7"/>
  <c r="R1071" i="7"/>
  <c r="Q1071" i="7"/>
  <c r="P1071" i="7"/>
  <c r="O1071" i="7"/>
  <c r="N1071" i="7"/>
  <c r="Q1070" i="7"/>
  <c r="P1070" i="7"/>
  <c r="O1070" i="7"/>
  <c r="N1070" i="7"/>
  <c r="T1069" i="7"/>
  <c r="S1069" i="7"/>
  <c r="Q1069" i="7"/>
  <c r="P1069" i="7"/>
  <c r="O1069" i="7"/>
  <c r="N1069" i="7"/>
  <c r="Q1068" i="7"/>
  <c r="R1068" i="7" s="1"/>
  <c r="P1068" i="7"/>
  <c r="O1068" i="7"/>
  <c r="N1068" i="7"/>
  <c r="T1067" i="7"/>
  <c r="Q1067" i="7"/>
  <c r="P1067" i="7"/>
  <c r="O1067" i="7"/>
  <c r="N1067" i="7"/>
  <c r="Q1066" i="7"/>
  <c r="P1066" i="7"/>
  <c r="O1066" i="7"/>
  <c r="N1066" i="7"/>
  <c r="T1065" i="7"/>
  <c r="S1065" i="7"/>
  <c r="Q1065" i="7"/>
  <c r="P1065" i="7"/>
  <c r="O1065" i="7"/>
  <c r="N1065" i="7"/>
  <c r="Q1064" i="7"/>
  <c r="P1064" i="7"/>
  <c r="O1064" i="7"/>
  <c r="N1064" i="7"/>
  <c r="U1063" i="7"/>
  <c r="Q1063" i="7"/>
  <c r="P1063" i="7"/>
  <c r="O1063" i="7"/>
  <c r="N1063" i="7"/>
  <c r="Q1062" i="7"/>
  <c r="P1062" i="7"/>
  <c r="O1062" i="7"/>
  <c r="N1062" i="7"/>
  <c r="S1061" i="7"/>
  <c r="Q1061" i="7"/>
  <c r="P1061" i="7"/>
  <c r="O1061" i="7"/>
  <c r="N1061" i="7"/>
  <c r="U1060" i="7"/>
  <c r="T1060" i="7"/>
  <c r="Q1060" i="7"/>
  <c r="P1060" i="7"/>
  <c r="S1060" i="7" s="1"/>
  <c r="O1060" i="7"/>
  <c r="N1060" i="7"/>
  <c r="T1059" i="7"/>
  <c r="R1059" i="7"/>
  <c r="Q1059" i="7"/>
  <c r="P1059" i="7"/>
  <c r="O1059" i="7"/>
  <c r="N1059" i="7"/>
  <c r="Q1058" i="7"/>
  <c r="P1058" i="7"/>
  <c r="O1058" i="7"/>
  <c r="N1058" i="7"/>
  <c r="U1057" i="7"/>
  <c r="T1057" i="7"/>
  <c r="S1057" i="7"/>
  <c r="V1057" i="7" s="1"/>
  <c r="Q1057" i="7"/>
  <c r="P1057" i="7"/>
  <c r="O1057" i="7"/>
  <c r="N1057" i="7"/>
  <c r="R1057" i="7" s="1"/>
  <c r="R1056" i="7"/>
  <c r="Q1056" i="7"/>
  <c r="P1056" i="7"/>
  <c r="O1056" i="7"/>
  <c r="N1056" i="7"/>
  <c r="U1055" i="7"/>
  <c r="T1055" i="7"/>
  <c r="Q1055" i="7"/>
  <c r="P1055" i="7"/>
  <c r="O1055" i="7"/>
  <c r="N1055" i="7"/>
  <c r="Q1054" i="7"/>
  <c r="P1054" i="7"/>
  <c r="O1054" i="7"/>
  <c r="N1054" i="7"/>
  <c r="Q1053" i="7"/>
  <c r="P1053" i="7"/>
  <c r="O1053" i="7"/>
  <c r="N1053" i="7"/>
  <c r="Q1052" i="7"/>
  <c r="P1052" i="7"/>
  <c r="O1052" i="7"/>
  <c r="N1052" i="7"/>
  <c r="Q1051" i="7"/>
  <c r="P1051" i="7"/>
  <c r="O1051" i="7"/>
  <c r="S1051" i="7" s="1"/>
  <c r="N1051" i="7"/>
  <c r="R1050" i="7"/>
  <c r="Q1050" i="7"/>
  <c r="P1050" i="7"/>
  <c r="O1050" i="7"/>
  <c r="N1050" i="7"/>
  <c r="W1049" i="7"/>
  <c r="V1049" i="7"/>
  <c r="U1049" i="7"/>
  <c r="T1049" i="7"/>
  <c r="S1049" i="7"/>
  <c r="Q1049" i="7"/>
  <c r="P1049" i="7"/>
  <c r="O1049" i="7"/>
  <c r="R1049" i="7" s="1"/>
  <c r="N1049" i="7"/>
  <c r="Q1048" i="7"/>
  <c r="P1048" i="7"/>
  <c r="O1048" i="7"/>
  <c r="N1048" i="7"/>
  <c r="Q1047" i="7"/>
  <c r="P1047" i="7"/>
  <c r="O1047" i="7"/>
  <c r="N1047" i="7"/>
  <c r="U1046" i="7"/>
  <c r="S1046" i="7"/>
  <c r="Q1046" i="7"/>
  <c r="P1046" i="7"/>
  <c r="O1046" i="7"/>
  <c r="N1046" i="7"/>
  <c r="Q1045" i="7"/>
  <c r="P1045" i="7"/>
  <c r="O1045" i="7"/>
  <c r="N1045" i="7"/>
  <c r="U1044" i="7"/>
  <c r="T1044" i="7"/>
  <c r="S1044" i="7"/>
  <c r="Q1044" i="7"/>
  <c r="P1044" i="7"/>
  <c r="O1044" i="7"/>
  <c r="N1044" i="7"/>
  <c r="Q1043" i="7"/>
  <c r="P1043" i="7"/>
  <c r="O1043" i="7"/>
  <c r="N1043" i="7"/>
  <c r="Q1042" i="7"/>
  <c r="P1042" i="7"/>
  <c r="O1042" i="7"/>
  <c r="R1042" i="7" s="1"/>
  <c r="N1042" i="7"/>
  <c r="T1041" i="7"/>
  <c r="R1041" i="7"/>
  <c r="Q1041" i="7"/>
  <c r="P1041" i="7"/>
  <c r="O1041" i="7"/>
  <c r="N1041" i="7"/>
  <c r="Q1040" i="7"/>
  <c r="P1040" i="7"/>
  <c r="O1040" i="7"/>
  <c r="U1040" i="7" s="1"/>
  <c r="N1040" i="7"/>
  <c r="Q1039" i="7"/>
  <c r="P1039" i="7"/>
  <c r="O1039" i="7"/>
  <c r="N1039" i="7"/>
  <c r="R1038" i="7"/>
  <c r="Q1038" i="7"/>
  <c r="P1038" i="7"/>
  <c r="O1038" i="7"/>
  <c r="N1038" i="7"/>
  <c r="T1037" i="7"/>
  <c r="S1037" i="7"/>
  <c r="Q1037" i="7"/>
  <c r="P1037" i="7"/>
  <c r="O1037" i="7"/>
  <c r="N1037" i="7"/>
  <c r="Q1036" i="7"/>
  <c r="P1036" i="7"/>
  <c r="O1036" i="7"/>
  <c r="N1036" i="7"/>
  <c r="Q1035" i="7"/>
  <c r="T1035" i="7" s="1"/>
  <c r="P1035" i="7"/>
  <c r="O1035" i="7"/>
  <c r="N1035" i="7"/>
  <c r="R1034" i="7"/>
  <c r="Q1034" i="7"/>
  <c r="S1034" i="7" s="1"/>
  <c r="P1034" i="7"/>
  <c r="O1034" i="7"/>
  <c r="N1034" i="7"/>
  <c r="Q1033" i="7"/>
  <c r="P1033" i="7"/>
  <c r="O1033" i="7"/>
  <c r="U1033" i="7" s="1"/>
  <c r="N1033" i="7"/>
  <c r="Q1032" i="7"/>
  <c r="P1032" i="7"/>
  <c r="O1032" i="7"/>
  <c r="N1032" i="7"/>
  <c r="Q1031" i="7"/>
  <c r="P1031" i="7"/>
  <c r="O1031" i="7"/>
  <c r="N1031" i="7"/>
  <c r="U1030" i="7"/>
  <c r="T1030" i="7"/>
  <c r="Q1030" i="7"/>
  <c r="P1030" i="7"/>
  <c r="O1030" i="7"/>
  <c r="N1030" i="7"/>
  <c r="U1029" i="7"/>
  <c r="Q1029" i="7"/>
  <c r="R1029" i="7" s="1"/>
  <c r="P1029" i="7"/>
  <c r="O1029" i="7"/>
  <c r="N1029" i="7"/>
  <c r="Q1028" i="7"/>
  <c r="P1028" i="7"/>
  <c r="O1028" i="7"/>
  <c r="N1028" i="7"/>
  <c r="T1027" i="7"/>
  <c r="S1027" i="7"/>
  <c r="Q1027" i="7"/>
  <c r="U1027" i="7" s="1"/>
  <c r="P1027" i="7"/>
  <c r="O1027" i="7"/>
  <c r="N1027" i="7"/>
  <c r="Q1026" i="7"/>
  <c r="P1026" i="7"/>
  <c r="O1026" i="7"/>
  <c r="N1026" i="7"/>
  <c r="V1025" i="7"/>
  <c r="U1025" i="7"/>
  <c r="W1025" i="7" s="1"/>
  <c r="T1025" i="7"/>
  <c r="S1025" i="7"/>
  <c r="Q1025" i="7"/>
  <c r="P1025" i="7"/>
  <c r="O1025" i="7"/>
  <c r="R1025" i="7" s="1"/>
  <c r="N1025" i="7"/>
  <c r="U1024" i="7"/>
  <c r="T1024" i="7"/>
  <c r="S1024" i="7"/>
  <c r="R1024" i="7"/>
  <c r="Q1024" i="7"/>
  <c r="P1024" i="7"/>
  <c r="O1024" i="7"/>
  <c r="N1024" i="7"/>
  <c r="U1023" i="7"/>
  <c r="T1023" i="7"/>
  <c r="Q1023" i="7"/>
  <c r="P1023" i="7"/>
  <c r="O1023" i="7"/>
  <c r="N1023" i="7"/>
  <c r="Q1022" i="7"/>
  <c r="P1022" i="7"/>
  <c r="O1022" i="7"/>
  <c r="N1022" i="7"/>
  <c r="Q1021" i="7"/>
  <c r="U1021" i="7" s="1"/>
  <c r="P1021" i="7"/>
  <c r="O1021" i="7"/>
  <c r="N1021" i="7"/>
  <c r="Q1020" i="7"/>
  <c r="P1020" i="7"/>
  <c r="O1020" i="7"/>
  <c r="N1020" i="7"/>
  <c r="T1019" i="7"/>
  <c r="Q1019" i="7"/>
  <c r="P1019" i="7"/>
  <c r="U1019" i="7" s="1"/>
  <c r="O1019" i="7"/>
  <c r="N1019" i="7"/>
  <c r="Q1018" i="7"/>
  <c r="P1018" i="7"/>
  <c r="O1018" i="7"/>
  <c r="N1018" i="7"/>
  <c r="Q1017" i="7"/>
  <c r="P1017" i="7"/>
  <c r="O1017" i="7"/>
  <c r="N1017" i="7"/>
  <c r="Q1016" i="7"/>
  <c r="P1016" i="7"/>
  <c r="O1016" i="7"/>
  <c r="N1016" i="7"/>
  <c r="Q1015" i="7"/>
  <c r="P1015" i="7"/>
  <c r="O1015" i="7"/>
  <c r="N1015" i="7"/>
  <c r="S1014" i="7"/>
  <c r="R1014" i="7"/>
  <c r="Q1014" i="7"/>
  <c r="P1014" i="7"/>
  <c r="O1014" i="7"/>
  <c r="N1014" i="7"/>
  <c r="U1013" i="7"/>
  <c r="Q1013" i="7"/>
  <c r="P1013" i="7"/>
  <c r="O1013" i="7"/>
  <c r="N1013" i="7"/>
  <c r="T1012" i="7"/>
  <c r="S1012" i="7"/>
  <c r="Q1012" i="7"/>
  <c r="R1012" i="7" s="1"/>
  <c r="P1012" i="7"/>
  <c r="O1012" i="7"/>
  <c r="N1012" i="7"/>
  <c r="Q1011" i="7"/>
  <c r="P1011" i="7"/>
  <c r="O1011" i="7"/>
  <c r="N1011" i="7"/>
  <c r="U1010" i="7"/>
  <c r="S1010" i="7"/>
  <c r="Q1010" i="7"/>
  <c r="P1010" i="7"/>
  <c r="O1010" i="7"/>
  <c r="N1010" i="7"/>
  <c r="U1009" i="7"/>
  <c r="T1009" i="7"/>
  <c r="S1009" i="7"/>
  <c r="Q1009" i="7"/>
  <c r="P1009" i="7"/>
  <c r="O1009" i="7"/>
  <c r="N1009" i="7"/>
  <c r="Q1008" i="7"/>
  <c r="P1008" i="7"/>
  <c r="O1008" i="7"/>
  <c r="N1008" i="7"/>
  <c r="S1007" i="7"/>
  <c r="R1007" i="7"/>
  <c r="Q1007" i="7"/>
  <c r="P1007" i="7"/>
  <c r="O1007" i="7"/>
  <c r="N1007" i="7"/>
  <c r="Q1006" i="7"/>
  <c r="P1006" i="7"/>
  <c r="O1006" i="7"/>
  <c r="N1006" i="7"/>
  <c r="U1005" i="7"/>
  <c r="Q1005" i="7"/>
  <c r="P1005" i="7"/>
  <c r="O1005" i="7"/>
  <c r="N1005" i="7"/>
  <c r="S1004" i="7"/>
  <c r="Q1004" i="7"/>
  <c r="U1004" i="7" s="1"/>
  <c r="P1004" i="7"/>
  <c r="O1004" i="7"/>
  <c r="N1004" i="7"/>
  <c r="Q1003" i="7"/>
  <c r="S1003" i="7" s="1"/>
  <c r="P1003" i="7"/>
  <c r="O1003" i="7"/>
  <c r="N1003" i="7"/>
  <c r="Q1002" i="7"/>
  <c r="R1002" i="7" s="1"/>
  <c r="P1002" i="7"/>
  <c r="O1002" i="7"/>
  <c r="N1002" i="7"/>
  <c r="V1001" i="7"/>
  <c r="U1001" i="7"/>
  <c r="T1001" i="7"/>
  <c r="S1001" i="7"/>
  <c r="Q1001" i="7"/>
  <c r="P1001" i="7"/>
  <c r="O1001" i="7"/>
  <c r="R1001" i="7" s="1"/>
  <c r="N1001" i="7"/>
  <c r="S1000" i="7"/>
  <c r="R1000" i="7"/>
  <c r="Q1000" i="7"/>
  <c r="P1000" i="7"/>
  <c r="O1000" i="7"/>
  <c r="N1000" i="7"/>
  <c r="U999" i="7"/>
  <c r="Q999" i="7"/>
  <c r="P999" i="7"/>
  <c r="O999" i="7"/>
  <c r="N999" i="7"/>
  <c r="Q998" i="7"/>
  <c r="P998" i="7"/>
  <c r="O998" i="7"/>
  <c r="N998" i="7"/>
  <c r="Q997" i="7"/>
  <c r="P997" i="7"/>
  <c r="O997" i="7"/>
  <c r="N997" i="7"/>
  <c r="U996" i="7"/>
  <c r="T996" i="7"/>
  <c r="S996" i="7"/>
  <c r="R996" i="7"/>
  <c r="Q996" i="7"/>
  <c r="P996" i="7"/>
  <c r="O996" i="7"/>
  <c r="N996" i="7"/>
  <c r="T995" i="7"/>
  <c r="R995" i="7"/>
  <c r="Q995" i="7"/>
  <c r="P995" i="7"/>
  <c r="O995" i="7"/>
  <c r="N995" i="7"/>
  <c r="Q994" i="7"/>
  <c r="P994" i="7"/>
  <c r="O994" i="7"/>
  <c r="N994" i="7"/>
  <c r="T993" i="7"/>
  <c r="S993" i="7"/>
  <c r="R993" i="7"/>
  <c r="Q993" i="7"/>
  <c r="P993" i="7"/>
  <c r="O993" i="7"/>
  <c r="N993" i="7"/>
  <c r="Q992" i="7"/>
  <c r="P992" i="7"/>
  <c r="O992" i="7"/>
  <c r="N992" i="7"/>
  <c r="U991" i="7"/>
  <c r="Q991" i="7"/>
  <c r="T991" i="7" s="1"/>
  <c r="P991" i="7"/>
  <c r="O991" i="7"/>
  <c r="N991" i="7"/>
  <c r="Q990" i="7"/>
  <c r="P990" i="7"/>
  <c r="O990" i="7"/>
  <c r="N990" i="7"/>
  <c r="Q989" i="7"/>
  <c r="P989" i="7"/>
  <c r="R989" i="7" s="1"/>
  <c r="O989" i="7"/>
  <c r="N989" i="7"/>
  <c r="T988" i="7"/>
  <c r="Q988" i="7"/>
  <c r="P988" i="7"/>
  <c r="O988" i="7"/>
  <c r="N988" i="7"/>
  <c r="T987" i="7"/>
  <c r="Q987" i="7"/>
  <c r="P987" i="7"/>
  <c r="O987" i="7"/>
  <c r="U987" i="7" s="1"/>
  <c r="N987" i="7"/>
  <c r="R986" i="7"/>
  <c r="Q986" i="7"/>
  <c r="P986" i="7"/>
  <c r="O986" i="7"/>
  <c r="N986" i="7"/>
  <c r="T985" i="7"/>
  <c r="Q985" i="7"/>
  <c r="P985" i="7"/>
  <c r="O985" i="7"/>
  <c r="N985" i="7"/>
  <c r="U984" i="7"/>
  <c r="T984" i="7"/>
  <c r="S984" i="7"/>
  <c r="Q984" i="7"/>
  <c r="P984" i="7"/>
  <c r="O984" i="7"/>
  <c r="N984" i="7"/>
  <c r="Q983" i="7"/>
  <c r="P983" i="7"/>
  <c r="O983" i="7"/>
  <c r="N983" i="7"/>
  <c r="U982" i="7"/>
  <c r="T982" i="7"/>
  <c r="Q982" i="7"/>
  <c r="P982" i="7"/>
  <c r="O982" i="7"/>
  <c r="N982" i="7"/>
  <c r="T981" i="7"/>
  <c r="R981" i="7"/>
  <c r="Q981" i="7"/>
  <c r="P981" i="7"/>
  <c r="O981" i="7"/>
  <c r="N981" i="7"/>
  <c r="S981" i="7" s="1"/>
  <c r="Q980" i="7"/>
  <c r="P980" i="7"/>
  <c r="O980" i="7"/>
  <c r="N980" i="7"/>
  <c r="Q979" i="7"/>
  <c r="P979" i="7"/>
  <c r="U979" i="7" s="1"/>
  <c r="O979" i="7"/>
  <c r="N979" i="7"/>
  <c r="R978" i="7"/>
  <c r="Q978" i="7"/>
  <c r="P978" i="7"/>
  <c r="O978" i="7"/>
  <c r="N978" i="7"/>
  <c r="U977" i="7"/>
  <c r="Q977" i="7"/>
  <c r="P977" i="7"/>
  <c r="O977" i="7"/>
  <c r="N977" i="7"/>
  <c r="U976" i="7"/>
  <c r="T976" i="7"/>
  <c r="S976" i="7"/>
  <c r="R976" i="7"/>
  <c r="Q976" i="7"/>
  <c r="P976" i="7"/>
  <c r="O976" i="7"/>
  <c r="N976" i="7"/>
  <c r="U975" i="7"/>
  <c r="T975" i="7"/>
  <c r="S975" i="7"/>
  <c r="Q975" i="7"/>
  <c r="R975" i="7" s="1"/>
  <c r="P975" i="7"/>
  <c r="O975" i="7"/>
  <c r="N975" i="7"/>
  <c r="Q974" i="7"/>
  <c r="P974" i="7"/>
  <c r="O974" i="7"/>
  <c r="N974" i="7"/>
  <c r="U973" i="7"/>
  <c r="Q973" i="7"/>
  <c r="P973" i="7"/>
  <c r="O973" i="7"/>
  <c r="N973" i="7"/>
  <c r="S972" i="7"/>
  <c r="Q972" i="7"/>
  <c r="P972" i="7"/>
  <c r="O972" i="7"/>
  <c r="R972" i="7" s="1"/>
  <c r="N972" i="7"/>
  <c r="T971" i="7"/>
  <c r="Q971" i="7"/>
  <c r="P971" i="7"/>
  <c r="U971" i="7" s="1"/>
  <c r="O971" i="7"/>
  <c r="N971" i="7"/>
  <c r="Q970" i="7"/>
  <c r="P970" i="7"/>
  <c r="O970" i="7"/>
  <c r="N970" i="7"/>
  <c r="Q969" i="7"/>
  <c r="R969" i="7" s="1"/>
  <c r="P969" i="7"/>
  <c r="O969" i="7"/>
  <c r="N969" i="7"/>
  <c r="Q968" i="7"/>
  <c r="U968" i="7" s="1"/>
  <c r="P968" i="7"/>
  <c r="O968" i="7"/>
  <c r="N968" i="7"/>
  <c r="Q967" i="7"/>
  <c r="P967" i="7"/>
  <c r="O967" i="7"/>
  <c r="N967" i="7"/>
  <c r="Q966" i="7"/>
  <c r="R966" i="7" s="1"/>
  <c r="P966" i="7"/>
  <c r="O966" i="7"/>
  <c r="N966" i="7"/>
  <c r="Q965" i="7"/>
  <c r="P965" i="7"/>
  <c r="O965" i="7"/>
  <c r="N965" i="7"/>
  <c r="Q964" i="7"/>
  <c r="P964" i="7"/>
  <c r="O964" i="7"/>
  <c r="N964" i="7"/>
  <c r="Q963" i="7"/>
  <c r="P963" i="7"/>
  <c r="O963" i="7"/>
  <c r="N963" i="7"/>
  <c r="U962" i="7"/>
  <c r="S962" i="7"/>
  <c r="R962" i="7"/>
  <c r="Q962" i="7"/>
  <c r="P962" i="7"/>
  <c r="O962" i="7"/>
  <c r="N962" i="7"/>
  <c r="Q961" i="7"/>
  <c r="P961" i="7"/>
  <c r="O961" i="7"/>
  <c r="N961" i="7"/>
  <c r="U960" i="7"/>
  <c r="T960" i="7"/>
  <c r="Q960" i="7"/>
  <c r="P960" i="7"/>
  <c r="O960" i="7"/>
  <c r="N960" i="7"/>
  <c r="Q959" i="7"/>
  <c r="P959" i="7"/>
  <c r="O959" i="7"/>
  <c r="N959" i="7"/>
  <c r="Q958" i="7"/>
  <c r="P958" i="7"/>
  <c r="O958" i="7"/>
  <c r="N958" i="7"/>
  <c r="U957" i="7"/>
  <c r="W957" i="7" s="1"/>
  <c r="T957" i="7"/>
  <c r="R957" i="7"/>
  <c r="V957" i="7" s="1"/>
  <c r="Q957" i="7"/>
  <c r="P957" i="7"/>
  <c r="O957" i="7"/>
  <c r="N957" i="7"/>
  <c r="S957" i="7" s="1"/>
  <c r="U956" i="7"/>
  <c r="S956" i="7"/>
  <c r="R956" i="7"/>
  <c r="Q956" i="7"/>
  <c r="P956" i="7"/>
  <c r="O956" i="7"/>
  <c r="N956" i="7"/>
  <c r="Q955" i="7"/>
  <c r="P955" i="7"/>
  <c r="O955" i="7"/>
  <c r="N955" i="7"/>
  <c r="R954" i="7"/>
  <c r="Q954" i="7"/>
  <c r="P954" i="7"/>
  <c r="O954" i="7"/>
  <c r="N954" i="7"/>
  <c r="Q953" i="7"/>
  <c r="P953" i="7"/>
  <c r="O953" i="7"/>
  <c r="N953" i="7"/>
  <c r="Q952" i="7"/>
  <c r="S952" i="7" s="1"/>
  <c r="P952" i="7"/>
  <c r="O952" i="7"/>
  <c r="N952" i="7"/>
  <c r="U951" i="7"/>
  <c r="T951" i="7"/>
  <c r="S951" i="7"/>
  <c r="R951" i="7"/>
  <c r="Q951" i="7"/>
  <c r="P951" i="7"/>
  <c r="O951" i="7"/>
  <c r="N951" i="7"/>
  <c r="Q950" i="7"/>
  <c r="P950" i="7"/>
  <c r="O950" i="7"/>
  <c r="N950" i="7"/>
  <c r="Q949" i="7"/>
  <c r="P949" i="7"/>
  <c r="O949" i="7"/>
  <c r="N949" i="7"/>
  <c r="U948" i="7"/>
  <c r="T948" i="7"/>
  <c r="S948" i="7"/>
  <c r="R948" i="7"/>
  <c r="Q948" i="7"/>
  <c r="P948" i="7"/>
  <c r="O948" i="7"/>
  <c r="N948" i="7"/>
  <c r="T947" i="7"/>
  <c r="S947" i="7"/>
  <c r="R947" i="7"/>
  <c r="Q947" i="7"/>
  <c r="P947" i="7"/>
  <c r="U947" i="7" s="1"/>
  <c r="O947" i="7"/>
  <c r="N947" i="7"/>
  <c r="Q946" i="7"/>
  <c r="P946" i="7"/>
  <c r="O946" i="7"/>
  <c r="N946" i="7"/>
  <c r="T945" i="7"/>
  <c r="S945" i="7"/>
  <c r="R945" i="7"/>
  <c r="Q945" i="7"/>
  <c r="P945" i="7"/>
  <c r="O945" i="7"/>
  <c r="N945" i="7"/>
  <c r="U944" i="7"/>
  <c r="Q944" i="7"/>
  <c r="P944" i="7"/>
  <c r="O944" i="7"/>
  <c r="N944" i="7"/>
  <c r="U943" i="7"/>
  <c r="Q943" i="7"/>
  <c r="P943" i="7"/>
  <c r="O943" i="7"/>
  <c r="N943" i="7"/>
  <c r="Q942" i="7"/>
  <c r="P942" i="7"/>
  <c r="O942" i="7"/>
  <c r="N942" i="7"/>
  <c r="Q941" i="7"/>
  <c r="P941" i="7"/>
  <c r="O941" i="7"/>
  <c r="N941" i="7"/>
  <c r="S940" i="7"/>
  <c r="Q940" i="7"/>
  <c r="P940" i="7"/>
  <c r="O940" i="7"/>
  <c r="N940" i="7"/>
  <c r="Q939" i="7"/>
  <c r="P939" i="7"/>
  <c r="O939" i="7"/>
  <c r="N939" i="7"/>
  <c r="R938" i="7"/>
  <c r="Q938" i="7"/>
  <c r="P938" i="7"/>
  <c r="O938" i="7"/>
  <c r="N938" i="7"/>
  <c r="T937" i="7"/>
  <c r="S937" i="7"/>
  <c r="Q937" i="7"/>
  <c r="P937" i="7"/>
  <c r="O937" i="7"/>
  <c r="N937" i="7"/>
  <c r="U936" i="7"/>
  <c r="T936" i="7"/>
  <c r="S936" i="7"/>
  <c r="Q936" i="7"/>
  <c r="P936" i="7"/>
  <c r="O936" i="7"/>
  <c r="N936" i="7"/>
  <c r="Q935" i="7"/>
  <c r="P935" i="7"/>
  <c r="O935" i="7"/>
  <c r="N935" i="7"/>
  <c r="T934" i="7"/>
  <c r="Q934" i="7"/>
  <c r="P934" i="7"/>
  <c r="O934" i="7"/>
  <c r="N934" i="7"/>
  <c r="Q933" i="7"/>
  <c r="P933" i="7"/>
  <c r="O933" i="7"/>
  <c r="N933" i="7"/>
  <c r="Q932" i="7"/>
  <c r="P932" i="7"/>
  <c r="O932" i="7"/>
  <c r="N932" i="7"/>
  <c r="Q931" i="7"/>
  <c r="P931" i="7"/>
  <c r="O931" i="7"/>
  <c r="N931" i="7"/>
  <c r="Q930" i="7"/>
  <c r="P930" i="7"/>
  <c r="O930" i="7"/>
  <c r="N930" i="7"/>
  <c r="U929" i="7"/>
  <c r="T929" i="7"/>
  <c r="Q929" i="7"/>
  <c r="P929" i="7"/>
  <c r="O929" i="7"/>
  <c r="R929" i="7" s="1"/>
  <c r="N929" i="7"/>
  <c r="T928" i="7"/>
  <c r="S928" i="7"/>
  <c r="Q928" i="7"/>
  <c r="U928" i="7" s="1"/>
  <c r="P928" i="7"/>
  <c r="O928" i="7"/>
  <c r="N928" i="7"/>
  <c r="Q927" i="7"/>
  <c r="P927" i="7"/>
  <c r="O927" i="7"/>
  <c r="N927" i="7"/>
  <c r="U926" i="7"/>
  <c r="S926" i="7"/>
  <c r="Q926" i="7"/>
  <c r="P926" i="7"/>
  <c r="O926" i="7"/>
  <c r="N926" i="7"/>
  <c r="Q925" i="7"/>
  <c r="P925" i="7"/>
  <c r="O925" i="7"/>
  <c r="U925" i="7" s="1"/>
  <c r="N925" i="7"/>
  <c r="Q924" i="7"/>
  <c r="P924" i="7"/>
  <c r="O924" i="7"/>
  <c r="N924" i="7"/>
  <c r="W923" i="7"/>
  <c r="V923" i="7"/>
  <c r="T923" i="7"/>
  <c r="S923" i="7"/>
  <c r="R923" i="7"/>
  <c r="Q923" i="7"/>
  <c r="P923" i="7"/>
  <c r="U923" i="7" s="1"/>
  <c r="O923" i="7"/>
  <c r="N923" i="7"/>
  <c r="R922" i="7"/>
  <c r="Q922" i="7"/>
  <c r="P922" i="7"/>
  <c r="O922" i="7"/>
  <c r="N922" i="7"/>
  <c r="Q921" i="7"/>
  <c r="P921" i="7"/>
  <c r="O921" i="7"/>
  <c r="N921" i="7"/>
  <c r="Q920" i="7"/>
  <c r="P920" i="7"/>
  <c r="U920" i="7" s="1"/>
  <c r="O920" i="7"/>
  <c r="N920" i="7"/>
  <c r="T919" i="7"/>
  <c r="Q919" i="7"/>
  <c r="P919" i="7"/>
  <c r="O919" i="7"/>
  <c r="N919" i="7"/>
  <c r="Q918" i="7"/>
  <c r="P918" i="7"/>
  <c r="O918" i="7"/>
  <c r="N918" i="7"/>
  <c r="Q917" i="7"/>
  <c r="P917" i="7"/>
  <c r="O917" i="7"/>
  <c r="N917" i="7"/>
  <c r="Q916" i="7"/>
  <c r="P916" i="7"/>
  <c r="O916" i="7"/>
  <c r="N916" i="7"/>
  <c r="Q915" i="7"/>
  <c r="P915" i="7"/>
  <c r="O915" i="7"/>
  <c r="N915" i="7"/>
  <c r="U914" i="7"/>
  <c r="S914" i="7"/>
  <c r="Q914" i="7"/>
  <c r="R914" i="7" s="1"/>
  <c r="P914" i="7"/>
  <c r="O914" i="7"/>
  <c r="N914" i="7"/>
  <c r="S913" i="7"/>
  <c r="Q913" i="7"/>
  <c r="P913" i="7"/>
  <c r="O913" i="7"/>
  <c r="N913" i="7"/>
  <c r="Q912" i="7"/>
  <c r="P912" i="7"/>
  <c r="O912" i="7"/>
  <c r="N912" i="7"/>
  <c r="Q911" i="7"/>
  <c r="P911" i="7"/>
  <c r="O911" i="7"/>
  <c r="N911" i="7"/>
  <c r="Q910" i="7"/>
  <c r="P910" i="7"/>
  <c r="O910" i="7"/>
  <c r="N910" i="7"/>
  <c r="W909" i="7"/>
  <c r="U909" i="7"/>
  <c r="T909" i="7"/>
  <c r="R909" i="7"/>
  <c r="Q909" i="7"/>
  <c r="P909" i="7"/>
  <c r="O909" i="7"/>
  <c r="N909" i="7"/>
  <c r="S909" i="7" s="1"/>
  <c r="Q908" i="7"/>
  <c r="P908" i="7"/>
  <c r="O908" i="7"/>
  <c r="N908" i="7"/>
  <c r="Q907" i="7"/>
  <c r="P907" i="7"/>
  <c r="O907" i="7"/>
  <c r="N907" i="7"/>
  <c r="R906" i="7"/>
  <c r="Q906" i="7"/>
  <c r="P906" i="7"/>
  <c r="O906" i="7"/>
  <c r="N906" i="7"/>
  <c r="U905" i="7"/>
  <c r="T905" i="7"/>
  <c r="V905" i="7" s="1"/>
  <c r="S905" i="7"/>
  <c r="Q905" i="7"/>
  <c r="P905" i="7"/>
  <c r="O905" i="7"/>
  <c r="R905" i="7" s="1"/>
  <c r="N905" i="7"/>
  <c r="R904" i="7"/>
  <c r="Q904" i="7"/>
  <c r="P904" i="7"/>
  <c r="O904" i="7"/>
  <c r="N904" i="7"/>
  <c r="U903" i="7"/>
  <c r="Q903" i="7"/>
  <c r="P903" i="7"/>
  <c r="O903" i="7"/>
  <c r="N903" i="7"/>
  <c r="Q902" i="7"/>
  <c r="P902" i="7"/>
  <c r="O902" i="7"/>
  <c r="S902" i="7" s="1"/>
  <c r="N902" i="7"/>
  <c r="Q901" i="7"/>
  <c r="P901" i="7"/>
  <c r="O901" i="7"/>
  <c r="N901" i="7"/>
  <c r="V900" i="7"/>
  <c r="U900" i="7"/>
  <c r="T900" i="7"/>
  <c r="S900" i="7"/>
  <c r="Q900" i="7"/>
  <c r="P900" i="7"/>
  <c r="O900" i="7"/>
  <c r="N900" i="7"/>
  <c r="R900" i="7" s="1"/>
  <c r="Q899" i="7"/>
  <c r="P899" i="7"/>
  <c r="O899" i="7"/>
  <c r="N899" i="7"/>
  <c r="Q898" i="7"/>
  <c r="P898" i="7"/>
  <c r="O898" i="7"/>
  <c r="N898" i="7"/>
  <c r="T897" i="7"/>
  <c r="R897" i="7"/>
  <c r="Q897" i="7"/>
  <c r="P897" i="7"/>
  <c r="O897" i="7"/>
  <c r="N897" i="7"/>
  <c r="Q896" i="7"/>
  <c r="U896" i="7" s="1"/>
  <c r="P896" i="7"/>
  <c r="O896" i="7"/>
  <c r="N896" i="7"/>
  <c r="Q895" i="7"/>
  <c r="P895" i="7"/>
  <c r="O895" i="7"/>
  <c r="N895" i="7"/>
  <c r="U894" i="7"/>
  <c r="S894" i="7"/>
  <c r="R894" i="7"/>
  <c r="Q894" i="7"/>
  <c r="P894" i="7"/>
  <c r="O894" i="7"/>
  <c r="N894" i="7"/>
  <c r="S893" i="7"/>
  <c r="R893" i="7"/>
  <c r="Q893" i="7"/>
  <c r="P893" i="7"/>
  <c r="O893" i="7"/>
  <c r="N893" i="7"/>
  <c r="T892" i="7"/>
  <c r="Q892" i="7"/>
  <c r="P892" i="7"/>
  <c r="O892" i="7"/>
  <c r="N892" i="7"/>
  <c r="Q891" i="7"/>
  <c r="P891" i="7"/>
  <c r="O891" i="7"/>
  <c r="T891" i="7" s="1"/>
  <c r="N891" i="7"/>
  <c r="Q890" i="7"/>
  <c r="R890" i="7" s="1"/>
  <c r="P890" i="7"/>
  <c r="O890" i="7"/>
  <c r="N890" i="7"/>
  <c r="Q889" i="7"/>
  <c r="P889" i="7"/>
  <c r="O889" i="7"/>
  <c r="N889" i="7"/>
  <c r="U888" i="7"/>
  <c r="S888" i="7"/>
  <c r="Q888" i="7"/>
  <c r="P888" i="7"/>
  <c r="O888" i="7"/>
  <c r="N888" i="7"/>
  <c r="Q887" i="7"/>
  <c r="P887" i="7"/>
  <c r="O887" i="7"/>
  <c r="N887" i="7"/>
  <c r="U886" i="7"/>
  <c r="T886" i="7"/>
  <c r="Q886" i="7"/>
  <c r="P886" i="7"/>
  <c r="O886" i="7"/>
  <c r="N886" i="7"/>
  <c r="Q885" i="7"/>
  <c r="P885" i="7"/>
  <c r="O885" i="7"/>
  <c r="N885" i="7"/>
  <c r="Q884" i="7"/>
  <c r="P884" i="7"/>
  <c r="O884" i="7"/>
  <c r="N884" i="7"/>
  <c r="Q883" i="7"/>
  <c r="P883" i="7"/>
  <c r="O883" i="7"/>
  <c r="N883" i="7"/>
  <c r="Q882" i="7"/>
  <c r="P882" i="7"/>
  <c r="O882" i="7"/>
  <c r="N882" i="7"/>
  <c r="V881" i="7"/>
  <c r="U881" i="7"/>
  <c r="T881" i="7"/>
  <c r="S881" i="7"/>
  <c r="Q881" i="7"/>
  <c r="P881" i="7"/>
  <c r="O881" i="7"/>
  <c r="R881" i="7" s="1"/>
  <c r="N881" i="7"/>
  <c r="S880" i="7"/>
  <c r="Q880" i="7"/>
  <c r="P880" i="7"/>
  <c r="O880" i="7"/>
  <c r="N880" i="7"/>
  <c r="Q879" i="7"/>
  <c r="P879" i="7"/>
  <c r="O879" i="7"/>
  <c r="N879" i="7"/>
  <c r="U878" i="7"/>
  <c r="Q878" i="7"/>
  <c r="P878" i="7"/>
  <c r="O878" i="7"/>
  <c r="N878" i="7"/>
  <c r="Q877" i="7"/>
  <c r="P877" i="7"/>
  <c r="O877" i="7"/>
  <c r="N877" i="7"/>
  <c r="Q876" i="7"/>
  <c r="P876" i="7"/>
  <c r="O876" i="7"/>
  <c r="N876" i="7"/>
  <c r="T875" i="7"/>
  <c r="S875" i="7"/>
  <c r="Q875" i="7"/>
  <c r="P875" i="7"/>
  <c r="U875" i="7" s="1"/>
  <c r="O875" i="7"/>
  <c r="N875" i="7"/>
  <c r="Q874" i="7"/>
  <c r="U874" i="7" s="1"/>
  <c r="P874" i="7"/>
  <c r="O874" i="7"/>
  <c r="N874" i="7"/>
  <c r="Q873" i="7"/>
  <c r="P873" i="7"/>
  <c r="O873" i="7"/>
  <c r="N873" i="7"/>
  <c r="U872" i="7"/>
  <c r="Q872" i="7"/>
  <c r="P872" i="7"/>
  <c r="O872" i="7"/>
  <c r="N872" i="7"/>
  <c r="Q871" i="7"/>
  <c r="P871" i="7"/>
  <c r="O871" i="7"/>
  <c r="N871" i="7"/>
  <c r="Q870" i="7"/>
  <c r="R870" i="7" s="1"/>
  <c r="P870" i="7"/>
  <c r="O870" i="7"/>
  <c r="N870" i="7"/>
  <c r="U869" i="7"/>
  <c r="T869" i="7"/>
  <c r="Q869" i="7"/>
  <c r="P869" i="7"/>
  <c r="O869" i="7"/>
  <c r="S869" i="7" s="1"/>
  <c r="N869" i="7"/>
  <c r="T868" i="7"/>
  <c r="S868" i="7"/>
  <c r="R868" i="7"/>
  <c r="Q868" i="7"/>
  <c r="P868" i="7"/>
  <c r="O868" i="7"/>
  <c r="N868" i="7"/>
  <c r="Q867" i="7"/>
  <c r="P867" i="7"/>
  <c r="O867" i="7"/>
  <c r="N867" i="7"/>
  <c r="U866" i="7"/>
  <c r="S866" i="7"/>
  <c r="Q866" i="7"/>
  <c r="P866" i="7"/>
  <c r="O866" i="7"/>
  <c r="N866" i="7"/>
  <c r="Q865" i="7"/>
  <c r="P865" i="7"/>
  <c r="O865" i="7"/>
  <c r="N865" i="7"/>
  <c r="Q864" i="7"/>
  <c r="P864" i="7"/>
  <c r="O864" i="7"/>
  <c r="N864" i="7"/>
  <c r="S863" i="7"/>
  <c r="R863" i="7"/>
  <c r="Q863" i="7"/>
  <c r="P863" i="7"/>
  <c r="O863" i="7"/>
  <c r="N863" i="7"/>
  <c r="Q862" i="7"/>
  <c r="P862" i="7"/>
  <c r="O862" i="7"/>
  <c r="N862" i="7"/>
  <c r="U861" i="7"/>
  <c r="T861" i="7"/>
  <c r="Q861" i="7"/>
  <c r="P861" i="7"/>
  <c r="O861" i="7"/>
  <c r="N861" i="7"/>
  <c r="Q860" i="7"/>
  <c r="P860" i="7"/>
  <c r="O860" i="7"/>
  <c r="N860" i="7"/>
  <c r="Q859" i="7"/>
  <c r="P859" i="7"/>
  <c r="O859" i="7"/>
  <c r="N859" i="7"/>
  <c r="Q858" i="7"/>
  <c r="R858" i="7" s="1"/>
  <c r="P858" i="7"/>
  <c r="O858" i="7"/>
  <c r="N858" i="7"/>
  <c r="U857" i="7"/>
  <c r="T857" i="7"/>
  <c r="S857" i="7"/>
  <c r="Q857" i="7"/>
  <c r="P857" i="7"/>
  <c r="O857" i="7"/>
  <c r="R857" i="7" s="1"/>
  <c r="N857" i="7"/>
  <c r="Q856" i="7"/>
  <c r="P856" i="7"/>
  <c r="O856" i="7"/>
  <c r="N856" i="7"/>
  <c r="U855" i="7"/>
  <c r="T855" i="7"/>
  <c r="Q855" i="7"/>
  <c r="P855" i="7"/>
  <c r="O855" i="7"/>
  <c r="N855" i="7"/>
  <c r="Q854" i="7"/>
  <c r="P854" i="7"/>
  <c r="O854" i="7"/>
  <c r="N854" i="7"/>
  <c r="Q853" i="7"/>
  <c r="P853" i="7"/>
  <c r="O853" i="7"/>
  <c r="N853" i="7"/>
  <c r="U852" i="7"/>
  <c r="T852" i="7"/>
  <c r="S852" i="7"/>
  <c r="R852" i="7"/>
  <c r="Q852" i="7"/>
  <c r="P852" i="7"/>
  <c r="O852" i="7"/>
  <c r="N852" i="7"/>
  <c r="T851" i="7"/>
  <c r="Q851" i="7"/>
  <c r="R851" i="7" s="1"/>
  <c r="P851" i="7"/>
  <c r="O851" i="7"/>
  <c r="N851" i="7"/>
  <c r="Q850" i="7"/>
  <c r="P850" i="7"/>
  <c r="O850" i="7"/>
  <c r="N850" i="7"/>
  <c r="T849" i="7"/>
  <c r="S849" i="7"/>
  <c r="R849" i="7"/>
  <c r="Q849" i="7"/>
  <c r="P849" i="7"/>
  <c r="O849" i="7"/>
  <c r="N849" i="7"/>
  <c r="Q848" i="7"/>
  <c r="P848" i="7"/>
  <c r="O848" i="7"/>
  <c r="N848" i="7"/>
  <c r="U847" i="7"/>
  <c r="T847" i="7"/>
  <c r="Q847" i="7"/>
  <c r="P847" i="7"/>
  <c r="O847" i="7"/>
  <c r="N847" i="7"/>
  <c r="U846" i="7"/>
  <c r="T846" i="7"/>
  <c r="Q846" i="7"/>
  <c r="R846" i="7" s="1"/>
  <c r="P846" i="7"/>
  <c r="O846" i="7"/>
  <c r="N846" i="7"/>
  <c r="Q845" i="7"/>
  <c r="P845" i="7"/>
  <c r="O845" i="7"/>
  <c r="N845" i="7"/>
  <c r="T844" i="7"/>
  <c r="S844" i="7"/>
  <c r="Q844" i="7"/>
  <c r="P844" i="7"/>
  <c r="O844" i="7"/>
  <c r="N844" i="7"/>
  <c r="T843" i="7"/>
  <c r="Q843" i="7"/>
  <c r="P843" i="7"/>
  <c r="O843" i="7"/>
  <c r="N843" i="7"/>
  <c r="Q842" i="7"/>
  <c r="P842" i="7"/>
  <c r="O842" i="7"/>
  <c r="N842" i="7"/>
  <c r="U841" i="7"/>
  <c r="T841" i="7"/>
  <c r="S841" i="7"/>
  <c r="V841" i="7" s="1"/>
  <c r="Q841" i="7"/>
  <c r="P841" i="7"/>
  <c r="O841" i="7"/>
  <c r="N841" i="7"/>
  <c r="R841" i="7" s="1"/>
  <c r="U840" i="7"/>
  <c r="T840" i="7"/>
  <c r="S840" i="7"/>
  <c r="Q840" i="7"/>
  <c r="P840" i="7"/>
  <c r="O840" i="7"/>
  <c r="N840" i="7"/>
  <c r="Q839" i="7"/>
  <c r="P839" i="7"/>
  <c r="O839" i="7"/>
  <c r="N839" i="7"/>
  <c r="U838" i="7"/>
  <c r="T838" i="7"/>
  <c r="Q838" i="7"/>
  <c r="P838" i="7"/>
  <c r="O838" i="7"/>
  <c r="N838" i="7"/>
  <c r="Q837" i="7"/>
  <c r="T837" i="7" s="1"/>
  <c r="P837" i="7"/>
  <c r="O837" i="7"/>
  <c r="N837" i="7"/>
  <c r="Q836" i="7"/>
  <c r="P836" i="7"/>
  <c r="O836" i="7"/>
  <c r="N836" i="7"/>
  <c r="Q835" i="7"/>
  <c r="P835" i="7"/>
  <c r="O835" i="7"/>
  <c r="N835" i="7"/>
  <c r="Q834" i="7"/>
  <c r="P834" i="7"/>
  <c r="O834" i="7"/>
  <c r="N834" i="7"/>
  <c r="U833" i="7"/>
  <c r="S833" i="7"/>
  <c r="Q833" i="7"/>
  <c r="P833" i="7"/>
  <c r="O833" i="7"/>
  <c r="N833" i="7"/>
  <c r="U832" i="7"/>
  <c r="T832" i="7"/>
  <c r="S832" i="7"/>
  <c r="R832" i="7"/>
  <c r="Q832" i="7"/>
  <c r="P832" i="7"/>
  <c r="O832" i="7"/>
  <c r="N832" i="7"/>
  <c r="T831" i="7"/>
  <c r="S831" i="7"/>
  <c r="R831" i="7"/>
  <c r="Q831" i="7"/>
  <c r="P831" i="7"/>
  <c r="O831" i="7"/>
  <c r="N831" i="7"/>
  <c r="Q830" i="7"/>
  <c r="P830" i="7"/>
  <c r="O830" i="7"/>
  <c r="N830" i="7"/>
  <c r="Q829" i="7"/>
  <c r="P829" i="7"/>
  <c r="O829" i="7"/>
  <c r="N829" i="7"/>
  <c r="Q828" i="7"/>
  <c r="P828" i="7"/>
  <c r="O828" i="7"/>
  <c r="N828" i="7"/>
  <c r="T827" i="7"/>
  <c r="S827" i="7"/>
  <c r="Q827" i="7"/>
  <c r="P827" i="7"/>
  <c r="U827" i="7" s="1"/>
  <c r="O827" i="7"/>
  <c r="N827" i="7"/>
  <c r="Q826" i="7"/>
  <c r="P826" i="7"/>
  <c r="O826" i="7"/>
  <c r="N826" i="7"/>
  <c r="Q825" i="7"/>
  <c r="P825" i="7"/>
  <c r="O825" i="7"/>
  <c r="N825" i="7"/>
  <c r="U824" i="7"/>
  <c r="Q824" i="7"/>
  <c r="P824" i="7"/>
  <c r="O824" i="7"/>
  <c r="N824" i="7"/>
  <c r="U823" i="7"/>
  <c r="Q823" i="7"/>
  <c r="P823" i="7"/>
  <c r="O823" i="7"/>
  <c r="N823" i="7"/>
  <c r="Q822" i="7"/>
  <c r="P822" i="7"/>
  <c r="O822" i="7"/>
  <c r="N822" i="7"/>
  <c r="V821" i="7"/>
  <c r="U821" i="7"/>
  <c r="T821" i="7"/>
  <c r="S821" i="7"/>
  <c r="Q821" i="7"/>
  <c r="P821" i="7"/>
  <c r="O821" i="7"/>
  <c r="R821" i="7" s="1"/>
  <c r="W821" i="7" s="1"/>
  <c r="N821" i="7"/>
  <c r="Q820" i="7"/>
  <c r="P820" i="7"/>
  <c r="O820" i="7"/>
  <c r="N820" i="7"/>
  <c r="Q819" i="7"/>
  <c r="P819" i="7"/>
  <c r="O819" i="7"/>
  <c r="N819" i="7"/>
  <c r="U818" i="7"/>
  <c r="S818" i="7"/>
  <c r="R818" i="7"/>
  <c r="Q818" i="7"/>
  <c r="P818" i="7"/>
  <c r="O818" i="7"/>
  <c r="N818" i="7"/>
  <c r="Q817" i="7"/>
  <c r="P817" i="7"/>
  <c r="O817" i="7"/>
  <c r="N817" i="7"/>
  <c r="U816" i="7"/>
  <c r="T816" i="7"/>
  <c r="S816" i="7"/>
  <c r="Q816" i="7"/>
  <c r="P816" i="7"/>
  <c r="O816" i="7"/>
  <c r="N816" i="7"/>
  <c r="R816" i="7" s="1"/>
  <c r="R815" i="7"/>
  <c r="Q815" i="7"/>
  <c r="P815" i="7"/>
  <c r="O815" i="7"/>
  <c r="N815" i="7"/>
  <c r="Q814" i="7"/>
  <c r="P814" i="7"/>
  <c r="O814" i="7"/>
  <c r="N814" i="7"/>
  <c r="Q813" i="7"/>
  <c r="R813" i="7" s="1"/>
  <c r="P813" i="7"/>
  <c r="O813" i="7"/>
  <c r="N813" i="7"/>
  <c r="U812" i="7"/>
  <c r="S812" i="7"/>
  <c r="Q812" i="7"/>
  <c r="P812" i="7"/>
  <c r="O812" i="7"/>
  <c r="N812" i="7"/>
  <c r="U811" i="7"/>
  <c r="Q811" i="7"/>
  <c r="P811" i="7"/>
  <c r="O811" i="7"/>
  <c r="N811" i="7"/>
  <c r="R810" i="7"/>
  <c r="Q810" i="7"/>
  <c r="P810" i="7"/>
  <c r="O810" i="7"/>
  <c r="N810" i="7"/>
  <c r="S809" i="7"/>
  <c r="Q809" i="7"/>
  <c r="P809" i="7"/>
  <c r="O809" i="7"/>
  <c r="N809" i="7"/>
  <c r="U808" i="7"/>
  <c r="Q808" i="7"/>
  <c r="S808" i="7" s="1"/>
  <c r="P808" i="7"/>
  <c r="O808" i="7"/>
  <c r="N808" i="7"/>
  <c r="U807" i="7"/>
  <c r="T807" i="7"/>
  <c r="W807" i="7" s="1"/>
  <c r="S807" i="7"/>
  <c r="R807" i="7"/>
  <c r="Q807" i="7"/>
  <c r="P807" i="7"/>
  <c r="O807" i="7"/>
  <c r="N807" i="7"/>
  <c r="Q806" i="7"/>
  <c r="P806" i="7"/>
  <c r="O806" i="7"/>
  <c r="N806" i="7"/>
  <c r="U805" i="7"/>
  <c r="Q805" i="7"/>
  <c r="P805" i="7"/>
  <c r="O805" i="7"/>
  <c r="N805" i="7"/>
  <c r="T804" i="7"/>
  <c r="S804" i="7"/>
  <c r="Q804" i="7"/>
  <c r="P804" i="7"/>
  <c r="O804" i="7"/>
  <c r="N804" i="7"/>
  <c r="S803" i="7"/>
  <c r="R803" i="7"/>
  <c r="Q803" i="7"/>
  <c r="P803" i="7"/>
  <c r="O803" i="7"/>
  <c r="N803" i="7"/>
  <c r="Q802" i="7"/>
  <c r="P802" i="7"/>
  <c r="O802" i="7"/>
  <c r="N802" i="7"/>
  <c r="T801" i="7"/>
  <c r="S801" i="7"/>
  <c r="R801" i="7"/>
  <c r="Q801" i="7"/>
  <c r="P801" i="7"/>
  <c r="O801" i="7"/>
  <c r="N801" i="7"/>
  <c r="Q800" i="7"/>
  <c r="P800" i="7"/>
  <c r="O800" i="7"/>
  <c r="N800" i="7"/>
  <c r="Q799" i="7"/>
  <c r="P799" i="7"/>
  <c r="O799" i="7"/>
  <c r="N799" i="7"/>
  <c r="V798" i="7"/>
  <c r="U798" i="7"/>
  <c r="W798" i="7" s="1"/>
  <c r="T798" i="7"/>
  <c r="S798" i="7"/>
  <c r="R798" i="7"/>
  <c r="Q798" i="7"/>
  <c r="P798" i="7"/>
  <c r="O798" i="7"/>
  <c r="N798" i="7"/>
  <c r="Q797" i="7"/>
  <c r="P797" i="7"/>
  <c r="O797" i="7"/>
  <c r="N797" i="7"/>
  <c r="Q796" i="7"/>
  <c r="P796" i="7"/>
  <c r="O796" i="7"/>
  <c r="N796" i="7"/>
  <c r="Q795" i="7"/>
  <c r="U795" i="7" s="1"/>
  <c r="P795" i="7"/>
  <c r="O795" i="7"/>
  <c r="N795" i="7"/>
  <c r="U794" i="7"/>
  <c r="Q794" i="7"/>
  <c r="P794" i="7"/>
  <c r="O794" i="7"/>
  <c r="N794" i="7"/>
  <c r="Q793" i="7"/>
  <c r="P793" i="7"/>
  <c r="O793" i="7"/>
  <c r="N793" i="7"/>
  <c r="U792" i="7"/>
  <c r="T792" i="7"/>
  <c r="S792" i="7"/>
  <c r="Q792" i="7"/>
  <c r="P792" i="7"/>
  <c r="O792" i="7"/>
  <c r="N792" i="7"/>
  <c r="Q791" i="7"/>
  <c r="P791" i="7"/>
  <c r="O791" i="7"/>
  <c r="N791" i="7"/>
  <c r="Q790" i="7"/>
  <c r="P790" i="7"/>
  <c r="O790" i="7"/>
  <c r="N790" i="7"/>
  <c r="T789" i="7"/>
  <c r="R789" i="7"/>
  <c r="Q789" i="7"/>
  <c r="U789" i="7" s="1"/>
  <c r="P789" i="7"/>
  <c r="O789" i="7"/>
  <c r="N789" i="7"/>
  <c r="R788" i="7"/>
  <c r="Q788" i="7"/>
  <c r="P788" i="7"/>
  <c r="O788" i="7"/>
  <c r="N788" i="7"/>
  <c r="U787" i="7"/>
  <c r="Q787" i="7"/>
  <c r="P787" i="7"/>
  <c r="O787" i="7"/>
  <c r="N787" i="7"/>
  <c r="R786" i="7"/>
  <c r="Q786" i="7"/>
  <c r="P786" i="7"/>
  <c r="O786" i="7"/>
  <c r="N786" i="7"/>
  <c r="T785" i="7"/>
  <c r="S785" i="7"/>
  <c r="Q785" i="7"/>
  <c r="P785" i="7"/>
  <c r="O785" i="7"/>
  <c r="N785" i="7"/>
  <c r="Q784" i="7"/>
  <c r="P784" i="7"/>
  <c r="O784" i="7"/>
  <c r="N784" i="7"/>
  <c r="Q783" i="7"/>
  <c r="P783" i="7"/>
  <c r="O783" i="7"/>
  <c r="N783" i="7"/>
  <c r="U782" i="7"/>
  <c r="S782" i="7"/>
  <c r="Q782" i="7"/>
  <c r="P782" i="7"/>
  <c r="O782" i="7"/>
  <c r="N782" i="7"/>
  <c r="Q781" i="7"/>
  <c r="P781" i="7"/>
  <c r="O781" i="7"/>
  <c r="N781" i="7"/>
  <c r="V780" i="7"/>
  <c r="U780" i="7"/>
  <c r="T780" i="7"/>
  <c r="S780" i="7"/>
  <c r="R780" i="7"/>
  <c r="Q780" i="7"/>
  <c r="P780" i="7"/>
  <c r="O780" i="7"/>
  <c r="N780" i="7"/>
  <c r="Q779" i="7"/>
  <c r="P779" i="7"/>
  <c r="O779" i="7"/>
  <c r="N779" i="7"/>
  <c r="Q778" i="7"/>
  <c r="P778" i="7"/>
  <c r="R778" i="7" s="1"/>
  <c r="O778" i="7"/>
  <c r="N778" i="7"/>
  <c r="T777" i="7"/>
  <c r="S777" i="7"/>
  <c r="R777" i="7"/>
  <c r="Q777" i="7"/>
  <c r="P777" i="7"/>
  <c r="O777" i="7"/>
  <c r="N777" i="7"/>
  <c r="U776" i="7"/>
  <c r="Q776" i="7"/>
  <c r="P776" i="7"/>
  <c r="O776" i="7"/>
  <c r="N776" i="7"/>
  <c r="Q775" i="7"/>
  <c r="P775" i="7"/>
  <c r="O775" i="7"/>
  <c r="N775" i="7"/>
  <c r="W774" i="7"/>
  <c r="V774" i="7"/>
  <c r="U774" i="7"/>
  <c r="T774" i="7"/>
  <c r="S774" i="7"/>
  <c r="Q774" i="7"/>
  <c r="P774" i="7"/>
  <c r="O774" i="7"/>
  <c r="R774" i="7" s="1"/>
  <c r="N774" i="7"/>
  <c r="Q773" i="7"/>
  <c r="S773" i="7" s="1"/>
  <c r="P773" i="7"/>
  <c r="O773" i="7"/>
  <c r="N773" i="7"/>
  <c r="Q772" i="7"/>
  <c r="P772" i="7"/>
  <c r="O772" i="7"/>
  <c r="N772" i="7"/>
  <c r="U771" i="7"/>
  <c r="T771" i="7"/>
  <c r="Q771" i="7"/>
  <c r="P771" i="7"/>
  <c r="O771" i="7"/>
  <c r="N771" i="7"/>
  <c r="Q770" i="7"/>
  <c r="P770" i="7"/>
  <c r="O770" i="7"/>
  <c r="N770" i="7"/>
  <c r="Q769" i="7"/>
  <c r="P769" i="7"/>
  <c r="O769" i="7"/>
  <c r="N769" i="7"/>
  <c r="U768" i="7"/>
  <c r="T768" i="7"/>
  <c r="S768" i="7"/>
  <c r="Q768" i="7"/>
  <c r="P768" i="7"/>
  <c r="O768" i="7"/>
  <c r="N768" i="7"/>
  <c r="R768" i="7" s="1"/>
  <c r="Q767" i="7"/>
  <c r="P767" i="7"/>
  <c r="O767" i="7"/>
  <c r="N767" i="7"/>
  <c r="Q766" i="7"/>
  <c r="P766" i="7"/>
  <c r="O766" i="7"/>
  <c r="N766" i="7"/>
  <c r="W765" i="7"/>
  <c r="U765" i="7"/>
  <c r="T765" i="7"/>
  <c r="R765" i="7"/>
  <c r="V765" i="7" s="1"/>
  <c r="Q765" i="7"/>
  <c r="P765" i="7"/>
  <c r="O765" i="7"/>
  <c r="N765" i="7"/>
  <c r="S765" i="7" s="1"/>
  <c r="U764" i="7"/>
  <c r="S764" i="7"/>
  <c r="R764" i="7"/>
  <c r="Q764" i="7"/>
  <c r="P764" i="7"/>
  <c r="O764" i="7"/>
  <c r="N764" i="7"/>
  <c r="Q763" i="7"/>
  <c r="P763" i="7"/>
  <c r="O763" i="7"/>
  <c r="N763" i="7"/>
  <c r="R762" i="7"/>
  <c r="Q762" i="7"/>
  <c r="P762" i="7"/>
  <c r="O762" i="7"/>
  <c r="N762" i="7"/>
  <c r="V761" i="7"/>
  <c r="U761" i="7"/>
  <c r="T761" i="7"/>
  <c r="S761" i="7"/>
  <c r="Q761" i="7"/>
  <c r="P761" i="7"/>
  <c r="O761" i="7"/>
  <c r="R761" i="7" s="1"/>
  <c r="N761" i="7"/>
  <c r="S760" i="7"/>
  <c r="R760" i="7"/>
  <c r="Q760" i="7"/>
  <c r="P760" i="7"/>
  <c r="O760" i="7"/>
  <c r="N760" i="7"/>
  <c r="U759" i="7"/>
  <c r="Q759" i="7"/>
  <c r="P759" i="7"/>
  <c r="O759" i="7"/>
  <c r="N759" i="7"/>
  <c r="Q758" i="7"/>
  <c r="P758" i="7"/>
  <c r="O758" i="7"/>
  <c r="N758" i="7"/>
  <c r="Q757" i="7"/>
  <c r="P757" i="7"/>
  <c r="O757" i="7"/>
  <c r="N757" i="7"/>
  <c r="Q756" i="7"/>
  <c r="P756" i="7"/>
  <c r="O756" i="7"/>
  <c r="N756" i="7"/>
  <c r="Q755" i="7"/>
  <c r="P755" i="7"/>
  <c r="O755" i="7"/>
  <c r="N755" i="7"/>
  <c r="R754" i="7"/>
  <c r="Q754" i="7"/>
  <c r="P754" i="7"/>
  <c r="O754" i="7"/>
  <c r="N754" i="7"/>
  <c r="T753" i="7"/>
  <c r="Q753" i="7"/>
  <c r="P753" i="7"/>
  <c r="O753" i="7"/>
  <c r="N753" i="7"/>
  <c r="Q752" i="7"/>
  <c r="P752" i="7"/>
  <c r="O752" i="7"/>
  <c r="U752" i="7" s="1"/>
  <c r="N752" i="7"/>
  <c r="T751" i="7"/>
  <c r="Q751" i="7"/>
  <c r="P751" i="7"/>
  <c r="O751" i="7"/>
  <c r="N751" i="7"/>
  <c r="Q750" i="7"/>
  <c r="P750" i="7"/>
  <c r="O750" i="7"/>
  <c r="N750" i="7"/>
  <c r="V749" i="7"/>
  <c r="U749" i="7"/>
  <c r="T749" i="7"/>
  <c r="S749" i="7"/>
  <c r="R749" i="7"/>
  <c r="Q749" i="7"/>
  <c r="P749" i="7"/>
  <c r="O749" i="7"/>
  <c r="N749" i="7"/>
  <c r="T748" i="7"/>
  <c r="Q748" i="7"/>
  <c r="P748" i="7"/>
  <c r="O748" i="7"/>
  <c r="N748" i="7"/>
  <c r="Q747" i="7"/>
  <c r="P747" i="7"/>
  <c r="O747" i="7"/>
  <c r="N747" i="7"/>
  <c r="U746" i="7"/>
  <c r="S746" i="7"/>
  <c r="R746" i="7"/>
  <c r="Q746" i="7"/>
  <c r="P746" i="7"/>
  <c r="O746" i="7"/>
  <c r="N746" i="7"/>
  <c r="Q745" i="7"/>
  <c r="P745" i="7"/>
  <c r="O745" i="7"/>
  <c r="N745" i="7"/>
  <c r="U744" i="7"/>
  <c r="Q744" i="7"/>
  <c r="P744" i="7"/>
  <c r="O744" i="7"/>
  <c r="N744" i="7"/>
  <c r="Q743" i="7"/>
  <c r="P743" i="7"/>
  <c r="O743" i="7"/>
  <c r="N743" i="7"/>
  <c r="Q742" i="7"/>
  <c r="P742" i="7"/>
  <c r="O742" i="7"/>
  <c r="N742" i="7"/>
  <c r="Q741" i="7"/>
  <c r="P741" i="7"/>
  <c r="O741" i="7"/>
  <c r="N741" i="7"/>
  <c r="R740" i="7"/>
  <c r="Q740" i="7"/>
  <c r="P740" i="7"/>
  <c r="O740" i="7"/>
  <c r="N740" i="7"/>
  <c r="T739" i="7"/>
  <c r="S739" i="7"/>
  <c r="Q739" i="7"/>
  <c r="P739" i="7"/>
  <c r="O739" i="7"/>
  <c r="N739" i="7"/>
  <c r="Q738" i="7"/>
  <c r="P738" i="7"/>
  <c r="O738" i="7"/>
  <c r="N738" i="7"/>
  <c r="W737" i="7"/>
  <c r="V737" i="7"/>
  <c r="U737" i="7"/>
  <c r="T737" i="7"/>
  <c r="S737" i="7"/>
  <c r="Q737" i="7"/>
  <c r="P737" i="7"/>
  <c r="O737" i="7"/>
  <c r="R737" i="7" s="1"/>
  <c r="N737" i="7"/>
  <c r="U736" i="7"/>
  <c r="S736" i="7"/>
  <c r="Q736" i="7"/>
  <c r="T736" i="7" s="1"/>
  <c r="P736" i="7"/>
  <c r="O736" i="7"/>
  <c r="N736" i="7"/>
  <c r="Q735" i="7"/>
  <c r="P735" i="7"/>
  <c r="O735" i="7"/>
  <c r="N735" i="7"/>
  <c r="U734" i="7"/>
  <c r="Q734" i="7"/>
  <c r="S734" i="7" s="1"/>
  <c r="P734" i="7"/>
  <c r="O734" i="7"/>
  <c r="N734" i="7"/>
  <c r="Q733" i="7"/>
  <c r="P733" i="7"/>
  <c r="O733" i="7"/>
  <c r="N733" i="7"/>
  <c r="U732" i="7"/>
  <c r="Q732" i="7"/>
  <c r="P732" i="7"/>
  <c r="O732" i="7"/>
  <c r="N732" i="7"/>
  <c r="T731" i="7"/>
  <c r="S731" i="7"/>
  <c r="R731" i="7"/>
  <c r="Q731" i="7"/>
  <c r="P731" i="7"/>
  <c r="U731" i="7" s="1"/>
  <c r="O731" i="7"/>
  <c r="N731" i="7"/>
  <c r="Q730" i="7"/>
  <c r="P730" i="7"/>
  <c r="O730" i="7"/>
  <c r="N730" i="7"/>
  <c r="Q729" i="7"/>
  <c r="P729" i="7"/>
  <c r="O729" i="7"/>
  <c r="N729" i="7"/>
  <c r="U728" i="7"/>
  <c r="Q728" i="7"/>
  <c r="P728" i="7"/>
  <c r="O728" i="7"/>
  <c r="N728" i="7"/>
  <c r="U727" i="7"/>
  <c r="T727" i="7"/>
  <c r="Q727" i="7"/>
  <c r="P727" i="7"/>
  <c r="O727" i="7"/>
  <c r="N727" i="7"/>
  <c r="Q726" i="7"/>
  <c r="P726" i="7"/>
  <c r="O726" i="7"/>
  <c r="N726" i="7"/>
  <c r="U725" i="7"/>
  <c r="T725" i="7"/>
  <c r="Q725" i="7"/>
  <c r="P725" i="7"/>
  <c r="O725" i="7"/>
  <c r="N725" i="7"/>
  <c r="R724" i="7"/>
  <c r="Q724" i="7"/>
  <c r="P724" i="7"/>
  <c r="O724" i="7"/>
  <c r="N724" i="7"/>
  <c r="Q723" i="7"/>
  <c r="P723" i="7"/>
  <c r="O723" i="7"/>
  <c r="N723" i="7"/>
  <c r="Q722" i="7"/>
  <c r="P722" i="7"/>
  <c r="O722" i="7"/>
  <c r="N722" i="7"/>
  <c r="U721" i="7"/>
  <c r="T721" i="7"/>
  <c r="S721" i="7"/>
  <c r="Q721" i="7"/>
  <c r="P721" i="7"/>
  <c r="O721" i="7"/>
  <c r="N721" i="7"/>
  <c r="Q720" i="7"/>
  <c r="P720" i="7"/>
  <c r="O720" i="7"/>
  <c r="N720" i="7"/>
  <c r="S719" i="7"/>
  <c r="R719" i="7"/>
  <c r="Q719" i="7"/>
  <c r="P719" i="7"/>
  <c r="O719" i="7"/>
  <c r="N719" i="7"/>
  <c r="Q718" i="7"/>
  <c r="P718" i="7"/>
  <c r="O718" i="7"/>
  <c r="N718" i="7"/>
  <c r="Q717" i="7"/>
  <c r="P717" i="7"/>
  <c r="O717" i="7"/>
  <c r="N717" i="7"/>
  <c r="U716" i="7"/>
  <c r="S716" i="7"/>
  <c r="Q716" i="7"/>
  <c r="P716" i="7"/>
  <c r="O716" i="7"/>
  <c r="N716" i="7"/>
  <c r="Q715" i="7"/>
  <c r="P715" i="7"/>
  <c r="O715" i="7"/>
  <c r="N715" i="7"/>
  <c r="Q714" i="7"/>
  <c r="P714" i="7"/>
  <c r="O714" i="7"/>
  <c r="N714" i="7"/>
  <c r="U713" i="7"/>
  <c r="T713" i="7"/>
  <c r="S713" i="7"/>
  <c r="Q713" i="7"/>
  <c r="P713" i="7"/>
  <c r="O713" i="7"/>
  <c r="R713" i="7" s="1"/>
  <c r="N713" i="7"/>
  <c r="U712" i="7"/>
  <c r="T712" i="7"/>
  <c r="S712" i="7"/>
  <c r="Q712" i="7"/>
  <c r="R712" i="7" s="1"/>
  <c r="P712" i="7"/>
  <c r="O712" i="7"/>
  <c r="N712" i="7"/>
  <c r="T711" i="7"/>
  <c r="S711" i="7"/>
  <c r="R711" i="7"/>
  <c r="Q711" i="7"/>
  <c r="P711" i="7"/>
  <c r="O711" i="7"/>
  <c r="N711" i="7"/>
  <c r="Q710" i="7"/>
  <c r="P710" i="7"/>
  <c r="O710" i="7"/>
  <c r="N710" i="7"/>
  <c r="Q709" i="7"/>
  <c r="U709" i="7" s="1"/>
  <c r="P709" i="7"/>
  <c r="O709" i="7"/>
  <c r="N709" i="7"/>
  <c r="Q708" i="7"/>
  <c r="P708" i="7"/>
  <c r="O708" i="7"/>
  <c r="N708" i="7"/>
  <c r="T707" i="7"/>
  <c r="Q707" i="7"/>
  <c r="P707" i="7"/>
  <c r="U707" i="7" s="1"/>
  <c r="O707" i="7"/>
  <c r="N707" i="7"/>
  <c r="Q706" i="7"/>
  <c r="R706" i="7" s="1"/>
  <c r="P706" i="7"/>
  <c r="O706" i="7"/>
  <c r="N706" i="7"/>
  <c r="S705" i="7"/>
  <c r="R705" i="7"/>
  <c r="Q705" i="7"/>
  <c r="P705" i="7"/>
  <c r="O705" i="7"/>
  <c r="N705" i="7"/>
  <c r="Q704" i="7"/>
  <c r="P704" i="7"/>
  <c r="O704" i="7"/>
  <c r="N704" i="7"/>
  <c r="U703" i="7"/>
  <c r="Q703" i="7"/>
  <c r="T703" i="7" s="1"/>
  <c r="P703" i="7"/>
  <c r="O703" i="7"/>
  <c r="N703" i="7"/>
  <c r="Q702" i="7"/>
  <c r="T702" i="7" s="1"/>
  <c r="P702" i="7"/>
  <c r="O702" i="7"/>
  <c r="N702" i="7"/>
  <c r="Q701" i="7"/>
  <c r="P701" i="7"/>
  <c r="O701" i="7"/>
  <c r="N701" i="7"/>
  <c r="S700" i="7"/>
  <c r="Q700" i="7"/>
  <c r="P700" i="7"/>
  <c r="O700" i="7"/>
  <c r="N700" i="7"/>
  <c r="Q699" i="7"/>
  <c r="P699" i="7"/>
  <c r="O699" i="7"/>
  <c r="N699" i="7"/>
  <c r="Q698" i="7"/>
  <c r="P698" i="7"/>
  <c r="O698" i="7"/>
  <c r="N698" i="7"/>
  <c r="Q697" i="7"/>
  <c r="U697" i="7" s="1"/>
  <c r="P697" i="7"/>
  <c r="O697" i="7"/>
  <c r="N697" i="7"/>
  <c r="T696" i="7"/>
  <c r="S696" i="7"/>
  <c r="Q696" i="7"/>
  <c r="P696" i="7"/>
  <c r="O696" i="7"/>
  <c r="N696" i="7"/>
  <c r="Q695" i="7"/>
  <c r="P695" i="7"/>
  <c r="O695" i="7"/>
  <c r="N695" i="7"/>
  <c r="U694" i="7"/>
  <c r="T694" i="7"/>
  <c r="Q694" i="7"/>
  <c r="P694" i="7"/>
  <c r="O694" i="7"/>
  <c r="N694" i="7"/>
  <c r="Q693" i="7"/>
  <c r="T693" i="7" s="1"/>
  <c r="P693" i="7"/>
  <c r="O693" i="7"/>
  <c r="N693" i="7"/>
  <c r="Q692" i="7"/>
  <c r="P692" i="7"/>
  <c r="O692" i="7"/>
  <c r="N692" i="7"/>
  <c r="U691" i="7"/>
  <c r="S691" i="7"/>
  <c r="Q691" i="7"/>
  <c r="P691" i="7"/>
  <c r="T691" i="7" s="1"/>
  <c r="O691" i="7"/>
  <c r="N691" i="7"/>
  <c r="Q690" i="7"/>
  <c r="P690" i="7"/>
  <c r="O690" i="7"/>
  <c r="N690" i="7"/>
  <c r="Q689" i="7"/>
  <c r="P689" i="7"/>
  <c r="O689" i="7"/>
  <c r="N689" i="7"/>
  <c r="U688" i="7"/>
  <c r="T688" i="7"/>
  <c r="S688" i="7"/>
  <c r="R688" i="7"/>
  <c r="Q688" i="7"/>
  <c r="P688" i="7"/>
  <c r="O688" i="7"/>
  <c r="N688" i="7"/>
  <c r="Q687" i="7"/>
  <c r="P687" i="7"/>
  <c r="O687" i="7"/>
  <c r="N687" i="7"/>
  <c r="Q686" i="7"/>
  <c r="P686" i="7"/>
  <c r="O686" i="7"/>
  <c r="N686" i="7"/>
  <c r="Q685" i="7"/>
  <c r="P685" i="7"/>
  <c r="U685" i="7" s="1"/>
  <c r="O685" i="7"/>
  <c r="N685" i="7"/>
  <c r="T684" i="7"/>
  <c r="S684" i="7"/>
  <c r="R684" i="7"/>
  <c r="Q684" i="7"/>
  <c r="P684" i="7"/>
  <c r="O684" i="7"/>
  <c r="N684" i="7"/>
  <c r="Q683" i="7"/>
  <c r="P683" i="7"/>
  <c r="O683" i="7"/>
  <c r="N683" i="7"/>
  <c r="U682" i="7"/>
  <c r="T682" i="7"/>
  <c r="Q682" i="7"/>
  <c r="P682" i="7"/>
  <c r="O682" i="7"/>
  <c r="N682" i="7"/>
  <c r="Q681" i="7"/>
  <c r="R681" i="7" s="1"/>
  <c r="P681" i="7"/>
  <c r="O681" i="7"/>
  <c r="S681" i="7" s="1"/>
  <c r="N681" i="7"/>
  <c r="Q680" i="7"/>
  <c r="P680" i="7"/>
  <c r="O680" i="7"/>
  <c r="N680" i="7"/>
  <c r="U679" i="7"/>
  <c r="T679" i="7"/>
  <c r="Q679" i="7"/>
  <c r="P679" i="7"/>
  <c r="O679" i="7"/>
  <c r="N679" i="7"/>
  <c r="U678" i="7"/>
  <c r="Q678" i="7"/>
  <c r="P678" i="7"/>
  <c r="O678" i="7"/>
  <c r="N678" i="7"/>
  <c r="S677" i="7"/>
  <c r="R677" i="7"/>
  <c r="Q677" i="7"/>
  <c r="P677" i="7"/>
  <c r="O677" i="7"/>
  <c r="N677" i="7"/>
  <c r="Q676" i="7"/>
  <c r="P676" i="7"/>
  <c r="O676" i="7"/>
  <c r="N676" i="7"/>
  <c r="T675" i="7"/>
  <c r="Q675" i="7"/>
  <c r="U675" i="7" s="1"/>
  <c r="P675" i="7"/>
  <c r="O675" i="7"/>
  <c r="N675" i="7"/>
  <c r="Q674" i="7"/>
  <c r="P674" i="7"/>
  <c r="O674" i="7"/>
  <c r="N674" i="7"/>
  <c r="U673" i="7"/>
  <c r="T673" i="7"/>
  <c r="Q673" i="7"/>
  <c r="P673" i="7"/>
  <c r="O673" i="7"/>
  <c r="N673" i="7"/>
  <c r="S672" i="7"/>
  <c r="Q672" i="7"/>
  <c r="P672" i="7"/>
  <c r="O672" i="7"/>
  <c r="N672" i="7"/>
  <c r="Q671" i="7"/>
  <c r="P671" i="7"/>
  <c r="O671" i="7"/>
  <c r="N671" i="7"/>
  <c r="U670" i="7"/>
  <c r="T670" i="7"/>
  <c r="Q670" i="7"/>
  <c r="P670" i="7"/>
  <c r="O670" i="7"/>
  <c r="N670" i="7"/>
  <c r="Q669" i="7"/>
  <c r="P669" i="7"/>
  <c r="O669" i="7"/>
  <c r="N669" i="7"/>
  <c r="U669" i="7" s="1"/>
  <c r="Q668" i="7"/>
  <c r="P668" i="7"/>
  <c r="O668" i="7"/>
  <c r="N668" i="7"/>
  <c r="U667" i="7"/>
  <c r="T667" i="7"/>
  <c r="S667" i="7"/>
  <c r="Q667" i="7"/>
  <c r="P667" i="7"/>
  <c r="O667" i="7"/>
  <c r="N667" i="7"/>
  <c r="R667" i="7" s="1"/>
  <c r="Q666" i="7"/>
  <c r="P666" i="7"/>
  <c r="O666" i="7"/>
  <c r="N666" i="7"/>
  <c r="Q665" i="7"/>
  <c r="P665" i="7"/>
  <c r="O665" i="7"/>
  <c r="N665" i="7"/>
  <c r="U664" i="7"/>
  <c r="T664" i="7"/>
  <c r="Q664" i="7"/>
  <c r="S664" i="7" s="1"/>
  <c r="P664" i="7"/>
  <c r="O664" i="7"/>
  <c r="N664" i="7"/>
  <c r="S663" i="7"/>
  <c r="R663" i="7"/>
  <c r="Q663" i="7"/>
  <c r="P663" i="7"/>
  <c r="O663" i="7"/>
  <c r="N663" i="7"/>
  <c r="Q662" i="7"/>
  <c r="S662" i="7" s="1"/>
  <c r="P662" i="7"/>
  <c r="O662" i="7"/>
  <c r="N662" i="7"/>
  <c r="U661" i="7"/>
  <c r="Q661" i="7"/>
  <c r="P661" i="7"/>
  <c r="O661" i="7"/>
  <c r="N661" i="7"/>
  <c r="Q660" i="7"/>
  <c r="P660" i="7"/>
  <c r="O660" i="7"/>
  <c r="N660" i="7"/>
  <c r="S659" i="7"/>
  <c r="R659" i="7"/>
  <c r="Q659" i="7"/>
  <c r="P659" i="7"/>
  <c r="O659" i="7"/>
  <c r="N659" i="7"/>
  <c r="Q658" i="7"/>
  <c r="P658" i="7"/>
  <c r="O658" i="7"/>
  <c r="N658" i="7"/>
  <c r="T657" i="7"/>
  <c r="S657" i="7"/>
  <c r="R657" i="7"/>
  <c r="Q657" i="7"/>
  <c r="P657" i="7"/>
  <c r="O657" i="7"/>
  <c r="N657" i="7"/>
  <c r="Q656" i="7"/>
  <c r="P656" i="7"/>
  <c r="O656" i="7"/>
  <c r="N656" i="7"/>
  <c r="U655" i="7"/>
  <c r="Q655" i="7"/>
  <c r="P655" i="7"/>
  <c r="O655" i="7"/>
  <c r="N655" i="7"/>
  <c r="Q654" i="7"/>
  <c r="P654" i="7"/>
  <c r="O654" i="7"/>
  <c r="N654" i="7"/>
  <c r="Q653" i="7"/>
  <c r="P653" i="7"/>
  <c r="O653" i="7"/>
  <c r="N653" i="7"/>
  <c r="Q652" i="7"/>
  <c r="P652" i="7"/>
  <c r="O652" i="7"/>
  <c r="N652" i="7"/>
  <c r="U651" i="7"/>
  <c r="Q651" i="7"/>
  <c r="T651" i="7" s="1"/>
  <c r="P651" i="7"/>
  <c r="O651" i="7"/>
  <c r="N651" i="7"/>
  <c r="Q650" i="7"/>
  <c r="P650" i="7"/>
  <c r="O650" i="7"/>
  <c r="N650" i="7"/>
  <c r="Q649" i="7"/>
  <c r="P649" i="7"/>
  <c r="O649" i="7"/>
  <c r="N649" i="7"/>
  <c r="U648" i="7"/>
  <c r="T648" i="7"/>
  <c r="S648" i="7"/>
  <c r="Q648" i="7"/>
  <c r="P648" i="7"/>
  <c r="O648" i="7"/>
  <c r="N648" i="7"/>
  <c r="Q647" i="7"/>
  <c r="P647" i="7"/>
  <c r="O647" i="7"/>
  <c r="N647" i="7"/>
  <c r="Q646" i="7"/>
  <c r="P646" i="7"/>
  <c r="O646" i="7"/>
  <c r="N646" i="7"/>
  <c r="T645" i="7"/>
  <c r="R645" i="7"/>
  <c r="Q645" i="7"/>
  <c r="U645" i="7" s="1"/>
  <c r="P645" i="7"/>
  <c r="O645" i="7"/>
  <c r="N645" i="7"/>
  <c r="U644" i="7"/>
  <c r="S644" i="7"/>
  <c r="Q644" i="7"/>
  <c r="P644" i="7"/>
  <c r="O644" i="7"/>
  <c r="N644" i="7"/>
  <c r="U643" i="7"/>
  <c r="Q643" i="7"/>
  <c r="P643" i="7"/>
  <c r="O643" i="7"/>
  <c r="N643" i="7"/>
  <c r="R642" i="7"/>
  <c r="Q642" i="7"/>
  <c r="P642" i="7"/>
  <c r="O642" i="7"/>
  <c r="N642" i="7"/>
  <c r="T641" i="7"/>
  <c r="S641" i="7"/>
  <c r="Q641" i="7"/>
  <c r="P641" i="7"/>
  <c r="O641" i="7"/>
  <c r="N641" i="7"/>
  <c r="Q640" i="7"/>
  <c r="P640" i="7"/>
  <c r="O640" i="7"/>
  <c r="N640" i="7"/>
  <c r="U639" i="7"/>
  <c r="T639" i="7"/>
  <c r="S639" i="7"/>
  <c r="Q639" i="7"/>
  <c r="P639" i="7"/>
  <c r="O639" i="7"/>
  <c r="N639" i="7"/>
  <c r="R639" i="7" s="1"/>
  <c r="Q638" i="7"/>
  <c r="P638" i="7"/>
  <c r="O638" i="7"/>
  <c r="N638" i="7"/>
  <c r="Q637" i="7"/>
  <c r="P637" i="7"/>
  <c r="O637" i="7"/>
  <c r="N637" i="7"/>
  <c r="U636" i="7"/>
  <c r="T636" i="7"/>
  <c r="S636" i="7"/>
  <c r="R636" i="7"/>
  <c r="Q636" i="7"/>
  <c r="P636" i="7"/>
  <c r="O636" i="7"/>
  <c r="N636" i="7"/>
  <c r="T635" i="7"/>
  <c r="S635" i="7"/>
  <c r="V635" i="7" s="1"/>
  <c r="R635" i="7"/>
  <c r="Q635" i="7"/>
  <c r="P635" i="7"/>
  <c r="O635" i="7"/>
  <c r="N635" i="7"/>
  <c r="Q634" i="7"/>
  <c r="P634" i="7"/>
  <c r="O634" i="7"/>
  <c r="N634" i="7"/>
  <c r="T633" i="7"/>
  <c r="S633" i="7"/>
  <c r="R633" i="7"/>
  <c r="Q633" i="7"/>
  <c r="P633" i="7"/>
  <c r="O633" i="7"/>
  <c r="N633" i="7"/>
  <c r="Q632" i="7"/>
  <c r="P632" i="7"/>
  <c r="O632" i="7"/>
  <c r="N632" i="7"/>
  <c r="Q631" i="7"/>
  <c r="P631" i="7"/>
  <c r="O631" i="7"/>
  <c r="N631" i="7"/>
  <c r="U630" i="7"/>
  <c r="T630" i="7"/>
  <c r="S630" i="7"/>
  <c r="Q630" i="7"/>
  <c r="P630" i="7"/>
  <c r="O630" i="7"/>
  <c r="R630" i="7" s="1"/>
  <c r="N630" i="7"/>
  <c r="S629" i="7"/>
  <c r="Q629" i="7"/>
  <c r="T629" i="7" s="1"/>
  <c r="P629" i="7"/>
  <c r="O629" i="7"/>
  <c r="N629" i="7"/>
  <c r="R628" i="7"/>
  <c r="Q628" i="7"/>
  <c r="P628" i="7"/>
  <c r="O628" i="7"/>
  <c r="N628" i="7"/>
  <c r="U627" i="7"/>
  <c r="Q627" i="7"/>
  <c r="P627" i="7"/>
  <c r="O627" i="7"/>
  <c r="N627" i="7"/>
  <c r="Q626" i="7"/>
  <c r="P626" i="7"/>
  <c r="O626" i="7"/>
  <c r="N626" i="7"/>
  <c r="U625" i="7"/>
  <c r="T625" i="7"/>
  <c r="S625" i="7"/>
  <c r="R625" i="7"/>
  <c r="Q625" i="7"/>
  <c r="P625" i="7"/>
  <c r="O625" i="7"/>
  <c r="N625" i="7"/>
  <c r="Q624" i="7"/>
  <c r="P624" i="7"/>
  <c r="S624" i="7" s="1"/>
  <c r="O624" i="7"/>
  <c r="N624" i="7"/>
  <c r="U623" i="7"/>
  <c r="Q623" i="7"/>
  <c r="P623" i="7"/>
  <c r="O623" i="7"/>
  <c r="N623" i="7"/>
  <c r="T622" i="7"/>
  <c r="S622" i="7"/>
  <c r="R622" i="7"/>
  <c r="V622" i="7" s="1"/>
  <c r="Q622" i="7"/>
  <c r="P622" i="7"/>
  <c r="O622" i="7"/>
  <c r="N622" i="7"/>
  <c r="Q621" i="7"/>
  <c r="P621" i="7"/>
  <c r="O621" i="7"/>
  <c r="N621" i="7"/>
  <c r="Q620" i="7"/>
  <c r="P620" i="7"/>
  <c r="O620" i="7"/>
  <c r="N620" i="7"/>
  <c r="Q619" i="7"/>
  <c r="P619" i="7"/>
  <c r="O619" i="7"/>
  <c r="N619" i="7"/>
  <c r="U618" i="7"/>
  <c r="T618" i="7"/>
  <c r="S618" i="7"/>
  <c r="R618" i="7"/>
  <c r="Q618" i="7"/>
  <c r="P618" i="7"/>
  <c r="O618" i="7"/>
  <c r="N618" i="7"/>
  <c r="R617" i="7"/>
  <c r="Q617" i="7"/>
  <c r="P617" i="7"/>
  <c r="O617" i="7"/>
  <c r="N617" i="7"/>
  <c r="Q616" i="7"/>
  <c r="P616" i="7"/>
  <c r="O616" i="7"/>
  <c r="N616" i="7"/>
  <c r="U615" i="7"/>
  <c r="Q615" i="7"/>
  <c r="P615" i="7"/>
  <c r="O615" i="7"/>
  <c r="N615" i="7"/>
  <c r="U614" i="7"/>
  <c r="T614" i="7"/>
  <c r="S614" i="7"/>
  <c r="Q614" i="7"/>
  <c r="P614" i="7"/>
  <c r="O614" i="7"/>
  <c r="N614" i="7"/>
  <c r="Q613" i="7"/>
  <c r="P613" i="7"/>
  <c r="O613" i="7"/>
  <c r="N613" i="7"/>
  <c r="Q612" i="7"/>
  <c r="P612" i="7"/>
  <c r="O612" i="7"/>
  <c r="N612" i="7"/>
  <c r="Q611" i="7"/>
  <c r="P611" i="7"/>
  <c r="O611" i="7"/>
  <c r="N611" i="7"/>
  <c r="T610" i="7"/>
  <c r="S610" i="7"/>
  <c r="R610" i="7"/>
  <c r="Q610" i="7"/>
  <c r="P610" i="7"/>
  <c r="O610" i="7"/>
  <c r="N610" i="7"/>
  <c r="Q609" i="7"/>
  <c r="P609" i="7"/>
  <c r="O609" i="7"/>
  <c r="N609" i="7"/>
  <c r="Q608" i="7"/>
  <c r="P608" i="7"/>
  <c r="O608" i="7"/>
  <c r="N608" i="7"/>
  <c r="U607" i="7"/>
  <c r="T607" i="7"/>
  <c r="Q607" i="7"/>
  <c r="P607" i="7"/>
  <c r="O607" i="7"/>
  <c r="N607" i="7"/>
  <c r="U606" i="7"/>
  <c r="T606" i="7"/>
  <c r="S606" i="7"/>
  <c r="R606" i="7"/>
  <c r="Q606" i="7"/>
  <c r="P606" i="7"/>
  <c r="O606" i="7"/>
  <c r="N606" i="7"/>
  <c r="Q605" i="7"/>
  <c r="P605" i="7"/>
  <c r="O605" i="7"/>
  <c r="N605" i="7"/>
  <c r="Q604" i="7"/>
  <c r="P604" i="7"/>
  <c r="O604" i="7"/>
  <c r="N604" i="7"/>
  <c r="Q603" i="7"/>
  <c r="P603" i="7"/>
  <c r="O603" i="7"/>
  <c r="N603" i="7"/>
  <c r="U602" i="7"/>
  <c r="T602" i="7"/>
  <c r="S602" i="7"/>
  <c r="Q602" i="7"/>
  <c r="P602" i="7"/>
  <c r="O602" i="7"/>
  <c r="N602" i="7"/>
  <c r="U601" i="7"/>
  <c r="T601" i="7"/>
  <c r="R601" i="7"/>
  <c r="Q601" i="7"/>
  <c r="S601" i="7" s="1"/>
  <c r="P601" i="7"/>
  <c r="O601" i="7"/>
  <c r="N601" i="7"/>
  <c r="Q600" i="7"/>
  <c r="P600" i="7"/>
  <c r="O600" i="7"/>
  <c r="N600" i="7"/>
  <c r="U599" i="7"/>
  <c r="Q599" i="7"/>
  <c r="P599" i="7"/>
  <c r="O599" i="7"/>
  <c r="N599" i="7"/>
  <c r="Q598" i="7"/>
  <c r="P598" i="7"/>
  <c r="O598" i="7"/>
  <c r="N598" i="7"/>
  <c r="Q597" i="7"/>
  <c r="P597" i="7"/>
  <c r="O597" i="7"/>
  <c r="N597" i="7"/>
  <c r="Q596" i="7"/>
  <c r="P596" i="7"/>
  <c r="O596" i="7"/>
  <c r="N596" i="7"/>
  <c r="U595" i="7"/>
  <c r="T595" i="7"/>
  <c r="Q595" i="7"/>
  <c r="P595" i="7"/>
  <c r="O595" i="7"/>
  <c r="N595" i="7"/>
  <c r="U594" i="7"/>
  <c r="T594" i="7"/>
  <c r="S594" i="7"/>
  <c r="R594" i="7"/>
  <c r="Q594" i="7"/>
  <c r="P594" i="7"/>
  <c r="O594" i="7"/>
  <c r="N594" i="7"/>
  <c r="S593" i="7"/>
  <c r="R593" i="7"/>
  <c r="Q593" i="7"/>
  <c r="T593" i="7" s="1"/>
  <c r="P593" i="7"/>
  <c r="O593" i="7"/>
  <c r="N593" i="7"/>
  <c r="R592" i="7"/>
  <c r="Q592" i="7"/>
  <c r="P592" i="7"/>
  <c r="O592" i="7"/>
  <c r="N592" i="7"/>
  <c r="U591" i="7"/>
  <c r="Q591" i="7"/>
  <c r="P591" i="7"/>
  <c r="O591" i="7"/>
  <c r="N591" i="7"/>
  <c r="Q590" i="7"/>
  <c r="P590" i="7"/>
  <c r="O590" i="7"/>
  <c r="N590" i="7"/>
  <c r="U589" i="7"/>
  <c r="T589" i="7"/>
  <c r="S589" i="7"/>
  <c r="R589" i="7"/>
  <c r="Q589" i="7"/>
  <c r="P589" i="7"/>
  <c r="O589" i="7"/>
  <c r="N589" i="7"/>
  <c r="S588" i="7"/>
  <c r="R588" i="7"/>
  <c r="Q588" i="7"/>
  <c r="P588" i="7"/>
  <c r="O588" i="7"/>
  <c r="N588" i="7"/>
  <c r="U587" i="7"/>
  <c r="Q587" i="7"/>
  <c r="P587" i="7"/>
  <c r="O587" i="7"/>
  <c r="N587" i="7"/>
  <c r="T586" i="7"/>
  <c r="S586" i="7"/>
  <c r="R586" i="7"/>
  <c r="Q586" i="7"/>
  <c r="P586" i="7"/>
  <c r="O586" i="7"/>
  <c r="N586" i="7"/>
  <c r="Q585" i="7"/>
  <c r="P585" i="7"/>
  <c r="O585" i="7"/>
  <c r="N585" i="7"/>
  <c r="Q584" i="7"/>
  <c r="P584" i="7"/>
  <c r="O584" i="7"/>
  <c r="N584" i="7"/>
  <c r="Q583" i="7"/>
  <c r="P583" i="7"/>
  <c r="O583" i="7"/>
  <c r="N583" i="7"/>
  <c r="U582" i="7"/>
  <c r="T582" i="7"/>
  <c r="S582" i="7"/>
  <c r="R582" i="7"/>
  <c r="Q582" i="7"/>
  <c r="P582" i="7"/>
  <c r="O582" i="7"/>
  <c r="N582" i="7"/>
  <c r="Q581" i="7"/>
  <c r="P581" i="7"/>
  <c r="O581" i="7"/>
  <c r="N581" i="7"/>
  <c r="Q580" i="7"/>
  <c r="P580" i="7"/>
  <c r="O580" i="7"/>
  <c r="N580" i="7"/>
  <c r="U579" i="7"/>
  <c r="Q579" i="7"/>
  <c r="P579" i="7"/>
  <c r="O579" i="7"/>
  <c r="N579" i="7"/>
  <c r="U578" i="7"/>
  <c r="T578" i="7"/>
  <c r="S578" i="7"/>
  <c r="Q578" i="7"/>
  <c r="P578" i="7"/>
  <c r="O578" i="7"/>
  <c r="N578" i="7"/>
  <c r="Q577" i="7"/>
  <c r="P577" i="7"/>
  <c r="O577" i="7"/>
  <c r="N577" i="7"/>
  <c r="Q576" i="7"/>
  <c r="P576" i="7"/>
  <c r="O576" i="7"/>
  <c r="N576" i="7"/>
  <c r="Q575" i="7"/>
  <c r="P575" i="7"/>
  <c r="O575" i="7"/>
  <c r="N575" i="7"/>
  <c r="T574" i="7"/>
  <c r="S574" i="7"/>
  <c r="R574" i="7"/>
  <c r="Q574" i="7"/>
  <c r="P574" i="7"/>
  <c r="O574" i="7"/>
  <c r="N574" i="7"/>
  <c r="Q573" i="7"/>
  <c r="R573" i="7" s="1"/>
  <c r="P573" i="7"/>
  <c r="O573" i="7"/>
  <c r="N573" i="7"/>
  <c r="Q572" i="7"/>
  <c r="P572" i="7"/>
  <c r="O572" i="7"/>
  <c r="N572" i="7"/>
  <c r="U571" i="7"/>
  <c r="T571" i="7"/>
  <c r="Q571" i="7"/>
  <c r="P571" i="7"/>
  <c r="O571" i="7"/>
  <c r="N571" i="7"/>
  <c r="U570" i="7"/>
  <c r="T570" i="7"/>
  <c r="S570" i="7"/>
  <c r="R570" i="7"/>
  <c r="Q570" i="7"/>
  <c r="P570" i="7"/>
  <c r="O570" i="7"/>
  <c r="N570" i="7"/>
  <c r="U569" i="7"/>
  <c r="Q569" i="7"/>
  <c r="P569" i="7"/>
  <c r="O569" i="7"/>
  <c r="N569" i="7"/>
  <c r="Q568" i="7"/>
  <c r="P568" i="7"/>
  <c r="O568" i="7"/>
  <c r="N568" i="7"/>
  <c r="Q567" i="7"/>
  <c r="P567" i="7"/>
  <c r="O567" i="7"/>
  <c r="N567" i="7"/>
  <c r="U566" i="7"/>
  <c r="T566" i="7"/>
  <c r="S566" i="7"/>
  <c r="Q566" i="7"/>
  <c r="P566" i="7"/>
  <c r="O566" i="7"/>
  <c r="N566" i="7"/>
  <c r="Q565" i="7"/>
  <c r="P565" i="7"/>
  <c r="O565" i="7"/>
  <c r="N565" i="7"/>
  <c r="Q564" i="7"/>
  <c r="P564" i="7"/>
  <c r="O564" i="7"/>
  <c r="N564" i="7"/>
  <c r="Q563" i="7"/>
  <c r="P563" i="7"/>
  <c r="O563" i="7"/>
  <c r="U563" i="7" s="1"/>
  <c r="N563" i="7"/>
  <c r="Q562" i="7"/>
  <c r="P562" i="7"/>
  <c r="O562" i="7"/>
  <c r="N562" i="7"/>
  <c r="Q561" i="7"/>
  <c r="U561" i="7" s="1"/>
  <c r="P561" i="7"/>
  <c r="O561" i="7"/>
  <c r="N561" i="7"/>
  <c r="Q560" i="7"/>
  <c r="P560" i="7"/>
  <c r="O560" i="7"/>
  <c r="N560" i="7"/>
  <c r="U559" i="7"/>
  <c r="T559" i="7"/>
  <c r="Q559" i="7"/>
  <c r="P559" i="7"/>
  <c r="O559" i="7"/>
  <c r="N559" i="7"/>
  <c r="W558" i="7"/>
  <c r="U558" i="7"/>
  <c r="T558" i="7"/>
  <c r="S558" i="7"/>
  <c r="R558" i="7"/>
  <c r="V558" i="7" s="1"/>
  <c r="Q558" i="7"/>
  <c r="P558" i="7"/>
  <c r="O558" i="7"/>
  <c r="N558" i="7"/>
  <c r="Q557" i="7"/>
  <c r="P557" i="7"/>
  <c r="O557" i="7"/>
  <c r="N557" i="7"/>
  <c r="R556" i="7"/>
  <c r="Q556" i="7"/>
  <c r="P556" i="7"/>
  <c r="O556" i="7"/>
  <c r="N556" i="7"/>
  <c r="U555" i="7"/>
  <c r="Q555" i="7"/>
  <c r="P555" i="7"/>
  <c r="O555" i="7"/>
  <c r="N555" i="7"/>
  <c r="Q554" i="7"/>
  <c r="P554" i="7"/>
  <c r="O554" i="7"/>
  <c r="N554" i="7"/>
  <c r="U553" i="7"/>
  <c r="T553" i="7"/>
  <c r="S553" i="7"/>
  <c r="R553" i="7"/>
  <c r="Q553" i="7"/>
  <c r="P553" i="7"/>
  <c r="O553" i="7"/>
  <c r="N553" i="7"/>
  <c r="S552" i="7"/>
  <c r="Q552" i="7"/>
  <c r="R552" i="7" s="1"/>
  <c r="P552" i="7"/>
  <c r="O552" i="7"/>
  <c r="N552" i="7"/>
  <c r="U551" i="7"/>
  <c r="Q551" i="7"/>
  <c r="P551" i="7"/>
  <c r="O551" i="7"/>
  <c r="N551" i="7"/>
  <c r="T550" i="7"/>
  <c r="S550" i="7"/>
  <c r="R550" i="7"/>
  <c r="Q550" i="7"/>
  <c r="P550" i="7"/>
  <c r="O550" i="7"/>
  <c r="N550" i="7"/>
  <c r="Q549" i="7"/>
  <c r="P549" i="7"/>
  <c r="O549" i="7"/>
  <c r="N549" i="7"/>
  <c r="Q548" i="7"/>
  <c r="P548" i="7"/>
  <c r="O548" i="7"/>
  <c r="N548" i="7"/>
  <c r="Q547" i="7"/>
  <c r="P547" i="7"/>
  <c r="O547" i="7"/>
  <c r="N547" i="7"/>
  <c r="U546" i="7"/>
  <c r="T546" i="7"/>
  <c r="S546" i="7"/>
  <c r="R546" i="7"/>
  <c r="Q546" i="7"/>
  <c r="P546" i="7"/>
  <c r="O546" i="7"/>
  <c r="N546" i="7"/>
  <c r="Q545" i="7"/>
  <c r="P545" i="7"/>
  <c r="O545" i="7"/>
  <c r="N545" i="7"/>
  <c r="Q544" i="7"/>
  <c r="P544" i="7"/>
  <c r="O544" i="7"/>
  <c r="N544" i="7"/>
  <c r="U543" i="7"/>
  <c r="Q543" i="7"/>
  <c r="P543" i="7"/>
  <c r="O543" i="7"/>
  <c r="N543" i="7"/>
  <c r="U542" i="7"/>
  <c r="T542" i="7"/>
  <c r="S542" i="7"/>
  <c r="Q542" i="7"/>
  <c r="P542" i="7"/>
  <c r="O542" i="7"/>
  <c r="N542" i="7"/>
  <c r="Q541" i="7"/>
  <c r="P541" i="7"/>
  <c r="O541" i="7"/>
  <c r="N541" i="7"/>
  <c r="Q540" i="7"/>
  <c r="P540" i="7"/>
  <c r="O540" i="7"/>
  <c r="N540" i="7"/>
  <c r="Q539" i="7"/>
  <c r="P539" i="7"/>
  <c r="O539" i="7"/>
  <c r="N539" i="7"/>
  <c r="T538" i="7"/>
  <c r="S538" i="7"/>
  <c r="R538" i="7"/>
  <c r="Q538" i="7"/>
  <c r="P538" i="7"/>
  <c r="O538" i="7"/>
  <c r="N538" i="7"/>
  <c r="Q537" i="7"/>
  <c r="R537" i="7" s="1"/>
  <c r="P537" i="7"/>
  <c r="O537" i="7"/>
  <c r="N537" i="7"/>
  <c r="Q536" i="7"/>
  <c r="P536" i="7"/>
  <c r="O536" i="7"/>
  <c r="N536" i="7"/>
  <c r="T535" i="7"/>
  <c r="Q535" i="7"/>
  <c r="P535" i="7"/>
  <c r="O535" i="7"/>
  <c r="N535" i="7"/>
  <c r="U535" i="7" s="1"/>
  <c r="U534" i="7"/>
  <c r="T534" i="7"/>
  <c r="S534" i="7"/>
  <c r="R534" i="7"/>
  <c r="Q534" i="7"/>
  <c r="P534" i="7"/>
  <c r="O534" i="7"/>
  <c r="N534" i="7"/>
  <c r="U533" i="7"/>
  <c r="Q533" i="7"/>
  <c r="P533" i="7"/>
  <c r="O533" i="7"/>
  <c r="N533" i="7"/>
  <c r="Q532" i="7"/>
  <c r="P532" i="7"/>
  <c r="O532" i="7"/>
  <c r="N532" i="7"/>
  <c r="Q531" i="7"/>
  <c r="P531" i="7"/>
  <c r="O531" i="7"/>
  <c r="N531" i="7"/>
  <c r="U530" i="7"/>
  <c r="T530" i="7"/>
  <c r="S530" i="7"/>
  <c r="Q530" i="7"/>
  <c r="P530" i="7"/>
  <c r="O530" i="7"/>
  <c r="N530" i="7"/>
  <c r="U529" i="7"/>
  <c r="T529" i="7"/>
  <c r="R529" i="7"/>
  <c r="Q529" i="7"/>
  <c r="S529" i="7" s="1"/>
  <c r="P529" i="7"/>
  <c r="O529" i="7"/>
  <c r="N529" i="7"/>
  <c r="Q528" i="7"/>
  <c r="P528" i="7"/>
  <c r="O528" i="7"/>
  <c r="N528" i="7"/>
  <c r="Q527" i="7"/>
  <c r="P527" i="7"/>
  <c r="U527" i="7" s="1"/>
  <c r="O527" i="7"/>
  <c r="N527" i="7"/>
  <c r="Q526" i="7"/>
  <c r="P526" i="7"/>
  <c r="O526" i="7"/>
  <c r="N526" i="7"/>
  <c r="U525" i="7"/>
  <c r="T525" i="7"/>
  <c r="R525" i="7"/>
  <c r="Q525" i="7"/>
  <c r="P525" i="7"/>
  <c r="O525" i="7"/>
  <c r="N525" i="7"/>
  <c r="Q524" i="7"/>
  <c r="P524" i="7"/>
  <c r="O524" i="7"/>
  <c r="N524" i="7"/>
  <c r="Q523" i="7"/>
  <c r="P523" i="7"/>
  <c r="O523" i="7"/>
  <c r="N523" i="7"/>
  <c r="Q522" i="7"/>
  <c r="P522" i="7"/>
  <c r="O522" i="7"/>
  <c r="N522" i="7"/>
  <c r="Q521" i="7"/>
  <c r="P521" i="7"/>
  <c r="O521" i="7"/>
  <c r="N521" i="7"/>
  <c r="Q520" i="7"/>
  <c r="P520" i="7"/>
  <c r="O520" i="7"/>
  <c r="N520" i="7"/>
  <c r="Q519" i="7"/>
  <c r="P519" i="7"/>
  <c r="O519" i="7"/>
  <c r="N519" i="7"/>
  <c r="Q518" i="7"/>
  <c r="P518" i="7"/>
  <c r="O518" i="7"/>
  <c r="N518" i="7"/>
  <c r="W517" i="7"/>
  <c r="U517" i="7"/>
  <c r="T517" i="7"/>
  <c r="S517" i="7"/>
  <c r="V517" i="7" s="1"/>
  <c r="Q517" i="7"/>
  <c r="P517" i="7"/>
  <c r="O517" i="7"/>
  <c r="N517" i="7"/>
  <c r="R517" i="7" s="1"/>
  <c r="U516" i="7"/>
  <c r="T516" i="7"/>
  <c r="S516" i="7"/>
  <c r="Q516" i="7"/>
  <c r="R516" i="7" s="1"/>
  <c r="P516" i="7"/>
  <c r="O516" i="7"/>
  <c r="N516" i="7"/>
  <c r="Q515" i="7"/>
  <c r="P515" i="7"/>
  <c r="O515" i="7"/>
  <c r="N515" i="7"/>
  <c r="S514" i="7"/>
  <c r="R514" i="7"/>
  <c r="Q514" i="7"/>
  <c r="P514" i="7"/>
  <c r="O514" i="7"/>
  <c r="N514" i="7"/>
  <c r="Q513" i="7"/>
  <c r="P513" i="7"/>
  <c r="O513" i="7"/>
  <c r="N513" i="7"/>
  <c r="R512" i="7"/>
  <c r="Q512" i="7"/>
  <c r="P512" i="7"/>
  <c r="O512" i="7"/>
  <c r="N512" i="7"/>
  <c r="Q511" i="7"/>
  <c r="P511" i="7"/>
  <c r="O511" i="7"/>
  <c r="N511" i="7"/>
  <c r="U510" i="7"/>
  <c r="T510" i="7"/>
  <c r="S510" i="7"/>
  <c r="V510" i="7" s="1"/>
  <c r="R510" i="7"/>
  <c r="Q510" i="7"/>
  <c r="P510" i="7"/>
  <c r="O510" i="7"/>
  <c r="N510" i="7"/>
  <c r="T509" i="7"/>
  <c r="S509" i="7"/>
  <c r="Q509" i="7"/>
  <c r="P509" i="7"/>
  <c r="O509" i="7"/>
  <c r="N509" i="7"/>
  <c r="U509" i="7" s="1"/>
  <c r="Q508" i="7"/>
  <c r="P508" i="7"/>
  <c r="O508" i="7"/>
  <c r="N508" i="7"/>
  <c r="U507" i="7"/>
  <c r="T507" i="7"/>
  <c r="Q507" i="7"/>
  <c r="R507" i="7" s="1"/>
  <c r="P507" i="7"/>
  <c r="O507" i="7"/>
  <c r="N507" i="7"/>
  <c r="Q506" i="7"/>
  <c r="P506" i="7"/>
  <c r="U506" i="7" s="1"/>
  <c r="O506" i="7"/>
  <c r="N506" i="7"/>
  <c r="S505" i="7"/>
  <c r="Q505" i="7"/>
  <c r="P505" i="7"/>
  <c r="O505" i="7"/>
  <c r="N505" i="7"/>
  <c r="Q504" i="7"/>
  <c r="P504" i="7"/>
  <c r="O504" i="7"/>
  <c r="N504" i="7"/>
  <c r="Q503" i="7"/>
  <c r="P503" i="7"/>
  <c r="O503" i="7"/>
  <c r="N503" i="7"/>
  <c r="Q502" i="7"/>
  <c r="P502" i="7"/>
  <c r="O502" i="7"/>
  <c r="N502" i="7"/>
  <c r="Q501" i="7"/>
  <c r="P501" i="7"/>
  <c r="O501" i="7"/>
  <c r="N501" i="7"/>
  <c r="U500" i="7"/>
  <c r="T500" i="7"/>
  <c r="S500" i="7"/>
  <c r="R500" i="7"/>
  <c r="Q500" i="7"/>
  <c r="P500" i="7"/>
  <c r="O500" i="7"/>
  <c r="N500" i="7"/>
  <c r="Q499" i="7"/>
  <c r="R499" i="7" s="1"/>
  <c r="P499" i="7"/>
  <c r="O499" i="7"/>
  <c r="N499" i="7"/>
  <c r="Q498" i="7"/>
  <c r="P498" i="7"/>
  <c r="O498" i="7"/>
  <c r="N498" i="7"/>
  <c r="U497" i="7"/>
  <c r="T497" i="7"/>
  <c r="S497" i="7"/>
  <c r="R497" i="7"/>
  <c r="Q497" i="7"/>
  <c r="P497" i="7"/>
  <c r="O497" i="7"/>
  <c r="N497" i="7"/>
  <c r="Q496" i="7"/>
  <c r="P496" i="7"/>
  <c r="O496" i="7"/>
  <c r="N496" i="7"/>
  <c r="Q495" i="7"/>
  <c r="P495" i="7"/>
  <c r="O495" i="7"/>
  <c r="N495" i="7"/>
  <c r="U494" i="7"/>
  <c r="R494" i="7"/>
  <c r="Q494" i="7"/>
  <c r="P494" i="7"/>
  <c r="O494" i="7"/>
  <c r="N494" i="7"/>
  <c r="U493" i="7"/>
  <c r="T493" i="7"/>
  <c r="S493" i="7"/>
  <c r="Q493" i="7"/>
  <c r="P493" i="7"/>
  <c r="O493" i="7"/>
  <c r="N493" i="7"/>
  <c r="R492" i="7"/>
  <c r="Q492" i="7"/>
  <c r="P492" i="7"/>
  <c r="O492" i="7"/>
  <c r="N492" i="7"/>
  <c r="Q491" i="7"/>
  <c r="P491" i="7"/>
  <c r="O491" i="7"/>
  <c r="N491" i="7"/>
  <c r="Q490" i="7"/>
  <c r="P490" i="7"/>
  <c r="O490" i="7"/>
  <c r="N490" i="7"/>
  <c r="Q489" i="7"/>
  <c r="P489" i="7"/>
  <c r="O489" i="7"/>
  <c r="N489" i="7"/>
  <c r="Q488" i="7"/>
  <c r="P488" i="7"/>
  <c r="O488" i="7"/>
  <c r="N488" i="7"/>
  <c r="U487" i="7"/>
  <c r="T487" i="7"/>
  <c r="S487" i="7"/>
  <c r="R487" i="7"/>
  <c r="Q487" i="7"/>
  <c r="P487" i="7"/>
  <c r="O487" i="7"/>
  <c r="N487" i="7"/>
  <c r="U486" i="7"/>
  <c r="T486" i="7"/>
  <c r="S486" i="7"/>
  <c r="R486" i="7"/>
  <c r="Q486" i="7"/>
  <c r="P486" i="7"/>
  <c r="O486" i="7"/>
  <c r="N486" i="7"/>
  <c r="Q485" i="7"/>
  <c r="P485" i="7"/>
  <c r="O485" i="7"/>
  <c r="N485" i="7"/>
  <c r="Q484" i="7"/>
  <c r="P484" i="7"/>
  <c r="O484" i="7"/>
  <c r="N484" i="7"/>
  <c r="U483" i="7"/>
  <c r="T483" i="7"/>
  <c r="Q483" i="7"/>
  <c r="P483" i="7"/>
  <c r="O483" i="7"/>
  <c r="N483" i="7"/>
  <c r="U482" i="7"/>
  <c r="T482" i="7"/>
  <c r="W482" i="7" s="1"/>
  <c r="S482" i="7"/>
  <c r="R482" i="7"/>
  <c r="Q482" i="7"/>
  <c r="P482" i="7"/>
  <c r="O482" i="7"/>
  <c r="N482" i="7"/>
  <c r="Q481" i="7"/>
  <c r="P481" i="7"/>
  <c r="O481" i="7"/>
  <c r="N481" i="7"/>
  <c r="Q480" i="7"/>
  <c r="P480" i="7"/>
  <c r="O480" i="7"/>
  <c r="N480" i="7"/>
  <c r="Q479" i="7"/>
  <c r="P479" i="7"/>
  <c r="O479" i="7"/>
  <c r="N479" i="7"/>
  <c r="Q478" i="7"/>
  <c r="P478" i="7"/>
  <c r="O478" i="7"/>
  <c r="N478" i="7"/>
  <c r="Q477" i="7"/>
  <c r="P477" i="7"/>
  <c r="O477" i="7"/>
  <c r="N477" i="7"/>
  <c r="Q476" i="7"/>
  <c r="P476" i="7"/>
  <c r="O476" i="7"/>
  <c r="N476" i="7"/>
  <c r="W475" i="7"/>
  <c r="V475" i="7"/>
  <c r="U475" i="7"/>
  <c r="T475" i="7"/>
  <c r="S475" i="7"/>
  <c r="R475" i="7"/>
  <c r="Q475" i="7"/>
  <c r="P475" i="7"/>
  <c r="O475" i="7"/>
  <c r="N475" i="7"/>
  <c r="U474" i="7"/>
  <c r="T474" i="7"/>
  <c r="S474" i="7"/>
  <c r="R474" i="7"/>
  <c r="V474" i="7" s="1"/>
  <c r="Q474" i="7"/>
  <c r="P474" i="7"/>
  <c r="O474" i="7"/>
  <c r="N474" i="7"/>
  <c r="Q473" i="7"/>
  <c r="P473" i="7"/>
  <c r="S473" i="7" s="1"/>
  <c r="O473" i="7"/>
  <c r="N473" i="7"/>
  <c r="Q472" i="7"/>
  <c r="P472" i="7"/>
  <c r="O472" i="7"/>
  <c r="N472" i="7"/>
  <c r="U471" i="7"/>
  <c r="T471" i="7"/>
  <c r="Q471" i="7"/>
  <c r="P471" i="7"/>
  <c r="O471" i="7"/>
  <c r="N471" i="7"/>
  <c r="W470" i="7"/>
  <c r="V470" i="7"/>
  <c r="U470" i="7"/>
  <c r="T470" i="7"/>
  <c r="S470" i="7"/>
  <c r="R470" i="7"/>
  <c r="Q470" i="7"/>
  <c r="P470" i="7"/>
  <c r="O470" i="7"/>
  <c r="N470" i="7"/>
  <c r="U469" i="7"/>
  <c r="T469" i="7"/>
  <c r="S469" i="7"/>
  <c r="R469" i="7"/>
  <c r="Q469" i="7"/>
  <c r="P469" i="7"/>
  <c r="O469" i="7"/>
  <c r="N469" i="7"/>
  <c r="Q468" i="7"/>
  <c r="P468" i="7"/>
  <c r="O468" i="7"/>
  <c r="N468" i="7"/>
  <c r="T467" i="7"/>
  <c r="Q467" i="7"/>
  <c r="P467" i="7"/>
  <c r="O467" i="7"/>
  <c r="N467" i="7"/>
  <c r="U467" i="7" s="1"/>
  <c r="Q466" i="7"/>
  <c r="P466" i="7"/>
  <c r="S466" i="7" s="1"/>
  <c r="O466" i="7"/>
  <c r="N466" i="7"/>
  <c r="Q465" i="7"/>
  <c r="P465" i="7"/>
  <c r="O465" i="7"/>
  <c r="N465" i="7"/>
  <c r="Q464" i="7"/>
  <c r="P464" i="7"/>
  <c r="O464" i="7"/>
  <c r="N464" i="7"/>
  <c r="U463" i="7"/>
  <c r="T463" i="7"/>
  <c r="S463" i="7"/>
  <c r="R463" i="7"/>
  <c r="Q463" i="7"/>
  <c r="P463" i="7"/>
  <c r="O463" i="7"/>
  <c r="N463" i="7"/>
  <c r="U462" i="7"/>
  <c r="T462" i="7"/>
  <c r="S462" i="7"/>
  <c r="R462" i="7"/>
  <c r="W462" i="7" s="1"/>
  <c r="Q462" i="7"/>
  <c r="P462" i="7"/>
  <c r="O462" i="7"/>
  <c r="N462" i="7"/>
  <c r="T461" i="7"/>
  <c r="R461" i="7"/>
  <c r="Q461" i="7"/>
  <c r="P461" i="7"/>
  <c r="O461" i="7"/>
  <c r="N461" i="7"/>
  <c r="Q460" i="7"/>
  <c r="P460" i="7"/>
  <c r="O460" i="7"/>
  <c r="N460" i="7"/>
  <c r="U459" i="7"/>
  <c r="T459" i="7"/>
  <c r="Q459" i="7"/>
  <c r="P459" i="7"/>
  <c r="O459" i="7"/>
  <c r="N459" i="7"/>
  <c r="U458" i="7"/>
  <c r="T458" i="7"/>
  <c r="S458" i="7"/>
  <c r="R458" i="7"/>
  <c r="Q458" i="7"/>
  <c r="P458" i="7"/>
  <c r="O458" i="7"/>
  <c r="N458" i="7"/>
  <c r="S457" i="7"/>
  <c r="Q457" i="7"/>
  <c r="P457" i="7"/>
  <c r="O457" i="7"/>
  <c r="N457" i="7"/>
  <c r="S456" i="7"/>
  <c r="Q456" i="7"/>
  <c r="P456" i="7"/>
  <c r="O456" i="7"/>
  <c r="N456" i="7"/>
  <c r="U455" i="7"/>
  <c r="Q455" i="7"/>
  <c r="P455" i="7"/>
  <c r="O455" i="7"/>
  <c r="N455" i="7"/>
  <c r="T455" i="7" s="1"/>
  <c r="Q454" i="7"/>
  <c r="P454" i="7"/>
  <c r="O454" i="7"/>
  <c r="N454" i="7"/>
  <c r="Q453" i="7"/>
  <c r="P453" i="7"/>
  <c r="U453" i="7" s="1"/>
  <c r="O453" i="7"/>
  <c r="N453" i="7"/>
  <c r="Q452" i="7"/>
  <c r="P452" i="7"/>
  <c r="O452" i="7"/>
  <c r="N452" i="7"/>
  <c r="W451" i="7"/>
  <c r="V451" i="7"/>
  <c r="U451" i="7"/>
  <c r="T451" i="7"/>
  <c r="S451" i="7"/>
  <c r="R451" i="7"/>
  <c r="Q451" i="7"/>
  <c r="P451" i="7"/>
  <c r="O451" i="7"/>
  <c r="N451" i="7"/>
  <c r="U450" i="7"/>
  <c r="T450" i="7"/>
  <c r="S450" i="7"/>
  <c r="R450" i="7"/>
  <c r="Q450" i="7"/>
  <c r="P450" i="7"/>
  <c r="O450" i="7"/>
  <c r="N450" i="7"/>
  <c r="Q449" i="7"/>
  <c r="P449" i="7"/>
  <c r="O449" i="7"/>
  <c r="N449" i="7"/>
  <c r="Q448" i="7"/>
  <c r="P448" i="7"/>
  <c r="O448" i="7"/>
  <c r="N448" i="7"/>
  <c r="U447" i="7"/>
  <c r="T447" i="7"/>
  <c r="Q447" i="7"/>
  <c r="P447" i="7"/>
  <c r="O447" i="7"/>
  <c r="N447" i="7"/>
  <c r="W446" i="7"/>
  <c r="U446" i="7"/>
  <c r="T446" i="7"/>
  <c r="S446" i="7"/>
  <c r="R446" i="7"/>
  <c r="V446" i="7" s="1"/>
  <c r="Q446" i="7"/>
  <c r="P446" i="7"/>
  <c r="O446" i="7"/>
  <c r="N446" i="7"/>
  <c r="U445" i="7"/>
  <c r="T445" i="7"/>
  <c r="S445" i="7"/>
  <c r="R445" i="7"/>
  <c r="Q445" i="7"/>
  <c r="P445" i="7"/>
  <c r="O445" i="7"/>
  <c r="N445" i="7"/>
  <c r="S444" i="7"/>
  <c r="Q444" i="7"/>
  <c r="P444" i="7"/>
  <c r="O444" i="7"/>
  <c r="N444" i="7"/>
  <c r="U443" i="7"/>
  <c r="Q443" i="7"/>
  <c r="P443" i="7"/>
  <c r="O443" i="7"/>
  <c r="N443" i="7"/>
  <c r="T443" i="7" s="1"/>
  <c r="S442" i="7"/>
  <c r="R442" i="7"/>
  <c r="Q442" i="7"/>
  <c r="P442" i="7"/>
  <c r="O442" i="7"/>
  <c r="N442" i="7"/>
  <c r="Q441" i="7"/>
  <c r="P441" i="7"/>
  <c r="U441" i="7" s="1"/>
  <c r="O441" i="7"/>
  <c r="N441" i="7"/>
  <c r="Q440" i="7"/>
  <c r="P440" i="7"/>
  <c r="O440" i="7"/>
  <c r="N440" i="7"/>
  <c r="U439" i="7"/>
  <c r="T439" i="7"/>
  <c r="S439" i="7"/>
  <c r="R439" i="7"/>
  <c r="Q439" i="7"/>
  <c r="P439" i="7"/>
  <c r="O439" i="7"/>
  <c r="N439" i="7"/>
  <c r="W438" i="7"/>
  <c r="V438" i="7"/>
  <c r="U438" i="7"/>
  <c r="T438" i="7"/>
  <c r="S438" i="7"/>
  <c r="R438" i="7"/>
  <c r="Q438" i="7"/>
  <c r="P438" i="7"/>
  <c r="O438" i="7"/>
  <c r="N438" i="7"/>
  <c r="T437" i="7"/>
  <c r="S437" i="7"/>
  <c r="R437" i="7"/>
  <c r="Q437" i="7"/>
  <c r="P437" i="7"/>
  <c r="O437" i="7"/>
  <c r="N437" i="7"/>
  <c r="U437" i="7" s="1"/>
  <c r="Q436" i="7"/>
  <c r="P436" i="7"/>
  <c r="O436" i="7"/>
  <c r="N436" i="7"/>
  <c r="U435" i="7"/>
  <c r="T435" i="7"/>
  <c r="Q435" i="7"/>
  <c r="P435" i="7"/>
  <c r="O435" i="7"/>
  <c r="N435" i="7"/>
  <c r="U434" i="7"/>
  <c r="T434" i="7"/>
  <c r="S434" i="7"/>
  <c r="W434" i="7" s="1"/>
  <c r="R434" i="7"/>
  <c r="Q434" i="7"/>
  <c r="P434" i="7"/>
  <c r="O434" i="7"/>
  <c r="N434" i="7"/>
  <c r="Q433" i="7"/>
  <c r="P433" i="7"/>
  <c r="U433" i="7" s="1"/>
  <c r="O433" i="7"/>
  <c r="N433" i="7"/>
  <c r="Q432" i="7"/>
  <c r="R432" i="7" s="1"/>
  <c r="P432" i="7"/>
  <c r="O432" i="7"/>
  <c r="N432" i="7"/>
  <c r="S432" i="7" s="1"/>
  <c r="Q431" i="7"/>
  <c r="P431" i="7"/>
  <c r="O431" i="7"/>
  <c r="N431" i="7"/>
  <c r="S430" i="7"/>
  <c r="Q430" i="7"/>
  <c r="P430" i="7"/>
  <c r="R430" i="7" s="1"/>
  <c r="O430" i="7"/>
  <c r="N430" i="7"/>
  <c r="Q429" i="7"/>
  <c r="P429" i="7"/>
  <c r="O429" i="7"/>
  <c r="N429" i="7"/>
  <c r="Q428" i="7"/>
  <c r="P428" i="7"/>
  <c r="O428" i="7"/>
  <c r="N428" i="7"/>
  <c r="U427" i="7"/>
  <c r="T427" i="7"/>
  <c r="W427" i="7" s="1"/>
  <c r="S427" i="7"/>
  <c r="R427" i="7"/>
  <c r="Q427" i="7"/>
  <c r="P427" i="7"/>
  <c r="O427" i="7"/>
  <c r="N427" i="7"/>
  <c r="V426" i="7"/>
  <c r="U426" i="7"/>
  <c r="T426" i="7"/>
  <c r="S426" i="7"/>
  <c r="R426" i="7"/>
  <c r="Q426" i="7"/>
  <c r="P426" i="7"/>
  <c r="O426" i="7"/>
  <c r="N426" i="7"/>
  <c r="Q425" i="7"/>
  <c r="P425" i="7"/>
  <c r="S425" i="7" s="1"/>
  <c r="O425" i="7"/>
  <c r="N425" i="7"/>
  <c r="Q424" i="7"/>
  <c r="P424" i="7"/>
  <c r="O424" i="7"/>
  <c r="N424" i="7"/>
  <c r="U423" i="7"/>
  <c r="T423" i="7"/>
  <c r="Q423" i="7"/>
  <c r="P423" i="7"/>
  <c r="O423" i="7"/>
  <c r="N423" i="7"/>
  <c r="U422" i="7"/>
  <c r="T422" i="7"/>
  <c r="S422" i="7"/>
  <c r="R422" i="7"/>
  <c r="W422" i="7" s="1"/>
  <c r="Q422" i="7"/>
  <c r="P422" i="7"/>
  <c r="O422" i="7"/>
  <c r="N422" i="7"/>
  <c r="U421" i="7"/>
  <c r="T421" i="7"/>
  <c r="S421" i="7"/>
  <c r="R421" i="7"/>
  <c r="Q421" i="7"/>
  <c r="P421" i="7"/>
  <c r="O421" i="7"/>
  <c r="N421" i="7"/>
  <c r="S420" i="7"/>
  <c r="R420" i="7"/>
  <c r="Q420" i="7"/>
  <c r="P420" i="7"/>
  <c r="O420" i="7"/>
  <c r="N420" i="7"/>
  <c r="Q419" i="7"/>
  <c r="P419" i="7"/>
  <c r="O419" i="7"/>
  <c r="N419" i="7"/>
  <c r="R418" i="7"/>
  <c r="Q418" i="7"/>
  <c r="P418" i="7"/>
  <c r="S418" i="7" s="1"/>
  <c r="O418" i="7"/>
  <c r="N418" i="7"/>
  <c r="Q417" i="7"/>
  <c r="P417" i="7"/>
  <c r="O417" i="7"/>
  <c r="N417" i="7"/>
  <c r="Q416" i="7"/>
  <c r="P416" i="7"/>
  <c r="O416" i="7"/>
  <c r="N416" i="7"/>
  <c r="U415" i="7"/>
  <c r="T415" i="7"/>
  <c r="S415" i="7"/>
  <c r="R415" i="7"/>
  <c r="Q415" i="7"/>
  <c r="P415" i="7"/>
  <c r="O415" i="7"/>
  <c r="N415" i="7"/>
  <c r="U414" i="7"/>
  <c r="T414" i="7"/>
  <c r="S414" i="7"/>
  <c r="R414" i="7"/>
  <c r="V414" i="7" s="1"/>
  <c r="Q414" i="7"/>
  <c r="P414" i="7"/>
  <c r="O414" i="7"/>
  <c r="N414" i="7"/>
  <c r="R413" i="7"/>
  <c r="Q413" i="7"/>
  <c r="P413" i="7"/>
  <c r="O413" i="7"/>
  <c r="N413" i="7"/>
  <c r="U413" i="7" s="1"/>
  <c r="Q412" i="7"/>
  <c r="P412" i="7"/>
  <c r="O412" i="7"/>
  <c r="N412" i="7"/>
  <c r="U411" i="7"/>
  <c r="T411" i="7"/>
  <c r="Q411" i="7"/>
  <c r="P411" i="7"/>
  <c r="O411" i="7"/>
  <c r="N411" i="7"/>
  <c r="W410" i="7"/>
  <c r="V410" i="7"/>
  <c r="U410" i="7"/>
  <c r="T410" i="7"/>
  <c r="S410" i="7"/>
  <c r="R410" i="7"/>
  <c r="Q410" i="7"/>
  <c r="P410" i="7"/>
  <c r="O410" i="7"/>
  <c r="N410" i="7"/>
  <c r="Q409" i="7"/>
  <c r="P409" i="7"/>
  <c r="O409" i="7"/>
  <c r="N409" i="7"/>
  <c r="Q408" i="7"/>
  <c r="S408" i="7" s="1"/>
  <c r="P408" i="7"/>
  <c r="O408" i="7"/>
  <c r="N408" i="7"/>
  <c r="T407" i="7"/>
  <c r="Q407" i="7"/>
  <c r="P407" i="7"/>
  <c r="O407" i="7"/>
  <c r="U407" i="7" s="1"/>
  <c r="N407" i="7"/>
  <c r="Q406" i="7"/>
  <c r="P406" i="7"/>
  <c r="O406" i="7"/>
  <c r="N406" i="7"/>
  <c r="Q405" i="7"/>
  <c r="P405" i="7"/>
  <c r="O405" i="7"/>
  <c r="N405" i="7"/>
  <c r="Q404" i="7"/>
  <c r="P404" i="7"/>
  <c r="O404" i="7"/>
  <c r="N404" i="7"/>
  <c r="U403" i="7"/>
  <c r="T403" i="7"/>
  <c r="S403" i="7"/>
  <c r="R403" i="7"/>
  <c r="Q403" i="7"/>
  <c r="P403" i="7"/>
  <c r="O403" i="7"/>
  <c r="N403" i="7"/>
  <c r="W402" i="7"/>
  <c r="U402" i="7"/>
  <c r="T402" i="7"/>
  <c r="S402" i="7"/>
  <c r="R402" i="7"/>
  <c r="V402" i="7" s="1"/>
  <c r="Q402" i="7"/>
  <c r="P402" i="7"/>
  <c r="O402" i="7"/>
  <c r="N402" i="7"/>
  <c r="Q401" i="7"/>
  <c r="P401" i="7"/>
  <c r="O401" i="7"/>
  <c r="N401" i="7"/>
  <c r="Q400" i="7"/>
  <c r="P400" i="7"/>
  <c r="O400" i="7"/>
  <c r="N400" i="7"/>
  <c r="U399" i="7"/>
  <c r="T399" i="7"/>
  <c r="Q399" i="7"/>
  <c r="P399" i="7"/>
  <c r="O399" i="7"/>
  <c r="N399" i="7"/>
  <c r="V398" i="7"/>
  <c r="U398" i="7"/>
  <c r="T398" i="7"/>
  <c r="S398" i="7"/>
  <c r="R398" i="7"/>
  <c r="W398" i="7" s="1"/>
  <c r="Q398" i="7"/>
  <c r="P398" i="7"/>
  <c r="O398" i="7"/>
  <c r="N398" i="7"/>
  <c r="U397" i="7"/>
  <c r="T397" i="7"/>
  <c r="Q397" i="7"/>
  <c r="S397" i="7" s="1"/>
  <c r="P397" i="7"/>
  <c r="O397" i="7"/>
  <c r="N397" i="7"/>
  <c r="Q396" i="7"/>
  <c r="P396" i="7"/>
  <c r="O396" i="7"/>
  <c r="N396" i="7"/>
  <c r="U395" i="7"/>
  <c r="Q395" i="7"/>
  <c r="P395" i="7"/>
  <c r="O395" i="7"/>
  <c r="N395" i="7"/>
  <c r="T395" i="7" s="1"/>
  <c r="Q394" i="7"/>
  <c r="P394" i="7"/>
  <c r="R394" i="7" s="1"/>
  <c r="O394" i="7"/>
  <c r="N394" i="7"/>
  <c r="Q393" i="7"/>
  <c r="P393" i="7"/>
  <c r="O393" i="7"/>
  <c r="N393" i="7"/>
  <c r="Q392" i="7"/>
  <c r="P392" i="7"/>
  <c r="O392" i="7"/>
  <c r="N392" i="7"/>
  <c r="W391" i="7"/>
  <c r="U391" i="7"/>
  <c r="T391" i="7"/>
  <c r="V391" i="7" s="1"/>
  <c r="S391" i="7"/>
  <c r="R391" i="7"/>
  <c r="Q391" i="7"/>
  <c r="P391" i="7"/>
  <c r="O391" i="7"/>
  <c r="N391" i="7"/>
  <c r="V390" i="7"/>
  <c r="U390" i="7"/>
  <c r="W390" i="7" s="1"/>
  <c r="T390" i="7"/>
  <c r="S390" i="7"/>
  <c r="R390" i="7"/>
  <c r="Q390" i="7"/>
  <c r="P390" i="7"/>
  <c r="O390" i="7"/>
  <c r="N390" i="7"/>
  <c r="S389" i="7"/>
  <c r="Q389" i="7"/>
  <c r="U389" i="7" s="1"/>
  <c r="P389" i="7"/>
  <c r="O389" i="7"/>
  <c r="N389" i="7"/>
  <c r="T389" i="7" s="1"/>
  <c r="Q388" i="7"/>
  <c r="P388" i="7"/>
  <c r="O388" i="7"/>
  <c r="N388" i="7"/>
  <c r="U387" i="7"/>
  <c r="T387" i="7"/>
  <c r="Q387" i="7"/>
  <c r="P387" i="7"/>
  <c r="O387" i="7"/>
  <c r="N387" i="7"/>
  <c r="W386" i="7"/>
  <c r="V386" i="7"/>
  <c r="U386" i="7"/>
  <c r="T386" i="7"/>
  <c r="S386" i="7"/>
  <c r="R386" i="7"/>
  <c r="Q386" i="7"/>
  <c r="P386" i="7"/>
  <c r="O386" i="7"/>
  <c r="N386" i="7"/>
  <c r="Q385" i="7"/>
  <c r="P385" i="7"/>
  <c r="O385" i="7"/>
  <c r="N385" i="7"/>
  <c r="Q384" i="7"/>
  <c r="R384" i="7" s="1"/>
  <c r="P384" i="7"/>
  <c r="O384" i="7"/>
  <c r="N384" i="7"/>
  <c r="Q383" i="7"/>
  <c r="P383" i="7"/>
  <c r="O383" i="7"/>
  <c r="N383" i="7"/>
  <c r="Q382" i="7"/>
  <c r="P382" i="7"/>
  <c r="O382" i="7"/>
  <c r="N382" i="7"/>
  <c r="Q381" i="7"/>
  <c r="P381" i="7"/>
  <c r="O381" i="7"/>
  <c r="N381" i="7"/>
  <c r="Q380" i="7"/>
  <c r="P380" i="7"/>
  <c r="O380" i="7"/>
  <c r="N380" i="7"/>
  <c r="V379" i="7"/>
  <c r="U379" i="7"/>
  <c r="T379" i="7"/>
  <c r="W379" i="7" s="1"/>
  <c r="S379" i="7"/>
  <c r="R379" i="7"/>
  <c r="Q379" i="7"/>
  <c r="P379" i="7"/>
  <c r="O379" i="7"/>
  <c r="N379" i="7"/>
  <c r="W378" i="7"/>
  <c r="V378" i="7"/>
  <c r="U378" i="7"/>
  <c r="T378" i="7"/>
  <c r="S378" i="7"/>
  <c r="R378" i="7"/>
  <c r="Q378" i="7"/>
  <c r="P378" i="7"/>
  <c r="O378" i="7"/>
  <c r="N378" i="7"/>
  <c r="Q377" i="7"/>
  <c r="P377" i="7"/>
  <c r="O377" i="7"/>
  <c r="T377" i="7" s="1"/>
  <c r="N377" i="7"/>
  <c r="Q376" i="7"/>
  <c r="P376" i="7"/>
  <c r="O376" i="7"/>
  <c r="N376" i="7"/>
  <c r="T375" i="7"/>
  <c r="Q375" i="7"/>
  <c r="P375" i="7"/>
  <c r="O375" i="7"/>
  <c r="N375" i="7"/>
  <c r="U375" i="7" s="1"/>
  <c r="U374" i="7"/>
  <c r="T374" i="7"/>
  <c r="S374" i="7"/>
  <c r="R374" i="7"/>
  <c r="Q374" i="7"/>
  <c r="P374" i="7"/>
  <c r="O374" i="7"/>
  <c r="N374" i="7"/>
  <c r="U373" i="7"/>
  <c r="T373" i="7"/>
  <c r="S373" i="7"/>
  <c r="R373" i="7"/>
  <c r="Q373" i="7"/>
  <c r="P373" i="7"/>
  <c r="O373" i="7"/>
  <c r="N373" i="7"/>
  <c r="S372" i="7"/>
  <c r="R372" i="7"/>
  <c r="Q372" i="7"/>
  <c r="P372" i="7"/>
  <c r="O372" i="7"/>
  <c r="T372" i="7" s="1"/>
  <c r="N372" i="7"/>
  <c r="Q371" i="7"/>
  <c r="P371" i="7"/>
  <c r="O371" i="7"/>
  <c r="N371" i="7"/>
  <c r="T370" i="7"/>
  <c r="Q370" i="7"/>
  <c r="P370" i="7"/>
  <c r="O370" i="7"/>
  <c r="N370" i="7"/>
  <c r="S370" i="7" s="1"/>
  <c r="Q369" i="7"/>
  <c r="P369" i="7"/>
  <c r="T369" i="7" s="1"/>
  <c r="O369" i="7"/>
  <c r="N369" i="7"/>
  <c r="S368" i="7"/>
  <c r="Q368" i="7"/>
  <c r="P368" i="7"/>
  <c r="O368" i="7"/>
  <c r="U368" i="7" s="1"/>
  <c r="N368" i="7"/>
  <c r="Q367" i="7"/>
  <c r="P367" i="7"/>
  <c r="S367" i="7" s="1"/>
  <c r="O367" i="7"/>
  <c r="N367" i="7"/>
  <c r="Q366" i="7"/>
  <c r="P366" i="7"/>
  <c r="O366" i="7"/>
  <c r="N366" i="7"/>
  <c r="U365" i="7"/>
  <c r="T365" i="7"/>
  <c r="Q365" i="7"/>
  <c r="P365" i="7"/>
  <c r="O365" i="7"/>
  <c r="N365" i="7"/>
  <c r="U364" i="7"/>
  <c r="T364" i="7"/>
  <c r="S364" i="7"/>
  <c r="V364" i="7" s="1"/>
  <c r="R364" i="7"/>
  <c r="Q364" i="7"/>
  <c r="P364" i="7"/>
  <c r="O364" i="7"/>
  <c r="N364" i="7"/>
  <c r="S363" i="7"/>
  <c r="R363" i="7"/>
  <c r="Q363" i="7"/>
  <c r="P363" i="7"/>
  <c r="T363" i="7" s="1"/>
  <c r="O363" i="7"/>
  <c r="N363" i="7"/>
  <c r="Q362" i="7"/>
  <c r="P362" i="7"/>
  <c r="O362" i="7"/>
  <c r="N362" i="7"/>
  <c r="S361" i="7"/>
  <c r="Q361" i="7"/>
  <c r="P361" i="7"/>
  <c r="O361" i="7"/>
  <c r="N361" i="7"/>
  <c r="R361" i="7" s="1"/>
  <c r="Q360" i="7"/>
  <c r="P360" i="7"/>
  <c r="O360" i="7"/>
  <c r="N360" i="7"/>
  <c r="Q359" i="7"/>
  <c r="P359" i="7"/>
  <c r="O359" i="7"/>
  <c r="N359" i="7"/>
  <c r="U358" i="7"/>
  <c r="T358" i="7"/>
  <c r="S358" i="7"/>
  <c r="R358" i="7"/>
  <c r="W358" i="7" s="1"/>
  <c r="Q358" i="7"/>
  <c r="P358" i="7"/>
  <c r="O358" i="7"/>
  <c r="N358" i="7"/>
  <c r="T357" i="7"/>
  <c r="S357" i="7"/>
  <c r="Q357" i="7"/>
  <c r="R357" i="7" s="1"/>
  <c r="P357" i="7"/>
  <c r="O357" i="7"/>
  <c r="N357" i="7"/>
  <c r="T356" i="7"/>
  <c r="Q356" i="7"/>
  <c r="P356" i="7"/>
  <c r="O356" i="7"/>
  <c r="N356" i="7"/>
  <c r="S355" i="7"/>
  <c r="Q355" i="7"/>
  <c r="P355" i="7"/>
  <c r="O355" i="7"/>
  <c r="N355" i="7"/>
  <c r="Q354" i="7"/>
  <c r="P354" i="7"/>
  <c r="O354" i="7"/>
  <c r="N354" i="7"/>
  <c r="Q353" i="7"/>
  <c r="P353" i="7"/>
  <c r="O353" i="7"/>
  <c r="U353" i="7" s="1"/>
  <c r="N353" i="7"/>
  <c r="U352" i="7"/>
  <c r="T352" i="7"/>
  <c r="S352" i="7"/>
  <c r="R352" i="7"/>
  <c r="Q352" i="7"/>
  <c r="P352" i="7"/>
  <c r="O352" i="7"/>
  <c r="N352" i="7"/>
  <c r="Q351" i="7"/>
  <c r="R351" i="7" s="1"/>
  <c r="P351" i="7"/>
  <c r="O351" i="7"/>
  <c r="N351" i="7"/>
  <c r="U350" i="7"/>
  <c r="T350" i="7"/>
  <c r="S350" i="7"/>
  <c r="Q350" i="7"/>
  <c r="P350" i="7"/>
  <c r="O350" i="7"/>
  <c r="N350" i="7"/>
  <c r="Q349" i="7"/>
  <c r="P349" i="7"/>
  <c r="O349" i="7"/>
  <c r="R349" i="7" s="1"/>
  <c r="N349" i="7"/>
  <c r="Q348" i="7"/>
  <c r="P348" i="7"/>
  <c r="O348" i="7"/>
  <c r="N348" i="7"/>
  <c r="Q347" i="7"/>
  <c r="P347" i="7"/>
  <c r="O347" i="7"/>
  <c r="N347" i="7"/>
  <c r="U346" i="7"/>
  <c r="T346" i="7"/>
  <c r="S346" i="7"/>
  <c r="R346" i="7"/>
  <c r="V346" i="7" s="1"/>
  <c r="Q346" i="7"/>
  <c r="P346" i="7"/>
  <c r="O346" i="7"/>
  <c r="N346" i="7"/>
  <c r="T345" i="7"/>
  <c r="S345" i="7"/>
  <c r="Q345" i="7"/>
  <c r="P345" i="7"/>
  <c r="U345" i="7" s="1"/>
  <c r="O345" i="7"/>
  <c r="N345" i="7"/>
  <c r="Q344" i="7"/>
  <c r="P344" i="7"/>
  <c r="O344" i="7"/>
  <c r="N344" i="7"/>
  <c r="Q343" i="7"/>
  <c r="S343" i="7" s="1"/>
  <c r="P343" i="7"/>
  <c r="O343" i="7"/>
  <c r="N343" i="7"/>
  <c r="Q342" i="7"/>
  <c r="P342" i="7"/>
  <c r="O342" i="7"/>
  <c r="N342" i="7"/>
  <c r="T341" i="7"/>
  <c r="Q341" i="7"/>
  <c r="P341" i="7"/>
  <c r="O341" i="7"/>
  <c r="U341" i="7" s="1"/>
  <c r="N341" i="7"/>
  <c r="U340" i="7"/>
  <c r="T340" i="7"/>
  <c r="S340" i="7"/>
  <c r="R340" i="7"/>
  <c r="Q340" i="7"/>
  <c r="P340" i="7"/>
  <c r="O340" i="7"/>
  <c r="N340" i="7"/>
  <c r="Q339" i="7"/>
  <c r="P339" i="7"/>
  <c r="O339" i="7"/>
  <c r="N339" i="7"/>
  <c r="Q338" i="7"/>
  <c r="P338" i="7"/>
  <c r="O338" i="7"/>
  <c r="N338" i="7"/>
  <c r="Q337" i="7"/>
  <c r="P337" i="7"/>
  <c r="O337" i="7"/>
  <c r="N337" i="7"/>
  <c r="Q336" i="7"/>
  <c r="P336" i="7"/>
  <c r="O336" i="7"/>
  <c r="N336" i="7"/>
  <c r="U335" i="7"/>
  <c r="T335" i="7"/>
  <c r="Q335" i="7"/>
  <c r="P335" i="7"/>
  <c r="O335" i="7"/>
  <c r="N335" i="7"/>
  <c r="V334" i="7"/>
  <c r="U334" i="7"/>
  <c r="T334" i="7"/>
  <c r="S334" i="7"/>
  <c r="R334" i="7"/>
  <c r="Q334" i="7"/>
  <c r="P334" i="7"/>
  <c r="O334" i="7"/>
  <c r="N334" i="7"/>
  <c r="Q333" i="7"/>
  <c r="P333" i="7"/>
  <c r="O333" i="7"/>
  <c r="N333" i="7"/>
  <c r="Q332" i="7"/>
  <c r="P332" i="7"/>
  <c r="O332" i="7"/>
  <c r="N332" i="7"/>
  <c r="Q331" i="7"/>
  <c r="P331" i="7"/>
  <c r="O331" i="7"/>
  <c r="N331" i="7"/>
  <c r="Q330" i="7"/>
  <c r="P330" i="7"/>
  <c r="O330" i="7"/>
  <c r="N330" i="7"/>
  <c r="U329" i="7"/>
  <c r="T329" i="7"/>
  <c r="Q329" i="7"/>
  <c r="P329" i="7"/>
  <c r="O329" i="7"/>
  <c r="N329" i="7"/>
  <c r="U328" i="7"/>
  <c r="T328" i="7"/>
  <c r="S328" i="7"/>
  <c r="V328" i="7" s="1"/>
  <c r="R328" i="7"/>
  <c r="Q328" i="7"/>
  <c r="P328" i="7"/>
  <c r="O328" i="7"/>
  <c r="N328" i="7"/>
  <c r="Q327" i="7"/>
  <c r="P327" i="7"/>
  <c r="O327" i="7"/>
  <c r="N327" i="7"/>
  <c r="U326" i="7"/>
  <c r="Q326" i="7"/>
  <c r="P326" i="7"/>
  <c r="S326" i="7" s="1"/>
  <c r="O326" i="7"/>
  <c r="N326" i="7"/>
  <c r="T326" i="7" s="1"/>
  <c r="Q325" i="7"/>
  <c r="P325" i="7"/>
  <c r="O325" i="7"/>
  <c r="N325" i="7"/>
  <c r="Q324" i="7"/>
  <c r="P324" i="7"/>
  <c r="O324" i="7"/>
  <c r="N324" i="7"/>
  <c r="Q323" i="7"/>
  <c r="P323" i="7"/>
  <c r="O323" i="7"/>
  <c r="N323" i="7"/>
  <c r="U322" i="7"/>
  <c r="T322" i="7"/>
  <c r="V322" i="7" s="1"/>
  <c r="S322" i="7"/>
  <c r="R322" i="7"/>
  <c r="Q322" i="7"/>
  <c r="P322" i="7"/>
  <c r="O322" i="7"/>
  <c r="N322" i="7"/>
  <c r="T321" i="7"/>
  <c r="S321" i="7"/>
  <c r="Q321" i="7"/>
  <c r="P321" i="7"/>
  <c r="U321" i="7" s="1"/>
  <c r="O321" i="7"/>
  <c r="N321" i="7"/>
  <c r="Q320" i="7"/>
  <c r="P320" i="7"/>
  <c r="O320" i="7"/>
  <c r="N320" i="7"/>
  <c r="Q319" i="7"/>
  <c r="P319" i="7"/>
  <c r="O319" i="7"/>
  <c r="N319" i="7"/>
  <c r="S319" i="7" s="1"/>
  <c r="Q318" i="7"/>
  <c r="P318" i="7"/>
  <c r="O318" i="7"/>
  <c r="N318" i="7"/>
  <c r="Q317" i="7"/>
  <c r="P317" i="7"/>
  <c r="O317" i="7"/>
  <c r="N317" i="7"/>
  <c r="U316" i="7"/>
  <c r="T316" i="7"/>
  <c r="S316" i="7"/>
  <c r="R316" i="7"/>
  <c r="W316" i="7" s="1"/>
  <c r="Q316" i="7"/>
  <c r="P316" i="7"/>
  <c r="O316" i="7"/>
  <c r="N316" i="7"/>
  <c r="T315" i="7"/>
  <c r="S315" i="7"/>
  <c r="R315" i="7"/>
  <c r="Q315" i="7"/>
  <c r="P315" i="7"/>
  <c r="O315" i="7"/>
  <c r="N315" i="7"/>
  <c r="Q314" i="7"/>
  <c r="P314" i="7"/>
  <c r="O314" i="7"/>
  <c r="N314" i="7"/>
  <c r="Q313" i="7"/>
  <c r="P313" i="7"/>
  <c r="O313" i="7"/>
  <c r="N313" i="7"/>
  <c r="Q312" i="7"/>
  <c r="P312" i="7"/>
  <c r="O312" i="7"/>
  <c r="N312" i="7"/>
  <c r="Q311" i="7"/>
  <c r="P311" i="7"/>
  <c r="O311" i="7"/>
  <c r="T311" i="7" s="1"/>
  <c r="N311" i="7"/>
  <c r="U310" i="7"/>
  <c r="T310" i="7"/>
  <c r="V310" i="7" s="1"/>
  <c r="S310" i="7"/>
  <c r="R310" i="7"/>
  <c r="Q310" i="7"/>
  <c r="P310" i="7"/>
  <c r="O310" i="7"/>
  <c r="N310" i="7"/>
  <c r="Q309" i="7"/>
  <c r="P309" i="7"/>
  <c r="O309" i="7"/>
  <c r="N309" i="7"/>
  <c r="U308" i="7"/>
  <c r="T308" i="7"/>
  <c r="Q308" i="7"/>
  <c r="P308" i="7"/>
  <c r="O308" i="7"/>
  <c r="N308" i="7"/>
  <c r="Q307" i="7"/>
  <c r="P307" i="7"/>
  <c r="O307" i="7"/>
  <c r="N307" i="7"/>
  <c r="Q306" i="7"/>
  <c r="P306" i="7"/>
  <c r="O306" i="7"/>
  <c r="N306" i="7"/>
  <c r="Q305" i="7"/>
  <c r="P305" i="7"/>
  <c r="O305" i="7"/>
  <c r="U305" i="7" s="1"/>
  <c r="N305" i="7"/>
  <c r="U304" i="7"/>
  <c r="T304" i="7"/>
  <c r="S304" i="7"/>
  <c r="R304" i="7"/>
  <c r="V304" i="7" s="1"/>
  <c r="Q304" i="7"/>
  <c r="P304" i="7"/>
  <c r="O304" i="7"/>
  <c r="N304" i="7"/>
  <c r="Q303" i="7"/>
  <c r="P303" i="7"/>
  <c r="O303" i="7"/>
  <c r="N303" i="7"/>
  <c r="U302" i="7"/>
  <c r="S302" i="7"/>
  <c r="Q302" i="7"/>
  <c r="P302" i="7"/>
  <c r="O302" i="7"/>
  <c r="N302" i="7"/>
  <c r="Q301" i="7"/>
  <c r="P301" i="7"/>
  <c r="R301" i="7" s="1"/>
  <c r="O301" i="7"/>
  <c r="N301" i="7"/>
  <c r="Q300" i="7"/>
  <c r="P300" i="7"/>
  <c r="O300" i="7"/>
  <c r="N300" i="7"/>
  <c r="Q299" i="7"/>
  <c r="P299" i="7"/>
  <c r="O299" i="7"/>
  <c r="N299" i="7"/>
  <c r="U298" i="7"/>
  <c r="T298" i="7"/>
  <c r="S298" i="7"/>
  <c r="R298" i="7"/>
  <c r="V298" i="7" s="1"/>
  <c r="Q298" i="7"/>
  <c r="P298" i="7"/>
  <c r="O298" i="7"/>
  <c r="N298" i="7"/>
  <c r="Q297" i="7"/>
  <c r="T297" i="7" s="1"/>
  <c r="P297" i="7"/>
  <c r="O297" i="7"/>
  <c r="N297" i="7"/>
  <c r="T296" i="7"/>
  <c r="Q296" i="7"/>
  <c r="P296" i="7"/>
  <c r="O296" i="7"/>
  <c r="U296" i="7" s="1"/>
  <c r="N296" i="7"/>
  <c r="Q295" i="7"/>
  <c r="S295" i="7" s="1"/>
  <c r="P295" i="7"/>
  <c r="O295" i="7"/>
  <c r="N295" i="7"/>
  <c r="Q294" i="7"/>
  <c r="P294" i="7"/>
  <c r="O294" i="7"/>
  <c r="N294" i="7"/>
  <c r="U293" i="7"/>
  <c r="T293" i="7"/>
  <c r="Q293" i="7"/>
  <c r="P293" i="7"/>
  <c r="O293" i="7"/>
  <c r="N293" i="7"/>
  <c r="V292" i="7"/>
  <c r="U292" i="7"/>
  <c r="T292" i="7"/>
  <c r="S292" i="7"/>
  <c r="R292" i="7"/>
  <c r="Q292" i="7"/>
  <c r="P292" i="7"/>
  <c r="O292" i="7"/>
  <c r="N292" i="7"/>
  <c r="Q291" i="7"/>
  <c r="P291" i="7"/>
  <c r="O291" i="7"/>
  <c r="N291" i="7"/>
  <c r="Q290" i="7"/>
  <c r="P290" i="7"/>
  <c r="S290" i="7" s="1"/>
  <c r="O290" i="7"/>
  <c r="N290" i="7"/>
  <c r="S289" i="7"/>
  <c r="R289" i="7"/>
  <c r="Q289" i="7"/>
  <c r="P289" i="7"/>
  <c r="O289" i="7"/>
  <c r="N289" i="7"/>
  <c r="Q288" i="7"/>
  <c r="P288" i="7"/>
  <c r="O288" i="7"/>
  <c r="N288" i="7"/>
  <c r="U287" i="7"/>
  <c r="Q287" i="7"/>
  <c r="P287" i="7"/>
  <c r="O287" i="7"/>
  <c r="T287" i="7" s="1"/>
  <c r="N287" i="7"/>
  <c r="U286" i="7"/>
  <c r="T286" i="7"/>
  <c r="V286" i="7" s="1"/>
  <c r="S286" i="7"/>
  <c r="R286" i="7"/>
  <c r="Q286" i="7"/>
  <c r="P286" i="7"/>
  <c r="O286" i="7"/>
  <c r="N286" i="7"/>
  <c r="Q285" i="7"/>
  <c r="P285" i="7"/>
  <c r="U285" i="7" s="1"/>
  <c r="O285" i="7"/>
  <c r="N285" i="7"/>
  <c r="T284" i="7"/>
  <c r="Q284" i="7"/>
  <c r="P284" i="7"/>
  <c r="O284" i="7"/>
  <c r="N284" i="7"/>
  <c r="U284" i="7" s="1"/>
  <c r="Q283" i="7"/>
  <c r="P283" i="7"/>
  <c r="O283" i="7"/>
  <c r="N283" i="7"/>
  <c r="Q282" i="7"/>
  <c r="P282" i="7"/>
  <c r="O282" i="7"/>
  <c r="N282" i="7"/>
  <c r="Q281" i="7"/>
  <c r="P281" i="7"/>
  <c r="O281" i="7"/>
  <c r="N281" i="7"/>
  <c r="U280" i="7"/>
  <c r="T280" i="7"/>
  <c r="S280" i="7"/>
  <c r="R280" i="7"/>
  <c r="Q280" i="7"/>
  <c r="P280" i="7"/>
  <c r="O280" i="7"/>
  <c r="N280" i="7"/>
  <c r="T279" i="7"/>
  <c r="S279" i="7"/>
  <c r="Q279" i="7"/>
  <c r="R279" i="7" s="1"/>
  <c r="P279" i="7"/>
  <c r="O279" i="7"/>
  <c r="N279" i="7"/>
  <c r="Q278" i="7"/>
  <c r="P278" i="7"/>
  <c r="O278" i="7"/>
  <c r="N278" i="7"/>
  <c r="Q277" i="7"/>
  <c r="P277" i="7"/>
  <c r="O277" i="7"/>
  <c r="N277" i="7"/>
  <c r="Q276" i="7"/>
  <c r="P276" i="7"/>
  <c r="O276" i="7"/>
  <c r="N276" i="7"/>
  <c r="U275" i="7"/>
  <c r="Q275" i="7"/>
  <c r="P275" i="7"/>
  <c r="O275" i="7"/>
  <c r="T275" i="7" s="1"/>
  <c r="N275" i="7"/>
  <c r="V274" i="7"/>
  <c r="U274" i="7"/>
  <c r="T274" i="7"/>
  <c r="S274" i="7"/>
  <c r="R274" i="7"/>
  <c r="Q274" i="7"/>
  <c r="P274" i="7"/>
  <c r="O274" i="7"/>
  <c r="N274" i="7"/>
  <c r="T273" i="7"/>
  <c r="S273" i="7"/>
  <c r="R273" i="7"/>
  <c r="Q273" i="7"/>
  <c r="P273" i="7"/>
  <c r="U273" i="7" s="1"/>
  <c r="O273" i="7"/>
  <c r="N273" i="7"/>
  <c r="Q272" i="7"/>
  <c r="P272" i="7"/>
  <c r="O272" i="7"/>
  <c r="N272" i="7"/>
  <c r="Q271" i="7"/>
  <c r="P271" i="7"/>
  <c r="S271" i="7" s="1"/>
  <c r="O271" i="7"/>
  <c r="N271" i="7"/>
  <c r="Q270" i="7"/>
  <c r="P270" i="7"/>
  <c r="O270" i="7"/>
  <c r="N270" i="7"/>
  <c r="T269" i="7"/>
  <c r="Q269" i="7"/>
  <c r="P269" i="7"/>
  <c r="O269" i="7"/>
  <c r="U269" i="7" s="1"/>
  <c r="N269" i="7"/>
  <c r="U268" i="7"/>
  <c r="T268" i="7"/>
  <c r="S268" i="7"/>
  <c r="R268" i="7"/>
  <c r="Q268" i="7"/>
  <c r="P268" i="7"/>
  <c r="O268" i="7"/>
  <c r="N268" i="7"/>
  <c r="S267" i="7"/>
  <c r="Q267" i="7"/>
  <c r="P267" i="7"/>
  <c r="O267" i="7"/>
  <c r="N267" i="7"/>
  <c r="Q266" i="7"/>
  <c r="P266" i="7"/>
  <c r="S266" i="7" s="1"/>
  <c r="O266" i="7"/>
  <c r="N266" i="7"/>
  <c r="Q265" i="7"/>
  <c r="R265" i="7" s="1"/>
  <c r="P265" i="7"/>
  <c r="O265" i="7"/>
  <c r="N265" i="7"/>
  <c r="Q264" i="7"/>
  <c r="P264" i="7"/>
  <c r="O264" i="7"/>
  <c r="N264" i="7"/>
  <c r="T263" i="7"/>
  <c r="Q263" i="7"/>
  <c r="P263" i="7"/>
  <c r="O263" i="7"/>
  <c r="U263" i="7" s="1"/>
  <c r="N263" i="7"/>
  <c r="U262" i="7"/>
  <c r="T262" i="7"/>
  <c r="S262" i="7"/>
  <c r="R262" i="7"/>
  <c r="Q262" i="7"/>
  <c r="P262" i="7"/>
  <c r="O262" i="7"/>
  <c r="N262" i="7"/>
  <c r="R261" i="7"/>
  <c r="Q261" i="7"/>
  <c r="P261" i="7"/>
  <c r="O261" i="7"/>
  <c r="N261" i="7"/>
  <c r="T260" i="7"/>
  <c r="S260" i="7"/>
  <c r="Q260" i="7"/>
  <c r="P260" i="7"/>
  <c r="O260" i="7"/>
  <c r="N260" i="7"/>
  <c r="Q259" i="7"/>
  <c r="P259" i="7"/>
  <c r="O259" i="7"/>
  <c r="S259" i="7" s="1"/>
  <c r="N259" i="7"/>
  <c r="Q258" i="7"/>
  <c r="P258" i="7"/>
  <c r="O258" i="7"/>
  <c r="N258" i="7"/>
  <c r="U257" i="7"/>
  <c r="T257" i="7"/>
  <c r="Q257" i="7"/>
  <c r="P257" i="7"/>
  <c r="O257" i="7"/>
  <c r="N257" i="7"/>
  <c r="V256" i="7"/>
  <c r="U256" i="7"/>
  <c r="T256" i="7"/>
  <c r="S256" i="7"/>
  <c r="R256" i="7"/>
  <c r="Q256" i="7"/>
  <c r="P256" i="7"/>
  <c r="O256" i="7"/>
  <c r="N256" i="7"/>
  <c r="Q255" i="7"/>
  <c r="P255" i="7"/>
  <c r="O255" i="7"/>
  <c r="N255" i="7"/>
  <c r="U254" i="7"/>
  <c r="T254" i="7"/>
  <c r="Q254" i="7"/>
  <c r="P254" i="7"/>
  <c r="O254" i="7"/>
  <c r="N254" i="7"/>
  <c r="R254" i="7" s="1"/>
  <c r="Q253" i="7"/>
  <c r="R253" i="7" s="1"/>
  <c r="P253" i="7"/>
  <c r="O253" i="7"/>
  <c r="N253" i="7"/>
  <c r="Q252" i="7"/>
  <c r="P252" i="7"/>
  <c r="O252" i="7"/>
  <c r="N252" i="7"/>
  <c r="U251" i="7"/>
  <c r="T251" i="7"/>
  <c r="Q251" i="7"/>
  <c r="P251" i="7"/>
  <c r="O251" i="7"/>
  <c r="N251" i="7"/>
  <c r="U250" i="7"/>
  <c r="T250" i="7"/>
  <c r="S250" i="7"/>
  <c r="R250" i="7"/>
  <c r="W250" i="7" s="1"/>
  <c r="Q250" i="7"/>
  <c r="P250" i="7"/>
  <c r="O250" i="7"/>
  <c r="N250" i="7"/>
  <c r="T249" i="7"/>
  <c r="S249" i="7"/>
  <c r="R249" i="7"/>
  <c r="Q249" i="7"/>
  <c r="P249" i="7"/>
  <c r="U249" i="7" s="1"/>
  <c r="O249" i="7"/>
  <c r="N249" i="7"/>
  <c r="S248" i="7"/>
  <c r="Q248" i="7"/>
  <c r="P248" i="7"/>
  <c r="O248" i="7"/>
  <c r="N248" i="7"/>
  <c r="R248" i="7" s="1"/>
  <c r="S247" i="7"/>
  <c r="Q247" i="7"/>
  <c r="P247" i="7"/>
  <c r="O247" i="7"/>
  <c r="N247" i="7"/>
  <c r="Q246" i="7"/>
  <c r="P246" i="7"/>
  <c r="O246" i="7"/>
  <c r="N246" i="7"/>
  <c r="Q245" i="7"/>
  <c r="P245" i="7"/>
  <c r="O245" i="7"/>
  <c r="U245" i="7" s="1"/>
  <c r="N245" i="7"/>
  <c r="V244" i="7"/>
  <c r="U244" i="7"/>
  <c r="T244" i="7"/>
  <c r="S244" i="7"/>
  <c r="R244" i="7"/>
  <c r="Q244" i="7"/>
  <c r="P244" i="7"/>
  <c r="O244" i="7"/>
  <c r="N244" i="7"/>
  <c r="Q243" i="7"/>
  <c r="P243" i="7"/>
  <c r="O243" i="7"/>
  <c r="N243" i="7"/>
  <c r="U242" i="7"/>
  <c r="Q242" i="7"/>
  <c r="P242" i="7"/>
  <c r="O242" i="7"/>
  <c r="N242" i="7"/>
  <c r="R242" i="7" s="1"/>
  <c r="Q241" i="7"/>
  <c r="P241" i="7"/>
  <c r="O241" i="7"/>
  <c r="N241" i="7"/>
  <c r="Q240" i="7"/>
  <c r="P240" i="7"/>
  <c r="O240" i="7"/>
  <c r="N240" i="7"/>
  <c r="U239" i="7"/>
  <c r="Q239" i="7"/>
  <c r="P239" i="7"/>
  <c r="O239" i="7"/>
  <c r="T239" i="7" s="1"/>
  <c r="N239" i="7"/>
  <c r="U238" i="7"/>
  <c r="T238" i="7"/>
  <c r="S238" i="7"/>
  <c r="R238" i="7"/>
  <c r="W238" i="7" s="1"/>
  <c r="Q238" i="7"/>
  <c r="P238" i="7"/>
  <c r="O238" i="7"/>
  <c r="N238" i="7"/>
  <c r="T237" i="7"/>
  <c r="S237" i="7"/>
  <c r="W237" i="7" s="1"/>
  <c r="R237" i="7"/>
  <c r="Q237" i="7"/>
  <c r="P237" i="7"/>
  <c r="U237" i="7" s="1"/>
  <c r="O237" i="7"/>
  <c r="N237" i="7"/>
  <c r="T236" i="7"/>
  <c r="Q236" i="7"/>
  <c r="P236" i="7"/>
  <c r="O236" i="7"/>
  <c r="N236" i="7"/>
  <c r="S235" i="7"/>
  <c r="Q235" i="7"/>
  <c r="P235" i="7"/>
  <c r="O235" i="7"/>
  <c r="N235" i="7"/>
  <c r="Q234" i="7"/>
  <c r="P234" i="7"/>
  <c r="O234" i="7"/>
  <c r="N234" i="7"/>
  <c r="T233" i="7"/>
  <c r="Q233" i="7"/>
  <c r="P233" i="7"/>
  <c r="O233" i="7"/>
  <c r="U233" i="7" s="1"/>
  <c r="N233" i="7"/>
  <c r="U232" i="7"/>
  <c r="T232" i="7"/>
  <c r="S232" i="7"/>
  <c r="R232" i="7"/>
  <c r="Q232" i="7"/>
  <c r="P232" i="7"/>
  <c r="O232" i="7"/>
  <c r="N232" i="7"/>
  <c r="Q231" i="7"/>
  <c r="P231" i="7"/>
  <c r="O231" i="7"/>
  <c r="N231" i="7"/>
  <c r="Q230" i="7"/>
  <c r="P230" i="7"/>
  <c r="O230" i="7"/>
  <c r="U230" i="7" s="1"/>
  <c r="N230" i="7"/>
  <c r="S230" i="7" s="1"/>
  <c r="Q229" i="7"/>
  <c r="P229" i="7"/>
  <c r="O229" i="7"/>
  <c r="N229" i="7"/>
  <c r="Q228" i="7"/>
  <c r="P228" i="7"/>
  <c r="O228" i="7"/>
  <c r="N228" i="7"/>
  <c r="U227" i="7"/>
  <c r="Q227" i="7"/>
  <c r="P227" i="7"/>
  <c r="O227" i="7"/>
  <c r="T227" i="7" s="1"/>
  <c r="N227" i="7"/>
  <c r="U226" i="7"/>
  <c r="T226" i="7"/>
  <c r="V226" i="7" s="1"/>
  <c r="S226" i="7"/>
  <c r="R226" i="7"/>
  <c r="Q226" i="7"/>
  <c r="P226" i="7"/>
  <c r="O226" i="7"/>
  <c r="N226" i="7"/>
  <c r="Q225" i="7"/>
  <c r="P225" i="7"/>
  <c r="O225" i="7"/>
  <c r="N225" i="7"/>
  <c r="T224" i="7"/>
  <c r="S224" i="7"/>
  <c r="Q224" i="7"/>
  <c r="P224" i="7"/>
  <c r="O224" i="7"/>
  <c r="U224" i="7" s="1"/>
  <c r="N224" i="7"/>
  <c r="Q223" i="7"/>
  <c r="P223" i="7"/>
  <c r="O223" i="7"/>
  <c r="N223" i="7"/>
  <c r="Q222" i="7"/>
  <c r="P222" i="7"/>
  <c r="O222" i="7"/>
  <c r="N222" i="7"/>
  <c r="T221" i="7"/>
  <c r="Q221" i="7"/>
  <c r="P221" i="7"/>
  <c r="O221" i="7"/>
  <c r="N221" i="7"/>
  <c r="V220" i="7"/>
  <c r="U220" i="7"/>
  <c r="T220" i="7"/>
  <c r="S220" i="7"/>
  <c r="R220" i="7"/>
  <c r="Q220" i="7"/>
  <c r="P220" i="7"/>
  <c r="O220" i="7"/>
  <c r="N220" i="7"/>
  <c r="T219" i="7"/>
  <c r="S219" i="7"/>
  <c r="R219" i="7"/>
  <c r="Q219" i="7"/>
  <c r="P219" i="7"/>
  <c r="O219" i="7"/>
  <c r="N219" i="7"/>
  <c r="S218" i="7"/>
  <c r="Q218" i="7"/>
  <c r="P218" i="7"/>
  <c r="O218" i="7"/>
  <c r="N218" i="7"/>
  <c r="R218" i="7" s="1"/>
  <c r="S217" i="7"/>
  <c r="Q217" i="7"/>
  <c r="P217" i="7"/>
  <c r="O217" i="7"/>
  <c r="N217" i="7"/>
  <c r="Q216" i="7"/>
  <c r="P216" i="7"/>
  <c r="O216" i="7"/>
  <c r="N216" i="7"/>
  <c r="U215" i="7"/>
  <c r="T215" i="7"/>
  <c r="Q215" i="7"/>
  <c r="P215" i="7"/>
  <c r="O215" i="7"/>
  <c r="N215" i="7"/>
  <c r="U214" i="7"/>
  <c r="T214" i="7"/>
  <c r="S214" i="7"/>
  <c r="V214" i="7" s="1"/>
  <c r="R214" i="7"/>
  <c r="Q214" i="7"/>
  <c r="P214" i="7"/>
  <c r="O214" i="7"/>
  <c r="N214" i="7"/>
  <c r="Q213" i="7"/>
  <c r="P213" i="7"/>
  <c r="O213" i="7"/>
  <c r="N213" i="7"/>
  <c r="U212" i="7"/>
  <c r="T212" i="7"/>
  <c r="S212" i="7"/>
  <c r="Q212" i="7"/>
  <c r="P212" i="7"/>
  <c r="O212" i="7"/>
  <c r="N212" i="7"/>
  <c r="R212" i="7" s="1"/>
  <c r="Q211" i="7"/>
  <c r="R211" i="7" s="1"/>
  <c r="P211" i="7"/>
  <c r="O211" i="7"/>
  <c r="N211" i="7"/>
  <c r="Q210" i="7"/>
  <c r="P210" i="7"/>
  <c r="O210" i="7"/>
  <c r="N210" i="7"/>
  <c r="Q209" i="7"/>
  <c r="P209" i="7"/>
  <c r="O209" i="7"/>
  <c r="N209" i="7"/>
  <c r="U208" i="7"/>
  <c r="T208" i="7"/>
  <c r="S208" i="7"/>
  <c r="R208" i="7"/>
  <c r="W208" i="7" s="1"/>
  <c r="Q208" i="7"/>
  <c r="P208" i="7"/>
  <c r="O208" i="7"/>
  <c r="N208" i="7"/>
  <c r="T207" i="7"/>
  <c r="Q207" i="7"/>
  <c r="S207" i="7" s="1"/>
  <c r="P207" i="7"/>
  <c r="O207" i="7"/>
  <c r="N207" i="7"/>
  <c r="S206" i="7"/>
  <c r="R206" i="7"/>
  <c r="Q206" i="7"/>
  <c r="P206" i="7"/>
  <c r="O206" i="7"/>
  <c r="U206" i="7" s="1"/>
  <c r="N206" i="7"/>
  <c r="T206" i="7" s="1"/>
  <c r="Q205" i="7"/>
  <c r="P205" i="7"/>
  <c r="O205" i="7"/>
  <c r="S205" i="7" s="1"/>
  <c r="N205" i="7"/>
  <c r="Q204" i="7"/>
  <c r="P204" i="7"/>
  <c r="O204" i="7"/>
  <c r="N204" i="7"/>
  <c r="Q203" i="7"/>
  <c r="P203" i="7"/>
  <c r="O203" i="7"/>
  <c r="N203" i="7"/>
  <c r="U202" i="7"/>
  <c r="T202" i="7"/>
  <c r="S202" i="7"/>
  <c r="R202" i="7"/>
  <c r="V202" i="7" s="1"/>
  <c r="Q202" i="7"/>
  <c r="P202" i="7"/>
  <c r="O202" i="7"/>
  <c r="N202" i="7"/>
  <c r="T201" i="7"/>
  <c r="S201" i="7"/>
  <c r="Q201" i="7"/>
  <c r="R201" i="7" s="1"/>
  <c r="P201" i="7"/>
  <c r="O201" i="7"/>
  <c r="N201" i="7"/>
  <c r="Q200" i="7"/>
  <c r="P200" i="7"/>
  <c r="O200" i="7"/>
  <c r="N200" i="7"/>
  <c r="Q199" i="7"/>
  <c r="P199" i="7"/>
  <c r="O199" i="7"/>
  <c r="N199" i="7"/>
  <c r="S199" i="7" s="1"/>
  <c r="Q198" i="7"/>
  <c r="P198" i="7"/>
  <c r="O198" i="7"/>
  <c r="N198" i="7"/>
  <c r="Q197" i="7"/>
  <c r="P197" i="7"/>
  <c r="O197" i="7"/>
  <c r="T197" i="7" s="1"/>
  <c r="N197" i="7"/>
  <c r="U196" i="7"/>
  <c r="T196" i="7"/>
  <c r="S196" i="7"/>
  <c r="R196" i="7"/>
  <c r="W196" i="7" s="1"/>
  <c r="Q196" i="7"/>
  <c r="P196" i="7"/>
  <c r="O196" i="7"/>
  <c r="N196" i="7"/>
  <c r="R195" i="7"/>
  <c r="Q195" i="7"/>
  <c r="P195" i="7"/>
  <c r="O195" i="7"/>
  <c r="N195" i="7"/>
  <c r="U194" i="7"/>
  <c r="T194" i="7"/>
  <c r="R194" i="7"/>
  <c r="Q194" i="7"/>
  <c r="P194" i="7"/>
  <c r="O194" i="7"/>
  <c r="N194" i="7"/>
  <c r="S194" i="7" s="1"/>
  <c r="Q193" i="7"/>
  <c r="P193" i="7"/>
  <c r="O193" i="7"/>
  <c r="N193" i="7"/>
  <c r="Q192" i="7"/>
  <c r="P192" i="7"/>
  <c r="O192" i="7"/>
  <c r="N192" i="7"/>
  <c r="Q191" i="7"/>
  <c r="P191" i="7"/>
  <c r="O191" i="7"/>
  <c r="U191" i="7" s="1"/>
  <c r="N191" i="7"/>
  <c r="U190" i="7"/>
  <c r="T190" i="7"/>
  <c r="V190" i="7" s="1"/>
  <c r="S190" i="7"/>
  <c r="R190" i="7"/>
  <c r="Q190" i="7"/>
  <c r="P190" i="7"/>
  <c r="O190" i="7"/>
  <c r="N190" i="7"/>
  <c r="Q189" i="7"/>
  <c r="P189" i="7"/>
  <c r="O189" i="7"/>
  <c r="N189" i="7"/>
  <c r="Q188" i="7"/>
  <c r="P188" i="7"/>
  <c r="O188" i="7"/>
  <c r="N188" i="7"/>
  <c r="Q187" i="7"/>
  <c r="P187" i="7"/>
  <c r="O187" i="7"/>
  <c r="N187" i="7"/>
  <c r="Q186" i="7"/>
  <c r="P186" i="7"/>
  <c r="O186" i="7"/>
  <c r="N186" i="7"/>
  <c r="U185" i="7"/>
  <c r="Q185" i="7"/>
  <c r="P185" i="7"/>
  <c r="O185" i="7"/>
  <c r="N185" i="7"/>
  <c r="V184" i="7"/>
  <c r="U184" i="7"/>
  <c r="T184" i="7"/>
  <c r="S184" i="7"/>
  <c r="R184" i="7"/>
  <c r="W184" i="7" s="1"/>
  <c r="Q184" i="7"/>
  <c r="P184" i="7"/>
  <c r="O184" i="7"/>
  <c r="N184" i="7"/>
  <c r="U183" i="7"/>
  <c r="T183" i="7"/>
  <c r="S183" i="7"/>
  <c r="Q183" i="7"/>
  <c r="P183" i="7"/>
  <c r="R183" i="7" s="1"/>
  <c r="W183" i="7" s="1"/>
  <c r="O183" i="7"/>
  <c r="N183" i="7"/>
  <c r="Q182" i="7"/>
  <c r="P182" i="7"/>
  <c r="O182" i="7"/>
  <c r="T182" i="7" s="1"/>
  <c r="N182" i="7"/>
  <c r="S181" i="7"/>
  <c r="Q181" i="7"/>
  <c r="P181" i="7"/>
  <c r="O181" i="7"/>
  <c r="R181" i="7" s="1"/>
  <c r="N181" i="7"/>
  <c r="Q180" i="7"/>
  <c r="P180" i="7"/>
  <c r="O180" i="7"/>
  <c r="N180" i="7"/>
  <c r="U179" i="7"/>
  <c r="T179" i="7"/>
  <c r="Q179" i="7"/>
  <c r="P179" i="7"/>
  <c r="O179" i="7"/>
  <c r="N179" i="7"/>
  <c r="U178" i="7"/>
  <c r="T178" i="7"/>
  <c r="S178" i="7"/>
  <c r="R178" i="7"/>
  <c r="Q178" i="7"/>
  <c r="P178" i="7"/>
  <c r="O178" i="7"/>
  <c r="N178" i="7"/>
  <c r="Q177" i="7"/>
  <c r="P177" i="7"/>
  <c r="O177" i="7"/>
  <c r="N177" i="7"/>
  <c r="U176" i="7"/>
  <c r="S176" i="7"/>
  <c r="Q176" i="7"/>
  <c r="P176" i="7"/>
  <c r="O176" i="7"/>
  <c r="N176" i="7"/>
  <c r="Q175" i="7"/>
  <c r="S175" i="7" s="1"/>
  <c r="P175" i="7"/>
  <c r="O175" i="7"/>
  <c r="N175" i="7"/>
  <c r="Q174" i="7"/>
  <c r="P174" i="7"/>
  <c r="O174" i="7"/>
  <c r="N174" i="7"/>
  <c r="Q173" i="7"/>
  <c r="P173" i="7"/>
  <c r="O173" i="7"/>
  <c r="U173" i="7" s="1"/>
  <c r="N173" i="7"/>
  <c r="T173" i="7" s="1"/>
  <c r="U172" i="7"/>
  <c r="T172" i="7"/>
  <c r="S172" i="7"/>
  <c r="R172" i="7"/>
  <c r="Q172" i="7"/>
  <c r="P172" i="7"/>
  <c r="O172" i="7"/>
  <c r="N172" i="7"/>
  <c r="Q171" i="7"/>
  <c r="P171" i="7"/>
  <c r="R171" i="7" s="1"/>
  <c r="O171" i="7"/>
  <c r="N171" i="7"/>
  <c r="Q170" i="7"/>
  <c r="P170" i="7"/>
  <c r="O170" i="7"/>
  <c r="U170" i="7" s="1"/>
  <c r="N170" i="7"/>
  <c r="Q169" i="7"/>
  <c r="P169" i="7"/>
  <c r="O169" i="7"/>
  <c r="N169" i="7"/>
  <c r="Q168" i="7"/>
  <c r="P168" i="7"/>
  <c r="O168" i="7"/>
  <c r="N168" i="7"/>
  <c r="T167" i="7"/>
  <c r="Q167" i="7"/>
  <c r="P167" i="7"/>
  <c r="O167" i="7"/>
  <c r="N167" i="7"/>
  <c r="W166" i="7"/>
  <c r="U166" i="7"/>
  <c r="T166" i="7"/>
  <c r="S166" i="7"/>
  <c r="R166" i="7"/>
  <c r="V166" i="7" s="1"/>
  <c r="Q166" i="7"/>
  <c r="P166" i="7"/>
  <c r="O166" i="7"/>
  <c r="N166" i="7"/>
  <c r="U165" i="7"/>
  <c r="S165" i="7"/>
  <c r="Q165" i="7"/>
  <c r="P165" i="7"/>
  <c r="R165" i="7" s="1"/>
  <c r="O165" i="7"/>
  <c r="N165" i="7"/>
  <c r="U164" i="7"/>
  <c r="S164" i="7"/>
  <c r="Q164" i="7"/>
  <c r="P164" i="7"/>
  <c r="O164" i="7"/>
  <c r="N164" i="7"/>
  <c r="Q163" i="7"/>
  <c r="P163" i="7"/>
  <c r="O163" i="7"/>
  <c r="S163" i="7" s="1"/>
  <c r="N163" i="7"/>
  <c r="Q162" i="7"/>
  <c r="P162" i="7"/>
  <c r="O162" i="7"/>
  <c r="N162" i="7"/>
  <c r="Q161" i="7"/>
  <c r="P161" i="7"/>
  <c r="O161" i="7"/>
  <c r="N161" i="7"/>
  <c r="V160" i="7"/>
  <c r="U160" i="7"/>
  <c r="W160" i="7" s="1"/>
  <c r="T160" i="7"/>
  <c r="S160" i="7"/>
  <c r="R160" i="7"/>
  <c r="Q160" i="7"/>
  <c r="P160" i="7"/>
  <c r="O160" i="7"/>
  <c r="N160" i="7"/>
  <c r="U159" i="7"/>
  <c r="T159" i="7"/>
  <c r="S159" i="7"/>
  <c r="W159" i="7" s="1"/>
  <c r="Q159" i="7"/>
  <c r="P159" i="7"/>
  <c r="R159" i="7" s="1"/>
  <c r="V159" i="7" s="1"/>
  <c r="O159" i="7"/>
  <c r="N159" i="7"/>
  <c r="Q158" i="7"/>
  <c r="S158" i="7" s="1"/>
  <c r="P158" i="7"/>
  <c r="O158" i="7"/>
  <c r="N158" i="7"/>
  <c r="S157" i="7"/>
  <c r="Q157" i="7"/>
  <c r="P157" i="7"/>
  <c r="O157" i="7"/>
  <c r="R157" i="7" s="1"/>
  <c r="N157" i="7"/>
  <c r="Q156" i="7"/>
  <c r="P156" i="7"/>
  <c r="O156" i="7"/>
  <c r="N156" i="7"/>
  <c r="Q155" i="7"/>
  <c r="P155" i="7"/>
  <c r="O155" i="7"/>
  <c r="N155" i="7"/>
  <c r="U154" i="7"/>
  <c r="T154" i="7"/>
  <c r="S154" i="7"/>
  <c r="W154" i="7" s="1"/>
  <c r="R154" i="7"/>
  <c r="V154" i="7" s="1"/>
  <c r="Q154" i="7"/>
  <c r="P154" i="7"/>
  <c r="O154" i="7"/>
  <c r="N154" i="7"/>
  <c r="Q153" i="7"/>
  <c r="P153" i="7"/>
  <c r="U153" i="7" s="1"/>
  <c r="O153" i="7"/>
  <c r="N153" i="7"/>
  <c r="Q152" i="7"/>
  <c r="P152" i="7"/>
  <c r="O152" i="7"/>
  <c r="N152" i="7"/>
  <c r="Q151" i="7"/>
  <c r="P151" i="7"/>
  <c r="O151" i="7"/>
  <c r="N151" i="7"/>
  <c r="Q150" i="7"/>
  <c r="P150" i="7"/>
  <c r="O150" i="7"/>
  <c r="N150" i="7"/>
  <c r="U149" i="7"/>
  <c r="Q149" i="7"/>
  <c r="P149" i="7"/>
  <c r="O149" i="7"/>
  <c r="N149" i="7"/>
  <c r="U148" i="7"/>
  <c r="T148" i="7"/>
  <c r="S148" i="7"/>
  <c r="R148" i="7"/>
  <c r="W148" i="7" s="1"/>
  <c r="Q148" i="7"/>
  <c r="P148" i="7"/>
  <c r="O148" i="7"/>
  <c r="N148" i="7"/>
  <c r="U147" i="7"/>
  <c r="T147" i="7"/>
  <c r="S147" i="7"/>
  <c r="Q147" i="7"/>
  <c r="P147" i="7"/>
  <c r="R147" i="7" s="1"/>
  <c r="V147" i="7" s="1"/>
  <c r="O147" i="7"/>
  <c r="N147" i="7"/>
  <c r="Q146" i="7"/>
  <c r="P146" i="7"/>
  <c r="O146" i="7"/>
  <c r="T146" i="7" s="1"/>
  <c r="N146" i="7"/>
  <c r="S145" i="7"/>
  <c r="Q145" i="7"/>
  <c r="P145" i="7"/>
  <c r="O145" i="7"/>
  <c r="N145" i="7"/>
  <c r="Q144" i="7"/>
  <c r="P144" i="7"/>
  <c r="O144" i="7"/>
  <c r="N144" i="7"/>
  <c r="U143" i="7"/>
  <c r="T143" i="7"/>
  <c r="Q143" i="7"/>
  <c r="P143" i="7"/>
  <c r="O143" i="7"/>
  <c r="N143" i="7"/>
  <c r="U142" i="7"/>
  <c r="T142" i="7"/>
  <c r="S142" i="7"/>
  <c r="R142" i="7"/>
  <c r="Q142" i="7"/>
  <c r="P142" i="7"/>
  <c r="O142" i="7"/>
  <c r="N142" i="7"/>
  <c r="Q141" i="7"/>
  <c r="P141" i="7"/>
  <c r="O141" i="7"/>
  <c r="N141" i="7"/>
  <c r="U140" i="7"/>
  <c r="S140" i="7"/>
  <c r="Q140" i="7"/>
  <c r="P140" i="7"/>
  <c r="O140" i="7"/>
  <c r="N140" i="7"/>
  <c r="Q139" i="7"/>
  <c r="S139" i="7" s="1"/>
  <c r="P139" i="7"/>
  <c r="O139" i="7"/>
  <c r="N139" i="7"/>
  <c r="Q138" i="7"/>
  <c r="P138" i="7"/>
  <c r="O138" i="7"/>
  <c r="N138" i="7"/>
  <c r="Q137" i="7"/>
  <c r="P137" i="7"/>
  <c r="O137" i="7"/>
  <c r="U137" i="7" s="1"/>
  <c r="N137" i="7"/>
  <c r="T137" i="7" s="1"/>
  <c r="U136" i="7"/>
  <c r="T136" i="7"/>
  <c r="S136" i="7"/>
  <c r="R136" i="7"/>
  <c r="Q136" i="7"/>
  <c r="P136" i="7"/>
  <c r="O136" i="7"/>
  <c r="N136" i="7"/>
  <c r="Q135" i="7"/>
  <c r="P135" i="7"/>
  <c r="R135" i="7" s="1"/>
  <c r="O135" i="7"/>
  <c r="N135" i="7"/>
  <c r="R134" i="7"/>
  <c r="Q134" i="7"/>
  <c r="S134" i="7" s="1"/>
  <c r="P134" i="7"/>
  <c r="O134" i="7"/>
  <c r="U134" i="7" s="1"/>
  <c r="N134" i="7"/>
  <c r="Q133" i="7"/>
  <c r="P133" i="7"/>
  <c r="O133" i="7"/>
  <c r="N133" i="7"/>
  <c r="Q132" i="7"/>
  <c r="P132" i="7"/>
  <c r="O132" i="7"/>
  <c r="N132" i="7"/>
  <c r="Q131" i="7"/>
  <c r="P131" i="7"/>
  <c r="O131" i="7"/>
  <c r="N131" i="7"/>
  <c r="T131" i="7" s="1"/>
  <c r="W130" i="7"/>
  <c r="U130" i="7"/>
  <c r="T130" i="7"/>
  <c r="S130" i="7"/>
  <c r="R130" i="7"/>
  <c r="V130" i="7" s="1"/>
  <c r="Q130" i="7"/>
  <c r="P130" i="7"/>
  <c r="O130" i="7"/>
  <c r="N130" i="7"/>
  <c r="U129" i="7"/>
  <c r="S129" i="7"/>
  <c r="Q129" i="7"/>
  <c r="P129" i="7"/>
  <c r="R129" i="7" s="1"/>
  <c r="O129" i="7"/>
  <c r="N129" i="7"/>
  <c r="Q128" i="7"/>
  <c r="P128" i="7"/>
  <c r="O128" i="7"/>
  <c r="N128" i="7"/>
  <c r="Q127" i="7"/>
  <c r="P127" i="7"/>
  <c r="O127" i="7"/>
  <c r="S127" i="7" s="1"/>
  <c r="N127" i="7"/>
  <c r="Q126" i="7"/>
  <c r="P126" i="7"/>
  <c r="O126" i="7"/>
  <c r="N126" i="7"/>
  <c r="Q125" i="7"/>
  <c r="P125" i="7"/>
  <c r="O125" i="7"/>
  <c r="N125" i="7"/>
  <c r="V124" i="7"/>
  <c r="U124" i="7"/>
  <c r="W124" i="7" s="1"/>
  <c r="T124" i="7"/>
  <c r="S124" i="7"/>
  <c r="R124" i="7"/>
  <c r="Q124" i="7"/>
  <c r="P124" i="7"/>
  <c r="O124" i="7"/>
  <c r="N124" i="7"/>
  <c r="U123" i="7"/>
  <c r="T123" i="7"/>
  <c r="S123" i="7"/>
  <c r="W123" i="7" s="1"/>
  <c r="Q123" i="7"/>
  <c r="P123" i="7"/>
  <c r="R123" i="7" s="1"/>
  <c r="V123" i="7" s="1"/>
  <c r="O123" i="7"/>
  <c r="N123" i="7"/>
  <c r="R122" i="7"/>
  <c r="Q122" i="7"/>
  <c r="S122" i="7" s="1"/>
  <c r="P122" i="7"/>
  <c r="O122" i="7"/>
  <c r="N122" i="7"/>
  <c r="S121" i="7"/>
  <c r="Q121" i="7"/>
  <c r="P121" i="7"/>
  <c r="O121" i="7"/>
  <c r="R121" i="7" s="1"/>
  <c r="N121" i="7"/>
  <c r="Q120" i="7"/>
  <c r="P120" i="7"/>
  <c r="O120" i="7"/>
  <c r="N120" i="7"/>
  <c r="Q119" i="7"/>
  <c r="P119" i="7"/>
  <c r="O119" i="7"/>
  <c r="N119" i="7"/>
  <c r="U118" i="7"/>
  <c r="T118" i="7"/>
  <c r="S118" i="7"/>
  <c r="W118" i="7" s="1"/>
  <c r="R118" i="7"/>
  <c r="Q118" i="7"/>
  <c r="P118" i="7"/>
  <c r="O118" i="7"/>
  <c r="N118" i="7"/>
  <c r="Q117" i="7"/>
  <c r="P117" i="7"/>
  <c r="O117" i="7"/>
  <c r="N117" i="7"/>
  <c r="Q116" i="7"/>
  <c r="P116" i="7"/>
  <c r="O116" i="7"/>
  <c r="N116" i="7"/>
  <c r="Q115" i="7"/>
  <c r="S115" i="7" s="1"/>
  <c r="P115" i="7"/>
  <c r="O115" i="7"/>
  <c r="N115" i="7"/>
  <c r="Q114" i="7"/>
  <c r="P114" i="7"/>
  <c r="O114" i="7"/>
  <c r="N114" i="7"/>
  <c r="U113" i="7"/>
  <c r="Q113" i="7"/>
  <c r="P113" i="7"/>
  <c r="O113" i="7"/>
  <c r="N113" i="7"/>
  <c r="U112" i="7"/>
  <c r="T112" i="7"/>
  <c r="S112" i="7"/>
  <c r="R112" i="7"/>
  <c r="W112" i="7" s="1"/>
  <c r="Q112" i="7"/>
  <c r="P112" i="7"/>
  <c r="O112" i="7"/>
  <c r="N112" i="7"/>
  <c r="U111" i="7"/>
  <c r="T111" i="7"/>
  <c r="S111" i="7"/>
  <c r="Q111" i="7"/>
  <c r="P111" i="7"/>
  <c r="R111" i="7" s="1"/>
  <c r="V111" i="7" s="1"/>
  <c r="O111" i="7"/>
  <c r="N111" i="7"/>
  <c r="Q110" i="7"/>
  <c r="P110" i="7"/>
  <c r="O110" i="7"/>
  <c r="T110" i="7" s="1"/>
  <c r="N110" i="7"/>
  <c r="Q109" i="7"/>
  <c r="P109" i="7"/>
  <c r="O109" i="7"/>
  <c r="R109" i="7" s="1"/>
  <c r="N109" i="7"/>
  <c r="Q108" i="7"/>
  <c r="P108" i="7"/>
  <c r="O108" i="7"/>
  <c r="N108" i="7"/>
  <c r="U107" i="7"/>
  <c r="T107" i="7"/>
  <c r="Q107" i="7"/>
  <c r="P107" i="7"/>
  <c r="O107" i="7"/>
  <c r="N107" i="7"/>
  <c r="U106" i="7"/>
  <c r="T106" i="7"/>
  <c r="S106" i="7"/>
  <c r="R106" i="7"/>
  <c r="Q106" i="7"/>
  <c r="P106" i="7"/>
  <c r="O106" i="7"/>
  <c r="N106" i="7"/>
  <c r="Q105" i="7"/>
  <c r="P105" i="7"/>
  <c r="O105" i="7"/>
  <c r="N105" i="7"/>
  <c r="U104" i="7"/>
  <c r="S104" i="7"/>
  <c r="Q104" i="7"/>
  <c r="P104" i="7"/>
  <c r="O104" i="7"/>
  <c r="N104" i="7"/>
  <c r="R103" i="7"/>
  <c r="Q103" i="7"/>
  <c r="S103" i="7" s="1"/>
  <c r="P103" i="7"/>
  <c r="O103" i="7"/>
  <c r="N103" i="7"/>
  <c r="Q102" i="7"/>
  <c r="P102" i="7"/>
  <c r="O102" i="7"/>
  <c r="N102" i="7"/>
  <c r="U101" i="7"/>
  <c r="Q101" i="7"/>
  <c r="P101" i="7"/>
  <c r="O101" i="7"/>
  <c r="N101" i="7"/>
  <c r="T101" i="7" s="1"/>
  <c r="U100" i="7"/>
  <c r="T100" i="7"/>
  <c r="S100" i="7"/>
  <c r="R100" i="7"/>
  <c r="Q100" i="7"/>
  <c r="P100" i="7"/>
  <c r="O100" i="7"/>
  <c r="N100" i="7"/>
  <c r="Q99" i="7"/>
  <c r="P99" i="7"/>
  <c r="R99" i="7" s="1"/>
  <c r="O99" i="7"/>
  <c r="N99" i="7"/>
  <c r="Q98" i="7"/>
  <c r="S98" i="7" s="1"/>
  <c r="P98" i="7"/>
  <c r="O98" i="7"/>
  <c r="U98" i="7" s="1"/>
  <c r="N98" i="7"/>
  <c r="Q97" i="7"/>
  <c r="P97" i="7"/>
  <c r="O97" i="7"/>
  <c r="N97" i="7"/>
  <c r="Q96" i="7"/>
  <c r="P96" i="7"/>
  <c r="O96" i="7"/>
  <c r="N96" i="7"/>
  <c r="Q95" i="7"/>
  <c r="P95" i="7"/>
  <c r="O95" i="7"/>
  <c r="N95" i="7"/>
  <c r="T95" i="7" s="1"/>
  <c r="W94" i="7"/>
  <c r="U94" i="7"/>
  <c r="T94" i="7"/>
  <c r="S94" i="7"/>
  <c r="R94" i="7"/>
  <c r="V94" i="7" s="1"/>
  <c r="Q94" i="7"/>
  <c r="P94" i="7"/>
  <c r="O94" i="7"/>
  <c r="N94" i="7"/>
  <c r="U93" i="7"/>
  <c r="S93" i="7"/>
  <c r="Q93" i="7"/>
  <c r="P93" i="7"/>
  <c r="R93" i="7" s="1"/>
  <c r="O93" i="7"/>
  <c r="N93" i="7"/>
  <c r="Q92" i="7"/>
  <c r="P92" i="7"/>
  <c r="O92" i="7"/>
  <c r="N92" i="7"/>
  <c r="Q91" i="7"/>
  <c r="P91" i="7"/>
  <c r="O91" i="7"/>
  <c r="S91" i="7" s="1"/>
  <c r="N91" i="7"/>
  <c r="Q90" i="7"/>
  <c r="P90" i="7"/>
  <c r="O90" i="7"/>
  <c r="N90" i="7"/>
  <c r="Q89" i="7"/>
  <c r="P89" i="7"/>
  <c r="O89" i="7"/>
  <c r="N89" i="7"/>
  <c r="V88" i="7"/>
  <c r="U88" i="7"/>
  <c r="W88" i="7" s="1"/>
  <c r="T88" i="7"/>
  <c r="S88" i="7"/>
  <c r="R88" i="7"/>
  <c r="Q88" i="7"/>
  <c r="P88" i="7"/>
  <c r="O88" i="7"/>
  <c r="N88" i="7"/>
  <c r="U87" i="7"/>
  <c r="T87" i="7"/>
  <c r="S87" i="7"/>
  <c r="W87" i="7" s="1"/>
  <c r="Q87" i="7"/>
  <c r="P87" i="7"/>
  <c r="R87" i="7" s="1"/>
  <c r="O87" i="7"/>
  <c r="N87" i="7"/>
  <c r="Q86" i="7"/>
  <c r="S86" i="7" s="1"/>
  <c r="P86" i="7"/>
  <c r="O86" i="7"/>
  <c r="N86" i="7"/>
  <c r="S85" i="7"/>
  <c r="Q85" i="7"/>
  <c r="P85" i="7"/>
  <c r="O85" i="7"/>
  <c r="R85" i="7" s="1"/>
  <c r="N85" i="7"/>
  <c r="Q84" i="7"/>
  <c r="P84" i="7"/>
  <c r="O84" i="7"/>
  <c r="N84" i="7"/>
  <c r="Q83" i="7"/>
  <c r="P83" i="7"/>
  <c r="O83" i="7"/>
  <c r="N83" i="7"/>
  <c r="U82" i="7"/>
  <c r="T82" i="7"/>
  <c r="S82" i="7"/>
  <c r="W82" i="7" s="1"/>
  <c r="R82" i="7"/>
  <c r="V82" i="7" s="1"/>
  <c r="Q82" i="7"/>
  <c r="P82" i="7"/>
  <c r="O82" i="7"/>
  <c r="N82" i="7"/>
  <c r="Q81" i="7"/>
  <c r="U81" i="7" s="1"/>
  <c r="P81" i="7"/>
  <c r="O81" i="7"/>
  <c r="N81" i="7"/>
  <c r="Q80" i="7"/>
  <c r="P80" i="7"/>
  <c r="O80" i="7"/>
  <c r="U80" i="7" s="1"/>
  <c r="N80" i="7"/>
  <c r="S79" i="7"/>
  <c r="R79" i="7"/>
  <c r="Q79" i="7"/>
  <c r="P79" i="7"/>
  <c r="O79" i="7"/>
  <c r="N79" i="7"/>
  <c r="Q78" i="7"/>
  <c r="P78" i="7"/>
  <c r="O78" i="7"/>
  <c r="N78" i="7"/>
  <c r="Q77" i="7"/>
  <c r="P77" i="7"/>
  <c r="O77" i="7"/>
  <c r="N77" i="7"/>
  <c r="W76" i="7"/>
  <c r="U76" i="7"/>
  <c r="T76" i="7"/>
  <c r="S76" i="7"/>
  <c r="R76" i="7"/>
  <c r="V76" i="7" s="1"/>
  <c r="Q76" i="7"/>
  <c r="P76" i="7"/>
  <c r="O76" i="7"/>
  <c r="N76" i="7"/>
  <c r="U75" i="7"/>
  <c r="T75" i="7"/>
  <c r="Q75" i="7"/>
  <c r="P75" i="7"/>
  <c r="O75" i="7"/>
  <c r="N75" i="7"/>
  <c r="Q74" i="7"/>
  <c r="P74" i="7"/>
  <c r="O74" i="7"/>
  <c r="N74" i="7"/>
  <c r="Q73" i="7"/>
  <c r="S73" i="7" s="1"/>
  <c r="P73" i="7"/>
  <c r="O73" i="7"/>
  <c r="N73" i="7"/>
  <c r="Q72" i="7"/>
  <c r="P72" i="7"/>
  <c r="O72" i="7"/>
  <c r="N72" i="7"/>
  <c r="U71" i="7"/>
  <c r="Q71" i="7"/>
  <c r="P71" i="7"/>
  <c r="O71" i="7"/>
  <c r="N71" i="7"/>
  <c r="V70" i="7"/>
  <c r="U70" i="7"/>
  <c r="T70" i="7"/>
  <c r="S70" i="7"/>
  <c r="R70" i="7"/>
  <c r="Q70" i="7"/>
  <c r="P70" i="7"/>
  <c r="O70" i="7"/>
  <c r="N70" i="7"/>
  <c r="U69" i="7"/>
  <c r="T69" i="7"/>
  <c r="S69" i="7"/>
  <c r="Q69" i="7"/>
  <c r="P69" i="7"/>
  <c r="R69" i="7" s="1"/>
  <c r="V69" i="7" s="1"/>
  <c r="O69" i="7"/>
  <c r="N69" i="7"/>
  <c r="Q68" i="7"/>
  <c r="P68" i="7"/>
  <c r="O68" i="7"/>
  <c r="N68" i="7"/>
  <c r="Q67" i="7"/>
  <c r="P67" i="7"/>
  <c r="R67" i="7" s="1"/>
  <c r="O67" i="7"/>
  <c r="N67" i="7"/>
  <c r="S67" i="7" s="1"/>
  <c r="Q66" i="7"/>
  <c r="P66" i="7"/>
  <c r="O66" i="7"/>
  <c r="N66" i="7"/>
  <c r="U65" i="7"/>
  <c r="T65" i="7"/>
  <c r="Q65" i="7"/>
  <c r="P65" i="7"/>
  <c r="O65" i="7"/>
  <c r="N65" i="7"/>
  <c r="V64" i="7"/>
  <c r="U64" i="7"/>
  <c r="T64" i="7"/>
  <c r="S64" i="7"/>
  <c r="R64" i="7"/>
  <c r="Q64" i="7"/>
  <c r="P64" i="7"/>
  <c r="O64" i="7"/>
  <c r="N64" i="7"/>
  <c r="Q63" i="7"/>
  <c r="P63" i="7"/>
  <c r="O63" i="7"/>
  <c r="N63" i="7"/>
  <c r="U62" i="7"/>
  <c r="Q62" i="7"/>
  <c r="P62" i="7"/>
  <c r="O62" i="7"/>
  <c r="T62" i="7" s="1"/>
  <c r="N62" i="7"/>
  <c r="Q61" i="7"/>
  <c r="P61" i="7"/>
  <c r="O61" i="7"/>
  <c r="S61" i="7" s="1"/>
  <c r="N61" i="7"/>
  <c r="R61" i="7" s="1"/>
  <c r="Q60" i="7"/>
  <c r="P60" i="7"/>
  <c r="O60" i="7"/>
  <c r="N60" i="7"/>
  <c r="U59" i="7"/>
  <c r="T59" i="7"/>
  <c r="Q59" i="7"/>
  <c r="P59" i="7"/>
  <c r="O59" i="7"/>
  <c r="N59" i="7"/>
  <c r="U58" i="7"/>
  <c r="T58" i="7"/>
  <c r="S58" i="7"/>
  <c r="R58" i="7"/>
  <c r="Q58" i="7"/>
  <c r="P58" i="7"/>
  <c r="O58" i="7"/>
  <c r="N58" i="7"/>
  <c r="Q57" i="7"/>
  <c r="P57" i="7"/>
  <c r="O57" i="7"/>
  <c r="N57" i="7"/>
  <c r="U56" i="7"/>
  <c r="T56" i="7"/>
  <c r="Q56" i="7"/>
  <c r="P56" i="7"/>
  <c r="O56" i="7"/>
  <c r="S56" i="7" s="1"/>
  <c r="N56" i="7"/>
  <c r="Q55" i="7"/>
  <c r="P55" i="7"/>
  <c r="O55" i="7"/>
  <c r="N55" i="7"/>
  <c r="Q54" i="7"/>
  <c r="P54" i="7"/>
  <c r="O54" i="7"/>
  <c r="N54" i="7"/>
  <c r="T53" i="7"/>
  <c r="Q53" i="7"/>
  <c r="P53" i="7"/>
  <c r="O53" i="7"/>
  <c r="N53" i="7"/>
  <c r="U53" i="7" s="1"/>
  <c r="U52" i="7"/>
  <c r="T52" i="7"/>
  <c r="S52" i="7"/>
  <c r="R52" i="7"/>
  <c r="Q52" i="7"/>
  <c r="P52" i="7"/>
  <c r="O52" i="7"/>
  <c r="N52" i="7"/>
  <c r="Q51" i="7"/>
  <c r="P51" i="7"/>
  <c r="O51" i="7"/>
  <c r="N51" i="7"/>
  <c r="U50" i="7"/>
  <c r="T50" i="7"/>
  <c r="S50" i="7"/>
  <c r="Q50" i="7"/>
  <c r="P50" i="7"/>
  <c r="O50" i="7"/>
  <c r="R50" i="7" s="1"/>
  <c r="N50" i="7"/>
  <c r="Q49" i="7"/>
  <c r="P49" i="7"/>
  <c r="O49" i="7"/>
  <c r="N49" i="7"/>
  <c r="Q48" i="7"/>
  <c r="P48" i="7"/>
  <c r="O48" i="7"/>
  <c r="N48" i="7"/>
  <c r="Q47" i="7"/>
  <c r="P47" i="7"/>
  <c r="O47" i="7"/>
  <c r="U47" i="7" s="1"/>
  <c r="N47" i="7"/>
  <c r="T47" i="7" s="1"/>
  <c r="U46" i="7"/>
  <c r="T46" i="7"/>
  <c r="S46" i="7"/>
  <c r="R46" i="7"/>
  <c r="Q46" i="7"/>
  <c r="P46" i="7"/>
  <c r="O46" i="7"/>
  <c r="N46" i="7"/>
  <c r="Q45" i="7"/>
  <c r="P45" i="7"/>
  <c r="R45" i="7" s="1"/>
  <c r="O45" i="7"/>
  <c r="N45" i="7"/>
  <c r="T44" i="7"/>
  <c r="S44" i="7"/>
  <c r="R44" i="7"/>
  <c r="Q44" i="7"/>
  <c r="P44" i="7"/>
  <c r="U44" i="7" s="1"/>
  <c r="O44" i="7"/>
  <c r="N44" i="7"/>
  <c r="Q43" i="7"/>
  <c r="P43" i="7"/>
  <c r="O43" i="7"/>
  <c r="N43" i="7"/>
  <c r="Q42" i="7"/>
  <c r="P42" i="7"/>
  <c r="O42" i="7"/>
  <c r="N42" i="7"/>
  <c r="U41" i="7"/>
  <c r="Q41" i="7"/>
  <c r="P41" i="7"/>
  <c r="O41" i="7"/>
  <c r="N41" i="7"/>
  <c r="U40" i="7"/>
  <c r="T40" i="7"/>
  <c r="S40" i="7"/>
  <c r="R40" i="7"/>
  <c r="W40" i="7" s="1"/>
  <c r="Q40" i="7"/>
  <c r="P40" i="7"/>
  <c r="O40" i="7"/>
  <c r="N40" i="7"/>
  <c r="Q39" i="7"/>
  <c r="P39" i="7"/>
  <c r="R39" i="7" s="1"/>
  <c r="O39" i="7"/>
  <c r="N39" i="7"/>
  <c r="Q38" i="7"/>
  <c r="S38" i="7" s="1"/>
  <c r="P38" i="7"/>
  <c r="O38" i="7"/>
  <c r="T38" i="7" s="1"/>
  <c r="N38" i="7"/>
  <c r="Q37" i="7"/>
  <c r="P37" i="7"/>
  <c r="O37" i="7"/>
  <c r="N37" i="7"/>
  <c r="Q36" i="7"/>
  <c r="P36" i="7"/>
  <c r="O36" i="7"/>
  <c r="N36" i="7"/>
  <c r="T35" i="7"/>
  <c r="Q35" i="7"/>
  <c r="P35" i="7"/>
  <c r="O35" i="7"/>
  <c r="N35" i="7"/>
  <c r="W34" i="7"/>
  <c r="U34" i="7"/>
  <c r="T34" i="7"/>
  <c r="S34" i="7"/>
  <c r="R34" i="7"/>
  <c r="V34" i="7" s="1"/>
  <c r="Q34" i="7"/>
  <c r="P34" i="7"/>
  <c r="O34" i="7"/>
  <c r="N34" i="7"/>
  <c r="U33" i="7"/>
  <c r="S33" i="7"/>
  <c r="Q33" i="7"/>
  <c r="P33" i="7"/>
  <c r="R33" i="7" s="1"/>
  <c r="O33" i="7"/>
  <c r="N33" i="7"/>
  <c r="Q32" i="7"/>
  <c r="P32" i="7"/>
  <c r="R32" i="7" s="1"/>
  <c r="O32" i="7"/>
  <c r="S32" i="7" s="1"/>
  <c r="N32" i="7"/>
  <c r="Q31" i="7"/>
  <c r="P31" i="7"/>
  <c r="O31" i="7"/>
  <c r="N31" i="7"/>
  <c r="Q30" i="7"/>
  <c r="P30" i="7"/>
  <c r="O30" i="7"/>
  <c r="N30" i="7"/>
  <c r="T29" i="7"/>
  <c r="Q29" i="7"/>
  <c r="P29" i="7"/>
  <c r="O29" i="7"/>
  <c r="N29" i="7"/>
  <c r="W28" i="7"/>
  <c r="V28" i="7"/>
  <c r="U28" i="7"/>
  <c r="T28" i="7"/>
  <c r="S28" i="7"/>
  <c r="R28" i="7"/>
  <c r="Q28" i="7"/>
  <c r="P28" i="7"/>
  <c r="O28" i="7"/>
  <c r="N28" i="7"/>
  <c r="U27" i="7"/>
  <c r="T27" i="7"/>
  <c r="Q27" i="7"/>
  <c r="S27" i="7" s="1"/>
  <c r="P27" i="7"/>
  <c r="O27" i="7"/>
  <c r="N27" i="7"/>
  <c r="Q26" i="7"/>
  <c r="P26" i="7"/>
  <c r="O26" i="7"/>
  <c r="S26" i="7" s="1"/>
  <c r="N26" i="7"/>
  <c r="Q25" i="7"/>
  <c r="P25" i="7"/>
  <c r="O25" i="7"/>
  <c r="N25" i="7"/>
  <c r="Q24" i="7"/>
  <c r="P24" i="7"/>
  <c r="O24" i="7"/>
  <c r="N24" i="7"/>
  <c r="Q23" i="7"/>
  <c r="P23" i="7"/>
  <c r="O23" i="7"/>
  <c r="N23" i="7"/>
  <c r="V22" i="7"/>
  <c r="U22" i="7"/>
  <c r="W22" i="7" s="1"/>
  <c r="T22" i="7"/>
  <c r="S22" i="7"/>
  <c r="R22" i="7"/>
  <c r="Q22" i="7"/>
  <c r="P22" i="7"/>
  <c r="O22" i="7"/>
  <c r="N22" i="7"/>
  <c r="W21" i="7"/>
  <c r="U21" i="7"/>
  <c r="T21" i="7"/>
  <c r="S21" i="7"/>
  <c r="Q21" i="7"/>
  <c r="P21" i="7"/>
  <c r="R21" i="7" s="1"/>
  <c r="V21" i="7" s="1"/>
  <c r="O21" i="7"/>
  <c r="N21" i="7"/>
  <c r="Q20" i="7"/>
  <c r="P20" i="7"/>
  <c r="O20" i="7"/>
  <c r="R20" i="7" s="1"/>
  <c r="N20" i="7"/>
  <c r="Q19" i="7"/>
  <c r="P19" i="7"/>
  <c r="O19" i="7"/>
  <c r="N19" i="7"/>
  <c r="Q18" i="7"/>
  <c r="P18" i="7"/>
  <c r="O18" i="7"/>
  <c r="N18" i="7"/>
  <c r="Q17" i="7"/>
  <c r="P17" i="7"/>
  <c r="O17" i="7"/>
  <c r="N17" i="7"/>
  <c r="V16" i="7"/>
  <c r="U16" i="7"/>
  <c r="T16" i="7"/>
  <c r="S16" i="7"/>
  <c r="R16" i="7"/>
  <c r="W16" i="7" s="1"/>
  <c r="Q16" i="7"/>
  <c r="P16" i="7"/>
  <c r="O16" i="7"/>
  <c r="N16" i="7"/>
  <c r="Q15" i="7"/>
  <c r="T15" i="7" s="1"/>
  <c r="P15" i="7"/>
  <c r="U15" i="7" s="1"/>
  <c r="O15" i="7"/>
  <c r="N15" i="7"/>
  <c r="Q14" i="7"/>
  <c r="S14" i="7" s="1"/>
  <c r="P14" i="7"/>
  <c r="O14" i="7"/>
  <c r="T14" i="7" s="1"/>
  <c r="N14" i="7"/>
  <c r="S13" i="7"/>
  <c r="Q13" i="7"/>
  <c r="P13" i="7"/>
  <c r="O13" i="7"/>
  <c r="N13" i="7"/>
  <c r="Q12" i="7"/>
  <c r="P12" i="7"/>
  <c r="O12" i="7"/>
  <c r="N12" i="7"/>
  <c r="Q11" i="7"/>
  <c r="P11" i="7"/>
  <c r="O11" i="7"/>
  <c r="N11" i="7"/>
  <c r="U10" i="7"/>
  <c r="T10" i="7"/>
  <c r="S10" i="7"/>
  <c r="W10" i="7" s="1"/>
  <c r="R10" i="7"/>
  <c r="V10" i="7" s="1"/>
  <c r="Q10" i="7"/>
  <c r="P10" i="7"/>
  <c r="O10" i="7"/>
  <c r="N10" i="7"/>
  <c r="U9" i="7"/>
  <c r="Q9" i="7"/>
  <c r="P9" i="7"/>
  <c r="O9" i="7"/>
  <c r="N9" i="7"/>
  <c r="Q8" i="7"/>
  <c r="P8" i="7"/>
  <c r="O8" i="7"/>
  <c r="U8" i="7" s="1"/>
  <c r="N8" i="7"/>
  <c r="S7" i="7"/>
  <c r="R7" i="7"/>
  <c r="Q7" i="7"/>
  <c r="P7" i="7"/>
  <c r="O7" i="7"/>
  <c r="N7" i="7"/>
  <c r="Q6" i="7"/>
  <c r="P6" i="7"/>
  <c r="O6" i="7"/>
  <c r="N6" i="7"/>
  <c r="Q5" i="7"/>
  <c r="P5" i="7"/>
  <c r="O5" i="7"/>
  <c r="N5" i="7"/>
  <c r="T5" i="7" s="1"/>
  <c r="U4" i="7"/>
  <c r="T4" i="7"/>
  <c r="S4" i="7"/>
  <c r="R4" i="7"/>
  <c r="W4" i="7" s="1"/>
  <c r="Q4" i="7"/>
  <c r="P4" i="7"/>
  <c r="O4" i="7"/>
  <c r="N4" i="7"/>
  <c r="U3" i="7"/>
  <c r="T3" i="7"/>
  <c r="Q3" i="7"/>
  <c r="P3" i="7"/>
  <c r="O3" i="7"/>
  <c r="N3" i="7"/>
  <c r="Q2" i="7"/>
  <c r="P2" i="7"/>
  <c r="O2" i="7"/>
  <c r="N2" i="7"/>
  <c r="E7" i="5"/>
  <c r="H6" i="5"/>
  <c r="E2" i="5"/>
  <c r="E3" i="5" s="1"/>
  <c r="E4" i="5" s="1"/>
  <c r="E5" i="5" s="1"/>
  <c r="E6" i="5" s="1"/>
  <c r="D27" i="4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C13" i="4"/>
  <c r="D4" i="4"/>
  <c r="C4" i="4"/>
  <c r="E2693" i="3"/>
  <c r="D2693" i="3"/>
  <c r="C2693" i="3"/>
  <c r="E2692" i="3"/>
  <c r="C2692" i="3"/>
  <c r="D2692" i="3" s="1"/>
  <c r="C2691" i="3"/>
  <c r="E2691" i="3" s="1"/>
  <c r="D2690" i="3"/>
  <c r="C2690" i="3"/>
  <c r="E2690" i="3" s="1"/>
  <c r="E2689" i="3"/>
  <c r="C2689" i="3"/>
  <c r="D2689" i="3" s="1"/>
  <c r="C2688" i="3"/>
  <c r="E2687" i="3"/>
  <c r="D2687" i="3"/>
  <c r="C2687" i="3"/>
  <c r="E2686" i="3"/>
  <c r="C2686" i="3"/>
  <c r="D2686" i="3" s="1"/>
  <c r="C2685" i="3"/>
  <c r="E2684" i="3"/>
  <c r="C2684" i="3"/>
  <c r="D2684" i="3" s="1"/>
  <c r="C2683" i="3"/>
  <c r="C2682" i="3"/>
  <c r="E2681" i="3"/>
  <c r="D2681" i="3"/>
  <c r="C2681" i="3"/>
  <c r="E2680" i="3"/>
  <c r="C2680" i="3"/>
  <c r="D2680" i="3" s="1"/>
  <c r="C2679" i="3"/>
  <c r="E2679" i="3" s="1"/>
  <c r="D2678" i="3"/>
  <c r="C2678" i="3"/>
  <c r="E2678" i="3" s="1"/>
  <c r="E2677" i="3"/>
  <c r="C2677" i="3"/>
  <c r="D2677" i="3" s="1"/>
  <c r="C2676" i="3"/>
  <c r="E2675" i="3"/>
  <c r="D2675" i="3"/>
  <c r="C2675" i="3"/>
  <c r="E2674" i="3"/>
  <c r="C2674" i="3"/>
  <c r="D2674" i="3" s="1"/>
  <c r="C2673" i="3"/>
  <c r="E2672" i="3"/>
  <c r="C2672" i="3"/>
  <c r="D2672" i="3" s="1"/>
  <c r="C2671" i="3"/>
  <c r="E2670" i="3"/>
  <c r="C2670" i="3"/>
  <c r="D2670" i="3" s="1"/>
  <c r="E2669" i="3"/>
  <c r="D2669" i="3"/>
  <c r="C2669" i="3"/>
  <c r="E2668" i="3"/>
  <c r="C2668" i="3"/>
  <c r="D2668" i="3" s="1"/>
  <c r="C2667" i="3"/>
  <c r="E2667" i="3" s="1"/>
  <c r="D2666" i="3"/>
  <c r="C2666" i="3"/>
  <c r="E2666" i="3" s="1"/>
  <c r="E2665" i="3"/>
  <c r="C2665" i="3"/>
  <c r="D2665" i="3" s="1"/>
  <c r="C2664" i="3"/>
  <c r="E2663" i="3"/>
  <c r="D2663" i="3"/>
  <c r="C2663" i="3"/>
  <c r="E2662" i="3"/>
  <c r="C2662" i="3"/>
  <c r="D2662" i="3" s="1"/>
  <c r="C2661" i="3"/>
  <c r="E2660" i="3"/>
  <c r="C2660" i="3"/>
  <c r="D2660" i="3" s="1"/>
  <c r="C2659" i="3"/>
  <c r="E2658" i="3"/>
  <c r="D2658" i="3"/>
  <c r="C2658" i="3"/>
  <c r="E2657" i="3"/>
  <c r="D2657" i="3"/>
  <c r="C2657" i="3"/>
  <c r="E2656" i="3"/>
  <c r="C2656" i="3"/>
  <c r="D2656" i="3" s="1"/>
  <c r="C2655" i="3"/>
  <c r="E2655" i="3" s="1"/>
  <c r="D2654" i="3"/>
  <c r="C2654" i="3"/>
  <c r="E2654" i="3" s="1"/>
  <c r="E2653" i="3"/>
  <c r="C2653" i="3"/>
  <c r="D2653" i="3" s="1"/>
  <c r="C2652" i="3"/>
  <c r="E2651" i="3"/>
  <c r="D2651" i="3"/>
  <c r="C2651" i="3"/>
  <c r="E2650" i="3"/>
  <c r="C2650" i="3"/>
  <c r="D2650" i="3" s="1"/>
  <c r="C2649" i="3"/>
  <c r="E2648" i="3"/>
  <c r="C2648" i="3"/>
  <c r="D2648" i="3" s="1"/>
  <c r="C2647" i="3"/>
  <c r="E2646" i="3"/>
  <c r="D2646" i="3"/>
  <c r="C2646" i="3"/>
  <c r="E2645" i="3"/>
  <c r="D2645" i="3"/>
  <c r="C2645" i="3"/>
  <c r="E2644" i="3"/>
  <c r="D2644" i="3"/>
  <c r="C2644" i="3"/>
  <c r="D2643" i="3"/>
  <c r="C2643" i="3"/>
  <c r="E2643" i="3" s="1"/>
  <c r="D2642" i="3"/>
  <c r="C2642" i="3"/>
  <c r="E2642" i="3" s="1"/>
  <c r="C2641" i="3"/>
  <c r="E2641" i="3" s="1"/>
  <c r="C2640" i="3"/>
  <c r="E2640" i="3" s="1"/>
  <c r="E2639" i="3"/>
  <c r="D2639" i="3"/>
  <c r="C2639" i="3"/>
  <c r="C2638" i="3"/>
  <c r="D2638" i="3" s="1"/>
  <c r="C2637" i="3"/>
  <c r="C2636" i="3"/>
  <c r="E2636" i="3" s="1"/>
  <c r="C2635" i="3"/>
  <c r="D2635" i="3" s="1"/>
  <c r="E2634" i="3"/>
  <c r="D2634" i="3"/>
  <c r="C2634" i="3"/>
  <c r="E2633" i="3"/>
  <c r="D2633" i="3"/>
  <c r="C2633" i="3"/>
  <c r="E2632" i="3"/>
  <c r="D2632" i="3"/>
  <c r="C2632" i="3"/>
  <c r="C2631" i="3"/>
  <c r="E2631" i="3" s="1"/>
  <c r="D2630" i="3"/>
  <c r="C2630" i="3"/>
  <c r="E2630" i="3" s="1"/>
  <c r="D2629" i="3"/>
  <c r="C2629" i="3"/>
  <c r="E2629" i="3" s="1"/>
  <c r="D2628" i="3"/>
  <c r="C2628" i="3"/>
  <c r="E2628" i="3" s="1"/>
  <c r="E2627" i="3"/>
  <c r="D2627" i="3"/>
  <c r="C2627" i="3"/>
  <c r="C2626" i="3"/>
  <c r="C2625" i="3"/>
  <c r="D2624" i="3"/>
  <c r="C2624" i="3"/>
  <c r="E2624" i="3" s="1"/>
  <c r="E2623" i="3"/>
  <c r="C2623" i="3"/>
  <c r="D2623" i="3" s="1"/>
  <c r="E2622" i="3"/>
  <c r="C2622" i="3"/>
  <c r="D2622" i="3" s="1"/>
  <c r="E2621" i="3"/>
  <c r="D2621" i="3"/>
  <c r="C2621" i="3"/>
  <c r="E2620" i="3"/>
  <c r="D2620" i="3"/>
  <c r="C2620" i="3"/>
  <c r="C2619" i="3"/>
  <c r="D2618" i="3"/>
  <c r="C2618" i="3"/>
  <c r="E2618" i="3" s="1"/>
  <c r="C2617" i="3"/>
  <c r="E2617" i="3" s="1"/>
  <c r="D2616" i="3"/>
  <c r="C2616" i="3"/>
  <c r="E2616" i="3" s="1"/>
  <c r="E2615" i="3"/>
  <c r="D2615" i="3"/>
  <c r="C2615" i="3"/>
  <c r="E2614" i="3"/>
  <c r="C2614" i="3"/>
  <c r="D2614" i="3" s="1"/>
  <c r="C2613" i="3"/>
  <c r="E2612" i="3"/>
  <c r="D2612" i="3"/>
  <c r="C2612" i="3"/>
  <c r="E2611" i="3"/>
  <c r="C2611" i="3"/>
  <c r="D2611" i="3" s="1"/>
  <c r="C2610" i="3"/>
  <c r="E2609" i="3"/>
  <c r="D2609" i="3"/>
  <c r="C2609" i="3"/>
  <c r="E2608" i="3"/>
  <c r="D2608" i="3"/>
  <c r="C2608" i="3"/>
  <c r="D2607" i="3"/>
  <c r="C2607" i="3"/>
  <c r="E2607" i="3" s="1"/>
  <c r="D2606" i="3"/>
  <c r="C2606" i="3"/>
  <c r="E2606" i="3" s="1"/>
  <c r="C2605" i="3"/>
  <c r="E2605" i="3" s="1"/>
  <c r="C2604" i="3"/>
  <c r="E2603" i="3"/>
  <c r="D2603" i="3"/>
  <c r="C2603" i="3"/>
  <c r="C2602" i="3"/>
  <c r="D2602" i="3" s="1"/>
  <c r="C2601" i="3"/>
  <c r="E2600" i="3"/>
  <c r="D2600" i="3"/>
  <c r="C2600" i="3"/>
  <c r="E2599" i="3"/>
  <c r="C2599" i="3"/>
  <c r="D2599" i="3" s="1"/>
  <c r="C2598" i="3"/>
  <c r="E2598" i="3" s="1"/>
  <c r="E2597" i="3"/>
  <c r="D2597" i="3"/>
  <c r="C2597" i="3"/>
  <c r="E2596" i="3"/>
  <c r="D2596" i="3"/>
  <c r="C2596" i="3"/>
  <c r="D2595" i="3"/>
  <c r="C2595" i="3"/>
  <c r="E2595" i="3" s="1"/>
  <c r="D2594" i="3"/>
  <c r="C2594" i="3"/>
  <c r="E2594" i="3" s="1"/>
  <c r="E2593" i="3"/>
  <c r="C2593" i="3"/>
  <c r="D2593" i="3" s="1"/>
  <c r="E2592" i="3"/>
  <c r="D2592" i="3"/>
  <c r="C2592" i="3"/>
  <c r="E2591" i="3"/>
  <c r="D2591" i="3"/>
  <c r="C2591" i="3"/>
  <c r="E2590" i="3"/>
  <c r="C2590" i="3"/>
  <c r="D2590" i="3" s="1"/>
  <c r="C2589" i="3"/>
  <c r="E2588" i="3"/>
  <c r="D2588" i="3"/>
  <c r="C2588" i="3"/>
  <c r="C2587" i="3"/>
  <c r="E2586" i="3"/>
  <c r="C2586" i="3"/>
  <c r="D2586" i="3" s="1"/>
  <c r="E2585" i="3"/>
  <c r="D2585" i="3"/>
  <c r="C2585" i="3"/>
  <c r="E2584" i="3"/>
  <c r="D2584" i="3"/>
  <c r="C2584" i="3"/>
  <c r="C2583" i="3"/>
  <c r="C2582" i="3"/>
  <c r="E2582" i="3" s="1"/>
  <c r="E2581" i="3"/>
  <c r="C2581" i="3"/>
  <c r="D2581" i="3" s="1"/>
  <c r="C2580" i="3"/>
  <c r="E2579" i="3"/>
  <c r="D2579" i="3"/>
  <c r="C2579" i="3"/>
  <c r="E2578" i="3"/>
  <c r="C2578" i="3"/>
  <c r="D2578" i="3" s="1"/>
  <c r="C2577" i="3"/>
  <c r="C2576" i="3"/>
  <c r="C2575" i="3"/>
  <c r="D2574" i="3"/>
  <c r="C2574" i="3"/>
  <c r="E2574" i="3" s="1"/>
  <c r="E2573" i="3"/>
  <c r="D2573" i="3"/>
  <c r="C2573" i="3"/>
  <c r="E2572" i="3"/>
  <c r="D2572" i="3"/>
  <c r="C2572" i="3"/>
  <c r="C2571" i="3"/>
  <c r="E2571" i="3" s="1"/>
  <c r="C2570" i="3"/>
  <c r="D2569" i="3"/>
  <c r="C2569" i="3"/>
  <c r="E2569" i="3" s="1"/>
  <c r="E2568" i="3"/>
  <c r="C2568" i="3"/>
  <c r="D2568" i="3" s="1"/>
  <c r="E2567" i="3"/>
  <c r="D2567" i="3"/>
  <c r="C2567" i="3"/>
  <c r="E2566" i="3"/>
  <c r="C2566" i="3"/>
  <c r="D2566" i="3" s="1"/>
  <c r="C2565" i="3"/>
  <c r="C2564" i="3"/>
  <c r="D2563" i="3"/>
  <c r="C2563" i="3"/>
  <c r="E2563" i="3" s="1"/>
  <c r="E2562" i="3"/>
  <c r="D2562" i="3"/>
  <c r="C2562" i="3"/>
  <c r="E2561" i="3"/>
  <c r="D2561" i="3"/>
  <c r="C2561" i="3"/>
  <c r="E2560" i="3"/>
  <c r="D2560" i="3"/>
  <c r="C2560" i="3"/>
  <c r="C2559" i="3"/>
  <c r="E2559" i="3" s="1"/>
  <c r="C2558" i="3"/>
  <c r="D2557" i="3"/>
  <c r="C2557" i="3"/>
  <c r="E2557" i="3" s="1"/>
  <c r="E2556" i="3"/>
  <c r="C2556" i="3"/>
  <c r="D2556" i="3" s="1"/>
  <c r="E2555" i="3"/>
  <c r="D2555" i="3"/>
  <c r="C2555" i="3"/>
  <c r="E2554" i="3"/>
  <c r="C2554" i="3"/>
  <c r="D2554" i="3" s="1"/>
  <c r="C2553" i="3"/>
  <c r="C2552" i="3"/>
  <c r="E2552" i="3" s="1"/>
  <c r="E2551" i="3"/>
  <c r="D2551" i="3"/>
  <c r="C2551" i="3"/>
  <c r="E2550" i="3"/>
  <c r="D2550" i="3"/>
  <c r="C2550" i="3"/>
  <c r="E2549" i="3"/>
  <c r="D2549" i="3"/>
  <c r="C2549" i="3"/>
  <c r="E2548" i="3"/>
  <c r="D2548" i="3"/>
  <c r="C2548" i="3"/>
  <c r="D2547" i="3"/>
  <c r="C2547" i="3"/>
  <c r="E2547" i="3" s="1"/>
  <c r="D2546" i="3"/>
  <c r="C2546" i="3"/>
  <c r="E2546" i="3" s="1"/>
  <c r="E2545" i="3"/>
  <c r="D2545" i="3"/>
  <c r="C2545" i="3"/>
  <c r="C2544" i="3"/>
  <c r="E2544" i="3" s="1"/>
  <c r="E2543" i="3"/>
  <c r="D2543" i="3"/>
  <c r="C2543" i="3"/>
  <c r="C2542" i="3"/>
  <c r="E2542" i="3" s="1"/>
  <c r="C2541" i="3"/>
  <c r="E2540" i="3"/>
  <c r="D2540" i="3"/>
  <c r="C2540" i="3"/>
  <c r="E2539" i="3"/>
  <c r="C2539" i="3"/>
  <c r="D2539" i="3" s="1"/>
  <c r="C2538" i="3"/>
  <c r="E2537" i="3"/>
  <c r="D2537" i="3"/>
  <c r="C2537" i="3"/>
  <c r="E2536" i="3"/>
  <c r="D2536" i="3"/>
  <c r="C2536" i="3"/>
  <c r="C2535" i="3"/>
  <c r="D2534" i="3"/>
  <c r="C2534" i="3"/>
  <c r="E2534" i="3" s="1"/>
  <c r="C2533" i="3"/>
  <c r="D2533" i="3" s="1"/>
  <c r="E2532" i="3"/>
  <c r="D2532" i="3"/>
  <c r="C2532" i="3"/>
  <c r="E2531" i="3"/>
  <c r="D2531" i="3"/>
  <c r="C2531" i="3"/>
  <c r="C2530" i="3"/>
  <c r="C2529" i="3"/>
  <c r="E2528" i="3"/>
  <c r="C2528" i="3"/>
  <c r="D2528" i="3" s="1"/>
  <c r="D2527" i="3"/>
  <c r="C2527" i="3"/>
  <c r="E2527" i="3" s="1"/>
  <c r="C2526" i="3"/>
  <c r="E2525" i="3"/>
  <c r="D2525" i="3"/>
  <c r="C2525" i="3"/>
  <c r="C2524" i="3"/>
  <c r="E2524" i="3" s="1"/>
  <c r="E2523" i="3"/>
  <c r="D2523" i="3"/>
  <c r="C2523" i="3"/>
  <c r="C2522" i="3"/>
  <c r="C2521" i="3"/>
  <c r="E2520" i="3"/>
  <c r="D2520" i="3"/>
  <c r="C2520" i="3"/>
  <c r="C2519" i="3"/>
  <c r="E2519" i="3" s="1"/>
  <c r="C2518" i="3"/>
  <c r="E2518" i="3" s="1"/>
  <c r="C2517" i="3"/>
  <c r="E2517" i="3" s="1"/>
  <c r="E2516" i="3"/>
  <c r="C2516" i="3"/>
  <c r="D2516" i="3" s="1"/>
  <c r="E2515" i="3"/>
  <c r="D2515" i="3"/>
  <c r="C2515" i="3"/>
  <c r="D2514" i="3"/>
  <c r="C2514" i="3"/>
  <c r="E2514" i="3" s="1"/>
  <c r="E2513" i="3"/>
  <c r="D2513" i="3"/>
  <c r="C2513" i="3"/>
  <c r="C2512" i="3"/>
  <c r="E2511" i="3"/>
  <c r="D2511" i="3"/>
  <c r="C2511" i="3"/>
  <c r="C2510" i="3"/>
  <c r="E2510" i="3" s="1"/>
  <c r="C2509" i="3"/>
  <c r="E2508" i="3"/>
  <c r="D2508" i="3"/>
  <c r="C2508" i="3"/>
  <c r="C2507" i="3"/>
  <c r="E2507" i="3" s="1"/>
  <c r="C2506" i="3"/>
  <c r="E2506" i="3" s="1"/>
  <c r="C2505" i="3"/>
  <c r="E2505" i="3" s="1"/>
  <c r="E2504" i="3"/>
  <c r="C2504" i="3"/>
  <c r="D2504" i="3" s="1"/>
  <c r="E2503" i="3"/>
  <c r="D2503" i="3"/>
  <c r="C2503" i="3"/>
  <c r="D2502" i="3"/>
  <c r="C2502" i="3"/>
  <c r="E2502" i="3" s="1"/>
  <c r="E2501" i="3"/>
  <c r="D2501" i="3"/>
  <c r="C2501" i="3"/>
  <c r="C2500" i="3"/>
  <c r="E2500" i="3" s="1"/>
  <c r="E2499" i="3"/>
  <c r="D2499" i="3"/>
  <c r="C2499" i="3"/>
  <c r="C2498" i="3"/>
  <c r="C2497" i="3"/>
  <c r="E2496" i="3"/>
  <c r="C2496" i="3"/>
  <c r="D2496" i="3" s="1"/>
  <c r="D2495" i="3"/>
  <c r="C2495" i="3"/>
  <c r="E2495" i="3" s="1"/>
  <c r="C2494" i="3"/>
  <c r="E2493" i="3"/>
  <c r="C2493" i="3"/>
  <c r="D2493" i="3" s="1"/>
  <c r="E2492" i="3"/>
  <c r="C2492" i="3"/>
  <c r="D2492" i="3" s="1"/>
  <c r="E2491" i="3"/>
  <c r="D2491" i="3"/>
  <c r="C2491" i="3"/>
  <c r="C2490" i="3"/>
  <c r="E2490" i="3" s="1"/>
  <c r="E2489" i="3"/>
  <c r="D2489" i="3"/>
  <c r="C2489" i="3"/>
  <c r="D2488" i="3"/>
  <c r="C2488" i="3"/>
  <c r="E2488" i="3" s="1"/>
  <c r="E2487" i="3"/>
  <c r="D2487" i="3"/>
  <c r="C2487" i="3"/>
  <c r="D2486" i="3"/>
  <c r="C2486" i="3"/>
  <c r="E2486" i="3" s="1"/>
  <c r="C2485" i="3"/>
  <c r="C2484" i="3"/>
  <c r="E2483" i="3"/>
  <c r="D2483" i="3"/>
  <c r="C2483" i="3"/>
  <c r="E2482" i="3"/>
  <c r="D2482" i="3"/>
  <c r="C2482" i="3"/>
  <c r="C2481" i="3"/>
  <c r="E2480" i="3"/>
  <c r="C2480" i="3"/>
  <c r="D2480" i="3" s="1"/>
  <c r="E2479" i="3"/>
  <c r="D2479" i="3"/>
  <c r="C2479" i="3"/>
  <c r="C2478" i="3"/>
  <c r="E2478" i="3" s="1"/>
  <c r="C2477" i="3"/>
  <c r="D2477" i="3" s="1"/>
  <c r="E2476" i="3"/>
  <c r="D2476" i="3"/>
  <c r="C2476" i="3"/>
  <c r="E2475" i="3"/>
  <c r="D2475" i="3"/>
  <c r="C2475" i="3"/>
  <c r="C2474" i="3"/>
  <c r="E2474" i="3" s="1"/>
  <c r="D2473" i="3"/>
  <c r="C2473" i="3"/>
  <c r="E2473" i="3" s="1"/>
  <c r="E2472" i="3"/>
  <c r="D2472" i="3"/>
  <c r="C2472" i="3"/>
  <c r="C2471" i="3"/>
  <c r="E2471" i="3" s="1"/>
  <c r="D2470" i="3"/>
  <c r="C2470" i="3"/>
  <c r="E2470" i="3" s="1"/>
  <c r="C2469" i="3"/>
  <c r="C2468" i="3"/>
  <c r="C2467" i="3"/>
  <c r="E2467" i="3" s="1"/>
  <c r="C2466" i="3"/>
  <c r="C2465" i="3"/>
  <c r="D2465" i="3" s="1"/>
  <c r="E2464" i="3"/>
  <c r="D2464" i="3"/>
  <c r="C2464" i="3"/>
  <c r="E2463" i="3"/>
  <c r="C2463" i="3"/>
  <c r="D2463" i="3" s="1"/>
  <c r="C2462" i="3"/>
  <c r="C2461" i="3"/>
  <c r="E2460" i="3"/>
  <c r="D2460" i="3"/>
  <c r="C2460" i="3"/>
  <c r="C2459" i="3"/>
  <c r="E2459" i="3" s="1"/>
  <c r="E2458" i="3"/>
  <c r="D2458" i="3"/>
  <c r="C2458" i="3"/>
  <c r="D2457" i="3"/>
  <c r="C2457" i="3"/>
  <c r="E2457" i="3" s="1"/>
  <c r="C2456" i="3"/>
  <c r="E2455" i="3"/>
  <c r="D2455" i="3"/>
  <c r="C2455" i="3"/>
  <c r="E2454" i="3"/>
  <c r="D2454" i="3"/>
  <c r="C2454" i="3"/>
  <c r="C2453" i="3"/>
  <c r="D2453" i="3" s="1"/>
  <c r="E2452" i="3"/>
  <c r="D2452" i="3"/>
  <c r="C2452" i="3"/>
  <c r="E2451" i="3"/>
  <c r="C2451" i="3"/>
  <c r="D2451" i="3" s="1"/>
  <c r="C2450" i="3"/>
  <c r="E2450" i="3" s="1"/>
  <c r="C2449" i="3"/>
  <c r="E2449" i="3" s="1"/>
  <c r="E2448" i="3"/>
  <c r="D2448" i="3"/>
  <c r="C2448" i="3"/>
  <c r="C2447" i="3"/>
  <c r="E2447" i="3" s="1"/>
  <c r="D2446" i="3"/>
  <c r="C2446" i="3"/>
  <c r="E2446" i="3" s="1"/>
  <c r="C2445" i="3"/>
  <c r="E2445" i="3" s="1"/>
  <c r="C2444" i="3"/>
  <c r="C2443" i="3"/>
  <c r="E2443" i="3" s="1"/>
  <c r="C2442" i="3"/>
  <c r="E2442" i="3" s="1"/>
  <c r="E2441" i="3"/>
  <c r="C2441" i="3"/>
  <c r="D2441" i="3" s="1"/>
  <c r="D2440" i="3"/>
  <c r="C2440" i="3"/>
  <c r="E2440" i="3" s="1"/>
  <c r="E2439" i="3"/>
  <c r="C2439" i="3"/>
  <c r="D2439" i="3" s="1"/>
  <c r="C2438" i="3"/>
  <c r="E2438" i="3" s="1"/>
  <c r="D2437" i="3"/>
  <c r="C2437" i="3"/>
  <c r="E2437" i="3" s="1"/>
  <c r="E2436" i="3"/>
  <c r="D2436" i="3"/>
  <c r="C2436" i="3"/>
  <c r="E2435" i="3"/>
  <c r="D2435" i="3"/>
  <c r="C2435" i="3"/>
  <c r="E2434" i="3"/>
  <c r="D2434" i="3"/>
  <c r="C2434" i="3"/>
  <c r="E2433" i="3"/>
  <c r="D2433" i="3"/>
  <c r="C2433" i="3"/>
  <c r="C2432" i="3"/>
  <c r="E2432" i="3" s="1"/>
  <c r="C2431" i="3"/>
  <c r="E2431" i="3" s="1"/>
  <c r="C2430" i="3"/>
  <c r="E2430" i="3" s="1"/>
  <c r="C2429" i="3"/>
  <c r="E2428" i="3"/>
  <c r="D2428" i="3"/>
  <c r="C2428" i="3"/>
  <c r="C2427" i="3"/>
  <c r="E2427" i="3" s="1"/>
  <c r="E2426" i="3"/>
  <c r="C2426" i="3"/>
  <c r="D2426" i="3" s="1"/>
  <c r="C2425" i="3"/>
  <c r="E2425" i="3" s="1"/>
  <c r="C2424" i="3"/>
  <c r="E2424" i="3" s="1"/>
  <c r="E2423" i="3"/>
  <c r="D2423" i="3"/>
  <c r="C2423" i="3"/>
  <c r="C2422" i="3"/>
  <c r="E2421" i="3"/>
  <c r="D2421" i="3"/>
  <c r="C2421" i="3"/>
  <c r="C2420" i="3"/>
  <c r="E2420" i="3" s="1"/>
  <c r="C2419" i="3"/>
  <c r="E2419" i="3" s="1"/>
  <c r="C2418" i="3"/>
  <c r="E2418" i="3" s="1"/>
  <c r="C2417" i="3"/>
  <c r="E2416" i="3"/>
  <c r="D2416" i="3"/>
  <c r="C2416" i="3"/>
  <c r="C2415" i="3"/>
  <c r="E2415" i="3" s="1"/>
  <c r="E2414" i="3"/>
  <c r="C2414" i="3"/>
  <c r="D2414" i="3" s="1"/>
  <c r="C2413" i="3"/>
  <c r="E2413" i="3" s="1"/>
  <c r="C2412" i="3"/>
  <c r="E2412" i="3" s="1"/>
  <c r="E2411" i="3"/>
  <c r="D2411" i="3"/>
  <c r="C2411" i="3"/>
  <c r="C2410" i="3"/>
  <c r="E2409" i="3"/>
  <c r="D2409" i="3"/>
  <c r="C2409" i="3"/>
  <c r="C2408" i="3"/>
  <c r="E2408" i="3" s="1"/>
  <c r="C2407" i="3"/>
  <c r="E2407" i="3" s="1"/>
  <c r="C2406" i="3"/>
  <c r="E2406" i="3" s="1"/>
  <c r="C2405" i="3"/>
  <c r="E2404" i="3"/>
  <c r="D2404" i="3"/>
  <c r="C2404" i="3"/>
  <c r="C2403" i="3"/>
  <c r="E2403" i="3" s="1"/>
  <c r="E2402" i="3"/>
  <c r="C2402" i="3"/>
  <c r="D2402" i="3" s="1"/>
  <c r="C2401" i="3"/>
  <c r="E2401" i="3" s="1"/>
  <c r="C2400" i="3"/>
  <c r="E2400" i="3" s="1"/>
  <c r="E2399" i="3"/>
  <c r="D2399" i="3"/>
  <c r="C2399" i="3"/>
  <c r="C2398" i="3"/>
  <c r="E2397" i="3"/>
  <c r="D2397" i="3"/>
  <c r="C2397" i="3"/>
  <c r="C2396" i="3"/>
  <c r="E2396" i="3" s="1"/>
  <c r="C2395" i="3"/>
  <c r="E2395" i="3" s="1"/>
  <c r="C2394" i="3"/>
  <c r="E2394" i="3" s="1"/>
  <c r="C2393" i="3"/>
  <c r="E2392" i="3"/>
  <c r="D2392" i="3"/>
  <c r="C2392" i="3"/>
  <c r="C2391" i="3"/>
  <c r="E2391" i="3" s="1"/>
  <c r="E2390" i="3"/>
  <c r="C2390" i="3"/>
  <c r="D2390" i="3" s="1"/>
  <c r="C2389" i="3"/>
  <c r="E2389" i="3" s="1"/>
  <c r="C2388" i="3"/>
  <c r="E2388" i="3" s="1"/>
  <c r="E2387" i="3"/>
  <c r="D2387" i="3"/>
  <c r="C2387" i="3"/>
  <c r="C2386" i="3"/>
  <c r="E2385" i="3"/>
  <c r="D2385" i="3"/>
  <c r="C2385" i="3"/>
  <c r="C2384" i="3"/>
  <c r="E2384" i="3" s="1"/>
  <c r="D2383" i="3"/>
  <c r="C2383" i="3"/>
  <c r="E2383" i="3" s="1"/>
  <c r="C2382" i="3"/>
  <c r="E2382" i="3" s="1"/>
  <c r="C2381" i="3"/>
  <c r="E2380" i="3"/>
  <c r="D2380" i="3"/>
  <c r="C2380" i="3"/>
  <c r="C2379" i="3"/>
  <c r="E2378" i="3"/>
  <c r="C2378" i="3"/>
  <c r="D2378" i="3" s="1"/>
  <c r="C2377" i="3"/>
  <c r="E2377" i="3" s="1"/>
  <c r="C2376" i="3"/>
  <c r="E2376" i="3" s="1"/>
  <c r="C2375" i="3"/>
  <c r="E2375" i="3" s="1"/>
  <c r="D2374" i="3"/>
  <c r="C2374" i="3"/>
  <c r="E2374" i="3" s="1"/>
  <c r="E2373" i="3"/>
  <c r="D2373" i="3"/>
  <c r="C2373" i="3"/>
  <c r="C2372" i="3"/>
  <c r="C2371" i="3"/>
  <c r="E2371" i="3" s="1"/>
  <c r="C2370" i="3"/>
  <c r="D2369" i="3"/>
  <c r="C2369" i="3"/>
  <c r="E2369" i="3" s="1"/>
  <c r="C2368" i="3"/>
  <c r="E2368" i="3" s="1"/>
  <c r="C2367" i="3"/>
  <c r="E2367" i="3" s="1"/>
  <c r="E2366" i="3"/>
  <c r="D2366" i="3"/>
  <c r="C2366" i="3"/>
  <c r="C2365" i="3"/>
  <c r="E2365" i="3" s="1"/>
  <c r="C2364" i="3"/>
  <c r="D2363" i="3"/>
  <c r="C2363" i="3"/>
  <c r="E2363" i="3" s="1"/>
  <c r="C2362" i="3"/>
  <c r="E2362" i="3" s="1"/>
  <c r="E2361" i="3"/>
  <c r="D2361" i="3"/>
  <c r="C2361" i="3"/>
  <c r="D2360" i="3"/>
  <c r="C2360" i="3"/>
  <c r="E2360" i="3" s="1"/>
  <c r="E2359" i="3"/>
  <c r="C2359" i="3"/>
  <c r="D2359" i="3" s="1"/>
  <c r="E2358" i="3"/>
  <c r="D2358" i="3"/>
  <c r="C2358" i="3"/>
  <c r="C2357" i="3"/>
  <c r="E2356" i="3"/>
  <c r="C2356" i="3"/>
  <c r="D2356" i="3" s="1"/>
  <c r="C2355" i="3"/>
  <c r="E2355" i="3" s="1"/>
  <c r="E2354" i="3"/>
  <c r="D2354" i="3"/>
  <c r="C2354" i="3"/>
  <c r="C2353" i="3"/>
  <c r="C2352" i="3"/>
  <c r="C2351" i="3"/>
  <c r="E2350" i="3"/>
  <c r="C2350" i="3"/>
  <c r="D2350" i="3" s="1"/>
  <c r="C2349" i="3"/>
  <c r="C2348" i="3"/>
  <c r="E2348" i="3" s="1"/>
  <c r="C2347" i="3"/>
  <c r="E2346" i="3"/>
  <c r="D2346" i="3"/>
  <c r="C2346" i="3"/>
  <c r="C2345" i="3"/>
  <c r="E2345" i="3" s="1"/>
  <c r="C2344" i="3"/>
  <c r="E2344" i="3" s="1"/>
  <c r="C2343" i="3"/>
  <c r="C2342" i="3"/>
  <c r="D2341" i="3"/>
  <c r="C2341" i="3"/>
  <c r="E2341" i="3" s="1"/>
  <c r="C2340" i="3"/>
  <c r="E2340" i="3" s="1"/>
  <c r="E2339" i="3"/>
  <c r="D2339" i="3"/>
  <c r="C2339" i="3"/>
  <c r="C2338" i="3"/>
  <c r="C2337" i="3"/>
  <c r="E2337" i="3" s="1"/>
  <c r="C2336" i="3"/>
  <c r="D2335" i="3"/>
  <c r="C2335" i="3"/>
  <c r="E2335" i="3" s="1"/>
  <c r="E2334" i="3"/>
  <c r="D2334" i="3"/>
  <c r="C2334" i="3"/>
  <c r="E2333" i="3"/>
  <c r="C2333" i="3"/>
  <c r="D2333" i="3" s="1"/>
  <c r="C2332" i="3"/>
  <c r="E2332" i="3" s="1"/>
  <c r="D2331" i="3"/>
  <c r="C2331" i="3"/>
  <c r="E2331" i="3" s="1"/>
  <c r="C2330" i="3"/>
  <c r="C2329" i="3"/>
  <c r="E2329" i="3" s="1"/>
  <c r="D2328" i="3"/>
  <c r="C2328" i="3"/>
  <c r="E2328" i="3" s="1"/>
  <c r="E2327" i="3"/>
  <c r="D2327" i="3"/>
  <c r="C2327" i="3"/>
  <c r="C2326" i="3"/>
  <c r="E2326" i="3" s="1"/>
  <c r="C2325" i="3"/>
  <c r="E2325" i="3" s="1"/>
  <c r="C2324" i="3"/>
  <c r="E2324" i="3" s="1"/>
  <c r="C2323" i="3"/>
  <c r="E2323" i="3" s="1"/>
  <c r="E2322" i="3"/>
  <c r="D2322" i="3"/>
  <c r="C2322" i="3"/>
  <c r="E2321" i="3"/>
  <c r="D2321" i="3"/>
  <c r="C2321" i="3"/>
  <c r="C2320" i="3"/>
  <c r="E2320" i="3" s="1"/>
  <c r="C2319" i="3"/>
  <c r="C2318" i="3"/>
  <c r="C2317" i="3"/>
  <c r="C2316" i="3"/>
  <c r="E2315" i="3"/>
  <c r="D2315" i="3"/>
  <c r="C2315" i="3"/>
  <c r="C2314" i="3"/>
  <c r="E2314" i="3" s="1"/>
  <c r="C2313" i="3"/>
  <c r="E2313" i="3" s="1"/>
  <c r="E2312" i="3"/>
  <c r="D2312" i="3"/>
  <c r="C2312" i="3"/>
  <c r="C2311" i="3"/>
  <c r="E2311" i="3" s="1"/>
  <c r="E2310" i="3"/>
  <c r="D2310" i="3"/>
  <c r="C2310" i="3"/>
  <c r="E2309" i="3"/>
  <c r="D2309" i="3"/>
  <c r="C2309" i="3"/>
  <c r="C2308" i="3"/>
  <c r="E2308" i="3" s="1"/>
  <c r="E2307" i="3"/>
  <c r="D2307" i="3"/>
  <c r="C2307" i="3"/>
  <c r="C2306" i="3"/>
  <c r="C2305" i="3"/>
  <c r="E2305" i="3" s="1"/>
  <c r="C2304" i="3"/>
  <c r="E2304" i="3" s="1"/>
  <c r="E2303" i="3"/>
  <c r="D2303" i="3"/>
  <c r="C2303" i="3"/>
  <c r="D2302" i="3"/>
  <c r="C2302" i="3"/>
  <c r="E2302" i="3" s="1"/>
  <c r="C2301" i="3"/>
  <c r="E2301" i="3" s="1"/>
  <c r="C2300" i="3"/>
  <c r="E2300" i="3" s="1"/>
  <c r="C2299" i="3"/>
  <c r="E2299" i="3" s="1"/>
  <c r="E2298" i="3"/>
  <c r="D2298" i="3"/>
  <c r="C2298" i="3"/>
  <c r="C2297" i="3"/>
  <c r="E2297" i="3" s="1"/>
  <c r="C2296" i="3"/>
  <c r="E2296" i="3" s="1"/>
  <c r="C2295" i="3"/>
  <c r="E2295" i="3" s="1"/>
  <c r="C2294" i="3"/>
  <c r="E2293" i="3"/>
  <c r="D2293" i="3"/>
  <c r="C2293" i="3"/>
  <c r="D2292" i="3"/>
  <c r="C2292" i="3"/>
  <c r="E2292" i="3" s="1"/>
  <c r="E2291" i="3"/>
  <c r="C2291" i="3"/>
  <c r="D2291" i="3" s="1"/>
  <c r="E2290" i="3"/>
  <c r="D2290" i="3"/>
  <c r="C2290" i="3"/>
  <c r="C2289" i="3"/>
  <c r="E2289" i="3" s="1"/>
  <c r="C2288" i="3"/>
  <c r="E2288" i="3" s="1"/>
  <c r="C2287" i="3"/>
  <c r="E2286" i="3"/>
  <c r="D2286" i="3"/>
  <c r="C2286" i="3"/>
  <c r="C2285" i="3"/>
  <c r="C2284" i="3"/>
  <c r="E2284" i="3" s="1"/>
  <c r="D2283" i="3"/>
  <c r="C2283" i="3"/>
  <c r="E2283" i="3" s="1"/>
  <c r="C2282" i="3"/>
  <c r="C2281" i="3"/>
  <c r="E2281" i="3" s="1"/>
  <c r="E2280" i="3"/>
  <c r="D2280" i="3"/>
  <c r="C2280" i="3"/>
  <c r="E2279" i="3"/>
  <c r="C2279" i="3"/>
  <c r="D2279" i="3" s="1"/>
  <c r="E2278" i="3"/>
  <c r="C2278" i="3"/>
  <c r="D2278" i="3" s="1"/>
  <c r="C2277" i="3"/>
  <c r="E2277" i="3" s="1"/>
  <c r="C2276" i="3"/>
  <c r="D2275" i="3"/>
  <c r="C2275" i="3"/>
  <c r="E2275" i="3" s="1"/>
  <c r="E2274" i="3"/>
  <c r="D2274" i="3"/>
  <c r="C2274" i="3"/>
  <c r="C2273" i="3"/>
  <c r="E2273" i="3" s="1"/>
  <c r="C2272" i="3"/>
  <c r="E2272" i="3" s="1"/>
  <c r="E2271" i="3"/>
  <c r="D2271" i="3"/>
  <c r="C2271" i="3"/>
  <c r="C2270" i="3"/>
  <c r="D2269" i="3"/>
  <c r="C2269" i="3"/>
  <c r="E2269" i="3" s="1"/>
  <c r="C2268" i="3"/>
  <c r="E2268" i="3" s="1"/>
  <c r="E2267" i="3"/>
  <c r="D2267" i="3"/>
  <c r="C2267" i="3"/>
  <c r="C2266" i="3"/>
  <c r="C2265" i="3"/>
  <c r="E2265" i="3" s="1"/>
  <c r="D2264" i="3"/>
  <c r="C2264" i="3"/>
  <c r="E2264" i="3" s="1"/>
  <c r="D2263" i="3"/>
  <c r="C2263" i="3"/>
  <c r="E2263" i="3" s="1"/>
  <c r="E2262" i="3"/>
  <c r="D2262" i="3"/>
  <c r="C2262" i="3"/>
  <c r="E2261" i="3"/>
  <c r="C2261" i="3"/>
  <c r="D2261" i="3" s="1"/>
  <c r="C2260" i="3"/>
  <c r="E2260" i="3" s="1"/>
  <c r="E2259" i="3"/>
  <c r="C2259" i="3"/>
  <c r="D2259" i="3" s="1"/>
  <c r="C2258" i="3"/>
  <c r="C2257" i="3"/>
  <c r="E2257" i="3" s="1"/>
  <c r="C2256" i="3"/>
  <c r="E2256" i="3" s="1"/>
  <c r="E2255" i="3"/>
  <c r="C2255" i="3"/>
  <c r="D2255" i="3" s="1"/>
  <c r="D2254" i="3"/>
  <c r="C2254" i="3"/>
  <c r="E2254" i="3" s="1"/>
  <c r="C2253" i="3"/>
  <c r="E2253" i="3" s="1"/>
  <c r="C2252" i="3"/>
  <c r="E2252" i="3" s="1"/>
  <c r="C2251" i="3"/>
  <c r="E2251" i="3" s="1"/>
  <c r="E2250" i="3"/>
  <c r="D2250" i="3"/>
  <c r="C2250" i="3"/>
  <c r="D2249" i="3"/>
  <c r="C2249" i="3"/>
  <c r="E2249" i="3" s="1"/>
  <c r="C2248" i="3"/>
  <c r="E2248" i="3" s="1"/>
  <c r="C2247" i="3"/>
  <c r="C2246" i="3"/>
  <c r="E2245" i="3"/>
  <c r="D2245" i="3"/>
  <c r="C2245" i="3"/>
  <c r="D2244" i="3"/>
  <c r="C2244" i="3"/>
  <c r="E2244" i="3" s="1"/>
  <c r="E2243" i="3"/>
  <c r="C2243" i="3"/>
  <c r="D2243" i="3" s="1"/>
  <c r="D2242" i="3"/>
  <c r="C2242" i="3"/>
  <c r="E2242" i="3" s="1"/>
  <c r="C2241" i="3"/>
  <c r="E2241" i="3" s="1"/>
  <c r="D2240" i="3"/>
  <c r="C2240" i="3"/>
  <c r="E2240" i="3" s="1"/>
  <c r="C2239" i="3"/>
  <c r="E2239" i="3" s="1"/>
  <c r="E2238" i="3"/>
  <c r="D2238" i="3"/>
  <c r="C2238" i="3"/>
  <c r="C2237" i="3"/>
  <c r="C2236" i="3"/>
  <c r="E2236" i="3" s="1"/>
  <c r="E2235" i="3"/>
  <c r="C2235" i="3"/>
  <c r="D2235" i="3" s="1"/>
  <c r="C2234" i="3"/>
  <c r="C2233" i="3"/>
  <c r="E2233" i="3" s="1"/>
  <c r="E2232" i="3"/>
  <c r="D2232" i="3"/>
  <c r="C2232" i="3"/>
  <c r="E2231" i="3"/>
  <c r="C2231" i="3"/>
  <c r="D2231" i="3" s="1"/>
  <c r="E2230" i="3"/>
  <c r="C2230" i="3"/>
  <c r="D2230" i="3" s="1"/>
  <c r="C2229" i="3"/>
  <c r="E2229" i="3" s="1"/>
  <c r="D2228" i="3"/>
  <c r="C2228" i="3"/>
  <c r="E2228" i="3" s="1"/>
  <c r="C2227" i="3"/>
  <c r="E2226" i="3"/>
  <c r="D2226" i="3"/>
  <c r="C2226" i="3"/>
  <c r="E2225" i="3"/>
  <c r="C2225" i="3"/>
  <c r="D2225" i="3" s="1"/>
  <c r="C2224" i="3"/>
  <c r="E2224" i="3" s="1"/>
  <c r="C2223" i="3"/>
  <c r="D2223" i="3" s="1"/>
  <c r="C2222" i="3"/>
  <c r="E2221" i="3"/>
  <c r="C2221" i="3"/>
  <c r="D2221" i="3" s="1"/>
  <c r="C2220" i="3"/>
  <c r="E2219" i="3"/>
  <c r="C2219" i="3"/>
  <c r="D2219" i="3" s="1"/>
  <c r="D2218" i="3"/>
  <c r="C2218" i="3"/>
  <c r="E2218" i="3" s="1"/>
  <c r="C2217" i="3"/>
  <c r="E2217" i="3" s="1"/>
  <c r="D2216" i="3"/>
  <c r="C2216" i="3"/>
  <c r="E2216" i="3" s="1"/>
  <c r="C2215" i="3"/>
  <c r="E2215" i="3" s="1"/>
  <c r="E2214" i="3"/>
  <c r="D2214" i="3"/>
  <c r="C2214" i="3"/>
  <c r="C2213" i="3"/>
  <c r="E2213" i="3" s="1"/>
  <c r="C2212" i="3"/>
  <c r="E2212" i="3" s="1"/>
  <c r="C2211" i="3"/>
  <c r="C2210" i="3"/>
  <c r="E2209" i="3"/>
  <c r="D2209" i="3"/>
  <c r="C2209" i="3"/>
  <c r="D2208" i="3"/>
  <c r="C2208" i="3"/>
  <c r="E2208" i="3" s="1"/>
  <c r="E2207" i="3"/>
  <c r="C2207" i="3"/>
  <c r="D2207" i="3" s="1"/>
  <c r="C2206" i="3"/>
  <c r="C2205" i="3"/>
  <c r="E2205" i="3" s="1"/>
  <c r="E2204" i="3"/>
  <c r="C2204" i="3"/>
  <c r="D2204" i="3" s="1"/>
  <c r="C2203" i="3"/>
  <c r="E2202" i="3"/>
  <c r="D2202" i="3"/>
  <c r="C2202" i="3"/>
  <c r="C2201" i="3"/>
  <c r="C2200" i="3"/>
  <c r="E2200" i="3" s="1"/>
  <c r="E2199" i="3"/>
  <c r="C2199" i="3"/>
  <c r="D2199" i="3" s="1"/>
  <c r="C2198" i="3"/>
  <c r="E2197" i="3"/>
  <c r="D2197" i="3"/>
  <c r="C2197" i="3"/>
  <c r="D2196" i="3"/>
  <c r="C2196" i="3"/>
  <c r="E2196" i="3" s="1"/>
  <c r="E2195" i="3"/>
  <c r="C2195" i="3"/>
  <c r="D2195" i="3" s="1"/>
  <c r="C2194" i="3"/>
  <c r="C2193" i="3"/>
  <c r="E2193" i="3" s="1"/>
  <c r="D2192" i="3"/>
  <c r="C2192" i="3"/>
  <c r="E2192" i="3" s="1"/>
  <c r="D2191" i="3"/>
  <c r="C2191" i="3"/>
  <c r="E2191" i="3" s="1"/>
  <c r="E2190" i="3"/>
  <c r="D2190" i="3"/>
  <c r="C2190" i="3"/>
  <c r="E2189" i="3"/>
  <c r="C2189" i="3"/>
  <c r="D2189" i="3" s="1"/>
  <c r="E2188" i="3"/>
  <c r="C2188" i="3"/>
  <c r="D2188" i="3" s="1"/>
  <c r="C2187" i="3"/>
  <c r="E2187" i="3" s="1"/>
  <c r="C2186" i="3"/>
  <c r="C2185" i="3"/>
  <c r="E2184" i="3"/>
  <c r="D2184" i="3"/>
  <c r="C2184" i="3"/>
  <c r="E2183" i="3"/>
  <c r="C2183" i="3"/>
  <c r="D2183" i="3" s="1"/>
  <c r="D2182" i="3"/>
  <c r="C2182" i="3"/>
  <c r="E2182" i="3" s="1"/>
  <c r="C2181" i="3"/>
  <c r="E2181" i="3" s="1"/>
  <c r="E2180" i="3"/>
  <c r="D2180" i="3"/>
  <c r="C2180" i="3"/>
  <c r="D2179" i="3"/>
  <c r="C2179" i="3"/>
  <c r="E2179" i="3" s="1"/>
  <c r="E2178" i="3"/>
  <c r="D2178" i="3"/>
  <c r="C2178" i="3"/>
  <c r="C2177" i="3"/>
  <c r="E2176" i="3"/>
  <c r="D2176" i="3"/>
  <c r="C2176" i="3"/>
  <c r="E2175" i="3"/>
  <c r="D2175" i="3"/>
  <c r="C2175" i="3"/>
  <c r="C2174" i="3"/>
  <c r="D2173" i="3"/>
  <c r="C2173" i="3"/>
  <c r="E2173" i="3" s="1"/>
  <c r="E2172" i="3"/>
  <c r="C2172" i="3"/>
  <c r="D2172" i="3" s="1"/>
  <c r="E2171" i="3"/>
  <c r="C2171" i="3"/>
  <c r="D2171" i="3" s="1"/>
  <c r="E2170" i="3"/>
  <c r="D2170" i="3"/>
  <c r="C2170" i="3"/>
  <c r="C2169" i="3"/>
  <c r="E2169" i="3" s="1"/>
  <c r="D2168" i="3"/>
  <c r="C2168" i="3"/>
  <c r="E2168" i="3" s="1"/>
  <c r="D2167" i="3"/>
  <c r="C2167" i="3"/>
  <c r="E2167" i="3" s="1"/>
  <c r="E2166" i="3"/>
  <c r="D2166" i="3"/>
  <c r="C2166" i="3"/>
  <c r="E2165" i="3"/>
  <c r="C2165" i="3"/>
  <c r="D2165" i="3" s="1"/>
  <c r="C2164" i="3"/>
  <c r="E2164" i="3" s="1"/>
  <c r="E2163" i="3"/>
  <c r="D2163" i="3"/>
  <c r="C2163" i="3"/>
  <c r="C2162" i="3"/>
  <c r="C2161" i="3"/>
  <c r="E2161" i="3" s="1"/>
  <c r="E2160" i="3"/>
  <c r="C2160" i="3"/>
  <c r="D2160" i="3" s="1"/>
  <c r="E2159" i="3"/>
  <c r="C2159" i="3"/>
  <c r="D2159" i="3" s="1"/>
  <c r="E2158" i="3"/>
  <c r="D2158" i="3"/>
  <c r="C2158" i="3"/>
  <c r="C2157" i="3"/>
  <c r="E2157" i="3" s="1"/>
  <c r="E2156" i="3"/>
  <c r="D2156" i="3"/>
  <c r="C2156" i="3"/>
  <c r="D2155" i="3"/>
  <c r="C2155" i="3"/>
  <c r="E2155" i="3" s="1"/>
  <c r="E2154" i="3"/>
  <c r="D2154" i="3"/>
  <c r="C2154" i="3"/>
  <c r="E2153" i="3"/>
  <c r="C2153" i="3"/>
  <c r="D2153" i="3" s="1"/>
  <c r="C2152" i="3"/>
  <c r="E2152" i="3" s="1"/>
  <c r="E2151" i="3"/>
  <c r="D2151" i="3"/>
  <c r="C2151" i="3"/>
  <c r="C2150" i="3"/>
  <c r="E2149" i="3"/>
  <c r="C2149" i="3"/>
  <c r="D2149" i="3" s="1"/>
  <c r="E2148" i="3"/>
  <c r="C2148" i="3"/>
  <c r="D2148" i="3" s="1"/>
  <c r="E2147" i="3"/>
  <c r="C2147" i="3"/>
  <c r="D2147" i="3" s="1"/>
  <c r="E2146" i="3"/>
  <c r="D2146" i="3"/>
  <c r="C2146" i="3"/>
  <c r="C2145" i="3"/>
  <c r="E2145" i="3" s="1"/>
  <c r="E2144" i="3"/>
  <c r="D2144" i="3"/>
  <c r="C2144" i="3"/>
  <c r="D2143" i="3"/>
  <c r="C2143" i="3"/>
  <c r="E2143" i="3" s="1"/>
  <c r="E2142" i="3"/>
  <c r="D2142" i="3"/>
  <c r="C2142" i="3"/>
  <c r="E2141" i="3"/>
  <c r="C2141" i="3"/>
  <c r="D2141" i="3" s="1"/>
  <c r="E2140" i="3"/>
  <c r="C2140" i="3"/>
  <c r="D2140" i="3" s="1"/>
  <c r="E2139" i="3"/>
  <c r="C2139" i="3"/>
  <c r="D2139" i="3" s="1"/>
  <c r="C2138" i="3"/>
  <c r="E2137" i="3"/>
  <c r="D2137" i="3"/>
  <c r="C2137" i="3"/>
  <c r="D2136" i="3"/>
  <c r="C2136" i="3"/>
  <c r="E2136" i="3" s="1"/>
  <c r="E2135" i="3"/>
  <c r="D2135" i="3"/>
  <c r="C2135" i="3"/>
  <c r="D2134" i="3"/>
  <c r="C2134" i="3"/>
  <c r="E2134" i="3" s="1"/>
  <c r="C2133" i="3"/>
  <c r="D2132" i="3"/>
  <c r="C2132" i="3"/>
  <c r="E2132" i="3" s="1"/>
  <c r="D2131" i="3"/>
  <c r="C2131" i="3"/>
  <c r="E2131" i="3" s="1"/>
  <c r="E2130" i="3"/>
  <c r="C2130" i="3"/>
  <c r="D2130" i="3" s="1"/>
  <c r="D2129" i="3"/>
  <c r="C2129" i="3"/>
  <c r="E2129" i="3" s="1"/>
  <c r="D2128" i="3"/>
  <c r="C2128" i="3"/>
  <c r="E2128" i="3" s="1"/>
  <c r="E2127" i="3"/>
  <c r="D2127" i="3"/>
  <c r="C2127" i="3"/>
  <c r="C2126" i="3"/>
  <c r="D2125" i="3"/>
  <c r="C2125" i="3"/>
  <c r="E2125" i="3" s="1"/>
  <c r="C2124" i="3"/>
  <c r="C2123" i="3"/>
  <c r="D2122" i="3"/>
  <c r="C2122" i="3"/>
  <c r="E2122" i="3" s="1"/>
  <c r="C2121" i="3"/>
  <c r="E2121" i="3" s="1"/>
  <c r="E2120" i="3"/>
  <c r="C2120" i="3"/>
  <c r="D2120" i="3" s="1"/>
  <c r="C2119" i="3"/>
  <c r="E2118" i="3"/>
  <c r="C2118" i="3"/>
  <c r="D2118" i="3" s="1"/>
  <c r="C2117" i="3"/>
  <c r="D2116" i="3"/>
  <c r="C2116" i="3"/>
  <c r="E2116" i="3" s="1"/>
  <c r="E2115" i="3"/>
  <c r="D2115" i="3"/>
  <c r="C2115" i="3"/>
  <c r="C2114" i="3"/>
  <c r="D2114" i="3" s="1"/>
  <c r="D2113" i="3"/>
  <c r="C2113" i="3"/>
  <c r="E2113" i="3" s="1"/>
  <c r="D2112" i="3"/>
  <c r="C2112" i="3"/>
  <c r="E2112" i="3" s="1"/>
  <c r="C2111" i="3"/>
  <c r="C2110" i="3"/>
  <c r="C2109" i="3"/>
  <c r="E2109" i="3" s="1"/>
  <c r="E2108" i="3"/>
  <c r="C2108" i="3"/>
  <c r="D2108" i="3" s="1"/>
  <c r="C2107" i="3"/>
  <c r="E2107" i="3" s="1"/>
  <c r="E2106" i="3"/>
  <c r="C2106" i="3"/>
  <c r="D2106" i="3" s="1"/>
  <c r="C2105" i="3"/>
  <c r="E2105" i="3" s="1"/>
  <c r="C2104" i="3"/>
  <c r="E2103" i="3"/>
  <c r="D2103" i="3"/>
  <c r="C2103" i="3"/>
  <c r="C2102" i="3"/>
  <c r="E2102" i="3" s="1"/>
  <c r="D2101" i="3"/>
  <c r="C2101" i="3"/>
  <c r="E2101" i="3" s="1"/>
  <c r="C2100" i="3"/>
  <c r="E2100" i="3" s="1"/>
  <c r="C2099" i="3"/>
  <c r="E2098" i="3"/>
  <c r="D2098" i="3"/>
  <c r="C2098" i="3"/>
  <c r="D2097" i="3"/>
  <c r="C2097" i="3"/>
  <c r="E2097" i="3" s="1"/>
  <c r="E2096" i="3"/>
  <c r="C2096" i="3"/>
  <c r="D2096" i="3" s="1"/>
  <c r="D2095" i="3"/>
  <c r="C2095" i="3"/>
  <c r="E2095" i="3" s="1"/>
  <c r="E2094" i="3"/>
  <c r="C2094" i="3"/>
  <c r="D2094" i="3" s="1"/>
  <c r="C2093" i="3"/>
  <c r="D2092" i="3"/>
  <c r="C2092" i="3"/>
  <c r="E2092" i="3" s="1"/>
  <c r="E2091" i="3"/>
  <c r="D2091" i="3"/>
  <c r="C2091" i="3"/>
  <c r="C2090" i="3"/>
  <c r="E2090" i="3" s="1"/>
  <c r="D2089" i="3"/>
  <c r="C2089" i="3"/>
  <c r="E2089" i="3" s="1"/>
  <c r="E2088" i="3"/>
  <c r="D2088" i="3"/>
  <c r="C2088" i="3"/>
  <c r="C2087" i="3"/>
  <c r="C2086" i="3"/>
  <c r="E2085" i="3"/>
  <c r="D2085" i="3"/>
  <c r="C2085" i="3"/>
  <c r="E2084" i="3"/>
  <c r="C2084" i="3"/>
  <c r="D2084" i="3" s="1"/>
  <c r="D2083" i="3"/>
  <c r="C2083" i="3"/>
  <c r="E2083" i="3" s="1"/>
  <c r="E2082" i="3"/>
  <c r="C2082" i="3"/>
  <c r="D2082" i="3" s="1"/>
  <c r="C2081" i="3"/>
  <c r="C2080" i="3"/>
  <c r="E2079" i="3"/>
  <c r="D2079" i="3"/>
  <c r="C2079" i="3"/>
  <c r="E2078" i="3"/>
  <c r="C2078" i="3"/>
  <c r="D2078" i="3" s="1"/>
  <c r="D2077" i="3"/>
  <c r="C2077" i="3"/>
  <c r="E2077" i="3" s="1"/>
  <c r="E2076" i="3"/>
  <c r="C2076" i="3"/>
  <c r="D2076" i="3" s="1"/>
  <c r="C2075" i="3"/>
  <c r="D2074" i="3"/>
  <c r="C2074" i="3"/>
  <c r="E2074" i="3" s="1"/>
  <c r="C2073" i="3"/>
  <c r="E2072" i="3"/>
  <c r="C2072" i="3"/>
  <c r="D2072" i="3" s="1"/>
  <c r="E2071" i="3"/>
  <c r="C2071" i="3"/>
  <c r="D2071" i="3" s="1"/>
  <c r="E2070" i="3"/>
  <c r="C2070" i="3"/>
  <c r="D2070" i="3" s="1"/>
  <c r="E2069" i="3"/>
  <c r="C2069" i="3"/>
  <c r="D2069" i="3" s="1"/>
  <c r="C2068" i="3"/>
  <c r="E2067" i="3"/>
  <c r="D2067" i="3"/>
  <c r="C2067" i="3"/>
  <c r="D2066" i="3"/>
  <c r="C2066" i="3"/>
  <c r="E2066" i="3" s="1"/>
  <c r="C2065" i="3"/>
  <c r="E2065" i="3" s="1"/>
  <c r="C2064" i="3"/>
  <c r="C2063" i="3"/>
  <c r="E2062" i="3"/>
  <c r="D2062" i="3"/>
  <c r="C2062" i="3"/>
  <c r="D2061" i="3"/>
  <c r="C2061" i="3"/>
  <c r="E2061" i="3" s="1"/>
  <c r="E2060" i="3"/>
  <c r="C2060" i="3"/>
  <c r="D2060" i="3" s="1"/>
  <c r="C2059" i="3"/>
  <c r="C2058" i="3"/>
  <c r="E2058" i="3" s="1"/>
  <c r="E2057" i="3"/>
  <c r="C2057" i="3"/>
  <c r="D2057" i="3" s="1"/>
  <c r="C2056" i="3"/>
  <c r="E2055" i="3"/>
  <c r="D2055" i="3"/>
  <c r="C2055" i="3"/>
  <c r="D2054" i="3"/>
  <c r="C2054" i="3"/>
  <c r="E2054" i="3" s="1"/>
  <c r="C2053" i="3"/>
  <c r="E2053" i="3" s="1"/>
  <c r="C2052" i="3"/>
  <c r="C2051" i="3"/>
  <c r="E2050" i="3"/>
  <c r="D2050" i="3"/>
  <c r="C2050" i="3"/>
  <c r="D2049" i="3"/>
  <c r="C2049" i="3"/>
  <c r="E2049" i="3" s="1"/>
  <c r="E2048" i="3"/>
  <c r="C2048" i="3"/>
  <c r="D2048" i="3" s="1"/>
  <c r="C2047" i="3"/>
  <c r="E2046" i="3"/>
  <c r="C2046" i="3"/>
  <c r="D2046" i="3" s="1"/>
  <c r="C2045" i="3"/>
  <c r="C2044" i="3"/>
  <c r="E2044" i="3" s="1"/>
  <c r="E2043" i="3"/>
  <c r="D2043" i="3"/>
  <c r="C2043" i="3"/>
  <c r="C2042" i="3"/>
  <c r="D2042" i="3" s="1"/>
  <c r="C2041" i="3"/>
  <c r="E2041" i="3" s="1"/>
  <c r="C2040" i="3"/>
  <c r="C2039" i="3"/>
  <c r="E2038" i="3"/>
  <c r="C2038" i="3"/>
  <c r="D2038" i="3" s="1"/>
  <c r="C2037" i="3"/>
  <c r="E2036" i="3"/>
  <c r="C2036" i="3"/>
  <c r="D2036" i="3" s="1"/>
  <c r="C2035" i="3"/>
  <c r="E2035" i="3" s="1"/>
  <c r="C2034" i="3"/>
  <c r="E2034" i="3" s="1"/>
  <c r="C2033" i="3"/>
  <c r="C2032" i="3"/>
  <c r="E2032" i="3" s="1"/>
  <c r="E2031" i="3"/>
  <c r="D2031" i="3"/>
  <c r="C2031" i="3"/>
  <c r="E2030" i="3"/>
  <c r="D2030" i="3"/>
  <c r="C2030" i="3"/>
  <c r="C2029" i="3"/>
  <c r="E2029" i="3" s="1"/>
  <c r="D2028" i="3"/>
  <c r="C2028" i="3"/>
  <c r="E2028" i="3" s="1"/>
  <c r="C2027" i="3"/>
  <c r="E2026" i="3"/>
  <c r="C2026" i="3"/>
  <c r="D2026" i="3" s="1"/>
  <c r="E2025" i="3"/>
  <c r="D2025" i="3"/>
  <c r="C2025" i="3"/>
  <c r="E2024" i="3"/>
  <c r="C2024" i="3"/>
  <c r="D2024" i="3" s="1"/>
  <c r="C2023" i="3"/>
  <c r="E2023" i="3" s="1"/>
  <c r="C2022" i="3"/>
  <c r="E2022" i="3" s="1"/>
  <c r="C2021" i="3"/>
  <c r="E2021" i="3" s="1"/>
  <c r="D2020" i="3"/>
  <c r="C2020" i="3"/>
  <c r="E2020" i="3" s="1"/>
  <c r="E2019" i="3"/>
  <c r="D2019" i="3"/>
  <c r="C2019" i="3"/>
  <c r="C2018" i="3"/>
  <c r="E2018" i="3" s="1"/>
  <c r="C2017" i="3"/>
  <c r="E2017" i="3" s="1"/>
  <c r="C2016" i="3"/>
  <c r="E2016" i="3" s="1"/>
  <c r="C2015" i="3"/>
  <c r="E2014" i="3"/>
  <c r="C2014" i="3"/>
  <c r="D2014" i="3" s="1"/>
  <c r="C2013" i="3"/>
  <c r="E2013" i="3" s="1"/>
  <c r="E2012" i="3"/>
  <c r="C2012" i="3"/>
  <c r="D2012" i="3" s="1"/>
  <c r="E2011" i="3"/>
  <c r="D2011" i="3"/>
  <c r="C2011" i="3"/>
  <c r="E2010" i="3"/>
  <c r="C2010" i="3"/>
  <c r="D2010" i="3" s="1"/>
  <c r="E2009" i="3"/>
  <c r="D2009" i="3"/>
  <c r="C2009" i="3"/>
  <c r="D2008" i="3"/>
  <c r="C2008" i="3"/>
  <c r="E2008" i="3" s="1"/>
  <c r="E2007" i="3"/>
  <c r="C2007" i="3"/>
  <c r="D2007" i="3" s="1"/>
  <c r="E2006" i="3"/>
  <c r="D2006" i="3"/>
  <c r="C2006" i="3"/>
  <c r="C2005" i="3"/>
  <c r="C2004" i="3"/>
  <c r="C2003" i="3"/>
  <c r="E2003" i="3" s="1"/>
  <c r="C2002" i="3"/>
  <c r="E2001" i="3"/>
  <c r="D2001" i="3"/>
  <c r="C2001" i="3"/>
  <c r="C2000" i="3"/>
  <c r="C1999" i="3"/>
  <c r="D1999" i="3" s="1"/>
  <c r="E1998" i="3"/>
  <c r="D1998" i="3"/>
  <c r="C1998" i="3"/>
  <c r="C1997" i="3"/>
  <c r="E1997" i="3" s="1"/>
  <c r="E1996" i="3"/>
  <c r="D1996" i="3"/>
  <c r="C1996" i="3"/>
  <c r="C1995" i="3"/>
  <c r="E1994" i="3"/>
  <c r="D1994" i="3"/>
  <c r="C1994" i="3"/>
  <c r="C1993" i="3"/>
  <c r="C1992" i="3"/>
  <c r="D1991" i="3"/>
  <c r="C1991" i="3"/>
  <c r="E1991" i="3" s="1"/>
  <c r="C1990" i="3"/>
  <c r="E1989" i="3"/>
  <c r="C1989" i="3"/>
  <c r="D1989" i="3" s="1"/>
  <c r="D1988" i="3"/>
  <c r="C1988" i="3"/>
  <c r="E1988" i="3" s="1"/>
  <c r="E1987" i="3"/>
  <c r="C1987" i="3"/>
  <c r="D1987" i="3" s="1"/>
  <c r="C1986" i="3"/>
  <c r="E1985" i="3"/>
  <c r="D1985" i="3"/>
  <c r="C1985" i="3"/>
  <c r="E1984" i="3"/>
  <c r="D1984" i="3"/>
  <c r="C1984" i="3"/>
  <c r="E1983" i="3"/>
  <c r="C1983" i="3"/>
  <c r="D1983" i="3" s="1"/>
  <c r="E1982" i="3"/>
  <c r="D1982" i="3"/>
  <c r="C1982" i="3"/>
  <c r="C1981" i="3"/>
  <c r="C1980" i="3"/>
  <c r="C1979" i="3"/>
  <c r="C1978" i="3"/>
  <c r="E1978" i="3" s="1"/>
  <c r="C1977" i="3"/>
  <c r="C1976" i="3"/>
  <c r="E1976" i="3" s="1"/>
  <c r="C1975" i="3"/>
  <c r="D1975" i="3" s="1"/>
  <c r="E1974" i="3"/>
  <c r="D1974" i="3"/>
  <c r="C1974" i="3"/>
  <c r="E1973" i="3"/>
  <c r="D1973" i="3"/>
  <c r="C1973" i="3"/>
  <c r="E1972" i="3"/>
  <c r="D1972" i="3"/>
  <c r="C1972" i="3"/>
  <c r="E1971" i="3"/>
  <c r="C1971" i="3"/>
  <c r="D1971" i="3" s="1"/>
  <c r="D1970" i="3"/>
  <c r="C1970" i="3"/>
  <c r="E1970" i="3" s="1"/>
  <c r="C1969" i="3"/>
  <c r="E1969" i="3" s="1"/>
  <c r="D1968" i="3"/>
  <c r="C1968" i="3"/>
  <c r="E1968" i="3" s="1"/>
  <c r="E1967" i="3"/>
  <c r="C1967" i="3"/>
  <c r="D1967" i="3" s="1"/>
  <c r="E1966" i="3"/>
  <c r="D1966" i="3"/>
  <c r="C1966" i="3"/>
  <c r="C1965" i="3"/>
  <c r="D1964" i="3"/>
  <c r="C1964" i="3"/>
  <c r="E1964" i="3" s="1"/>
  <c r="C1963" i="3"/>
  <c r="E1963" i="3" s="1"/>
  <c r="E1962" i="3"/>
  <c r="D1962" i="3"/>
  <c r="C1962" i="3"/>
  <c r="C1961" i="3"/>
  <c r="E1961" i="3" s="1"/>
  <c r="E1960" i="3"/>
  <c r="D1960" i="3"/>
  <c r="C1960" i="3"/>
  <c r="C1959" i="3"/>
  <c r="C1958" i="3"/>
  <c r="D1957" i="3"/>
  <c r="C1957" i="3"/>
  <c r="E1957" i="3" s="1"/>
  <c r="D1956" i="3"/>
  <c r="C1956" i="3"/>
  <c r="E1956" i="3" s="1"/>
  <c r="E1955" i="3"/>
  <c r="C1955" i="3"/>
  <c r="D1955" i="3" s="1"/>
  <c r="C1954" i="3"/>
  <c r="E1954" i="3" s="1"/>
  <c r="C1953" i="3"/>
  <c r="C1952" i="3"/>
  <c r="E1951" i="3"/>
  <c r="C1951" i="3"/>
  <c r="D1951" i="3" s="1"/>
  <c r="E1950" i="3"/>
  <c r="D1950" i="3"/>
  <c r="C1950" i="3"/>
  <c r="C1949" i="3"/>
  <c r="E1948" i="3"/>
  <c r="D1948" i="3"/>
  <c r="C1948" i="3"/>
  <c r="E1947" i="3"/>
  <c r="C1947" i="3"/>
  <c r="D1947" i="3" s="1"/>
  <c r="C1946" i="3"/>
  <c r="E1945" i="3"/>
  <c r="D1945" i="3"/>
  <c r="C1945" i="3"/>
  <c r="E1944" i="3"/>
  <c r="D1944" i="3"/>
  <c r="C1944" i="3"/>
  <c r="C1943" i="3"/>
  <c r="E1943" i="3" s="1"/>
  <c r="D1942" i="3"/>
  <c r="C1942" i="3"/>
  <c r="E1942" i="3" s="1"/>
  <c r="C1941" i="3"/>
  <c r="D1941" i="3" s="1"/>
  <c r="C1940" i="3"/>
  <c r="E1940" i="3" s="1"/>
  <c r="D1939" i="3"/>
  <c r="C1939" i="3"/>
  <c r="E1939" i="3" s="1"/>
  <c r="E1938" i="3"/>
  <c r="D1938" i="3"/>
  <c r="C1938" i="3"/>
  <c r="C1937" i="3"/>
  <c r="E1937" i="3" s="1"/>
  <c r="E1936" i="3"/>
  <c r="C1936" i="3"/>
  <c r="D1936" i="3" s="1"/>
  <c r="E1935" i="3"/>
  <c r="D1935" i="3"/>
  <c r="C1935" i="3"/>
  <c r="C1934" i="3"/>
  <c r="E1934" i="3" s="1"/>
  <c r="C1933" i="3"/>
  <c r="E1933" i="3" s="1"/>
  <c r="C1932" i="3"/>
  <c r="E1931" i="3"/>
  <c r="D1931" i="3"/>
  <c r="C1931" i="3"/>
  <c r="C1930" i="3"/>
  <c r="D1929" i="3"/>
  <c r="C1929" i="3"/>
  <c r="E1929" i="3" s="1"/>
  <c r="E1928" i="3"/>
  <c r="C1928" i="3"/>
  <c r="D1928" i="3" s="1"/>
  <c r="D1927" i="3"/>
  <c r="C1927" i="3"/>
  <c r="E1927" i="3" s="1"/>
  <c r="E1926" i="3"/>
  <c r="D1926" i="3"/>
  <c r="C1926" i="3"/>
  <c r="C1925" i="3"/>
  <c r="E1924" i="3"/>
  <c r="C1924" i="3"/>
  <c r="D1924" i="3" s="1"/>
  <c r="E1923" i="3"/>
  <c r="D1923" i="3"/>
  <c r="C1923" i="3"/>
  <c r="C1922" i="3"/>
  <c r="E1922" i="3" s="1"/>
  <c r="C1921" i="3"/>
  <c r="C1920" i="3"/>
  <c r="E1919" i="3"/>
  <c r="D1919" i="3"/>
  <c r="C1919" i="3"/>
  <c r="C1918" i="3"/>
  <c r="E1918" i="3" s="1"/>
  <c r="E1917" i="3"/>
  <c r="D1917" i="3"/>
  <c r="C1917" i="3"/>
  <c r="C1916" i="3"/>
  <c r="E1916" i="3" s="1"/>
  <c r="D1915" i="3"/>
  <c r="C1915" i="3"/>
  <c r="E1915" i="3" s="1"/>
  <c r="C1914" i="3"/>
  <c r="E1914" i="3" s="1"/>
  <c r="C1913" i="3"/>
  <c r="E1913" i="3" s="1"/>
  <c r="E1912" i="3"/>
  <c r="C1912" i="3"/>
  <c r="D1912" i="3" s="1"/>
  <c r="D1911" i="3"/>
  <c r="C1911" i="3"/>
  <c r="E1911" i="3" s="1"/>
  <c r="C1910" i="3"/>
  <c r="E1910" i="3" s="1"/>
  <c r="D1909" i="3"/>
  <c r="C1909" i="3"/>
  <c r="E1909" i="3" s="1"/>
  <c r="C1908" i="3"/>
  <c r="E1907" i="3"/>
  <c r="D1907" i="3"/>
  <c r="C1907" i="3"/>
  <c r="D1906" i="3"/>
  <c r="C1906" i="3"/>
  <c r="E1906" i="3" s="1"/>
  <c r="D1905" i="3"/>
  <c r="C1905" i="3"/>
  <c r="E1905" i="3" s="1"/>
  <c r="D1904" i="3"/>
  <c r="C1904" i="3"/>
  <c r="E1904" i="3" s="1"/>
  <c r="D1903" i="3"/>
  <c r="C1903" i="3"/>
  <c r="E1903" i="3" s="1"/>
  <c r="C1902" i="3"/>
  <c r="E1902" i="3" s="1"/>
  <c r="D1901" i="3"/>
  <c r="C1901" i="3"/>
  <c r="E1901" i="3" s="1"/>
  <c r="E1900" i="3"/>
  <c r="C1900" i="3"/>
  <c r="D1900" i="3" s="1"/>
  <c r="C1899" i="3"/>
  <c r="C1898" i="3"/>
  <c r="C1897" i="3"/>
  <c r="E1897" i="3" s="1"/>
  <c r="E1896" i="3"/>
  <c r="C1896" i="3"/>
  <c r="D1896" i="3" s="1"/>
  <c r="E1895" i="3"/>
  <c r="D1895" i="3"/>
  <c r="C1895" i="3"/>
  <c r="C1894" i="3"/>
  <c r="D1893" i="3"/>
  <c r="C1893" i="3"/>
  <c r="E1893" i="3" s="1"/>
  <c r="C1892" i="3"/>
  <c r="D1891" i="3"/>
  <c r="C1891" i="3"/>
  <c r="E1891" i="3" s="1"/>
  <c r="D1890" i="3"/>
  <c r="C1890" i="3"/>
  <c r="E1890" i="3" s="1"/>
  <c r="C1889" i="3"/>
  <c r="E1889" i="3" s="1"/>
  <c r="E1888" i="3"/>
  <c r="C1888" i="3"/>
  <c r="D1888" i="3" s="1"/>
  <c r="D1887" i="3"/>
  <c r="C1887" i="3"/>
  <c r="E1887" i="3" s="1"/>
  <c r="C1886" i="3"/>
  <c r="D1885" i="3"/>
  <c r="C1885" i="3"/>
  <c r="E1885" i="3" s="1"/>
  <c r="C1884" i="3"/>
  <c r="E1883" i="3"/>
  <c r="D1883" i="3"/>
  <c r="C1883" i="3"/>
  <c r="C1882" i="3"/>
  <c r="E1882" i="3" s="1"/>
  <c r="D1881" i="3"/>
  <c r="C1881" i="3"/>
  <c r="E1881" i="3" s="1"/>
  <c r="C1880" i="3"/>
  <c r="D1879" i="3"/>
  <c r="C1879" i="3"/>
  <c r="E1879" i="3" s="1"/>
  <c r="C1878" i="3"/>
  <c r="C1877" i="3"/>
  <c r="E1877" i="3" s="1"/>
  <c r="E1876" i="3"/>
  <c r="C1876" i="3"/>
  <c r="D1876" i="3" s="1"/>
  <c r="C1875" i="3"/>
  <c r="E1875" i="3" s="1"/>
  <c r="C1874" i="3"/>
  <c r="C1873" i="3"/>
  <c r="E1872" i="3"/>
  <c r="C1872" i="3"/>
  <c r="D1872" i="3" s="1"/>
  <c r="E1871" i="3"/>
  <c r="D1871" i="3"/>
  <c r="C1871" i="3"/>
  <c r="D1870" i="3"/>
  <c r="C1870" i="3"/>
  <c r="E1870" i="3" s="1"/>
  <c r="D1869" i="3"/>
  <c r="C1869" i="3"/>
  <c r="E1869" i="3" s="1"/>
  <c r="C1868" i="3"/>
  <c r="C1867" i="3"/>
  <c r="C1866" i="3"/>
  <c r="E1866" i="3" s="1"/>
  <c r="C1865" i="3"/>
  <c r="C1864" i="3"/>
  <c r="C1863" i="3"/>
  <c r="C1862" i="3"/>
  <c r="C1861" i="3"/>
  <c r="C1860" i="3"/>
  <c r="D1860" i="3" s="1"/>
  <c r="E1859" i="3"/>
  <c r="D1859" i="3"/>
  <c r="C1859" i="3"/>
  <c r="C1858" i="3"/>
  <c r="D1857" i="3"/>
  <c r="C1857" i="3"/>
  <c r="E1857" i="3" s="1"/>
  <c r="C1856" i="3"/>
  <c r="E1856" i="3" s="1"/>
  <c r="C1855" i="3"/>
  <c r="E1854" i="3"/>
  <c r="C1854" i="3"/>
  <c r="D1854" i="3" s="1"/>
  <c r="C1853" i="3"/>
  <c r="C1852" i="3"/>
  <c r="C1851" i="3"/>
  <c r="C1850" i="3"/>
  <c r="C1849" i="3"/>
  <c r="E1848" i="3"/>
  <c r="C1848" i="3"/>
  <c r="D1848" i="3" s="1"/>
  <c r="E1847" i="3"/>
  <c r="D1847" i="3"/>
  <c r="C1847" i="3"/>
  <c r="C1846" i="3"/>
  <c r="E1846" i="3" s="1"/>
  <c r="D1845" i="3"/>
  <c r="C1845" i="3"/>
  <c r="E1845" i="3" s="1"/>
  <c r="E1844" i="3"/>
  <c r="C1844" i="3"/>
  <c r="D1844" i="3" s="1"/>
  <c r="C1843" i="3"/>
  <c r="C1842" i="3"/>
  <c r="E1842" i="3" s="1"/>
  <c r="C1841" i="3"/>
  <c r="C1840" i="3"/>
  <c r="D1840" i="3" s="1"/>
  <c r="C1839" i="3"/>
  <c r="C1838" i="3"/>
  <c r="C1837" i="3"/>
  <c r="C1836" i="3"/>
  <c r="D1836" i="3" s="1"/>
  <c r="E1835" i="3"/>
  <c r="D1835" i="3"/>
  <c r="C1835" i="3"/>
  <c r="C1834" i="3"/>
  <c r="E1834" i="3" s="1"/>
  <c r="D1833" i="3"/>
  <c r="C1833" i="3"/>
  <c r="E1833" i="3" s="1"/>
  <c r="E1832" i="3"/>
  <c r="D1832" i="3"/>
  <c r="C1832" i="3"/>
  <c r="C1831" i="3"/>
  <c r="C1830" i="3"/>
  <c r="C1829" i="3"/>
  <c r="C1828" i="3"/>
  <c r="C1827" i="3"/>
  <c r="C1826" i="3"/>
  <c r="C1825" i="3"/>
  <c r="E1824" i="3"/>
  <c r="C1824" i="3"/>
  <c r="D1824" i="3" s="1"/>
  <c r="E1823" i="3"/>
  <c r="D1823" i="3"/>
  <c r="C1823" i="3"/>
  <c r="C1822" i="3"/>
  <c r="D1821" i="3"/>
  <c r="C1821" i="3"/>
  <c r="E1821" i="3" s="1"/>
  <c r="C1820" i="3"/>
  <c r="E1820" i="3" s="1"/>
  <c r="C1819" i="3"/>
  <c r="C1818" i="3"/>
  <c r="E1818" i="3" s="1"/>
  <c r="C1817" i="3"/>
  <c r="C1816" i="3"/>
  <c r="D1816" i="3" s="1"/>
  <c r="C1815" i="3"/>
  <c r="C1814" i="3"/>
  <c r="C1813" i="3"/>
  <c r="C1812" i="3"/>
  <c r="E1811" i="3"/>
  <c r="D1811" i="3"/>
  <c r="C1811" i="3"/>
  <c r="C1810" i="3"/>
  <c r="D1809" i="3"/>
  <c r="C1809" i="3"/>
  <c r="E1809" i="3" s="1"/>
  <c r="C1808" i="3"/>
  <c r="E1808" i="3" s="1"/>
  <c r="C1807" i="3"/>
  <c r="E1806" i="3"/>
  <c r="D1806" i="3"/>
  <c r="C1806" i="3"/>
  <c r="C1805" i="3"/>
  <c r="C1804" i="3"/>
  <c r="C1803" i="3"/>
  <c r="C1802" i="3"/>
  <c r="C1801" i="3"/>
  <c r="E1800" i="3"/>
  <c r="C1800" i="3"/>
  <c r="D1800" i="3" s="1"/>
  <c r="E1799" i="3"/>
  <c r="D1799" i="3"/>
  <c r="C1799" i="3"/>
  <c r="C1798" i="3"/>
  <c r="E1798" i="3" s="1"/>
  <c r="E1797" i="3"/>
  <c r="D1797" i="3"/>
  <c r="C1797" i="3"/>
  <c r="E1796" i="3"/>
  <c r="D1796" i="3"/>
  <c r="C1796" i="3"/>
  <c r="C1795" i="3"/>
  <c r="E1795" i="3" s="1"/>
  <c r="E1794" i="3"/>
  <c r="D1794" i="3"/>
  <c r="C1794" i="3"/>
  <c r="D1793" i="3"/>
  <c r="C1793" i="3"/>
  <c r="E1793" i="3" s="1"/>
  <c r="C1792" i="3"/>
  <c r="C1791" i="3"/>
  <c r="C1790" i="3"/>
  <c r="D1790" i="3" s="1"/>
  <c r="C1789" i="3"/>
  <c r="E1789" i="3" s="1"/>
  <c r="C1788" i="3"/>
  <c r="E1787" i="3"/>
  <c r="D1787" i="3"/>
  <c r="C1787" i="3"/>
  <c r="C1786" i="3"/>
  <c r="E1786" i="3" s="1"/>
  <c r="E1785" i="3"/>
  <c r="D1785" i="3"/>
  <c r="C1785" i="3"/>
  <c r="E1784" i="3"/>
  <c r="D1784" i="3"/>
  <c r="C1784" i="3"/>
  <c r="C1783" i="3"/>
  <c r="E1783" i="3" s="1"/>
  <c r="E1782" i="3"/>
  <c r="D1782" i="3"/>
  <c r="C1782" i="3"/>
  <c r="E1781" i="3"/>
  <c r="D1781" i="3"/>
  <c r="C1781" i="3"/>
  <c r="E1780" i="3"/>
  <c r="C1780" i="3"/>
  <c r="D1780" i="3" s="1"/>
  <c r="E1779" i="3"/>
  <c r="C1779" i="3"/>
  <c r="D1779" i="3" s="1"/>
  <c r="E1778" i="3"/>
  <c r="C1778" i="3"/>
  <c r="D1778" i="3" s="1"/>
  <c r="C1777" i="3"/>
  <c r="E1777" i="3" s="1"/>
  <c r="D1776" i="3"/>
  <c r="C1776" i="3"/>
  <c r="E1776" i="3" s="1"/>
  <c r="E1775" i="3"/>
  <c r="D1775" i="3"/>
  <c r="C1775" i="3"/>
  <c r="E1774" i="3"/>
  <c r="D1774" i="3"/>
  <c r="C1774" i="3"/>
  <c r="E1773" i="3"/>
  <c r="D1773" i="3"/>
  <c r="C1773" i="3"/>
  <c r="C1772" i="3"/>
  <c r="E1772" i="3" s="1"/>
  <c r="C1771" i="3"/>
  <c r="E1771" i="3" s="1"/>
  <c r="C1770" i="3"/>
  <c r="E1770" i="3" s="1"/>
  <c r="C1769" i="3"/>
  <c r="E1769" i="3" s="1"/>
  <c r="E1768" i="3"/>
  <c r="C1768" i="3"/>
  <c r="D1768" i="3" s="1"/>
  <c r="C1767" i="3"/>
  <c r="D1767" i="3" s="1"/>
  <c r="E1766" i="3"/>
  <c r="C1766" i="3"/>
  <c r="D1766" i="3" s="1"/>
  <c r="C1765" i="3"/>
  <c r="E1765" i="3" s="1"/>
  <c r="E1764" i="3"/>
  <c r="D1764" i="3"/>
  <c r="C1764" i="3"/>
  <c r="E1763" i="3"/>
  <c r="D1763" i="3"/>
  <c r="C1763" i="3"/>
  <c r="E1762" i="3"/>
  <c r="D1762" i="3"/>
  <c r="C1762" i="3"/>
  <c r="E1761" i="3"/>
  <c r="D1761" i="3"/>
  <c r="C1761" i="3"/>
  <c r="C1760" i="3"/>
  <c r="E1760" i="3" s="1"/>
  <c r="D1759" i="3"/>
  <c r="C1759" i="3"/>
  <c r="E1759" i="3" s="1"/>
  <c r="C1758" i="3"/>
  <c r="E1758" i="3" s="1"/>
  <c r="E1757" i="3"/>
  <c r="D1757" i="3"/>
  <c r="C1757" i="3"/>
  <c r="C1756" i="3"/>
  <c r="D1756" i="3" s="1"/>
  <c r="E1755" i="3"/>
  <c r="D1755" i="3"/>
  <c r="C1755" i="3"/>
  <c r="E1754" i="3"/>
  <c r="C1754" i="3"/>
  <c r="D1754" i="3" s="1"/>
  <c r="E1753" i="3"/>
  <c r="D1753" i="3"/>
  <c r="C1753" i="3"/>
  <c r="E1752" i="3"/>
  <c r="D1752" i="3"/>
  <c r="C1752" i="3"/>
  <c r="E1751" i="3"/>
  <c r="D1751" i="3"/>
  <c r="C1751" i="3"/>
  <c r="E1750" i="3"/>
  <c r="C1750" i="3"/>
  <c r="D1750" i="3" s="1"/>
  <c r="D1749" i="3"/>
  <c r="C1749" i="3"/>
  <c r="E1749" i="3" s="1"/>
  <c r="C1748" i="3"/>
  <c r="D1747" i="3"/>
  <c r="C1747" i="3"/>
  <c r="E1747" i="3" s="1"/>
  <c r="D1746" i="3"/>
  <c r="C1746" i="3"/>
  <c r="E1746" i="3" s="1"/>
  <c r="E1745" i="3"/>
  <c r="D1745" i="3"/>
  <c r="C1745" i="3"/>
  <c r="C1744" i="3"/>
  <c r="E1743" i="3"/>
  <c r="D1743" i="3"/>
  <c r="C1743" i="3"/>
  <c r="E1742" i="3"/>
  <c r="C1742" i="3"/>
  <c r="D1742" i="3" s="1"/>
  <c r="E1741" i="3"/>
  <c r="D1741" i="3"/>
  <c r="C1741" i="3"/>
  <c r="E1740" i="3"/>
  <c r="D1740" i="3"/>
  <c r="C1740" i="3"/>
  <c r="E1739" i="3"/>
  <c r="D1739" i="3"/>
  <c r="C1739" i="3"/>
  <c r="C1738" i="3"/>
  <c r="D1738" i="3" s="1"/>
  <c r="D1737" i="3"/>
  <c r="C1737" i="3"/>
  <c r="E1737" i="3" s="1"/>
  <c r="D1736" i="3"/>
  <c r="C1736" i="3"/>
  <c r="E1736" i="3" s="1"/>
  <c r="D1735" i="3"/>
  <c r="C1735" i="3"/>
  <c r="E1735" i="3" s="1"/>
  <c r="D1734" i="3"/>
  <c r="C1734" i="3"/>
  <c r="E1734" i="3" s="1"/>
  <c r="E1733" i="3"/>
  <c r="D1733" i="3"/>
  <c r="C1733" i="3"/>
  <c r="C1732" i="3"/>
  <c r="E1731" i="3"/>
  <c r="D1731" i="3"/>
  <c r="C1731" i="3"/>
  <c r="E1730" i="3"/>
  <c r="C1730" i="3"/>
  <c r="D1730" i="3" s="1"/>
  <c r="E1729" i="3"/>
  <c r="D1729" i="3"/>
  <c r="C1729" i="3"/>
  <c r="E1728" i="3"/>
  <c r="D1728" i="3"/>
  <c r="C1728" i="3"/>
  <c r="E1727" i="3"/>
  <c r="D1727" i="3"/>
  <c r="C1727" i="3"/>
  <c r="C1726" i="3"/>
  <c r="D1725" i="3"/>
  <c r="C1725" i="3"/>
  <c r="E1725" i="3" s="1"/>
  <c r="C1724" i="3"/>
  <c r="D1723" i="3"/>
  <c r="C1723" i="3"/>
  <c r="E1723" i="3" s="1"/>
  <c r="C1722" i="3"/>
  <c r="E1722" i="3" s="1"/>
  <c r="E1721" i="3"/>
  <c r="D1721" i="3"/>
  <c r="C1721" i="3"/>
  <c r="C1720" i="3"/>
  <c r="E1719" i="3"/>
  <c r="D1719" i="3"/>
  <c r="C1719" i="3"/>
  <c r="E1718" i="3"/>
  <c r="C1718" i="3"/>
  <c r="D1718" i="3" s="1"/>
  <c r="E1717" i="3"/>
  <c r="D1717" i="3"/>
  <c r="C1717" i="3"/>
  <c r="E1716" i="3"/>
  <c r="D1716" i="3"/>
  <c r="C1716" i="3"/>
  <c r="E1715" i="3"/>
  <c r="D1715" i="3"/>
  <c r="C1715" i="3"/>
  <c r="C1714" i="3"/>
  <c r="D1714" i="3" s="1"/>
  <c r="D1713" i="3"/>
  <c r="C1713" i="3"/>
  <c r="E1713" i="3" s="1"/>
  <c r="C1712" i="3"/>
  <c r="E1712" i="3" s="1"/>
  <c r="D1711" i="3"/>
  <c r="C1711" i="3"/>
  <c r="E1711" i="3" s="1"/>
  <c r="D1710" i="3"/>
  <c r="C1710" i="3"/>
  <c r="E1710" i="3" s="1"/>
  <c r="E1709" i="3"/>
  <c r="D1709" i="3"/>
  <c r="C1709" i="3"/>
  <c r="C1708" i="3"/>
  <c r="E1707" i="3"/>
  <c r="D1707" i="3"/>
  <c r="C1707" i="3"/>
  <c r="E1706" i="3"/>
  <c r="C1706" i="3"/>
  <c r="D1706" i="3" s="1"/>
  <c r="E1705" i="3"/>
  <c r="D1705" i="3"/>
  <c r="C1705" i="3"/>
  <c r="E1704" i="3"/>
  <c r="D1704" i="3"/>
  <c r="C1704" i="3"/>
  <c r="E1703" i="3"/>
  <c r="D1703" i="3"/>
  <c r="C1703" i="3"/>
  <c r="E1702" i="3"/>
  <c r="C1702" i="3"/>
  <c r="D1702" i="3" s="1"/>
  <c r="D1701" i="3"/>
  <c r="C1701" i="3"/>
  <c r="E1701" i="3" s="1"/>
  <c r="D1700" i="3"/>
  <c r="C1700" i="3"/>
  <c r="E1700" i="3" s="1"/>
  <c r="D1699" i="3"/>
  <c r="C1699" i="3"/>
  <c r="E1699" i="3" s="1"/>
  <c r="C1698" i="3"/>
  <c r="E1698" i="3" s="1"/>
  <c r="C1697" i="3"/>
  <c r="D1697" i="3" s="1"/>
  <c r="C1696" i="3"/>
  <c r="E1696" i="3" s="1"/>
  <c r="E1695" i="3"/>
  <c r="C1695" i="3"/>
  <c r="D1695" i="3" s="1"/>
  <c r="E1694" i="3"/>
  <c r="C1694" i="3"/>
  <c r="D1694" i="3" s="1"/>
  <c r="E1693" i="3"/>
  <c r="D1693" i="3"/>
  <c r="C1693" i="3"/>
  <c r="E1692" i="3"/>
  <c r="D1692" i="3"/>
  <c r="C1692" i="3"/>
  <c r="C1691" i="3"/>
  <c r="E1691" i="3" s="1"/>
  <c r="D1690" i="3"/>
  <c r="C1690" i="3"/>
  <c r="E1690" i="3" s="1"/>
  <c r="C1689" i="3"/>
  <c r="E1689" i="3" s="1"/>
  <c r="E1688" i="3"/>
  <c r="D1688" i="3"/>
  <c r="C1688" i="3"/>
  <c r="C1687" i="3"/>
  <c r="E1687" i="3" s="1"/>
  <c r="C1686" i="3"/>
  <c r="D1686" i="3" s="1"/>
  <c r="C1685" i="3"/>
  <c r="D1685" i="3" s="1"/>
  <c r="C1684" i="3"/>
  <c r="E1684" i="3" s="1"/>
  <c r="E1683" i="3"/>
  <c r="C1683" i="3"/>
  <c r="D1683" i="3" s="1"/>
  <c r="D1682" i="3"/>
  <c r="C1682" i="3"/>
  <c r="E1682" i="3" s="1"/>
  <c r="E1681" i="3"/>
  <c r="D1681" i="3"/>
  <c r="C1681" i="3"/>
  <c r="E1680" i="3"/>
  <c r="D1680" i="3"/>
  <c r="C1680" i="3"/>
  <c r="C1679" i="3"/>
  <c r="E1679" i="3" s="1"/>
  <c r="C1678" i="3"/>
  <c r="E1678" i="3" s="1"/>
  <c r="C1677" i="3"/>
  <c r="E1677" i="3" s="1"/>
  <c r="C1676" i="3"/>
  <c r="D1676" i="3" s="1"/>
  <c r="C1675" i="3"/>
  <c r="E1675" i="3" s="1"/>
  <c r="C1674" i="3"/>
  <c r="C1673" i="3"/>
  <c r="D1673" i="3" s="1"/>
  <c r="E1672" i="3"/>
  <c r="D1672" i="3"/>
  <c r="C1672" i="3"/>
  <c r="E1671" i="3"/>
  <c r="C1671" i="3"/>
  <c r="D1671" i="3" s="1"/>
  <c r="E1670" i="3"/>
  <c r="D1670" i="3"/>
  <c r="C1670" i="3"/>
  <c r="E1669" i="3"/>
  <c r="D1669" i="3"/>
  <c r="C1669" i="3"/>
  <c r="E1668" i="3"/>
  <c r="D1668" i="3"/>
  <c r="C1668" i="3"/>
  <c r="C1667" i="3"/>
  <c r="E1667" i="3" s="1"/>
  <c r="C1666" i="3"/>
  <c r="E1666" i="3" s="1"/>
  <c r="C1665" i="3"/>
  <c r="E1665" i="3" s="1"/>
  <c r="C1664" i="3"/>
  <c r="C1663" i="3"/>
  <c r="E1663" i="3" s="1"/>
  <c r="C1662" i="3"/>
  <c r="C1661" i="3"/>
  <c r="D1661" i="3" s="1"/>
  <c r="E1660" i="3"/>
  <c r="C1660" i="3"/>
  <c r="D1660" i="3" s="1"/>
  <c r="E1659" i="3"/>
  <c r="C1659" i="3"/>
  <c r="D1659" i="3" s="1"/>
  <c r="E1658" i="3"/>
  <c r="C1658" i="3"/>
  <c r="D1658" i="3" s="1"/>
  <c r="E1657" i="3"/>
  <c r="D1657" i="3"/>
  <c r="C1657" i="3"/>
  <c r="E1656" i="3"/>
  <c r="D1656" i="3"/>
  <c r="C1656" i="3"/>
  <c r="C1655" i="3"/>
  <c r="E1655" i="3" s="1"/>
  <c r="C1654" i="3"/>
  <c r="E1654" i="3" s="1"/>
  <c r="C1653" i="3"/>
  <c r="E1653" i="3" s="1"/>
  <c r="D1652" i="3"/>
  <c r="C1652" i="3"/>
  <c r="E1652" i="3" s="1"/>
  <c r="C1651" i="3"/>
  <c r="E1651" i="3" s="1"/>
  <c r="E1650" i="3"/>
  <c r="C1650" i="3"/>
  <c r="D1650" i="3" s="1"/>
  <c r="C1649" i="3"/>
  <c r="D1649" i="3" s="1"/>
  <c r="C1648" i="3"/>
  <c r="E1648" i="3" s="1"/>
  <c r="E1647" i="3"/>
  <c r="C1647" i="3"/>
  <c r="D1647" i="3" s="1"/>
  <c r="C1646" i="3"/>
  <c r="E1646" i="3" s="1"/>
  <c r="E1645" i="3"/>
  <c r="D1645" i="3"/>
  <c r="C1645" i="3"/>
  <c r="E1644" i="3"/>
  <c r="D1644" i="3"/>
  <c r="C1644" i="3"/>
  <c r="C1643" i="3"/>
  <c r="E1643" i="3" s="1"/>
  <c r="C1642" i="3"/>
  <c r="C1641" i="3"/>
  <c r="E1641" i="3" s="1"/>
  <c r="E1640" i="3"/>
  <c r="D1640" i="3"/>
  <c r="C1640" i="3"/>
  <c r="C1639" i="3"/>
  <c r="E1639" i="3" s="1"/>
  <c r="E1638" i="3"/>
  <c r="C1638" i="3"/>
  <c r="D1638" i="3" s="1"/>
  <c r="C1637" i="3"/>
  <c r="E1637" i="3" s="1"/>
  <c r="C1636" i="3"/>
  <c r="E1636" i="3" s="1"/>
  <c r="C1635" i="3"/>
  <c r="E1635" i="3" s="1"/>
  <c r="C1634" i="3"/>
  <c r="E1634" i="3" s="1"/>
  <c r="E1633" i="3"/>
  <c r="D1633" i="3"/>
  <c r="C1633" i="3"/>
  <c r="E1632" i="3"/>
  <c r="D1632" i="3"/>
  <c r="C1632" i="3"/>
  <c r="C1631" i="3"/>
  <c r="E1631" i="3" s="1"/>
  <c r="E1630" i="3"/>
  <c r="C1630" i="3"/>
  <c r="D1630" i="3" s="1"/>
  <c r="E1629" i="3"/>
  <c r="D1629" i="3"/>
  <c r="C1629" i="3"/>
  <c r="C1628" i="3"/>
  <c r="E1628" i="3" s="1"/>
  <c r="E1627" i="3"/>
  <c r="C1627" i="3"/>
  <c r="D1627" i="3" s="1"/>
  <c r="C1626" i="3"/>
  <c r="E1626" i="3" s="1"/>
  <c r="C1625" i="3"/>
  <c r="E1625" i="3" s="1"/>
  <c r="C1624" i="3"/>
  <c r="E1623" i="3"/>
  <c r="D1623" i="3"/>
  <c r="C1623" i="3"/>
  <c r="E1622" i="3"/>
  <c r="C1622" i="3"/>
  <c r="D1622" i="3" s="1"/>
  <c r="C1621" i="3"/>
  <c r="E1621" i="3" s="1"/>
  <c r="D1620" i="3"/>
  <c r="C1620" i="3"/>
  <c r="E1620" i="3" s="1"/>
  <c r="C1619" i="3"/>
  <c r="E1619" i="3" s="1"/>
  <c r="C1618" i="3"/>
  <c r="E1618" i="3" s="1"/>
  <c r="D1617" i="3"/>
  <c r="C1617" i="3"/>
  <c r="E1617" i="3" s="1"/>
  <c r="E1616" i="3"/>
  <c r="C1616" i="3"/>
  <c r="D1616" i="3" s="1"/>
  <c r="C1615" i="3"/>
  <c r="E1615" i="3" s="1"/>
  <c r="C1614" i="3"/>
  <c r="E1614" i="3" s="1"/>
  <c r="E1613" i="3"/>
  <c r="C1613" i="3"/>
  <c r="D1613" i="3" s="1"/>
  <c r="C1612" i="3"/>
  <c r="E1611" i="3"/>
  <c r="D1611" i="3"/>
  <c r="C1611" i="3"/>
  <c r="E1610" i="3"/>
  <c r="C1610" i="3"/>
  <c r="D1610" i="3" s="1"/>
  <c r="C1609" i="3"/>
  <c r="E1609" i="3" s="1"/>
  <c r="D1608" i="3"/>
  <c r="C1608" i="3"/>
  <c r="E1608" i="3" s="1"/>
  <c r="C1607" i="3"/>
  <c r="E1607" i="3" s="1"/>
  <c r="E1606" i="3"/>
  <c r="C1606" i="3"/>
  <c r="D1606" i="3" s="1"/>
  <c r="D1605" i="3"/>
  <c r="C1605" i="3"/>
  <c r="E1605" i="3" s="1"/>
  <c r="E1604" i="3"/>
  <c r="C1604" i="3"/>
  <c r="D1604" i="3" s="1"/>
  <c r="E1603" i="3"/>
  <c r="C1603" i="3"/>
  <c r="D1603" i="3" s="1"/>
  <c r="C1602" i="3"/>
  <c r="E1602" i="3" s="1"/>
  <c r="D1601" i="3"/>
  <c r="C1601" i="3"/>
  <c r="E1601" i="3" s="1"/>
  <c r="C1600" i="3"/>
  <c r="E1599" i="3"/>
  <c r="D1599" i="3"/>
  <c r="C1599" i="3"/>
  <c r="C1598" i="3"/>
  <c r="E1598" i="3" s="1"/>
  <c r="C1597" i="3"/>
  <c r="E1597" i="3" s="1"/>
  <c r="C1596" i="3"/>
  <c r="C1595" i="3"/>
  <c r="E1595" i="3" s="1"/>
  <c r="C1594" i="3"/>
  <c r="E1594" i="3" s="1"/>
  <c r="D1593" i="3"/>
  <c r="C1593" i="3"/>
  <c r="E1593" i="3" s="1"/>
  <c r="E1592" i="3"/>
  <c r="C1592" i="3"/>
  <c r="D1592" i="3" s="1"/>
  <c r="C1591" i="3"/>
  <c r="E1591" i="3" s="1"/>
  <c r="C1590" i="3"/>
  <c r="E1590" i="3" s="1"/>
  <c r="E1589" i="3"/>
  <c r="C1589" i="3"/>
  <c r="D1589" i="3" s="1"/>
  <c r="C1588" i="3"/>
  <c r="E1587" i="3"/>
  <c r="D1587" i="3"/>
  <c r="C1587" i="3"/>
  <c r="E1586" i="3"/>
  <c r="C1586" i="3"/>
  <c r="D1586" i="3" s="1"/>
  <c r="C1585" i="3"/>
  <c r="E1585" i="3" s="1"/>
  <c r="C1584" i="3"/>
  <c r="C1583" i="3"/>
  <c r="E1583" i="3" s="1"/>
  <c r="C1582" i="3"/>
  <c r="C1581" i="3"/>
  <c r="E1580" i="3"/>
  <c r="C1580" i="3"/>
  <c r="D1580" i="3" s="1"/>
  <c r="C1579" i="3"/>
  <c r="D1579" i="3" s="1"/>
  <c r="C1578" i="3"/>
  <c r="E1578" i="3" s="1"/>
  <c r="E1577" i="3"/>
  <c r="C1577" i="3"/>
  <c r="D1577" i="3" s="1"/>
  <c r="C1576" i="3"/>
  <c r="E1575" i="3"/>
  <c r="D1575" i="3"/>
  <c r="C1575" i="3"/>
  <c r="E1574" i="3"/>
  <c r="D1574" i="3"/>
  <c r="C1574" i="3"/>
  <c r="C1573" i="3"/>
  <c r="E1573" i="3" s="1"/>
  <c r="C1572" i="3"/>
  <c r="E1572" i="3" s="1"/>
  <c r="C1571" i="3"/>
  <c r="E1571" i="3" s="1"/>
  <c r="C1570" i="3"/>
  <c r="E1570" i="3" s="1"/>
  <c r="C1569" i="3"/>
  <c r="E1568" i="3"/>
  <c r="C1568" i="3"/>
  <c r="D1568" i="3" s="1"/>
  <c r="C1567" i="3"/>
  <c r="E1567" i="3" s="1"/>
  <c r="C1566" i="3"/>
  <c r="E1566" i="3" s="1"/>
  <c r="E1565" i="3"/>
  <c r="C1565" i="3"/>
  <c r="D1565" i="3" s="1"/>
  <c r="C1564" i="3"/>
  <c r="E1563" i="3"/>
  <c r="D1563" i="3"/>
  <c r="C1563" i="3"/>
  <c r="E1562" i="3"/>
  <c r="C1562" i="3"/>
  <c r="D1562" i="3" s="1"/>
  <c r="C1561" i="3"/>
  <c r="E1561" i="3" s="1"/>
  <c r="E1560" i="3"/>
  <c r="D1560" i="3"/>
  <c r="C1560" i="3"/>
  <c r="C1559" i="3"/>
  <c r="E1559" i="3" s="1"/>
  <c r="C1558" i="3"/>
  <c r="D1557" i="3"/>
  <c r="C1557" i="3"/>
  <c r="E1557" i="3" s="1"/>
  <c r="E1556" i="3"/>
  <c r="C1556" i="3"/>
  <c r="D1556" i="3" s="1"/>
  <c r="C1555" i="3"/>
  <c r="D1555" i="3" s="1"/>
  <c r="C1554" i="3"/>
  <c r="E1554" i="3" s="1"/>
  <c r="C1553" i="3"/>
  <c r="C1552" i="3"/>
  <c r="E1551" i="3"/>
  <c r="D1551" i="3"/>
  <c r="C1551" i="3"/>
  <c r="C1550" i="3"/>
  <c r="D1550" i="3" s="1"/>
  <c r="C1549" i="3"/>
  <c r="E1549" i="3" s="1"/>
  <c r="C1548" i="3"/>
  <c r="C1547" i="3"/>
  <c r="E1547" i="3" s="1"/>
  <c r="C1546" i="3"/>
  <c r="E1546" i="3" s="1"/>
  <c r="C1545" i="3"/>
  <c r="E1545" i="3" s="1"/>
  <c r="E1544" i="3"/>
  <c r="C1544" i="3"/>
  <c r="D1544" i="3" s="1"/>
  <c r="C1543" i="3"/>
  <c r="E1543" i="3" s="1"/>
  <c r="C1542" i="3"/>
  <c r="E1542" i="3" s="1"/>
  <c r="E1541" i="3"/>
  <c r="C1541" i="3"/>
  <c r="D1541" i="3" s="1"/>
  <c r="C1540" i="3"/>
  <c r="E1539" i="3"/>
  <c r="D1539" i="3"/>
  <c r="C1539" i="3"/>
  <c r="E1538" i="3"/>
  <c r="C1538" i="3"/>
  <c r="D1538" i="3" s="1"/>
  <c r="C1537" i="3"/>
  <c r="E1537" i="3" s="1"/>
  <c r="C1536" i="3"/>
  <c r="C1535" i="3"/>
  <c r="E1535" i="3" s="1"/>
  <c r="C1534" i="3"/>
  <c r="D1534" i="3" s="1"/>
  <c r="C1533" i="3"/>
  <c r="E1533" i="3" s="1"/>
  <c r="E1532" i="3"/>
  <c r="C1532" i="3"/>
  <c r="D1532" i="3" s="1"/>
  <c r="E1531" i="3"/>
  <c r="C1531" i="3"/>
  <c r="D1531" i="3" s="1"/>
  <c r="C1530" i="3"/>
  <c r="E1530" i="3" s="1"/>
  <c r="E1529" i="3"/>
  <c r="D1529" i="3"/>
  <c r="C1529" i="3"/>
  <c r="C1528" i="3"/>
  <c r="E1527" i="3"/>
  <c r="D1527" i="3"/>
  <c r="C1527" i="3"/>
  <c r="C1526" i="3"/>
  <c r="C1525" i="3"/>
  <c r="E1525" i="3" s="1"/>
  <c r="D1524" i="3"/>
  <c r="C1524" i="3"/>
  <c r="E1524" i="3" s="1"/>
  <c r="C1523" i="3"/>
  <c r="E1523" i="3" s="1"/>
  <c r="C1522" i="3"/>
  <c r="E1522" i="3" s="1"/>
  <c r="C1521" i="3"/>
  <c r="E1521" i="3" s="1"/>
  <c r="E1520" i="3"/>
  <c r="C1520" i="3"/>
  <c r="D1520" i="3" s="1"/>
  <c r="C1519" i="3"/>
  <c r="E1519" i="3" s="1"/>
  <c r="C1518" i="3"/>
  <c r="E1518" i="3" s="1"/>
  <c r="E1517" i="3"/>
  <c r="C1517" i="3"/>
  <c r="D1517" i="3" s="1"/>
  <c r="C1516" i="3"/>
  <c r="E1515" i="3"/>
  <c r="D1515" i="3"/>
  <c r="C1515" i="3"/>
  <c r="E1514" i="3"/>
  <c r="C1514" i="3"/>
  <c r="D1514" i="3" s="1"/>
  <c r="C1513" i="3"/>
  <c r="E1513" i="3" s="1"/>
  <c r="D1512" i="3"/>
  <c r="C1512" i="3"/>
  <c r="E1512" i="3" s="1"/>
  <c r="C1511" i="3"/>
  <c r="E1511" i="3" s="1"/>
  <c r="E1510" i="3"/>
  <c r="C1510" i="3"/>
  <c r="D1510" i="3" s="1"/>
  <c r="D1509" i="3"/>
  <c r="C1509" i="3"/>
  <c r="E1509" i="3" s="1"/>
  <c r="E1508" i="3"/>
  <c r="C1508" i="3"/>
  <c r="D1508" i="3" s="1"/>
  <c r="C1507" i="3"/>
  <c r="D1507" i="3" s="1"/>
  <c r="C1506" i="3"/>
  <c r="E1506" i="3" s="1"/>
  <c r="E1505" i="3"/>
  <c r="D1505" i="3"/>
  <c r="C1505" i="3"/>
  <c r="C1504" i="3"/>
  <c r="E1503" i="3"/>
  <c r="D1503" i="3"/>
  <c r="C1503" i="3"/>
  <c r="C1502" i="3"/>
  <c r="C1501" i="3"/>
  <c r="E1501" i="3" s="1"/>
  <c r="C1500" i="3"/>
  <c r="E1500" i="3" s="1"/>
  <c r="C1499" i="3"/>
  <c r="D1498" i="3"/>
  <c r="C1498" i="3"/>
  <c r="E1498" i="3" s="1"/>
  <c r="C1497" i="3"/>
  <c r="E1496" i="3"/>
  <c r="C1496" i="3"/>
  <c r="D1496" i="3" s="1"/>
  <c r="E1495" i="3"/>
  <c r="C1495" i="3"/>
  <c r="D1495" i="3" s="1"/>
  <c r="C1494" i="3"/>
  <c r="E1493" i="3"/>
  <c r="D1493" i="3"/>
  <c r="C1493" i="3"/>
  <c r="E1492" i="3"/>
  <c r="D1492" i="3"/>
  <c r="C1492" i="3"/>
  <c r="E1491" i="3"/>
  <c r="D1491" i="3"/>
  <c r="C1491" i="3"/>
  <c r="E1490" i="3"/>
  <c r="D1490" i="3"/>
  <c r="C1490" i="3"/>
  <c r="C1489" i="3"/>
  <c r="E1489" i="3" s="1"/>
  <c r="E1488" i="3"/>
  <c r="D1488" i="3"/>
  <c r="C1488" i="3"/>
  <c r="C1487" i="3"/>
  <c r="E1486" i="3"/>
  <c r="C1486" i="3"/>
  <c r="D1486" i="3" s="1"/>
  <c r="C1485" i="3"/>
  <c r="E1485" i="3" s="1"/>
  <c r="E1484" i="3"/>
  <c r="C1484" i="3"/>
  <c r="D1484" i="3" s="1"/>
  <c r="C1483" i="3"/>
  <c r="E1483" i="3" s="1"/>
  <c r="C1482" i="3"/>
  <c r="C1481" i="3"/>
  <c r="E1481" i="3" s="1"/>
  <c r="E1480" i="3"/>
  <c r="D1480" i="3"/>
  <c r="C1480" i="3"/>
  <c r="E1479" i="3"/>
  <c r="D1479" i="3"/>
  <c r="C1479" i="3"/>
  <c r="C1478" i="3"/>
  <c r="D1478" i="3" s="1"/>
  <c r="C1477" i="3"/>
  <c r="E1477" i="3" s="1"/>
  <c r="E1476" i="3"/>
  <c r="D1476" i="3"/>
  <c r="C1476" i="3"/>
  <c r="C1475" i="3"/>
  <c r="C1474" i="3"/>
  <c r="E1474" i="3" s="1"/>
  <c r="C1473" i="3"/>
  <c r="E1472" i="3"/>
  <c r="C1472" i="3"/>
  <c r="D1472" i="3" s="1"/>
  <c r="C1471" i="3"/>
  <c r="C1470" i="3"/>
  <c r="E1469" i="3"/>
  <c r="D1469" i="3"/>
  <c r="C1469" i="3"/>
  <c r="E1468" i="3"/>
  <c r="D1468" i="3"/>
  <c r="C1468" i="3"/>
  <c r="E1467" i="3"/>
  <c r="D1467" i="3"/>
  <c r="C1467" i="3"/>
  <c r="E1466" i="3"/>
  <c r="D1466" i="3"/>
  <c r="C1466" i="3"/>
  <c r="C1465" i="3"/>
  <c r="E1465" i="3" s="1"/>
  <c r="E1464" i="3"/>
  <c r="D1464" i="3"/>
  <c r="C1464" i="3"/>
  <c r="C1463" i="3"/>
  <c r="C1462" i="3"/>
  <c r="D1462" i="3" s="1"/>
  <c r="C1461" i="3"/>
  <c r="E1461" i="3" s="1"/>
  <c r="E1460" i="3"/>
  <c r="C1460" i="3"/>
  <c r="D1460" i="3" s="1"/>
  <c r="C1459" i="3"/>
  <c r="E1459" i="3" s="1"/>
  <c r="C1458" i="3"/>
  <c r="C1457" i="3"/>
  <c r="E1457" i="3" s="1"/>
  <c r="E1456" i="3"/>
  <c r="D1456" i="3"/>
  <c r="C1456" i="3"/>
  <c r="E1455" i="3"/>
  <c r="D1455" i="3"/>
  <c r="C1455" i="3"/>
  <c r="E1454" i="3"/>
  <c r="C1454" i="3"/>
  <c r="D1454" i="3" s="1"/>
  <c r="C1453" i="3"/>
  <c r="E1453" i="3" s="1"/>
  <c r="C1452" i="3"/>
  <c r="D1451" i="3"/>
  <c r="C1451" i="3"/>
  <c r="E1451" i="3" s="1"/>
  <c r="D1450" i="3"/>
  <c r="C1450" i="3"/>
  <c r="E1450" i="3" s="1"/>
  <c r="C1449" i="3"/>
  <c r="E1448" i="3"/>
  <c r="C1448" i="3"/>
  <c r="D1448" i="3" s="1"/>
  <c r="E1447" i="3"/>
  <c r="C1447" i="3"/>
  <c r="D1447" i="3" s="1"/>
  <c r="C1446" i="3"/>
  <c r="E1445" i="3"/>
  <c r="D1445" i="3"/>
  <c r="C1445" i="3"/>
  <c r="E1444" i="3"/>
  <c r="D1444" i="3"/>
  <c r="C1444" i="3"/>
  <c r="E1443" i="3"/>
  <c r="D1443" i="3"/>
  <c r="C1443" i="3"/>
  <c r="E1442" i="3"/>
  <c r="D1442" i="3"/>
  <c r="C1442" i="3"/>
  <c r="C1441" i="3"/>
  <c r="E1441" i="3" s="1"/>
  <c r="E1440" i="3"/>
  <c r="D1440" i="3"/>
  <c r="C1440" i="3"/>
  <c r="C1439" i="3"/>
  <c r="E1438" i="3"/>
  <c r="D1438" i="3"/>
  <c r="C1438" i="3"/>
  <c r="C1437" i="3"/>
  <c r="E1437" i="3" s="1"/>
  <c r="E1436" i="3"/>
  <c r="C1436" i="3"/>
  <c r="D1436" i="3" s="1"/>
  <c r="C1435" i="3"/>
  <c r="E1435" i="3" s="1"/>
  <c r="C1434" i="3"/>
  <c r="C1433" i="3"/>
  <c r="E1433" i="3" s="1"/>
  <c r="D1432" i="3"/>
  <c r="C1432" i="3"/>
  <c r="E1432" i="3" s="1"/>
  <c r="E1431" i="3"/>
  <c r="D1431" i="3"/>
  <c r="C1431" i="3"/>
  <c r="E1430" i="3"/>
  <c r="C1430" i="3"/>
  <c r="D1430" i="3" s="1"/>
  <c r="C1429" i="3"/>
  <c r="E1429" i="3" s="1"/>
  <c r="E1428" i="3"/>
  <c r="D1428" i="3"/>
  <c r="C1428" i="3"/>
  <c r="C1427" i="3"/>
  <c r="D1426" i="3"/>
  <c r="C1426" i="3"/>
  <c r="E1426" i="3" s="1"/>
  <c r="E1425" i="3"/>
  <c r="C1425" i="3"/>
  <c r="D1425" i="3" s="1"/>
  <c r="E1424" i="3"/>
  <c r="C1424" i="3"/>
  <c r="D1424" i="3" s="1"/>
  <c r="E1423" i="3"/>
  <c r="C1423" i="3"/>
  <c r="D1423" i="3" s="1"/>
  <c r="C1422" i="3"/>
  <c r="E1421" i="3"/>
  <c r="D1421" i="3"/>
  <c r="C1421" i="3"/>
  <c r="E1420" i="3"/>
  <c r="D1420" i="3"/>
  <c r="C1420" i="3"/>
  <c r="E1419" i="3"/>
  <c r="D1419" i="3"/>
  <c r="C1419" i="3"/>
  <c r="E1418" i="3"/>
  <c r="D1418" i="3"/>
  <c r="C1418" i="3"/>
  <c r="C1417" i="3"/>
  <c r="E1417" i="3" s="1"/>
  <c r="E1416" i="3"/>
  <c r="D1416" i="3"/>
  <c r="C1416" i="3"/>
  <c r="C1415" i="3"/>
  <c r="C1414" i="3"/>
  <c r="D1414" i="3" s="1"/>
  <c r="C1413" i="3"/>
  <c r="E1413" i="3" s="1"/>
  <c r="E1412" i="3"/>
  <c r="C1412" i="3"/>
  <c r="D1412" i="3" s="1"/>
  <c r="C1411" i="3"/>
  <c r="E1411" i="3" s="1"/>
  <c r="C1410" i="3"/>
  <c r="C1409" i="3"/>
  <c r="E1409" i="3" s="1"/>
  <c r="E1408" i="3"/>
  <c r="D1408" i="3"/>
  <c r="C1408" i="3"/>
  <c r="E1407" i="3"/>
  <c r="D1407" i="3"/>
  <c r="C1407" i="3"/>
  <c r="C1406" i="3"/>
  <c r="C1405" i="3"/>
  <c r="E1405" i="3" s="1"/>
  <c r="D1404" i="3"/>
  <c r="C1404" i="3"/>
  <c r="E1404" i="3" s="1"/>
  <c r="C1403" i="3"/>
  <c r="D1402" i="3"/>
  <c r="C1402" i="3"/>
  <c r="E1402" i="3" s="1"/>
  <c r="C1401" i="3"/>
  <c r="E1400" i="3"/>
  <c r="C1400" i="3"/>
  <c r="D1400" i="3" s="1"/>
  <c r="E1399" i="3"/>
  <c r="C1399" i="3"/>
  <c r="D1399" i="3" s="1"/>
  <c r="C1398" i="3"/>
  <c r="E1397" i="3"/>
  <c r="D1397" i="3"/>
  <c r="C1397" i="3"/>
  <c r="E1396" i="3"/>
  <c r="D1396" i="3"/>
  <c r="C1396" i="3"/>
  <c r="E1395" i="3"/>
  <c r="D1395" i="3"/>
  <c r="C1395" i="3"/>
  <c r="E1394" i="3"/>
  <c r="D1394" i="3"/>
  <c r="C1394" i="3"/>
  <c r="C1393" i="3"/>
  <c r="E1393" i="3" s="1"/>
  <c r="E1392" i="3"/>
  <c r="D1392" i="3"/>
  <c r="C1392" i="3"/>
  <c r="C1391" i="3"/>
  <c r="E1390" i="3"/>
  <c r="D1390" i="3"/>
  <c r="C1390" i="3"/>
  <c r="C1389" i="3"/>
  <c r="E1389" i="3" s="1"/>
  <c r="E1388" i="3"/>
  <c r="C1388" i="3"/>
  <c r="D1388" i="3" s="1"/>
  <c r="C1387" i="3"/>
  <c r="E1387" i="3" s="1"/>
  <c r="C1386" i="3"/>
  <c r="C1385" i="3"/>
  <c r="E1385" i="3" s="1"/>
  <c r="C1384" i="3"/>
  <c r="E1384" i="3" s="1"/>
  <c r="E1383" i="3"/>
  <c r="D1383" i="3"/>
  <c r="C1383" i="3"/>
  <c r="C1382" i="3"/>
  <c r="D1382" i="3" s="1"/>
  <c r="C1381" i="3"/>
  <c r="E1381" i="3" s="1"/>
  <c r="E1380" i="3"/>
  <c r="D1380" i="3"/>
  <c r="C1380" i="3"/>
  <c r="C1379" i="3"/>
  <c r="D1378" i="3"/>
  <c r="C1378" i="3"/>
  <c r="E1378" i="3" s="1"/>
  <c r="E1377" i="3"/>
  <c r="C1377" i="3"/>
  <c r="D1377" i="3" s="1"/>
  <c r="E1376" i="3"/>
  <c r="C1376" i="3"/>
  <c r="D1376" i="3" s="1"/>
  <c r="E1375" i="3"/>
  <c r="C1375" i="3"/>
  <c r="D1375" i="3" s="1"/>
  <c r="C1374" i="3"/>
  <c r="E1373" i="3"/>
  <c r="D1373" i="3"/>
  <c r="C1373" i="3"/>
  <c r="E1372" i="3"/>
  <c r="D1372" i="3"/>
  <c r="C1372" i="3"/>
  <c r="E1371" i="3"/>
  <c r="D1371" i="3"/>
  <c r="C1371" i="3"/>
  <c r="E1370" i="3"/>
  <c r="D1370" i="3"/>
  <c r="C1370" i="3"/>
  <c r="C1369" i="3"/>
  <c r="E1369" i="3" s="1"/>
  <c r="E1368" i="3"/>
  <c r="D1368" i="3"/>
  <c r="C1368" i="3"/>
  <c r="C1367" i="3"/>
  <c r="C1366" i="3"/>
  <c r="D1366" i="3" s="1"/>
  <c r="C1365" i="3"/>
  <c r="E1365" i="3" s="1"/>
  <c r="E1364" i="3"/>
  <c r="C1364" i="3"/>
  <c r="D1364" i="3" s="1"/>
  <c r="C1363" i="3"/>
  <c r="E1363" i="3" s="1"/>
  <c r="C1362" i="3"/>
  <c r="C1361" i="3"/>
  <c r="E1361" i="3" s="1"/>
  <c r="E1360" i="3"/>
  <c r="D1360" i="3"/>
  <c r="C1360" i="3"/>
  <c r="E1359" i="3"/>
  <c r="D1359" i="3"/>
  <c r="C1359" i="3"/>
  <c r="E1358" i="3"/>
  <c r="C1358" i="3"/>
  <c r="D1358" i="3" s="1"/>
  <c r="C1357" i="3"/>
  <c r="E1357" i="3" s="1"/>
  <c r="C1356" i="3"/>
  <c r="C1355" i="3"/>
  <c r="E1355" i="3" s="1"/>
  <c r="D1354" i="3"/>
  <c r="C1354" i="3"/>
  <c r="E1354" i="3" s="1"/>
  <c r="C1353" i="3"/>
  <c r="E1352" i="3"/>
  <c r="C1352" i="3"/>
  <c r="D1352" i="3" s="1"/>
  <c r="E1351" i="3"/>
  <c r="C1351" i="3"/>
  <c r="D1351" i="3" s="1"/>
  <c r="C1350" i="3"/>
  <c r="E1349" i="3"/>
  <c r="D1349" i="3"/>
  <c r="C1349" i="3"/>
  <c r="E1348" i="3"/>
  <c r="D1348" i="3"/>
  <c r="C1348" i="3"/>
  <c r="E1347" i="3"/>
  <c r="D1347" i="3"/>
  <c r="C1347" i="3"/>
  <c r="E1346" i="3"/>
  <c r="D1346" i="3"/>
  <c r="C1346" i="3"/>
  <c r="C1345" i="3"/>
  <c r="E1345" i="3" s="1"/>
  <c r="E1344" i="3"/>
  <c r="D1344" i="3"/>
  <c r="C1344" i="3"/>
  <c r="C1343" i="3"/>
  <c r="C1342" i="3"/>
  <c r="E1342" i="3" s="1"/>
  <c r="C1341" i="3"/>
  <c r="E1341" i="3" s="1"/>
  <c r="E1340" i="3"/>
  <c r="C1340" i="3"/>
  <c r="D1340" i="3" s="1"/>
  <c r="C1339" i="3"/>
  <c r="E1339" i="3" s="1"/>
  <c r="C1338" i="3"/>
  <c r="C1337" i="3"/>
  <c r="E1337" i="3" s="1"/>
  <c r="E1336" i="3"/>
  <c r="C1336" i="3"/>
  <c r="D1336" i="3" s="1"/>
  <c r="E1335" i="3"/>
  <c r="D1335" i="3"/>
  <c r="C1335" i="3"/>
  <c r="D1334" i="3"/>
  <c r="C1334" i="3"/>
  <c r="E1334" i="3" s="1"/>
  <c r="C1333" i="3"/>
  <c r="E1333" i="3" s="1"/>
  <c r="C1332" i="3"/>
  <c r="D1332" i="3" s="1"/>
  <c r="C1331" i="3"/>
  <c r="E1330" i="3"/>
  <c r="C1330" i="3"/>
  <c r="D1330" i="3" s="1"/>
  <c r="E1329" i="3"/>
  <c r="C1329" i="3"/>
  <c r="D1329" i="3" s="1"/>
  <c r="E1328" i="3"/>
  <c r="D1328" i="3"/>
  <c r="C1328" i="3"/>
  <c r="D1327" i="3"/>
  <c r="C1327" i="3"/>
  <c r="E1327" i="3" s="1"/>
  <c r="C1326" i="3"/>
  <c r="E1325" i="3"/>
  <c r="C1325" i="3"/>
  <c r="D1325" i="3" s="1"/>
  <c r="E1324" i="3"/>
  <c r="C1324" i="3"/>
  <c r="D1324" i="3" s="1"/>
  <c r="E1323" i="3"/>
  <c r="D1323" i="3"/>
  <c r="C1323" i="3"/>
  <c r="E1322" i="3"/>
  <c r="C1322" i="3"/>
  <c r="D1322" i="3" s="1"/>
  <c r="C1321" i="3"/>
  <c r="E1321" i="3" s="1"/>
  <c r="D1320" i="3"/>
  <c r="C1320" i="3"/>
  <c r="E1320" i="3" s="1"/>
  <c r="C1319" i="3"/>
  <c r="C1318" i="3"/>
  <c r="E1318" i="3" s="1"/>
  <c r="E1317" i="3"/>
  <c r="C1317" i="3"/>
  <c r="D1317" i="3" s="1"/>
  <c r="E1316" i="3"/>
  <c r="C1316" i="3"/>
  <c r="D1316" i="3" s="1"/>
  <c r="E1315" i="3"/>
  <c r="D1315" i="3"/>
  <c r="C1315" i="3"/>
  <c r="C1314" i="3"/>
  <c r="C1313" i="3"/>
  <c r="E1313" i="3" s="1"/>
  <c r="C1312" i="3"/>
  <c r="E1311" i="3"/>
  <c r="D1311" i="3"/>
  <c r="C1311" i="3"/>
  <c r="E1310" i="3"/>
  <c r="D1310" i="3"/>
  <c r="C1310" i="3"/>
  <c r="C1309" i="3"/>
  <c r="E1309" i="3" s="1"/>
  <c r="E1308" i="3"/>
  <c r="C1308" i="3"/>
  <c r="D1308" i="3" s="1"/>
  <c r="D1307" i="3"/>
  <c r="C1307" i="3"/>
  <c r="E1307" i="3" s="1"/>
  <c r="C1306" i="3"/>
  <c r="D1305" i="3"/>
  <c r="C1305" i="3"/>
  <c r="E1305" i="3" s="1"/>
  <c r="E1304" i="3"/>
  <c r="C1304" i="3"/>
  <c r="D1304" i="3" s="1"/>
  <c r="C1303" i="3"/>
  <c r="E1303" i="3" s="1"/>
  <c r="C1302" i="3"/>
  <c r="C1301" i="3"/>
  <c r="D1301" i="3" s="1"/>
  <c r="C1300" i="3"/>
  <c r="E1299" i="3"/>
  <c r="D1299" i="3"/>
  <c r="C1299" i="3"/>
  <c r="C1298" i="3"/>
  <c r="C1297" i="3"/>
  <c r="E1297" i="3" s="1"/>
  <c r="E1296" i="3"/>
  <c r="D1296" i="3"/>
  <c r="C1296" i="3"/>
  <c r="D1295" i="3"/>
  <c r="C1295" i="3"/>
  <c r="E1295" i="3" s="1"/>
  <c r="E1294" i="3"/>
  <c r="D1294" i="3"/>
  <c r="C1294" i="3"/>
  <c r="C1293" i="3"/>
  <c r="E1293" i="3" s="1"/>
  <c r="E1292" i="3"/>
  <c r="D1292" i="3"/>
  <c r="C1292" i="3"/>
  <c r="E1291" i="3"/>
  <c r="D1291" i="3"/>
  <c r="C1291" i="3"/>
  <c r="D1290" i="3"/>
  <c r="C1290" i="3"/>
  <c r="E1290" i="3" s="1"/>
  <c r="D1289" i="3"/>
  <c r="C1289" i="3"/>
  <c r="E1289" i="3" s="1"/>
  <c r="C1288" i="3"/>
  <c r="E1288" i="3" s="1"/>
  <c r="E1287" i="3"/>
  <c r="C1287" i="3"/>
  <c r="D1287" i="3" s="1"/>
  <c r="E1286" i="3"/>
  <c r="D1286" i="3"/>
  <c r="C1286" i="3"/>
  <c r="C1285" i="3"/>
  <c r="C1284" i="3"/>
  <c r="E1284" i="3" s="1"/>
  <c r="C1283" i="3"/>
  <c r="D1283" i="3" s="1"/>
  <c r="E1282" i="3"/>
  <c r="D1282" i="3"/>
  <c r="C1282" i="3"/>
  <c r="E1281" i="3"/>
  <c r="D1281" i="3"/>
  <c r="C1281" i="3"/>
  <c r="E1280" i="3"/>
  <c r="D1280" i="3"/>
  <c r="C1280" i="3"/>
  <c r="E1279" i="3"/>
  <c r="C1279" i="3"/>
  <c r="D1279" i="3" s="1"/>
  <c r="D1278" i="3"/>
  <c r="C1278" i="3"/>
  <c r="E1278" i="3" s="1"/>
  <c r="E1277" i="3"/>
  <c r="D1277" i="3"/>
  <c r="C1277" i="3"/>
  <c r="D1276" i="3"/>
  <c r="C1276" i="3"/>
  <c r="E1276" i="3" s="1"/>
  <c r="E1275" i="3"/>
  <c r="C1275" i="3"/>
  <c r="D1275" i="3" s="1"/>
  <c r="C1274" i="3"/>
  <c r="E1274" i="3" s="1"/>
  <c r="C1273" i="3"/>
  <c r="E1272" i="3"/>
  <c r="D1272" i="3"/>
  <c r="C1272" i="3"/>
  <c r="E1271" i="3"/>
  <c r="C1271" i="3"/>
  <c r="D1271" i="3" s="1"/>
  <c r="E1270" i="3"/>
  <c r="D1270" i="3"/>
  <c r="C1270" i="3"/>
  <c r="C1269" i="3"/>
  <c r="E1269" i="3" s="1"/>
  <c r="E1268" i="3"/>
  <c r="D1268" i="3"/>
  <c r="C1268" i="3"/>
  <c r="E1267" i="3"/>
  <c r="D1267" i="3"/>
  <c r="C1267" i="3"/>
  <c r="D1266" i="3"/>
  <c r="C1266" i="3"/>
  <c r="E1266" i="3" s="1"/>
  <c r="C1265" i="3"/>
  <c r="E1265" i="3" s="1"/>
  <c r="C1264" i="3"/>
  <c r="E1263" i="3"/>
  <c r="C1263" i="3"/>
  <c r="D1263" i="3" s="1"/>
  <c r="C1262" i="3"/>
  <c r="C1261" i="3"/>
  <c r="C1260" i="3"/>
  <c r="E1260" i="3" s="1"/>
  <c r="E1259" i="3"/>
  <c r="C1259" i="3"/>
  <c r="D1259" i="3" s="1"/>
  <c r="E1258" i="3"/>
  <c r="D1258" i="3"/>
  <c r="C1258" i="3"/>
  <c r="C1257" i="3"/>
  <c r="E1256" i="3"/>
  <c r="D1256" i="3"/>
  <c r="C1256" i="3"/>
  <c r="C1255" i="3"/>
  <c r="E1255" i="3" s="1"/>
  <c r="D1254" i="3"/>
  <c r="C1254" i="3"/>
  <c r="E1254" i="3" s="1"/>
  <c r="C1253" i="3"/>
  <c r="D1252" i="3"/>
  <c r="C1252" i="3"/>
  <c r="E1252" i="3" s="1"/>
  <c r="E1251" i="3"/>
  <c r="C1251" i="3"/>
  <c r="D1251" i="3" s="1"/>
  <c r="D1250" i="3"/>
  <c r="C1250" i="3"/>
  <c r="E1250" i="3" s="1"/>
  <c r="C1249" i="3"/>
  <c r="C1248" i="3"/>
  <c r="C1247" i="3"/>
  <c r="D1247" i="3" s="1"/>
  <c r="E1246" i="3"/>
  <c r="D1246" i="3"/>
  <c r="C1246" i="3"/>
  <c r="C1245" i="3"/>
  <c r="E1244" i="3"/>
  <c r="D1244" i="3"/>
  <c r="C1244" i="3"/>
  <c r="E1243" i="3"/>
  <c r="D1243" i="3"/>
  <c r="C1243" i="3"/>
  <c r="D1242" i="3"/>
  <c r="C1242" i="3"/>
  <c r="E1242" i="3" s="1"/>
  <c r="C1241" i="3"/>
  <c r="E1241" i="3" s="1"/>
  <c r="C1240" i="3"/>
  <c r="E1239" i="3"/>
  <c r="C1239" i="3"/>
  <c r="D1239" i="3" s="1"/>
  <c r="C1238" i="3"/>
  <c r="E1238" i="3" s="1"/>
  <c r="C1237" i="3"/>
  <c r="D1236" i="3"/>
  <c r="C1236" i="3"/>
  <c r="E1236" i="3" s="1"/>
  <c r="C1235" i="3"/>
  <c r="D1235" i="3" s="1"/>
  <c r="E1234" i="3"/>
  <c r="D1234" i="3"/>
  <c r="C1234" i="3"/>
  <c r="C1233" i="3"/>
  <c r="E1232" i="3"/>
  <c r="D1232" i="3"/>
  <c r="C1232" i="3"/>
  <c r="C1231" i="3"/>
  <c r="E1231" i="3" s="1"/>
  <c r="D1230" i="3"/>
  <c r="C1230" i="3"/>
  <c r="E1230" i="3" s="1"/>
  <c r="E1229" i="3"/>
  <c r="D1229" i="3"/>
  <c r="C1229" i="3"/>
  <c r="C1228" i="3"/>
  <c r="E1228" i="3" s="1"/>
  <c r="E1227" i="3"/>
  <c r="C1227" i="3"/>
  <c r="D1227" i="3" s="1"/>
  <c r="C1226" i="3"/>
  <c r="E1226" i="3" s="1"/>
  <c r="C1225" i="3"/>
  <c r="E1224" i="3"/>
  <c r="D1224" i="3"/>
  <c r="C1224" i="3"/>
  <c r="C1223" i="3"/>
  <c r="D1223" i="3" s="1"/>
  <c r="E1222" i="3"/>
  <c r="D1222" i="3"/>
  <c r="C1222" i="3"/>
  <c r="D1221" i="3"/>
  <c r="C1221" i="3"/>
  <c r="E1221" i="3" s="1"/>
  <c r="E1220" i="3"/>
  <c r="D1220" i="3"/>
  <c r="C1220" i="3"/>
  <c r="E1219" i="3"/>
  <c r="D1219" i="3"/>
  <c r="C1219" i="3"/>
  <c r="D1218" i="3"/>
  <c r="C1218" i="3"/>
  <c r="E1218" i="3" s="1"/>
  <c r="C1217" i="3"/>
  <c r="C1216" i="3"/>
  <c r="E1216" i="3" s="1"/>
  <c r="E1215" i="3"/>
  <c r="C1215" i="3"/>
  <c r="D1215" i="3" s="1"/>
  <c r="E1214" i="3"/>
  <c r="D1214" i="3"/>
  <c r="C1214" i="3"/>
  <c r="C1213" i="3"/>
  <c r="C1212" i="3"/>
  <c r="C1211" i="3"/>
  <c r="D1211" i="3" s="1"/>
  <c r="E1210" i="3"/>
  <c r="D1210" i="3"/>
  <c r="C1210" i="3"/>
  <c r="E1209" i="3"/>
  <c r="D1209" i="3"/>
  <c r="C1209" i="3"/>
  <c r="E1208" i="3"/>
  <c r="D1208" i="3"/>
  <c r="C1208" i="3"/>
  <c r="E1207" i="3"/>
  <c r="C1207" i="3"/>
  <c r="D1207" i="3" s="1"/>
  <c r="D1206" i="3"/>
  <c r="C1206" i="3"/>
  <c r="E1206" i="3" s="1"/>
  <c r="E1205" i="3"/>
  <c r="D1205" i="3"/>
  <c r="C1205" i="3"/>
  <c r="D1204" i="3"/>
  <c r="C1204" i="3"/>
  <c r="E1204" i="3" s="1"/>
  <c r="E1203" i="3"/>
  <c r="C1203" i="3"/>
  <c r="D1203" i="3" s="1"/>
  <c r="C1202" i="3"/>
  <c r="E1202" i="3" s="1"/>
  <c r="C1201" i="3"/>
  <c r="E1200" i="3"/>
  <c r="D1200" i="3"/>
  <c r="C1200" i="3"/>
  <c r="E1199" i="3"/>
  <c r="C1199" i="3"/>
  <c r="D1199" i="3" s="1"/>
  <c r="E1198" i="3"/>
  <c r="D1198" i="3"/>
  <c r="C1198" i="3"/>
  <c r="C1197" i="3"/>
  <c r="E1197" i="3" s="1"/>
  <c r="D1196" i="3"/>
  <c r="C1196" i="3"/>
  <c r="E1196" i="3" s="1"/>
  <c r="C1195" i="3"/>
  <c r="E1195" i="3" s="1"/>
  <c r="D1194" i="3"/>
  <c r="C1194" i="3"/>
  <c r="E1194" i="3" s="1"/>
  <c r="E1193" i="3"/>
  <c r="C1193" i="3"/>
  <c r="D1193" i="3" s="1"/>
  <c r="C1192" i="3"/>
  <c r="E1191" i="3"/>
  <c r="C1191" i="3"/>
  <c r="D1191" i="3" s="1"/>
  <c r="C1190" i="3"/>
  <c r="E1190" i="3" s="1"/>
  <c r="C1189" i="3"/>
  <c r="E1188" i="3"/>
  <c r="C1188" i="3"/>
  <c r="D1188" i="3" s="1"/>
  <c r="C1187" i="3"/>
  <c r="E1186" i="3"/>
  <c r="D1186" i="3"/>
  <c r="C1186" i="3"/>
  <c r="C1185" i="3"/>
  <c r="E1185" i="3" s="1"/>
  <c r="D1184" i="3"/>
  <c r="C1184" i="3"/>
  <c r="E1184" i="3" s="1"/>
  <c r="C1183" i="3"/>
  <c r="E1183" i="3" s="1"/>
  <c r="D1182" i="3"/>
  <c r="C1182" i="3"/>
  <c r="E1182" i="3" s="1"/>
  <c r="D1181" i="3"/>
  <c r="C1181" i="3"/>
  <c r="E1181" i="3" s="1"/>
  <c r="D1180" i="3"/>
  <c r="C1180" i="3"/>
  <c r="E1180" i="3" s="1"/>
  <c r="E1179" i="3"/>
  <c r="C1179" i="3"/>
  <c r="D1179" i="3" s="1"/>
  <c r="C1178" i="3"/>
  <c r="C1177" i="3"/>
  <c r="D1176" i="3"/>
  <c r="C1176" i="3"/>
  <c r="E1176" i="3" s="1"/>
  <c r="C1175" i="3"/>
  <c r="D1175" i="3" s="1"/>
  <c r="E1174" i="3"/>
  <c r="D1174" i="3"/>
  <c r="C1174" i="3"/>
  <c r="C1173" i="3"/>
  <c r="D1172" i="3"/>
  <c r="C1172" i="3"/>
  <c r="E1172" i="3" s="1"/>
  <c r="C1171" i="3"/>
  <c r="D1170" i="3"/>
  <c r="C1170" i="3"/>
  <c r="E1170" i="3" s="1"/>
  <c r="C1169" i="3"/>
  <c r="E1169" i="3" s="1"/>
  <c r="D1168" i="3"/>
  <c r="C1168" i="3"/>
  <c r="E1168" i="3" s="1"/>
  <c r="E1167" i="3"/>
  <c r="C1167" i="3"/>
  <c r="D1167" i="3" s="1"/>
  <c r="D1166" i="3"/>
  <c r="C1166" i="3"/>
  <c r="E1166" i="3" s="1"/>
  <c r="C1165" i="3"/>
  <c r="C1164" i="3"/>
  <c r="E1164" i="3" s="1"/>
  <c r="E1163" i="3"/>
  <c r="C1163" i="3"/>
  <c r="D1163" i="3" s="1"/>
  <c r="E1162" i="3"/>
  <c r="D1162" i="3"/>
  <c r="C1162" i="3"/>
  <c r="D1161" i="3"/>
  <c r="C1161" i="3"/>
  <c r="E1161" i="3" s="1"/>
  <c r="D1160" i="3"/>
  <c r="C1160" i="3"/>
  <c r="E1160" i="3" s="1"/>
  <c r="C1159" i="3"/>
  <c r="E1159" i="3" s="1"/>
  <c r="D1158" i="3"/>
  <c r="C1158" i="3"/>
  <c r="E1158" i="3" s="1"/>
  <c r="C1157" i="3"/>
  <c r="C1156" i="3"/>
  <c r="E1156" i="3" s="1"/>
  <c r="E1155" i="3"/>
  <c r="C1155" i="3"/>
  <c r="D1155" i="3" s="1"/>
  <c r="E1154" i="3"/>
  <c r="D1154" i="3"/>
  <c r="C1154" i="3"/>
  <c r="C1153" i="3"/>
  <c r="C1152" i="3"/>
  <c r="C1151" i="3"/>
  <c r="D1151" i="3" s="1"/>
  <c r="E1150" i="3"/>
  <c r="D1150" i="3"/>
  <c r="C1150" i="3"/>
  <c r="C1149" i="3"/>
  <c r="E1149" i="3" s="1"/>
  <c r="E1148" i="3"/>
  <c r="D1148" i="3"/>
  <c r="C1148" i="3"/>
  <c r="D1147" i="3"/>
  <c r="C1147" i="3"/>
  <c r="E1147" i="3" s="1"/>
  <c r="D1146" i="3"/>
  <c r="C1146" i="3"/>
  <c r="E1146" i="3" s="1"/>
  <c r="E1145" i="3"/>
  <c r="C1145" i="3"/>
  <c r="D1145" i="3" s="1"/>
  <c r="D1144" i="3"/>
  <c r="C1144" i="3"/>
  <c r="E1144" i="3" s="1"/>
  <c r="E1143" i="3"/>
  <c r="C1143" i="3"/>
  <c r="D1143" i="3" s="1"/>
  <c r="E1142" i="3"/>
  <c r="C1142" i="3"/>
  <c r="D1142" i="3" s="1"/>
  <c r="C1141" i="3"/>
  <c r="C1140" i="3"/>
  <c r="C1139" i="3"/>
  <c r="D1139" i="3" s="1"/>
  <c r="E1138" i="3"/>
  <c r="D1138" i="3"/>
  <c r="C1138" i="3"/>
  <c r="C1137" i="3"/>
  <c r="E1136" i="3"/>
  <c r="D1136" i="3"/>
  <c r="C1136" i="3"/>
  <c r="C1135" i="3"/>
  <c r="D1134" i="3"/>
  <c r="C1134" i="3"/>
  <c r="E1134" i="3" s="1"/>
  <c r="E1133" i="3"/>
  <c r="C1133" i="3"/>
  <c r="D1133" i="3" s="1"/>
  <c r="C1132" i="3"/>
  <c r="E1131" i="3"/>
  <c r="C1131" i="3"/>
  <c r="D1131" i="3" s="1"/>
  <c r="C1130" i="3"/>
  <c r="C1129" i="3"/>
  <c r="D1128" i="3"/>
  <c r="C1128" i="3"/>
  <c r="E1128" i="3" s="1"/>
  <c r="C1127" i="3"/>
  <c r="E1126" i="3"/>
  <c r="D1126" i="3"/>
  <c r="C1126" i="3"/>
  <c r="C1125" i="3"/>
  <c r="D1124" i="3"/>
  <c r="C1124" i="3"/>
  <c r="E1124" i="3" s="1"/>
  <c r="E1123" i="3"/>
  <c r="C1123" i="3"/>
  <c r="D1123" i="3" s="1"/>
  <c r="D1122" i="3"/>
  <c r="C1122" i="3"/>
  <c r="E1122" i="3" s="1"/>
  <c r="C1121" i="3"/>
  <c r="E1121" i="3" s="1"/>
  <c r="D1120" i="3"/>
  <c r="C1120" i="3"/>
  <c r="E1120" i="3" s="1"/>
  <c r="E1119" i="3"/>
  <c r="C1119" i="3"/>
  <c r="D1119" i="3" s="1"/>
  <c r="E1118" i="3"/>
  <c r="C1118" i="3"/>
  <c r="D1118" i="3" s="1"/>
  <c r="C1117" i="3"/>
  <c r="C1116" i="3"/>
  <c r="E1115" i="3"/>
  <c r="C1115" i="3"/>
  <c r="D1115" i="3" s="1"/>
  <c r="E1114" i="3"/>
  <c r="D1114" i="3"/>
  <c r="C1114" i="3"/>
  <c r="C1113" i="3"/>
  <c r="E1113" i="3" s="1"/>
  <c r="D1112" i="3"/>
  <c r="C1112" i="3"/>
  <c r="E1112" i="3" s="1"/>
  <c r="E1111" i="3"/>
  <c r="C1111" i="3"/>
  <c r="D1111" i="3" s="1"/>
  <c r="D1110" i="3"/>
  <c r="C1110" i="3"/>
  <c r="E1110" i="3" s="1"/>
  <c r="E1109" i="3"/>
  <c r="D1109" i="3"/>
  <c r="C1109" i="3"/>
  <c r="C1108" i="3"/>
  <c r="E1108" i="3" s="1"/>
  <c r="E1107" i="3"/>
  <c r="C1107" i="3"/>
  <c r="D1107" i="3" s="1"/>
  <c r="E1106" i="3"/>
  <c r="D1106" i="3"/>
  <c r="C1106" i="3"/>
  <c r="C1105" i="3"/>
  <c r="D1104" i="3"/>
  <c r="C1104" i="3"/>
  <c r="E1104" i="3" s="1"/>
  <c r="C1103" i="3"/>
  <c r="D1103" i="3" s="1"/>
  <c r="E1102" i="3"/>
  <c r="D1102" i="3"/>
  <c r="C1102" i="3"/>
  <c r="E1101" i="3"/>
  <c r="D1101" i="3"/>
  <c r="C1101" i="3"/>
  <c r="E1100" i="3"/>
  <c r="D1100" i="3"/>
  <c r="C1100" i="3"/>
  <c r="E1099" i="3"/>
  <c r="C1099" i="3"/>
  <c r="D1099" i="3" s="1"/>
  <c r="D1098" i="3"/>
  <c r="C1098" i="3"/>
  <c r="E1098" i="3" s="1"/>
  <c r="E1097" i="3"/>
  <c r="D1097" i="3"/>
  <c r="C1097" i="3"/>
  <c r="C1096" i="3"/>
  <c r="E1096" i="3" s="1"/>
  <c r="E1095" i="3"/>
  <c r="C1095" i="3"/>
  <c r="D1095" i="3" s="1"/>
  <c r="D1094" i="3"/>
  <c r="C1094" i="3"/>
  <c r="E1094" i="3" s="1"/>
  <c r="C1093" i="3"/>
  <c r="E1092" i="3"/>
  <c r="D1092" i="3"/>
  <c r="C1092" i="3"/>
  <c r="C1091" i="3"/>
  <c r="D1091" i="3" s="1"/>
  <c r="E1090" i="3"/>
  <c r="D1090" i="3"/>
  <c r="C1090" i="3"/>
  <c r="D1089" i="3"/>
  <c r="C1089" i="3"/>
  <c r="E1089" i="3" s="1"/>
  <c r="E1088" i="3"/>
  <c r="D1088" i="3"/>
  <c r="C1088" i="3"/>
  <c r="C1087" i="3"/>
  <c r="E1087" i="3" s="1"/>
  <c r="D1086" i="3"/>
  <c r="C1086" i="3"/>
  <c r="E1086" i="3" s="1"/>
  <c r="D1085" i="3"/>
  <c r="C1085" i="3"/>
  <c r="E1085" i="3" s="1"/>
  <c r="C1084" i="3"/>
  <c r="E1084" i="3" s="1"/>
  <c r="C1083" i="3"/>
  <c r="D1083" i="3" s="1"/>
  <c r="C1082" i="3"/>
  <c r="E1081" i="3"/>
  <c r="C1081" i="3"/>
  <c r="D1081" i="3" s="1"/>
  <c r="C1080" i="3"/>
  <c r="E1080" i="3" s="1"/>
  <c r="E1079" i="3"/>
  <c r="D1079" i="3"/>
  <c r="C1079" i="3"/>
  <c r="E1078" i="3"/>
  <c r="D1078" i="3"/>
  <c r="C1078" i="3"/>
  <c r="C1077" i="3"/>
  <c r="E1077" i="3" s="1"/>
  <c r="D1076" i="3"/>
  <c r="C1076" i="3"/>
  <c r="E1076" i="3" s="1"/>
  <c r="E1075" i="3"/>
  <c r="D1075" i="3"/>
  <c r="C1075" i="3"/>
  <c r="D1074" i="3"/>
  <c r="C1074" i="3"/>
  <c r="E1074" i="3" s="1"/>
  <c r="E1073" i="3"/>
  <c r="D1073" i="3"/>
  <c r="C1073" i="3"/>
  <c r="D1072" i="3"/>
  <c r="C1072" i="3"/>
  <c r="E1072" i="3" s="1"/>
  <c r="E1071" i="3"/>
  <c r="C1071" i="3"/>
  <c r="D1071" i="3" s="1"/>
  <c r="D1070" i="3"/>
  <c r="C1070" i="3"/>
  <c r="E1070" i="3" s="1"/>
  <c r="C1069" i="3"/>
  <c r="D1069" i="3" s="1"/>
  <c r="D1068" i="3"/>
  <c r="C1068" i="3"/>
  <c r="E1068" i="3" s="1"/>
  <c r="E1067" i="3"/>
  <c r="D1067" i="3"/>
  <c r="C1067" i="3"/>
  <c r="E1066" i="3"/>
  <c r="D1066" i="3"/>
  <c r="C1066" i="3"/>
  <c r="E1065" i="3"/>
  <c r="C1065" i="3"/>
  <c r="D1065" i="3" s="1"/>
  <c r="D1064" i="3"/>
  <c r="C1064" i="3"/>
  <c r="E1064" i="3" s="1"/>
  <c r="E1063" i="3"/>
  <c r="D1063" i="3"/>
  <c r="C1063" i="3"/>
  <c r="D1062" i="3"/>
  <c r="C1062" i="3"/>
  <c r="E1062" i="3" s="1"/>
  <c r="E1061" i="3"/>
  <c r="D1061" i="3"/>
  <c r="C1061" i="3"/>
  <c r="C1060" i="3"/>
  <c r="E1060" i="3" s="1"/>
  <c r="C1059" i="3"/>
  <c r="C1058" i="3"/>
  <c r="E1058" i="3" s="1"/>
  <c r="E1057" i="3"/>
  <c r="C1057" i="3"/>
  <c r="D1057" i="3" s="1"/>
  <c r="C1056" i="3"/>
  <c r="D1055" i="3"/>
  <c r="C1055" i="3"/>
  <c r="E1055" i="3" s="1"/>
  <c r="E1054" i="3"/>
  <c r="D1054" i="3"/>
  <c r="C1054" i="3"/>
  <c r="E1053" i="3"/>
  <c r="D1053" i="3"/>
  <c r="C1053" i="3"/>
  <c r="D1052" i="3"/>
  <c r="C1052" i="3"/>
  <c r="E1052" i="3" s="1"/>
  <c r="E1051" i="3"/>
  <c r="D1051" i="3"/>
  <c r="C1051" i="3"/>
  <c r="D1050" i="3"/>
  <c r="C1050" i="3"/>
  <c r="E1050" i="3" s="1"/>
  <c r="E1049" i="3"/>
  <c r="D1049" i="3"/>
  <c r="C1049" i="3"/>
  <c r="D1048" i="3"/>
  <c r="C1048" i="3"/>
  <c r="E1048" i="3" s="1"/>
  <c r="E1047" i="3"/>
  <c r="C1047" i="3"/>
  <c r="D1047" i="3" s="1"/>
  <c r="C1046" i="3"/>
  <c r="C1045" i="3"/>
  <c r="D1044" i="3"/>
  <c r="C1044" i="3"/>
  <c r="E1044" i="3" s="1"/>
  <c r="C1043" i="3"/>
  <c r="E1042" i="3"/>
  <c r="D1042" i="3"/>
  <c r="C1042" i="3"/>
  <c r="C1041" i="3"/>
  <c r="E1041" i="3" s="1"/>
  <c r="D1040" i="3"/>
  <c r="C1040" i="3"/>
  <c r="E1040" i="3" s="1"/>
  <c r="E1039" i="3"/>
  <c r="D1039" i="3"/>
  <c r="C1039" i="3"/>
  <c r="D1038" i="3"/>
  <c r="C1038" i="3"/>
  <c r="E1038" i="3" s="1"/>
  <c r="E1037" i="3"/>
  <c r="D1037" i="3"/>
  <c r="C1037" i="3"/>
  <c r="C1036" i="3"/>
  <c r="E1036" i="3" s="1"/>
  <c r="C1035" i="3"/>
  <c r="D1035" i="3" s="1"/>
  <c r="C1034" i="3"/>
  <c r="E1033" i="3"/>
  <c r="C1033" i="3"/>
  <c r="D1033" i="3" s="1"/>
  <c r="C1032" i="3"/>
  <c r="E1032" i="3" s="1"/>
  <c r="E1031" i="3"/>
  <c r="D1031" i="3"/>
  <c r="C1031" i="3"/>
  <c r="E1030" i="3"/>
  <c r="D1030" i="3"/>
  <c r="C1030" i="3"/>
  <c r="C1029" i="3"/>
  <c r="E1029" i="3" s="1"/>
  <c r="E1028" i="3"/>
  <c r="D1028" i="3"/>
  <c r="C1028" i="3"/>
  <c r="E1027" i="3"/>
  <c r="C1027" i="3"/>
  <c r="D1027" i="3" s="1"/>
  <c r="D1026" i="3"/>
  <c r="C1026" i="3"/>
  <c r="E1026" i="3" s="1"/>
  <c r="E1025" i="3"/>
  <c r="C1025" i="3"/>
  <c r="D1025" i="3" s="1"/>
  <c r="C1024" i="3"/>
  <c r="E1024" i="3" s="1"/>
  <c r="E1023" i="3"/>
  <c r="C1023" i="3"/>
  <c r="D1023" i="3" s="1"/>
  <c r="E1022" i="3"/>
  <c r="D1022" i="3"/>
  <c r="C1022" i="3"/>
  <c r="C1021" i="3"/>
  <c r="E1020" i="3"/>
  <c r="D1020" i="3"/>
  <c r="C1020" i="3"/>
  <c r="E1019" i="3"/>
  <c r="C1019" i="3"/>
  <c r="D1019" i="3" s="1"/>
  <c r="E1018" i="3"/>
  <c r="D1018" i="3"/>
  <c r="C1018" i="3"/>
  <c r="E1017" i="3"/>
  <c r="D1017" i="3"/>
  <c r="C1017" i="3"/>
  <c r="E1016" i="3"/>
  <c r="D1016" i="3"/>
  <c r="C1016" i="3"/>
  <c r="D1015" i="3"/>
  <c r="C1015" i="3"/>
  <c r="E1015" i="3" s="1"/>
  <c r="D1014" i="3"/>
  <c r="C1014" i="3"/>
  <c r="E1014" i="3" s="1"/>
  <c r="D1013" i="3"/>
  <c r="C1013" i="3"/>
  <c r="E1013" i="3" s="1"/>
  <c r="C1012" i="3"/>
  <c r="C1011" i="3"/>
  <c r="D1011" i="3" s="1"/>
  <c r="C1010" i="3"/>
  <c r="E1010" i="3" s="1"/>
  <c r="E1009" i="3"/>
  <c r="C1009" i="3"/>
  <c r="D1009" i="3" s="1"/>
  <c r="C1008" i="3"/>
  <c r="E1007" i="3"/>
  <c r="D1007" i="3"/>
  <c r="C1007" i="3"/>
  <c r="E1006" i="3"/>
  <c r="D1006" i="3"/>
  <c r="C1006" i="3"/>
  <c r="E1005" i="3"/>
  <c r="C1005" i="3"/>
  <c r="D1005" i="3" s="1"/>
  <c r="E1004" i="3"/>
  <c r="D1004" i="3"/>
  <c r="C1004" i="3"/>
  <c r="C1003" i="3"/>
  <c r="E1003" i="3" s="1"/>
  <c r="D1002" i="3"/>
  <c r="C1002" i="3"/>
  <c r="E1002" i="3" s="1"/>
  <c r="C1001" i="3"/>
  <c r="E1001" i="3" s="1"/>
  <c r="D1000" i="3"/>
  <c r="C1000" i="3"/>
  <c r="E1000" i="3" s="1"/>
  <c r="E999" i="3"/>
  <c r="C999" i="3"/>
  <c r="D999" i="3" s="1"/>
  <c r="C998" i="3"/>
  <c r="E998" i="3" s="1"/>
  <c r="C997" i="3"/>
  <c r="D997" i="3" s="1"/>
  <c r="E996" i="3"/>
  <c r="D996" i="3"/>
  <c r="C996" i="3"/>
  <c r="E995" i="3"/>
  <c r="C995" i="3"/>
  <c r="D995" i="3" s="1"/>
  <c r="E994" i="3"/>
  <c r="D994" i="3"/>
  <c r="C994" i="3"/>
  <c r="D993" i="3"/>
  <c r="C993" i="3"/>
  <c r="E993" i="3" s="1"/>
  <c r="D992" i="3"/>
  <c r="C992" i="3"/>
  <c r="E992" i="3" s="1"/>
  <c r="C991" i="3"/>
  <c r="E991" i="3" s="1"/>
  <c r="C990" i="3"/>
  <c r="C989" i="3"/>
  <c r="E989" i="3" s="1"/>
  <c r="E988" i="3"/>
  <c r="C988" i="3"/>
  <c r="D988" i="3" s="1"/>
  <c r="E987" i="3"/>
  <c r="C987" i="3"/>
  <c r="D987" i="3" s="1"/>
  <c r="C986" i="3"/>
  <c r="E986" i="3" s="1"/>
  <c r="C985" i="3"/>
  <c r="D985" i="3" s="1"/>
  <c r="E984" i="3"/>
  <c r="D984" i="3"/>
  <c r="C984" i="3"/>
  <c r="E983" i="3"/>
  <c r="C983" i="3"/>
  <c r="D983" i="3" s="1"/>
  <c r="E982" i="3"/>
  <c r="D982" i="3"/>
  <c r="C982" i="3"/>
  <c r="D981" i="3"/>
  <c r="C981" i="3"/>
  <c r="E981" i="3" s="1"/>
  <c r="D980" i="3"/>
  <c r="C980" i="3"/>
  <c r="E980" i="3" s="1"/>
  <c r="E979" i="3"/>
  <c r="C979" i="3"/>
  <c r="D979" i="3" s="1"/>
  <c r="C978" i="3"/>
  <c r="E978" i="3" s="1"/>
  <c r="C977" i="3"/>
  <c r="E977" i="3" s="1"/>
  <c r="C976" i="3"/>
  <c r="E976" i="3" s="1"/>
  <c r="E975" i="3"/>
  <c r="C975" i="3"/>
  <c r="D975" i="3" s="1"/>
  <c r="E974" i="3"/>
  <c r="D974" i="3"/>
  <c r="C974" i="3"/>
  <c r="C973" i="3"/>
  <c r="D973" i="3" s="1"/>
  <c r="D972" i="3"/>
  <c r="C972" i="3"/>
  <c r="E972" i="3" s="1"/>
  <c r="E971" i="3"/>
  <c r="C971" i="3"/>
  <c r="D971" i="3" s="1"/>
  <c r="E970" i="3"/>
  <c r="D970" i="3"/>
  <c r="C970" i="3"/>
  <c r="D969" i="3"/>
  <c r="C969" i="3"/>
  <c r="E969" i="3" s="1"/>
  <c r="D968" i="3"/>
  <c r="C968" i="3"/>
  <c r="E968" i="3" s="1"/>
  <c r="C967" i="3"/>
  <c r="E967" i="3" s="1"/>
  <c r="C966" i="3"/>
  <c r="C965" i="3"/>
  <c r="E965" i="3" s="1"/>
  <c r="E964" i="3"/>
  <c r="D964" i="3"/>
  <c r="C964" i="3"/>
  <c r="E963" i="3"/>
  <c r="C963" i="3"/>
  <c r="D963" i="3" s="1"/>
  <c r="C962" i="3"/>
  <c r="C961" i="3"/>
  <c r="D961" i="3" s="1"/>
  <c r="E960" i="3"/>
  <c r="C960" i="3"/>
  <c r="D960" i="3" s="1"/>
  <c r="E959" i="3"/>
  <c r="C959" i="3"/>
  <c r="D959" i="3" s="1"/>
  <c r="E958" i="3"/>
  <c r="D958" i="3"/>
  <c r="C958" i="3"/>
  <c r="D957" i="3"/>
  <c r="C957" i="3"/>
  <c r="E957" i="3" s="1"/>
  <c r="D956" i="3"/>
  <c r="C956" i="3"/>
  <c r="E956" i="3" s="1"/>
  <c r="C955" i="3"/>
  <c r="E955" i="3" s="1"/>
  <c r="D954" i="3"/>
  <c r="C954" i="3"/>
  <c r="E954" i="3" s="1"/>
  <c r="C953" i="3"/>
  <c r="E953" i="3" s="1"/>
  <c r="D952" i="3"/>
  <c r="C952" i="3"/>
  <c r="E952" i="3" s="1"/>
  <c r="E951" i="3"/>
  <c r="C951" i="3"/>
  <c r="D951" i="3" s="1"/>
  <c r="E950" i="3"/>
  <c r="D950" i="3"/>
  <c r="C950" i="3"/>
  <c r="C949" i="3"/>
  <c r="D949" i="3" s="1"/>
  <c r="C948" i="3"/>
  <c r="D948" i="3" s="1"/>
  <c r="E947" i="3"/>
  <c r="C947" i="3"/>
  <c r="D947" i="3" s="1"/>
  <c r="E946" i="3"/>
  <c r="D946" i="3"/>
  <c r="C946" i="3"/>
  <c r="D945" i="3"/>
  <c r="C945" i="3"/>
  <c r="E945" i="3" s="1"/>
  <c r="D944" i="3"/>
  <c r="C944" i="3"/>
  <c r="E944" i="3" s="1"/>
  <c r="C943" i="3"/>
  <c r="E943" i="3" s="1"/>
  <c r="C942" i="3"/>
  <c r="E942" i="3" s="1"/>
  <c r="C941" i="3"/>
  <c r="E941" i="3" s="1"/>
  <c r="C940" i="3"/>
  <c r="E939" i="3"/>
  <c r="C939" i="3"/>
  <c r="D939" i="3" s="1"/>
  <c r="E938" i="3"/>
  <c r="D938" i="3"/>
  <c r="C938" i="3"/>
  <c r="C937" i="3"/>
  <c r="D937" i="3" s="1"/>
  <c r="D936" i="3"/>
  <c r="C936" i="3"/>
  <c r="E936" i="3" s="1"/>
  <c r="E935" i="3"/>
  <c r="C935" i="3"/>
  <c r="D935" i="3" s="1"/>
  <c r="E934" i="3"/>
  <c r="D934" i="3"/>
  <c r="C934" i="3"/>
  <c r="D933" i="3"/>
  <c r="C933" i="3"/>
  <c r="E933" i="3" s="1"/>
  <c r="D932" i="3"/>
  <c r="C932" i="3"/>
  <c r="E932" i="3" s="1"/>
  <c r="C931" i="3"/>
  <c r="E931" i="3" s="1"/>
  <c r="C930" i="3"/>
  <c r="C929" i="3"/>
  <c r="E929" i="3" s="1"/>
  <c r="D928" i="3"/>
  <c r="C928" i="3"/>
  <c r="E928" i="3" s="1"/>
  <c r="E927" i="3"/>
  <c r="C927" i="3"/>
  <c r="D927" i="3" s="1"/>
  <c r="C926" i="3"/>
  <c r="C925" i="3"/>
  <c r="D925" i="3" s="1"/>
  <c r="E924" i="3"/>
  <c r="C924" i="3"/>
  <c r="D924" i="3" s="1"/>
  <c r="E923" i="3"/>
  <c r="C923" i="3"/>
  <c r="D923" i="3" s="1"/>
  <c r="E922" i="3"/>
  <c r="D922" i="3"/>
  <c r="C922" i="3"/>
  <c r="D921" i="3"/>
  <c r="C921" i="3"/>
  <c r="E921" i="3" s="1"/>
  <c r="D920" i="3"/>
  <c r="C920" i="3"/>
  <c r="E920" i="3" s="1"/>
  <c r="C919" i="3"/>
  <c r="E919" i="3" s="1"/>
  <c r="C918" i="3"/>
  <c r="E918" i="3" s="1"/>
  <c r="C917" i="3"/>
  <c r="E917" i="3" s="1"/>
  <c r="D916" i="3"/>
  <c r="C916" i="3"/>
  <c r="E916" i="3" s="1"/>
  <c r="E915" i="3"/>
  <c r="C915" i="3"/>
  <c r="D915" i="3" s="1"/>
  <c r="E914" i="3"/>
  <c r="D914" i="3"/>
  <c r="C914" i="3"/>
  <c r="C913" i="3"/>
  <c r="D913" i="3" s="1"/>
  <c r="C912" i="3"/>
  <c r="E911" i="3"/>
  <c r="C911" i="3"/>
  <c r="D911" i="3" s="1"/>
  <c r="E910" i="3"/>
  <c r="D910" i="3"/>
  <c r="C910" i="3"/>
  <c r="D909" i="3"/>
  <c r="C909" i="3"/>
  <c r="E909" i="3" s="1"/>
  <c r="D908" i="3"/>
  <c r="C908" i="3"/>
  <c r="E908" i="3" s="1"/>
  <c r="C907" i="3"/>
  <c r="E907" i="3" s="1"/>
  <c r="C906" i="3"/>
  <c r="E906" i="3" s="1"/>
  <c r="C905" i="3"/>
  <c r="E905" i="3" s="1"/>
  <c r="D904" i="3"/>
  <c r="C904" i="3"/>
  <c r="E904" i="3" s="1"/>
  <c r="E903" i="3"/>
  <c r="C903" i="3"/>
  <c r="D903" i="3" s="1"/>
  <c r="E902" i="3"/>
  <c r="D902" i="3"/>
  <c r="C902" i="3"/>
  <c r="C901" i="3"/>
  <c r="D901" i="3" s="1"/>
  <c r="C900" i="3"/>
  <c r="E900" i="3" s="1"/>
  <c r="E899" i="3"/>
  <c r="C899" i="3"/>
  <c r="D899" i="3" s="1"/>
  <c r="E898" i="3"/>
  <c r="D898" i="3"/>
  <c r="C898" i="3"/>
  <c r="D897" i="3"/>
  <c r="C897" i="3"/>
  <c r="E897" i="3" s="1"/>
  <c r="E896" i="3"/>
  <c r="D896" i="3"/>
  <c r="C896" i="3"/>
  <c r="C895" i="3"/>
  <c r="C894" i="3"/>
  <c r="C893" i="3"/>
  <c r="D892" i="3"/>
  <c r="C892" i="3"/>
  <c r="E892" i="3" s="1"/>
  <c r="C891" i="3"/>
  <c r="D891" i="3" s="1"/>
  <c r="D890" i="3"/>
  <c r="C890" i="3"/>
  <c r="E890" i="3" s="1"/>
  <c r="E889" i="3"/>
  <c r="C889" i="3"/>
  <c r="D889" i="3" s="1"/>
  <c r="E888" i="3"/>
  <c r="D888" i="3"/>
  <c r="C888" i="3"/>
  <c r="D887" i="3"/>
  <c r="C887" i="3"/>
  <c r="E887" i="3" s="1"/>
  <c r="E886" i="3"/>
  <c r="D886" i="3"/>
  <c r="C886" i="3"/>
  <c r="C885" i="3"/>
  <c r="E885" i="3" s="1"/>
  <c r="E884" i="3"/>
  <c r="D884" i="3"/>
  <c r="C884" i="3"/>
  <c r="C883" i="3"/>
  <c r="C882" i="3"/>
  <c r="D881" i="3"/>
  <c r="C881" i="3"/>
  <c r="E881" i="3" s="1"/>
  <c r="E880" i="3"/>
  <c r="D880" i="3"/>
  <c r="C880" i="3"/>
  <c r="C879" i="3"/>
  <c r="E878" i="3"/>
  <c r="D878" i="3"/>
  <c r="C878" i="3"/>
  <c r="C877" i="3"/>
  <c r="D877" i="3" s="1"/>
  <c r="C876" i="3"/>
  <c r="E876" i="3" s="1"/>
  <c r="C875" i="3"/>
  <c r="E875" i="3" s="1"/>
  <c r="E874" i="3"/>
  <c r="D874" i="3"/>
  <c r="C874" i="3"/>
  <c r="C873" i="3"/>
  <c r="D872" i="3"/>
  <c r="C872" i="3"/>
  <c r="E872" i="3" s="1"/>
  <c r="C871" i="3"/>
  <c r="E871" i="3" s="1"/>
  <c r="D870" i="3"/>
  <c r="C870" i="3"/>
  <c r="E870" i="3" s="1"/>
  <c r="C869" i="3"/>
  <c r="D868" i="3"/>
  <c r="C868" i="3"/>
  <c r="E868" i="3" s="1"/>
  <c r="C867" i="3"/>
  <c r="D866" i="3"/>
  <c r="C866" i="3"/>
  <c r="E866" i="3" s="1"/>
  <c r="C865" i="3"/>
  <c r="D865" i="3" s="1"/>
  <c r="E864" i="3"/>
  <c r="D864" i="3"/>
  <c r="C864" i="3"/>
  <c r="C863" i="3"/>
  <c r="E863" i="3" s="1"/>
  <c r="E862" i="3"/>
  <c r="D862" i="3"/>
  <c r="C862" i="3"/>
  <c r="C861" i="3"/>
  <c r="D860" i="3"/>
  <c r="C860" i="3"/>
  <c r="E860" i="3" s="1"/>
  <c r="C859" i="3"/>
  <c r="E859" i="3" s="1"/>
  <c r="D858" i="3"/>
  <c r="C858" i="3"/>
  <c r="E858" i="3" s="1"/>
  <c r="D857" i="3"/>
  <c r="C857" i="3"/>
  <c r="E857" i="3" s="1"/>
  <c r="C856" i="3"/>
  <c r="C855" i="3"/>
  <c r="E854" i="3"/>
  <c r="D854" i="3"/>
  <c r="C854" i="3"/>
  <c r="C853" i="3"/>
  <c r="D853" i="3" s="1"/>
  <c r="E852" i="3"/>
  <c r="C852" i="3"/>
  <c r="D852" i="3" s="1"/>
  <c r="C851" i="3"/>
  <c r="E851" i="3" s="1"/>
  <c r="E850" i="3"/>
  <c r="D850" i="3"/>
  <c r="C850" i="3"/>
  <c r="C849" i="3"/>
  <c r="D848" i="3"/>
  <c r="C848" i="3"/>
  <c r="E848" i="3" s="1"/>
  <c r="C847" i="3"/>
  <c r="E847" i="3" s="1"/>
  <c r="D846" i="3"/>
  <c r="C846" i="3"/>
  <c r="E846" i="3" s="1"/>
  <c r="C845" i="3"/>
  <c r="E845" i="3" s="1"/>
  <c r="C844" i="3"/>
  <c r="E844" i="3" s="1"/>
  <c r="C843" i="3"/>
  <c r="D842" i="3"/>
  <c r="C842" i="3"/>
  <c r="E842" i="3" s="1"/>
  <c r="C841" i="3"/>
  <c r="D841" i="3" s="1"/>
  <c r="E840" i="3"/>
  <c r="C840" i="3"/>
  <c r="D840" i="3" s="1"/>
  <c r="C839" i="3"/>
  <c r="E839" i="3" s="1"/>
  <c r="E838" i="3"/>
  <c r="D838" i="3"/>
  <c r="C838" i="3"/>
  <c r="C837" i="3"/>
  <c r="D836" i="3"/>
  <c r="C836" i="3"/>
  <c r="E836" i="3" s="1"/>
  <c r="D835" i="3"/>
  <c r="C835" i="3"/>
  <c r="E835" i="3" s="1"/>
  <c r="D834" i="3"/>
  <c r="C834" i="3"/>
  <c r="E834" i="3" s="1"/>
  <c r="C833" i="3"/>
  <c r="E833" i="3" s="1"/>
  <c r="E832" i="3"/>
  <c r="D832" i="3"/>
  <c r="C832" i="3"/>
  <c r="C831" i="3"/>
  <c r="C830" i="3"/>
  <c r="C829" i="3"/>
  <c r="D829" i="3" s="1"/>
  <c r="E828" i="3"/>
  <c r="C828" i="3"/>
  <c r="D828" i="3" s="1"/>
  <c r="C827" i="3"/>
  <c r="E827" i="3" s="1"/>
  <c r="E826" i="3"/>
  <c r="D826" i="3"/>
  <c r="C826" i="3"/>
  <c r="C825" i="3"/>
  <c r="D824" i="3"/>
  <c r="C824" i="3"/>
  <c r="E824" i="3" s="1"/>
  <c r="C823" i="3"/>
  <c r="D822" i="3"/>
  <c r="C822" i="3"/>
  <c r="E822" i="3" s="1"/>
  <c r="C821" i="3"/>
  <c r="C820" i="3"/>
  <c r="E820" i="3" s="1"/>
  <c r="C819" i="3"/>
  <c r="C818" i="3"/>
  <c r="E818" i="3" s="1"/>
  <c r="C817" i="3"/>
  <c r="D817" i="3" s="1"/>
  <c r="C816" i="3"/>
  <c r="E816" i="3" s="1"/>
  <c r="C815" i="3"/>
  <c r="E815" i="3" s="1"/>
  <c r="E814" i="3"/>
  <c r="D814" i="3"/>
  <c r="C814" i="3"/>
  <c r="C813" i="3"/>
  <c r="D812" i="3"/>
  <c r="C812" i="3"/>
  <c r="E812" i="3" s="1"/>
  <c r="C811" i="3"/>
  <c r="E811" i="3" s="1"/>
  <c r="C810" i="3"/>
  <c r="C809" i="3"/>
  <c r="E808" i="3"/>
  <c r="D808" i="3"/>
  <c r="C808" i="3"/>
  <c r="C807" i="3"/>
  <c r="E806" i="3"/>
  <c r="D806" i="3"/>
  <c r="C806" i="3"/>
  <c r="C805" i="3"/>
  <c r="D805" i="3" s="1"/>
  <c r="D804" i="3"/>
  <c r="C804" i="3"/>
  <c r="E804" i="3" s="1"/>
  <c r="C803" i="3"/>
  <c r="E803" i="3" s="1"/>
  <c r="E802" i="3"/>
  <c r="D802" i="3"/>
  <c r="C802" i="3"/>
  <c r="C801" i="3"/>
  <c r="D800" i="3"/>
  <c r="C800" i="3"/>
  <c r="E800" i="3" s="1"/>
  <c r="C799" i="3"/>
  <c r="E799" i="3" s="1"/>
  <c r="D798" i="3"/>
  <c r="C798" i="3"/>
  <c r="E798" i="3" s="1"/>
  <c r="C797" i="3"/>
  <c r="D796" i="3"/>
  <c r="C796" i="3"/>
  <c r="E796" i="3" s="1"/>
  <c r="C795" i="3"/>
  <c r="E794" i="3"/>
  <c r="D794" i="3"/>
  <c r="C794" i="3"/>
  <c r="C793" i="3"/>
  <c r="E793" i="3" s="1"/>
  <c r="E792" i="3"/>
  <c r="D792" i="3"/>
  <c r="C792" i="3"/>
  <c r="E791" i="3"/>
  <c r="D791" i="3"/>
  <c r="C791" i="3"/>
  <c r="D790" i="3"/>
  <c r="C790" i="3"/>
  <c r="E790" i="3" s="1"/>
  <c r="E789" i="3"/>
  <c r="D789" i="3"/>
  <c r="C789" i="3"/>
  <c r="C788" i="3"/>
  <c r="C787" i="3"/>
  <c r="E786" i="3"/>
  <c r="C786" i="3"/>
  <c r="D786" i="3" s="1"/>
  <c r="E785" i="3"/>
  <c r="C785" i="3"/>
  <c r="D785" i="3" s="1"/>
  <c r="E784" i="3"/>
  <c r="D784" i="3"/>
  <c r="C784" i="3"/>
  <c r="C783" i="3"/>
  <c r="E783" i="3" s="1"/>
  <c r="C782" i="3"/>
  <c r="E782" i="3" s="1"/>
  <c r="D781" i="3"/>
  <c r="C781" i="3"/>
  <c r="E781" i="3" s="1"/>
  <c r="E780" i="3"/>
  <c r="D780" i="3"/>
  <c r="C780" i="3"/>
  <c r="E779" i="3"/>
  <c r="C779" i="3"/>
  <c r="D779" i="3" s="1"/>
  <c r="D778" i="3"/>
  <c r="C778" i="3"/>
  <c r="E778" i="3" s="1"/>
  <c r="E777" i="3"/>
  <c r="C777" i="3"/>
  <c r="D777" i="3" s="1"/>
  <c r="C776" i="3"/>
  <c r="C775" i="3"/>
  <c r="C774" i="3"/>
  <c r="C773" i="3"/>
  <c r="D773" i="3" s="1"/>
  <c r="C772" i="3"/>
  <c r="C771" i="3"/>
  <c r="C770" i="3"/>
  <c r="C769" i="3"/>
  <c r="D769" i="3" s="1"/>
  <c r="E768" i="3"/>
  <c r="D768" i="3"/>
  <c r="C768" i="3"/>
  <c r="C767" i="3"/>
  <c r="D766" i="3"/>
  <c r="C766" i="3"/>
  <c r="E766" i="3" s="1"/>
  <c r="C765" i="3"/>
  <c r="D765" i="3" s="1"/>
  <c r="C764" i="3"/>
  <c r="E763" i="3"/>
  <c r="C763" i="3"/>
  <c r="D763" i="3" s="1"/>
  <c r="C762" i="3"/>
  <c r="C761" i="3"/>
  <c r="D761" i="3" s="1"/>
  <c r="C760" i="3"/>
  <c r="C759" i="3"/>
  <c r="C758" i="3"/>
  <c r="E757" i="3"/>
  <c r="C757" i="3"/>
  <c r="D757" i="3" s="1"/>
  <c r="E756" i="3"/>
  <c r="D756" i="3"/>
  <c r="C756" i="3"/>
  <c r="C755" i="3"/>
  <c r="E755" i="3" s="1"/>
  <c r="D754" i="3"/>
  <c r="C754" i="3"/>
  <c r="E754" i="3" s="1"/>
  <c r="E753" i="3"/>
  <c r="D753" i="3"/>
  <c r="C753" i="3"/>
  <c r="C752" i="3"/>
  <c r="C751" i="3"/>
  <c r="E751" i="3" s="1"/>
  <c r="C750" i="3"/>
  <c r="C749" i="3"/>
  <c r="C748" i="3"/>
  <c r="C747" i="3"/>
  <c r="C746" i="3"/>
  <c r="E745" i="3"/>
  <c r="C745" i="3"/>
  <c r="D745" i="3" s="1"/>
  <c r="E744" i="3"/>
  <c r="D744" i="3"/>
  <c r="C744" i="3"/>
  <c r="D743" i="3"/>
  <c r="C743" i="3"/>
  <c r="E743" i="3" s="1"/>
  <c r="D742" i="3"/>
  <c r="C742" i="3"/>
  <c r="E742" i="3" s="1"/>
  <c r="E741" i="3"/>
  <c r="D741" i="3"/>
  <c r="C741" i="3"/>
  <c r="C740" i="3"/>
  <c r="C739" i="3"/>
  <c r="C738" i="3"/>
  <c r="C737" i="3"/>
  <c r="D737" i="3" s="1"/>
  <c r="C736" i="3"/>
  <c r="C735" i="3"/>
  <c r="C734" i="3"/>
  <c r="C733" i="3"/>
  <c r="D733" i="3" s="1"/>
  <c r="E732" i="3"/>
  <c r="D732" i="3"/>
  <c r="C732" i="3"/>
  <c r="D731" i="3"/>
  <c r="C731" i="3"/>
  <c r="E731" i="3" s="1"/>
  <c r="D730" i="3"/>
  <c r="C730" i="3"/>
  <c r="E730" i="3" s="1"/>
  <c r="E729" i="3"/>
  <c r="C729" i="3"/>
  <c r="D729" i="3" s="1"/>
  <c r="C728" i="3"/>
  <c r="C727" i="3"/>
  <c r="C726" i="3"/>
  <c r="C725" i="3"/>
  <c r="D725" i="3" s="1"/>
  <c r="C724" i="3"/>
  <c r="C723" i="3"/>
  <c r="C722" i="3"/>
  <c r="C721" i="3"/>
  <c r="D721" i="3" s="1"/>
  <c r="E720" i="3"/>
  <c r="D720" i="3"/>
  <c r="C720" i="3"/>
  <c r="C719" i="3"/>
  <c r="D718" i="3"/>
  <c r="C718" i="3"/>
  <c r="E718" i="3" s="1"/>
  <c r="C717" i="3"/>
  <c r="E717" i="3" s="1"/>
  <c r="C716" i="3"/>
  <c r="E715" i="3"/>
  <c r="C715" i="3"/>
  <c r="D715" i="3" s="1"/>
  <c r="C714" i="3"/>
  <c r="C713" i="3"/>
  <c r="D713" i="3" s="1"/>
  <c r="C712" i="3"/>
  <c r="C711" i="3"/>
  <c r="C710" i="3"/>
  <c r="E709" i="3"/>
  <c r="C709" i="3"/>
  <c r="D709" i="3" s="1"/>
  <c r="E708" i="3"/>
  <c r="D708" i="3"/>
  <c r="C708" i="3"/>
  <c r="D707" i="3"/>
  <c r="C707" i="3"/>
  <c r="E707" i="3" s="1"/>
  <c r="E706" i="3"/>
  <c r="D706" i="3"/>
  <c r="C706" i="3"/>
  <c r="E705" i="3"/>
  <c r="D705" i="3"/>
  <c r="C705" i="3"/>
  <c r="C704" i="3"/>
  <c r="E703" i="3"/>
  <c r="D703" i="3"/>
  <c r="C703" i="3"/>
  <c r="D702" i="3"/>
  <c r="C702" i="3"/>
  <c r="E702" i="3" s="1"/>
  <c r="C701" i="3"/>
  <c r="D701" i="3" s="1"/>
  <c r="C700" i="3"/>
  <c r="C699" i="3"/>
  <c r="D699" i="3" s="1"/>
  <c r="C698" i="3"/>
  <c r="D697" i="3"/>
  <c r="C697" i="3"/>
  <c r="E697" i="3" s="1"/>
  <c r="E696" i="3"/>
  <c r="D696" i="3"/>
  <c r="C696" i="3"/>
  <c r="C695" i="3"/>
  <c r="E695" i="3" s="1"/>
  <c r="D694" i="3"/>
  <c r="C694" i="3"/>
  <c r="E694" i="3" s="1"/>
  <c r="E693" i="3"/>
  <c r="D693" i="3"/>
  <c r="C693" i="3"/>
  <c r="D692" i="3"/>
  <c r="C692" i="3"/>
  <c r="E692" i="3" s="1"/>
  <c r="E691" i="3"/>
  <c r="D691" i="3"/>
  <c r="C691" i="3"/>
  <c r="D690" i="3"/>
  <c r="C690" i="3"/>
  <c r="E690" i="3" s="1"/>
  <c r="C689" i="3"/>
  <c r="C688" i="3"/>
  <c r="E688" i="3" s="1"/>
  <c r="C687" i="3"/>
  <c r="D687" i="3" s="1"/>
  <c r="C686" i="3"/>
  <c r="E686" i="3" s="1"/>
  <c r="D685" i="3"/>
  <c r="C685" i="3"/>
  <c r="E685" i="3" s="1"/>
  <c r="E684" i="3"/>
  <c r="D684" i="3"/>
  <c r="C684" i="3"/>
  <c r="E683" i="3"/>
  <c r="D683" i="3"/>
  <c r="C683" i="3"/>
  <c r="D682" i="3"/>
  <c r="C682" i="3"/>
  <c r="E682" i="3" s="1"/>
  <c r="E681" i="3"/>
  <c r="D681" i="3"/>
  <c r="C681" i="3"/>
  <c r="D680" i="3"/>
  <c r="C680" i="3"/>
  <c r="E680" i="3" s="1"/>
  <c r="E679" i="3"/>
  <c r="D679" i="3"/>
  <c r="C679" i="3"/>
  <c r="D678" i="3"/>
  <c r="C678" i="3"/>
  <c r="E678" i="3" s="1"/>
  <c r="C677" i="3"/>
  <c r="D677" i="3" s="1"/>
  <c r="D676" i="3"/>
  <c r="C676" i="3"/>
  <c r="E676" i="3" s="1"/>
  <c r="E675" i="3"/>
  <c r="C675" i="3"/>
  <c r="D675" i="3" s="1"/>
  <c r="D674" i="3"/>
  <c r="C674" i="3"/>
  <c r="E674" i="3" s="1"/>
  <c r="D673" i="3"/>
  <c r="C673" i="3"/>
  <c r="E673" i="3" s="1"/>
  <c r="E672" i="3"/>
  <c r="D672" i="3"/>
  <c r="C672" i="3"/>
  <c r="E671" i="3"/>
  <c r="D671" i="3"/>
  <c r="C671" i="3"/>
  <c r="D670" i="3"/>
  <c r="C670" i="3"/>
  <c r="E670" i="3" s="1"/>
  <c r="E669" i="3"/>
  <c r="D669" i="3"/>
  <c r="C669" i="3"/>
  <c r="C668" i="3"/>
  <c r="E667" i="3"/>
  <c r="D667" i="3"/>
  <c r="C667" i="3"/>
  <c r="D666" i="3"/>
  <c r="C666" i="3"/>
  <c r="E666" i="3" s="1"/>
  <c r="C665" i="3"/>
  <c r="D665" i="3" s="1"/>
  <c r="D664" i="3"/>
  <c r="C664" i="3"/>
  <c r="E664" i="3" s="1"/>
  <c r="C663" i="3"/>
  <c r="D662" i="3"/>
  <c r="C662" i="3"/>
  <c r="E662" i="3" s="1"/>
  <c r="C661" i="3"/>
  <c r="E661" i="3" s="1"/>
  <c r="E660" i="3"/>
  <c r="D660" i="3"/>
  <c r="C660" i="3"/>
  <c r="E659" i="3"/>
  <c r="D659" i="3"/>
  <c r="C659" i="3"/>
  <c r="D658" i="3"/>
  <c r="C658" i="3"/>
  <c r="E658" i="3" s="1"/>
  <c r="E657" i="3"/>
  <c r="D657" i="3"/>
  <c r="C657" i="3"/>
  <c r="C656" i="3"/>
  <c r="E656" i="3" s="1"/>
  <c r="E655" i="3"/>
  <c r="D655" i="3"/>
  <c r="C655" i="3"/>
  <c r="D654" i="3"/>
  <c r="C654" i="3"/>
  <c r="E654" i="3" s="1"/>
  <c r="C653" i="3"/>
  <c r="D653" i="3" s="1"/>
  <c r="C652" i="3"/>
  <c r="C651" i="3"/>
  <c r="D651" i="3" s="1"/>
  <c r="C650" i="3"/>
  <c r="D649" i="3"/>
  <c r="C649" i="3"/>
  <c r="E649" i="3" s="1"/>
  <c r="E648" i="3"/>
  <c r="D648" i="3"/>
  <c r="C648" i="3"/>
  <c r="C647" i="3"/>
  <c r="D646" i="3"/>
  <c r="C646" i="3"/>
  <c r="E646" i="3" s="1"/>
  <c r="E645" i="3"/>
  <c r="D645" i="3"/>
  <c r="C645" i="3"/>
  <c r="D644" i="3"/>
  <c r="C644" i="3"/>
  <c r="E644" i="3" s="1"/>
  <c r="E643" i="3"/>
  <c r="D643" i="3"/>
  <c r="C643" i="3"/>
  <c r="D642" i="3"/>
  <c r="C642" i="3"/>
  <c r="E642" i="3" s="1"/>
  <c r="C641" i="3"/>
  <c r="C640" i="3"/>
  <c r="E640" i="3" s="1"/>
  <c r="C639" i="3"/>
  <c r="D639" i="3" s="1"/>
  <c r="C638" i="3"/>
  <c r="E638" i="3" s="1"/>
  <c r="D637" i="3"/>
  <c r="C637" i="3"/>
  <c r="E637" i="3" s="1"/>
  <c r="E636" i="3"/>
  <c r="D636" i="3"/>
  <c r="C636" i="3"/>
  <c r="E635" i="3"/>
  <c r="D635" i="3"/>
  <c r="C635" i="3"/>
  <c r="E634" i="3"/>
  <c r="D634" i="3"/>
  <c r="C634" i="3"/>
  <c r="E633" i="3"/>
  <c r="C633" i="3"/>
  <c r="D633" i="3" s="1"/>
  <c r="C632" i="3"/>
  <c r="E632" i="3" s="1"/>
  <c r="E631" i="3"/>
  <c r="C631" i="3"/>
  <c r="D631" i="3" s="1"/>
  <c r="C630" i="3"/>
  <c r="D630" i="3" s="1"/>
  <c r="E629" i="3"/>
  <c r="C629" i="3"/>
  <c r="D629" i="3" s="1"/>
  <c r="C628" i="3"/>
  <c r="E628" i="3" s="1"/>
  <c r="C627" i="3"/>
  <c r="E626" i="3"/>
  <c r="D626" i="3"/>
  <c r="C626" i="3"/>
  <c r="C625" i="3"/>
  <c r="E624" i="3"/>
  <c r="D624" i="3"/>
  <c r="C624" i="3"/>
  <c r="E623" i="3"/>
  <c r="D623" i="3"/>
  <c r="C623" i="3"/>
  <c r="D622" i="3"/>
  <c r="C622" i="3"/>
  <c r="E622" i="3" s="1"/>
  <c r="E621" i="3"/>
  <c r="C621" i="3"/>
  <c r="D621" i="3" s="1"/>
  <c r="C620" i="3"/>
  <c r="E620" i="3" s="1"/>
  <c r="E619" i="3"/>
  <c r="C619" i="3"/>
  <c r="D619" i="3" s="1"/>
  <c r="C618" i="3"/>
  <c r="E618" i="3" s="1"/>
  <c r="E617" i="3"/>
  <c r="C617" i="3"/>
  <c r="D617" i="3" s="1"/>
  <c r="E616" i="3"/>
  <c r="D616" i="3"/>
  <c r="C616" i="3"/>
  <c r="C615" i="3"/>
  <c r="C614" i="3"/>
  <c r="E614" i="3" s="1"/>
  <c r="E613" i="3"/>
  <c r="D613" i="3"/>
  <c r="C613" i="3"/>
  <c r="E612" i="3"/>
  <c r="D612" i="3"/>
  <c r="C612" i="3"/>
  <c r="D611" i="3"/>
  <c r="C611" i="3"/>
  <c r="E611" i="3" s="1"/>
  <c r="D610" i="3"/>
  <c r="C610" i="3"/>
  <c r="E610" i="3" s="1"/>
  <c r="C609" i="3"/>
  <c r="E609" i="3" s="1"/>
  <c r="E608" i="3"/>
  <c r="C608" i="3"/>
  <c r="D608" i="3" s="1"/>
  <c r="C607" i="3"/>
  <c r="C606" i="3"/>
  <c r="E606" i="3" s="1"/>
  <c r="E605" i="3"/>
  <c r="D605" i="3"/>
  <c r="C605" i="3"/>
  <c r="E604" i="3"/>
  <c r="C604" i="3"/>
  <c r="D604" i="3" s="1"/>
  <c r="E603" i="3"/>
  <c r="D603" i="3"/>
  <c r="C603" i="3"/>
  <c r="C602" i="3"/>
  <c r="E602" i="3" s="1"/>
  <c r="C601" i="3"/>
  <c r="E601" i="3" s="1"/>
  <c r="C600" i="3"/>
  <c r="E600" i="3" s="1"/>
  <c r="E599" i="3"/>
  <c r="D599" i="3"/>
  <c r="C599" i="3"/>
  <c r="C598" i="3"/>
  <c r="E598" i="3" s="1"/>
  <c r="D597" i="3"/>
  <c r="C597" i="3"/>
  <c r="E597" i="3" s="1"/>
  <c r="C596" i="3"/>
  <c r="C595" i="3"/>
  <c r="C594" i="3"/>
  <c r="E594" i="3" s="1"/>
  <c r="C593" i="3"/>
  <c r="D593" i="3" s="1"/>
  <c r="E592" i="3"/>
  <c r="C592" i="3"/>
  <c r="D592" i="3" s="1"/>
  <c r="E591" i="3"/>
  <c r="D591" i="3"/>
  <c r="C591" i="3"/>
  <c r="C590" i="3"/>
  <c r="E590" i="3" s="1"/>
  <c r="C589" i="3"/>
  <c r="E589" i="3" s="1"/>
  <c r="D588" i="3"/>
  <c r="C588" i="3"/>
  <c r="E588" i="3" s="1"/>
  <c r="E587" i="3"/>
  <c r="D587" i="3"/>
  <c r="C587" i="3"/>
  <c r="C586" i="3"/>
  <c r="D586" i="3" s="1"/>
  <c r="D585" i="3"/>
  <c r="C585" i="3"/>
  <c r="E585" i="3" s="1"/>
  <c r="C584" i="3"/>
  <c r="C583" i="3"/>
  <c r="E582" i="3"/>
  <c r="C582" i="3"/>
  <c r="D582" i="3" s="1"/>
  <c r="C581" i="3"/>
  <c r="E580" i="3"/>
  <c r="C580" i="3"/>
  <c r="D580" i="3" s="1"/>
  <c r="E579" i="3"/>
  <c r="D579" i="3"/>
  <c r="C579" i="3"/>
  <c r="E578" i="3"/>
  <c r="C578" i="3"/>
  <c r="D578" i="3" s="1"/>
  <c r="C577" i="3"/>
  <c r="E577" i="3" s="1"/>
  <c r="C576" i="3"/>
  <c r="D576" i="3" s="1"/>
  <c r="E575" i="3"/>
  <c r="D575" i="3"/>
  <c r="C575" i="3"/>
  <c r="E574" i="3"/>
  <c r="D574" i="3"/>
  <c r="C574" i="3"/>
  <c r="D573" i="3"/>
  <c r="C573" i="3"/>
  <c r="E573" i="3" s="1"/>
  <c r="C572" i="3"/>
  <c r="D572" i="3" s="1"/>
  <c r="D571" i="3"/>
  <c r="C571" i="3"/>
  <c r="E571" i="3" s="1"/>
  <c r="C570" i="3"/>
  <c r="C569" i="3"/>
  <c r="D569" i="3" s="1"/>
  <c r="E568" i="3"/>
  <c r="C568" i="3"/>
  <c r="D568" i="3" s="1"/>
  <c r="E567" i="3"/>
  <c r="D567" i="3"/>
  <c r="C567" i="3"/>
  <c r="C566" i="3"/>
  <c r="D566" i="3" s="1"/>
  <c r="C565" i="3"/>
  <c r="E565" i="3" s="1"/>
  <c r="E564" i="3"/>
  <c r="D564" i="3"/>
  <c r="C564" i="3"/>
  <c r="E563" i="3"/>
  <c r="D563" i="3"/>
  <c r="C563" i="3"/>
  <c r="E562" i="3"/>
  <c r="D562" i="3"/>
  <c r="C562" i="3"/>
  <c r="D561" i="3"/>
  <c r="C561" i="3"/>
  <c r="E561" i="3" s="1"/>
  <c r="C560" i="3"/>
  <c r="D560" i="3" s="1"/>
  <c r="C559" i="3"/>
  <c r="D558" i="3"/>
  <c r="C558" i="3"/>
  <c r="E558" i="3" s="1"/>
  <c r="E557" i="3"/>
  <c r="D557" i="3"/>
  <c r="C557" i="3"/>
  <c r="E556" i="3"/>
  <c r="C556" i="3"/>
  <c r="D556" i="3" s="1"/>
  <c r="E555" i="3"/>
  <c r="D555" i="3"/>
  <c r="C555" i="3"/>
  <c r="C554" i="3"/>
  <c r="D554" i="3" s="1"/>
  <c r="C553" i="3"/>
  <c r="E553" i="3" s="1"/>
  <c r="E552" i="3"/>
  <c r="D552" i="3"/>
  <c r="C552" i="3"/>
  <c r="E551" i="3"/>
  <c r="D551" i="3"/>
  <c r="C551" i="3"/>
  <c r="C550" i="3"/>
  <c r="E550" i="3" s="1"/>
  <c r="D549" i="3"/>
  <c r="C549" i="3"/>
  <c r="E549" i="3" s="1"/>
  <c r="E548" i="3"/>
  <c r="C548" i="3"/>
  <c r="D548" i="3" s="1"/>
  <c r="C547" i="3"/>
  <c r="E547" i="3" s="1"/>
  <c r="C546" i="3"/>
  <c r="E545" i="3"/>
  <c r="C545" i="3"/>
  <c r="D545" i="3" s="1"/>
  <c r="E544" i="3"/>
  <c r="C544" i="3"/>
  <c r="D544" i="3" s="1"/>
  <c r="E543" i="3"/>
  <c r="D543" i="3"/>
  <c r="C543" i="3"/>
  <c r="C542" i="3"/>
  <c r="D542" i="3" s="1"/>
  <c r="C541" i="3"/>
  <c r="E541" i="3" s="1"/>
  <c r="E540" i="3"/>
  <c r="D540" i="3"/>
  <c r="C540" i="3"/>
  <c r="E539" i="3"/>
  <c r="D539" i="3"/>
  <c r="C539" i="3"/>
  <c r="E538" i="3"/>
  <c r="D538" i="3"/>
  <c r="C538" i="3"/>
  <c r="D537" i="3"/>
  <c r="C537" i="3"/>
  <c r="E537" i="3" s="1"/>
  <c r="E536" i="3"/>
  <c r="C536" i="3"/>
  <c r="D536" i="3" s="1"/>
  <c r="C535" i="3"/>
  <c r="C534" i="3"/>
  <c r="E534" i="3" s="1"/>
  <c r="E533" i="3"/>
  <c r="D533" i="3"/>
  <c r="C533" i="3"/>
  <c r="E532" i="3"/>
  <c r="C532" i="3"/>
  <c r="D532" i="3" s="1"/>
  <c r="E531" i="3"/>
  <c r="D531" i="3"/>
  <c r="C531" i="3"/>
  <c r="C530" i="3"/>
  <c r="D530" i="3" s="1"/>
  <c r="C529" i="3"/>
  <c r="E529" i="3" s="1"/>
  <c r="C528" i="3"/>
  <c r="E528" i="3" s="1"/>
  <c r="E527" i="3"/>
  <c r="D527" i="3"/>
  <c r="C527" i="3"/>
  <c r="C526" i="3"/>
  <c r="D526" i="3" s="1"/>
  <c r="E525" i="3"/>
  <c r="D525" i="3"/>
  <c r="C525" i="3"/>
  <c r="E524" i="3"/>
  <c r="C524" i="3"/>
  <c r="D524" i="3" s="1"/>
  <c r="C523" i="3"/>
  <c r="E523" i="3" s="1"/>
  <c r="C522" i="3"/>
  <c r="E522" i="3" s="1"/>
  <c r="D521" i="3"/>
  <c r="C521" i="3"/>
  <c r="E521" i="3" s="1"/>
  <c r="E520" i="3"/>
  <c r="C520" i="3"/>
  <c r="D520" i="3" s="1"/>
  <c r="E519" i="3"/>
  <c r="D519" i="3"/>
  <c r="C519" i="3"/>
  <c r="E518" i="3"/>
  <c r="C518" i="3"/>
  <c r="D518" i="3" s="1"/>
  <c r="D517" i="3"/>
  <c r="C517" i="3"/>
  <c r="E517" i="3" s="1"/>
  <c r="E516" i="3"/>
  <c r="C516" i="3"/>
  <c r="D516" i="3" s="1"/>
  <c r="E515" i="3"/>
  <c r="D515" i="3"/>
  <c r="C515" i="3"/>
  <c r="E514" i="3"/>
  <c r="C514" i="3"/>
  <c r="D514" i="3" s="1"/>
  <c r="D513" i="3"/>
  <c r="C513" i="3"/>
  <c r="E513" i="3" s="1"/>
  <c r="E512" i="3"/>
  <c r="C512" i="3"/>
  <c r="D512" i="3" s="1"/>
  <c r="D511" i="3"/>
  <c r="C511" i="3"/>
  <c r="E511" i="3" s="1"/>
  <c r="C510" i="3"/>
  <c r="C509" i="3"/>
  <c r="C508" i="3"/>
  <c r="E507" i="3"/>
  <c r="D507" i="3"/>
  <c r="C507" i="3"/>
  <c r="E506" i="3"/>
  <c r="C506" i="3"/>
  <c r="D506" i="3" s="1"/>
  <c r="D505" i="3"/>
  <c r="C505" i="3"/>
  <c r="E505" i="3" s="1"/>
  <c r="C504" i="3"/>
  <c r="E503" i="3"/>
  <c r="D503" i="3"/>
  <c r="C503" i="3"/>
  <c r="C502" i="3"/>
  <c r="D502" i="3" s="1"/>
  <c r="D501" i="3"/>
  <c r="C501" i="3"/>
  <c r="E501" i="3" s="1"/>
  <c r="C500" i="3"/>
  <c r="D500" i="3" s="1"/>
  <c r="C499" i="3"/>
  <c r="E499" i="3" s="1"/>
  <c r="C498" i="3"/>
  <c r="E498" i="3" s="1"/>
  <c r="C497" i="3"/>
  <c r="E497" i="3" s="1"/>
  <c r="E496" i="3"/>
  <c r="C496" i="3"/>
  <c r="D496" i="3" s="1"/>
  <c r="E495" i="3"/>
  <c r="D495" i="3"/>
  <c r="C495" i="3"/>
  <c r="E494" i="3"/>
  <c r="C494" i="3"/>
  <c r="D494" i="3" s="1"/>
  <c r="D493" i="3"/>
  <c r="C493" i="3"/>
  <c r="E493" i="3" s="1"/>
  <c r="E492" i="3"/>
  <c r="C492" i="3"/>
  <c r="D492" i="3" s="1"/>
  <c r="E491" i="3"/>
  <c r="D491" i="3"/>
  <c r="C491" i="3"/>
  <c r="E490" i="3"/>
  <c r="C490" i="3"/>
  <c r="D490" i="3" s="1"/>
  <c r="D489" i="3"/>
  <c r="C489" i="3"/>
  <c r="E489" i="3" s="1"/>
  <c r="E488" i="3"/>
  <c r="C488" i="3"/>
  <c r="D488" i="3" s="1"/>
  <c r="C487" i="3"/>
  <c r="E487" i="3" s="1"/>
  <c r="C486" i="3"/>
  <c r="E486" i="3" s="1"/>
  <c r="C485" i="3"/>
  <c r="C484" i="3"/>
  <c r="E483" i="3"/>
  <c r="D483" i="3"/>
  <c r="C483" i="3"/>
  <c r="E482" i="3"/>
  <c r="C482" i="3"/>
  <c r="D482" i="3" s="1"/>
  <c r="D481" i="3"/>
  <c r="C481" i="3"/>
  <c r="E481" i="3" s="1"/>
  <c r="C480" i="3"/>
  <c r="E480" i="3" s="1"/>
  <c r="E479" i="3"/>
  <c r="D479" i="3"/>
  <c r="C479" i="3"/>
  <c r="C478" i="3"/>
  <c r="E478" i="3" s="1"/>
  <c r="E477" i="3"/>
  <c r="D477" i="3"/>
  <c r="C477" i="3"/>
  <c r="E476" i="3"/>
  <c r="C476" i="3"/>
  <c r="D476" i="3" s="1"/>
  <c r="D475" i="3"/>
  <c r="C475" i="3"/>
  <c r="E475" i="3" s="1"/>
  <c r="C474" i="3"/>
  <c r="E473" i="3"/>
  <c r="C473" i="3"/>
  <c r="D473" i="3" s="1"/>
  <c r="C472" i="3"/>
  <c r="E471" i="3"/>
  <c r="D471" i="3"/>
  <c r="C471" i="3"/>
  <c r="E470" i="3"/>
  <c r="C470" i="3"/>
  <c r="D470" i="3" s="1"/>
  <c r="C469" i="3"/>
  <c r="E468" i="3"/>
  <c r="D468" i="3"/>
  <c r="C468" i="3"/>
  <c r="E467" i="3"/>
  <c r="D467" i="3"/>
  <c r="C467" i="3"/>
  <c r="E466" i="3"/>
  <c r="D466" i="3"/>
  <c r="C466" i="3"/>
  <c r="D465" i="3"/>
  <c r="C465" i="3"/>
  <c r="E465" i="3" s="1"/>
  <c r="C464" i="3"/>
  <c r="D464" i="3" s="1"/>
  <c r="C463" i="3"/>
  <c r="E463" i="3" s="1"/>
  <c r="E462" i="3"/>
  <c r="D462" i="3"/>
  <c r="C462" i="3"/>
  <c r="D461" i="3"/>
  <c r="C461" i="3"/>
  <c r="E461" i="3" s="1"/>
  <c r="C460" i="3"/>
  <c r="D460" i="3" s="1"/>
  <c r="E459" i="3"/>
  <c r="D459" i="3"/>
  <c r="C459" i="3"/>
  <c r="C458" i="3"/>
  <c r="D457" i="3"/>
  <c r="C457" i="3"/>
  <c r="E457" i="3" s="1"/>
  <c r="E456" i="3"/>
  <c r="D456" i="3"/>
  <c r="C456" i="3"/>
  <c r="E455" i="3"/>
  <c r="D455" i="3"/>
  <c r="C455" i="3"/>
  <c r="E454" i="3"/>
  <c r="D454" i="3"/>
  <c r="C454" i="3"/>
  <c r="D453" i="3"/>
  <c r="C453" i="3"/>
  <c r="E453" i="3" s="1"/>
  <c r="C452" i="3"/>
  <c r="D452" i="3" s="1"/>
  <c r="D451" i="3"/>
  <c r="C451" i="3"/>
  <c r="E451" i="3" s="1"/>
  <c r="D450" i="3"/>
  <c r="C450" i="3"/>
  <c r="E450" i="3" s="1"/>
  <c r="C449" i="3"/>
  <c r="D449" i="3" s="1"/>
  <c r="C448" i="3"/>
  <c r="E447" i="3"/>
  <c r="D447" i="3"/>
  <c r="C447" i="3"/>
  <c r="E446" i="3"/>
  <c r="C446" i="3"/>
  <c r="D446" i="3" s="1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C440" i="3"/>
  <c r="D440" i="3" s="1"/>
  <c r="C439" i="3"/>
  <c r="E439" i="3" s="1"/>
  <c r="E438" i="3"/>
  <c r="C438" i="3"/>
  <c r="D438" i="3" s="1"/>
  <c r="D437" i="3"/>
  <c r="C437" i="3"/>
  <c r="E437" i="3" s="1"/>
  <c r="E436" i="3"/>
  <c r="C436" i="3"/>
  <c r="D436" i="3" s="1"/>
  <c r="E435" i="3"/>
  <c r="D435" i="3"/>
  <c r="C435" i="3"/>
  <c r="C434" i="3"/>
  <c r="C433" i="3"/>
  <c r="C432" i="3"/>
  <c r="D432" i="3" s="1"/>
  <c r="E431" i="3"/>
  <c r="D431" i="3"/>
  <c r="C431" i="3"/>
  <c r="C430" i="3"/>
  <c r="D430" i="3" s="1"/>
  <c r="E429" i="3"/>
  <c r="D429" i="3"/>
  <c r="C429" i="3"/>
  <c r="C428" i="3"/>
  <c r="D427" i="3"/>
  <c r="C427" i="3"/>
  <c r="E427" i="3" s="1"/>
  <c r="E426" i="3"/>
  <c r="D426" i="3"/>
  <c r="C426" i="3"/>
  <c r="E425" i="3"/>
  <c r="C425" i="3"/>
  <c r="D425" i="3" s="1"/>
  <c r="C424" i="3"/>
  <c r="D424" i="3" s="1"/>
  <c r="E423" i="3"/>
  <c r="D423" i="3"/>
  <c r="C423" i="3"/>
  <c r="C422" i="3"/>
  <c r="D422" i="3" s="1"/>
  <c r="C421" i="3"/>
  <c r="E421" i="3" s="1"/>
  <c r="C420" i="3"/>
  <c r="E419" i="3"/>
  <c r="D419" i="3"/>
  <c r="C419" i="3"/>
  <c r="C418" i="3"/>
  <c r="E417" i="3"/>
  <c r="D417" i="3"/>
  <c r="C417" i="3"/>
  <c r="C416" i="3"/>
  <c r="C415" i="3"/>
  <c r="E414" i="3"/>
  <c r="D414" i="3"/>
  <c r="C414" i="3"/>
  <c r="E413" i="3"/>
  <c r="D413" i="3"/>
  <c r="C413" i="3"/>
  <c r="C412" i="3"/>
  <c r="D412" i="3" s="1"/>
  <c r="E411" i="3"/>
  <c r="D411" i="3"/>
  <c r="C411" i="3"/>
  <c r="E410" i="3"/>
  <c r="C410" i="3"/>
  <c r="D410" i="3" s="1"/>
  <c r="C409" i="3"/>
  <c r="E409" i="3" s="1"/>
  <c r="C408" i="3"/>
  <c r="E408" i="3" s="1"/>
  <c r="E407" i="3"/>
  <c r="D407" i="3"/>
  <c r="C407" i="3"/>
  <c r="E406" i="3"/>
  <c r="C406" i="3"/>
  <c r="D406" i="3" s="1"/>
  <c r="E405" i="3"/>
  <c r="D405" i="3"/>
  <c r="C405" i="3"/>
  <c r="C404" i="3"/>
  <c r="C403" i="3"/>
  <c r="C402" i="3"/>
  <c r="E402" i="3" s="1"/>
  <c r="E401" i="3"/>
  <c r="D401" i="3"/>
  <c r="C401" i="3"/>
  <c r="E400" i="3"/>
  <c r="C400" i="3"/>
  <c r="D400" i="3" s="1"/>
  <c r="E399" i="3"/>
  <c r="D399" i="3"/>
  <c r="C399" i="3"/>
  <c r="E398" i="3"/>
  <c r="C398" i="3"/>
  <c r="D398" i="3" s="1"/>
  <c r="C397" i="3"/>
  <c r="E397" i="3" s="1"/>
  <c r="C396" i="3"/>
  <c r="E396" i="3" s="1"/>
  <c r="E395" i="3"/>
  <c r="D395" i="3"/>
  <c r="C395" i="3"/>
  <c r="E394" i="3"/>
  <c r="C394" i="3"/>
  <c r="D394" i="3" s="1"/>
  <c r="E393" i="3"/>
  <c r="D393" i="3"/>
  <c r="C393" i="3"/>
  <c r="C392" i="3"/>
  <c r="C391" i="3"/>
  <c r="E391" i="3" s="1"/>
  <c r="C390" i="3"/>
  <c r="E390" i="3" s="1"/>
  <c r="C389" i="3"/>
  <c r="E389" i="3" s="1"/>
  <c r="E388" i="3"/>
  <c r="C388" i="3"/>
  <c r="D388" i="3" s="1"/>
  <c r="E387" i="3"/>
  <c r="D387" i="3"/>
  <c r="C387" i="3"/>
  <c r="E386" i="3"/>
  <c r="C386" i="3"/>
  <c r="D386" i="3" s="1"/>
  <c r="D385" i="3"/>
  <c r="C385" i="3"/>
  <c r="E385" i="3" s="1"/>
  <c r="E384" i="3"/>
  <c r="C384" i="3"/>
  <c r="D384" i="3" s="1"/>
  <c r="E383" i="3"/>
  <c r="D383" i="3"/>
  <c r="C383" i="3"/>
  <c r="E382" i="3"/>
  <c r="C382" i="3"/>
  <c r="D382" i="3" s="1"/>
  <c r="E381" i="3"/>
  <c r="D381" i="3"/>
  <c r="C381" i="3"/>
  <c r="C380" i="3"/>
  <c r="D380" i="3" s="1"/>
  <c r="D379" i="3"/>
  <c r="C379" i="3"/>
  <c r="E379" i="3" s="1"/>
  <c r="E378" i="3"/>
  <c r="D378" i="3"/>
  <c r="C378" i="3"/>
  <c r="C377" i="3"/>
  <c r="E377" i="3" s="1"/>
  <c r="E376" i="3"/>
  <c r="C376" i="3"/>
  <c r="D376" i="3" s="1"/>
  <c r="E375" i="3"/>
  <c r="D375" i="3"/>
  <c r="C375" i="3"/>
  <c r="C374" i="3"/>
  <c r="D373" i="3"/>
  <c r="C373" i="3"/>
  <c r="E373" i="3" s="1"/>
  <c r="E372" i="3"/>
  <c r="D372" i="3"/>
  <c r="C372" i="3"/>
  <c r="E371" i="3"/>
  <c r="D371" i="3"/>
  <c r="C371" i="3"/>
  <c r="E370" i="3"/>
  <c r="D370" i="3"/>
  <c r="C370" i="3"/>
  <c r="D369" i="3"/>
  <c r="C369" i="3"/>
  <c r="E369" i="3" s="1"/>
  <c r="E368" i="3"/>
  <c r="C368" i="3"/>
  <c r="D368" i="3" s="1"/>
  <c r="D367" i="3"/>
  <c r="C367" i="3"/>
  <c r="E367" i="3" s="1"/>
  <c r="C366" i="3"/>
  <c r="E366" i="3" s="1"/>
  <c r="E365" i="3"/>
  <c r="D365" i="3"/>
  <c r="C365" i="3"/>
  <c r="C364" i="3"/>
  <c r="D364" i="3" s="1"/>
  <c r="C363" i="3"/>
  <c r="D362" i="3"/>
  <c r="C362" i="3"/>
  <c r="E362" i="3" s="1"/>
  <c r="C361" i="3"/>
  <c r="D361" i="3" s="1"/>
  <c r="E360" i="3"/>
  <c r="C360" i="3"/>
  <c r="D360" i="3" s="1"/>
  <c r="E359" i="3"/>
  <c r="D359" i="3"/>
  <c r="C359" i="3"/>
  <c r="E358" i="3"/>
  <c r="D358" i="3"/>
  <c r="C358" i="3"/>
  <c r="C357" i="3"/>
  <c r="E357" i="3" s="1"/>
  <c r="C356" i="3"/>
  <c r="E356" i="3" s="1"/>
  <c r="E355" i="3"/>
  <c r="D355" i="3"/>
  <c r="C355" i="3"/>
  <c r="C354" i="3"/>
  <c r="D354" i="3" s="1"/>
  <c r="E353" i="3"/>
  <c r="D353" i="3"/>
  <c r="C353" i="3"/>
  <c r="C352" i="3"/>
  <c r="D352" i="3" s="1"/>
  <c r="C351" i="3"/>
  <c r="E350" i="3"/>
  <c r="D350" i="3"/>
  <c r="C350" i="3"/>
  <c r="C349" i="3"/>
  <c r="E349" i="3" s="1"/>
  <c r="C348" i="3"/>
  <c r="E348" i="3" s="1"/>
  <c r="E347" i="3"/>
  <c r="D347" i="3"/>
  <c r="C347" i="3"/>
  <c r="E346" i="3"/>
  <c r="D346" i="3"/>
  <c r="C346" i="3"/>
  <c r="C345" i="3"/>
  <c r="E345" i="3" s="1"/>
  <c r="D344" i="3"/>
  <c r="C344" i="3"/>
  <c r="E344" i="3" s="1"/>
  <c r="D343" i="3"/>
  <c r="C343" i="3"/>
  <c r="E343" i="3" s="1"/>
  <c r="C342" i="3"/>
  <c r="E341" i="3"/>
  <c r="D341" i="3"/>
  <c r="C341" i="3"/>
  <c r="C340" i="3"/>
  <c r="D340" i="3" s="1"/>
  <c r="C339" i="3"/>
  <c r="C338" i="3"/>
  <c r="E338" i="3" s="1"/>
  <c r="E337" i="3"/>
  <c r="D337" i="3"/>
  <c r="C337" i="3"/>
  <c r="C336" i="3"/>
  <c r="D336" i="3" s="1"/>
  <c r="E335" i="3"/>
  <c r="D335" i="3"/>
  <c r="C335" i="3"/>
  <c r="E334" i="3"/>
  <c r="D334" i="3"/>
  <c r="C334" i="3"/>
  <c r="D333" i="3"/>
  <c r="C333" i="3"/>
  <c r="E333" i="3" s="1"/>
  <c r="C332" i="3"/>
  <c r="E332" i="3" s="1"/>
  <c r="C331" i="3"/>
  <c r="E331" i="3" s="1"/>
  <c r="D330" i="3"/>
  <c r="C330" i="3"/>
  <c r="E330" i="3" s="1"/>
  <c r="E329" i="3"/>
  <c r="D329" i="3"/>
  <c r="C329" i="3"/>
  <c r="C328" i="3"/>
  <c r="D328" i="3" s="1"/>
  <c r="C327" i="3"/>
  <c r="E326" i="3"/>
  <c r="D326" i="3"/>
  <c r="C326" i="3"/>
  <c r="C325" i="3"/>
  <c r="E325" i="3" s="1"/>
  <c r="E324" i="3"/>
  <c r="C324" i="3"/>
  <c r="D324" i="3" s="1"/>
  <c r="E323" i="3"/>
  <c r="D323" i="3"/>
  <c r="C323" i="3"/>
  <c r="E322" i="3"/>
  <c r="D322" i="3"/>
  <c r="C322" i="3"/>
  <c r="C321" i="3"/>
  <c r="E321" i="3" s="1"/>
  <c r="D320" i="3"/>
  <c r="C320" i="3"/>
  <c r="E320" i="3" s="1"/>
  <c r="C319" i="3"/>
  <c r="D319" i="3" s="1"/>
  <c r="C318" i="3"/>
  <c r="E318" i="3" s="1"/>
  <c r="E317" i="3"/>
  <c r="D317" i="3"/>
  <c r="C317" i="3"/>
  <c r="C316" i="3"/>
  <c r="D316" i="3" s="1"/>
  <c r="C315" i="3"/>
  <c r="C314" i="3"/>
  <c r="E313" i="3"/>
  <c r="D313" i="3"/>
  <c r="C313" i="3"/>
  <c r="C312" i="3"/>
  <c r="D312" i="3" s="1"/>
  <c r="E311" i="3"/>
  <c r="D311" i="3"/>
  <c r="C311" i="3"/>
  <c r="E310" i="3"/>
  <c r="D310" i="3"/>
  <c r="C310" i="3"/>
  <c r="D309" i="3"/>
  <c r="C309" i="3"/>
  <c r="E309" i="3" s="1"/>
  <c r="C308" i="3"/>
  <c r="E308" i="3" s="1"/>
  <c r="E307" i="3"/>
  <c r="C307" i="3"/>
  <c r="D307" i="3" s="1"/>
  <c r="C306" i="3"/>
  <c r="D306" i="3" s="1"/>
  <c r="E305" i="3"/>
  <c r="D305" i="3"/>
  <c r="C305" i="3"/>
  <c r="C304" i="3"/>
  <c r="D304" i="3" s="1"/>
  <c r="C303" i="3"/>
  <c r="D302" i="3"/>
  <c r="C302" i="3"/>
  <c r="E302" i="3" s="1"/>
  <c r="C301" i="3"/>
  <c r="C300" i="3"/>
  <c r="E300" i="3" s="1"/>
  <c r="E299" i="3"/>
  <c r="D299" i="3"/>
  <c r="C299" i="3"/>
  <c r="E298" i="3"/>
  <c r="D298" i="3"/>
  <c r="C298" i="3"/>
  <c r="C297" i="3"/>
  <c r="D296" i="3"/>
  <c r="C296" i="3"/>
  <c r="E296" i="3" s="1"/>
  <c r="C295" i="3"/>
  <c r="E295" i="3" s="1"/>
  <c r="E294" i="3"/>
  <c r="C294" i="3"/>
  <c r="D294" i="3" s="1"/>
  <c r="E293" i="3"/>
  <c r="D293" i="3"/>
  <c r="C293" i="3"/>
  <c r="E292" i="3"/>
  <c r="C292" i="3"/>
  <c r="D292" i="3" s="1"/>
  <c r="C291" i="3"/>
  <c r="C290" i="3"/>
  <c r="E290" i="3" s="1"/>
  <c r="D289" i="3"/>
  <c r="C289" i="3"/>
  <c r="E289" i="3" s="1"/>
  <c r="C288" i="3"/>
  <c r="E288" i="3" s="1"/>
  <c r="E287" i="3"/>
  <c r="D287" i="3"/>
  <c r="C287" i="3"/>
  <c r="E286" i="3"/>
  <c r="D286" i="3"/>
  <c r="C286" i="3"/>
  <c r="D285" i="3"/>
  <c r="C285" i="3"/>
  <c r="E285" i="3" s="1"/>
  <c r="C284" i="3"/>
  <c r="C283" i="3"/>
  <c r="E283" i="3" s="1"/>
  <c r="C282" i="3"/>
  <c r="E282" i="3" s="1"/>
  <c r="E281" i="3"/>
  <c r="D281" i="3"/>
  <c r="C281" i="3"/>
  <c r="C280" i="3"/>
  <c r="D280" i="3" s="1"/>
  <c r="C279" i="3"/>
  <c r="C278" i="3"/>
  <c r="D278" i="3" s="1"/>
  <c r="E277" i="3"/>
  <c r="D277" i="3"/>
  <c r="C277" i="3"/>
  <c r="C276" i="3"/>
  <c r="E276" i="3" s="1"/>
  <c r="E275" i="3"/>
  <c r="D275" i="3"/>
  <c r="C275" i="3"/>
  <c r="E274" i="3"/>
  <c r="D274" i="3"/>
  <c r="C274" i="3"/>
  <c r="D273" i="3"/>
  <c r="C273" i="3"/>
  <c r="E273" i="3" s="1"/>
  <c r="D272" i="3"/>
  <c r="C272" i="3"/>
  <c r="E272" i="3" s="1"/>
  <c r="C271" i="3"/>
  <c r="E271" i="3" s="1"/>
  <c r="C270" i="3"/>
  <c r="E270" i="3" s="1"/>
  <c r="E269" i="3"/>
  <c r="D269" i="3"/>
  <c r="C269" i="3"/>
  <c r="E268" i="3"/>
  <c r="C268" i="3"/>
  <c r="D268" i="3" s="1"/>
  <c r="C267" i="3"/>
  <c r="E266" i="3"/>
  <c r="C266" i="3"/>
  <c r="D266" i="3" s="1"/>
  <c r="C265" i="3"/>
  <c r="D265" i="3" s="1"/>
  <c r="E264" i="3"/>
  <c r="D264" i="3"/>
  <c r="C264" i="3"/>
  <c r="E263" i="3"/>
  <c r="D263" i="3"/>
  <c r="C263" i="3"/>
  <c r="E262" i="3"/>
  <c r="D262" i="3"/>
  <c r="C262" i="3"/>
  <c r="C261" i="3"/>
  <c r="E261" i="3" s="1"/>
  <c r="C260" i="3"/>
  <c r="E260" i="3" s="1"/>
  <c r="C259" i="3"/>
  <c r="E259" i="3" s="1"/>
  <c r="D258" i="3"/>
  <c r="C258" i="3"/>
  <c r="E258" i="3" s="1"/>
  <c r="E257" i="3"/>
  <c r="D257" i="3"/>
  <c r="C257" i="3"/>
  <c r="C256" i="3"/>
  <c r="C255" i="3"/>
  <c r="C254" i="3"/>
  <c r="D254" i="3" s="1"/>
  <c r="E253" i="3"/>
  <c r="C253" i="3"/>
  <c r="D253" i="3" s="1"/>
  <c r="C252" i="3"/>
  <c r="D252" i="3" s="1"/>
  <c r="E251" i="3"/>
  <c r="D251" i="3"/>
  <c r="C251" i="3"/>
  <c r="E250" i="3"/>
  <c r="D250" i="3"/>
  <c r="C250" i="3"/>
  <c r="C249" i="3"/>
  <c r="E249" i="3" s="1"/>
  <c r="C248" i="3"/>
  <c r="E248" i="3" s="1"/>
  <c r="E247" i="3"/>
  <c r="D247" i="3"/>
  <c r="C247" i="3"/>
  <c r="C246" i="3"/>
  <c r="E246" i="3" s="1"/>
  <c r="E245" i="3"/>
  <c r="D245" i="3"/>
  <c r="C245" i="3"/>
  <c r="E244" i="3"/>
  <c r="C244" i="3"/>
  <c r="D244" i="3" s="1"/>
  <c r="C243" i="3"/>
  <c r="C242" i="3"/>
  <c r="E242" i="3" s="1"/>
  <c r="C241" i="3"/>
  <c r="E241" i="3" s="1"/>
  <c r="E240" i="3"/>
  <c r="D240" i="3"/>
  <c r="C240" i="3"/>
  <c r="E239" i="3"/>
  <c r="D239" i="3"/>
  <c r="C239" i="3"/>
  <c r="E238" i="3"/>
  <c r="D238" i="3"/>
  <c r="C238" i="3"/>
  <c r="C237" i="3"/>
  <c r="E237" i="3" s="1"/>
  <c r="C236" i="3"/>
  <c r="E236" i="3" s="1"/>
  <c r="C235" i="3"/>
  <c r="E235" i="3" s="1"/>
  <c r="E234" i="3"/>
  <c r="D234" i="3"/>
  <c r="C234" i="3"/>
  <c r="E233" i="3"/>
  <c r="D233" i="3"/>
  <c r="C233" i="3"/>
  <c r="E232" i="3"/>
  <c r="C232" i="3"/>
  <c r="D232" i="3" s="1"/>
  <c r="C231" i="3"/>
  <c r="C230" i="3"/>
  <c r="E230" i="3" s="1"/>
  <c r="C229" i="3"/>
  <c r="E229" i="3" s="1"/>
  <c r="C228" i="3"/>
  <c r="E227" i="3"/>
  <c r="D227" i="3"/>
  <c r="C227" i="3"/>
  <c r="E226" i="3"/>
  <c r="D226" i="3"/>
  <c r="C226" i="3"/>
  <c r="C225" i="3"/>
  <c r="E225" i="3" s="1"/>
  <c r="C224" i="3"/>
  <c r="E224" i="3" s="1"/>
  <c r="E223" i="3"/>
  <c r="D223" i="3"/>
  <c r="C223" i="3"/>
  <c r="C222" i="3"/>
  <c r="E222" i="3" s="1"/>
  <c r="E221" i="3"/>
  <c r="D221" i="3"/>
  <c r="C221" i="3"/>
  <c r="C220" i="3"/>
  <c r="D220" i="3" s="1"/>
  <c r="C219" i="3"/>
  <c r="C218" i="3"/>
  <c r="E218" i="3" s="1"/>
  <c r="C217" i="3"/>
  <c r="E217" i="3" s="1"/>
  <c r="D216" i="3"/>
  <c r="C216" i="3"/>
  <c r="E216" i="3" s="1"/>
  <c r="E215" i="3"/>
  <c r="D215" i="3"/>
  <c r="C215" i="3"/>
  <c r="E214" i="3"/>
  <c r="D214" i="3"/>
  <c r="C214" i="3"/>
  <c r="C213" i="3"/>
  <c r="E213" i="3" s="1"/>
  <c r="D212" i="3"/>
  <c r="C212" i="3"/>
  <c r="E212" i="3" s="1"/>
  <c r="D211" i="3"/>
  <c r="C211" i="3"/>
  <c r="E211" i="3" s="1"/>
  <c r="D210" i="3"/>
  <c r="C210" i="3"/>
  <c r="E210" i="3" s="1"/>
  <c r="D209" i="3"/>
  <c r="C209" i="3"/>
  <c r="E209" i="3" s="1"/>
  <c r="C208" i="3"/>
  <c r="D208" i="3" s="1"/>
  <c r="C207" i="3"/>
  <c r="C206" i="3"/>
  <c r="E206" i="3" s="1"/>
  <c r="C205" i="3"/>
  <c r="C204" i="3"/>
  <c r="E204" i="3" s="1"/>
  <c r="E203" i="3"/>
  <c r="D203" i="3"/>
  <c r="C203" i="3"/>
  <c r="E202" i="3"/>
  <c r="D202" i="3"/>
  <c r="C202" i="3"/>
  <c r="C201" i="3"/>
  <c r="E201" i="3" s="1"/>
  <c r="D200" i="3"/>
  <c r="C200" i="3"/>
  <c r="E200" i="3" s="1"/>
  <c r="C199" i="3"/>
  <c r="E199" i="3" s="1"/>
  <c r="D198" i="3"/>
  <c r="C198" i="3"/>
  <c r="E198" i="3" s="1"/>
  <c r="C197" i="3"/>
  <c r="E197" i="3" s="1"/>
  <c r="C196" i="3"/>
  <c r="D196" i="3" s="1"/>
  <c r="C195" i="3"/>
  <c r="C194" i="3"/>
  <c r="E194" i="3" s="1"/>
  <c r="C193" i="3"/>
  <c r="C192" i="3"/>
  <c r="E192" i="3" s="1"/>
  <c r="E191" i="3"/>
  <c r="D191" i="3"/>
  <c r="C191" i="3"/>
  <c r="E190" i="3"/>
  <c r="D190" i="3"/>
  <c r="C190" i="3"/>
  <c r="C189" i="3"/>
  <c r="E189" i="3" s="1"/>
  <c r="D188" i="3"/>
  <c r="C188" i="3"/>
  <c r="E188" i="3" s="1"/>
  <c r="D187" i="3"/>
  <c r="C187" i="3"/>
  <c r="E187" i="3" s="1"/>
  <c r="D186" i="3"/>
  <c r="C186" i="3"/>
  <c r="E186" i="3" s="1"/>
  <c r="D185" i="3"/>
  <c r="C185" i="3"/>
  <c r="E185" i="3" s="1"/>
  <c r="C184" i="3"/>
  <c r="D184" i="3" s="1"/>
  <c r="C183" i="3"/>
  <c r="C182" i="3"/>
  <c r="E182" i="3" s="1"/>
  <c r="C181" i="3"/>
  <c r="C180" i="3"/>
  <c r="E180" i="3" s="1"/>
  <c r="E179" i="3"/>
  <c r="D179" i="3"/>
  <c r="C179" i="3"/>
  <c r="E178" i="3"/>
  <c r="D178" i="3"/>
  <c r="C178" i="3"/>
  <c r="C177" i="3"/>
  <c r="E177" i="3" s="1"/>
  <c r="D176" i="3"/>
  <c r="C176" i="3"/>
  <c r="E176" i="3" s="1"/>
  <c r="C175" i="3"/>
  <c r="E175" i="3" s="1"/>
  <c r="D174" i="3"/>
  <c r="C174" i="3"/>
  <c r="E174" i="3" s="1"/>
  <c r="C173" i="3"/>
  <c r="E173" i="3" s="1"/>
  <c r="C172" i="3"/>
  <c r="D172" i="3" s="1"/>
  <c r="C171" i="3"/>
  <c r="C170" i="3"/>
  <c r="E170" i="3" s="1"/>
  <c r="C169" i="3"/>
  <c r="C168" i="3"/>
  <c r="E168" i="3" s="1"/>
  <c r="E167" i="3"/>
  <c r="D167" i="3"/>
  <c r="C167" i="3"/>
  <c r="E166" i="3"/>
  <c r="D166" i="3"/>
  <c r="C166" i="3"/>
  <c r="C165" i="3"/>
  <c r="E165" i="3" s="1"/>
  <c r="D164" i="3"/>
  <c r="C164" i="3"/>
  <c r="E164" i="3" s="1"/>
  <c r="D163" i="3"/>
  <c r="C163" i="3"/>
  <c r="E163" i="3" s="1"/>
  <c r="D162" i="3"/>
  <c r="C162" i="3"/>
  <c r="E162" i="3" s="1"/>
  <c r="D161" i="3"/>
  <c r="C161" i="3"/>
  <c r="E161" i="3" s="1"/>
  <c r="C160" i="3"/>
  <c r="D160" i="3" s="1"/>
  <c r="C159" i="3"/>
  <c r="C158" i="3"/>
  <c r="E158" i="3" s="1"/>
  <c r="C157" i="3"/>
  <c r="C156" i="3"/>
  <c r="E156" i="3" s="1"/>
  <c r="E155" i="3"/>
  <c r="D155" i="3"/>
  <c r="C155" i="3"/>
  <c r="E154" i="3"/>
  <c r="D154" i="3"/>
  <c r="C154" i="3"/>
  <c r="C153" i="3"/>
  <c r="E153" i="3" s="1"/>
  <c r="D152" i="3"/>
  <c r="C152" i="3"/>
  <c r="E152" i="3" s="1"/>
  <c r="C151" i="3"/>
  <c r="E151" i="3" s="1"/>
  <c r="D150" i="3"/>
  <c r="C150" i="3"/>
  <c r="E150" i="3" s="1"/>
  <c r="C149" i="3"/>
  <c r="E149" i="3" s="1"/>
  <c r="C148" i="3"/>
  <c r="D148" i="3" s="1"/>
  <c r="C147" i="3"/>
  <c r="C146" i="3"/>
  <c r="E146" i="3" s="1"/>
  <c r="C145" i="3"/>
  <c r="C144" i="3"/>
  <c r="E144" i="3" s="1"/>
  <c r="E143" i="3"/>
  <c r="D143" i="3"/>
  <c r="C143" i="3"/>
  <c r="E142" i="3"/>
  <c r="D142" i="3"/>
  <c r="C142" i="3"/>
  <c r="C141" i="3"/>
  <c r="E141" i="3" s="1"/>
  <c r="D140" i="3"/>
  <c r="C140" i="3"/>
  <c r="E140" i="3" s="1"/>
  <c r="D139" i="3"/>
  <c r="C139" i="3"/>
  <c r="E139" i="3" s="1"/>
  <c r="D138" i="3"/>
  <c r="C138" i="3"/>
  <c r="E138" i="3" s="1"/>
  <c r="D137" i="3"/>
  <c r="C137" i="3"/>
  <c r="E137" i="3" s="1"/>
  <c r="C136" i="3"/>
  <c r="D136" i="3" s="1"/>
  <c r="C135" i="3"/>
  <c r="C134" i="3"/>
  <c r="E134" i="3" s="1"/>
  <c r="C133" i="3"/>
  <c r="C132" i="3"/>
  <c r="E132" i="3" s="1"/>
  <c r="E131" i="3"/>
  <c r="D131" i="3"/>
  <c r="C131" i="3"/>
  <c r="E130" i="3"/>
  <c r="D130" i="3"/>
  <c r="C130" i="3"/>
  <c r="C129" i="3"/>
  <c r="E129" i="3" s="1"/>
  <c r="D128" i="3"/>
  <c r="C128" i="3"/>
  <c r="E128" i="3" s="1"/>
  <c r="C127" i="3"/>
  <c r="E127" i="3" s="1"/>
  <c r="D126" i="3"/>
  <c r="C126" i="3"/>
  <c r="E126" i="3" s="1"/>
  <c r="C125" i="3"/>
  <c r="E125" i="3" s="1"/>
  <c r="C124" i="3"/>
  <c r="D124" i="3" s="1"/>
  <c r="C123" i="3"/>
  <c r="C122" i="3"/>
  <c r="E122" i="3" s="1"/>
  <c r="C121" i="3"/>
  <c r="C120" i="3"/>
  <c r="E120" i="3" s="1"/>
  <c r="E119" i="3"/>
  <c r="D119" i="3"/>
  <c r="C119" i="3"/>
  <c r="E118" i="3"/>
  <c r="D118" i="3"/>
  <c r="C118" i="3"/>
  <c r="C117" i="3"/>
  <c r="E117" i="3" s="1"/>
  <c r="D116" i="3"/>
  <c r="C116" i="3"/>
  <c r="E116" i="3" s="1"/>
  <c r="D115" i="3"/>
  <c r="C115" i="3"/>
  <c r="E115" i="3" s="1"/>
  <c r="D114" i="3"/>
  <c r="C114" i="3"/>
  <c r="E114" i="3" s="1"/>
  <c r="D113" i="3"/>
  <c r="C113" i="3"/>
  <c r="E113" i="3" s="1"/>
  <c r="C112" i="3"/>
  <c r="E112" i="3" s="1"/>
  <c r="E111" i="3"/>
  <c r="D111" i="3"/>
  <c r="C111" i="3"/>
  <c r="C110" i="3"/>
  <c r="E110" i="3" s="1"/>
  <c r="D109" i="3"/>
  <c r="C109" i="3"/>
  <c r="E109" i="3" s="1"/>
  <c r="C108" i="3"/>
  <c r="D107" i="3"/>
  <c r="C107" i="3"/>
  <c r="E107" i="3" s="1"/>
  <c r="E106" i="3"/>
  <c r="C106" i="3"/>
  <c r="D106" i="3" s="1"/>
  <c r="C105" i="3"/>
  <c r="D105" i="3" s="1"/>
  <c r="E104" i="3"/>
  <c r="C104" i="3"/>
  <c r="D104" i="3" s="1"/>
  <c r="C103" i="3"/>
  <c r="E103" i="3" s="1"/>
  <c r="C102" i="3"/>
  <c r="E102" i="3" s="1"/>
  <c r="C101" i="3"/>
  <c r="E101" i="3" s="1"/>
  <c r="C100" i="3"/>
  <c r="E100" i="3" s="1"/>
  <c r="E99" i="3"/>
  <c r="D99" i="3"/>
  <c r="C99" i="3"/>
  <c r="C98" i="3"/>
  <c r="E98" i="3" s="1"/>
  <c r="D97" i="3"/>
  <c r="C97" i="3"/>
  <c r="E97" i="3" s="1"/>
  <c r="C96" i="3"/>
  <c r="D95" i="3"/>
  <c r="C95" i="3"/>
  <c r="E95" i="3" s="1"/>
  <c r="C94" i="3"/>
  <c r="D94" i="3" s="1"/>
  <c r="C93" i="3"/>
  <c r="D93" i="3" s="1"/>
  <c r="E92" i="3"/>
  <c r="C92" i="3"/>
  <c r="D92" i="3" s="1"/>
  <c r="C91" i="3"/>
  <c r="E91" i="3" s="1"/>
  <c r="C90" i="3"/>
  <c r="E90" i="3" s="1"/>
  <c r="C89" i="3"/>
  <c r="E89" i="3" s="1"/>
  <c r="C88" i="3"/>
  <c r="E88" i="3" s="1"/>
  <c r="E87" i="3"/>
  <c r="D87" i="3"/>
  <c r="C87" i="3"/>
  <c r="C86" i="3"/>
  <c r="E86" i="3" s="1"/>
  <c r="D85" i="3"/>
  <c r="C85" i="3"/>
  <c r="E85" i="3" s="1"/>
  <c r="C84" i="3"/>
  <c r="D83" i="3"/>
  <c r="C83" i="3"/>
  <c r="E83" i="3" s="1"/>
  <c r="E82" i="3"/>
  <c r="D82" i="3"/>
  <c r="C82" i="3"/>
  <c r="C81" i="3"/>
  <c r="D81" i="3" s="1"/>
  <c r="E80" i="3"/>
  <c r="C80" i="3"/>
  <c r="D80" i="3" s="1"/>
  <c r="C79" i="3"/>
  <c r="E79" i="3" s="1"/>
  <c r="C78" i="3"/>
  <c r="E78" i="3" s="1"/>
  <c r="D77" i="3"/>
  <c r="C77" i="3"/>
  <c r="E77" i="3" s="1"/>
  <c r="C76" i="3"/>
  <c r="E76" i="3" s="1"/>
  <c r="E75" i="3"/>
  <c r="D75" i="3"/>
  <c r="C75" i="3"/>
  <c r="C74" i="3"/>
  <c r="E74" i="3" s="1"/>
  <c r="D73" i="3"/>
  <c r="C73" i="3"/>
  <c r="E73" i="3" s="1"/>
  <c r="C72" i="3"/>
  <c r="D71" i="3"/>
  <c r="C71" i="3"/>
  <c r="E71" i="3" s="1"/>
  <c r="E70" i="3"/>
  <c r="C70" i="3"/>
  <c r="D70" i="3" s="1"/>
  <c r="C69" i="3"/>
  <c r="D69" i="3" s="1"/>
  <c r="E68" i="3"/>
  <c r="C68" i="3"/>
  <c r="D68" i="3" s="1"/>
  <c r="C67" i="3"/>
  <c r="D67" i="3" s="1"/>
  <c r="C66" i="3"/>
  <c r="E66" i="3" s="1"/>
  <c r="C65" i="3"/>
  <c r="E65" i="3" s="1"/>
  <c r="C64" i="3"/>
  <c r="E64" i="3" s="1"/>
  <c r="E63" i="3"/>
  <c r="D63" i="3"/>
  <c r="C63" i="3"/>
  <c r="C62" i="3"/>
  <c r="E62" i="3" s="1"/>
  <c r="E61" i="3"/>
  <c r="D61" i="3"/>
  <c r="C61" i="3"/>
  <c r="C60" i="3"/>
  <c r="D59" i="3"/>
  <c r="C59" i="3"/>
  <c r="E59" i="3" s="1"/>
  <c r="C58" i="3"/>
  <c r="D58" i="3" s="1"/>
  <c r="C57" i="3"/>
  <c r="D57" i="3" s="1"/>
  <c r="E56" i="3"/>
  <c r="C56" i="3"/>
  <c r="D56" i="3" s="1"/>
  <c r="C55" i="3"/>
  <c r="E55" i="3" s="1"/>
  <c r="C54" i="3"/>
  <c r="E54" i="3" s="1"/>
  <c r="C53" i="3"/>
  <c r="E53" i="3" s="1"/>
  <c r="C52" i="3"/>
  <c r="E52" i="3" s="1"/>
  <c r="E51" i="3"/>
  <c r="D51" i="3"/>
  <c r="C51" i="3"/>
  <c r="C50" i="3"/>
  <c r="E50" i="3" s="1"/>
  <c r="D49" i="3"/>
  <c r="C49" i="3"/>
  <c r="E49" i="3" s="1"/>
  <c r="C48" i="3"/>
  <c r="D47" i="3"/>
  <c r="C47" i="3"/>
  <c r="E47" i="3" s="1"/>
  <c r="E46" i="3"/>
  <c r="C46" i="3"/>
  <c r="D46" i="3" s="1"/>
  <c r="C45" i="3"/>
  <c r="D45" i="3" s="1"/>
  <c r="E44" i="3"/>
  <c r="C44" i="3"/>
  <c r="D44" i="3" s="1"/>
  <c r="C43" i="3"/>
  <c r="E43" i="3" s="1"/>
  <c r="C42" i="3"/>
  <c r="E42" i="3" s="1"/>
  <c r="C41" i="3"/>
  <c r="E41" i="3" s="1"/>
  <c r="C40" i="3"/>
  <c r="E40" i="3" s="1"/>
  <c r="E39" i="3"/>
  <c r="D39" i="3"/>
  <c r="C39" i="3"/>
  <c r="C38" i="3"/>
  <c r="D38" i="3" s="1"/>
  <c r="D37" i="3"/>
  <c r="C37" i="3"/>
  <c r="E37" i="3" s="1"/>
  <c r="C36" i="3"/>
  <c r="D35" i="3"/>
  <c r="C35" i="3"/>
  <c r="E35" i="3" s="1"/>
  <c r="C34" i="3"/>
  <c r="E34" i="3" s="1"/>
  <c r="C33" i="3"/>
  <c r="D33" i="3" s="1"/>
  <c r="E32" i="3"/>
  <c r="C32" i="3"/>
  <c r="D32" i="3" s="1"/>
  <c r="C31" i="3"/>
  <c r="E31" i="3" s="1"/>
  <c r="C30" i="3"/>
  <c r="E30" i="3" s="1"/>
  <c r="C29" i="3"/>
  <c r="E29" i="3" s="1"/>
  <c r="C28" i="3"/>
  <c r="E28" i="3" s="1"/>
  <c r="E27" i="3"/>
  <c r="D27" i="3"/>
  <c r="C27" i="3"/>
  <c r="C26" i="3"/>
  <c r="D26" i="3" s="1"/>
  <c r="D25" i="3"/>
  <c r="C25" i="3"/>
  <c r="E25" i="3" s="1"/>
  <c r="C24" i="3"/>
  <c r="D23" i="3"/>
  <c r="C23" i="3"/>
  <c r="E23" i="3" s="1"/>
  <c r="C22" i="3"/>
  <c r="D22" i="3" s="1"/>
  <c r="C21" i="3"/>
  <c r="D21" i="3" s="1"/>
  <c r="E20" i="3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E14" i="3"/>
  <c r="D14" i="3"/>
  <c r="C14" i="3"/>
  <c r="D13" i="3"/>
  <c r="C13" i="3"/>
  <c r="E13" i="3" s="1"/>
  <c r="C12" i="3"/>
  <c r="E12" i="3" s="1"/>
  <c r="C11" i="3"/>
  <c r="E11" i="3" s="1"/>
  <c r="C10" i="3"/>
  <c r="E10" i="3" s="1"/>
  <c r="D9" i="3"/>
  <c r="C9" i="3"/>
  <c r="E9" i="3" s="1"/>
  <c r="C8" i="3"/>
  <c r="E8" i="3" s="1"/>
  <c r="C7" i="3"/>
  <c r="D7" i="3" s="1"/>
  <c r="E6" i="3"/>
  <c r="C6" i="3"/>
  <c r="D6" i="3" s="1"/>
  <c r="D5" i="3"/>
  <c r="C5" i="3"/>
  <c r="E5" i="3" s="1"/>
  <c r="C4" i="3"/>
  <c r="E4" i="3" s="1"/>
  <c r="C3" i="3"/>
  <c r="E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/>
  <c r="I2677" i="2" a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/>
  <c r="I2666" i="2" a="1"/>
  <c r="H2666" i="2"/>
  <c r="G2666" i="2"/>
  <c r="F2666" i="2"/>
  <c r="E2666" i="2"/>
  <c r="D2666" i="2"/>
  <c r="C2666" i="2"/>
  <c r="I2665" i="2"/>
  <c r="I2665" i="2" a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/>
  <c r="I2649" i="2" a="1"/>
  <c r="H2649" i="2"/>
  <c r="G2649" i="2"/>
  <c r="F2649" i="2"/>
  <c r="E2649" i="2"/>
  <c r="D2649" i="2"/>
  <c r="C2649" i="2"/>
  <c r="I2648" i="2"/>
  <c r="I2648" i="2" a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/>
  <c r="I2637" i="2" a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/>
  <c r="I2631" i="2" a="1"/>
  <c r="H2631" i="2"/>
  <c r="G2631" i="2"/>
  <c r="F2631" i="2"/>
  <c r="E2631" i="2"/>
  <c r="D2631" i="2"/>
  <c r="C2631" i="2"/>
  <c r="I2630" i="2"/>
  <c r="I2630" i="2" a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/>
  <c r="I2613" i="2" a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/>
  <c r="I2605" i="2" a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/>
  <c r="I2601" i="2" a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/>
  <c r="I2593" i="2" a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/>
  <c r="I2569" i="2" a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/>
  <c r="I2558" i="2" a="1"/>
  <c r="H2558" i="2"/>
  <c r="G2558" i="2"/>
  <c r="F2558" i="2"/>
  <c r="E2558" i="2"/>
  <c r="D2558" i="2"/>
  <c r="C2558" i="2"/>
  <c r="I2557" i="2"/>
  <c r="I2557" i="2" a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/>
  <c r="I2541" i="2" a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/>
  <c r="I2539" i="2" a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/>
  <c r="I2529" i="2" a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/>
  <c r="I2515" i="2" a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/>
  <c r="I2511" i="2" a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/>
  <c r="I2509" i="2" a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/>
  <c r="I2504" i="2" a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/>
  <c r="I2499" i="2" a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/>
  <c r="I2493" i="2" a="1"/>
  <c r="H2493" i="2"/>
  <c r="G2493" i="2"/>
  <c r="F2493" i="2"/>
  <c r="E2493" i="2"/>
  <c r="D2493" i="2"/>
  <c r="C2493" i="2"/>
  <c r="I2492" i="2"/>
  <c r="I2492" i="2" a="1"/>
  <c r="H2492" i="2"/>
  <c r="G2492" i="2"/>
  <c r="F2492" i="2"/>
  <c r="E2492" i="2"/>
  <c r="D2492" i="2"/>
  <c r="C2492" i="2"/>
  <c r="I2491" i="2"/>
  <c r="I2491" i="2" a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/>
  <c r="I2485" i="2" a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/>
  <c r="I2481" i="2" a="1"/>
  <c r="H2481" i="2"/>
  <c r="G2481" i="2"/>
  <c r="F2481" i="2"/>
  <c r="E2481" i="2"/>
  <c r="D2481" i="2"/>
  <c r="C2481" i="2"/>
  <c r="I2480" i="2"/>
  <c r="I2480" i="2" a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/>
  <c r="I2473" i="2" a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/>
  <c r="I2455" i="2" a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 a="1"/>
  <c r="I2438" i="2" s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/>
  <c r="I2434" i="2" a="1"/>
  <c r="H2434" i="2"/>
  <c r="G2434" i="2"/>
  <c r="F2434" i="2"/>
  <c r="E2434" i="2"/>
  <c r="D2434" i="2"/>
  <c r="C2434" i="2"/>
  <c r="I2433" i="2"/>
  <c r="I2433" i="2" a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/>
  <c r="I2428" i="2" a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/>
  <c r="I2424" i="2" a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/>
  <c r="I2422" i="2" a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/>
  <c r="I2416" i="2" a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/>
  <c r="I2412" i="2" a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/>
  <c r="I2410" i="2" a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/>
  <c r="I2406" i="2" a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/>
  <c r="I2404" i="2" a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/>
  <c r="I2400" i="2" a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/>
  <c r="I2398" i="2" a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/>
  <c r="I2394" i="2" a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/>
  <c r="I2392" i="2" a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/>
  <c r="I2390" i="2" a="1"/>
  <c r="H2390" i="2"/>
  <c r="G2390" i="2"/>
  <c r="F2390" i="2"/>
  <c r="E2390" i="2"/>
  <c r="D2390" i="2"/>
  <c r="C2390" i="2"/>
  <c r="I2389" i="2"/>
  <c r="I2389" i="2" a="1"/>
  <c r="H2389" i="2"/>
  <c r="G2389" i="2"/>
  <c r="F2389" i="2"/>
  <c r="E2389" i="2"/>
  <c r="D2389" i="2"/>
  <c r="C2389" i="2"/>
  <c r="I2388" i="2"/>
  <c r="I2388" i="2" a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/>
  <c r="I2386" i="2" a="1"/>
  <c r="H2386" i="2"/>
  <c r="G2386" i="2"/>
  <c r="F2386" i="2"/>
  <c r="E2386" i="2"/>
  <c r="D2386" i="2"/>
  <c r="C2386" i="2"/>
  <c r="I2385" i="2"/>
  <c r="I2385" i="2" a="1"/>
  <c r="H2385" i="2"/>
  <c r="G2385" i="2"/>
  <c r="F2385" i="2"/>
  <c r="E2385" i="2"/>
  <c r="D2385" i="2"/>
  <c r="C2385" i="2"/>
  <c r="I2384" i="2"/>
  <c r="I2384" i="2" a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/>
  <c r="I2380" i="2" a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/>
  <c r="I2376" i="2" a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/>
  <c r="I2374" i="2" a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/>
  <c r="I2372" i="2" a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/>
  <c r="I2370" i="2" a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/>
  <c r="I2368" i="2" a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/>
  <c r="I2364" i="2" a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/>
  <c r="I2362" i="2" a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/>
  <c r="I2359" i="2" a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/>
  <c r="I2356" i="2" a="1"/>
  <c r="H2356" i="2"/>
  <c r="G2356" i="2"/>
  <c r="F2356" i="2"/>
  <c r="E2356" i="2"/>
  <c r="D2356" i="2"/>
  <c r="C2356" i="2"/>
  <c r="I2355" i="2"/>
  <c r="I2355" i="2" a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/>
  <c r="I2352" i="2" a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/>
  <c r="I2350" i="2" a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/>
  <c r="I2346" i="2" a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/>
  <c r="I2342" i="2" a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/>
  <c r="I2340" i="2" a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/>
  <c r="I2338" i="2" a="1"/>
  <c r="H2338" i="2"/>
  <c r="G2338" i="2"/>
  <c r="F2338" i="2"/>
  <c r="E2338" i="2"/>
  <c r="D2338" i="2"/>
  <c r="C2338" i="2"/>
  <c r="I2337" i="2"/>
  <c r="I2337" i="2" a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/>
  <c r="I2334" i="2" a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/>
  <c r="I2332" i="2" a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/>
  <c r="I2328" i="2" a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/>
  <c r="I2326" i="2" a="1"/>
  <c r="H2326" i="2"/>
  <c r="G2326" i="2"/>
  <c r="F2326" i="2"/>
  <c r="E2326" i="2"/>
  <c r="D2326" i="2"/>
  <c r="C2326" i="2"/>
  <c r="I2325" i="2"/>
  <c r="I2325" i="2" a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/>
  <c r="I2322" i="2" a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/>
  <c r="I2320" i="2" a="1"/>
  <c r="H2320" i="2"/>
  <c r="G2320" i="2"/>
  <c r="F2320" i="2"/>
  <c r="E2320" i="2"/>
  <c r="D2320" i="2"/>
  <c r="C2320" i="2"/>
  <c r="I2319" i="2"/>
  <c r="I2319" i="2" a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/>
  <c r="I2316" i="2" a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/>
  <c r="I2314" i="2" a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/>
  <c r="I2310" i="2" a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/>
  <c r="I2308" i="2" a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/>
  <c r="I2306" i="2" a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/>
  <c r="I2304" i="2" a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/>
  <c r="I2302" i="2" a="1"/>
  <c r="H2302" i="2"/>
  <c r="G2302" i="2"/>
  <c r="F2302" i="2"/>
  <c r="E2302" i="2"/>
  <c r="D2302" i="2"/>
  <c r="C2302" i="2"/>
  <c r="I2301" i="2"/>
  <c r="I2301" i="2" a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/>
  <c r="I2298" i="2" a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/>
  <c r="I2290" i="2" a="1"/>
  <c r="H2290" i="2"/>
  <c r="G2290" i="2"/>
  <c r="F2290" i="2"/>
  <c r="E2290" i="2"/>
  <c r="D2290" i="2"/>
  <c r="C2290" i="2"/>
  <c r="I2289" i="2"/>
  <c r="I2289" i="2" a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/>
  <c r="I2286" i="2" a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/>
  <c r="I2284" i="2" a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/>
  <c r="I2282" i="2" a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/>
  <c r="I2280" i="2" a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/>
  <c r="I2276" i="2" a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/>
  <c r="I2274" i="2" a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/>
  <c r="I2271" i="2" a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/>
  <c r="I2268" i="2" a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/>
  <c r="I2266" i="2" a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/>
  <c r="I2262" i="2" a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/>
  <c r="I2254" i="2" a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/>
  <c r="I2240" i="2" a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/>
  <c r="I2236" i="2" a="1"/>
  <c r="H2236" i="2"/>
  <c r="G2236" i="2"/>
  <c r="F2236" i="2"/>
  <c r="E2236" i="2"/>
  <c r="D2236" i="2"/>
  <c r="C2236" i="2"/>
  <c r="I2235" i="2" a="1"/>
  <c r="I2235" i="2" s="1"/>
  <c r="H2235" i="2"/>
  <c r="G2235" i="2"/>
  <c r="F2235" i="2"/>
  <c r="E2235" i="2"/>
  <c r="D2235" i="2"/>
  <c r="C2235" i="2"/>
  <c r="I2234" i="2"/>
  <c r="I2234" i="2" a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/>
  <c r="I2230" i="2" a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/>
  <c r="I2226" i="2" a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/>
  <c r="I2202" i="2" a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/>
  <c r="I2200" i="2" a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/>
  <c r="I2198" i="2" a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/>
  <c r="I2177" i="2" a="1"/>
  <c r="H2177" i="2"/>
  <c r="G2177" i="2"/>
  <c r="F2177" i="2"/>
  <c r="E2177" i="2"/>
  <c r="D2177" i="2"/>
  <c r="C2177" i="2"/>
  <c r="I2176" i="2"/>
  <c r="I2176" i="2" a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/>
  <c r="I2170" i="2" a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/>
  <c r="I2168" i="2" a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/>
  <c r="I2165" i="2" a="1"/>
  <c r="H2165" i="2"/>
  <c r="G2165" i="2"/>
  <c r="F2165" i="2"/>
  <c r="E2165" i="2"/>
  <c r="D2165" i="2"/>
  <c r="C2165" i="2"/>
  <c r="I2164" i="2"/>
  <c r="I2164" i="2" a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/>
  <c r="I2158" i="2" a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/>
  <c r="I2156" i="2" a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/>
  <c r="I2153" i="2" a="1"/>
  <c r="H2153" i="2"/>
  <c r="G2153" i="2"/>
  <c r="F2153" i="2"/>
  <c r="E2153" i="2"/>
  <c r="D2153" i="2"/>
  <c r="C2153" i="2"/>
  <c r="I2152" i="2"/>
  <c r="I2152" i="2" a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/>
  <c r="I2146" i="2" a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/>
  <c r="I2144" i="2" a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/>
  <c r="I2141" i="2" a="1"/>
  <c r="H2141" i="2"/>
  <c r="G2141" i="2"/>
  <c r="F2141" i="2"/>
  <c r="E2141" i="2"/>
  <c r="D2141" i="2"/>
  <c r="C2141" i="2"/>
  <c r="I2140" i="2"/>
  <c r="I2140" i="2" a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/>
  <c r="I2135" i="2" a="1"/>
  <c r="H2135" i="2"/>
  <c r="G2135" i="2"/>
  <c r="F2135" i="2"/>
  <c r="E2135" i="2"/>
  <c r="D2135" i="2"/>
  <c r="C2135" i="2"/>
  <c r="I2134" i="2"/>
  <c r="I2134" i="2" a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/>
  <c r="I2132" i="2" a="1"/>
  <c r="H2132" i="2"/>
  <c r="G2132" i="2"/>
  <c r="F2132" i="2"/>
  <c r="E2132" i="2"/>
  <c r="D2132" i="2"/>
  <c r="C2132" i="2"/>
  <c r="I2131" i="2"/>
  <c r="I2131" i="2" a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/>
  <c r="I2128" i="2" a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/>
  <c r="I2120" i="2" a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/>
  <c r="I2109" i="2" a="1"/>
  <c r="H2109" i="2"/>
  <c r="G2109" i="2"/>
  <c r="F2109" i="2"/>
  <c r="E2109" i="2"/>
  <c r="D2109" i="2"/>
  <c r="C2109" i="2"/>
  <c r="I2108" i="2"/>
  <c r="I2108" i="2" a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/>
  <c r="I2097" i="2" a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/>
  <c r="I2091" i="2" a="1"/>
  <c r="H2091" i="2"/>
  <c r="G2091" i="2"/>
  <c r="F2091" i="2"/>
  <c r="E2091" i="2"/>
  <c r="D2091" i="2"/>
  <c r="C2091" i="2"/>
  <c r="I2090" i="2"/>
  <c r="I2090" i="2" a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/>
  <c r="I2079" i="2" a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/>
  <c r="I2067" i="2" a="1"/>
  <c r="H2067" i="2"/>
  <c r="G2067" i="2"/>
  <c r="F2067" i="2"/>
  <c r="E2067" i="2"/>
  <c r="D2067" i="2"/>
  <c r="C2067" i="2"/>
  <c r="I2066" i="2"/>
  <c r="I2066" i="2" a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/>
  <c r="I2048" i="2" a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/>
  <c r="I2037" i="2" a="1"/>
  <c r="H2037" i="2"/>
  <c r="G2037" i="2"/>
  <c r="F2037" i="2"/>
  <c r="E2037" i="2"/>
  <c r="D2037" i="2"/>
  <c r="C2037" i="2"/>
  <c r="I2036" i="2"/>
  <c r="I2036" i="2" a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/>
  <c r="I2030" i="2" a="1"/>
  <c r="H2030" i="2"/>
  <c r="G2030" i="2"/>
  <c r="F2030" i="2"/>
  <c r="E2030" i="2"/>
  <c r="D2030" i="2"/>
  <c r="C2030" i="2"/>
  <c r="I2029" i="2" a="1"/>
  <c r="I2029" i="2" s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/>
  <c r="I2019" i="2" a="1"/>
  <c r="H2019" i="2"/>
  <c r="G2019" i="2"/>
  <c r="F2019" i="2"/>
  <c r="E2019" i="2"/>
  <c r="D2019" i="2"/>
  <c r="C2019" i="2"/>
  <c r="I2018" i="2"/>
  <c r="I2018" i="2" a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/>
  <c r="I1994" i="2" a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/>
  <c r="I1983" i="2" a="1"/>
  <c r="H1983" i="2"/>
  <c r="G1983" i="2"/>
  <c r="F1983" i="2"/>
  <c r="E1983" i="2"/>
  <c r="D1983" i="2"/>
  <c r="C1983" i="2"/>
  <c r="I1982" i="2"/>
  <c r="I1982" i="2" a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/>
  <c r="I1977" i="2" a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/>
  <c r="I1964" i="2" a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/>
  <c r="I1959" i="2" a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/>
  <c r="I1935" i="2" a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/>
  <c r="I1911" i="2" a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/>
  <c r="I1899" i="2" a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/>
  <c r="I1897" i="2" a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/>
  <c r="I1887" i="2" a="1"/>
  <c r="H1887" i="2"/>
  <c r="G1887" i="2"/>
  <c r="F1887" i="2"/>
  <c r="E1887" i="2"/>
  <c r="D1887" i="2"/>
  <c r="C1887" i="2"/>
  <c r="I1886" i="2"/>
  <c r="I1886" i="2" a="1"/>
  <c r="H1886" i="2"/>
  <c r="G1886" i="2"/>
  <c r="F1886" i="2"/>
  <c r="E1886" i="2"/>
  <c r="D1886" i="2"/>
  <c r="C1886" i="2"/>
  <c r="I1885" i="2"/>
  <c r="I1885" i="2" a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/>
  <c r="I1875" i="2" a="1"/>
  <c r="H1875" i="2"/>
  <c r="G1875" i="2"/>
  <c r="F1875" i="2"/>
  <c r="E1875" i="2"/>
  <c r="D1875" i="2"/>
  <c r="C1875" i="2"/>
  <c r="I1874" i="2"/>
  <c r="I1874" i="2" a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/>
  <c r="I1867" i="2" a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/>
  <c r="I1861" i="2" a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/>
  <c r="I1855" i="2" a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/>
  <c r="I1851" i="2" a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/>
  <c r="I1849" i="2" a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/>
  <c r="I1847" i="2" a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/>
  <c r="I1838" i="2" a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/>
  <c r="I1831" i="2" a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/>
  <c r="I1827" i="2" a="1"/>
  <c r="H1827" i="2"/>
  <c r="G1827" i="2"/>
  <c r="F1827" i="2"/>
  <c r="E1827" i="2"/>
  <c r="D1827" i="2"/>
  <c r="C1827" i="2"/>
  <c r="I1826" i="2"/>
  <c r="I1826" i="2" a="1"/>
  <c r="H1826" i="2"/>
  <c r="G1826" i="2"/>
  <c r="F1826" i="2"/>
  <c r="E1826" i="2"/>
  <c r="D1826" i="2"/>
  <c r="C1826" i="2"/>
  <c r="I1825" i="2"/>
  <c r="I1825" i="2" a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/>
  <c r="I1823" i="2" a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/>
  <c r="I1817" i="2" a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/>
  <c r="I1815" i="2" a="1"/>
  <c r="H1815" i="2"/>
  <c r="G1815" i="2"/>
  <c r="F1815" i="2"/>
  <c r="E1815" i="2"/>
  <c r="D1815" i="2"/>
  <c r="C1815" i="2"/>
  <c r="I1814" i="2"/>
  <c r="I1814" i="2" a="1"/>
  <c r="H1814" i="2"/>
  <c r="G1814" i="2"/>
  <c r="F1814" i="2"/>
  <c r="E1814" i="2"/>
  <c r="D1814" i="2"/>
  <c r="C1814" i="2"/>
  <c r="I1813" i="2"/>
  <c r="I1813" i="2" a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/>
  <c r="I1811" i="2" a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/>
  <c r="I1803" i="2" a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/>
  <c r="I1801" i="2" a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/>
  <c r="I1796" i="2" a="1"/>
  <c r="H1796" i="2"/>
  <c r="G1796" i="2"/>
  <c r="F1796" i="2"/>
  <c r="E1796" i="2"/>
  <c r="D1796" i="2"/>
  <c r="C1796" i="2"/>
  <c r="I1795" i="2"/>
  <c r="I1795" i="2" a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/>
  <c r="I1793" i="2" a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/>
  <c r="I1783" i="2" a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/>
  <c r="I1781" i="2" a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/>
  <c r="I1777" i="2" a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/>
  <c r="I1769" i="2" a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/>
  <c r="I1766" i="2" a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/>
  <c r="I1761" i="2" a="1"/>
  <c r="H1761" i="2"/>
  <c r="G1761" i="2"/>
  <c r="F1761" i="2"/>
  <c r="E1761" i="2"/>
  <c r="D1761" i="2"/>
  <c r="C1761" i="2"/>
  <c r="I1760" i="2"/>
  <c r="I1760" i="2" a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/>
  <c r="I1754" i="2" a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/>
  <c r="I1749" i="2" a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/>
  <c r="I1745" i="2" a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/>
  <c r="I1721" i="2" a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/>
  <c r="I1713" i="2" a="1"/>
  <c r="H1713" i="2"/>
  <c r="G1713" i="2"/>
  <c r="F1713" i="2"/>
  <c r="E1713" i="2"/>
  <c r="D1713" i="2"/>
  <c r="C1713" i="2"/>
  <c r="I1712" i="2"/>
  <c r="I1712" i="2" a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/>
  <c r="I1709" i="2" a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/>
  <c r="I1700" i="2" a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/>
  <c r="I1697" i="2" a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/>
  <c r="I1694" i="2" a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/>
  <c r="I1688" i="2" a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/>
  <c r="I1682" i="2" a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/>
  <c r="I1676" i="2" a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/>
  <c r="I1665" i="2" a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/>
  <c r="I1661" i="2" a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/>
  <c r="I1655" i="2" a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/>
  <c r="I1646" i="2" a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/>
  <c r="I1643" i="2" a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 a="1"/>
  <c r="I1563" i="2" s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/>
  <c r="I1514" i="2" a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/>
  <c r="I1509" i="2" a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/>
  <c r="I1502" i="2" a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/>
  <c r="I1496" i="2" a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/>
  <c r="I1492" i="2" a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/>
  <c r="I1489" i="2" a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/>
  <c r="I1486" i="2" a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/>
  <c r="I1472" i="2" a="1"/>
  <c r="H1472" i="2"/>
  <c r="G1472" i="2"/>
  <c r="F1472" i="2"/>
  <c r="E1472" i="2"/>
  <c r="D1472" i="2"/>
  <c r="C1472" i="2"/>
  <c r="I1471" i="2"/>
  <c r="I1471" i="2" a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/>
  <c r="I1468" i="2" a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/>
  <c r="I1461" i="2" a="1"/>
  <c r="H1461" i="2"/>
  <c r="G1461" i="2"/>
  <c r="F1461" i="2"/>
  <c r="E1461" i="2"/>
  <c r="D1461" i="2"/>
  <c r="C1461" i="2"/>
  <c r="I1460" i="2"/>
  <c r="I1460" i="2" a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/>
  <c r="I1447" i="2" a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/>
  <c r="I1441" i="2" a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/>
  <c r="I1433" i="2" a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/>
  <c r="I1430" i="2" a="1"/>
  <c r="H1430" i="2"/>
  <c r="G1430" i="2"/>
  <c r="F1430" i="2"/>
  <c r="E1430" i="2"/>
  <c r="D1430" i="2"/>
  <c r="C1430" i="2"/>
  <c r="I1429" i="2"/>
  <c r="I1429" i="2" a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/>
  <c r="I1425" i="2" a="1"/>
  <c r="H1425" i="2"/>
  <c r="G1425" i="2"/>
  <c r="F1425" i="2"/>
  <c r="E1425" i="2"/>
  <c r="D1425" i="2"/>
  <c r="C1425" i="2"/>
  <c r="I1424" i="2"/>
  <c r="I1424" i="2" a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/>
  <c r="I1420" i="2" a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/>
  <c r="I1414" i="2" a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/>
  <c r="I1410" i="2" a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/>
  <c r="I1406" i="2" a="1"/>
  <c r="H1406" i="2"/>
  <c r="G1406" i="2"/>
  <c r="F1406" i="2"/>
  <c r="E1406" i="2"/>
  <c r="D1406" i="2"/>
  <c r="C1406" i="2"/>
  <c r="I1405" i="2"/>
  <c r="I1405" i="2" a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/>
  <c r="I1402" i="2" a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/>
  <c r="I1398" i="2" a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/>
  <c r="I1390" i="2" a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/>
  <c r="I1376" i="2" a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/>
  <c r="I1370" i="2" a="1"/>
  <c r="H1370" i="2"/>
  <c r="G1370" i="2"/>
  <c r="F1370" i="2"/>
  <c r="E1370" i="2"/>
  <c r="D1370" i="2"/>
  <c r="C1370" i="2"/>
  <c r="I1369" i="2"/>
  <c r="I1369" i="2" a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/>
  <c r="I1364" i="2" a="1"/>
  <c r="H1364" i="2"/>
  <c r="G1364" i="2"/>
  <c r="F1364" i="2"/>
  <c r="E1364" i="2"/>
  <c r="D1364" i="2"/>
  <c r="C1364" i="2"/>
  <c r="I1363" i="2"/>
  <c r="I1363" i="2" a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/>
  <c r="I1360" i="2" a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/>
  <c r="I1358" i="2" a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/>
  <c r="I1356" i="2" a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/>
  <c r="I1352" i="2" a="1"/>
  <c r="H1352" i="2"/>
  <c r="G1352" i="2"/>
  <c r="F1352" i="2"/>
  <c r="E1352" i="2"/>
  <c r="D1352" i="2"/>
  <c r="C1352" i="2"/>
  <c r="I1351" i="2"/>
  <c r="I1351" i="2" a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/>
  <c r="I1348" i="2" a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/>
  <c r="I1340" i="2" a="1"/>
  <c r="H1340" i="2"/>
  <c r="G1340" i="2"/>
  <c r="F1340" i="2"/>
  <c r="E1340" i="2"/>
  <c r="D1340" i="2"/>
  <c r="C1340" i="2"/>
  <c r="I1339" i="2"/>
  <c r="I1339" i="2" a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/>
  <c r="I1336" i="2" a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/>
  <c r="I1332" i="2" a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/>
  <c r="I1328" i="2" a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/>
  <c r="I1324" i="2" a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/>
  <c r="I1322" i="2" a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/>
  <c r="I1316" i="2" a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/>
  <c r="I1304" i="2" a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/>
  <c r="I1300" i="2" a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/>
  <c r="I1296" i="2" a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/>
  <c r="I1292" i="2" a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/>
  <c r="I1286" i="2" a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/>
  <c r="I1280" i="2" a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/>
  <c r="I1276" i="2" a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/>
  <c r="I1273" i="2" a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/>
  <c r="I1268" i="2" a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/>
  <c r="I1264" i="2" a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/>
  <c r="I1262" i="2" a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/>
  <c r="I1260" i="2" a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/>
  <c r="I1256" i="2" a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/>
  <c r="I1252" i="2" a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/>
  <c r="I1250" i="2" a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/>
  <c r="I1247" i="2" a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/>
  <c r="I1238" i="2" a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/>
  <c r="I1234" i="2" a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/>
  <c r="I1232" i="2" a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/>
  <c r="I1229" i="2" a="1"/>
  <c r="H1229" i="2"/>
  <c r="G1229" i="2"/>
  <c r="F1229" i="2"/>
  <c r="E1229" i="2"/>
  <c r="D1229" i="2"/>
  <c r="C1229" i="2"/>
  <c r="I1228" i="2"/>
  <c r="I1228" i="2" a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/>
  <c r="I1226" i="2" a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/>
  <c r="I1220" i="2" a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/>
  <c r="I1217" i="2" a="1"/>
  <c r="H1217" i="2"/>
  <c r="G1217" i="2"/>
  <c r="F1217" i="2"/>
  <c r="E1217" i="2"/>
  <c r="D1217" i="2"/>
  <c r="C1217" i="2"/>
  <c r="I1216" i="2"/>
  <c r="I1216" i="2" a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/>
  <c r="I1214" i="2" a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/>
  <c r="I1212" i="2" a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/>
  <c r="I1208" i="2" a="1"/>
  <c r="H1208" i="2"/>
  <c r="G1208" i="2"/>
  <c r="F1208" i="2"/>
  <c r="E1208" i="2"/>
  <c r="D1208" i="2"/>
  <c r="C1208" i="2"/>
  <c r="I1207" i="2"/>
  <c r="I1207" i="2" a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/>
  <c r="I1196" i="2" a="1"/>
  <c r="H1196" i="2"/>
  <c r="G1196" i="2"/>
  <c r="F1196" i="2"/>
  <c r="E1196" i="2"/>
  <c r="D1196" i="2"/>
  <c r="C1196" i="2"/>
  <c r="I1195" i="2"/>
  <c r="I1195" i="2" a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/>
  <c r="I1192" i="2" a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/>
  <c r="I1190" i="2" a="1"/>
  <c r="H1190" i="2"/>
  <c r="G1190" i="2"/>
  <c r="F1190" i="2"/>
  <c r="E1190" i="2"/>
  <c r="D1190" i="2"/>
  <c r="C1190" i="2"/>
  <c r="I1189" i="2"/>
  <c r="I1189" i="2" a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/>
  <c r="I1186" i="2" a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/>
  <c r="I1184" i="2" a="1"/>
  <c r="H1184" i="2"/>
  <c r="G1184" i="2"/>
  <c r="F1184" i="2"/>
  <c r="E1184" i="2"/>
  <c r="D1184" i="2"/>
  <c r="C1184" i="2"/>
  <c r="I1183" i="2"/>
  <c r="I1183" i="2" a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/>
  <c r="I1180" i="2" a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/>
  <c r="I1178" i="2" a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/>
  <c r="I1176" i="2" a="1"/>
  <c r="H1176" i="2"/>
  <c r="G1176" i="2"/>
  <c r="F1176" i="2"/>
  <c r="E1176" i="2"/>
  <c r="D1176" i="2"/>
  <c r="C1176" i="2"/>
  <c r="I1175" i="2"/>
  <c r="I1175" i="2" a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/>
  <c r="I1165" i="2" a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/>
  <c r="I1145" i="2" a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/>
  <c r="I1139" i="2" a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/>
  <c r="I1135" i="2" a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/>
  <c r="I1133" i="2" a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/>
  <c r="I1129" i="2" a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/>
  <c r="I1127" i="2" a="1"/>
  <c r="H1127" i="2"/>
  <c r="G1127" i="2"/>
  <c r="F1127" i="2"/>
  <c r="E1127" i="2"/>
  <c r="D1127" i="2"/>
  <c r="C1127" i="2"/>
  <c r="I1126" i="2"/>
  <c r="I1126" i="2" a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/>
  <c r="I1117" i="2" a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/>
  <c r="I1114" i="2" a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/>
  <c r="I1102" i="2" a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/>
  <c r="I1099" i="2" a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/>
  <c r="I1097" i="2" a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/>
  <c r="I1086" i="2" a="1"/>
  <c r="H1086" i="2"/>
  <c r="G1086" i="2"/>
  <c r="F1086" i="2"/>
  <c r="E1086" i="2"/>
  <c r="D1086" i="2"/>
  <c r="C1086" i="2"/>
  <c r="I1085" i="2"/>
  <c r="I1085" i="2" a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/>
  <c r="I1081" i="2" a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/>
  <c r="I1073" i="2" a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/>
  <c r="I1063" i="2" a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/>
  <c r="I1060" i="2" a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/>
  <c r="I1054" i="2" a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/>
  <c r="I1051" i="2" a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/>
  <c r="I1042" i="2" a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/>
  <c r="I1039" i="2" a="1"/>
  <c r="H1039" i="2"/>
  <c r="G1039" i="2"/>
  <c r="F1039" i="2"/>
  <c r="E1039" i="2"/>
  <c r="D1039" i="2"/>
  <c r="C1039" i="2"/>
  <c r="I1038" i="2"/>
  <c r="I1038" i="2" a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/>
  <c r="I1036" i="2" a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/>
  <c r="I1032" i="2" a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/>
  <c r="I1029" i="2" a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/>
  <c r="I1027" i="2" a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/>
  <c r="I1024" i="2" a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/>
  <c r="I1014" i="2" a="1"/>
  <c r="H1014" i="2"/>
  <c r="G1014" i="2"/>
  <c r="F1014" i="2"/>
  <c r="E1014" i="2"/>
  <c r="D1014" i="2"/>
  <c r="C1014" i="2"/>
  <c r="I1013" i="2"/>
  <c r="I1013" i="2" a="1"/>
  <c r="H1013" i="2"/>
  <c r="G1013" i="2"/>
  <c r="F1013" i="2"/>
  <c r="E1013" i="2"/>
  <c r="D1013" i="2"/>
  <c r="C1013" i="2"/>
  <c r="I1012" i="2"/>
  <c r="I1012" i="2" a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/>
  <c r="I1000" i="2" a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/>
  <c r="I990" i="2" a="1"/>
  <c r="H990" i="2"/>
  <c r="G990" i="2"/>
  <c r="F990" i="2"/>
  <c r="E990" i="2"/>
  <c r="D990" i="2"/>
  <c r="C990" i="2"/>
  <c r="I989" i="2"/>
  <c r="I989" i="2" a="1"/>
  <c r="H989" i="2"/>
  <c r="G989" i="2"/>
  <c r="F989" i="2"/>
  <c r="E989" i="2"/>
  <c r="D989" i="2"/>
  <c r="C989" i="2"/>
  <c r="I988" i="2"/>
  <c r="I988" i="2" a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/>
  <c r="I979" i="2" a="1"/>
  <c r="H979" i="2"/>
  <c r="G979" i="2"/>
  <c r="F979" i="2"/>
  <c r="E979" i="2"/>
  <c r="D979" i="2"/>
  <c r="C979" i="2"/>
  <c r="I978" i="2"/>
  <c r="I978" i="2" a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/>
  <c r="I976" i="2" a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/>
  <c r="I971" i="2" a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/>
  <c r="I967" i="2" a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/>
  <c r="I958" i="2" a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/>
  <c r="I956" i="2" a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/>
  <c r="I952" i="2" a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/>
  <c r="I949" i="2" a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/>
  <c r="I934" i="2" a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/>
  <c r="I932" i="2" a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/>
  <c r="I910" i="2" a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/>
  <c r="I907" i="2" a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/>
  <c r="I897" i="2" a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/>
  <c r="I895" i="2" a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/>
  <c r="I891" i="2" a="1"/>
  <c r="H891" i="2"/>
  <c r="G891" i="2"/>
  <c r="F891" i="2"/>
  <c r="E891" i="2"/>
  <c r="D891" i="2"/>
  <c r="C891" i="2"/>
  <c r="I890" i="2"/>
  <c r="I890" i="2" a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/>
  <c r="I878" i="2" a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/>
  <c r="I873" i="2" a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/>
  <c r="I871" i="2" a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/>
  <c r="I860" i="2" a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/>
  <c r="I849" i="2" a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/>
  <c r="I847" i="2" a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/>
  <c r="I831" i="2" a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/>
  <c r="I826" i="2" a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/>
  <c r="I818" i="2" a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/>
  <c r="I812" i="2" a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/>
  <c r="I806" i="2" a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/>
  <c r="I801" i="2" a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/>
  <c r="I776" i="2" a="1"/>
  <c r="H776" i="2"/>
  <c r="G776" i="2"/>
  <c r="F776" i="2"/>
  <c r="E776" i="2"/>
  <c r="D776" i="2"/>
  <c r="C776" i="2"/>
  <c r="I775" i="2"/>
  <c r="I775" i="2" a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/>
  <c r="I769" i="2" a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/>
  <c r="I763" i="2" a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/>
  <c r="I757" i="2" a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/>
  <c r="I751" i="2" a="1"/>
  <c r="H751" i="2"/>
  <c r="G751" i="2"/>
  <c r="F751" i="2"/>
  <c r="E751" i="2"/>
  <c r="D751" i="2"/>
  <c r="C751" i="2"/>
  <c r="I750" i="2"/>
  <c r="I750" i="2" a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/>
  <c r="I746" i="2" a="1"/>
  <c r="H746" i="2"/>
  <c r="G746" i="2"/>
  <c r="F746" i="2"/>
  <c r="E746" i="2"/>
  <c r="D746" i="2"/>
  <c r="C746" i="2"/>
  <c r="I745" i="2"/>
  <c r="I745" i="2" a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/>
  <c r="I739" i="2" a="1"/>
  <c r="H739" i="2"/>
  <c r="G739" i="2"/>
  <c r="F739" i="2"/>
  <c r="E739" i="2"/>
  <c r="D739" i="2"/>
  <c r="C739" i="2"/>
  <c r="I738" i="2"/>
  <c r="I738" i="2" a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/>
  <c r="I736" i="2" a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/>
  <c r="I733" i="2" a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/>
  <c r="I727" i="2" a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/>
  <c r="I721" i="2" a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/>
  <c r="I697" i="2" a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/>
  <c r="I695" i="2" a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/>
  <c r="I691" i="2" a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/>
  <c r="I685" i="2" a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/>
  <c r="I683" i="2" a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/>
  <c r="I679" i="2" a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/>
  <c r="I677" i="2" a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/>
  <c r="I673" i="2" a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/>
  <c r="I671" i="2" a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/>
  <c r="I665" i="2" a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/>
  <c r="I659" i="2" a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/>
  <c r="I653" i="2" a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/>
  <c r="I649" i="2" a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/>
  <c r="I647" i="2" a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/>
  <c r="I643" i="2" a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/>
  <c r="I637" i="2" a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/>
  <c r="I635" i="2" a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/>
  <c r="I629" i="2" a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/>
  <c r="I625" i="2" a="1"/>
  <c r="H625" i="2"/>
  <c r="G625" i="2"/>
  <c r="F625" i="2"/>
  <c r="E625" i="2"/>
  <c r="D625" i="2"/>
  <c r="C625" i="2"/>
  <c r="I624" i="2"/>
  <c r="I624" i="2" a="1"/>
  <c r="H624" i="2"/>
  <c r="G624" i="2"/>
  <c r="F624" i="2"/>
  <c r="E624" i="2"/>
  <c r="D624" i="2"/>
  <c r="C624" i="2"/>
  <c r="I623" i="2"/>
  <c r="I623" i="2" a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/>
  <c r="I619" i="2" a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/>
  <c r="I617" i="2" a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/>
  <c r="I613" i="2" a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/>
  <c r="I605" i="2" a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/>
  <c r="I601" i="2" a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/>
  <c r="I599" i="2" a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/>
  <c r="I595" i="2" a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/>
  <c r="I593" i="2" a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/>
  <c r="I589" i="2" a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/>
  <c r="I583" i="2" a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/>
  <c r="I581" i="2" a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/>
  <c r="I577" i="2" a="1"/>
  <c r="H577" i="2"/>
  <c r="G577" i="2"/>
  <c r="F577" i="2"/>
  <c r="E577" i="2"/>
  <c r="D577" i="2"/>
  <c r="C577" i="2"/>
  <c r="I576" i="2"/>
  <c r="I576" i="2" a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/>
  <c r="I571" i="2" a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/>
  <c r="I565" i="2" a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/>
  <c r="I563" i="2" a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/>
  <c r="I559" i="2" a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/>
  <c r="I556" i="2" a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/>
  <c r="I553" i="2" a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/>
  <c r="I551" i="2" a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/>
  <c r="I547" i="2" a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/>
  <c r="I545" i="2" a="1"/>
  <c r="H545" i="2"/>
  <c r="G545" i="2"/>
  <c r="F545" i="2"/>
  <c r="E545" i="2"/>
  <c r="D545" i="2"/>
  <c r="C545" i="2"/>
  <c r="I544" i="2"/>
  <c r="I544" i="2" a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/>
  <c r="I541" i="2" a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/>
  <c r="I539" i="2" a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/>
  <c r="I535" i="2" a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/>
  <c r="I526" i="2" a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/>
  <c r="I522" i="2" a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/>
  <c r="I510" i="2" a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/>
  <c r="I508" i="2" a="1"/>
  <c r="H508" i="2"/>
  <c r="G508" i="2"/>
  <c r="F508" i="2"/>
  <c r="E508" i="2"/>
  <c r="D508" i="2"/>
  <c r="C508" i="2"/>
  <c r="I507" i="2"/>
  <c r="I507" i="2" a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/>
  <c r="I504" i="2" a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/>
  <c r="I492" i="2" a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/>
  <c r="I490" i="2" a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/>
  <c r="I486" i="2" a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/>
  <c r="I478" i="2" a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/>
  <c r="I474" i="2" a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/>
  <c r="I472" i="2" a="1"/>
  <c r="H472" i="2"/>
  <c r="G472" i="2"/>
  <c r="F472" i="2"/>
  <c r="E472" i="2"/>
  <c r="D472" i="2"/>
  <c r="C472" i="2"/>
  <c r="I471" i="2"/>
  <c r="I471" i="2" a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/>
  <c r="I468" i="2" a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/>
  <c r="I465" i="2" a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/>
  <c r="I460" i="2" a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/>
  <c r="I456" i="2" a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/>
  <c r="I454" i="2" a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/>
  <c r="I450" i="2" a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/>
  <c r="I444" i="2" a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/>
  <c r="I438" i="2" a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/>
  <c r="I436" i="2" a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/>
  <c r="I432" i="2" a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/>
  <c r="I430" i="2" a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/>
  <c r="I426" i="2" a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/>
  <c r="I420" i="2" a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/>
  <c r="I414" i="2" a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/>
  <c r="I408" i="2" a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/>
  <c r="I402" i="2" a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/>
  <c r="I396" i="2" a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/>
  <c r="I390" i="2" a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/>
  <c r="I384" i="2" a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/>
  <c r="I378" i="2" a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/>
  <c r="I376" i="2" a="1"/>
  <c r="H376" i="2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/>
  <c r="I372" i="2" a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/>
  <c r="I360" i="2" a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/>
  <c r="I354" i="2" a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/>
  <c r="I351" i="2" a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/>
  <c r="I348" i="2" a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/>
  <c r="I342" i="2" a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/>
  <c r="I336" i="2" a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/>
  <c r="I334" i="2" a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/>
  <c r="I330" i="2" a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/>
  <c r="I324" i="2" a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/>
  <c r="I318" i="2" a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/>
  <c r="I312" i="2" a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/>
  <c r="I306" i="2" a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/>
  <c r="I300" i="2" a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/>
  <c r="I294" i="2" a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/>
  <c r="I288" i="2" a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 a="1"/>
  <c r="I267" i="2" s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/>
  <c r="I264" i="2" a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 a="1"/>
  <c r="I262" i="2" s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/>
  <c r="I254" i="2" a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/>
  <c r="I252" i="2" a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/>
  <c r="I248" i="2" a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/>
  <c r="I246" i="2" a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/>
  <c r="I244" i="2" a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/>
  <c r="I240" i="2" a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/>
  <c r="I234" i="2" a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/>
  <c r="I232" i="2" a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/>
  <c r="I228" i="2" a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/>
  <c r="I224" i="2" a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/>
  <c r="I222" i="2" a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/>
  <c r="I216" i="2" a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/>
  <c r="I212" i="2" a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/>
  <c r="I210" i="2" a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/>
  <c r="I206" i="2" a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/>
  <c r="I204" i="2" a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/>
  <c r="I202" i="2" a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/>
  <c r="I200" i="2" a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/>
  <c r="I196" i="2" a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/>
  <c r="I192" i="2" a="1"/>
  <c r="G192" i="2"/>
  <c r="F192" i="2"/>
  <c r="E192" i="2"/>
  <c r="D192" i="2"/>
  <c r="C192" i="2"/>
  <c r="I191" i="2" a="1"/>
  <c r="I191" i="2" s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 a="1"/>
  <c r="I187" i="2" s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/>
  <c r="I184" i="2" a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/>
  <c r="I176" i="2" a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/>
  <c r="I157" i="2" a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/>
  <c r="I153" i="2" a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/>
  <c r="I121" i="2" a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/>
  <c r="I109" i="2" a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/>
  <c r="I105" i="2" a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/>
  <c r="I101" i="2" a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/>
  <c r="I73" i="2" a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/>
  <c r="I61" i="2" a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/>
  <c r="I57" i="2" a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/>
  <c r="I53" i="2" a="1"/>
  <c r="G53" i="2"/>
  <c r="F53" i="2"/>
  <c r="E53" i="2"/>
  <c r="D53" i="2"/>
  <c r="C53" i="2"/>
  <c r="I52" i="2"/>
  <c r="I52" i="2" a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I50" i="2" a="1"/>
  <c r="I50" i="2" s="1"/>
  <c r="G50" i="2"/>
  <c r="F50" i="2"/>
  <c r="E50" i="2"/>
  <c r="D50" i="2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/>
  <c r="I43" i="2" a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/>
  <c r="I38" i="2" a="1"/>
  <c r="F38" i="2"/>
  <c r="E38" i="2"/>
  <c r="D38" i="2"/>
  <c r="C38" i="2"/>
  <c r="I37" i="2" a="1"/>
  <c r="I37" i="2" s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/>
  <c r="I31" i="2" a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/>
  <c r="I27" i="2" a="1"/>
  <c r="F27" i="2"/>
  <c r="E27" i="2"/>
  <c r="D27" i="2"/>
  <c r="C27" i="2"/>
  <c r="I26" i="2"/>
  <c r="I26" i="2" a="1"/>
  <c r="F26" i="2"/>
  <c r="E26" i="2"/>
  <c r="D26" i="2"/>
  <c r="C26" i="2"/>
  <c r="I25" i="2" a="1"/>
  <c r="I25" i="2" s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I20" i="2" a="1"/>
  <c r="I20" i="2" s="1"/>
  <c r="F20" i="2"/>
  <c r="J20" i="2" s="1"/>
  <c r="E20" i="2"/>
  <c r="D20" i="2"/>
  <c r="C20" i="2"/>
  <c r="I19" i="2"/>
  <c r="I19" i="2" a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K11" i="1"/>
  <c r="G2689" i="1"/>
  <c r="G2690" i="1"/>
  <c r="G2691" i="1"/>
  <c r="G2692" i="1"/>
  <c r="G2693" i="1"/>
  <c r="G2694" i="1"/>
  <c r="G2695" i="1"/>
  <c r="G2696" i="1"/>
  <c r="G2688" i="1"/>
  <c r="K9" i="1"/>
  <c r="W586" i="7" l="1"/>
  <c r="W20" i="7"/>
  <c r="W706" i="7"/>
  <c r="U255" i="7"/>
  <c r="T255" i="7"/>
  <c r="S255" i="7"/>
  <c r="R255" i="7"/>
  <c r="S565" i="7"/>
  <c r="T565" i="7"/>
  <c r="U565" i="7"/>
  <c r="W52" i="7"/>
  <c r="V52" i="7"/>
  <c r="T89" i="7"/>
  <c r="U89" i="7"/>
  <c r="U270" i="7"/>
  <c r="T270" i="7"/>
  <c r="S270" i="7"/>
  <c r="R270" i="7"/>
  <c r="W315" i="7"/>
  <c r="W1942" i="7"/>
  <c r="V1942" i="7"/>
  <c r="W44" i="7"/>
  <c r="V44" i="7"/>
  <c r="V79" i="7"/>
  <c r="V106" i="7"/>
  <c r="W106" i="7"/>
  <c r="R117" i="7"/>
  <c r="T117" i="7"/>
  <c r="S117" i="7"/>
  <c r="V121" i="7"/>
  <c r="R175" i="7"/>
  <c r="U241" i="7"/>
  <c r="T241" i="7"/>
  <c r="V2007" i="7"/>
  <c r="U32" i="7"/>
  <c r="W67" i="7"/>
  <c r="V67" i="7"/>
  <c r="W437" i="7"/>
  <c r="V437" i="7"/>
  <c r="U449" i="7"/>
  <c r="S449" i="7"/>
  <c r="T449" i="7"/>
  <c r="R449" i="7"/>
  <c r="W610" i="7"/>
  <c r="S8" i="7"/>
  <c r="T8" i="7"/>
  <c r="R8" i="7"/>
  <c r="R14" i="7"/>
  <c r="S20" i="7"/>
  <c r="V20" i="7" s="1"/>
  <c r="T26" i="7"/>
  <c r="U55" i="7"/>
  <c r="T55" i="7"/>
  <c r="U63" i="7"/>
  <c r="T63" i="7"/>
  <c r="V112" i="7"/>
  <c r="U117" i="7"/>
  <c r="U189" i="7"/>
  <c r="R189" i="7"/>
  <c r="T189" i="7"/>
  <c r="S189" i="7"/>
  <c r="S243" i="7"/>
  <c r="T243" i="7"/>
  <c r="S291" i="7"/>
  <c r="R291" i="7"/>
  <c r="U337" i="7"/>
  <c r="T337" i="7"/>
  <c r="S337" i="7"/>
  <c r="T359" i="7"/>
  <c r="U359" i="7"/>
  <c r="S383" i="7"/>
  <c r="R383" i="7"/>
  <c r="U383" i="7"/>
  <c r="T383" i="7"/>
  <c r="S393" i="7"/>
  <c r="R393" i="7"/>
  <c r="T393" i="7"/>
  <c r="W529" i="7"/>
  <c r="V529" i="7"/>
  <c r="U860" i="7"/>
  <c r="S860" i="7"/>
  <c r="R1318" i="7"/>
  <c r="S1318" i="7"/>
  <c r="U1318" i="7"/>
  <c r="T1318" i="7"/>
  <c r="U25" i="7"/>
  <c r="T25" i="7"/>
  <c r="S25" i="7"/>
  <c r="R25" i="7"/>
  <c r="R37" i="7"/>
  <c r="S37" i="7"/>
  <c r="R51" i="7"/>
  <c r="U51" i="7"/>
  <c r="S51" i="7"/>
  <c r="T51" i="7"/>
  <c r="R105" i="7"/>
  <c r="T105" i="7"/>
  <c r="U105" i="7"/>
  <c r="S105" i="7"/>
  <c r="R115" i="7"/>
  <c r="W136" i="7"/>
  <c r="V136" i="7"/>
  <c r="W172" i="7"/>
  <c r="V172" i="7"/>
  <c r="U213" i="7"/>
  <c r="T213" i="7"/>
  <c r="R213" i="7"/>
  <c r="S213" i="7"/>
  <c r="S241" i="7"/>
  <c r="R278" i="7"/>
  <c r="U278" i="7"/>
  <c r="T278" i="7"/>
  <c r="S278" i="7"/>
  <c r="T323" i="7"/>
  <c r="U323" i="7"/>
  <c r="U409" i="7"/>
  <c r="T409" i="7"/>
  <c r="S409" i="7"/>
  <c r="R409" i="7"/>
  <c r="W414" i="7"/>
  <c r="U504" i="7"/>
  <c r="S504" i="7"/>
  <c r="R504" i="7"/>
  <c r="T504" i="7"/>
  <c r="T557" i="7"/>
  <c r="S557" i="7"/>
  <c r="V573" i="7"/>
  <c r="U597" i="7"/>
  <c r="R597" i="7"/>
  <c r="T1134" i="7"/>
  <c r="S1134" i="7"/>
  <c r="U1134" i="7"/>
  <c r="R1134" i="7"/>
  <c r="R1136" i="7"/>
  <c r="U1136" i="7"/>
  <c r="V1227" i="7"/>
  <c r="W1227" i="7"/>
  <c r="U1392" i="7"/>
  <c r="T1392" i="7"/>
  <c r="S1392" i="7"/>
  <c r="R1392" i="7"/>
  <c r="R177" i="7"/>
  <c r="S177" i="7"/>
  <c r="U177" i="7"/>
  <c r="T177" i="7"/>
  <c r="U317" i="7"/>
  <c r="T317" i="7"/>
  <c r="S819" i="7"/>
  <c r="R819" i="7"/>
  <c r="U819" i="7"/>
  <c r="T819" i="7"/>
  <c r="W1512" i="7"/>
  <c r="V1512" i="7"/>
  <c r="W32" i="7"/>
  <c r="T152" i="7"/>
  <c r="U152" i="7"/>
  <c r="R152" i="7"/>
  <c r="S152" i="7"/>
  <c r="U193" i="7"/>
  <c r="T193" i="7"/>
  <c r="S193" i="7"/>
  <c r="R193" i="7"/>
  <c r="S331" i="7"/>
  <c r="R331" i="7"/>
  <c r="T876" i="7"/>
  <c r="U876" i="7"/>
  <c r="S876" i="7"/>
  <c r="R876" i="7"/>
  <c r="S939" i="7"/>
  <c r="R939" i="7"/>
  <c r="U939" i="7"/>
  <c r="T939" i="7"/>
  <c r="T1286" i="7"/>
  <c r="U1286" i="7"/>
  <c r="S1286" i="7"/>
  <c r="U1452" i="7"/>
  <c r="T1452" i="7"/>
  <c r="S1452" i="7"/>
  <c r="R1452" i="7"/>
  <c r="U2165" i="7"/>
  <c r="T2165" i="7"/>
  <c r="R2165" i="7"/>
  <c r="S2165" i="7"/>
  <c r="V58" i="7"/>
  <c r="W58" i="7"/>
  <c r="R158" i="7"/>
  <c r="V265" i="7"/>
  <c r="U299" i="7"/>
  <c r="T299" i="7"/>
  <c r="R314" i="7"/>
  <c r="T314" i="7"/>
  <c r="V450" i="7"/>
  <c r="W450" i="7"/>
  <c r="U468" i="7"/>
  <c r="T468" i="7"/>
  <c r="S468" i="7"/>
  <c r="R468" i="7"/>
  <c r="W514" i="7"/>
  <c r="U521" i="7"/>
  <c r="T521" i="7"/>
  <c r="S521" i="7"/>
  <c r="R521" i="7"/>
  <c r="S540" i="7"/>
  <c r="R540" i="7"/>
  <c r="W594" i="7"/>
  <c r="V594" i="7"/>
  <c r="T666" i="7"/>
  <c r="S666" i="7"/>
  <c r="U666" i="7"/>
  <c r="R666" i="7"/>
  <c r="T722" i="7"/>
  <c r="R722" i="7"/>
  <c r="U722" i="7"/>
  <c r="S722" i="7"/>
  <c r="W1270" i="7"/>
  <c r="V1270" i="7"/>
  <c r="V1283" i="7"/>
  <c r="T1335" i="7"/>
  <c r="R1335" i="7"/>
  <c r="U1335" i="7"/>
  <c r="S1335" i="7"/>
  <c r="S1348" i="7"/>
  <c r="R1348" i="7"/>
  <c r="T1348" i="7"/>
  <c r="U1348" i="7"/>
  <c r="U1582" i="7"/>
  <c r="T1582" i="7"/>
  <c r="S1582" i="7"/>
  <c r="R1582" i="7"/>
  <c r="T32" i="7"/>
  <c r="V32" i="7" s="1"/>
  <c r="R38" i="7"/>
  <c r="W46" i="7"/>
  <c r="V46" i="7"/>
  <c r="T92" i="7"/>
  <c r="R92" i="7"/>
  <c r="S133" i="7"/>
  <c r="R133" i="7"/>
  <c r="R139" i="7"/>
  <c r="U225" i="7"/>
  <c r="S225" i="7"/>
  <c r="R225" i="7"/>
  <c r="T225" i="7"/>
  <c r="W232" i="7"/>
  <c r="V232" i="7"/>
  <c r="V249" i="7"/>
  <c r="W249" i="7"/>
  <c r="U277" i="7"/>
  <c r="T277" i="7"/>
  <c r="S277" i="7"/>
  <c r="T281" i="7"/>
  <c r="U281" i="7"/>
  <c r="U307" i="7"/>
  <c r="T307" i="7"/>
  <c r="R307" i="7"/>
  <c r="S307" i="7"/>
  <c r="U309" i="7"/>
  <c r="S309" i="7"/>
  <c r="T309" i="7"/>
  <c r="R309" i="7"/>
  <c r="U325" i="7"/>
  <c r="T325" i="7"/>
  <c r="S325" i="7"/>
  <c r="R325" i="7"/>
  <c r="S332" i="7"/>
  <c r="T332" i="7"/>
  <c r="V363" i="7"/>
  <c r="W363" i="7"/>
  <c r="R382" i="7"/>
  <c r="S382" i="7"/>
  <c r="U385" i="7"/>
  <c r="S385" i="7"/>
  <c r="R385" i="7"/>
  <c r="T385" i="7"/>
  <c r="V415" i="7"/>
  <c r="W415" i="7"/>
  <c r="V420" i="7"/>
  <c r="V461" i="7"/>
  <c r="U545" i="7"/>
  <c r="T545" i="7"/>
  <c r="S545" i="7"/>
  <c r="R545" i="7"/>
  <c r="U590" i="7"/>
  <c r="T590" i="7"/>
  <c r="S590" i="7"/>
  <c r="R631" i="7"/>
  <c r="S631" i="7"/>
  <c r="U631" i="7"/>
  <c r="T631" i="7"/>
  <c r="R720" i="7"/>
  <c r="U720" i="7"/>
  <c r="T720" i="7"/>
  <c r="S720" i="7"/>
  <c r="W1151" i="7"/>
  <c r="V1151" i="7"/>
  <c r="R1322" i="7"/>
  <c r="U1322" i="7"/>
  <c r="T1322" i="7"/>
  <c r="S1322" i="7"/>
  <c r="V1720" i="7"/>
  <c r="U2" i="7"/>
  <c r="T2" i="7"/>
  <c r="R2" i="7"/>
  <c r="S2" i="7"/>
  <c r="U38" i="7"/>
  <c r="R73" i="7"/>
  <c r="W100" i="7"/>
  <c r="V100" i="7"/>
  <c r="S119" i="7"/>
  <c r="R119" i="7"/>
  <c r="U119" i="7"/>
  <c r="T119" i="7"/>
  <c r="S131" i="7"/>
  <c r="R131" i="7"/>
  <c r="U131" i="7"/>
  <c r="S169" i="7"/>
  <c r="R169" i="7"/>
  <c r="R200" i="7"/>
  <c r="U200" i="7"/>
  <c r="T200" i="7"/>
  <c r="S200" i="7"/>
  <c r="W206" i="7"/>
  <c r="V206" i="7"/>
  <c r="S223" i="7"/>
  <c r="R223" i="7"/>
  <c r="W279" i="7"/>
  <c r="R297" i="7"/>
  <c r="W374" i="7"/>
  <c r="V374" i="7"/>
  <c r="U405" i="7"/>
  <c r="T405" i="7"/>
  <c r="T755" i="7"/>
  <c r="S755" i="7"/>
  <c r="U797" i="7"/>
  <c r="R797" i="7"/>
  <c r="S797" i="7"/>
  <c r="R918" i="7"/>
  <c r="T918" i="7"/>
  <c r="S918" i="7"/>
  <c r="U918" i="7"/>
  <c r="T1214" i="7"/>
  <c r="S1214" i="7"/>
  <c r="U1214" i="7"/>
  <c r="R1214" i="7"/>
  <c r="U1488" i="7"/>
  <c r="T1488" i="7"/>
  <c r="S1488" i="7"/>
  <c r="R1488" i="7"/>
  <c r="V357" i="7"/>
  <c r="V552" i="7"/>
  <c r="R649" i="7"/>
  <c r="U649" i="7"/>
  <c r="T649" i="7"/>
  <c r="S649" i="7"/>
  <c r="T654" i="7"/>
  <c r="S654" i="7"/>
  <c r="R654" i="7"/>
  <c r="U654" i="7"/>
  <c r="W688" i="7"/>
  <c r="V688" i="7"/>
  <c r="R755" i="7"/>
  <c r="T820" i="7"/>
  <c r="S820" i="7"/>
  <c r="T992" i="7"/>
  <c r="S992" i="7"/>
  <c r="R992" i="7"/>
  <c r="U992" i="7"/>
  <c r="U1100" i="7"/>
  <c r="R1100" i="7"/>
  <c r="W1439" i="7"/>
  <c r="V1439" i="7"/>
  <c r="U2460" i="7"/>
  <c r="T2460" i="7"/>
  <c r="S2460" i="7"/>
  <c r="R2460" i="7"/>
  <c r="U49" i="7"/>
  <c r="T49" i="7"/>
  <c r="S49" i="7"/>
  <c r="S63" i="7"/>
  <c r="U74" i="7"/>
  <c r="T74" i="7"/>
  <c r="R74" i="7"/>
  <c r="S74" i="7"/>
  <c r="S92" i="7"/>
  <c r="R98" i="7"/>
  <c r="U125" i="7"/>
  <c r="T125" i="7"/>
  <c r="R153" i="7"/>
  <c r="T153" i="7"/>
  <c r="S153" i="7"/>
  <c r="V157" i="7"/>
  <c r="U197" i="7"/>
  <c r="W219" i="7"/>
  <c r="V219" i="7"/>
  <c r="R243" i="7"/>
  <c r="V273" i="7"/>
  <c r="W273" i="7"/>
  <c r="R295" i="7"/>
  <c r="S314" i="7"/>
  <c r="U330" i="7"/>
  <c r="T330" i="7"/>
  <c r="S330" i="7"/>
  <c r="R330" i="7"/>
  <c r="U371" i="7"/>
  <c r="T371" i="7"/>
  <c r="S371" i="7"/>
  <c r="R371" i="7"/>
  <c r="S431" i="7"/>
  <c r="R431" i="7"/>
  <c r="U431" i="7"/>
  <c r="T431" i="7"/>
  <c r="V711" i="7"/>
  <c r="U718" i="7"/>
  <c r="T718" i="7"/>
  <c r="W1042" i="7"/>
  <c r="V1042" i="7"/>
  <c r="W1258" i="7"/>
  <c r="U1798" i="7"/>
  <c r="T1798" i="7"/>
  <c r="S1798" i="7"/>
  <c r="U31" i="7"/>
  <c r="T31" i="7"/>
  <c r="S31" i="7"/>
  <c r="R31" i="7"/>
  <c r="R57" i="7"/>
  <c r="T57" i="7"/>
  <c r="U57" i="7"/>
  <c r="S57" i="7"/>
  <c r="U92" i="7"/>
  <c r="T128" i="7"/>
  <c r="R128" i="7"/>
  <c r="S155" i="7"/>
  <c r="R155" i="7"/>
  <c r="U155" i="7"/>
  <c r="T155" i="7"/>
  <c r="V178" i="7"/>
  <c r="W178" i="7"/>
  <c r="S209" i="7"/>
  <c r="R209" i="7"/>
  <c r="T209" i="7"/>
  <c r="R241" i="7"/>
  <c r="U264" i="7"/>
  <c r="T264" i="7"/>
  <c r="S264" i="7"/>
  <c r="R264" i="7"/>
  <c r="U314" i="7"/>
  <c r="R362" i="7"/>
  <c r="U362" i="7"/>
  <c r="T362" i="7"/>
  <c r="S362" i="7"/>
  <c r="R406" i="7"/>
  <c r="S406" i="7"/>
  <c r="U460" i="7"/>
  <c r="T460" i="7"/>
  <c r="S460" i="7"/>
  <c r="R460" i="7"/>
  <c r="T632" i="7"/>
  <c r="S632" i="7"/>
  <c r="R632" i="7"/>
  <c r="U632" i="7"/>
  <c r="V681" i="7"/>
  <c r="W681" i="7"/>
  <c r="U706" i="7"/>
  <c r="T706" i="7"/>
  <c r="U813" i="7"/>
  <c r="T813" i="7"/>
  <c r="W813" i="7" s="1"/>
  <c r="T1202" i="7"/>
  <c r="S1202" i="7"/>
  <c r="U1202" i="7"/>
  <c r="R1202" i="7"/>
  <c r="R3" i="7"/>
  <c r="S3" i="7"/>
  <c r="V4" i="7"/>
  <c r="R9" i="7"/>
  <c r="T9" i="7"/>
  <c r="S9" i="7"/>
  <c r="S35" i="7"/>
  <c r="R35" i="7"/>
  <c r="U35" i="7"/>
  <c r="R43" i="7"/>
  <c r="R55" i="7"/>
  <c r="W70" i="7"/>
  <c r="S109" i="7"/>
  <c r="W109" i="7" s="1"/>
  <c r="V148" i="7"/>
  <c r="U161" i="7"/>
  <c r="T161" i="7"/>
  <c r="W262" i="7"/>
  <c r="V262" i="7"/>
  <c r="U303" i="7"/>
  <c r="R303" i="7"/>
  <c r="T303" i="7"/>
  <c r="S303" i="7"/>
  <c r="T333" i="7"/>
  <c r="R333" i="7"/>
  <c r="R337" i="7"/>
  <c r="S377" i="7"/>
  <c r="R377" i="7"/>
  <c r="U393" i="7"/>
  <c r="T425" i="7"/>
  <c r="S429" i="7"/>
  <c r="R429" i="7"/>
  <c r="T429" i="7"/>
  <c r="U429" i="7"/>
  <c r="W458" i="7"/>
  <c r="V458" i="7"/>
  <c r="S479" i="7"/>
  <c r="R479" i="7"/>
  <c r="U479" i="7"/>
  <c r="T479" i="7"/>
  <c r="S495" i="7"/>
  <c r="U495" i="7"/>
  <c r="T495" i="7"/>
  <c r="R495" i="7"/>
  <c r="W497" i="7"/>
  <c r="V497" i="7"/>
  <c r="R557" i="7"/>
  <c r="R733" i="7"/>
  <c r="T733" i="7"/>
  <c r="S733" i="7"/>
  <c r="U733" i="7"/>
  <c r="W894" i="7"/>
  <c r="R1571" i="7"/>
  <c r="S1571" i="7"/>
  <c r="T23" i="7"/>
  <c r="U23" i="7"/>
  <c r="W50" i="7"/>
  <c r="V50" i="7"/>
  <c r="S83" i="7"/>
  <c r="R83" i="7"/>
  <c r="U83" i="7"/>
  <c r="T83" i="7"/>
  <c r="S95" i="7"/>
  <c r="R95" i="7"/>
  <c r="U95" i="7"/>
  <c r="R141" i="7"/>
  <c r="T141" i="7"/>
  <c r="U141" i="7"/>
  <c r="S141" i="7"/>
  <c r="T188" i="7"/>
  <c r="U188" i="7"/>
  <c r="S188" i="7"/>
  <c r="R188" i="7"/>
  <c r="W384" i="7"/>
  <c r="V384" i="7"/>
  <c r="S454" i="7"/>
  <c r="R454" i="7"/>
  <c r="V537" i="7"/>
  <c r="T692" i="7"/>
  <c r="U692" i="7"/>
  <c r="S692" i="7"/>
  <c r="R692" i="7"/>
  <c r="U835" i="7"/>
  <c r="S835" i="7"/>
  <c r="T835" i="7"/>
  <c r="W7" i="7"/>
  <c r="V7" i="7"/>
  <c r="T20" i="7"/>
  <c r="U20" i="7"/>
  <c r="U26" i="7"/>
  <c r="R26" i="7"/>
  <c r="R320" i="7"/>
  <c r="U320" i="7"/>
  <c r="T320" i="7"/>
  <c r="S320" i="7"/>
  <c r="T347" i="7"/>
  <c r="U347" i="7"/>
  <c r="T401" i="7"/>
  <c r="R401" i="7"/>
  <c r="S465" i="7"/>
  <c r="R465" i="7"/>
  <c r="U465" i="7"/>
  <c r="T465" i="7"/>
  <c r="R565" i="7"/>
  <c r="U613" i="7"/>
  <c r="T613" i="7"/>
  <c r="S613" i="7"/>
  <c r="R613" i="7"/>
  <c r="T668" i="7"/>
  <c r="U668" i="7"/>
  <c r="S668" i="7"/>
  <c r="R668" i="7"/>
  <c r="R817" i="7"/>
  <c r="S817" i="7"/>
  <c r="U817" i="7"/>
  <c r="T817" i="7"/>
  <c r="U883" i="7"/>
  <c r="T883" i="7"/>
  <c r="S883" i="7"/>
  <c r="W1079" i="7"/>
  <c r="V1079" i="7"/>
  <c r="T1163" i="7"/>
  <c r="S1163" i="7"/>
  <c r="R1163" i="7"/>
  <c r="U1163" i="7"/>
  <c r="R1353" i="7"/>
  <c r="U1353" i="7"/>
  <c r="S1353" i="7"/>
  <c r="W1885" i="7"/>
  <c r="S2170" i="7"/>
  <c r="R2170" i="7"/>
  <c r="T2170" i="7"/>
  <c r="U2170" i="7"/>
  <c r="S41" i="7"/>
  <c r="R41" i="7"/>
  <c r="U68" i="7"/>
  <c r="T68" i="7"/>
  <c r="S68" i="7"/>
  <c r="R68" i="7"/>
  <c r="S80" i="7"/>
  <c r="T80" i="7"/>
  <c r="R80" i="7"/>
  <c r="R86" i="7"/>
  <c r="W142" i="7"/>
  <c r="V142" i="7"/>
  <c r="R277" i="7"/>
  <c r="U396" i="7"/>
  <c r="T396" i="7"/>
  <c r="R396" i="7"/>
  <c r="S396" i="7"/>
  <c r="W403" i="7"/>
  <c r="V403" i="7"/>
  <c r="W463" i="7"/>
  <c r="V463" i="7"/>
  <c r="U481" i="7"/>
  <c r="T481" i="7"/>
  <c r="S481" i="7"/>
  <c r="R481" i="7"/>
  <c r="W538" i="7"/>
  <c r="U865" i="7"/>
  <c r="S865" i="7"/>
  <c r="T865" i="7"/>
  <c r="W1702" i="7"/>
  <c r="V1702" i="7"/>
  <c r="S11" i="7"/>
  <c r="R11" i="7"/>
  <c r="U11" i="7"/>
  <c r="T11" i="7"/>
  <c r="S15" i="7"/>
  <c r="S17" i="7"/>
  <c r="R17" i="7"/>
  <c r="U17" i="7"/>
  <c r="T17" i="7"/>
  <c r="R49" i="7"/>
  <c r="S55" i="7"/>
  <c r="V87" i="7"/>
  <c r="T116" i="7"/>
  <c r="U116" i="7"/>
  <c r="R116" i="7"/>
  <c r="S116" i="7"/>
  <c r="S128" i="7"/>
  <c r="R145" i="7"/>
  <c r="T164" i="7"/>
  <c r="R164" i="7"/>
  <c r="S170" i="7"/>
  <c r="R170" i="7"/>
  <c r="S187" i="7"/>
  <c r="R187" i="7"/>
  <c r="S203" i="7"/>
  <c r="R203" i="7"/>
  <c r="U203" i="7"/>
  <c r="T203" i="7"/>
  <c r="U283" i="7"/>
  <c r="T283" i="7"/>
  <c r="S283" i="7"/>
  <c r="R283" i="7"/>
  <c r="R338" i="7"/>
  <c r="T338" i="7"/>
  <c r="U338" i="7"/>
  <c r="S338" i="7"/>
  <c r="W351" i="7"/>
  <c r="U381" i="7"/>
  <c r="T381" i="7"/>
  <c r="W413" i="7"/>
  <c r="U528" i="7"/>
  <c r="T528" i="7"/>
  <c r="S528" i="7"/>
  <c r="R528" i="7"/>
  <c r="T660" i="7"/>
  <c r="S660" i="7"/>
  <c r="R660" i="7"/>
  <c r="U660" i="7"/>
  <c r="S1011" i="7"/>
  <c r="R1011" i="7"/>
  <c r="U1011" i="7"/>
  <c r="T1011" i="7"/>
  <c r="U1015" i="7"/>
  <c r="T1015" i="7"/>
  <c r="V1083" i="7"/>
  <c r="W1104" i="7"/>
  <c r="V1104" i="7"/>
  <c r="S1398" i="7"/>
  <c r="R1398" i="7"/>
  <c r="T1398" i="7"/>
  <c r="U1398" i="7"/>
  <c r="T2335" i="7"/>
  <c r="S2335" i="7"/>
  <c r="W2420" i="7"/>
  <c r="V2420" i="7"/>
  <c r="U2439" i="7"/>
  <c r="T2439" i="7"/>
  <c r="S2439" i="7"/>
  <c r="R2439" i="7"/>
  <c r="U532" i="7"/>
  <c r="T532" i="7"/>
  <c r="S532" i="7"/>
  <c r="R532" i="7"/>
  <c r="T41" i="7"/>
  <c r="W64" i="7"/>
  <c r="R75" i="7"/>
  <c r="S75" i="7"/>
  <c r="R81" i="7"/>
  <c r="T81" i="7"/>
  <c r="S81" i="7"/>
  <c r="V85" i="7"/>
  <c r="S97" i="7"/>
  <c r="R97" i="7"/>
  <c r="V103" i="7"/>
  <c r="V118" i="7"/>
  <c r="U128" i="7"/>
  <c r="S151" i="7"/>
  <c r="R151" i="7"/>
  <c r="V201" i="7"/>
  <c r="U209" i="7"/>
  <c r="W212" i="7"/>
  <c r="V212" i="7"/>
  <c r="T272" i="7"/>
  <c r="W301" i="7"/>
  <c r="V301" i="7"/>
  <c r="U420" i="7"/>
  <c r="T420" i="7"/>
  <c r="W420" i="7" s="1"/>
  <c r="U491" i="7"/>
  <c r="T491" i="7"/>
  <c r="S491" i="7"/>
  <c r="R491" i="7"/>
  <c r="W553" i="7"/>
  <c r="V553" i="7"/>
  <c r="V677" i="7"/>
  <c r="U770" i="7"/>
  <c r="S770" i="7"/>
  <c r="R770" i="7"/>
  <c r="T826" i="7"/>
  <c r="U826" i="7"/>
  <c r="T873" i="7"/>
  <c r="S873" i="7"/>
  <c r="R873" i="7"/>
  <c r="T1644" i="7"/>
  <c r="R1644" i="7"/>
  <c r="S167" i="7"/>
  <c r="R167" i="7"/>
  <c r="U211" i="7"/>
  <c r="T211" i="7"/>
  <c r="V211" i="7" s="1"/>
  <c r="V218" i="7"/>
  <c r="S221" i="7"/>
  <c r="R221" i="7"/>
  <c r="R236" i="7"/>
  <c r="S236" i="7"/>
  <c r="W244" i="7"/>
  <c r="W248" i="7"/>
  <c r="U253" i="7"/>
  <c r="T253" i="7"/>
  <c r="U258" i="7"/>
  <c r="T258" i="7"/>
  <c r="S258" i="7"/>
  <c r="R258" i="7"/>
  <c r="U339" i="7"/>
  <c r="T339" i="7"/>
  <c r="R339" i="7"/>
  <c r="R343" i="7"/>
  <c r="R356" i="7"/>
  <c r="S356" i="7"/>
  <c r="V372" i="7"/>
  <c r="U456" i="7"/>
  <c r="T456" i="7"/>
  <c r="R456" i="7"/>
  <c r="W469" i="7"/>
  <c r="V469" i="7"/>
  <c r="W487" i="7"/>
  <c r="V487" i="7"/>
  <c r="U499" i="7"/>
  <c r="T499" i="7"/>
  <c r="V499" i="7" s="1"/>
  <c r="U503" i="7"/>
  <c r="T503" i="7"/>
  <c r="T511" i="7"/>
  <c r="S511" i="7"/>
  <c r="R511" i="7"/>
  <c r="U511" i="7"/>
  <c r="T549" i="7"/>
  <c r="S549" i="7"/>
  <c r="U549" i="7"/>
  <c r="R549" i="7"/>
  <c r="S658" i="7"/>
  <c r="U658" i="7"/>
  <c r="T658" i="7"/>
  <c r="R658" i="7"/>
  <c r="U677" i="7"/>
  <c r="T677" i="7"/>
  <c r="W677" i="7" s="1"/>
  <c r="T724" i="7"/>
  <c r="S724" i="7"/>
  <c r="V724" i="7" s="1"/>
  <c r="U726" i="7"/>
  <c r="T726" i="7"/>
  <c r="S726" i="7"/>
  <c r="R726" i="7"/>
  <c r="U735" i="7"/>
  <c r="T735" i="7"/>
  <c r="S735" i="7"/>
  <c r="R735" i="7"/>
  <c r="S741" i="7"/>
  <c r="T741" i="7"/>
  <c r="R741" i="7"/>
  <c r="U741" i="7"/>
  <c r="S850" i="7"/>
  <c r="U850" i="7"/>
  <c r="T850" i="7"/>
  <c r="R850" i="7"/>
  <c r="R871" i="7"/>
  <c r="S871" i="7"/>
  <c r="U871" i="7"/>
  <c r="T871" i="7"/>
  <c r="S910" i="7"/>
  <c r="R910" i="7"/>
  <c r="U910" i="7"/>
  <c r="T910" i="7"/>
  <c r="R913" i="7"/>
  <c r="U913" i="7"/>
  <c r="T913" i="7"/>
  <c r="T927" i="7"/>
  <c r="S927" i="7"/>
  <c r="S965" i="7"/>
  <c r="R965" i="7"/>
  <c r="U965" i="7"/>
  <c r="T965" i="7"/>
  <c r="U1048" i="7"/>
  <c r="T1048" i="7"/>
  <c r="R1048" i="7"/>
  <c r="U1053" i="7"/>
  <c r="T1053" i="7"/>
  <c r="S1053" i="7"/>
  <c r="R1053" i="7"/>
  <c r="T1062" i="7"/>
  <c r="S1062" i="7"/>
  <c r="U1062" i="7"/>
  <c r="R1062" i="7"/>
  <c r="R1237" i="7"/>
  <c r="T1237" i="7"/>
  <c r="S1237" i="7"/>
  <c r="U1237" i="7"/>
  <c r="U1260" i="7"/>
  <c r="T1260" i="7"/>
  <c r="S1260" i="7"/>
  <c r="R1260" i="7"/>
  <c r="U1310" i="7"/>
  <c r="T1310" i="7"/>
  <c r="S1310" i="7"/>
  <c r="W1381" i="7"/>
  <c r="V1381" i="7"/>
  <c r="W1521" i="7"/>
  <c r="V1521" i="7"/>
  <c r="U1642" i="7"/>
  <c r="T1642" i="7"/>
  <c r="S1642" i="7"/>
  <c r="R1642" i="7"/>
  <c r="W1706" i="7"/>
  <c r="V1706" i="7"/>
  <c r="U2408" i="7"/>
  <c r="S2408" i="7"/>
  <c r="U2417" i="7"/>
  <c r="S2417" i="7"/>
  <c r="R2417" i="7"/>
  <c r="T2417" i="7"/>
  <c r="T2456" i="7"/>
  <c r="U2456" i="7"/>
  <c r="S2456" i="7"/>
  <c r="R2456" i="7"/>
  <c r="S29" i="7"/>
  <c r="R29" i="7"/>
  <c r="U43" i="7"/>
  <c r="T43" i="7"/>
  <c r="T86" i="7"/>
  <c r="T122" i="7"/>
  <c r="V122" i="7" s="1"/>
  <c r="T158" i="7"/>
  <c r="W194" i="7"/>
  <c r="V194" i="7"/>
  <c r="W226" i="7"/>
  <c r="U228" i="7"/>
  <c r="T228" i="7"/>
  <c r="S228" i="7"/>
  <c r="R228" i="7"/>
  <c r="U246" i="7"/>
  <c r="T246" i="7"/>
  <c r="S246" i="7"/>
  <c r="R246" i="7"/>
  <c r="R266" i="7"/>
  <c r="T266" i="7"/>
  <c r="R290" i="7"/>
  <c r="W310" i="7"/>
  <c r="U312" i="7"/>
  <c r="T312" i="7"/>
  <c r="S312" i="7"/>
  <c r="R312" i="7"/>
  <c r="W352" i="7"/>
  <c r="V352" i="7"/>
  <c r="U354" i="7"/>
  <c r="T354" i="7"/>
  <c r="S354" i="7"/>
  <c r="R354" i="7"/>
  <c r="R397" i="7"/>
  <c r="V430" i="7"/>
  <c r="U473" i="7"/>
  <c r="T473" i="7"/>
  <c r="R473" i="7"/>
  <c r="U476" i="7"/>
  <c r="T476" i="7"/>
  <c r="S476" i="7"/>
  <c r="R476" i="7"/>
  <c r="S478" i="7"/>
  <c r="R478" i="7"/>
  <c r="V482" i="7"/>
  <c r="U484" i="7"/>
  <c r="T484" i="7"/>
  <c r="S484" i="7"/>
  <c r="R484" i="7"/>
  <c r="V494" i="7"/>
  <c r="W516" i="7"/>
  <c r="V516" i="7"/>
  <c r="T518" i="7"/>
  <c r="S518" i="7"/>
  <c r="R518" i="7"/>
  <c r="U518" i="7"/>
  <c r="W525" i="7"/>
  <c r="T569" i="7"/>
  <c r="S569" i="7"/>
  <c r="R569" i="7"/>
  <c r="T573" i="7"/>
  <c r="S573" i="7"/>
  <c r="W573" i="7" s="1"/>
  <c r="U573" i="7"/>
  <c r="V586" i="7"/>
  <c r="U604" i="7"/>
  <c r="T604" i="7"/>
  <c r="S604" i="7"/>
  <c r="R604" i="7"/>
  <c r="S612" i="7"/>
  <c r="R612" i="7"/>
  <c r="T656" i="7"/>
  <c r="S656" i="7"/>
  <c r="R656" i="7"/>
  <c r="U656" i="7"/>
  <c r="U683" i="7"/>
  <c r="T683" i="7"/>
  <c r="S683" i="7"/>
  <c r="R683" i="7"/>
  <c r="T690" i="7"/>
  <c r="S690" i="7"/>
  <c r="U690" i="7"/>
  <c r="R690" i="7"/>
  <c r="S748" i="7"/>
  <c r="R748" i="7"/>
  <c r="W846" i="7"/>
  <c r="V846" i="7"/>
  <c r="U908" i="7"/>
  <c r="S908" i="7"/>
  <c r="R908" i="7"/>
  <c r="S915" i="7"/>
  <c r="R915" i="7"/>
  <c r="T915" i="7"/>
  <c r="U915" i="7"/>
  <c r="U941" i="7"/>
  <c r="T941" i="7"/>
  <c r="S941" i="7"/>
  <c r="R941" i="7"/>
  <c r="R949" i="7"/>
  <c r="T949" i="7"/>
  <c r="S949" i="7"/>
  <c r="U949" i="7"/>
  <c r="V951" i="7"/>
  <c r="W951" i="7"/>
  <c r="S958" i="7"/>
  <c r="R958" i="7"/>
  <c r="U958" i="7"/>
  <c r="T958" i="7"/>
  <c r="U970" i="7"/>
  <c r="T970" i="7"/>
  <c r="V989" i="7"/>
  <c r="T998" i="7"/>
  <c r="R998" i="7"/>
  <c r="S998" i="7"/>
  <c r="U998" i="7"/>
  <c r="U1018" i="7"/>
  <c r="T1018" i="7"/>
  <c r="R1018" i="7"/>
  <c r="S1048" i="7"/>
  <c r="U1092" i="7"/>
  <c r="T1092" i="7"/>
  <c r="R1107" i="7"/>
  <c r="R1129" i="7"/>
  <c r="U1129" i="7"/>
  <c r="T1129" i="7"/>
  <c r="S1129" i="7"/>
  <c r="U1185" i="7"/>
  <c r="S1185" i="7"/>
  <c r="R1185" i="7"/>
  <c r="T1185" i="7"/>
  <c r="T1221" i="7"/>
  <c r="S1221" i="7"/>
  <c r="R1221" i="7"/>
  <c r="T1242" i="7"/>
  <c r="S1242" i="7"/>
  <c r="U1242" i="7"/>
  <c r="R1242" i="7"/>
  <c r="S1611" i="7"/>
  <c r="R1611" i="7"/>
  <c r="S1686" i="7"/>
  <c r="U1686" i="7"/>
  <c r="T1686" i="7"/>
  <c r="R1686" i="7"/>
  <c r="U1714" i="7"/>
  <c r="T1714" i="7"/>
  <c r="S1714" i="7"/>
  <c r="R1714" i="7"/>
  <c r="V2195" i="7"/>
  <c r="W2378" i="7"/>
  <c r="V2378" i="7"/>
  <c r="T2434" i="7"/>
  <c r="S2434" i="7"/>
  <c r="R2434" i="7"/>
  <c r="T2444" i="7"/>
  <c r="S2444" i="7"/>
  <c r="R2444" i="7"/>
  <c r="U2444" i="7"/>
  <c r="T2453" i="7"/>
  <c r="S2453" i="7"/>
  <c r="R2453" i="7"/>
  <c r="S23" i="7"/>
  <c r="R23" i="7"/>
  <c r="U37" i="7"/>
  <c r="T37" i="7"/>
  <c r="R63" i="7"/>
  <c r="S89" i="7"/>
  <c r="R89" i="7"/>
  <c r="S125" i="7"/>
  <c r="R125" i="7"/>
  <c r="S161" i="7"/>
  <c r="R161" i="7"/>
  <c r="S191" i="7"/>
  <c r="R191" i="7"/>
  <c r="T191" i="7"/>
  <c r="W214" i="7"/>
  <c r="U216" i="7"/>
  <c r="T216" i="7"/>
  <c r="S216" i="7"/>
  <c r="R216" i="7"/>
  <c r="U234" i="7"/>
  <c r="T234" i="7"/>
  <c r="S234" i="7"/>
  <c r="R234" i="7"/>
  <c r="R272" i="7"/>
  <c r="U272" i="7"/>
  <c r="S272" i="7"/>
  <c r="V279" i="7"/>
  <c r="W286" i="7"/>
  <c r="U297" i="7"/>
  <c r="S297" i="7"/>
  <c r="U301" i="7"/>
  <c r="T301" i="7"/>
  <c r="S301" i="7"/>
  <c r="R321" i="7"/>
  <c r="S339" i="7"/>
  <c r="R345" i="7"/>
  <c r="U349" i="7"/>
  <c r="T349" i="7"/>
  <c r="W349" i="7" s="1"/>
  <c r="S349" i="7"/>
  <c r="T368" i="7"/>
  <c r="U401" i="7"/>
  <c r="S401" i="7"/>
  <c r="V434" i="7"/>
  <c r="S441" i="7"/>
  <c r="R441" i="7"/>
  <c r="T441" i="7"/>
  <c r="W486" i="7"/>
  <c r="V486" i="7"/>
  <c r="U488" i="7"/>
  <c r="T488" i="7"/>
  <c r="S488" i="7"/>
  <c r="R488" i="7"/>
  <c r="T490" i="7"/>
  <c r="S490" i="7"/>
  <c r="R490" i="7"/>
  <c r="T506" i="7"/>
  <c r="S506" i="7"/>
  <c r="R506" i="7"/>
  <c r="T563" i="7"/>
  <c r="S563" i="7"/>
  <c r="R563" i="7"/>
  <c r="S571" i="7"/>
  <c r="R571" i="7"/>
  <c r="T575" i="7"/>
  <c r="S575" i="7"/>
  <c r="R575" i="7"/>
  <c r="U575" i="7"/>
  <c r="U580" i="7"/>
  <c r="T580" i="7"/>
  <c r="S580" i="7"/>
  <c r="R580" i="7"/>
  <c r="U600" i="7"/>
  <c r="T600" i="7"/>
  <c r="S600" i="7"/>
  <c r="R600" i="7"/>
  <c r="U617" i="7"/>
  <c r="T617" i="7"/>
  <c r="S617" i="7"/>
  <c r="V617" i="7" s="1"/>
  <c r="W625" i="7"/>
  <c r="V625" i="7"/>
  <c r="R629" i="7"/>
  <c r="T686" i="7"/>
  <c r="R686" i="7"/>
  <c r="U686" i="7"/>
  <c r="S686" i="7"/>
  <c r="R783" i="7"/>
  <c r="S783" i="7"/>
  <c r="U783" i="7"/>
  <c r="T783" i="7"/>
  <c r="T797" i="7"/>
  <c r="R837" i="7"/>
  <c r="S846" i="7"/>
  <c r="U899" i="7"/>
  <c r="T899" i="7"/>
  <c r="S899" i="7"/>
  <c r="R899" i="7"/>
  <c r="V938" i="7"/>
  <c r="V945" i="7"/>
  <c r="W947" i="7"/>
  <c r="V947" i="7"/>
  <c r="S994" i="7"/>
  <c r="U994" i="7"/>
  <c r="T994" i="7"/>
  <c r="R994" i="7"/>
  <c r="R1092" i="7"/>
  <c r="R1115" i="7"/>
  <c r="R1159" i="7"/>
  <c r="S1159" i="7"/>
  <c r="U1159" i="7"/>
  <c r="T1159" i="7"/>
  <c r="T1272" i="7"/>
  <c r="U1272" i="7"/>
  <c r="S1272" i="7"/>
  <c r="R1272" i="7"/>
  <c r="W1421" i="7"/>
  <c r="V1421" i="7"/>
  <c r="T1611" i="7"/>
  <c r="S1614" i="7"/>
  <c r="U1614" i="7"/>
  <c r="T1614" i="7"/>
  <c r="R1614" i="7"/>
  <c r="S1695" i="7"/>
  <c r="R1695" i="7"/>
  <c r="T1734" i="7"/>
  <c r="R1734" i="7"/>
  <c r="S1741" i="7"/>
  <c r="R1741" i="7"/>
  <c r="T1741" i="7"/>
  <c r="S149" i="7"/>
  <c r="R149" i="7"/>
  <c r="U158" i="7"/>
  <c r="V183" i="7"/>
  <c r="U210" i="7"/>
  <c r="T210" i="7"/>
  <c r="S210" i="7"/>
  <c r="R210" i="7"/>
  <c r="U240" i="7"/>
  <c r="T240" i="7"/>
  <c r="S240" i="7"/>
  <c r="R240" i="7"/>
  <c r="U248" i="7"/>
  <c r="U266" i="7"/>
  <c r="U392" i="7"/>
  <c r="T392" i="7"/>
  <c r="S392" i="7"/>
  <c r="R392" i="7"/>
  <c r="T413" i="7"/>
  <c r="S419" i="7"/>
  <c r="R419" i="7"/>
  <c r="U419" i="7"/>
  <c r="U464" i="7"/>
  <c r="T464" i="7"/>
  <c r="S464" i="7"/>
  <c r="R464" i="7"/>
  <c r="U502" i="7"/>
  <c r="T502" i="7"/>
  <c r="R502" i="7"/>
  <c r="T519" i="7"/>
  <c r="R519" i="7"/>
  <c r="S522" i="7"/>
  <c r="R522" i="7"/>
  <c r="U522" i="7"/>
  <c r="T522" i="7"/>
  <c r="T605" i="7"/>
  <c r="S605" i="7"/>
  <c r="R605" i="7"/>
  <c r="T609" i="7"/>
  <c r="S609" i="7"/>
  <c r="U609" i="7"/>
  <c r="W636" i="7"/>
  <c r="V636" i="7"/>
  <c r="R702" i="7"/>
  <c r="W713" i="7"/>
  <c r="V713" i="7"/>
  <c r="R745" i="7"/>
  <c r="T745" i="7"/>
  <c r="S745" i="7"/>
  <c r="R773" i="7"/>
  <c r="W788" i="7"/>
  <c r="V788" i="7"/>
  <c r="T830" i="7"/>
  <c r="R830" i="7"/>
  <c r="S830" i="7"/>
  <c r="T836" i="7"/>
  <c r="U836" i="7"/>
  <c r="S836" i="7"/>
  <c r="R836" i="7"/>
  <c r="R874" i="7"/>
  <c r="S933" i="7"/>
  <c r="U933" i="7"/>
  <c r="T933" i="7"/>
  <c r="R933" i="7"/>
  <c r="U959" i="7"/>
  <c r="T959" i="7"/>
  <c r="S959" i="7"/>
  <c r="R959" i="7"/>
  <c r="V981" i="7"/>
  <c r="U990" i="7"/>
  <c r="T990" i="7"/>
  <c r="S990" i="7"/>
  <c r="R1008" i="7"/>
  <c r="U1008" i="7"/>
  <c r="T1008" i="7"/>
  <c r="S1008" i="7"/>
  <c r="V1012" i="7"/>
  <c r="U1127" i="7"/>
  <c r="T1127" i="7"/>
  <c r="S1127" i="7"/>
  <c r="R1132" i="7"/>
  <c r="R1195" i="7"/>
  <c r="U1195" i="7"/>
  <c r="T1195" i="7"/>
  <c r="S1195" i="7"/>
  <c r="S1212" i="7"/>
  <c r="W1275" i="7"/>
  <c r="V1275" i="7"/>
  <c r="W1360" i="7"/>
  <c r="W1365" i="7"/>
  <c r="U1378" i="7"/>
  <c r="T1378" i="7"/>
  <c r="S1378" i="7"/>
  <c r="R1378" i="7"/>
  <c r="W1385" i="7"/>
  <c r="V1385" i="7"/>
  <c r="W1527" i="7"/>
  <c r="V1527" i="7"/>
  <c r="R1776" i="7"/>
  <c r="U1776" i="7"/>
  <c r="T1776" i="7"/>
  <c r="S1776" i="7"/>
  <c r="T2089" i="7"/>
  <c r="S2089" i="7"/>
  <c r="U2089" i="7"/>
  <c r="R2089" i="7"/>
  <c r="U2224" i="7"/>
  <c r="T2224" i="7"/>
  <c r="R2224" i="7"/>
  <c r="S2224" i="7"/>
  <c r="U19" i="7"/>
  <c r="T19" i="7"/>
  <c r="S77" i="7"/>
  <c r="R77" i="7"/>
  <c r="U198" i="7"/>
  <c r="T198" i="7"/>
  <c r="S198" i="7"/>
  <c r="R198" i="7"/>
  <c r="T218" i="7"/>
  <c r="U229" i="7"/>
  <c r="T229" i="7"/>
  <c r="S229" i="7"/>
  <c r="W242" i="7"/>
  <c r="U318" i="7"/>
  <c r="T318" i="7"/>
  <c r="S318" i="7"/>
  <c r="R318" i="7"/>
  <c r="U452" i="7"/>
  <c r="T452" i="7"/>
  <c r="S452" i="7"/>
  <c r="R452" i="7"/>
  <c r="T485" i="7"/>
  <c r="S485" i="7"/>
  <c r="R485" i="7"/>
  <c r="U879" i="7"/>
  <c r="R879" i="7"/>
  <c r="T879" i="7"/>
  <c r="S879" i="7"/>
  <c r="U983" i="7"/>
  <c r="T983" i="7"/>
  <c r="S983" i="7"/>
  <c r="R983" i="7"/>
  <c r="T1047" i="7"/>
  <c r="S1047" i="7"/>
  <c r="R1047" i="7"/>
  <c r="U1047" i="7"/>
  <c r="R1093" i="7"/>
  <c r="S1093" i="7"/>
  <c r="T1093" i="7"/>
  <c r="U1382" i="7"/>
  <c r="T1382" i="7"/>
  <c r="S1382" i="7"/>
  <c r="V1486" i="7"/>
  <c r="W1486" i="7"/>
  <c r="U7" i="7"/>
  <c r="T7" i="7"/>
  <c r="U14" i="7"/>
  <c r="S45" i="7"/>
  <c r="W45" i="7" s="1"/>
  <c r="S65" i="7"/>
  <c r="R65" i="7"/>
  <c r="W69" i="7"/>
  <c r="U79" i="7"/>
  <c r="W79" i="7" s="1"/>
  <c r="T79" i="7"/>
  <c r="S99" i="7"/>
  <c r="T104" i="7"/>
  <c r="W111" i="7"/>
  <c r="S135" i="7"/>
  <c r="T140" i="7"/>
  <c r="W147" i="7"/>
  <c r="S171" i="7"/>
  <c r="W171" i="7" s="1"/>
  <c r="T176" i="7"/>
  <c r="U195" i="7"/>
  <c r="T195" i="7"/>
  <c r="U217" i="7"/>
  <c r="T217" i="7"/>
  <c r="R217" i="7"/>
  <c r="W220" i="7"/>
  <c r="U235" i="7"/>
  <c r="T235" i="7"/>
  <c r="R235" i="7"/>
  <c r="U261" i="7"/>
  <c r="S261" i="7"/>
  <c r="W261" i="7" s="1"/>
  <c r="W274" i="7"/>
  <c r="R285" i="7"/>
  <c r="U289" i="7"/>
  <c r="T289" i="7"/>
  <c r="W289" i="7" s="1"/>
  <c r="U290" i="7"/>
  <c r="U294" i="7"/>
  <c r="T294" i="7"/>
  <c r="S294" i="7"/>
  <c r="R294" i="7"/>
  <c r="R302" i="7"/>
  <c r="T302" i="7"/>
  <c r="W334" i="7"/>
  <c r="U342" i="7"/>
  <c r="T342" i="7"/>
  <c r="S342" i="7"/>
  <c r="R342" i="7"/>
  <c r="R350" i="7"/>
  <c r="T351" i="7"/>
  <c r="R367" i="7"/>
  <c r="R369" i="7"/>
  <c r="V373" i="7"/>
  <c r="R408" i="7"/>
  <c r="S417" i="7"/>
  <c r="R417" i="7"/>
  <c r="T417" i="7"/>
  <c r="U417" i="7"/>
  <c r="W426" i="7"/>
  <c r="R433" i="7"/>
  <c r="V439" i="7"/>
  <c r="W439" i="7"/>
  <c r="U444" i="7"/>
  <c r="T444" i="7"/>
  <c r="R444" i="7"/>
  <c r="U457" i="7"/>
  <c r="R457" i="7"/>
  <c r="U461" i="7"/>
  <c r="W461" i="7" s="1"/>
  <c r="S461" i="7"/>
  <c r="R466" i="7"/>
  <c r="S489" i="7"/>
  <c r="T489" i="7"/>
  <c r="R489" i="7"/>
  <c r="U489" i="7"/>
  <c r="U492" i="7"/>
  <c r="T492" i="7"/>
  <c r="S492" i="7"/>
  <c r="W492" i="7" s="1"/>
  <c r="R561" i="7"/>
  <c r="T599" i="7"/>
  <c r="S599" i="7"/>
  <c r="R599" i="7"/>
  <c r="S607" i="7"/>
  <c r="R607" i="7"/>
  <c r="T611" i="7"/>
  <c r="S611" i="7"/>
  <c r="R611" i="7"/>
  <c r="U611" i="7"/>
  <c r="U616" i="7"/>
  <c r="T616" i="7"/>
  <c r="S616" i="7"/>
  <c r="R616" i="7"/>
  <c r="R693" i="7"/>
  <c r="S697" i="7"/>
  <c r="S702" i="7"/>
  <c r="S754" i="7"/>
  <c r="W754" i="7" s="1"/>
  <c r="U754" i="7"/>
  <c r="T754" i="7"/>
  <c r="T795" i="7"/>
  <c r="T874" i="7"/>
  <c r="S916" i="7"/>
  <c r="R916" i="7"/>
  <c r="S922" i="7"/>
  <c r="W922" i="7" s="1"/>
  <c r="U922" i="7"/>
  <c r="T922" i="7"/>
  <c r="R955" i="7"/>
  <c r="U955" i="7"/>
  <c r="T955" i="7"/>
  <c r="S955" i="7"/>
  <c r="S979" i="7"/>
  <c r="R990" i="7"/>
  <c r="S1006" i="7"/>
  <c r="R1006" i="7"/>
  <c r="U1006" i="7"/>
  <c r="T1006" i="7"/>
  <c r="W1024" i="7"/>
  <c r="V1024" i="7"/>
  <c r="S1132" i="7"/>
  <c r="U1149" i="7"/>
  <c r="S1149" i="7"/>
  <c r="R1149" i="7"/>
  <c r="T1188" i="7"/>
  <c r="S1188" i="7"/>
  <c r="R1188" i="7"/>
  <c r="T1212" i="7"/>
  <c r="W1212" i="7" s="1"/>
  <c r="W1331" i="7"/>
  <c r="U1445" i="7"/>
  <c r="T1445" i="7"/>
  <c r="S1445" i="7"/>
  <c r="R1445" i="7"/>
  <c r="U1535" i="7"/>
  <c r="T1535" i="7"/>
  <c r="S1535" i="7"/>
  <c r="R1535" i="7"/>
  <c r="S1665" i="7"/>
  <c r="R1665" i="7"/>
  <c r="U1665" i="7"/>
  <c r="T1665" i="7"/>
  <c r="R1764" i="7"/>
  <c r="S1764" i="7"/>
  <c r="U1764" i="7"/>
  <c r="T1764" i="7"/>
  <c r="U1774" i="7"/>
  <c r="T1774" i="7"/>
  <c r="S1774" i="7"/>
  <c r="S1924" i="7"/>
  <c r="R1924" i="7"/>
  <c r="U1924" i="7"/>
  <c r="T1924" i="7"/>
  <c r="R1930" i="7"/>
  <c r="T1930" i="7"/>
  <c r="S1930" i="7"/>
  <c r="U1930" i="7"/>
  <c r="S1940" i="7"/>
  <c r="R1940" i="7"/>
  <c r="R2022" i="7"/>
  <c r="U2022" i="7"/>
  <c r="T2022" i="7"/>
  <c r="S2022" i="7"/>
  <c r="U2039" i="7"/>
  <c r="R2039" i="7"/>
  <c r="R2050" i="7"/>
  <c r="T2050" i="7"/>
  <c r="S2050" i="7"/>
  <c r="U2050" i="7"/>
  <c r="U2085" i="7"/>
  <c r="T2085" i="7"/>
  <c r="T2087" i="7"/>
  <c r="S2087" i="7"/>
  <c r="U2087" i="7"/>
  <c r="R2087" i="7"/>
  <c r="U2098" i="7"/>
  <c r="T2098" i="7"/>
  <c r="S2098" i="7"/>
  <c r="R2321" i="7"/>
  <c r="S2321" i="7"/>
  <c r="T2321" i="7"/>
  <c r="U2321" i="7"/>
  <c r="V2323" i="7"/>
  <c r="W2323" i="7"/>
  <c r="U167" i="7"/>
  <c r="U221" i="7"/>
  <c r="U236" i="7"/>
  <c r="U313" i="7"/>
  <c r="T313" i="7"/>
  <c r="R344" i="7"/>
  <c r="U344" i="7"/>
  <c r="S344" i="7"/>
  <c r="S413" i="7"/>
  <c r="V413" i="7" s="1"/>
  <c r="S477" i="7"/>
  <c r="R477" i="7"/>
  <c r="S499" i="7"/>
  <c r="W499" i="7" s="1"/>
  <c r="U541" i="7"/>
  <c r="T541" i="7"/>
  <c r="S541" i="7"/>
  <c r="R541" i="7"/>
  <c r="T585" i="7"/>
  <c r="S585" i="7"/>
  <c r="U585" i="7"/>
  <c r="R585" i="7"/>
  <c r="U758" i="7"/>
  <c r="S758" i="7"/>
  <c r="U773" i="7"/>
  <c r="T773" i="7"/>
  <c r="U911" i="7"/>
  <c r="T911" i="7"/>
  <c r="R911" i="7"/>
  <c r="S911" i="7"/>
  <c r="T1146" i="7"/>
  <c r="S1146" i="7"/>
  <c r="U1146" i="7"/>
  <c r="R1146" i="7"/>
  <c r="V1150" i="7"/>
  <c r="R1157" i="7"/>
  <c r="S1157" i="7"/>
  <c r="U1157" i="7"/>
  <c r="T1157" i="7"/>
  <c r="W1233" i="7"/>
  <c r="R1609" i="7"/>
  <c r="S1609" i="7"/>
  <c r="T2264" i="7"/>
  <c r="S2264" i="7"/>
  <c r="R2264" i="7"/>
  <c r="U2341" i="7"/>
  <c r="S2341" i="7"/>
  <c r="R2341" i="7"/>
  <c r="T2341" i="7"/>
  <c r="U2365" i="7"/>
  <c r="S2365" i="7"/>
  <c r="R2365" i="7"/>
  <c r="T2365" i="7"/>
  <c r="U2367" i="7"/>
  <c r="R2367" i="7"/>
  <c r="U13" i="7"/>
  <c r="T13" i="7"/>
  <c r="U29" i="7"/>
  <c r="S43" i="7"/>
  <c r="S71" i="7"/>
  <c r="R71" i="7"/>
  <c r="U86" i="7"/>
  <c r="S113" i="7"/>
  <c r="R113" i="7"/>
  <c r="U122" i="7"/>
  <c r="S185" i="7"/>
  <c r="R185" i="7"/>
  <c r="U218" i="7"/>
  <c r="W218" i="7" s="1"/>
  <c r="U231" i="7"/>
  <c r="R231" i="7"/>
  <c r="U247" i="7"/>
  <c r="T247" i="7"/>
  <c r="W254" i="7"/>
  <c r="V254" i="7"/>
  <c r="U276" i="7"/>
  <c r="T276" i="7"/>
  <c r="S276" i="7"/>
  <c r="R276" i="7"/>
  <c r="T290" i="7"/>
  <c r="U327" i="7"/>
  <c r="T327" i="7"/>
  <c r="S351" i="7"/>
  <c r="U355" i="7"/>
  <c r="T355" i="7"/>
  <c r="U791" i="7"/>
  <c r="T791" i="7"/>
  <c r="R791" i="7"/>
  <c r="W2690" i="7"/>
  <c r="V2690" i="7"/>
  <c r="R27" i="7"/>
  <c r="S39" i="7"/>
  <c r="T45" i="7"/>
  <c r="S59" i="7"/>
  <c r="R59" i="7"/>
  <c r="R62" i="7"/>
  <c r="U73" i="7"/>
  <c r="T73" i="7"/>
  <c r="R91" i="7"/>
  <c r="T99" i="7"/>
  <c r="V99" i="7" s="1"/>
  <c r="S107" i="7"/>
  <c r="R107" i="7"/>
  <c r="R110" i="7"/>
  <c r="R127" i="7"/>
  <c r="T135" i="7"/>
  <c r="S143" i="7"/>
  <c r="R143" i="7"/>
  <c r="R146" i="7"/>
  <c r="R163" i="7"/>
  <c r="T171" i="7"/>
  <c r="S179" i="7"/>
  <c r="R179" i="7"/>
  <c r="R182" i="7"/>
  <c r="U207" i="7"/>
  <c r="R207" i="7"/>
  <c r="S231" i="7"/>
  <c r="U265" i="7"/>
  <c r="W265" i="7" s="1"/>
  <c r="T265" i="7"/>
  <c r="S265" i="7"/>
  <c r="S285" i="7"/>
  <c r="T305" i="7"/>
  <c r="S308" i="7"/>
  <c r="R327" i="7"/>
  <c r="W340" i="7"/>
  <c r="V340" i="7"/>
  <c r="U357" i="7"/>
  <c r="W357" i="7" s="1"/>
  <c r="U369" i="7"/>
  <c r="U372" i="7"/>
  <c r="W372" i="7" s="1"/>
  <c r="U377" i="7"/>
  <c r="U384" i="7"/>
  <c r="T384" i="7"/>
  <c r="S384" i="7"/>
  <c r="R389" i="7"/>
  <c r="S394" i="7"/>
  <c r="V394" i="7" s="1"/>
  <c r="S405" i="7"/>
  <c r="R405" i="7"/>
  <c r="U412" i="7"/>
  <c r="T412" i="7"/>
  <c r="S412" i="7"/>
  <c r="R412" i="7"/>
  <c r="V427" i="7"/>
  <c r="S433" i="7"/>
  <c r="T496" i="7"/>
  <c r="S496" i="7"/>
  <c r="R496" i="7"/>
  <c r="U505" i="7"/>
  <c r="T505" i="7"/>
  <c r="R505" i="7"/>
  <c r="S513" i="7"/>
  <c r="T513" i="7"/>
  <c r="R513" i="7"/>
  <c r="U513" i="7"/>
  <c r="T533" i="7"/>
  <c r="S533" i="7"/>
  <c r="R533" i="7"/>
  <c r="T537" i="7"/>
  <c r="S537" i="7"/>
  <c r="W537" i="7" s="1"/>
  <c r="U537" i="7"/>
  <c r="V550" i="7"/>
  <c r="U568" i="7"/>
  <c r="T568" i="7"/>
  <c r="S568" i="7"/>
  <c r="R568" i="7"/>
  <c r="S576" i="7"/>
  <c r="R576" i="7"/>
  <c r="R624" i="7"/>
  <c r="U626" i="7"/>
  <c r="T626" i="7"/>
  <c r="S626" i="7"/>
  <c r="V630" i="7"/>
  <c r="W630" i="7"/>
  <c r="R689" i="7"/>
  <c r="T689" i="7"/>
  <c r="S689" i="7"/>
  <c r="U689" i="7"/>
  <c r="T697" i="7"/>
  <c r="T700" i="7"/>
  <c r="R700" i="7"/>
  <c r="R736" i="7"/>
  <c r="T738" i="7"/>
  <c r="S738" i="7"/>
  <c r="U738" i="7"/>
  <c r="R738" i="7"/>
  <c r="R756" i="7"/>
  <c r="T756" i="7"/>
  <c r="S756" i="7"/>
  <c r="U756" i="7"/>
  <c r="R769" i="7"/>
  <c r="U769" i="7"/>
  <c r="T769" i="7"/>
  <c r="S769" i="7"/>
  <c r="T782" i="7"/>
  <c r="R782" i="7"/>
  <c r="V786" i="7"/>
  <c r="R823" i="7"/>
  <c r="S823" i="7"/>
  <c r="T823" i="7"/>
  <c r="V863" i="7"/>
  <c r="R877" i="7"/>
  <c r="T877" i="7"/>
  <c r="S877" i="7"/>
  <c r="U877" i="7"/>
  <c r="V893" i="7"/>
  <c r="U902" i="7"/>
  <c r="R912" i="7"/>
  <c r="S912" i="7"/>
  <c r="T912" i="7"/>
  <c r="U912" i="7"/>
  <c r="T964" i="7"/>
  <c r="S964" i="7"/>
  <c r="T974" i="7"/>
  <c r="R974" i="7"/>
  <c r="U974" i="7"/>
  <c r="S974" i="7"/>
  <c r="T979" i="7"/>
  <c r="U981" i="7"/>
  <c r="W981" i="7" s="1"/>
  <c r="U1038" i="7"/>
  <c r="S1038" i="7"/>
  <c r="W1038" i="7" s="1"/>
  <c r="R1109" i="7"/>
  <c r="S1109" i="7"/>
  <c r="U1109" i="7"/>
  <c r="T1109" i="7"/>
  <c r="U1174" i="7"/>
  <c r="T1174" i="7"/>
  <c r="S1174" i="7"/>
  <c r="R1174" i="7"/>
  <c r="U1179" i="7"/>
  <c r="R1179" i="7"/>
  <c r="T1179" i="7"/>
  <c r="U1188" i="7"/>
  <c r="U1212" i="7"/>
  <c r="W1236" i="7"/>
  <c r="V1236" i="7"/>
  <c r="V1261" i="7"/>
  <c r="U1290" i="7"/>
  <c r="T1290" i="7"/>
  <c r="S1290" i="7"/>
  <c r="R1290" i="7"/>
  <c r="U1324" i="7"/>
  <c r="T1324" i="7"/>
  <c r="R1324" i="7"/>
  <c r="R1361" i="7"/>
  <c r="U1361" i="7"/>
  <c r="T1361" i="7"/>
  <c r="S1361" i="7"/>
  <c r="S1373" i="7"/>
  <c r="R1373" i="7"/>
  <c r="U1373" i="7"/>
  <c r="T1373" i="7"/>
  <c r="R1376" i="7"/>
  <c r="T1376" i="7"/>
  <c r="U1376" i="7"/>
  <c r="S1376" i="7"/>
  <c r="T1456" i="7"/>
  <c r="S1456" i="7"/>
  <c r="U1456" i="7"/>
  <c r="R1456" i="7"/>
  <c r="T1513" i="7"/>
  <c r="S1513" i="7"/>
  <c r="R1513" i="7"/>
  <c r="U1513" i="7"/>
  <c r="U1523" i="7"/>
  <c r="T1523" i="7"/>
  <c r="S1523" i="7"/>
  <c r="R1523" i="7"/>
  <c r="S1530" i="7"/>
  <c r="R1530" i="7"/>
  <c r="W1672" i="7"/>
  <c r="V1672" i="7"/>
  <c r="R1677" i="7"/>
  <c r="T1677" i="7"/>
  <c r="S1677" i="7"/>
  <c r="U1677" i="7"/>
  <c r="S1718" i="7"/>
  <c r="R1718" i="7"/>
  <c r="U1718" i="7"/>
  <c r="T1718" i="7"/>
  <c r="W1785" i="7"/>
  <c r="V1785" i="7"/>
  <c r="S1787" i="7"/>
  <c r="R1787" i="7"/>
  <c r="R2010" i="7"/>
  <c r="T2010" i="7"/>
  <c r="S2010" i="7"/>
  <c r="U2010" i="7"/>
  <c r="W2032" i="7"/>
  <c r="V2032" i="7"/>
  <c r="R2085" i="7"/>
  <c r="U2148" i="7"/>
  <c r="T2148" i="7"/>
  <c r="S2148" i="7"/>
  <c r="R2148" i="7"/>
  <c r="R19" i="7"/>
  <c r="T39" i="7"/>
  <c r="V40" i="7"/>
  <c r="U45" i="7"/>
  <c r="S53" i="7"/>
  <c r="R53" i="7"/>
  <c r="R56" i="7"/>
  <c r="S62" i="7"/>
  <c r="U67" i="7"/>
  <c r="T67" i="7"/>
  <c r="T77" i="7"/>
  <c r="T98" i="7"/>
  <c r="U99" i="7"/>
  <c r="S110" i="7"/>
  <c r="T134" i="7"/>
  <c r="W134" i="7" s="1"/>
  <c r="U135" i="7"/>
  <c r="S146" i="7"/>
  <c r="T170" i="7"/>
  <c r="U171" i="7"/>
  <c r="S182" i="7"/>
  <c r="W190" i="7"/>
  <c r="U192" i="7"/>
  <c r="T192" i="7"/>
  <c r="S192" i="7"/>
  <c r="R192" i="7"/>
  <c r="V196" i="7"/>
  <c r="R205" i="7"/>
  <c r="R229" i="7"/>
  <c r="T231" i="7"/>
  <c r="S242" i="7"/>
  <c r="V242" i="7" s="1"/>
  <c r="T245" i="7"/>
  <c r="R259" i="7"/>
  <c r="U267" i="7"/>
  <c r="T267" i="7"/>
  <c r="R267" i="7"/>
  <c r="R271" i="7"/>
  <c r="R284" i="7"/>
  <c r="S284" i="7"/>
  <c r="T285" i="7"/>
  <c r="R313" i="7"/>
  <c r="V315" i="7"/>
  <c r="V316" i="7"/>
  <c r="W322" i="7"/>
  <c r="R326" i="7"/>
  <c r="S327" i="7"/>
  <c r="T344" i="7"/>
  <c r="U348" i="7"/>
  <c r="T348" i="7"/>
  <c r="S348" i="7"/>
  <c r="R348" i="7"/>
  <c r="T353" i="7"/>
  <c r="V358" i="7"/>
  <c r="S375" i="7"/>
  <c r="R375" i="7"/>
  <c r="W421" i="7"/>
  <c r="V421" i="7"/>
  <c r="V422" i="7"/>
  <c r="R425" i="7"/>
  <c r="U432" i="7"/>
  <c r="T432" i="7"/>
  <c r="W432" i="7" s="1"/>
  <c r="T433" i="7"/>
  <c r="U440" i="7"/>
  <c r="T440" i="7"/>
  <c r="S440" i="7"/>
  <c r="R440" i="7"/>
  <c r="T453" i="7"/>
  <c r="V462" i="7"/>
  <c r="S467" i="7"/>
  <c r="R467" i="7"/>
  <c r="T477" i="7"/>
  <c r="U485" i="7"/>
  <c r="T527" i="7"/>
  <c r="S527" i="7"/>
  <c r="R527" i="7"/>
  <c r="S535" i="7"/>
  <c r="R535" i="7"/>
  <c r="T539" i="7"/>
  <c r="S539" i="7"/>
  <c r="R539" i="7"/>
  <c r="U539" i="7"/>
  <c r="U544" i="7"/>
  <c r="T544" i="7"/>
  <c r="S544" i="7"/>
  <c r="R544" i="7"/>
  <c r="U564" i="7"/>
  <c r="T564" i="7"/>
  <c r="S564" i="7"/>
  <c r="R564" i="7"/>
  <c r="U581" i="7"/>
  <c r="T581" i="7"/>
  <c r="S581" i="7"/>
  <c r="W589" i="7"/>
  <c r="V589" i="7"/>
  <c r="W593" i="7"/>
  <c r="V593" i="7"/>
  <c r="W601" i="7"/>
  <c r="V601" i="7"/>
  <c r="U605" i="7"/>
  <c r="W622" i="7"/>
  <c r="V657" i="7"/>
  <c r="U730" i="7"/>
  <c r="T730" i="7"/>
  <c r="R730" i="7"/>
  <c r="R763" i="7"/>
  <c r="U763" i="7"/>
  <c r="T763" i="7"/>
  <c r="S763" i="7"/>
  <c r="U784" i="7"/>
  <c r="T784" i="7"/>
  <c r="S784" i="7"/>
  <c r="R784" i="7"/>
  <c r="S791" i="7"/>
  <c r="S802" i="7"/>
  <c r="U802" i="7"/>
  <c r="T802" i="7"/>
  <c r="R802" i="7"/>
  <c r="U804" i="7"/>
  <c r="R804" i="7"/>
  <c r="T854" i="7"/>
  <c r="R854" i="7"/>
  <c r="S854" i="7"/>
  <c r="U854" i="7"/>
  <c r="W948" i="7"/>
  <c r="V948" i="7"/>
  <c r="V969" i="7"/>
  <c r="W969" i="7"/>
  <c r="T1020" i="7"/>
  <c r="U1020" i="7"/>
  <c r="S1020" i="7"/>
  <c r="R1020" i="7"/>
  <c r="T1074" i="7"/>
  <c r="S1074" i="7"/>
  <c r="U1074" i="7"/>
  <c r="R1074" i="7"/>
  <c r="U1093" i="7"/>
  <c r="R1123" i="7"/>
  <c r="S1123" i="7"/>
  <c r="U1123" i="7"/>
  <c r="T1123" i="7"/>
  <c r="R1189" i="7"/>
  <c r="T1189" i="7"/>
  <c r="S1189" i="7"/>
  <c r="U1189" i="7"/>
  <c r="V1210" i="7"/>
  <c r="T1264" i="7"/>
  <c r="S1264" i="7"/>
  <c r="R1264" i="7"/>
  <c r="U1264" i="7"/>
  <c r="V1314" i="7"/>
  <c r="W1314" i="7"/>
  <c r="W1339" i="7"/>
  <c r="V1339" i="7"/>
  <c r="R1525" i="7"/>
  <c r="U1525" i="7"/>
  <c r="T1525" i="7"/>
  <c r="S1525" i="7"/>
  <c r="U1618" i="7"/>
  <c r="T1618" i="7"/>
  <c r="S1618" i="7"/>
  <c r="R1618" i="7"/>
  <c r="W1823" i="7"/>
  <c r="V1823" i="7"/>
  <c r="T1835" i="7"/>
  <c r="R1835" i="7"/>
  <c r="U1835" i="7"/>
  <c r="S1835" i="7"/>
  <c r="R1858" i="7"/>
  <c r="T1858" i="7"/>
  <c r="S1858" i="7"/>
  <c r="U1858" i="7"/>
  <c r="U1984" i="7"/>
  <c r="T1984" i="7"/>
  <c r="S1984" i="7"/>
  <c r="R1984" i="7"/>
  <c r="U2037" i="7"/>
  <c r="T2037" i="7"/>
  <c r="S2037" i="7"/>
  <c r="R2037" i="7"/>
  <c r="S2085" i="7"/>
  <c r="W2173" i="7"/>
  <c r="V2173" i="7"/>
  <c r="S5" i="7"/>
  <c r="R5" i="7"/>
  <c r="S211" i="7"/>
  <c r="W211" i="7" s="1"/>
  <c r="T248" i="7"/>
  <c r="V248" i="7" s="1"/>
  <c r="S253" i="7"/>
  <c r="W253" i="7" s="1"/>
  <c r="W268" i="7"/>
  <c r="V268" i="7"/>
  <c r="V351" i="7"/>
  <c r="U356" i="7"/>
  <c r="U524" i="7"/>
  <c r="T524" i="7"/>
  <c r="R524" i="7"/>
  <c r="S524" i="7"/>
  <c r="R793" i="7"/>
  <c r="U793" i="7"/>
  <c r="T793" i="7"/>
  <c r="S793" i="7"/>
  <c r="T1022" i="7"/>
  <c r="R1022" i="7"/>
  <c r="U1022" i="7"/>
  <c r="S1022" i="7"/>
  <c r="W1124" i="7"/>
  <c r="U1603" i="7"/>
  <c r="S1603" i="7"/>
  <c r="R1603" i="7"/>
  <c r="T1603" i="7"/>
  <c r="U5" i="7"/>
  <c r="R13" i="7"/>
  <c r="R15" i="7"/>
  <c r="S19" i="7"/>
  <c r="T33" i="7"/>
  <c r="U39" i="7"/>
  <c r="S47" i="7"/>
  <c r="R47" i="7"/>
  <c r="U61" i="7"/>
  <c r="T61" i="7"/>
  <c r="W61" i="7" s="1"/>
  <c r="T71" i="7"/>
  <c r="U77" i="7"/>
  <c r="T93" i="7"/>
  <c r="S101" i="7"/>
  <c r="R101" i="7"/>
  <c r="R104" i="7"/>
  <c r="U110" i="7"/>
  <c r="T113" i="7"/>
  <c r="T129" i="7"/>
  <c r="S137" i="7"/>
  <c r="R137" i="7"/>
  <c r="R140" i="7"/>
  <c r="U146" i="7"/>
  <c r="T149" i="7"/>
  <c r="T165" i="7"/>
  <c r="S173" i="7"/>
  <c r="R173" i="7"/>
  <c r="R176" i="7"/>
  <c r="U182" i="7"/>
  <c r="T185" i="7"/>
  <c r="S195" i="7"/>
  <c r="U199" i="7"/>
  <c r="T199" i="7"/>
  <c r="R199" i="7"/>
  <c r="W202" i="7"/>
  <c r="V208" i="7"/>
  <c r="R230" i="7"/>
  <c r="T230" i="7"/>
  <c r="V237" i="7"/>
  <c r="V238" i="7"/>
  <c r="T242" i="7"/>
  <c r="R247" i="7"/>
  <c r="V250" i="7"/>
  <c r="S254" i="7"/>
  <c r="T261" i="7"/>
  <c r="W280" i="7"/>
  <c r="V280" i="7"/>
  <c r="U282" i="7"/>
  <c r="T282" i="7"/>
  <c r="S282" i="7"/>
  <c r="R282" i="7"/>
  <c r="T291" i="7"/>
  <c r="S296" i="7"/>
  <c r="W298" i="7"/>
  <c r="U300" i="7"/>
  <c r="T300" i="7"/>
  <c r="S300" i="7"/>
  <c r="R300" i="7"/>
  <c r="U306" i="7"/>
  <c r="T306" i="7"/>
  <c r="S306" i="7"/>
  <c r="R306" i="7"/>
  <c r="U311" i="7"/>
  <c r="S313" i="7"/>
  <c r="U319" i="7"/>
  <c r="T319" i="7"/>
  <c r="R319" i="7"/>
  <c r="U333" i="7"/>
  <c r="S333" i="7"/>
  <c r="W346" i="7"/>
  <c r="R355" i="7"/>
  <c r="U361" i="7"/>
  <c r="T361" i="7"/>
  <c r="V361" i="7" s="1"/>
  <c r="U366" i="7"/>
  <c r="T366" i="7"/>
  <c r="S366" i="7"/>
  <c r="R366" i="7"/>
  <c r="U380" i="7"/>
  <c r="T380" i="7"/>
  <c r="S380" i="7"/>
  <c r="R380" i="7"/>
  <c r="S395" i="7"/>
  <c r="R395" i="7"/>
  <c r="T419" i="7"/>
  <c r="U428" i="7"/>
  <c r="T428" i="7"/>
  <c r="S428" i="7"/>
  <c r="R428" i="7"/>
  <c r="T457" i="7"/>
  <c r="W474" i="7"/>
  <c r="U477" i="7"/>
  <c r="U480" i="7"/>
  <c r="T480" i="7"/>
  <c r="S480" i="7"/>
  <c r="R480" i="7"/>
  <c r="S502" i="7"/>
  <c r="R509" i="7"/>
  <c r="U554" i="7"/>
  <c r="T554" i="7"/>
  <c r="S554" i="7"/>
  <c r="U577" i="7"/>
  <c r="T577" i="7"/>
  <c r="S577" i="7"/>
  <c r="R577" i="7"/>
  <c r="R581" i="7"/>
  <c r="R609" i="7"/>
  <c r="T621" i="7"/>
  <c r="S621" i="7"/>
  <c r="U621" i="7"/>
  <c r="R621" i="7"/>
  <c r="W639" i="7"/>
  <c r="T674" i="7"/>
  <c r="U674" i="7"/>
  <c r="S674" i="7"/>
  <c r="R674" i="7"/>
  <c r="T681" i="7"/>
  <c r="W712" i="7"/>
  <c r="V712" i="7"/>
  <c r="U740" i="7"/>
  <c r="S740" i="7"/>
  <c r="V740" i="7" s="1"/>
  <c r="S743" i="7"/>
  <c r="R743" i="7"/>
  <c r="U745" i="7"/>
  <c r="T800" i="7"/>
  <c r="S800" i="7"/>
  <c r="R800" i="7"/>
  <c r="U800" i="7"/>
  <c r="U828" i="7"/>
  <c r="T828" i="7"/>
  <c r="S828" i="7"/>
  <c r="R828" i="7"/>
  <c r="U830" i="7"/>
  <c r="W832" i="7"/>
  <c r="V832" i="7"/>
  <c r="U856" i="7"/>
  <c r="T856" i="7"/>
  <c r="S856" i="7"/>
  <c r="R856" i="7"/>
  <c r="R889" i="7"/>
  <c r="S889" i="7"/>
  <c r="U889" i="7"/>
  <c r="T889" i="7"/>
  <c r="U931" i="7"/>
  <c r="S931" i="7"/>
  <c r="W972" i="7"/>
  <c r="R1117" i="7"/>
  <c r="U1117" i="7"/>
  <c r="T1117" i="7"/>
  <c r="S1117" i="7"/>
  <c r="U1172" i="7"/>
  <c r="V1282" i="7"/>
  <c r="W1282" i="7"/>
  <c r="V1329" i="7"/>
  <c r="S1406" i="7"/>
  <c r="U1406" i="7"/>
  <c r="T1406" i="7"/>
  <c r="R1448" i="7"/>
  <c r="U1448" i="7"/>
  <c r="T1448" i="7"/>
  <c r="S1448" i="7"/>
  <c r="U1476" i="7"/>
  <c r="S1476" i="7"/>
  <c r="R1476" i="7"/>
  <c r="T1476" i="7"/>
  <c r="U1496" i="7"/>
  <c r="S1496" i="7"/>
  <c r="T1496" i="7"/>
  <c r="V1505" i="7"/>
  <c r="W1505" i="7"/>
  <c r="U1588" i="7"/>
  <c r="S1588" i="7"/>
  <c r="R1588" i="7"/>
  <c r="T1588" i="7"/>
  <c r="W1606" i="7"/>
  <c r="V1606" i="7"/>
  <c r="R1757" i="7"/>
  <c r="U1757" i="7"/>
  <c r="T1757" i="7"/>
  <c r="S1757" i="7"/>
  <c r="T1807" i="7"/>
  <c r="S1807" i="7"/>
  <c r="U1807" i="7"/>
  <c r="R1807" i="7"/>
  <c r="U1916" i="7"/>
  <c r="S1916" i="7"/>
  <c r="R1916" i="7"/>
  <c r="T1916" i="7"/>
  <c r="T2008" i="7"/>
  <c r="S2008" i="7"/>
  <c r="R2008" i="7"/>
  <c r="U2008" i="7"/>
  <c r="U2013" i="7"/>
  <c r="T2013" i="7"/>
  <c r="S2013" i="7"/>
  <c r="R2013" i="7"/>
  <c r="T2076" i="7"/>
  <c r="S2076" i="7"/>
  <c r="U2076" i="7"/>
  <c r="U85" i="7"/>
  <c r="W85" i="7" s="1"/>
  <c r="T85" i="7"/>
  <c r="U91" i="7"/>
  <c r="T91" i="7"/>
  <c r="U97" i="7"/>
  <c r="T97" i="7"/>
  <c r="U103" i="7"/>
  <c r="T103" i="7"/>
  <c r="W103" i="7" s="1"/>
  <c r="U109" i="7"/>
  <c r="T109" i="7"/>
  <c r="U115" i="7"/>
  <c r="T115" i="7"/>
  <c r="U121" i="7"/>
  <c r="W121" i="7" s="1"/>
  <c r="T121" i="7"/>
  <c r="U127" i="7"/>
  <c r="T127" i="7"/>
  <c r="U133" i="7"/>
  <c r="T133" i="7"/>
  <c r="U139" i="7"/>
  <c r="T139" i="7"/>
  <c r="U145" i="7"/>
  <c r="T145" i="7"/>
  <c r="U151" i="7"/>
  <c r="T151" i="7"/>
  <c r="U157" i="7"/>
  <c r="T157" i="7"/>
  <c r="W157" i="7" s="1"/>
  <c r="U163" i="7"/>
  <c r="T163" i="7"/>
  <c r="U169" i="7"/>
  <c r="T169" i="7"/>
  <c r="U175" i="7"/>
  <c r="T175" i="7"/>
  <c r="U181" i="7"/>
  <c r="T181" i="7"/>
  <c r="W181" i="7" s="1"/>
  <c r="U187" i="7"/>
  <c r="T187" i="7"/>
  <c r="U201" i="7"/>
  <c r="W201" i="7" s="1"/>
  <c r="U204" i="7"/>
  <c r="T204" i="7"/>
  <c r="S204" i="7"/>
  <c r="R204" i="7"/>
  <c r="S215" i="7"/>
  <c r="R215" i="7"/>
  <c r="U223" i="7"/>
  <c r="T223" i="7"/>
  <c r="U243" i="7"/>
  <c r="W256" i="7"/>
  <c r="R260" i="7"/>
  <c r="U288" i="7"/>
  <c r="T288" i="7"/>
  <c r="S288" i="7"/>
  <c r="R288" i="7"/>
  <c r="U295" i="7"/>
  <c r="T295" i="7"/>
  <c r="U315" i="7"/>
  <c r="W328" i="7"/>
  <c r="R332" i="7"/>
  <c r="U360" i="7"/>
  <c r="T360" i="7"/>
  <c r="S360" i="7"/>
  <c r="R360" i="7"/>
  <c r="U367" i="7"/>
  <c r="T367" i="7"/>
  <c r="S407" i="7"/>
  <c r="R407" i="7"/>
  <c r="W445" i="7"/>
  <c r="V445" i="7"/>
  <c r="S501" i="7"/>
  <c r="U501" i="7"/>
  <c r="T501" i="7"/>
  <c r="R501" i="7"/>
  <c r="V512" i="7"/>
  <c r="U515" i="7"/>
  <c r="T515" i="7"/>
  <c r="S515" i="7"/>
  <c r="R515" i="7"/>
  <c r="T531" i="7"/>
  <c r="S531" i="7"/>
  <c r="R531" i="7"/>
  <c r="U531" i="7"/>
  <c r="R548" i="7"/>
  <c r="U548" i="7"/>
  <c r="T548" i="7"/>
  <c r="S548" i="7"/>
  <c r="U552" i="7"/>
  <c r="T552" i="7"/>
  <c r="W552" i="7" s="1"/>
  <c r="T567" i="7"/>
  <c r="S567" i="7"/>
  <c r="R567" i="7"/>
  <c r="U567" i="7"/>
  <c r="R584" i="7"/>
  <c r="U584" i="7"/>
  <c r="T584" i="7"/>
  <c r="S584" i="7"/>
  <c r="U588" i="7"/>
  <c r="T588" i="7"/>
  <c r="W588" i="7" s="1"/>
  <c r="T603" i="7"/>
  <c r="S603" i="7"/>
  <c r="R603" i="7"/>
  <c r="U603" i="7"/>
  <c r="R620" i="7"/>
  <c r="U620" i="7"/>
  <c r="T620" i="7"/>
  <c r="S620" i="7"/>
  <c r="U624" i="7"/>
  <c r="T624" i="7"/>
  <c r="S634" i="7"/>
  <c r="U634" i="7"/>
  <c r="T634" i="7"/>
  <c r="R634" i="7"/>
  <c r="T644" i="7"/>
  <c r="R644" i="7"/>
  <c r="U650" i="7"/>
  <c r="S650" i="7"/>
  <c r="R650" i="7"/>
  <c r="R672" i="7"/>
  <c r="U672" i="7"/>
  <c r="T672" i="7"/>
  <c r="W780" i="7"/>
  <c r="R799" i="7"/>
  <c r="S799" i="7"/>
  <c r="T799" i="7"/>
  <c r="U799" i="7"/>
  <c r="T848" i="7"/>
  <c r="S848" i="7"/>
  <c r="R848" i="7"/>
  <c r="U848" i="7"/>
  <c r="S891" i="7"/>
  <c r="R891" i="7"/>
  <c r="U891" i="7"/>
  <c r="R895" i="7"/>
  <c r="S895" i="7"/>
  <c r="T895" i="7"/>
  <c r="U895" i="7"/>
  <c r="R953" i="7"/>
  <c r="U953" i="7"/>
  <c r="T953" i="7"/>
  <c r="S953" i="7"/>
  <c r="R985" i="7"/>
  <c r="S985" i="7"/>
  <c r="U985" i="7"/>
  <c r="V993" i="7"/>
  <c r="W993" i="7"/>
  <c r="U1032" i="7"/>
  <c r="S1032" i="7"/>
  <c r="S1067" i="7"/>
  <c r="R1067" i="7"/>
  <c r="U1067" i="7"/>
  <c r="S1079" i="7"/>
  <c r="T1086" i="7"/>
  <c r="S1086" i="7"/>
  <c r="R1086" i="7"/>
  <c r="T1094" i="7"/>
  <c r="S1094" i="7"/>
  <c r="U1094" i="7"/>
  <c r="R1094" i="7"/>
  <c r="U1132" i="7"/>
  <c r="R1219" i="7"/>
  <c r="T1219" i="7"/>
  <c r="U1219" i="7"/>
  <c r="S1219" i="7"/>
  <c r="V1230" i="7"/>
  <c r="S1235" i="7"/>
  <c r="R1235" i="7"/>
  <c r="U1252" i="7"/>
  <c r="T1252" i="7"/>
  <c r="S1252" i="7"/>
  <c r="R1252" i="7"/>
  <c r="W1293" i="7"/>
  <c r="U1306" i="7"/>
  <c r="T1306" i="7"/>
  <c r="S1306" i="7"/>
  <c r="V1306" i="7" s="1"/>
  <c r="V1362" i="7"/>
  <c r="T1400" i="7"/>
  <c r="S1400" i="7"/>
  <c r="U1467" i="7"/>
  <c r="S1467" i="7"/>
  <c r="W1467" i="7" s="1"/>
  <c r="T1577" i="7"/>
  <c r="S1577" i="7"/>
  <c r="V1659" i="7"/>
  <c r="W1659" i="7"/>
  <c r="V1735" i="7"/>
  <c r="U1929" i="7"/>
  <c r="T1929" i="7"/>
  <c r="S1929" i="7"/>
  <c r="R1929" i="7"/>
  <c r="R2369" i="7"/>
  <c r="S2369" i="7"/>
  <c r="U2369" i="7"/>
  <c r="T2369" i="7"/>
  <c r="U6" i="7"/>
  <c r="T6" i="7"/>
  <c r="S6" i="7"/>
  <c r="R6" i="7"/>
  <c r="U12" i="7"/>
  <c r="T12" i="7"/>
  <c r="S12" i="7"/>
  <c r="R12" i="7"/>
  <c r="U18" i="7"/>
  <c r="T18" i="7"/>
  <c r="S18" i="7"/>
  <c r="R18" i="7"/>
  <c r="U24" i="7"/>
  <c r="T24" i="7"/>
  <c r="S24" i="7"/>
  <c r="R24" i="7"/>
  <c r="U30" i="7"/>
  <c r="T30" i="7"/>
  <c r="S30" i="7"/>
  <c r="R30" i="7"/>
  <c r="U36" i="7"/>
  <c r="T36" i="7"/>
  <c r="S36" i="7"/>
  <c r="R36" i="7"/>
  <c r="U42" i="7"/>
  <c r="T42" i="7"/>
  <c r="S42" i="7"/>
  <c r="R42" i="7"/>
  <c r="U48" i="7"/>
  <c r="T48" i="7"/>
  <c r="S48" i="7"/>
  <c r="R48" i="7"/>
  <c r="U54" i="7"/>
  <c r="T54" i="7"/>
  <c r="S54" i="7"/>
  <c r="R54" i="7"/>
  <c r="U60" i="7"/>
  <c r="T60" i="7"/>
  <c r="S60" i="7"/>
  <c r="R60" i="7"/>
  <c r="U66" i="7"/>
  <c r="T66" i="7"/>
  <c r="S66" i="7"/>
  <c r="R66" i="7"/>
  <c r="U72" i="7"/>
  <c r="T72" i="7"/>
  <c r="S72" i="7"/>
  <c r="R72" i="7"/>
  <c r="U78" i="7"/>
  <c r="T78" i="7"/>
  <c r="S78" i="7"/>
  <c r="R78" i="7"/>
  <c r="U84" i="7"/>
  <c r="T84" i="7"/>
  <c r="S84" i="7"/>
  <c r="R84" i="7"/>
  <c r="U90" i="7"/>
  <c r="T90" i="7"/>
  <c r="S90" i="7"/>
  <c r="R90" i="7"/>
  <c r="U96" i="7"/>
  <c r="T96" i="7"/>
  <c r="S96" i="7"/>
  <c r="R96" i="7"/>
  <c r="U102" i="7"/>
  <c r="T102" i="7"/>
  <c r="S102" i="7"/>
  <c r="R102" i="7"/>
  <c r="U108" i="7"/>
  <c r="T108" i="7"/>
  <c r="S108" i="7"/>
  <c r="R108" i="7"/>
  <c r="U114" i="7"/>
  <c r="T114" i="7"/>
  <c r="S114" i="7"/>
  <c r="R114" i="7"/>
  <c r="U120" i="7"/>
  <c r="T120" i="7"/>
  <c r="S120" i="7"/>
  <c r="R120" i="7"/>
  <c r="U126" i="7"/>
  <c r="T126" i="7"/>
  <c r="S126" i="7"/>
  <c r="R126" i="7"/>
  <c r="U132" i="7"/>
  <c r="T132" i="7"/>
  <c r="S132" i="7"/>
  <c r="R132" i="7"/>
  <c r="U138" i="7"/>
  <c r="T138" i="7"/>
  <c r="S138" i="7"/>
  <c r="R138" i="7"/>
  <c r="U144" i="7"/>
  <c r="T144" i="7"/>
  <c r="S144" i="7"/>
  <c r="R144" i="7"/>
  <c r="U150" i="7"/>
  <c r="T150" i="7"/>
  <c r="S150" i="7"/>
  <c r="R150" i="7"/>
  <c r="U156" i="7"/>
  <c r="T156" i="7"/>
  <c r="S156" i="7"/>
  <c r="R156" i="7"/>
  <c r="U162" i="7"/>
  <c r="T162" i="7"/>
  <c r="S162" i="7"/>
  <c r="R162" i="7"/>
  <c r="U168" i="7"/>
  <c r="T168" i="7"/>
  <c r="S168" i="7"/>
  <c r="R168" i="7"/>
  <c r="U174" i="7"/>
  <c r="T174" i="7"/>
  <c r="S174" i="7"/>
  <c r="R174" i="7"/>
  <c r="U180" i="7"/>
  <c r="T180" i="7"/>
  <c r="S180" i="7"/>
  <c r="R180" i="7"/>
  <c r="U186" i="7"/>
  <c r="T186" i="7"/>
  <c r="S186" i="7"/>
  <c r="R186" i="7"/>
  <c r="S197" i="7"/>
  <c r="R197" i="7"/>
  <c r="U205" i="7"/>
  <c r="T205" i="7"/>
  <c r="U219" i="7"/>
  <c r="U222" i="7"/>
  <c r="T222" i="7"/>
  <c r="S222" i="7"/>
  <c r="R222" i="7"/>
  <c r="R224" i="7"/>
  <c r="U252" i="7"/>
  <c r="T252" i="7"/>
  <c r="S252" i="7"/>
  <c r="R252" i="7"/>
  <c r="U259" i="7"/>
  <c r="T259" i="7"/>
  <c r="U260" i="7"/>
  <c r="U279" i="7"/>
  <c r="W292" i="7"/>
  <c r="R296" i="7"/>
  <c r="U324" i="7"/>
  <c r="T324" i="7"/>
  <c r="S324" i="7"/>
  <c r="R324" i="7"/>
  <c r="U331" i="7"/>
  <c r="T331" i="7"/>
  <c r="U332" i="7"/>
  <c r="U351" i="7"/>
  <c r="W364" i="7"/>
  <c r="R368" i="7"/>
  <c r="S381" i="7"/>
  <c r="R381" i="7"/>
  <c r="U404" i="7"/>
  <c r="T404" i="7"/>
  <c r="S404" i="7"/>
  <c r="R404" i="7"/>
  <c r="U408" i="7"/>
  <c r="T408" i="7"/>
  <c r="U436" i="7"/>
  <c r="T436" i="7"/>
  <c r="S436" i="7"/>
  <c r="R436" i="7"/>
  <c r="W546" i="7"/>
  <c r="V546" i="7"/>
  <c r="W582" i="7"/>
  <c r="V582" i="7"/>
  <c r="W618" i="7"/>
  <c r="V618" i="7"/>
  <c r="U652" i="7"/>
  <c r="T652" i="7"/>
  <c r="S652" i="7"/>
  <c r="R652" i="7"/>
  <c r="U767" i="7"/>
  <c r="T767" i="7"/>
  <c r="S767" i="7"/>
  <c r="R767" i="7"/>
  <c r="R775" i="7"/>
  <c r="S775" i="7"/>
  <c r="U775" i="7"/>
  <c r="T775" i="7"/>
  <c r="U779" i="7"/>
  <c r="T779" i="7"/>
  <c r="S779" i="7"/>
  <c r="R779" i="7"/>
  <c r="T806" i="7"/>
  <c r="R806" i="7"/>
  <c r="U806" i="7"/>
  <c r="S806" i="7"/>
  <c r="W818" i="7"/>
  <c r="W851" i="7"/>
  <c r="S867" i="7"/>
  <c r="R867" i="7"/>
  <c r="U867" i="7"/>
  <c r="T867" i="7"/>
  <c r="T878" i="7"/>
  <c r="R878" i="7"/>
  <c r="S878" i="7"/>
  <c r="U880" i="7"/>
  <c r="T880" i="7"/>
  <c r="R880" i="7"/>
  <c r="S885" i="7"/>
  <c r="T885" i="7"/>
  <c r="U885" i="7"/>
  <c r="R885" i="7"/>
  <c r="T903" i="7"/>
  <c r="R903" i="7"/>
  <c r="S903" i="7"/>
  <c r="R961" i="7"/>
  <c r="S961" i="7"/>
  <c r="U961" i="7"/>
  <c r="T961" i="7"/>
  <c r="S963" i="7"/>
  <c r="R963" i="7"/>
  <c r="U963" i="7"/>
  <c r="T963" i="7"/>
  <c r="T1108" i="7"/>
  <c r="S1108" i="7"/>
  <c r="U1108" i="7"/>
  <c r="R1108" i="7"/>
  <c r="U1167" i="7"/>
  <c r="T1167" i="7"/>
  <c r="S1167" i="7"/>
  <c r="R1167" i="7"/>
  <c r="T1194" i="7"/>
  <c r="S1194" i="7"/>
  <c r="U1194" i="7"/>
  <c r="R1194" i="7"/>
  <c r="R1201" i="7"/>
  <c r="T1201" i="7"/>
  <c r="S1201" i="7"/>
  <c r="U1201" i="7"/>
  <c r="R1229" i="7"/>
  <c r="U1229" i="7"/>
  <c r="T1229" i="7"/>
  <c r="S1229" i="7"/>
  <c r="V1240" i="7"/>
  <c r="S1258" i="7"/>
  <c r="V1258" i="7" s="1"/>
  <c r="R1274" i="7"/>
  <c r="U1274" i="7"/>
  <c r="T1274" i="7"/>
  <c r="S1274" i="7"/>
  <c r="T1323" i="7"/>
  <c r="R1323" i="7"/>
  <c r="S1323" i="7"/>
  <c r="U1323" i="7"/>
  <c r="U1333" i="7"/>
  <c r="R1333" i="7"/>
  <c r="U1338" i="7"/>
  <c r="S1338" i="7"/>
  <c r="R1338" i="7"/>
  <c r="T1338" i="7"/>
  <c r="U1351" i="7"/>
  <c r="T1351" i="7"/>
  <c r="S1351" i="7"/>
  <c r="R1351" i="7"/>
  <c r="T1355" i="7"/>
  <c r="S1355" i="7"/>
  <c r="R1355" i="7"/>
  <c r="T1359" i="7"/>
  <c r="U1359" i="7"/>
  <c r="S1359" i="7"/>
  <c r="R1359" i="7"/>
  <c r="T1429" i="7"/>
  <c r="S1429" i="7"/>
  <c r="R1429" i="7"/>
  <c r="U1429" i="7"/>
  <c r="S1444" i="7"/>
  <c r="R1444" i="7"/>
  <c r="U1444" i="7"/>
  <c r="T1444" i="7"/>
  <c r="U1481" i="7"/>
  <c r="T1481" i="7"/>
  <c r="S1481" i="7"/>
  <c r="R1481" i="7"/>
  <c r="U1627" i="7"/>
  <c r="S1627" i="7"/>
  <c r="R1627" i="7"/>
  <c r="T1627" i="7"/>
  <c r="T1637" i="7"/>
  <c r="S1637" i="7"/>
  <c r="R1637" i="7"/>
  <c r="U1637" i="7"/>
  <c r="U508" i="7"/>
  <c r="S508" i="7"/>
  <c r="R508" i="7"/>
  <c r="T508" i="7"/>
  <c r="V538" i="7"/>
  <c r="V574" i="7"/>
  <c r="V610" i="7"/>
  <c r="R641" i="7"/>
  <c r="U641" i="7"/>
  <c r="R643" i="7"/>
  <c r="T643" i="7"/>
  <c r="S643" i="7"/>
  <c r="U647" i="7"/>
  <c r="T647" i="7"/>
  <c r="S647" i="7"/>
  <c r="R647" i="7"/>
  <c r="U695" i="7"/>
  <c r="T695" i="7"/>
  <c r="S695" i="7"/>
  <c r="R695" i="7"/>
  <c r="T704" i="7"/>
  <c r="S704" i="7"/>
  <c r="R704" i="7"/>
  <c r="U704" i="7"/>
  <c r="T710" i="7"/>
  <c r="R710" i="7"/>
  <c r="S710" i="7"/>
  <c r="U710" i="7"/>
  <c r="U942" i="7"/>
  <c r="T942" i="7"/>
  <c r="S942" i="7"/>
  <c r="V954" i="7"/>
  <c r="U966" i="7"/>
  <c r="T966" i="7"/>
  <c r="V966" i="7" s="1"/>
  <c r="S966" i="7"/>
  <c r="V976" i="7"/>
  <c r="W976" i="7"/>
  <c r="W996" i="7"/>
  <c r="V996" i="7"/>
  <c r="W1007" i="7"/>
  <c r="S1055" i="7"/>
  <c r="R1055" i="7"/>
  <c r="R1061" i="7"/>
  <c r="U1061" i="7"/>
  <c r="T1061" i="7"/>
  <c r="S1066" i="7"/>
  <c r="R1066" i="7"/>
  <c r="T1076" i="7"/>
  <c r="S1076" i="7"/>
  <c r="U1076" i="7"/>
  <c r="R1076" i="7"/>
  <c r="W1091" i="7"/>
  <c r="V1091" i="7"/>
  <c r="V1155" i="7"/>
  <c r="U1164" i="7"/>
  <c r="T1164" i="7"/>
  <c r="S1164" i="7"/>
  <c r="W1192" i="7"/>
  <c r="V1192" i="7"/>
  <c r="T1206" i="7"/>
  <c r="S1206" i="7"/>
  <c r="R1206" i="7"/>
  <c r="U1206" i="7"/>
  <c r="R1225" i="7"/>
  <c r="S1225" i="7"/>
  <c r="T1232" i="7"/>
  <c r="S1232" i="7"/>
  <c r="U1232" i="7"/>
  <c r="R1232" i="7"/>
  <c r="R1243" i="7"/>
  <c r="U1243" i="7"/>
  <c r="T1243" i="7"/>
  <c r="S1243" i="7"/>
  <c r="T1288" i="7"/>
  <c r="S1288" i="7"/>
  <c r="U1288" i="7"/>
  <c r="R1288" i="7"/>
  <c r="R1346" i="7"/>
  <c r="U1346" i="7"/>
  <c r="T1346" i="7"/>
  <c r="S1346" i="7"/>
  <c r="U1420" i="7"/>
  <c r="T1420" i="7"/>
  <c r="S1420" i="7"/>
  <c r="R1420" i="7"/>
  <c r="T1499" i="7"/>
  <c r="S1499" i="7"/>
  <c r="R1499" i="7"/>
  <c r="W1566" i="7"/>
  <c r="V1566" i="7"/>
  <c r="S2178" i="7"/>
  <c r="R2178" i="7"/>
  <c r="U2178" i="7"/>
  <c r="T2178" i="7"/>
  <c r="U2181" i="7"/>
  <c r="T2181" i="7"/>
  <c r="W2217" i="7"/>
  <c r="V2217" i="7"/>
  <c r="U271" i="7"/>
  <c r="T271" i="7"/>
  <c r="U291" i="7"/>
  <c r="W304" i="7"/>
  <c r="R308" i="7"/>
  <c r="U336" i="7"/>
  <c r="T336" i="7"/>
  <c r="S336" i="7"/>
  <c r="R336" i="7"/>
  <c r="U343" i="7"/>
  <c r="T343" i="7"/>
  <c r="U363" i="7"/>
  <c r="U370" i="7"/>
  <c r="R370" i="7"/>
  <c r="W373" i="7"/>
  <c r="U388" i="7"/>
  <c r="T388" i="7"/>
  <c r="S388" i="7"/>
  <c r="R388" i="7"/>
  <c r="U416" i="7"/>
  <c r="T416" i="7"/>
  <c r="S416" i="7"/>
  <c r="R416" i="7"/>
  <c r="U425" i="7"/>
  <c r="S443" i="7"/>
  <c r="R443" i="7"/>
  <c r="S453" i="7"/>
  <c r="R453" i="7"/>
  <c r="S455" i="7"/>
  <c r="R455" i="7"/>
  <c r="W500" i="7"/>
  <c r="V500" i="7"/>
  <c r="U520" i="7"/>
  <c r="R520" i="7"/>
  <c r="T520" i="7"/>
  <c r="S520" i="7"/>
  <c r="T526" i="7"/>
  <c r="S526" i="7"/>
  <c r="R526" i="7"/>
  <c r="T562" i="7"/>
  <c r="S562" i="7"/>
  <c r="R562" i="7"/>
  <c r="T598" i="7"/>
  <c r="S598" i="7"/>
  <c r="R598" i="7"/>
  <c r="R637" i="7"/>
  <c r="T637" i="7"/>
  <c r="S637" i="7"/>
  <c r="U637" i="7"/>
  <c r="S669" i="7"/>
  <c r="R669" i="7"/>
  <c r="T669" i="7"/>
  <c r="U708" i="7"/>
  <c r="T708" i="7"/>
  <c r="S708" i="7"/>
  <c r="R708" i="7"/>
  <c r="T714" i="7"/>
  <c r="S714" i="7"/>
  <c r="U714" i="7"/>
  <c r="R714" i="7"/>
  <c r="S742" i="7"/>
  <c r="R742" i="7"/>
  <c r="U742" i="7"/>
  <c r="T742" i="7"/>
  <c r="T750" i="7"/>
  <c r="S750" i="7"/>
  <c r="R750" i="7"/>
  <c r="U750" i="7"/>
  <c r="R757" i="7"/>
  <c r="T757" i="7"/>
  <c r="S757" i="7"/>
  <c r="U757" i="7"/>
  <c r="U772" i="7"/>
  <c r="T772" i="7"/>
  <c r="S772" i="7"/>
  <c r="R772" i="7"/>
  <c r="R829" i="7"/>
  <c r="T829" i="7"/>
  <c r="S829" i="7"/>
  <c r="U829" i="7"/>
  <c r="U839" i="7"/>
  <c r="T839" i="7"/>
  <c r="S839" i="7"/>
  <c r="R839" i="7"/>
  <c r="V894" i="7"/>
  <c r="R942" i="7"/>
  <c r="W954" i="7"/>
  <c r="U1037" i="7"/>
  <c r="R1037" i="7"/>
  <c r="V1089" i="7"/>
  <c r="R1164" i="7"/>
  <c r="S1223" i="7"/>
  <c r="R1223" i="7"/>
  <c r="T1254" i="7"/>
  <c r="S1254" i="7"/>
  <c r="R1254" i="7"/>
  <c r="T1331" i="7"/>
  <c r="S1331" i="7"/>
  <c r="V1331" i="7" s="1"/>
  <c r="U1331" i="7"/>
  <c r="R1371" i="7"/>
  <c r="T1411" i="7"/>
  <c r="S1411" i="7"/>
  <c r="V1411" i="7" s="1"/>
  <c r="S1469" i="7"/>
  <c r="R1469" i="7"/>
  <c r="U1469" i="7"/>
  <c r="W1471" i="7"/>
  <c r="U1546" i="7"/>
  <c r="S1546" i="7"/>
  <c r="R1546" i="7"/>
  <c r="T1546" i="7"/>
  <c r="W1607" i="7"/>
  <c r="V1607" i="7"/>
  <c r="R1800" i="7"/>
  <c r="S1800" i="7"/>
  <c r="U1800" i="7"/>
  <c r="T1800" i="7"/>
  <c r="U1803" i="7"/>
  <c r="R1803" i="7"/>
  <c r="T1803" i="7"/>
  <c r="S1803" i="7"/>
  <c r="V1911" i="7"/>
  <c r="S2167" i="7"/>
  <c r="R2167" i="7"/>
  <c r="U2167" i="7"/>
  <c r="T2167" i="7"/>
  <c r="U2184" i="7"/>
  <c r="T2184" i="7"/>
  <c r="S2184" i="7"/>
  <c r="R2184" i="7"/>
  <c r="T2299" i="7"/>
  <c r="S2304" i="7"/>
  <c r="T2304" i="7"/>
  <c r="R2304" i="7"/>
  <c r="U2304" i="7"/>
  <c r="T812" i="7"/>
  <c r="R812" i="7"/>
  <c r="U822" i="7"/>
  <c r="T822" i="7"/>
  <c r="S822" i="7"/>
  <c r="R822" i="7"/>
  <c r="V849" i="7"/>
  <c r="W849" i="7"/>
  <c r="U893" i="7"/>
  <c r="W893" i="7" s="1"/>
  <c r="T893" i="7"/>
  <c r="V909" i="7"/>
  <c r="U917" i="7"/>
  <c r="T917" i="7"/>
  <c r="S917" i="7"/>
  <c r="R917" i="7"/>
  <c r="U935" i="7"/>
  <c r="T935" i="7"/>
  <c r="S935" i="7"/>
  <c r="R935" i="7"/>
  <c r="U972" i="7"/>
  <c r="T972" i="7"/>
  <c r="V972" i="7" s="1"/>
  <c r="S1031" i="7"/>
  <c r="R1031" i="7"/>
  <c r="S1042" i="7"/>
  <c r="U1042" i="7"/>
  <c r="T1042" i="7"/>
  <c r="U1052" i="7"/>
  <c r="R1052" i="7"/>
  <c r="U1064" i="7"/>
  <c r="R1064" i="7"/>
  <c r="R1073" i="7"/>
  <c r="T1073" i="7"/>
  <c r="S1073" i="7"/>
  <c r="U1073" i="7"/>
  <c r="V1077" i="7"/>
  <c r="W1077" i="7"/>
  <c r="V1095" i="7"/>
  <c r="U1102" i="7"/>
  <c r="T1102" i="7"/>
  <c r="S1102" i="7"/>
  <c r="W1102" i="7" s="1"/>
  <c r="U1110" i="7"/>
  <c r="R1110" i="7"/>
  <c r="U1119" i="7"/>
  <c r="S1119" i="7"/>
  <c r="R1119" i="7"/>
  <c r="T1142" i="7"/>
  <c r="S1142" i="7"/>
  <c r="U1142" i="7"/>
  <c r="R1142" i="7"/>
  <c r="T1144" i="7"/>
  <c r="S1144" i="7"/>
  <c r="W1144" i="7" s="1"/>
  <c r="R1217" i="7"/>
  <c r="U1217" i="7"/>
  <c r="T1227" i="7"/>
  <c r="S1227" i="7"/>
  <c r="U1240" i="7"/>
  <c r="W1240" i="7" s="1"/>
  <c r="T1240" i="7"/>
  <c r="U1245" i="7"/>
  <c r="R1245" i="7"/>
  <c r="T1245" i="7"/>
  <c r="S1245" i="7"/>
  <c r="W1297" i="7"/>
  <c r="V1297" i="7"/>
  <c r="U1326" i="7"/>
  <c r="U1357" i="7"/>
  <c r="T1357" i="7"/>
  <c r="W1357" i="7" s="1"/>
  <c r="T1384" i="7"/>
  <c r="S1384" i="7"/>
  <c r="U1384" i="7"/>
  <c r="R1384" i="7"/>
  <c r="U1397" i="7"/>
  <c r="T1397" i="7"/>
  <c r="R1397" i="7"/>
  <c r="S1397" i="7"/>
  <c r="R1417" i="7"/>
  <c r="T1417" i="7"/>
  <c r="S1417" i="7"/>
  <c r="U1417" i="7"/>
  <c r="U1474" i="7"/>
  <c r="T1474" i="7"/>
  <c r="S1474" i="7"/>
  <c r="R1553" i="7"/>
  <c r="S1553" i="7"/>
  <c r="U1553" i="7"/>
  <c r="T1553" i="7"/>
  <c r="U1616" i="7"/>
  <c r="T1616" i="7"/>
  <c r="S1616" i="7"/>
  <c r="R1616" i="7"/>
  <c r="W1648" i="7"/>
  <c r="W1755" i="7"/>
  <c r="V1755" i="7"/>
  <c r="V1761" i="7"/>
  <c r="W1761" i="7"/>
  <c r="T1812" i="7"/>
  <c r="S1812" i="7"/>
  <c r="U1815" i="7"/>
  <c r="R1815" i="7"/>
  <c r="T1815" i="7"/>
  <c r="S1815" i="7"/>
  <c r="R1918" i="7"/>
  <c r="U1918" i="7"/>
  <c r="T1918" i="7"/>
  <c r="S1918" i="7"/>
  <c r="T1933" i="7"/>
  <c r="S1933" i="7"/>
  <c r="U1933" i="7"/>
  <c r="R1933" i="7"/>
  <c r="R2100" i="7"/>
  <c r="U2100" i="7"/>
  <c r="T2100" i="7"/>
  <c r="S2100" i="7"/>
  <c r="U2222" i="7"/>
  <c r="R2222" i="7"/>
  <c r="T2222" i="7"/>
  <c r="S2222" i="7"/>
  <c r="T2325" i="7"/>
  <c r="S2325" i="7"/>
  <c r="R2325" i="7"/>
  <c r="U2325" i="7"/>
  <c r="R2343" i="7"/>
  <c r="U2343" i="7"/>
  <c r="T2343" i="7"/>
  <c r="S2343" i="7"/>
  <c r="U2687" i="7"/>
  <c r="T2687" i="7"/>
  <c r="W2687" i="7" s="1"/>
  <c r="T555" i="7"/>
  <c r="S555" i="7"/>
  <c r="R555" i="7"/>
  <c r="T591" i="7"/>
  <c r="S591" i="7"/>
  <c r="R591" i="7"/>
  <c r="T627" i="7"/>
  <c r="S627" i="7"/>
  <c r="R627" i="7"/>
  <c r="T638" i="7"/>
  <c r="R638" i="7"/>
  <c r="U638" i="7"/>
  <c r="S638" i="7"/>
  <c r="U659" i="7"/>
  <c r="T659" i="7"/>
  <c r="W659" i="7" s="1"/>
  <c r="U663" i="7"/>
  <c r="T663" i="7"/>
  <c r="W663" i="7" s="1"/>
  <c r="U671" i="7"/>
  <c r="T671" i="7"/>
  <c r="S671" i="7"/>
  <c r="R671" i="7"/>
  <c r="S693" i="7"/>
  <c r="U693" i="7"/>
  <c r="T759" i="7"/>
  <c r="S759" i="7"/>
  <c r="R759" i="7"/>
  <c r="S766" i="7"/>
  <c r="R766" i="7"/>
  <c r="U766" i="7"/>
  <c r="T766" i="7"/>
  <c r="V777" i="7"/>
  <c r="T794" i="7"/>
  <c r="S794" i="7"/>
  <c r="R794" i="7"/>
  <c r="U815" i="7"/>
  <c r="T815" i="7"/>
  <c r="W815" i="7" s="1"/>
  <c r="S815" i="7"/>
  <c r="S837" i="7"/>
  <c r="U837" i="7"/>
  <c r="W852" i="7"/>
  <c r="V852" i="7"/>
  <c r="S898" i="7"/>
  <c r="U898" i="7"/>
  <c r="T898" i="7"/>
  <c r="R898" i="7"/>
  <c r="T924" i="7"/>
  <c r="S924" i="7"/>
  <c r="R924" i="7"/>
  <c r="U924" i="7"/>
  <c r="T944" i="7"/>
  <c r="S944" i="7"/>
  <c r="R944" i="7"/>
  <c r="S946" i="7"/>
  <c r="U946" i="7"/>
  <c r="T946" i="7"/>
  <c r="R946" i="7"/>
  <c r="S1023" i="7"/>
  <c r="R1023" i="7"/>
  <c r="S1054" i="7"/>
  <c r="R1054" i="7"/>
  <c r="U1091" i="7"/>
  <c r="S1096" i="7"/>
  <c r="R1096" i="7"/>
  <c r="U1096" i="7"/>
  <c r="T1096" i="7"/>
  <c r="U1103" i="7"/>
  <c r="T1103" i="7"/>
  <c r="S1103" i="7"/>
  <c r="R1103" i="7"/>
  <c r="T1112" i="7"/>
  <c r="S1112" i="7"/>
  <c r="R1112" i="7"/>
  <c r="U1112" i="7"/>
  <c r="S1114" i="7"/>
  <c r="R1114" i="7"/>
  <c r="T1196" i="7"/>
  <c r="S1196" i="7"/>
  <c r="R1196" i="7"/>
  <c r="U1222" i="7"/>
  <c r="T1222" i="7"/>
  <c r="R1222" i="7"/>
  <c r="S1222" i="7"/>
  <c r="U1239" i="7"/>
  <c r="S1239" i="7"/>
  <c r="R1239" i="7"/>
  <c r="T1239" i="7"/>
  <c r="S1248" i="7"/>
  <c r="R1248" i="7"/>
  <c r="T1320" i="7"/>
  <c r="S1320" i="7"/>
  <c r="R1325" i="7"/>
  <c r="U1325" i="7"/>
  <c r="T1325" i="7"/>
  <c r="S1325" i="7"/>
  <c r="S1367" i="7"/>
  <c r="W1367" i="7" s="1"/>
  <c r="U1367" i="7"/>
  <c r="T1367" i="7"/>
  <c r="W1369" i="7"/>
  <c r="V1369" i="7"/>
  <c r="T1396" i="7"/>
  <c r="R1396" i="7"/>
  <c r="U1402" i="7"/>
  <c r="T1402" i="7"/>
  <c r="S1402" i="7"/>
  <c r="R1402" i="7"/>
  <c r="V1438" i="7"/>
  <c r="W1438" i="7"/>
  <c r="W1465" i="7"/>
  <c r="V1465" i="7"/>
  <c r="T1542" i="7"/>
  <c r="S1542" i="7"/>
  <c r="R1542" i="7"/>
  <c r="U1542" i="7"/>
  <c r="U1575" i="7"/>
  <c r="T1575" i="7"/>
  <c r="S1575" i="7"/>
  <c r="R1575" i="7"/>
  <c r="S1620" i="7"/>
  <c r="T1620" i="7"/>
  <c r="R1620" i="7"/>
  <c r="U1620" i="7"/>
  <c r="R1679" i="7"/>
  <c r="U1679" i="7"/>
  <c r="T1679" i="7"/>
  <c r="S1679" i="7"/>
  <c r="W1693" i="7"/>
  <c r="V1693" i="7"/>
  <c r="R1732" i="7"/>
  <c r="S1732" i="7"/>
  <c r="U1732" i="7"/>
  <c r="T1732" i="7"/>
  <c r="U1781" i="7"/>
  <c r="T1781" i="7"/>
  <c r="S1781" i="7"/>
  <c r="R1781" i="7"/>
  <c r="U1790" i="7"/>
  <c r="T1790" i="7"/>
  <c r="S1790" i="7"/>
  <c r="R1790" i="7"/>
  <c r="V1796" i="7"/>
  <c r="W1796" i="7"/>
  <c r="V1864" i="7"/>
  <c r="R1980" i="7"/>
  <c r="S1980" i="7"/>
  <c r="U1980" i="7"/>
  <c r="T1980" i="7"/>
  <c r="W1989" i="7"/>
  <c r="V1989" i="7"/>
  <c r="T2003" i="7"/>
  <c r="S2003" i="7"/>
  <c r="U2003" i="7"/>
  <c r="R2003" i="7"/>
  <c r="U2006" i="7"/>
  <c r="T2006" i="7"/>
  <c r="S2006" i="7"/>
  <c r="R2006" i="7"/>
  <c r="V2464" i="7"/>
  <c r="W2464" i="7"/>
  <c r="U2468" i="7"/>
  <c r="S2468" i="7"/>
  <c r="R2468" i="7"/>
  <c r="S227" i="7"/>
  <c r="R227" i="7"/>
  <c r="S233" i="7"/>
  <c r="R233" i="7"/>
  <c r="S239" i="7"/>
  <c r="R239" i="7"/>
  <c r="S245" i="7"/>
  <c r="R245" i="7"/>
  <c r="S251" i="7"/>
  <c r="R251" i="7"/>
  <c r="S257" i="7"/>
  <c r="R257" i="7"/>
  <c r="S263" i="7"/>
  <c r="R263" i="7"/>
  <c r="S269" i="7"/>
  <c r="R269" i="7"/>
  <c r="S275" i="7"/>
  <c r="R275" i="7"/>
  <c r="S281" i="7"/>
  <c r="R281" i="7"/>
  <c r="S287" i="7"/>
  <c r="R287" i="7"/>
  <c r="S293" i="7"/>
  <c r="R293" i="7"/>
  <c r="S299" i="7"/>
  <c r="R299" i="7"/>
  <c r="S305" i="7"/>
  <c r="R305" i="7"/>
  <c r="S311" i="7"/>
  <c r="R311" i="7"/>
  <c r="S317" i="7"/>
  <c r="R317" i="7"/>
  <c r="S323" i="7"/>
  <c r="R323" i="7"/>
  <c r="S329" i="7"/>
  <c r="R329" i="7"/>
  <c r="S335" i="7"/>
  <c r="R335" i="7"/>
  <c r="S341" i="7"/>
  <c r="R341" i="7"/>
  <c r="S347" i="7"/>
  <c r="R347" i="7"/>
  <c r="S353" i="7"/>
  <c r="R353" i="7"/>
  <c r="S359" i="7"/>
  <c r="R359" i="7"/>
  <c r="S365" i="7"/>
  <c r="R365" i="7"/>
  <c r="U376" i="7"/>
  <c r="T376" i="7"/>
  <c r="S376" i="7"/>
  <c r="R376" i="7"/>
  <c r="U400" i="7"/>
  <c r="T400" i="7"/>
  <c r="S400" i="7"/>
  <c r="R400" i="7"/>
  <c r="U424" i="7"/>
  <c r="T424" i="7"/>
  <c r="S424" i="7"/>
  <c r="R424" i="7"/>
  <c r="U448" i="7"/>
  <c r="T448" i="7"/>
  <c r="S448" i="7"/>
  <c r="R448" i="7"/>
  <c r="U472" i="7"/>
  <c r="T472" i="7"/>
  <c r="S472" i="7"/>
  <c r="R472" i="7"/>
  <c r="S498" i="7"/>
  <c r="R498" i="7"/>
  <c r="U498" i="7"/>
  <c r="T498" i="7"/>
  <c r="U557" i="7"/>
  <c r="R560" i="7"/>
  <c r="U560" i="7"/>
  <c r="T560" i="7"/>
  <c r="S560" i="7"/>
  <c r="U593" i="7"/>
  <c r="R596" i="7"/>
  <c r="U596" i="7"/>
  <c r="T596" i="7"/>
  <c r="S596" i="7"/>
  <c r="U653" i="7"/>
  <c r="T653" i="7"/>
  <c r="S653" i="7"/>
  <c r="R653" i="7"/>
  <c r="V663" i="7"/>
  <c r="T678" i="7"/>
  <c r="S678" i="7"/>
  <c r="R678" i="7"/>
  <c r="T729" i="7"/>
  <c r="S729" i="7"/>
  <c r="R729" i="7"/>
  <c r="S747" i="7"/>
  <c r="R747" i="7"/>
  <c r="U747" i="7"/>
  <c r="T747" i="7"/>
  <c r="W761" i="7"/>
  <c r="T788" i="7"/>
  <c r="U788" i="7"/>
  <c r="S788" i="7"/>
  <c r="V807" i="7"/>
  <c r="R811" i="7"/>
  <c r="T811" i="7"/>
  <c r="S811" i="7"/>
  <c r="S843" i="7"/>
  <c r="R843" i="7"/>
  <c r="U843" i="7"/>
  <c r="U845" i="7"/>
  <c r="T845" i="7"/>
  <c r="S845" i="7"/>
  <c r="R845" i="7"/>
  <c r="W881" i="7"/>
  <c r="S887" i="7"/>
  <c r="R887" i="7"/>
  <c r="U904" i="7"/>
  <c r="T904" i="7"/>
  <c r="S904" i="7"/>
  <c r="V904" i="7" s="1"/>
  <c r="R967" i="7"/>
  <c r="S967" i="7"/>
  <c r="U967" i="7"/>
  <c r="T967" i="7"/>
  <c r="U1000" i="7"/>
  <c r="W1000" i="7" s="1"/>
  <c r="T1000" i="7"/>
  <c r="U1043" i="7"/>
  <c r="T1043" i="7"/>
  <c r="S1043" i="7"/>
  <c r="R1043" i="7"/>
  <c r="U1083" i="7"/>
  <c r="T1083" i="7"/>
  <c r="S1083" i="7"/>
  <c r="W1083" i="7" s="1"/>
  <c r="U1131" i="7"/>
  <c r="S1131" i="7"/>
  <c r="T1131" i="7"/>
  <c r="R1131" i="7"/>
  <c r="T1148" i="7"/>
  <c r="S1148" i="7"/>
  <c r="U1148" i="7"/>
  <c r="R1148" i="7"/>
  <c r="R1165" i="7"/>
  <c r="S1165" i="7"/>
  <c r="U1165" i="7"/>
  <c r="T1165" i="7"/>
  <c r="R1183" i="7"/>
  <c r="U1183" i="7"/>
  <c r="T1183" i="7"/>
  <c r="S1183" i="7"/>
  <c r="U1204" i="7"/>
  <c r="T1204" i="7"/>
  <c r="S1204" i="7"/>
  <c r="V1204" i="7" s="1"/>
  <c r="V1233" i="7"/>
  <c r="T1250" i="7"/>
  <c r="S1250" i="7"/>
  <c r="U1250" i="7"/>
  <c r="R1250" i="7"/>
  <c r="R1280" i="7"/>
  <c r="T1280" i="7"/>
  <c r="S1280" i="7"/>
  <c r="W1320" i="7"/>
  <c r="S1387" i="7"/>
  <c r="R1387" i="7"/>
  <c r="U1387" i="7"/>
  <c r="W1436" i="7"/>
  <c r="V1436" i="7"/>
  <c r="V1450" i="7"/>
  <c r="W1450" i="7"/>
  <c r="W1482" i="7"/>
  <c r="V1482" i="7"/>
  <c r="W1558" i="7"/>
  <c r="V1558" i="7"/>
  <c r="V1625" i="7"/>
  <c r="V1658" i="7"/>
  <c r="V1684" i="7"/>
  <c r="T1763" i="7"/>
  <c r="S1763" i="7"/>
  <c r="R1763" i="7"/>
  <c r="R1860" i="7"/>
  <c r="T1860" i="7"/>
  <c r="S1860" i="7"/>
  <c r="U1860" i="7"/>
  <c r="W1991" i="7"/>
  <c r="V1991" i="7"/>
  <c r="U1994" i="7"/>
  <c r="S1994" i="7"/>
  <c r="R1994" i="7"/>
  <c r="T1994" i="7"/>
  <c r="V2060" i="7"/>
  <c r="R2062" i="7"/>
  <c r="U2062" i="7"/>
  <c r="T2062" i="7"/>
  <c r="S2062" i="7"/>
  <c r="V2483" i="7"/>
  <c r="W2521" i="7"/>
  <c r="W2672" i="7"/>
  <c r="W2679" i="7"/>
  <c r="W510" i="7"/>
  <c r="U512" i="7"/>
  <c r="T512" i="7"/>
  <c r="S512" i="7"/>
  <c r="W512" i="7" s="1"/>
  <c r="S519" i="7"/>
  <c r="U519" i="7"/>
  <c r="W534" i="7"/>
  <c r="V534" i="7"/>
  <c r="S547" i="7"/>
  <c r="R547" i="7"/>
  <c r="U547" i="7"/>
  <c r="T547" i="7"/>
  <c r="W570" i="7"/>
  <c r="V570" i="7"/>
  <c r="S583" i="7"/>
  <c r="R583" i="7"/>
  <c r="U583" i="7"/>
  <c r="T583" i="7"/>
  <c r="W606" i="7"/>
  <c r="V606" i="7"/>
  <c r="S619" i="7"/>
  <c r="R619" i="7"/>
  <c r="U619" i="7"/>
  <c r="T619" i="7"/>
  <c r="U629" i="7"/>
  <c r="U676" i="7"/>
  <c r="R676" i="7"/>
  <c r="T676" i="7"/>
  <c r="S676" i="7"/>
  <c r="V684" i="7"/>
  <c r="U687" i="7"/>
  <c r="T687" i="7"/>
  <c r="S687" i="7"/>
  <c r="R687" i="7"/>
  <c r="S699" i="7"/>
  <c r="R699" i="7"/>
  <c r="U699" i="7"/>
  <c r="T699" i="7"/>
  <c r="U701" i="7"/>
  <c r="T701" i="7"/>
  <c r="S701" i="7"/>
  <c r="R701" i="7"/>
  <c r="R715" i="7"/>
  <c r="U715" i="7"/>
  <c r="T715" i="7"/>
  <c r="S715" i="7"/>
  <c r="S717" i="7"/>
  <c r="U717" i="7"/>
  <c r="T717" i="7"/>
  <c r="R717" i="7"/>
  <c r="W731" i="7"/>
  <c r="V731" i="7"/>
  <c r="S790" i="7"/>
  <c r="R790" i="7"/>
  <c r="U790" i="7"/>
  <c r="T790" i="7"/>
  <c r="R809" i="7"/>
  <c r="U809" i="7"/>
  <c r="T809" i="7"/>
  <c r="S862" i="7"/>
  <c r="R862" i="7"/>
  <c r="U862" i="7"/>
  <c r="T862" i="7"/>
  <c r="R864" i="7"/>
  <c r="T864" i="7"/>
  <c r="S864" i="7"/>
  <c r="U864" i="7"/>
  <c r="T950" i="7"/>
  <c r="R950" i="7"/>
  <c r="U950" i="7"/>
  <c r="S950" i="7"/>
  <c r="V975" i="7"/>
  <c r="W975" i="7"/>
  <c r="W978" i="7"/>
  <c r="U989" i="7"/>
  <c r="W989" i="7" s="1"/>
  <c r="T989" i="7"/>
  <c r="S989" i="7"/>
  <c r="V1000" i="7"/>
  <c r="S1013" i="7"/>
  <c r="T1013" i="7"/>
  <c r="R1013" i="7"/>
  <c r="T1017" i="7"/>
  <c r="S1017" i="7"/>
  <c r="R1017" i="7"/>
  <c r="S1029" i="7"/>
  <c r="V1029" i="7" s="1"/>
  <c r="T1029" i="7"/>
  <c r="R1033" i="7"/>
  <c r="T1033" i="7"/>
  <c r="S1033" i="7"/>
  <c r="R1039" i="7"/>
  <c r="S1039" i="7"/>
  <c r="U1039" i="7"/>
  <c r="T1039" i="7"/>
  <c r="U1072" i="7"/>
  <c r="T1072" i="7"/>
  <c r="S1072" i="7"/>
  <c r="R1072" i="7"/>
  <c r="U1152" i="7"/>
  <c r="T1152" i="7"/>
  <c r="S1152" i="7"/>
  <c r="W1152" i="7" s="1"/>
  <c r="W1180" i="7"/>
  <c r="V1180" i="7"/>
  <c r="W1200" i="7"/>
  <c r="V1200" i="7"/>
  <c r="W1204" i="7"/>
  <c r="T1289" i="7"/>
  <c r="R1289" i="7"/>
  <c r="U1289" i="7"/>
  <c r="S1289" i="7"/>
  <c r="S1337" i="7"/>
  <c r="R1337" i="7"/>
  <c r="U1337" i="7"/>
  <c r="T1337" i="7"/>
  <c r="S1374" i="7"/>
  <c r="R1374" i="7"/>
  <c r="U1374" i="7"/>
  <c r="T1374" i="7"/>
  <c r="R1394" i="7"/>
  <c r="U1394" i="7"/>
  <c r="T1394" i="7"/>
  <c r="S1394" i="7"/>
  <c r="U1407" i="7"/>
  <c r="S1407" i="7"/>
  <c r="R1407" i="7"/>
  <c r="U1428" i="7"/>
  <c r="T1428" i="7"/>
  <c r="S1428" i="7"/>
  <c r="V1428" i="7" s="1"/>
  <c r="U1471" i="7"/>
  <c r="T1471" i="7"/>
  <c r="V1471" i="7" s="1"/>
  <c r="U1473" i="7"/>
  <c r="S1473" i="7"/>
  <c r="R1473" i="7"/>
  <c r="U1682" i="7"/>
  <c r="T1730" i="7"/>
  <c r="S1730" i="7"/>
  <c r="R1730" i="7"/>
  <c r="U1730" i="7"/>
  <c r="T1766" i="7"/>
  <c r="S1766" i="7"/>
  <c r="R1766" i="7"/>
  <c r="U1784" i="7"/>
  <c r="T1784" i="7"/>
  <c r="S1784" i="7"/>
  <c r="R1784" i="7"/>
  <c r="R1852" i="7"/>
  <c r="T1852" i="7"/>
  <c r="S1852" i="7"/>
  <c r="U1852" i="7"/>
  <c r="W1862" i="7"/>
  <c r="V1871" i="7"/>
  <c r="W1871" i="7"/>
  <c r="W2058" i="7"/>
  <c r="U2292" i="7"/>
  <c r="T2292" i="7"/>
  <c r="U1591" i="7"/>
  <c r="T1591" i="7"/>
  <c r="S1591" i="7"/>
  <c r="R1591" i="7"/>
  <c r="T1610" i="7"/>
  <c r="S1610" i="7"/>
  <c r="R1610" i="7"/>
  <c r="U1610" i="7"/>
  <c r="U1671" i="7"/>
  <c r="T1671" i="7"/>
  <c r="S1742" i="7"/>
  <c r="R1742" i="7"/>
  <c r="U1742" i="7"/>
  <c r="T1742" i="7"/>
  <c r="U1751" i="7"/>
  <c r="T1751" i="7"/>
  <c r="S1751" i="7"/>
  <c r="R1751" i="7"/>
  <c r="W1893" i="7"/>
  <c r="V1893" i="7"/>
  <c r="U1897" i="7"/>
  <c r="R1897" i="7"/>
  <c r="T1909" i="7"/>
  <c r="S1909" i="7"/>
  <c r="U1909" i="7"/>
  <c r="R1909" i="7"/>
  <c r="U1914" i="7"/>
  <c r="T1914" i="7"/>
  <c r="U2069" i="7"/>
  <c r="T2069" i="7"/>
  <c r="S2069" i="7"/>
  <c r="R2069" i="7"/>
  <c r="U2128" i="7"/>
  <c r="T2128" i="7"/>
  <c r="S2128" i="7"/>
  <c r="R2128" i="7"/>
  <c r="S2151" i="7"/>
  <c r="R2151" i="7"/>
  <c r="U2151" i="7"/>
  <c r="T2151" i="7"/>
  <c r="U2161" i="7"/>
  <c r="T2161" i="7"/>
  <c r="S2161" i="7"/>
  <c r="R2161" i="7"/>
  <c r="U2290" i="7"/>
  <c r="T2290" i="7"/>
  <c r="S2290" i="7"/>
  <c r="R2290" i="7"/>
  <c r="R2316" i="7"/>
  <c r="U2316" i="7"/>
  <c r="V2381" i="7"/>
  <c r="W2381" i="7"/>
  <c r="U2682" i="7"/>
  <c r="T2682" i="7"/>
  <c r="S2682" i="7"/>
  <c r="R2682" i="7"/>
  <c r="R1169" i="7"/>
  <c r="U1169" i="7"/>
  <c r="T1169" i="7"/>
  <c r="S1169" i="7"/>
  <c r="U1187" i="7"/>
  <c r="T1187" i="7"/>
  <c r="U1197" i="7"/>
  <c r="T1197" i="7"/>
  <c r="S1197" i="7"/>
  <c r="R1205" i="7"/>
  <c r="T1205" i="7"/>
  <c r="S1205" i="7"/>
  <c r="U1209" i="7"/>
  <c r="R1209" i="7"/>
  <c r="T1209" i="7"/>
  <c r="U1234" i="7"/>
  <c r="T1234" i="7"/>
  <c r="R1234" i="7"/>
  <c r="S1234" i="7"/>
  <c r="T1247" i="7"/>
  <c r="S1247" i="7"/>
  <c r="R1253" i="7"/>
  <c r="S1253" i="7"/>
  <c r="U1269" i="7"/>
  <c r="T1269" i="7"/>
  <c r="S1269" i="7"/>
  <c r="R1269" i="7"/>
  <c r="U1285" i="7"/>
  <c r="T1285" i="7"/>
  <c r="S1285" i="7"/>
  <c r="R1285" i="7"/>
  <c r="T1287" i="7"/>
  <c r="R1287" i="7"/>
  <c r="S1287" i="7"/>
  <c r="U1301" i="7"/>
  <c r="T1301" i="7"/>
  <c r="S1301" i="7"/>
  <c r="U1303" i="7"/>
  <c r="T1303" i="7"/>
  <c r="S1303" i="7"/>
  <c r="R1303" i="7"/>
  <c r="U1307" i="7"/>
  <c r="R1307" i="7"/>
  <c r="U1313" i="7"/>
  <c r="T1313" i="7"/>
  <c r="S1313" i="7"/>
  <c r="V1349" i="7"/>
  <c r="W1349" i="7"/>
  <c r="R1352" i="7"/>
  <c r="U1352" i="7"/>
  <c r="T1352" i="7"/>
  <c r="S1352" i="7"/>
  <c r="R1410" i="7"/>
  <c r="U1410" i="7"/>
  <c r="T1414" i="7"/>
  <c r="S1414" i="7"/>
  <c r="U1414" i="7"/>
  <c r="R1414" i="7"/>
  <c r="S1520" i="7"/>
  <c r="R1520" i="7"/>
  <c r="U1520" i="7"/>
  <c r="T1520" i="7"/>
  <c r="U1557" i="7"/>
  <c r="T1557" i="7"/>
  <c r="S1557" i="7"/>
  <c r="W1584" i="7"/>
  <c r="V1584" i="7"/>
  <c r="R1635" i="7"/>
  <c r="U1640" i="7"/>
  <c r="T1640" i="7"/>
  <c r="S1640" i="7"/>
  <c r="U1699" i="7"/>
  <c r="S1699" i="7"/>
  <c r="R1699" i="7"/>
  <c r="T1699" i="7"/>
  <c r="V1739" i="7"/>
  <c r="U1749" i="7"/>
  <c r="T1749" i="7"/>
  <c r="R1749" i="7"/>
  <c r="S1749" i="7"/>
  <c r="R1753" i="7"/>
  <c r="U1848" i="7"/>
  <c r="T1848" i="7"/>
  <c r="S1848" i="7"/>
  <c r="T1853" i="7"/>
  <c r="S1853" i="7"/>
  <c r="R1853" i="7"/>
  <c r="W1879" i="7"/>
  <c r="V1879" i="7"/>
  <c r="R1882" i="7"/>
  <c r="T1882" i="7"/>
  <c r="S1882" i="7"/>
  <c r="T1895" i="7"/>
  <c r="S1895" i="7"/>
  <c r="R1895" i="7"/>
  <c r="U1895" i="7"/>
  <c r="R1978" i="7"/>
  <c r="U1978" i="7"/>
  <c r="T1978" i="7"/>
  <c r="S1978" i="7"/>
  <c r="U2055" i="7"/>
  <c r="T2055" i="7"/>
  <c r="S2055" i="7"/>
  <c r="R2055" i="7"/>
  <c r="R2057" i="7"/>
  <c r="T2059" i="7"/>
  <c r="S2059" i="7"/>
  <c r="U2059" i="7"/>
  <c r="R2059" i="7"/>
  <c r="S2189" i="7"/>
  <c r="R2189" i="7"/>
  <c r="U2246" i="7"/>
  <c r="T2246" i="7"/>
  <c r="R2246" i="7"/>
  <c r="S2246" i="7"/>
  <c r="U2259" i="7"/>
  <c r="T2259" i="7"/>
  <c r="S2259" i="7"/>
  <c r="U2297" i="7"/>
  <c r="T2297" i="7"/>
  <c r="U2300" i="7"/>
  <c r="T2300" i="7"/>
  <c r="S2300" i="7"/>
  <c r="R2300" i="7"/>
  <c r="U2319" i="7"/>
  <c r="T2319" i="7"/>
  <c r="S2319" i="7"/>
  <c r="T2569" i="7"/>
  <c r="U2569" i="7"/>
  <c r="S387" i="7"/>
  <c r="R387" i="7"/>
  <c r="S399" i="7"/>
  <c r="R399" i="7"/>
  <c r="S411" i="7"/>
  <c r="R411" i="7"/>
  <c r="S423" i="7"/>
  <c r="R423" i="7"/>
  <c r="S435" i="7"/>
  <c r="R435" i="7"/>
  <c r="S447" i="7"/>
  <c r="R447" i="7"/>
  <c r="S459" i="7"/>
  <c r="R459" i="7"/>
  <c r="S471" i="7"/>
  <c r="R471" i="7"/>
  <c r="S483" i="7"/>
  <c r="R483" i="7"/>
  <c r="T494" i="7"/>
  <c r="S494" i="7"/>
  <c r="W494" i="7" s="1"/>
  <c r="U514" i="7"/>
  <c r="T514" i="7"/>
  <c r="V514" i="7" s="1"/>
  <c r="U523" i="7"/>
  <c r="T523" i="7"/>
  <c r="S523" i="7"/>
  <c r="R523" i="7"/>
  <c r="S525" i="7"/>
  <c r="V525" i="7" s="1"/>
  <c r="R536" i="7"/>
  <c r="U536" i="7"/>
  <c r="T536" i="7"/>
  <c r="S536" i="7"/>
  <c r="T551" i="7"/>
  <c r="S551" i="7"/>
  <c r="R551" i="7"/>
  <c r="U556" i="7"/>
  <c r="T556" i="7"/>
  <c r="S556" i="7"/>
  <c r="V556" i="7" s="1"/>
  <c r="S559" i="7"/>
  <c r="R559" i="7"/>
  <c r="R572" i="7"/>
  <c r="U572" i="7"/>
  <c r="T572" i="7"/>
  <c r="S572" i="7"/>
  <c r="T587" i="7"/>
  <c r="S587" i="7"/>
  <c r="R587" i="7"/>
  <c r="U592" i="7"/>
  <c r="T592" i="7"/>
  <c r="S592" i="7"/>
  <c r="V592" i="7" s="1"/>
  <c r="S595" i="7"/>
  <c r="R595" i="7"/>
  <c r="R608" i="7"/>
  <c r="U608" i="7"/>
  <c r="T608" i="7"/>
  <c r="S608" i="7"/>
  <c r="T623" i="7"/>
  <c r="S623" i="7"/>
  <c r="R623" i="7"/>
  <c r="U628" i="7"/>
  <c r="T628" i="7"/>
  <c r="S628" i="7"/>
  <c r="V628" i="7" s="1"/>
  <c r="R665" i="7"/>
  <c r="U665" i="7"/>
  <c r="T665" i="7"/>
  <c r="S665" i="7"/>
  <c r="R696" i="7"/>
  <c r="U696" i="7"/>
  <c r="T705" i="7"/>
  <c r="R744" i="7"/>
  <c r="T744" i="7"/>
  <c r="S744" i="7"/>
  <c r="T776" i="7"/>
  <c r="S776" i="7"/>
  <c r="R776" i="7"/>
  <c r="R781" i="7"/>
  <c r="T781" i="7"/>
  <c r="S781" i="7"/>
  <c r="U781" i="7"/>
  <c r="U796" i="7"/>
  <c r="T796" i="7"/>
  <c r="S796" i="7"/>
  <c r="R796" i="7"/>
  <c r="T825" i="7"/>
  <c r="S825" i="7"/>
  <c r="R825" i="7"/>
  <c r="U831" i="7"/>
  <c r="W831" i="7" s="1"/>
  <c r="T834" i="7"/>
  <c r="S834" i="7"/>
  <c r="U834" i="7"/>
  <c r="R834" i="7"/>
  <c r="R840" i="7"/>
  <c r="T884" i="7"/>
  <c r="U884" i="7"/>
  <c r="S884" i="7"/>
  <c r="R884" i="7"/>
  <c r="R901" i="7"/>
  <c r="T901" i="7"/>
  <c r="S901" i="7"/>
  <c r="U901" i="7"/>
  <c r="W905" i="7"/>
  <c r="R919" i="7"/>
  <c r="S919" i="7"/>
  <c r="U919" i="7"/>
  <c r="T932" i="7"/>
  <c r="U932" i="7"/>
  <c r="S932" i="7"/>
  <c r="R932" i="7"/>
  <c r="R936" i="7"/>
  <c r="T956" i="7"/>
  <c r="W956" i="7" s="1"/>
  <c r="T969" i="7"/>
  <c r="S969" i="7"/>
  <c r="T978" i="7"/>
  <c r="S978" i="7"/>
  <c r="V978" i="7" s="1"/>
  <c r="U978" i="7"/>
  <c r="T980" i="7"/>
  <c r="U980" i="7"/>
  <c r="S980" i="7"/>
  <c r="R980" i="7"/>
  <c r="R984" i="7"/>
  <c r="T999" i="7"/>
  <c r="S999" i="7"/>
  <c r="R999" i="7"/>
  <c r="R1097" i="7"/>
  <c r="U1097" i="7"/>
  <c r="T1154" i="7"/>
  <c r="S1154" i="7"/>
  <c r="U1154" i="7"/>
  <c r="R1154" i="7"/>
  <c r="T1178" i="7"/>
  <c r="S1178" i="7"/>
  <c r="U1178" i="7"/>
  <c r="R1178" i="7"/>
  <c r="R1187" i="7"/>
  <c r="S1199" i="7"/>
  <c r="R1199" i="7"/>
  <c r="U1199" i="7"/>
  <c r="T1199" i="7"/>
  <c r="S1228" i="7"/>
  <c r="T1228" i="7"/>
  <c r="R1228" i="7"/>
  <c r="R1255" i="7"/>
  <c r="U1255" i="7"/>
  <c r="R1267" i="7"/>
  <c r="U1267" i="7"/>
  <c r="T1267" i="7"/>
  <c r="S1267" i="7"/>
  <c r="T1299" i="7"/>
  <c r="W1299" i="7" s="1"/>
  <c r="U1299" i="7"/>
  <c r="S1299" i="7"/>
  <c r="V1299" i="7" s="1"/>
  <c r="R1328" i="7"/>
  <c r="U1328" i="7"/>
  <c r="T1328" i="7"/>
  <c r="V1342" i="7"/>
  <c r="W1342" i="7"/>
  <c r="S1347" i="7"/>
  <c r="T1360" i="7"/>
  <c r="S1360" i="7"/>
  <c r="V1360" i="7" s="1"/>
  <c r="U1368" i="7"/>
  <c r="T1368" i="7"/>
  <c r="S1368" i="7"/>
  <c r="R1368" i="7"/>
  <c r="T1383" i="7"/>
  <c r="S1383" i="7"/>
  <c r="R1383" i="7"/>
  <c r="V1386" i="7"/>
  <c r="S1395" i="7"/>
  <c r="R1395" i="7"/>
  <c r="R1412" i="7"/>
  <c r="S1412" i="7"/>
  <c r="U1412" i="7"/>
  <c r="T1412" i="7"/>
  <c r="R1441" i="7"/>
  <c r="T1441" i="7"/>
  <c r="S1441" i="7"/>
  <c r="U1441" i="7"/>
  <c r="T1516" i="7"/>
  <c r="S1516" i="7"/>
  <c r="R1516" i="7"/>
  <c r="U1516" i="7"/>
  <c r="R1547" i="7"/>
  <c r="W1549" i="7"/>
  <c r="V1549" i="7"/>
  <c r="U1551" i="7"/>
  <c r="T1551" i="7"/>
  <c r="S1551" i="7"/>
  <c r="R1551" i="7"/>
  <c r="T1559" i="7"/>
  <c r="S1559" i="7"/>
  <c r="R1559" i="7"/>
  <c r="U1559" i="7"/>
  <c r="S1562" i="7"/>
  <c r="R1562" i="7"/>
  <c r="T1562" i="7"/>
  <c r="U1562" i="7"/>
  <c r="U1594" i="7"/>
  <c r="T1594" i="7"/>
  <c r="S1594" i="7"/>
  <c r="R1594" i="7"/>
  <c r="S1608" i="7"/>
  <c r="T1608" i="7"/>
  <c r="R1608" i="7"/>
  <c r="U1608" i="7"/>
  <c r="S1635" i="7"/>
  <c r="R1640" i="7"/>
  <c r="U1705" i="7"/>
  <c r="T1705" i="7"/>
  <c r="S1705" i="7"/>
  <c r="R1705" i="7"/>
  <c r="T1721" i="7"/>
  <c r="S1721" i="7"/>
  <c r="R1721" i="7"/>
  <c r="W1816" i="7"/>
  <c r="V1816" i="7"/>
  <c r="U1853" i="7"/>
  <c r="S2057" i="7"/>
  <c r="V2117" i="7"/>
  <c r="W2117" i="7"/>
  <c r="S2146" i="7"/>
  <c r="U2146" i="7"/>
  <c r="T2146" i="7"/>
  <c r="U2154" i="7"/>
  <c r="R2154" i="7"/>
  <c r="T2154" i="7"/>
  <c r="S2154" i="7"/>
  <c r="U2157" i="7"/>
  <c r="T2157" i="7"/>
  <c r="S2157" i="7"/>
  <c r="R2157" i="7"/>
  <c r="U2159" i="7"/>
  <c r="T2159" i="7"/>
  <c r="S2159" i="7"/>
  <c r="R2159" i="7"/>
  <c r="R2241" i="7"/>
  <c r="U2241" i="7"/>
  <c r="T2241" i="7"/>
  <c r="S2241" i="7"/>
  <c r="W2278" i="7"/>
  <c r="V2278" i="7"/>
  <c r="U2305" i="7"/>
  <c r="T2305" i="7"/>
  <c r="S2305" i="7"/>
  <c r="R2305" i="7"/>
  <c r="R2319" i="7"/>
  <c r="W2402" i="7"/>
  <c r="V2402" i="7"/>
  <c r="W2404" i="7"/>
  <c r="U2487" i="7"/>
  <c r="T2487" i="7"/>
  <c r="S2487" i="7"/>
  <c r="R2487" i="7"/>
  <c r="R2491" i="7"/>
  <c r="T2491" i="7"/>
  <c r="S2491" i="7"/>
  <c r="U2491" i="7"/>
  <c r="U490" i="7"/>
  <c r="S507" i="7"/>
  <c r="W507" i="7" s="1"/>
  <c r="T543" i="7"/>
  <c r="S543" i="7"/>
  <c r="R543" i="7"/>
  <c r="T561" i="7"/>
  <c r="S561" i="7"/>
  <c r="T579" i="7"/>
  <c r="S579" i="7"/>
  <c r="R579" i="7"/>
  <c r="T597" i="7"/>
  <c r="S597" i="7"/>
  <c r="T615" i="7"/>
  <c r="S615" i="7"/>
  <c r="R615" i="7"/>
  <c r="U635" i="7"/>
  <c r="T662" i="7"/>
  <c r="R662" i="7"/>
  <c r="U662" i="7"/>
  <c r="S682" i="7"/>
  <c r="R682" i="7"/>
  <c r="R739" i="7"/>
  <c r="U739" i="7"/>
  <c r="W749" i="7"/>
  <c r="R751" i="7"/>
  <c r="S751" i="7"/>
  <c r="U751" i="7"/>
  <c r="U760" i="7"/>
  <c r="T760" i="7"/>
  <c r="W760" i="7" s="1"/>
  <c r="U803" i="7"/>
  <c r="T803" i="7"/>
  <c r="S855" i="7"/>
  <c r="R855" i="7"/>
  <c r="T882" i="7"/>
  <c r="S882" i="7"/>
  <c r="U882" i="7"/>
  <c r="R882" i="7"/>
  <c r="R888" i="7"/>
  <c r="T888" i="7"/>
  <c r="U892" i="7"/>
  <c r="S892" i="7"/>
  <c r="R892" i="7"/>
  <c r="T921" i="7"/>
  <c r="S921" i="7"/>
  <c r="R921" i="7"/>
  <c r="R928" i="7"/>
  <c r="W1001" i="7"/>
  <c r="U1014" i="7"/>
  <c r="T1014" i="7"/>
  <c r="V1014" i="7" s="1"/>
  <c r="T1026" i="7"/>
  <c r="S1026" i="7"/>
  <c r="U1026" i="7"/>
  <c r="R1026" i="7"/>
  <c r="T1028" i="7"/>
  <c r="U1028" i="7"/>
  <c r="S1028" i="7"/>
  <c r="R1028" i="7"/>
  <c r="R1032" i="7"/>
  <c r="T1032" i="7"/>
  <c r="T1034" i="7"/>
  <c r="W1034" i="7" s="1"/>
  <c r="U1034" i="7"/>
  <c r="U1036" i="7"/>
  <c r="T1036" i="7"/>
  <c r="S1036" i="7"/>
  <c r="R1036" i="7"/>
  <c r="R1045" i="7"/>
  <c r="T1045" i="7"/>
  <c r="S1045" i="7"/>
  <c r="U1045" i="7"/>
  <c r="T1056" i="7"/>
  <c r="U1056" i="7"/>
  <c r="S1056" i="7"/>
  <c r="W1056" i="7" s="1"/>
  <c r="R1069" i="7"/>
  <c r="U1069" i="7"/>
  <c r="U1078" i="7"/>
  <c r="T1078" i="7"/>
  <c r="S1078" i="7"/>
  <c r="R1078" i="7"/>
  <c r="T1088" i="7"/>
  <c r="S1088" i="7"/>
  <c r="U1088" i="7"/>
  <c r="R1088" i="7"/>
  <c r="U1090" i="7"/>
  <c r="T1090" i="7"/>
  <c r="R1090" i="7"/>
  <c r="S1090" i="7"/>
  <c r="R1099" i="7"/>
  <c r="S1099" i="7"/>
  <c r="U1099" i="7"/>
  <c r="U1101" i="7"/>
  <c r="T1101" i="7"/>
  <c r="S1101" i="7"/>
  <c r="R1101" i="7"/>
  <c r="W1120" i="7"/>
  <c r="T1139" i="7"/>
  <c r="S1139" i="7"/>
  <c r="V1139" i="7" s="1"/>
  <c r="U1143" i="7"/>
  <c r="T1143" i="7"/>
  <c r="S1143" i="7"/>
  <c r="R1143" i="7"/>
  <c r="U1151" i="7"/>
  <c r="T1151" i="7"/>
  <c r="U1211" i="7"/>
  <c r="T1211" i="7"/>
  <c r="S1211" i="7"/>
  <c r="R1211" i="7"/>
  <c r="U1224" i="7"/>
  <c r="T1224" i="7"/>
  <c r="V1224" i="7" s="1"/>
  <c r="S1224" i="7"/>
  <c r="R1247" i="7"/>
  <c r="U1257" i="7"/>
  <c r="T1257" i="7"/>
  <c r="S1257" i="7"/>
  <c r="R1257" i="7"/>
  <c r="S1259" i="7"/>
  <c r="U1259" i="7"/>
  <c r="T1259" i="7"/>
  <c r="R1259" i="7"/>
  <c r="U1279" i="7"/>
  <c r="T1279" i="7"/>
  <c r="S1279" i="7"/>
  <c r="R1279" i="7"/>
  <c r="S1291" i="7"/>
  <c r="R1291" i="7"/>
  <c r="U1332" i="7"/>
  <c r="R1332" i="7"/>
  <c r="T1332" i="7"/>
  <c r="S1332" i="7"/>
  <c r="T1389" i="7"/>
  <c r="U1389" i="7"/>
  <c r="S1389" i="7"/>
  <c r="R1389" i="7"/>
  <c r="U1391" i="7"/>
  <c r="T1391" i="7"/>
  <c r="S1391" i="7"/>
  <c r="R1391" i="7"/>
  <c r="U1438" i="7"/>
  <c r="T1438" i="7"/>
  <c r="S1438" i="7"/>
  <c r="U1459" i="7"/>
  <c r="T1459" i="7"/>
  <c r="S1459" i="7"/>
  <c r="V1459" i="7" s="1"/>
  <c r="W1461" i="7"/>
  <c r="T1489" i="7"/>
  <c r="S1489" i="7"/>
  <c r="U1489" i="7"/>
  <c r="R1509" i="7"/>
  <c r="R1518" i="7"/>
  <c r="U1518" i="7"/>
  <c r="T1518" i="7"/>
  <c r="S1518" i="7"/>
  <c r="U1605" i="7"/>
  <c r="T1605" i="7"/>
  <c r="S1605" i="7"/>
  <c r="R1605" i="7"/>
  <c r="U1631" i="7"/>
  <c r="T1631" i="7"/>
  <c r="S1631" i="7"/>
  <c r="W1631" i="7" s="1"/>
  <c r="T1635" i="7"/>
  <c r="U1652" i="7"/>
  <c r="T1652" i="7"/>
  <c r="S1652" i="7"/>
  <c r="R1652" i="7"/>
  <c r="U1673" i="7"/>
  <c r="T1673" i="7"/>
  <c r="S1673" i="7"/>
  <c r="R1673" i="7"/>
  <c r="U1726" i="7"/>
  <c r="T1726" i="7"/>
  <c r="S1726" i="7"/>
  <c r="R1726" i="7"/>
  <c r="U1747" i="7"/>
  <c r="S1747" i="7"/>
  <c r="R1747" i="7"/>
  <c r="T1747" i="7"/>
  <c r="U1832" i="7"/>
  <c r="T1832" i="7"/>
  <c r="S1832" i="7"/>
  <c r="R1832" i="7"/>
  <c r="V1904" i="7"/>
  <c r="W1904" i="7"/>
  <c r="T1907" i="7"/>
  <c r="U1907" i="7"/>
  <c r="S1907" i="7"/>
  <c r="R1907" i="7"/>
  <c r="S1914" i="7"/>
  <c r="W1973" i="7"/>
  <c r="V1973" i="7"/>
  <c r="T2057" i="7"/>
  <c r="U2072" i="7"/>
  <c r="R2072" i="7"/>
  <c r="S2072" i="7"/>
  <c r="T2072" i="7"/>
  <c r="R2144" i="7"/>
  <c r="W2211" i="7"/>
  <c r="V2211" i="7"/>
  <c r="V2234" i="7"/>
  <c r="W2234" i="7"/>
  <c r="S2274" i="7"/>
  <c r="R2274" i="7"/>
  <c r="U2274" i="7"/>
  <c r="T2274" i="7"/>
  <c r="U2283" i="7"/>
  <c r="W2283" i="7" s="1"/>
  <c r="T2283" i="7"/>
  <c r="S2283" i="7"/>
  <c r="U2536" i="7"/>
  <c r="R2536" i="7"/>
  <c r="S2536" i="7"/>
  <c r="T2536" i="7"/>
  <c r="W2540" i="7"/>
  <c r="V2540" i="7"/>
  <c r="R2626" i="7"/>
  <c r="T2626" i="7"/>
  <c r="S2626" i="7"/>
  <c r="S369" i="7"/>
  <c r="U382" i="7"/>
  <c r="T382" i="7"/>
  <c r="U394" i="7"/>
  <c r="T394" i="7"/>
  <c r="U406" i="7"/>
  <c r="T406" i="7"/>
  <c r="U418" i="7"/>
  <c r="T418" i="7"/>
  <c r="W418" i="7" s="1"/>
  <c r="U430" i="7"/>
  <c r="T430" i="7"/>
  <c r="W430" i="7" s="1"/>
  <c r="U442" i="7"/>
  <c r="T442" i="7"/>
  <c r="W442" i="7" s="1"/>
  <c r="U454" i="7"/>
  <c r="T454" i="7"/>
  <c r="U466" i="7"/>
  <c r="T466" i="7"/>
  <c r="U478" i="7"/>
  <c r="T478" i="7"/>
  <c r="U640" i="7"/>
  <c r="T640" i="7"/>
  <c r="S640" i="7"/>
  <c r="R640" i="7"/>
  <c r="S646" i="7"/>
  <c r="R646" i="7"/>
  <c r="U646" i="7"/>
  <c r="T646" i="7"/>
  <c r="T650" i="7"/>
  <c r="R655" i="7"/>
  <c r="S655" i="7"/>
  <c r="T655" i="7"/>
  <c r="R673" i="7"/>
  <c r="S673" i="7"/>
  <c r="S675" i="7"/>
  <c r="R675" i="7"/>
  <c r="T680" i="7"/>
  <c r="S680" i="7"/>
  <c r="R680" i="7"/>
  <c r="U680" i="7"/>
  <c r="U684" i="7"/>
  <c r="W684" i="7" s="1"/>
  <c r="T698" i="7"/>
  <c r="U698" i="7"/>
  <c r="S698" i="7"/>
  <c r="R698" i="7"/>
  <c r="R709" i="7"/>
  <c r="T709" i="7"/>
  <c r="S709" i="7"/>
  <c r="U711" i="7"/>
  <c r="W711" i="7" s="1"/>
  <c r="U748" i="7"/>
  <c r="S753" i="7"/>
  <c r="R753" i="7"/>
  <c r="S778" i="7"/>
  <c r="V778" i="7" s="1"/>
  <c r="U778" i="7"/>
  <c r="T778" i="7"/>
  <c r="R785" i="7"/>
  <c r="U785" i="7"/>
  <c r="R787" i="7"/>
  <c r="T787" i="7"/>
  <c r="S787" i="7"/>
  <c r="V801" i="7"/>
  <c r="S814" i="7"/>
  <c r="R814" i="7"/>
  <c r="U814" i="7"/>
  <c r="T814" i="7"/>
  <c r="U844" i="7"/>
  <c r="R844" i="7"/>
  <c r="U870" i="7"/>
  <c r="T870" i="7"/>
  <c r="S870" i="7"/>
  <c r="V870" i="7" s="1"/>
  <c r="T890" i="7"/>
  <c r="V890" i="7" s="1"/>
  <c r="U890" i="7"/>
  <c r="S890" i="7"/>
  <c r="R907" i="7"/>
  <c r="U907" i="7"/>
  <c r="T907" i="7"/>
  <c r="S907" i="7"/>
  <c r="U916" i="7"/>
  <c r="T916" i="7"/>
  <c r="T938" i="7"/>
  <c r="U938" i="7"/>
  <c r="W938" i="7" s="1"/>
  <c r="S938" i="7"/>
  <c r="U940" i="7"/>
  <c r="T940" i="7"/>
  <c r="R940" i="7"/>
  <c r="T986" i="7"/>
  <c r="U986" i="7"/>
  <c r="S986" i="7"/>
  <c r="W986" i="7" s="1"/>
  <c r="U988" i="7"/>
  <c r="S988" i="7"/>
  <c r="R988" i="7"/>
  <c r="U995" i="7"/>
  <c r="S995" i="7"/>
  <c r="V995" i="7" s="1"/>
  <c r="R1003" i="7"/>
  <c r="U1003" i="7"/>
  <c r="T1003" i="7"/>
  <c r="T1016" i="7"/>
  <c r="S1016" i="7"/>
  <c r="R1016" i="7"/>
  <c r="U1016" i="7"/>
  <c r="V1041" i="7"/>
  <c r="V1056" i="7"/>
  <c r="W1084" i="7"/>
  <c r="U1107" i="7"/>
  <c r="T1107" i="7"/>
  <c r="U1126" i="7"/>
  <c r="T1126" i="7"/>
  <c r="S1126" i="7"/>
  <c r="W1126" i="7" s="1"/>
  <c r="S1156" i="7"/>
  <c r="R1156" i="7"/>
  <c r="U1156" i="7"/>
  <c r="T1156" i="7"/>
  <c r="V1173" i="7"/>
  <c r="W1175" i="7"/>
  <c r="T1182" i="7"/>
  <c r="S1182" i="7"/>
  <c r="U1182" i="7"/>
  <c r="R1182" i="7"/>
  <c r="V1203" i="7"/>
  <c r="U1205" i="7"/>
  <c r="T1244" i="7"/>
  <c r="S1244" i="7"/>
  <c r="U1244" i="7"/>
  <c r="R1244" i="7"/>
  <c r="T1253" i="7"/>
  <c r="R1265" i="7"/>
  <c r="U1265" i="7"/>
  <c r="U1295" i="7"/>
  <c r="T1295" i="7"/>
  <c r="S1295" i="7"/>
  <c r="R1295" i="7"/>
  <c r="V1305" i="7"/>
  <c r="W1363" i="7"/>
  <c r="U1366" i="7"/>
  <c r="R1366" i="7"/>
  <c r="U1371" i="7"/>
  <c r="U1375" i="7"/>
  <c r="T1375" i="7"/>
  <c r="S1375" i="7"/>
  <c r="R1375" i="7"/>
  <c r="T1408" i="7"/>
  <c r="S1408" i="7"/>
  <c r="U1408" i="7"/>
  <c r="R1408" i="7"/>
  <c r="S1410" i="7"/>
  <c r="U1423" i="7"/>
  <c r="T1423" i="7"/>
  <c r="S1423" i="7"/>
  <c r="R1423" i="7"/>
  <c r="W1457" i="7"/>
  <c r="V1457" i="7"/>
  <c r="U1464" i="7"/>
  <c r="T1464" i="7"/>
  <c r="U1475" i="7"/>
  <c r="R1475" i="7"/>
  <c r="U1478" i="7"/>
  <c r="V1479" i="7"/>
  <c r="T1485" i="7"/>
  <c r="U1485" i="7"/>
  <c r="S1485" i="7"/>
  <c r="R1485" i="7"/>
  <c r="S1495" i="7"/>
  <c r="R1495" i="7"/>
  <c r="S1514" i="7"/>
  <c r="R1514" i="7"/>
  <c r="U1514" i="7"/>
  <c r="T1514" i="7"/>
  <c r="T1579" i="7"/>
  <c r="S1579" i="7"/>
  <c r="R1579" i="7"/>
  <c r="U1579" i="7"/>
  <c r="W1589" i="7"/>
  <c r="V1589" i="7"/>
  <c r="T1622" i="7"/>
  <c r="U1622" i="7"/>
  <c r="V1662" i="7"/>
  <c r="T1664" i="7"/>
  <c r="S1664" i="7"/>
  <c r="U1664" i="7"/>
  <c r="W1669" i="7"/>
  <c r="V1669" i="7"/>
  <c r="R1671" i="7"/>
  <c r="U1724" i="7"/>
  <c r="T1724" i="7"/>
  <c r="R1724" i="7"/>
  <c r="S1740" i="7"/>
  <c r="R1740" i="7"/>
  <c r="U1740" i="7"/>
  <c r="T1740" i="7"/>
  <c r="S1802" i="7"/>
  <c r="R1802" i="7"/>
  <c r="T1802" i="7"/>
  <c r="T1827" i="7"/>
  <c r="S1827" i="7"/>
  <c r="T1851" i="7"/>
  <c r="S1851" i="7"/>
  <c r="V1877" i="7"/>
  <c r="U1882" i="7"/>
  <c r="T1960" i="7"/>
  <c r="S1960" i="7"/>
  <c r="R2046" i="7"/>
  <c r="T2046" i="7"/>
  <c r="S2046" i="7"/>
  <c r="U2046" i="7"/>
  <c r="U2140" i="7"/>
  <c r="T2140" i="7"/>
  <c r="S2140" i="7"/>
  <c r="R2140" i="7"/>
  <c r="W2142" i="7"/>
  <c r="V2142" i="7"/>
  <c r="S2144" i="7"/>
  <c r="V2223" i="7"/>
  <c r="S2230" i="7"/>
  <c r="W2230" i="7" s="1"/>
  <c r="V2283" i="7"/>
  <c r="W2457" i="7"/>
  <c r="W2465" i="7"/>
  <c r="V2465" i="7"/>
  <c r="U2562" i="7"/>
  <c r="T2562" i="7"/>
  <c r="S2562" i="7"/>
  <c r="R2562" i="7"/>
  <c r="R493" i="7"/>
  <c r="U496" i="7"/>
  <c r="S503" i="7"/>
  <c r="R503" i="7"/>
  <c r="U540" i="7"/>
  <c r="T540" i="7"/>
  <c r="U576" i="7"/>
  <c r="T576" i="7"/>
  <c r="U612" i="7"/>
  <c r="T612" i="7"/>
  <c r="V633" i="7"/>
  <c r="W635" i="7"/>
  <c r="V639" i="7"/>
  <c r="U702" i="7"/>
  <c r="V705" i="7"/>
  <c r="T716" i="7"/>
  <c r="R716" i="7"/>
  <c r="S718" i="7"/>
  <c r="R718" i="7"/>
  <c r="S723" i="7"/>
  <c r="R723" i="7"/>
  <c r="U723" i="7"/>
  <c r="T723" i="7"/>
  <c r="S725" i="7"/>
  <c r="R725" i="7"/>
  <c r="R727" i="7"/>
  <c r="S727" i="7"/>
  <c r="T732" i="7"/>
  <c r="S732" i="7"/>
  <c r="R732" i="7"/>
  <c r="U755" i="7"/>
  <c r="W803" i="7"/>
  <c r="V803" i="7"/>
  <c r="U820" i="7"/>
  <c r="R820" i="7"/>
  <c r="V831" i="7"/>
  <c r="T842" i="7"/>
  <c r="U842" i="7"/>
  <c r="S842" i="7"/>
  <c r="R842" i="7"/>
  <c r="U851" i="7"/>
  <c r="S851" i="7"/>
  <c r="V851" i="7" s="1"/>
  <c r="R853" i="7"/>
  <c r="T853" i="7"/>
  <c r="S853" i="7"/>
  <c r="U853" i="7"/>
  <c r="W857" i="7"/>
  <c r="V857" i="7"/>
  <c r="R859" i="7"/>
  <c r="U859" i="7"/>
  <c r="T859" i="7"/>
  <c r="S859" i="7"/>
  <c r="S861" i="7"/>
  <c r="R861" i="7"/>
  <c r="V868" i="7"/>
  <c r="R925" i="7"/>
  <c r="T925" i="7"/>
  <c r="S925" i="7"/>
  <c r="R927" i="7"/>
  <c r="U927" i="7"/>
  <c r="R930" i="7"/>
  <c r="R960" i="7"/>
  <c r="S960" i="7"/>
  <c r="U964" i="7"/>
  <c r="R964" i="7"/>
  <c r="R997" i="7"/>
  <c r="T997" i="7"/>
  <c r="S997" i="7"/>
  <c r="U997" i="7"/>
  <c r="S1005" i="7"/>
  <c r="T1005" i="7"/>
  <c r="R1005" i="7"/>
  <c r="R1051" i="7"/>
  <c r="U1051" i="7"/>
  <c r="T1051" i="7"/>
  <c r="U1059" i="7"/>
  <c r="S1059" i="7"/>
  <c r="V1059" i="7" s="1"/>
  <c r="R1063" i="7"/>
  <c r="T1063" i="7"/>
  <c r="S1063" i="7"/>
  <c r="U1071" i="7"/>
  <c r="T1071" i="7"/>
  <c r="V1071" i="7" s="1"/>
  <c r="T1122" i="7"/>
  <c r="S1122" i="7"/>
  <c r="U1122" i="7"/>
  <c r="R1122" i="7"/>
  <c r="T1124" i="7"/>
  <c r="S1124" i="7"/>
  <c r="V1124" i="7" s="1"/>
  <c r="U1162" i="7"/>
  <c r="T1162" i="7"/>
  <c r="R1162" i="7"/>
  <c r="S1162" i="7"/>
  <c r="T1172" i="7"/>
  <c r="S1172" i="7"/>
  <c r="W1172" i="7" s="1"/>
  <c r="U1180" i="7"/>
  <c r="T1180" i="7"/>
  <c r="S1180" i="7"/>
  <c r="U1192" i="7"/>
  <c r="R1197" i="7"/>
  <c r="S1209" i="7"/>
  <c r="V1215" i="7"/>
  <c r="W1224" i="7"/>
  <c r="T1238" i="7"/>
  <c r="S1238" i="7"/>
  <c r="U1238" i="7"/>
  <c r="R1238" i="7"/>
  <c r="U1253" i="7"/>
  <c r="S1277" i="7"/>
  <c r="R1277" i="7"/>
  <c r="U1277" i="7"/>
  <c r="U1287" i="7"/>
  <c r="R1301" i="7"/>
  <c r="R1313" i="7"/>
  <c r="T1362" i="7"/>
  <c r="S1362" i="7"/>
  <c r="W1362" i="7" s="1"/>
  <c r="U1362" i="7"/>
  <c r="R1364" i="7"/>
  <c r="S1364" i="7"/>
  <c r="U1364" i="7"/>
  <c r="T1364" i="7"/>
  <c r="T1410" i="7"/>
  <c r="T1419" i="7"/>
  <c r="R1419" i="7"/>
  <c r="U1419" i="7"/>
  <c r="S1419" i="7"/>
  <c r="U1434" i="7"/>
  <c r="T1434" i="7"/>
  <c r="S1434" i="7"/>
  <c r="W1434" i="7" s="1"/>
  <c r="S1446" i="7"/>
  <c r="R1446" i="7"/>
  <c r="T1462" i="7"/>
  <c r="S1462" i="7"/>
  <c r="R1462" i="7"/>
  <c r="U1462" i="7"/>
  <c r="R1464" i="7"/>
  <c r="U1492" i="7"/>
  <c r="T1492" i="7"/>
  <c r="V1492" i="7" s="1"/>
  <c r="W1536" i="7"/>
  <c r="V1536" i="7"/>
  <c r="R1557" i="7"/>
  <c r="S1592" i="7"/>
  <c r="R1592" i="7"/>
  <c r="U1592" i="7"/>
  <c r="T1592" i="7"/>
  <c r="U1602" i="7"/>
  <c r="T1602" i="7"/>
  <c r="R1602" i="7"/>
  <c r="T1634" i="7"/>
  <c r="S1634" i="7"/>
  <c r="R1634" i="7"/>
  <c r="U1634" i="7"/>
  <c r="R1664" i="7"/>
  <c r="S1671" i="7"/>
  <c r="U1700" i="7"/>
  <c r="T1700" i="7"/>
  <c r="S1700" i="7"/>
  <c r="R1700" i="7"/>
  <c r="U1738" i="7"/>
  <c r="T1738" i="7"/>
  <c r="S1738" i="7"/>
  <c r="R1738" i="7"/>
  <c r="W1745" i="7"/>
  <c r="V1745" i="7"/>
  <c r="T1825" i="7"/>
  <c r="S1825" i="7"/>
  <c r="U1825" i="7"/>
  <c r="R1825" i="7"/>
  <c r="R1827" i="7"/>
  <c r="R1851" i="7"/>
  <c r="U1874" i="7"/>
  <c r="T1874" i="7"/>
  <c r="S1874" i="7"/>
  <c r="R1874" i="7"/>
  <c r="R1876" i="7"/>
  <c r="T1880" i="7"/>
  <c r="S1880" i="7"/>
  <c r="V1880" i="7" s="1"/>
  <c r="W1900" i="7"/>
  <c r="V1900" i="7"/>
  <c r="R1960" i="7"/>
  <c r="U2000" i="7"/>
  <c r="T2000" i="7"/>
  <c r="S2000" i="7"/>
  <c r="R2000" i="7"/>
  <c r="U2021" i="7"/>
  <c r="T2021" i="7"/>
  <c r="S2021" i="7"/>
  <c r="R2021" i="7"/>
  <c r="S2044" i="7"/>
  <c r="R2044" i="7"/>
  <c r="U2044" i="7"/>
  <c r="T2044" i="7"/>
  <c r="T2075" i="7"/>
  <c r="S2075" i="7"/>
  <c r="U2075" i="7"/>
  <c r="R2075" i="7"/>
  <c r="V2185" i="7"/>
  <c r="W2209" i="7"/>
  <c r="V2228" i="7"/>
  <c r="T2230" i="7"/>
  <c r="R661" i="7"/>
  <c r="T661" i="7"/>
  <c r="S661" i="7"/>
  <c r="W667" i="7"/>
  <c r="V667" i="7"/>
  <c r="S670" i="7"/>
  <c r="R670" i="7"/>
  <c r="W768" i="7"/>
  <c r="V768" i="7"/>
  <c r="S771" i="7"/>
  <c r="R771" i="7"/>
  <c r="R805" i="7"/>
  <c r="T805" i="7"/>
  <c r="S805" i="7"/>
  <c r="W816" i="7"/>
  <c r="V816" i="7"/>
  <c r="W841" i="7"/>
  <c r="T872" i="7"/>
  <c r="S872" i="7"/>
  <c r="R872" i="7"/>
  <c r="T926" i="7"/>
  <c r="R926" i="7"/>
  <c r="R937" i="7"/>
  <c r="U937" i="7"/>
  <c r="R943" i="7"/>
  <c r="S943" i="7"/>
  <c r="T943" i="7"/>
  <c r="R977" i="7"/>
  <c r="T977" i="7"/>
  <c r="T1010" i="7"/>
  <c r="R1010" i="7"/>
  <c r="S1030" i="7"/>
  <c r="R1030" i="7"/>
  <c r="T1050" i="7"/>
  <c r="S1050" i="7"/>
  <c r="U1050" i="7"/>
  <c r="T1070" i="7"/>
  <c r="S1070" i="7"/>
  <c r="U1070" i="7"/>
  <c r="R1070" i="7"/>
  <c r="R1085" i="7"/>
  <c r="U1085" i="7"/>
  <c r="T1106" i="7"/>
  <c r="S1106" i="7"/>
  <c r="U1106" i="7"/>
  <c r="R1106" i="7"/>
  <c r="R1111" i="7"/>
  <c r="U1111" i="7"/>
  <c r="T1111" i="7"/>
  <c r="U1113" i="7"/>
  <c r="R1113" i="7"/>
  <c r="T1118" i="7"/>
  <c r="S1118" i="7"/>
  <c r="U1118" i="7"/>
  <c r="R1118" i="7"/>
  <c r="R1133" i="7"/>
  <c r="S1133" i="7"/>
  <c r="U1150" i="7"/>
  <c r="W1150" i="7" s="1"/>
  <c r="T1150" i="7"/>
  <c r="R1153" i="7"/>
  <c r="S1153" i="7"/>
  <c r="T1166" i="7"/>
  <c r="S1166" i="7"/>
  <c r="U1166" i="7"/>
  <c r="R1166" i="7"/>
  <c r="R1171" i="7"/>
  <c r="T1171" i="7"/>
  <c r="S1171" i="7"/>
  <c r="U1191" i="7"/>
  <c r="T1191" i="7"/>
  <c r="W1191" i="7" s="1"/>
  <c r="S1191" i="7"/>
  <c r="V1191" i="7" s="1"/>
  <c r="U1203" i="7"/>
  <c r="S1203" i="7"/>
  <c r="T1218" i="7"/>
  <c r="S1218" i="7"/>
  <c r="U1246" i="7"/>
  <c r="T1246" i="7"/>
  <c r="V1246" i="7" s="1"/>
  <c r="W1315" i="7"/>
  <c r="T1317" i="7"/>
  <c r="U1317" i="7"/>
  <c r="S1317" i="7"/>
  <c r="R1317" i="7"/>
  <c r="R1319" i="7"/>
  <c r="T1319" i="7"/>
  <c r="S1319" i="7"/>
  <c r="R1330" i="7"/>
  <c r="U1330" i="7"/>
  <c r="T1330" i="7"/>
  <c r="S1330" i="7"/>
  <c r="T1341" i="7"/>
  <c r="U1341" i="7"/>
  <c r="S1341" i="7"/>
  <c r="R1341" i="7"/>
  <c r="W1344" i="7"/>
  <c r="V1344" i="7"/>
  <c r="U1399" i="7"/>
  <c r="T1399" i="7"/>
  <c r="R1399" i="7"/>
  <c r="S1399" i="7"/>
  <c r="S1425" i="7"/>
  <c r="R1425" i="7"/>
  <c r="U1427" i="7"/>
  <c r="R1427" i="7"/>
  <c r="T1480" i="7"/>
  <c r="S1480" i="7"/>
  <c r="U1480" i="7"/>
  <c r="R1480" i="7"/>
  <c r="R1497" i="7"/>
  <c r="S1497" i="7"/>
  <c r="U1511" i="7"/>
  <c r="T1511" i="7"/>
  <c r="V1511" i="7" s="1"/>
  <c r="S1526" i="7"/>
  <c r="R1526" i="7"/>
  <c r="U1526" i="7"/>
  <c r="T1526" i="7"/>
  <c r="R1560" i="7"/>
  <c r="U1560" i="7"/>
  <c r="U1565" i="7"/>
  <c r="T1565" i="7"/>
  <c r="S1565" i="7"/>
  <c r="R1565" i="7"/>
  <c r="S1586" i="7"/>
  <c r="R1586" i="7"/>
  <c r="T1586" i="7"/>
  <c r="U1586" i="7"/>
  <c r="W1667" i="7"/>
  <c r="V1667" i="7"/>
  <c r="U1678" i="7"/>
  <c r="T1678" i="7"/>
  <c r="S1678" i="7"/>
  <c r="R1708" i="7"/>
  <c r="U1708" i="7"/>
  <c r="T1708" i="7"/>
  <c r="S1708" i="7"/>
  <c r="S1715" i="7"/>
  <c r="R1715" i="7"/>
  <c r="T1715" i="7"/>
  <c r="U1791" i="7"/>
  <c r="R1791" i="7"/>
  <c r="S1791" i="7"/>
  <c r="U1910" i="7"/>
  <c r="R1910" i="7"/>
  <c r="T1910" i="7"/>
  <c r="S1910" i="7"/>
  <c r="U1912" i="7"/>
  <c r="T1912" i="7"/>
  <c r="T1945" i="7"/>
  <c r="S1945" i="7"/>
  <c r="U1945" i="7"/>
  <c r="R1945" i="7"/>
  <c r="R1950" i="7"/>
  <c r="U1950" i="7"/>
  <c r="T1950" i="7"/>
  <c r="S1950" i="7"/>
  <c r="T1955" i="7"/>
  <c r="S1955" i="7"/>
  <c r="R1955" i="7"/>
  <c r="U1955" i="7"/>
  <c r="V1970" i="7"/>
  <c r="W1981" i="7"/>
  <c r="U2042" i="7"/>
  <c r="T2042" i="7"/>
  <c r="S2042" i="7"/>
  <c r="R2042" i="7"/>
  <c r="U2053" i="7"/>
  <c r="R2053" i="7"/>
  <c r="T2125" i="7"/>
  <c r="S2125" i="7"/>
  <c r="U2125" i="7"/>
  <c r="R2125" i="7"/>
  <c r="S2152" i="7"/>
  <c r="R2152" i="7"/>
  <c r="U2152" i="7"/>
  <c r="T2152" i="7"/>
  <c r="S2191" i="7"/>
  <c r="R2191" i="7"/>
  <c r="U2191" i="7"/>
  <c r="T2191" i="7"/>
  <c r="U2210" i="7"/>
  <c r="T2210" i="7"/>
  <c r="S2210" i="7"/>
  <c r="R2210" i="7"/>
  <c r="S2281" i="7"/>
  <c r="R2281" i="7"/>
  <c r="U2391" i="7"/>
  <c r="T2391" i="7"/>
  <c r="S2391" i="7"/>
  <c r="R2391" i="7"/>
  <c r="T2542" i="7"/>
  <c r="R2542" i="7"/>
  <c r="U526" i="7"/>
  <c r="U538" i="7"/>
  <c r="U550" i="7"/>
  <c r="W550" i="7" s="1"/>
  <c r="U562" i="7"/>
  <c r="U574" i="7"/>
  <c r="W574" i="7" s="1"/>
  <c r="U586" i="7"/>
  <c r="U598" i="7"/>
  <c r="U610" i="7"/>
  <c r="U622" i="7"/>
  <c r="R679" i="7"/>
  <c r="S679" i="7"/>
  <c r="R697" i="7"/>
  <c r="U700" i="7"/>
  <c r="S706" i="7"/>
  <c r="V706" i="7" s="1"/>
  <c r="U719" i="7"/>
  <c r="T719" i="7"/>
  <c r="V719" i="7" s="1"/>
  <c r="T728" i="7"/>
  <c r="S728" i="7"/>
  <c r="R728" i="7"/>
  <c r="T734" i="7"/>
  <c r="R734" i="7"/>
  <c r="T740" i="7"/>
  <c r="T746" i="7"/>
  <c r="V746" i="7" s="1"/>
  <c r="T762" i="7"/>
  <c r="S762" i="7"/>
  <c r="U762" i="7"/>
  <c r="S813" i="7"/>
  <c r="V813" i="7" s="1"/>
  <c r="R833" i="7"/>
  <c r="T833" i="7"/>
  <c r="T866" i="7"/>
  <c r="R866" i="7"/>
  <c r="S886" i="7"/>
  <c r="R886" i="7"/>
  <c r="T906" i="7"/>
  <c r="S906" i="7"/>
  <c r="V906" i="7" s="1"/>
  <c r="U906" i="7"/>
  <c r="R952" i="7"/>
  <c r="T962" i="7"/>
  <c r="V962" i="7" s="1"/>
  <c r="T968" i="7"/>
  <c r="S968" i="7"/>
  <c r="R968" i="7"/>
  <c r="S982" i="7"/>
  <c r="R982" i="7"/>
  <c r="T1002" i="7"/>
  <c r="S1002" i="7"/>
  <c r="W1002" i="7" s="1"/>
  <c r="U1002" i="7"/>
  <c r="R1027" i="7"/>
  <c r="R1044" i="7"/>
  <c r="U1065" i="7"/>
  <c r="R1065" i="7"/>
  <c r="S1068" i="7"/>
  <c r="W1068" i="7" s="1"/>
  <c r="R1080" i="7"/>
  <c r="R1087" i="7"/>
  <c r="T1100" i="7"/>
  <c r="S1100" i="7"/>
  <c r="S1116" i="7"/>
  <c r="R1116" i="7"/>
  <c r="T1128" i="7"/>
  <c r="U1128" i="7"/>
  <c r="T1130" i="7"/>
  <c r="S1130" i="7"/>
  <c r="U1130" i="7"/>
  <c r="R1130" i="7"/>
  <c r="R1135" i="7"/>
  <c r="T1160" i="7"/>
  <c r="S1160" i="7"/>
  <c r="V1161" i="7"/>
  <c r="U1215" i="7"/>
  <c r="W1215" i="7" s="1"/>
  <c r="T1226" i="7"/>
  <c r="S1226" i="7"/>
  <c r="U1226" i="7"/>
  <c r="R1226" i="7"/>
  <c r="R1231" i="7"/>
  <c r="T1231" i="7"/>
  <c r="S1231" i="7"/>
  <c r="U1251" i="7"/>
  <c r="R1251" i="7"/>
  <c r="T1271" i="7"/>
  <c r="S1271" i="7"/>
  <c r="S1278" i="7"/>
  <c r="R1278" i="7"/>
  <c r="U1278" i="7"/>
  <c r="V1294" i="7"/>
  <c r="W1294" i="7"/>
  <c r="T1312" i="7"/>
  <c r="S1312" i="7"/>
  <c r="R1312" i="7"/>
  <c r="S1315" i="7"/>
  <c r="V1315" i="7" s="1"/>
  <c r="U1381" i="7"/>
  <c r="U1386" i="7"/>
  <c r="T1386" i="7"/>
  <c r="S1386" i="7"/>
  <c r="W1386" i="7" s="1"/>
  <c r="T1416" i="7"/>
  <c r="S1416" i="7"/>
  <c r="R1435" i="7"/>
  <c r="U1443" i="7"/>
  <c r="S1443" i="7"/>
  <c r="R1443" i="7"/>
  <c r="S1453" i="7"/>
  <c r="R1453" i="7"/>
  <c r="T1468" i="7"/>
  <c r="S1468" i="7"/>
  <c r="R1468" i="7"/>
  <c r="W1493" i="7"/>
  <c r="W1524" i="7"/>
  <c r="T1531" i="7"/>
  <c r="S1531" i="7"/>
  <c r="R1531" i="7"/>
  <c r="U1531" i="7"/>
  <c r="S1538" i="7"/>
  <c r="R1538" i="7"/>
  <c r="S1544" i="7"/>
  <c r="R1544" i="7"/>
  <c r="U1544" i="7"/>
  <c r="T1544" i="7"/>
  <c r="V1552" i="7"/>
  <c r="R1578" i="7"/>
  <c r="U1593" i="7"/>
  <c r="T1593" i="7"/>
  <c r="S1593" i="7"/>
  <c r="R1593" i="7"/>
  <c r="U1599" i="7"/>
  <c r="T1599" i="7"/>
  <c r="S1599" i="7"/>
  <c r="R1599" i="7"/>
  <c r="R1621" i="7"/>
  <c r="S1624" i="7"/>
  <c r="R1624" i="7"/>
  <c r="R1638" i="7"/>
  <c r="U1643" i="7"/>
  <c r="S1643" i="7"/>
  <c r="R1643" i="7"/>
  <c r="T1643" i="7"/>
  <c r="U1658" i="7"/>
  <c r="T1658" i="7"/>
  <c r="S1658" i="7"/>
  <c r="W1658" i="7" s="1"/>
  <c r="S1668" i="7"/>
  <c r="T1668" i="7"/>
  <c r="R1668" i="7"/>
  <c r="U1668" i="7"/>
  <c r="U1676" i="7"/>
  <c r="T1676" i="7"/>
  <c r="S1676" i="7"/>
  <c r="R1676" i="7"/>
  <c r="R1678" i="7"/>
  <c r="U1681" i="7"/>
  <c r="T1681" i="7"/>
  <c r="S1681" i="7"/>
  <c r="R1681" i="7"/>
  <c r="T1711" i="7"/>
  <c r="S1711" i="7"/>
  <c r="W1711" i="7" s="1"/>
  <c r="S1713" i="7"/>
  <c r="R1713" i="7"/>
  <c r="U1713" i="7"/>
  <c r="T1713" i="7"/>
  <c r="W1780" i="7"/>
  <c r="V1780" i="7"/>
  <c r="W1810" i="7"/>
  <c r="V1810" i="7"/>
  <c r="T1840" i="7"/>
  <c r="S1840" i="7"/>
  <c r="R1840" i="7"/>
  <c r="T1943" i="7"/>
  <c r="S1943" i="7"/>
  <c r="U1943" i="7"/>
  <c r="R1943" i="7"/>
  <c r="T2077" i="7"/>
  <c r="S2077" i="7"/>
  <c r="U2077" i="7"/>
  <c r="R2077" i="7"/>
  <c r="V2138" i="7"/>
  <c r="W2138" i="7"/>
  <c r="W2187" i="7"/>
  <c r="V2187" i="7"/>
  <c r="U2261" i="7"/>
  <c r="T2261" i="7"/>
  <c r="S2261" i="7"/>
  <c r="R2261" i="7"/>
  <c r="V2266" i="7"/>
  <c r="W2272" i="7"/>
  <c r="U2388" i="7"/>
  <c r="T2388" i="7"/>
  <c r="S2388" i="7"/>
  <c r="V2388" i="7" s="1"/>
  <c r="U2614" i="7"/>
  <c r="T2614" i="7"/>
  <c r="S2614" i="7"/>
  <c r="R2614" i="7"/>
  <c r="R2652" i="7"/>
  <c r="R530" i="7"/>
  <c r="R542" i="7"/>
  <c r="R554" i="7"/>
  <c r="R566" i="7"/>
  <c r="R578" i="7"/>
  <c r="R590" i="7"/>
  <c r="R602" i="7"/>
  <c r="R614" i="7"/>
  <c r="R626" i="7"/>
  <c r="S645" i="7"/>
  <c r="V645" i="7" s="1"/>
  <c r="R648" i="7"/>
  <c r="S651" i="7"/>
  <c r="R651" i="7"/>
  <c r="R664" i="7"/>
  <c r="R685" i="7"/>
  <c r="T685" i="7"/>
  <c r="S685" i="7"/>
  <c r="R691" i="7"/>
  <c r="S694" i="7"/>
  <c r="R694" i="7"/>
  <c r="R707" i="7"/>
  <c r="S789" i="7"/>
  <c r="V789" i="7" s="1"/>
  <c r="R792" i="7"/>
  <c r="S795" i="7"/>
  <c r="R795" i="7"/>
  <c r="R808" i="7"/>
  <c r="T818" i="7"/>
  <c r="V818" i="7" s="1"/>
  <c r="T824" i="7"/>
  <c r="S824" i="7"/>
  <c r="R824" i="7"/>
  <c r="S838" i="7"/>
  <c r="R838" i="7"/>
  <c r="T858" i="7"/>
  <c r="S858" i="7"/>
  <c r="W858" i="7" s="1"/>
  <c r="U858" i="7"/>
  <c r="R883" i="7"/>
  <c r="W900" i="7"/>
  <c r="T920" i="7"/>
  <c r="S920" i="7"/>
  <c r="R920" i="7"/>
  <c r="S934" i="7"/>
  <c r="R934" i="7"/>
  <c r="U934" i="7"/>
  <c r="T952" i="7"/>
  <c r="T954" i="7"/>
  <c r="S954" i="7"/>
  <c r="U954" i="7"/>
  <c r="S970" i="7"/>
  <c r="R970" i="7"/>
  <c r="R971" i="7"/>
  <c r="R979" i="7"/>
  <c r="T1004" i="7"/>
  <c r="R1004" i="7"/>
  <c r="U1007" i="7"/>
  <c r="T1007" i="7"/>
  <c r="V1007" i="7" s="1"/>
  <c r="R1019" i="7"/>
  <c r="T1038" i="7"/>
  <c r="S1041" i="7"/>
  <c r="W1041" i="7" s="1"/>
  <c r="W1057" i="7"/>
  <c r="R1060" i="7"/>
  <c r="T1068" i="7"/>
  <c r="S1080" i="7"/>
  <c r="U1125" i="7"/>
  <c r="T1125" i="7"/>
  <c r="S1125" i="7"/>
  <c r="V1125" i="7" s="1"/>
  <c r="R1138" i="7"/>
  <c r="R1145" i="7"/>
  <c r="U1145" i="7"/>
  <c r="T1145" i="7"/>
  <c r="U1208" i="7"/>
  <c r="R1208" i="7"/>
  <c r="U1210" i="7"/>
  <c r="W1210" i="7" s="1"/>
  <c r="T1210" i="7"/>
  <c r="T1220" i="7"/>
  <c r="S1220" i="7"/>
  <c r="V1220" i="7" s="1"/>
  <c r="R1241" i="7"/>
  <c r="U1241" i="7"/>
  <c r="U1282" i="7"/>
  <c r="T1282" i="7"/>
  <c r="S1282" i="7"/>
  <c r="W1296" i="7"/>
  <c r="V1296" i="7"/>
  <c r="R1300" i="7"/>
  <c r="T1300" i="7"/>
  <c r="S1300" i="7"/>
  <c r="T1309" i="7"/>
  <c r="S1309" i="7"/>
  <c r="R1309" i="7"/>
  <c r="T1315" i="7"/>
  <c r="V1354" i="7"/>
  <c r="W1354" i="7"/>
  <c r="U1356" i="7"/>
  <c r="T1356" i="7"/>
  <c r="R1356" i="7"/>
  <c r="R1370" i="7"/>
  <c r="U1370" i="7"/>
  <c r="T1370" i="7"/>
  <c r="S1370" i="7"/>
  <c r="U1409" i="7"/>
  <c r="T1409" i="7"/>
  <c r="S1409" i="7"/>
  <c r="R1409" i="7"/>
  <c r="U1425" i="7"/>
  <c r="S1435" i="7"/>
  <c r="W1449" i="7"/>
  <c r="T1455" i="7"/>
  <c r="U1455" i="7"/>
  <c r="S1455" i="7"/>
  <c r="R1455" i="7"/>
  <c r="U1477" i="7"/>
  <c r="T1477" i="7"/>
  <c r="S1477" i="7"/>
  <c r="R1477" i="7"/>
  <c r="U1504" i="7"/>
  <c r="T1504" i="7"/>
  <c r="V1504" i="7" s="1"/>
  <c r="T1507" i="7"/>
  <c r="S1507" i="7"/>
  <c r="U1507" i="7"/>
  <c r="R1507" i="7"/>
  <c r="W1517" i="7"/>
  <c r="V1517" i="7"/>
  <c r="R1529" i="7"/>
  <c r="U1529" i="7"/>
  <c r="T1529" i="7"/>
  <c r="U1540" i="7"/>
  <c r="S1540" i="7"/>
  <c r="R1540" i="7"/>
  <c r="T1540" i="7"/>
  <c r="S1560" i="7"/>
  <c r="W1570" i="7"/>
  <c r="V1570" i="7"/>
  <c r="R1619" i="7"/>
  <c r="S1621" i="7"/>
  <c r="U1628" i="7"/>
  <c r="T1628" i="7"/>
  <c r="R1628" i="7"/>
  <c r="S1628" i="7"/>
  <c r="W1663" i="7"/>
  <c r="V1663" i="7"/>
  <c r="S1692" i="7"/>
  <c r="R1692" i="7"/>
  <c r="U1692" i="7"/>
  <c r="U1720" i="7"/>
  <c r="W1720" i="7" s="1"/>
  <c r="T1720" i="7"/>
  <c r="S1720" i="7"/>
  <c r="R1808" i="7"/>
  <c r="R1822" i="7"/>
  <c r="U1822" i="7"/>
  <c r="T1822" i="7"/>
  <c r="S1822" i="7"/>
  <c r="R1842" i="7"/>
  <c r="T1842" i="7"/>
  <c r="S1842" i="7"/>
  <c r="U1842" i="7"/>
  <c r="U1923" i="7"/>
  <c r="T1923" i="7"/>
  <c r="S1923" i="7"/>
  <c r="R1923" i="7"/>
  <c r="W1925" i="7"/>
  <c r="V1925" i="7"/>
  <c r="U1941" i="7"/>
  <c r="T1941" i="7"/>
  <c r="S1941" i="7"/>
  <c r="R1941" i="7"/>
  <c r="T1969" i="7"/>
  <c r="S1969" i="7"/>
  <c r="U1969" i="7"/>
  <c r="R1969" i="7"/>
  <c r="V1981" i="7"/>
  <c r="U2019" i="7"/>
  <c r="T2019" i="7"/>
  <c r="R2019" i="7"/>
  <c r="S2019" i="7"/>
  <c r="U2031" i="7"/>
  <c r="T2031" i="7"/>
  <c r="R2031" i="7"/>
  <c r="S2031" i="7"/>
  <c r="V2065" i="7"/>
  <c r="R2082" i="7"/>
  <c r="T2082" i="7"/>
  <c r="S2082" i="7"/>
  <c r="U2082" i="7"/>
  <c r="T2113" i="7"/>
  <c r="S2113" i="7"/>
  <c r="U2113" i="7"/>
  <c r="R2113" i="7"/>
  <c r="T2119" i="7"/>
  <c r="S2119" i="7"/>
  <c r="U2119" i="7"/>
  <c r="R2119" i="7"/>
  <c r="T2132" i="7"/>
  <c r="S2132" i="7"/>
  <c r="R2132" i="7"/>
  <c r="S2194" i="7"/>
  <c r="R2194" i="7"/>
  <c r="U2194" i="7"/>
  <c r="T2194" i="7"/>
  <c r="U2196" i="7"/>
  <c r="T2196" i="7"/>
  <c r="S2196" i="7"/>
  <c r="R2196" i="7"/>
  <c r="S2201" i="7"/>
  <c r="R2201" i="7"/>
  <c r="T2361" i="7"/>
  <c r="S2361" i="7"/>
  <c r="R2361" i="7"/>
  <c r="U2361" i="7"/>
  <c r="W2386" i="7"/>
  <c r="V2386" i="7"/>
  <c r="U2581" i="7"/>
  <c r="T2581" i="7"/>
  <c r="S2581" i="7"/>
  <c r="R2581" i="7"/>
  <c r="T642" i="7"/>
  <c r="S642" i="7"/>
  <c r="U642" i="7"/>
  <c r="R703" i="7"/>
  <c r="S703" i="7"/>
  <c r="S707" i="7"/>
  <c r="R721" i="7"/>
  <c r="U724" i="7"/>
  <c r="S730" i="7"/>
  <c r="U743" i="7"/>
  <c r="T743" i="7"/>
  <c r="T752" i="7"/>
  <c r="S752" i="7"/>
  <c r="R752" i="7"/>
  <c r="T758" i="7"/>
  <c r="R758" i="7"/>
  <c r="T764" i="7"/>
  <c r="T770" i="7"/>
  <c r="T786" i="7"/>
  <c r="S786" i="7"/>
  <c r="W786" i="7" s="1"/>
  <c r="U786" i="7"/>
  <c r="T808" i="7"/>
  <c r="T810" i="7"/>
  <c r="S810" i="7"/>
  <c r="U810" i="7"/>
  <c r="S826" i="7"/>
  <c r="R826" i="7"/>
  <c r="R827" i="7"/>
  <c r="R835" i="7"/>
  <c r="T860" i="7"/>
  <c r="R860" i="7"/>
  <c r="U863" i="7"/>
  <c r="T863" i="7"/>
  <c r="W863" i="7" s="1"/>
  <c r="R869" i="7"/>
  <c r="R875" i="7"/>
  <c r="T894" i="7"/>
  <c r="S897" i="7"/>
  <c r="V897" i="7" s="1"/>
  <c r="S929" i="7"/>
  <c r="R931" i="7"/>
  <c r="T931" i="7"/>
  <c r="U952" i="7"/>
  <c r="S971" i="7"/>
  <c r="R973" i="7"/>
  <c r="T973" i="7"/>
  <c r="S973" i="7"/>
  <c r="S977" i="7"/>
  <c r="S987" i="7"/>
  <c r="R987" i="7"/>
  <c r="R1015" i="7"/>
  <c r="S1015" i="7"/>
  <c r="S1019" i="7"/>
  <c r="R1021" i="7"/>
  <c r="T1021" i="7"/>
  <c r="S1021" i="7"/>
  <c r="S1035" i="7"/>
  <c r="R1035" i="7"/>
  <c r="U1035" i="7"/>
  <c r="U1054" i="7"/>
  <c r="T1054" i="7"/>
  <c r="U1068" i="7"/>
  <c r="U1079" i="7"/>
  <c r="T1082" i="7"/>
  <c r="S1082" i="7"/>
  <c r="U1082" i="7"/>
  <c r="R1082" i="7"/>
  <c r="S1085" i="7"/>
  <c r="U1116" i="7"/>
  <c r="R1127" i="7"/>
  <c r="S1128" i="7"/>
  <c r="W1128" i="7" s="1"/>
  <c r="T1133" i="7"/>
  <c r="U1137" i="7"/>
  <c r="R1137" i="7"/>
  <c r="W1140" i="7"/>
  <c r="T1168" i="7"/>
  <c r="S1168" i="7"/>
  <c r="V1168" i="7" s="1"/>
  <c r="U1175" i="7"/>
  <c r="R1181" i="7"/>
  <c r="S1181" i="7"/>
  <c r="V1249" i="7"/>
  <c r="U1263" i="7"/>
  <c r="T1263" i="7"/>
  <c r="V1263" i="7" s="1"/>
  <c r="T1266" i="7"/>
  <c r="S1266" i="7"/>
  <c r="W1266" i="7" s="1"/>
  <c r="U1266" i="7"/>
  <c r="T1268" i="7"/>
  <c r="S1268" i="7"/>
  <c r="R1268" i="7"/>
  <c r="T1275" i="7"/>
  <c r="U1275" i="7"/>
  <c r="T1293" i="7"/>
  <c r="U1293" i="7"/>
  <c r="S1293" i="7"/>
  <c r="V1293" i="7" s="1"/>
  <c r="R1298" i="7"/>
  <c r="U1298" i="7"/>
  <c r="T1298" i="7"/>
  <c r="S1298" i="7"/>
  <c r="S1302" i="7"/>
  <c r="R1302" i="7"/>
  <c r="T1302" i="7"/>
  <c r="U1314" i="7"/>
  <c r="T1314" i="7"/>
  <c r="U1315" i="7"/>
  <c r="U1319" i="7"/>
  <c r="U1327" i="7"/>
  <c r="T1327" i="7"/>
  <c r="S1327" i="7"/>
  <c r="R1327" i="7"/>
  <c r="U1343" i="7"/>
  <c r="T1343" i="7"/>
  <c r="V1343" i="7" s="1"/>
  <c r="R1347" i="7"/>
  <c r="T1405" i="7"/>
  <c r="S1405" i="7"/>
  <c r="W1405" i="7" s="1"/>
  <c r="U1405" i="7"/>
  <c r="U1416" i="7"/>
  <c r="T1437" i="7"/>
  <c r="U1437" i="7"/>
  <c r="S1437" i="7"/>
  <c r="R1437" i="7"/>
  <c r="T1451" i="7"/>
  <c r="S1451" i="7"/>
  <c r="R1451" i="7"/>
  <c r="R1463" i="7"/>
  <c r="U1463" i="7"/>
  <c r="T1463" i="7"/>
  <c r="S1463" i="7"/>
  <c r="R1498" i="7"/>
  <c r="U1498" i="7"/>
  <c r="S1498" i="7"/>
  <c r="T1560" i="7"/>
  <c r="U1569" i="7"/>
  <c r="T1569" i="7"/>
  <c r="S1569" i="7"/>
  <c r="R1577" i="7"/>
  <c r="U1577" i="7"/>
  <c r="W1597" i="7"/>
  <c r="V1597" i="7"/>
  <c r="W1601" i="7"/>
  <c r="V1601" i="7"/>
  <c r="T1624" i="7"/>
  <c r="U1639" i="7"/>
  <c r="T1639" i="7"/>
  <c r="S1639" i="7"/>
  <c r="R1639" i="7"/>
  <c r="W1655" i="7"/>
  <c r="V1655" i="7"/>
  <c r="U1728" i="7"/>
  <c r="T1744" i="7"/>
  <c r="S1744" i="7"/>
  <c r="U1744" i="7"/>
  <c r="R1744" i="7"/>
  <c r="R1836" i="7"/>
  <c r="U1836" i="7"/>
  <c r="T1836" i="7"/>
  <c r="U1850" i="7"/>
  <c r="T1850" i="7"/>
  <c r="S1850" i="7"/>
  <c r="R1850" i="7"/>
  <c r="S1856" i="7"/>
  <c r="T1856" i="7"/>
  <c r="U1899" i="7"/>
  <c r="T1899" i="7"/>
  <c r="S1899" i="7"/>
  <c r="R1899" i="7"/>
  <c r="R1986" i="7"/>
  <c r="S1986" i="7"/>
  <c r="U1986" i="7"/>
  <c r="T1986" i="7"/>
  <c r="U2012" i="7"/>
  <c r="T2012" i="7"/>
  <c r="S2012" i="7"/>
  <c r="R2012" i="7"/>
  <c r="W2014" i="7"/>
  <c r="V2014" i="7"/>
  <c r="U2066" i="7"/>
  <c r="S2066" i="7"/>
  <c r="R2066" i="7"/>
  <c r="T2066" i="7"/>
  <c r="U2169" i="7"/>
  <c r="T2169" i="7"/>
  <c r="S2169" i="7"/>
  <c r="R2169" i="7"/>
  <c r="S2208" i="7"/>
  <c r="R2208" i="7"/>
  <c r="S2236" i="7"/>
  <c r="R2236" i="7"/>
  <c r="S2243" i="7"/>
  <c r="R2243" i="7"/>
  <c r="U2243" i="7"/>
  <c r="T2243" i="7"/>
  <c r="V2340" i="7"/>
  <c r="S2347" i="7"/>
  <c r="R2347" i="7"/>
  <c r="V2354" i="7"/>
  <c r="T2380" i="7"/>
  <c r="S2380" i="7"/>
  <c r="U2380" i="7"/>
  <c r="R2380" i="7"/>
  <c r="R2389" i="7"/>
  <c r="U2389" i="7"/>
  <c r="T2389" i="7"/>
  <c r="S2389" i="7"/>
  <c r="V2530" i="7"/>
  <c r="R1292" i="7"/>
  <c r="U1292" i="7"/>
  <c r="S1292" i="7"/>
  <c r="U1380" i="7"/>
  <c r="S1380" i="7"/>
  <c r="R1380" i="7"/>
  <c r="T1431" i="7"/>
  <c r="U1431" i="7"/>
  <c r="S1431" i="7"/>
  <c r="W1431" i="7" s="1"/>
  <c r="U1501" i="7"/>
  <c r="T1501" i="7"/>
  <c r="V1501" i="7" s="1"/>
  <c r="S1508" i="7"/>
  <c r="R1508" i="7"/>
  <c r="U1554" i="7"/>
  <c r="T1554" i="7"/>
  <c r="S1556" i="7"/>
  <c r="R1556" i="7"/>
  <c r="T1556" i="7"/>
  <c r="S1568" i="7"/>
  <c r="R1568" i="7"/>
  <c r="U1568" i="7"/>
  <c r="T1568" i="7"/>
  <c r="U1570" i="7"/>
  <c r="T1570" i="7"/>
  <c r="W1573" i="7"/>
  <c r="V1573" i="7"/>
  <c r="T1590" i="7"/>
  <c r="S1590" i="7"/>
  <c r="R1590" i="7"/>
  <c r="U1683" i="7"/>
  <c r="T1683" i="7"/>
  <c r="S1683" i="7"/>
  <c r="R1683" i="7"/>
  <c r="U1698" i="7"/>
  <c r="T1698" i="7"/>
  <c r="S1725" i="7"/>
  <c r="R1725" i="7"/>
  <c r="U1725" i="7"/>
  <c r="T1725" i="7"/>
  <c r="U1736" i="7"/>
  <c r="T1736" i="7"/>
  <c r="S1736" i="7"/>
  <c r="S1750" i="7"/>
  <c r="R1750" i="7"/>
  <c r="W1782" i="7"/>
  <c r="V1782" i="7"/>
  <c r="U1805" i="7"/>
  <c r="T1805" i="7"/>
  <c r="S1805" i="7"/>
  <c r="R1805" i="7"/>
  <c r="U1814" i="7"/>
  <c r="S1814" i="7"/>
  <c r="R1814" i="7"/>
  <c r="T1814" i="7"/>
  <c r="T1833" i="7"/>
  <c r="S1833" i="7"/>
  <c r="R1833" i="7"/>
  <c r="U1833" i="7"/>
  <c r="R1846" i="7"/>
  <c r="U1846" i="7"/>
  <c r="T1846" i="7"/>
  <c r="S1846" i="7"/>
  <c r="W1861" i="7"/>
  <c r="V1861" i="7"/>
  <c r="W1883" i="7"/>
  <c r="T1931" i="7"/>
  <c r="S1931" i="7"/>
  <c r="W1931" i="7" s="1"/>
  <c r="U1931" i="7"/>
  <c r="U1937" i="7"/>
  <c r="T1937" i="7"/>
  <c r="U1953" i="7"/>
  <c r="T1953" i="7"/>
  <c r="S1953" i="7"/>
  <c r="U1995" i="7"/>
  <c r="T1995" i="7"/>
  <c r="S1995" i="7"/>
  <c r="W1995" i="7" s="1"/>
  <c r="T2047" i="7"/>
  <c r="S2047" i="7"/>
  <c r="U2047" i="7"/>
  <c r="R2047" i="7"/>
  <c r="T2071" i="7"/>
  <c r="S2071" i="7"/>
  <c r="U2071" i="7"/>
  <c r="R2071" i="7"/>
  <c r="U2103" i="7"/>
  <c r="T2103" i="7"/>
  <c r="R2103" i="7"/>
  <c r="R2130" i="7"/>
  <c r="U2130" i="7"/>
  <c r="T2130" i="7"/>
  <c r="S2130" i="7"/>
  <c r="W2172" i="7"/>
  <c r="R2454" i="7"/>
  <c r="T2454" i="7"/>
  <c r="S2454" i="7"/>
  <c r="U2454" i="7"/>
  <c r="T2486" i="7"/>
  <c r="S2486" i="7"/>
  <c r="U2486" i="7"/>
  <c r="R2486" i="7"/>
  <c r="S2529" i="7"/>
  <c r="U2529" i="7"/>
  <c r="T2529" i="7"/>
  <c r="R2529" i="7"/>
  <c r="W2577" i="7"/>
  <c r="V2577" i="7"/>
  <c r="U2593" i="7"/>
  <c r="R2593" i="7"/>
  <c r="T2664" i="7"/>
  <c r="S2664" i="7"/>
  <c r="R2664" i="7"/>
  <c r="R847" i="7"/>
  <c r="S847" i="7"/>
  <c r="R865" i="7"/>
  <c r="U868" i="7"/>
  <c r="W868" i="7" s="1"/>
  <c r="S874" i="7"/>
  <c r="U887" i="7"/>
  <c r="T887" i="7"/>
  <c r="T896" i="7"/>
  <c r="S896" i="7"/>
  <c r="R896" i="7"/>
  <c r="T902" i="7"/>
  <c r="R902" i="7"/>
  <c r="T908" i="7"/>
  <c r="T914" i="7"/>
  <c r="T930" i="7"/>
  <c r="S930" i="7"/>
  <c r="U930" i="7"/>
  <c r="R991" i="7"/>
  <c r="S991" i="7"/>
  <c r="R1009" i="7"/>
  <c r="U1012" i="7"/>
  <c r="W1012" i="7" s="1"/>
  <c r="S1018" i="7"/>
  <c r="U1031" i="7"/>
  <c r="T1031" i="7"/>
  <c r="T1040" i="7"/>
  <c r="S1040" i="7"/>
  <c r="R1040" i="7"/>
  <c r="T1046" i="7"/>
  <c r="R1046" i="7"/>
  <c r="T1052" i="7"/>
  <c r="S1052" i="7"/>
  <c r="T1058" i="7"/>
  <c r="S1058" i="7"/>
  <c r="U1058" i="7"/>
  <c r="R1058" i="7"/>
  <c r="R1081" i="7"/>
  <c r="S1081" i="7"/>
  <c r="S1084" i="7"/>
  <c r="V1084" i="7" s="1"/>
  <c r="U1095" i="7"/>
  <c r="W1095" i="7" s="1"/>
  <c r="T1110" i="7"/>
  <c r="S1110" i="7"/>
  <c r="U1138" i="7"/>
  <c r="T1138" i="7"/>
  <c r="R1147" i="7"/>
  <c r="T1147" i="7"/>
  <c r="T1170" i="7"/>
  <c r="S1170" i="7"/>
  <c r="S1187" i="7"/>
  <c r="R1213" i="7"/>
  <c r="U1213" i="7"/>
  <c r="U1216" i="7"/>
  <c r="W1216" i="7" s="1"/>
  <c r="U1227" i="7"/>
  <c r="T1230" i="7"/>
  <c r="S1230" i="7"/>
  <c r="W1230" i="7" s="1"/>
  <c r="T1256" i="7"/>
  <c r="S1256" i="7"/>
  <c r="R1256" i="7"/>
  <c r="T1262" i="7"/>
  <c r="S1262" i="7"/>
  <c r="U1262" i="7"/>
  <c r="R1262" i="7"/>
  <c r="U1270" i="7"/>
  <c r="T1270" i="7"/>
  <c r="U1281" i="7"/>
  <c r="U1284" i="7"/>
  <c r="S1284" i="7"/>
  <c r="R1284" i="7"/>
  <c r="R1316" i="7"/>
  <c r="S1316" i="7"/>
  <c r="R1321" i="7"/>
  <c r="U1334" i="7"/>
  <c r="T1334" i="7"/>
  <c r="T1366" i="7"/>
  <c r="S1366" i="7"/>
  <c r="U1377" i="7"/>
  <c r="R1388" i="7"/>
  <c r="U1388" i="7"/>
  <c r="R1393" i="7"/>
  <c r="S1393" i="7"/>
  <c r="T1403" i="7"/>
  <c r="S1403" i="7"/>
  <c r="R1404" i="7"/>
  <c r="R1418" i="7"/>
  <c r="U1418" i="7"/>
  <c r="T1418" i="7"/>
  <c r="R1426" i="7"/>
  <c r="S1433" i="7"/>
  <c r="R1433" i="7"/>
  <c r="T1467" i="7"/>
  <c r="R1484" i="7"/>
  <c r="U1484" i="7"/>
  <c r="T1484" i="7"/>
  <c r="T1491" i="7"/>
  <c r="U1491" i="7"/>
  <c r="S1491" i="7"/>
  <c r="V1491" i="7" s="1"/>
  <c r="T1519" i="7"/>
  <c r="W1519" i="7" s="1"/>
  <c r="S1519" i="7"/>
  <c r="W1541" i="7"/>
  <c r="V1548" i="7"/>
  <c r="S1580" i="7"/>
  <c r="R1580" i="7"/>
  <c r="W1583" i="7"/>
  <c r="U1596" i="7"/>
  <c r="T1596" i="7"/>
  <c r="S1596" i="7"/>
  <c r="V1596" i="7" s="1"/>
  <c r="U1600" i="7"/>
  <c r="T1600" i="7"/>
  <c r="V1600" i="7" s="1"/>
  <c r="U1604" i="7"/>
  <c r="T1604" i="7"/>
  <c r="R1604" i="7"/>
  <c r="U1615" i="7"/>
  <c r="S1615" i="7"/>
  <c r="R1615" i="7"/>
  <c r="U1641" i="7"/>
  <c r="T1641" i="7"/>
  <c r="V1647" i="7"/>
  <c r="S1662" i="7"/>
  <c r="U1662" i="7"/>
  <c r="W1662" i="7" s="1"/>
  <c r="R1687" i="7"/>
  <c r="R1698" i="7"/>
  <c r="V1717" i="7"/>
  <c r="R1736" i="7"/>
  <c r="U1754" i="7"/>
  <c r="T1754" i="7"/>
  <c r="S1754" i="7"/>
  <c r="R1754" i="7"/>
  <c r="U1777" i="7"/>
  <c r="R1777" i="7"/>
  <c r="T1789" i="7"/>
  <c r="S1789" i="7"/>
  <c r="U1789" i="7"/>
  <c r="R1789" i="7"/>
  <c r="T1820" i="7"/>
  <c r="S1820" i="7"/>
  <c r="R1820" i="7"/>
  <c r="W1841" i="7"/>
  <c r="V1841" i="7"/>
  <c r="U1892" i="7"/>
  <c r="T1892" i="7"/>
  <c r="S1892" i="7"/>
  <c r="R1892" i="7"/>
  <c r="T1904" i="7"/>
  <c r="V1928" i="7"/>
  <c r="W1928" i="7"/>
  <c r="R1937" i="7"/>
  <c r="R1948" i="7"/>
  <c r="U1948" i="7"/>
  <c r="T1948" i="7"/>
  <c r="R1966" i="7"/>
  <c r="U1966" i="7"/>
  <c r="T1966" i="7"/>
  <c r="W2001" i="7"/>
  <c r="V2001" i="7"/>
  <c r="U2025" i="7"/>
  <c r="T2025" i="7"/>
  <c r="W2025" i="7" s="1"/>
  <c r="T2027" i="7"/>
  <c r="S2027" i="7"/>
  <c r="R2027" i="7"/>
  <c r="U2027" i="7"/>
  <c r="U2078" i="7"/>
  <c r="S2078" i="7"/>
  <c r="R2078" i="7"/>
  <c r="W2116" i="7"/>
  <c r="V2116" i="7"/>
  <c r="U2171" i="7"/>
  <c r="T2171" i="7"/>
  <c r="W2171" i="7" s="1"/>
  <c r="U2179" i="7"/>
  <c r="R2213" i="7"/>
  <c r="W2225" i="7"/>
  <c r="V2225" i="7"/>
  <c r="S2270" i="7"/>
  <c r="R2270" i="7"/>
  <c r="T2270" i="7"/>
  <c r="T2344" i="7"/>
  <c r="S2344" i="7"/>
  <c r="W2344" i="7" s="1"/>
  <c r="U2356" i="7"/>
  <c r="T2356" i="7"/>
  <c r="S2356" i="7"/>
  <c r="V2356" i="7" s="1"/>
  <c r="R2363" i="7"/>
  <c r="U2363" i="7"/>
  <c r="T2363" i="7"/>
  <c r="S2363" i="7"/>
  <c r="S2372" i="7"/>
  <c r="R2372" i="7"/>
  <c r="U2372" i="7"/>
  <c r="T2372" i="7"/>
  <c r="U2442" i="7"/>
  <c r="T2442" i="7"/>
  <c r="S2442" i="7"/>
  <c r="T2516" i="7"/>
  <c r="S2516" i="7"/>
  <c r="R2516" i="7"/>
  <c r="U2524" i="7"/>
  <c r="T2524" i="7"/>
  <c r="S2524" i="7"/>
  <c r="R2524" i="7"/>
  <c r="W2669" i="7"/>
  <c r="V2669" i="7"/>
  <c r="U2671" i="7"/>
  <c r="U2680" i="7"/>
  <c r="R2680" i="7"/>
  <c r="T2680" i="7"/>
  <c r="S2680" i="7"/>
  <c r="W2684" i="7"/>
  <c r="V2684" i="7"/>
  <c r="U1066" i="7"/>
  <c r="T1066" i="7"/>
  <c r="R1075" i="7"/>
  <c r="T1075" i="7"/>
  <c r="T1098" i="7"/>
  <c r="S1098" i="7"/>
  <c r="V1098" i="7" s="1"/>
  <c r="S1115" i="7"/>
  <c r="R1141" i="7"/>
  <c r="U1141" i="7"/>
  <c r="U1144" i="7"/>
  <c r="U1155" i="7"/>
  <c r="W1155" i="7" s="1"/>
  <c r="T1158" i="7"/>
  <c r="S1158" i="7"/>
  <c r="T1184" i="7"/>
  <c r="S1184" i="7"/>
  <c r="R1184" i="7"/>
  <c r="T1190" i="7"/>
  <c r="S1190" i="7"/>
  <c r="U1190" i="7"/>
  <c r="R1190" i="7"/>
  <c r="U1198" i="7"/>
  <c r="T1198" i="7"/>
  <c r="V1198" i="7" s="1"/>
  <c r="R1207" i="7"/>
  <c r="U1221" i="7"/>
  <c r="U1247" i="7"/>
  <c r="W1273" i="7"/>
  <c r="V1276" i="7"/>
  <c r="T1307" i="7"/>
  <c r="S1307" i="7"/>
  <c r="V1308" i="7"/>
  <c r="R1345" i="7"/>
  <c r="T1345" i="7"/>
  <c r="S1345" i="7"/>
  <c r="S1350" i="7"/>
  <c r="R1350" i="7"/>
  <c r="U1350" i="7"/>
  <c r="T1371" i="7"/>
  <c r="V1372" i="7"/>
  <c r="R1390" i="7"/>
  <c r="S1470" i="7"/>
  <c r="R1470" i="7"/>
  <c r="U1470" i="7"/>
  <c r="R1472" i="7"/>
  <c r="U1472" i="7"/>
  <c r="T1472" i="7"/>
  <c r="R1474" i="7"/>
  <c r="S1494" i="7"/>
  <c r="R1494" i="7"/>
  <c r="T1494" i="7"/>
  <c r="U1528" i="7"/>
  <c r="S1528" i="7"/>
  <c r="R1528" i="7"/>
  <c r="S1532" i="7"/>
  <c r="R1532" i="7"/>
  <c r="U1532" i="7"/>
  <c r="T1537" i="7"/>
  <c r="S1537" i="7"/>
  <c r="U1537" i="7"/>
  <c r="R1537" i="7"/>
  <c r="U1545" i="7"/>
  <c r="T1545" i="7"/>
  <c r="S1545" i="7"/>
  <c r="R1545" i="7"/>
  <c r="R1554" i="7"/>
  <c r="T1572" i="7"/>
  <c r="S1572" i="7"/>
  <c r="V1572" i="7" s="1"/>
  <c r="U1590" i="7"/>
  <c r="U1623" i="7"/>
  <c r="T1623" i="7"/>
  <c r="R1623" i="7"/>
  <c r="S1623" i="7"/>
  <c r="W1625" i="7"/>
  <c r="W1653" i="7"/>
  <c r="U1655" i="7"/>
  <c r="T1655" i="7"/>
  <c r="W1684" i="7"/>
  <c r="R1697" i="7"/>
  <c r="U1701" i="7"/>
  <c r="S1701" i="7"/>
  <c r="R1701" i="7"/>
  <c r="U1723" i="7"/>
  <c r="S1723" i="7"/>
  <c r="R1723" i="7"/>
  <c r="T1723" i="7"/>
  <c r="U1729" i="7"/>
  <c r="T1729" i="7"/>
  <c r="S1729" i="7"/>
  <c r="R1729" i="7"/>
  <c r="U1739" i="7"/>
  <c r="W1739" i="7" s="1"/>
  <c r="T1750" i="7"/>
  <c r="S1752" i="7"/>
  <c r="T1752" i="7"/>
  <c r="R1752" i="7"/>
  <c r="T1767" i="7"/>
  <c r="S1767" i="7"/>
  <c r="R1767" i="7"/>
  <c r="T1787" i="7"/>
  <c r="U1787" i="7"/>
  <c r="T1801" i="7"/>
  <c r="S1801" i="7"/>
  <c r="U1801" i="7"/>
  <c r="R1801" i="7"/>
  <c r="U1808" i="7"/>
  <c r="T1808" i="7"/>
  <c r="T1844" i="7"/>
  <c r="U1868" i="7"/>
  <c r="T1868" i="7"/>
  <c r="S1868" i="7"/>
  <c r="R1868" i="7"/>
  <c r="U1872" i="7"/>
  <c r="T1872" i="7"/>
  <c r="S1872" i="7"/>
  <c r="U1888" i="7"/>
  <c r="T1888" i="7"/>
  <c r="S1888" i="7"/>
  <c r="V1888" i="7" s="1"/>
  <c r="R1906" i="7"/>
  <c r="U1906" i="7"/>
  <c r="T1906" i="7"/>
  <c r="S1906" i="7"/>
  <c r="R1935" i="7"/>
  <c r="S1937" i="7"/>
  <c r="U1946" i="7"/>
  <c r="T1946" i="7"/>
  <c r="W1946" i="7" s="1"/>
  <c r="S1946" i="7"/>
  <c r="V1946" i="7" s="1"/>
  <c r="R1953" i="7"/>
  <c r="T1976" i="7"/>
  <c r="S1976" i="7"/>
  <c r="T1991" i="7"/>
  <c r="S1991" i="7"/>
  <c r="U1991" i="7"/>
  <c r="T1993" i="7"/>
  <c r="S1993" i="7"/>
  <c r="U1993" i="7"/>
  <c r="R1993" i="7"/>
  <c r="U2073" i="7"/>
  <c r="T2073" i="7"/>
  <c r="V2084" i="7"/>
  <c r="V2114" i="7"/>
  <c r="W2114" i="7"/>
  <c r="S2203" i="7"/>
  <c r="R2203" i="7"/>
  <c r="U2203" i="7"/>
  <c r="T2203" i="7"/>
  <c r="U2260" i="7"/>
  <c r="T2260" i="7"/>
  <c r="S2260" i="7"/>
  <c r="R2260" i="7"/>
  <c r="T2359" i="7"/>
  <c r="W2359" i="7" s="1"/>
  <c r="W2477" i="7"/>
  <c r="V2477" i="7"/>
  <c r="T2544" i="7"/>
  <c r="S2544" i="7"/>
  <c r="R2544" i="7"/>
  <c r="U2604" i="7"/>
  <c r="T2604" i="7"/>
  <c r="S2604" i="7"/>
  <c r="R2604" i="7"/>
  <c r="U2611" i="7"/>
  <c r="S2611" i="7"/>
  <c r="R2611" i="7"/>
  <c r="T2611" i="7"/>
  <c r="S2639" i="7"/>
  <c r="R2639" i="7"/>
  <c r="U1534" i="7"/>
  <c r="T1534" i="7"/>
  <c r="S1534" i="7"/>
  <c r="W1534" i="7" s="1"/>
  <c r="S1574" i="7"/>
  <c r="R1574" i="7"/>
  <c r="U1574" i="7"/>
  <c r="T1574" i="7"/>
  <c r="T1585" i="7"/>
  <c r="S1585" i="7"/>
  <c r="U1585" i="7"/>
  <c r="R1585" i="7"/>
  <c r="W1596" i="7"/>
  <c r="S1629" i="7"/>
  <c r="R1629" i="7"/>
  <c r="U1629" i="7"/>
  <c r="T1629" i="7"/>
  <c r="R1636" i="7"/>
  <c r="S1636" i="7"/>
  <c r="T1636" i="7"/>
  <c r="S1644" i="7"/>
  <c r="U1644" i="7"/>
  <c r="S1646" i="7"/>
  <c r="R1646" i="7"/>
  <c r="T1646" i="7"/>
  <c r="U1657" i="7"/>
  <c r="T1657" i="7"/>
  <c r="S1657" i="7"/>
  <c r="R1657" i="7"/>
  <c r="R1666" i="7"/>
  <c r="S1689" i="7"/>
  <c r="R1689" i="7"/>
  <c r="U1689" i="7"/>
  <c r="U1691" i="7"/>
  <c r="T1691" i="7"/>
  <c r="S1691" i="7"/>
  <c r="R1691" i="7"/>
  <c r="S1710" i="7"/>
  <c r="U1710" i="7"/>
  <c r="T1710" i="7"/>
  <c r="R1710" i="7"/>
  <c r="S1716" i="7"/>
  <c r="T1716" i="7"/>
  <c r="R1716" i="7"/>
  <c r="U1716" i="7"/>
  <c r="U1746" i="7"/>
  <c r="T1746" i="7"/>
  <c r="R1746" i="7"/>
  <c r="R1758" i="7"/>
  <c r="U1758" i="7"/>
  <c r="T1758" i="7"/>
  <c r="S1758" i="7"/>
  <c r="V1773" i="7"/>
  <c r="T1795" i="7"/>
  <c r="S1795" i="7"/>
  <c r="U1795" i="7"/>
  <c r="R1795" i="7"/>
  <c r="V1862" i="7"/>
  <c r="U1958" i="7"/>
  <c r="S1958" i="7"/>
  <c r="R1958" i="7"/>
  <c r="R1976" i="7"/>
  <c r="U1985" i="7"/>
  <c r="W1985" i="7" s="1"/>
  <c r="T1985" i="7"/>
  <c r="V1985" i="7" s="1"/>
  <c r="V2020" i="7"/>
  <c r="W2045" i="7"/>
  <c r="V2045" i="7"/>
  <c r="R2073" i="7"/>
  <c r="U2091" i="7"/>
  <c r="T2091" i="7"/>
  <c r="S2091" i="7"/>
  <c r="R2091" i="7"/>
  <c r="W2147" i="7"/>
  <c r="V2147" i="7"/>
  <c r="U2153" i="7"/>
  <c r="T2153" i="7"/>
  <c r="S2153" i="7"/>
  <c r="R2153" i="7"/>
  <c r="U2173" i="7"/>
  <c r="T2173" i="7"/>
  <c r="T2265" i="7"/>
  <c r="S2265" i="7"/>
  <c r="U2265" i="7"/>
  <c r="R2265" i="7"/>
  <c r="S2489" i="7"/>
  <c r="R2489" i="7"/>
  <c r="U2511" i="7"/>
  <c r="T2511" i="7"/>
  <c r="S2511" i="7"/>
  <c r="W2511" i="7" s="1"/>
  <c r="U2633" i="7"/>
  <c r="T2633" i="7"/>
  <c r="S2633" i="7"/>
  <c r="R2633" i="7"/>
  <c r="S1809" i="7"/>
  <c r="R1809" i="7"/>
  <c r="T1811" i="7"/>
  <c r="U1811" i="7"/>
  <c r="S1811" i="7"/>
  <c r="R1811" i="7"/>
  <c r="T1861" i="7"/>
  <c r="S1861" i="7"/>
  <c r="U1861" i="7"/>
  <c r="U1863" i="7"/>
  <c r="S1863" i="7"/>
  <c r="R1863" i="7"/>
  <c r="T1863" i="7"/>
  <c r="T1881" i="7"/>
  <c r="S1881" i="7"/>
  <c r="R1881" i="7"/>
  <c r="U1917" i="7"/>
  <c r="R1917" i="7"/>
  <c r="U1934" i="7"/>
  <c r="R1934" i="7"/>
  <c r="S1959" i="7"/>
  <c r="R1959" i="7"/>
  <c r="U1971" i="7"/>
  <c r="T1971" i="7"/>
  <c r="S1971" i="7"/>
  <c r="W1971" i="7" s="1"/>
  <c r="U1996" i="7"/>
  <c r="T1996" i="7"/>
  <c r="U2004" i="7"/>
  <c r="T2004" i="7"/>
  <c r="S2004" i="7"/>
  <c r="U2030" i="7"/>
  <c r="S2030" i="7"/>
  <c r="R2030" i="7"/>
  <c r="R2040" i="7"/>
  <c r="U2040" i="7"/>
  <c r="T2040" i="7"/>
  <c r="S2040" i="7"/>
  <c r="T2080" i="7"/>
  <c r="S2080" i="7"/>
  <c r="R2080" i="7"/>
  <c r="U2084" i="7"/>
  <c r="W2084" i="7" s="1"/>
  <c r="T2084" i="7"/>
  <c r="S2084" i="7"/>
  <c r="U2109" i="7"/>
  <c r="T2109" i="7"/>
  <c r="S2109" i="7"/>
  <c r="R2109" i="7"/>
  <c r="U2127" i="7"/>
  <c r="T2127" i="7"/>
  <c r="S2127" i="7"/>
  <c r="R2127" i="7"/>
  <c r="W2163" i="7"/>
  <c r="U2186" i="7"/>
  <c r="R2186" i="7"/>
  <c r="T2186" i="7"/>
  <c r="U2192" i="7"/>
  <c r="T2192" i="7"/>
  <c r="S2192" i="7"/>
  <c r="R2192" i="7"/>
  <c r="W2302" i="7"/>
  <c r="V2302" i="7"/>
  <c r="W2350" i="7"/>
  <c r="U2425" i="7"/>
  <c r="T2425" i="7"/>
  <c r="S2425" i="7"/>
  <c r="V2445" i="7"/>
  <c r="R2463" i="7"/>
  <c r="T2463" i="7"/>
  <c r="S2463" i="7"/>
  <c r="U2463" i="7"/>
  <c r="U2548" i="7"/>
  <c r="R2548" i="7"/>
  <c r="T2548" i="7"/>
  <c r="V2609" i="7"/>
  <c r="W2616" i="7"/>
  <c r="V2616" i="7"/>
  <c r="U2629" i="7"/>
  <c r="R2629" i="7"/>
  <c r="T2629" i="7"/>
  <c r="S2629" i="7"/>
  <c r="U2658" i="7"/>
  <c r="S2658" i="7"/>
  <c r="R2658" i="7"/>
  <c r="T2658" i="7"/>
  <c r="U2678" i="7"/>
  <c r="T2678" i="7"/>
  <c r="S2678" i="7"/>
  <c r="R2678" i="7"/>
  <c r="S2691" i="7"/>
  <c r="R2691" i="7"/>
  <c r="U2691" i="7"/>
  <c r="T2691" i="7"/>
  <c r="U2693" i="7"/>
  <c r="T2693" i="7"/>
  <c r="S2693" i="7"/>
  <c r="R2693" i="7"/>
  <c r="T1788" i="7"/>
  <c r="S1788" i="7"/>
  <c r="U1829" i="7"/>
  <c r="T1829" i="7"/>
  <c r="S1829" i="7"/>
  <c r="T1847" i="7"/>
  <c r="S1847" i="7"/>
  <c r="R1847" i="7"/>
  <c r="U1847" i="7"/>
  <c r="T1849" i="7"/>
  <c r="S1849" i="7"/>
  <c r="R1849" i="7"/>
  <c r="U1875" i="7"/>
  <c r="R1875" i="7"/>
  <c r="T1875" i="7"/>
  <c r="S1875" i="7"/>
  <c r="T1885" i="7"/>
  <c r="S1885" i="7"/>
  <c r="V1885" i="7" s="1"/>
  <c r="U1885" i="7"/>
  <c r="U1887" i="7"/>
  <c r="T1887" i="7"/>
  <c r="S1887" i="7"/>
  <c r="W1887" i="7" s="1"/>
  <c r="U1949" i="7"/>
  <c r="T1949" i="7"/>
  <c r="S1949" i="7"/>
  <c r="U1965" i="7"/>
  <c r="T1965" i="7"/>
  <c r="S1965" i="7"/>
  <c r="T2017" i="7"/>
  <c r="S2017" i="7"/>
  <c r="U2017" i="7"/>
  <c r="R2017" i="7"/>
  <c r="U2036" i="7"/>
  <c r="R2036" i="7"/>
  <c r="S2036" i="7"/>
  <c r="R2038" i="7"/>
  <c r="U2038" i="7"/>
  <c r="T2038" i="7"/>
  <c r="R2052" i="7"/>
  <c r="S2052" i="7"/>
  <c r="U2052" i="7"/>
  <c r="R2068" i="7"/>
  <c r="R2074" i="7"/>
  <c r="T2074" i="7"/>
  <c r="S2074" i="7"/>
  <c r="U2074" i="7"/>
  <c r="T2121" i="7"/>
  <c r="S2121" i="7"/>
  <c r="R2121" i="7"/>
  <c r="T2135" i="7"/>
  <c r="S2135" i="7"/>
  <c r="R2135" i="7"/>
  <c r="S2182" i="7"/>
  <c r="R2182" i="7"/>
  <c r="U2182" i="7"/>
  <c r="T2182" i="7"/>
  <c r="W2197" i="7"/>
  <c r="V2197" i="7"/>
  <c r="S2202" i="7"/>
  <c r="R2202" i="7"/>
  <c r="S2206" i="7"/>
  <c r="R2206" i="7"/>
  <c r="U2206" i="7"/>
  <c r="T2206" i="7"/>
  <c r="U2248" i="7"/>
  <c r="T2248" i="7"/>
  <c r="S2248" i="7"/>
  <c r="R2248" i="7"/>
  <c r="S2256" i="7"/>
  <c r="R2256" i="7"/>
  <c r="U2256" i="7"/>
  <c r="T2256" i="7"/>
  <c r="S2294" i="7"/>
  <c r="R2294" i="7"/>
  <c r="T2339" i="7"/>
  <c r="S2339" i="7"/>
  <c r="V2379" i="7"/>
  <c r="W2379" i="7"/>
  <c r="R2392" i="7"/>
  <c r="U2430" i="7"/>
  <c r="T2430" i="7"/>
  <c r="S2430" i="7"/>
  <c r="R2430" i="7"/>
  <c r="W2432" i="7"/>
  <c r="V2436" i="7"/>
  <c r="W2436" i="7"/>
  <c r="R2488" i="7"/>
  <c r="T2488" i="7"/>
  <c r="S2488" i="7"/>
  <c r="T2535" i="7"/>
  <c r="R2535" i="7"/>
  <c r="U2535" i="7"/>
  <c r="W2612" i="7"/>
  <c r="V2612" i="7"/>
  <c r="S2619" i="7"/>
  <c r="U2619" i="7"/>
  <c r="T2619" i="7"/>
  <c r="R2619" i="7"/>
  <c r="U2624" i="7"/>
  <c r="T2624" i="7"/>
  <c r="S2624" i="7"/>
  <c r="R2624" i="7"/>
  <c r="R1424" i="7"/>
  <c r="R1442" i="7"/>
  <c r="U1442" i="7"/>
  <c r="T1442" i="7"/>
  <c r="T1458" i="7"/>
  <c r="S1458" i="7"/>
  <c r="R1458" i="7"/>
  <c r="R1466" i="7"/>
  <c r="U1466" i="7"/>
  <c r="T1466" i="7"/>
  <c r="S1466" i="7"/>
  <c r="U1487" i="7"/>
  <c r="T1487" i="7"/>
  <c r="S1487" i="7"/>
  <c r="W1487" i="7" s="1"/>
  <c r="U1495" i="7"/>
  <c r="T1495" i="7"/>
  <c r="R1522" i="7"/>
  <c r="S1522" i="7"/>
  <c r="U1527" i="7"/>
  <c r="T1527" i="7"/>
  <c r="S1527" i="7"/>
  <c r="U1548" i="7"/>
  <c r="T1548" i="7"/>
  <c r="S1548" i="7"/>
  <c r="W1548" i="7" s="1"/>
  <c r="U1552" i="7"/>
  <c r="W1552" i="7" s="1"/>
  <c r="W1555" i="7"/>
  <c r="V1555" i="7"/>
  <c r="U1576" i="7"/>
  <c r="S1576" i="7"/>
  <c r="R1576" i="7"/>
  <c r="U1633" i="7"/>
  <c r="T1633" i="7"/>
  <c r="S1633" i="7"/>
  <c r="R1633" i="7"/>
  <c r="S1645" i="7"/>
  <c r="R1645" i="7"/>
  <c r="U1649" i="7"/>
  <c r="T1649" i="7"/>
  <c r="W1649" i="7" s="1"/>
  <c r="T1661" i="7"/>
  <c r="S1661" i="7"/>
  <c r="R1661" i="7"/>
  <c r="U1661" i="7"/>
  <c r="S1670" i="7"/>
  <c r="R1670" i="7"/>
  <c r="U1670" i="7"/>
  <c r="T1670" i="7"/>
  <c r="S1694" i="7"/>
  <c r="R1694" i="7"/>
  <c r="U1694" i="7"/>
  <c r="W1712" i="7"/>
  <c r="T1733" i="7"/>
  <c r="S1733" i="7"/>
  <c r="R1733" i="7"/>
  <c r="U1735" i="7"/>
  <c r="T1735" i="7"/>
  <c r="S1735" i="7"/>
  <c r="W1770" i="7"/>
  <c r="V1770" i="7"/>
  <c r="U1779" i="7"/>
  <c r="T1779" i="7"/>
  <c r="S1779" i="7"/>
  <c r="R1779" i="7"/>
  <c r="T1809" i="7"/>
  <c r="U1826" i="7"/>
  <c r="S1826" i="7"/>
  <c r="R1826" i="7"/>
  <c r="T1826" i="7"/>
  <c r="R1829" i="7"/>
  <c r="R1837" i="7"/>
  <c r="U1839" i="7"/>
  <c r="T1839" i="7"/>
  <c r="S1839" i="7"/>
  <c r="R1839" i="7"/>
  <c r="U1845" i="7"/>
  <c r="S1845" i="7"/>
  <c r="R1845" i="7"/>
  <c r="R1869" i="7"/>
  <c r="U1898" i="7"/>
  <c r="R1898" i="7"/>
  <c r="T1901" i="7"/>
  <c r="S1901" i="7"/>
  <c r="R1901" i="7"/>
  <c r="V1915" i="7"/>
  <c r="T1932" i="7"/>
  <c r="S1932" i="7"/>
  <c r="R1944" i="7"/>
  <c r="R1947" i="7"/>
  <c r="R1949" i="7"/>
  <c r="W1957" i="7"/>
  <c r="V1957" i="7"/>
  <c r="R1990" i="7"/>
  <c r="U1990" i="7"/>
  <c r="T1990" i="7"/>
  <c r="S1990" i="7"/>
  <c r="W2007" i="7"/>
  <c r="W2009" i="7"/>
  <c r="V2009" i="7"/>
  <c r="T2015" i="7"/>
  <c r="S2015" i="7"/>
  <c r="U2015" i="7"/>
  <c r="R2015" i="7"/>
  <c r="R2048" i="7"/>
  <c r="T2056" i="7"/>
  <c r="S2056" i="7"/>
  <c r="U2056" i="7"/>
  <c r="R2056" i="7"/>
  <c r="W2094" i="7"/>
  <c r="V2094" i="7"/>
  <c r="U2096" i="7"/>
  <c r="T2096" i="7"/>
  <c r="S2096" i="7"/>
  <c r="R2096" i="7"/>
  <c r="R2101" i="7"/>
  <c r="T2131" i="7"/>
  <c r="S2131" i="7"/>
  <c r="U2131" i="7"/>
  <c r="R2131" i="7"/>
  <c r="U2141" i="7"/>
  <c r="T2141" i="7"/>
  <c r="S2141" i="7"/>
  <c r="T2149" i="7"/>
  <c r="S2176" i="7"/>
  <c r="R2176" i="7"/>
  <c r="U2176" i="7"/>
  <c r="T2176" i="7"/>
  <c r="S2186" i="7"/>
  <c r="R2233" i="7"/>
  <c r="S2252" i="7"/>
  <c r="R2252" i="7"/>
  <c r="S2280" i="7"/>
  <c r="T2280" i="7"/>
  <c r="R2280" i="7"/>
  <c r="U2280" i="7"/>
  <c r="R2327" i="7"/>
  <c r="U2327" i="7"/>
  <c r="T2327" i="7"/>
  <c r="S2327" i="7"/>
  <c r="T2334" i="7"/>
  <c r="S2334" i="7"/>
  <c r="U2334" i="7"/>
  <c r="R2334" i="7"/>
  <c r="R2346" i="7"/>
  <c r="T2367" i="7"/>
  <c r="S2367" i="7"/>
  <c r="S2392" i="7"/>
  <c r="U2452" i="7"/>
  <c r="R2452" i="7"/>
  <c r="R2479" i="7"/>
  <c r="T2479" i="7"/>
  <c r="S2479" i="7"/>
  <c r="U2479" i="7"/>
  <c r="U2610" i="7"/>
  <c r="T2610" i="7"/>
  <c r="S2610" i="7"/>
  <c r="U633" i="7"/>
  <c r="W633" i="7" s="1"/>
  <c r="U657" i="7"/>
  <c r="W657" i="7" s="1"/>
  <c r="U681" i="7"/>
  <c r="U705" i="7"/>
  <c r="W705" i="7" s="1"/>
  <c r="U729" i="7"/>
  <c r="U753" i="7"/>
  <c r="U777" i="7"/>
  <c r="W777" i="7" s="1"/>
  <c r="U801" i="7"/>
  <c r="W801" i="7" s="1"/>
  <c r="U825" i="7"/>
  <c r="U849" i="7"/>
  <c r="U873" i="7"/>
  <c r="U897" i="7"/>
  <c r="U921" i="7"/>
  <c r="U945" i="7"/>
  <c r="W945" i="7" s="1"/>
  <c r="U969" i="7"/>
  <c r="U993" i="7"/>
  <c r="U1017" i="7"/>
  <c r="U1041" i="7"/>
  <c r="T1064" i="7"/>
  <c r="S1064" i="7"/>
  <c r="U1089" i="7"/>
  <c r="W1089" i="7" s="1"/>
  <c r="U1114" i="7"/>
  <c r="T1114" i="7"/>
  <c r="T1136" i="7"/>
  <c r="S1136" i="7"/>
  <c r="U1161" i="7"/>
  <c r="W1161" i="7" s="1"/>
  <c r="U1186" i="7"/>
  <c r="T1186" i="7"/>
  <c r="V1186" i="7" s="1"/>
  <c r="T1208" i="7"/>
  <c r="S1208" i="7"/>
  <c r="U1233" i="7"/>
  <c r="U1258" i="7"/>
  <c r="T1258" i="7"/>
  <c r="T1395" i="7"/>
  <c r="U1395" i="7"/>
  <c r="R1401" i="7"/>
  <c r="T1413" i="7"/>
  <c r="W1413" i="7" s="1"/>
  <c r="U1413" i="7"/>
  <c r="S1413" i="7"/>
  <c r="T1427" i="7"/>
  <c r="S1427" i="7"/>
  <c r="U1430" i="7"/>
  <c r="T1430" i="7"/>
  <c r="R1460" i="7"/>
  <c r="R1489" i="7"/>
  <c r="S1500" i="7"/>
  <c r="R1500" i="7"/>
  <c r="S1502" i="7"/>
  <c r="R1502" i="7"/>
  <c r="R1510" i="7"/>
  <c r="U1510" i="7"/>
  <c r="T1510" i="7"/>
  <c r="S1510" i="7"/>
  <c r="U1543" i="7"/>
  <c r="T1543" i="7"/>
  <c r="V1543" i="7" s="1"/>
  <c r="U1571" i="7"/>
  <c r="T1571" i="7"/>
  <c r="T1613" i="7"/>
  <c r="S1613" i="7"/>
  <c r="R1613" i="7"/>
  <c r="U1613" i="7"/>
  <c r="T1645" i="7"/>
  <c r="T1696" i="7"/>
  <c r="S1696" i="7"/>
  <c r="R1696" i="7"/>
  <c r="W1727" i="7"/>
  <c r="R1731" i="7"/>
  <c r="R1760" i="7"/>
  <c r="U1760" i="7"/>
  <c r="T1760" i="7"/>
  <c r="S1762" i="7"/>
  <c r="U1762" i="7"/>
  <c r="T1762" i="7"/>
  <c r="R1762" i="7"/>
  <c r="S1768" i="7"/>
  <c r="R1768" i="7"/>
  <c r="U1768" i="7"/>
  <c r="T1768" i="7"/>
  <c r="R1774" i="7"/>
  <c r="U1788" i="7"/>
  <c r="V1792" i="7"/>
  <c r="R1794" i="7"/>
  <c r="U1794" i="7"/>
  <c r="T1794" i="7"/>
  <c r="R1798" i="7"/>
  <c r="U1809" i="7"/>
  <c r="R1813" i="7"/>
  <c r="V1817" i="7"/>
  <c r="T1819" i="7"/>
  <c r="S1819" i="7"/>
  <c r="W1819" i="7" s="1"/>
  <c r="U1819" i="7"/>
  <c r="T1843" i="7"/>
  <c r="S1843" i="7"/>
  <c r="U1843" i="7"/>
  <c r="R1843" i="7"/>
  <c r="T1855" i="7"/>
  <c r="S1855" i="7"/>
  <c r="W1855" i="7" s="1"/>
  <c r="U1855" i="7"/>
  <c r="U1857" i="7"/>
  <c r="T1857" i="7"/>
  <c r="S1857" i="7"/>
  <c r="R1857" i="7"/>
  <c r="T1871" i="7"/>
  <c r="U1871" i="7"/>
  <c r="S1871" i="7"/>
  <c r="U1901" i="7"/>
  <c r="U1952" i="7"/>
  <c r="T1952" i="7"/>
  <c r="S1952" i="7"/>
  <c r="R1952" i="7"/>
  <c r="R1965" i="7"/>
  <c r="T1975" i="7"/>
  <c r="S1975" i="7"/>
  <c r="U1975" i="7"/>
  <c r="R1975" i="7"/>
  <c r="T1981" i="7"/>
  <c r="S1981" i="7"/>
  <c r="V1988" i="7"/>
  <c r="W1988" i="7"/>
  <c r="R1996" i="7"/>
  <c r="W1998" i="7"/>
  <c r="V1998" i="7"/>
  <c r="T2005" i="7"/>
  <c r="S2005" i="7"/>
  <c r="U2005" i="7"/>
  <c r="R2005" i="7"/>
  <c r="R2034" i="7"/>
  <c r="U2034" i="7"/>
  <c r="T2034" i="7"/>
  <c r="S2034" i="7"/>
  <c r="U2043" i="7"/>
  <c r="T2043" i="7"/>
  <c r="W2043" i="7" s="1"/>
  <c r="S2043" i="7"/>
  <c r="U2080" i="7"/>
  <c r="R2110" i="7"/>
  <c r="U2110" i="7"/>
  <c r="T2110" i="7"/>
  <c r="U2121" i="7"/>
  <c r="R2141" i="7"/>
  <c r="W2145" i="7"/>
  <c r="W2174" i="7"/>
  <c r="S2193" i="7"/>
  <c r="R2193" i="7"/>
  <c r="T2202" i="7"/>
  <c r="R2214" i="7"/>
  <c r="U2214" i="7"/>
  <c r="T2214" i="7"/>
  <c r="S2216" i="7"/>
  <c r="R2216" i="7"/>
  <c r="T2301" i="7"/>
  <c r="S2301" i="7"/>
  <c r="R2301" i="7"/>
  <c r="U2330" i="7"/>
  <c r="R2330" i="7"/>
  <c r="T2330" i="7"/>
  <c r="S2330" i="7"/>
  <c r="S2351" i="7"/>
  <c r="U2351" i="7"/>
  <c r="T2351" i="7"/>
  <c r="T2371" i="7"/>
  <c r="S2371" i="7"/>
  <c r="R2371" i="7"/>
  <c r="V2410" i="7"/>
  <c r="V2510" i="7"/>
  <c r="U2531" i="7"/>
  <c r="T2531" i="7"/>
  <c r="S2531" i="7"/>
  <c r="U1447" i="7"/>
  <c r="T1447" i="7"/>
  <c r="R1490" i="7"/>
  <c r="U1490" i="7"/>
  <c r="T1490" i="7"/>
  <c r="U1503" i="7"/>
  <c r="T1503" i="7"/>
  <c r="S1503" i="7"/>
  <c r="W1503" i="7" s="1"/>
  <c r="U1533" i="7"/>
  <c r="W1533" i="7" s="1"/>
  <c r="T1533" i="7"/>
  <c r="S1533" i="7"/>
  <c r="V1533" i="7" s="1"/>
  <c r="U1547" i="7"/>
  <c r="T1547" i="7"/>
  <c r="U1564" i="7"/>
  <c r="S1564" i="7"/>
  <c r="R1564" i="7"/>
  <c r="U1581" i="7"/>
  <c r="T1581" i="7"/>
  <c r="S1581" i="7"/>
  <c r="U1595" i="7"/>
  <c r="T1595" i="7"/>
  <c r="V1595" i="7" s="1"/>
  <c r="T1648" i="7"/>
  <c r="S1648" i="7"/>
  <c r="V1648" i="7" s="1"/>
  <c r="U1651" i="7"/>
  <c r="S1651" i="7"/>
  <c r="R1651" i="7"/>
  <c r="S1654" i="7"/>
  <c r="R1654" i="7"/>
  <c r="U1667" i="7"/>
  <c r="T1667" i="7"/>
  <c r="S1667" i="7"/>
  <c r="S1704" i="7"/>
  <c r="T1704" i="7"/>
  <c r="R1704" i="7"/>
  <c r="U1748" i="7"/>
  <c r="T1748" i="7"/>
  <c r="W1748" i="7" s="1"/>
  <c r="U1773" i="7"/>
  <c r="W1773" i="7" s="1"/>
  <c r="T1773" i="7"/>
  <c r="S1773" i="7"/>
  <c r="S1821" i="7"/>
  <c r="R1821" i="7"/>
  <c r="T1821" i="7"/>
  <c r="W1830" i="7"/>
  <c r="T1837" i="7"/>
  <c r="S1837" i="7"/>
  <c r="R1870" i="7"/>
  <c r="S1870" i="7"/>
  <c r="U1873" i="7"/>
  <c r="R1873" i="7"/>
  <c r="U1886" i="7"/>
  <c r="R1886" i="7"/>
  <c r="U1889" i="7"/>
  <c r="S1889" i="7"/>
  <c r="R1889" i="7"/>
  <c r="U1913" i="7"/>
  <c r="T1913" i="7"/>
  <c r="S1913" i="7"/>
  <c r="R1913" i="7"/>
  <c r="T1927" i="7"/>
  <c r="S1927" i="7"/>
  <c r="U1927" i="7"/>
  <c r="R1927" i="7"/>
  <c r="R1938" i="7"/>
  <c r="T1938" i="7"/>
  <c r="S1938" i="7"/>
  <c r="R1968" i="7"/>
  <c r="U1968" i="7"/>
  <c r="T1968" i="7"/>
  <c r="S1968" i="7"/>
  <c r="U1970" i="7"/>
  <c r="T1970" i="7"/>
  <c r="W1970" i="7" s="1"/>
  <c r="T1972" i="7"/>
  <c r="S1972" i="7"/>
  <c r="V1972" i="7" s="1"/>
  <c r="T1999" i="7"/>
  <c r="S1999" i="7"/>
  <c r="U1999" i="7"/>
  <c r="R1999" i="7"/>
  <c r="V2054" i="7"/>
  <c r="U2067" i="7"/>
  <c r="T2067" i="7"/>
  <c r="W2067" i="7" s="1"/>
  <c r="W2088" i="7"/>
  <c r="V2088" i="7"/>
  <c r="T2099" i="7"/>
  <c r="S2099" i="7"/>
  <c r="R2099" i="7"/>
  <c r="R2118" i="7"/>
  <c r="T2118" i="7"/>
  <c r="S2118" i="7"/>
  <c r="U2118" i="7"/>
  <c r="W2139" i="7"/>
  <c r="U2150" i="7"/>
  <c r="T2150" i="7"/>
  <c r="S2150" i="7"/>
  <c r="S2162" i="7"/>
  <c r="R2162" i="7"/>
  <c r="U2180" i="7"/>
  <c r="T2180" i="7"/>
  <c r="S2180" i="7"/>
  <c r="R2180" i="7"/>
  <c r="U2185" i="7"/>
  <c r="T2185" i="7"/>
  <c r="S2185" i="7"/>
  <c r="W2185" i="7" s="1"/>
  <c r="W2190" i="7"/>
  <c r="V2190" i="7"/>
  <c r="T2221" i="7"/>
  <c r="S2221" i="7"/>
  <c r="R2221" i="7"/>
  <c r="T2239" i="7"/>
  <c r="S2239" i="7"/>
  <c r="R2239" i="7"/>
  <c r="U2239" i="7"/>
  <c r="V2273" i="7"/>
  <c r="W2273" i="7"/>
  <c r="U2276" i="7"/>
  <c r="T2276" i="7"/>
  <c r="S2276" i="7"/>
  <c r="W2276" i="7" s="1"/>
  <c r="W2374" i="7"/>
  <c r="V2374" i="7"/>
  <c r="V2481" i="7"/>
  <c r="R2586" i="7"/>
  <c r="U2586" i="7"/>
  <c r="T2586" i="7"/>
  <c r="S2586" i="7"/>
  <c r="U2615" i="7"/>
  <c r="T2615" i="7"/>
  <c r="S2615" i="7"/>
  <c r="W2615" i="7" s="1"/>
  <c r="S2649" i="7"/>
  <c r="U2649" i="7"/>
  <c r="R2649" i="7"/>
  <c r="T2649" i="7"/>
  <c r="T1283" i="7"/>
  <c r="S1283" i="7"/>
  <c r="W1283" i="7" s="1"/>
  <c r="U1308" i="7"/>
  <c r="W1308" i="7" s="1"/>
  <c r="T1347" i="7"/>
  <c r="T1365" i="7"/>
  <c r="U1365" i="7"/>
  <c r="S1365" i="7"/>
  <c r="V1365" i="7" s="1"/>
  <c r="T1379" i="7"/>
  <c r="V1379" i="7" s="1"/>
  <c r="S1379" i="7"/>
  <c r="W1379" i="7" s="1"/>
  <c r="U1404" i="7"/>
  <c r="T1443" i="7"/>
  <c r="T1461" i="7"/>
  <c r="U1461" i="7"/>
  <c r="S1461" i="7"/>
  <c r="V1461" i="7" s="1"/>
  <c r="T1475" i="7"/>
  <c r="S1475" i="7"/>
  <c r="R1483" i="7"/>
  <c r="U1499" i="7"/>
  <c r="U1558" i="7"/>
  <c r="R1612" i="7"/>
  <c r="U1612" i="7"/>
  <c r="S1622" i="7"/>
  <c r="R1622" i="7"/>
  <c r="S1682" i="7"/>
  <c r="R1682" i="7"/>
  <c r="U1690" i="7"/>
  <c r="T1690" i="7"/>
  <c r="S1690" i="7"/>
  <c r="W1690" i="7" s="1"/>
  <c r="S1707" i="7"/>
  <c r="R1707" i="7"/>
  <c r="T1709" i="7"/>
  <c r="S1709" i="7"/>
  <c r="R1709" i="7"/>
  <c r="U1719" i="7"/>
  <c r="T1719" i="7"/>
  <c r="R1719" i="7"/>
  <c r="U1761" i="7"/>
  <c r="T1761" i="7"/>
  <c r="S1761" i="7"/>
  <c r="U1766" i="7"/>
  <c r="U1769" i="7"/>
  <c r="T1769" i="7"/>
  <c r="S1769" i="7"/>
  <c r="U1797" i="7"/>
  <c r="T1797" i="7"/>
  <c r="S1797" i="7"/>
  <c r="R1797" i="7"/>
  <c r="U1865" i="7"/>
  <c r="T1865" i="7"/>
  <c r="R1884" i="7"/>
  <c r="T1884" i="7"/>
  <c r="S1884" i="7"/>
  <c r="T1889" i="7"/>
  <c r="U1908" i="7"/>
  <c r="T1908" i="7"/>
  <c r="V1922" i="7"/>
  <c r="T1936" i="7"/>
  <c r="S1936" i="7"/>
  <c r="R1936" i="7"/>
  <c r="U1940" i="7"/>
  <c r="T1940" i="7"/>
  <c r="R1956" i="7"/>
  <c r="U1956" i="7"/>
  <c r="T1963" i="7"/>
  <c r="S1963" i="7"/>
  <c r="U1963" i="7"/>
  <c r="R1963" i="7"/>
  <c r="S1997" i="7"/>
  <c r="R1997" i="7"/>
  <c r="U2018" i="7"/>
  <c r="T2018" i="7"/>
  <c r="W2018" i="7" s="1"/>
  <c r="S2018" i="7"/>
  <c r="V2018" i="7" s="1"/>
  <c r="W2020" i="7"/>
  <c r="T2035" i="7"/>
  <c r="S2035" i="7"/>
  <c r="U2035" i="7"/>
  <c r="R2035" i="7"/>
  <c r="T2053" i="7"/>
  <c r="S2053" i="7"/>
  <c r="T2065" i="7"/>
  <c r="S2065" i="7"/>
  <c r="W2065" i="7" s="1"/>
  <c r="U2065" i="7"/>
  <c r="W2097" i="7"/>
  <c r="V2097" i="7"/>
  <c r="R2104" i="7"/>
  <c r="R2111" i="7"/>
  <c r="U2115" i="7"/>
  <c r="T2115" i="7"/>
  <c r="S2115" i="7"/>
  <c r="R2115" i="7"/>
  <c r="R2124" i="7"/>
  <c r="S2124" i="7"/>
  <c r="R2129" i="7"/>
  <c r="R2134" i="7"/>
  <c r="U2134" i="7"/>
  <c r="T2134" i="7"/>
  <c r="T2143" i="7"/>
  <c r="S2143" i="7"/>
  <c r="U2143" i="7"/>
  <c r="R2143" i="7"/>
  <c r="U2156" i="7"/>
  <c r="T2156" i="7"/>
  <c r="S2156" i="7"/>
  <c r="R2156" i="7"/>
  <c r="S2164" i="7"/>
  <c r="R2164" i="7"/>
  <c r="U2164" i="7"/>
  <c r="T2164" i="7"/>
  <c r="U2172" i="7"/>
  <c r="T2172" i="7"/>
  <c r="S2172" i="7"/>
  <c r="V2172" i="7" s="1"/>
  <c r="S2175" i="7"/>
  <c r="R2175" i="7"/>
  <c r="U2175" i="7"/>
  <c r="T2175" i="7"/>
  <c r="U2189" i="7"/>
  <c r="T2189" i="7"/>
  <c r="W2205" i="7"/>
  <c r="V2205" i="7"/>
  <c r="T2235" i="7"/>
  <c r="S2235" i="7"/>
  <c r="R2235" i="7"/>
  <c r="U2235" i="7"/>
  <c r="W2247" i="7"/>
  <c r="T2282" i="7"/>
  <c r="S2282" i="7"/>
  <c r="U2282" i="7"/>
  <c r="R2282" i="7"/>
  <c r="R2284" i="7"/>
  <c r="S2284" i="7"/>
  <c r="U2284" i="7"/>
  <c r="T2284" i="7"/>
  <c r="T2307" i="7"/>
  <c r="S2307" i="7"/>
  <c r="U2307" i="7"/>
  <c r="R2307" i="7"/>
  <c r="S2310" i="7"/>
  <c r="U2310" i="7"/>
  <c r="R2310" i="7"/>
  <c r="T2310" i="7"/>
  <c r="U2329" i="7"/>
  <c r="S2329" i="7"/>
  <c r="R2329" i="7"/>
  <c r="T2329" i="7"/>
  <c r="R2333" i="7"/>
  <c r="S2333" i="7"/>
  <c r="U2333" i="7"/>
  <c r="T2333" i="7"/>
  <c r="T2385" i="7"/>
  <c r="S2385" i="7"/>
  <c r="R2385" i="7"/>
  <c r="U2385" i="7"/>
  <c r="W2411" i="7"/>
  <c r="V2411" i="7"/>
  <c r="S2424" i="7"/>
  <c r="R2424" i="7"/>
  <c r="U2427" i="7"/>
  <c r="T2427" i="7"/>
  <c r="S2427" i="7"/>
  <c r="R2427" i="7"/>
  <c r="U2431" i="7"/>
  <c r="T2431" i="7"/>
  <c r="S2431" i="7"/>
  <c r="T2433" i="7"/>
  <c r="S2433" i="7"/>
  <c r="R2433" i="7"/>
  <c r="U2433" i="7"/>
  <c r="V2438" i="7"/>
  <c r="U2483" i="7"/>
  <c r="T2483" i="7"/>
  <c r="W2483" i="7" s="1"/>
  <c r="R2485" i="7"/>
  <c r="U2485" i="7"/>
  <c r="T2485" i="7"/>
  <c r="S2485" i="7"/>
  <c r="W2507" i="7"/>
  <c r="W2549" i="7"/>
  <c r="V2549" i="7"/>
  <c r="U2559" i="7"/>
  <c r="R2559" i="7"/>
  <c r="T2559" i="7"/>
  <c r="T2568" i="7"/>
  <c r="S2568" i="7"/>
  <c r="R2568" i="7"/>
  <c r="U2568" i="7"/>
  <c r="T2576" i="7"/>
  <c r="R2576" i="7"/>
  <c r="R1304" i="7"/>
  <c r="T1311" i="7"/>
  <c r="S1326" i="7"/>
  <c r="R1326" i="7"/>
  <c r="T1336" i="7"/>
  <c r="S1336" i="7"/>
  <c r="W1336" i="7" s="1"/>
  <c r="R1400" i="7"/>
  <c r="T1407" i="7"/>
  <c r="S1422" i="7"/>
  <c r="R1422" i="7"/>
  <c r="T1432" i="7"/>
  <c r="S1432" i="7"/>
  <c r="V1432" i="7" s="1"/>
  <c r="R1496" i="7"/>
  <c r="U1515" i="7"/>
  <c r="T1515" i="7"/>
  <c r="S1515" i="7"/>
  <c r="V1515" i="7" s="1"/>
  <c r="U1530" i="7"/>
  <c r="T1530" i="7"/>
  <c r="S1550" i="7"/>
  <c r="R1550" i="7"/>
  <c r="T1561" i="7"/>
  <c r="S1561" i="7"/>
  <c r="W1561" i="7" s="1"/>
  <c r="U1578" i="7"/>
  <c r="T1578" i="7"/>
  <c r="S1598" i="7"/>
  <c r="R1598" i="7"/>
  <c r="U1609" i="7"/>
  <c r="T1609" i="7"/>
  <c r="S1617" i="7"/>
  <c r="R1617" i="7"/>
  <c r="T1654" i="7"/>
  <c r="S1656" i="7"/>
  <c r="T1656" i="7"/>
  <c r="R1656" i="7"/>
  <c r="S1680" i="7"/>
  <c r="T1680" i="7"/>
  <c r="R1680" i="7"/>
  <c r="W1688" i="7"/>
  <c r="U1695" i="7"/>
  <c r="T1695" i="7"/>
  <c r="T1707" i="7"/>
  <c r="U1711" i="7"/>
  <c r="U1753" i="7"/>
  <c r="T1753" i="7"/>
  <c r="R1769" i="7"/>
  <c r="U1844" i="7"/>
  <c r="R1844" i="7"/>
  <c r="R1865" i="7"/>
  <c r="T1879" i="7"/>
  <c r="S1879" i="7"/>
  <c r="U1879" i="7"/>
  <c r="R1890" i="7"/>
  <c r="T1903" i="7"/>
  <c r="S1903" i="7"/>
  <c r="U1903" i="7"/>
  <c r="R1903" i="7"/>
  <c r="R1905" i="7"/>
  <c r="S1905" i="7"/>
  <c r="R1914" i="7"/>
  <c r="T1921" i="7"/>
  <c r="S1921" i="7"/>
  <c r="W1921" i="7" s="1"/>
  <c r="R1974" i="7"/>
  <c r="T1974" i="7"/>
  <c r="S1974" i="7"/>
  <c r="U1983" i="7"/>
  <c r="T1983" i="7"/>
  <c r="S1983" i="7"/>
  <c r="R1983" i="7"/>
  <c r="T1997" i="7"/>
  <c r="U2024" i="7"/>
  <c r="T2024" i="7"/>
  <c r="S2024" i="7"/>
  <c r="R2024" i="7"/>
  <c r="R2029" i="7"/>
  <c r="T2041" i="7"/>
  <c r="S2041" i="7"/>
  <c r="U2041" i="7"/>
  <c r="T2049" i="7"/>
  <c r="S2049" i="7"/>
  <c r="R2049" i="7"/>
  <c r="U2049" i="7"/>
  <c r="U2081" i="7"/>
  <c r="T2081" i="7"/>
  <c r="S2081" i="7"/>
  <c r="W2081" i="7" s="1"/>
  <c r="W2092" i="7"/>
  <c r="R2106" i="7"/>
  <c r="U2106" i="7"/>
  <c r="T2106" i="7"/>
  <c r="U2108" i="7"/>
  <c r="R2108" i="7"/>
  <c r="V2120" i="7"/>
  <c r="V2139" i="7"/>
  <c r="R2150" i="7"/>
  <c r="T2162" i="7"/>
  <c r="S2181" i="7"/>
  <c r="R2181" i="7"/>
  <c r="V2198" i="7"/>
  <c r="U2213" i="7"/>
  <c r="T2213" i="7"/>
  <c r="S2213" i="7"/>
  <c r="S2215" i="7"/>
  <c r="R2215" i="7"/>
  <c r="U2215" i="7"/>
  <c r="T2215" i="7"/>
  <c r="U2219" i="7"/>
  <c r="T2219" i="7"/>
  <c r="V2219" i="7" s="1"/>
  <c r="T2227" i="7"/>
  <c r="S2227" i="7"/>
  <c r="R2227" i="7"/>
  <c r="U2227" i="7"/>
  <c r="T2229" i="7"/>
  <c r="S2229" i="7"/>
  <c r="R2229" i="7"/>
  <c r="U2229" i="7"/>
  <c r="S2237" i="7"/>
  <c r="R2237" i="7"/>
  <c r="U2237" i="7"/>
  <c r="T2237" i="7"/>
  <c r="T2251" i="7"/>
  <c r="S2251" i="7"/>
  <c r="R2251" i="7"/>
  <c r="U2251" i="7"/>
  <c r="V2286" i="7"/>
  <c r="S2303" i="7"/>
  <c r="R2303" i="7"/>
  <c r="U2303" i="7"/>
  <c r="T2303" i="7"/>
  <c r="S2326" i="7"/>
  <c r="R2326" i="7"/>
  <c r="W2331" i="7"/>
  <c r="U2381" i="7"/>
  <c r="T2381" i="7"/>
  <c r="S2381" i="7"/>
  <c r="R2394" i="7"/>
  <c r="U2394" i="7"/>
  <c r="S2394" i="7"/>
  <c r="R2470" i="7"/>
  <c r="T2470" i="7"/>
  <c r="S2470" i="7"/>
  <c r="U2470" i="7"/>
  <c r="W2474" i="7"/>
  <c r="V2474" i="7"/>
  <c r="T2537" i="7"/>
  <c r="R2537" i="7"/>
  <c r="R2556" i="7"/>
  <c r="T2597" i="7"/>
  <c r="S2597" i="7"/>
  <c r="R2597" i="7"/>
  <c r="T2606" i="7"/>
  <c r="S2606" i="7"/>
  <c r="R2606" i="7"/>
  <c r="U2495" i="7"/>
  <c r="T2495" i="7"/>
  <c r="R2495" i="7"/>
  <c r="U2579" i="7"/>
  <c r="S2579" i="7"/>
  <c r="W2636" i="7"/>
  <c r="V2636" i="7"/>
  <c r="T2644" i="7"/>
  <c r="S2644" i="7"/>
  <c r="T2647" i="7"/>
  <c r="S2647" i="7"/>
  <c r="R2647" i="7"/>
  <c r="U2647" i="7"/>
  <c r="U1647" i="7"/>
  <c r="T1647" i="7"/>
  <c r="U1666" i="7"/>
  <c r="T1666" i="7"/>
  <c r="S1666" i="7"/>
  <c r="T1685" i="7"/>
  <c r="S1685" i="7"/>
  <c r="R1685" i="7"/>
  <c r="U1743" i="7"/>
  <c r="W1743" i="7" s="1"/>
  <c r="T1743" i="7"/>
  <c r="V1743" i="7" s="1"/>
  <c r="U1765" i="7"/>
  <c r="S1765" i="7"/>
  <c r="R1765" i="7"/>
  <c r="R1786" i="7"/>
  <c r="T1786" i="7"/>
  <c r="S1786" i="7"/>
  <c r="R1788" i="7"/>
  <c r="U1804" i="7"/>
  <c r="T1804" i="7"/>
  <c r="W1804" i="7" s="1"/>
  <c r="R1812" i="7"/>
  <c r="R1818" i="7"/>
  <c r="T1818" i="7"/>
  <c r="S1818" i="7"/>
  <c r="R1854" i="7"/>
  <c r="U1854" i="7"/>
  <c r="U1864" i="7"/>
  <c r="W1864" i="7" s="1"/>
  <c r="T1867" i="7"/>
  <c r="S1867" i="7"/>
  <c r="U1867" i="7"/>
  <c r="R1867" i="7"/>
  <c r="R1872" i="7"/>
  <c r="R1902" i="7"/>
  <c r="S1902" i="7"/>
  <c r="R1920" i="7"/>
  <c r="U1920" i="7"/>
  <c r="T1920" i="7"/>
  <c r="S1920" i="7"/>
  <c r="U1947" i="7"/>
  <c r="T1947" i="7"/>
  <c r="U1959" i="7"/>
  <c r="T1959" i="7"/>
  <c r="R1962" i="7"/>
  <c r="U1962" i="7"/>
  <c r="T1962" i="7"/>
  <c r="U1964" i="7"/>
  <c r="R1964" i="7"/>
  <c r="W2061" i="7"/>
  <c r="T2063" i="7"/>
  <c r="S2063" i="7"/>
  <c r="U2068" i="7"/>
  <c r="T2068" i="7"/>
  <c r="U2093" i="7"/>
  <c r="T2093" i="7"/>
  <c r="S2093" i="7"/>
  <c r="U2102" i="7"/>
  <c r="S2102" i="7"/>
  <c r="R2102" i="7"/>
  <c r="T2107" i="7"/>
  <c r="S2107" i="7"/>
  <c r="U2107" i="7"/>
  <c r="R2107" i="7"/>
  <c r="R2112" i="7"/>
  <c r="U2112" i="7"/>
  <c r="T2112" i="7"/>
  <c r="S2112" i="7"/>
  <c r="W2122" i="7"/>
  <c r="V2122" i="7"/>
  <c r="T2137" i="7"/>
  <c r="S2137" i="7"/>
  <c r="W2137" i="7" s="1"/>
  <c r="U2137" i="7"/>
  <c r="U2147" i="7"/>
  <c r="T2147" i="7"/>
  <c r="S2149" i="7"/>
  <c r="R2149" i="7"/>
  <c r="U2207" i="7"/>
  <c r="T2207" i="7"/>
  <c r="S2207" i="7"/>
  <c r="R2207" i="7"/>
  <c r="U2209" i="7"/>
  <c r="T2209" i="7"/>
  <c r="V2209" i="7" s="1"/>
  <c r="U2220" i="7"/>
  <c r="T2220" i="7"/>
  <c r="S2220" i="7"/>
  <c r="R2220" i="7"/>
  <c r="S2254" i="7"/>
  <c r="R2254" i="7"/>
  <c r="U2263" i="7"/>
  <c r="T2263" i="7"/>
  <c r="S2263" i="7"/>
  <c r="R2263" i="7"/>
  <c r="S2289" i="7"/>
  <c r="R2289" i="7"/>
  <c r="U2289" i="7"/>
  <c r="T2289" i="7"/>
  <c r="W2368" i="7"/>
  <c r="V2368" i="7"/>
  <c r="R2413" i="7"/>
  <c r="U2413" i="7"/>
  <c r="T2413" i="7"/>
  <c r="R2419" i="7"/>
  <c r="U2419" i="7"/>
  <c r="T2419" i="7"/>
  <c r="S2419" i="7"/>
  <c r="S2423" i="7"/>
  <c r="R2423" i="7"/>
  <c r="U2423" i="7"/>
  <c r="T2423" i="7"/>
  <c r="R2471" i="7"/>
  <c r="U2476" i="7"/>
  <c r="T2476" i="7"/>
  <c r="S2476" i="7"/>
  <c r="R2476" i="7"/>
  <c r="S2515" i="7"/>
  <c r="U2515" i="7"/>
  <c r="T2515" i="7"/>
  <c r="R2515" i="7"/>
  <c r="T2522" i="7"/>
  <c r="S2522" i="7"/>
  <c r="T2575" i="7"/>
  <c r="R2575" i="7"/>
  <c r="S2575" i="7"/>
  <c r="V2602" i="7"/>
  <c r="W2602" i="7"/>
  <c r="W2634" i="7"/>
  <c r="V2634" i="7"/>
  <c r="R2663" i="7"/>
  <c r="U2663" i="7"/>
  <c r="T2663" i="7"/>
  <c r="S2663" i="7"/>
  <c r="T1281" i="7"/>
  <c r="V1281" i="7" s="1"/>
  <c r="R1286" i="7"/>
  <c r="T1305" i="7"/>
  <c r="W1305" i="7" s="1"/>
  <c r="R1310" i="7"/>
  <c r="T1329" i="7"/>
  <c r="W1329" i="7" s="1"/>
  <c r="R1334" i="7"/>
  <c r="T1353" i="7"/>
  <c r="R1358" i="7"/>
  <c r="T1377" i="7"/>
  <c r="W1377" i="7" s="1"/>
  <c r="R1382" i="7"/>
  <c r="T1401" i="7"/>
  <c r="R1406" i="7"/>
  <c r="T1425" i="7"/>
  <c r="R1430" i="7"/>
  <c r="T1449" i="7"/>
  <c r="V1449" i="7" s="1"/>
  <c r="R1454" i="7"/>
  <c r="T1473" i="7"/>
  <c r="R1478" i="7"/>
  <c r="U1497" i="7"/>
  <c r="T1497" i="7"/>
  <c r="U1509" i="7"/>
  <c r="T1509" i="7"/>
  <c r="U1521" i="7"/>
  <c r="T1521" i="7"/>
  <c r="U1539" i="7"/>
  <c r="T1539" i="7"/>
  <c r="S1539" i="7"/>
  <c r="U1563" i="7"/>
  <c r="T1563" i="7"/>
  <c r="S1563" i="7"/>
  <c r="W1563" i="7" s="1"/>
  <c r="U1587" i="7"/>
  <c r="T1587" i="7"/>
  <c r="S1587" i="7"/>
  <c r="U1619" i="7"/>
  <c r="S1632" i="7"/>
  <c r="T1632" i="7"/>
  <c r="R1632" i="7"/>
  <c r="S1638" i="7"/>
  <c r="U1638" i="7"/>
  <c r="S1641" i="7"/>
  <c r="R1641" i="7"/>
  <c r="U1675" i="7"/>
  <c r="S1675" i="7"/>
  <c r="R1675" i="7"/>
  <c r="U1687" i="7"/>
  <c r="U1715" i="7"/>
  <c r="S1728" i="7"/>
  <c r="T1728" i="7"/>
  <c r="R1728" i="7"/>
  <c r="S1734" i="7"/>
  <c r="U1734" i="7"/>
  <c r="S1737" i="7"/>
  <c r="R1737" i="7"/>
  <c r="U1772" i="7"/>
  <c r="S1772" i="7"/>
  <c r="R1772" i="7"/>
  <c r="T1777" i="7"/>
  <c r="S1777" i="7"/>
  <c r="V1778" i="7"/>
  <c r="T1783" i="7"/>
  <c r="S1783" i="7"/>
  <c r="U1783" i="7"/>
  <c r="R1783" i="7"/>
  <c r="T1828" i="7"/>
  <c r="S1828" i="7"/>
  <c r="R1828" i="7"/>
  <c r="U1856" i="7"/>
  <c r="R1856" i="7"/>
  <c r="R1878" i="7"/>
  <c r="U1878" i="7"/>
  <c r="T1878" i="7"/>
  <c r="S1878" i="7"/>
  <c r="R1896" i="7"/>
  <c r="U1896" i="7"/>
  <c r="S1912" i="7"/>
  <c r="R1912" i="7"/>
  <c r="T1977" i="7"/>
  <c r="S1977" i="7"/>
  <c r="R1977" i="7"/>
  <c r="V1982" i="7"/>
  <c r="T1987" i="7"/>
  <c r="S1987" i="7"/>
  <c r="U1987" i="7"/>
  <c r="R1987" i="7"/>
  <c r="R2002" i="7"/>
  <c r="T2002" i="7"/>
  <c r="S2002" i="7"/>
  <c r="R2016" i="7"/>
  <c r="R2028" i="7"/>
  <c r="U2028" i="7"/>
  <c r="U2090" i="7"/>
  <c r="T2090" i="7"/>
  <c r="S2090" i="7"/>
  <c r="V2090" i="7" s="1"/>
  <c r="R2093" i="7"/>
  <c r="U2139" i="7"/>
  <c r="T2139" i="7"/>
  <c r="U2144" i="7"/>
  <c r="S2200" i="7"/>
  <c r="R2200" i="7"/>
  <c r="U2200" i="7"/>
  <c r="T2200" i="7"/>
  <c r="U2216" i="7"/>
  <c r="T2216" i="7"/>
  <c r="S2218" i="7"/>
  <c r="R2218" i="7"/>
  <c r="U2218" i="7"/>
  <c r="T2226" i="7"/>
  <c r="S2226" i="7"/>
  <c r="R2232" i="7"/>
  <c r="U2232" i="7"/>
  <c r="T2232" i="7"/>
  <c r="S2232" i="7"/>
  <c r="T2271" i="7"/>
  <c r="S2271" i="7"/>
  <c r="R2271" i="7"/>
  <c r="T2285" i="7"/>
  <c r="S2285" i="7"/>
  <c r="R2285" i="7"/>
  <c r="U2285" i="7"/>
  <c r="W2287" i="7"/>
  <c r="V2287" i="7"/>
  <c r="U2296" i="7"/>
  <c r="T2296" i="7"/>
  <c r="S2296" i="7"/>
  <c r="W2296" i="7" s="1"/>
  <c r="T2313" i="7"/>
  <c r="S2313" i="7"/>
  <c r="R2313" i="7"/>
  <c r="U2313" i="7"/>
  <c r="W2332" i="7"/>
  <c r="V2332" i="7"/>
  <c r="U2402" i="7"/>
  <c r="V2421" i="7"/>
  <c r="W2421" i="7"/>
  <c r="T2446" i="7"/>
  <c r="S2446" i="7"/>
  <c r="U2446" i="7"/>
  <c r="R2446" i="7"/>
  <c r="U2500" i="7"/>
  <c r="T2500" i="7"/>
  <c r="S2500" i="7"/>
  <c r="R2500" i="7"/>
  <c r="S2520" i="7"/>
  <c r="R2520" i="7"/>
  <c r="T2520" i="7"/>
  <c r="V2596" i="7"/>
  <c r="V2600" i="7"/>
  <c r="W2600" i="7"/>
  <c r="W2630" i="7"/>
  <c r="V2630" i="7"/>
  <c r="W2640" i="7"/>
  <c r="U2642" i="7"/>
  <c r="T2642" i="7"/>
  <c r="R2644" i="7"/>
  <c r="S1602" i="7"/>
  <c r="U1621" i="7"/>
  <c r="S1626" i="7"/>
  <c r="U1645" i="7"/>
  <c r="S1650" i="7"/>
  <c r="W1650" i="7" s="1"/>
  <c r="U1669" i="7"/>
  <c r="S1674" i="7"/>
  <c r="W1674" i="7" s="1"/>
  <c r="U1693" i="7"/>
  <c r="S1698" i="7"/>
  <c r="U1717" i="7"/>
  <c r="W1717" i="7" s="1"/>
  <c r="S1722" i="7"/>
  <c r="W1722" i="7" s="1"/>
  <c r="U1741" i="7"/>
  <c r="S1746" i="7"/>
  <c r="W1824" i="7"/>
  <c r="U1827" i="7"/>
  <c r="T1859" i="7"/>
  <c r="W1859" i="7" s="1"/>
  <c r="T1873" i="7"/>
  <c r="S1873" i="7"/>
  <c r="U1880" i="7"/>
  <c r="T1891" i="7"/>
  <c r="S1891" i="7"/>
  <c r="V1891" i="7" s="1"/>
  <c r="U1891" i="7"/>
  <c r="W1891" i="7" s="1"/>
  <c r="T1939" i="7"/>
  <c r="S1939" i="7"/>
  <c r="U1939" i="7"/>
  <c r="R1939" i="7"/>
  <c r="T1967" i="7"/>
  <c r="S1967" i="7"/>
  <c r="U1976" i="7"/>
  <c r="W1992" i="7"/>
  <c r="V1992" i="7"/>
  <c r="T2011" i="7"/>
  <c r="S2011" i="7"/>
  <c r="U2011" i="7"/>
  <c r="R2011" i="7"/>
  <c r="T2039" i="7"/>
  <c r="S2039" i="7"/>
  <c r="U2048" i="7"/>
  <c r="W2064" i="7"/>
  <c r="V2064" i="7"/>
  <c r="T2083" i="7"/>
  <c r="S2083" i="7"/>
  <c r="U2083" i="7"/>
  <c r="R2083" i="7"/>
  <c r="T2111" i="7"/>
  <c r="S2111" i="7"/>
  <c r="U2120" i="7"/>
  <c r="W2120" i="7" s="1"/>
  <c r="W2136" i="7"/>
  <c r="V2136" i="7"/>
  <c r="T2233" i="7"/>
  <c r="S2233" i="7"/>
  <c r="T2245" i="7"/>
  <c r="S2245" i="7"/>
  <c r="V2245" i="7" s="1"/>
  <c r="U2245" i="7"/>
  <c r="W2245" i="7" s="1"/>
  <c r="U2269" i="7"/>
  <c r="T2269" i="7"/>
  <c r="S2269" i="7"/>
  <c r="R2269" i="7"/>
  <c r="U2318" i="7"/>
  <c r="S2318" i="7"/>
  <c r="R2318" i="7"/>
  <c r="T2318" i="7"/>
  <c r="U2350" i="7"/>
  <c r="T2350" i="7"/>
  <c r="V2350" i="7" s="1"/>
  <c r="U2366" i="7"/>
  <c r="S2366" i="7"/>
  <c r="R2366" i="7"/>
  <c r="S2383" i="7"/>
  <c r="U2383" i="7"/>
  <c r="U2410" i="7"/>
  <c r="W2410" i="7" s="1"/>
  <c r="T2410" i="7"/>
  <c r="R2437" i="7"/>
  <c r="T2437" i="7"/>
  <c r="S2437" i="7"/>
  <c r="T2480" i="7"/>
  <c r="S2480" i="7"/>
  <c r="R2480" i="7"/>
  <c r="U2480" i="7"/>
  <c r="U2518" i="7"/>
  <c r="T2518" i="7"/>
  <c r="S2518" i="7"/>
  <c r="R2518" i="7"/>
  <c r="S2553" i="7"/>
  <c r="R2553" i="7"/>
  <c r="U2553" i="7"/>
  <c r="T2564" i="7"/>
  <c r="S2564" i="7"/>
  <c r="U2564" i="7"/>
  <c r="R2564" i="7"/>
  <c r="U2584" i="7"/>
  <c r="R2584" i="7"/>
  <c r="S2584" i="7"/>
  <c r="T2584" i="7"/>
  <c r="R2627" i="7"/>
  <c r="U2627" i="7"/>
  <c r="S2627" i="7"/>
  <c r="T2627" i="7"/>
  <c r="T1759" i="7"/>
  <c r="U1767" i="7"/>
  <c r="R1793" i="7"/>
  <c r="T1799" i="7"/>
  <c r="T1813" i="7"/>
  <c r="S1813" i="7"/>
  <c r="U1820" i="7"/>
  <c r="T1831" i="7"/>
  <c r="S1831" i="7"/>
  <c r="W1831" i="7" s="1"/>
  <c r="U1831" i="7"/>
  <c r="U1862" i="7"/>
  <c r="R1866" i="7"/>
  <c r="R1894" i="7"/>
  <c r="R1908" i="7"/>
  <c r="U1911" i="7"/>
  <c r="W1911" i="7" s="1"/>
  <c r="U1935" i="7"/>
  <c r="T1935" i="7"/>
  <c r="T1957" i="7"/>
  <c r="S1957" i="7"/>
  <c r="R1961" i="7"/>
  <c r="U1982" i="7"/>
  <c r="W1982" i="7" s="1"/>
  <c r="U2007" i="7"/>
  <c r="T2007" i="7"/>
  <c r="T2029" i="7"/>
  <c r="S2029" i="7"/>
  <c r="R2033" i="7"/>
  <c r="U2054" i="7"/>
  <c r="W2054" i="7" s="1"/>
  <c r="U2079" i="7"/>
  <c r="T2079" i="7"/>
  <c r="V2079" i="7" s="1"/>
  <c r="T2101" i="7"/>
  <c r="S2101" i="7"/>
  <c r="R2105" i="7"/>
  <c r="U2126" i="7"/>
  <c r="W2126" i="7" s="1"/>
  <c r="U2160" i="7"/>
  <c r="T2160" i="7"/>
  <c r="W2160" i="7" s="1"/>
  <c r="U2163" i="7"/>
  <c r="T2163" i="7"/>
  <c r="V2163" i="7" s="1"/>
  <c r="U2166" i="7"/>
  <c r="T2166" i="7"/>
  <c r="W2166" i="7" s="1"/>
  <c r="S2179" i="7"/>
  <c r="R2179" i="7"/>
  <c r="S2188" i="7"/>
  <c r="R2188" i="7"/>
  <c r="U2188" i="7"/>
  <c r="T2188" i="7"/>
  <c r="U2195" i="7"/>
  <c r="T2195" i="7"/>
  <c r="W2195" i="7" s="1"/>
  <c r="U2201" i="7"/>
  <c r="T2201" i="7"/>
  <c r="U2204" i="7"/>
  <c r="T2204" i="7"/>
  <c r="W2204" i="7" s="1"/>
  <c r="U2252" i="7"/>
  <c r="U2258" i="7"/>
  <c r="R2258" i="7"/>
  <c r="T2258" i="7"/>
  <c r="W2288" i="7"/>
  <c r="V2288" i="7"/>
  <c r="U2295" i="7"/>
  <c r="T2295" i="7"/>
  <c r="R2295" i="7"/>
  <c r="S2306" i="7"/>
  <c r="R2306" i="7"/>
  <c r="U2314" i="7"/>
  <c r="T2314" i="7"/>
  <c r="S2314" i="7"/>
  <c r="V2314" i="7" s="1"/>
  <c r="U2338" i="7"/>
  <c r="T2338" i="7"/>
  <c r="R2338" i="7"/>
  <c r="S2338" i="7"/>
  <c r="T2358" i="7"/>
  <c r="S2358" i="7"/>
  <c r="U2358" i="7"/>
  <c r="R2358" i="7"/>
  <c r="W2360" i="7"/>
  <c r="T2370" i="7"/>
  <c r="S2370" i="7"/>
  <c r="V2370" i="7" s="1"/>
  <c r="U2370" i="7"/>
  <c r="W2370" i="7" s="1"/>
  <c r="T2396" i="7"/>
  <c r="U2396" i="7"/>
  <c r="S2396" i="7"/>
  <c r="R2396" i="7"/>
  <c r="S2406" i="7"/>
  <c r="R2406" i="7"/>
  <c r="T2414" i="7"/>
  <c r="U2414" i="7"/>
  <c r="S2414" i="7"/>
  <c r="R2414" i="7"/>
  <c r="U2416" i="7"/>
  <c r="T2416" i="7"/>
  <c r="R2416" i="7"/>
  <c r="S2416" i="7"/>
  <c r="T2420" i="7"/>
  <c r="U2420" i="7"/>
  <c r="U2492" i="7"/>
  <c r="R2492" i="7"/>
  <c r="R2501" i="7"/>
  <c r="T2513" i="7"/>
  <c r="S2513" i="7"/>
  <c r="U2513" i="7"/>
  <c r="R2513" i="7"/>
  <c r="T2551" i="7"/>
  <c r="R2551" i="7"/>
  <c r="U2551" i="7"/>
  <c r="S2551" i="7"/>
  <c r="U2561" i="7"/>
  <c r="S2561" i="7"/>
  <c r="T2561" i="7"/>
  <c r="R2561" i="7"/>
  <c r="R2617" i="7"/>
  <c r="T2617" i="7"/>
  <c r="S2617" i="7"/>
  <c r="U2617" i="7"/>
  <c r="R2622" i="7"/>
  <c r="U2622" i="7"/>
  <c r="T2622" i="7"/>
  <c r="S2622" i="7"/>
  <c r="U2655" i="7"/>
  <c r="T2655" i="7"/>
  <c r="R2655" i="7"/>
  <c r="S2661" i="7"/>
  <c r="R2661" i="7"/>
  <c r="U2661" i="7"/>
  <c r="T2661" i="7"/>
  <c r="U2668" i="7"/>
  <c r="T2668" i="7"/>
  <c r="R2668" i="7"/>
  <c r="S2668" i="7"/>
  <c r="U1763" i="7"/>
  <c r="T1771" i="7"/>
  <c r="S1771" i="7"/>
  <c r="W1771" i="7" s="1"/>
  <c r="U1771" i="7"/>
  <c r="U1802" i="7"/>
  <c r="R1806" i="7"/>
  <c r="R1834" i="7"/>
  <c r="R1848" i="7"/>
  <c r="U1851" i="7"/>
  <c r="T1883" i="7"/>
  <c r="V1883" i="7" s="1"/>
  <c r="T1897" i="7"/>
  <c r="S1897" i="7"/>
  <c r="U1904" i="7"/>
  <c r="T1915" i="7"/>
  <c r="S1915" i="7"/>
  <c r="U1915" i="7"/>
  <c r="R1932" i="7"/>
  <c r="T1951" i="7"/>
  <c r="S1951" i="7"/>
  <c r="U1951" i="7"/>
  <c r="R1951" i="7"/>
  <c r="R1954" i="7"/>
  <c r="T1979" i="7"/>
  <c r="V1979" i="7" s="1"/>
  <c r="S1979" i="7"/>
  <c r="W1979" i="7" s="1"/>
  <c r="U1988" i="7"/>
  <c r="R2004" i="7"/>
  <c r="T2023" i="7"/>
  <c r="S2023" i="7"/>
  <c r="U2023" i="7"/>
  <c r="R2023" i="7"/>
  <c r="R2026" i="7"/>
  <c r="T2051" i="7"/>
  <c r="S2051" i="7"/>
  <c r="U2060" i="7"/>
  <c r="W2060" i="7" s="1"/>
  <c r="R2076" i="7"/>
  <c r="T2095" i="7"/>
  <c r="S2095" i="7"/>
  <c r="U2095" i="7"/>
  <c r="R2095" i="7"/>
  <c r="R2098" i="7"/>
  <c r="T2123" i="7"/>
  <c r="S2123" i="7"/>
  <c r="W2123" i="7" s="1"/>
  <c r="U2132" i="7"/>
  <c r="U2240" i="7"/>
  <c r="S2240" i="7"/>
  <c r="R2240" i="7"/>
  <c r="U2266" i="7"/>
  <c r="W2266" i="7" s="1"/>
  <c r="U2275" i="7"/>
  <c r="T2275" i="7"/>
  <c r="S2275" i="7"/>
  <c r="R2275" i="7"/>
  <c r="U2277" i="7"/>
  <c r="R2277" i="7"/>
  <c r="U2291" i="7"/>
  <c r="R2291" i="7"/>
  <c r="T2291" i="7"/>
  <c r="S2291" i="7"/>
  <c r="U2312" i="7"/>
  <c r="T2312" i="7"/>
  <c r="W2312" i="7" s="1"/>
  <c r="S2324" i="7"/>
  <c r="R2324" i="7"/>
  <c r="U2328" i="7"/>
  <c r="U2336" i="7"/>
  <c r="S2336" i="7"/>
  <c r="R2336" i="7"/>
  <c r="T2336" i="7"/>
  <c r="W2342" i="7"/>
  <c r="V2342" i="7"/>
  <c r="R2449" i="7"/>
  <c r="U2449" i="7"/>
  <c r="R2466" i="7"/>
  <c r="U2466" i="7"/>
  <c r="T2466" i="7"/>
  <c r="S2466" i="7"/>
  <c r="T2525" i="7"/>
  <c r="S2525" i="7"/>
  <c r="R2525" i="7"/>
  <c r="S2530" i="7"/>
  <c r="W2530" i="7" s="1"/>
  <c r="S2547" i="7"/>
  <c r="T2547" i="7"/>
  <c r="R2547" i="7"/>
  <c r="U2547" i="7"/>
  <c r="S2155" i="7"/>
  <c r="R2155" i="7"/>
  <c r="S2158" i="7"/>
  <c r="R2158" i="7"/>
  <c r="U2168" i="7"/>
  <c r="T2168" i="7"/>
  <c r="W2168" i="7" s="1"/>
  <c r="U2177" i="7"/>
  <c r="T2177" i="7"/>
  <c r="W2177" i="7" s="1"/>
  <c r="U2183" i="7"/>
  <c r="T2183" i="7"/>
  <c r="W2183" i="7" s="1"/>
  <c r="U2208" i="7"/>
  <c r="T2208" i="7"/>
  <c r="S2212" i="7"/>
  <c r="R2212" i="7"/>
  <c r="U2212" i="7"/>
  <c r="T2212" i="7"/>
  <c r="S2231" i="7"/>
  <c r="R2231" i="7"/>
  <c r="U2242" i="7"/>
  <c r="T2242" i="7"/>
  <c r="W2242" i="7" s="1"/>
  <c r="T2247" i="7"/>
  <c r="S2247" i="7"/>
  <c r="V2247" i="7" s="1"/>
  <c r="S2286" i="7"/>
  <c r="U2286" i="7"/>
  <c r="W2286" i="7" s="1"/>
  <c r="U2298" i="7"/>
  <c r="T2298" i="7"/>
  <c r="R2298" i="7"/>
  <c r="U2311" i="7"/>
  <c r="S2311" i="7"/>
  <c r="R2311" i="7"/>
  <c r="U2362" i="7"/>
  <c r="T2362" i="7"/>
  <c r="V2362" i="7" s="1"/>
  <c r="T2373" i="7"/>
  <c r="S2373" i="7"/>
  <c r="R2373" i="7"/>
  <c r="R2395" i="7"/>
  <c r="U2395" i="7"/>
  <c r="T2395" i="7"/>
  <c r="S2395" i="7"/>
  <c r="T2403" i="7"/>
  <c r="W2403" i="7" s="1"/>
  <c r="S2403" i="7"/>
  <c r="T2428" i="7"/>
  <c r="S2428" i="7"/>
  <c r="V2428" i="7" s="1"/>
  <c r="V2429" i="7"/>
  <c r="S2440" i="7"/>
  <c r="R2440" i="7"/>
  <c r="T2462" i="7"/>
  <c r="U2462" i="7"/>
  <c r="S2462" i="7"/>
  <c r="R2462" i="7"/>
  <c r="R2473" i="7"/>
  <c r="U2473" i="7"/>
  <c r="T2498" i="7"/>
  <c r="S2498" i="7"/>
  <c r="U2498" i="7"/>
  <c r="R2498" i="7"/>
  <c r="U2504" i="7"/>
  <c r="T2504" i="7"/>
  <c r="R2504" i="7"/>
  <c r="U2510" i="7"/>
  <c r="T2510" i="7"/>
  <c r="S2510" i="7"/>
  <c r="W2510" i="7" s="1"/>
  <c r="T2527" i="7"/>
  <c r="R2527" i="7"/>
  <c r="U2527" i="7"/>
  <c r="S2527" i="7"/>
  <c r="S2554" i="7"/>
  <c r="R2554" i="7"/>
  <c r="R2574" i="7"/>
  <c r="S2574" i="7"/>
  <c r="U2574" i="7"/>
  <c r="T2574" i="7"/>
  <c r="T2592" i="7"/>
  <c r="S2592" i="7"/>
  <c r="U2592" i="7"/>
  <c r="R2592" i="7"/>
  <c r="R2598" i="7"/>
  <c r="S2598" i="7"/>
  <c r="T2598" i="7"/>
  <c r="U2598" i="7"/>
  <c r="T2600" i="7"/>
  <c r="U2600" i="7"/>
  <c r="T2654" i="7"/>
  <c r="S2654" i="7"/>
  <c r="U2654" i="7"/>
  <c r="R2654" i="7"/>
  <c r="T1765" i="7"/>
  <c r="T2223" i="7"/>
  <c r="S2223" i="7"/>
  <c r="W2223" i="7" s="1"/>
  <c r="U2223" i="7"/>
  <c r="R2259" i="7"/>
  <c r="T2272" i="7"/>
  <c r="S2272" i="7"/>
  <c r="V2272" i="7" s="1"/>
  <c r="R2293" i="7"/>
  <c r="R2320" i="7"/>
  <c r="U2331" i="7"/>
  <c r="T2331" i="7"/>
  <c r="V2331" i="7" s="1"/>
  <c r="U2353" i="7"/>
  <c r="S2353" i="7"/>
  <c r="R2353" i="7"/>
  <c r="S2375" i="7"/>
  <c r="R2375" i="7"/>
  <c r="U2375" i="7"/>
  <c r="R2377" i="7"/>
  <c r="U2377" i="7"/>
  <c r="T2377" i="7"/>
  <c r="S2377" i="7"/>
  <c r="T2384" i="7"/>
  <c r="U2384" i="7"/>
  <c r="S2384" i="7"/>
  <c r="W2384" i="7" s="1"/>
  <c r="S2393" i="7"/>
  <c r="R2393" i="7"/>
  <c r="S2399" i="7"/>
  <c r="R2399" i="7"/>
  <c r="U2399" i="7"/>
  <c r="R2401" i="7"/>
  <c r="S2401" i="7"/>
  <c r="T2401" i="7"/>
  <c r="V2415" i="7"/>
  <c r="W2415" i="7"/>
  <c r="S2422" i="7"/>
  <c r="R2422" i="7"/>
  <c r="S2426" i="7"/>
  <c r="R2426" i="7"/>
  <c r="U2426" i="7"/>
  <c r="S2451" i="7"/>
  <c r="R2451" i="7"/>
  <c r="U2508" i="7"/>
  <c r="T2508" i="7"/>
  <c r="W2534" i="7"/>
  <c r="V2534" i="7"/>
  <c r="T2567" i="7"/>
  <c r="W2582" i="7"/>
  <c r="R2674" i="7"/>
  <c r="U2676" i="7"/>
  <c r="T2676" i="7"/>
  <c r="S2676" i="7"/>
  <c r="R2676" i="7"/>
  <c r="S2255" i="7"/>
  <c r="R2255" i="7"/>
  <c r="U2257" i="7"/>
  <c r="T2257" i="7"/>
  <c r="S2257" i="7"/>
  <c r="R2257" i="7"/>
  <c r="S2292" i="7"/>
  <c r="R2292" i="7"/>
  <c r="U2299" i="7"/>
  <c r="S2299" i="7"/>
  <c r="R2299" i="7"/>
  <c r="T2309" i="7"/>
  <c r="S2309" i="7"/>
  <c r="R2309" i="7"/>
  <c r="U2309" i="7"/>
  <c r="U2317" i="7"/>
  <c r="S2317" i="7"/>
  <c r="R2317" i="7"/>
  <c r="T2322" i="7"/>
  <c r="W2322" i="7" s="1"/>
  <c r="S2322" i="7"/>
  <c r="V2322" i="7" s="1"/>
  <c r="U2322" i="7"/>
  <c r="T2337" i="7"/>
  <c r="S2337" i="7"/>
  <c r="R2337" i="7"/>
  <c r="R2339" i="7"/>
  <c r="U2348" i="7"/>
  <c r="T2348" i="7"/>
  <c r="W2348" i="7" s="1"/>
  <c r="U2355" i="7"/>
  <c r="T2355" i="7"/>
  <c r="S2355" i="7"/>
  <c r="R2355" i="7"/>
  <c r="T2393" i="7"/>
  <c r="U2405" i="7"/>
  <c r="T2405" i="7"/>
  <c r="S2405" i="7"/>
  <c r="R2405" i="7"/>
  <c r="R2442" i="7"/>
  <c r="U2455" i="7"/>
  <c r="T2455" i="7"/>
  <c r="S2455" i="7"/>
  <c r="U2459" i="7"/>
  <c r="T2459" i="7"/>
  <c r="W2459" i="7" s="1"/>
  <c r="R2494" i="7"/>
  <c r="U2494" i="7"/>
  <c r="T2494" i="7"/>
  <c r="S2494" i="7"/>
  <c r="W2519" i="7"/>
  <c r="V2519" i="7"/>
  <c r="U2521" i="7"/>
  <c r="T2521" i="7"/>
  <c r="R2557" i="7"/>
  <c r="T2588" i="7"/>
  <c r="S2588" i="7"/>
  <c r="U2588" i="7"/>
  <c r="R2588" i="7"/>
  <c r="T2618" i="7"/>
  <c r="S2620" i="7"/>
  <c r="V2672" i="7"/>
  <c r="U2228" i="7"/>
  <c r="W2228" i="7" s="1"/>
  <c r="R2244" i="7"/>
  <c r="U2244" i="7"/>
  <c r="U2270" i="7"/>
  <c r="S2279" i="7"/>
  <c r="R2279" i="7"/>
  <c r="U2342" i="7"/>
  <c r="R2345" i="7"/>
  <c r="S2345" i="7"/>
  <c r="U2347" i="7"/>
  <c r="T2347" i="7"/>
  <c r="R2357" i="7"/>
  <c r="S2357" i="7"/>
  <c r="W2382" i="7"/>
  <c r="T2438" i="7"/>
  <c r="U2438" i="7"/>
  <c r="S2438" i="7"/>
  <c r="W2438" i="7" s="1"/>
  <c r="R2478" i="7"/>
  <c r="T2478" i="7"/>
  <c r="S2478" i="7"/>
  <c r="U2496" i="7"/>
  <c r="T2496" i="7"/>
  <c r="U2512" i="7"/>
  <c r="T2512" i="7"/>
  <c r="S2512" i="7"/>
  <c r="U2533" i="7"/>
  <c r="T2533" i="7"/>
  <c r="S2533" i="7"/>
  <c r="R2533" i="7"/>
  <c r="S2571" i="7"/>
  <c r="T2571" i="7"/>
  <c r="R2571" i="7"/>
  <c r="S2595" i="7"/>
  <c r="T2595" i="7"/>
  <c r="R2595" i="7"/>
  <c r="T2599" i="7"/>
  <c r="R2599" i="7"/>
  <c r="U2639" i="7"/>
  <c r="T2639" i="7"/>
  <c r="R2646" i="7"/>
  <c r="U2646" i="7"/>
  <c r="T2646" i="7"/>
  <c r="S2646" i="7"/>
  <c r="T2665" i="7"/>
  <c r="S2665" i="7"/>
  <c r="R2665" i="7"/>
  <c r="T2671" i="7"/>
  <c r="S2671" i="7"/>
  <c r="R2671" i="7"/>
  <c r="S2673" i="7"/>
  <c r="U2673" i="7"/>
  <c r="T2673" i="7"/>
  <c r="R2673" i="7"/>
  <c r="R2146" i="7"/>
  <c r="U2234" i="7"/>
  <c r="S2262" i="7"/>
  <c r="R2262" i="7"/>
  <c r="T2262" i="7"/>
  <c r="S2297" i="7"/>
  <c r="R2297" i="7"/>
  <c r="W2308" i="7"/>
  <c r="V2308" i="7"/>
  <c r="R2315" i="7"/>
  <c r="U2335" i="7"/>
  <c r="R2335" i="7"/>
  <c r="U2354" i="7"/>
  <c r="W2354" i="7" s="1"/>
  <c r="U2359" i="7"/>
  <c r="U2376" i="7"/>
  <c r="T2376" i="7"/>
  <c r="W2376" i="7" s="1"/>
  <c r="T2409" i="7"/>
  <c r="S2409" i="7"/>
  <c r="U2409" i="7"/>
  <c r="R2409" i="7"/>
  <c r="T2412" i="7"/>
  <c r="S2412" i="7"/>
  <c r="R2412" i="7"/>
  <c r="S2435" i="7"/>
  <c r="R2435" i="7"/>
  <c r="T2452" i="7"/>
  <c r="S2452" i="7"/>
  <c r="T2469" i="7"/>
  <c r="S2469" i="7"/>
  <c r="R2469" i="7"/>
  <c r="U2475" i="7"/>
  <c r="T2475" i="7"/>
  <c r="S2475" i="7"/>
  <c r="R2475" i="7"/>
  <c r="U2488" i="7"/>
  <c r="R2496" i="7"/>
  <c r="U2523" i="7"/>
  <c r="T2523" i="7"/>
  <c r="R2523" i="7"/>
  <c r="U2544" i="7"/>
  <c r="U2573" i="7"/>
  <c r="T2573" i="7"/>
  <c r="S2573" i="7"/>
  <c r="R2573" i="7"/>
  <c r="R2587" i="7"/>
  <c r="U2587" i="7"/>
  <c r="U2625" i="7"/>
  <c r="T2625" i="7"/>
  <c r="R2625" i="7"/>
  <c r="U2632" i="7"/>
  <c r="R2632" i="7"/>
  <c r="S2632" i="7"/>
  <c r="S2642" i="7"/>
  <c r="R2642" i="7"/>
  <c r="W2650" i="7"/>
  <c r="R2482" i="7"/>
  <c r="U2482" i="7"/>
  <c r="S2543" i="7"/>
  <c r="R2543" i="7"/>
  <c r="T2543" i="7"/>
  <c r="T2552" i="7"/>
  <c r="R2552" i="7"/>
  <c r="V2621" i="7"/>
  <c r="U2631" i="7"/>
  <c r="T2631" i="7"/>
  <c r="S2645" i="7"/>
  <c r="R2645" i="7"/>
  <c r="U2677" i="7"/>
  <c r="R2677" i="7"/>
  <c r="U2683" i="7"/>
  <c r="T2683" i="7"/>
  <c r="R2226" i="7"/>
  <c r="R2238" i="7"/>
  <c r="R2250" i="7"/>
  <c r="U2264" i="7"/>
  <c r="S2268" i="7"/>
  <c r="R2268" i="7"/>
  <c r="U2287" i="7"/>
  <c r="U2323" i="7"/>
  <c r="U2326" i="7"/>
  <c r="T2326" i="7"/>
  <c r="T2349" i="7"/>
  <c r="S2349" i="7"/>
  <c r="R2349" i="7"/>
  <c r="U2371" i="7"/>
  <c r="T2398" i="7"/>
  <c r="S2398" i="7"/>
  <c r="R2398" i="7"/>
  <c r="U2424" i="7"/>
  <c r="T2424" i="7"/>
  <c r="U2441" i="7"/>
  <c r="T2441" i="7"/>
  <c r="S2441" i="7"/>
  <c r="R2467" i="7"/>
  <c r="U2467" i="7"/>
  <c r="T2467" i="7"/>
  <c r="T2472" i="7"/>
  <c r="S2472" i="7"/>
  <c r="R2472" i="7"/>
  <c r="R2493" i="7"/>
  <c r="R2505" i="7"/>
  <c r="T2528" i="7"/>
  <c r="S2528" i="7"/>
  <c r="R2528" i="7"/>
  <c r="U2532" i="7"/>
  <c r="S2532" i="7"/>
  <c r="R2532" i="7"/>
  <c r="S2541" i="7"/>
  <c r="R2541" i="7"/>
  <c r="T2541" i="7"/>
  <c r="U2541" i="7"/>
  <c r="U2585" i="7"/>
  <c r="S2585" i="7"/>
  <c r="R2585" i="7"/>
  <c r="U2596" i="7"/>
  <c r="W2596" i="7" s="1"/>
  <c r="S2601" i="7"/>
  <c r="W2601" i="7" s="1"/>
  <c r="U2601" i="7"/>
  <c r="T2601" i="7"/>
  <c r="R2603" i="7"/>
  <c r="U2603" i="7"/>
  <c r="T2603" i="7"/>
  <c r="S2603" i="7"/>
  <c r="U2620" i="7"/>
  <c r="R2620" i="7"/>
  <c r="R2651" i="7"/>
  <c r="S2651" i="7"/>
  <c r="U2651" i="7"/>
  <c r="S2659" i="7"/>
  <c r="R2659" i="7"/>
  <c r="V2662" i="7"/>
  <c r="R2670" i="7"/>
  <c r="T2670" i="7"/>
  <c r="S2670" i="7"/>
  <c r="U2670" i="7"/>
  <c r="U2281" i="7"/>
  <c r="T2281" i="7"/>
  <c r="T2346" i="7"/>
  <c r="S2346" i="7"/>
  <c r="U2346" i="7"/>
  <c r="R2351" i="7"/>
  <c r="U2387" i="7"/>
  <c r="T2387" i="7"/>
  <c r="S2387" i="7"/>
  <c r="W2387" i="7" s="1"/>
  <c r="T2408" i="7"/>
  <c r="R2408" i="7"/>
  <c r="U2434" i="7"/>
  <c r="U2445" i="7"/>
  <c r="W2445" i="7" s="1"/>
  <c r="U2448" i="7"/>
  <c r="T2448" i="7"/>
  <c r="S2448" i="7"/>
  <c r="R2448" i="7"/>
  <c r="U2453" i="7"/>
  <c r="T2458" i="7"/>
  <c r="S2458" i="7"/>
  <c r="R2458" i="7"/>
  <c r="W2484" i="7"/>
  <c r="V2484" i="7"/>
  <c r="T2492" i="7"/>
  <c r="S2492" i="7"/>
  <c r="R2497" i="7"/>
  <c r="U2497" i="7"/>
  <c r="T2497" i="7"/>
  <c r="S2497" i="7"/>
  <c r="U2507" i="7"/>
  <c r="T2507" i="7"/>
  <c r="V2507" i="7" s="1"/>
  <c r="S2539" i="7"/>
  <c r="W2539" i="7" s="1"/>
  <c r="R2550" i="7"/>
  <c r="S2550" i="7"/>
  <c r="U2550" i="7"/>
  <c r="U2556" i="7"/>
  <c r="S2556" i="7"/>
  <c r="U2558" i="7"/>
  <c r="T2558" i="7"/>
  <c r="S2558" i="7"/>
  <c r="R2558" i="7"/>
  <c r="R2566" i="7"/>
  <c r="S2569" i="7"/>
  <c r="R2569" i="7"/>
  <c r="V2570" i="7"/>
  <c r="U2578" i="7"/>
  <c r="T2578" i="7"/>
  <c r="S2578" i="7"/>
  <c r="R2578" i="7"/>
  <c r="U2580" i="7"/>
  <c r="S2580" i="7"/>
  <c r="R2580" i="7"/>
  <c r="S2589" i="7"/>
  <c r="R2589" i="7"/>
  <c r="S2618" i="7"/>
  <c r="R2618" i="7"/>
  <c r="U2618" i="7"/>
  <c r="U2628" i="7"/>
  <c r="T2628" i="7"/>
  <c r="S2628" i="7"/>
  <c r="R2628" i="7"/>
  <c r="R2631" i="7"/>
  <c r="S2635" i="7"/>
  <c r="R2635" i="7"/>
  <c r="U2635" i="7"/>
  <c r="T2645" i="7"/>
  <c r="T2653" i="7"/>
  <c r="S2653" i="7"/>
  <c r="R2653" i="7"/>
  <c r="T2659" i="7"/>
  <c r="W2662" i="7"/>
  <c r="R2683" i="7"/>
  <c r="S2685" i="7"/>
  <c r="R2685" i="7"/>
  <c r="U2685" i="7"/>
  <c r="T2685" i="7"/>
  <c r="U2689" i="7"/>
  <c r="T2689" i="7"/>
  <c r="S2689" i="7"/>
  <c r="R2689" i="7"/>
  <c r="U2293" i="7"/>
  <c r="S2298" i="7"/>
  <c r="T2390" i="7"/>
  <c r="U2390" i="7"/>
  <c r="S2390" i="7"/>
  <c r="V2390" i="7" s="1"/>
  <c r="T2404" i="7"/>
  <c r="S2404" i="7"/>
  <c r="V2404" i="7" s="1"/>
  <c r="U2429" i="7"/>
  <c r="W2429" i="7" s="1"/>
  <c r="R2461" i="7"/>
  <c r="T2468" i="7"/>
  <c r="S2503" i="7"/>
  <c r="R2503" i="7"/>
  <c r="U2503" i="7"/>
  <c r="T2503" i="7"/>
  <c r="S2506" i="7"/>
  <c r="R2506" i="7"/>
  <c r="T2538" i="7"/>
  <c r="S2538" i="7"/>
  <c r="V2538" i="7" s="1"/>
  <c r="R2555" i="7"/>
  <c r="T2555" i="7"/>
  <c r="S2555" i="7"/>
  <c r="S2565" i="7"/>
  <c r="R2565" i="7"/>
  <c r="U2657" i="7"/>
  <c r="T2657" i="7"/>
  <c r="S2657" i="7"/>
  <c r="R2657" i="7"/>
  <c r="T2316" i="7"/>
  <c r="S2316" i="7"/>
  <c r="T2328" i="7"/>
  <c r="S2328" i="7"/>
  <c r="T2340" i="7"/>
  <c r="S2340" i="7"/>
  <c r="W2340" i="7" s="1"/>
  <c r="T2352" i="7"/>
  <c r="S2352" i="7"/>
  <c r="V2352" i="7" s="1"/>
  <c r="T2364" i="7"/>
  <c r="S2364" i="7"/>
  <c r="V2364" i="7" s="1"/>
  <c r="R2425" i="7"/>
  <c r="T2432" i="7"/>
  <c r="V2432" i="7" s="1"/>
  <c r="S2447" i="7"/>
  <c r="R2447" i="7"/>
  <c r="T2457" i="7"/>
  <c r="S2457" i="7"/>
  <c r="V2457" i="7" s="1"/>
  <c r="U2471" i="7"/>
  <c r="T2471" i="7"/>
  <c r="T2474" i="7"/>
  <c r="S2474" i="7"/>
  <c r="U2499" i="7"/>
  <c r="T2499" i="7"/>
  <c r="V2499" i="7" s="1"/>
  <c r="S2499" i="7"/>
  <c r="W2499" i="7" s="1"/>
  <c r="U2514" i="7"/>
  <c r="T2514" i="7"/>
  <c r="V2514" i="7" s="1"/>
  <c r="R2517" i="7"/>
  <c r="T2517" i="7"/>
  <c r="S2517" i="7"/>
  <c r="U2530" i="7"/>
  <c r="T2530" i="7"/>
  <c r="U2572" i="7"/>
  <c r="R2572" i="7"/>
  <c r="U2602" i="7"/>
  <c r="U2609" i="7"/>
  <c r="W2609" i="7" s="1"/>
  <c r="T2609" i="7"/>
  <c r="S2609" i="7"/>
  <c r="U2621" i="7"/>
  <c r="W2621" i="7" s="1"/>
  <c r="T2623" i="7"/>
  <c r="S2623" i="7"/>
  <c r="R2623" i="7"/>
  <c r="U2662" i="7"/>
  <c r="T2662" i="7"/>
  <c r="S2662" i="7"/>
  <c r="U2686" i="7"/>
  <c r="T2686" i="7"/>
  <c r="S2686" i="7"/>
  <c r="R2686" i="7"/>
  <c r="U2400" i="7"/>
  <c r="T2400" i="7"/>
  <c r="V2400" i="7" s="1"/>
  <c r="R2418" i="7"/>
  <c r="R2443" i="7"/>
  <c r="U2443" i="7"/>
  <c r="T2443" i="7"/>
  <c r="S2508" i="7"/>
  <c r="R2508" i="7"/>
  <c r="V2509" i="7"/>
  <c r="U2522" i="7"/>
  <c r="R2522" i="7"/>
  <c r="T2540" i="7"/>
  <c r="S2540" i="7"/>
  <c r="S2567" i="7"/>
  <c r="R2567" i="7"/>
  <c r="R2579" i="7"/>
  <c r="V2605" i="7"/>
  <c r="U2652" i="7"/>
  <c r="T2652" i="7"/>
  <c r="S2652" i="7"/>
  <c r="U2679" i="7"/>
  <c r="T2679" i="7"/>
  <c r="S2688" i="7"/>
  <c r="R2688" i="7"/>
  <c r="U2688" i="7"/>
  <c r="S2509" i="7"/>
  <c r="W2509" i="7" s="1"/>
  <c r="U2509" i="7"/>
  <c r="R2526" i="7"/>
  <c r="S2526" i="7"/>
  <c r="U2537" i="7"/>
  <c r="S2537" i="7"/>
  <c r="U2557" i="7"/>
  <c r="T2557" i="7"/>
  <c r="S2557" i="7"/>
  <c r="U2560" i="7"/>
  <c r="R2560" i="7"/>
  <c r="S2560" i="7"/>
  <c r="U2648" i="7"/>
  <c r="T2648" i="7"/>
  <c r="R2648" i="7"/>
  <c r="S2667" i="7"/>
  <c r="U2667" i="7"/>
  <c r="T2667" i="7"/>
  <c r="R2667" i="7"/>
  <c r="T2378" i="7"/>
  <c r="R2383" i="7"/>
  <c r="T2402" i="7"/>
  <c r="R2407" i="7"/>
  <c r="T2426" i="7"/>
  <c r="R2431" i="7"/>
  <c r="T2450" i="7"/>
  <c r="W2450" i="7" s="1"/>
  <c r="R2455" i="7"/>
  <c r="U2469" i="7"/>
  <c r="U2481" i="7"/>
  <c r="W2481" i="7" s="1"/>
  <c r="U2493" i="7"/>
  <c r="R2512" i="7"/>
  <c r="R2531" i="7"/>
  <c r="U2554" i="7"/>
  <c r="T2554" i="7"/>
  <c r="S2591" i="7"/>
  <c r="R2591" i="7"/>
  <c r="U2605" i="7"/>
  <c r="T2605" i="7"/>
  <c r="W2605" i="7" s="1"/>
  <c r="U2608" i="7"/>
  <c r="R2608" i="7"/>
  <c r="T2608" i="7"/>
  <c r="R2610" i="7"/>
  <c r="S2637" i="7"/>
  <c r="R2637" i="7"/>
  <c r="S2643" i="7"/>
  <c r="V2643" i="7" s="1"/>
  <c r="U2643" i="7"/>
  <c r="T2643" i="7"/>
  <c r="U2664" i="7"/>
  <c r="U2516" i="7"/>
  <c r="S2521" i="7"/>
  <c r="V2521" i="7" s="1"/>
  <c r="S2535" i="7"/>
  <c r="S2546" i="7"/>
  <c r="S2559" i="7"/>
  <c r="S2570" i="7"/>
  <c r="W2570" i="7" s="1"/>
  <c r="S2583" i="7"/>
  <c r="S2594" i="7"/>
  <c r="U2638" i="7"/>
  <c r="T2638" i="7"/>
  <c r="S2638" i="7"/>
  <c r="W2638" i="7" s="1"/>
  <c r="U2644" i="7"/>
  <c r="U2653" i="7"/>
  <c r="U2672" i="7"/>
  <c r="T2672" i="7"/>
  <c r="W2675" i="7"/>
  <c r="U2681" i="7"/>
  <c r="T2681" i="7"/>
  <c r="S2681" i="7"/>
  <c r="V2681" i="7" s="1"/>
  <c r="U2542" i="7"/>
  <c r="S2542" i="7"/>
  <c r="U2566" i="7"/>
  <c r="S2566" i="7"/>
  <c r="U2590" i="7"/>
  <c r="S2590" i="7"/>
  <c r="V2590" i="7" s="1"/>
  <c r="S2613" i="7"/>
  <c r="R2613" i="7"/>
  <c r="S2625" i="7"/>
  <c r="U2656" i="7"/>
  <c r="R2656" i="7"/>
  <c r="S2666" i="7"/>
  <c r="R2666" i="7"/>
  <c r="U2692" i="7"/>
  <c r="T2692" i="7"/>
  <c r="W2692" i="7" s="1"/>
  <c r="S2607" i="7"/>
  <c r="V2607" i="7" s="1"/>
  <c r="U2626" i="7"/>
  <c r="S2631" i="7"/>
  <c r="U2650" i="7"/>
  <c r="S2655" i="7"/>
  <c r="U2674" i="7"/>
  <c r="S2679" i="7"/>
  <c r="V2679" i="7" s="1"/>
  <c r="E8" i="5"/>
  <c r="H7" i="5"/>
  <c r="G7" i="5"/>
  <c r="F7" i="5"/>
  <c r="C23" i="4"/>
  <c r="C24" i="4" s="1"/>
  <c r="C25" i="4" s="1"/>
  <c r="C26" i="4" s="1"/>
  <c r="C27" i="4" s="1"/>
  <c r="D193" i="4"/>
  <c r="D194" i="4" s="1"/>
  <c r="D195" i="4" s="1"/>
  <c r="D196" i="4" s="1"/>
  <c r="D197" i="4" s="1"/>
  <c r="D198" i="4"/>
  <c r="D199" i="4" s="1"/>
  <c r="D200" i="4" s="1"/>
  <c r="D201" i="4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C14" i="4"/>
  <c r="C15" i="4"/>
  <c r="C16" i="4" s="1"/>
  <c r="C17" i="4" s="1"/>
  <c r="C18" i="4" s="1"/>
  <c r="C19" i="4" s="1"/>
  <c r="C20" i="4" s="1"/>
  <c r="C21" i="4" s="1"/>
  <c r="C22" i="4" s="1"/>
  <c r="E24" i="3"/>
  <c r="D24" i="3"/>
  <c r="E60" i="3"/>
  <c r="D60" i="3"/>
  <c r="E219" i="3"/>
  <c r="D219" i="3"/>
  <c r="E504" i="3"/>
  <c r="D504" i="3"/>
  <c r="E509" i="3"/>
  <c r="D509" i="3"/>
  <c r="E734" i="3"/>
  <c r="D734" i="3"/>
  <c r="D1245" i="3"/>
  <c r="E1245" i="3"/>
  <c r="D96" i="3"/>
  <c r="E96" i="3"/>
  <c r="D123" i="3"/>
  <c r="E123" i="3"/>
  <c r="D147" i="3"/>
  <c r="E147" i="3"/>
  <c r="D171" i="3"/>
  <c r="E171" i="3"/>
  <c r="D195" i="3"/>
  <c r="E195" i="3"/>
  <c r="E474" i="3"/>
  <c r="D474" i="3"/>
  <c r="D510" i="3"/>
  <c r="E510" i="3"/>
  <c r="E546" i="3"/>
  <c r="D546" i="3"/>
  <c r="D565" i="3"/>
  <c r="E581" i="3"/>
  <c r="D581" i="3"/>
  <c r="E650" i="3"/>
  <c r="D650" i="3"/>
  <c r="E687" i="3"/>
  <c r="E1140" i="3"/>
  <c r="D1140" i="3"/>
  <c r="D29" i="3"/>
  <c r="D34" i="3"/>
  <c r="D260" i="3"/>
  <c r="D318" i="3"/>
  <c r="D331" i="3"/>
  <c r="E422" i="3"/>
  <c r="D755" i="3"/>
  <c r="D65" i="3"/>
  <c r="D101" i="3"/>
  <c r="D129" i="3"/>
  <c r="D133" i="3"/>
  <c r="E133" i="3"/>
  <c r="D153" i="3"/>
  <c r="E157" i="3"/>
  <c r="D157" i="3"/>
  <c r="D177" i="3"/>
  <c r="D181" i="3"/>
  <c r="E181" i="3"/>
  <c r="D201" i="3"/>
  <c r="D205" i="3"/>
  <c r="E205" i="3"/>
  <c r="D392" i="3"/>
  <c r="E392" i="3"/>
  <c r="E445" i="3"/>
  <c r="D445" i="3"/>
  <c r="E704" i="3"/>
  <c r="D704" i="3"/>
  <c r="E1217" i="3"/>
  <c r="D1217" i="3"/>
  <c r="D1353" i="3"/>
  <c r="E1353" i="3"/>
  <c r="E2682" i="3"/>
  <c r="D2682" i="3"/>
  <c r="E36" i="3"/>
  <c r="D36" i="3"/>
  <c r="E94" i="3"/>
  <c r="D230" i="3"/>
  <c r="D271" i="3"/>
  <c r="D434" i="3"/>
  <c r="E434" i="3"/>
  <c r="E630" i="3"/>
  <c r="D695" i="3"/>
  <c r="D976" i="3"/>
  <c r="E485" i="3"/>
  <c r="D485" i="3"/>
  <c r="D596" i="3"/>
  <c r="E596" i="3"/>
  <c r="D663" i="3"/>
  <c r="E663" i="3"/>
  <c r="E716" i="3"/>
  <c r="D716" i="3"/>
  <c r="E22" i="3"/>
  <c r="E58" i="3"/>
  <c r="D89" i="3"/>
  <c r="E647" i="3"/>
  <c r="D647" i="3"/>
  <c r="D2671" i="3"/>
  <c r="E2671" i="3"/>
  <c r="E72" i="3"/>
  <c r="D72" i="3"/>
  <c r="E108" i="3"/>
  <c r="D108" i="3"/>
  <c r="D117" i="3"/>
  <c r="D121" i="3"/>
  <c r="E121" i="3"/>
  <c r="D141" i="3"/>
  <c r="D145" i="3"/>
  <c r="E145" i="3"/>
  <c r="D165" i="3"/>
  <c r="D169" i="3"/>
  <c r="E169" i="3"/>
  <c r="D189" i="3"/>
  <c r="D193" i="3"/>
  <c r="E193" i="3"/>
  <c r="D213" i="3"/>
  <c r="E243" i="3"/>
  <c r="D243" i="3"/>
  <c r="D290" i="3"/>
  <c r="E303" i="3"/>
  <c r="D303" i="3"/>
  <c r="E316" i="3"/>
  <c r="D348" i="3"/>
  <c r="E758" i="3"/>
  <c r="D758" i="3"/>
  <c r="E895" i="3"/>
  <c r="D895" i="3"/>
  <c r="E1034" i="3"/>
  <c r="D1034" i="3"/>
  <c r="D48" i="3"/>
  <c r="E48" i="3"/>
  <c r="D228" i="3"/>
  <c r="E228" i="3"/>
  <c r="E297" i="3"/>
  <c r="D297" i="3"/>
  <c r="D428" i="3"/>
  <c r="E428" i="3"/>
  <c r="D10" i="3"/>
  <c r="D84" i="3"/>
  <c r="E84" i="3"/>
  <c r="D125" i="3"/>
  <c r="D149" i="3"/>
  <c r="D173" i="3"/>
  <c r="D197" i="3"/>
  <c r="D256" i="3"/>
  <c r="E256" i="3"/>
  <c r="E284" i="3"/>
  <c r="D284" i="3"/>
  <c r="D288" i="3"/>
  <c r="E301" i="3"/>
  <c r="D301" i="3"/>
  <c r="E314" i="3"/>
  <c r="D314" i="3"/>
  <c r="E403" i="3"/>
  <c r="D403" i="3"/>
  <c r="E607" i="3"/>
  <c r="D607" i="3"/>
  <c r="D17" i="3"/>
  <c r="D53" i="3"/>
  <c r="D404" i="3"/>
  <c r="E404" i="3"/>
  <c r="E433" i="3"/>
  <c r="D433" i="3"/>
  <c r="E700" i="3"/>
  <c r="D700" i="3"/>
  <c r="E710" i="3"/>
  <c r="D710" i="3"/>
  <c r="D739" i="3"/>
  <c r="E739" i="3"/>
  <c r="D1021" i="3"/>
  <c r="E1021" i="3"/>
  <c r="E1082" i="3"/>
  <c r="D1082" i="3"/>
  <c r="E1130" i="3"/>
  <c r="D1130" i="3"/>
  <c r="E1175" i="3"/>
  <c r="D1212" i="3"/>
  <c r="E1212" i="3"/>
  <c r="E1302" i="3"/>
  <c r="D1302" i="3"/>
  <c r="D135" i="3"/>
  <c r="E135" i="3"/>
  <c r="D159" i="3"/>
  <c r="E159" i="3"/>
  <c r="D183" i="3"/>
  <c r="E183" i="3"/>
  <c r="D207" i="3"/>
  <c r="E207" i="3"/>
  <c r="D342" i="3"/>
  <c r="E342" i="3"/>
  <c r="D618" i="3"/>
  <c r="E725" i="3"/>
  <c r="E764" i="3"/>
  <c r="D764" i="3"/>
  <c r="D876" i="3"/>
  <c r="D1497" i="3"/>
  <c r="E1497" i="3"/>
  <c r="D41" i="3"/>
  <c r="D127" i="3"/>
  <c r="D151" i="3"/>
  <c r="D175" i="3"/>
  <c r="D199" i="3"/>
  <c r="D217" i="3"/>
  <c r="D497" i="3"/>
  <c r="D528" i="3"/>
  <c r="D550" i="3"/>
  <c r="D614" i="3"/>
  <c r="E773" i="3"/>
  <c r="E797" i="3"/>
  <c r="D797" i="3"/>
  <c r="E363" i="3"/>
  <c r="D363" i="3"/>
  <c r="D615" i="3"/>
  <c r="E615" i="3"/>
  <c r="E1822" i="3"/>
  <c r="D1822" i="3"/>
  <c r="D4" i="3"/>
  <c r="D8" i="3"/>
  <c r="D12" i="3"/>
  <c r="D16" i="3"/>
  <c r="E21" i="3"/>
  <c r="D28" i="3"/>
  <c r="E33" i="3"/>
  <c r="D40" i="3"/>
  <c r="E45" i="3"/>
  <c r="D52" i="3"/>
  <c r="E57" i="3"/>
  <c r="D64" i="3"/>
  <c r="E69" i="3"/>
  <c r="D76" i="3"/>
  <c r="E81" i="3"/>
  <c r="D88" i="3"/>
  <c r="E93" i="3"/>
  <c r="D100" i="3"/>
  <c r="E105" i="3"/>
  <c r="D112" i="3"/>
  <c r="D218" i="3"/>
  <c r="E231" i="3"/>
  <c r="D231" i="3"/>
  <c r="D246" i="3"/>
  <c r="D259" i="3"/>
  <c r="E265" i="3"/>
  <c r="D276" i="3"/>
  <c r="E278" i="3"/>
  <c r="E304" i="3"/>
  <c r="E306" i="3"/>
  <c r="E319" i="3"/>
  <c r="D332" i="3"/>
  <c r="E336" i="3"/>
  <c r="D345" i="3"/>
  <c r="D349" i="3"/>
  <c r="E352" i="3"/>
  <c r="E354" i="3"/>
  <c r="D357" i="3"/>
  <c r="D396" i="3"/>
  <c r="D408" i="3"/>
  <c r="E420" i="3"/>
  <c r="D420" i="3"/>
  <c r="E449" i="3"/>
  <c r="E469" i="3"/>
  <c r="D469" i="3"/>
  <c r="D478" i="3"/>
  <c r="D499" i="3"/>
  <c r="E502" i="3"/>
  <c r="E526" i="3"/>
  <c r="E576" i="3"/>
  <c r="E583" i="3"/>
  <c r="D583" i="3"/>
  <c r="D594" i="3"/>
  <c r="D598" i="3"/>
  <c r="D620" i="3"/>
  <c r="D628" i="3"/>
  <c r="D640" i="3"/>
  <c r="E722" i="3"/>
  <c r="D722" i="3"/>
  <c r="E770" i="3"/>
  <c r="D770" i="3"/>
  <c r="E810" i="3"/>
  <c r="D810" i="3"/>
  <c r="D844" i="3"/>
  <c r="D986" i="3"/>
  <c r="E1012" i="3"/>
  <c r="D1012" i="3"/>
  <c r="D1060" i="3"/>
  <c r="E1233" i="3"/>
  <c r="D1233" i="3"/>
  <c r="D1284" i="3"/>
  <c r="E1502" i="3"/>
  <c r="D1502" i="3"/>
  <c r="E1810" i="3"/>
  <c r="D1810" i="3"/>
  <c r="D11" i="3"/>
  <c r="D31" i="3"/>
  <c r="D91" i="3"/>
  <c r="D224" i="3"/>
  <c r="D241" i="3"/>
  <c r="D282" i="3"/>
  <c r="D366" i="3"/>
  <c r="D374" i="3"/>
  <c r="E374" i="3"/>
  <c r="D480" i="3"/>
  <c r="D589" i="3"/>
  <c r="E668" i="3"/>
  <c r="D668" i="3"/>
  <c r="D717" i="3"/>
  <c r="E760" i="3"/>
  <c r="D760" i="3"/>
  <c r="D912" i="3"/>
  <c r="E912" i="3"/>
  <c r="D1156" i="3"/>
  <c r="E1499" i="3"/>
  <c r="D1499" i="3"/>
  <c r="E1841" i="3"/>
  <c r="D1841" i="3"/>
  <c r="E2649" i="3"/>
  <c r="D2649" i="3"/>
  <c r="E7" i="3"/>
  <c r="G16" i="3" s="1"/>
  <c r="D50" i="3"/>
  <c r="E67" i="3"/>
  <c r="D98" i="3"/>
  <c r="D110" i="3"/>
  <c r="D235" i="3"/>
  <c r="E312" i="3"/>
  <c r="D325" i="3"/>
  <c r="E364" i="3"/>
  <c r="D498" i="3"/>
  <c r="D656" i="3"/>
  <c r="E765" i="3"/>
  <c r="E809" i="3"/>
  <c r="D809" i="3"/>
  <c r="D1036" i="3"/>
  <c r="E2266" i="3"/>
  <c r="D2266" i="3"/>
  <c r="E26" i="3"/>
  <c r="E252" i="3"/>
  <c r="E361" i="3"/>
  <c r="D689" i="3"/>
  <c r="E689" i="3"/>
  <c r="E727" i="3"/>
  <c r="D727" i="3"/>
  <c r="E748" i="3"/>
  <c r="D748" i="3"/>
  <c r="E1151" i="3"/>
  <c r="E1356" i="3"/>
  <c r="D1356" i="3"/>
  <c r="E315" i="3"/>
  <c r="D315" i="3"/>
  <c r="E535" i="3"/>
  <c r="D535" i="3"/>
  <c r="D641" i="3"/>
  <c r="E641" i="3"/>
  <c r="E728" i="3"/>
  <c r="D728" i="3"/>
  <c r="D749" i="3"/>
  <c r="E749" i="3"/>
  <c r="E776" i="3"/>
  <c r="D776" i="3"/>
  <c r="E940" i="3"/>
  <c r="D940" i="3"/>
  <c r="E962" i="3"/>
  <c r="D962" i="3"/>
  <c r="E990" i="3"/>
  <c r="D990" i="3"/>
  <c r="E1046" i="3"/>
  <c r="D1046" i="3"/>
  <c r="E1093" i="3"/>
  <c r="D1093" i="3"/>
  <c r="D1127" i="3"/>
  <c r="E1127" i="3"/>
  <c r="E1201" i="3"/>
  <c r="D1201" i="3"/>
  <c r="E1306" i="3"/>
  <c r="D1306" i="3"/>
  <c r="E1403" i="3"/>
  <c r="D1403" i="3"/>
  <c r="E1548" i="3"/>
  <c r="D1548" i="3"/>
  <c r="D1792" i="3"/>
  <c r="E1792" i="3"/>
  <c r="E1043" i="3"/>
  <c r="D1043" i="3"/>
  <c r="E1475" i="3"/>
  <c r="D1475" i="3"/>
  <c r="E327" i="3"/>
  <c r="D327" i="3"/>
  <c r="D416" i="3"/>
  <c r="E416" i="3"/>
  <c r="D627" i="3"/>
  <c r="E627" i="3"/>
  <c r="D747" i="3"/>
  <c r="E747" i="3"/>
  <c r="E752" i="3"/>
  <c r="D752" i="3"/>
  <c r="E787" i="3"/>
  <c r="D787" i="3"/>
  <c r="E837" i="3"/>
  <c r="D837" i="3"/>
  <c r="D1010" i="3"/>
  <c r="E1035" i="3"/>
  <c r="E1083" i="3"/>
  <c r="E1189" i="3"/>
  <c r="D1189" i="3"/>
  <c r="D1582" i="3"/>
  <c r="E1582" i="3"/>
  <c r="D3" i="3"/>
  <c r="D15" i="3"/>
  <c r="D19" i="3"/>
  <c r="D43" i="3"/>
  <c r="D55" i="3"/>
  <c r="D79" i="3"/>
  <c r="D103" i="3"/>
  <c r="D448" i="3"/>
  <c r="E448" i="3"/>
  <c r="D486" i="3"/>
  <c r="D522" i="3"/>
  <c r="D547" i="3"/>
  <c r="D601" i="3"/>
  <c r="E639" i="3"/>
  <c r="E652" i="3"/>
  <c r="D652" i="3"/>
  <c r="D735" i="3"/>
  <c r="E735" i="3"/>
  <c r="D818" i="3"/>
  <c r="E882" i="3"/>
  <c r="D882" i="3"/>
  <c r="E966" i="3"/>
  <c r="D966" i="3"/>
  <c r="E1298" i="3"/>
  <c r="D1298" i="3"/>
  <c r="D62" i="3"/>
  <c r="D74" i="3"/>
  <c r="D86" i="3"/>
  <c r="D222" i="3"/>
  <c r="E254" i="3"/>
  <c r="E280" i="3"/>
  <c r="D308" i="3"/>
  <c r="D338" i="3"/>
  <c r="D377" i="3"/>
  <c r="E452" i="3"/>
  <c r="D463" i="3"/>
  <c r="D541" i="3"/>
  <c r="E554" i="3"/>
  <c r="E586" i="3"/>
  <c r="E721" i="3"/>
  <c r="E769" i="3"/>
  <c r="D1059" i="3"/>
  <c r="E1059" i="3"/>
  <c r="D1084" i="3"/>
  <c r="E1247" i="3"/>
  <c r="E38" i="3"/>
  <c r="E460" i="3"/>
  <c r="D523" i="3"/>
  <c r="E560" i="3"/>
  <c r="E713" i="3"/>
  <c r="D1121" i="3"/>
  <c r="E1391" i="3"/>
  <c r="D1391" i="3"/>
  <c r="D18" i="3"/>
  <c r="D30" i="3"/>
  <c r="D42" i="3"/>
  <c r="D54" i="3"/>
  <c r="D66" i="3"/>
  <c r="D78" i="3"/>
  <c r="D90" i="3"/>
  <c r="D102" i="3"/>
  <c r="D120" i="3"/>
  <c r="D122" i="3"/>
  <c r="E124" i="3"/>
  <c r="D132" i="3"/>
  <c r="D134" i="3"/>
  <c r="E136" i="3"/>
  <c r="D144" i="3"/>
  <c r="D146" i="3"/>
  <c r="E148" i="3"/>
  <c r="D156" i="3"/>
  <c r="D158" i="3"/>
  <c r="E160" i="3"/>
  <c r="D168" i="3"/>
  <c r="D170" i="3"/>
  <c r="E172" i="3"/>
  <c r="D180" i="3"/>
  <c r="D182" i="3"/>
  <c r="E184" i="3"/>
  <c r="D192" i="3"/>
  <c r="D194" i="3"/>
  <c r="E196" i="3"/>
  <c r="D204" i="3"/>
  <c r="D206" i="3"/>
  <c r="E208" i="3"/>
  <c r="D225" i="3"/>
  <c r="D229" i="3"/>
  <c r="D242" i="3"/>
  <c r="E255" i="3"/>
  <c r="D255" i="3"/>
  <c r="D270" i="3"/>
  <c r="D283" i="3"/>
  <c r="D300" i="3"/>
  <c r="E328" i="3"/>
  <c r="D390" i="3"/>
  <c r="D402" i="3"/>
  <c r="D421" i="3"/>
  <c r="E424" i="3"/>
  <c r="E432" i="3"/>
  <c r="D439" i="3"/>
  <c r="D458" i="3"/>
  <c r="E458" i="3"/>
  <c r="D472" i="3"/>
  <c r="E472" i="3"/>
  <c r="D487" i="3"/>
  <c r="D508" i="3"/>
  <c r="E508" i="3"/>
  <c r="E530" i="3"/>
  <c r="E570" i="3"/>
  <c r="D570" i="3"/>
  <c r="D606" i="3"/>
  <c r="D661" i="3"/>
  <c r="E719" i="3"/>
  <c r="D719" i="3"/>
  <c r="E750" i="3"/>
  <c r="D750" i="3"/>
  <c r="E767" i="3"/>
  <c r="D767" i="3"/>
  <c r="E801" i="3"/>
  <c r="D801" i="3"/>
  <c r="D811" i="3"/>
  <c r="E830" i="3"/>
  <c r="D830" i="3"/>
  <c r="E1249" i="3"/>
  <c r="D1249" i="3"/>
  <c r="E1676" i="3"/>
  <c r="E339" i="3"/>
  <c r="D339" i="3"/>
  <c r="D484" i="3"/>
  <c r="E484" i="3"/>
  <c r="D584" i="3"/>
  <c r="E584" i="3"/>
  <c r="E698" i="3"/>
  <c r="D698" i="3"/>
  <c r="D723" i="3"/>
  <c r="E723" i="3"/>
  <c r="D771" i="3"/>
  <c r="E771" i="3"/>
  <c r="E821" i="3"/>
  <c r="D821" i="3"/>
  <c r="E856" i="3"/>
  <c r="D856" i="3"/>
  <c r="E1240" i="3"/>
  <c r="D1240" i="3"/>
  <c r="E1581" i="3"/>
  <c r="D1581" i="3"/>
  <c r="E1788" i="3"/>
  <c r="D1788" i="3"/>
  <c r="E351" i="3"/>
  <c r="D351" i="3"/>
  <c r="D237" i="3"/>
  <c r="E267" i="3"/>
  <c r="D267" i="3"/>
  <c r="D295" i="3"/>
  <c r="E340" i="3"/>
  <c r="D356" i="3"/>
  <c r="D534" i="3"/>
  <c r="E559" i="3"/>
  <c r="D559" i="3"/>
  <c r="E572" i="3"/>
  <c r="E701" i="3"/>
  <c r="E712" i="3"/>
  <c r="D712" i="3"/>
  <c r="E930" i="3"/>
  <c r="D930" i="3"/>
  <c r="E948" i="3"/>
  <c r="E1125" i="3"/>
  <c r="D1125" i="3"/>
  <c r="D1228" i="3"/>
  <c r="E1458" i="3"/>
  <c r="D1458" i="3"/>
  <c r="D321" i="3"/>
  <c r="D389" i="3"/>
  <c r="E593" i="3"/>
  <c r="D688" i="3"/>
  <c r="E726" i="3"/>
  <c r="D726" i="3"/>
  <c r="E774" i="3"/>
  <c r="D774" i="3"/>
  <c r="E883" i="3"/>
  <c r="D883" i="3"/>
  <c r="D1045" i="3"/>
  <c r="E1045" i="3"/>
  <c r="E220" i="3"/>
  <c r="D248" i="3"/>
  <c r="D261" i="3"/>
  <c r="E291" i="3"/>
  <c r="D291" i="3"/>
  <c r="E569" i="3"/>
  <c r="E653" i="3"/>
  <c r="E665" i="3"/>
  <c r="E761" i="3"/>
  <c r="E775" i="3"/>
  <c r="D775" i="3"/>
  <c r="E1116" i="3"/>
  <c r="D1116" i="3"/>
  <c r="E1132" i="3"/>
  <c r="D1132" i="3"/>
  <c r="E1526" i="3"/>
  <c r="D1526" i="3"/>
  <c r="D236" i="3"/>
  <c r="D249" i="3"/>
  <c r="E279" i="3"/>
  <c r="D279" i="3"/>
  <c r="D391" i="3"/>
  <c r="D409" i="3"/>
  <c r="E415" i="3"/>
  <c r="D415" i="3"/>
  <c r="E418" i="3"/>
  <c r="D418" i="3"/>
  <c r="E430" i="3"/>
  <c r="E500" i="3"/>
  <c r="E625" i="3"/>
  <c r="D625" i="3"/>
  <c r="D751" i="3"/>
  <c r="E1056" i="3"/>
  <c r="D1056" i="3"/>
  <c r="E1139" i="3"/>
  <c r="E1264" i="3"/>
  <c r="D1264" i="3"/>
  <c r="D1558" i="3"/>
  <c r="E1558" i="3"/>
  <c r="E1664" i="3"/>
  <c r="D1664" i="3"/>
  <c r="E738" i="3"/>
  <c r="D738" i="3"/>
  <c r="E861" i="3"/>
  <c r="D861" i="3"/>
  <c r="E869" i="3"/>
  <c r="D869" i="3"/>
  <c r="E873" i="3"/>
  <c r="D873" i="3"/>
  <c r="E926" i="3"/>
  <c r="D926" i="3"/>
  <c r="E1135" i="3"/>
  <c r="D1135" i="3"/>
  <c r="E1192" i="3"/>
  <c r="D1192" i="3"/>
  <c r="E1257" i="3"/>
  <c r="D1257" i="3"/>
  <c r="E1427" i="3"/>
  <c r="D1427" i="3"/>
  <c r="E1452" i="3"/>
  <c r="D1452" i="3"/>
  <c r="D1473" i="3"/>
  <c r="E1473" i="3"/>
  <c r="E1863" i="3"/>
  <c r="D1863" i="3"/>
  <c r="E2104" i="3"/>
  <c r="D2104" i="3"/>
  <c r="E736" i="3"/>
  <c r="D736" i="3"/>
  <c r="E823" i="3"/>
  <c r="D823" i="3"/>
  <c r="D831" i="3"/>
  <c r="E831" i="3"/>
  <c r="E1008" i="3"/>
  <c r="D1008" i="3"/>
  <c r="E1177" i="3"/>
  <c r="D1177" i="3"/>
  <c r="E1262" i="3"/>
  <c r="D1262" i="3"/>
  <c r="E1273" i="3"/>
  <c r="D1273" i="3"/>
  <c r="D1726" i="3"/>
  <c r="E1726" i="3"/>
  <c r="D1850" i="3"/>
  <c r="E1850" i="3"/>
  <c r="E1880" i="3"/>
  <c r="D1880" i="3"/>
  <c r="E714" i="3"/>
  <c r="D714" i="3"/>
  <c r="E762" i="3"/>
  <c r="D762" i="3"/>
  <c r="D795" i="3"/>
  <c r="E795" i="3"/>
  <c r="E1173" i="3"/>
  <c r="D1173" i="3"/>
  <c r="E1213" i="3"/>
  <c r="D1213" i="3"/>
  <c r="D1826" i="3"/>
  <c r="E1826" i="3"/>
  <c r="E1867" i="3"/>
  <c r="D1867" i="3"/>
  <c r="D711" i="3"/>
  <c r="E711" i="3"/>
  <c r="E733" i="3"/>
  <c r="E740" i="3"/>
  <c r="D740" i="3"/>
  <c r="E746" i="3"/>
  <c r="D746" i="3"/>
  <c r="D759" i="3"/>
  <c r="E759" i="3"/>
  <c r="D782" i="3"/>
  <c r="D847" i="3"/>
  <c r="D855" i="3"/>
  <c r="E855" i="3"/>
  <c r="D867" i="3"/>
  <c r="E867" i="3"/>
  <c r="E894" i="3"/>
  <c r="D894" i="3"/>
  <c r="D900" i="3"/>
  <c r="D1029" i="3"/>
  <c r="D1077" i="3"/>
  <c r="D1226" i="3"/>
  <c r="D1255" i="3"/>
  <c r="D1342" i="3"/>
  <c r="D1384" i="3"/>
  <c r="D1449" i="3"/>
  <c r="E1449" i="3"/>
  <c r="D1471" i="3"/>
  <c r="E1471" i="3"/>
  <c r="E1552" i="3"/>
  <c r="D1552" i="3"/>
  <c r="D1684" i="3"/>
  <c r="E1992" i="3"/>
  <c r="D1992" i="3"/>
  <c r="E380" i="3"/>
  <c r="D397" i="3"/>
  <c r="E412" i="3"/>
  <c r="E464" i="3"/>
  <c r="D529" i="3"/>
  <c r="E542" i="3"/>
  <c r="D553" i="3"/>
  <c r="E566" i="3"/>
  <c r="D577" i="3"/>
  <c r="E595" i="3"/>
  <c r="D595" i="3"/>
  <c r="D600" i="3"/>
  <c r="D632" i="3"/>
  <c r="D638" i="3"/>
  <c r="E651" i="3"/>
  <c r="E677" i="3"/>
  <c r="D686" i="3"/>
  <c r="E699" i="3"/>
  <c r="E724" i="3"/>
  <c r="D724" i="3"/>
  <c r="E737" i="3"/>
  <c r="E772" i="3"/>
  <c r="D772" i="3"/>
  <c r="D820" i="3"/>
  <c r="D918" i="3"/>
  <c r="E1137" i="3"/>
  <c r="D1137" i="3"/>
  <c r="D1231" i="3"/>
  <c r="E1285" i="3"/>
  <c r="D1285" i="3"/>
  <c r="D1293" i="3"/>
  <c r="E1463" i="3"/>
  <c r="D1463" i="3"/>
  <c r="E1534" i="3"/>
  <c r="E1553" i="3"/>
  <c r="D1553" i="3"/>
  <c r="D843" i="3"/>
  <c r="E843" i="3"/>
  <c r="E849" i="3"/>
  <c r="D849" i="3"/>
  <c r="E1105" i="3"/>
  <c r="D1105" i="3"/>
  <c r="E1157" i="3"/>
  <c r="D1157" i="3"/>
  <c r="E1248" i="3"/>
  <c r="D1248" i="3"/>
  <c r="E1261" i="3"/>
  <c r="D1261" i="3"/>
  <c r="E1331" i="3"/>
  <c r="D1331" i="3"/>
  <c r="E1439" i="3"/>
  <c r="D1439" i="3"/>
  <c r="E1596" i="3"/>
  <c r="D1596" i="3"/>
  <c r="D1884" i="3"/>
  <c r="E1884" i="3"/>
  <c r="E788" i="3"/>
  <c r="D788" i="3"/>
  <c r="E1171" i="3"/>
  <c r="D1171" i="3"/>
  <c r="E1406" i="3"/>
  <c r="D1406" i="3"/>
  <c r="E1803" i="3"/>
  <c r="D1803" i="3"/>
  <c r="E1868" i="3"/>
  <c r="D1868" i="3"/>
  <c r="E1894" i="3"/>
  <c r="D1894" i="3"/>
  <c r="D1949" i="3"/>
  <c r="E1949" i="3"/>
  <c r="D590" i="3"/>
  <c r="D602" i="3"/>
  <c r="D609" i="3"/>
  <c r="D807" i="3"/>
  <c r="E807" i="3"/>
  <c r="E813" i="3"/>
  <c r="D813" i="3"/>
  <c r="D816" i="3"/>
  <c r="D833" i="3"/>
  <c r="D859" i="3"/>
  <c r="D879" i="3"/>
  <c r="E879" i="3"/>
  <c r="D998" i="3"/>
  <c r="D1024" i="3"/>
  <c r="D1032" i="3"/>
  <c r="D1041" i="3"/>
  <c r="E1069" i="3"/>
  <c r="D1080" i="3"/>
  <c r="D1113" i="3"/>
  <c r="D1149" i="3"/>
  <c r="E1152" i="3"/>
  <c r="D1152" i="3"/>
  <c r="E1165" i="3"/>
  <c r="D1165" i="3"/>
  <c r="E1223" i="3"/>
  <c r="D1238" i="3"/>
  <c r="D1241" i="3"/>
  <c r="E1253" i="3"/>
  <c r="D1253" i="3"/>
  <c r="E1366" i="3"/>
  <c r="E1478" i="3"/>
  <c r="D1521" i="3"/>
  <c r="E1379" i="3"/>
  <c r="D1379" i="3"/>
  <c r="E1576" i="3"/>
  <c r="D1576" i="3"/>
  <c r="E1584" i="3"/>
  <c r="D1584" i="3"/>
  <c r="E1600" i="3"/>
  <c r="D1600" i="3"/>
  <c r="D1674" i="3"/>
  <c r="E1674" i="3"/>
  <c r="E1921" i="3"/>
  <c r="D1921" i="3"/>
  <c r="D793" i="3"/>
  <c r="D799" i="3"/>
  <c r="D819" i="3"/>
  <c r="E819" i="3"/>
  <c r="E825" i="3"/>
  <c r="D825" i="3"/>
  <c r="D845" i="3"/>
  <c r="D871" i="3"/>
  <c r="E893" i="3"/>
  <c r="D893" i="3"/>
  <c r="D906" i="3"/>
  <c r="D942" i="3"/>
  <c r="D978" i="3"/>
  <c r="D1058" i="3"/>
  <c r="E1153" i="3"/>
  <c r="D1153" i="3"/>
  <c r="D1159" i="3"/>
  <c r="E1178" i="3"/>
  <c r="D1178" i="3"/>
  <c r="D1187" i="3"/>
  <c r="E1187" i="3"/>
  <c r="E1235" i="3"/>
  <c r="D1318" i="3"/>
  <c r="E1362" i="3"/>
  <c r="D1362" i="3"/>
  <c r="E1462" i="3"/>
  <c r="D1474" i="3"/>
  <c r="E1507" i="3"/>
  <c r="D1533" i="3"/>
  <c r="D1572" i="3"/>
  <c r="D1636" i="3"/>
  <c r="D1812" i="3"/>
  <c r="E1812" i="3"/>
  <c r="E1825" i="3"/>
  <c r="D1825" i="3"/>
  <c r="E1117" i="3"/>
  <c r="D1117" i="3"/>
  <c r="E1300" i="3"/>
  <c r="D1300" i="3"/>
  <c r="E1312" i="3"/>
  <c r="D1312" i="3"/>
  <c r="E1367" i="3"/>
  <c r="D1367" i="3"/>
  <c r="E1487" i="3"/>
  <c r="D1487" i="3"/>
  <c r="E1504" i="3"/>
  <c r="D1504" i="3"/>
  <c r="D1708" i="3"/>
  <c r="E1708" i="3"/>
  <c r="E1829" i="3"/>
  <c r="D1829" i="3"/>
  <c r="E1946" i="3"/>
  <c r="D1946" i="3"/>
  <c r="D1952" i="3"/>
  <c r="E1952" i="3"/>
  <c r="E2220" i="3"/>
  <c r="D2220" i="3"/>
  <c r="D783" i="3"/>
  <c r="D803" i="3"/>
  <c r="E805" i="3"/>
  <c r="D815" i="3"/>
  <c r="E817" i="3"/>
  <c r="D827" i="3"/>
  <c r="E829" i="3"/>
  <c r="D839" i="3"/>
  <c r="E841" i="3"/>
  <c r="D851" i="3"/>
  <c r="E853" i="3"/>
  <c r="D863" i="3"/>
  <c r="E865" i="3"/>
  <c r="D875" i="3"/>
  <c r="E877" i="3"/>
  <c r="D885" i="3"/>
  <c r="E891" i="3"/>
  <c r="D905" i="3"/>
  <c r="D907" i="3"/>
  <c r="D917" i="3"/>
  <c r="D919" i="3"/>
  <c r="D929" i="3"/>
  <c r="D931" i="3"/>
  <c r="D941" i="3"/>
  <c r="D943" i="3"/>
  <c r="D953" i="3"/>
  <c r="D955" i="3"/>
  <c r="D965" i="3"/>
  <c r="D967" i="3"/>
  <c r="D977" i="3"/>
  <c r="D989" i="3"/>
  <c r="D991" i="3"/>
  <c r="D1001" i="3"/>
  <c r="D1003" i="3"/>
  <c r="D1087" i="3"/>
  <c r="E1091" i="3"/>
  <c r="D1096" i="3"/>
  <c r="E1129" i="3"/>
  <c r="D1129" i="3"/>
  <c r="D1164" i="3"/>
  <c r="D1169" i="3"/>
  <c r="D1183" i="3"/>
  <c r="D1185" i="3"/>
  <c r="D1190" i="3"/>
  <c r="E1225" i="3"/>
  <c r="D1225" i="3"/>
  <c r="D1401" i="3"/>
  <c r="E1401" i="3"/>
  <c r="E1536" i="3"/>
  <c r="D1536" i="3"/>
  <c r="E1874" i="3"/>
  <c r="D1874" i="3"/>
  <c r="E2117" i="3"/>
  <c r="D2117" i="3"/>
  <c r="D1195" i="3"/>
  <c r="D1197" i="3"/>
  <c r="D1202" i="3"/>
  <c r="D1260" i="3"/>
  <c r="D1265" i="3"/>
  <c r="D1269" i="3"/>
  <c r="D1274" i="3"/>
  <c r="E1301" i="3"/>
  <c r="D1313" i="3"/>
  <c r="E1382" i="3"/>
  <c r="E1410" i="3"/>
  <c r="D1410" i="3"/>
  <c r="E1414" i="3"/>
  <c r="D1545" i="3"/>
  <c r="E1550" i="3"/>
  <c r="D1598" i="3"/>
  <c r="D1625" i="3"/>
  <c r="D1662" i="3"/>
  <c r="E1662" i="3"/>
  <c r="E1767" i="3"/>
  <c r="E1861" i="3"/>
  <c r="D1861" i="3"/>
  <c r="E2285" i="3"/>
  <c r="D2285" i="3"/>
  <c r="E901" i="3"/>
  <c r="E913" i="3"/>
  <c r="E925" i="3"/>
  <c r="E937" i="3"/>
  <c r="E949" i="3"/>
  <c r="E961" i="3"/>
  <c r="E973" i="3"/>
  <c r="E985" i="3"/>
  <c r="E997" i="3"/>
  <c r="E1011" i="3"/>
  <c r="E1103" i="3"/>
  <c r="D1108" i="3"/>
  <c r="E1141" i="3"/>
  <c r="D1141" i="3"/>
  <c r="E1211" i="3"/>
  <c r="D1216" i="3"/>
  <c r="E1237" i="3"/>
  <c r="D1237" i="3"/>
  <c r="E1283" i="3"/>
  <c r="D1288" i="3"/>
  <c r="E1319" i="3"/>
  <c r="D1319" i="3"/>
  <c r="E1332" i="3"/>
  <c r="E1343" i="3"/>
  <c r="D1343" i="3"/>
  <c r="D1355" i="3"/>
  <c r="E1415" i="3"/>
  <c r="D1415" i="3"/>
  <c r="D1500" i="3"/>
  <c r="E1569" i="3"/>
  <c r="D1569" i="3"/>
  <c r="E1579" i="3"/>
  <c r="D1696" i="3"/>
  <c r="E2002" i="3"/>
  <c r="D2002" i="3"/>
  <c r="E1326" i="3"/>
  <c r="D1326" i="3"/>
  <c r="D1744" i="3"/>
  <c r="E1744" i="3"/>
  <c r="E1791" i="3"/>
  <c r="D1791" i="3"/>
  <c r="D1828" i="3"/>
  <c r="E1828" i="3"/>
  <c r="E2027" i="3"/>
  <c r="D2027" i="3"/>
  <c r="E2177" i="3"/>
  <c r="D2177" i="3"/>
  <c r="E1642" i="3"/>
  <c r="D1642" i="3"/>
  <c r="E1830" i="3"/>
  <c r="D1830" i="3"/>
  <c r="D1852" i="3"/>
  <c r="E1852" i="3"/>
  <c r="E1858" i="3"/>
  <c r="D1858" i="3"/>
  <c r="E1958" i="3"/>
  <c r="D1958" i="3"/>
  <c r="E1338" i="3"/>
  <c r="D1338" i="3"/>
  <c r="E1386" i="3"/>
  <c r="D1386" i="3"/>
  <c r="E1434" i="3"/>
  <c r="D1434" i="3"/>
  <c r="E1482" i="3"/>
  <c r="D1482" i="3"/>
  <c r="E1831" i="3"/>
  <c r="D1831" i="3"/>
  <c r="D1864" i="3"/>
  <c r="E1864" i="3"/>
  <c r="E1925" i="3"/>
  <c r="D1925" i="3"/>
  <c r="E1930" i="3"/>
  <c r="D1930" i="3"/>
  <c r="E2343" i="3"/>
  <c r="D2343" i="3"/>
  <c r="D1303" i="3"/>
  <c r="E1528" i="3"/>
  <c r="D1528" i="3"/>
  <c r="E1555" i="3"/>
  <c r="E1624" i="3"/>
  <c r="D1624" i="3"/>
  <c r="D1646" i="3"/>
  <c r="E1813" i="3"/>
  <c r="D1813" i="3"/>
  <c r="E1819" i="3"/>
  <c r="D1819" i="3"/>
  <c r="E1965" i="3"/>
  <c r="D1965" i="3"/>
  <c r="E2330" i="3"/>
  <c r="D2330" i="3"/>
  <c r="E1314" i="3"/>
  <c r="D1314" i="3"/>
  <c r="D1804" i="3"/>
  <c r="E1804" i="3"/>
  <c r="E1977" i="3"/>
  <c r="D1977" i="3"/>
  <c r="D1993" i="3"/>
  <c r="E1993" i="3"/>
  <c r="E1516" i="3"/>
  <c r="D1516" i="3"/>
  <c r="E1540" i="3"/>
  <c r="D1540" i="3"/>
  <c r="E1564" i="3"/>
  <c r="D1564" i="3"/>
  <c r="E1588" i="3"/>
  <c r="D1588" i="3"/>
  <c r="E1612" i="3"/>
  <c r="D1612" i="3"/>
  <c r="D1732" i="3"/>
  <c r="E1732" i="3"/>
  <c r="E1815" i="3"/>
  <c r="D1815" i="3"/>
  <c r="E1837" i="3"/>
  <c r="D1837" i="3"/>
  <c r="E1855" i="3"/>
  <c r="D1855" i="3"/>
  <c r="E1979" i="3"/>
  <c r="D1979" i="3"/>
  <c r="E2081" i="3"/>
  <c r="D2081" i="3"/>
  <c r="D1339" i="3"/>
  <c r="D1341" i="3"/>
  <c r="D1363" i="3"/>
  <c r="D1365" i="3"/>
  <c r="D1387" i="3"/>
  <c r="D1389" i="3"/>
  <c r="D1411" i="3"/>
  <c r="D1413" i="3"/>
  <c r="D1435" i="3"/>
  <c r="D1437" i="3"/>
  <c r="D1459" i="3"/>
  <c r="D1461" i="3"/>
  <c r="D1483" i="3"/>
  <c r="D1485" i="3"/>
  <c r="D1519" i="3"/>
  <c r="D1522" i="3"/>
  <c r="D1543" i="3"/>
  <c r="D1546" i="3"/>
  <c r="D1567" i="3"/>
  <c r="D1570" i="3"/>
  <c r="D1591" i="3"/>
  <c r="D1594" i="3"/>
  <c r="D1615" i="3"/>
  <c r="D1618" i="3"/>
  <c r="D1631" i="3"/>
  <c r="D1654" i="3"/>
  <c r="E1686" i="3"/>
  <c r="D1698" i="3"/>
  <c r="E1738" i="3"/>
  <c r="D1769" i="3"/>
  <c r="D1802" i="3"/>
  <c r="E1802" i="3"/>
  <c r="D1820" i="3"/>
  <c r="D1842" i="3"/>
  <c r="E1886" i="3"/>
  <c r="D1886" i="3"/>
  <c r="D1913" i="3"/>
  <c r="D1969" i="3"/>
  <c r="E2370" i="3"/>
  <c r="D2370" i="3"/>
  <c r="D1337" i="3"/>
  <c r="E1350" i="3"/>
  <c r="D1350" i="3"/>
  <c r="D1361" i="3"/>
  <c r="E1374" i="3"/>
  <c r="D1374" i="3"/>
  <c r="D1385" i="3"/>
  <c r="E1398" i="3"/>
  <c r="D1398" i="3"/>
  <c r="D1409" i="3"/>
  <c r="E1422" i="3"/>
  <c r="D1422" i="3"/>
  <c r="D1433" i="3"/>
  <c r="E1446" i="3"/>
  <c r="D1446" i="3"/>
  <c r="D1457" i="3"/>
  <c r="E1470" i="3"/>
  <c r="D1470" i="3"/>
  <c r="D1481" i="3"/>
  <c r="E1494" i="3"/>
  <c r="D1494" i="3"/>
  <c r="D1634" i="3"/>
  <c r="D1648" i="3"/>
  <c r="D1666" i="3"/>
  <c r="E1851" i="3"/>
  <c r="D1851" i="3"/>
  <c r="D1877" i="3"/>
  <c r="D1678" i="3"/>
  <c r="E1724" i="3"/>
  <c r="D1724" i="3"/>
  <c r="E1790" i="3"/>
  <c r="E1807" i="3"/>
  <c r="D1807" i="3"/>
  <c r="E1816" i="3"/>
  <c r="D1838" i="3"/>
  <c r="E1838" i="3"/>
  <c r="E1860" i="3"/>
  <c r="E1873" i="3"/>
  <c r="D1873" i="3"/>
  <c r="D1914" i="3"/>
  <c r="D1918" i="3"/>
  <c r="D2206" i="3"/>
  <c r="E2206" i="3"/>
  <c r="E1839" i="3"/>
  <c r="D1839" i="3"/>
  <c r="E1878" i="3"/>
  <c r="D1878" i="3"/>
  <c r="E1981" i="3"/>
  <c r="D1981" i="3"/>
  <c r="E2393" i="3"/>
  <c r="D2393" i="3"/>
  <c r="D1511" i="3"/>
  <c r="D1523" i="3"/>
  <c r="D1535" i="3"/>
  <c r="D1547" i="3"/>
  <c r="D1559" i="3"/>
  <c r="D1571" i="3"/>
  <c r="D1583" i="3"/>
  <c r="D1595" i="3"/>
  <c r="D1607" i="3"/>
  <c r="D1619" i="3"/>
  <c r="D1635" i="3"/>
  <c r="D1722" i="3"/>
  <c r="D1765" i="3"/>
  <c r="D1795" i="3"/>
  <c r="D1798" i="3"/>
  <c r="D1808" i="3"/>
  <c r="E1817" i="3"/>
  <c r="D1817" i="3"/>
  <c r="D1846" i="3"/>
  <c r="D1856" i="3"/>
  <c r="E1865" i="3"/>
  <c r="D1865" i="3"/>
  <c r="E1908" i="3"/>
  <c r="D1908" i="3"/>
  <c r="E1959" i="3"/>
  <c r="D1959" i="3"/>
  <c r="E2203" i="3"/>
  <c r="D2203" i="3"/>
  <c r="D1506" i="3"/>
  <c r="D1518" i="3"/>
  <c r="D1530" i="3"/>
  <c r="D1542" i="3"/>
  <c r="D1554" i="3"/>
  <c r="D1566" i="3"/>
  <c r="D1578" i="3"/>
  <c r="D1590" i="3"/>
  <c r="D1602" i="3"/>
  <c r="D1614" i="3"/>
  <c r="D1626" i="3"/>
  <c r="D1637" i="3"/>
  <c r="D1720" i="3"/>
  <c r="E1720" i="3"/>
  <c r="D1771" i="3"/>
  <c r="D1777" i="3"/>
  <c r="D1783" i="3"/>
  <c r="D1786" i="3"/>
  <c r="E1801" i="3"/>
  <c r="D1801" i="3"/>
  <c r="D1814" i="3"/>
  <c r="E1814" i="3"/>
  <c r="E1836" i="3"/>
  <c r="E1843" i="3"/>
  <c r="D1843" i="3"/>
  <c r="E1849" i="3"/>
  <c r="D1849" i="3"/>
  <c r="D1862" i="3"/>
  <c r="E1862" i="3"/>
  <c r="D1875" i="3"/>
  <c r="D1916" i="3"/>
  <c r="D1933" i="3"/>
  <c r="E2039" i="3"/>
  <c r="D2039" i="3"/>
  <c r="D2121" i="3"/>
  <c r="E2237" i="3"/>
  <c r="D2237" i="3"/>
  <c r="E2522" i="3"/>
  <c r="D2522" i="3"/>
  <c r="D1297" i="3"/>
  <c r="D1309" i="3"/>
  <c r="D1321" i="3"/>
  <c r="D1333" i="3"/>
  <c r="D1345" i="3"/>
  <c r="D1357" i="3"/>
  <c r="D1369" i="3"/>
  <c r="D1381" i="3"/>
  <c r="D1393" i="3"/>
  <c r="D1405" i="3"/>
  <c r="D1417" i="3"/>
  <c r="D1429" i="3"/>
  <c r="D1441" i="3"/>
  <c r="D1453" i="3"/>
  <c r="D1465" i="3"/>
  <c r="D1477" i="3"/>
  <c r="D1489" i="3"/>
  <c r="D1501" i="3"/>
  <c r="D1513" i="3"/>
  <c r="D1525" i="3"/>
  <c r="D1537" i="3"/>
  <c r="D1549" i="3"/>
  <c r="D1561" i="3"/>
  <c r="D1573" i="3"/>
  <c r="D1585" i="3"/>
  <c r="D1597" i="3"/>
  <c r="D1609" i="3"/>
  <c r="D1621" i="3"/>
  <c r="D1628" i="3"/>
  <c r="D1639" i="3"/>
  <c r="D1641" i="3"/>
  <c r="D1643" i="3"/>
  <c r="D1651" i="3"/>
  <c r="D1653" i="3"/>
  <c r="D1655" i="3"/>
  <c r="D1663" i="3"/>
  <c r="D1665" i="3"/>
  <c r="D1667" i="3"/>
  <c r="D1675" i="3"/>
  <c r="D1677" i="3"/>
  <c r="D1679" i="3"/>
  <c r="D1687" i="3"/>
  <c r="D1689" i="3"/>
  <c r="D1691" i="3"/>
  <c r="E1748" i="3"/>
  <c r="D1748" i="3"/>
  <c r="D1789" i="3"/>
  <c r="D1818" i="3"/>
  <c r="E1827" i="3"/>
  <c r="D1827" i="3"/>
  <c r="E1840" i="3"/>
  <c r="D1866" i="3"/>
  <c r="D1882" i="3"/>
  <c r="E1892" i="3"/>
  <c r="D1892" i="3"/>
  <c r="E1899" i="3"/>
  <c r="D1899" i="3"/>
  <c r="E1986" i="3"/>
  <c r="D1986" i="3"/>
  <c r="E1995" i="3"/>
  <c r="D1995" i="3"/>
  <c r="E2004" i="3"/>
  <c r="D2004" i="3"/>
  <c r="D2023" i="3"/>
  <c r="E2051" i="3"/>
  <c r="D2051" i="3"/>
  <c r="D2295" i="3"/>
  <c r="E2347" i="3"/>
  <c r="D2347" i="3"/>
  <c r="E1649" i="3"/>
  <c r="E1661" i="3"/>
  <c r="E1673" i="3"/>
  <c r="E1685" i="3"/>
  <c r="E1697" i="3"/>
  <c r="D1712" i="3"/>
  <c r="E1714" i="3"/>
  <c r="E1805" i="3"/>
  <c r="D1805" i="3"/>
  <c r="D1834" i="3"/>
  <c r="E1853" i="3"/>
  <c r="D1853" i="3"/>
  <c r="D1889" i="3"/>
  <c r="E1999" i="3"/>
  <c r="E2086" i="3"/>
  <c r="D2086" i="3"/>
  <c r="E1898" i="3"/>
  <c r="D1898" i="3"/>
  <c r="E1920" i="3"/>
  <c r="D1920" i="3"/>
  <c r="E2040" i="3"/>
  <c r="D2040" i="3"/>
  <c r="E2047" i="3"/>
  <c r="D2047" i="3"/>
  <c r="E2319" i="3"/>
  <c r="D2319" i="3"/>
  <c r="E2000" i="3"/>
  <c r="D2000" i="3"/>
  <c r="E2194" i="3"/>
  <c r="D2194" i="3"/>
  <c r="E2287" i="3"/>
  <c r="D2287" i="3"/>
  <c r="E2353" i="3"/>
  <c r="D2353" i="3"/>
  <c r="E2535" i="3"/>
  <c r="D2535" i="3"/>
  <c r="D1758" i="3"/>
  <c r="D1760" i="3"/>
  <c r="E2059" i="3"/>
  <c r="D2059" i="3"/>
  <c r="E2529" i="3"/>
  <c r="D2529" i="3"/>
  <c r="E1756" i="3"/>
  <c r="D1770" i="3"/>
  <c r="D1772" i="3"/>
  <c r="D1897" i="3"/>
  <c r="D1902" i="3"/>
  <c r="D1937" i="3"/>
  <c r="D1940" i="3"/>
  <c r="D1954" i="3"/>
  <c r="D1976" i="3"/>
  <c r="E1990" i="3"/>
  <c r="D1990" i="3"/>
  <c r="D1997" i="3"/>
  <c r="E2063" i="3"/>
  <c r="D2063" i="3"/>
  <c r="D2107" i="3"/>
  <c r="E2138" i="3"/>
  <c r="D2138" i="3"/>
  <c r="D2300" i="3"/>
  <c r="D2500" i="3"/>
  <c r="E1932" i="3"/>
  <c r="D1932" i="3"/>
  <c r="E2005" i="3"/>
  <c r="D2005" i="3"/>
  <c r="D2044" i="3"/>
  <c r="D2102" i="3"/>
  <c r="D2365" i="3"/>
  <c r="E1980" i="3"/>
  <c r="D1980" i="3"/>
  <c r="E2033" i="3"/>
  <c r="D2033" i="3"/>
  <c r="E2056" i="3"/>
  <c r="D2056" i="3"/>
  <c r="E2276" i="3"/>
  <c r="D2276" i="3"/>
  <c r="E2338" i="3"/>
  <c r="D2338" i="3"/>
  <c r="E2349" i="3"/>
  <c r="D2349" i="3"/>
  <c r="E2372" i="3"/>
  <c r="D2372" i="3"/>
  <c r="E2037" i="3"/>
  <c r="D2037" i="3"/>
  <c r="E2227" i="3"/>
  <c r="D2227" i="3"/>
  <c r="E2316" i="3"/>
  <c r="D2316" i="3"/>
  <c r="E2466" i="3"/>
  <c r="D2466" i="3"/>
  <c r="D1910" i="3"/>
  <c r="D1922" i="3"/>
  <c r="D1934" i="3"/>
  <c r="E1941" i="3"/>
  <c r="D1943" i="3"/>
  <c r="D1961" i="3"/>
  <c r="D1963" i="3"/>
  <c r="D2003" i="3"/>
  <c r="D2018" i="3"/>
  <c r="D2105" i="3"/>
  <c r="E2110" i="3"/>
  <c r="D2110" i="3"/>
  <c r="E2114" i="3"/>
  <c r="E2185" i="3"/>
  <c r="D2185" i="3"/>
  <c r="E2211" i="3"/>
  <c r="D2211" i="3"/>
  <c r="D2233" i="3"/>
  <c r="D2288" i="3"/>
  <c r="D2297" i="3"/>
  <c r="E2073" i="3"/>
  <c r="D2073" i="3"/>
  <c r="E2124" i="3"/>
  <c r="D2124" i="3"/>
  <c r="E2318" i="3"/>
  <c r="D2318" i="3"/>
  <c r="E1953" i="3"/>
  <c r="D1953" i="3"/>
  <c r="E1975" i="3"/>
  <c r="D1978" i="3"/>
  <c r="E2015" i="3"/>
  <c r="D2015" i="3"/>
  <c r="E2042" i="3"/>
  <c r="E2080" i="3"/>
  <c r="D2080" i="3"/>
  <c r="E2093" i="3"/>
  <c r="D2093" i="3"/>
  <c r="E2111" i="3"/>
  <c r="D2111" i="3"/>
  <c r="E2223" i="3"/>
  <c r="E2379" i="3"/>
  <c r="D2379" i="3"/>
  <c r="E2461" i="3"/>
  <c r="D2461" i="3"/>
  <c r="E2526" i="3"/>
  <c r="D2526" i="3"/>
  <c r="D2544" i="3"/>
  <c r="E2564" i="3"/>
  <c r="D2564" i="3"/>
  <c r="E2045" i="3"/>
  <c r="D2045" i="3"/>
  <c r="E2068" i="3"/>
  <c r="D2068" i="3"/>
  <c r="E2201" i="3"/>
  <c r="D2201" i="3"/>
  <c r="E2398" i="3"/>
  <c r="D2398" i="3"/>
  <c r="E2052" i="3"/>
  <c r="D2052" i="3"/>
  <c r="E2075" i="3"/>
  <c r="D2075" i="3"/>
  <c r="E2306" i="3"/>
  <c r="D2306" i="3"/>
  <c r="D2013" i="3"/>
  <c r="D2016" i="3"/>
  <c r="D2021" i="3"/>
  <c r="E2064" i="3"/>
  <c r="D2064" i="3"/>
  <c r="D2090" i="3"/>
  <c r="E2119" i="3"/>
  <c r="D2119" i="3"/>
  <c r="E2126" i="3"/>
  <c r="D2126" i="3"/>
  <c r="E2247" i="3"/>
  <c r="D2247" i="3"/>
  <c r="D2252" i="3"/>
  <c r="D2268" i="3"/>
  <c r="D2281" i="3"/>
  <c r="D2324" i="3"/>
  <c r="D2367" i="3"/>
  <c r="E2497" i="3"/>
  <c r="D2497" i="3"/>
  <c r="D2506" i="3"/>
  <c r="E2530" i="3"/>
  <c r="D2530" i="3"/>
  <c r="E2087" i="3"/>
  <c r="D2087" i="3"/>
  <c r="D2100" i="3"/>
  <c r="D2109" i="3"/>
  <c r="D2187" i="3"/>
  <c r="D2213" i="3"/>
  <c r="D2256" i="3"/>
  <c r="E2294" i="3"/>
  <c r="D2294" i="3"/>
  <c r="D2340" i="3"/>
  <c r="E2481" i="3"/>
  <c r="D2481" i="3"/>
  <c r="D2032" i="3"/>
  <c r="D2035" i="3"/>
  <c r="E2123" i="3"/>
  <c r="D2123" i="3"/>
  <c r="D2239" i="3"/>
  <c r="E2282" i="3"/>
  <c r="D2282" i="3"/>
  <c r="E2444" i="3"/>
  <c r="D2444" i="3"/>
  <c r="E2133" i="3"/>
  <c r="D2133" i="3"/>
  <c r="E2410" i="3"/>
  <c r="D2410" i="3"/>
  <c r="E2498" i="3"/>
  <c r="D2498" i="3"/>
  <c r="D2257" i="3"/>
  <c r="E2270" i="3"/>
  <c r="D2270" i="3"/>
  <c r="D2273" i="3"/>
  <c r="D2304" i="3"/>
  <c r="D2314" i="3"/>
  <c r="D2326" i="3"/>
  <c r="E2352" i="3"/>
  <c r="D2352" i="3"/>
  <c r="D2362" i="3"/>
  <c r="D2517" i="3"/>
  <c r="E2317" i="3"/>
  <c r="D2317" i="3"/>
  <c r="E2494" i="3"/>
  <c r="D2494" i="3"/>
  <c r="D2605" i="3"/>
  <c r="D2161" i="3"/>
  <c r="D2215" i="3"/>
  <c r="D2251" i="3"/>
  <c r="D2299" i="3"/>
  <c r="D2311" i="3"/>
  <c r="D2323" i="3"/>
  <c r="D2345" i="3"/>
  <c r="E2381" i="3"/>
  <c r="D2381" i="3"/>
  <c r="E2422" i="3"/>
  <c r="D2422" i="3"/>
  <c r="E2570" i="3"/>
  <c r="D2570" i="3"/>
  <c r="E2099" i="3"/>
  <c r="D2099" i="3"/>
  <c r="D2305" i="3"/>
  <c r="E2336" i="3"/>
  <c r="D2336" i="3"/>
  <c r="E2342" i="3"/>
  <c r="D2342" i="3"/>
  <c r="D2469" i="3"/>
  <c r="E2469" i="3"/>
  <c r="E2150" i="3"/>
  <c r="D2150" i="3"/>
  <c r="E2162" i="3"/>
  <c r="D2162" i="3"/>
  <c r="E2174" i="3"/>
  <c r="D2174" i="3"/>
  <c r="E2386" i="3"/>
  <c r="D2386" i="3"/>
  <c r="E2589" i="3"/>
  <c r="D2589" i="3"/>
  <c r="D2022" i="3"/>
  <c r="D2034" i="3"/>
  <c r="D2058" i="3"/>
  <c r="D2329" i="3"/>
  <c r="D2348" i="3"/>
  <c r="E2429" i="3"/>
  <c r="D2429" i="3"/>
  <c r="D2438" i="3"/>
  <c r="D2450" i="3"/>
  <c r="D2459" i="3"/>
  <c r="D2471" i="3"/>
  <c r="D2519" i="3"/>
  <c r="E2576" i="3"/>
  <c r="D2576" i="3"/>
  <c r="D2017" i="3"/>
  <c r="D2029" i="3"/>
  <c r="D2041" i="3"/>
  <c r="D2053" i="3"/>
  <c r="D2065" i="3"/>
  <c r="E2186" i="3"/>
  <c r="D2186" i="3"/>
  <c r="E2351" i="3"/>
  <c r="D2351" i="3"/>
  <c r="E2417" i="3"/>
  <c r="D2417" i="3"/>
  <c r="D2478" i="3"/>
  <c r="E2558" i="3"/>
  <c r="D2558" i="3"/>
  <c r="E2198" i="3"/>
  <c r="D2198" i="3"/>
  <c r="E2210" i="3"/>
  <c r="D2210" i="3"/>
  <c r="E2222" i="3"/>
  <c r="D2222" i="3"/>
  <c r="E2234" i="3"/>
  <c r="D2234" i="3"/>
  <c r="E2246" i="3"/>
  <c r="D2246" i="3"/>
  <c r="E2258" i="3"/>
  <c r="D2258" i="3"/>
  <c r="E2357" i="3"/>
  <c r="D2357" i="3"/>
  <c r="E2405" i="3"/>
  <c r="D2405" i="3"/>
  <c r="D2442" i="3"/>
  <c r="E2453" i="3"/>
  <c r="E2533" i="3"/>
  <c r="E2538" i="3"/>
  <c r="D2538" i="3"/>
  <c r="E2468" i="3"/>
  <c r="D2468" i="3"/>
  <c r="E2512" i="3"/>
  <c r="D2512" i="3"/>
  <c r="E2613" i="3"/>
  <c r="D2613" i="3"/>
  <c r="D2145" i="3"/>
  <c r="D2157" i="3"/>
  <c r="D2169" i="3"/>
  <c r="D2181" i="3"/>
  <c r="D2193" i="3"/>
  <c r="D2205" i="3"/>
  <c r="D2217" i="3"/>
  <c r="D2229" i="3"/>
  <c r="D2241" i="3"/>
  <c r="D2253" i="3"/>
  <c r="D2265" i="3"/>
  <c r="D2277" i="3"/>
  <c r="D2289" i="3"/>
  <c r="D2301" i="3"/>
  <c r="D2313" i="3"/>
  <c r="D2325" i="3"/>
  <c r="D2337" i="3"/>
  <c r="D2355" i="3"/>
  <c r="D2368" i="3"/>
  <c r="D2377" i="3"/>
  <c r="D2382" i="3"/>
  <c r="D2384" i="3"/>
  <c r="D2391" i="3"/>
  <c r="D2396" i="3"/>
  <c r="D2403" i="3"/>
  <c r="D2408" i="3"/>
  <c r="D2415" i="3"/>
  <c r="D2420" i="3"/>
  <c r="D2427" i="3"/>
  <c r="D2432" i="3"/>
  <c r="E2462" i="3"/>
  <c r="D2462" i="3"/>
  <c r="E2465" i="3"/>
  <c r="E2477" i="3"/>
  <c r="E2484" i="3"/>
  <c r="D2484" i="3"/>
  <c r="D2505" i="3"/>
  <c r="E2509" i="3"/>
  <c r="D2509" i="3"/>
  <c r="D2542" i="3"/>
  <c r="D2598" i="3"/>
  <c r="D2152" i="3"/>
  <c r="D2164" i="3"/>
  <c r="D2200" i="3"/>
  <c r="D2212" i="3"/>
  <c r="D2224" i="3"/>
  <c r="D2236" i="3"/>
  <c r="D2248" i="3"/>
  <c r="D2260" i="3"/>
  <c r="D2272" i="3"/>
  <c r="D2284" i="3"/>
  <c r="D2296" i="3"/>
  <c r="D2308" i="3"/>
  <c r="D2320" i="3"/>
  <c r="D2332" i="3"/>
  <c r="D2344" i="3"/>
  <c r="D2375" i="3"/>
  <c r="D2389" i="3"/>
  <c r="D2394" i="3"/>
  <c r="D2401" i="3"/>
  <c r="D2406" i="3"/>
  <c r="D2413" i="3"/>
  <c r="D2418" i="3"/>
  <c r="D2425" i="3"/>
  <c r="D2430" i="3"/>
  <c r="E2577" i="3"/>
  <c r="D2577" i="3"/>
  <c r="E2580" i="3"/>
  <c r="D2580" i="3"/>
  <c r="E2602" i="3"/>
  <c r="E2364" i="3"/>
  <c r="D2364" i="3"/>
  <c r="E2521" i="3"/>
  <c r="D2521" i="3"/>
  <c r="D2647" i="3"/>
  <c r="E2647" i="3"/>
  <c r="E2664" i="3"/>
  <c r="D2664" i="3"/>
  <c r="E2688" i="3"/>
  <c r="D2688" i="3"/>
  <c r="D2376" i="3"/>
  <c r="D2388" i="3"/>
  <c r="D2400" i="3"/>
  <c r="D2412" i="3"/>
  <c r="D2424" i="3"/>
  <c r="D2445" i="3"/>
  <c r="D2447" i="3"/>
  <c r="D2449" i="3"/>
  <c r="D2474" i="3"/>
  <c r="D2518" i="3"/>
  <c r="D2552" i="3"/>
  <c r="E2565" i="3"/>
  <c r="D2565" i="3"/>
  <c r="E2685" i="3"/>
  <c r="D2685" i="3"/>
  <c r="D2371" i="3"/>
  <c r="D2395" i="3"/>
  <c r="D2407" i="3"/>
  <c r="D2419" i="3"/>
  <c r="D2431" i="3"/>
  <c r="D2443" i="3"/>
  <c r="E2456" i="3"/>
  <c r="D2456" i="3"/>
  <c r="D2467" i="3"/>
  <c r="D2507" i="3"/>
  <c r="D2510" i="3"/>
  <c r="D2559" i="3"/>
  <c r="D2582" i="3"/>
  <c r="E2604" i="3"/>
  <c r="D2604" i="3"/>
  <c r="D2617" i="3"/>
  <c r="E2635" i="3"/>
  <c r="E2652" i="3"/>
  <c r="D2652" i="3"/>
  <c r="E2661" i="3"/>
  <c r="D2661" i="3"/>
  <c r="E2485" i="3"/>
  <c r="D2485" i="3"/>
  <c r="D2490" i="3"/>
  <c r="D2524" i="3"/>
  <c r="E2575" i="3"/>
  <c r="D2575" i="3"/>
  <c r="E2610" i="3"/>
  <c r="D2610" i="3"/>
  <c r="D2626" i="3"/>
  <c r="E2626" i="3"/>
  <c r="E2541" i="3"/>
  <c r="D2541" i="3"/>
  <c r="E2587" i="3"/>
  <c r="D2587" i="3"/>
  <c r="D2659" i="3"/>
  <c r="E2659" i="3"/>
  <c r="E2673" i="3"/>
  <c r="D2673" i="3"/>
  <c r="E2676" i="3"/>
  <c r="D2676" i="3"/>
  <c r="E2583" i="3"/>
  <c r="D2583" i="3"/>
  <c r="E2619" i="3"/>
  <c r="D2619" i="3"/>
  <c r="E2625" i="3"/>
  <c r="D2625" i="3"/>
  <c r="E2637" i="3"/>
  <c r="D2637" i="3"/>
  <c r="D2571" i="3"/>
  <c r="D2640" i="3"/>
  <c r="D2683" i="3"/>
  <c r="E2683" i="3"/>
  <c r="D2631" i="3"/>
  <c r="E2638" i="3"/>
  <c r="D2636" i="3"/>
  <c r="D2641" i="3"/>
  <c r="D2655" i="3"/>
  <c r="D2667" i="3"/>
  <c r="D2679" i="3"/>
  <c r="D2691" i="3"/>
  <c r="E2553" i="3"/>
  <c r="D2553" i="3"/>
  <c r="E2601" i="3"/>
  <c r="D2601" i="3"/>
  <c r="K68" i="2"/>
  <c r="K69" i="2" s="1"/>
  <c r="K70" i="2" s="1"/>
  <c r="K71" i="2" s="1"/>
  <c r="K72" i="2" s="1"/>
  <c r="K73" i="2" s="1"/>
  <c r="K74" i="2" s="1"/>
  <c r="K79" i="2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75" i="2"/>
  <c r="K76" i="2" s="1"/>
  <c r="K77" i="2" s="1"/>
  <c r="K78" i="2" s="1"/>
  <c r="K51" i="2"/>
  <c r="K52" i="2" s="1"/>
  <c r="K60" i="2"/>
  <c r="K61" i="2" s="1"/>
  <c r="K62" i="2" s="1"/>
  <c r="K63" i="2" s="1"/>
  <c r="K64" i="2" s="1"/>
  <c r="K65" i="2" s="1"/>
  <c r="K56" i="2"/>
  <c r="K57" i="2" s="1"/>
  <c r="K58" i="2" s="1"/>
  <c r="K59" i="2" s="1"/>
  <c r="K93" i="2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53" i="2"/>
  <c r="K54" i="2" s="1"/>
  <c r="K55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66" i="2"/>
  <c r="K67" i="2" s="1"/>
  <c r="W2407" i="7" l="1"/>
  <c r="V2407" i="7"/>
  <c r="W2560" i="7"/>
  <c r="V2560" i="7"/>
  <c r="V2688" i="7"/>
  <c r="W2688" i="7"/>
  <c r="W2418" i="7"/>
  <c r="V2418" i="7"/>
  <c r="W2517" i="7"/>
  <c r="V2517" i="7"/>
  <c r="W2447" i="7"/>
  <c r="V2447" i="7"/>
  <c r="W2628" i="7"/>
  <c r="V2628" i="7"/>
  <c r="V2578" i="7"/>
  <c r="W2578" i="7"/>
  <c r="W2505" i="7"/>
  <c r="V2505" i="7"/>
  <c r="V2268" i="7"/>
  <c r="W2268" i="7"/>
  <c r="W2482" i="7"/>
  <c r="V2482" i="7"/>
  <c r="W2573" i="7"/>
  <c r="V2573" i="7"/>
  <c r="V2409" i="7"/>
  <c r="W2409" i="7"/>
  <c r="W2671" i="7"/>
  <c r="V2671" i="7"/>
  <c r="W2599" i="7"/>
  <c r="V2599" i="7"/>
  <c r="V2299" i="7"/>
  <c r="W2299" i="7"/>
  <c r="V2451" i="7"/>
  <c r="W2451" i="7"/>
  <c r="W2259" i="7"/>
  <c r="V2259" i="7"/>
  <c r="W2076" i="7"/>
  <c r="V2076" i="7"/>
  <c r="W2668" i="7"/>
  <c r="V2668" i="7"/>
  <c r="W2627" i="7"/>
  <c r="V2627" i="7"/>
  <c r="W2518" i="7"/>
  <c r="V2518" i="7"/>
  <c r="W2011" i="7"/>
  <c r="V2011" i="7"/>
  <c r="W2500" i="7"/>
  <c r="V2500" i="7"/>
  <c r="V2285" i="7"/>
  <c r="W2285" i="7"/>
  <c r="W2093" i="7"/>
  <c r="V2093" i="7"/>
  <c r="V1382" i="7"/>
  <c r="W1382" i="7"/>
  <c r="W2107" i="7"/>
  <c r="V2107" i="7"/>
  <c r="V2063" i="7"/>
  <c r="W2063" i="7"/>
  <c r="W1765" i="7"/>
  <c r="V1765" i="7"/>
  <c r="W2495" i="7"/>
  <c r="V2495" i="7"/>
  <c r="W2181" i="7"/>
  <c r="V2181" i="7"/>
  <c r="W1865" i="7"/>
  <c r="V1865" i="7"/>
  <c r="V2576" i="7"/>
  <c r="W2576" i="7"/>
  <c r="V2312" i="7"/>
  <c r="W1936" i="7"/>
  <c r="V1936" i="7"/>
  <c r="V1831" i="7"/>
  <c r="V1719" i="7"/>
  <c r="W1719" i="7"/>
  <c r="V2376" i="7"/>
  <c r="W1873" i="7"/>
  <c r="V1873" i="7"/>
  <c r="W2479" i="7"/>
  <c r="V2479" i="7"/>
  <c r="V2048" i="7"/>
  <c r="W2048" i="7"/>
  <c r="V1826" i="7"/>
  <c r="W1826" i="7"/>
  <c r="W1576" i="7"/>
  <c r="V1576" i="7"/>
  <c r="W1875" i="7"/>
  <c r="V1875" i="7"/>
  <c r="W2153" i="7"/>
  <c r="V2153" i="7"/>
  <c r="W1795" i="7"/>
  <c r="V1795" i="7"/>
  <c r="W1746" i="7"/>
  <c r="V1746" i="7"/>
  <c r="W1646" i="7"/>
  <c r="V1646" i="7"/>
  <c r="W1600" i="7"/>
  <c r="W1752" i="7"/>
  <c r="V1752" i="7"/>
  <c r="V1537" i="7"/>
  <c r="W1537" i="7"/>
  <c r="W1350" i="7"/>
  <c r="V1350" i="7"/>
  <c r="W1207" i="7"/>
  <c r="V1207" i="7"/>
  <c r="W2516" i="7"/>
  <c r="V2516" i="7"/>
  <c r="W2213" i="7"/>
  <c r="V2213" i="7"/>
  <c r="W1937" i="7"/>
  <c r="V1937" i="7"/>
  <c r="W1433" i="7"/>
  <c r="V1433" i="7"/>
  <c r="V1388" i="7"/>
  <c r="W1388" i="7"/>
  <c r="V2047" i="7"/>
  <c r="W2047" i="7"/>
  <c r="V2347" i="7"/>
  <c r="W2347" i="7"/>
  <c r="W2169" i="7"/>
  <c r="V2169" i="7"/>
  <c r="V1850" i="7"/>
  <c r="W1850" i="7"/>
  <c r="W1577" i="7"/>
  <c r="V1577" i="7"/>
  <c r="W1463" i="7"/>
  <c r="V1463" i="7"/>
  <c r="V1268" i="7"/>
  <c r="W1268" i="7"/>
  <c r="W931" i="7"/>
  <c r="V931" i="7"/>
  <c r="W826" i="7"/>
  <c r="V826" i="7"/>
  <c r="V2361" i="7"/>
  <c r="W2361" i="7"/>
  <c r="W1595" i="7"/>
  <c r="W1309" i="7"/>
  <c r="V1309" i="7"/>
  <c r="W1241" i="7"/>
  <c r="V1241" i="7"/>
  <c r="W1004" i="7"/>
  <c r="V1004" i="7"/>
  <c r="W578" i="7"/>
  <c r="V578" i="7"/>
  <c r="W1538" i="7"/>
  <c r="V1538" i="7"/>
  <c r="W1453" i="7"/>
  <c r="V1453" i="7"/>
  <c r="W1087" i="7"/>
  <c r="V1087" i="7"/>
  <c r="W968" i="7"/>
  <c r="V968" i="7"/>
  <c r="W1950" i="7"/>
  <c r="V1950" i="7"/>
  <c r="W1791" i="7"/>
  <c r="V1791" i="7"/>
  <c r="W1317" i="7"/>
  <c r="V1317" i="7"/>
  <c r="W1106" i="7"/>
  <c r="V1106" i="7"/>
  <c r="W805" i="7"/>
  <c r="V805" i="7"/>
  <c r="W2044" i="7"/>
  <c r="V2044" i="7"/>
  <c r="W1364" i="7"/>
  <c r="V1364" i="7"/>
  <c r="W1238" i="7"/>
  <c r="V1238" i="7"/>
  <c r="W1423" i="7"/>
  <c r="V1423" i="7"/>
  <c r="W646" i="7"/>
  <c r="V646" i="7"/>
  <c r="V2072" i="7"/>
  <c r="W2072" i="7"/>
  <c r="V1291" i="7"/>
  <c r="W1291" i="7"/>
  <c r="V1143" i="7"/>
  <c r="W1143" i="7"/>
  <c r="W1078" i="7"/>
  <c r="V1078" i="7"/>
  <c r="W1045" i="7"/>
  <c r="V1045" i="7"/>
  <c r="V892" i="7"/>
  <c r="W892" i="7"/>
  <c r="W662" i="7"/>
  <c r="V662" i="7"/>
  <c r="W1640" i="7"/>
  <c r="V1640" i="7"/>
  <c r="W1562" i="7"/>
  <c r="V1562" i="7"/>
  <c r="W1547" i="7"/>
  <c r="V1547" i="7"/>
  <c r="W1199" i="7"/>
  <c r="V1199" i="7"/>
  <c r="V919" i="7"/>
  <c r="W919" i="7"/>
  <c r="W2300" i="7"/>
  <c r="V2300" i="7"/>
  <c r="W1882" i="7"/>
  <c r="V1882" i="7"/>
  <c r="W2069" i="7"/>
  <c r="V2069" i="7"/>
  <c r="W1289" i="7"/>
  <c r="V1289" i="7"/>
  <c r="W1139" i="7"/>
  <c r="W904" i="7"/>
  <c r="V2043" i="7"/>
  <c r="V2006" i="7"/>
  <c r="W2006" i="7"/>
  <c r="V1631" i="7"/>
  <c r="W1114" i="7"/>
  <c r="V1114" i="7"/>
  <c r="W944" i="7"/>
  <c r="V944" i="7"/>
  <c r="V2325" i="7"/>
  <c r="W2325" i="7"/>
  <c r="V1119" i="7"/>
  <c r="W1119" i="7"/>
  <c r="W1546" i="7"/>
  <c r="V1546" i="7"/>
  <c r="W1371" i="7"/>
  <c r="V1371" i="7"/>
  <c r="W1037" i="7"/>
  <c r="V1037" i="7"/>
  <c r="W750" i="7"/>
  <c r="V750" i="7"/>
  <c r="W388" i="7"/>
  <c r="V388" i="7"/>
  <c r="V508" i="7"/>
  <c r="W508" i="7"/>
  <c r="W1492" i="7"/>
  <c r="V252" i="7"/>
  <c r="W252" i="7"/>
  <c r="V197" i="7"/>
  <c r="W197" i="7"/>
  <c r="V620" i="7"/>
  <c r="W620" i="7"/>
  <c r="W567" i="7"/>
  <c r="V567" i="7"/>
  <c r="W407" i="7"/>
  <c r="V407" i="7"/>
  <c r="W204" i="7"/>
  <c r="V204" i="7"/>
  <c r="W1448" i="7"/>
  <c r="V1448" i="7"/>
  <c r="W1117" i="7"/>
  <c r="V1117" i="7"/>
  <c r="V366" i="7"/>
  <c r="W366" i="7"/>
  <c r="W33" i="7"/>
  <c r="V33" i="7"/>
  <c r="W524" i="7"/>
  <c r="V524" i="7"/>
  <c r="W1618" i="7"/>
  <c r="V1618" i="7"/>
  <c r="W1189" i="7"/>
  <c r="V1189" i="7"/>
  <c r="W1020" i="7"/>
  <c r="V1020" i="7"/>
  <c r="W854" i="7"/>
  <c r="V854" i="7"/>
  <c r="W628" i="7"/>
  <c r="W440" i="7"/>
  <c r="V440" i="7"/>
  <c r="W375" i="7"/>
  <c r="V375" i="7"/>
  <c r="W56" i="7"/>
  <c r="V56" i="7"/>
  <c r="W1530" i="7"/>
  <c r="V1530" i="7"/>
  <c r="W877" i="7"/>
  <c r="V877" i="7"/>
  <c r="W576" i="7"/>
  <c r="V576" i="7"/>
  <c r="V2341" i="7"/>
  <c r="W2341" i="7"/>
  <c r="W2321" i="7"/>
  <c r="V2321" i="7"/>
  <c r="W433" i="7"/>
  <c r="V433" i="7"/>
  <c r="V342" i="7"/>
  <c r="W342" i="7"/>
  <c r="W502" i="7"/>
  <c r="V502" i="7"/>
  <c r="W392" i="7"/>
  <c r="V392" i="7"/>
  <c r="W575" i="7"/>
  <c r="V575" i="7"/>
  <c r="W1432" i="7"/>
  <c r="W958" i="7"/>
  <c r="V958" i="7"/>
  <c r="W690" i="7"/>
  <c r="V690" i="7"/>
  <c r="W612" i="7"/>
  <c r="V612" i="7"/>
  <c r="W356" i="7"/>
  <c r="V356" i="7"/>
  <c r="W1644" i="7"/>
  <c r="V1644" i="7"/>
  <c r="W122" i="7"/>
  <c r="W75" i="7"/>
  <c r="V75" i="7"/>
  <c r="W283" i="7"/>
  <c r="V283" i="7"/>
  <c r="W170" i="7"/>
  <c r="V170" i="7"/>
  <c r="V442" i="7"/>
  <c r="W26" i="7"/>
  <c r="V26" i="7"/>
  <c r="W95" i="7"/>
  <c r="V95" i="7"/>
  <c r="V956" i="7"/>
  <c r="V35" i="7"/>
  <c r="W35" i="7"/>
  <c r="W460" i="7"/>
  <c r="V460" i="7"/>
  <c r="W153" i="7"/>
  <c r="V153" i="7"/>
  <c r="W992" i="7"/>
  <c r="V992" i="7"/>
  <c r="W1488" i="7"/>
  <c r="V1488" i="7"/>
  <c r="W131" i="7"/>
  <c r="V131" i="7"/>
  <c r="W592" i="7"/>
  <c r="W38" i="7"/>
  <c r="V38" i="7"/>
  <c r="W1335" i="7"/>
  <c r="V1335" i="7"/>
  <c r="W722" i="7"/>
  <c r="V722" i="7"/>
  <c r="W361" i="7"/>
  <c r="W152" i="7"/>
  <c r="V152" i="7"/>
  <c r="W597" i="7"/>
  <c r="V597" i="7"/>
  <c r="W105" i="7"/>
  <c r="V105" i="7"/>
  <c r="V291" i="7"/>
  <c r="W291" i="7"/>
  <c r="W2506" i="7"/>
  <c r="V2506" i="7"/>
  <c r="W2683" i="7"/>
  <c r="V2683" i="7"/>
  <c r="V2493" i="7"/>
  <c r="W2493" i="7"/>
  <c r="W2398" i="7"/>
  <c r="V2398" i="7"/>
  <c r="W2297" i="7"/>
  <c r="V2297" i="7"/>
  <c r="W2357" i="7"/>
  <c r="V2357" i="7"/>
  <c r="W2399" i="7"/>
  <c r="V2399" i="7"/>
  <c r="W2375" i="7"/>
  <c r="V2375" i="7"/>
  <c r="W2449" i="7"/>
  <c r="V2449" i="7"/>
  <c r="V2240" i="7"/>
  <c r="W2240" i="7"/>
  <c r="V1954" i="7"/>
  <c r="W1954" i="7"/>
  <c r="W2622" i="7"/>
  <c r="V2622" i="7"/>
  <c r="W2551" i="7"/>
  <c r="V2551" i="7"/>
  <c r="V2416" i="7"/>
  <c r="W2416" i="7"/>
  <c r="V2338" i="7"/>
  <c r="W2338" i="7"/>
  <c r="W2105" i="7"/>
  <c r="V2105" i="7"/>
  <c r="W1961" i="7"/>
  <c r="V1961" i="7"/>
  <c r="V2403" i="7"/>
  <c r="V2269" i="7"/>
  <c r="W2269" i="7"/>
  <c r="W2218" i="7"/>
  <c r="V2218" i="7"/>
  <c r="W1878" i="7"/>
  <c r="V1878" i="7"/>
  <c r="V1587" i="7"/>
  <c r="W1587" i="7"/>
  <c r="W2663" i="7"/>
  <c r="V2663" i="7"/>
  <c r="W2423" i="7"/>
  <c r="V2423" i="7"/>
  <c r="W2220" i="7"/>
  <c r="V2220" i="7"/>
  <c r="W1854" i="7"/>
  <c r="V1854" i="7"/>
  <c r="V2326" i="7"/>
  <c r="W2326" i="7"/>
  <c r="W1914" i="7"/>
  <c r="V1914" i="7"/>
  <c r="V1844" i="7"/>
  <c r="W1844" i="7"/>
  <c r="V2385" i="7"/>
  <c r="W2385" i="7"/>
  <c r="W2284" i="7"/>
  <c r="V2284" i="7"/>
  <c r="W2164" i="7"/>
  <c r="V2164" i="7"/>
  <c r="V2134" i="7"/>
  <c r="W2134" i="7"/>
  <c r="W1797" i="7"/>
  <c r="V1797" i="7"/>
  <c r="W1622" i="7"/>
  <c r="V1622" i="7"/>
  <c r="W2649" i="7"/>
  <c r="V2649" i="7"/>
  <c r="W2221" i="7"/>
  <c r="V2221" i="7"/>
  <c r="W2162" i="7"/>
  <c r="V2162" i="7"/>
  <c r="W2110" i="7"/>
  <c r="V2110" i="7"/>
  <c r="W1696" i="7"/>
  <c r="V1696" i="7"/>
  <c r="W2452" i="7"/>
  <c r="V2452" i="7"/>
  <c r="W2101" i="7"/>
  <c r="V2101" i="7"/>
  <c r="V2015" i="7"/>
  <c r="W2015" i="7"/>
  <c r="W1869" i="7"/>
  <c r="V1869" i="7"/>
  <c r="W1733" i="7"/>
  <c r="V1733" i="7"/>
  <c r="W1661" i="7"/>
  <c r="V1661" i="7"/>
  <c r="W1522" i="7"/>
  <c r="V1522" i="7"/>
  <c r="W2430" i="7"/>
  <c r="V2430" i="7"/>
  <c r="W2202" i="7"/>
  <c r="V2202" i="7"/>
  <c r="W2121" i="7"/>
  <c r="V2121" i="7"/>
  <c r="W2080" i="7"/>
  <c r="V2080" i="7"/>
  <c r="W1881" i="7"/>
  <c r="V1881" i="7"/>
  <c r="W2639" i="7"/>
  <c r="V2639" i="7"/>
  <c r="W2544" i="7"/>
  <c r="V2544" i="7"/>
  <c r="V2260" i="7"/>
  <c r="W2260" i="7"/>
  <c r="W1701" i="7"/>
  <c r="V1701" i="7"/>
  <c r="V1623" i="7"/>
  <c r="W1623" i="7"/>
  <c r="V1474" i="7"/>
  <c r="W1474" i="7"/>
  <c r="W2363" i="7"/>
  <c r="V2363" i="7"/>
  <c r="V1789" i="7"/>
  <c r="W1789" i="7"/>
  <c r="W1604" i="7"/>
  <c r="V1604" i="7"/>
  <c r="W1040" i="7"/>
  <c r="V1040" i="7"/>
  <c r="W865" i="7"/>
  <c r="V865" i="7"/>
  <c r="W1833" i="7"/>
  <c r="V1833" i="7"/>
  <c r="V1683" i="7"/>
  <c r="W1683" i="7"/>
  <c r="V1569" i="7"/>
  <c r="W1569" i="7"/>
  <c r="W1451" i="7"/>
  <c r="V1451" i="7"/>
  <c r="W1347" i="7"/>
  <c r="V1347" i="7"/>
  <c r="V1302" i="7"/>
  <c r="W1302" i="7"/>
  <c r="W929" i="7"/>
  <c r="V929" i="7"/>
  <c r="W752" i="7"/>
  <c r="V752" i="7"/>
  <c r="W642" i="7"/>
  <c r="V642" i="7"/>
  <c r="V2132" i="7"/>
  <c r="W2132" i="7"/>
  <c r="W2019" i="7"/>
  <c r="V2019" i="7"/>
  <c r="W1842" i="7"/>
  <c r="V1842" i="7"/>
  <c r="W1572" i="7"/>
  <c r="W920" i="7"/>
  <c r="V920" i="7"/>
  <c r="V566" i="7"/>
  <c r="W566" i="7"/>
  <c r="W1678" i="7"/>
  <c r="V1678" i="7"/>
  <c r="V1593" i="7"/>
  <c r="W1593" i="7"/>
  <c r="V1312" i="7"/>
  <c r="W1312" i="7"/>
  <c r="W1135" i="7"/>
  <c r="V1135" i="7"/>
  <c r="W1080" i="7"/>
  <c r="V1080" i="7"/>
  <c r="V833" i="7"/>
  <c r="W833" i="7"/>
  <c r="W2281" i="7"/>
  <c r="V2281" i="7"/>
  <c r="V2152" i="7"/>
  <c r="W2152" i="7"/>
  <c r="V1945" i="7"/>
  <c r="W1945" i="7"/>
  <c r="V1341" i="7"/>
  <c r="W1341" i="7"/>
  <c r="W1050" i="7"/>
  <c r="V1050" i="7"/>
  <c r="W937" i="7"/>
  <c r="V937" i="7"/>
  <c r="V771" i="7"/>
  <c r="W771" i="7"/>
  <c r="W1664" i="7"/>
  <c r="V1664" i="7"/>
  <c r="W1557" i="7"/>
  <c r="V1557" i="7"/>
  <c r="V820" i="7"/>
  <c r="W820" i="7"/>
  <c r="W493" i="7"/>
  <c r="V493" i="7"/>
  <c r="V2046" i="7"/>
  <c r="W2046" i="7"/>
  <c r="V1802" i="7"/>
  <c r="W1802" i="7"/>
  <c r="V1244" i="7"/>
  <c r="W1244" i="7"/>
  <c r="V1036" i="7"/>
  <c r="W1036" i="7"/>
  <c r="W1026" i="7"/>
  <c r="V1026" i="7"/>
  <c r="W543" i="7"/>
  <c r="V543" i="7"/>
  <c r="V608" i="7"/>
  <c r="W608" i="7"/>
  <c r="V572" i="7"/>
  <c r="W572" i="7"/>
  <c r="V536" i="7"/>
  <c r="W536" i="7"/>
  <c r="W471" i="7"/>
  <c r="V471" i="7"/>
  <c r="W399" i="7"/>
  <c r="V399" i="7"/>
  <c r="V2230" i="7"/>
  <c r="W1307" i="7"/>
  <c r="V1307" i="7"/>
  <c r="W1285" i="7"/>
  <c r="V1285" i="7"/>
  <c r="W1610" i="7"/>
  <c r="V1610" i="7"/>
  <c r="V1394" i="7"/>
  <c r="W1394" i="7"/>
  <c r="W1072" i="7"/>
  <c r="V1072" i="7"/>
  <c r="V986" i="7"/>
  <c r="W715" i="7"/>
  <c r="V715" i="7"/>
  <c r="W619" i="7"/>
  <c r="V619" i="7"/>
  <c r="W547" i="7"/>
  <c r="V547" i="7"/>
  <c r="W1280" i="7"/>
  <c r="V1280" i="7"/>
  <c r="W1183" i="7"/>
  <c r="V1183" i="7"/>
  <c r="W653" i="7"/>
  <c r="V653" i="7"/>
  <c r="V560" i="7"/>
  <c r="W560" i="7"/>
  <c r="V335" i="7"/>
  <c r="W335" i="7"/>
  <c r="V299" i="7"/>
  <c r="W299" i="7"/>
  <c r="V263" i="7"/>
  <c r="W263" i="7"/>
  <c r="V227" i="7"/>
  <c r="W227" i="7"/>
  <c r="W1980" i="7"/>
  <c r="V1980" i="7"/>
  <c r="W1096" i="7"/>
  <c r="V1096" i="7"/>
  <c r="W766" i="7"/>
  <c r="V766" i="7"/>
  <c r="W1815" i="7"/>
  <c r="V1815" i="7"/>
  <c r="W1616" i="7"/>
  <c r="V1616" i="7"/>
  <c r="V562" i="7"/>
  <c r="W562" i="7"/>
  <c r="W455" i="7"/>
  <c r="V455" i="7"/>
  <c r="W1243" i="7"/>
  <c r="V1243" i="7"/>
  <c r="W1066" i="7"/>
  <c r="V1066" i="7"/>
  <c r="W710" i="7"/>
  <c r="V710" i="7"/>
  <c r="W1201" i="7"/>
  <c r="V1201" i="7"/>
  <c r="V885" i="7"/>
  <c r="W885" i="7"/>
  <c r="V867" i="7"/>
  <c r="W867" i="7"/>
  <c r="W1219" i="7"/>
  <c r="V1219" i="7"/>
  <c r="W1067" i="7"/>
  <c r="V1067" i="7"/>
  <c r="W644" i="7"/>
  <c r="V644" i="7"/>
  <c r="W515" i="7"/>
  <c r="V515" i="7"/>
  <c r="V288" i="7"/>
  <c r="W288" i="7"/>
  <c r="W1071" i="7"/>
  <c r="V428" i="7"/>
  <c r="W428" i="7"/>
  <c r="W176" i="7"/>
  <c r="V176" i="7"/>
  <c r="W104" i="7"/>
  <c r="V104" i="7"/>
  <c r="W564" i="7"/>
  <c r="V564" i="7"/>
  <c r="W535" i="7"/>
  <c r="V535" i="7"/>
  <c r="V53" i="7"/>
  <c r="W53" i="7"/>
  <c r="W769" i="7"/>
  <c r="V769" i="7"/>
  <c r="W412" i="7"/>
  <c r="V412" i="7"/>
  <c r="W127" i="7"/>
  <c r="V127" i="7"/>
  <c r="W39" i="7"/>
  <c r="V39" i="7"/>
  <c r="W185" i="7"/>
  <c r="V185" i="7"/>
  <c r="V2692" i="7"/>
  <c r="V1212" i="7"/>
  <c r="V1102" i="7"/>
  <c r="W344" i="7"/>
  <c r="V344" i="7"/>
  <c r="W2050" i="7"/>
  <c r="V2050" i="7"/>
  <c r="W1930" i="7"/>
  <c r="V1930" i="7"/>
  <c r="W955" i="7"/>
  <c r="V955" i="7"/>
  <c r="W607" i="7"/>
  <c r="V607" i="7"/>
  <c r="W77" i="7"/>
  <c r="V77" i="7"/>
  <c r="V933" i="7"/>
  <c r="W933" i="7"/>
  <c r="W1614" i="7"/>
  <c r="V1614" i="7"/>
  <c r="W63" i="7"/>
  <c r="V63" i="7"/>
  <c r="W2434" i="7"/>
  <c r="V2434" i="7"/>
  <c r="W397" i="7"/>
  <c r="V397" i="7"/>
  <c r="W290" i="7"/>
  <c r="V290" i="7"/>
  <c r="W1642" i="7"/>
  <c r="V1642" i="7"/>
  <c r="W871" i="7"/>
  <c r="V871" i="7"/>
  <c r="W343" i="7"/>
  <c r="V343" i="7"/>
  <c r="W68" i="7"/>
  <c r="V68" i="7"/>
  <c r="W1880" i="7"/>
  <c r="W617" i="7"/>
  <c r="V432" i="7"/>
  <c r="V754" i="7"/>
  <c r="W128" i="7"/>
  <c r="V128" i="7"/>
  <c r="W431" i="7"/>
  <c r="V431" i="7"/>
  <c r="W295" i="7"/>
  <c r="V295" i="7"/>
  <c r="W2460" i="7"/>
  <c r="V2460" i="7"/>
  <c r="W654" i="7"/>
  <c r="V654" i="7"/>
  <c r="W918" i="7"/>
  <c r="V918" i="7"/>
  <c r="W223" i="7"/>
  <c r="V223" i="7"/>
  <c r="W2" i="7"/>
  <c r="V2" i="7"/>
  <c r="W307" i="7"/>
  <c r="V307" i="7"/>
  <c r="W876" i="7"/>
  <c r="V876" i="7"/>
  <c r="W213" i="7"/>
  <c r="V213" i="7"/>
  <c r="W393" i="7"/>
  <c r="V393" i="7"/>
  <c r="V2383" i="7"/>
  <c r="W2383" i="7"/>
  <c r="W2657" i="7"/>
  <c r="V2657" i="7"/>
  <c r="W2408" i="7"/>
  <c r="V2408" i="7"/>
  <c r="W2472" i="7"/>
  <c r="V2472" i="7"/>
  <c r="W2642" i="7"/>
  <c r="V2642" i="7"/>
  <c r="V2469" i="7"/>
  <c r="W2469" i="7"/>
  <c r="V2595" i="7"/>
  <c r="W2595" i="7"/>
  <c r="W2598" i="7"/>
  <c r="V2598" i="7"/>
  <c r="V2311" i="7"/>
  <c r="W2311" i="7"/>
  <c r="W2231" i="7"/>
  <c r="V2231" i="7"/>
  <c r="W2051" i="7"/>
  <c r="V2051" i="7"/>
  <c r="W1951" i="7"/>
  <c r="V1951" i="7"/>
  <c r="V2387" i="7"/>
  <c r="W2188" i="7"/>
  <c r="V2188" i="7"/>
  <c r="V1856" i="7"/>
  <c r="W1856" i="7"/>
  <c r="V1772" i="7"/>
  <c r="W1772" i="7"/>
  <c r="W1675" i="7"/>
  <c r="V1675" i="7"/>
  <c r="V1358" i="7"/>
  <c r="W1358" i="7"/>
  <c r="V2647" i="7"/>
  <c r="W2647" i="7"/>
  <c r="W1656" i="7"/>
  <c r="V1656" i="7"/>
  <c r="V1422" i="7"/>
  <c r="W1422" i="7"/>
  <c r="W2282" i="7"/>
  <c r="V2282" i="7"/>
  <c r="W2129" i="7"/>
  <c r="V2129" i="7"/>
  <c r="W1997" i="7"/>
  <c r="V1997" i="7"/>
  <c r="W1965" i="7"/>
  <c r="V1965" i="7"/>
  <c r="W1768" i="7"/>
  <c r="V1768" i="7"/>
  <c r="V2096" i="7"/>
  <c r="W2096" i="7"/>
  <c r="V1949" i="7"/>
  <c r="W1949" i="7"/>
  <c r="W1845" i="7"/>
  <c r="V1845" i="7"/>
  <c r="V2038" i="7"/>
  <c r="W2038" i="7"/>
  <c r="W1849" i="7"/>
  <c r="V1849" i="7"/>
  <c r="W2693" i="7"/>
  <c r="V2693" i="7"/>
  <c r="W2127" i="7"/>
  <c r="V2127" i="7"/>
  <c r="W2489" i="7"/>
  <c r="V2489" i="7"/>
  <c r="V1585" i="7"/>
  <c r="W1585" i="7"/>
  <c r="W1953" i="7"/>
  <c r="V1953" i="7"/>
  <c r="W1698" i="7"/>
  <c r="V1698" i="7"/>
  <c r="V1426" i="7"/>
  <c r="W1426" i="7"/>
  <c r="W914" i="7"/>
  <c r="V914" i="7"/>
  <c r="W1750" i="7"/>
  <c r="V1750" i="7"/>
  <c r="V1568" i="7"/>
  <c r="W1568" i="7"/>
  <c r="W1639" i="7"/>
  <c r="V1639" i="7"/>
  <c r="W1015" i="7"/>
  <c r="V1015" i="7"/>
  <c r="V1931" i="7"/>
  <c r="W1692" i="7"/>
  <c r="V1692" i="7"/>
  <c r="W1507" i="7"/>
  <c r="V1507" i="7"/>
  <c r="V1455" i="7"/>
  <c r="W1455" i="7"/>
  <c r="W979" i="7"/>
  <c r="V979" i="7"/>
  <c r="W685" i="7"/>
  <c r="V685" i="7"/>
  <c r="V554" i="7"/>
  <c r="W554" i="7"/>
  <c r="V2177" i="7"/>
  <c r="W1676" i="7"/>
  <c r="V1676" i="7"/>
  <c r="W1643" i="7"/>
  <c r="V1643" i="7"/>
  <c r="W1443" i="7"/>
  <c r="V1443" i="7"/>
  <c r="W1130" i="7"/>
  <c r="V1130" i="7"/>
  <c r="V1526" i="7"/>
  <c r="W1526" i="7"/>
  <c r="V1133" i="7"/>
  <c r="W1133" i="7"/>
  <c r="W926" i="7"/>
  <c r="V926" i="7"/>
  <c r="W2021" i="7"/>
  <c r="V2021" i="7"/>
  <c r="V925" i="7"/>
  <c r="W925" i="7"/>
  <c r="V2562" i="7"/>
  <c r="W2562" i="7"/>
  <c r="V1971" i="7"/>
  <c r="V1366" i="7"/>
  <c r="W1366" i="7"/>
  <c r="V988" i="7"/>
  <c r="W988" i="7"/>
  <c r="W787" i="7"/>
  <c r="V787" i="7"/>
  <c r="V675" i="7"/>
  <c r="W675" i="7"/>
  <c r="V640" i="7"/>
  <c r="W640" i="7"/>
  <c r="V1279" i="7"/>
  <c r="W1279" i="7"/>
  <c r="W1247" i="7"/>
  <c r="V1247" i="7"/>
  <c r="W1516" i="7"/>
  <c r="V1516" i="7"/>
  <c r="W1412" i="7"/>
  <c r="V1412" i="7"/>
  <c r="W1097" i="7"/>
  <c r="V1097" i="7"/>
  <c r="V781" i="7"/>
  <c r="W781" i="7"/>
  <c r="W595" i="7"/>
  <c r="V595" i="7"/>
  <c r="W559" i="7"/>
  <c r="V559" i="7"/>
  <c r="W1410" i="7"/>
  <c r="V1410" i="7"/>
  <c r="W1234" i="7"/>
  <c r="V1234" i="7"/>
  <c r="W2151" i="7"/>
  <c r="V2151" i="7"/>
  <c r="W1751" i="7"/>
  <c r="V1751" i="7"/>
  <c r="W1246" i="7"/>
  <c r="V1017" i="7"/>
  <c r="W1017" i="7"/>
  <c r="W790" i="7"/>
  <c r="V790" i="7"/>
  <c r="W701" i="7"/>
  <c r="V701" i="7"/>
  <c r="W1250" i="7"/>
  <c r="V1250" i="7"/>
  <c r="W967" i="7"/>
  <c r="V967" i="7"/>
  <c r="V1239" i="7"/>
  <c r="W1239" i="7"/>
  <c r="W555" i="7"/>
  <c r="V555" i="7"/>
  <c r="W2100" i="7"/>
  <c r="V2100" i="7"/>
  <c r="V1073" i="7"/>
  <c r="W1073" i="7"/>
  <c r="V935" i="7"/>
  <c r="W935" i="7"/>
  <c r="W2184" i="7"/>
  <c r="V2184" i="7"/>
  <c r="W1803" i="7"/>
  <c r="V1803" i="7"/>
  <c r="W1029" i="7"/>
  <c r="V829" i="7"/>
  <c r="W829" i="7"/>
  <c r="W308" i="7"/>
  <c r="V308" i="7"/>
  <c r="W1232" i="7"/>
  <c r="V1232" i="7"/>
  <c r="W1481" i="7"/>
  <c r="V1481" i="7"/>
  <c r="V1359" i="7"/>
  <c r="W1359" i="7"/>
  <c r="W1338" i="7"/>
  <c r="V1338" i="7"/>
  <c r="V1274" i="7"/>
  <c r="W1274" i="7"/>
  <c r="V1194" i="7"/>
  <c r="W1194" i="7"/>
  <c r="V404" i="7"/>
  <c r="W404" i="7"/>
  <c r="V324" i="7"/>
  <c r="W324" i="7"/>
  <c r="W186" i="7"/>
  <c r="V186" i="7"/>
  <c r="W168" i="7"/>
  <c r="V168" i="7"/>
  <c r="V150" i="7"/>
  <c r="W150" i="7"/>
  <c r="W132" i="7"/>
  <c r="V132" i="7"/>
  <c r="W114" i="7"/>
  <c r="V114" i="7"/>
  <c r="W96" i="7"/>
  <c r="V96" i="7"/>
  <c r="V78" i="7"/>
  <c r="W78" i="7"/>
  <c r="W60" i="7"/>
  <c r="V60" i="7"/>
  <c r="W42" i="7"/>
  <c r="V42" i="7"/>
  <c r="V24" i="7"/>
  <c r="W24" i="7"/>
  <c r="W6" i="7"/>
  <c r="V6" i="7"/>
  <c r="W1252" i="7"/>
  <c r="V1252" i="7"/>
  <c r="W1186" i="7"/>
  <c r="V953" i="7"/>
  <c r="W953" i="7"/>
  <c r="W603" i="7"/>
  <c r="V603" i="7"/>
  <c r="V282" i="7"/>
  <c r="W282" i="7"/>
  <c r="W173" i="7"/>
  <c r="V173" i="7"/>
  <c r="W101" i="7"/>
  <c r="V101" i="7"/>
  <c r="V15" i="7"/>
  <c r="W15" i="7"/>
  <c r="W804" i="7"/>
  <c r="V804" i="7"/>
  <c r="W313" i="7"/>
  <c r="V313" i="7"/>
  <c r="W1718" i="7"/>
  <c r="V1718" i="7"/>
  <c r="V1523" i="7"/>
  <c r="W1523" i="7"/>
  <c r="V1413" i="7"/>
  <c r="W1361" i="7"/>
  <c r="V1361" i="7"/>
  <c r="V568" i="7"/>
  <c r="W568" i="7"/>
  <c r="W513" i="7"/>
  <c r="V513" i="7"/>
  <c r="W207" i="7"/>
  <c r="V207" i="7"/>
  <c r="W110" i="7"/>
  <c r="V110" i="7"/>
  <c r="W27" i="7"/>
  <c r="V27" i="7"/>
  <c r="V276" i="7"/>
  <c r="W276" i="7"/>
  <c r="V2039" i="7"/>
  <c r="W2039" i="7"/>
  <c r="W1764" i="7"/>
  <c r="V1764" i="7"/>
  <c r="W466" i="7"/>
  <c r="V466" i="7"/>
  <c r="V285" i="7"/>
  <c r="W285" i="7"/>
  <c r="W65" i="7"/>
  <c r="V65" i="7"/>
  <c r="V879" i="7"/>
  <c r="W879" i="7"/>
  <c r="V488" i="7"/>
  <c r="W488" i="7"/>
  <c r="V1711" i="7"/>
  <c r="V1242" i="7"/>
  <c r="W1242" i="7"/>
  <c r="V915" i="7"/>
  <c r="W915" i="7"/>
  <c r="V604" i="7"/>
  <c r="W604" i="7"/>
  <c r="V354" i="7"/>
  <c r="W354" i="7"/>
  <c r="V1260" i="7"/>
  <c r="W1260" i="7"/>
  <c r="V1053" i="7"/>
  <c r="W1053" i="7"/>
  <c r="W850" i="7"/>
  <c r="V850" i="7"/>
  <c r="V726" i="7"/>
  <c r="W726" i="7"/>
  <c r="W549" i="7"/>
  <c r="V549" i="7"/>
  <c r="V339" i="7"/>
  <c r="W339" i="7"/>
  <c r="W1059" i="7"/>
  <c r="W164" i="7"/>
  <c r="V164" i="7"/>
  <c r="W49" i="7"/>
  <c r="V49" i="7"/>
  <c r="W613" i="7"/>
  <c r="V613" i="7"/>
  <c r="W377" i="7"/>
  <c r="V377" i="7"/>
  <c r="W789" i="7"/>
  <c r="V225" i="7"/>
  <c r="W225" i="7"/>
  <c r="W1582" i="7"/>
  <c r="V1582" i="7"/>
  <c r="W719" i="7"/>
  <c r="W314" i="7"/>
  <c r="V314" i="7"/>
  <c r="V1452" i="7"/>
  <c r="W1452" i="7"/>
  <c r="V270" i="7"/>
  <c r="W270" i="7"/>
  <c r="V255" i="7"/>
  <c r="W255" i="7"/>
  <c r="W2666" i="7"/>
  <c r="V2666" i="7"/>
  <c r="W2594" i="7"/>
  <c r="V2594" i="7"/>
  <c r="W2637" i="7"/>
  <c r="V2637" i="7"/>
  <c r="W2531" i="7"/>
  <c r="V2531" i="7"/>
  <c r="W2686" i="7"/>
  <c r="V2686" i="7"/>
  <c r="W2425" i="7"/>
  <c r="V2425" i="7"/>
  <c r="W2250" i="7"/>
  <c r="V2250" i="7"/>
  <c r="W2665" i="7"/>
  <c r="V2665" i="7"/>
  <c r="W2292" i="7"/>
  <c r="V2292" i="7"/>
  <c r="W2674" i="7"/>
  <c r="V2674" i="7"/>
  <c r="W2426" i="7"/>
  <c r="V2426" i="7"/>
  <c r="W2393" i="7"/>
  <c r="V2393" i="7"/>
  <c r="V2353" i="7"/>
  <c r="W2353" i="7"/>
  <c r="W2592" i="7"/>
  <c r="V2592" i="7"/>
  <c r="W2527" i="7"/>
  <c r="V2527" i="7"/>
  <c r="W2525" i="7"/>
  <c r="V2525" i="7"/>
  <c r="W1848" i="7"/>
  <c r="V1848" i="7"/>
  <c r="W2513" i="7"/>
  <c r="V2513" i="7"/>
  <c r="W2258" i="7"/>
  <c r="V2258" i="7"/>
  <c r="W2584" i="7"/>
  <c r="V2584" i="7"/>
  <c r="W2083" i="7"/>
  <c r="V2083" i="7"/>
  <c r="V2313" i="7"/>
  <c r="W2313" i="7"/>
  <c r="W2271" i="7"/>
  <c r="V2271" i="7"/>
  <c r="W1977" i="7"/>
  <c r="V1977" i="7"/>
  <c r="V1964" i="7"/>
  <c r="W1964" i="7"/>
  <c r="W1920" i="7"/>
  <c r="V1920" i="7"/>
  <c r="W2606" i="7"/>
  <c r="V2606" i="7"/>
  <c r="V2150" i="7"/>
  <c r="W2150" i="7"/>
  <c r="W1905" i="7"/>
  <c r="V1905" i="7"/>
  <c r="V1769" i="7"/>
  <c r="W1769" i="7"/>
  <c r="W2568" i="7"/>
  <c r="V2568" i="7"/>
  <c r="W2310" i="7"/>
  <c r="V2310" i="7"/>
  <c r="W2156" i="7"/>
  <c r="V2156" i="7"/>
  <c r="W1709" i="7"/>
  <c r="V1709" i="7"/>
  <c r="V1913" i="7"/>
  <c r="W1913" i="7"/>
  <c r="W1870" i="7"/>
  <c r="V1870" i="7"/>
  <c r="W1704" i="7"/>
  <c r="V1704" i="7"/>
  <c r="V2348" i="7"/>
  <c r="W2214" i="7"/>
  <c r="V2214" i="7"/>
  <c r="V1952" i="7"/>
  <c r="W1952" i="7"/>
  <c r="V1813" i="7"/>
  <c r="W1813" i="7"/>
  <c r="W2176" i="7"/>
  <c r="V2176" i="7"/>
  <c r="W1947" i="7"/>
  <c r="V1947" i="7"/>
  <c r="W2256" i="7"/>
  <c r="V2256" i="7"/>
  <c r="W2658" i="7"/>
  <c r="V2658" i="7"/>
  <c r="W2548" i="7"/>
  <c r="V2548" i="7"/>
  <c r="W1809" i="7"/>
  <c r="V1809" i="7"/>
  <c r="V2615" i="7"/>
  <c r="W1801" i="7"/>
  <c r="V1801" i="7"/>
  <c r="W1190" i="7"/>
  <c r="V1190" i="7"/>
  <c r="W1141" i="7"/>
  <c r="V1141" i="7"/>
  <c r="W2680" i="7"/>
  <c r="V2680" i="7"/>
  <c r="V1690" i="7"/>
  <c r="W1262" i="7"/>
  <c r="V1262" i="7"/>
  <c r="V1213" i="7"/>
  <c r="W1213" i="7"/>
  <c r="W847" i="7"/>
  <c r="V847" i="7"/>
  <c r="V2486" i="7"/>
  <c r="W2486" i="7"/>
  <c r="V1887" i="7"/>
  <c r="V1137" i="7"/>
  <c r="W1137" i="7"/>
  <c r="V987" i="7"/>
  <c r="W987" i="7"/>
  <c r="W810" i="7"/>
  <c r="V810" i="7"/>
  <c r="W2581" i="7"/>
  <c r="V2581" i="7"/>
  <c r="W2201" i="7"/>
  <c r="V2201" i="7"/>
  <c r="W2082" i="7"/>
  <c r="V2082" i="7"/>
  <c r="V971" i="7"/>
  <c r="W971" i="7"/>
  <c r="W808" i="7"/>
  <c r="V808" i="7"/>
  <c r="W664" i="7"/>
  <c r="V664" i="7"/>
  <c r="W542" i="7"/>
  <c r="V542" i="7"/>
  <c r="W1531" i="7"/>
  <c r="V1531" i="7"/>
  <c r="W1231" i="7"/>
  <c r="V1231" i="7"/>
  <c r="V1065" i="7"/>
  <c r="W1065" i="7"/>
  <c r="W2210" i="7"/>
  <c r="V2210" i="7"/>
  <c r="W2125" i="7"/>
  <c r="V2125" i="7"/>
  <c r="W1715" i="7"/>
  <c r="V1715" i="7"/>
  <c r="W1427" i="7"/>
  <c r="V1427" i="7"/>
  <c r="W1118" i="7"/>
  <c r="V1118" i="7"/>
  <c r="V1030" i="7"/>
  <c r="W1030" i="7"/>
  <c r="V1876" i="7"/>
  <c r="W1876" i="7"/>
  <c r="W1634" i="7"/>
  <c r="V1634" i="7"/>
  <c r="W1162" i="7"/>
  <c r="V1162" i="7"/>
  <c r="V723" i="7"/>
  <c r="W723" i="7"/>
  <c r="W2626" i="7"/>
  <c r="V2626" i="7"/>
  <c r="W2274" i="7"/>
  <c r="V2274" i="7"/>
  <c r="V1832" i="7"/>
  <c r="W1832" i="7"/>
  <c r="W1673" i="7"/>
  <c r="V1673" i="7"/>
  <c r="W1605" i="7"/>
  <c r="V1605" i="7"/>
  <c r="W1389" i="7"/>
  <c r="V1389" i="7"/>
  <c r="W1099" i="7"/>
  <c r="V1099" i="7"/>
  <c r="W615" i="7"/>
  <c r="V615" i="7"/>
  <c r="W1608" i="7"/>
  <c r="V1608" i="7"/>
  <c r="W1559" i="7"/>
  <c r="V1559" i="7"/>
  <c r="W1395" i="7"/>
  <c r="V1395" i="7"/>
  <c r="V999" i="7"/>
  <c r="W999" i="7"/>
  <c r="V776" i="7"/>
  <c r="W776" i="7"/>
  <c r="V665" i="7"/>
  <c r="W665" i="7"/>
  <c r="V523" i="7"/>
  <c r="W523" i="7"/>
  <c r="W459" i="7"/>
  <c r="V459" i="7"/>
  <c r="V387" i="7"/>
  <c r="W387" i="7"/>
  <c r="W2189" i="7"/>
  <c r="V2189" i="7"/>
  <c r="W1853" i="7"/>
  <c r="V1853" i="7"/>
  <c r="W1303" i="7"/>
  <c r="V1303" i="7"/>
  <c r="W2316" i="7"/>
  <c r="V2316" i="7"/>
  <c r="W1730" i="7"/>
  <c r="V1730" i="7"/>
  <c r="V1994" i="7"/>
  <c r="W1994" i="7"/>
  <c r="W1860" i="7"/>
  <c r="V1860" i="7"/>
  <c r="W962" i="7"/>
  <c r="V843" i="7"/>
  <c r="W843" i="7"/>
  <c r="V747" i="7"/>
  <c r="W747" i="7"/>
  <c r="W424" i="7"/>
  <c r="V424" i="7"/>
  <c r="W365" i="7"/>
  <c r="V365" i="7"/>
  <c r="W329" i="7"/>
  <c r="V329" i="7"/>
  <c r="W293" i="7"/>
  <c r="V293" i="7"/>
  <c r="W257" i="7"/>
  <c r="V257" i="7"/>
  <c r="W2468" i="7"/>
  <c r="V2468" i="7"/>
  <c r="V1620" i="7"/>
  <c r="W1620" i="7"/>
  <c r="W1112" i="7"/>
  <c r="V1112" i="7"/>
  <c r="V759" i="7"/>
  <c r="W759" i="7"/>
  <c r="W1933" i="7"/>
  <c r="V1933" i="7"/>
  <c r="W1110" i="7"/>
  <c r="V1110" i="7"/>
  <c r="W1064" i="7"/>
  <c r="V1064" i="7"/>
  <c r="V822" i="7"/>
  <c r="W822" i="7"/>
  <c r="V772" i="7"/>
  <c r="W772" i="7"/>
  <c r="W453" i="7"/>
  <c r="V453" i="7"/>
  <c r="W2178" i="7"/>
  <c r="V2178" i="7"/>
  <c r="V1377" i="7"/>
  <c r="W634" i="7"/>
  <c r="V634" i="7"/>
  <c r="W2008" i="7"/>
  <c r="V2008" i="7"/>
  <c r="V743" i="7"/>
  <c r="W743" i="7"/>
  <c r="W621" i="7"/>
  <c r="V621" i="7"/>
  <c r="V306" i="7"/>
  <c r="W306" i="7"/>
  <c r="W13" i="7"/>
  <c r="V13" i="7"/>
  <c r="W1022" i="7"/>
  <c r="V1022" i="7"/>
  <c r="W2037" i="7"/>
  <c r="V2037" i="7"/>
  <c r="W1858" i="7"/>
  <c r="V1858" i="7"/>
  <c r="W527" i="7"/>
  <c r="V527" i="7"/>
  <c r="W229" i="7"/>
  <c r="V229" i="7"/>
  <c r="V1324" i="7"/>
  <c r="W1324" i="7"/>
  <c r="V1109" i="7"/>
  <c r="W1109" i="7"/>
  <c r="V107" i="7"/>
  <c r="W107" i="7"/>
  <c r="W2367" i="7"/>
  <c r="V2367" i="7"/>
  <c r="W2264" i="7"/>
  <c r="V2264" i="7"/>
  <c r="W541" i="7"/>
  <c r="V541" i="7"/>
  <c r="W599" i="7"/>
  <c r="V599" i="7"/>
  <c r="V1093" i="7"/>
  <c r="W1093" i="7"/>
  <c r="W1195" i="7"/>
  <c r="V1195" i="7"/>
  <c r="W1008" i="7"/>
  <c r="V1008" i="7"/>
  <c r="W773" i="7"/>
  <c r="V773" i="7"/>
  <c r="W605" i="7"/>
  <c r="V605" i="7"/>
  <c r="W464" i="7"/>
  <c r="V464" i="7"/>
  <c r="W600" i="7"/>
  <c r="V600" i="7"/>
  <c r="W571" i="7"/>
  <c r="V571" i="7"/>
  <c r="V518" i="7"/>
  <c r="W518" i="7"/>
  <c r="W478" i="7"/>
  <c r="V478" i="7"/>
  <c r="W266" i="7"/>
  <c r="V266" i="7"/>
  <c r="W2417" i="7"/>
  <c r="V2417" i="7"/>
  <c r="W236" i="7"/>
  <c r="V236" i="7"/>
  <c r="V532" i="7"/>
  <c r="W532" i="7"/>
  <c r="W396" i="7"/>
  <c r="V396" i="7"/>
  <c r="W401" i="7"/>
  <c r="V401" i="7"/>
  <c r="W692" i="7"/>
  <c r="V692" i="7"/>
  <c r="W188" i="7"/>
  <c r="V188" i="7"/>
  <c r="W241" i="7"/>
  <c r="V241" i="7"/>
  <c r="V418" i="7"/>
  <c r="W98" i="7"/>
  <c r="V98" i="7"/>
  <c r="W797" i="7"/>
  <c r="V797" i="7"/>
  <c r="W666" i="7"/>
  <c r="V666" i="7"/>
  <c r="V1318" i="7"/>
  <c r="W1318" i="7"/>
  <c r="W2522" i="7"/>
  <c r="V2522" i="7"/>
  <c r="W2653" i="7"/>
  <c r="V2653" i="7"/>
  <c r="V2550" i="7"/>
  <c r="W2550" i="7"/>
  <c r="W2670" i="7"/>
  <c r="V2670" i="7"/>
  <c r="W2355" i="7"/>
  <c r="V2355" i="7"/>
  <c r="W2158" i="7"/>
  <c r="V2158" i="7"/>
  <c r="V1834" i="7"/>
  <c r="W1834" i="7"/>
  <c r="V2414" i="7"/>
  <c r="W2414" i="7"/>
  <c r="W2366" i="7"/>
  <c r="V2366" i="7"/>
  <c r="W1828" i="7"/>
  <c r="V1828" i="7"/>
  <c r="W1334" i="7"/>
  <c r="V1334" i="7"/>
  <c r="W2237" i="7"/>
  <c r="V2237" i="7"/>
  <c r="W1903" i="7"/>
  <c r="V1903" i="7"/>
  <c r="W1550" i="7"/>
  <c r="V1550" i="7"/>
  <c r="V1963" i="7"/>
  <c r="W1963" i="7"/>
  <c r="W1996" i="7"/>
  <c r="V1996" i="7"/>
  <c r="W1762" i="7"/>
  <c r="V1762" i="7"/>
  <c r="V1442" i="7"/>
  <c r="W1442" i="7"/>
  <c r="W2583" i="7"/>
  <c r="V2583" i="7"/>
  <c r="V2667" i="7"/>
  <c r="W2667" i="7"/>
  <c r="W2458" i="7"/>
  <c r="V2458" i="7"/>
  <c r="W2603" i="7"/>
  <c r="V2603" i="7"/>
  <c r="V2238" i="7"/>
  <c r="W2238" i="7"/>
  <c r="W2262" i="7"/>
  <c r="V2262" i="7"/>
  <c r="V2588" i="7"/>
  <c r="W2588" i="7"/>
  <c r="W2473" i="7"/>
  <c r="V2473" i="7"/>
  <c r="W2291" i="7"/>
  <c r="V2291" i="7"/>
  <c r="W2179" i="7"/>
  <c r="V2179" i="7"/>
  <c r="W1478" i="7"/>
  <c r="V1478" i="7"/>
  <c r="W2476" i="7"/>
  <c r="V2476" i="7"/>
  <c r="V2102" i="7"/>
  <c r="W2102" i="7"/>
  <c r="W1983" i="7"/>
  <c r="V1983" i="7"/>
  <c r="V2427" i="7"/>
  <c r="W2427" i="7"/>
  <c r="W2124" i="7"/>
  <c r="V2124" i="7"/>
  <c r="W2327" i="7"/>
  <c r="V2327" i="7"/>
  <c r="W1944" i="7"/>
  <c r="V1944" i="7"/>
  <c r="W2265" i="7"/>
  <c r="V2265" i="7"/>
  <c r="W1716" i="7"/>
  <c r="V1716" i="7"/>
  <c r="W1472" i="7"/>
  <c r="V1472" i="7"/>
  <c r="V1892" i="7"/>
  <c r="W1892" i="7"/>
  <c r="W1687" i="7"/>
  <c r="V1687" i="7"/>
  <c r="V2664" i="7"/>
  <c r="W2664" i="7"/>
  <c r="V2130" i="7"/>
  <c r="W2130" i="7"/>
  <c r="W2389" i="7"/>
  <c r="V2389" i="7"/>
  <c r="W1437" i="7"/>
  <c r="V1437" i="7"/>
  <c r="V875" i="7"/>
  <c r="W875" i="7"/>
  <c r="W2119" i="7"/>
  <c r="V2119" i="7"/>
  <c r="V651" i="7"/>
  <c r="W651" i="7"/>
  <c r="W1586" i="7"/>
  <c r="V1586" i="7"/>
  <c r="V1738" i="7"/>
  <c r="W1738" i="7"/>
  <c r="W997" i="7"/>
  <c r="V997" i="7"/>
  <c r="V853" i="7"/>
  <c r="W853" i="7"/>
  <c r="W1475" i="7"/>
  <c r="V1475" i="7"/>
  <c r="V844" i="7"/>
  <c r="W844" i="7"/>
  <c r="W709" i="7"/>
  <c r="V709" i="7"/>
  <c r="W1187" i="7"/>
  <c r="V1187" i="7"/>
  <c r="V2290" i="7"/>
  <c r="W2290" i="7"/>
  <c r="W1374" i="7"/>
  <c r="V1374" i="7"/>
  <c r="W864" i="7"/>
  <c r="V864" i="7"/>
  <c r="W1763" i="7"/>
  <c r="V1763" i="7"/>
  <c r="W924" i="7"/>
  <c r="V924" i="7"/>
  <c r="W1254" i="7"/>
  <c r="V1254" i="7"/>
  <c r="V526" i="7"/>
  <c r="W526" i="7"/>
  <c r="V963" i="7"/>
  <c r="W963" i="7"/>
  <c r="W224" i="7"/>
  <c r="V224" i="7"/>
  <c r="W1094" i="7"/>
  <c r="V1094" i="7"/>
  <c r="W230" i="7"/>
  <c r="V230" i="7"/>
  <c r="W93" i="7"/>
  <c r="V93" i="7"/>
  <c r="W1123" i="7"/>
  <c r="V1123" i="7"/>
  <c r="V802" i="7"/>
  <c r="W802" i="7"/>
  <c r="V348" i="7"/>
  <c r="W348" i="7"/>
  <c r="W205" i="7"/>
  <c r="V205" i="7"/>
  <c r="W182" i="7"/>
  <c r="V182" i="7"/>
  <c r="V2087" i="7"/>
  <c r="W2087" i="7"/>
  <c r="W1924" i="7"/>
  <c r="V1924" i="7"/>
  <c r="W417" i="7"/>
  <c r="V417" i="7"/>
  <c r="W485" i="7"/>
  <c r="V485" i="7"/>
  <c r="W149" i="7"/>
  <c r="V149" i="7"/>
  <c r="V783" i="7"/>
  <c r="W783" i="7"/>
  <c r="W23" i="7"/>
  <c r="V23" i="7"/>
  <c r="W1686" i="7"/>
  <c r="V1686" i="7"/>
  <c r="W1129" i="7"/>
  <c r="V1129" i="7"/>
  <c r="V683" i="7"/>
  <c r="W683" i="7"/>
  <c r="V246" i="7"/>
  <c r="W246" i="7"/>
  <c r="V221" i="7"/>
  <c r="W221" i="7"/>
  <c r="W966" i="7"/>
  <c r="W97" i="7"/>
  <c r="V97" i="7"/>
  <c r="W145" i="7"/>
  <c r="V145" i="7"/>
  <c r="V83" i="7"/>
  <c r="W83" i="7"/>
  <c r="W479" i="7"/>
  <c r="V479" i="7"/>
  <c r="V349" i="7"/>
  <c r="W9" i="7"/>
  <c r="V9" i="7"/>
  <c r="W371" i="7"/>
  <c r="V371" i="7"/>
  <c r="V243" i="7"/>
  <c r="W243" i="7"/>
  <c r="W1214" i="7"/>
  <c r="V1214" i="7"/>
  <c r="V119" i="7"/>
  <c r="W119" i="7"/>
  <c r="W325" i="7"/>
  <c r="V325" i="7"/>
  <c r="W51" i="7"/>
  <c r="V51" i="7"/>
  <c r="W14" i="7"/>
  <c r="V14" i="7"/>
  <c r="W117" i="7"/>
  <c r="V117" i="7"/>
  <c r="W2610" i="7"/>
  <c r="V2610" i="7"/>
  <c r="W2569" i="7"/>
  <c r="V2569" i="7"/>
  <c r="W2226" i="7"/>
  <c r="V2226" i="7"/>
  <c r="W2632" i="7"/>
  <c r="V2632" i="7"/>
  <c r="W2345" i="7"/>
  <c r="V2345" i="7"/>
  <c r="V2257" i="7"/>
  <c r="W2257" i="7"/>
  <c r="W2422" i="7"/>
  <c r="V2422" i="7"/>
  <c r="W2654" i="7"/>
  <c r="V2654" i="7"/>
  <c r="V2298" i="7"/>
  <c r="W2298" i="7"/>
  <c r="W2023" i="7"/>
  <c r="V2023" i="7"/>
  <c r="V2661" i="7"/>
  <c r="W2661" i="7"/>
  <c r="V2617" i="7"/>
  <c r="W2617" i="7"/>
  <c r="W2564" i="7"/>
  <c r="V2564" i="7"/>
  <c r="W2289" i="7"/>
  <c r="V2289" i="7"/>
  <c r="W1812" i="7"/>
  <c r="V1812" i="7"/>
  <c r="W2303" i="7"/>
  <c r="V2303" i="7"/>
  <c r="W2115" i="7"/>
  <c r="V2115" i="7"/>
  <c r="W1502" i="7"/>
  <c r="V1502" i="7"/>
  <c r="V2535" i="7"/>
  <c r="W2535" i="7"/>
  <c r="W2633" i="7"/>
  <c r="V2633" i="7"/>
  <c r="W1777" i="7"/>
  <c r="V1777" i="7"/>
  <c r="V1418" i="7"/>
  <c r="W1418" i="7"/>
  <c r="W1170" i="7"/>
  <c r="V1170" i="7"/>
  <c r="W2103" i="7"/>
  <c r="V2103" i="7"/>
  <c r="V1814" i="7"/>
  <c r="W1814" i="7"/>
  <c r="V1380" i="7"/>
  <c r="W1380" i="7"/>
  <c r="V2066" i="7"/>
  <c r="W2066" i="7"/>
  <c r="W869" i="7"/>
  <c r="V869" i="7"/>
  <c r="W2079" i="7"/>
  <c r="W1822" i="7"/>
  <c r="V1822" i="7"/>
  <c r="V1370" i="7"/>
  <c r="W1370" i="7"/>
  <c r="W1208" i="7"/>
  <c r="V1208" i="7"/>
  <c r="W883" i="7"/>
  <c r="V883" i="7"/>
  <c r="W1638" i="7"/>
  <c r="V1638" i="7"/>
  <c r="W697" i="7"/>
  <c r="V697" i="7"/>
  <c r="W1085" i="7"/>
  <c r="V1085" i="7"/>
  <c r="W670" i="7"/>
  <c r="V670" i="7"/>
  <c r="W1301" i="7"/>
  <c r="V1301" i="7"/>
  <c r="V861" i="7"/>
  <c r="W861" i="7"/>
  <c r="V1408" i="7"/>
  <c r="W1408" i="7"/>
  <c r="W1156" i="7"/>
  <c r="V1156" i="7"/>
  <c r="W673" i="7"/>
  <c r="V673" i="7"/>
  <c r="W1069" i="7"/>
  <c r="V1069" i="7"/>
  <c r="W751" i="7"/>
  <c r="V751" i="7"/>
  <c r="W1721" i="7"/>
  <c r="V1721" i="7"/>
  <c r="W936" i="7"/>
  <c r="V936" i="7"/>
  <c r="W1978" i="7"/>
  <c r="V1978" i="7"/>
  <c r="W1699" i="7"/>
  <c r="V1699" i="7"/>
  <c r="W1043" i="7"/>
  <c r="V1043" i="7"/>
  <c r="W287" i="7"/>
  <c r="V287" i="7"/>
  <c r="W942" i="7"/>
  <c r="V942" i="7"/>
  <c r="W742" i="7"/>
  <c r="V742" i="7"/>
  <c r="V370" i="7"/>
  <c r="W370" i="7"/>
  <c r="W1061" i="7"/>
  <c r="V1061" i="7"/>
  <c r="W1637" i="7"/>
  <c r="V1637" i="7"/>
  <c r="W1333" i="7"/>
  <c r="V1333" i="7"/>
  <c r="W880" i="7"/>
  <c r="V880" i="7"/>
  <c r="V775" i="7"/>
  <c r="W775" i="7"/>
  <c r="W222" i="7"/>
  <c r="V222" i="7"/>
  <c r="W260" i="7"/>
  <c r="V260" i="7"/>
  <c r="V1757" i="7"/>
  <c r="W1757" i="7"/>
  <c r="W284" i="7"/>
  <c r="V284" i="7"/>
  <c r="W2010" i="7"/>
  <c r="V2010" i="7"/>
  <c r="W823" i="7"/>
  <c r="V823" i="7"/>
  <c r="W689" i="7"/>
  <c r="V689" i="7"/>
  <c r="W505" i="7"/>
  <c r="V505" i="7"/>
  <c r="V916" i="7"/>
  <c r="W916" i="7"/>
  <c r="V1563" i="7"/>
  <c r="V874" i="7"/>
  <c r="W874" i="7"/>
  <c r="W563" i="7"/>
  <c r="V563" i="7"/>
  <c r="W191" i="7"/>
  <c r="V191" i="7"/>
  <c r="V1107" i="7"/>
  <c r="W1107" i="7"/>
  <c r="W913" i="7"/>
  <c r="V913" i="7"/>
  <c r="V258" i="7"/>
  <c r="W258" i="7"/>
  <c r="V1011" i="7"/>
  <c r="W1011" i="7"/>
  <c r="V134" i="7"/>
  <c r="W17" i="7"/>
  <c r="V17" i="7"/>
  <c r="V1353" i="7"/>
  <c r="W1353" i="7"/>
  <c r="W406" i="7"/>
  <c r="V406" i="7"/>
  <c r="V815" i="7"/>
  <c r="V588" i="7"/>
  <c r="W139" i="7"/>
  <c r="V139" i="7"/>
  <c r="W468" i="7"/>
  <c r="V468" i="7"/>
  <c r="W331" i="7"/>
  <c r="V331" i="7"/>
  <c r="V289" i="7"/>
  <c r="V45" i="7"/>
  <c r="W383" i="7"/>
  <c r="V383" i="7"/>
  <c r="W8" i="7"/>
  <c r="V8" i="7"/>
  <c r="W2659" i="7"/>
  <c r="V2659" i="7"/>
  <c r="V2532" i="7"/>
  <c r="W2532" i="7"/>
  <c r="W2155" i="7"/>
  <c r="V2155" i="7"/>
  <c r="W2336" i="7"/>
  <c r="V2336" i="7"/>
  <c r="W1932" i="7"/>
  <c r="V1932" i="7"/>
  <c r="W2016" i="7"/>
  <c r="V2016" i="7"/>
  <c r="W1310" i="7"/>
  <c r="V1310" i="7"/>
  <c r="W1872" i="7"/>
  <c r="V1872" i="7"/>
  <c r="W2597" i="7"/>
  <c r="V2597" i="7"/>
  <c r="W2215" i="7"/>
  <c r="V2215" i="7"/>
  <c r="W1617" i="7"/>
  <c r="V1617" i="7"/>
  <c r="W2035" i="7"/>
  <c r="V2035" i="7"/>
  <c r="W1707" i="7"/>
  <c r="V1707" i="7"/>
  <c r="W1581" i="7"/>
  <c r="V1581" i="7"/>
  <c r="W2428" i="7"/>
  <c r="W1843" i="7"/>
  <c r="V1843" i="7"/>
  <c r="W2280" i="7"/>
  <c r="V2280" i="7"/>
  <c r="W1645" i="7"/>
  <c r="V1645" i="7"/>
  <c r="W2017" i="7"/>
  <c r="V2017" i="7"/>
  <c r="W1847" i="7"/>
  <c r="V1847" i="7"/>
  <c r="V2192" i="7"/>
  <c r="W2192" i="7"/>
  <c r="W1972" i="7"/>
  <c r="V1666" i="7"/>
  <c r="W1666" i="7"/>
  <c r="V1868" i="7"/>
  <c r="W1868" i="7"/>
  <c r="W1470" i="7"/>
  <c r="V1470" i="7"/>
  <c r="V2078" i="7"/>
  <c r="W2078" i="7"/>
  <c r="V1404" i="7"/>
  <c r="W1404" i="7"/>
  <c r="W896" i="7"/>
  <c r="V896" i="7"/>
  <c r="W1899" i="7"/>
  <c r="V1899" i="7"/>
  <c r="W1969" i="7"/>
  <c r="V1969" i="7"/>
  <c r="V1819" i="7"/>
  <c r="W1540" i="7"/>
  <c r="V1540" i="7"/>
  <c r="W648" i="7"/>
  <c r="V648" i="7"/>
  <c r="W1416" i="7"/>
  <c r="V1416" i="7"/>
  <c r="W1027" i="7"/>
  <c r="V1027" i="7"/>
  <c r="W1955" i="7"/>
  <c r="V1955" i="7"/>
  <c r="V1503" i="7"/>
  <c r="W1070" i="7"/>
  <c r="V1070" i="7"/>
  <c r="W2075" i="7"/>
  <c r="V2075" i="7"/>
  <c r="W1602" i="7"/>
  <c r="V1602" i="7"/>
  <c r="W1419" i="7"/>
  <c r="V1419" i="7"/>
  <c r="W732" i="7"/>
  <c r="V732" i="7"/>
  <c r="W2140" i="7"/>
  <c r="V2140" i="7"/>
  <c r="V1295" i="7"/>
  <c r="W1295" i="7"/>
  <c r="W1259" i="7"/>
  <c r="V1259" i="7"/>
  <c r="W1125" i="7"/>
  <c r="W2390" i="7"/>
  <c r="W1594" i="7"/>
  <c r="V1594" i="7"/>
  <c r="W1491" i="7"/>
  <c r="V1336" i="7"/>
  <c r="W984" i="7"/>
  <c r="V984" i="7"/>
  <c r="V884" i="7"/>
  <c r="W884" i="7"/>
  <c r="V1209" i="7"/>
  <c r="W1209" i="7"/>
  <c r="V1909" i="7"/>
  <c r="W1909" i="7"/>
  <c r="V1722" i="7"/>
  <c r="V676" i="7"/>
  <c r="W676" i="7"/>
  <c r="W1148" i="7"/>
  <c r="V1148" i="7"/>
  <c r="V1790" i="7"/>
  <c r="W1790" i="7"/>
  <c r="W1575" i="7"/>
  <c r="V1575" i="7"/>
  <c r="W1103" i="7"/>
  <c r="V1103" i="7"/>
  <c r="W638" i="7"/>
  <c r="V638" i="7"/>
  <c r="V1288" i="7"/>
  <c r="W1288" i="7"/>
  <c r="W1055" i="7"/>
  <c r="V1055" i="7"/>
  <c r="W1355" i="7"/>
  <c r="V1355" i="7"/>
  <c r="W381" i="7"/>
  <c r="V381" i="7"/>
  <c r="V162" i="7"/>
  <c r="W162" i="7"/>
  <c r="V126" i="7"/>
  <c r="W126" i="7"/>
  <c r="V90" i="7"/>
  <c r="W90" i="7"/>
  <c r="W54" i="7"/>
  <c r="V54" i="7"/>
  <c r="W18" i="7"/>
  <c r="V18" i="7"/>
  <c r="V895" i="7"/>
  <c r="W895" i="7"/>
  <c r="V1476" i="7"/>
  <c r="W1476" i="7"/>
  <c r="W480" i="7"/>
  <c r="V480" i="7"/>
  <c r="W355" i="7"/>
  <c r="V355" i="7"/>
  <c r="W890" i="7"/>
  <c r="W192" i="7"/>
  <c r="V192" i="7"/>
  <c r="V1995" i="7"/>
  <c r="V1290" i="7"/>
  <c r="W1290" i="7"/>
  <c r="V327" i="7"/>
  <c r="W327" i="7"/>
  <c r="W91" i="7"/>
  <c r="V91" i="7"/>
  <c r="V2365" i="7"/>
  <c r="W2365" i="7"/>
  <c r="W1157" i="7"/>
  <c r="V1157" i="7"/>
  <c r="V1188" i="7"/>
  <c r="W1188" i="7"/>
  <c r="W561" i="7"/>
  <c r="V561" i="7"/>
  <c r="W408" i="7"/>
  <c r="V408" i="7"/>
  <c r="W235" i="7"/>
  <c r="V235" i="7"/>
  <c r="V836" i="7"/>
  <c r="W836" i="7"/>
  <c r="V240" i="7"/>
  <c r="W240" i="7"/>
  <c r="W1115" i="7"/>
  <c r="V1115" i="7"/>
  <c r="V345" i="7"/>
  <c r="W345" i="7"/>
  <c r="W272" i="7"/>
  <c r="V272" i="7"/>
  <c r="V2453" i="7"/>
  <c r="W2453" i="7"/>
  <c r="W1048" i="7"/>
  <c r="V1048" i="7"/>
  <c r="V873" i="7"/>
  <c r="W873" i="7"/>
  <c r="W203" i="7"/>
  <c r="V203" i="7"/>
  <c r="W277" i="7"/>
  <c r="V277" i="7"/>
  <c r="W565" i="7"/>
  <c r="V565" i="7"/>
  <c r="V1519" i="7"/>
  <c r="W733" i="7"/>
  <c r="V733" i="7"/>
  <c r="W337" i="7"/>
  <c r="V337" i="7"/>
  <c r="W74" i="7"/>
  <c r="V74" i="7"/>
  <c r="V2546" i="7"/>
  <c r="W2546" i="7"/>
  <c r="V2638" i="7"/>
  <c r="W2589" i="7"/>
  <c r="V2589" i="7"/>
  <c r="W2543" i="7"/>
  <c r="V2543" i="7"/>
  <c r="W2478" i="7"/>
  <c r="V2478" i="7"/>
  <c r="W2561" i="7"/>
  <c r="V2561" i="7"/>
  <c r="W2306" i="7"/>
  <c r="V2306" i="7"/>
  <c r="W2033" i="7"/>
  <c r="V2033" i="7"/>
  <c r="W1967" i="7"/>
  <c r="V1967" i="7"/>
  <c r="V1783" i="7"/>
  <c r="W1783" i="7"/>
  <c r="W1539" i="7"/>
  <c r="V1539" i="7"/>
  <c r="V2263" i="7"/>
  <c r="W2263" i="7"/>
  <c r="W2207" i="7"/>
  <c r="V2207" i="7"/>
  <c r="W1867" i="7"/>
  <c r="V1867" i="7"/>
  <c r="W2559" i="7"/>
  <c r="V2559" i="7"/>
  <c r="W1500" i="7"/>
  <c r="V1500" i="7"/>
  <c r="W2364" i="7"/>
  <c r="W2074" i="7"/>
  <c r="V2074" i="7"/>
  <c r="V1958" i="7"/>
  <c r="W1958" i="7"/>
  <c r="W1710" i="7"/>
  <c r="V1710" i="7"/>
  <c r="W2203" i="7"/>
  <c r="V2203" i="7"/>
  <c r="W1935" i="7"/>
  <c r="V1935" i="7"/>
  <c r="W1528" i="7"/>
  <c r="V1528" i="7"/>
  <c r="W1744" i="7"/>
  <c r="V1744" i="7"/>
  <c r="W1278" i="7"/>
  <c r="V1278" i="7"/>
  <c r="W679" i="7"/>
  <c r="V679" i="7"/>
  <c r="W1501" i="7"/>
  <c r="W1724" i="7"/>
  <c r="V1724" i="7"/>
  <c r="W1504" i="7"/>
  <c r="W907" i="7"/>
  <c r="V907" i="7"/>
  <c r="W1652" i="7"/>
  <c r="V1652" i="7"/>
  <c r="W2159" i="7"/>
  <c r="V2159" i="7"/>
  <c r="W587" i="7"/>
  <c r="V587" i="7"/>
  <c r="W1169" i="7"/>
  <c r="V1169" i="7"/>
  <c r="W862" i="7"/>
  <c r="V862" i="7"/>
  <c r="W583" i="7"/>
  <c r="V583" i="7"/>
  <c r="W811" i="7"/>
  <c r="V811" i="7"/>
  <c r="W400" i="7"/>
  <c r="V400" i="7"/>
  <c r="W317" i="7"/>
  <c r="V317" i="7"/>
  <c r="W245" i="7"/>
  <c r="V245" i="7"/>
  <c r="V898" i="7"/>
  <c r="W898" i="7"/>
  <c r="V839" i="7"/>
  <c r="W839" i="7"/>
  <c r="V2276" i="7"/>
  <c r="W641" i="7"/>
  <c r="V641" i="7"/>
  <c r="W609" i="7"/>
  <c r="V609" i="7"/>
  <c r="W199" i="7"/>
  <c r="V199" i="7"/>
  <c r="W1984" i="7"/>
  <c r="V1984" i="7"/>
  <c r="W1525" i="7"/>
  <c r="V1525" i="7"/>
  <c r="W425" i="7"/>
  <c r="V425" i="7"/>
  <c r="V267" i="7"/>
  <c r="W267" i="7"/>
  <c r="W2148" i="7"/>
  <c r="V2148" i="7"/>
  <c r="W1677" i="7"/>
  <c r="V1677" i="7"/>
  <c r="W71" i="7"/>
  <c r="V71" i="7"/>
  <c r="W1609" i="7"/>
  <c r="V1609" i="7"/>
  <c r="W2022" i="7"/>
  <c r="V2022" i="7"/>
  <c r="W1535" i="7"/>
  <c r="V1535" i="7"/>
  <c r="W135" i="7"/>
  <c r="W452" i="7"/>
  <c r="V452" i="7"/>
  <c r="W1741" i="7"/>
  <c r="V1741" i="7"/>
  <c r="V2359" i="7"/>
  <c r="W949" i="7"/>
  <c r="V949" i="7"/>
  <c r="V741" i="7"/>
  <c r="W741" i="7"/>
  <c r="W511" i="7"/>
  <c r="V511" i="7"/>
  <c r="W1398" i="7"/>
  <c r="V1398" i="7"/>
  <c r="W1163" i="7"/>
  <c r="V1163" i="7"/>
  <c r="W632" i="7"/>
  <c r="V632" i="7"/>
  <c r="W649" i="7"/>
  <c r="V649" i="7"/>
  <c r="W720" i="7"/>
  <c r="V720" i="7"/>
  <c r="W385" i="7"/>
  <c r="V385" i="7"/>
  <c r="W1198" i="7"/>
  <c r="W870" i="7"/>
  <c r="W1136" i="7"/>
  <c r="V1136" i="7"/>
  <c r="W37" i="7"/>
  <c r="V37" i="7"/>
  <c r="W2613" i="7"/>
  <c r="V2613" i="7"/>
  <c r="V2455" i="7"/>
  <c r="W2455" i="7"/>
  <c r="V2648" i="7"/>
  <c r="W2648" i="7"/>
  <c r="W2526" i="7"/>
  <c r="V2526" i="7"/>
  <c r="W2461" i="7"/>
  <c r="V2461" i="7"/>
  <c r="W2558" i="7"/>
  <c r="V2558" i="7"/>
  <c r="V2448" i="7"/>
  <c r="W2448" i="7"/>
  <c r="W2441" i="7"/>
  <c r="V2441" i="7"/>
  <c r="W2677" i="7"/>
  <c r="V2677" i="7"/>
  <c r="W2496" i="7"/>
  <c r="V2496" i="7"/>
  <c r="V2335" i="7"/>
  <c r="W2335" i="7"/>
  <c r="W2673" i="7"/>
  <c r="V2673" i="7"/>
  <c r="W2533" i="7"/>
  <c r="V2533" i="7"/>
  <c r="W2557" i="7"/>
  <c r="V2557" i="7"/>
  <c r="W2514" i="7"/>
  <c r="V2320" i="7"/>
  <c r="W2320" i="7"/>
  <c r="V2504" i="7"/>
  <c r="W2504" i="7"/>
  <c r="W2395" i="7"/>
  <c r="V2395" i="7"/>
  <c r="W2643" i="7"/>
  <c r="V2275" i="7"/>
  <c r="W2275" i="7"/>
  <c r="V2095" i="7"/>
  <c r="W2095" i="7"/>
  <c r="W1915" i="7"/>
  <c r="W2492" i="7"/>
  <c r="V2492" i="7"/>
  <c r="W2406" i="7"/>
  <c r="V2406" i="7"/>
  <c r="W2358" i="7"/>
  <c r="V2358" i="7"/>
  <c r="W1894" i="7"/>
  <c r="V1894" i="7"/>
  <c r="V1759" i="7"/>
  <c r="W1759" i="7"/>
  <c r="V1626" i="7"/>
  <c r="W1626" i="7"/>
  <c r="V1430" i="7"/>
  <c r="W1430" i="7"/>
  <c r="V1286" i="7"/>
  <c r="W1286" i="7"/>
  <c r="W2471" i="7"/>
  <c r="V2471" i="7"/>
  <c r="W1788" i="7"/>
  <c r="V1788" i="7"/>
  <c r="V2394" i="7"/>
  <c r="W2394" i="7"/>
  <c r="W2041" i="7"/>
  <c r="W1890" i="7"/>
  <c r="V1890" i="7"/>
  <c r="W1326" i="7"/>
  <c r="V1326" i="7"/>
  <c r="W2424" i="7"/>
  <c r="V2424" i="7"/>
  <c r="V1999" i="7"/>
  <c r="W1999" i="7"/>
  <c r="W1821" i="7"/>
  <c r="V1821" i="7"/>
  <c r="W2301" i="7"/>
  <c r="V2301" i="7"/>
  <c r="V1794" i="7"/>
  <c r="W1794" i="7"/>
  <c r="W2346" i="7"/>
  <c r="V2346" i="7"/>
  <c r="W2056" i="7"/>
  <c r="V2056" i="7"/>
  <c r="W1901" i="7"/>
  <c r="V1901" i="7"/>
  <c r="W1633" i="7"/>
  <c r="V1633" i="7"/>
  <c r="W2068" i="7"/>
  <c r="V2068" i="7"/>
  <c r="W2691" i="7"/>
  <c r="V2691" i="7"/>
  <c r="W2629" i="7"/>
  <c r="V2629" i="7"/>
  <c r="V2463" i="7"/>
  <c r="W2463" i="7"/>
  <c r="V2030" i="7"/>
  <c r="W2030" i="7"/>
  <c r="V1574" i="7"/>
  <c r="W1574" i="7"/>
  <c r="W2356" i="7"/>
  <c r="W1545" i="7"/>
  <c r="V1545" i="7"/>
  <c r="V1390" i="7"/>
  <c r="W1390" i="7"/>
  <c r="W1075" i="7"/>
  <c r="V1075" i="7"/>
  <c r="W2524" i="7"/>
  <c r="V2524" i="7"/>
  <c r="W2372" i="7"/>
  <c r="V2372" i="7"/>
  <c r="W2270" i="7"/>
  <c r="V2270" i="7"/>
  <c r="V1966" i="7"/>
  <c r="W1966" i="7"/>
  <c r="V1316" i="7"/>
  <c r="W1316" i="7"/>
  <c r="W1147" i="7"/>
  <c r="V1147" i="7"/>
  <c r="W1009" i="7"/>
  <c r="V1009" i="7"/>
  <c r="V2071" i="7"/>
  <c r="W2071" i="7"/>
  <c r="W1805" i="7"/>
  <c r="V1805" i="7"/>
  <c r="W1498" i="7"/>
  <c r="V1498" i="7"/>
  <c r="V1431" i="7"/>
  <c r="W973" i="7"/>
  <c r="V973" i="7"/>
  <c r="W860" i="7"/>
  <c r="V860" i="7"/>
  <c r="W721" i="7"/>
  <c r="V721" i="7"/>
  <c r="W2388" i="7"/>
  <c r="W2113" i="7"/>
  <c r="V2113" i="7"/>
  <c r="V1808" i="7"/>
  <c r="W1808" i="7"/>
  <c r="V1487" i="7"/>
  <c r="W707" i="7"/>
  <c r="V707" i="7"/>
  <c r="V626" i="7"/>
  <c r="W626" i="7"/>
  <c r="V2081" i="7"/>
  <c r="W1840" i="7"/>
  <c r="V1840" i="7"/>
  <c r="W1621" i="7"/>
  <c r="V1621" i="7"/>
  <c r="V1116" i="7"/>
  <c r="W1116" i="7"/>
  <c r="V886" i="7"/>
  <c r="W886" i="7"/>
  <c r="W734" i="7"/>
  <c r="V734" i="7"/>
  <c r="W2400" i="7"/>
  <c r="W2053" i="7"/>
  <c r="V2053" i="7"/>
  <c r="V1708" i="7"/>
  <c r="W1708" i="7"/>
  <c r="W1399" i="7"/>
  <c r="V1399" i="7"/>
  <c r="V1330" i="7"/>
  <c r="W1330" i="7"/>
  <c r="W977" i="7"/>
  <c r="V977" i="7"/>
  <c r="W1851" i="7"/>
  <c r="V1851" i="7"/>
  <c r="W1700" i="7"/>
  <c r="V1700" i="7"/>
  <c r="V1462" i="7"/>
  <c r="W1462" i="7"/>
  <c r="W1277" i="7"/>
  <c r="V1277" i="7"/>
  <c r="W1122" i="7"/>
  <c r="V1122" i="7"/>
  <c r="W960" i="7"/>
  <c r="V960" i="7"/>
  <c r="W1495" i="7"/>
  <c r="V1495" i="7"/>
  <c r="W1459" i="7"/>
  <c r="V940" i="7"/>
  <c r="W940" i="7"/>
  <c r="W897" i="7"/>
  <c r="V814" i="7"/>
  <c r="W814" i="7"/>
  <c r="V760" i="7"/>
  <c r="W655" i="7"/>
  <c r="V655" i="7"/>
  <c r="W2536" i="7"/>
  <c r="V2536" i="7"/>
  <c r="W1907" i="7"/>
  <c r="V1907" i="7"/>
  <c r="V1747" i="7"/>
  <c r="W1747" i="7"/>
  <c r="W1088" i="7"/>
  <c r="V1088" i="7"/>
  <c r="W1032" i="7"/>
  <c r="V1032" i="7"/>
  <c r="W928" i="7"/>
  <c r="V928" i="7"/>
  <c r="W739" i="7"/>
  <c r="V739" i="7"/>
  <c r="W579" i="7"/>
  <c r="V579" i="7"/>
  <c r="W2305" i="7"/>
  <c r="V2305" i="7"/>
  <c r="W1705" i="7"/>
  <c r="V1705" i="7"/>
  <c r="W744" i="7"/>
  <c r="V744" i="7"/>
  <c r="W2682" i="7"/>
  <c r="V2682" i="7"/>
  <c r="W2161" i="7"/>
  <c r="V2161" i="7"/>
  <c r="W1742" i="7"/>
  <c r="V1742" i="7"/>
  <c r="W1337" i="7"/>
  <c r="V1337" i="7"/>
  <c r="W1039" i="7"/>
  <c r="V1039" i="7"/>
  <c r="V699" i="7"/>
  <c r="W699" i="7"/>
  <c r="V659" i="7"/>
  <c r="W1387" i="7"/>
  <c r="V1387" i="7"/>
  <c r="W678" i="7"/>
  <c r="V678" i="7"/>
  <c r="V596" i="7"/>
  <c r="W596" i="7"/>
  <c r="W2314" i="7"/>
  <c r="W1325" i="7"/>
  <c r="V1325" i="7"/>
  <c r="V946" i="7"/>
  <c r="W946" i="7"/>
  <c r="W671" i="7"/>
  <c r="V671" i="7"/>
  <c r="W627" i="7"/>
  <c r="V627" i="7"/>
  <c r="W2219" i="7"/>
  <c r="W1553" i="7"/>
  <c r="V1553" i="7"/>
  <c r="V1142" i="7"/>
  <c r="W1142" i="7"/>
  <c r="W2167" i="7"/>
  <c r="V2167" i="7"/>
  <c r="V416" i="7"/>
  <c r="W416" i="7"/>
  <c r="V1444" i="7"/>
  <c r="W1444" i="7"/>
  <c r="W806" i="7"/>
  <c r="V806" i="7"/>
  <c r="W436" i="7"/>
  <c r="V436" i="7"/>
  <c r="W368" i="7"/>
  <c r="V368" i="7"/>
  <c r="W1086" i="7"/>
  <c r="V1086" i="7"/>
  <c r="V891" i="7"/>
  <c r="W891" i="7"/>
  <c r="V548" i="7"/>
  <c r="W548" i="7"/>
  <c r="W332" i="7"/>
  <c r="V332" i="7"/>
  <c r="V2025" i="7"/>
  <c r="W581" i="7"/>
  <c r="V581" i="7"/>
  <c r="V380" i="7"/>
  <c r="W380" i="7"/>
  <c r="W137" i="7"/>
  <c r="V137" i="7"/>
  <c r="V1835" i="7"/>
  <c r="W1835" i="7"/>
  <c r="W1511" i="7"/>
  <c r="V858" i="7"/>
  <c r="W467" i="7"/>
  <c r="V467" i="7"/>
  <c r="W1787" i="7"/>
  <c r="V1787" i="7"/>
  <c r="V1674" i="7"/>
  <c r="W1174" i="7"/>
  <c r="V1174" i="7"/>
  <c r="W782" i="7"/>
  <c r="V782" i="7"/>
  <c r="V496" i="7"/>
  <c r="W496" i="7"/>
  <c r="W389" i="7"/>
  <c r="V389" i="7"/>
  <c r="W163" i="7"/>
  <c r="V163" i="7"/>
  <c r="W477" i="7"/>
  <c r="V477" i="7"/>
  <c r="V1940" i="7"/>
  <c r="W1940" i="7"/>
  <c r="V990" i="7"/>
  <c r="W990" i="7"/>
  <c r="W906" i="7"/>
  <c r="W369" i="7"/>
  <c r="V369" i="7"/>
  <c r="W983" i="7"/>
  <c r="V983" i="7"/>
  <c r="W1014" i="7"/>
  <c r="V522" i="7"/>
  <c r="W522" i="7"/>
  <c r="W419" i="7"/>
  <c r="V419" i="7"/>
  <c r="V994" i="7"/>
  <c r="W994" i="7"/>
  <c r="W506" i="7"/>
  <c r="V506" i="7"/>
  <c r="V321" i="7"/>
  <c r="W321" i="7"/>
  <c r="W1611" i="7"/>
  <c r="V1611" i="7"/>
  <c r="W941" i="7"/>
  <c r="V941" i="7"/>
  <c r="V312" i="7"/>
  <c r="W312" i="7"/>
  <c r="V228" i="7"/>
  <c r="W228" i="7"/>
  <c r="W29" i="7"/>
  <c r="V29" i="7"/>
  <c r="V2296" i="7"/>
  <c r="W910" i="7"/>
  <c r="V910" i="7"/>
  <c r="W151" i="7"/>
  <c r="V151" i="7"/>
  <c r="W740" i="7"/>
  <c r="W660" i="7"/>
  <c r="V660" i="7"/>
  <c r="W187" i="7"/>
  <c r="V187" i="7"/>
  <c r="W817" i="7"/>
  <c r="V817" i="7"/>
  <c r="V922" i="7"/>
  <c r="W1202" i="7"/>
  <c r="V1202" i="7"/>
  <c r="W31" i="7"/>
  <c r="V31" i="7"/>
  <c r="V330" i="7"/>
  <c r="W330" i="7"/>
  <c r="V1100" i="7"/>
  <c r="W1100" i="7"/>
  <c r="W778" i="7"/>
  <c r="V1144" i="7"/>
  <c r="W200" i="7"/>
  <c r="V200" i="7"/>
  <c r="W73" i="7"/>
  <c r="V73" i="7"/>
  <c r="W545" i="7"/>
  <c r="V545" i="7"/>
  <c r="V309" i="7"/>
  <c r="W309" i="7"/>
  <c r="W92" i="7"/>
  <c r="V92" i="7"/>
  <c r="V1348" i="7"/>
  <c r="W1348" i="7"/>
  <c r="W724" i="7"/>
  <c r="W2681" i="7"/>
  <c r="W1134" i="7"/>
  <c r="V1134" i="7"/>
  <c r="W115" i="7"/>
  <c r="V115" i="7"/>
  <c r="W25" i="7"/>
  <c r="V25" i="7"/>
  <c r="W1428" i="7"/>
  <c r="V2656" i="7"/>
  <c r="W2656" i="7"/>
  <c r="W2689" i="7"/>
  <c r="V2689" i="7"/>
  <c r="V2462" i="7"/>
  <c r="W2462" i="7"/>
  <c r="W1806" i="7"/>
  <c r="V1806" i="7"/>
  <c r="W2480" i="7"/>
  <c r="V2480" i="7"/>
  <c r="W1737" i="7"/>
  <c r="V1737" i="7"/>
  <c r="W1902" i="7"/>
  <c r="V1902" i="7"/>
  <c r="W2193" i="7"/>
  <c r="V2193" i="7"/>
  <c r="W2248" i="7"/>
  <c r="V2248" i="7"/>
  <c r="W1058" i="7"/>
  <c r="V1058" i="7"/>
  <c r="V1590" i="7"/>
  <c r="W1590" i="7"/>
  <c r="V2243" i="7"/>
  <c r="W2243" i="7"/>
  <c r="W2196" i="7"/>
  <c r="V2196" i="7"/>
  <c r="V1578" i="7"/>
  <c r="W1578" i="7"/>
  <c r="W1166" i="7"/>
  <c r="V1166" i="7"/>
  <c r="W2572" i="7"/>
  <c r="V2572" i="7"/>
  <c r="W2565" i="7"/>
  <c r="V2565" i="7"/>
  <c r="W2212" i="7"/>
  <c r="V2212" i="7"/>
  <c r="W2277" i="7"/>
  <c r="V2277" i="7"/>
  <c r="W2607" i="7"/>
  <c r="V1793" i="7"/>
  <c r="W1793" i="7"/>
  <c r="W1912" i="7"/>
  <c r="V1912" i="7"/>
  <c r="W1454" i="7"/>
  <c r="V1454" i="7"/>
  <c r="V2419" i="7"/>
  <c r="W2419" i="7"/>
  <c r="V2108" i="7"/>
  <c r="W2108" i="7"/>
  <c r="W2307" i="7"/>
  <c r="V2307" i="7"/>
  <c r="W2175" i="7"/>
  <c r="V2175" i="7"/>
  <c r="W2330" i="7"/>
  <c r="V2330" i="7"/>
  <c r="W1613" i="7"/>
  <c r="V1613" i="7"/>
  <c r="V1401" i="7"/>
  <c r="W1401" i="7"/>
  <c r="W1694" i="7"/>
  <c r="V1694" i="7"/>
  <c r="V2624" i="7"/>
  <c r="W2624" i="7"/>
  <c r="W2109" i="7"/>
  <c r="V2109" i="7"/>
  <c r="V1636" i="7"/>
  <c r="W1636" i="7"/>
  <c r="V2611" i="7"/>
  <c r="W2611" i="7"/>
  <c r="W1321" i="7"/>
  <c r="V1321" i="7"/>
  <c r="W1836" i="7"/>
  <c r="V1836" i="7"/>
  <c r="V1298" i="7"/>
  <c r="W1298" i="7"/>
  <c r="W1923" i="7"/>
  <c r="V1923" i="7"/>
  <c r="V1356" i="7"/>
  <c r="W1356" i="7"/>
  <c r="W792" i="7"/>
  <c r="V792" i="7"/>
  <c r="V2614" i="7"/>
  <c r="W2614" i="7"/>
  <c r="W2090" i="7"/>
  <c r="W1624" i="7"/>
  <c r="V1624" i="7"/>
  <c r="W1565" i="7"/>
  <c r="V1565" i="7"/>
  <c r="V2000" i="7"/>
  <c r="W2000" i="7"/>
  <c r="V1464" i="7"/>
  <c r="W1464" i="7"/>
  <c r="W1220" i="7"/>
  <c r="W1016" i="7"/>
  <c r="V1016" i="7"/>
  <c r="W1211" i="7"/>
  <c r="V1211" i="7"/>
  <c r="V2204" i="7"/>
  <c r="W1551" i="7"/>
  <c r="V1551" i="7"/>
  <c r="W1383" i="7"/>
  <c r="V1383" i="7"/>
  <c r="W1255" i="7"/>
  <c r="V1255" i="7"/>
  <c r="V932" i="7"/>
  <c r="W932" i="7"/>
  <c r="W1352" i="7"/>
  <c r="V1352" i="7"/>
  <c r="W2128" i="7"/>
  <c r="V2128" i="7"/>
  <c r="W1852" i="7"/>
  <c r="V1852" i="7"/>
  <c r="V717" i="7"/>
  <c r="W717" i="7"/>
  <c r="V1402" i="7"/>
  <c r="W1402" i="7"/>
  <c r="W1222" i="7"/>
  <c r="V1222" i="7"/>
  <c r="V1023" i="7"/>
  <c r="W1023" i="7"/>
  <c r="W794" i="7"/>
  <c r="V794" i="7"/>
  <c r="W917" i="7"/>
  <c r="V917" i="7"/>
  <c r="W1469" i="7"/>
  <c r="V1469" i="7"/>
  <c r="V1167" i="7"/>
  <c r="W1167" i="7"/>
  <c r="W767" i="7"/>
  <c r="V767" i="7"/>
  <c r="W296" i="7"/>
  <c r="V296" i="7"/>
  <c r="W180" i="7"/>
  <c r="V180" i="7"/>
  <c r="W144" i="7"/>
  <c r="V144" i="7"/>
  <c r="W108" i="7"/>
  <c r="V108" i="7"/>
  <c r="V72" i="7"/>
  <c r="W72" i="7"/>
  <c r="W36" i="7"/>
  <c r="V36" i="7"/>
  <c r="W1235" i="7"/>
  <c r="V1235" i="7"/>
  <c r="W501" i="7"/>
  <c r="V501" i="7"/>
  <c r="W828" i="7"/>
  <c r="V828" i="7"/>
  <c r="W395" i="7"/>
  <c r="V395" i="7"/>
  <c r="W1603" i="7"/>
  <c r="V1603" i="7"/>
  <c r="W1074" i="7"/>
  <c r="V1074" i="7"/>
  <c r="W271" i="7"/>
  <c r="V271" i="7"/>
  <c r="W19" i="7"/>
  <c r="V19" i="7"/>
  <c r="W1376" i="7"/>
  <c r="V1376" i="7"/>
  <c r="V1179" i="7"/>
  <c r="W1179" i="7"/>
  <c r="W738" i="7"/>
  <c r="V738" i="7"/>
  <c r="W1006" i="7"/>
  <c r="V1006" i="7"/>
  <c r="W302" i="7"/>
  <c r="V302" i="7"/>
  <c r="W2224" i="7"/>
  <c r="V2224" i="7"/>
  <c r="W745" i="7"/>
  <c r="V745" i="7"/>
  <c r="W899" i="7"/>
  <c r="V899" i="7"/>
  <c r="V1221" i="7"/>
  <c r="W1221" i="7"/>
  <c r="W456" i="7"/>
  <c r="V456" i="7"/>
  <c r="W491" i="7"/>
  <c r="V491" i="7"/>
  <c r="W481" i="7"/>
  <c r="V481" i="7"/>
  <c r="W133" i="7"/>
  <c r="V133" i="7"/>
  <c r="W177" i="7"/>
  <c r="V177" i="7"/>
  <c r="V109" i="7"/>
  <c r="V189" i="7"/>
  <c r="W189" i="7"/>
  <c r="V2687" i="7"/>
  <c r="V2608" i="7"/>
  <c r="W2608" i="7"/>
  <c r="V2508" i="7"/>
  <c r="W2508" i="7"/>
  <c r="V2566" i="7"/>
  <c r="W2566" i="7"/>
  <c r="W2351" i="7"/>
  <c r="V2351" i="7"/>
  <c r="W2467" i="7"/>
  <c r="V2467" i="7"/>
  <c r="W2625" i="7"/>
  <c r="V2625" i="7"/>
  <c r="W2435" i="7"/>
  <c r="V2435" i="7"/>
  <c r="W2146" i="7"/>
  <c r="V2146" i="7"/>
  <c r="W2279" i="7"/>
  <c r="V2279" i="7"/>
  <c r="V2098" i="7"/>
  <c r="W2098" i="7"/>
  <c r="W2655" i="7"/>
  <c r="V2655" i="7"/>
  <c r="W2501" i="7"/>
  <c r="V2501" i="7"/>
  <c r="W1908" i="7"/>
  <c r="V1908" i="7"/>
  <c r="W2200" i="7"/>
  <c r="V2200" i="7"/>
  <c r="W2575" i="7"/>
  <c r="V2575" i="7"/>
  <c r="V1962" i="7"/>
  <c r="W1962" i="7"/>
  <c r="W2229" i="7"/>
  <c r="V2229" i="7"/>
  <c r="W2333" i="7"/>
  <c r="V2333" i="7"/>
  <c r="V2143" i="7"/>
  <c r="W2143" i="7"/>
  <c r="W1483" i="7"/>
  <c r="V1483" i="7"/>
  <c r="W1968" i="7"/>
  <c r="V1968" i="7"/>
  <c r="W1889" i="7"/>
  <c r="V1889" i="7"/>
  <c r="W2182" i="7"/>
  <c r="V2182" i="7"/>
  <c r="W2040" i="7"/>
  <c r="V2040" i="7"/>
  <c r="W1959" i="7"/>
  <c r="V1959" i="7"/>
  <c r="W2091" i="7"/>
  <c r="V2091" i="7"/>
  <c r="W1657" i="7"/>
  <c r="V1657" i="7"/>
  <c r="W1554" i="7"/>
  <c r="V1554" i="7"/>
  <c r="W1184" i="7"/>
  <c r="V1184" i="7"/>
  <c r="V1754" i="7"/>
  <c r="W1754" i="7"/>
  <c r="V1403" i="7"/>
  <c r="W1403" i="7"/>
  <c r="W1256" i="7"/>
  <c r="V1256" i="7"/>
  <c r="W2593" i="7"/>
  <c r="V2593" i="7"/>
  <c r="W2236" i="7"/>
  <c r="V2236" i="7"/>
  <c r="W1127" i="7"/>
  <c r="V1127" i="7"/>
  <c r="V1035" i="7"/>
  <c r="W1035" i="7"/>
  <c r="W1628" i="7"/>
  <c r="V1628" i="7"/>
  <c r="W2261" i="7"/>
  <c r="V2261" i="7"/>
  <c r="W1668" i="7"/>
  <c r="V1668" i="7"/>
  <c r="V2067" i="7"/>
  <c r="V1218" i="7"/>
  <c r="W1218" i="7"/>
  <c r="V1113" i="7"/>
  <c r="W1113" i="7"/>
  <c r="V1197" i="7"/>
  <c r="W1197" i="7"/>
  <c r="W842" i="7"/>
  <c r="V842" i="7"/>
  <c r="W716" i="7"/>
  <c r="V716" i="7"/>
  <c r="W1343" i="7"/>
  <c r="W2319" i="7"/>
  <c r="V2319" i="7"/>
  <c r="W1228" i="7"/>
  <c r="V1228" i="7"/>
  <c r="V980" i="7"/>
  <c r="W980" i="7"/>
  <c r="V796" i="7"/>
  <c r="W796" i="7"/>
  <c r="W623" i="7"/>
  <c r="V623" i="7"/>
  <c r="W551" i="7"/>
  <c r="V551" i="7"/>
  <c r="W435" i="7"/>
  <c r="V435" i="7"/>
  <c r="W1895" i="7"/>
  <c r="V1895" i="7"/>
  <c r="W1520" i="7"/>
  <c r="V1520" i="7"/>
  <c r="V1784" i="7"/>
  <c r="W1784" i="7"/>
  <c r="W1407" i="7"/>
  <c r="V1407" i="7"/>
  <c r="V887" i="7"/>
  <c r="W887" i="7"/>
  <c r="W472" i="7"/>
  <c r="V472" i="7"/>
  <c r="W353" i="7"/>
  <c r="V353" i="7"/>
  <c r="W281" i="7"/>
  <c r="V281" i="7"/>
  <c r="W1397" i="7"/>
  <c r="V1397" i="7"/>
  <c r="W812" i="7"/>
  <c r="V812" i="7"/>
  <c r="W1800" i="7"/>
  <c r="V1800" i="7"/>
  <c r="W1223" i="7"/>
  <c r="V1223" i="7"/>
  <c r="W714" i="7"/>
  <c r="V714" i="7"/>
  <c r="V1499" i="7"/>
  <c r="W1499" i="7"/>
  <c r="W1225" i="7"/>
  <c r="V1225" i="7"/>
  <c r="W695" i="7"/>
  <c r="V695" i="7"/>
  <c r="V1916" i="7"/>
  <c r="W1916" i="7"/>
  <c r="V300" i="7"/>
  <c r="W300" i="7"/>
  <c r="W140" i="7"/>
  <c r="V140" i="7"/>
  <c r="W1513" i="7"/>
  <c r="V1513" i="7"/>
  <c r="W444" i="7"/>
  <c r="V444" i="7"/>
  <c r="V294" i="7"/>
  <c r="W294" i="7"/>
  <c r="V1092" i="7"/>
  <c r="W1092" i="7"/>
  <c r="W686" i="7"/>
  <c r="V686" i="7"/>
  <c r="V580" i="7"/>
  <c r="W580" i="7"/>
  <c r="V234" i="7"/>
  <c r="W234" i="7"/>
  <c r="W161" i="7"/>
  <c r="V161" i="7"/>
  <c r="W557" i="7"/>
  <c r="V557" i="7"/>
  <c r="V333" i="7"/>
  <c r="W333" i="7"/>
  <c r="W3" i="7"/>
  <c r="V3" i="7"/>
  <c r="W57" i="7"/>
  <c r="V57" i="7"/>
  <c r="W158" i="7"/>
  <c r="V158" i="7"/>
  <c r="W193" i="7"/>
  <c r="V193" i="7"/>
  <c r="V504" i="7"/>
  <c r="W504" i="7"/>
  <c r="V2635" i="7"/>
  <c r="W2635" i="7"/>
  <c r="V2580" i="7"/>
  <c r="W2580" i="7"/>
  <c r="W2590" i="7"/>
  <c r="V2528" i="7"/>
  <c r="W2528" i="7"/>
  <c r="V2539" i="7"/>
  <c r="W2412" i="7"/>
  <c r="V2412" i="7"/>
  <c r="W2646" i="7"/>
  <c r="V2646" i="7"/>
  <c r="V2309" i="7"/>
  <c r="W2309" i="7"/>
  <c r="W2255" i="7"/>
  <c r="V2255" i="7"/>
  <c r="W2293" i="7"/>
  <c r="V2293" i="7"/>
  <c r="W2440" i="7"/>
  <c r="V2440" i="7"/>
  <c r="V2373" i="7"/>
  <c r="W2373" i="7"/>
  <c r="W2466" i="7"/>
  <c r="V2466" i="7"/>
  <c r="W2004" i="7"/>
  <c r="V2004" i="7"/>
  <c r="V2295" i="7"/>
  <c r="W2295" i="7"/>
  <c r="W1866" i="7"/>
  <c r="V1866" i="7"/>
  <c r="W1939" i="7"/>
  <c r="V1939" i="7"/>
  <c r="V2232" i="7"/>
  <c r="W2232" i="7"/>
  <c r="W2002" i="7"/>
  <c r="V2002" i="7"/>
  <c r="W1896" i="7"/>
  <c r="V1896" i="7"/>
  <c r="V1728" i="7"/>
  <c r="W1728" i="7"/>
  <c r="V1632" i="7"/>
  <c r="W1632" i="7"/>
  <c r="V2450" i="7"/>
  <c r="W2413" i="7"/>
  <c r="V2413" i="7"/>
  <c r="W2556" i="7"/>
  <c r="V2556" i="7"/>
  <c r="V2329" i="7"/>
  <c r="W2329" i="7"/>
  <c r="W2235" i="7"/>
  <c r="V2235" i="7"/>
  <c r="W2111" i="7"/>
  <c r="V2111" i="7"/>
  <c r="W1956" i="7"/>
  <c r="V1956" i="7"/>
  <c r="W1884" i="7"/>
  <c r="V1884" i="7"/>
  <c r="W2180" i="7"/>
  <c r="V2180" i="7"/>
  <c r="W1654" i="7"/>
  <c r="V1654" i="7"/>
  <c r="W1564" i="7"/>
  <c r="V1564" i="7"/>
  <c r="V2371" i="7"/>
  <c r="W2371" i="7"/>
  <c r="W2141" i="7"/>
  <c r="V2141" i="7"/>
  <c r="V2034" i="7"/>
  <c r="W2034" i="7"/>
  <c r="W1489" i="7"/>
  <c r="V1489" i="7"/>
  <c r="W2334" i="7"/>
  <c r="V2334" i="7"/>
  <c r="V2252" i="7"/>
  <c r="W2252" i="7"/>
  <c r="W2131" i="7"/>
  <c r="V2131" i="7"/>
  <c r="W1837" i="7"/>
  <c r="V1837" i="7"/>
  <c r="W2488" i="7"/>
  <c r="V2488" i="7"/>
  <c r="V1934" i="7"/>
  <c r="W1934" i="7"/>
  <c r="V2601" i="7"/>
  <c r="W1758" i="7"/>
  <c r="V1758" i="7"/>
  <c r="W1629" i="7"/>
  <c r="V1629" i="7"/>
  <c r="W2604" i="7"/>
  <c r="V2604" i="7"/>
  <c r="V2344" i="7"/>
  <c r="V2168" i="7"/>
  <c r="W1767" i="7"/>
  <c r="V1767" i="7"/>
  <c r="V1649" i="7"/>
  <c r="V1284" i="7"/>
  <c r="W1284" i="7"/>
  <c r="W1725" i="7"/>
  <c r="V1725" i="7"/>
  <c r="W2208" i="7"/>
  <c r="V2208" i="7"/>
  <c r="W2031" i="7"/>
  <c r="V2031" i="7"/>
  <c r="V1804" i="7"/>
  <c r="W1145" i="7"/>
  <c r="V1145" i="7"/>
  <c r="W1019" i="7"/>
  <c r="V1019" i="7"/>
  <c r="W838" i="7"/>
  <c r="V838" i="7"/>
  <c r="W694" i="7"/>
  <c r="V694" i="7"/>
  <c r="W614" i="7"/>
  <c r="V614" i="7"/>
  <c r="W1681" i="7"/>
  <c r="V1681" i="7"/>
  <c r="V1599" i="7"/>
  <c r="W1599" i="7"/>
  <c r="V1468" i="7"/>
  <c r="W1468" i="7"/>
  <c r="V1271" i="7"/>
  <c r="V2391" i="7"/>
  <c r="W2391" i="7"/>
  <c r="W2191" i="7"/>
  <c r="V2191" i="7"/>
  <c r="V1910" i="7"/>
  <c r="W1910" i="7"/>
  <c r="W1203" i="7"/>
  <c r="W1827" i="7"/>
  <c r="V1827" i="7"/>
  <c r="W1051" i="7"/>
  <c r="V1051" i="7"/>
  <c r="W930" i="7"/>
  <c r="V930" i="7"/>
  <c r="W1375" i="7"/>
  <c r="V1375" i="7"/>
  <c r="W1182" i="7"/>
  <c r="V1182" i="7"/>
  <c r="V2144" i="7"/>
  <c r="W2144" i="7"/>
  <c r="V1101" i="7"/>
  <c r="W1101" i="7"/>
  <c r="V1028" i="7"/>
  <c r="W1028" i="7"/>
  <c r="V921" i="7"/>
  <c r="W921" i="7"/>
  <c r="V855" i="7"/>
  <c r="W855" i="7"/>
  <c r="W682" i="7"/>
  <c r="V682" i="7"/>
  <c r="W2491" i="7"/>
  <c r="V2491" i="7"/>
  <c r="V1368" i="7"/>
  <c r="W1368" i="7"/>
  <c r="W1328" i="7"/>
  <c r="V1328" i="7"/>
  <c r="W1154" i="7"/>
  <c r="V1154" i="7"/>
  <c r="W423" i="7"/>
  <c r="V423" i="7"/>
  <c r="W2057" i="7"/>
  <c r="V2057" i="7"/>
  <c r="W1753" i="7"/>
  <c r="V1753" i="7"/>
  <c r="V1414" i="7"/>
  <c r="W1414" i="7"/>
  <c r="W1515" i="7"/>
  <c r="W950" i="7"/>
  <c r="V950" i="7"/>
  <c r="V2062" i="7"/>
  <c r="W2062" i="7"/>
  <c r="V347" i="7"/>
  <c r="W347" i="7"/>
  <c r="W311" i="7"/>
  <c r="V311" i="7"/>
  <c r="V275" i="7"/>
  <c r="W275" i="7"/>
  <c r="W239" i="7"/>
  <c r="V239" i="7"/>
  <c r="V1320" i="7"/>
  <c r="W1196" i="7"/>
  <c r="V1196" i="7"/>
  <c r="V2183" i="7"/>
  <c r="V1650" i="7"/>
  <c r="W1543" i="7"/>
  <c r="V1245" i="7"/>
  <c r="W1245" i="7"/>
  <c r="W1164" i="7"/>
  <c r="V1164" i="7"/>
  <c r="V637" i="7"/>
  <c r="W637" i="7"/>
  <c r="W520" i="7"/>
  <c r="V520" i="7"/>
  <c r="W1206" i="7"/>
  <c r="V1206" i="7"/>
  <c r="V1076" i="7"/>
  <c r="W1076" i="7"/>
  <c r="V1002" i="7"/>
  <c r="W1627" i="7"/>
  <c r="V1627" i="7"/>
  <c r="V1351" i="7"/>
  <c r="W1351" i="7"/>
  <c r="W1323" i="7"/>
  <c r="V1323" i="7"/>
  <c r="W1229" i="7"/>
  <c r="V1229" i="7"/>
  <c r="W961" i="7"/>
  <c r="V961" i="7"/>
  <c r="W878" i="7"/>
  <c r="V878" i="7"/>
  <c r="W2369" i="7"/>
  <c r="V2369" i="7"/>
  <c r="V1534" i="7"/>
  <c r="W672" i="7"/>
  <c r="V672" i="7"/>
  <c r="W1588" i="7"/>
  <c r="V1588" i="7"/>
  <c r="W577" i="7"/>
  <c r="V577" i="7"/>
  <c r="W47" i="7"/>
  <c r="V47" i="7"/>
  <c r="V1152" i="7"/>
  <c r="W784" i="7"/>
  <c r="V784" i="7"/>
  <c r="W1373" i="7"/>
  <c r="V1373" i="7"/>
  <c r="W146" i="7"/>
  <c r="V146" i="7"/>
  <c r="W62" i="7"/>
  <c r="V62" i="7"/>
  <c r="W2362" i="7"/>
  <c r="W1146" i="7"/>
  <c r="V1146" i="7"/>
  <c r="V1771" i="7"/>
  <c r="V1172" i="7"/>
  <c r="W367" i="7"/>
  <c r="V367" i="7"/>
  <c r="V198" i="7"/>
  <c r="W198" i="7"/>
  <c r="W2089" i="7"/>
  <c r="V2089" i="7"/>
  <c r="W1263" i="7"/>
  <c r="W959" i="7"/>
  <c r="V959" i="7"/>
  <c r="W702" i="7"/>
  <c r="V702" i="7"/>
  <c r="W1734" i="7"/>
  <c r="V1734" i="7"/>
  <c r="W629" i="7"/>
  <c r="V629" i="7"/>
  <c r="W441" i="7"/>
  <c r="V441" i="7"/>
  <c r="W125" i="7"/>
  <c r="V125" i="7"/>
  <c r="V1034" i="7"/>
  <c r="V748" i="7"/>
  <c r="W748" i="7"/>
  <c r="W656" i="7"/>
  <c r="V656" i="7"/>
  <c r="W473" i="7"/>
  <c r="V473" i="7"/>
  <c r="V1357" i="7"/>
  <c r="V1237" i="7"/>
  <c r="W1237" i="7"/>
  <c r="V2439" i="7"/>
  <c r="W2439" i="7"/>
  <c r="W116" i="7"/>
  <c r="V116" i="7"/>
  <c r="W86" i="7"/>
  <c r="V86" i="7"/>
  <c r="W2170" i="7"/>
  <c r="V2170" i="7"/>
  <c r="W668" i="7"/>
  <c r="V668" i="7"/>
  <c r="W465" i="7"/>
  <c r="V465" i="7"/>
  <c r="V507" i="7"/>
  <c r="W55" i="7"/>
  <c r="V55" i="7"/>
  <c r="W362" i="7"/>
  <c r="V362" i="7"/>
  <c r="W755" i="7"/>
  <c r="V755" i="7"/>
  <c r="W169" i="7"/>
  <c r="V169" i="7"/>
  <c r="V61" i="7"/>
  <c r="W1322" i="7"/>
  <c r="V1322" i="7"/>
  <c r="W540" i="7"/>
  <c r="V540" i="7"/>
  <c r="V1467" i="7"/>
  <c r="W556" i="7"/>
  <c r="W2431" i="7"/>
  <c r="V2431" i="7"/>
  <c r="W2579" i="7"/>
  <c r="V2579" i="7"/>
  <c r="V2623" i="7"/>
  <c r="W2623" i="7"/>
  <c r="V2328" i="7"/>
  <c r="W2328" i="7"/>
  <c r="W2555" i="7"/>
  <c r="V2555" i="7"/>
  <c r="W2651" i="7"/>
  <c r="V2651" i="7"/>
  <c r="W2645" i="7"/>
  <c r="V2645" i="7"/>
  <c r="V2475" i="7"/>
  <c r="W2475" i="7"/>
  <c r="W2315" i="7"/>
  <c r="V2315" i="7"/>
  <c r="W2442" i="7"/>
  <c r="V2442" i="7"/>
  <c r="W2339" i="7"/>
  <c r="V2339" i="7"/>
  <c r="W2574" i="7"/>
  <c r="V2574" i="7"/>
  <c r="V2459" i="7"/>
  <c r="W2324" i="7"/>
  <c r="V2324" i="7"/>
  <c r="W2396" i="7"/>
  <c r="V2396" i="7"/>
  <c r="W2553" i="7"/>
  <c r="V2553" i="7"/>
  <c r="W2437" i="7"/>
  <c r="V2437" i="7"/>
  <c r="W2318" i="7"/>
  <c r="V2318" i="7"/>
  <c r="W2520" i="7"/>
  <c r="V2520" i="7"/>
  <c r="W1987" i="7"/>
  <c r="V1987" i="7"/>
  <c r="W1406" i="7"/>
  <c r="V1406" i="7"/>
  <c r="V2384" i="7"/>
  <c r="W2537" i="7"/>
  <c r="V2537" i="7"/>
  <c r="W2251" i="7"/>
  <c r="V2251" i="7"/>
  <c r="V2106" i="7"/>
  <c r="W2106" i="7"/>
  <c r="V2029" i="7"/>
  <c r="W2029" i="7"/>
  <c r="W1974" i="7"/>
  <c r="V1974" i="7"/>
  <c r="W1598" i="7"/>
  <c r="V1598" i="7"/>
  <c r="W1311" i="7"/>
  <c r="V1311" i="7"/>
  <c r="V2433" i="7"/>
  <c r="W2433" i="7"/>
  <c r="W2104" i="7"/>
  <c r="V2104" i="7"/>
  <c r="V2586" i="7"/>
  <c r="W2586" i="7"/>
  <c r="W2239" i="7"/>
  <c r="V2239" i="7"/>
  <c r="V2118" i="7"/>
  <c r="W2118" i="7"/>
  <c r="W1938" i="7"/>
  <c r="V1938" i="7"/>
  <c r="V1886" i="7"/>
  <c r="W1886" i="7"/>
  <c r="W1490" i="7"/>
  <c r="V1490" i="7"/>
  <c r="W2005" i="7"/>
  <c r="V2005" i="7"/>
  <c r="V1975" i="7"/>
  <c r="W1975" i="7"/>
  <c r="V1760" i="7"/>
  <c r="W1760" i="7"/>
  <c r="W1460" i="7"/>
  <c r="V1460" i="7"/>
  <c r="V1829" i="7"/>
  <c r="W1829" i="7"/>
  <c r="W1735" i="7"/>
  <c r="W1670" i="7"/>
  <c r="V1670" i="7"/>
  <c r="V1466" i="7"/>
  <c r="W1466" i="7"/>
  <c r="V2619" i="7"/>
  <c r="W2619" i="7"/>
  <c r="W2135" i="7"/>
  <c r="V2135" i="7"/>
  <c r="W2678" i="7"/>
  <c r="V2678" i="7"/>
  <c r="V2166" i="7"/>
  <c r="V1748" i="7"/>
  <c r="V1859" i="7"/>
  <c r="W1723" i="7"/>
  <c r="V1723" i="7"/>
  <c r="V1158" i="7"/>
  <c r="W1158" i="7"/>
  <c r="V1820" i="7"/>
  <c r="W1820" i="7"/>
  <c r="W1615" i="7"/>
  <c r="V1615" i="7"/>
  <c r="V1580" i="7"/>
  <c r="W1580" i="7"/>
  <c r="V1484" i="7"/>
  <c r="W1484" i="7"/>
  <c r="V1393" i="7"/>
  <c r="W1393" i="7"/>
  <c r="W991" i="7"/>
  <c r="V991" i="7"/>
  <c r="W2454" i="7"/>
  <c r="V2454" i="7"/>
  <c r="W1508" i="7"/>
  <c r="V1508" i="7"/>
  <c r="V1292" i="7"/>
  <c r="W1292" i="7"/>
  <c r="V2012" i="7"/>
  <c r="W2012" i="7"/>
  <c r="W1181" i="7"/>
  <c r="V1181" i="7"/>
  <c r="W1082" i="7"/>
  <c r="V1082" i="7"/>
  <c r="W835" i="7"/>
  <c r="V835" i="7"/>
  <c r="V764" i="7"/>
  <c r="W764" i="7"/>
  <c r="W1941" i="7"/>
  <c r="V1941" i="7"/>
  <c r="W1477" i="7"/>
  <c r="V1477" i="7"/>
  <c r="W1409" i="7"/>
  <c r="V1409" i="7"/>
  <c r="W1138" i="7"/>
  <c r="V1138" i="7"/>
  <c r="W602" i="7"/>
  <c r="V602" i="7"/>
  <c r="V2511" i="7"/>
  <c r="V2077" i="7"/>
  <c r="W2077" i="7"/>
  <c r="W1544" i="7"/>
  <c r="V1544" i="7"/>
  <c r="W982" i="7"/>
  <c r="V982" i="7"/>
  <c r="W866" i="7"/>
  <c r="V866" i="7"/>
  <c r="V728" i="7"/>
  <c r="W728" i="7"/>
  <c r="V2042" i="7"/>
  <c r="W2042" i="7"/>
  <c r="W1497" i="7"/>
  <c r="V1497" i="7"/>
  <c r="W1153" i="7"/>
  <c r="V1153" i="7"/>
  <c r="V1068" i="7"/>
  <c r="W1960" i="7"/>
  <c r="V1960" i="7"/>
  <c r="V1825" i="7"/>
  <c r="W1825" i="7"/>
  <c r="W1271" i="7"/>
  <c r="V1005" i="7"/>
  <c r="W1005" i="7"/>
  <c r="W859" i="7"/>
  <c r="V859" i="7"/>
  <c r="W727" i="7"/>
  <c r="V727" i="7"/>
  <c r="W503" i="7"/>
  <c r="V503" i="7"/>
  <c r="V1671" i="7"/>
  <c r="W1671" i="7"/>
  <c r="V1485" i="7"/>
  <c r="W1485" i="7"/>
  <c r="V753" i="7"/>
  <c r="W753" i="7"/>
  <c r="V1518" i="7"/>
  <c r="W1518" i="7"/>
  <c r="V1332" i="7"/>
  <c r="W1332" i="7"/>
  <c r="V1257" i="7"/>
  <c r="W1257" i="7"/>
  <c r="V2487" i="7"/>
  <c r="W2487" i="7"/>
  <c r="W1441" i="7"/>
  <c r="V1441" i="7"/>
  <c r="W840" i="7"/>
  <c r="V840" i="7"/>
  <c r="V2246" i="7"/>
  <c r="W2246" i="7"/>
  <c r="W2055" i="7"/>
  <c r="V2055" i="7"/>
  <c r="W1253" i="7"/>
  <c r="V1253" i="7"/>
  <c r="V1205" i="7"/>
  <c r="W1205" i="7"/>
  <c r="V2123" i="7"/>
  <c r="V1897" i="7"/>
  <c r="W1897" i="7"/>
  <c r="V687" i="7"/>
  <c r="W687" i="7"/>
  <c r="V1131" i="7"/>
  <c r="W1131" i="7"/>
  <c r="W845" i="7"/>
  <c r="V845" i="7"/>
  <c r="V2160" i="7"/>
  <c r="V1781" i="7"/>
  <c r="W1781" i="7"/>
  <c r="V1396" i="7"/>
  <c r="W1396" i="7"/>
  <c r="W1098" i="7"/>
  <c r="W2343" i="7"/>
  <c r="V2343" i="7"/>
  <c r="V1918" i="7"/>
  <c r="W1918" i="7"/>
  <c r="V1384" i="7"/>
  <c r="W1384" i="7"/>
  <c r="W1031" i="7"/>
  <c r="V1031" i="7"/>
  <c r="W2304" i="7"/>
  <c r="V2304" i="7"/>
  <c r="V1561" i="7"/>
  <c r="V1405" i="7"/>
  <c r="W757" i="7"/>
  <c r="V757" i="7"/>
  <c r="V598" i="7"/>
  <c r="W598" i="7"/>
  <c r="V336" i="7"/>
  <c r="W336" i="7"/>
  <c r="V1420" i="7"/>
  <c r="W1420" i="7"/>
  <c r="W746" i="7"/>
  <c r="W1108" i="7"/>
  <c r="V1108" i="7"/>
  <c r="W779" i="7"/>
  <c r="V779" i="7"/>
  <c r="V652" i="7"/>
  <c r="W652" i="7"/>
  <c r="V174" i="7"/>
  <c r="W174" i="7"/>
  <c r="W156" i="7"/>
  <c r="V156" i="7"/>
  <c r="V138" i="7"/>
  <c r="W138" i="7"/>
  <c r="W120" i="7"/>
  <c r="V120" i="7"/>
  <c r="V102" i="7"/>
  <c r="W102" i="7"/>
  <c r="W84" i="7"/>
  <c r="V84" i="7"/>
  <c r="W66" i="7"/>
  <c r="V66" i="7"/>
  <c r="V48" i="7"/>
  <c r="W48" i="7"/>
  <c r="W30" i="7"/>
  <c r="V30" i="7"/>
  <c r="W12" i="7"/>
  <c r="V12" i="7"/>
  <c r="W1929" i="7"/>
  <c r="V1929" i="7"/>
  <c r="W985" i="7"/>
  <c r="V985" i="7"/>
  <c r="W650" i="7"/>
  <c r="V650" i="7"/>
  <c r="V584" i="7"/>
  <c r="W584" i="7"/>
  <c r="W531" i="7"/>
  <c r="V531" i="7"/>
  <c r="V215" i="7"/>
  <c r="W215" i="7"/>
  <c r="W2013" i="7"/>
  <c r="V2013" i="7"/>
  <c r="W1807" i="7"/>
  <c r="V1807" i="7"/>
  <c r="W889" i="7"/>
  <c r="V889" i="7"/>
  <c r="W674" i="7"/>
  <c r="V674" i="7"/>
  <c r="W319" i="7"/>
  <c r="V319" i="7"/>
  <c r="W195" i="7"/>
  <c r="V195" i="7"/>
  <c r="W129" i="7"/>
  <c r="V129" i="7"/>
  <c r="W793" i="7"/>
  <c r="V793" i="7"/>
  <c r="W5" i="7"/>
  <c r="V5" i="7"/>
  <c r="W1411" i="7"/>
  <c r="V1038" i="7"/>
  <c r="W645" i="7"/>
  <c r="W539" i="7"/>
  <c r="V539" i="7"/>
  <c r="W326" i="7"/>
  <c r="V326" i="7"/>
  <c r="V261" i="7"/>
  <c r="V1456" i="7"/>
  <c r="W1456" i="7"/>
  <c r="V1266" i="7"/>
  <c r="W974" i="7"/>
  <c r="V974" i="7"/>
  <c r="W736" i="7"/>
  <c r="V736" i="7"/>
  <c r="W533" i="7"/>
  <c r="V533" i="7"/>
  <c r="V143" i="7"/>
  <c r="W143" i="7"/>
  <c r="V59" i="7"/>
  <c r="W59" i="7"/>
  <c r="V231" i="7"/>
  <c r="W231" i="7"/>
  <c r="W1306" i="7"/>
  <c r="V1149" i="7"/>
  <c r="W1149" i="7"/>
  <c r="W611" i="7"/>
  <c r="V611" i="7"/>
  <c r="W217" i="7"/>
  <c r="V217" i="7"/>
  <c r="W99" i="7"/>
  <c r="W519" i="7"/>
  <c r="V519" i="7"/>
  <c r="V210" i="7"/>
  <c r="W210" i="7"/>
  <c r="W1272" i="7"/>
  <c r="V1272" i="7"/>
  <c r="W2444" i="7"/>
  <c r="V2444" i="7"/>
  <c r="W1714" i="7"/>
  <c r="V1714" i="7"/>
  <c r="V1434" i="7"/>
  <c r="V1185" i="7"/>
  <c r="W1185" i="7"/>
  <c r="W569" i="7"/>
  <c r="V569" i="7"/>
  <c r="W484" i="7"/>
  <c r="V484" i="7"/>
  <c r="W2456" i="7"/>
  <c r="V2456" i="7"/>
  <c r="V2171" i="7"/>
  <c r="V1062" i="7"/>
  <c r="W1062" i="7"/>
  <c r="V735" i="7"/>
  <c r="W735" i="7"/>
  <c r="W658" i="7"/>
  <c r="V658" i="7"/>
  <c r="V167" i="7"/>
  <c r="W167" i="7"/>
  <c r="W81" i="7"/>
  <c r="V81" i="7"/>
  <c r="V181" i="7"/>
  <c r="V11" i="7"/>
  <c r="W11" i="7"/>
  <c r="W80" i="7"/>
  <c r="V80" i="7"/>
  <c r="V1126" i="7"/>
  <c r="W320" i="7"/>
  <c r="V320" i="7"/>
  <c r="W141" i="7"/>
  <c r="V141" i="7"/>
  <c r="W495" i="7"/>
  <c r="V495" i="7"/>
  <c r="W429" i="7"/>
  <c r="V429" i="7"/>
  <c r="W43" i="7"/>
  <c r="V43" i="7"/>
  <c r="V492" i="7"/>
  <c r="W1281" i="7"/>
  <c r="W278" i="7"/>
  <c r="V278" i="7"/>
  <c r="V171" i="7"/>
  <c r="V253" i="7"/>
  <c r="W2512" i="7"/>
  <c r="V2512" i="7"/>
  <c r="W2541" i="7"/>
  <c r="V2541" i="7"/>
  <c r="V2552" i="7"/>
  <c r="W2552" i="7"/>
  <c r="W2494" i="7"/>
  <c r="V2494" i="7"/>
  <c r="W2026" i="7"/>
  <c r="V2026" i="7"/>
  <c r="V2446" i="7"/>
  <c r="W2446" i="7"/>
  <c r="W1818" i="7"/>
  <c r="V1818" i="7"/>
  <c r="W2049" i="7"/>
  <c r="V2049" i="7"/>
  <c r="W2485" i="7"/>
  <c r="V2485" i="7"/>
  <c r="V1612" i="7"/>
  <c r="W1612" i="7"/>
  <c r="W1510" i="7"/>
  <c r="V1510" i="7"/>
  <c r="W1779" i="7"/>
  <c r="V1779" i="7"/>
  <c r="V2036" i="7"/>
  <c r="W2036" i="7"/>
  <c r="V1689" i="7"/>
  <c r="W1689" i="7"/>
  <c r="W1697" i="7"/>
  <c r="V1697" i="7"/>
  <c r="W1345" i="7"/>
  <c r="V1345" i="7"/>
  <c r="W1081" i="7"/>
  <c r="V1081" i="7"/>
  <c r="W902" i="7"/>
  <c r="V902" i="7"/>
  <c r="W1327" i="7"/>
  <c r="V1327" i="7"/>
  <c r="V970" i="7"/>
  <c r="W970" i="7"/>
  <c r="V795" i="7"/>
  <c r="W795" i="7"/>
  <c r="W530" i="7"/>
  <c r="V530" i="7"/>
  <c r="V1943" i="7"/>
  <c r="W1943" i="7"/>
  <c r="V1226" i="7"/>
  <c r="W1226" i="7"/>
  <c r="V952" i="7"/>
  <c r="W952" i="7"/>
  <c r="W762" i="7"/>
  <c r="V762" i="7"/>
  <c r="W1171" i="7"/>
  <c r="V1171" i="7"/>
  <c r="V872" i="7"/>
  <c r="W872" i="7"/>
  <c r="V1874" i="7"/>
  <c r="W1874" i="7"/>
  <c r="W1313" i="7"/>
  <c r="V1313" i="7"/>
  <c r="W1063" i="7"/>
  <c r="V1063" i="7"/>
  <c r="W1514" i="7"/>
  <c r="V1514" i="7"/>
  <c r="W785" i="7"/>
  <c r="V785" i="7"/>
  <c r="W888" i="7"/>
  <c r="V888" i="7"/>
  <c r="W1267" i="7"/>
  <c r="V1267" i="7"/>
  <c r="V825" i="7"/>
  <c r="W825" i="7"/>
  <c r="V2137" i="7"/>
  <c r="V1591" i="7"/>
  <c r="W1591" i="7"/>
  <c r="W2003" i="7"/>
  <c r="V2003" i="7"/>
  <c r="W1054" i="7"/>
  <c r="V1054" i="7"/>
  <c r="V1217" i="7"/>
  <c r="W1217" i="7"/>
  <c r="V669" i="7"/>
  <c r="W669" i="7"/>
  <c r="W704" i="7"/>
  <c r="V704" i="7"/>
  <c r="V1367" i="7"/>
  <c r="V360" i="7"/>
  <c r="W360" i="7"/>
  <c r="W509" i="7"/>
  <c r="V509" i="7"/>
  <c r="W165" i="7"/>
  <c r="V165" i="7"/>
  <c r="V1855" i="7"/>
  <c r="W1264" i="7"/>
  <c r="V1264" i="7"/>
  <c r="W763" i="7"/>
  <c r="V763" i="7"/>
  <c r="W113" i="7"/>
  <c r="V113" i="7"/>
  <c r="W911" i="7"/>
  <c r="V911" i="7"/>
  <c r="V693" i="7"/>
  <c r="W693" i="7"/>
  <c r="W1776" i="7"/>
  <c r="V1776" i="7"/>
  <c r="W1132" i="7"/>
  <c r="V1132" i="7"/>
  <c r="W998" i="7"/>
  <c r="V998" i="7"/>
  <c r="W908" i="7"/>
  <c r="V908" i="7"/>
  <c r="W2503" i="7"/>
  <c r="V2503" i="7"/>
  <c r="V2618" i="7"/>
  <c r="W2618" i="7"/>
  <c r="V2349" i="7"/>
  <c r="W2349" i="7"/>
  <c r="W2523" i="7"/>
  <c r="V2523" i="7"/>
  <c r="V2571" i="7"/>
  <c r="W2571" i="7"/>
  <c r="V2317" i="7"/>
  <c r="W2317" i="7"/>
  <c r="V1799" i="7"/>
  <c r="W1799" i="7"/>
  <c r="W2028" i="7"/>
  <c r="V2028" i="7"/>
  <c r="W1641" i="7"/>
  <c r="V1641" i="7"/>
  <c r="V1685" i="7"/>
  <c r="W1685" i="7"/>
  <c r="W2470" i="7"/>
  <c r="V2470" i="7"/>
  <c r="W1400" i="7"/>
  <c r="V1400" i="7"/>
  <c r="W1798" i="7"/>
  <c r="V1798" i="7"/>
  <c r="W1839" i="7"/>
  <c r="V1839" i="7"/>
  <c r="W1424" i="7"/>
  <c r="V1424" i="7"/>
  <c r="W2392" i="7"/>
  <c r="V2392" i="7"/>
  <c r="W1863" i="7"/>
  <c r="V1863" i="7"/>
  <c r="V1976" i="7"/>
  <c r="W1976" i="7"/>
  <c r="W1993" i="7"/>
  <c r="V1993" i="7"/>
  <c r="W1729" i="7"/>
  <c r="V1729" i="7"/>
  <c r="V1532" i="7"/>
  <c r="W1532" i="7"/>
  <c r="V1556" i="7"/>
  <c r="W1556" i="7"/>
  <c r="V2380" i="7"/>
  <c r="W2380" i="7"/>
  <c r="W1986" i="7"/>
  <c r="V1986" i="7"/>
  <c r="V1300" i="7"/>
  <c r="W1300" i="7"/>
  <c r="W1060" i="7"/>
  <c r="V1060" i="7"/>
  <c r="W2652" i="7"/>
  <c r="V2652" i="7"/>
  <c r="W1713" i="7"/>
  <c r="V1713" i="7"/>
  <c r="W1435" i="7"/>
  <c r="V1435" i="7"/>
  <c r="W1044" i="7"/>
  <c r="V1044" i="7"/>
  <c r="V2542" i="7"/>
  <c r="W2542" i="7"/>
  <c r="W1425" i="7"/>
  <c r="V1425" i="7"/>
  <c r="W1010" i="7"/>
  <c r="V1010" i="7"/>
  <c r="V964" i="7"/>
  <c r="W964" i="7"/>
  <c r="W718" i="7"/>
  <c r="V718" i="7"/>
  <c r="V1740" i="7"/>
  <c r="W1740" i="7"/>
  <c r="W698" i="7"/>
  <c r="V698" i="7"/>
  <c r="W1090" i="7"/>
  <c r="V1090" i="7"/>
  <c r="W882" i="7"/>
  <c r="V882" i="7"/>
  <c r="W2241" i="7"/>
  <c r="V2241" i="7"/>
  <c r="W2154" i="7"/>
  <c r="V2154" i="7"/>
  <c r="W1178" i="7"/>
  <c r="V1178" i="7"/>
  <c r="V901" i="7"/>
  <c r="W901" i="7"/>
  <c r="W447" i="7"/>
  <c r="V447" i="7"/>
  <c r="W2059" i="7"/>
  <c r="V2059" i="7"/>
  <c r="V1269" i="7"/>
  <c r="W1269" i="7"/>
  <c r="W1013" i="7"/>
  <c r="V1013" i="7"/>
  <c r="W1165" i="7"/>
  <c r="V1165" i="7"/>
  <c r="V729" i="7"/>
  <c r="W729" i="7"/>
  <c r="V498" i="7"/>
  <c r="W498" i="7"/>
  <c r="W359" i="7"/>
  <c r="V359" i="7"/>
  <c r="W323" i="7"/>
  <c r="V323" i="7"/>
  <c r="V251" i="7"/>
  <c r="W251" i="7"/>
  <c r="W1732" i="7"/>
  <c r="V1732" i="7"/>
  <c r="V2222" i="7"/>
  <c r="W2222" i="7"/>
  <c r="W1417" i="7"/>
  <c r="V1417" i="7"/>
  <c r="W1168" i="7"/>
  <c r="W1052" i="7"/>
  <c r="V1052" i="7"/>
  <c r="W443" i="7"/>
  <c r="V443" i="7"/>
  <c r="W1346" i="7"/>
  <c r="V1346" i="7"/>
  <c r="W643" i="7"/>
  <c r="V643" i="7"/>
  <c r="W995" i="7"/>
  <c r="V799" i="7"/>
  <c r="W799" i="7"/>
  <c r="W730" i="7"/>
  <c r="V730" i="7"/>
  <c r="V544" i="7"/>
  <c r="W544" i="7"/>
  <c r="W912" i="7"/>
  <c r="V912" i="7"/>
  <c r="W756" i="7"/>
  <c r="V756" i="7"/>
  <c r="W405" i="7"/>
  <c r="V405" i="7"/>
  <c r="V179" i="7"/>
  <c r="W179" i="7"/>
  <c r="W791" i="7"/>
  <c r="V791" i="7"/>
  <c r="W1665" i="7"/>
  <c r="V1665" i="7"/>
  <c r="V616" i="7"/>
  <c r="W616" i="7"/>
  <c r="W457" i="7"/>
  <c r="V457" i="7"/>
  <c r="V1047" i="7"/>
  <c r="W1047" i="7"/>
  <c r="W1159" i="7"/>
  <c r="V1159" i="7"/>
  <c r="W476" i="7"/>
  <c r="V476" i="7"/>
  <c r="W41" i="7"/>
  <c r="V41" i="7"/>
  <c r="W209" i="7"/>
  <c r="V209" i="7"/>
  <c r="W2591" i="7"/>
  <c r="V2591" i="7"/>
  <c r="W2567" i="7"/>
  <c r="V2567" i="7"/>
  <c r="V2443" i="7"/>
  <c r="W2443" i="7"/>
  <c r="W2538" i="7"/>
  <c r="W2685" i="7"/>
  <c r="V2685" i="7"/>
  <c r="V2631" i="7"/>
  <c r="W2631" i="7"/>
  <c r="V2497" i="7"/>
  <c r="W2497" i="7"/>
  <c r="W2620" i="7"/>
  <c r="V2620" i="7"/>
  <c r="W2585" i="7"/>
  <c r="V2585" i="7"/>
  <c r="V2587" i="7"/>
  <c r="W2587" i="7"/>
  <c r="V2244" i="7"/>
  <c r="W2244" i="7"/>
  <c r="V2405" i="7"/>
  <c r="W2405" i="7"/>
  <c r="W2337" i="7"/>
  <c r="V2337" i="7"/>
  <c r="V2676" i="7"/>
  <c r="W2676" i="7"/>
  <c r="W2401" i="7"/>
  <c r="V2401" i="7"/>
  <c r="W2377" i="7"/>
  <c r="V2377" i="7"/>
  <c r="V2554" i="7"/>
  <c r="W2554" i="7"/>
  <c r="W2498" i="7"/>
  <c r="V2498" i="7"/>
  <c r="V2547" i="7"/>
  <c r="W2547" i="7"/>
  <c r="W2644" i="7"/>
  <c r="V2644" i="7"/>
  <c r="V2515" i="7"/>
  <c r="W2515" i="7"/>
  <c r="W2254" i="7"/>
  <c r="V2254" i="7"/>
  <c r="W2149" i="7"/>
  <c r="V2149" i="7"/>
  <c r="W2112" i="7"/>
  <c r="V2112" i="7"/>
  <c r="W1786" i="7"/>
  <c r="V1786" i="7"/>
  <c r="W1647" i="7"/>
  <c r="W2227" i="7"/>
  <c r="V2227" i="7"/>
  <c r="V2024" i="7"/>
  <c r="W2024" i="7"/>
  <c r="V1921" i="7"/>
  <c r="W1680" i="7"/>
  <c r="V1680" i="7"/>
  <c r="W1496" i="7"/>
  <c r="V1496" i="7"/>
  <c r="W1304" i="7"/>
  <c r="V1304" i="7"/>
  <c r="W1682" i="7"/>
  <c r="V1682" i="7"/>
  <c r="V2099" i="7"/>
  <c r="W2099" i="7"/>
  <c r="V1927" i="7"/>
  <c r="W1927" i="7"/>
  <c r="V1651" i="7"/>
  <c r="W1651" i="7"/>
  <c r="V1447" i="7"/>
  <c r="W1447" i="7"/>
  <c r="W2216" i="7"/>
  <c r="V2216" i="7"/>
  <c r="W1857" i="7"/>
  <c r="V1857" i="7"/>
  <c r="W1774" i="7"/>
  <c r="V1774" i="7"/>
  <c r="W1731" i="7"/>
  <c r="V1731" i="7"/>
  <c r="W2233" i="7"/>
  <c r="V2233" i="7"/>
  <c r="V1990" i="7"/>
  <c r="W1990" i="7"/>
  <c r="V1898" i="7"/>
  <c r="W1898" i="7"/>
  <c r="W1458" i="7"/>
  <c r="V1458" i="7"/>
  <c r="W2294" i="7"/>
  <c r="V2294" i="7"/>
  <c r="W2206" i="7"/>
  <c r="V2206" i="7"/>
  <c r="W2052" i="7"/>
  <c r="V2052" i="7"/>
  <c r="W2186" i="7"/>
  <c r="V2186" i="7"/>
  <c r="W1917" i="7"/>
  <c r="V1917" i="7"/>
  <c r="W1811" i="7"/>
  <c r="V1811" i="7"/>
  <c r="W2073" i="7"/>
  <c r="V2073" i="7"/>
  <c r="W1691" i="7"/>
  <c r="V1691" i="7"/>
  <c r="V1906" i="7"/>
  <c r="W1906" i="7"/>
  <c r="W1494" i="7"/>
  <c r="V1494" i="7"/>
  <c r="W2027" i="7"/>
  <c r="V2027" i="7"/>
  <c r="W1948" i="7"/>
  <c r="V1948" i="7"/>
  <c r="W1736" i="7"/>
  <c r="V1736" i="7"/>
  <c r="W1046" i="7"/>
  <c r="V1046" i="7"/>
  <c r="W2529" i="7"/>
  <c r="V2529" i="7"/>
  <c r="W1846" i="7"/>
  <c r="V1846" i="7"/>
  <c r="W2352" i="7"/>
  <c r="V1021" i="7"/>
  <c r="W1021" i="7"/>
  <c r="V827" i="7"/>
  <c r="W827" i="7"/>
  <c r="W758" i="7"/>
  <c r="V758" i="7"/>
  <c r="V703" i="7"/>
  <c r="W703" i="7"/>
  <c r="W2194" i="7"/>
  <c r="V2194" i="7"/>
  <c r="W1619" i="7"/>
  <c r="V1619" i="7"/>
  <c r="W1529" i="7"/>
  <c r="V1529" i="7"/>
  <c r="V1128" i="7"/>
  <c r="W934" i="7"/>
  <c r="V934" i="7"/>
  <c r="W824" i="7"/>
  <c r="V824" i="7"/>
  <c r="W691" i="7"/>
  <c r="V691" i="7"/>
  <c r="V590" i="7"/>
  <c r="W590" i="7"/>
  <c r="V2242" i="7"/>
  <c r="V1251" i="7"/>
  <c r="W1251" i="7"/>
  <c r="V1160" i="7"/>
  <c r="W1160" i="7"/>
  <c r="W1560" i="7"/>
  <c r="V1560" i="7"/>
  <c r="V1480" i="7"/>
  <c r="W1480" i="7"/>
  <c r="W1319" i="7"/>
  <c r="V1319" i="7"/>
  <c r="W1111" i="7"/>
  <c r="V1111" i="7"/>
  <c r="V943" i="7"/>
  <c r="W943" i="7"/>
  <c r="W661" i="7"/>
  <c r="V661" i="7"/>
  <c r="W1592" i="7"/>
  <c r="V1592" i="7"/>
  <c r="W1446" i="7"/>
  <c r="V1446" i="7"/>
  <c r="V927" i="7"/>
  <c r="W927" i="7"/>
  <c r="W725" i="7"/>
  <c r="V725" i="7"/>
  <c r="W1579" i="7"/>
  <c r="V1579" i="7"/>
  <c r="W1265" i="7"/>
  <c r="V1265" i="7"/>
  <c r="W1003" i="7"/>
  <c r="V1003" i="7"/>
  <c r="W680" i="7"/>
  <c r="V680" i="7"/>
  <c r="V1726" i="7"/>
  <c r="W1726" i="7"/>
  <c r="W1509" i="7"/>
  <c r="V1509" i="7"/>
  <c r="W1391" i="7"/>
  <c r="V1391" i="7"/>
  <c r="W2157" i="7"/>
  <c r="V2157" i="7"/>
  <c r="W834" i="7"/>
  <c r="V834" i="7"/>
  <c r="W696" i="7"/>
  <c r="V696" i="7"/>
  <c r="V483" i="7"/>
  <c r="W483" i="7"/>
  <c r="W411" i="7"/>
  <c r="V411" i="7"/>
  <c r="W1749" i="7"/>
  <c r="V1749" i="7"/>
  <c r="W1635" i="7"/>
  <c r="V1635" i="7"/>
  <c r="W1287" i="7"/>
  <c r="V1287" i="7"/>
  <c r="V2041" i="7"/>
  <c r="V1766" i="7"/>
  <c r="W1766" i="7"/>
  <c r="V1473" i="7"/>
  <c r="W1473" i="7"/>
  <c r="W1033" i="7"/>
  <c r="V1033" i="7"/>
  <c r="V809" i="7"/>
  <c r="W809" i="7"/>
  <c r="W1888" i="7"/>
  <c r="W448" i="7"/>
  <c r="V448" i="7"/>
  <c r="W376" i="7"/>
  <c r="V376" i="7"/>
  <c r="W341" i="7"/>
  <c r="V341" i="7"/>
  <c r="W305" i="7"/>
  <c r="V305" i="7"/>
  <c r="V269" i="7"/>
  <c r="W269" i="7"/>
  <c r="W233" i="7"/>
  <c r="V233" i="7"/>
  <c r="W1679" i="7"/>
  <c r="V1679" i="7"/>
  <c r="W1542" i="7"/>
  <c r="V1542" i="7"/>
  <c r="W1248" i="7"/>
  <c r="V1248" i="7"/>
  <c r="W591" i="7"/>
  <c r="V591" i="7"/>
  <c r="W708" i="7"/>
  <c r="V708" i="7"/>
  <c r="W647" i="7"/>
  <c r="V647" i="7"/>
  <c r="W1429" i="7"/>
  <c r="V1429" i="7"/>
  <c r="V903" i="7"/>
  <c r="W903" i="7"/>
  <c r="W848" i="7"/>
  <c r="V848" i="7"/>
  <c r="V856" i="7"/>
  <c r="W856" i="7"/>
  <c r="W800" i="7"/>
  <c r="V800" i="7"/>
  <c r="W247" i="7"/>
  <c r="V247" i="7"/>
  <c r="W394" i="7"/>
  <c r="W259" i="7"/>
  <c r="V259" i="7"/>
  <c r="W2085" i="7"/>
  <c r="V2085" i="7"/>
  <c r="V700" i="7"/>
  <c r="W700" i="7"/>
  <c r="W624" i="7"/>
  <c r="V624" i="7"/>
  <c r="W585" i="7"/>
  <c r="V585" i="7"/>
  <c r="V1445" i="7"/>
  <c r="W1445" i="7"/>
  <c r="W489" i="7"/>
  <c r="V489" i="7"/>
  <c r="W350" i="7"/>
  <c r="V350" i="7"/>
  <c r="V318" i="7"/>
  <c r="W318" i="7"/>
  <c r="V1378" i="7"/>
  <c r="W1378" i="7"/>
  <c r="W830" i="7"/>
  <c r="V830" i="7"/>
  <c r="V1695" i="7"/>
  <c r="W1695" i="7"/>
  <c r="V837" i="7"/>
  <c r="W837" i="7"/>
  <c r="W490" i="7"/>
  <c r="V490" i="7"/>
  <c r="V216" i="7"/>
  <c r="W216" i="7"/>
  <c r="W89" i="7"/>
  <c r="V89" i="7"/>
  <c r="W1018" i="7"/>
  <c r="V1018" i="7"/>
  <c r="W965" i="7"/>
  <c r="V965" i="7"/>
  <c r="W770" i="7"/>
  <c r="V770" i="7"/>
  <c r="W528" i="7"/>
  <c r="V528" i="7"/>
  <c r="W338" i="7"/>
  <c r="V338" i="7"/>
  <c r="V135" i="7"/>
  <c r="V454" i="7"/>
  <c r="W454" i="7"/>
  <c r="W1571" i="7"/>
  <c r="V1571" i="7"/>
  <c r="V303" i="7"/>
  <c r="W303" i="7"/>
  <c r="V264" i="7"/>
  <c r="W264" i="7"/>
  <c r="V155" i="7"/>
  <c r="W155" i="7"/>
  <c r="V297" i="7"/>
  <c r="W297" i="7"/>
  <c r="V631" i="7"/>
  <c r="W631" i="7"/>
  <c r="W382" i="7"/>
  <c r="V382" i="7"/>
  <c r="W521" i="7"/>
  <c r="V521" i="7"/>
  <c r="W2165" i="7"/>
  <c r="V2165" i="7"/>
  <c r="V939" i="7"/>
  <c r="W939" i="7"/>
  <c r="V819" i="7"/>
  <c r="W819" i="7"/>
  <c r="W1392" i="7"/>
  <c r="V1392" i="7"/>
  <c r="W409" i="7"/>
  <c r="V409" i="7"/>
  <c r="W449" i="7"/>
  <c r="V449" i="7"/>
  <c r="W175" i="7"/>
  <c r="V175" i="7"/>
  <c r="E9" i="5"/>
  <c r="H8" i="5"/>
  <c r="G8" i="5"/>
  <c r="F8" i="5"/>
  <c r="C28" i="4"/>
  <c r="E27" i="4"/>
  <c r="G17" i="3"/>
  <c r="F16" i="3"/>
  <c r="E10" i="5" l="1"/>
  <c r="G9" i="5"/>
  <c r="H9" i="5"/>
  <c r="F9" i="5"/>
  <c r="C29" i="4"/>
  <c r="E28" i="4"/>
  <c r="H16" i="3"/>
  <c r="I16" i="3" s="1"/>
  <c r="F17" i="3"/>
  <c r="G18" i="3"/>
  <c r="E11" i="5" l="1"/>
  <c r="H10" i="5"/>
  <c r="G10" i="5"/>
  <c r="F10" i="5"/>
  <c r="E29" i="4"/>
  <c r="C30" i="4"/>
  <c r="G19" i="3"/>
  <c r="F18" i="3"/>
  <c r="H17" i="3"/>
  <c r="I17" i="3" s="1"/>
  <c r="E12" i="5" l="1"/>
  <c r="H11" i="5"/>
  <c r="G11" i="5"/>
  <c r="F11" i="5"/>
  <c r="E30" i="4"/>
  <c r="C31" i="4"/>
  <c r="F19" i="3"/>
  <c r="H18" i="3"/>
  <c r="I18" i="3" s="1"/>
  <c r="G20" i="3"/>
  <c r="F12" i="5" l="1"/>
  <c r="G12" i="5"/>
  <c r="H12" i="5"/>
  <c r="E13" i="5"/>
  <c r="C32" i="4"/>
  <c r="E31" i="4"/>
  <c r="G21" i="3"/>
  <c r="H19" i="3"/>
  <c r="I19" i="3" s="1"/>
  <c r="F20" i="3"/>
  <c r="E14" i="5" l="1"/>
  <c r="H13" i="5"/>
  <c r="G13" i="5"/>
  <c r="F13" i="5"/>
  <c r="E32" i="4"/>
  <c r="C33" i="4"/>
  <c r="H20" i="3"/>
  <c r="I20" i="3" s="1"/>
  <c r="F21" i="3"/>
  <c r="G22" i="3"/>
  <c r="H14" i="5" l="1"/>
  <c r="G14" i="5"/>
  <c r="F14" i="5"/>
  <c r="E15" i="5"/>
  <c r="E33" i="4"/>
  <c r="C34" i="4"/>
  <c r="G23" i="3"/>
  <c r="H21" i="3"/>
  <c r="I21" i="3" s="1"/>
  <c r="F22" i="3"/>
  <c r="H15" i="5" l="1"/>
  <c r="G15" i="5"/>
  <c r="F15" i="5"/>
  <c r="E16" i="5"/>
  <c r="E34" i="4"/>
  <c r="C35" i="4"/>
  <c r="F23" i="3"/>
  <c r="H22" i="3"/>
  <c r="I22" i="3" s="1"/>
  <c r="G24" i="3"/>
  <c r="E17" i="5" l="1"/>
  <c r="H16" i="5"/>
  <c r="G16" i="5"/>
  <c r="F16" i="5"/>
  <c r="C36" i="4"/>
  <c r="E35" i="4"/>
  <c r="G25" i="3"/>
  <c r="F24" i="3"/>
  <c r="H23" i="3"/>
  <c r="I23" i="3" s="1"/>
  <c r="E18" i="5" l="1"/>
  <c r="H17" i="5"/>
  <c r="G17" i="5"/>
  <c r="F17" i="5"/>
  <c r="F35" i="4"/>
  <c r="G35" i="4" s="1"/>
  <c r="H35" i="4" s="1"/>
  <c r="E36" i="4"/>
  <c r="C37" i="4"/>
  <c r="H24" i="3"/>
  <c r="I24" i="3" s="1"/>
  <c r="F25" i="3"/>
  <c r="G26" i="3"/>
  <c r="G18" i="5" l="1"/>
  <c r="F18" i="5"/>
  <c r="E19" i="5"/>
  <c r="H18" i="5"/>
  <c r="E37" i="4"/>
  <c r="C38" i="4"/>
  <c r="G27" i="3"/>
  <c r="F26" i="3"/>
  <c r="H25" i="3"/>
  <c r="I25" i="3" s="1"/>
  <c r="E20" i="5" l="1"/>
  <c r="H19" i="5"/>
  <c r="G19" i="5"/>
  <c r="F19" i="5"/>
  <c r="E38" i="4"/>
  <c r="C39" i="4"/>
  <c r="H26" i="3"/>
  <c r="I26" i="3" s="1"/>
  <c r="F27" i="3"/>
  <c r="G28" i="3"/>
  <c r="E21" i="5" l="1"/>
  <c r="G20" i="5"/>
  <c r="F20" i="5"/>
  <c r="H20" i="5"/>
  <c r="C40" i="4"/>
  <c r="E39" i="4"/>
  <c r="G29" i="3"/>
  <c r="H27" i="3"/>
  <c r="I27" i="3" s="1"/>
  <c r="F28" i="3"/>
  <c r="E22" i="5" l="1"/>
  <c r="G21" i="5"/>
  <c r="H21" i="5"/>
  <c r="F21" i="5"/>
  <c r="E40" i="4"/>
  <c r="C41" i="4"/>
  <c r="H28" i="3"/>
  <c r="I28" i="3" s="1"/>
  <c r="F29" i="3"/>
  <c r="G30" i="3"/>
  <c r="E23" i="5" l="1"/>
  <c r="H22" i="5"/>
  <c r="G22" i="5"/>
  <c r="F22" i="5"/>
  <c r="E41" i="4"/>
  <c r="C42" i="4"/>
  <c r="G31" i="3"/>
  <c r="F30" i="3"/>
  <c r="H29" i="3"/>
  <c r="I29" i="3" s="1"/>
  <c r="H23" i="5" l="1"/>
  <c r="E24" i="5"/>
  <c r="G23" i="5"/>
  <c r="F23" i="5"/>
  <c r="E42" i="4"/>
  <c r="C43" i="4"/>
  <c r="F31" i="3"/>
  <c r="H30" i="3"/>
  <c r="I30" i="3" s="1"/>
  <c r="G32" i="3"/>
  <c r="E25" i="5" l="1"/>
  <c r="H24" i="5"/>
  <c r="G24" i="5"/>
  <c r="F24" i="5"/>
  <c r="C44" i="4"/>
  <c r="E43" i="4"/>
  <c r="G33" i="3"/>
  <c r="H31" i="3"/>
  <c r="I31" i="3" s="1"/>
  <c r="F32" i="3"/>
  <c r="E26" i="5" l="1"/>
  <c r="H25" i="5"/>
  <c r="G25" i="5"/>
  <c r="F25" i="5"/>
  <c r="E44" i="4"/>
  <c r="C45" i="4"/>
  <c r="H32" i="3"/>
  <c r="I32" i="3" s="1"/>
  <c r="F33" i="3"/>
  <c r="G34" i="3"/>
  <c r="H26" i="5" l="1"/>
  <c r="G26" i="5"/>
  <c r="F26" i="5"/>
  <c r="E27" i="5"/>
  <c r="E45" i="4"/>
  <c r="C46" i="4"/>
  <c r="G35" i="3"/>
  <c r="H33" i="3"/>
  <c r="I33" i="3" s="1"/>
  <c r="F34" i="3"/>
  <c r="H27" i="5" l="1"/>
  <c r="G27" i="5"/>
  <c r="E28" i="5"/>
  <c r="F27" i="5"/>
  <c r="E46" i="4"/>
  <c r="C47" i="4"/>
  <c r="H34" i="3"/>
  <c r="I34" i="3" s="1"/>
  <c r="F35" i="3"/>
  <c r="G36" i="3"/>
  <c r="E29" i="5" l="1"/>
  <c r="H28" i="5"/>
  <c r="G28" i="5"/>
  <c r="F28" i="5"/>
  <c r="C48" i="4"/>
  <c r="E47" i="4"/>
  <c r="G37" i="3"/>
  <c r="F36" i="3"/>
  <c r="H35" i="3"/>
  <c r="I35" i="3" s="1"/>
  <c r="E30" i="5" l="1"/>
  <c r="H29" i="5"/>
  <c r="F29" i="5"/>
  <c r="G29" i="5"/>
  <c r="E48" i="4"/>
  <c r="C49" i="4"/>
  <c r="H36" i="3"/>
  <c r="I36" i="3" s="1"/>
  <c r="F37" i="3"/>
  <c r="G38" i="3"/>
  <c r="G30" i="5" l="1"/>
  <c r="F30" i="5"/>
  <c r="E31" i="5"/>
  <c r="H30" i="5"/>
  <c r="E49" i="4"/>
  <c r="C50" i="4"/>
  <c r="G39" i="3"/>
  <c r="F38" i="3"/>
  <c r="H37" i="3"/>
  <c r="I37" i="3" s="1"/>
  <c r="E32" i="5" l="1"/>
  <c r="H31" i="5"/>
  <c r="G31" i="5"/>
  <c r="F31" i="5"/>
  <c r="E50" i="4"/>
  <c r="C51" i="4"/>
  <c r="H38" i="3"/>
  <c r="I38" i="3" s="1"/>
  <c r="F39" i="3"/>
  <c r="G40" i="3"/>
  <c r="E33" i="5" l="1"/>
  <c r="H32" i="5"/>
  <c r="G32" i="5"/>
  <c r="F32" i="5"/>
  <c r="C52" i="4"/>
  <c r="E51" i="4"/>
  <c r="G41" i="3"/>
  <c r="F40" i="3"/>
  <c r="H39" i="3"/>
  <c r="I39" i="3" s="1"/>
  <c r="E34" i="5" l="1"/>
  <c r="G33" i="5"/>
  <c r="H33" i="5"/>
  <c r="F33" i="5"/>
  <c r="E52" i="4"/>
  <c r="C53" i="4"/>
  <c r="H40" i="3"/>
  <c r="I40" i="3" s="1"/>
  <c r="F41" i="3"/>
  <c r="G42" i="3"/>
  <c r="E35" i="5" l="1"/>
  <c r="H34" i="5"/>
  <c r="G34" i="5"/>
  <c r="F34" i="5"/>
  <c r="E53" i="4"/>
  <c r="C54" i="4"/>
  <c r="G43" i="3"/>
  <c r="F42" i="3"/>
  <c r="H41" i="3"/>
  <c r="I41" i="3" s="1"/>
  <c r="F35" i="5" l="1"/>
  <c r="E36" i="5"/>
  <c r="H35" i="5"/>
  <c r="G35" i="5"/>
  <c r="E54" i="4"/>
  <c r="C55" i="4"/>
  <c r="F43" i="3"/>
  <c r="H42" i="3"/>
  <c r="I42" i="3" s="1"/>
  <c r="G44" i="3"/>
  <c r="F36" i="5" l="1"/>
  <c r="E37" i="5"/>
  <c r="G36" i="5"/>
  <c r="H36" i="5"/>
  <c r="C56" i="4"/>
  <c r="E55" i="4"/>
  <c r="G45" i="3"/>
  <c r="H43" i="3"/>
  <c r="I43" i="3" s="1"/>
  <c r="F44" i="3"/>
  <c r="E38" i="5" l="1"/>
  <c r="H37" i="5"/>
  <c r="G37" i="5"/>
  <c r="F37" i="5"/>
  <c r="E56" i="4"/>
  <c r="C57" i="4"/>
  <c r="H44" i="3"/>
  <c r="I44" i="3" s="1"/>
  <c r="F45" i="3"/>
  <c r="G46" i="3"/>
  <c r="H38" i="5" l="1"/>
  <c r="G38" i="5"/>
  <c r="F38" i="5"/>
  <c r="E39" i="5"/>
  <c r="E57" i="4"/>
  <c r="C58" i="4"/>
  <c r="F46" i="3"/>
  <c r="H45" i="3"/>
  <c r="I45" i="3" s="1"/>
  <c r="G47" i="3"/>
  <c r="H39" i="5" l="1"/>
  <c r="G39" i="5"/>
  <c r="E40" i="5"/>
  <c r="F39" i="5"/>
  <c r="E58" i="4"/>
  <c r="C59" i="4"/>
  <c r="G48" i="3"/>
  <c r="H46" i="3"/>
  <c r="I46" i="3" s="1"/>
  <c r="F47" i="3"/>
  <c r="E41" i="5" l="1"/>
  <c r="H40" i="5"/>
  <c r="G40" i="5"/>
  <c r="F40" i="5"/>
  <c r="C60" i="4"/>
  <c r="E59" i="4"/>
  <c r="F48" i="3"/>
  <c r="H47" i="3"/>
  <c r="I47" i="3" s="1"/>
  <c r="G49" i="3"/>
  <c r="H41" i="5" l="1"/>
  <c r="E42" i="5"/>
  <c r="F41" i="5"/>
  <c r="G41" i="5"/>
  <c r="E60" i="4"/>
  <c r="C61" i="4"/>
  <c r="G50" i="3"/>
  <c r="H48" i="3"/>
  <c r="I48" i="3" s="1"/>
  <c r="F49" i="3"/>
  <c r="G42" i="5" l="1"/>
  <c r="F42" i="5"/>
  <c r="E43" i="5"/>
  <c r="H42" i="5"/>
  <c r="E61" i="4"/>
  <c r="C62" i="4"/>
  <c r="F50" i="3"/>
  <c r="H49" i="3"/>
  <c r="I49" i="3" s="1"/>
  <c r="G51" i="3"/>
  <c r="E44" i="5" l="1"/>
  <c r="H43" i="5"/>
  <c r="G43" i="5"/>
  <c r="F43" i="5"/>
  <c r="E62" i="4"/>
  <c r="C63" i="4"/>
  <c r="G52" i="3"/>
  <c r="H50" i="3"/>
  <c r="I50" i="3" s="1"/>
  <c r="F51" i="3"/>
  <c r="G44" i="5" l="1"/>
  <c r="F44" i="5"/>
  <c r="E45" i="5"/>
  <c r="H44" i="5"/>
  <c r="C64" i="4"/>
  <c r="E63" i="4"/>
  <c r="H51" i="3"/>
  <c r="I51" i="3" s="1"/>
  <c r="F52" i="3"/>
  <c r="G53" i="3"/>
  <c r="E46" i="5" l="1"/>
  <c r="H45" i="5"/>
  <c r="G45" i="5"/>
  <c r="F45" i="5"/>
  <c r="E64" i="4"/>
  <c r="C65" i="4"/>
  <c r="G54" i="3"/>
  <c r="H52" i="3"/>
  <c r="I52" i="3" s="1"/>
  <c r="F53" i="3"/>
  <c r="E47" i="5" l="1"/>
  <c r="H46" i="5"/>
  <c r="G46" i="5"/>
  <c r="F46" i="5"/>
  <c r="E65" i="4"/>
  <c r="C66" i="4"/>
  <c r="F54" i="3"/>
  <c r="H53" i="3"/>
  <c r="I53" i="3" s="1"/>
  <c r="G55" i="3"/>
  <c r="G47" i="5" l="1"/>
  <c r="F47" i="5"/>
  <c r="E48" i="5"/>
  <c r="H47" i="5"/>
  <c r="E66" i="4"/>
  <c r="C67" i="4"/>
  <c r="G56" i="3"/>
  <c r="F55" i="3"/>
  <c r="H54" i="3"/>
  <c r="I54" i="3" s="1"/>
  <c r="H48" i="5" l="1"/>
  <c r="F48" i="5"/>
  <c r="E49" i="5"/>
  <c r="G48" i="5"/>
  <c r="C68" i="4"/>
  <c r="E67" i="4"/>
  <c r="H55" i="3"/>
  <c r="I55" i="3" s="1"/>
  <c r="F56" i="3"/>
  <c r="G57" i="3"/>
  <c r="E50" i="5" l="1"/>
  <c r="H49" i="5"/>
  <c r="G49" i="5"/>
  <c r="F49" i="5"/>
  <c r="E68" i="4"/>
  <c r="C69" i="4"/>
  <c r="G58" i="3"/>
  <c r="H56" i="3"/>
  <c r="I56" i="3" s="1"/>
  <c r="F57" i="3"/>
  <c r="E51" i="5" l="1"/>
  <c r="G50" i="5"/>
  <c r="H50" i="5"/>
  <c r="F50" i="5"/>
  <c r="E69" i="4"/>
  <c r="C70" i="4"/>
  <c r="F58" i="3"/>
  <c r="H57" i="3"/>
  <c r="I57" i="3" s="1"/>
  <c r="G59" i="3"/>
  <c r="F51" i="5" l="1"/>
  <c r="E52" i="5"/>
  <c r="H51" i="5"/>
  <c r="G51" i="5"/>
  <c r="E70" i="4"/>
  <c r="C71" i="4"/>
  <c r="G60" i="3"/>
  <c r="F59" i="3"/>
  <c r="H58" i="3"/>
  <c r="I58" i="3" s="1"/>
  <c r="E53" i="5" l="1"/>
  <c r="H52" i="5"/>
  <c r="G52" i="5"/>
  <c r="F52" i="5"/>
  <c r="C72" i="4"/>
  <c r="E71" i="4"/>
  <c r="F60" i="3"/>
  <c r="H59" i="3"/>
  <c r="I59" i="3" s="1"/>
  <c r="G61" i="3"/>
  <c r="F53" i="5" l="1"/>
  <c r="G53" i="5"/>
  <c r="H53" i="5"/>
  <c r="E54" i="5"/>
  <c r="E72" i="4"/>
  <c r="C73" i="4"/>
  <c r="G62" i="3"/>
  <c r="H60" i="3"/>
  <c r="I60" i="3" s="1"/>
  <c r="F61" i="3"/>
  <c r="E55" i="5" l="1"/>
  <c r="H54" i="5"/>
  <c r="G54" i="5"/>
  <c r="F54" i="5"/>
  <c r="E73" i="4"/>
  <c r="C74" i="4"/>
  <c r="F62" i="3"/>
  <c r="H61" i="3"/>
  <c r="I61" i="3" s="1"/>
  <c r="G63" i="3"/>
  <c r="E56" i="5" l="1"/>
  <c r="H55" i="5"/>
  <c r="G55" i="5"/>
  <c r="F55" i="5"/>
  <c r="E74" i="4"/>
  <c r="C75" i="4"/>
  <c r="G64" i="3"/>
  <c r="H62" i="3"/>
  <c r="I62" i="3" s="1"/>
  <c r="F63" i="3"/>
  <c r="F56" i="5" l="1"/>
  <c r="E57" i="5"/>
  <c r="G56" i="5"/>
  <c r="H56" i="5"/>
  <c r="C76" i="4"/>
  <c r="E75" i="4"/>
  <c r="F64" i="3"/>
  <c r="H63" i="3"/>
  <c r="I63" i="3" s="1"/>
  <c r="G65" i="3"/>
  <c r="E58" i="5" l="1"/>
  <c r="H57" i="5"/>
  <c r="G57" i="5"/>
  <c r="F57" i="5"/>
  <c r="E76" i="4"/>
  <c r="C77" i="4"/>
  <c r="G66" i="3"/>
  <c r="H64" i="3"/>
  <c r="I64" i="3" s="1"/>
  <c r="F65" i="3"/>
  <c r="E59" i="5" l="1"/>
  <c r="H58" i="5"/>
  <c r="F58" i="5"/>
  <c r="G58" i="5"/>
  <c r="E77" i="4"/>
  <c r="C78" i="4"/>
  <c r="F66" i="3"/>
  <c r="H65" i="3"/>
  <c r="I65" i="3" s="1"/>
  <c r="G67" i="3"/>
  <c r="E60" i="5" l="1"/>
  <c r="G59" i="5"/>
  <c r="H59" i="5"/>
  <c r="F59" i="5"/>
  <c r="E78" i="4"/>
  <c r="C79" i="4"/>
  <c r="G68" i="3"/>
  <c r="F67" i="3"/>
  <c r="H66" i="3"/>
  <c r="I66" i="3" s="1"/>
  <c r="F60" i="5" l="1"/>
  <c r="E61" i="5"/>
  <c r="H60" i="5"/>
  <c r="G60" i="5"/>
  <c r="C80" i="4"/>
  <c r="E79" i="4"/>
  <c r="H67" i="3"/>
  <c r="I67" i="3" s="1"/>
  <c r="F68" i="3"/>
  <c r="G69" i="3"/>
  <c r="E62" i="5" l="1"/>
  <c r="H61" i="5"/>
  <c r="G61" i="5"/>
  <c r="F61" i="5"/>
  <c r="E80" i="4"/>
  <c r="C81" i="4"/>
  <c r="G70" i="3"/>
  <c r="H68" i="3"/>
  <c r="I68" i="3" s="1"/>
  <c r="F69" i="3"/>
  <c r="F62" i="5" l="1"/>
  <c r="E63" i="5"/>
  <c r="H62" i="5"/>
  <c r="G62" i="5"/>
  <c r="E81" i="4"/>
  <c r="C82" i="4"/>
  <c r="F70" i="3"/>
  <c r="H69" i="3"/>
  <c r="I69" i="3" s="1"/>
  <c r="G71" i="3"/>
  <c r="E64" i="5" l="1"/>
  <c r="H63" i="5"/>
  <c r="G63" i="5"/>
  <c r="F63" i="5"/>
  <c r="E82" i="4"/>
  <c r="C83" i="4"/>
  <c r="G72" i="3"/>
  <c r="H70" i="3"/>
  <c r="I70" i="3" s="1"/>
  <c r="F71" i="3"/>
  <c r="E65" i="5" l="1"/>
  <c r="H64" i="5"/>
  <c r="G64" i="5"/>
  <c r="F64" i="5"/>
  <c r="C84" i="4"/>
  <c r="E83" i="4"/>
  <c r="F72" i="3"/>
  <c r="H71" i="3"/>
  <c r="I71" i="3" s="1"/>
  <c r="G73" i="3"/>
  <c r="E66" i="5" l="1"/>
  <c r="H65" i="5"/>
  <c r="F65" i="5"/>
  <c r="G65" i="5"/>
  <c r="E84" i="4"/>
  <c r="C85" i="4"/>
  <c r="G74" i="3"/>
  <c r="H72" i="3"/>
  <c r="I72" i="3" s="1"/>
  <c r="F73" i="3"/>
  <c r="F66" i="5" l="1"/>
  <c r="E67" i="5"/>
  <c r="G66" i="5"/>
  <c r="H66" i="5"/>
  <c r="E85" i="4"/>
  <c r="C86" i="4"/>
  <c r="F74" i="3"/>
  <c r="H73" i="3"/>
  <c r="I73" i="3" s="1"/>
  <c r="G75" i="3"/>
  <c r="E68" i="5" l="1"/>
  <c r="H67" i="5"/>
  <c r="G67" i="5"/>
  <c r="F67" i="5"/>
  <c r="E86" i="4"/>
  <c r="C87" i="4"/>
  <c r="G76" i="3"/>
  <c r="H74" i="3"/>
  <c r="I74" i="3" s="1"/>
  <c r="F75" i="3"/>
  <c r="E69" i="5" l="1"/>
  <c r="H68" i="5"/>
  <c r="F68" i="5"/>
  <c r="G68" i="5"/>
  <c r="C88" i="4"/>
  <c r="E87" i="4"/>
  <c r="G77" i="3"/>
  <c r="F76" i="3"/>
  <c r="H75" i="3"/>
  <c r="I75" i="3" s="1"/>
  <c r="H69" i="5" l="1"/>
  <c r="G69" i="5"/>
  <c r="F69" i="5"/>
  <c r="E70" i="5"/>
  <c r="E88" i="4"/>
  <c r="C89" i="4"/>
  <c r="H76" i="3"/>
  <c r="I76" i="3" s="1"/>
  <c r="F77" i="3"/>
  <c r="G78" i="3"/>
  <c r="E71" i="5" l="1"/>
  <c r="H70" i="5"/>
  <c r="F70" i="5"/>
  <c r="G70" i="5"/>
  <c r="E89" i="4"/>
  <c r="C90" i="4"/>
  <c r="G79" i="3"/>
  <c r="F78" i="3"/>
  <c r="H77" i="3"/>
  <c r="I77" i="3" s="1"/>
  <c r="E72" i="5" l="1"/>
  <c r="H71" i="5"/>
  <c r="G71" i="5"/>
  <c r="F71" i="5"/>
  <c r="E90" i="4"/>
  <c r="C91" i="4"/>
  <c r="F79" i="3"/>
  <c r="H78" i="3"/>
  <c r="I78" i="3" s="1"/>
  <c r="G80" i="3"/>
  <c r="E73" i="5" l="1"/>
  <c r="H72" i="5"/>
  <c r="G72" i="5"/>
  <c r="F72" i="5"/>
  <c r="C92" i="4"/>
  <c r="E91" i="4"/>
  <c r="G81" i="3"/>
  <c r="H79" i="3"/>
  <c r="I79" i="3" s="1"/>
  <c r="F80" i="3"/>
  <c r="E74" i="5" l="1"/>
  <c r="H73" i="5"/>
  <c r="G73" i="5"/>
  <c r="F73" i="5"/>
  <c r="E92" i="4"/>
  <c r="C93" i="4"/>
  <c r="H80" i="3"/>
  <c r="I80" i="3" s="1"/>
  <c r="F81" i="3"/>
  <c r="G82" i="3"/>
  <c r="F74" i="5" l="1"/>
  <c r="G74" i="5"/>
  <c r="E75" i="5"/>
  <c r="H74" i="5"/>
  <c r="E93" i="4"/>
  <c r="C94" i="4"/>
  <c r="G83" i="3"/>
  <c r="F82" i="3"/>
  <c r="H81" i="3"/>
  <c r="I81" i="3" s="1"/>
  <c r="E76" i="5" l="1"/>
  <c r="H75" i="5"/>
  <c r="G75" i="5"/>
  <c r="F75" i="5"/>
  <c r="E94" i="4"/>
  <c r="C95" i="4"/>
  <c r="F83" i="3"/>
  <c r="H82" i="3"/>
  <c r="I82" i="3" s="1"/>
  <c r="G84" i="3"/>
  <c r="E77" i="5" l="1"/>
  <c r="H76" i="5"/>
  <c r="G76" i="5"/>
  <c r="F76" i="5"/>
  <c r="C96" i="4"/>
  <c r="E95" i="4"/>
  <c r="G85" i="3"/>
  <c r="F84" i="3"/>
  <c r="H83" i="3"/>
  <c r="I83" i="3" s="1"/>
  <c r="E78" i="5" l="1"/>
  <c r="H77" i="5"/>
  <c r="F77" i="5"/>
  <c r="G77" i="5"/>
  <c r="E96" i="4"/>
  <c r="C97" i="4"/>
  <c r="H84" i="3"/>
  <c r="I84" i="3" s="1"/>
  <c r="F85" i="3"/>
  <c r="G86" i="3"/>
  <c r="E79" i="5" l="1"/>
  <c r="H78" i="5"/>
  <c r="G78" i="5"/>
  <c r="F78" i="5"/>
  <c r="E97" i="4"/>
  <c r="C98" i="4"/>
  <c r="G87" i="3"/>
  <c r="F86" i="3"/>
  <c r="H85" i="3"/>
  <c r="I85" i="3" s="1"/>
  <c r="E80" i="5" l="1"/>
  <c r="H79" i="5"/>
  <c r="F79" i="5"/>
  <c r="G79" i="5"/>
  <c r="E98" i="4"/>
  <c r="C99" i="4"/>
  <c r="H86" i="3"/>
  <c r="I86" i="3" s="1"/>
  <c r="F87" i="3"/>
  <c r="G88" i="3"/>
  <c r="H80" i="5" l="1"/>
  <c r="F80" i="5"/>
  <c r="E81" i="5"/>
  <c r="G80" i="5"/>
  <c r="C100" i="4"/>
  <c r="E99" i="4"/>
  <c r="G89" i="3"/>
  <c r="F88" i="3"/>
  <c r="H87" i="3"/>
  <c r="I87" i="3" s="1"/>
  <c r="E82" i="5" l="1"/>
  <c r="H81" i="5"/>
  <c r="G81" i="5"/>
  <c r="F81" i="5"/>
  <c r="E100" i="4"/>
  <c r="C101" i="4"/>
  <c r="H88" i="3"/>
  <c r="I88" i="3" s="1"/>
  <c r="F89" i="3"/>
  <c r="G90" i="3"/>
  <c r="E83" i="5" l="1"/>
  <c r="H82" i="5"/>
  <c r="G82" i="5"/>
  <c r="F82" i="5"/>
  <c r="E101" i="4"/>
  <c r="C102" i="4"/>
  <c r="G91" i="3"/>
  <c r="F90" i="3"/>
  <c r="H89" i="3"/>
  <c r="I89" i="3" s="1"/>
  <c r="F83" i="5" l="1"/>
  <c r="E84" i="5"/>
  <c r="G83" i="5"/>
  <c r="H83" i="5"/>
  <c r="E102" i="4"/>
  <c r="C103" i="4"/>
  <c r="F91" i="3"/>
  <c r="H90" i="3"/>
  <c r="I90" i="3" s="1"/>
  <c r="G92" i="3"/>
  <c r="E85" i="5" l="1"/>
  <c r="H84" i="5"/>
  <c r="G84" i="5"/>
  <c r="F84" i="5"/>
  <c r="C104" i="4"/>
  <c r="E103" i="4"/>
  <c r="G93" i="3"/>
  <c r="H91" i="3"/>
  <c r="I91" i="3" s="1"/>
  <c r="F92" i="3"/>
  <c r="E86" i="5" l="1"/>
  <c r="H85" i="5"/>
  <c r="G85" i="5"/>
  <c r="F85" i="5"/>
  <c r="E104" i="4"/>
  <c r="C105" i="4"/>
  <c r="H92" i="3"/>
  <c r="I92" i="3" s="1"/>
  <c r="F93" i="3"/>
  <c r="G94" i="3"/>
  <c r="E87" i="5" l="1"/>
  <c r="H86" i="5"/>
  <c r="F86" i="5"/>
  <c r="G86" i="5"/>
  <c r="E105" i="4"/>
  <c r="C106" i="4"/>
  <c r="G95" i="3"/>
  <c r="F94" i="3"/>
  <c r="H93" i="3"/>
  <c r="I93" i="3" s="1"/>
  <c r="E88" i="5" l="1"/>
  <c r="H87" i="5"/>
  <c r="G87" i="5"/>
  <c r="F87" i="5"/>
  <c r="E106" i="4"/>
  <c r="C107" i="4"/>
  <c r="H94" i="3"/>
  <c r="I94" i="3" s="1"/>
  <c r="F95" i="3"/>
  <c r="G96" i="3"/>
  <c r="E89" i="5" l="1"/>
  <c r="H88" i="5"/>
  <c r="F88" i="5"/>
  <c r="G88" i="5"/>
  <c r="C108" i="4"/>
  <c r="E107" i="4"/>
  <c r="G97" i="3"/>
  <c r="F96" i="3"/>
  <c r="H95" i="3"/>
  <c r="I95" i="3" s="1"/>
  <c r="F89" i="5" l="1"/>
  <c r="E90" i="5"/>
  <c r="G89" i="5"/>
  <c r="H89" i="5"/>
  <c r="E108" i="4"/>
  <c r="C109" i="4"/>
  <c r="H96" i="3"/>
  <c r="I96" i="3" s="1"/>
  <c r="F97" i="3"/>
  <c r="G98" i="3"/>
  <c r="E91" i="5" l="1"/>
  <c r="H90" i="5"/>
  <c r="G90" i="5"/>
  <c r="F90" i="5"/>
  <c r="E109" i="4"/>
  <c r="C110" i="4"/>
  <c r="G99" i="3"/>
  <c r="F98" i="3"/>
  <c r="H97" i="3"/>
  <c r="I97" i="3" s="1"/>
  <c r="E92" i="5" l="1"/>
  <c r="H91" i="5"/>
  <c r="G91" i="5"/>
  <c r="F91" i="5"/>
  <c r="E110" i="4"/>
  <c r="C111" i="4"/>
  <c r="H98" i="3"/>
  <c r="I98" i="3" s="1"/>
  <c r="F99" i="3"/>
  <c r="G100" i="3"/>
  <c r="E93" i="5" l="1"/>
  <c r="H92" i="5"/>
  <c r="F92" i="5"/>
  <c r="G92" i="5"/>
  <c r="C112" i="4"/>
  <c r="E111" i="4"/>
  <c r="G101" i="3"/>
  <c r="F100" i="3"/>
  <c r="H99" i="3"/>
  <c r="I99" i="3" s="1"/>
  <c r="F93" i="5" l="1"/>
  <c r="E94" i="5"/>
  <c r="H93" i="5"/>
  <c r="G93" i="5"/>
  <c r="E112" i="4"/>
  <c r="C113" i="4"/>
  <c r="H100" i="3"/>
  <c r="I100" i="3" s="1"/>
  <c r="F101" i="3"/>
  <c r="G102" i="3"/>
  <c r="E95" i="5" l="1"/>
  <c r="H94" i="5"/>
  <c r="F94" i="5"/>
  <c r="G94" i="5"/>
  <c r="E113" i="4"/>
  <c r="C114" i="4"/>
  <c r="G103" i="3"/>
  <c r="F102" i="3"/>
  <c r="H101" i="3"/>
  <c r="I101" i="3" s="1"/>
  <c r="E96" i="5" l="1"/>
  <c r="H95" i="5"/>
  <c r="F95" i="5"/>
  <c r="G95" i="5"/>
  <c r="E114" i="4"/>
  <c r="C115" i="4"/>
  <c r="F103" i="3"/>
  <c r="H102" i="3"/>
  <c r="I102" i="3" s="1"/>
  <c r="G104" i="3"/>
  <c r="H96" i="5" l="1"/>
  <c r="G96" i="5"/>
  <c r="E97" i="5"/>
  <c r="F96" i="5"/>
  <c r="C116" i="4"/>
  <c r="E115" i="4"/>
  <c r="G105" i="3"/>
  <c r="H103" i="3"/>
  <c r="I103" i="3" s="1"/>
  <c r="F104" i="3"/>
  <c r="E98" i="5" l="1"/>
  <c r="H97" i="5"/>
  <c r="G97" i="5"/>
  <c r="F97" i="5"/>
  <c r="E116" i="4"/>
  <c r="C117" i="4"/>
  <c r="H104" i="3"/>
  <c r="I104" i="3" s="1"/>
  <c r="F105" i="3"/>
  <c r="G106" i="3"/>
  <c r="E99" i="5" l="1"/>
  <c r="H98" i="5"/>
  <c r="F98" i="5"/>
  <c r="G98" i="5"/>
  <c r="E117" i="4"/>
  <c r="C118" i="4"/>
  <c r="G107" i="3"/>
  <c r="F106" i="3"/>
  <c r="H105" i="3"/>
  <c r="I105" i="3" s="1"/>
  <c r="E100" i="5" l="1"/>
  <c r="H99" i="5"/>
  <c r="G99" i="5"/>
  <c r="F99" i="5"/>
  <c r="E118" i="4"/>
  <c r="C119" i="4"/>
  <c r="F107" i="3"/>
  <c r="H106" i="3"/>
  <c r="I106" i="3" s="1"/>
  <c r="G108" i="3"/>
  <c r="E101" i="5" l="1"/>
  <c r="F100" i="5"/>
  <c r="H100" i="5"/>
  <c r="G100" i="5"/>
  <c r="C120" i="4"/>
  <c r="E119" i="4"/>
  <c r="G109" i="3"/>
  <c r="F108" i="3"/>
  <c r="H107" i="3"/>
  <c r="I107" i="3" s="1"/>
  <c r="H101" i="5" l="1"/>
  <c r="E102" i="5"/>
  <c r="G101" i="5"/>
  <c r="F101" i="5"/>
  <c r="E120" i="4"/>
  <c r="C121" i="4"/>
  <c r="H108" i="3"/>
  <c r="I108" i="3" s="1"/>
  <c r="F109" i="3"/>
  <c r="G110" i="3"/>
  <c r="E103" i="5" l="1"/>
  <c r="H102" i="5"/>
  <c r="F102" i="5"/>
  <c r="G102" i="5"/>
  <c r="E121" i="4"/>
  <c r="C122" i="4"/>
  <c r="G111" i="3"/>
  <c r="F110" i="3"/>
  <c r="H109" i="3"/>
  <c r="I109" i="3" s="1"/>
  <c r="E104" i="5" l="1"/>
  <c r="H103" i="5"/>
  <c r="F103" i="5"/>
  <c r="G103" i="5"/>
  <c r="E122" i="4"/>
  <c r="C123" i="4"/>
  <c r="H110" i="3"/>
  <c r="I110" i="3" s="1"/>
  <c r="F111" i="3"/>
  <c r="G112" i="3"/>
  <c r="E105" i="5" l="1"/>
  <c r="H104" i="5"/>
  <c r="F104" i="5"/>
  <c r="G104" i="5"/>
  <c r="C124" i="4"/>
  <c r="E123" i="4"/>
  <c r="G113" i="3"/>
  <c r="F112" i="3"/>
  <c r="H111" i="3"/>
  <c r="I111" i="3" s="1"/>
  <c r="E106" i="5" l="1"/>
  <c r="H105" i="5"/>
  <c r="F105" i="5"/>
  <c r="G105" i="5"/>
  <c r="E124" i="4"/>
  <c r="C125" i="4"/>
  <c r="H112" i="3"/>
  <c r="I112" i="3" s="1"/>
  <c r="F113" i="3"/>
  <c r="G114" i="3"/>
  <c r="E107" i="5" l="1"/>
  <c r="H106" i="5"/>
  <c r="G106" i="5"/>
  <c r="F106" i="5"/>
  <c r="E125" i="4"/>
  <c r="C126" i="4"/>
  <c r="G115" i="3"/>
  <c r="H113" i="3"/>
  <c r="I113" i="3" s="1"/>
  <c r="F114" i="3"/>
  <c r="H107" i="5" l="1"/>
  <c r="G107" i="5"/>
  <c r="F107" i="5"/>
  <c r="E108" i="5"/>
  <c r="E126" i="4"/>
  <c r="C127" i="4"/>
  <c r="H114" i="3"/>
  <c r="I114" i="3" s="1"/>
  <c r="F115" i="3"/>
  <c r="G116" i="3"/>
  <c r="E109" i="5" l="1"/>
  <c r="H108" i="5"/>
  <c r="G108" i="5"/>
  <c r="F108" i="5"/>
  <c r="C128" i="4"/>
  <c r="E127" i="4"/>
  <c r="G117" i="3"/>
  <c r="F116" i="3"/>
  <c r="H115" i="3"/>
  <c r="I115" i="3" s="1"/>
  <c r="E110" i="5" l="1"/>
  <c r="H109" i="5"/>
  <c r="F109" i="5"/>
  <c r="G109" i="5"/>
  <c r="E128" i="4"/>
  <c r="C129" i="4"/>
  <c r="H116" i="3"/>
  <c r="I116" i="3" s="1"/>
  <c r="F117" i="3"/>
  <c r="G118" i="3"/>
  <c r="H110" i="5" l="1"/>
  <c r="E111" i="5"/>
  <c r="G110" i="5"/>
  <c r="F110" i="5"/>
  <c r="E129" i="4"/>
  <c r="C130" i="4"/>
  <c r="G119" i="3"/>
  <c r="F118" i="3"/>
  <c r="H117" i="3"/>
  <c r="I117" i="3" s="1"/>
  <c r="E112" i="5" l="1"/>
  <c r="H111" i="5"/>
  <c r="G111" i="5"/>
  <c r="F111" i="5"/>
  <c r="E130" i="4"/>
  <c r="C131" i="4"/>
  <c r="F119" i="3"/>
  <c r="H118" i="3"/>
  <c r="I118" i="3" s="1"/>
  <c r="G120" i="3"/>
  <c r="E113" i="5" l="1"/>
  <c r="H112" i="5"/>
  <c r="G112" i="5"/>
  <c r="F112" i="5"/>
  <c r="C132" i="4"/>
  <c r="E131" i="4"/>
  <c r="G121" i="3"/>
  <c r="H119" i="3"/>
  <c r="I119" i="3" s="1"/>
  <c r="F120" i="3"/>
  <c r="E114" i="5" l="1"/>
  <c r="H113" i="5"/>
  <c r="F113" i="5"/>
  <c r="G113" i="5"/>
  <c r="E132" i="4"/>
  <c r="C133" i="4"/>
  <c r="F121" i="3"/>
  <c r="H120" i="3"/>
  <c r="I120" i="3" s="1"/>
  <c r="G122" i="3"/>
  <c r="F114" i="5" l="1"/>
  <c r="E115" i="5"/>
  <c r="H114" i="5"/>
  <c r="G114" i="5"/>
  <c r="E133" i="4"/>
  <c r="C134" i="4"/>
  <c r="G123" i="3"/>
  <c r="F122" i="3"/>
  <c r="H121" i="3"/>
  <c r="I121" i="3" s="1"/>
  <c r="E116" i="5" l="1"/>
  <c r="H115" i="5"/>
  <c r="F115" i="5"/>
  <c r="G115" i="5"/>
  <c r="E134" i="4"/>
  <c r="C135" i="4"/>
  <c r="F123" i="3"/>
  <c r="H122" i="3"/>
  <c r="I122" i="3" s="1"/>
  <c r="G124" i="3"/>
  <c r="H116" i="5" l="1"/>
  <c r="G116" i="5"/>
  <c r="F116" i="5"/>
  <c r="E117" i="5"/>
  <c r="C136" i="4"/>
  <c r="E135" i="4"/>
  <c r="G125" i="3"/>
  <c r="F124" i="3"/>
  <c r="H123" i="3"/>
  <c r="I123" i="3" s="1"/>
  <c r="E118" i="5" l="1"/>
  <c r="H117" i="5"/>
  <c r="G117" i="5"/>
  <c r="F117" i="5"/>
  <c r="E136" i="4"/>
  <c r="C137" i="4"/>
  <c r="F125" i="3"/>
  <c r="H124" i="3"/>
  <c r="I124" i="3" s="1"/>
  <c r="G126" i="3"/>
  <c r="E119" i="5" l="1"/>
  <c r="H118" i="5"/>
  <c r="G118" i="5"/>
  <c r="F118" i="5"/>
  <c r="E137" i="4"/>
  <c r="C138" i="4"/>
  <c r="G127" i="3"/>
  <c r="H125" i="3"/>
  <c r="I125" i="3" s="1"/>
  <c r="F126" i="3"/>
  <c r="E120" i="5" l="1"/>
  <c r="H119" i="5"/>
  <c r="G119" i="5"/>
  <c r="F119" i="5"/>
  <c r="E138" i="4"/>
  <c r="C139" i="4"/>
  <c r="H126" i="3"/>
  <c r="I126" i="3" s="1"/>
  <c r="F127" i="3"/>
  <c r="G128" i="3"/>
  <c r="H120" i="5" l="1"/>
  <c r="G120" i="5"/>
  <c r="F120" i="5"/>
  <c r="E121" i="5"/>
  <c r="C140" i="4"/>
  <c r="E139" i="4"/>
  <c r="G129" i="3"/>
  <c r="F128" i="3"/>
  <c r="H127" i="3"/>
  <c r="I127" i="3" s="1"/>
  <c r="E122" i="5" l="1"/>
  <c r="H121" i="5"/>
  <c r="F121" i="5"/>
  <c r="G121" i="5"/>
  <c r="E140" i="4"/>
  <c r="C141" i="4"/>
  <c r="H128" i="3"/>
  <c r="I128" i="3" s="1"/>
  <c r="F129" i="3"/>
  <c r="G130" i="3"/>
  <c r="E123" i="5" l="1"/>
  <c r="H122" i="5"/>
  <c r="F122" i="5"/>
  <c r="G122" i="5"/>
  <c r="E141" i="4"/>
  <c r="C142" i="4"/>
  <c r="G131" i="3"/>
  <c r="F130" i="3"/>
  <c r="H129" i="3"/>
  <c r="I129" i="3" s="1"/>
  <c r="F123" i="5" l="1"/>
  <c r="E124" i="5"/>
  <c r="G123" i="5"/>
  <c r="H123" i="5"/>
  <c r="E142" i="4"/>
  <c r="C143" i="4"/>
  <c r="F131" i="3"/>
  <c r="H130" i="3"/>
  <c r="I130" i="3" s="1"/>
  <c r="G132" i="3"/>
  <c r="E125" i="5" l="1"/>
  <c r="H124" i="5"/>
  <c r="G124" i="5"/>
  <c r="F124" i="5"/>
  <c r="C144" i="4"/>
  <c r="E143" i="4"/>
  <c r="G133" i="3"/>
  <c r="H131" i="3"/>
  <c r="I131" i="3" s="1"/>
  <c r="F132" i="3"/>
  <c r="E126" i="5" l="1"/>
  <c r="H125" i="5"/>
  <c r="G125" i="5"/>
  <c r="F125" i="5"/>
  <c r="E144" i="4"/>
  <c r="C145" i="4"/>
  <c r="F133" i="3"/>
  <c r="H132" i="3"/>
  <c r="I132" i="3" s="1"/>
  <c r="G134" i="3"/>
  <c r="E127" i="5" l="1"/>
  <c r="H126" i="5"/>
  <c r="G126" i="5"/>
  <c r="F126" i="5"/>
  <c r="E145" i="4"/>
  <c r="C146" i="4"/>
  <c r="G135" i="3"/>
  <c r="F134" i="3"/>
  <c r="H133" i="3"/>
  <c r="I133" i="3" s="1"/>
  <c r="E128" i="5" l="1"/>
  <c r="H127" i="5"/>
  <c r="F127" i="5"/>
  <c r="G127" i="5"/>
  <c r="E146" i="4"/>
  <c r="C147" i="4"/>
  <c r="F135" i="3"/>
  <c r="H134" i="3"/>
  <c r="I134" i="3" s="1"/>
  <c r="G136" i="3"/>
  <c r="E129" i="5" l="1"/>
  <c r="F128" i="5"/>
  <c r="H128" i="5"/>
  <c r="G128" i="5"/>
  <c r="C148" i="4"/>
  <c r="E147" i="4"/>
  <c r="G137" i="3"/>
  <c r="F136" i="3"/>
  <c r="H135" i="3"/>
  <c r="I135" i="3" s="1"/>
  <c r="F129" i="5" l="1"/>
  <c r="H129" i="5"/>
  <c r="E130" i="5"/>
  <c r="G129" i="5"/>
  <c r="E148" i="4"/>
  <c r="C149" i="4"/>
  <c r="G138" i="3"/>
  <c r="F137" i="3"/>
  <c r="H136" i="3"/>
  <c r="I136" i="3" s="1"/>
  <c r="E131" i="5" l="1"/>
  <c r="F130" i="5"/>
  <c r="H130" i="5"/>
  <c r="G130" i="5"/>
  <c r="E149" i="4"/>
  <c r="C150" i="4"/>
  <c r="H137" i="3"/>
  <c r="I137" i="3" s="1"/>
  <c r="F138" i="3"/>
  <c r="G139" i="3"/>
  <c r="E132" i="5" l="1"/>
  <c r="H131" i="5"/>
  <c r="F131" i="5"/>
  <c r="G131" i="5"/>
  <c r="E150" i="4"/>
  <c r="C151" i="4"/>
  <c r="G140" i="3"/>
  <c r="H138" i="3"/>
  <c r="I138" i="3" s="1"/>
  <c r="F139" i="3"/>
  <c r="E133" i="5" l="1"/>
  <c r="H132" i="5"/>
  <c r="F132" i="5"/>
  <c r="G132" i="5"/>
  <c r="C152" i="4"/>
  <c r="E151" i="4"/>
  <c r="F140" i="3"/>
  <c r="H139" i="3"/>
  <c r="I139" i="3" s="1"/>
  <c r="G141" i="3"/>
  <c r="E134" i="5" l="1"/>
  <c r="H133" i="5"/>
  <c r="G133" i="5"/>
  <c r="F133" i="5"/>
  <c r="E152" i="4"/>
  <c r="C153" i="4"/>
  <c r="G142" i="3"/>
  <c r="H140" i="3"/>
  <c r="I140" i="3" s="1"/>
  <c r="F141" i="3"/>
  <c r="E135" i="5" l="1"/>
  <c r="H134" i="5"/>
  <c r="G134" i="5"/>
  <c r="F134" i="5"/>
  <c r="E153" i="4"/>
  <c r="C154" i="4"/>
  <c r="F142" i="3"/>
  <c r="H141" i="3"/>
  <c r="I141" i="3" s="1"/>
  <c r="G143" i="3"/>
  <c r="E136" i="5" l="1"/>
  <c r="H135" i="5"/>
  <c r="G135" i="5"/>
  <c r="F135" i="5"/>
  <c r="E154" i="4"/>
  <c r="C155" i="4"/>
  <c r="G144" i="3"/>
  <c r="F143" i="3"/>
  <c r="H142" i="3"/>
  <c r="I142" i="3" s="1"/>
  <c r="E137" i="5" l="1"/>
  <c r="H136" i="5"/>
  <c r="F136" i="5"/>
  <c r="G136" i="5"/>
  <c r="C156" i="4"/>
  <c r="E155" i="4"/>
  <c r="G145" i="3"/>
  <c r="H143" i="3"/>
  <c r="I143" i="3" s="1"/>
  <c r="F144" i="3"/>
  <c r="H137" i="5" l="1"/>
  <c r="G137" i="5"/>
  <c r="F137" i="5"/>
  <c r="E138" i="5"/>
  <c r="E156" i="4"/>
  <c r="C157" i="4"/>
  <c r="F145" i="3"/>
  <c r="H144" i="3"/>
  <c r="I144" i="3" s="1"/>
  <c r="G146" i="3"/>
  <c r="E139" i="5" l="1"/>
  <c r="H138" i="5"/>
  <c r="G138" i="5"/>
  <c r="F138" i="5"/>
  <c r="E157" i="4"/>
  <c r="C158" i="4"/>
  <c r="G147" i="3"/>
  <c r="F146" i="3"/>
  <c r="H145" i="3"/>
  <c r="I145" i="3" s="1"/>
  <c r="E140" i="5" l="1"/>
  <c r="H139" i="5"/>
  <c r="G139" i="5"/>
  <c r="F139" i="5"/>
  <c r="E158" i="4"/>
  <c r="C159" i="4"/>
  <c r="F147" i="3"/>
  <c r="H146" i="3"/>
  <c r="I146" i="3" s="1"/>
  <c r="G148" i="3"/>
  <c r="E141" i="5" l="1"/>
  <c r="H140" i="5"/>
  <c r="F140" i="5"/>
  <c r="G140" i="5"/>
  <c r="C160" i="4"/>
  <c r="E159" i="4"/>
  <c r="G149" i="3"/>
  <c r="H147" i="3"/>
  <c r="I147" i="3" s="1"/>
  <c r="F148" i="3"/>
  <c r="F141" i="5" l="1"/>
  <c r="E142" i="5"/>
  <c r="H141" i="5"/>
  <c r="G141" i="5"/>
  <c r="E160" i="4"/>
  <c r="C161" i="4"/>
  <c r="F149" i="3"/>
  <c r="H148" i="3"/>
  <c r="I148" i="3" s="1"/>
  <c r="G150" i="3"/>
  <c r="E143" i="5" l="1"/>
  <c r="H142" i="5"/>
  <c r="F142" i="5"/>
  <c r="G142" i="5"/>
  <c r="E161" i="4"/>
  <c r="C162" i="4"/>
  <c r="G151" i="3"/>
  <c r="F150" i="3"/>
  <c r="H149" i="3"/>
  <c r="I149" i="3" s="1"/>
  <c r="E144" i="5" l="1"/>
  <c r="H143" i="5"/>
  <c r="G143" i="5"/>
  <c r="F143" i="5"/>
  <c r="E162" i="4"/>
  <c r="C163" i="4"/>
  <c r="H150" i="3"/>
  <c r="I150" i="3" s="1"/>
  <c r="F151" i="3"/>
  <c r="G152" i="3"/>
  <c r="E145" i="5" l="1"/>
  <c r="H144" i="5"/>
  <c r="G144" i="5"/>
  <c r="F144" i="5"/>
  <c r="C164" i="4"/>
  <c r="E163" i="4"/>
  <c r="G153" i="3"/>
  <c r="F152" i="3"/>
  <c r="H151" i="3"/>
  <c r="I151" i="3" s="1"/>
  <c r="E146" i="5" l="1"/>
  <c r="H145" i="5"/>
  <c r="G145" i="5"/>
  <c r="F145" i="5"/>
  <c r="E164" i="4"/>
  <c r="C165" i="4"/>
  <c r="H152" i="3"/>
  <c r="I152" i="3" s="1"/>
  <c r="F153" i="3"/>
  <c r="G154" i="3"/>
  <c r="E147" i="5" l="1"/>
  <c r="H146" i="5"/>
  <c r="F146" i="5"/>
  <c r="G146" i="5"/>
  <c r="E165" i="4"/>
  <c r="C166" i="4"/>
  <c r="G155" i="3"/>
  <c r="F154" i="3"/>
  <c r="H153" i="3"/>
  <c r="I153" i="3" s="1"/>
  <c r="F147" i="5" l="1"/>
  <c r="E148" i="5"/>
  <c r="H147" i="5"/>
  <c r="G147" i="5"/>
  <c r="E166" i="4"/>
  <c r="C167" i="4"/>
  <c r="F155" i="3"/>
  <c r="H154" i="3"/>
  <c r="I154" i="3" s="1"/>
  <c r="G156" i="3"/>
  <c r="E149" i="5" l="1"/>
  <c r="H148" i="5"/>
  <c r="F148" i="5"/>
  <c r="G148" i="5"/>
  <c r="C168" i="4"/>
  <c r="E167" i="4"/>
  <c r="G157" i="3"/>
  <c r="H155" i="3"/>
  <c r="I155" i="3" s="1"/>
  <c r="F156" i="3"/>
  <c r="E150" i="5" l="1"/>
  <c r="H149" i="5"/>
  <c r="F149" i="5"/>
  <c r="G149" i="5"/>
  <c r="E168" i="4"/>
  <c r="C169" i="4"/>
  <c r="F157" i="3"/>
  <c r="H156" i="3"/>
  <c r="I156" i="3" s="1"/>
  <c r="G158" i="3"/>
  <c r="F150" i="5" l="1"/>
  <c r="H150" i="5"/>
  <c r="G150" i="5"/>
  <c r="E151" i="5"/>
  <c r="E169" i="4"/>
  <c r="C170" i="4"/>
  <c r="G159" i="3"/>
  <c r="F158" i="3"/>
  <c r="H157" i="3"/>
  <c r="I157" i="3" s="1"/>
  <c r="E152" i="5" l="1"/>
  <c r="H151" i="5"/>
  <c r="G151" i="5"/>
  <c r="F151" i="5"/>
  <c r="E170" i="4"/>
  <c r="C171" i="4"/>
  <c r="F159" i="3"/>
  <c r="H158" i="3"/>
  <c r="I158" i="3" s="1"/>
  <c r="G160" i="3"/>
  <c r="E153" i="5" l="1"/>
  <c r="H152" i="5"/>
  <c r="G152" i="5"/>
  <c r="F152" i="5"/>
  <c r="C172" i="4"/>
  <c r="E171" i="4"/>
  <c r="G161" i="3"/>
  <c r="H159" i="3"/>
  <c r="I159" i="3" s="1"/>
  <c r="F160" i="3"/>
  <c r="E154" i="5" l="1"/>
  <c r="H153" i="5"/>
  <c r="G153" i="5"/>
  <c r="F153" i="5"/>
  <c r="E172" i="4"/>
  <c r="C173" i="4"/>
  <c r="F161" i="3"/>
  <c r="H160" i="3"/>
  <c r="I160" i="3" s="1"/>
  <c r="G162" i="3"/>
  <c r="E155" i="5" l="1"/>
  <c r="H154" i="5"/>
  <c r="F154" i="5"/>
  <c r="G154" i="5"/>
  <c r="E173" i="4"/>
  <c r="C174" i="4"/>
  <c r="G163" i="3"/>
  <c r="F162" i="3"/>
  <c r="H161" i="3"/>
  <c r="I161" i="3" s="1"/>
  <c r="F155" i="5" l="1"/>
  <c r="E156" i="5"/>
  <c r="H155" i="5"/>
  <c r="G155" i="5"/>
  <c r="E174" i="4"/>
  <c r="C175" i="4"/>
  <c r="H162" i="3"/>
  <c r="I162" i="3" s="1"/>
  <c r="F163" i="3"/>
  <c r="G164" i="3"/>
  <c r="F156" i="5" l="1"/>
  <c r="E157" i="5"/>
  <c r="G156" i="5"/>
  <c r="H156" i="5"/>
  <c r="C176" i="4"/>
  <c r="E175" i="4"/>
  <c r="G165" i="3"/>
  <c r="F164" i="3"/>
  <c r="H163" i="3"/>
  <c r="I163" i="3" s="1"/>
  <c r="E158" i="5" l="1"/>
  <c r="H157" i="5"/>
  <c r="G157" i="5"/>
  <c r="F157" i="5"/>
  <c r="E176" i="4"/>
  <c r="C177" i="4"/>
  <c r="H164" i="3"/>
  <c r="I164" i="3" s="1"/>
  <c r="F165" i="3"/>
  <c r="G166" i="3"/>
  <c r="E159" i="5" l="1"/>
  <c r="H158" i="5"/>
  <c r="F158" i="5"/>
  <c r="G158" i="5"/>
  <c r="E177" i="4"/>
  <c r="C178" i="4"/>
  <c r="G167" i="3"/>
  <c r="F166" i="3"/>
  <c r="H165" i="3"/>
  <c r="I165" i="3" s="1"/>
  <c r="E160" i="5" l="1"/>
  <c r="H159" i="5"/>
  <c r="F159" i="5"/>
  <c r="G159" i="5"/>
  <c r="E178" i="4"/>
  <c r="C179" i="4"/>
  <c r="F167" i="3"/>
  <c r="H166" i="3"/>
  <c r="I166" i="3" s="1"/>
  <c r="G168" i="3"/>
  <c r="E161" i="5" l="1"/>
  <c r="H160" i="5"/>
  <c r="F160" i="5"/>
  <c r="G160" i="5"/>
  <c r="C180" i="4"/>
  <c r="E179" i="4"/>
  <c r="G169" i="3"/>
  <c r="H167" i="3"/>
  <c r="I167" i="3" s="1"/>
  <c r="F168" i="3"/>
  <c r="H161" i="5" l="1"/>
  <c r="G161" i="5"/>
  <c r="F161" i="5"/>
  <c r="E162" i="5"/>
  <c r="E180" i="4"/>
  <c r="C181" i="4"/>
  <c r="F169" i="3"/>
  <c r="H168" i="3"/>
  <c r="I168" i="3" s="1"/>
  <c r="G170" i="3"/>
  <c r="E163" i="5" l="1"/>
  <c r="H162" i="5"/>
  <c r="G162" i="5"/>
  <c r="F162" i="5"/>
  <c r="E181" i="4"/>
  <c r="C182" i="4"/>
  <c r="G171" i="3"/>
  <c r="F170" i="3"/>
  <c r="H169" i="3"/>
  <c r="I169" i="3" s="1"/>
  <c r="E164" i="5" l="1"/>
  <c r="H163" i="5"/>
  <c r="G163" i="5"/>
  <c r="F163" i="5"/>
  <c r="E182" i="4"/>
  <c r="C183" i="4"/>
  <c r="F171" i="3"/>
  <c r="H170" i="3"/>
  <c r="I170" i="3" s="1"/>
  <c r="G172" i="3"/>
  <c r="E165" i="5" l="1"/>
  <c r="H164" i="5"/>
  <c r="G164" i="5"/>
  <c r="F164" i="5"/>
  <c r="C184" i="4"/>
  <c r="E183" i="4"/>
  <c r="G173" i="3"/>
  <c r="H171" i="3"/>
  <c r="I171" i="3" s="1"/>
  <c r="F172" i="3"/>
  <c r="E166" i="5" l="1"/>
  <c r="H165" i="5"/>
  <c r="F165" i="5"/>
  <c r="G165" i="5"/>
  <c r="E184" i="4"/>
  <c r="C185" i="4"/>
  <c r="G174" i="3"/>
  <c r="F173" i="3"/>
  <c r="H172" i="3"/>
  <c r="I172" i="3" s="1"/>
  <c r="E167" i="5" l="1"/>
  <c r="F166" i="5"/>
  <c r="H166" i="5"/>
  <c r="G166" i="5"/>
  <c r="E185" i="4"/>
  <c r="C186" i="4"/>
  <c r="F174" i="3"/>
  <c r="H173" i="3"/>
  <c r="I173" i="3" s="1"/>
  <c r="G175" i="3"/>
  <c r="E168" i="5" l="1"/>
  <c r="H167" i="5"/>
  <c r="F167" i="5"/>
  <c r="G167" i="5"/>
  <c r="E186" i="4"/>
  <c r="C187" i="4"/>
  <c r="G176" i="3"/>
  <c r="H174" i="3"/>
  <c r="I174" i="3" s="1"/>
  <c r="F175" i="3"/>
  <c r="E169" i="5" l="1"/>
  <c r="H168" i="5"/>
  <c r="G168" i="5"/>
  <c r="F168" i="5"/>
  <c r="C188" i="4"/>
  <c r="E187" i="4"/>
  <c r="H175" i="3"/>
  <c r="I175" i="3" s="1"/>
  <c r="F176" i="3"/>
  <c r="G177" i="3"/>
  <c r="E170" i="5" l="1"/>
  <c r="H169" i="5"/>
  <c r="F169" i="5"/>
  <c r="G169" i="5"/>
  <c r="E188" i="4"/>
  <c r="C189" i="4"/>
  <c r="G178" i="3"/>
  <c r="H176" i="3"/>
  <c r="I176" i="3" s="1"/>
  <c r="F177" i="3"/>
  <c r="F170" i="5" l="1"/>
  <c r="H170" i="5"/>
  <c r="E171" i="5"/>
  <c r="G170" i="5"/>
  <c r="E189" i="4"/>
  <c r="C190" i="4"/>
  <c r="F178" i="3"/>
  <c r="H177" i="3"/>
  <c r="I177" i="3" s="1"/>
  <c r="G179" i="3"/>
  <c r="E172" i="5" l="1"/>
  <c r="H171" i="5"/>
  <c r="G171" i="5"/>
  <c r="F171" i="5"/>
  <c r="E190" i="4"/>
  <c r="C191" i="4"/>
  <c r="G180" i="3"/>
  <c r="F179" i="3"/>
  <c r="H178" i="3"/>
  <c r="I178" i="3" s="1"/>
  <c r="E173" i="5" l="1"/>
  <c r="H172" i="5"/>
  <c r="G172" i="5"/>
  <c r="F172" i="5"/>
  <c r="C192" i="4"/>
  <c r="E191" i="4"/>
  <c r="H179" i="3"/>
  <c r="I179" i="3" s="1"/>
  <c r="F180" i="3"/>
  <c r="G181" i="3"/>
  <c r="E174" i="5" l="1"/>
  <c r="H173" i="5"/>
  <c r="G173" i="5"/>
  <c r="F173" i="5"/>
  <c r="E192" i="4"/>
  <c r="C193" i="4"/>
  <c r="G182" i="3"/>
  <c r="F181" i="3"/>
  <c r="H180" i="3"/>
  <c r="I180" i="3" s="1"/>
  <c r="H174" i="5" l="1"/>
  <c r="G174" i="5"/>
  <c r="F174" i="5"/>
  <c r="E175" i="5"/>
  <c r="E193" i="4"/>
  <c r="C194" i="4"/>
  <c r="F182" i="3"/>
  <c r="H181" i="3"/>
  <c r="I181" i="3" s="1"/>
  <c r="G183" i="3"/>
  <c r="E176" i="5" l="1"/>
  <c r="H175" i="5"/>
  <c r="F175" i="5"/>
  <c r="G175" i="5"/>
  <c r="E194" i="4"/>
  <c r="C195" i="4"/>
  <c r="G184" i="3"/>
  <c r="F183" i="3"/>
  <c r="H182" i="3"/>
  <c r="I182" i="3" s="1"/>
  <c r="E177" i="5" l="1"/>
  <c r="H176" i="5"/>
  <c r="F176" i="5"/>
  <c r="G176" i="5"/>
  <c r="E195" i="4"/>
  <c r="C196" i="4"/>
  <c r="H183" i="3"/>
  <c r="I183" i="3" s="1"/>
  <c r="F184" i="3"/>
  <c r="G185" i="3"/>
  <c r="H177" i="5" l="1"/>
  <c r="G177" i="5"/>
  <c r="E178" i="5"/>
  <c r="F177" i="5"/>
  <c r="E196" i="4"/>
  <c r="C197" i="4"/>
  <c r="G186" i="3"/>
  <c r="F185" i="3"/>
  <c r="H184" i="3"/>
  <c r="I184" i="3" s="1"/>
  <c r="E179" i="5" l="1"/>
  <c r="H178" i="5"/>
  <c r="G178" i="5"/>
  <c r="F178" i="5"/>
  <c r="E197" i="4"/>
  <c r="C198" i="4"/>
  <c r="F186" i="3"/>
  <c r="H185" i="3"/>
  <c r="I185" i="3" s="1"/>
  <c r="G187" i="3"/>
  <c r="E180" i="5" l="1"/>
  <c r="H179" i="5"/>
  <c r="F179" i="5"/>
  <c r="G179" i="5"/>
  <c r="E198" i="4"/>
  <c r="C199" i="4"/>
  <c r="G188" i="3"/>
  <c r="H186" i="3"/>
  <c r="I186" i="3" s="1"/>
  <c r="F187" i="3"/>
  <c r="E181" i="5" l="1"/>
  <c r="H180" i="5"/>
  <c r="G180" i="5"/>
  <c r="F180" i="5"/>
  <c r="E199" i="4"/>
  <c r="C200" i="4"/>
  <c r="H187" i="3"/>
  <c r="I187" i="3" s="1"/>
  <c r="F188" i="3"/>
  <c r="G189" i="3"/>
  <c r="E182" i="5" l="1"/>
  <c r="H181" i="5"/>
  <c r="F181" i="5"/>
  <c r="G181" i="5"/>
  <c r="E200" i="4"/>
  <c r="C201" i="4"/>
  <c r="G190" i="3"/>
  <c r="H188" i="3"/>
  <c r="I188" i="3" s="1"/>
  <c r="F189" i="3"/>
  <c r="H182" i="5" l="1"/>
  <c r="G182" i="5"/>
  <c r="F182" i="5"/>
  <c r="E183" i="5"/>
  <c r="E201" i="4"/>
  <c r="C202" i="4"/>
  <c r="F190" i="3"/>
  <c r="H189" i="3"/>
  <c r="I189" i="3" s="1"/>
  <c r="G191" i="3"/>
  <c r="E184" i="5" l="1"/>
  <c r="H183" i="5"/>
  <c r="G183" i="5"/>
  <c r="F183" i="5"/>
  <c r="E202" i="4"/>
  <c r="C203" i="4"/>
  <c r="G192" i="3"/>
  <c r="F191" i="3"/>
  <c r="H190" i="3"/>
  <c r="I190" i="3" s="1"/>
  <c r="E185" i="5" l="1"/>
  <c r="H184" i="5"/>
  <c r="G184" i="5"/>
  <c r="F184" i="5"/>
  <c r="E203" i="4"/>
  <c r="C204" i="4"/>
  <c r="H191" i="3"/>
  <c r="I191" i="3" s="1"/>
  <c r="F192" i="3"/>
  <c r="G193" i="3"/>
  <c r="E186" i="5" l="1"/>
  <c r="H185" i="5"/>
  <c r="F185" i="5"/>
  <c r="G185" i="5"/>
  <c r="E204" i="4"/>
  <c r="C205" i="4"/>
  <c r="G194" i="3"/>
  <c r="F193" i="3"/>
  <c r="H192" i="3"/>
  <c r="I192" i="3" s="1"/>
  <c r="E187" i="5" l="1"/>
  <c r="H186" i="5"/>
  <c r="F186" i="5"/>
  <c r="G186" i="5"/>
  <c r="E205" i="4"/>
  <c r="C206" i="4"/>
  <c r="F194" i="3"/>
  <c r="H193" i="3"/>
  <c r="I193" i="3" s="1"/>
  <c r="G195" i="3"/>
  <c r="E188" i="5" l="1"/>
  <c r="H187" i="5"/>
  <c r="F187" i="5"/>
  <c r="G187" i="5"/>
  <c r="E206" i="4"/>
  <c r="C207" i="4"/>
  <c r="G196" i="3"/>
  <c r="F195" i="3"/>
  <c r="H194" i="3"/>
  <c r="I194" i="3" s="1"/>
  <c r="H188" i="5" l="1"/>
  <c r="G188" i="5"/>
  <c r="E189" i="5"/>
  <c r="F188" i="5"/>
  <c r="C208" i="4"/>
  <c r="E207" i="4"/>
  <c r="F196" i="3"/>
  <c r="H195" i="3"/>
  <c r="I195" i="3" s="1"/>
  <c r="G197" i="3"/>
  <c r="E190" i="5" l="1"/>
  <c r="H189" i="5"/>
  <c r="G189" i="5"/>
  <c r="F189" i="5"/>
  <c r="E208" i="4"/>
  <c r="C209" i="4"/>
  <c r="G198" i="3"/>
  <c r="F197" i="3"/>
  <c r="H196" i="3"/>
  <c r="I196" i="3" s="1"/>
  <c r="E191" i="5" l="1"/>
  <c r="H190" i="5"/>
  <c r="G190" i="5"/>
  <c r="F190" i="5"/>
  <c r="E209" i="4"/>
  <c r="C210" i="4"/>
  <c r="H197" i="3"/>
  <c r="I197" i="3" s="1"/>
  <c r="F198" i="3"/>
  <c r="G199" i="3"/>
  <c r="H191" i="5" l="1"/>
  <c r="G191" i="5"/>
  <c r="E192" i="5"/>
  <c r="F191" i="5"/>
  <c r="E210" i="4"/>
  <c r="C211" i="4"/>
  <c r="G200" i="3"/>
  <c r="H198" i="3"/>
  <c r="I198" i="3" s="1"/>
  <c r="F199" i="3"/>
  <c r="E193" i="5" l="1"/>
  <c r="H192" i="5"/>
  <c r="G192" i="5"/>
  <c r="F192" i="5"/>
  <c r="E211" i="4"/>
  <c r="C212" i="4"/>
  <c r="H199" i="3"/>
  <c r="I199" i="3" s="1"/>
  <c r="F200" i="3"/>
  <c r="G201" i="3"/>
  <c r="E194" i="5" l="1"/>
  <c r="H193" i="5"/>
  <c r="F193" i="5"/>
  <c r="G193" i="5"/>
  <c r="E212" i="4"/>
  <c r="C213" i="4"/>
  <c r="G202" i="3"/>
  <c r="H200" i="3"/>
  <c r="I200" i="3" s="1"/>
  <c r="F201" i="3"/>
  <c r="E195" i="5" l="1"/>
  <c r="H194" i="5"/>
  <c r="F194" i="5"/>
  <c r="G194" i="5"/>
  <c r="E213" i="4"/>
  <c r="C214" i="4"/>
  <c r="F202" i="3"/>
  <c r="H201" i="3"/>
  <c r="I201" i="3" s="1"/>
  <c r="G203" i="3"/>
  <c r="F195" i="5" l="1"/>
  <c r="H195" i="5"/>
  <c r="G195" i="5"/>
  <c r="E196" i="5"/>
  <c r="E214" i="4"/>
  <c r="C215" i="4"/>
  <c r="G204" i="3"/>
  <c r="F203" i="3"/>
  <c r="H202" i="3"/>
  <c r="I202" i="3" s="1"/>
  <c r="E197" i="5" l="1"/>
  <c r="H196" i="5"/>
  <c r="G196" i="5"/>
  <c r="F196" i="5"/>
  <c r="E215" i="4"/>
  <c r="C216" i="4"/>
  <c r="G205" i="3"/>
  <c r="H203" i="3"/>
  <c r="I203" i="3" s="1"/>
  <c r="F204" i="3"/>
  <c r="H197" i="5" l="1"/>
  <c r="G197" i="5"/>
  <c r="E198" i="5"/>
  <c r="F197" i="5"/>
  <c r="E216" i="4"/>
  <c r="C217" i="4"/>
  <c r="F205" i="3"/>
  <c r="H204" i="3"/>
  <c r="I204" i="3" s="1"/>
  <c r="G206" i="3"/>
  <c r="E199" i="5" l="1"/>
  <c r="H198" i="5"/>
  <c r="G198" i="5"/>
  <c r="F198" i="5"/>
  <c r="E217" i="4"/>
  <c r="C218" i="4"/>
  <c r="G207" i="3"/>
  <c r="F206" i="3"/>
  <c r="H205" i="3"/>
  <c r="I205" i="3" s="1"/>
  <c r="E200" i="5" l="1"/>
  <c r="F199" i="5"/>
  <c r="H199" i="5"/>
  <c r="G199" i="5"/>
  <c r="E218" i="4"/>
  <c r="C219" i="4"/>
  <c r="F207" i="3"/>
  <c r="H206" i="3"/>
  <c r="I206" i="3" s="1"/>
  <c r="G208" i="3"/>
  <c r="E201" i="5" l="1"/>
  <c r="H200" i="5"/>
  <c r="F200" i="5"/>
  <c r="G200" i="5"/>
  <c r="E219" i="4"/>
  <c r="C220" i="4"/>
  <c r="G209" i="3"/>
  <c r="F208" i="3"/>
  <c r="H207" i="3"/>
  <c r="I207" i="3" s="1"/>
  <c r="H201" i="5" l="1"/>
  <c r="G201" i="5"/>
  <c r="E202" i="5"/>
  <c r="F201" i="5"/>
  <c r="E220" i="4"/>
  <c r="C221" i="4"/>
  <c r="F209" i="3"/>
  <c r="H208" i="3"/>
  <c r="I208" i="3" s="1"/>
  <c r="G210" i="3"/>
  <c r="E203" i="5" l="1"/>
  <c r="H202" i="5"/>
  <c r="F202" i="5"/>
  <c r="G202" i="5"/>
  <c r="E221" i="4"/>
  <c r="C222" i="4"/>
  <c r="G211" i="3"/>
  <c r="H209" i="3"/>
  <c r="I209" i="3" s="1"/>
  <c r="F210" i="3"/>
  <c r="E204" i="5" l="1"/>
  <c r="H203" i="5"/>
  <c r="F203" i="5"/>
  <c r="G203" i="5"/>
  <c r="E222" i="4"/>
  <c r="C223" i="4"/>
  <c r="H210" i="3"/>
  <c r="I210" i="3" s="1"/>
  <c r="F211" i="3"/>
  <c r="G212" i="3"/>
  <c r="H204" i="5" l="1"/>
  <c r="G204" i="5"/>
  <c r="F204" i="5"/>
  <c r="E205" i="5"/>
  <c r="C224" i="4"/>
  <c r="E223" i="4"/>
  <c r="G213" i="3"/>
  <c r="F212" i="3"/>
  <c r="H211" i="3"/>
  <c r="I211" i="3" s="1"/>
  <c r="E206" i="5" l="1"/>
  <c r="H205" i="5"/>
  <c r="G205" i="5"/>
  <c r="F205" i="5"/>
  <c r="E224" i="4"/>
  <c r="C225" i="4"/>
  <c r="H212" i="3"/>
  <c r="I212" i="3" s="1"/>
  <c r="F213" i="3"/>
  <c r="G214" i="3"/>
  <c r="E207" i="5" l="1"/>
  <c r="H206" i="5"/>
  <c r="G206" i="5"/>
  <c r="F206" i="5"/>
  <c r="E225" i="4"/>
  <c r="C226" i="4"/>
  <c r="G215" i="3"/>
  <c r="H213" i="3"/>
  <c r="I213" i="3" s="1"/>
  <c r="F214" i="3"/>
  <c r="E208" i="5" l="1"/>
  <c r="H207" i="5"/>
  <c r="G207" i="5"/>
  <c r="F207" i="5"/>
  <c r="E226" i="4"/>
  <c r="C227" i="4"/>
  <c r="F215" i="3"/>
  <c r="H214" i="3"/>
  <c r="I214" i="3" s="1"/>
  <c r="G216" i="3"/>
  <c r="E209" i="5" l="1"/>
  <c r="H208" i="5"/>
  <c r="F208" i="5"/>
  <c r="G208" i="5"/>
  <c r="E227" i="4"/>
  <c r="C228" i="4"/>
  <c r="G217" i="3"/>
  <c r="H215" i="3"/>
  <c r="I215" i="3" s="1"/>
  <c r="F216" i="3"/>
  <c r="E210" i="5" l="1"/>
  <c r="F209" i="5"/>
  <c r="H209" i="5"/>
  <c r="G209" i="5"/>
  <c r="E228" i="4"/>
  <c r="C229" i="4"/>
  <c r="F217" i="3"/>
  <c r="H216" i="3"/>
  <c r="I216" i="3" s="1"/>
  <c r="G218" i="3"/>
  <c r="F210" i="5" l="1"/>
  <c r="E211" i="5"/>
  <c r="G210" i="5"/>
  <c r="H210" i="5"/>
  <c r="E229" i="4"/>
  <c r="C230" i="4"/>
  <c r="G219" i="3"/>
  <c r="F218" i="3"/>
  <c r="H217" i="3"/>
  <c r="I217" i="3" s="1"/>
  <c r="E212" i="5" l="1"/>
  <c r="H211" i="5"/>
  <c r="G211" i="5"/>
  <c r="F211" i="5"/>
  <c r="E230" i="4"/>
  <c r="C231" i="4"/>
  <c r="H218" i="3"/>
  <c r="I218" i="3" s="1"/>
  <c r="F219" i="3"/>
  <c r="G220" i="3"/>
  <c r="E213" i="5" l="1"/>
  <c r="H212" i="5"/>
  <c r="F212" i="5"/>
  <c r="G212" i="5"/>
  <c r="E231" i="4"/>
  <c r="C232" i="4"/>
  <c r="G221" i="3"/>
  <c r="H219" i="3"/>
  <c r="I219" i="3" s="1"/>
  <c r="F220" i="3"/>
  <c r="E214" i="5" l="1"/>
  <c r="H213" i="5"/>
  <c r="G213" i="5"/>
  <c r="F213" i="5"/>
  <c r="E232" i="4"/>
  <c r="C233" i="4"/>
  <c r="H220" i="3"/>
  <c r="I220" i="3" s="1"/>
  <c r="F221" i="3"/>
  <c r="G222" i="3"/>
  <c r="E215" i="5" l="1"/>
  <c r="H214" i="5"/>
  <c r="F214" i="5"/>
  <c r="G214" i="5"/>
  <c r="E233" i="4"/>
  <c r="C234" i="4"/>
  <c r="G223" i="3"/>
  <c r="H221" i="3"/>
  <c r="I221" i="3" s="1"/>
  <c r="F222" i="3"/>
  <c r="F215" i="5" l="1"/>
  <c r="E216" i="5"/>
  <c r="H215" i="5"/>
  <c r="G215" i="5"/>
  <c r="E234" i="4"/>
  <c r="C235" i="4"/>
  <c r="H222" i="3"/>
  <c r="I222" i="3" s="1"/>
  <c r="F223" i="3"/>
  <c r="G224" i="3"/>
  <c r="E217" i="5" l="1"/>
  <c r="H216" i="5"/>
  <c r="G216" i="5"/>
  <c r="F216" i="5"/>
  <c r="E235" i="4"/>
  <c r="C236" i="4"/>
  <c r="G225" i="3"/>
  <c r="F224" i="3"/>
  <c r="H223" i="3"/>
  <c r="I223" i="3" s="1"/>
  <c r="E218" i="5" l="1"/>
  <c r="H217" i="5"/>
  <c r="G217" i="5"/>
  <c r="F217" i="5"/>
  <c r="E236" i="4"/>
  <c r="C237" i="4"/>
  <c r="F225" i="3"/>
  <c r="H224" i="3"/>
  <c r="I224" i="3" s="1"/>
  <c r="G226" i="3"/>
  <c r="H218" i="5" l="1"/>
  <c r="G218" i="5"/>
  <c r="F218" i="5"/>
  <c r="E219" i="5"/>
  <c r="E237" i="4"/>
  <c r="C238" i="4"/>
  <c r="G227" i="3"/>
  <c r="F226" i="3"/>
  <c r="H225" i="3"/>
  <c r="I225" i="3" s="1"/>
  <c r="E220" i="5" l="1"/>
  <c r="H219" i="5"/>
  <c r="G219" i="5"/>
  <c r="F219" i="5"/>
  <c r="E238" i="4"/>
  <c r="C239" i="4"/>
  <c r="H226" i="3"/>
  <c r="I226" i="3" s="1"/>
  <c r="F227" i="3"/>
  <c r="G228" i="3"/>
  <c r="E221" i="5" l="1"/>
  <c r="H220" i="5"/>
  <c r="F220" i="5"/>
  <c r="G220" i="5"/>
  <c r="C240" i="4"/>
  <c r="E239" i="4"/>
  <c r="G229" i="3"/>
  <c r="H227" i="3"/>
  <c r="I227" i="3" s="1"/>
  <c r="F228" i="3"/>
  <c r="E222" i="5" l="1"/>
  <c r="H221" i="5"/>
  <c r="F221" i="5"/>
  <c r="G221" i="5"/>
  <c r="E240" i="4"/>
  <c r="C241" i="4"/>
  <c r="F229" i="3"/>
  <c r="H228" i="3"/>
  <c r="I228" i="3" s="1"/>
  <c r="G230" i="3"/>
  <c r="E223" i="5" l="1"/>
  <c r="H222" i="5"/>
  <c r="G222" i="5"/>
  <c r="F222" i="5"/>
  <c r="E241" i="4"/>
  <c r="C242" i="4"/>
  <c r="G231" i="3"/>
  <c r="F230" i="3"/>
  <c r="H229" i="3"/>
  <c r="I229" i="3" s="1"/>
  <c r="E224" i="5" l="1"/>
  <c r="H223" i="5"/>
  <c r="G223" i="5"/>
  <c r="F223" i="5"/>
  <c r="E242" i="4"/>
  <c r="C243" i="4"/>
  <c r="F231" i="3"/>
  <c r="H230" i="3"/>
  <c r="I230" i="3" s="1"/>
  <c r="G232" i="3"/>
  <c r="E225" i="5" l="1"/>
  <c r="F224" i="5"/>
  <c r="H224" i="5"/>
  <c r="G224" i="5"/>
  <c r="E243" i="4"/>
  <c r="C244" i="4"/>
  <c r="G233" i="3"/>
  <c r="H231" i="3"/>
  <c r="I231" i="3" s="1"/>
  <c r="F232" i="3"/>
  <c r="E226" i="5" l="1"/>
  <c r="H225" i="5"/>
  <c r="G225" i="5"/>
  <c r="F225" i="5"/>
  <c r="E244" i="4"/>
  <c r="C245" i="4"/>
  <c r="F233" i="3"/>
  <c r="H232" i="3"/>
  <c r="I232" i="3" s="1"/>
  <c r="G234" i="3"/>
  <c r="E227" i="5" l="1"/>
  <c r="H226" i="5"/>
  <c r="F226" i="5"/>
  <c r="G226" i="5"/>
  <c r="E245" i="4"/>
  <c r="C246" i="4"/>
  <c r="G235" i="3"/>
  <c r="H233" i="3"/>
  <c r="I233" i="3" s="1"/>
  <c r="F234" i="3"/>
  <c r="E228" i="5" l="1"/>
  <c r="H227" i="5"/>
  <c r="F227" i="5"/>
  <c r="G227" i="5"/>
  <c r="E246" i="4"/>
  <c r="C247" i="4"/>
  <c r="H234" i="3"/>
  <c r="I234" i="3" s="1"/>
  <c r="F235" i="3"/>
  <c r="G236" i="3"/>
  <c r="F228" i="5" l="1"/>
  <c r="E229" i="5"/>
  <c r="H228" i="5"/>
  <c r="G228" i="5"/>
  <c r="C248" i="4"/>
  <c r="E247" i="4"/>
  <c r="G237" i="3"/>
  <c r="F236" i="3"/>
  <c r="H235" i="3"/>
  <c r="I235" i="3" s="1"/>
  <c r="E230" i="5" l="1"/>
  <c r="H229" i="5"/>
  <c r="G229" i="5"/>
  <c r="F229" i="5"/>
  <c r="E248" i="4"/>
  <c r="C249" i="4"/>
  <c r="F237" i="3"/>
  <c r="H236" i="3"/>
  <c r="I236" i="3" s="1"/>
  <c r="G238" i="3"/>
  <c r="E231" i="5" l="1"/>
  <c r="H230" i="5"/>
  <c r="F230" i="5"/>
  <c r="G230" i="5"/>
  <c r="E249" i="4"/>
  <c r="C250" i="4"/>
  <c r="G239" i="3"/>
  <c r="H237" i="3"/>
  <c r="I237" i="3" s="1"/>
  <c r="F238" i="3"/>
  <c r="E232" i="5" l="1"/>
  <c r="H231" i="5"/>
  <c r="G231" i="5"/>
  <c r="F231" i="5"/>
  <c r="E250" i="4"/>
  <c r="C251" i="4"/>
  <c r="F239" i="3"/>
  <c r="H238" i="3"/>
  <c r="I238" i="3" s="1"/>
  <c r="G240" i="3"/>
  <c r="E233" i="5" l="1"/>
  <c r="H232" i="5"/>
  <c r="F232" i="5"/>
  <c r="G232" i="5"/>
  <c r="E251" i="4"/>
  <c r="C252" i="4"/>
  <c r="G241" i="3"/>
  <c r="H239" i="3"/>
  <c r="I239" i="3" s="1"/>
  <c r="F240" i="3"/>
  <c r="E234" i="5" l="1"/>
  <c r="H233" i="5"/>
  <c r="G233" i="5"/>
  <c r="F233" i="5"/>
  <c r="E252" i="4"/>
  <c r="C253" i="4"/>
  <c r="F241" i="3"/>
  <c r="H240" i="3"/>
  <c r="I240" i="3" s="1"/>
  <c r="G242" i="3"/>
  <c r="E235" i="5" l="1"/>
  <c r="H234" i="5"/>
  <c r="G234" i="5"/>
  <c r="F234" i="5"/>
  <c r="E253" i="4"/>
  <c r="C254" i="4"/>
  <c r="G243" i="3"/>
  <c r="F242" i="3"/>
  <c r="H241" i="3"/>
  <c r="I241" i="3" s="1"/>
  <c r="E236" i="5" l="1"/>
  <c r="H235" i="5"/>
  <c r="G235" i="5"/>
  <c r="F235" i="5"/>
  <c r="E254" i="4"/>
  <c r="C255" i="4"/>
  <c r="F243" i="3"/>
  <c r="H242" i="3"/>
  <c r="I242" i="3" s="1"/>
  <c r="G244" i="3"/>
  <c r="F236" i="5" l="1"/>
  <c r="E237" i="5"/>
  <c r="H236" i="5"/>
  <c r="G236" i="5"/>
  <c r="C256" i="4"/>
  <c r="E255" i="4"/>
  <c r="G245" i="3"/>
  <c r="H243" i="3"/>
  <c r="I243" i="3" s="1"/>
  <c r="F244" i="3"/>
  <c r="F237" i="5" l="1"/>
  <c r="H237" i="5"/>
  <c r="E238" i="5"/>
  <c r="G237" i="5"/>
  <c r="E256" i="4"/>
  <c r="C257" i="4"/>
  <c r="G246" i="3"/>
  <c r="H244" i="3"/>
  <c r="I244" i="3" s="1"/>
  <c r="F245" i="3"/>
  <c r="E239" i="5" l="1"/>
  <c r="F238" i="5"/>
  <c r="H238" i="5"/>
  <c r="G238" i="5"/>
  <c r="E257" i="4"/>
  <c r="C258" i="4"/>
  <c r="F246" i="3"/>
  <c r="H245" i="3"/>
  <c r="I245" i="3" s="1"/>
  <c r="G247" i="3"/>
  <c r="E240" i="5" l="1"/>
  <c r="H239" i="5"/>
  <c r="F239" i="5"/>
  <c r="G239" i="5"/>
  <c r="E258" i="4"/>
  <c r="C259" i="4"/>
  <c r="G248" i="3"/>
  <c r="H246" i="3"/>
  <c r="I246" i="3" s="1"/>
  <c r="F247" i="3"/>
  <c r="E241" i="5" l="1"/>
  <c r="H240" i="5"/>
  <c r="G240" i="5"/>
  <c r="F240" i="5"/>
  <c r="E259" i="4"/>
  <c r="C260" i="4"/>
  <c r="F248" i="3"/>
  <c r="H247" i="3"/>
  <c r="I247" i="3" s="1"/>
  <c r="G249" i="3"/>
  <c r="E242" i="5" l="1"/>
  <c r="H241" i="5"/>
  <c r="F241" i="5"/>
  <c r="G241" i="5"/>
  <c r="E260" i="4"/>
  <c r="C261" i="4"/>
  <c r="G250" i="3"/>
  <c r="H248" i="3"/>
  <c r="I248" i="3" s="1"/>
  <c r="F249" i="3"/>
  <c r="H242" i="5" l="1"/>
  <c r="G242" i="5"/>
  <c r="E243" i="5"/>
  <c r="F242" i="5"/>
  <c r="E261" i="4"/>
  <c r="C262" i="4"/>
  <c r="F250" i="3"/>
  <c r="H249" i="3"/>
  <c r="I249" i="3" s="1"/>
  <c r="G251" i="3"/>
  <c r="E244" i="5" l="1"/>
  <c r="H243" i="5"/>
  <c r="G243" i="5"/>
  <c r="F243" i="5"/>
  <c r="E262" i="4"/>
  <c r="C263" i="4"/>
  <c r="G252" i="3"/>
  <c r="H250" i="3"/>
  <c r="I250" i="3" s="1"/>
  <c r="F251" i="3"/>
  <c r="E245" i="5" l="1"/>
  <c r="H244" i="5"/>
  <c r="G244" i="5"/>
  <c r="F244" i="5"/>
  <c r="E263" i="4"/>
  <c r="C264" i="4"/>
  <c r="H251" i="3"/>
  <c r="I251" i="3" s="1"/>
  <c r="F252" i="3"/>
  <c r="G253" i="3"/>
  <c r="F245" i="5" l="1"/>
  <c r="E246" i="5"/>
  <c r="G245" i="5"/>
  <c r="H245" i="5"/>
  <c r="E264" i="4"/>
  <c r="C265" i="4"/>
  <c r="G254" i="3"/>
  <c r="F253" i="3"/>
  <c r="H252" i="3"/>
  <c r="I252" i="3" s="1"/>
  <c r="E247" i="5" l="1"/>
  <c r="H246" i="5"/>
  <c r="F246" i="5"/>
  <c r="G246" i="5"/>
  <c r="E265" i="4"/>
  <c r="C266" i="4"/>
  <c r="F254" i="3"/>
  <c r="H253" i="3"/>
  <c r="I253" i="3" s="1"/>
  <c r="G255" i="3"/>
  <c r="E248" i="5" l="1"/>
  <c r="H247" i="5"/>
  <c r="F247" i="5"/>
  <c r="G247" i="5"/>
  <c r="E266" i="4"/>
  <c r="C267" i="4"/>
  <c r="G256" i="3"/>
  <c r="F255" i="3"/>
  <c r="H254" i="3"/>
  <c r="I254" i="3" s="1"/>
  <c r="E249" i="5" l="1"/>
  <c r="H248" i="5"/>
  <c r="F248" i="5"/>
  <c r="G248" i="5"/>
  <c r="E267" i="4"/>
  <c r="C268" i="4"/>
  <c r="F256" i="3"/>
  <c r="H255" i="3"/>
  <c r="I255" i="3" s="1"/>
  <c r="G257" i="3"/>
  <c r="E250" i="5" l="1"/>
  <c r="G249" i="5"/>
  <c r="F249" i="5"/>
  <c r="H249" i="5"/>
  <c r="E268" i="4"/>
  <c r="C269" i="4"/>
  <c r="G258" i="3"/>
  <c r="F257" i="3"/>
  <c r="H256" i="3"/>
  <c r="I256" i="3" s="1"/>
  <c r="E251" i="5" l="1"/>
  <c r="H250" i="5"/>
  <c r="G250" i="5"/>
  <c r="F250" i="5"/>
  <c r="E269" i="4"/>
  <c r="C270" i="4"/>
  <c r="F258" i="3"/>
  <c r="H257" i="3"/>
  <c r="I257" i="3" s="1"/>
  <c r="G259" i="3"/>
  <c r="F251" i="5" l="1"/>
  <c r="E252" i="5"/>
  <c r="H251" i="5"/>
  <c r="G251" i="5"/>
  <c r="E270" i="4"/>
  <c r="C271" i="4"/>
  <c r="G260" i="3"/>
  <c r="H258" i="3"/>
  <c r="I258" i="3" s="1"/>
  <c r="F259" i="3"/>
  <c r="E253" i="5" l="1"/>
  <c r="H252" i="5"/>
  <c r="G252" i="5"/>
  <c r="F252" i="5"/>
  <c r="C272" i="4"/>
  <c r="E271" i="4"/>
  <c r="G261" i="3"/>
  <c r="F260" i="3"/>
  <c r="H259" i="3"/>
  <c r="I259" i="3" s="1"/>
  <c r="E254" i="5" l="1"/>
  <c r="H253" i="5"/>
  <c r="F253" i="5"/>
  <c r="G253" i="5"/>
  <c r="E272" i="4"/>
  <c r="C273" i="4"/>
  <c r="G262" i="3"/>
  <c r="H260" i="3"/>
  <c r="I260" i="3" s="1"/>
  <c r="F261" i="3"/>
  <c r="E255" i="5" l="1"/>
  <c r="H254" i="5"/>
  <c r="F254" i="5"/>
  <c r="G254" i="5"/>
  <c r="E273" i="4"/>
  <c r="C274" i="4"/>
  <c r="H261" i="3"/>
  <c r="I261" i="3" s="1"/>
  <c r="F262" i="3"/>
  <c r="G263" i="3"/>
  <c r="H255" i="5" l="1"/>
  <c r="G255" i="5"/>
  <c r="E256" i="5"/>
  <c r="F255" i="5"/>
  <c r="E274" i="4"/>
  <c r="C275" i="4"/>
  <c r="G264" i="3"/>
  <c r="F263" i="3"/>
  <c r="H262" i="3"/>
  <c r="I262" i="3" s="1"/>
  <c r="E257" i="5" l="1"/>
  <c r="H256" i="5"/>
  <c r="G256" i="5"/>
  <c r="F256" i="5"/>
  <c r="E275" i="4"/>
  <c r="C276" i="4"/>
  <c r="G265" i="3"/>
  <c r="H263" i="3"/>
  <c r="I263" i="3" s="1"/>
  <c r="F264" i="3"/>
  <c r="E258" i="5" l="1"/>
  <c r="H257" i="5"/>
  <c r="F257" i="5"/>
  <c r="G257" i="5"/>
  <c r="E276" i="4"/>
  <c r="C277" i="4"/>
  <c r="F265" i="3"/>
  <c r="H264" i="3"/>
  <c r="I264" i="3" s="1"/>
  <c r="G266" i="3"/>
  <c r="H258" i="5" l="1"/>
  <c r="G258" i="5"/>
  <c r="E259" i="5"/>
  <c r="F258" i="5"/>
  <c r="E277" i="4"/>
  <c r="C278" i="4"/>
  <c r="G267" i="3"/>
  <c r="F266" i="3"/>
  <c r="H265" i="3"/>
  <c r="I265" i="3" s="1"/>
  <c r="E260" i="5" l="1"/>
  <c r="H259" i="5"/>
  <c r="F259" i="5"/>
  <c r="G259" i="5"/>
  <c r="E278" i="4"/>
  <c r="C279" i="4"/>
  <c r="F267" i="3"/>
  <c r="H266" i="3"/>
  <c r="I266" i="3" s="1"/>
  <c r="G268" i="3"/>
  <c r="E261" i="5" l="1"/>
  <c r="H260" i="5"/>
  <c r="G260" i="5"/>
  <c r="F260" i="5"/>
  <c r="E279" i="4"/>
  <c r="C280" i="4"/>
  <c r="G269" i="3"/>
  <c r="F268" i="3"/>
  <c r="H267" i="3"/>
  <c r="I267" i="3" s="1"/>
  <c r="E262" i="5" l="1"/>
  <c r="H261" i="5"/>
  <c r="G261" i="5"/>
  <c r="F261" i="5"/>
  <c r="E280" i="4"/>
  <c r="C281" i="4"/>
  <c r="F269" i="3"/>
  <c r="H268" i="3"/>
  <c r="I268" i="3" s="1"/>
  <c r="G270" i="3"/>
  <c r="E263" i="5" l="1"/>
  <c r="H262" i="5"/>
  <c r="G262" i="5"/>
  <c r="F262" i="5"/>
  <c r="E281" i="4"/>
  <c r="C282" i="4"/>
  <c r="G271" i="3"/>
  <c r="F270" i="3"/>
  <c r="H269" i="3"/>
  <c r="I269" i="3" s="1"/>
  <c r="H263" i="5" l="1"/>
  <c r="G263" i="5"/>
  <c r="F263" i="5"/>
  <c r="E264" i="5"/>
  <c r="E282" i="4"/>
  <c r="C283" i="4"/>
  <c r="H270" i="3"/>
  <c r="I270" i="3" s="1"/>
  <c r="F271" i="3"/>
  <c r="G272" i="3"/>
  <c r="E265" i="5" l="1"/>
  <c r="H264" i="5"/>
  <c r="G264" i="5"/>
  <c r="F264" i="5"/>
  <c r="E283" i="4"/>
  <c r="C284" i="4"/>
  <c r="G273" i="3"/>
  <c r="F272" i="3"/>
  <c r="H271" i="3"/>
  <c r="I271" i="3" s="1"/>
  <c r="E266" i="5" l="1"/>
  <c r="H265" i="5"/>
  <c r="F265" i="5"/>
  <c r="G265" i="5"/>
  <c r="E284" i="4"/>
  <c r="C285" i="4"/>
  <c r="H272" i="3"/>
  <c r="I272" i="3" s="1"/>
  <c r="F273" i="3"/>
  <c r="G274" i="3"/>
  <c r="E267" i="5" l="1"/>
  <c r="H266" i="5"/>
  <c r="F266" i="5"/>
  <c r="G266" i="5"/>
  <c r="E285" i="4"/>
  <c r="C286" i="4"/>
  <c r="G275" i="3"/>
  <c r="F274" i="3"/>
  <c r="H273" i="3"/>
  <c r="I273" i="3" s="1"/>
  <c r="E268" i="5" l="1"/>
  <c r="H267" i="5"/>
  <c r="F267" i="5"/>
  <c r="G267" i="5"/>
  <c r="E286" i="4"/>
  <c r="C287" i="4"/>
  <c r="H274" i="3"/>
  <c r="I274" i="3" s="1"/>
  <c r="F275" i="3"/>
  <c r="G276" i="3"/>
  <c r="E269" i="5" l="1"/>
  <c r="H268" i="5"/>
  <c r="G268" i="5"/>
  <c r="F268" i="5"/>
  <c r="C288" i="4"/>
  <c r="E287" i="4"/>
  <c r="G277" i="3"/>
  <c r="H275" i="3"/>
  <c r="I275" i="3" s="1"/>
  <c r="F276" i="3"/>
  <c r="E270" i="5" l="1"/>
  <c r="H269" i="5"/>
  <c r="G269" i="5"/>
  <c r="F269" i="5"/>
  <c r="E288" i="4"/>
  <c r="C289" i="4"/>
  <c r="F277" i="3"/>
  <c r="H276" i="3"/>
  <c r="I276" i="3" s="1"/>
  <c r="G278" i="3"/>
  <c r="E271" i="5" l="1"/>
  <c r="H270" i="5"/>
  <c r="G270" i="5"/>
  <c r="F270" i="5"/>
  <c r="E289" i="4"/>
  <c r="C290" i="4"/>
  <c r="G279" i="3"/>
  <c r="F278" i="3"/>
  <c r="H277" i="3"/>
  <c r="I277" i="3" s="1"/>
  <c r="E272" i="5" l="1"/>
  <c r="H271" i="5"/>
  <c r="F271" i="5"/>
  <c r="G271" i="5"/>
  <c r="E290" i="4"/>
  <c r="C291" i="4"/>
  <c r="G280" i="3"/>
  <c r="H278" i="3"/>
  <c r="I278" i="3" s="1"/>
  <c r="F279" i="3"/>
  <c r="H272" i="5" l="1"/>
  <c r="G272" i="5"/>
  <c r="F272" i="5"/>
  <c r="E273" i="5"/>
  <c r="E291" i="4"/>
  <c r="C292" i="4"/>
  <c r="F280" i="3"/>
  <c r="H279" i="3"/>
  <c r="I279" i="3" s="1"/>
  <c r="G281" i="3"/>
  <c r="E274" i="5" l="1"/>
  <c r="H273" i="5"/>
  <c r="G273" i="5"/>
  <c r="F273" i="5"/>
  <c r="E292" i="4"/>
  <c r="C293" i="4"/>
  <c r="G282" i="3"/>
  <c r="H280" i="3"/>
  <c r="I280" i="3" s="1"/>
  <c r="F281" i="3"/>
  <c r="E275" i="5" l="1"/>
  <c r="H274" i="5"/>
  <c r="G274" i="5"/>
  <c r="F274" i="5"/>
  <c r="E293" i="4"/>
  <c r="C294" i="4"/>
  <c r="F282" i="3"/>
  <c r="H281" i="3"/>
  <c r="I281" i="3" s="1"/>
  <c r="G283" i="3"/>
  <c r="E276" i="5" l="1"/>
  <c r="H275" i="5"/>
  <c r="F275" i="5"/>
  <c r="G275" i="5"/>
  <c r="E294" i="4"/>
  <c r="C295" i="4"/>
  <c r="G284" i="3"/>
  <c r="H282" i="3"/>
  <c r="I282" i="3" s="1"/>
  <c r="F283" i="3"/>
  <c r="F276" i="5" l="1"/>
  <c r="H276" i="5"/>
  <c r="G276" i="5"/>
  <c r="E277" i="5"/>
  <c r="E295" i="4"/>
  <c r="C296" i="4"/>
  <c r="F284" i="3"/>
  <c r="H283" i="3"/>
  <c r="I283" i="3" s="1"/>
  <c r="G285" i="3"/>
  <c r="E278" i="5" l="1"/>
  <c r="H277" i="5"/>
  <c r="F277" i="5"/>
  <c r="G277" i="5"/>
  <c r="E296" i="4"/>
  <c r="C297" i="4"/>
  <c r="G286" i="3"/>
  <c r="H284" i="3"/>
  <c r="I284" i="3" s="1"/>
  <c r="F285" i="3"/>
  <c r="E279" i="5" l="1"/>
  <c r="H278" i="5"/>
  <c r="F278" i="5"/>
  <c r="G278" i="5"/>
  <c r="E297" i="4"/>
  <c r="C298" i="4"/>
  <c r="H285" i="3"/>
  <c r="I285" i="3" s="1"/>
  <c r="F286" i="3"/>
  <c r="G287" i="3"/>
  <c r="E280" i="5" l="1"/>
  <c r="H279" i="5"/>
  <c r="G279" i="5"/>
  <c r="F279" i="5"/>
  <c r="E298" i="4"/>
  <c r="C299" i="4"/>
  <c r="G288" i="3"/>
  <c r="F287" i="3"/>
  <c r="H286" i="3"/>
  <c r="I286" i="3" s="1"/>
  <c r="E281" i="5" l="1"/>
  <c r="F280" i="5"/>
  <c r="H280" i="5"/>
  <c r="G280" i="5"/>
  <c r="E299" i="4"/>
  <c r="C300" i="4"/>
  <c r="G289" i="3"/>
  <c r="H287" i="3"/>
  <c r="I287" i="3" s="1"/>
  <c r="F288" i="3"/>
  <c r="E282" i="5" l="1"/>
  <c r="H281" i="5"/>
  <c r="G281" i="5"/>
  <c r="F281" i="5"/>
  <c r="E300" i="4"/>
  <c r="C301" i="4"/>
  <c r="F289" i="3"/>
  <c r="H288" i="3"/>
  <c r="I288" i="3" s="1"/>
  <c r="G290" i="3"/>
  <c r="H282" i="5" l="1"/>
  <c r="G282" i="5"/>
  <c r="F282" i="5"/>
  <c r="E283" i="5"/>
  <c r="E301" i="4"/>
  <c r="C302" i="4"/>
  <c r="G291" i="3"/>
  <c r="F290" i="3"/>
  <c r="H289" i="3"/>
  <c r="I289" i="3" s="1"/>
  <c r="E284" i="5" l="1"/>
  <c r="H283" i="5"/>
  <c r="G283" i="5"/>
  <c r="F283" i="5"/>
  <c r="E302" i="4"/>
  <c r="C303" i="4"/>
  <c r="G292" i="3"/>
  <c r="H290" i="3"/>
  <c r="I290" i="3" s="1"/>
  <c r="F291" i="3"/>
  <c r="E285" i="5" l="1"/>
  <c r="H284" i="5"/>
  <c r="F284" i="5"/>
  <c r="G284" i="5"/>
  <c r="C304" i="4"/>
  <c r="E303" i="4"/>
  <c r="H291" i="3"/>
  <c r="I291" i="3" s="1"/>
  <c r="F292" i="3"/>
  <c r="G293" i="3"/>
  <c r="H285" i="5" l="1"/>
  <c r="G285" i="5"/>
  <c r="E286" i="5"/>
  <c r="F285" i="5"/>
  <c r="E304" i="4"/>
  <c r="C305" i="4"/>
  <c r="G294" i="3"/>
  <c r="H292" i="3"/>
  <c r="I292" i="3" s="1"/>
  <c r="F293" i="3"/>
  <c r="E287" i="5" l="1"/>
  <c r="H286" i="5"/>
  <c r="F286" i="5"/>
  <c r="G286" i="5"/>
  <c r="E305" i="4"/>
  <c r="C306" i="4"/>
  <c r="H293" i="3"/>
  <c r="I293" i="3" s="1"/>
  <c r="F294" i="3"/>
  <c r="G295" i="3"/>
  <c r="E288" i="5" l="1"/>
  <c r="H287" i="5"/>
  <c r="G287" i="5"/>
  <c r="F287" i="5"/>
  <c r="E306" i="4"/>
  <c r="C307" i="4"/>
  <c r="G296" i="3"/>
  <c r="H294" i="3"/>
  <c r="I294" i="3" s="1"/>
  <c r="F295" i="3"/>
  <c r="E289" i="5" l="1"/>
  <c r="H288" i="5"/>
  <c r="G288" i="5"/>
  <c r="F288" i="5"/>
  <c r="E307" i="4"/>
  <c r="C308" i="4"/>
  <c r="F296" i="3"/>
  <c r="H295" i="3"/>
  <c r="I295" i="3" s="1"/>
  <c r="G297" i="3"/>
  <c r="E290" i="5" l="1"/>
  <c r="H289" i="5"/>
  <c r="G289" i="5"/>
  <c r="F289" i="5"/>
  <c r="E308" i="4"/>
  <c r="C309" i="4"/>
  <c r="G298" i="3"/>
  <c r="F297" i="3"/>
  <c r="H296" i="3"/>
  <c r="I296" i="3" s="1"/>
  <c r="E291" i="5" l="1"/>
  <c r="H290" i="5"/>
  <c r="G290" i="5"/>
  <c r="F290" i="5"/>
  <c r="E309" i="4"/>
  <c r="C310" i="4"/>
  <c r="F298" i="3"/>
  <c r="H297" i="3"/>
  <c r="I297" i="3" s="1"/>
  <c r="G299" i="3"/>
  <c r="G291" i="5" l="1"/>
  <c r="F291" i="5"/>
  <c r="E292" i="5"/>
  <c r="H291" i="5"/>
  <c r="E310" i="4"/>
  <c r="C311" i="4"/>
  <c r="G300" i="3"/>
  <c r="F299" i="3"/>
  <c r="H298" i="3"/>
  <c r="I298" i="3" s="1"/>
  <c r="E293" i="5" l="1"/>
  <c r="H292" i="5"/>
  <c r="F292" i="5"/>
  <c r="G292" i="5"/>
  <c r="E311" i="4"/>
  <c r="C312" i="4"/>
  <c r="G301" i="3"/>
  <c r="H299" i="3"/>
  <c r="I299" i="3" s="1"/>
  <c r="F300" i="3"/>
  <c r="E294" i="5" l="1"/>
  <c r="H293" i="5"/>
  <c r="F293" i="5"/>
  <c r="G293" i="5"/>
  <c r="E312" i="4"/>
  <c r="C313" i="4"/>
  <c r="F301" i="3"/>
  <c r="H300" i="3"/>
  <c r="I300" i="3" s="1"/>
  <c r="G302" i="3"/>
  <c r="E295" i="5" l="1"/>
  <c r="H294" i="5"/>
  <c r="F294" i="5"/>
  <c r="G294" i="5"/>
  <c r="E313" i="4"/>
  <c r="C314" i="4"/>
  <c r="G303" i="3"/>
  <c r="F302" i="3"/>
  <c r="H301" i="3"/>
  <c r="I301" i="3" s="1"/>
  <c r="E296" i="5" l="1"/>
  <c r="H295" i="5"/>
  <c r="G295" i="5"/>
  <c r="F295" i="5"/>
  <c r="E314" i="4"/>
  <c r="C315" i="4"/>
  <c r="H302" i="3"/>
  <c r="I302" i="3" s="1"/>
  <c r="F303" i="3"/>
  <c r="G304" i="3"/>
  <c r="G296" i="5" l="1"/>
  <c r="F296" i="5"/>
  <c r="E297" i="5"/>
  <c r="H296" i="5"/>
  <c r="E315" i="4"/>
  <c r="C316" i="4"/>
  <c r="G305" i="3"/>
  <c r="H303" i="3"/>
  <c r="I303" i="3" s="1"/>
  <c r="F304" i="3"/>
  <c r="E298" i="5" l="1"/>
  <c r="H297" i="5"/>
  <c r="G297" i="5"/>
  <c r="F297" i="5"/>
  <c r="E316" i="4"/>
  <c r="C317" i="4"/>
  <c r="H304" i="3"/>
  <c r="I304" i="3" s="1"/>
  <c r="F305" i="3"/>
  <c r="G306" i="3"/>
  <c r="E299" i="5" l="1"/>
  <c r="H298" i="5"/>
  <c r="F298" i="5"/>
  <c r="G298" i="5"/>
  <c r="E317" i="4"/>
  <c r="C318" i="4"/>
  <c r="G307" i="3"/>
  <c r="F306" i="3"/>
  <c r="H305" i="3"/>
  <c r="I305" i="3" s="1"/>
  <c r="G299" i="5" l="1"/>
  <c r="E300" i="5"/>
  <c r="H299" i="5"/>
  <c r="F299" i="5"/>
  <c r="E318" i="4"/>
  <c r="C319" i="4"/>
  <c r="H306" i="3"/>
  <c r="I306" i="3" s="1"/>
  <c r="F307" i="3"/>
  <c r="G308" i="3"/>
  <c r="E301" i="5" l="1"/>
  <c r="H300" i="5"/>
  <c r="F300" i="5"/>
  <c r="G300" i="5"/>
  <c r="C320" i="4"/>
  <c r="E319" i="4"/>
  <c r="G309" i="3"/>
  <c r="F308" i="3"/>
  <c r="H307" i="3"/>
  <c r="I307" i="3" s="1"/>
  <c r="E302" i="5" l="1"/>
  <c r="H301" i="5"/>
  <c r="G301" i="5"/>
  <c r="F301" i="5"/>
  <c r="E320" i="4"/>
  <c r="C321" i="4"/>
  <c r="F309" i="3"/>
  <c r="H308" i="3"/>
  <c r="I308" i="3" s="1"/>
  <c r="G310" i="3"/>
  <c r="E303" i="5" l="1"/>
  <c r="H302" i="5"/>
  <c r="F302" i="5"/>
  <c r="G302" i="5"/>
  <c r="E321" i="4"/>
  <c r="C322" i="4"/>
  <c r="G311" i="3"/>
  <c r="F310" i="3"/>
  <c r="H309" i="3"/>
  <c r="I309" i="3" s="1"/>
  <c r="H303" i="5" l="1"/>
  <c r="G303" i="5"/>
  <c r="F303" i="5"/>
  <c r="E304" i="5"/>
  <c r="E322" i="4"/>
  <c r="C323" i="4"/>
  <c r="H310" i="3"/>
  <c r="I310" i="3" s="1"/>
  <c r="F311" i="3"/>
  <c r="G312" i="3"/>
  <c r="E305" i="5" l="1"/>
  <c r="H304" i="5"/>
  <c r="F304" i="5"/>
  <c r="G304" i="5"/>
  <c r="E323" i="4"/>
  <c r="C324" i="4"/>
  <c r="G313" i="3"/>
  <c r="H311" i="3"/>
  <c r="I311" i="3" s="1"/>
  <c r="F312" i="3"/>
  <c r="E306" i="5" l="1"/>
  <c r="H305" i="5"/>
  <c r="G305" i="5"/>
  <c r="F305" i="5"/>
  <c r="E324" i="4"/>
  <c r="C325" i="4"/>
  <c r="F313" i="3"/>
  <c r="H312" i="3"/>
  <c r="I312" i="3" s="1"/>
  <c r="G314" i="3"/>
  <c r="E307" i="5" l="1"/>
  <c r="H306" i="5"/>
  <c r="G306" i="5"/>
  <c r="F306" i="5"/>
  <c r="E325" i="4"/>
  <c r="C326" i="4"/>
  <c r="G315" i="3"/>
  <c r="F314" i="3"/>
  <c r="H313" i="3"/>
  <c r="I313" i="3" s="1"/>
  <c r="E308" i="5" l="1"/>
  <c r="H307" i="5"/>
  <c r="G307" i="5"/>
  <c r="F307" i="5"/>
  <c r="E326" i="4"/>
  <c r="C327" i="4"/>
  <c r="F315" i="3"/>
  <c r="H314" i="3"/>
  <c r="I314" i="3" s="1"/>
  <c r="G316" i="3"/>
  <c r="E309" i="5" l="1"/>
  <c r="H308" i="5"/>
  <c r="F308" i="5"/>
  <c r="G308" i="5"/>
  <c r="E327" i="4"/>
  <c r="C328" i="4"/>
  <c r="G317" i="3"/>
  <c r="H315" i="3"/>
  <c r="I315" i="3" s="1"/>
  <c r="F316" i="3"/>
  <c r="G309" i="5" l="1"/>
  <c r="F309" i="5"/>
  <c r="E310" i="5"/>
  <c r="H309" i="5"/>
  <c r="E328" i="4"/>
  <c r="C329" i="4"/>
  <c r="H316" i="3"/>
  <c r="I316" i="3" s="1"/>
  <c r="F317" i="3"/>
  <c r="G318" i="3"/>
  <c r="E311" i="5" l="1"/>
  <c r="H310" i="5"/>
  <c r="F310" i="5"/>
  <c r="G310" i="5"/>
  <c r="E329" i="4"/>
  <c r="C330" i="4"/>
  <c r="G319" i="3"/>
  <c r="H317" i="3"/>
  <c r="I317" i="3" s="1"/>
  <c r="F318" i="3"/>
  <c r="E312" i="5" l="1"/>
  <c r="H311" i="5"/>
  <c r="F311" i="5"/>
  <c r="G311" i="5"/>
  <c r="E330" i="4"/>
  <c r="C331" i="4"/>
  <c r="H318" i="3"/>
  <c r="I318" i="3" s="1"/>
  <c r="F319" i="3"/>
  <c r="G320" i="3"/>
  <c r="E313" i="5" l="1"/>
  <c r="H312" i="5"/>
  <c r="G312" i="5"/>
  <c r="F312" i="5"/>
  <c r="E331" i="4"/>
  <c r="C332" i="4"/>
  <c r="G321" i="3"/>
  <c r="F320" i="3"/>
  <c r="H319" i="3"/>
  <c r="I319" i="3" s="1"/>
  <c r="E314" i="5" l="1"/>
  <c r="F313" i="5"/>
  <c r="H313" i="5"/>
  <c r="G313" i="5"/>
  <c r="E332" i="4"/>
  <c r="C333" i="4"/>
  <c r="F321" i="3"/>
  <c r="H320" i="3"/>
  <c r="I320" i="3" s="1"/>
  <c r="G322" i="3"/>
  <c r="E315" i="5" l="1"/>
  <c r="H314" i="5"/>
  <c r="G314" i="5"/>
  <c r="F314" i="5"/>
  <c r="E333" i="4"/>
  <c r="C334" i="4"/>
  <c r="G323" i="3"/>
  <c r="H321" i="3"/>
  <c r="I321" i="3" s="1"/>
  <c r="F322" i="3"/>
  <c r="E316" i="5" l="1"/>
  <c r="H315" i="5"/>
  <c r="G315" i="5"/>
  <c r="F315" i="5"/>
  <c r="E334" i="4"/>
  <c r="C335" i="4"/>
  <c r="H322" i="3"/>
  <c r="I322" i="3" s="1"/>
  <c r="F323" i="3"/>
  <c r="G324" i="3"/>
  <c r="E317" i="5" l="1"/>
  <c r="H316" i="5"/>
  <c r="G316" i="5"/>
  <c r="F316" i="5"/>
  <c r="C336" i="4"/>
  <c r="E335" i="4"/>
  <c r="G325" i="3"/>
  <c r="H323" i="3"/>
  <c r="I323" i="3" s="1"/>
  <c r="F324" i="3"/>
  <c r="E318" i="5" l="1"/>
  <c r="H317" i="5"/>
  <c r="G317" i="5"/>
  <c r="F317" i="5"/>
  <c r="E336" i="4"/>
  <c r="C337" i="4"/>
  <c r="F325" i="3"/>
  <c r="H324" i="3"/>
  <c r="I324" i="3" s="1"/>
  <c r="G326" i="3"/>
  <c r="F318" i="5" l="1"/>
  <c r="H318" i="5"/>
  <c r="G318" i="5"/>
  <c r="E319" i="5"/>
  <c r="E337" i="4"/>
  <c r="C338" i="4"/>
  <c r="G327" i="3"/>
  <c r="F326" i="3"/>
  <c r="H325" i="3"/>
  <c r="I325" i="3" s="1"/>
  <c r="E320" i="5" l="1"/>
  <c r="H319" i="5"/>
  <c r="F319" i="5"/>
  <c r="G319" i="5"/>
  <c r="E338" i="4"/>
  <c r="C339" i="4"/>
  <c r="F327" i="3"/>
  <c r="H326" i="3"/>
  <c r="I326" i="3" s="1"/>
  <c r="G328" i="3"/>
  <c r="E321" i="5" l="1"/>
  <c r="H320" i="5"/>
  <c r="F320" i="5"/>
  <c r="G320" i="5"/>
  <c r="E339" i="4"/>
  <c r="C340" i="4"/>
  <c r="G329" i="3"/>
  <c r="F328" i="3"/>
  <c r="H327" i="3"/>
  <c r="I327" i="3" s="1"/>
  <c r="E322" i="5" l="1"/>
  <c r="H321" i="5"/>
  <c r="G321" i="5"/>
  <c r="F321" i="5"/>
  <c r="E340" i="4"/>
  <c r="C341" i="4"/>
  <c r="F329" i="3"/>
  <c r="H328" i="3"/>
  <c r="I328" i="3" s="1"/>
  <c r="G330" i="3"/>
  <c r="E323" i="5" l="1"/>
  <c r="H322" i="5"/>
  <c r="G322" i="5"/>
  <c r="F322" i="5"/>
  <c r="E341" i="4"/>
  <c r="C342" i="4"/>
  <c r="G331" i="3"/>
  <c r="F330" i="3"/>
  <c r="H329" i="3"/>
  <c r="I329" i="3" s="1"/>
  <c r="G323" i="5" l="1"/>
  <c r="E324" i="5"/>
  <c r="H323" i="5"/>
  <c r="F323" i="5"/>
  <c r="E342" i="4"/>
  <c r="C343" i="4"/>
  <c r="H330" i="3"/>
  <c r="I330" i="3" s="1"/>
  <c r="F331" i="3"/>
  <c r="G332" i="3"/>
  <c r="E325" i="5" l="1"/>
  <c r="H324" i="5"/>
  <c r="G324" i="5"/>
  <c r="F324" i="5"/>
  <c r="E343" i="4"/>
  <c r="C344" i="4"/>
  <c r="G333" i="3"/>
  <c r="F332" i="3"/>
  <c r="H331" i="3"/>
  <c r="I331" i="3" s="1"/>
  <c r="E326" i="5" l="1"/>
  <c r="H325" i="5"/>
  <c r="F325" i="5"/>
  <c r="G325" i="5"/>
  <c r="E344" i="4"/>
  <c r="C345" i="4"/>
  <c r="H332" i="3"/>
  <c r="I332" i="3" s="1"/>
  <c r="F333" i="3"/>
  <c r="G334" i="3"/>
  <c r="E327" i="5" l="1"/>
  <c r="H326" i="5"/>
  <c r="F326" i="5"/>
  <c r="G326" i="5"/>
  <c r="E345" i="4"/>
  <c r="C346" i="4"/>
  <c r="G335" i="3"/>
  <c r="H333" i="3"/>
  <c r="I333" i="3" s="1"/>
  <c r="F334" i="3"/>
  <c r="E328" i="5" l="1"/>
  <c r="H327" i="5"/>
  <c r="G327" i="5"/>
  <c r="F327" i="5"/>
  <c r="E346" i="4"/>
  <c r="C347" i="4"/>
  <c r="F335" i="3"/>
  <c r="H334" i="3"/>
  <c r="I334" i="3" s="1"/>
  <c r="G336" i="3"/>
  <c r="E329" i="5" l="1"/>
  <c r="H328" i="5"/>
  <c r="G328" i="5"/>
  <c r="F328" i="5"/>
  <c r="E347" i="4"/>
  <c r="C348" i="4"/>
  <c r="G337" i="3"/>
  <c r="H335" i="3"/>
  <c r="I335" i="3" s="1"/>
  <c r="F336" i="3"/>
  <c r="E330" i="5" l="1"/>
  <c r="H329" i="5"/>
  <c r="F329" i="5"/>
  <c r="G329" i="5"/>
  <c r="E348" i="4"/>
  <c r="C349" i="4"/>
  <c r="F337" i="3"/>
  <c r="H336" i="3"/>
  <c r="I336" i="3" s="1"/>
  <c r="G338" i="3"/>
  <c r="E331" i="5" l="1"/>
  <c r="H330" i="5"/>
  <c r="G330" i="5"/>
  <c r="F330" i="5"/>
  <c r="E349" i="4"/>
  <c r="C350" i="4"/>
  <c r="G339" i="3"/>
  <c r="F338" i="3"/>
  <c r="H337" i="3"/>
  <c r="I337" i="3" s="1"/>
  <c r="E332" i="5" l="1"/>
  <c r="H331" i="5"/>
  <c r="F331" i="5"/>
  <c r="G331" i="5"/>
  <c r="E350" i="4"/>
  <c r="C351" i="4"/>
  <c r="F339" i="3"/>
  <c r="H338" i="3"/>
  <c r="I338" i="3" s="1"/>
  <c r="G340" i="3"/>
  <c r="E333" i="5" l="1"/>
  <c r="H332" i="5"/>
  <c r="G332" i="5"/>
  <c r="F332" i="5"/>
  <c r="C352" i="4"/>
  <c r="E351" i="4"/>
  <c r="G341" i="3"/>
  <c r="F340" i="3"/>
  <c r="H339" i="3"/>
  <c r="I339" i="3" s="1"/>
  <c r="E334" i="5" l="1"/>
  <c r="H333" i="5"/>
  <c r="G333" i="5"/>
  <c r="F333" i="5"/>
  <c r="E352" i="4"/>
  <c r="C353" i="4"/>
  <c r="F341" i="3"/>
  <c r="H340" i="3"/>
  <c r="I340" i="3" s="1"/>
  <c r="G342" i="3"/>
  <c r="E335" i="5" l="1"/>
  <c r="H334" i="5"/>
  <c r="G334" i="5"/>
  <c r="F334" i="5"/>
  <c r="E353" i="4"/>
  <c r="C354" i="4"/>
  <c r="G343" i="3"/>
  <c r="F342" i="3"/>
  <c r="H341" i="3"/>
  <c r="I341" i="3" s="1"/>
  <c r="E336" i="5" l="1"/>
  <c r="H335" i="5"/>
  <c r="G335" i="5"/>
  <c r="F335" i="5"/>
  <c r="E354" i="4"/>
  <c r="C355" i="4"/>
  <c r="H342" i="3"/>
  <c r="I342" i="3" s="1"/>
  <c r="F343" i="3"/>
  <c r="G344" i="3"/>
  <c r="F336" i="5" l="1"/>
  <c r="E337" i="5"/>
  <c r="H336" i="5"/>
  <c r="G336" i="5"/>
  <c r="E355" i="4"/>
  <c r="C356" i="4"/>
  <c r="G345" i="3"/>
  <c r="F344" i="3"/>
  <c r="H343" i="3"/>
  <c r="I343" i="3" s="1"/>
  <c r="E338" i="5" l="1"/>
  <c r="H337" i="5"/>
  <c r="F337" i="5"/>
  <c r="G337" i="5"/>
  <c r="E356" i="4"/>
  <c r="C357" i="4"/>
  <c r="F345" i="3"/>
  <c r="H344" i="3"/>
  <c r="I344" i="3" s="1"/>
  <c r="G346" i="3"/>
  <c r="E339" i="5" l="1"/>
  <c r="H338" i="5"/>
  <c r="F338" i="5"/>
  <c r="G338" i="5"/>
  <c r="E357" i="4"/>
  <c r="C358" i="4"/>
  <c r="G347" i="3"/>
  <c r="F346" i="3"/>
  <c r="H345" i="3"/>
  <c r="I345" i="3" s="1"/>
  <c r="G339" i="5" l="1"/>
  <c r="F339" i="5"/>
  <c r="E340" i="5"/>
  <c r="H339" i="5"/>
  <c r="E358" i="4"/>
  <c r="C359" i="4"/>
  <c r="F347" i="3"/>
  <c r="H346" i="3"/>
  <c r="I346" i="3" s="1"/>
  <c r="G348" i="3"/>
  <c r="E341" i="5" l="1"/>
  <c r="H340" i="5"/>
  <c r="G340" i="5"/>
  <c r="F340" i="5"/>
  <c r="E359" i="4"/>
  <c r="C360" i="4"/>
  <c r="G349" i="3"/>
  <c r="H347" i="3"/>
  <c r="I347" i="3" s="1"/>
  <c r="F348" i="3"/>
  <c r="E342" i="5" l="1"/>
  <c r="H341" i="5"/>
  <c r="G341" i="5"/>
  <c r="F341" i="5"/>
  <c r="E360" i="4"/>
  <c r="C361" i="4"/>
  <c r="F349" i="3"/>
  <c r="H348" i="3"/>
  <c r="I348" i="3" s="1"/>
  <c r="G350" i="3"/>
  <c r="E343" i="5" l="1"/>
  <c r="H342" i="5"/>
  <c r="G342" i="5"/>
  <c r="F342" i="5"/>
  <c r="E361" i="4"/>
  <c r="C362" i="4"/>
  <c r="G351" i="3"/>
  <c r="H349" i="3"/>
  <c r="I349" i="3" s="1"/>
  <c r="F350" i="3"/>
  <c r="E344" i="5" l="1"/>
  <c r="H343" i="5"/>
  <c r="F343" i="5"/>
  <c r="G343" i="5"/>
  <c r="E362" i="4"/>
  <c r="C363" i="4"/>
  <c r="F351" i="3"/>
  <c r="H350" i="3"/>
  <c r="I350" i="3" s="1"/>
  <c r="G352" i="3"/>
  <c r="E345" i="5" l="1"/>
  <c r="H344" i="5"/>
  <c r="G344" i="5"/>
  <c r="F344" i="5"/>
  <c r="E363" i="4"/>
  <c r="C364" i="4"/>
  <c r="G353" i="3"/>
  <c r="H351" i="3"/>
  <c r="I351" i="3" s="1"/>
  <c r="F352" i="3"/>
  <c r="E346" i="5" l="1"/>
  <c r="G345" i="5"/>
  <c r="F345" i="5"/>
  <c r="H345" i="5"/>
  <c r="E364" i="4"/>
  <c r="C365" i="4"/>
  <c r="H352" i="3"/>
  <c r="I352" i="3" s="1"/>
  <c r="F353" i="3"/>
  <c r="G354" i="3"/>
  <c r="E347" i="5" l="1"/>
  <c r="H346" i="5"/>
  <c r="G346" i="5"/>
  <c r="F346" i="5"/>
  <c r="E365" i="4"/>
  <c r="C366" i="4"/>
  <c r="G355" i="3"/>
  <c r="F354" i="3"/>
  <c r="H353" i="3"/>
  <c r="I353" i="3" s="1"/>
  <c r="E348" i="5" l="1"/>
  <c r="H347" i="5"/>
  <c r="F347" i="5"/>
  <c r="G347" i="5"/>
  <c r="E366" i="4"/>
  <c r="C367" i="4"/>
  <c r="G356" i="3"/>
  <c r="H354" i="3"/>
  <c r="I354" i="3" s="1"/>
  <c r="F355" i="3"/>
  <c r="E349" i="5" l="1"/>
  <c r="H348" i="5"/>
  <c r="G348" i="5"/>
  <c r="F348" i="5"/>
  <c r="C368" i="4"/>
  <c r="E367" i="4"/>
  <c r="G36" i="4"/>
  <c r="H36" i="4" s="1"/>
  <c r="F356" i="3"/>
  <c r="H355" i="3"/>
  <c r="I355" i="3" s="1"/>
  <c r="G357" i="3"/>
  <c r="E350" i="5" l="1"/>
  <c r="F349" i="5"/>
  <c r="H349" i="5"/>
  <c r="G349" i="5"/>
  <c r="G37" i="4"/>
  <c r="H37" i="4" s="1"/>
  <c r="E368" i="4"/>
  <c r="C369" i="4"/>
  <c r="G358" i="3"/>
  <c r="H356" i="3"/>
  <c r="I356" i="3" s="1"/>
  <c r="F357" i="3"/>
  <c r="F350" i="5" l="1"/>
  <c r="E351" i="5"/>
  <c r="H350" i="5"/>
  <c r="G350" i="5"/>
  <c r="E369" i="4"/>
  <c r="C370" i="4"/>
  <c r="G38" i="4"/>
  <c r="H38" i="4" s="1"/>
  <c r="G359" i="3"/>
  <c r="F358" i="3"/>
  <c r="H357" i="3"/>
  <c r="I357" i="3" s="1"/>
  <c r="E352" i="5" l="1"/>
  <c r="H351" i="5"/>
  <c r="G351" i="5"/>
  <c r="F351" i="5"/>
  <c r="E370" i="4"/>
  <c r="C371" i="4"/>
  <c r="G39" i="4"/>
  <c r="H39" i="4" s="1"/>
  <c r="F359" i="3"/>
  <c r="H358" i="3"/>
  <c r="I358" i="3" s="1"/>
  <c r="G360" i="3"/>
  <c r="E353" i="5" l="1"/>
  <c r="H352" i="5"/>
  <c r="F352" i="5"/>
  <c r="G352" i="5"/>
  <c r="E371" i="4"/>
  <c r="C372" i="4"/>
  <c r="G40" i="4"/>
  <c r="H40" i="4" s="1"/>
  <c r="G361" i="3"/>
  <c r="H359" i="3"/>
  <c r="I359" i="3" s="1"/>
  <c r="F360" i="3"/>
  <c r="H353" i="5" l="1"/>
  <c r="G353" i="5"/>
  <c r="F353" i="5"/>
  <c r="E354" i="5"/>
  <c r="E372" i="4"/>
  <c r="C373" i="4"/>
  <c r="G41" i="4"/>
  <c r="H41" i="4" s="1"/>
  <c r="F361" i="3"/>
  <c r="H360" i="3"/>
  <c r="I360" i="3" s="1"/>
  <c r="G362" i="3"/>
  <c r="E355" i="5" l="1"/>
  <c r="H354" i="5"/>
  <c r="G354" i="5"/>
  <c r="F354" i="5"/>
  <c r="E373" i="4"/>
  <c r="C374" i="4"/>
  <c r="G42" i="4"/>
  <c r="H42" i="4" s="1"/>
  <c r="G363" i="3"/>
  <c r="H361" i="3"/>
  <c r="I361" i="3" s="1"/>
  <c r="F362" i="3"/>
  <c r="E356" i="5" l="1"/>
  <c r="H355" i="5"/>
  <c r="G355" i="5"/>
  <c r="F355" i="5"/>
  <c r="E374" i="4"/>
  <c r="C375" i="4"/>
  <c r="G43" i="4"/>
  <c r="H43" i="4" s="1"/>
  <c r="F363" i="3"/>
  <c r="H362" i="3"/>
  <c r="I362" i="3" s="1"/>
  <c r="G364" i="3"/>
  <c r="E357" i="5" l="1"/>
  <c r="H356" i="5"/>
  <c r="F356" i="5"/>
  <c r="G356" i="5"/>
  <c r="E375" i="4"/>
  <c r="C376" i="4"/>
  <c r="G44" i="4"/>
  <c r="H44" i="4" s="1"/>
  <c r="G365" i="3"/>
  <c r="F364" i="3"/>
  <c r="H363" i="3"/>
  <c r="I363" i="3" s="1"/>
  <c r="H357" i="5" l="1"/>
  <c r="G357" i="5"/>
  <c r="F357" i="5"/>
  <c r="E358" i="5"/>
  <c r="E376" i="4"/>
  <c r="C377" i="4"/>
  <c r="G45" i="4"/>
  <c r="H45" i="4" s="1"/>
  <c r="H364" i="3"/>
  <c r="I364" i="3" s="1"/>
  <c r="F365" i="3"/>
  <c r="G366" i="3"/>
  <c r="E359" i="5" l="1"/>
  <c r="H358" i="5"/>
  <c r="F358" i="5"/>
  <c r="G358" i="5"/>
  <c r="E377" i="4"/>
  <c r="C378" i="4"/>
  <c r="G46" i="4"/>
  <c r="H46" i="4" s="1"/>
  <c r="F366" i="3"/>
  <c r="H365" i="3"/>
  <c r="I365" i="3" s="1"/>
  <c r="G367" i="3"/>
  <c r="E360" i="5" l="1"/>
  <c r="H359" i="5"/>
  <c r="G359" i="5"/>
  <c r="F359" i="5"/>
  <c r="E378" i="4"/>
  <c r="C379" i="4"/>
  <c r="G47" i="4"/>
  <c r="H47" i="4" s="1"/>
  <c r="G368" i="3"/>
  <c r="H366" i="3"/>
  <c r="I366" i="3" s="1"/>
  <c r="F367" i="3"/>
  <c r="E361" i="5" l="1"/>
  <c r="H360" i="5"/>
  <c r="G360" i="5"/>
  <c r="F360" i="5"/>
  <c r="E379" i="4"/>
  <c r="C380" i="4"/>
  <c r="G48" i="4"/>
  <c r="H48" i="4" s="1"/>
  <c r="H367" i="3"/>
  <c r="I367" i="3" s="1"/>
  <c r="F368" i="3"/>
  <c r="G369" i="3"/>
  <c r="E362" i="5" l="1"/>
  <c r="H361" i="5"/>
  <c r="G361" i="5"/>
  <c r="F361" i="5"/>
  <c r="E380" i="4"/>
  <c r="C381" i="4"/>
  <c r="G49" i="4"/>
  <c r="H49" i="4" s="1"/>
  <c r="G370" i="3"/>
  <c r="H368" i="3"/>
  <c r="I368" i="3" s="1"/>
  <c r="F369" i="3"/>
  <c r="E363" i="5" l="1"/>
  <c r="H362" i="5"/>
  <c r="G362" i="5"/>
  <c r="F362" i="5"/>
  <c r="E381" i="4"/>
  <c r="C382" i="4"/>
  <c r="G50" i="4"/>
  <c r="H50" i="4" s="1"/>
  <c r="F370" i="3"/>
  <c r="H369" i="3"/>
  <c r="I369" i="3" s="1"/>
  <c r="G371" i="3"/>
  <c r="G363" i="5" l="1"/>
  <c r="E364" i="5"/>
  <c r="H363" i="5"/>
  <c r="F363" i="5"/>
  <c r="E382" i="4"/>
  <c r="C383" i="4"/>
  <c r="G51" i="4"/>
  <c r="H51" i="4" s="1"/>
  <c r="G372" i="3"/>
  <c r="H370" i="3"/>
  <c r="I370" i="3" s="1"/>
  <c r="F371" i="3"/>
  <c r="E365" i="5" l="1"/>
  <c r="H364" i="5"/>
  <c r="F364" i="5"/>
  <c r="G364" i="5"/>
  <c r="C384" i="4"/>
  <c r="E383" i="4"/>
  <c r="G52" i="4"/>
  <c r="H52" i="4" s="1"/>
  <c r="F372" i="3"/>
  <c r="H371" i="3"/>
  <c r="I371" i="3" s="1"/>
  <c r="G373" i="3"/>
  <c r="E366" i="5" l="1"/>
  <c r="H365" i="5"/>
  <c r="F365" i="5"/>
  <c r="G365" i="5"/>
  <c r="G53" i="4"/>
  <c r="H53" i="4" s="1"/>
  <c r="E384" i="4"/>
  <c r="C385" i="4"/>
  <c r="G374" i="3"/>
  <c r="H372" i="3"/>
  <c r="I372" i="3" s="1"/>
  <c r="F373" i="3"/>
  <c r="F366" i="5" l="1"/>
  <c r="E367" i="5"/>
  <c r="H366" i="5"/>
  <c r="G366" i="5"/>
  <c r="G54" i="4"/>
  <c r="H54" i="4" s="1"/>
  <c r="E385" i="4"/>
  <c r="C386" i="4"/>
  <c r="F374" i="3"/>
  <c r="H373" i="3"/>
  <c r="I373" i="3" s="1"/>
  <c r="G375" i="3"/>
  <c r="E368" i="5" l="1"/>
  <c r="H367" i="5"/>
  <c r="G367" i="5"/>
  <c r="F367" i="5"/>
  <c r="E386" i="4"/>
  <c r="C387" i="4"/>
  <c r="G55" i="4"/>
  <c r="H55" i="4" s="1"/>
  <c r="G376" i="3"/>
  <c r="F375" i="3"/>
  <c r="H374" i="3"/>
  <c r="I374" i="3" s="1"/>
  <c r="E369" i="5" l="1"/>
  <c r="H368" i="5"/>
  <c r="G368" i="5"/>
  <c r="F368" i="5"/>
  <c r="E387" i="4"/>
  <c r="C388" i="4"/>
  <c r="G56" i="4"/>
  <c r="H56" i="4" s="1"/>
  <c r="F376" i="3"/>
  <c r="H375" i="3"/>
  <c r="I375" i="3" s="1"/>
  <c r="G377" i="3"/>
  <c r="E370" i="5" l="1"/>
  <c r="H369" i="5"/>
  <c r="G369" i="5"/>
  <c r="F369" i="5"/>
  <c r="E388" i="4"/>
  <c r="C389" i="4"/>
  <c r="G57" i="4"/>
  <c r="H57" i="4" s="1"/>
  <c r="G378" i="3"/>
  <c r="H376" i="3"/>
  <c r="I376" i="3" s="1"/>
  <c r="F377" i="3"/>
  <c r="E371" i="5" l="1"/>
  <c r="H370" i="5"/>
  <c r="F370" i="5"/>
  <c r="G370" i="5"/>
  <c r="E389" i="4"/>
  <c r="C390" i="4"/>
  <c r="G58" i="4"/>
  <c r="H58" i="4" s="1"/>
  <c r="F378" i="3"/>
  <c r="H377" i="3"/>
  <c r="I377" i="3" s="1"/>
  <c r="G379" i="3"/>
  <c r="E372" i="5" l="1"/>
  <c r="H371" i="5"/>
  <c r="G371" i="5"/>
  <c r="F371" i="5"/>
  <c r="E390" i="4"/>
  <c r="C391" i="4"/>
  <c r="G59" i="4"/>
  <c r="H59" i="4" s="1"/>
  <c r="G380" i="3"/>
  <c r="H378" i="3"/>
  <c r="I378" i="3" s="1"/>
  <c r="F379" i="3"/>
  <c r="E373" i="5" l="1"/>
  <c r="H372" i="5"/>
  <c r="F372" i="5"/>
  <c r="G372" i="5"/>
  <c r="E391" i="4"/>
  <c r="C392" i="4"/>
  <c r="G60" i="4"/>
  <c r="H60" i="4" s="1"/>
  <c r="G381" i="3"/>
  <c r="H379" i="3"/>
  <c r="I379" i="3" s="1"/>
  <c r="F380" i="3"/>
  <c r="E374" i="5" l="1"/>
  <c r="H373" i="5"/>
  <c r="G373" i="5"/>
  <c r="F373" i="5"/>
  <c r="E392" i="4"/>
  <c r="C393" i="4"/>
  <c r="G61" i="4"/>
  <c r="H61" i="4" s="1"/>
  <c r="H380" i="3"/>
  <c r="I380" i="3" s="1"/>
  <c r="F381" i="3"/>
  <c r="G382" i="3"/>
  <c r="E375" i="5" l="1"/>
  <c r="H374" i="5"/>
  <c r="F374" i="5"/>
  <c r="G374" i="5"/>
  <c r="E393" i="4"/>
  <c r="C394" i="4"/>
  <c r="G62" i="4"/>
  <c r="H62" i="4" s="1"/>
  <c r="G383" i="3"/>
  <c r="H381" i="3"/>
  <c r="I381" i="3" s="1"/>
  <c r="F382" i="3"/>
  <c r="E376" i="5" l="1"/>
  <c r="H375" i="5"/>
  <c r="F375" i="5"/>
  <c r="G375" i="5"/>
  <c r="E394" i="4"/>
  <c r="C395" i="4"/>
  <c r="G63" i="4"/>
  <c r="H63" i="4" s="1"/>
  <c r="H382" i="3"/>
  <c r="I382" i="3" s="1"/>
  <c r="F383" i="3"/>
  <c r="G384" i="3"/>
  <c r="E377" i="5" l="1"/>
  <c r="H376" i="5"/>
  <c r="F376" i="5"/>
  <c r="G376" i="5"/>
  <c r="E395" i="4"/>
  <c r="C396" i="4"/>
  <c r="G64" i="4"/>
  <c r="H64" i="4" s="1"/>
  <c r="G385" i="3"/>
  <c r="F384" i="3"/>
  <c r="H383" i="3"/>
  <c r="I383" i="3" s="1"/>
  <c r="E378" i="5" l="1"/>
  <c r="G377" i="5"/>
  <c r="F377" i="5"/>
  <c r="H377" i="5"/>
  <c r="E396" i="4"/>
  <c r="C397" i="4"/>
  <c r="G65" i="4"/>
  <c r="H65" i="4" s="1"/>
  <c r="H384" i="3"/>
  <c r="I384" i="3" s="1"/>
  <c r="F385" i="3"/>
  <c r="G386" i="3"/>
  <c r="E379" i="5" l="1"/>
  <c r="H378" i="5"/>
  <c r="G378" i="5"/>
  <c r="F378" i="5"/>
  <c r="E397" i="4"/>
  <c r="C398" i="4"/>
  <c r="G66" i="4"/>
  <c r="H66" i="4" s="1"/>
  <c r="F386" i="3"/>
  <c r="H385" i="3"/>
  <c r="I385" i="3" s="1"/>
  <c r="G387" i="3"/>
  <c r="E380" i="5" l="1"/>
  <c r="H379" i="5"/>
  <c r="G379" i="5"/>
  <c r="F379" i="5"/>
  <c r="E398" i="4"/>
  <c r="C399" i="4"/>
  <c r="G67" i="4"/>
  <c r="H67" i="4" s="1"/>
  <c r="G388" i="3"/>
  <c r="H386" i="3"/>
  <c r="I386" i="3" s="1"/>
  <c r="F387" i="3"/>
  <c r="G380" i="5" l="1"/>
  <c r="H380" i="5"/>
  <c r="F380" i="5"/>
  <c r="E381" i="5"/>
  <c r="C400" i="4"/>
  <c r="E399" i="4"/>
  <c r="G68" i="4"/>
  <c r="H68" i="4" s="1"/>
  <c r="F388" i="3"/>
  <c r="H387" i="3"/>
  <c r="I387" i="3" s="1"/>
  <c r="G389" i="3"/>
  <c r="E382" i="5" l="1"/>
  <c r="H381" i="5"/>
  <c r="G381" i="5"/>
  <c r="F381" i="5"/>
  <c r="G69" i="4"/>
  <c r="H69" i="4" s="1"/>
  <c r="E400" i="4"/>
  <c r="C401" i="4"/>
  <c r="G390" i="3"/>
  <c r="H388" i="3"/>
  <c r="I388" i="3" s="1"/>
  <c r="F389" i="3"/>
  <c r="E383" i="5" l="1"/>
  <c r="H382" i="5"/>
  <c r="F382" i="5"/>
  <c r="G382" i="5"/>
  <c r="E401" i="4"/>
  <c r="C402" i="4"/>
  <c r="G70" i="4"/>
  <c r="H70" i="4" s="1"/>
  <c r="F390" i="3"/>
  <c r="H389" i="3"/>
  <c r="I389" i="3" s="1"/>
  <c r="G391" i="3"/>
  <c r="E384" i="5" l="1"/>
  <c r="H383" i="5"/>
  <c r="F383" i="5"/>
  <c r="G383" i="5"/>
  <c r="E402" i="4"/>
  <c r="C403" i="4"/>
  <c r="G71" i="4"/>
  <c r="H71" i="4" s="1"/>
  <c r="G392" i="3"/>
  <c r="H390" i="3"/>
  <c r="I390" i="3" s="1"/>
  <c r="F391" i="3"/>
  <c r="F384" i="5" l="1"/>
  <c r="G384" i="5"/>
  <c r="H384" i="5"/>
  <c r="E385" i="5"/>
  <c r="E403" i="4"/>
  <c r="C404" i="4"/>
  <c r="G72" i="4"/>
  <c r="H72" i="4" s="1"/>
  <c r="H391" i="3"/>
  <c r="I391" i="3" s="1"/>
  <c r="F392" i="3"/>
  <c r="G393" i="3"/>
  <c r="E386" i="5" l="1"/>
  <c r="F385" i="5"/>
  <c r="H385" i="5"/>
  <c r="G385" i="5"/>
  <c r="E404" i="4"/>
  <c r="C405" i="4"/>
  <c r="G73" i="4"/>
  <c r="H73" i="4" s="1"/>
  <c r="G394" i="3"/>
  <c r="H392" i="3"/>
  <c r="I392" i="3" s="1"/>
  <c r="F393" i="3"/>
  <c r="E387" i="5" l="1"/>
  <c r="H386" i="5"/>
  <c r="G386" i="5"/>
  <c r="F386" i="5"/>
  <c r="E405" i="4"/>
  <c r="C406" i="4"/>
  <c r="G74" i="4"/>
  <c r="H74" i="4" s="1"/>
  <c r="F394" i="3"/>
  <c r="H393" i="3"/>
  <c r="I393" i="3" s="1"/>
  <c r="G395" i="3"/>
  <c r="E388" i="5" l="1"/>
  <c r="H387" i="5"/>
  <c r="G387" i="5"/>
  <c r="F387" i="5"/>
  <c r="E406" i="4"/>
  <c r="C407" i="4"/>
  <c r="G75" i="4"/>
  <c r="H75" i="4" s="1"/>
  <c r="G396" i="3"/>
  <c r="H394" i="3"/>
  <c r="I394" i="3" s="1"/>
  <c r="F395" i="3"/>
  <c r="E389" i="5" l="1"/>
  <c r="H388" i="5"/>
  <c r="G388" i="5"/>
  <c r="F388" i="5"/>
  <c r="E407" i="4"/>
  <c r="C408" i="4"/>
  <c r="G76" i="4"/>
  <c r="H76" i="4" s="1"/>
  <c r="F396" i="3"/>
  <c r="H395" i="3"/>
  <c r="I395" i="3" s="1"/>
  <c r="G397" i="3"/>
  <c r="E390" i="5" l="1"/>
  <c r="H389" i="5"/>
  <c r="G389" i="5"/>
  <c r="F389" i="5"/>
  <c r="E408" i="4"/>
  <c r="C409" i="4"/>
  <c r="G77" i="4"/>
  <c r="H77" i="4" s="1"/>
  <c r="G398" i="3"/>
  <c r="H396" i="3"/>
  <c r="I396" i="3" s="1"/>
  <c r="F397" i="3"/>
  <c r="E391" i="5" l="1"/>
  <c r="H390" i="5"/>
  <c r="G390" i="5"/>
  <c r="F390" i="5"/>
  <c r="E409" i="4"/>
  <c r="C410" i="4"/>
  <c r="G78" i="4"/>
  <c r="H78" i="4" s="1"/>
  <c r="G399" i="3"/>
  <c r="F398" i="3"/>
  <c r="H397" i="3"/>
  <c r="I397" i="3" s="1"/>
  <c r="E392" i="5" l="1"/>
  <c r="H391" i="5"/>
  <c r="F391" i="5"/>
  <c r="G391" i="5"/>
  <c r="E410" i="4"/>
  <c r="C411" i="4"/>
  <c r="G79" i="4"/>
  <c r="H79" i="4" s="1"/>
  <c r="H398" i="3"/>
  <c r="I398" i="3" s="1"/>
  <c r="F399" i="3"/>
  <c r="G400" i="3"/>
  <c r="E393" i="5" l="1"/>
  <c r="H392" i="5"/>
  <c r="F392" i="5"/>
  <c r="G392" i="5"/>
  <c r="E411" i="4"/>
  <c r="C412" i="4"/>
  <c r="G80" i="4"/>
  <c r="H80" i="4" s="1"/>
  <c r="G401" i="3"/>
  <c r="H399" i="3"/>
  <c r="I399" i="3" s="1"/>
  <c r="F400" i="3"/>
  <c r="E394" i="5" l="1"/>
  <c r="H393" i="5"/>
  <c r="F393" i="5"/>
  <c r="G393" i="5"/>
  <c r="E412" i="4"/>
  <c r="C413" i="4"/>
  <c r="G81" i="4"/>
  <c r="H81" i="4" s="1"/>
  <c r="H400" i="3"/>
  <c r="I400" i="3" s="1"/>
  <c r="F401" i="3"/>
  <c r="G402" i="3"/>
  <c r="E395" i="5" l="1"/>
  <c r="H394" i="5"/>
  <c r="G394" i="5"/>
  <c r="F394" i="5"/>
  <c r="E413" i="4"/>
  <c r="C414" i="4"/>
  <c r="G82" i="4"/>
  <c r="H82" i="4" s="1"/>
  <c r="F402" i="3"/>
  <c r="H401" i="3"/>
  <c r="I401" i="3" s="1"/>
  <c r="G403" i="3"/>
  <c r="E396" i="5" l="1"/>
  <c r="H395" i="5"/>
  <c r="G395" i="5"/>
  <c r="F395" i="5"/>
  <c r="E414" i="4"/>
  <c r="C415" i="4"/>
  <c r="G83" i="4"/>
  <c r="H83" i="4" s="1"/>
  <c r="G404" i="3"/>
  <c r="F403" i="3"/>
  <c r="H402" i="3"/>
  <c r="I402" i="3" s="1"/>
  <c r="E397" i="5" l="1"/>
  <c r="H396" i="5"/>
  <c r="G396" i="5"/>
  <c r="F396" i="5"/>
  <c r="C416" i="4"/>
  <c r="E415" i="4"/>
  <c r="G84" i="4"/>
  <c r="H84" i="4" s="1"/>
  <c r="G405" i="3"/>
  <c r="H403" i="3"/>
  <c r="I403" i="3" s="1"/>
  <c r="F404" i="3"/>
  <c r="E398" i="5" l="1"/>
  <c r="H397" i="5"/>
  <c r="F397" i="5"/>
  <c r="G397" i="5"/>
  <c r="G85" i="4"/>
  <c r="H85" i="4" s="1"/>
  <c r="E416" i="4"/>
  <c r="C417" i="4"/>
  <c r="F405" i="3"/>
  <c r="H404" i="3"/>
  <c r="I404" i="3" s="1"/>
  <c r="G406" i="3"/>
  <c r="H398" i="5" l="1"/>
  <c r="G398" i="5"/>
  <c r="F398" i="5"/>
  <c r="E399" i="5"/>
  <c r="E417" i="4"/>
  <c r="C418" i="4"/>
  <c r="G86" i="4"/>
  <c r="H86" i="4" s="1"/>
  <c r="G407" i="3"/>
  <c r="H405" i="3"/>
  <c r="I405" i="3" s="1"/>
  <c r="F406" i="3"/>
  <c r="H399" i="5" l="1"/>
  <c r="E400" i="5"/>
  <c r="G399" i="5"/>
  <c r="F399" i="5"/>
  <c r="E418" i="4"/>
  <c r="C419" i="4"/>
  <c r="G87" i="4"/>
  <c r="H87" i="4" s="1"/>
  <c r="H406" i="3"/>
  <c r="I406" i="3" s="1"/>
  <c r="F407" i="3"/>
  <c r="G408" i="3"/>
  <c r="E401" i="5" l="1"/>
  <c r="H400" i="5"/>
  <c r="G400" i="5"/>
  <c r="F400" i="5"/>
  <c r="E419" i="4"/>
  <c r="C420" i="4"/>
  <c r="G88" i="4"/>
  <c r="H88" i="4" s="1"/>
  <c r="G409" i="3"/>
  <c r="F408" i="3"/>
  <c r="H407" i="3"/>
  <c r="I407" i="3" s="1"/>
  <c r="E402" i="5" l="1"/>
  <c r="H401" i="5"/>
  <c r="F401" i="5"/>
  <c r="G401" i="5"/>
  <c r="E420" i="4"/>
  <c r="C421" i="4"/>
  <c r="G89" i="4"/>
  <c r="H89" i="4" s="1"/>
  <c r="H408" i="3"/>
  <c r="I408" i="3" s="1"/>
  <c r="F409" i="3"/>
  <c r="G410" i="3"/>
  <c r="E403" i="5" l="1"/>
  <c r="H402" i="5"/>
  <c r="G402" i="5"/>
  <c r="F402" i="5"/>
  <c r="E421" i="4"/>
  <c r="C422" i="4"/>
  <c r="G90" i="4"/>
  <c r="H90" i="4" s="1"/>
  <c r="G411" i="3"/>
  <c r="F410" i="3"/>
  <c r="H409" i="3"/>
  <c r="I409" i="3" s="1"/>
  <c r="E404" i="5" l="1"/>
  <c r="H403" i="5"/>
  <c r="F403" i="5"/>
  <c r="G403" i="5"/>
  <c r="E422" i="4"/>
  <c r="C423" i="4"/>
  <c r="G91" i="4"/>
  <c r="H91" i="4" s="1"/>
  <c r="H410" i="3"/>
  <c r="I410" i="3" s="1"/>
  <c r="F411" i="3"/>
  <c r="G412" i="3"/>
  <c r="G404" i="5" l="1"/>
  <c r="E405" i="5"/>
  <c r="F404" i="5"/>
  <c r="H404" i="5"/>
  <c r="E423" i="4"/>
  <c r="C424" i="4"/>
  <c r="G92" i="4"/>
  <c r="H92" i="4" s="1"/>
  <c r="G413" i="3"/>
  <c r="H411" i="3"/>
  <c r="I411" i="3" s="1"/>
  <c r="F412" i="3"/>
  <c r="E406" i="5" l="1"/>
  <c r="H405" i="5"/>
  <c r="G405" i="5"/>
  <c r="F405" i="5"/>
  <c r="E424" i="4"/>
  <c r="C425" i="4"/>
  <c r="G93" i="4"/>
  <c r="H93" i="4" s="1"/>
  <c r="H412" i="3"/>
  <c r="I412" i="3" s="1"/>
  <c r="F413" i="3"/>
  <c r="G414" i="3"/>
  <c r="E407" i="5" l="1"/>
  <c r="H406" i="5"/>
  <c r="G406" i="5"/>
  <c r="F406" i="5"/>
  <c r="E425" i="4"/>
  <c r="C426" i="4"/>
  <c r="G94" i="4"/>
  <c r="H94" i="4" s="1"/>
  <c r="G415" i="3"/>
  <c r="F414" i="3"/>
  <c r="H413" i="3"/>
  <c r="I413" i="3" s="1"/>
  <c r="H407" i="5" l="1"/>
  <c r="G407" i="5"/>
  <c r="F407" i="5"/>
  <c r="E408" i="5"/>
  <c r="E426" i="4"/>
  <c r="C427" i="4"/>
  <c r="G95" i="4"/>
  <c r="H95" i="4" s="1"/>
  <c r="H414" i="3"/>
  <c r="I414" i="3" s="1"/>
  <c r="F415" i="3"/>
  <c r="G416" i="3"/>
  <c r="E409" i="5" l="1"/>
  <c r="H408" i="5"/>
  <c r="G408" i="5"/>
  <c r="F408" i="5"/>
  <c r="E427" i="4"/>
  <c r="C428" i="4"/>
  <c r="G96" i="4"/>
  <c r="H96" i="4" s="1"/>
  <c r="G417" i="3"/>
  <c r="F416" i="3"/>
  <c r="H415" i="3"/>
  <c r="I415" i="3" s="1"/>
  <c r="E410" i="5" l="1"/>
  <c r="H409" i="5"/>
  <c r="F409" i="5"/>
  <c r="G409" i="5"/>
  <c r="E428" i="4"/>
  <c r="C429" i="4"/>
  <c r="G97" i="4"/>
  <c r="H97" i="4" s="1"/>
  <c r="H416" i="3"/>
  <c r="I416" i="3" s="1"/>
  <c r="F417" i="3"/>
  <c r="G418" i="3"/>
  <c r="E411" i="5" l="1"/>
  <c r="H410" i="5"/>
  <c r="F410" i="5"/>
  <c r="G410" i="5"/>
  <c r="E429" i="4"/>
  <c r="C430" i="4"/>
  <c r="G98" i="4"/>
  <c r="H98" i="4" s="1"/>
  <c r="G419" i="3"/>
  <c r="F418" i="3"/>
  <c r="H417" i="3"/>
  <c r="I417" i="3" s="1"/>
  <c r="E412" i="5" l="1"/>
  <c r="G411" i="5"/>
  <c r="F411" i="5"/>
  <c r="H411" i="5"/>
  <c r="E430" i="4"/>
  <c r="C431" i="4"/>
  <c r="G99" i="4"/>
  <c r="H99" i="4" s="1"/>
  <c r="H418" i="3"/>
  <c r="I418" i="3" s="1"/>
  <c r="F419" i="3"/>
  <c r="G420" i="3"/>
  <c r="E413" i="5" l="1"/>
  <c r="H412" i="5"/>
  <c r="G412" i="5"/>
  <c r="F412" i="5"/>
  <c r="C432" i="4"/>
  <c r="E431" i="4"/>
  <c r="G100" i="4"/>
  <c r="H100" i="4" s="1"/>
  <c r="G421" i="3"/>
  <c r="F420" i="3"/>
  <c r="H419" i="3"/>
  <c r="I419" i="3" s="1"/>
  <c r="E414" i="5" l="1"/>
  <c r="H413" i="5"/>
  <c r="G413" i="5"/>
  <c r="F413" i="5"/>
  <c r="G101" i="4"/>
  <c r="H101" i="4" s="1"/>
  <c r="E432" i="4"/>
  <c r="C433" i="4"/>
  <c r="H420" i="3"/>
  <c r="I420" i="3" s="1"/>
  <c r="F421" i="3"/>
  <c r="G422" i="3"/>
  <c r="E415" i="5" l="1"/>
  <c r="H414" i="5"/>
  <c r="G414" i="5"/>
  <c r="F414" i="5"/>
  <c r="E433" i="4"/>
  <c r="C434" i="4"/>
  <c r="G102" i="4"/>
  <c r="H102" i="4" s="1"/>
  <c r="G423" i="3"/>
  <c r="F422" i="3"/>
  <c r="H421" i="3"/>
  <c r="I421" i="3" s="1"/>
  <c r="E416" i="5" l="1"/>
  <c r="H415" i="5"/>
  <c r="F415" i="5"/>
  <c r="G415" i="5"/>
  <c r="E434" i="4"/>
  <c r="C435" i="4"/>
  <c r="G103" i="4"/>
  <c r="H103" i="4" s="1"/>
  <c r="H422" i="3"/>
  <c r="I422" i="3" s="1"/>
  <c r="F423" i="3"/>
  <c r="G424" i="3"/>
  <c r="E417" i="5" l="1"/>
  <c r="H416" i="5"/>
  <c r="G416" i="5"/>
  <c r="F416" i="5"/>
  <c r="E435" i="4"/>
  <c r="C436" i="4"/>
  <c r="G104" i="4"/>
  <c r="H104" i="4" s="1"/>
  <c r="G425" i="3"/>
  <c r="F424" i="3"/>
  <c r="H423" i="3"/>
  <c r="I423" i="3" s="1"/>
  <c r="E418" i="5" l="1"/>
  <c r="F417" i="5"/>
  <c r="H417" i="5"/>
  <c r="G417" i="5"/>
  <c r="E436" i="4"/>
  <c r="C437" i="4"/>
  <c r="G105" i="4"/>
  <c r="H105" i="4" s="1"/>
  <c r="H424" i="3"/>
  <c r="I424" i="3" s="1"/>
  <c r="F425" i="3"/>
  <c r="G426" i="3"/>
  <c r="E419" i="5" l="1"/>
  <c r="H418" i="5"/>
  <c r="G418" i="5"/>
  <c r="F418" i="5"/>
  <c r="E437" i="4"/>
  <c r="C438" i="4"/>
  <c r="G106" i="4"/>
  <c r="H106" i="4" s="1"/>
  <c r="G427" i="3"/>
  <c r="F426" i="3"/>
  <c r="H425" i="3"/>
  <c r="I425" i="3" s="1"/>
  <c r="E420" i="5" l="1"/>
  <c r="H419" i="5"/>
  <c r="F419" i="5"/>
  <c r="G419" i="5"/>
  <c r="E438" i="4"/>
  <c r="C439" i="4"/>
  <c r="G107" i="4"/>
  <c r="H107" i="4" s="1"/>
  <c r="F427" i="3"/>
  <c r="H426" i="3"/>
  <c r="I426" i="3" s="1"/>
  <c r="G428" i="3"/>
  <c r="G420" i="5" l="1"/>
  <c r="H420" i="5"/>
  <c r="E421" i="5"/>
  <c r="F420" i="5"/>
  <c r="C440" i="4"/>
  <c r="E439" i="4"/>
  <c r="G108" i="4"/>
  <c r="H108" i="4" s="1"/>
  <c r="G429" i="3"/>
  <c r="H427" i="3"/>
  <c r="I427" i="3" s="1"/>
  <c r="F428" i="3"/>
  <c r="E422" i="5" l="1"/>
  <c r="H421" i="5"/>
  <c r="F421" i="5"/>
  <c r="G421" i="5"/>
  <c r="G109" i="4"/>
  <c r="H109" i="4" s="1"/>
  <c r="E440" i="4"/>
  <c r="C441" i="4"/>
  <c r="G430" i="3"/>
  <c r="F429" i="3"/>
  <c r="H428" i="3"/>
  <c r="I428" i="3" s="1"/>
  <c r="E423" i="5" l="1"/>
  <c r="H422" i="5"/>
  <c r="G422" i="5"/>
  <c r="F422" i="5"/>
  <c r="E441" i="4"/>
  <c r="C442" i="4"/>
  <c r="G110" i="4"/>
  <c r="H110" i="4" s="1"/>
  <c r="H429" i="3"/>
  <c r="I429" i="3" s="1"/>
  <c r="F430" i="3"/>
  <c r="G431" i="3"/>
  <c r="E424" i="5" l="1"/>
  <c r="H423" i="5"/>
  <c r="G423" i="5"/>
  <c r="F423" i="5"/>
  <c r="E442" i="4"/>
  <c r="C443" i="4"/>
  <c r="G111" i="4"/>
  <c r="H111" i="4" s="1"/>
  <c r="G432" i="3"/>
  <c r="H430" i="3"/>
  <c r="I430" i="3" s="1"/>
  <c r="F431" i="3"/>
  <c r="E425" i="5" l="1"/>
  <c r="F424" i="5"/>
  <c r="H424" i="5"/>
  <c r="G424" i="5"/>
  <c r="E443" i="4"/>
  <c r="C444" i="4"/>
  <c r="G112" i="4"/>
  <c r="H112" i="4" s="1"/>
  <c r="F432" i="3"/>
  <c r="H431" i="3"/>
  <c r="I431" i="3" s="1"/>
  <c r="G433" i="3"/>
  <c r="E426" i="5" l="1"/>
  <c r="H425" i="5"/>
  <c r="G425" i="5"/>
  <c r="F425" i="5"/>
  <c r="E444" i="4"/>
  <c r="C445" i="4"/>
  <c r="G113" i="4"/>
  <c r="H113" i="4" s="1"/>
  <c r="G434" i="3"/>
  <c r="H432" i="3"/>
  <c r="I432" i="3" s="1"/>
  <c r="F433" i="3"/>
  <c r="E427" i="5" l="1"/>
  <c r="G426" i="5"/>
  <c r="F426" i="5"/>
  <c r="H426" i="5"/>
  <c r="E445" i="4"/>
  <c r="C446" i="4"/>
  <c r="G114" i="4"/>
  <c r="H114" i="4" s="1"/>
  <c r="F434" i="3"/>
  <c r="H433" i="3"/>
  <c r="I433" i="3" s="1"/>
  <c r="G435" i="3"/>
  <c r="E428" i="5" l="1"/>
  <c r="H427" i="5"/>
  <c r="G427" i="5"/>
  <c r="F427" i="5"/>
  <c r="E446" i="4"/>
  <c r="C447" i="4"/>
  <c r="G115" i="4"/>
  <c r="H115" i="4" s="1"/>
  <c r="G436" i="3"/>
  <c r="F435" i="3"/>
  <c r="H434" i="3"/>
  <c r="I434" i="3" s="1"/>
  <c r="E429" i="5" l="1"/>
  <c r="H428" i="5"/>
  <c r="F428" i="5"/>
  <c r="G428" i="5"/>
  <c r="C448" i="4"/>
  <c r="E447" i="4"/>
  <c r="G116" i="4"/>
  <c r="H116" i="4" s="1"/>
  <c r="H435" i="3"/>
  <c r="I435" i="3" s="1"/>
  <c r="F436" i="3"/>
  <c r="G437" i="3"/>
  <c r="E430" i="5" l="1"/>
  <c r="H429" i="5"/>
  <c r="G429" i="5"/>
  <c r="F429" i="5"/>
  <c r="G117" i="4"/>
  <c r="H117" i="4" s="1"/>
  <c r="E448" i="4"/>
  <c r="C449" i="4"/>
  <c r="G438" i="3"/>
  <c r="H436" i="3"/>
  <c r="I436" i="3" s="1"/>
  <c r="F437" i="3"/>
  <c r="E431" i="5" l="1"/>
  <c r="H430" i="5"/>
  <c r="F430" i="5"/>
  <c r="G430" i="5"/>
  <c r="E449" i="4"/>
  <c r="C450" i="4"/>
  <c r="G118" i="4"/>
  <c r="H118" i="4" s="1"/>
  <c r="F438" i="3"/>
  <c r="H437" i="3"/>
  <c r="I437" i="3" s="1"/>
  <c r="G439" i="3"/>
  <c r="F431" i="5" l="1"/>
  <c r="G431" i="5"/>
  <c r="E432" i="5"/>
  <c r="H431" i="5"/>
  <c r="E450" i="4"/>
  <c r="C451" i="4"/>
  <c r="G119" i="4"/>
  <c r="H119" i="4" s="1"/>
  <c r="G440" i="3"/>
  <c r="F439" i="3"/>
  <c r="H438" i="3"/>
  <c r="I438" i="3" s="1"/>
  <c r="E433" i="5" l="1"/>
  <c r="H432" i="5"/>
  <c r="G432" i="5"/>
  <c r="F432" i="5"/>
  <c r="E451" i="4"/>
  <c r="C452" i="4"/>
  <c r="G120" i="4"/>
  <c r="H120" i="4" s="1"/>
  <c r="F440" i="3"/>
  <c r="H439" i="3"/>
  <c r="I439" i="3" s="1"/>
  <c r="G441" i="3"/>
  <c r="E434" i="5" l="1"/>
  <c r="H433" i="5"/>
  <c r="G433" i="5"/>
  <c r="F433" i="5"/>
  <c r="E452" i="4"/>
  <c r="C453" i="4"/>
  <c r="G121" i="4"/>
  <c r="H121" i="4" s="1"/>
  <c r="G442" i="3"/>
  <c r="H440" i="3"/>
  <c r="I440" i="3" s="1"/>
  <c r="F441" i="3"/>
  <c r="E435" i="5" l="1"/>
  <c r="H434" i="5"/>
  <c r="G434" i="5"/>
  <c r="F434" i="5"/>
  <c r="E453" i="4"/>
  <c r="C454" i="4"/>
  <c r="G122" i="4"/>
  <c r="H122" i="4" s="1"/>
  <c r="G443" i="3"/>
  <c r="H441" i="3"/>
  <c r="I441" i="3" s="1"/>
  <c r="F442" i="3"/>
  <c r="E436" i="5" l="1"/>
  <c r="H435" i="5"/>
  <c r="G435" i="5"/>
  <c r="F435" i="5"/>
  <c r="E454" i="4"/>
  <c r="C455" i="4"/>
  <c r="G123" i="4"/>
  <c r="H123" i="4" s="1"/>
  <c r="H442" i="3"/>
  <c r="I442" i="3" s="1"/>
  <c r="F443" i="3"/>
  <c r="G444" i="3"/>
  <c r="E437" i="5" l="1"/>
  <c r="H436" i="5"/>
  <c r="F436" i="5"/>
  <c r="G436" i="5"/>
  <c r="E455" i="4"/>
  <c r="C456" i="4"/>
  <c r="G124" i="4"/>
  <c r="H124" i="4" s="1"/>
  <c r="G445" i="3"/>
  <c r="F444" i="3"/>
  <c r="H443" i="3"/>
  <c r="I443" i="3" s="1"/>
  <c r="E438" i="5" l="1"/>
  <c r="H437" i="5"/>
  <c r="F437" i="5"/>
  <c r="G437" i="5"/>
  <c r="E456" i="4"/>
  <c r="C457" i="4"/>
  <c r="G125" i="4"/>
  <c r="H125" i="4" s="1"/>
  <c r="H444" i="3"/>
  <c r="I444" i="3" s="1"/>
  <c r="F445" i="3"/>
  <c r="G446" i="3"/>
  <c r="F438" i="5" l="1"/>
  <c r="E439" i="5"/>
  <c r="H438" i="5"/>
  <c r="G438" i="5"/>
  <c r="E457" i="4"/>
  <c r="C458" i="4"/>
  <c r="G126" i="4"/>
  <c r="H126" i="4" s="1"/>
  <c r="G447" i="3"/>
  <c r="F446" i="3"/>
  <c r="H445" i="3"/>
  <c r="I445" i="3" s="1"/>
  <c r="E440" i="5" l="1"/>
  <c r="H439" i="5"/>
  <c r="G439" i="5"/>
  <c r="F439" i="5"/>
  <c r="E458" i="4"/>
  <c r="C459" i="4"/>
  <c r="G127" i="4"/>
  <c r="H127" i="4" s="1"/>
  <c r="H446" i="3"/>
  <c r="I446" i="3" s="1"/>
  <c r="F447" i="3"/>
  <c r="G448" i="3"/>
  <c r="F440" i="5" l="1"/>
  <c r="G440" i="5"/>
  <c r="H440" i="5"/>
  <c r="E441" i="5"/>
  <c r="E459" i="4"/>
  <c r="C460" i="4"/>
  <c r="G128" i="4"/>
  <c r="H128" i="4" s="1"/>
  <c r="G449" i="3"/>
  <c r="F448" i="3"/>
  <c r="H447" i="3"/>
  <c r="I447" i="3" s="1"/>
  <c r="E442" i="5" l="1"/>
  <c r="H441" i="5"/>
  <c r="G441" i="5"/>
  <c r="F441" i="5"/>
  <c r="E460" i="4"/>
  <c r="C461" i="4"/>
  <c r="G129" i="4"/>
  <c r="H129" i="4" s="1"/>
  <c r="H448" i="3"/>
  <c r="I448" i="3" s="1"/>
  <c r="F449" i="3"/>
  <c r="G450" i="3"/>
  <c r="E443" i="5" l="1"/>
  <c r="H442" i="5"/>
  <c r="F442" i="5"/>
  <c r="G442" i="5"/>
  <c r="E461" i="4"/>
  <c r="C462" i="4"/>
  <c r="G130" i="4"/>
  <c r="H130" i="4" s="1"/>
  <c r="G451" i="3"/>
  <c r="F450" i="3"/>
  <c r="H449" i="3"/>
  <c r="I449" i="3" s="1"/>
  <c r="E444" i="5" l="1"/>
  <c r="H443" i="5"/>
  <c r="G443" i="5"/>
  <c r="F443" i="5"/>
  <c r="E462" i="4"/>
  <c r="C463" i="4"/>
  <c r="G131" i="4"/>
  <c r="H131" i="4" s="1"/>
  <c r="H450" i="3"/>
  <c r="I450" i="3" s="1"/>
  <c r="F451" i="3"/>
  <c r="G452" i="3"/>
  <c r="G444" i="5" l="1"/>
  <c r="E445" i="5"/>
  <c r="H444" i="5"/>
  <c r="F444" i="5"/>
  <c r="E463" i="4"/>
  <c r="C464" i="4"/>
  <c r="G132" i="4"/>
  <c r="H132" i="4" s="1"/>
  <c r="G453" i="3"/>
  <c r="F452" i="3"/>
  <c r="H451" i="3"/>
  <c r="I451" i="3" s="1"/>
  <c r="E446" i="5" l="1"/>
  <c r="H445" i="5"/>
  <c r="G445" i="5"/>
  <c r="F445" i="5"/>
  <c r="E464" i="4"/>
  <c r="C465" i="4"/>
  <c r="G133" i="4"/>
  <c r="H133" i="4" s="1"/>
  <c r="G454" i="3"/>
  <c r="H452" i="3"/>
  <c r="I452" i="3" s="1"/>
  <c r="F453" i="3"/>
  <c r="E447" i="5" l="1"/>
  <c r="H446" i="5"/>
  <c r="F446" i="5"/>
  <c r="G446" i="5"/>
  <c r="E465" i="4"/>
  <c r="C466" i="4"/>
  <c r="G134" i="4"/>
  <c r="H134" i="4" s="1"/>
  <c r="F454" i="3"/>
  <c r="H453" i="3"/>
  <c r="I453" i="3" s="1"/>
  <c r="G455" i="3"/>
  <c r="F447" i="5" l="1"/>
  <c r="E448" i="5"/>
  <c r="H447" i="5"/>
  <c r="G447" i="5"/>
  <c r="E466" i="4"/>
  <c r="C467" i="4"/>
  <c r="G135" i="4"/>
  <c r="H135" i="4" s="1"/>
  <c r="G456" i="3"/>
  <c r="H454" i="3"/>
  <c r="I454" i="3" s="1"/>
  <c r="F455" i="3"/>
  <c r="E449" i="5" l="1"/>
  <c r="H448" i="5"/>
  <c r="F448" i="5"/>
  <c r="G448" i="5"/>
  <c r="E467" i="4"/>
  <c r="C468" i="4"/>
  <c r="G136" i="4"/>
  <c r="H136" i="4" s="1"/>
  <c r="F456" i="3"/>
  <c r="H455" i="3"/>
  <c r="I455" i="3" s="1"/>
  <c r="G457" i="3"/>
  <c r="E450" i="5" l="1"/>
  <c r="H449" i="5"/>
  <c r="G449" i="5"/>
  <c r="F449" i="5"/>
  <c r="E468" i="4"/>
  <c r="C469" i="4"/>
  <c r="G137" i="4"/>
  <c r="H137" i="4" s="1"/>
  <c r="G458" i="3"/>
  <c r="H456" i="3"/>
  <c r="I456" i="3" s="1"/>
  <c r="F457" i="3"/>
  <c r="E451" i="5" l="1"/>
  <c r="H450" i="5"/>
  <c r="F450" i="5"/>
  <c r="G450" i="5"/>
  <c r="C470" i="4"/>
  <c r="E469" i="4"/>
  <c r="G138" i="4"/>
  <c r="H138" i="4" s="1"/>
  <c r="F458" i="3"/>
  <c r="H457" i="3"/>
  <c r="I457" i="3" s="1"/>
  <c r="G459" i="3"/>
  <c r="E452" i="5" l="1"/>
  <c r="H451" i="5"/>
  <c r="G451" i="5"/>
  <c r="F451" i="5"/>
  <c r="G139" i="4"/>
  <c r="H139" i="4" s="1"/>
  <c r="E470" i="4"/>
  <c r="C471" i="4"/>
  <c r="G460" i="3"/>
  <c r="F459" i="3"/>
  <c r="H458" i="3"/>
  <c r="I458" i="3" s="1"/>
  <c r="H452" i="5" l="1"/>
  <c r="E453" i="5"/>
  <c r="F452" i="5"/>
  <c r="G452" i="5"/>
  <c r="E471" i="4"/>
  <c r="C472" i="4"/>
  <c r="G140" i="4"/>
  <c r="H140" i="4" s="1"/>
  <c r="F460" i="3"/>
  <c r="H459" i="3"/>
  <c r="I459" i="3" s="1"/>
  <c r="G461" i="3"/>
  <c r="F453" i="5" l="1"/>
  <c r="E454" i="5"/>
  <c r="H453" i="5"/>
  <c r="G453" i="5"/>
  <c r="E472" i="4"/>
  <c r="C473" i="4"/>
  <c r="G141" i="4"/>
  <c r="H141" i="4" s="1"/>
  <c r="G462" i="3"/>
  <c r="H460" i="3"/>
  <c r="I460" i="3" s="1"/>
  <c r="F461" i="3"/>
  <c r="E455" i="5" l="1"/>
  <c r="H454" i="5"/>
  <c r="F454" i="5"/>
  <c r="G454" i="5"/>
  <c r="E473" i="4"/>
  <c r="C474" i="4"/>
  <c r="G142" i="4"/>
  <c r="H142" i="4" s="1"/>
  <c r="F462" i="3"/>
  <c r="H461" i="3"/>
  <c r="I461" i="3" s="1"/>
  <c r="G463" i="3"/>
  <c r="E456" i="5" l="1"/>
  <c r="H455" i="5"/>
  <c r="G455" i="5"/>
  <c r="F455" i="5"/>
  <c r="E474" i="4"/>
  <c r="C475" i="4"/>
  <c r="G143" i="4"/>
  <c r="H143" i="4" s="1"/>
  <c r="G464" i="3"/>
  <c r="H462" i="3"/>
  <c r="I462" i="3" s="1"/>
  <c r="F463" i="3"/>
  <c r="E457" i="5" l="1"/>
  <c r="H456" i="5"/>
  <c r="G456" i="5"/>
  <c r="F456" i="5"/>
  <c r="E475" i="4"/>
  <c r="C476" i="4"/>
  <c r="G144" i="4"/>
  <c r="H144" i="4" s="1"/>
  <c r="H463" i="3"/>
  <c r="I463" i="3" s="1"/>
  <c r="F464" i="3"/>
  <c r="G465" i="3"/>
  <c r="E458" i="5" l="1"/>
  <c r="H457" i="5"/>
  <c r="G457" i="5"/>
  <c r="F457" i="5"/>
  <c r="E476" i="4"/>
  <c r="C477" i="4"/>
  <c r="G145" i="4"/>
  <c r="H145" i="4" s="1"/>
  <c r="G466" i="3"/>
  <c r="H464" i="3"/>
  <c r="I464" i="3" s="1"/>
  <c r="F465" i="3"/>
  <c r="F458" i="5" l="1"/>
  <c r="E459" i="5"/>
  <c r="H458" i="5"/>
  <c r="G458" i="5"/>
  <c r="E477" i="4"/>
  <c r="C478" i="4"/>
  <c r="G146" i="4"/>
  <c r="H146" i="4" s="1"/>
  <c r="H465" i="3"/>
  <c r="I465" i="3" s="1"/>
  <c r="F466" i="3"/>
  <c r="G467" i="3"/>
  <c r="E460" i="5" l="1"/>
  <c r="H459" i="5"/>
  <c r="F459" i="5"/>
  <c r="G459" i="5"/>
  <c r="E478" i="4"/>
  <c r="C479" i="4"/>
  <c r="G147" i="4"/>
  <c r="H147" i="4" s="1"/>
  <c r="H466" i="3"/>
  <c r="I466" i="3" s="1"/>
  <c r="F467" i="3"/>
  <c r="G468" i="3"/>
  <c r="E461" i="5" l="1"/>
  <c r="F460" i="5"/>
  <c r="H460" i="5"/>
  <c r="G460" i="5"/>
  <c r="E479" i="4"/>
  <c r="C480" i="4"/>
  <c r="G148" i="4"/>
  <c r="H148" i="4" s="1"/>
  <c r="G469" i="3"/>
  <c r="F468" i="3"/>
  <c r="H467" i="3"/>
  <c r="I467" i="3" s="1"/>
  <c r="E462" i="5" l="1"/>
  <c r="G461" i="5"/>
  <c r="F461" i="5"/>
  <c r="H461" i="5"/>
  <c r="E480" i="4"/>
  <c r="C481" i="4"/>
  <c r="G149" i="4"/>
  <c r="H149" i="4" s="1"/>
  <c r="H468" i="3"/>
  <c r="I468" i="3" s="1"/>
  <c r="F469" i="3"/>
  <c r="G470" i="3"/>
  <c r="E463" i="5" l="1"/>
  <c r="H462" i="5"/>
  <c r="G462" i="5"/>
  <c r="F462" i="5"/>
  <c r="E481" i="4"/>
  <c r="C482" i="4"/>
  <c r="G150" i="4"/>
  <c r="H150" i="4" s="1"/>
  <c r="G471" i="3"/>
  <c r="F470" i="3"/>
  <c r="H469" i="3"/>
  <c r="I469" i="3" s="1"/>
  <c r="E464" i="5" l="1"/>
  <c r="H463" i="5"/>
  <c r="F463" i="5"/>
  <c r="G463" i="5"/>
  <c r="E482" i="4"/>
  <c r="C483" i="4"/>
  <c r="G151" i="4"/>
  <c r="H151" i="4" s="1"/>
  <c r="H470" i="3"/>
  <c r="I470" i="3" s="1"/>
  <c r="F471" i="3"/>
  <c r="G472" i="3"/>
  <c r="E465" i="5" l="1"/>
  <c r="H464" i="5"/>
  <c r="G464" i="5"/>
  <c r="F464" i="5"/>
  <c r="E483" i="4"/>
  <c r="C484" i="4"/>
  <c r="G152" i="4"/>
  <c r="H152" i="4" s="1"/>
  <c r="F472" i="3"/>
  <c r="H471" i="3"/>
  <c r="I471" i="3" s="1"/>
  <c r="G473" i="3"/>
  <c r="E466" i="5" l="1"/>
  <c r="H465" i="5"/>
  <c r="G465" i="5"/>
  <c r="F465" i="5"/>
  <c r="E484" i="4"/>
  <c r="C485" i="4"/>
  <c r="G153" i="4"/>
  <c r="H153" i="4" s="1"/>
  <c r="G474" i="3"/>
  <c r="H472" i="3"/>
  <c r="I472" i="3" s="1"/>
  <c r="F473" i="3"/>
  <c r="E467" i="5" l="1"/>
  <c r="H466" i="5"/>
  <c r="G466" i="5"/>
  <c r="F466" i="5"/>
  <c r="C486" i="4"/>
  <c r="E485" i="4"/>
  <c r="G154" i="4"/>
  <c r="H154" i="4" s="1"/>
  <c r="G475" i="3"/>
  <c r="F474" i="3"/>
  <c r="H473" i="3"/>
  <c r="I473" i="3" s="1"/>
  <c r="G467" i="5" l="1"/>
  <c r="F467" i="5"/>
  <c r="E468" i="5"/>
  <c r="H467" i="5"/>
  <c r="G155" i="4"/>
  <c r="H155" i="4" s="1"/>
  <c r="E486" i="4"/>
  <c r="C487" i="4"/>
  <c r="H474" i="3"/>
  <c r="I474" i="3" s="1"/>
  <c r="F475" i="3"/>
  <c r="G476" i="3"/>
  <c r="E469" i="5" l="1"/>
  <c r="H468" i="5"/>
  <c r="F468" i="5"/>
  <c r="G468" i="5"/>
  <c r="E487" i="4"/>
  <c r="C488" i="4"/>
  <c r="G156" i="4"/>
  <c r="H156" i="4" s="1"/>
  <c r="G477" i="3"/>
  <c r="F476" i="3"/>
  <c r="H475" i="3"/>
  <c r="I475" i="3" s="1"/>
  <c r="E470" i="5" l="1"/>
  <c r="H469" i="5"/>
  <c r="F469" i="5"/>
  <c r="G469" i="5"/>
  <c r="E488" i="4"/>
  <c r="C489" i="4"/>
  <c r="G157" i="4"/>
  <c r="H157" i="4" s="1"/>
  <c r="G478" i="3"/>
  <c r="H476" i="3"/>
  <c r="I476" i="3" s="1"/>
  <c r="F477" i="3"/>
  <c r="E471" i="5" l="1"/>
  <c r="H470" i="5"/>
  <c r="G470" i="5"/>
  <c r="F470" i="5"/>
  <c r="E489" i="4"/>
  <c r="C490" i="4"/>
  <c r="G158" i="4"/>
  <c r="H158" i="4" s="1"/>
  <c r="G479" i="3"/>
  <c r="H477" i="3"/>
  <c r="I477" i="3" s="1"/>
  <c r="F478" i="3"/>
  <c r="G471" i="5" l="1"/>
  <c r="H471" i="5"/>
  <c r="E472" i="5"/>
  <c r="F471" i="5"/>
  <c r="E490" i="4"/>
  <c r="C491" i="4"/>
  <c r="G159" i="4"/>
  <c r="H159" i="4" s="1"/>
  <c r="H478" i="3"/>
  <c r="I478" i="3" s="1"/>
  <c r="F479" i="3"/>
  <c r="G480" i="3"/>
  <c r="E473" i="5" l="1"/>
  <c r="H472" i="5"/>
  <c r="G472" i="5"/>
  <c r="F472" i="5"/>
  <c r="E491" i="4"/>
  <c r="C492" i="4"/>
  <c r="G160" i="4"/>
  <c r="H160" i="4" s="1"/>
  <c r="G481" i="3"/>
  <c r="F480" i="3"/>
  <c r="H479" i="3"/>
  <c r="I479" i="3" s="1"/>
  <c r="E474" i="5" l="1"/>
  <c r="H473" i="5"/>
  <c r="G473" i="5"/>
  <c r="F473" i="5"/>
  <c r="E492" i="4"/>
  <c r="C493" i="4"/>
  <c r="G161" i="4"/>
  <c r="H161" i="4" s="1"/>
  <c r="H480" i="3"/>
  <c r="I480" i="3" s="1"/>
  <c r="F481" i="3"/>
  <c r="G482" i="3"/>
  <c r="E475" i="5" l="1"/>
  <c r="H474" i="5"/>
  <c r="G474" i="5"/>
  <c r="F474" i="5"/>
  <c r="E493" i="4"/>
  <c r="C494" i="4"/>
  <c r="G162" i="4"/>
  <c r="H162" i="4" s="1"/>
  <c r="G483" i="3"/>
  <c r="F482" i="3"/>
  <c r="H481" i="3"/>
  <c r="I481" i="3" s="1"/>
  <c r="E476" i="5" l="1"/>
  <c r="H475" i="5"/>
  <c r="F475" i="5"/>
  <c r="G475" i="5"/>
  <c r="E494" i="4"/>
  <c r="C495" i="4"/>
  <c r="G163" i="4"/>
  <c r="H163" i="4" s="1"/>
  <c r="F483" i="3"/>
  <c r="H482" i="3"/>
  <c r="I482" i="3" s="1"/>
  <c r="G484" i="3"/>
  <c r="E477" i="5" l="1"/>
  <c r="H476" i="5"/>
  <c r="G476" i="5"/>
  <c r="F476" i="5"/>
  <c r="E495" i="4"/>
  <c r="C496" i="4"/>
  <c r="G164" i="4"/>
  <c r="H164" i="4" s="1"/>
  <c r="G485" i="3"/>
  <c r="F484" i="3"/>
  <c r="H483" i="3"/>
  <c r="I483" i="3" s="1"/>
  <c r="E478" i="5" l="1"/>
  <c r="H477" i="5"/>
  <c r="F477" i="5"/>
  <c r="G477" i="5"/>
  <c r="E496" i="4"/>
  <c r="C497" i="4"/>
  <c r="G165" i="4"/>
  <c r="H165" i="4" s="1"/>
  <c r="H484" i="3"/>
  <c r="I484" i="3" s="1"/>
  <c r="F485" i="3"/>
  <c r="G486" i="3"/>
  <c r="E479" i="5" l="1"/>
  <c r="H478" i="5"/>
  <c r="G478" i="5"/>
  <c r="F478" i="5"/>
  <c r="E497" i="4"/>
  <c r="C498" i="4"/>
  <c r="G166" i="4"/>
  <c r="H166" i="4" s="1"/>
  <c r="F486" i="3"/>
  <c r="H485" i="3"/>
  <c r="I485" i="3" s="1"/>
  <c r="G487" i="3"/>
  <c r="H479" i="5" l="1"/>
  <c r="G479" i="5"/>
  <c r="F479" i="5"/>
  <c r="E480" i="5"/>
  <c r="E498" i="4"/>
  <c r="C499" i="4"/>
  <c r="G167" i="4"/>
  <c r="H167" i="4" s="1"/>
  <c r="G488" i="3"/>
  <c r="F487" i="3"/>
  <c r="H486" i="3"/>
  <c r="I486" i="3" s="1"/>
  <c r="F480" i="5" l="1"/>
  <c r="E481" i="5"/>
  <c r="G480" i="5"/>
  <c r="H480" i="5"/>
  <c r="C500" i="4"/>
  <c r="E499" i="4"/>
  <c r="G168" i="4"/>
  <c r="H168" i="4" s="1"/>
  <c r="H487" i="3"/>
  <c r="I487" i="3" s="1"/>
  <c r="F488" i="3"/>
  <c r="G489" i="3"/>
  <c r="E482" i="5" l="1"/>
  <c r="H481" i="5"/>
  <c r="F481" i="5"/>
  <c r="G481" i="5"/>
  <c r="G169" i="4"/>
  <c r="H169" i="4" s="1"/>
  <c r="E500" i="4"/>
  <c r="C501" i="4"/>
  <c r="H488" i="3"/>
  <c r="I488" i="3" s="1"/>
  <c r="F489" i="3"/>
  <c r="G490" i="3"/>
  <c r="E483" i="5" l="1"/>
  <c r="H482" i="5"/>
  <c r="G482" i="5"/>
  <c r="F482" i="5"/>
  <c r="E501" i="4"/>
  <c r="C502" i="4"/>
  <c r="G170" i="4"/>
  <c r="H170" i="4" s="1"/>
  <c r="G491" i="3"/>
  <c r="H489" i="3"/>
  <c r="I489" i="3" s="1"/>
  <c r="F490" i="3"/>
  <c r="E484" i="5" l="1"/>
  <c r="H483" i="5"/>
  <c r="G483" i="5"/>
  <c r="F483" i="5"/>
  <c r="E502" i="4"/>
  <c r="C503" i="4"/>
  <c r="G171" i="4"/>
  <c r="H171" i="4" s="1"/>
  <c r="H490" i="3"/>
  <c r="I490" i="3" s="1"/>
  <c r="F491" i="3"/>
  <c r="G492" i="3"/>
  <c r="E485" i="5" l="1"/>
  <c r="H484" i="5"/>
  <c r="G484" i="5"/>
  <c r="F484" i="5"/>
  <c r="E503" i="4"/>
  <c r="C504" i="4"/>
  <c r="G172" i="4"/>
  <c r="H172" i="4" s="1"/>
  <c r="G493" i="3"/>
  <c r="F492" i="3"/>
  <c r="H491" i="3"/>
  <c r="I491" i="3" s="1"/>
  <c r="E486" i="5" l="1"/>
  <c r="H485" i="5"/>
  <c r="G485" i="5"/>
  <c r="F485" i="5"/>
  <c r="E504" i="4"/>
  <c r="C505" i="4"/>
  <c r="G173" i="4"/>
  <c r="H173" i="4" s="1"/>
  <c r="H492" i="3"/>
  <c r="I492" i="3" s="1"/>
  <c r="F493" i="3"/>
  <c r="G494" i="3"/>
  <c r="E487" i="5" l="1"/>
  <c r="H486" i="5"/>
  <c r="F486" i="5"/>
  <c r="G486" i="5"/>
  <c r="E505" i="4"/>
  <c r="C506" i="4"/>
  <c r="G174" i="4"/>
  <c r="H174" i="4" s="1"/>
  <c r="G495" i="3"/>
  <c r="F494" i="3"/>
  <c r="H493" i="3"/>
  <c r="I493" i="3" s="1"/>
  <c r="E488" i="5" l="1"/>
  <c r="H487" i="5"/>
  <c r="F487" i="5"/>
  <c r="G487" i="5"/>
  <c r="E506" i="4"/>
  <c r="C507" i="4"/>
  <c r="G175" i="4"/>
  <c r="H175" i="4" s="1"/>
  <c r="F495" i="3"/>
  <c r="H494" i="3"/>
  <c r="I494" i="3" s="1"/>
  <c r="G496" i="3"/>
  <c r="E489" i="5" l="1"/>
  <c r="G488" i="5"/>
  <c r="H488" i="5"/>
  <c r="F488" i="5"/>
  <c r="E507" i="4"/>
  <c r="C508" i="4"/>
  <c r="G176" i="4"/>
  <c r="H176" i="4" s="1"/>
  <c r="G497" i="3"/>
  <c r="F496" i="3"/>
  <c r="H495" i="3"/>
  <c r="I495" i="3" s="1"/>
  <c r="E490" i="5" l="1"/>
  <c r="H489" i="5"/>
  <c r="G489" i="5"/>
  <c r="F489" i="5"/>
  <c r="E508" i="4"/>
  <c r="C509" i="4"/>
  <c r="G177" i="4"/>
  <c r="H177" i="4" s="1"/>
  <c r="H496" i="3"/>
  <c r="I496" i="3" s="1"/>
  <c r="F497" i="3"/>
  <c r="G498" i="3"/>
  <c r="E491" i="5" l="1"/>
  <c r="H490" i="5"/>
  <c r="G490" i="5"/>
  <c r="F490" i="5"/>
  <c r="E509" i="4"/>
  <c r="C510" i="4"/>
  <c r="G178" i="4"/>
  <c r="H178" i="4" s="1"/>
  <c r="G499" i="3"/>
  <c r="F498" i="3"/>
  <c r="H497" i="3"/>
  <c r="I497" i="3" s="1"/>
  <c r="E492" i="5" l="1"/>
  <c r="H491" i="5"/>
  <c r="G491" i="5"/>
  <c r="F491" i="5"/>
  <c r="E510" i="4"/>
  <c r="C511" i="4"/>
  <c r="G179" i="4"/>
  <c r="H179" i="4" s="1"/>
  <c r="H498" i="3"/>
  <c r="I498" i="3" s="1"/>
  <c r="F499" i="3"/>
  <c r="G500" i="3"/>
  <c r="E493" i="5" l="1"/>
  <c r="H492" i="5"/>
  <c r="F492" i="5"/>
  <c r="G492" i="5"/>
  <c r="E511" i="4"/>
  <c r="C512" i="4"/>
  <c r="G180" i="4"/>
  <c r="H180" i="4" s="1"/>
  <c r="H499" i="3"/>
  <c r="I499" i="3" s="1"/>
  <c r="F500" i="3"/>
  <c r="G501" i="3"/>
  <c r="E494" i="5" l="1"/>
  <c r="F493" i="5"/>
  <c r="H493" i="5"/>
  <c r="G493" i="5"/>
  <c r="E512" i="4"/>
  <c r="C513" i="4"/>
  <c r="G181" i="4"/>
  <c r="H181" i="4" s="1"/>
  <c r="G502" i="3"/>
  <c r="H500" i="3"/>
  <c r="I500" i="3" s="1"/>
  <c r="F501" i="3"/>
  <c r="F494" i="5" l="1"/>
  <c r="H494" i="5"/>
  <c r="G494" i="5"/>
  <c r="E495" i="5"/>
  <c r="C514" i="4"/>
  <c r="E513" i="4"/>
  <c r="G182" i="4"/>
  <c r="H182" i="4" s="1"/>
  <c r="G503" i="3"/>
  <c r="H501" i="3"/>
  <c r="I501" i="3" s="1"/>
  <c r="F502" i="3"/>
  <c r="E496" i="5" l="1"/>
  <c r="H495" i="5"/>
  <c r="F495" i="5"/>
  <c r="G495" i="5"/>
  <c r="G183" i="4"/>
  <c r="H183" i="4" s="1"/>
  <c r="E514" i="4"/>
  <c r="C515" i="4"/>
  <c r="H502" i="3"/>
  <c r="I502" i="3" s="1"/>
  <c r="F503" i="3"/>
  <c r="G504" i="3"/>
  <c r="E497" i="5" l="1"/>
  <c r="H496" i="5"/>
  <c r="F496" i="5"/>
  <c r="G496" i="5"/>
  <c r="E515" i="4"/>
  <c r="C516" i="4"/>
  <c r="G184" i="4"/>
  <c r="H184" i="4" s="1"/>
  <c r="G505" i="3"/>
  <c r="F504" i="3"/>
  <c r="H503" i="3"/>
  <c r="I503" i="3" s="1"/>
  <c r="E498" i="5" l="1"/>
  <c r="H497" i="5"/>
  <c r="G497" i="5"/>
  <c r="F497" i="5"/>
  <c r="E516" i="4"/>
  <c r="C517" i="4"/>
  <c r="G185" i="4"/>
  <c r="H185" i="4" s="1"/>
  <c r="H504" i="3"/>
  <c r="I504" i="3" s="1"/>
  <c r="F505" i="3"/>
  <c r="G506" i="3"/>
  <c r="G498" i="5" l="1"/>
  <c r="E499" i="5"/>
  <c r="H498" i="5"/>
  <c r="F498" i="5"/>
  <c r="C518" i="4"/>
  <c r="E517" i="4"/>
  <c r="G186" i="4"/>
  <c r="H186" i="4" s="1"/>
  <c r="F506" i="3"/>
  <c r="H505" i="3"/>
  <c r="I505" i="3" s="1"/>
  <c r="G507" i="3"/>
  <c r="E500" i="5" l="1"/>
  <c r="H499" i="5"/>
  <c r="G499" i="5"/>
  <c r="F499" i="5"/>
  <c r="G187" i="4"/>
  <c r="H187" i="4" s="1"/>
  <c r="E518" i="4"/>
  <c r="C519" i="4"/>
  <c r="G508" i="3"/>
  <c r="F507" i="3"/>
  <c r="H506" i="3"/>
  <c r="I506" i="3" s="1"/>
  <c r="E501" i="5" l="1"/>
  <c r="H500" i="5"/>
  <c r="G500" i="5"/>
  <c r="F500" i="5"/>
  <c r="G188" i="4"/>
  <c r="H188" i="4" s="1"/>
  <c r="E519" i="4"/>
  <c r="C520" i="4"/>
  <c r="F508" i="3"/>
  <c r="H507" i="3"/>
  <c r="I507" i="3" s="1"/>
  <c r="G509" i="3"/>
  <c r="F501" i="5" l="1"/>
  <c r="E502" i="5"/>
  <c r="H501" i="5"/>
  <c r="G501" i="5"/>
  <c r="E520" i="4"/>
  <c r="C521" i="4"/>
  <c r="G189" i="4"/>
  <c r="H189" i="4" s="1"/>
  <c r="G510" i="3"/>
  <c r="H508" i="3"/>
  <c r="I508" i="3" s="1"/>
  <c r="F509" i="3"/>
  <c r="E503" i="5" l="1"/>
  <c r="H502" i="5"/>
  <c r="F502" i="5"/>
  <c r="G502" i="5"/>
  <c r="E521" i="4"/>
  <c r="C522" i="4"/>
  <c r="G190" i="4"/>
  <c r="H190" i="4" s="1"/>
  <c r="F510" i="3"/>
  <c r="H509" i="3"/>
  <c r="I509" i="3" s="1"/>
  <c r="G511" i="3"/>
  <c r="E504" i="5" l="1"/>
  <c r="H503" i="5"/>
  <c r="G503" i="5"/>
  <c r="F503" i="5"/>
  <c r="E522" i="4"/>
  <c r="C523" i="4"/>
  <c r="G191" i="4"/>
  <c r="H191" i="4" s="1"/>
  <c r="G512" i="3"/>
  <c r="F511" i="3"/>
  <c r="H510" i="3"/>
  <c r="I510" i="3" s="1"/>
  <c r="E505" i="5" l="1"/>
  <c r="H504" i="5"/>
  <c r="F504" i="5"/>
  <c r="G504" i="5"/>
  <c r="E523" i="4"/>
  <c r="C524" i="4"/>
  <c r="G192" i="4"/>
  <c r="H192" i="4" s="1"/>
  <c r="H511" i="3"/>
  <c r="I511" i="3" s="1"/>
  <c r="F512" i="3"/>
  <c r="G513" i="3"/>
  <c r="E506" i="5" l="1"/>
  <c r="H505" i="5"/>
  <c r="G505" i="5"/>
  <c r="F505" i="5"/>
  <c r="E524" i="4"/>
  <c r="C525" i="4"/>
  <c r="G193" i="4"/>
  <c r="H193" i="4" s="1"/>
  <c r="G514" i="3"/>
  <c r="H512" i="3"/>
  <c r="I512" i="3" s="1"/>
  <c r="F513" i="3"/>
  <c r="H506" i="5" l="1"/>
  <c r="F506" i="5"/>
  <c r="E507" i="5"/>
  <c r="G506" i="5"/>
  <c r="E525" i="4"/>
  <c r="C526" i="4"/>
  <c r="G194" i="4"/>
  <c r="H194" i="4" s="1"/>
  <c r="H513" i="3"/>
  <c r="I513" i="3" s="1"/>
  <c r="F514" i="3"/>
  <c r="G515" i="3"/>
  <c r="F507" i="5" l="1"/>
  <c r="E508" i="5"/>
  <c r="H507" i="5"/>
  <c r="G507" i="5"/>
  <c r="E526" i="4"/>
  <c r="C527" i="4"/>
  <c r="G195" i="4"/>
  <c r="H195" i="4" s="1"/>
  <c r="G516" i="3"/>
  <c r="H514" i="3"/>
  <c r="I514" i="3" s="1"/>
  <c r="F515" i="3"/>
  <c r="E509" i="5" l="1"/>
  <c r="H508" i="5"/>
  <c r="F508" i="5"/>
  <c r="G508" i="5"/>
  <c r="E527" i="4"/>
  <c r="C528" i="4"/>
  <c r="G196" i="4"/>
  <c r="H196" i="4" s="1"/>
  <c r="F516" i="3"/>
  <c r="H515" i="3"/>
  <c r="I515" i="3" s="1"/>
  <c r="G517" i="3"/>
  <c r="E510" i="5" l="1"/>
  <c r="H509" i="5"/>
  <c r="G509" i="5"/>
  <c r="F509" i="5"/>
  <c r="E528" i="4"/>
  <c r="C529" i="4"/>
  <c r="G197" i="4"/>
  <c r="H197" i="4" s="1"/>
  <c r="G518" i="3"/>
  <c r="H516" i="3"/>
  <c r="I516" i="3" s="1"/>
  <c r="F517" i="3"/>
  <c r="E511" i="5" l="1"/>
  <c r="H510" i="5"/>
  <c r="G510" i="5"/>
  <c r="F510" i="5"/>
  <c r="E529" i="4"/>
  <c r="C530" i="4"/>
  <c r="G198" i="4"/>
  <c r="H198" i="4" s="1"/>
  <c r="F518" i="3"/>
  <c r="H517" i="3"/>
  <c r="I517" i="3" s="1"/>
  <c r="G519" i="3"/>
  <c r="E512" i="5" l="1"/>
  <c r="H511" i="5"/>
  <c r="G511" i="5"/>
  <c r="F511" i="5"/>
  <c r="E530" i="4"/>
  <c r="C531" i="4"/>
  <c r="G199" i="4"/>
  <c r="H199" i="4" s="1"/>
  <c r="G520" i="3"/>
  <c r="F519" i="3"/>
  <c r="H518" i="3"/>
  <c r="I518" i="3" s="1"/>
  <c r="F512" i="5" l="1"/>
  <c r="E513" i="5"/>
  <c r="H512" i="5"/>
  <c r="G512" i="5"/>
  <c r="C532" i="4"/>
  <c r="E531" i="4"/>
  <c r="G200" i="4"/>
  <c r="H200" i="4" s="1"/>
  <c r="F520" i="3"/>
  <c r="H519" i="3"/>
  <c r="I519" i="3" s="1"/>
  <c r="G521" i="3"/>
  <c r="E514" i="5" l="1"/>
  <c r="H513" i="5"/>
  <c r="F513" i="5"/>
  <c r="G513" i="5"/>
  <c r="G201" i="4"/>
  <c r="H201" i="4" s="1"/>
  <c r="E532" i="4"/>
  <c r="C533" i="4"/>
  <c r="G522" i="3"/>
  <c r="H520" i="3"/>
  <c r="I520" i="3" s="1"/>
  <c r="F521" i="3"/>
  <c r="E515" i="5" l="1"/>
  <c r="H514" i="5"/>
  <c r="F514" i="5"/>
  <c r="G514" i="5"/>
  <c r="G202" i="4"/>
  <c r="H202" i="4" s="1"/>
  <c r="E533" i="4"/>
  <c r="C534" i="4"/>
  <c r="F522" i="3"/>
  <c r="H521" i="3"/>
  <c r="I521" i="3" s="1"/>
  <c r="G523" i="3"/>
  <c r="E516" i="5" l="1"/>
  <c r="G515" i="5"/>
  <c r="F515" i="5"/>
  <c r="H515" i="5"/>
  <c r="E534" i="4"/>
  <c r="C535" i="4"/>
  <c r="G203" i="4"/>
  <c r="H203" i="4" s="1"/>
  <c r="G524" i="3"/>
  <c r="H522" i="3"/>
  <c r="I522" i="3" s="1"/>
  <c r="F523" i="3"/>
  <c r="E517" i="5" l="1"/>
  <c r="H516" i="5"/>
  <c r="G516" i="5"/>
  <c r="F516" i="5"/>
  <c r="E535" i="4"/>
  <c r="C536" i="4"/>
  <c r="G204" i="4"/>
  <c r="H204" i="4" s="1"/>
  <c r="H523" i="3"/>
  <c r="I523" i="3" s="1"/>
  <c r="F524" i="3"/>
  <c r="G525" i="3"/>
  <c r="E518" i="5" l="1"/>
  <c r="H517" i="5"/>
  <c r="G517" i="5"/>
  <c r="F517" i="5"/>
  <c r="E536" i="4"/>
  <c r="C537" i="4"/>
  <c r="G205" i="4"/>
  <c r="H205" i="4" s="1"/>
  <c r="G526" i="3"/>
  <c r="H524" i="3"/>
  <c r="I524" i="3" s="1"/>
  <c r="F525" i="3"/>
  <c r="E519" i="5" l="1"/>
  <c r="H518" i="5"/>
  <c r="G518" i="5"/>
  <c r="F518" i="5"/>
  <c r="E537" i="4"/>
  <c r="C538" i="4"/>
  <c r="G206" i="4"/>
  <c r="H206" i="4" s="1"/>
  <c r="G527" i="3"/>
  <c r="F526" i="3"/>
  <c r="H525" i="3"/>
  <c r="I525" i="3" s="1"/>
  <c r="E520" i="5" l="1"/>
  <c r="H519" i="5"/>
  <c r="G519" i="5"/>
  <c r="F519" i="5"/>
  <c r="E538" i="4"/>
  <c r="C539" i="4"/>
  <c r="G207" i="4"/>
  <c r="H207" i="4" s="1"/>
  <c r="H526" i="3"/>
  <c r="I526" i="3" s="1"/>
  <c r="F527" i="3"/>
  <c r="G528" i="3"/>
  <c r="E521" i="5" l="1"/>
  <c r="H520" i="5"/>
  <c r="F520" i="5"/>
  <c r="G520" i="5"/>
  <c r="E539" i="4"/>
  <c r="C540" i="4"/>
  <c r="G208" i="4"/>
  <c r="H208" i="4" s="1"/>
  <c r="G529" i="3"/>
  <c r="F528" i="3"/>
  <c r="H527" i="3"/>
  <c r="I527" i="3" s="1"/>
  <c r="G521" i="5" l="1"/>
  <c r="F521" i="5"/>
  <c r="E522" i="5"/>
  <c r="H521" i="5"/>
  <c r="E540" i="4"/>
  <c r="C541" i="4"/>
  <c r="G209" i="4"/>
  <c r="H209" i="4" s="1"/>
  <c r="G530" i="3"/>
  <c r="H528" i="3"/>
  <c r="I528" i="3" s="1"/>
  <c r="F529" i="3"/>
  <c r="E523" i="5" l="1"/>
  <c r="H522" i="5"/>
  <c r="F522" i="5"/>
  <c r="G522" i="5"/>
  <c r="E541" i="4"/>
  <c r="C542" i="4"/>
  <c r="G210" i="4"/>
  <c r="H210" i="4" s="1"/>
  <c r="G531" i="3"/>
  <c r="F530" i="3"/>
  <c r="H529" i="3"/>
  <c r="I529" i="3" s="1"/>
  <c r="E524" i="5" l="1"/>
  <c r="H523" i="5"/>
  <c r="G523" i="5"/>
  <c r="F523" i="5"/>
  <c r="G211" i="4"/>
  <c r="H211" i="4" s="1"/>
  <c r="E542" i="4"/>
  <c r="C543" i="4"/>
  <c r="H530" i="3"/>
  <c r="I530" i="3" s="1"/>
  <c r="F531" i="3"/>
  <c r="G532" i="3"/>
  <c r="E525" i="5" l="1"/>
  <c r="H524" i="5"/>
  <c r="G524" i="5"/>
  <c r="F524" i="5"/>
  <c r="E543" i="4"/>
  <c r="C544" i="4"/>
  <c r="G212" i="4"/>
  <c r="H212" i="4" s="1"/>
  <c r="G533" i="3"/>
  <c r="H531" i="3"/>
  <c r="I531" i="3" s="1"/>
  <c r="F532" i="3"/>
  <c r="G525" i="5" l="1"/>
  <c r="H525" i="5"/>
  <c r="E526" i="5"/>
  <c r="F525" i="5"/>
  <c r="E544" i="4"/>
  <c r="C545" i="4"/>
  <c r="G213" i="4"/>
  <c r="H213" i="4" s="1"/>
  <c r="H532" i="3"/>
  <c r="I532" i="3" s="1"/>
  <c r="F533" i="3"/>
  <c r="G534" i="3"/>
  <c r="E527" i="5" l="1"/>
  <c r="F526" i="5"/>
  <c r="H526" i="5"/>
  <c r="G526" i="5"/>
  <c r="C546" i="4"/>
  <c r="E545" i="4"/>
  <c r="G214" i="4"/>
  <c r="H214" i="4" s="1"/>
  <c r="G535" i="3"/>
  <c r="F534" i="3"/>
  <c r="H533" i="3"/>
  <c r="I533" i="3" s="1"/>
  <c r="E528" i="5" l="1"/>
  <c r="H527" i="5"/>
  <c r="G527" i="5"/>
  <c r="F527" i="5"/>
  <c r="G215" i="4"/>
  <c r="H215" i="4" s="1"/>
  <c r="E546" i="4"/>
  <c r="C547" i="4"/>
  <c r="F535" i="3"/>
  <c r="H534" i="3"/>
  <c r="I534" i="3" s="1"/>
  <c r="G536" i="3"/>
  <c r="E529" i="5" l="1"/>
  <c r="H528" i="5"/>
  <c r="F528" i="5"/>
  <c r="G528" i="5"/>
  <c r="E547" i="4"/>
  <c r="C548" i="4"/>
  <c r="G216" i="4"/>
  <c r="H216" i="4" s="1"/>
  <c r="G537" i="3"/>
  <c r="H535" i="3"/>
  <c r="I535" i="3" s="1"/>
  <c r="F536" i="3"/>
  <c r="E530" i="5" l="1"/>
  <c r="H529" i="5"/>
  <c r="F529" i="5"/>
  <c r="G529" i="5"/>
  <c r="E548" i="4"/>
  <c r="C549" i="4"/>
  <c r="G217" i="4"/>
  <c r="H217" i="4" s="1"/>
  <c r="F537" i="3"/>
  <c r="H536" i="3"/>
  <c r="I536" i="3" s="1"/>
  <c r="G538" i="3"/>
  <c r="E531" i="5" l="1"/>
  <c r="H530" i="5"/>
  <c r="G530" i="5"/>
  <c r="F530" i="5"/>
  <c r="C550" i="4"/>
  <c r="E549" i="4"/>
  <c r="G218" i="4"/>
  <c r="H218" i="4" s="1"/>
  <c r="G539" i="3"/>
  <c r="H537" i="3"/>
  <c r="I537" i="3" s="1"/>
  <c r="F538" i="3"/>
  <c r="E532" i="5" l="1"/>
  <c r="H531" i="5"/>
  <c r="F531" i="5"/>
  <c r="G531" i="5"/>
  <c r="G219" i="4"/>
  <c r="H219" i="4" s="1"/>
  <c r="E550" i="4"/>
  <c r="C551" i="4"/>
  <c r="H538" i="3"/>
  <c r="I538" i="3" s="1"/>
  <c r="F539" i="3"/>
  <c r="G540" i="3"/>
  <c r="E533" i="5" l="1"/>
  <c r="H532" i="5"/>
  <c r="G532" i="5"/>
  <c r="F532" i="5"/>
  <c r="E551" i="4"/>
  <c r="C552" i="4"/>
  <c r="G220" i="4"/>
  <c r="H220" i="4" s="1"/>
  <c r="G541" i="3"/>
  <c r="F540" i="3"/>
  <c r="H539" i="3"/>
  <c r="I539" i="3" s="1"/>
  <c r="H533" i="5" l="1"/>
  <c r="G533" i="5"/>
  <c r="F533" i="5"/>
  <c r="E534" i="5"/>
  <c r="E552" i="4"/>
  <c r="C553" i="4"/>
  <c r="G221" i="4"/>
  <c r="H221" i="4" s="1"/>
  <c r="H540" i="3"/>
  <c r="I540" i="3" s="1"/>
  <c r="F541" i="3"/>
  <c r="G542" i="3"/>
  <c r="F534" i="5" l="1"/>
  <c r="E535" i="5"/>
  <c r="H534" i="5"/>
  <c r="G534" i="5"/>
  <c r="E553" i="4"/>
  <c r="C554" i="4"/>
  <c r="G222" i="4"/>
  <c r="H222" i="4" s="1"/>
  <c r="G543" i="3"/>
  <c r="F542" i="3"/>
  <c r="H541" i="3"/>
  <c r="I541" i="3" s="1"/>
  <c r="E536" i="5" l="1"/>
  <c r="H535" i="5"/>
  <c r="F535" i="5"/>
  <c r="G535" i="5"/>
  <c r="E554" i="4"/>
  <c r="C555" i="4"/>
  <c r="G223" i="4"/>
  <c r="H223" i="4" s="1"/>
  <c r="F543" i="3"/>
  <c r="H542" i="3"/>
  <c r="I542" i="3" s="1"/>
  <c r="G544" i="3"/>
  <c r="E537" i="5" l="1"/>
  <c r="H536" i="5"/>
  <c r="F536" i="5"/>
  <c r="G536" i="5"/>
  <c r="E555" i="4"/>
  <c r="C556" i="4"/>
  <c r="G224" i="4"/>
  <c r="H224" i="4" s="1"/>
  <c r="G545" i="3"/>
  <c r="F544" i="3"/>
  <c r="H543" i="3"/>
  <c r="I543" i="3" s="1"/>
  <c r="E538" i="5" l="1"/>
  <c r="H537" i="5"/>
  <c r="G537" i="5"/>
  <c r="F537" i="5"/>
  <c r="E556" i="4"/>
  <c r="C557" i="4"/>
  <c r="G225" i="4"/>
  <c r="H225" i="4" s="1"/>
  <c r="H544" i="3"/>
  <c r="I544" i="3" s="1"/>
  <c r="F545" i="3"/>
  <c r="G546" i="3"/>
  <c r="E539" i="5" l="1"/>
  <c r="H538" i="5"/>
  <c r="G538" i="5"/>
  <c r="F538" i="5"/>
  <c r="E557" i="4"/>
  <c r="C558" i="4"/>
  <c r="G226" i="4"/>
  <c r="H226" i="4" s="1"/>
  <c r="G547" i="3"/>
  <c r="F546" i="3"/>
  <c r="H545" i="3"/>
  <c r="I545" i="3" s="1"/>
  <c r="E540" i="5" l="1"/>
  <c r="H539" i="5"/>
  <c r="G539" i="5"/>
  <c r="F539" i="5"/>
  <c r="E558" i="4"/>
  <c r="C559" i="4"/>
  <c r="G227" i="4"/>
  <c r="H227" i="4" s="1"/>
  <c r="H546" i="3"/>
  <c r="I546" i="3" s="1"/>
  <c r="F547" i="3"/>
  <c r="G548" i="3"/>
  <c r="E541" i="5" l="1"/>
  <c r="H540" i="5"/>
  <c r="G540" i="5"/>
  <c r="F540" i="5"/>
  <c r="E559" i="4"/>
  <c r="C560" i="4"/>
  <c r="G228" i="4"/>
  <c r="H228" i="4" s="1"/>
  <c r="G549" i="3"/>
  <c r="F548" i="3"/>
  <c r="H547" i="3"/>
  <c r="I547" i="3" s="1"/>
  <c r="E542" i="5" l="1"/>
  <c r="H541" i="5"/>
  <c r="F541" i="5"/>
  <c r="G541" i="5"/>
  <c r="E560" i="4"/>
  <c r="C561" i="4"/>
  <c r="G229" i="4"/>
  <c r="H229" i="4" s="1"/>
  <c r="H548" i="3"/>
  <c r="I548" i="3" s="1"/>
  <c r="F549" i="3"/>
  <c r="G550" i="3"/>
  <c r="E543" i="5" l="1"/>
  <c r="G542" i="5"/>
  <c r="H542" i="5"/>
  <c r="F542" i="5"/>
  <c r="E561" i="4"/>
  <c r="C562" i="4"/>
  <c r="G230" i="4"/>
  <c r="H230" i="4" s="1"/>
  <c r="F550" i="3"/>
  <c r="H549" i="3"/>
  <c r="I549" i="3" s="1"/>
  <c r="G551" i="3"/>
  <c r="E544" i="5" l="1"/>
  <c r="H543" i="5"/>
  <c r="G543" i="5"/>
  <c r="F543" i="5"/>
  <c r="E562" i="4"/>
  <c r="C563" i="4"/>
  <c r="G231" i="4"/>
  <c r="H231" i="4" s="1"/>
  <c r="G552" i="3"/>
  <c r="H550" i="3"/>
  <c r="I550" i="3" s="1"/>
  <c r="F551" i="3"/>
  <c r="E545" i="5" l="1"/>
  <c r="H544" i="5"/>
  <c r="G544" i="5"/>
  <c r="F544" i="5"/>
  <c r="C564" i="4"/>
  <c r="E563" i="4"/>
  <c r="G232" i="4"/>
  <c r="H232" i="4" s="1"/>
  <c r="F552" i="3"/>
  <c r="H551" i="3"/>
  <c r="I551" i="3" s="1"/>
  <c r="G553" i="3"/>
  <c r="E546" i="5" l="1"/>
  <c r="H545" i="5"/>
  <c r="F545" i="5"/>
  <c r="G545" i="5"/>
  <c r="G233" i="4"/>
  <c r="H233" i="4" s="1"/>
  <c r="E564" i="4"/>
  <c r="C565" i="4"/>
  <c r="G554" i="3"/>
  <c r="H552" i="3"/>
  <c r="I552" i="3" s="1"/>
  <c r="F553" i="3"/>
  <c r="E547" i="5" l="1"/>
  <c r="G546" i="5"/>
  <c r="F546" i="5"/>
  <c r="H546" i="5"/>
  <c r="G234" i="4"/>
  <c r="H234" i="4" s="1"/>
  <c r="E565" i="4"/>
  <c r="C566" i="4"/>
  <c r="F554" i="3"/>
  <c r="H553" i="3"/>
  <c r="I553" i="3" s="1"/>
  <c r="G555" i="3"/>
  <c r="E548" i="5" l="1"/>
  <c r="H547" i="5"/>
  <c r="F547" i="5"/>
  <c r="G547" i="5"/>
  <c r="E566" i="4"/>
  <c r="C567" i="4"/>
  <c r="G235" i="4"/>
  <c r="H235" i="4" s="1"/>
  <c r="G556" i="3"/>
  <c r="F555" i="3"/>
  <c r="H554" i="3"/>
  <c r="I554" i="3" s="1"/>
  <c r="E549" i="5" l="1"/>
  <c r="H548" i="5"/>
  <c r="G548" i="5"/>
  <c r="F548" i="5"/>
  <c r="E567" i="4"/>
  <c r="C568" i="4"/>
  <c r="G236" i="4"/>
  <c r="H236" i="4" s="1"/>
  <c r="F556" i="3"/>
  <c r="H555" i="3"/>
  <c r="I555" i="3" s="1"/>
  <c r="G557" i="3"/>
  <c r="E550" i="5" l="1"/>
  <c r="H549" i="5"/>
  <c r="G549" i="5"/>
  <c r="F549" i="5"/>
  <c r="E568" i="4"/>
  <c r="C569" i="4"/>
  <c r="G237" i="4"/>
  <c r="H237" i="4" s="1"/>
  <c r="G558" i="3"/>
  <c r="H556" i="3"/>
  <c r="I556" i="3" s="1"/>
  <c r="F557" i="3"/>
  <c r="E551" i="5" l="1"/>
  <c r="H550" i="5"/>
  <c r="G550" i="5"/>
  <c r="F550" i="5"/>
  <c r="E569" i="4"/>
  <c r="C570" i="4"/>
  <c r="G238" i="4"/>
  <c r="H238" i="4" s="1"/>
  <c r="F558" i="3"/>
  <c r="H557" i="3"/>
  <c r="I557" i="3" s="1"/>
  <c r="G559" i="3"/>
  <c r="E552" i="5" l="1"/>
  <c r="H551" i="5"/>
  <c r="G551" i="5"/>
  <c r="F551" i="5"/>
  <c r="E570" i="4"/>
  <c r="C571" i="4"/>
  <c r="G239" i="4"/>
  <c r="H239" i="4" s="1"/>
  <c r="G560" i="3"/>
  <c r="F559" i="3"/>
  <c r="H558" i="3"/>
  <c r="I558" i="3" s="1"/>
  <c r="G552" i="5" l="1"/>
  <c r="E553" i="5"/>
  <c r="H552" i="5"/>
  <c r="F552" i="5"/>
  <c r="E571" i="4"/>
  <c r="C572" i="4"/>
  <c r="G240" i="4"/>
  <c r="H240" i="4" s="1"/>
  <c r="H559" i="3"/>
  <c r="I559" i="3" s="1"/>
  <c r="F560" i="3"/>
  <c r="G561" i="3"/>
  <c r="E554" i="5" l="1"/>
  <c r="H553" i="5"/>
  <c r="F553" i="5"/>
  <c r="G553" i="5"/>
  <c r="E572" i="4"/>
  <c r="C573" i="4"/>
  <c r="G241" i="4"/>
  <c r="H241" i="4" s="1"/>
  <c r="G562" i="3"/>
  <c r="F561" i="3"/>
  <c r="H560" i="3"/>
  <c r="I560" i="3" s="1"/>
  <c r="E555" i="5" l="1"/>
  <c r="H554" i="5"/>
  <c r="F554" i="5"/>
  <c r="G554" i="5"/>
  <c r="E573" i="4"/>
  <c r="C574" i="4"/>
  <c r="G242" i="4"/>
  <c r="H242" i="4" s="1"/>
  <c r="G563" i="3"/>
  <c r="H561" i="3"/>
  <c r="I561" i="3" s="1"/>
  <c r="F562" i="3"/>
  <c r="F555" i="5" l="1"/>
  <c r="E556" i="5"/>
  <c r="H555" i="5"/>
  <c r="G555" i="5"/>
  <c r="E574" i="4"/>
  <c r="C575" i="4"/>
  <c r="G243" i="4"/>
  <c r="H243" i="4" s="1"/>
  <c r="H562" i="3"/>
  <c r="I562" i="3" s="1"/>
  <c r="F563" i="3"/>
  <c r="G564" i="3"/>
  <c r="E557" i="5" l="1"/>
  <c r="H556" i="5"/>
  <c r="G556" i="5"/>
  <c r="F556" i="5"/>
  <c r="E575" i="4"/>
  <c r="C576" i="4"/>
  <c r="G244" i="4"/>
  <c r="H244" i="4" s="1"/>
  <c r="G565" i="3"/>
  <c r="F564" i="3"/>
  <c r="H563" i="3"/>
  <c r="I563" i="3" s="1"/>
  <c r="E558" i="5" l="1"/>
  <c r="H557" i="5"/>
  <c r="G557" i="5"/>
  <c r="F557" i="5"/>
  <c r="E576" i="4"/>
  <c r="C577" i="4"/>
  <c r="G245" i="4"/>
  <c r="H245" i="4" s="1"/>
  <c r="H564" i="3"/>
  <c r="I564" i="3" s="1"/>
  <c r="F565" i="3"/>
  <c r="G566" i="3"/>
  <c r="E559" i="5" l="1"/>
  <c r="H558" i="5"/>
  <c r="G558" i="5"/>
  <c r="F558" i="5"/>
  <c r="C578" i="4"/>
  <c r="E577" i="4"/>
  <c r="G246" i="4"/>
  <c r="H246" i="4" s="1"/>
  <c r="G567" i="3"/>
  <c r="F566" i="3"/>
  <c r="H565" i="3"/>
  <c r="I565" i="3" s="1"/>
  <c r="E560" i="5" l="1"/>
  <c r="H559" i="5"/>
  <c r="F559" i="5"/>
  <c r="G559" i="5"/>
  <c r="G247" i="4"/>
  <c r="H247" i="4" s="1"/>
  <c r="E578" i="4"/>
  <c r="C579" i="4"/>
  <c r="F567" i="3"/>
  <c r="H566" i="3"/>
  <c r="I566" i="3" s="1"/>
  <c r="G568" i="3"/>
  <c r="H560" i="5" l="1"/>
  <c r="F560" i="5"/>
  <c r="E561" i="5"/>
  <c r="G560" i="5"/>
  <c r="E579" i="4"/>
  <c r="C580" i="4"/>
  <c r="G248" i="4"/>
  <c r="H248" i="4" s="1"/>
  <c r="G569" i="3"/>
  <c r="F568" i="3"/>
  <c r="H567" i="3"/>
  <c r="I567" i="3" s="1"/>
  <c r="F561" i="5" l="1"/>
  <c r="E562" i="5"/>
  <c r="G561" i="5"/>
  <c r="H561" i="5"/>
  <c r="E580" i="4"/>
  <c r="C581" i="4"/>
  <c r="G249" i="4"/>
  <c r="H249" i="4" s="1"/>
  <c r="H568" i="3"/>
  <c r="I568" i="3" s="1"/>
  <c r="F569" i="3"/>
  <c r="G570" i="3"/>
  <c r="E563" i="5" l="1"/>
  <c r="H562" i="5"/>
  <c r="G562" i="5"/>
  <c r="F562" i="5"/>
  <c r="C582" i="4"/>
  <c r="E581" i="4"/>
  <c r="G250" i="4"/>
  <c r="H250" i="4" s="1"/>
  <c r="G571" i="3"/>
  <c r="F570" i="3"/>
  <c r="H569" i="3"/>
  <c r="I569" i="3" s="1"/>
  <c r="E564" i="5" l="1"/>
  <c r="H563" i="5"/>
  <c r="F563" i="5"/>
  <c r="G563" i="5"/>
  <c r="G251" i="4"/>
  <c r="H251" i="4" s="1"/>
  <c r="E582" i="4"/>
  <c r="C583" i="4"/>
  <c r="H570" i="3"/>
  <c r="I570" i="3" s="1"/>
  <c r="F571" i="3"/>
  <c r="G572" i="3"/>
  <c r="E565" i="5" l="1"/>
  <c r="H564" i="5"/>
  <c r="G564" i="5"/>
  <c r="F564" i="5"/>
  <c r="E583" i="4"/>
  <c r="C584" i="4"/>
  <c r="G252" i="4"/>
  <c r="H252" i="4" s="1"/>
  <c r="F572" i="3"/>
  <c r="H571" i="3"/>
  <c r="I571" i="3" s="1"/>
  <c r="G573" i="3"/>
  <c r="E566" i="5" l="1"/>
  <c r="F565" i="5"/>
  <c r="H565" i="5"/>
  <c r="G565" i="5"/>
  <c r="E584" i="4"/>
  <c r="C585" i="4"/>
  <c r="G253" i="4"/>
  <c r="H253" i="4" s="1"/>
  <c r="G574" i="3"/>
  <c r="H572" i="3"/>
  <c r="I572" i="3" s="1"/>
  <c r="F573" i="3"/>
  <c r="F566" i="5" l="1"/>
  <c r="E567" i="5"/>
  <c r="H566" i="5"/>
  <c r="G566" i="5"/>
  <c r="E585" i="4"/>
  <c r="C586" i="4"/>
  <c r="G254" i="4"/>
  <c r="H254" i="4" s="1"/>
  <c r="F574" i="3"/>
  <c r="H573" i="3"/>
  <c r="I573" i="3" s="1"/>
  <c r="G575" i="3"/>
  <c r="E568" i="5" l="1"/>
  <c r="H567" i="5"/>
  <c r="G567" i="5"/>
  <c r="F567" i="5"/>
  <c r="E586" i="4"/>
  <c r="C587" i="4"/>
  <c r="G255" i="4"/>
  <c r="H255" i="4" s="1"/>
  <c r="G576" i="3"/>
  <c r="H574" i="3"/>
  <c r="I574" i="3" s="1"/>
  <c r="F575" i="3"/>
  <c r="E569" i="5" l="1"/>
  <c r="H568" i="5"/>
  <c r="F568" i="5"/>
  <c r="G568" i="5"/>
  <c r="E587" i="4"/>
  <c r="C588" i="4"/>
  <c r="G256" i="4"/>
  <c r="H256" i="4" s="1"/>
  <c r="F576" i="3"/>
  <c r="H575" i="3"/>
  <c r="I575" i="3" s="1"/>
  <c r="G577" i="3"/>
  <c r="E570" i="5" l="1"/>
  <c r="G569" i="5"/>
  <c r="F569" i="5"/>
  <c r="H569" i="5"/>
  <c r="E588" i="4"/>
  <c r="C589" i="4"/>
  <c r="G257" i="4"/>
  <c r="H257" i="4" s="1"/>
  <c r="G578" i="3"/>
  <c r="H576" i="3"/>
  <c r="I576" i="3" s="1"/>
  <c r="F577" i="3"/>
  <c r="E571" i="5" l="1"/>
  <c r="H570" i="5"/>
  <c r="G570" i="5"/>
  <c r="F570" i="5"/>
  <c r="E589" i="4"/>
  <c r="C590" i="4"/>
  <c r="G258" i="4"/>
  <c r="H258" i="4" s="1"/>
  <c r="G579" i="3"/>
  <c r="F578" i="3"/>
  <c r="H577" i="3"/>
  <c r="I577" i="3" s="1"/>
  <c r="E572" i="5" l="1"/>
  <c r="H571" i="5"/>
  <c r="G571" i="5"/>
  <c r="F571" i="5"/>
  <c r="E590" i="4"/>
  <c r="C591" i="4"/>
  <c r="G259" i="4"/>
  <c r="H259" i="4" s="1"/>
  <c r="G580" i="3"/>
  <c r="H578" i="3"/>
  <c r="I578" i="3" s="1"/>
  <c r="F579" i="3"/>
  <c r="E573" i="5" l="1"/>
  <c r="H572" i="5"/>
  <c r="F572" i="5"/>
  <c r="G572" i="5"/>
  <c r="E591" i="4"/>
  <c r="C592" i="4"/>
  <c r="G260" i="4"/>
  <c r="H260" i="4" s="1"/>
  <c r="H579" i="3"/>
  <c r="I579" i="3" s="1"/>
  <c r="F580" i="3"/>
  <c r="G581" i="3"/>
  <c r="E574" i="5" l="1"/>
  <c r="H573" i="5"/>
  <c r="G573" i="5"/>
  <c r="F573" i="5"/>
  <c r="E592" i="4"/>
  <c r="C593" i="4"/>
  <c r="G261" i="4"/>
  <c r="H261" i="4" s="1"/>
  <c r="G582" i="3"/>
  <c r="F581" i="3"/>
  <c r="H580" i="3"/>
  <c r="I580" i="3" s="1"/>
  <c r="E575" i="5" l="1"/>
  <c r="H574" i="5"/>
  <c r="F574" i="5"/>
  <c r="G574" i="5"/>
  <c r="E593" i="4"/>
  <c r="C594" i="4"/>
  <c r="G262" i="4"/>
  <c r="H262" i="4" s="1"/>
  <c r="H581" i="3"/>
  <c r="I581" i="3" s="1"/>
  <c r="F582" i="3"/>
  <c r="G583" i="3"/>
  <c r="G575" i="5" l="1"/>
  <c r="F575" i="5"/>
  <c r="E576" i="5"/>
  <c r="H575" i="5"/>
  <c r="E594" i="4"/>
  <c r="C595" i="4"/>
  <c r="G263" i="4"/>
  <c r="H263" i="4" s="1"/>
  <c r="G584" i="3"/>
  <c r="F583" i="3"/>
  <c r="H582" i="3"/>
  <c r="I582" i="3" s="1"/>
  <c r="E577" i="5" l="1"/>
  <c r="H576" i="5"/>
  <c r="G576" i="5"/>
  <c r="F576" i="5"/>
  <c r="C596" i="4"/>
  <c r="E595" i="4"/>
  <c r="G264" i="4"/>
  <c r="H264" i="4" s="1"/>
  <c r="F584" i="3"/>
  <c r="H583" i="3"/>
  <c r="I583" i="3" s="1"/>
  <c r="G585" i="3"/>
  <c r="E578" i="5" l="1"/>
  <c r="H577" i="5"/>
  <c r="G577" i="5"/>
  <c r="F577" i="5"/>
  <c r="G265" i="4"/>
  <c r="H265" i="4" s="1"/>
  <c r="E596" i="4"/>
  <c r="C597" i="4"/>
  <c r="G586" i="3"/>
  <c r="H584" i="3"/>
  <c r="I584" i="3" s="1"/>
  <c r="F585" i="3"/>
  <c r="E579" i="5" l="1"/>
  <c r="H578" i="5"/>
  <c r="G578" i="5"/>
  <c r="F578" i="5"/>
  <c r="G266" i="4"/>
  <c r="H266" i="4" s="1"/>
  <c r="E597" i="4"/>
  <c r="C598" i="4"/>
  <c r="F586" i="3"/>
  <c r="H585" i="3"/>
  <c r="I585" i="3" s="1"/>
  <c r="G587" i="3"/>
  <c r="G579" i="5" l="1"/>
  <c r="H579" i="5"/>
  <c r="E580" i="5"/>
  <c r="F579" i="5"/>
  <c r="G267" i="4"/>
  <c r="H267" i="4" s="1"/>
  <c r="E598" i="4"/>
  <c r="C599" i="4"/>
  <c r="G588" i="3"/>
  <c r="H586" i="3"/>
  <c r="I586" i="3" s="1"/>
  <c r="F587" i="3"/>
  <c r="E581" i="5" l="1"/>
  <c r="H580" i="5"/>
  <c r="G580" i="5"/>
  <c r="F580" i="5"/>
  <c r="E599" i="4"/>
  <c r="C600" i="4"/>
  <c r="G268" i="4"/>
  <c r="H268" i="4" s="1"/>
  <c r="F588" i="3"/>
  <c r="H587" i="3"/>
  <c r="I587" i="3" s="1"/>
  <c r="G589" i="3"/>
  <c r="E582" i="5" l="1"/>
  <c r="H581" i="5"/>
  <c r="F581" i="5"/>
  <c r="G581" i="5"/>
  <c r="E600" i="4"/>
  <c r="C601" i="4"/>
  <c r="G269" i="4"/>
  <c r="H269" i="4" s="1"/>
  <c r="G590" i="3"/>
  <c r="H588" i="3"/>
  <c r="I588" i="3" s="1"/>
  <c r="F589" i="3"/>
  <c r="F582" i="5" l="1"/>
  <c r="E583" i="5"/>
  <c r="H582" i="5"/>
  <c r="G582" i="5"/>
  <c r="E601" i="4"/>
  <c r="C602" i="4"/>
  <c r="G270" i="4"/>
  <c r="H270" i="4" s="1"/>
  <c r="F590" i="3"/>
  <c r="H589" i="3"/>
  <c r="I589" i="3" s="1"/>
  <c r="G591" i="3"/>
  <c r="E584" i="5" l="1"/>
  <c r="H583" i="5"/>
  <c r="F583" i="5"/>
  <c r="G583" i="5"/>
  <c r="E602" i="4"/>
  <c r="C603" i="4"/>
  <c r="G271" i="4"/>
  <c r="H271" i="4" s="1"/>
  <c r="G592" i="3"/>
  <c r="F591" i="3"/>
  <c r="H590" i="3"/>
  <c r="I590" i="3" s="1"/>
  <c r="E585" i="5" l="1"/>
  <c r="H584" i="5"/>
  <c r="G584" i="5"/>
  <c r="F584" i="5"/>
  <c r="E603" i="4"/>
  <c r="C604" i="4"/>
  <c r="G272" i="4"/>
  <c r="H272" i="4" s="1"/>
  <c r="H591" i="3"/>
  <c r="I591" i="3" s="1"/>
  <c r="F592" i="3"/>
  <c r="G593" i="3"/>
  <c r="E586" i="5" l="1"/>
  <c r="H585" i="5"/>
  <c r="G585" i="5"/>
  <c r="F585" i="5"/>
  <c r="E604" i="4"/>
  <c r="C605" i="4"/>
  <c r="G273" i="4"/>
  <c r="H273" i="4" s="1"/>
  <c r="F593" i="3"/>
  <c r="H592" i="3"/>
  <c r="I592" i="3" s="1"/>
  <c r="G594" i="3"/>
  <c r="E587" i="5" l="1"/>
  <c r="H586" i="5"/>
  <c r="G586" i="5"/>
  <c r="F586" i="5"/>
  <c r="E605" i="4"/>
  <c r="C606" i="4"/>
  <c r="G274" i="4"/>
  <c r="H274" i="4" s="1"/>
  <c r="G595" i="3"/>
  <c r="H593" i="3"/>
  <c r="I593" i="3" s="1"/>
  <c r="F594" i="3"/>
  <c r="H587" i="5" l="1"/>
  <c r="E588" i="5"/>
  <c r="G587" i="5"/>
  <c r="F587" i="5"/>
  <c r="E606" i="4"/>
  <c r="C607" i="4"/>
  <c r="G275" i="4"/>
  <c r="H275" i="4" s="1"/>
  <c r="F595" i="3"/>
  <c r="H594" i="3"/>
  <c r="I594" i="3" s="1"/>
  <c r="G596" i="3"/>
  <c r="F588" i="5" l="1"/>
  <c r="E589" i="5"/>
  <c r="H588" i="5"/>
  <c r="G588" i="5"/>
  <c r="E607" i="4"/>
  <c r="C608" i="4"/>
  <c r="G276" i="4"/>
  <c r="H276" i="4" s="1"/>
  <c r="G597" i="3"/>
  <c r="H595" i="3"/>
  <c r="I595" i="3" s="1"/>
  <c r="F596" i="3"/>
  <c r="E590" i="5" l="1"/>
  <c r="H589" i="5"/>
  <c r="F589" i="5"/>
  <c r="G589" i="5"/>
  <c r="E608" i="4"/>
  <c r="C609" i="4"/>
  <c r="G277" i="4"/>
  <c r="H277" i="4" s="1"/>
  <c r="G598" i="3"/>
  <c r="F597" i="3"/>
  <c r="H596" i="3"/>
  <c r="I596" i="3" s="1"/>
  <c r="E591" i="5" l="1"/>
  <c r="H590" i="5"/>
  <c r="F590" i="5"/>
  <c r="G590" i="5"/>
  <c r="C610" i="4"/>
  <c r="E609" i="4"/>
  <c r="G278" i="4"/>
  <c r="H278" i="4" s="1"/>
  <c r="H597" i="3"/>
  <c r="I597" i="3" s="1"/>
  <c r="F598" i="3"/>
  <c r="G599" i="3"/>
  <c r="E592" i="5" l="1"/>
  <c r="H591" i="5"/>
  <c r="G591" i="5"/>
  <c r="F591" i="5"/>
  <c r="G279" i="4"/>
  <c r="H279" i="4" s="1"/>
  <c r="E610" i="4"/>
  <c r="C611" i="4"/>
  <c r="G600" i="3"/>
  <c r="H598" i="3"/>
  <c r="I598" i="3" s="1"/>
  <c r="F599" i="3"/>
  <c r="E593" i="5" l="1"/>
  <c r="H592" i="5"/>
  <c r="G592" i="5"/>
  <c r="F592" i="5"/>
  <c r="E611" i="4"/>
  <c r="C612" i="4"/>
  <c r="G280" i="4"/>
  <c r="H280" i="4" s="1"/>
  <c r="F600" i="3"/>
  <c r="H599" i="3"/>
  <c r="I599" i="3" s="1"/>
  <c r="G601" i="3"/>
  <c r="F593" i="5" l="1"/>
  <c r="G593" i="5"/>
  <c r="H593" i="5"/>
  <c r="E594" i="5"/>
  <c r="E612" i="4"/>
  <c r="C613" i="4"/>
  <c r="G281" i="4"/>
  <c r="H281" i="4" s="1"/>
  <c r="G602" i="3"/>
  <c r="H600" i="3"/>
  <c r="I600" i="3" s="1"/>
  <c r="F601" i="3"/>
  <c r="E595" i="5" l="1"/>
  <c r="H594" i="5"/>
  <c r="G594" i="5"/>
  <c r="F594" i="5"/>
  <c r="C614" i="4"/>
  <c r="E613" i="4"/>
  <c r="G282" i="4"/>
  <c r="H282" i="4" s="1"/>
  <c r="F602" i="3"/>
  <c r="H601" i="3"/>
  <c r="I601" i="3" s="1"/>
  <c r="G603" i="3"/>
  <c r="E596" i="5" l="1"/>
  <c r="H595" i="5"/>
  <c r="F595" i="5"/>
  <c r="G595" i="5"/>
  <c r="G283" i="4"/>
  <c r="H283" i="4" s="1"/>
  <c r="E614" i="4"/>
  <c r="C615" i="4"/>
  <c r="G604" i="3"/>
  <c r="H602" i="3"/>
  <c r="I602" i="3" s="1"/>
  <c r="F603" i="3"/>
  <c r="E597" i="5" l="1"/>
  <c r="G596" i="5"/>
  <c r="H596" i="5"/>
  <c r="F596" i="5"/>
  <c r="E615" i="4"/>
  <c r="C616" i="4"/>
  <c r="G284" i="4"/>
  <c r="H284" i="4" s="1"/>
  <c r="H603" i="3"/>
  <c r="I603" i="3" s="1"/>
  <c r="F604" i="3"/>
  <c r="G605" i="3"/>
  <c r="E598" i="5" l="1"/>
  <c r="H597" i="5"/>
  <c r="G597" i="5"/>
  <c r="F597" i="5"/>
  <c r="E616" i="4"/>
  <c r="C617" i="4"/>
  <c r="G285" i="4"/>
  <c r="H285" i="4" s="1"/>
  <c r="F605" i="3"/>
  <c r="H604" i="3"/>
  <c r="I604" i="3" s="1"/>
  <c r="G606" i="3"/>
  <c r="E599" i="5" l="1"/>
  <c r="H598" i="5"/>
  <c r="G598" i="5"/>
  <c r="F598" i="5"/>
  <c r="E617" i="4"/>
  <c r="C618" i="4"/>
  <c r="G286" i="4"/>
  <c r="H286" i="4" s="1"/>
  <c r="G607" i="3"/>
  <c r="H605" i="3"/>
  <c r="I605" i="3" s="1"/>
  <c r="F606" i="3"/>
  <c r="E600" i="5" l="1"/>
  <c r="H599" i="5"/>
  <c r="F599" i="5"/>
  <c r="G599" i="5"/>
  <c r="E618" i="4"/>
  <c r="C619" i="4"/>
  <c r="G287" i="4"/>
  <c r="H287" i="4" s="1"/>
  <c r="F607" i="3"/>
  <c r="H606" i="3"/>
  <c r="I606" i="3" s="1"/>
  <c r="G608" i="3"/>
  <c r="G600" i="5" l="1"/>
  <c r="H600" i="5"/>
  <c r="F600" i="5"/>
  <c r="E601" i="5"/>
  <c r="E619" i="4"/>
  <c r="C620" i="4"/>
  <c r="G288" i="4"/>
  <c r="H288" i="4" s="1"/>
  <c r="G609" i="3"/>
  <c r="F608" i="3"/>
  <c r="H607" i="3"/>
  <c r="I607" i="3" s="1"/>
  <c r="E602" i="5" l="1"/>
  <c r="F601" i="5"/>
  <c r="H601" i="5"/>
  <c r="G601" i="5"/>
  <c r="E620" i="4"/>
  <c r="C621" i="4"/>
  <c r="G289" i="4"/>
  <c r="H289" i="4" s="1"/>
  <c r="F609" i="3"/>
  <c r="H608" i="3"/>
  <c r="I608" i="3" s="1"/>
  <c r="G610" i="3"/>
  <c r="H602" i="5" l="1"/>
  <c r="E603" i="5"/>
  <c r="G602" i="5"/>
  <c r="F602" i="5"/>
  <c r="E621" i="4"/>
  <c r="C622" i="4"/>
  <c r="G290" i="4"/>
  <c r="H290" i="4" s="1"/>
  <c r="G611" i="3"/>
  <c r="F610" i="3"/>
  <c r="H609" i="3"/>
  <c r="I609" i="3" s="1"/>
  <c r="E604" i="5" l="1"/>
  <c r="H603" i="5"/>
  <c r="G603" i="5"/>
  <c r="F603" i="5"/>
  <c r="E622" i="4"/>
  <c r="C623" i="4"/>
  <c r="G291" i="4"/>
  <c r="H291" i="4" s="1"/>
  <c r="G612" i="3"/>
  <c r="H610" i="3"/>
  <c r="I610" i="3" s="1"/>
  <c r="F611" i="3"/>
  <c r="E605" i="5" l="1"/>
  <c r="H604" i="5"/>
  <c r="F604" i="5"/>
  <c r="G604" i="5"/>
  <c r="E623" i="4"/>
  <c r="C624" i="4"/>
  <c r="G292" i="4"/>
  <c r="H292" i="4" s="1"/>
  <c r="H611" i="3"/>
  <c r="I611" i="3" s="1"/>
  <c r="F612" i="3"/>
  <c r="G613" i="3"/>
  <c r="E606" i="5" l="1"/>
  <c r="H605" i="5"/>
  <c r="G605" i="5"/>
  <c r="F605" i="5"/>
  <c r="E624" i="4"/>
  <c r="C625" i="4"/>
  <c r="G293" i="4"/>
  <c r="H293" i="4" s="1"/>
  <c r="G614" i="3"/>
  <c r="H612" i="3"/>
  <c r="I612" i="3" s="1"/>
  <c r="F613" i="3"/>
  <c r="G606" i="5" l="1"/>
  <c r="E607" i="5"/>
  <c r="H606" i="5"/>
  <c r="F606" i="5"/>
  <c r="E625" i="4"/>
  <c r="C626" i="4"/>
  <c r="G294" i="4"/>
  <c r="H294" i="4" s="1"/>
  <c r="H613" i="3"/>
  <c r="I613" i="3" s="1"/>
  <c r="F614" i="3"/>
  <c r="G615" i="3"/>
  <c r="E608" i="5" l="1"/>
  <c r="H607" i="5"/>
  <c r="G607" i="5"/>
  <c r="F607" i="5"/>
  <c r="E626" i="4"/>
  <c r="C627" i="4"/>
  <c r="G295" i="4"/>
  <c r="H295" i="4" s="1"/>
  <c r="F615" i="3"/>
  <c r="H614" i="3"/>
  <c r="I614" i="3" s="1"/>
  <c r="G616" i="3"/>
  <c r="E609" i="5" l="1"/>
  <c r="F608" i="5"/>
  <c r="H608" i="5"/>
  <c r="G608" i="5"/>
  <c r="C628" i="4"/>
  <c r="E627" i="4"/>
  <c r="G296" i="4"/>
  <c r="H296" i="4" s="1"/>
  <c r="G617" i="3"/>
  <c r="F616" i="3"/>
  <c r="H615" i="3"/>
  <c r="I615" i="3" s="1"/>
  <c r="F609" i="5" l="1"/>
  <c r="E610" i="5"/>
  <c r="H609" i="5"/>
  <c r="G609" i="5"/>
  <c r="G297" i="4"/>
  <c r="H297" i="4" s="1"/>
  <c r="E628" i="4"/>
  <c r="C629" i="4"/>
  <c r="H616" i="3"/>
  <c r="I616" i="3" s="1"/>
  <c r="F617" i="3"/>
  <c r="G618" i="3"/>
  <c r="E611" i="5" l="1"/>
  <c r="H610" i="5"/>
  <c r="F610" i="5"/>
  <c r="G610" i="5"/>
  <c r="E629" i="4"/>
  <c r="C630" i="4"/>
  <c r="G298" i="4"/>
  <c r="H298" i="4" s="1"/>
  <c r="F618" i="3"/>
  <c r="H617" i="3"/>
  <c r="I617" i="3" s="1"/>
  <c r="G619" i="3"/>
  <c r="E612" i="5" l="1"/>
  <c r="H611" i="5"/>
  <c r="G611" i="5"/>
  <c r="F611" i="5"/>
  <c r="E630" i="4"/>
  <c r="C631" i="4"/>
  <c r="G299" i="4"/>
  <c r="H299" i="4" s="1"/>
  <c r="G620" i="3"/>
  <c r="H618" i="3"/>
  <c r="I618" i="3" s="1"/>
  <c r="F619" i="3"/>
  <c r="E613" i="5" l="1"/>
  <c r="H612" i="5"/>
  <c r="G612" i="5"/>
  <c r="F612" i="5"/>
  <c r="E631" i="4"/>
  <c r="C632" i="4"/>
  <c r="G300" i="4"/>
  <c r="H300" i="4" s="1"/>
  <c r="H619" i="3"/>
  <c r="I619" i="3" s="1"/>
  <c r="F620" i="3"/>
  <c r="G621" i="3"/>
  <c r="E614" i="5" l="1"/>
  <c r="H613" i="5"/>
  <c r="G613" i="5"/>
  <c r="F613" i="5"/>
  <c r="E632" i="4"/>
  <c r="C633" i="4"/>
  <c r="G301" i="4"/>
  <c r="H301" i="4" s="1"/>
  <c r="G622" i="3"/>
  <c r="H620" i="3"/>
  <c r="I620" i="3" s="1"/>
  <c r="F621" i="3"/>
  <c r="H614" i="5" l="1"/>
  <c r="F614" i="5"/>
  <c r="E615" i="5"/>
  <c r="G614" i="5"/>
  <c r="E633" i="4"/>
  <c r="C634" i="4"/>
  <c r="G302" i="4"/>
  <c r="H302" i="4" s="1"/>
  <c r="H621" i="3"/>
  <c r="I621" i="3" s="1"/>
  <c r="F622" i="3"/>
  <c r="G623" i="3"/>
  <c r="F615" i="5" l="1"/>
  <c r="E616" i="5"/>
  <c r="G615" i="5"/>
  <c r="H615" i="5"/>
  <c r="E634" i="4"/>
  <c r="C635" i="4"/>
  <c r="G303" i="4"/>
  <c r="H303" i="4" s="1"/>
  <c r="G624" i="3"/>
  <c r="H622" i="3"/>
  <c r="I622" i="3" s="1"/>
  <c r="F623" i="3"/>
  <c r="E617" i="5" l="1"/>
  <c r="H616" i="5"/>
  <c r="F616" i="5"/>
  <c r="G616" i="5"/>
  <c r="E635" i="4"/>
  <c r="C636" i="4"/>
  <c r="G304" i="4"/>
  <c r="H304" i="4" s="1"/>
  <c r="H623" i="3"/>
  <c r="I623" i="3" s="1"/>
  <c r="F624" i="3"/>
  <c r="G625" i="3"/>
  <c r="E618" i="5" l="1"/>
  <c r="F617" i="5"/>
  <c r="H617" i="5"/>
  <c r="G617" i="5"/>
  <c r="E636" i="4"/>
  <c r="C637" i="4"/>
  <c r="G305" i="4"/>
  <c r="H305" i="4" s="1"/>
  <c r="G626" i="3"/>
  <c r="F625" i="3"/>
  <c r="H624" i="3"/>
  <c r="I624" i="3" s="1"/>
  <c r="E619" i="5" l="1"/>
  <c r="H618" i="5"/>
  <c r="G618" i="5"/>
  <c r="F618" i="5"/>
  <c r="E637" i="4"/>
  <c r="C638" i="4"/>
  <c r="G306" i="4"/>
  <c r="H306" i="4" s="1"/>
  <c r="H625" i="3"/>
  <c r="I625" i="3" s="1"/>
  <c r="F626" i="3"/>
  <c r="G627" i="3"/>
  <c r="E620" i="5" l="1"/>
  <c r="H619" i="5"/>
  <c r="G619" i="5"/>
  <c r="F619" i="5"/>
  <c r="E638" i="4"/>
  <c r="C639" i="4"/>
  <c r="G307" i="4"/>
  <c r="H307" i="4" s="1"/>
  <c r="G628" i="3"/>
  <c r="F627" i="3"/>
  <c r="H626" i="3"/>
  <c r="I626" i="3" s="1"/>
  <c r="E621" i="5" l="1"/>
  <c r="H620" i="5"/>
  <c r="G620" i="5"/>
  <c r="F620" i="5"/>
  <c r="E639" i="4"/>
  <c r="C640" i="4"/>
  <c r="G308" i="4"/>
  <c r="H308" i="4" s="1"/>
  <c r="F628" i="3"/>
  <c r="H627" i="3"/>
  <c r="I627" i="3" s="1"/>
  <c r="G629" i="3"/>
  <c r="E622" i="5" l="1"/>
  <c r="H621" i="5"/>
  <c r="G621" i="5"/>
  <c r="F621" i="5"/>
  <c r="E640" i="4"/>
  <c r="C641" i="4"/>
  <c r="G309" i="4"/>
  <c r="H309" i="4" s="1"/>
  <c r="G630" i="3"/>
  <c r="H628" i="3"/>
  <c r="I628" i="3" s="1"/>
  <c r="F629" i="3"/>
  <c r="E623" i="5" l="1"/>
  <c r="H622" i="5"/>
  <c r="F622" i="5"/>
  <c r="G622" i="5"/>
  <c r="C642" i="4"/>
  <c r="E641" i="4"/>
  <c r="G310" i="4"/>
  <c r="H310" i="4" s="1"/>
  <c r="F630" i="3"/>
  <c r="H629" i="3"/>
  <c r="I629" i="3" s="1"/>
  <c r="G631" i="3"/>
  <c r="E624" i="5" l="1"/>
  <c r="G623" i="5"/>
  <c r="H623" i="5"/>
  <c r="F623" i="5"/>
  <c r="G311" i="4"/>
  <c r="H311" i="4" s="1"/>
  <c r="E642" i="4"/>
  <c r="C643" i="4"/>
  <c r="G632" i="3"/>
  <c r="H630" i="3"/>
  <c r="I630" i="3" s="1"/>
  <c r="F631" i="3"/>
  <c r="E625" i="5" l="1"/>
  <c r="H624" i="5"/>
  <c r="G624" i="5"/>
  <c r="F624" i="5"/>
  <c r="G312" i="4"/>
  <c r="H312" i="4" s="1"/>
  <c r="E643" i="4"/>
  <c r="C644" i="4"/>
  <c r="H631" i="3"/>
  <c r="I631" i="3" s="1"/>
  <c r="F632" i="3"/>
  <c r="G633" i="3"/>
  <c r="E626" i="5" l="1"/>
  <c r="H625" i="5"/>
  <c r="G625" i="5"/>
  <c r="F625" i="5"/>
  <c r="G313" i="4"/>
  <c r="H313" i="4" s="1"/>
  <c r="E644" i="4"/>
  <c r="C645" i="4"/>
  <c r="G634" i="3"/>
  <c r="H632" i="3"/>
  <c r="I632" i="3" s="1"/>
  <c r="F633" i="3"/>
  <c r="E627" i="5" l="1"/>
  <c r="F626" i="5"/>
  <c r="H626" i="5"/>
  <c r="G626" i="5"/>
  <c r="C646" i="4"/>
  <c r="E645" i="4"/>
  <c r="G314" i="4"/>
  <c r="H314" i="4" s="1"/>
  <c r="F634" i="3"/>
  <c r="H633" i="3"/>
  <c r="I633" i="3" s="1"/>
  <c r="G635" i="3"/>
  <c r="G627" i="5" l="1"/>
  <c r="E628" i="5"/>
  <c r="H627" i="5"/>
  <c r="F627" i="5"/>
  <c r="G315" i="4"/>
  <c r="H315" i="4" s="1"/>
  <c r="E646" i="4"/>
  <c r="C647" i="4"/>
  <c r="G636" i="3"/>
  <c r="H634" i="3"/>
  <c r="I634" i="3" s="1"/>
  <c r="F635" i="3"/>
  <c r="E629" i="5" l="1"/>
  <c r="H628" i="5"/>
  <c r="F628" i="5"/>
  <c r="G628" i="5"/>
  <c r="E647" i="4"/>
  <c r="C648" i="4"/>
  <c r="G316" i="4"/>
  <c r="H316" i="4" s="1"/>
  <c r="H635" i="3"/>
  <c r="I635" i="3" s="1"/>
  <c r="F636" i="3"/>
  <c r="G637" i="3"/>
  <c r="F629" i="5" l="1"/>
  <c r="E630" i="5"/>
  <c r="H629" i="5"/>
  <c r="G629" i="5"/>
  <c r="E648" i="4"/>
  <c r="C649" i="4"/>
  <c r="G317" i="4"/>
  <c r="H317" i="4" s="1"/>
  <c r="G638" i="3"/>
  <c r="F637" i="3"/>
  <c r="H636" i="3"/>
  <c r="I636" i="3" s="1"/>
  <c r="E631" i="5" l="1"/>
  <c r="F630" i="5"/>
  <c r="H630" i="5"/>
  <c r="G630" i="5"/>
  <c r="E649" i="4"/>
  <c r="C650" i="4"/>
  <c r="G318" i="4"/>
  <c r="H318" i="4" s="1"/>
  <c r="H637" i="3"/>
  <c r="I637" i="3" s="1"/>
  <c r="F638" i="3"/>
  <c r="G639" i="3"/>
  <c r="E632" i="5" l="1"/>
  <c r="H631" i="5"/>
  <c r="G631" i="5"/>
  <c r="F631" i="5"/>
  <c r="E650" i="4"/>
  <c r="C651" i="4"/>
  <c r="G319" i="4"/>
  <c r="H319" i="4" s="1"/>
  <c r="G640" i="3"/>
  <c r="F639" i="3"/>
  <c r="H638" i="3"/>
  <c r="I638" i="3" s="1"/>
  <c r="E633" i="5" l="1"/>
  <c r="H632" i="5"/>
  <c r="G632" i="5"/>
  <c r="F632" i="5"/>
  <c r="E651" i="4"/>
  <c r="C652" i="4"/>
  <c r="G320" i="4"/>
  <c r="H320" i="4" s="1"/>
  <c r="F640" i="3"/>
  <c r="H639" i="3"/>
  <c r="I639" i="3" s="1"/>
  <c r="G641" i="3"/>
  <c r="G633" i="5" l="1"/>
  <c r="E634" i="5"/>
  <c r="H633" i="5"/>
  <c r="F633" i="5"/>
  <c r="E652" i="4"/>
  <c r="C653" i="4"/>
  <c r="G321" i="4"/>
  <c r="H321" i="4" s="1"/>
  <c r="G642" i="3"/>
  <c r="H640" i="3"/>
  <c r="I640" i="3" s="1"/>
  <c r="F641" i="3"/>
  <c r="E635" i="5" l="1"/>
  <c r="F634" i="5"/>
  <c r="H634" i="5"/>
  <c r="G634" i="5"/>
  <c r="E653" i="4"/>
  <c r="C654" i="4"/>
  <c r="G322" i="4"/>
  <c r="H322" i="4" s="1"/>
  <c r="F642" i="3"/>
  <c r="H641" i="3"/>
  <c r="I641" i="3" s="1"/>
  <c r="G643" i="3"/>
  <c r="E636" i="5" l="1"/>
  <c r="H635" i="5"/>
  <c r="G635" i="5"/>
  <c r="F635" i="5"/>
  <c r="E654" i="4"/>
  <c r="C655" i="4"/>
  <c r="G323" i="4"/>
  <c r="H323" i="4" s="1"/>
  <c r="G644" i="3"/>
  <c r="H642" i="3"/>
  <c r="I642" i="3" s="1"/>
  <c r="F643" i="3"/>
  <c r="F636" i="5" l="1"/>
  <c r="G636" i="5"/>
  <c r="E637" i="5"/>
  <c r="H636" i="5"/>
  <c r="E655" i="4"/>
  <c r="C656" i="4"/>
  <c r="G324" i="4"/>
  <c r="H324" i="4" s="1"/>
  <c r="F644" i="3"/>
  <c r="H643" i="3"/>
  <c r="I643" i="3" s="1"/>
  <c r="G645" i="3"/>
  <c r="E638" i="5" l="1"/>
  <c r="H637" i="5"/>
  <c r="F637" i="5"/>
  <c r="G637" i="5"/>
  <c r="E656" i="4"/>
  <c r="C657" i="4"/>
  <c r="G325" i="4"/>
  <c r="H325" i="4" s="1"/>
  <c r="G646" i="3"/>
  <c r="H644" i="3"/>
  <c r="I644" i="3" s="1"/>
  <c r="F645" i="3"/>
  <c r="E639" i="5" l="1"/>
  <c r="H638" i="5"/>
  <c r="G638" i="5"/>
  <c r="F638" i="5"/>
  <c r="E657" i="4"/>
  <c r="C658" i="4"/>
  <c r="G326" i="4"/>
  <c r="H326" i="4" s="1"/>
  <c r="F646" i="3"/>
  <c r="H645" i="3"/>
  <c r="I645" i="3" s="1"/>
  <c r="G647" i="3"/>
  <c r="E640" i="5" l="1"/>
  <c r="F639" i="5"/>
  <c r="H639" i="5"/>
  <c r="G639" i="5"/>
  <c r="E658" i="4"/>
  <c r="C659" i="4"/>
  <c r="G327" i="4"/>
  <c r="H327" i="4" s="1"/>
  <c r="G648" i="3"/>
  <c r="H646" i="3"/>
  <c r="I646" i="3" s="1"/>
  <c r="F647" i="3"/>
  <c r="E641" i="5" l="1"/>
  <c r="H640" i="5"/>
  <c r="G640" i="5"/>
  <c r="F640" i="5"/>
  <c r="C660" i="4"/>
  <c r="E659" i="4"/>
  <c r="G328" i="4"/>
  <c r="H328" i="4" s="1"/>
  <c r="H647" i="3"/>
  <c r="I647" i="3" s="1"/>
  <c r="F648" i="3"/>
  <c r="G649" i="3"/>
  <c r="H641" i="5" l="1"/>
  <c r="F641" i="5"/>
  <c r="G641" i="5"/>
  <c r="E642" i="5"/>
  <c r="G329" i="4"/>
  <c r="H329" i="4" s="1"/>
  <c r="E660" i="4"/>
  <c r="C661" i="4"/>
  <c r="F649" i="3"/>
  <c r="H648" i="3"/>
  <c r="I648" i="3" s="1"/>
  <c r="G650" i="3"/>
  <c r="F642" i="5" l="1"/>
  <c r="E643" i="5"/>
  <c r="H642" i="5"/>
  <c r="G642" i="5"/>
  <c r="E661" i="4"/>
  <c r="C662" i="4"/>
  <c r="G330" i="4"/>
  <c r="H330" i="4" s="1"/>
  <c r="G651" i="3"/>
  <c r="H649" i="3"/>
  <c r="I649" i="3" s="1"/>
  <c r="F650" i="3"/>
  <c r="E644" i="5" l="1"/>
  <c r="H643" i="5"/>
  <c r="F643" i="5"/>
  <c r="G643" i="5"/>
  <c r="E662" i="4"/>
  <c r="C663" i="4"/>
  <c r="G331" i="4"/>
  <c r="H331" i="4" s="1"/>
  <c r="F651" i="3"/>
  <c r="H650" i="3"/>
  <c r="I650" i="3" s="1"/>
  <c r="G652" i="3"/>
  <c r="E645" i="5" l="1"/>
  <c r="H644" i="5"/>
  <c r="G644" i="5"/>
  <c r="F644" i="5"/>
  <c r="E663" i="4"/>
  <c r="C664" i="4"/>
  <c r="G332" i="4"/>
  <c r="H332" i="4" s="1"/>
  <c r="G653" i="3"/>
  <c r="F652" i="3"/>
  <c r="H651" i="3"/>
  <c r="I651" i="3" s="1"/>
  <c r="E646" i="5" l="1"/>
  <c r="H645" i="5"/>
  <c r="G645" i="5"/>
  <c r="F645" i="5"/>
  <c r="G333" i="4"/>
  <c r="H333" i="4" s="1"/>
  <c r="E664" i="4"/>
  <c r="C665" i="4"/>
  <c r="H652" i="3"/>
  <c r="I652" i="3" s="1"/>
  <c r="F653" i="3"/>
  <c r="G654" i="3"/>
  <c r="E647" i="5" l="1"/>
  <c r="H646" i="5"/>
  <c r="G646" i="5"/>
  <c r="F646" i="5"/>
  <c r="E665" i="4"/>
  <c r="C666" i="4"/>
  <c r="G334" i="4"/>
  <c r="H334" i="4" s="1"/>
  <c r="G655" i="3"/>
  <c r="F654" i="3"/>
  <c r="H653" i="3"/>
  <c r="I653" i="3" s="1"/>
  <c r="H647" i="5" l="1"/>
  <c r="G647" i="5"/>
  <c r="F647" i="5"/>
  <c r="E648" i="5"/>
  <c r="E666" i="4"/>
  <c r="C667" i="4"/>
  <c r="G335" i="4"/>
  <c r="H335" i="4" s="1"/>
  <c r="H654" i="3"/>
  <c r="I654" i="3" s="1"/>
  <c r="F655" i="3"/>
  <c r="G656" i="3"/>
  <c r="E649" i="5" l="1"/>
  <c r="F648" i="5"/>
  <c r="H648" i="5"/>
  <c r="G648" i="5"/>
  <c r="E667" i="4"/>
  <c r="C668" i="4"/>
  <c r="G336" i="4"/>
  <c r="H336" i="4" s="1"/>
  <c r="G657" i="3"/>
  <c r="F656" i="3"/>
  <c r="H655" i="3"/>
  <c r="I655" i="3" s="1"/>
  <c r="E650" i="5" l="1"/>
  <c r="H649" i="5"/>
  <c r="F649" i="5"/>
  <c r="G649" i="5"/>
  <c r="E668" i="4"/>
  <c r="C669" i="4"/>
  <c r="G337" i="4"/>
  <c r="H337" i="4" s="1"/>
  <c r="H656" i="3"/>
  <c r="I656" i="3" s="1"/>
  <c r="F657" i="3"/>
  <c r="G658" i="3"/>
  <c r="E651" i="5" l="1"/>
  <c r="G650" i="5"/>
  <c r="H650" i="5"/>
  <c r="F650" i="5"/>
  <c r="E669" i="4"/>
  <c r="C670" i="4"/>
  <c r="G338" i="4"/>
  <c r="H338" i="4" s="1"/>
  <c r="G659" i="3"/>
  <c r="F658" i="3"/>
  <c r="H657" i="3"/>
  <c r="I657" i="3" s="1"/>
  <c r="E652" i="5" l="1"/>
  <c r="H651" i="5"/>
  <c r="G651" i="5"/>
  <c r="F651" i="5"/>
  <c r="E670" i="4"/>
  <c r="C671" i="4"/>
  <c r="G339" i="4"/>
  <c r="H339" i="4" s="1"/>
  <c r="H658" i="3"/>
  <c r="I658" i="3" s="1"/>
  <c r="F659" i="3"/>
  <c r="G660" i="3"/>
  <c r="E653" i="5" l="1"/>
  <c r="H652" i="5"/>
  <c r="G652" i="5"/>
  <c r="F652" i="5"/>
  <c r="E671" i="4"/>
  <c r="C672" i="4"/>
  <c r="G340" i="4"/>
  <c r="H340" i="4" s="1"/>
  <c r="G661" i="3"/>
  <c r="H659" i="3"/>
  <c r="I659" i="3" s="1"/>
  <c r="F660" i="3"/>
  <c r="E654" i="5" l="1"/>
  <c r="H653" i="5"/>
  <c r="G653" i="5"/>
  <c r="F653" i="5"/>
  <c r="E672" i="4"/>
  <c r="C673" i="4"/>
  <c r="G341" i="4"/>
  <c r="H341" i="4" s="1"/>
  <c r="F661" i="3"/>
  <c r="H660" i="3"/>
  <c r="I660" i="3" s="1"/>
  <c r="G662" i="3"/>
  <c r="G654" i="5" l="1"/>
  <c r="E655" i="5"/>
  <c r="F654" i="5"/>
  <c r="H654" i="5"/>
  <c r="C674" i="4"/>
  <c r="E673" i="4"/>
  <c r="G342" i="4"/>
  <c r="H342" i="4" s="1"/>
  <c r="G663" i="3"/>
  <c r="H661" i="3"/>
  <c r="I661" i="3" s="1"/>
  <c r="F662" i="3"/>
  <c r="E656" i="5" l="1"/>
  <c r="H655" i="5"/>
  <c r="F655" i="5"/>
  <c r="G655" i="5"/>
  <c r="G343" i="4"/>
  <c r="H343" i="4" s="1"/>
  <c r="E674" i="4"/>
  <c r="C675" i="4"/>
  <c r="F663" i="3"/>
  <c r="H662" i="3"/>
  <c r="I662" i="3" s="1"/>
  <c r="G664" i="3"/>
  <c r="E657" i="5" l="1"/>
  <c r="H656" i="5"/>
  <c r="G656" i="5"/>
  <c r="F656" i="5"/>
  <c r="E675" i="4"/>
  <c r="C676" i="4"/>
  <c r="G344" i="4"/>
  <c r="H344" i="4" s="1"/>
  <c r="G665" i="3"/>
  <c r="F664" i="3"/>
  <c r="H663" i="3"/>
  <c r="I663" i="3" s="1"/>
  <c r="E658" i="5" l="1"/>
  <c r="F657" i="5"/>
  <c r="H657" i="5"/>
  <c r="G657" i="5"/>
  <c r="E676" i="4"/>
  <c r="C677" i="4"/>
  <c r="G345" i="4"/>
  <c r="H345" i="4" s="1"/>
  <c r="H664" i="3"/>
  <c r="I664" i="3" s="1"/>
  <c r="F665" i="3"/>
  <c r="G666" i="3"/>
  <c r="E659" i="5" l="1"/>
  <c r="H658" i="5"/>
  <c r="G658" i="5"/>
  <c r="F658" i="5"/>
  <c r="E677" i="4"/>
  <c r="C678" i="4"/>
  <c r="G346" i="4"/>
  <c r="H346" i="4" s="1"/>
  <c r="F666" i="3"/>
  <c r="H665" i="3"/>
  <c r="I665" i="3" s="1"/>
  <c r="G667" i="3"/>
  <c r="E660" i="5" l="1"/>
  <c r="H659" i="5"/>
  <c r="G659" i="5"/>
  <c r="F659" i="5"/>
  <c r="E678" i="4"/>
  <c r="C679" i="4"/>
  <c r="G347" i="4"/>
  <c r="H347" i="4" s="1"/>
  <c r="G668" i="3"/>
  <c r="H666" i="3"/>
  <c r="I666" i="3" s="1"/>
  <c r="F667" i="3"/>
  <c r="G660" i="5" l="1"/>
  <c r="F660" i="5"/>
  <c r="H660" i="5"/>
  <c r="E661" i="5"/>
  <c r="E679" i="4"/>
  <c r="C680" i="4"/>
  <c r="G348" i="4"/>
  <c r="H348" i="4" s="1"/>
  <c r="F668" i="3"/>
  <c r="H667" i="3"/>
  <c r="I667" i="3" s="1"/>
  <c r="G669" i="3"/>
  <c r="E662" i="5" l="1"/>
  <c r="H661" i="5"/>
  <c r="F661" i="5"/>
  <c r="G661" i="5"/>
  <c r="E680" i="4"/>
  <c r="C681" i="4"/>
  <c r="G349" i="4"/>
  <c r="H349" i="4" s="1"/>
  <c r="G670" i="3"/>
  <c r="H668" i="3"/>
  <c r="I668" i="3" s="1"/>
  <c r="F669" i="3"/>
  <c r="E663" i="5" l="1"/>
  <c r="H662" i="5"/>
  <c r="G662" i="5"/>
  <c r="F662" i="5"/>
  <c r="E681" i="4"/>
  <c r="C682" i="4"/>
  <c r="G350" i="4"/>
  <c r="H350" i="4" s="1"/>
  <c r="F670" i="3"/>
  <c r="H669" i="3"/>
  <c r="I669" i="3" s="1"/>
  <c r="G671" i="3"/>
  <c r="F663" i="5" l="1"/>
  <c r="H663" i="5"/>
  <c r="E664" i="5"/>
  <c r="G663" i="5"/>
  <c r="E682" i="4"/>
  <c r="C683" i="4"/>
  <c r="G351" i="4"/>
  <c r="H351" i="4" s="1"/>
  <c r="G672" i="3"/>
  <c r="H670" i="3"/>
  <c r="I670" i="3" s="1"/>
  <c r="F671" i="3"/>
  <c r="E665" i="5" l="1"/>
  <c r="F664" i="5"/>
  <c r="H664" i="5"/>
  <c r="G664" i="5"/>
  <c r="E683" i="4"/>
  <c r="C684" i="4"/>
  <c r="G352" i="4"/>
  <c r="H352" i="4" s="1"/>
  <c r="H671" i="3"/>
  <c r="I671" i="3" s="1"/>
  <c r="F672" i="3"/>
  <c r="G673" i="3"/>
  <c r="E666" i="5" l="1"/>
  <c r="H665" i="5"/>
  <c r="G665" i="5"/>
  <c r="F665" i="5"/>
  <c r="E684" i="4"/>
  <c r="C685" i="4"/>
  <c r="G353" i="4"/>
  <c r="H353" i="4" s="1"/>
  <c r="G674" i="3"/>
  <c r="F673" i="3"/>
  <c r="H672" i="3"/>
  <c r="I672" i="3" s="1"/>
  <c r="E667" i="5" l="1"/>
  <c r="F666" i="5"/>
  <c r="H666" i="5"/>
  <c r="G666" i="5"/>
  <c r="E685" i="4"/>
  <c r="C686" i="4"/>
  <c r="G354" i="4"/>
  <c r="H354" i="4" s="1"/>
  <c r="H673" i="3"/>
  <c r="I673" i="3" s="1"/>
  <c r="F674" i="3"/>
  <c r="G675" i="3"/>
  <c r="E668" i="5" l="1"/>
  <c r="H667" i="5"/>
  <c r="G667" i="5"/>
  <c r="F667" i="5"/>
  <c r="E686" i="4"/>
  <c r="C687" i="4"/>
  <c r="G355" i="4"/>
  <c r="H355" i="4" s="1"/>
  <c r="G676" i="3"/>
  <c r="F675" i="3"/>
  <c r="H674" i="3"/>
  <c r="I674" i="3" s="1"/>
  <c r="H668" i="5" l="1"/>
  <c r="E669" i="5"/>
  <c r="G668" i="5"/>
  <c r="F668" i="5"/>
  <c r="E687" i="4"/>
  <c r="C688" i="4"/>
  <c r="G356" i="4"/>
  <c r="H356" i="4" s="1"/>
  <c r="F676" i="3"/>
  <c r="H675" i="3"/>
  <c r="I675" i="3" s="1"/>
  <c r="G677" i="3"/>
  <c r="F669" i="5" l="1"/>
  <c r="E670" i="5"/>
  <c r="H669" i="5"/>
  <c r="G669" i="5"/>
  <c r="E688" i="4"/>
  <c r="C689" i="4"/>
  <c r="G357" i="4"/>
  <c r="H357" i="4" s="1"/>
  <c r="G678" i="3"/>
  <c r="H676" i="3"/>
  <c r="I676" i="3" s="1"/>
  <c r="F677" i="3"/>
  <c r="E671" i="5" l="1"/>
  <c r="H670" i="5"/>
  <c r="F670" i="5"/>
  <c r="G670" i="5"/>
  <c r="E689" i="4"/>
  <c r="C690" i="4"/>
  <c r="G358" i="4"/>
  <c r="H358" i="4" s="1"/>
  <c r="F678" i="3"/>
  <c r="H677" i="3"/>
  <c r="I677" i="3" s="1"/>
  <c r="G679" i="3"/>
  <c r="E672" i="5" l="1"/>
  <c r="H671" i="5"/>
  <c r="G671" i="5"/>
  <c r="F671" i="5"/>
  <c r="E690" i="4"/>
  <c r="C691" i="4"/>
  <c r="G359" i="4"/>
  <c r="H359" i="4" s="1"/>
  <c r="G680" i="3"/>
  <c r="H678" i="3"/>
  <c r="I678" i="3" s="1"/>
  <c r="F679" i="3"/>
  <c r="E673" i="5" l="1"/>
  <c r="H672" i="5"/>
  <c r="G672" i="5"/>
  <c r="F672" i="5"/>
  <c r="C692" i="4"/>
  <c r="E691" i="4"/>
  <c r="G360" i="4"/>
  <c r="H360" i="4" s="1"/>
  <c r="F680" i="3"/>
  <c r="H679" i="3"/>
  <c r="I679" i="3" s="1"/>
  <c r="G681" i="3"/>
  <c r="E674" i="5" l="1"/>
  <c r="H673" i="5"/>
  <c r="G673" i="5"/>
  <c r="F673" i="5"/>
  <c r="G361" i="4"/>
  <c r="H361" i="4" s="1"/>
  <c r="E692" i="4"/>
  <c r="C693" i="4"/>
  <c r="G682" i="3"/>
  <c r="H680" i="3"/>
  <c r="I680" i="3" s="1"/>
  <c r="F681" i="3"/>
  <c r="E675" i="5" l="1"/>
  <c r="H674" i="5"/>
  <c r="G674" i="5"/>
  <c r="F674" i="5"/>
  <c r="E693" i="4"/>
  <c r="C694" i="4"/>
  <c r="G362" i="4"/>
  <c r="H362" i="4" s="1"/>
  <c r="F682" i="3"/>
  <c r="H681" i="3"/>
  <c r="I681" i="3" s="1"/>
  <c r="G683" i="3"/>
  <c r="E676" i="5" l="1"/>
  <c r="F675" i="5"/>
  <c r="H675" i="5"/>
  <c r="G675" i="5"/>
  <c r="E694" i="4"/>
  <c r="C695" i="4"/>
  <c r="G363" i="4"/>
  <c r="H363" i="4" s="1"/>
  <c r="G684" i="3"/>
  <c r="H682" i="3"/>
  <c r="I682" i="3" s="1"/>
  <c r="F683" i="3"/>
  <c r="E677" i="5" l="1"/>
  <c r="H676" i="5"/>
  <c r="F676" i="5"/>
  <c r="G676" i="5"/>
  <c r="E695" i="4"/>
  <c r="C696" i="4"/>
  <c r="G364" i="4"/>
  <c r="H364" i="4" s="1"/>
  <c r="H683" i="3"/>
  <c r="I683" i="3" s="1"/>
  <c r="F684" i="3"/>
  <c r="G685" i="3"/>
  <c r="E678" i="5" l="1"/>
  <c r="G677" i="5"/>
  <c r="F677" i="5"/>
  <c r="H677" i="5"/>
  <c r="E696" i="4"/>
  <c r="C697" i="4"/>
  <c r="G365" i="4"/>
  <c r="H365" i="4" s="1"/>
  <c r="G686" i="3"/>
  <c r="F685" i="3"/>
  <c r="H684" i="3"/>
  <c r="I684" i="3" s="1"/>
  <c r="E679" i="5" l="1"/>
  <c r="H678" i="5"/>
  <c r="G678" i="5"/>
  <c r="F678" i="5"/>
  <c r="E697" i="4"/>
  <c r="C698" i="4"/>
  <c r="G366" i="4"/>
  <c r="H366" i="4" s="1"/>
  <c r="H685" i="3"/>
  <c r="I685" i="3" s="1"/>
  <c r="F686" i="3"/>
  <c r="G687" i="3"/>
  <c r="E680" i="5" l="1"/>
  <c r="H679" i="5"/>
  <c r="G679" i="5"/>
  <c r="F679" i="5"/>
  <c r="E698" i="4"/>
  <c r="C699" i="4"/>
  <c r="G367" i="4"/>
  <c r="H367" i="4" s="1"/>
  <c r="G688" i="3"/>
  <c r="F687" i="3"/>
  <c r="H686" i="3"/>
  <c r="I686" i="3" s="1"/>
  <c r="E681" i="5" l="1"/>
  <c r="H680" i="5"/>
  <c r="G680" i="5"/>
  <c r="F680" i="5"/>
  <c r="E699" i="4"/>
  <c r="C700" i="4"/>
  <c r="G368" i="4"/>
  <c r="H368" i="4" s="1"/>
  <c r="F688" i="3"/>
  <c r="H687" i="3"/>
  <c r="I687" i="3" s="1"/>
  <c r="G689" i="3"/>
  <c r="G681" i="5" l="1"/>
  <c r="E682" i="5"/>
  <c r="H681" i="5"/>
  <c r="F681" i="5"/>
  <c r="E700" i="4"/>
  <c r="C701" i="4"/>
  <c r="G369" i="4"/>
  <c r="H369" i="4" s="1"/>
  <c r="G690" i="3"/>
  <c r="H688" i="3"/>
  <c r="I688" i="3" s="1"/>
  <c r="F689" i="3"/>
  <c r="E683" i="5" l="1"/>
  <c r="H682" i="5"/>
  <c r="F682" i="5"/>
  <c r="G682" i="5"/>
  <c r="E701" i="4"/>
  <c r="C702" i="4"/>
  <c r="G370" i="4"/>
  <c r="H370" i="4" s="1"/>
  <c r="F690" i="3"/>
  <c r="H689" i="3"/>
  <c r="I689" i="3" s="1"/>
  <c r="G691" i="3"/>
  <c r="G683" i="5" l="1"/>
  <c r="F683" i="5"/>
  <c r="E684" i="5"/>
  <c r="H683" i="5"/>
  <c r="E702" i="4"/>
  <c r="C703" i="4"/>
  <c r="G371" i="4"/>
  <c r="H371" i="4" s="1"/>
  <c r="G692" i="3"/>
  <c r="H690" i="3"/>
  <c r="I690" i="3" s="1"/>
  <c r="F691" i="3"/>
  <c r="E685" i="5" l="1"/>
  <c r="F684" i="5"/>
  <c r="H684" i="5"/>
  <c r="G684" i="5"/>
  <c r="E703" i="4"/>
  <c r="C704" i="4"/>
  <c r="G372" i="4"/>
  <c r="H372" i="4" s="1"/>
  <c r="F692" i="3"/>
  <c r="H691" i="3"/>
  <c r="I691" i="3" s="1"/>
  <c r="G693" i="3"/>
  <c r="E686" i="5" l="1"/>
  <c r="H685" i="5"/>
  <c r="G685" i="5"/>
  <c r="F685" i="5"/>
  <c r="E704" i="4"/>
  <c r="C705" i="4"/>
  <c r="G373" i="4"/>
  <c r="H373" i="4" s="1"/>
  <c r="G694" i="3"/>
  <c r="H692" i="3"/>
  <c r="I692" i="3" s="1"/>
  <c r="F693" i="3"/>
  <c r="E687" i="5" l="1"/>
  <c r="H686" i="5"/>
  <c r="G686" i="5"/>
  <c r="F686" i="5"/>
  <c r="E705" i="4"/>
  <c r="C706" i="4"/>
  <c r="G374" i="4"/>
  <c r="H374" i="4" s="1"/>
  <c r="F694" i="3"/>
  <c r="H693" i="3"/>
  <c r="I693" i="3" s="1"/>
  <c r="G695" i="3"/>
  <c r="G687" i="5" l="1"/>
  <c r="H687" i="5"/>
  <c r="E688" i="5"/>
  <c r="F687" i="5"/>
  <c r="E706" i="4"/>
  <c r="C707" i="4"/>
  <c r="G375" i="4"/>
  <c r="H375" i="4" s="1"/>
  <c r="G696" i="3"/>
  <c r="H694" i="3"/>
  <c r="I694" i="3" s="1"/>
  <c r="F695" i="3"/>
  <c r="E689" i="5" l="1"/>
  <c r="F688" i="5"/>
  <c r="H688" i="5"/>
  <c r="G688" i="5"/>
  <c r="E707" i="4"/>
  <c r="C708" i="4"/>
  <c r="G376" i="4"/>
  <c r="H376" i="4" s="1"/>
  <c r="H695" i="3"/>
  <c r="I695" i="3" s="1"/>
  <c r="F696" i="3"/>
  <c r="G697" i="3"/>
  <c r="E690" i="5" l="1"/>
  <c r="H689" i="5"/>
  <c r="G689" i="5"/>
  <c r="F689" i="5"/>
  <c r="E708" i="4"/>
  <c r="C709" i="4"/>
  <c r="G377" i="4"/>
  <c r="H377" i="4" s="1"/>
  <c r="G698" i="3"/>
  <c r="F697" i="3"/>
  <c r="H696" i="3"/>
  <c r="I696" i="3" s="1"/>
  <c r="F690" i="5" l="1"/>
  <c r="E691" i="5"/>
  <c r="H690" i="5"/>
  <c r="G690" i="5"/>
  <c r="E709" i="4"/>
  <c r="C710" i="4"/>
  <c r="G378" i="4"/>
  <c r="H378" i="4" s="1"/>
  <c r="H697" i="3"/>
  <c r="I697" i="3" s="1"/>
  <c r="F698" i="3"/>
  <c r="G699" i="3"/>
  <c r="E692" i="5" l="1"/>
  <c r="H691" i="5"/>
  <c r="F691" i="5"/>
  <c r="G691" i="5"/>
  <c r="E710" i="4"/>
  <c r="C711" i="4"/>
  <c r="G379" i="4"/>
  <c r="H379" i="4" s="1"/>
  <c r="G700" i="3"/>
  <c r="F699" i="3"/>
  <c r="H698" i="3"/>
  <c r="I698" i="3" s="1"/>
  <c r="E693" i="5" l="1"/>
  <c r="H692" i="5"/>
  <c r="G692" i="5"/>
  <c r="F692" i="5"/>
  <c r="E711" i="4"/>
  <c r="C712" i="4"/>
  <c r="G380" i="4"/>
  <c r="H380" i="4" s="1"/>
  <c r="F700" i="3"/>
  <c r="H699" i="3"/>
  <c r="I699" i="3" s="1"/>
  <c r="G701" i="3"/>
  <c r="E694" i="5" l="1"/>
  <c r="F693" i="5"/>
  <c r="H693" i="5"/>
  <c r="G693" i="5"/>
  <c r="E712" i="4"/>
  <c r="C713" i="4"/>
  <c r="G381" i="4"/>
  <c r="H381" i="4" s="1"/>
  <c r="G702" i="3"/>
  <c r="H700" i="3"/>
  <c r="I700" i="3" s="1"/>
  <c r="F701" i="3"/>
  <c r="E695" i="5" l="1"/>
  <c r="H694" i="5"/>
  <c r="G694" i="5"/>
  <c r="F694" i="5"/>
  <c r="E713" i="4"/>
  <c r="C714" i="4"/>
  <c r="G382" i="4"/>
  <c r="H382" i="4" s="1"/>
  <c r="F702" i="3"/>
  <c r="H701" i="3"/>
  <c r="I701" i="3" s="1"/>
  <c r="G703" i="3"/>
  <c r="H695" i="5" l="1"/>
  <c r="E696" i="5"/>
  <c r="G695" i="5"/>
  <c r="F695" i="5"/>
  <c r="E714" i="4"/>
  <c r="C715" i="4"/>
  <c r="G383" i="4"/>
  <c r="H383" i="4" s="1"/>
  <c r="G704" i="3"/>
  <c r="H702" i="3"/>
  <c r="I702" i="3" s="1"/>
  <c r="F703" i="3"/>
  <c r="F696" i="5" l="1"/>
  <c r="E697" i="5"/>
  <c r="H696" i="5"/>
  <c r="G696" i="5"/>
  <c r="E715" i="4"/>
  <c r="C716" i="4"/>
  <c r="G384" i="4"/>
  <c r="H384" i="4" s="1"/>
  <c r="F704" i="3"/>
  <c r="H703" i="3"/>
  <c r="I703" i="3" s="1"/>
  <c r="G705" i="3"/>
  <c r="E698" i="5" l="1"/>
  <c r="H697" i="5"/>
  <c r="F697" i="5"/>
  <c r="G697" i="5"/>
  <c r="E716" i="4"/>
  <c r="C717" i="4"/>
  <c r="G385" i="4"/>
  <c r="H385" i="4" s="1"/>
  <c r="G706" i="3"/>
  <c r="H704" i="3"/>
  <c r="I704" i="3" s="1"/>
  <c r="F705" i="3"/>
  <c r="E699" i="5" l="1"/>
  <c r="H698" i="5"/>
  <c r="G698" i="5"/>
  <c r="F698" i="5"/>
  <c r="E717" i="4"/>
  <c r="C718" i="4"/>
  <c r="G386" i="4"/>
  <c r="H386" i="4" s="1"/>
  <c r="F706" i="3"/>
  <c r="H705" i="3"/>
  <c r="I705" i="3" s="1"/>
  <c r="G707" i="3"/>
  <c r="E700" i="5" l="1"/>
  <c r="H699" i="5"/>
  <c r="G699" i="5"/>
  <c r="F699" i="5"/>
  <c r="E718" i="4"/>
  <c r="C719" i="4"/>
  <c r="G387" i="4"/>
  <c r="H387" i="4" s="1"/>
  <c r="G708" i="3"/>
  <c r="H706" i="3"/>
  <c r="I706" i="3" s="1"/>
  <c r="F707" i="3"/>
  <c r="E701" i="5" l="1"/>
  <c r="H700" i="5"/>
  <c r="F700" i="5"/>
  <c r="G700" i="5"/>
  <c r="E719" i="4"/>
  <c r="C720" i="4"/>
  <c r="G388" i="4"/>
  <c r="H388" i="4" s="1"/>
  <c r="H707" i="3"/>
  <c r="I707" i="3" s="1"/>
  <c r="F708" i="3"/>
  <c r="G709" i="3"/>
  <c r="F701" i="5" l="1"/>
  <c r="G701" i="5"/>
  <c r="E702" i="5"/>
  <c r="H701" i="5"/>
  <c r="E720" i="4"/>
  <c r="C721" i="4"/>
  <c r="G389" i="4"/>
  <c r="H389" i="4" s="1"/>
  <c r="G710" i="3"/>
  <c r="F709" i="3"/>
  <c r="H708" i="3"/>
  <c r="I708" i="3" s="1"/>
  <c r="E703" i="5" l="1"/>
  <c r="F702" i="5"/>
  <c r="H702" i="5"/>
  <c r="G702" i="5"/>
  <c r="E721" i="4"/>
  <c r="C722" i="4"/>
  <c r="G390" i="4"/>
  <c r="H390" i="4" s="1"/>
  <c r="H709" i="3"/>
  <c r="I709" i="3" s="1"/>
  <c r="F710" i="3"/>
  <c r="G711" i="3"/>
  <c r="E704" i="5" l="1"/>
  <c r="H703" i="5"/>
  <c r="F703" i="5"/>
  <c r="G703" i="5"/>
  <c r="E722" i="4"/>
  <c r="C723" i="4"/>
  <c r="G391" i="4"/>
  <c r="H391" i="4" s="1"/>
  <c r="F711" i="3"/>
  <c r="H710" i="3"/>
  <c r="I710" i="3" s="1"/>
  <c r="G712" i="3"/>
  <c r="H704" i="5" l="1"/>
  <c r="G704" i="5"/>
  <c r="F704" i="5"/>
  <c r="E705" i="5"/>
  <c r="C724" i="4"/>
  <c r="E723" i="4"/>
  <c r="G392" i="4"/>
  <c r="H392" i="4" s="1"/>
  <c r="G713" i="3"/>
  <c r="F712" i="3"/>
  <c r="H711" i="3"/>
  <c r="I711" i="3" s="1"/>
  <c r="H705" i="5" l="1"/>
  <c r="F705" i="5"/>
  <c r="E706" i="5"/>
  <c r="G705" i="5"/>
  <c r="G393" i="4"/>
  <c r="H393" i="4" s="1"/>
  <c r="E724" i="4"/>
  <c r="C725" i="4"/>
  <c r="F713" i="3"/>
  <c r="H712" i="3"/>
  <c r="I712" i="3" s="1"/>
  <c r="G714" i="3"/>
  <c r="E707" i="5" l="1"/>
  <c r="H706" i="5"/>
  <c r="G706" i="5"/>
  <c r="F706" i="5"/>
  <c r="E725" i="4"/>
  <c r="C726" i="4"/>
  <c r="G394" i="4"/>
  <c r="H394" i="4" s="1"/>
  <c r="G715" i="3"/>
  <c r="F714" i="3"/>
  <c r="H713" i="3"/>
  <c r="I713" i="3" s="1"/>
  <c r="H707" i="5" l="1"/>
  <c r="G707" i="5"/>
  <c r="F707" i="5"/>
  <c r="E708" i="5"/>
  <c r="E726" i="4"/>
  <c r="C727" i="4"/>
  <c r="G395" i="4"/>
  <c r="H395" i="4" s="1"/>
  <c r="H714" i="3"/>
  <c r="I714" i="3" s="1"/>
  <c r="F715" i="3"/>
  <c r="G716" i="3"/>
  <c r="G708" i="5" l="1"/>
  <c r="F708" i="5"/>
  <c r="E709" i="5"/>
  <c r="H708" i="5"/>
  <c r="E727" i="4"/>
  <c r="C728" i="4"/>
  <c r="G396" i="4"/>
  <c r="H396" i="4" s="1"/>
  <c r="G717" i="3"/>
  <c r="F716" i="3"/>
  <c r="H715" i="3"/>
  <c r="I715" i="3" s="1"/>
  <c r="G709" i="5" l="1"/>
  <c r="F709" i="5"/>
  <c r="E710" i="5"/>
  <c r="H709" i="5"/>
  <c r="E728" i="4"/>
  <c r="C729" i="4"/>
  <c r="G397" i="4"/>
  <c r="H397" i="4" s="1"/>
  <c r="G718" i="3"/>
  <c r="H716" i="3"/>
  <c r="I716" i="3" s="1"/>
  <c r="F717" i="3"/>
  <c r="H710" i="5" l="1"/>
  <c r="G710" i="5"/>
  <c r="F710" i="5"/>
  <c r="E711" i="5"/>
  <c r="E729" i="4"/>
  <c r="C730" i="4"/>
  <c r="G398" i="4"/>
  <c r="H398" i="4" s="1"/>
  <c r="F718" i="3"/>
  <c r="H717" i="3"/>
  <c r="I717" i="3" s="1"/>
  <c r="G719" i="3"/>
  <c r="G711" i="5" l="1"/>
  <c r="E712" i="5"/>
  <c r="H711" i="5"/>
  <c r="F711" i="5"/>
  <c r="E730" i="4"/>
  <c r="C731" i="4"/>
  <c r="G399" i="4"/>
  <c r="H399" i="4" s="1"/>
  <c r="G720" i="3"/>
  <c r="H718" i="3"/>
  <c r="I718" i="3" s="1"/>
  <c r="F719" i="3"/>
  <c r="F712" i="5" l="1"/>
  <c r="E713" i="5"/>
  <c r="H712" i="5"/>
  <c r="G712" i="5"/>
  <c r="E731" i="4"/>
  <c r="C732" i="4"/>
  <c r="G400" i="4"/>
  <c r="H400" i="4" s="1"/>
  <c r="H719" i="3"/>
  <c r="I719" i="3" s="1"/>
  <c r="F720" i="3"/>
  <c r="G721" i="3"/>
  <c r="H713" i="5" l="1"/>
  <c r="G713" i="5"/>
  <c r="F713" i="5"/>
  <c r="E714" i="5"/>
  <c r="E732" i="4"/>
  <c r="C733" i="4"/>
  <c r="G401" i="4"/>
  <c r="H401" i="4" s="1"/>
  <c r="G722" i="3"/>
  <c r="F721" i="3"/>
  <c r="H720" i="3"/>
  <c r="I720" i="3" s="1"/>
  <c r="E715" i="5" l="1"/>
  <c r="H714" i="5"/>
  <c r="G714" i="5"/>
  <c r="F714" i="5"/>
  <c r="E733" i="4"/>
  <c r="C734" i="4"/>
  <c r="G402" i="4"/>
  <c r="H402" i="4" s="1"/>
  <c r="H721" i="3"/>
  <c r="I721" i="3" s="1"/>
  <c r="F722" i="3"/>
  <c r="G723" i="3"/>
  <c r="E716" i="5" l="1"/>
  <c r="H715" i="5"/>
  <c r="F715" i="5"/>
  <c r="G715" i="5"/>
  <c r="E734" i="4"/>
  <c r="C735" i="4"/>
  <c r="G403" i="4"/>
  <c r="H403" i="4" s="1"/>
  <c r="F723" i="3"/>
  <c r="H722" i="3"/>
  <c r="I722" i="3" s="1"/>
  <c r="G724" i="3"/>
  <c r="H716" i="5" l="1"/>
  <c r="G716" i="5"/>
  <c r="F716" i="5"/>
  <c r="E717" i="5"/>
  <c r="E735" i="4"/>
  <c r="C736" i="4"/>
  <c r="G404" i="4"/>
  <c r="H404" i="4" s="1"/>
  <c r="G725" i="3"/>
  <c r="F724" i="3"/>
  <c r="H723" i="3"/>
  <c r="I723" i="3" s="1"/>
  <c r="H717" i="5" l="1"/>
  <c r="G717" i="5"/>
  <c r="F717" i="5"/>
  <c r="E718" i="5"/>
  <c r="E736" i="4"/>
  <c r="C737" i="4"/>
  <c r="G405" i="4"/>
  <c r="H405" i="4" s="1"/>
  <c r="F725" i="3"/>
  <c r="H724" i="3"/>
  <c r="I724" i="3" s="1"/>
  <c r="G726" i="3"/>
  <c r="E719" i="5" l="1"/>
  <c r="F718" i="5"/>
  <c r="H718" i="5"/>
  <c r="G718" i="5"/>
  <c r="E737" i="4"/>
  <c r="C738" i="4"/>
  <c r="G406" i="4"/>
  <c r="H406" i="4" s="1"/>
  <c r="G727" i="3"/>
  <c r="F726" i="3"/>
  <c r="H725" i="3"/>
  <c r="I725" i="3" s="1"/>
  <c r="H719" i="5" l="1"/>
  <c r="G719" i="5"/>
  <c r="F719" i="5"/>
  <c r="E720" i="5"/>
  <c r="E738" i="4"/>
  <c r="C739" i="4"/>
  <c r="G407" i="4"/>
  <c r="H407" i="4" s="1"/>
  <c r="H726" i="3"/>
  <c r="I726" i="3" s="1"/>
  <c r="F727" i="3"/>
  <c r="G728" i="3"/>
  <c r="G720" i="5" l="1"/>
  <c r="F720" i="5"/>
  <c r="H720" i="5"/>
  <c r="E721" i="5"/>
  <c r="E739" i="4"/>
  <c r="C740" i="4"/>
  <c r="G408" i="4"/>
  <c r="H408" i="4" s="1"/>
  <c r="G729" i="3"/>
  <c r="F728" i="3"/>
  <c r="H727" i="3"/>
  <c r="I727" i="3" s="1"/>
  <c r="G721" i="5" l="1"/>
  <c r="F721" i="5"/>
  <c r="H721" i="5"/>
  <c r="E722" i="5"/>
  <c r="E740" i="4"/>
  <c r="C741" i="4"/>
  <c r="G409" i="4"/>
  <c r="H409" i="4" s="1"/>
  <c r="G730" i="3"/>
  <c r="H728" i="3"/>
  <c r="I728" i="3" s="1"/>
  <c r="F729" i="3"/>
  <c r="H722" i="5" l="1"/>
  <c r="G722" i="5"/>
  <c r="F722" i="5"/>
  <c r="E723" i="5"/>
  <c r="E741" i="4"/>
  <c r="C742" i="4"/>
  <c r="G410" i="4"/>
  <c r="H410" i="4" s="1"/>
  <c r="F730" i="3"/>
  <c r="H729" i="3"/>
  <c r="I729" i="3" s="1"/>
  <c r="G731" i="3"/>
  <c r="E724" i="5" l="1"/>
  <c r="G723" i="5"/>
  <c r="H723" i="5"/>
  <c r="F723" i="5"/>
  <c r="E742" i="4"/>
  <c r="C743" i="4"/>
  <c r="G411" i="4"/>
  <c r="H411" i="4" s="1"/>
  <c r="G732" i="3"/>
  <c r="H730" i="3"/>
  <c r="I730" i="3" s="1"/>
  <c r="F731" i="3"/>
  <c r="F724" i="5" l="1"/>
  <c r="E725" i="5"/>
  <c r="H724" i="5"/>
  <c r="G724" i="5"/>
  <c r="E743" i="4"/>
  <c r="C744" i="4"/>
  <c r="G412" i="4"/>
  <c r="H412" i="4" s="1"/>
  <c r="H731" i="3"/>
  <c r="I731" i="3" s="1"/>
  <c r="F732" i="3"/>
  <c r="G733" i="3"/>
  <c r="H725" i="5" l="1"/>
  <c r="G725" i="5"/>
  <c r="F725" i="5"/>
  <c r="E726" i="5"/>
  <c r="E744" i="4"/>
  <c r="C745" i="4"/>
  <c r="G413" i="4"/>
  <c r="H413" i="4" s="1"/>
  <c r="G734" i="3"/>
  <c r="F733" i="3"/>
  <c r="H732" i="3"/>
  <c r="I732" i="3" s="1"/>
  <c r="E727" i="5" l="1"/>
  <c r="H726" i="5"/>
  <c r="G726" i="5"/>
  <c r="F726" i="5"/>
  <c r="E745" i="4"/>
  <c r="C746" i="4"/>
  <c r="G414" i="4"/>
  <c r="H414" i="4" s="1"/>
  <c r="H733" i="3"/>
  <c r="I733" i="3" s="1"/>
  <c r="F734" i="3"/>
  <c r="G735" i="3"/>
  <c r="E728" i="5" l="1"/>
  <c r="H727" i="5"/>
  <c r="G727" i="5"/>
  <c r="F727" i="5"/>
  <c r="E746" i="4"/>
  <c r="C747" i="4"/>
  <c r="G415" i="4"/>
  <c r="H415" i="4" s="1"/>
  <c r="G736" i="3"/>
  <c r="F735" i="3"/>
  <c r="H734" i="3"/>
  <c r="I734" i="3" s="1"/>
  <c r="H728" i="5" l="1"/>
  <c r="G728" i="5"/>
  <c r="F728" i="5"/>
  <c r="E729" i="5"/>
  <c r="E747" i="4"/>
  <c r="C748" i="4"/>
  <c r="G416" i="4"/>
  <c r="H416" i="4" s="1"/>
  <c r="F736" i="3"/>
  <c r="H735" i="3"/>
  <c r="I735" i="3" s="1"/>
  <c r="G737" i="3"/>
  <c r="E730" i="5" l="1"/>
  <c r="G729" i="5"/>
  <c r="F729" i="5"/>
  <c r="H729" i="5"/>
  <c r="E748" i="4"/>
  <c r="C749" i="4"/>
  <c r="G417" i="4"/>
  <c r="H417" i="4" s="1"/>
  <c r="G738" i="3"/>
  <c r="F737" i="3"/>
  <c r="H736" i="3"/>
  <c r="I736" i="3" s="1"/>
  <c r="E731" i="5" l="1"/>
  <c r="H730" i="5"/>
  <c r="F730" i="5"/>
  <c r="G730" i="5"/>
  <c r="E749" i="4"/>
  <c r="C750" i="4"/>
  <c r="G418" i="4"/>
  <c r="H418" i="4" s="1"/>
  <c r="F738" i="3"/>
  <c r="H737" i="3"/>
  <c r="I737" i="3" s="1"/>
  <c r="G739" i="3"/>
  <c r="H731" i="5" l="1"/>
  <c r="G731" i="5"/>
  <c r="F731" i="5"/>
  <c r="E732" i="5"/>
  <c r="E750" i="4"/>
  <c r="C751" i="4"/>
  <c r="G419" i="4"/>
  <c r="H419" i="4" s="1"/>
  <c r="G740" i="3"/>
  <c r="H738" i="3"/>
  <c r="I738" i="3" s="1"/>
  <c r="F739" i="3"/>
  <c r="G732" i="5" l="1"/>
  <c r="F732" i="5"/>
  <c r="H732" i="5"/>
  <c r="E733" i="5"/>
  <c r="E751" i="4"/>
  <c r="C752" i="4"/>
  <c r="G420" i="4"/>
  <c r="H420" i="4" s="1"/>
  <c r="F740" i="3"/>
  <c r="H739" i="3"/>
  <c r="I739" i="3" s="1"/>
  <c r="G741" i="3"/>
  <c r="G733" i="5" l="1"/>
  <c r="F733" i="5"/>
  <c r="E734" i="5"/>
  <c r="H733" i="5"/>
  <c r="E752" i="4"/>
  <c r="C753" i="4"/>
  <c r="G421" i="4"/>
  <c r="H421" i="4" s="1"/>
  <c r="G742" i="3"/>
  <c r="H740" i="3"/>
  <c r="I740" i="3" s="1"/>
  <c r="F741" i="3"/>
  <c r="H734" i="5" l="1"/>
  <c r="G734" i="5"/>
  <c r="F734" i="5"/>
  <c r="E735" i="5"/>
  <c r="E753" i="4"/>
  <c r="C754" i="4"/>
  <c r="G422" i="4"/>
  <c r="H422" i="4" s="1"/>
  <c r="F742" i="3"/>
  <c r="H741" i="3"/>
  <c r="I741" i="3" s="1"/>
  <c r="G743" i="3"/>
  <c r="G735" i="5" l="1"/>
  <c r="E736" i="5"/>
  <c r="H735" i="5"/>
  <c r="F735" i="5"/>
  <c r="E754" i="4"/>
  <c r="C755" i="4"/>
  <c r="G423" i="4"/>
  <c r="H423" i="4" s="1"/>
  <c r="G744" i="3"/>
  <c r="H742" i="3"/>
  <c r="I742" i="3" s="1"/>
  <c r="F743" i="3"/>
  <c r="F736" i="5" l="1"/>
  <c r="E737" i="5"/>
  <c r="H736" i="5"/>
  <c r="G736" i="5"/>
  <c r="E755" i="4"/>
  <c r="C756" i="4"/>
  <c r="G424" i="4"/>
  <c r="H424" i="4" s="1"/>
  <c r="H743" i="3"/>
  <c r="I743" i="3" s="1"/>
  <c r="F744" i="3"/>
  <c r="G745" i="3"/>
  <c r="H737" i="5" l="1"/>
  <c r="G737" i="5"/>
  <c r="F737" i="5"/>
  <c r="E738" i="5"/>
  <c r="E756" i="4"/>
  <c r="C757" i="4"/>
  <c r="G425" i="4"/>
  <c r="H425" i="4" s="1"/>
  <c r="F745" i="3"/>
  <c r="H744" i="3"/>
  <c r="I744" i="3" s="1"/>
  <c r="G746" i="3"/>
  <c r="E739" i="5" l="1"/>
  <c r="H738" i="5"/>
  <c r="G738" i="5"/>
  <c r="F738" i="5"/>
  <c r="E757" i="4"/>
  <c r="C758" i="4"/>
  <c r="G426" i="4"/>
  <c r="H426" i="4" s="1"/>
  <c r="G747" i="3"/>
  <c r="H745" i="3"/>
  <c r="I745" i="3" s="1"/>
  <c r="F746" i="3"/>
  <c r="E740" i="5" l="1"/>
  <c r="H739" i="5"/>
  <c r="F739" i="5"/>
  <c r="G739" i="5"/>
  <c r="E758" i="4"/>
  <c r="C759" i="4"/>
  <c r="G427" i="4"/>
  <c r="H427" i="4" s="1"/>
  <c r="F747" i="3"/>
  <c r="H746" i="3"/>
  <c r="I746" i="3" s="1"/>
  <c r="G748" i="3"/>
  <c r="H740" i="5" l="1"/>
  <c r="G740" i="5"/>
  <c r="F740" i="5"/>
  <c r="E741" i="5"/>
  <c r="E759" i="4"/>
  <c r="C760" i="4"/>
  <c r="G428" i="4"/>
  <c r="H428" i="4" s="1"/>
  <c r="G749" i="3"/>
  <c r="F748" i="3"/>
  <c r="H747" i="3"/>
  <c r="I747" i="3" s="1"/>
  <c r="H741" i="5" l="1"/>
  <c r="F741" i="5"/>
  <c r="G741" i="5"/>
  <c r="E742" i="5"/>
  <c r="E760" i="4"/>
  <c r="C761" i="4"/>
  <c r="G429" i="4"/>
  <c r="H429" i="4" s="1"/>
  <c r="F749" i="3"/>
  <c r="H748" i="3"/>
  <c r="I748" i="3" s="1"/>
  <c r="G750" i="3"/>
  <c r="E743" i="5" l="1"/>
  <c r="H742" i="5"/>
  <c r="G742" i="5"/>
  <c r="F742" i="5"/>
  <c r="E761" i="4"/>
  <c r="C762" i="4"/>
  <c r="G430" i="4"/>
  <c r="H430" i="4" s="1"/>
  <c r="G751" i="3"/>
  <c r="F750" i="3"/>
  <c r="H749" i="3"/>
  <c r="I749" i="3" s="1"/>
  <c r="H743" i="5" l="1"/>
  <c r="G743" i="5"/>
  <c r="F743" i="5"/>
  <c r="E744" i="5"/>
  <c r="E762" i="4"/>
  <c r="C763" i="4"/>
  <c r="G431" i="4"/>
  <c r="H431" i="4" s="1"/>
  <c r="G752" i="3"/>
  <c r="H750" i="3"/>
  <c r="I750" i="3" s="1"/>
  <c r="F751" i="3"/>
  <c r="G744" i="5" l="1"/>
  <c r="F744" i="5"/>
  <c r="H744" i="5"/>
  <c r="E745" i="5"/>
  <c r="E763" i="4"/>
  <c r="C764" i="4"/>
  <c r="G432" i="4"/>
  <c r="H432" i="4" s="1"/>
  <c r="F752" i="3"/>
  <c r="H751" i="3"/>
  <c r="I751" i="3" s="1"/>
  <c r="G753" i="3"/>
  <c r="G745" i="5" l="1"/>
  <c r="F745" i="5"/>
  <c r="E746" i="5"/>
  <c r="H745" i="5"/>
  <c r="E764" i="4"/>
  <c r="C765" i="4"/>
  <c r="G433" i="4"/>
  <c r="H433" i="4" s="1"/>
  <c r="G754" i="3"/>
  <c r="H752" i="3"/>
  <c r="I752" i="3" s="1"/>
  <c r="F753" i="3"/>
  <c r="H746" i="5" l="1"/>
  <c r="G746" i="5"/>
  <c r="F746" i="5"/>
  <c r="E747" i="5"/>
  <c r="E765" i="4"/>
  <c r="C766" i="4"/>
  <c r="G434" i="4"/>
  <c r="H434" i="4" s="1"/>
  <c r="F754" i="3"/>
  <c r="H753" i="3"/>
  <c r="I753" i="3" s="1"/>
  <c r="G755" i="3"/>
  <c r="E748" i="5" l="1"/>
  <c r="G747" i="5"/>
  <c r="H747" i="5"/>
  <c r="F747" i="5"/>
  <c r="E766" i="4"/>
  <c r="C767" i="4"/>
  <c r="G435" i="4"/>
  <c r="H435" i="4" s="1"/>
  <c r="G756" i="3"/>
  <c r="H754" i="3"/>
  <c r="I754" i="3" s="1"/>
  <c r="F755" i="3"/>
  <c r="F748" i="5" l="1"/>
  <c r="G748" i="5"/>
  <c r="H748" i="5"/>
  <c r="E749" i="5"/>
  <c r="E767" i="4"/>
  <c r="C768" i="4"/>
  <c r="G436" i="4"/>
  <c r="H436" i="4" s="1"/>
  <c r="H755" i="3"/>
  <c r="I755" i="3" s="1"/>
  <c r="F756" i="3"/>
  <c r="G757" i="3"/>
  <c r="H749" i="5" l="1"/>
  <c r="G749" i="5"/>
  <c r="F749" i="5"/>
  <c r="E750" i="5"/>
  <c r="E768" i="4"/>
  <c r="C769" i="4"/>
  <c r="G437" i="4"/>
  <c r="H437" i="4" s="1"/>
  <c r="F757" i="3"/>
  <c r="H756" i="3"/>
  <c r="I756" i="3" s="1"/>
  <c r="G758" i="3"/>
  <c r="E751" i="5" l="1"/>
  <c r="H750" i="5"/>
  <c r="G750" i="5"/>
  <c r="F750" i="5"/>
  <c r="E769" i="4"/>
  <c r="C770" i="4"/>
  <c r="G438" i="4"/>
  <c r="H438" i="4" s="1"/>
  <c r="G759" i="3"/>
  <c r="H757" i="3"/>
  <c r="I757" i="3" s="1"/>
  <c r="F758" i="3"/>
  <c r="E752" i="5" l="1"/>
  <c r="H751" i="5"/>
  <c r="F751" i="5"/>
  <c r="G751" i="5"/>
  <c r="E770" i="4"/>
  <c r="C771" i="4"/>
  <c r="G439" i="4"/>
  <c r="H439" i="4" s="1"/>
  <c r="F759" i="3"/>
  <c r="H758" i="3"/>
  <c r="I758" i="3" s="1"/>
  <c r="G760" i="3"/>
  <c r="H752" i="5" l="1"/>
  <c r="G752" i="5"/>
  <c r="F752" i="5"/>
  <c r="E753" i="5"/>
  <c r="E771" i="4"/>
  <c r="C772" i="4"/>
  <c r="G440" i="4"/>
  <c r="H440" i="4" s="1"/>
  <c r="G761" i="3"/>
  <c r="F760" i="3"/>
  <c r="H759" i="3"/>
  <c r="I759" i="3" s="1"/>
  <c r="H753" i="5" l="1"/>
  <c r="G753" i="5"/>
  <c r="F753" i="5"/>
  <c r="E754" i="5"/>
  <c r="E772" i="4"/>
  <c r="C773" i="4"/>
  <c r="G441" i="4"/>
  <c r="H441" i="4" s="1"/>
  <c r="G762" i="3"/>
  <c r="F761" i="3"/>
  <c r="H760" i="3"/>
  <c r="I760" i="3" s="1"/>
  <c r="E755" i="5" l="1"/>
  <c r="F754" i="5"/>
  <c r="H754" i="5"/>
  <c r="G754" i="5"/>
  <c r="E773" i="4"/>
  <c r="C774" i="4"/>
  <c r="G442" i="4"/>
  <c r="H442" i="4" s="1"/>
  <c r="F762" i="3"/>
  <c r="H761" i="3"/>
  <c r="I761" i="3" s="1"/>
  <c r="G763" i="3"/>
  <c r="H755" i="5" l="1"/>
  <c r="G755" i="5"/>
  <c r="F755" i="5"/>
  <c r="E756" i="5"/>
  <c r="E774" i="4"/>
  <c r="C775" i="4"/>
  <c r="G443" i="4"/>
  <c r="H443" i="4" s="1"/>
  <c r="G764" i="3"/>
  <c r="H762" i="3"/>
  <c r="I762" i="3" s="1"/>
  <c r="F763" i="3"/>
  <c r="G756" i="5" l="1"/>
  <c r="F756" i="5"/>
  <c r="H756" i="5"/>
  <c r="E757" i="5"/>
  <c r="E775" i="4"/>
  <c r="C776" i="4"/>
  <c r="G444" i="4"/>
  <c r="H444" i="4" s="1"/>
  <c r="F764" i="3"/>
  <c r="H763" i="3"/>
  <c r="I763" i="3" s="1"/>
  <c r="G765" i="3"/>
  <c r="G757" i="5" l="1"/>
  <c r="F757" i="5"/>
  <c r="H757" i="5"/>
  <c r="E758" i="5"/>
  <c r="E776" i="4"/>
  <c r="C777" i="4"/>
  <c r="G445" i="4"/>
  <c r="H445" i="4" s="1"/>
  <c r="G766" i="3"/>
  <c r="H764" i="3"/>
  <c r="I764" i="3" s="1"/>
  <c r="F765" i="3"/>
  <c r="H758" i="5" l="1"/>
  <c r="G758" i="5"/>
  <c r="F758" i="5"/>
  <c r="E759" i="5"/>
  <c r="E777" i="4"/>
  <c r="C778" i="4"/>
  <c r="G446" i="4"/>
  <c r="H446" i="4" s="1"/>
  <c r="F766" i="3"/>
  <c r="H765" i="3"/>
  <c r="I765" i="3" s="1"/>
  <c r="G767" i="3"/>
  <c r="G759" i="5" l="1"/>
  <c r="E760" i="5"/>
  <c r="H759" i="5"/>
  <c r="F759" i="5"/>
  <c r="E778" i="4"/>
  <c r="C779" i="4"/>
  <c r="G447" i="4"/>
  <c r="H447" i="4" s="1"/>
  <c r="G768" i="3"/>
  <c r="H766" i="3"/>
  <c r="I766" i="3" s="1"/>
  <c r="F767" i="3"/>
  <c r="F760" i="5" l="1"/>
  <c r="E761" i="5"/>
  <c r="H760" i="5"/>
  <c r="G760" i="5"/>
  <c r="E779" i="4"/>
  <c r="C780" i="4"/>
  <c r="G448" i="4"/>
  <c r="H448" i="4" s="1"/>
  <c r="H767" i="3"/>
  <c r="I767" i="3" s="1"/>
  <c r="F768" i="3"/>
  <c r="G769" i="3"/>
  <c r="H761" i="5" l="1"/>
  <c r="G761" i="5"/>
  <c r="F761" i="5"/>
  <c r="E762" i="5"/>
  <c r="E780" i="4"/>
  <c r="C781" i="4"/>
  <c r="G449" i="4"/>
  <c r="H449" i="4" s="1"/>
  <c r="F769" i="3"/>
  <c r="H768" i="3"/>
  <c r="I768" i="3" s="1"/>
  <c r="G770" i="3"/>
  <c r="E763" i="5" l="1"/>
  <c r="H762" i="5"/>
  <c r="G762" i="5"/>
  <c r="F762" i="5"/>
  <c r="E781" i="4"/>
  <c r="C782" i="4"/>
  <c r="G450" i="4"/>
  <c r="H450" i="4" s="1"/>
  <c r="G771" i="3"/>
  <c r="H769" i="3"/>
  <c r="I769" i="3" s="1"/>
  <c r="F770" i="3"/>
  <c r="E764" i="5" l="1"/>
  <c r="H763" i="5"/>
  <c r="G763" i="5"/>
  <c r="F763" i="5"/>
  <c r="E782" i="4"/>
  <c r="C783" i="4"/>
  <c r="G451" i="4"/>
  <c r="H451" i="4" s="1"/>
  <c r="F771" i="3"/>
  <c r="H770" i="3"/>
  <c r="I770" i="3" s="1"/>
  <c r="G772" i="3"/>
  <c r="H764" i="5" l="1"/>
  <c r="G764" i="5"/>
  <c r="F764" i="5"/>
  <c r="E765" i="5"/>
  <c r="E783" i="4"/>
  <c r="C784" i="4"/>
  <c r="G452" i="4"/>
  <c r="H452" i="4" s="1"/>
  <c r="G773" i="3"/>
  <c r="F772" i="3"/>
  <c r="H771" i="3"/>
  <c r="I771" i="3" s="1"/>
  <c r="E766" i="5" l="1"/>
  <c r="G765" i="5"/>
  <c r="F765" i="5"/>
  <c r="H765" i="5"/>
  <c r="E784" i="4"/>
  <c r="C785" i="4"/>
  <c r="G453" i="4"/>
  <c r="H453" i="4" s="1"/>
  <c r="F773" i="3"/>
  <c r="H772" i="3"/>
  <c r="I772" i="3" s="1"/>
  <c r="G774" i="3"/>
  <c r="E767" i="5" l="1"/>
  <c r="H766" i="5"/>
  <c r="G766" i="5"/>
  <c r="F766" i="5"/>
  <c r="E785" i="4"/>
  <c r="C786" i="4"/>
  <c r="G454" i="4"/>
  <c r="H454" i="4" s="1"/>
  <c r="G775" i="3"/>
  <c r="F774" i="3"/>
  <c r="H773" i="3"/>
  <c r="I773" i="3" s="1"/>
  <c r="H767" i="5" l="1"/>
  <c r="G767" i="5"/>
  <c r="F767" i="5"/>
  <c r="E768" i="5"/>
  <c r="E786" i="4"/>
  <c r="C787" i="4"/>
  <c r="G455" i="4"/>
  <c r="H455" i="4" s="1"/>
  <c r="H774" i="3"/>
  <c r="I774" i="3" s="1"/>
  <c r="F775" i="3"/>
  <c r="G776" i="3"/>
  <c r="G768" i="5" l="1"/>
  <c r="F768" i="5"/>
  <c r="H768" i="5"/>
  <c r="E769" i="5"/>
  <c r="E787" i="4"/>
  <c r="C788" i="4"/>
  <c r="G456" i="4"/>
  <c r="H456" i="4" s="1"/>
  <c r="F776" i="3"/>
  <c r="H775" i="3"/>
  <c r="I775" i="3" s="1"/>
  <c r="G777" i="3"/>
  <c r="G769" i="5" l="1"/>
  <c r="F769" i="5"/>
  <c r="E770" i="5"/>
  <c r="H769" i="5"/>
  <c r="E788" i="4"/>
  <c r="C789" i="4"/>
  <c r="G457" i="4"/>
  <c r="H457" i="4" s="1"/>
  <c r="G778" i="3"/>
  <c r="H776" i="3"/>
  <c r="I776" i="3" s="1"/>
  <c r="F777" i="3"/>
  <c r="H770" i="5" l="1"/>
  <c r="G770" i="5"/>
  <c r="F770" i="5"/>
  <c r="E771" i="5"/>
  <c r="E789" i="4"/>
  <c r="C790" i="4"/>
  <c r="G458" i="4"/>
  <c r="H458" i="4" s="1"/>
  <c r="H777" i="3"/>
  <c r="I777" i="3" s="1"/>
  <c r="F778" i="3"/>
  <c r="G779" i="3"/>
  <c r="E772" i="5" l="1"/>
  <c r="H771" i="5"/>
  <c r="G771" i="5"/>
  <c r="F771" i="5"/>
  <c r="E790" i="4"/>
  <c r="C791" i="4"/>
  <c r="G459" i="4"/>
  <c r="H459" i="4" s="1"/>
  <c r="H778" i="3"/>
  <c r="I778" i="3" s="1"/>
  <c r="F779" i="3"/>
  <c r="G780" i="3"/>
  <c r="F772" i="5" l="1"/>
  <c r="E773" i="5"/>
  <c r="H772" i="5"/>
  <c r="G772" i="5"/>
  <c r="E791" i="4"/>
  <c r="C792" i="4"/>
  <c r="G460" i="4"/>
  <c r="H460" i="4" s="1"/>
  <c r="H779" i="3"/>
  <c r="I779" i="3" s="1"/>
  <c r="F780" i="3"/>
  <c r="G781" i="3"/>
  <c r="H773" i="5" l="1"/>
  <c r="G773" i="5"/>
  <c r="F773" i="5"/>
  <c r="E774" i="5"/>
  <c r="E792" i="4"/>
  <c r="C793" i="4"/>
  <c r="G461" i="4"/>
  <c r="H461" i="4" s="1"/>
  <c r="G782" i="3"/>
  <c r="F781" i="3"/>
  <c r="H780" i="3"/>
  <c r="I780" i="3" s="1"/>
  <c r="E775" i="5" l="1"/>
  <c r="H774" i="5"/>
  <c r="G774" i="5"/>
  <c r="F774" i="5"/>
  <c r="E793" i="4"/>
  <c r="C794" i="4"/>
  <c r="G462" i="4"/>
  <c r="H462" i="4" s="1"/>
  <c r="H781" i="3"/>
  <c r="I781" i="3" s="1"/>
  <c r="F782" i="3"/>
  <c r="G783" i="3"/>
  <c r="E776" i="5" l="1"/>
  <c r="H775" i="5"/>
  <c r="F775" i="5"/>
  <c r="G775" i="5"/>
  <c r="E794" i="4"/>
  <c r="C795" i="4"/>
  <c r="G463" i="4"/>
  <c r="H463" i="4" s="1"/>
  <c r="G784" i="3"/>
  <c r="F783" i="3"/>
  <c r="H782" i="3"/>
  <c r="I782" i="3" s="1"/>
  <c r="H776" i="5" l="1"/>
  <c r="G776" i="5"/>
  <c r="F776" i="5"/>
  <c r="E777" i="5"/>
  <c r="E795" i="4"/>
  <c r="C796" i="4"/>
  <c r="G464" i="4"/>
  <c r="H464" i="4" s="1"/>
  <c r="H783" i="3"/>
  <c r="I783" i="3" s="1"/>
  <c r="F784" i="3"/>
  <c r="G785" i="3"/>
  <c r="H777" i="5" l="1"/>
  <c r="F777" i="5"/>
  <c r="E778" i="5"/>
  <c r="G777" i="5"/>
  <c r="E796" i="4"/>
  <c r="C797" i="4"/>
  <c r="G465" i="4"/>
  <c r="H465" i="4" s="1"/>
  <c r="G786" i="3"/>
  <c r="H784" i="3"/>
  <c r="I784" i="3" s="1"/>
  <c r="F785" i="3"/>
  <c r="E779" i="5" l="1"/>
  <c r="H778" i="5"/>
  <c r="G778" i="5"/>
  <c r="F778" i="5"/>
  <c r="E797" i="4"/>
  <c r="C798" i="4"/>
  <c r="G466" i="4"/>
  <c r="H466" i="4" s="1"/>
  <c r="F786" i="3"/>
  <c r="H785" i="3"/>
  <c r="I785" i="3" s="1"/>
  <c r="G787" i="3"/>
  <c r="H779" i="5" l="1"/>
  <c r="G779" i="5"/>
  <c r="F779" i="5"/>
  <c r="E780" i="5"/>
  <c r="E798" i="4"/>
  <c r="C799" i="4"/>
  <c r="G467" i="4"/>
  <c r="H467" i="4" s="1"/>
  <c r="G788" i="3"/>
  <c r="H786" i="3"/>
  <c r="I786" i="3" s="1"/>
  <c r="F787" i="3"/>
  <c r="G780" i="5" l="1"/>
  <c r="F780" i="5"/>
  <c r="H780" i="5"/>
  <c r="E781" i="5"/>
  <c r="E799" i="4"/>
  <c r="C800" i="4"/>
  <c r="G468" i="4"/>
  <c r="H468" i="4" s="1"/>
  <c r="G789" i="3"/>
  <c r="F788" i="3"/>
  <c r="H787" i="3"/>
  <c r="I787" i="3" s="1"/>
  <c r="G781" i="5" l="1"/>
  <c r="F781" i="5"/>
  <c r="E782" i="5"/>
  <c r="H781" i="5"/>
  <c r="E800" i="4"/>
  <c r="C801" i="4"/>
  <c r="G469" i="4"/>
  <c r="H469" i="4" s="1"/>
  <c r="H788" i="3"/>
  <c r="I788" i="3" s="1"/>
  <c r="F789" i="3"/>
  <c r="G790" i="3"/>
  <c r="H782" i="5" l="1"/>
  <c r="G782" i="5"/>
  <c r="F782" i="5"/>
  <c r="E783" i="5"/>
  <c r="E801" i="4"/>
  <c r="C802" i="4"/>
  <c r="G470" i="4"/>
  <c r="H470" i="4" s="1"/>
  <c r="G791" i="3"/>
  <c r="F790" i="3"/>
  <c r="H789" i="3"/>
  <c r="I789" i="3" s="1"/>
  <c r="E784" i="5" l="1"/>
  <c r="G783" i="5"/>
  <c r="H783" i="5"/>
  <c r="F783" i="5"/>
  <c r="E802" i="4"/>
  <c r="C803" i="4"/>
  <c r="G471" i="4"/>
  <c r="H471" i="4" s="1"/>
  <c r="H790" i="3"/>
  <c r="I790" i="3" s="1"/>
  <c r="F791" i="3"/>
  <c r="G792" i="3"/>
  <c r="F784" i="5" l="1"/>
  <c r="E785" i="5"/>
  <c r="H784" i="5"/>
  <c r="G784" i="5"/>
  <c r="E803" i="4"/>
  <c r="C804" i="4"/>
  <c r="G472" i="4"/>
  <c r="H472" i="4" s="1"/>
  <c r="H791" i="3"/>
  <c r="I791" i="3" s="1"/>
  <c r="F792" i="3"/>
  <c r="G793" i="3"/>
  <c r="H785" i="5" l="1"/>
  <c r="G785" i="5"/>
  <c r="F785" i="5"/>
  <c r="E786" i="5"/>
  <c r="E804" i="4"/>
  <c r="C805" i="4"/>
  <c r="G473" i="4"/>
  <c r="H473" i="4" s="1"/>
  <c r="G794" i="3"/>
  <c r="F793" i="3"/>
  <c r="H792" i="3"/>
  <c r="I792" i="3" s="1"/>
  <c r="E787" i="5" l="1"/>
  <c r="F786" i="5"/>
  <c r="H786" i="5"/>
  <c r="G786" i="5"/>
  <c r="E805" i="4"/>
  <c r="C806" i="4"/>
  <c r="G474" i="4"/>
  <c r="H474" i="4" s="1"/>
  <c r="G795" i="3"/>
  <c r="H793" i="3"/>
  <c r="I793" i="3" s="1"/>
  <c r="F794" i="3"/>
  <c r="E788" i="5" l="1"/>
  <c r="F787" i="5"/>
  <c r="H787" i="5"/>
  <c r="G787" i="5"/>
  <c r="E806" i="4"/>
  <c r="C807" i="4"/>
  <c r="G475" i="4"/>
  <c r="H475" i="4" s="1"/>
  <c r="F795" i="3"/>
  <c r="H794" i="3"/>
  <c r="I794" i="3" s="1"/>
  <c r="G796" i="3"/>
  <c r="H788" i="5" l="1"/>
  <c r="G788" i="5"/>
  <c r="F788" i="5"/>
  <c r="E789" i="5"/>
  <c r="E807" i="4"/>
  <c r="C808" i="4"/>
  <c r="G476" i="4"/>
  <c r="H476" i="4" s="1"/>
  <c r="G797" i="3"/>
  <c r="H795" i="3"/>
  <c r="I795" i="3" s="1"/>
  <c r="F796" i="3"/>
  <c r="H789" i="5" l="1"/>
  <c r="G789" i="5"/>
  <c r="F789" i="5"/>
  <c r="E790" i="5"/>
  <c r="E808" i="4"/>
  <c r="C809" i="4"/>
  <c r="G477" i="4"/>
  <c r="H477" i="4" s="1"/>
  <c r="F797" i="3"/>
  <c r="H796" i="3"/>
  <c r="I796" i="3" s="1"/>
  <c r="G798" i="3"/>
  <c r="E791" i="5" l="1"/>
  <c r="F790" i="5"/>
  <c r="G790" i="5"/>
  <c r="H790" i="5"/>
  <c r="E809" i="4"/>
  <c r="C810" i="4"/>
  <c r="G478" i="4"/>
  <c r="H478" i="4" s="1"/>
  <c r="G799" i="3"/>
  <c r="H797" i="3"/>
  <c r="I797" i="3" s="1"/>
  <c r="F798" i="3"/>
  <c r="H791" i="5" l="1"/>
  <c r="G791" i="5"/>
  <c r="F791" i="5"/>
  <c r="E792" i="5"/>
  <c r="E810" i="4"/>
  <c r="C811" i="4"/>
  <c r="G479" i="4"/>
  <c r="H479" i="4" s="1"/>
  <c r="F799" i="3"/>
  <c r="H798" i="3"/>
  <c r="I798" i="3" s="1"/>
  <c r="G800" i="3"/>
  <c r="G792" i="5" l="1"/>
  <c r="F792" i="5"/>
  <c r="E793" i="5"/>
  <c r="H792" i="5"/>
  <c r="E811" i="4"/>
  <c r="C812" i="4"/>
  <c r="G480" i="4"/>
  <c r="H480" i="4" s="1"/>
  <c r="G801" i="3"/>
  <c r="H799" i="3"/>
  <c r="I799" i="3" s="1"/>
  <c r="F800" i="3"/>
  <c r="G793" i="5" l="1"/>
  <c r="F793" i="5"/>
  <c r="H793" i="5"/>
  <c r="E794" i="5"/>
  <c r="E812" i="4"/>
  <c r="C813" i="4"/>
  <c r="G481" i="4"/>
  <c r="H481" i="4" s="1"/>
  <c r="F801" i="3"/>
  <c r="H800" i="3"/>
  <c r="I800" i="3" s="1"/>
  <c r="G802" i="3"/>
  <c r="H794" i="5" l="1"/>
  <c r="G794" i="5"/>
  <c r="F794" i="5"/>
  <c r="E795" i="5"/>
  <c r="E813" i="4"/>
  <c r="C814" i="4"/>
  <c r="G482" i="4"/>
  <c r="H482" i="4" s="1"/>
  <c r="G803" i="3"/>
  <c r="H801" i="3"/>
  <c r="I801" i="3" s="1"/>
  <c r="F802" i="3"/>
  <c r="E796" i="5" l="1"/>
  <c r="H795" i="5"/>
  <c r="G795" i="5"/>
  <c r="F795" i="5"/>
  <c r="E814" i="4"/>
  <c r="C815" i="4"/>
  <c r="G483" i="4"/>
  <c r="H483" i="4" s="1"/>
  <c r="F803" i="3"/>
  <c r="H802" i="3"/>
  <c r="I802" i="3" s="1"/>
  <c r="G804" i="3"/>
  <c r="F796" i="5" l="1"/>
  <c r="E797" i="5"/>
  <c r="H796" i="5"/>
  <c r="G796" i="5"/>
  <c r="E815" i="4"/>
  <c r="C816" i="4"/>
  <c r="G484" i="4"/>
  <c r="H484" i="4" s="1"/>
  <c r="G805" i="3"/>
  <c r="H803" i="3"/>
  <c r="I803" i="3" s="1"/>
  <c r="F804" i="3"/>
  <c r="H797" i="5" l="1"/>
  <c r="G797" i="5"/>
  <c r="F797" i="5"/>
  <c r="E798" i="5"/>
  <c r="E816" i="4"/>
  <c r="C817" i="4"/>
  <c r="G485" i="4"/>
  <c r="H485" i="4" s="1"/>
  <c r="F805" i="3"/>
  <c r="H804" i="3"/>
  <c r="I804" i="3" s="1"/>
  <c r="G806" i="3"/>
  <c r="E799" i="5" l="1"/>
  <c r="F798" i="5"/>
  <c r="H798" i="5"/>
  <c r="G798" i="5"/>
  <c r="E817" i="4"/>
  <c r="C818" i="4"/>
  <c r="G486" i="4"/>
  <c r="H486" i="4" s="1"/>
  <c r="G807" i="3"/>
  <c r="H805" i="3"/>
  <c r="I805" i="3" s="1"/>
  <c r="F806" i="3"/>
  <c r="E800" i="5" l="1"/>
  <c r="H799" i="5"/>
  <c r="G799" i="5"/>
  <c r="F799" i="5"/>
  <c r="E818" i="4"/>
  <c r="C819" i="4"/>
  <c r="G487" i="4"/>
  <c r="H487" i="4" s="1"/>
  <c r="F807" i="3"/>
  <c r="H806" i="3"/>
  <c r="I806" i="3" s="1"/>
  <c r="G808" i="3"/>
  <c r="H800" i="5" l="1"/>
  <c r="G800" i="5"/>
  <c r="F800" i="5"/>
  <c r="E801" i="5"/>
  <c r="E819" i="4"/>
  <c r="C820" i="4"/>
  <c r="G488" i="4"/>
  <c r="H488" i="4" s="1"/>
  <c r="G809" i="3"/>
  <c r="H807" i="3"/>
  <c r="I807" i="3" s="1"/>
  <c r="F808" i="3"/>
  <c r="E802" i="5" l="1"/>
  <c r="G801" i="5"/>
  <c r="F801" i="5"/>
  <c r="H801" i="5"/>
  <c r="E820" i="4"/>
  <c r="C821" i="4"/>
  <c r="G489" i="4"/>
  <c r="H489" i="4" s="1"/>
  <c r="F809" i="3"/>
  <c r="H808" i="3"/>
  <c r="I808" i="3" s="1"/>
  <c r="G810" i="3"/>
  <c r="E803" i="5" l="1"/>
  <c r="H802" i="5"/>
  <c r="G802" i="5"/>
  <c r="F802" i="5"/>
  <c r="E821" i="4"/>
  <c r="C822" i="4"/>
  <c r="G490" i="4"/>
  <c r="H490" i="4" s="1"/>
  <c r="G811" i="3"/>
  <c r="H809" i="3"/>
  <c r="I809" i="3" s="1"/>
  <c r="F810" i="3"/>
  <c r="H803" i="5" l="1"/>
  <c r="G803" i="5"/>
  <c r="F803" i="5"/>
  <c r="E804" i="5"/>
  <c r="E822" i="4"/>
  <c r="C823" i="4"/>
  <c r="G491" i="4"/>
  <c r="H491" i="4" s="1"/>
  <c r="F811" i="3"/>
  <c r="H810" i="3"/>
  <c r="I810" i="3" s="1"/>
  <c r="G812" i="3"/>
  <c r="G804" i="5" l="1"/>
  <c r="F804" i="5"/>
  <c r="E805" i="5"/>
  <c r="H804" i="5"/>
  <c r="E823" i="4"/>
  <c r="C824" i="4"/>
  <c r="G492" i="4"/>
  <c r="H492" i="4" s="1"/>
  <c r="G813" i="3"/>
  <c r="H811" i="3"/>
  <c r="I811" i="3" s="1"/>
  <c r="F812" i="3"/>
  <c r="G805" i="5" l="1"/>
  <c r="F805" i="5"/>
  <c r="E806" i="5"/>
  <c r="H805" i="5"/>
  <c r="E824" i="4"/>
  <c r="C825" i="4"/>
  <c r="G493" i="4"/>
  <c r="H493" i="4" s="1"/>
  <c r="F813" i="3"/>
  <c r="H812" i="3"/>
  <c r="I812" i="3" s="1"/>
  <c r="G814" i="3"/>
  <c r="H806" i="5" l="1"/>
  <c r="G806" i="5"/>
  <c r="F806" i="5"/>
  <c r="E807" i="5"/>
  <c r="E825" i="4"/>
  <c r="C826" i="4"/>
  <c r="G494" i="4"/>
  <c r="H494" i="4" s="1"/>
  <c r="G815" i="3"/>
  <c r="H813" i="3"/>
  <c r="I813" i="3" s="1"/>
  <c r="F814" i="3"/>
  <c r="E808" i="5" l="1"/>
  <c r="H807" i="5"/>
  <c r="G807" i="5"/>
  <c r="F807" i="5"/>
  <c r="E826" i="4"/>
  <c r="C827" i="4"/>
  <c r="G495" i="4"/>
  <c r="H495" i="4" s="1"/>
  <c r="F815" i="3"/>
  <c r="H814" i="3"/>
  <c r="I814" i="3" s="1"/>
  <c r="G816" i="3"/>
  <c r="F808" i="5" l="1"/>
  <c r="E809" i="5"/>
  <c r="H808" i="5"/>
  <c r="G808" i="5"/>
  <c r="E827" i="4"/>
  <c r="C828" i="4"/>
  <c r="G496" i="4"/>
  <c r="H496" i="4" s="1"/>
  <c r="G817" i="3"/>
  <c r="H815" i="3"/>
  <c r="I815" i="3" s="1"/>
  <c r="F816" i="3"/>
  <c r="H809" i="5" l="1"/>
  <c r="G809" i="5"/>
  <c r="F809" i="5"/>
  <c r="E810" i="5"/>
  <c r="E828" i="4"/>
  <c r="C829" i="4"/>
  <c r="G497" i="4"/>
  <c r="H497" i="4" s="1"/>
  <c r="F817" i="3"/>
  <c r="H816" i="3"/>
  <c r="I816" i="3" s="1"/>
  <c r="G818" i="3"/>
  <c r="E811" i="5" l="1"/>
  <c r="F810" i="5"/>
  <c r="H810" i="5"/>
  <c r="G810" i="5"/>
  <c r="E829" i="4"/>
  <c r="C830" i="4"/>
  <c r="G498" i="4"/>
  <c r="H498" i="4" s="1"/>
  <c r="G819" i="3"/>
  <c r="H817" i="3"/>
  <c r="I817" i="3" s="1"/>
  <c r="F818" i="3"/>
  <c r="E812" i="5" l="1"/>
  <c r="F811" i="5"/>
  <c r="H811" i="5"/>
  <c r="G811" i="5"/>
  <c r="E830" i="4"/>
  <c r="C831" i="4"/>
  <c r="G499" i="4"/>
  <c r="H499" i="4" s="1"/>
  <c r="F819" i="3"/>
  <c r="H818" i="3"/>
  <c r="I818" i="3" s="1"/>
  <c r="G820" i="3"/>
  <c r="H812" i="5" l="1"/>
  <c r="G812" i="5"/>
  <c r="F812" i="5"/>
  <c r="E813" i="5"/>
  <c r="E831" i="4"/>
  <c r="C832" i="4"/>
  <c r="G500" i="4"/>
  <c r="H500" i="4" s="1"/>
  <c r="G821" i="3"/>
  <c r="H819" i="3"/>
  <c r="I819" i="3" s="1"/>
  <c r="F820" i="3"/>
  <c r="H813" i="5" l="1"/>
  <c r="F813" i="5"/>
  <c r="E814" i="5"/>
  <c r="G813" i="5"/>
  <c r="E832" i="4"/>
  <c r="C833" i="4"/>
  <c r="G501" i="4"/>
  <c r="H501" i="4" s="1"/>
  <c r="F821" i="3"/>
  <c r="H820" i="3"/>
  <c r="I820" i="3" s="1"/>
  <c r="G822" i="3"/>
  <c r="E815" i="5" l="1"/>
  <c r="H814" i="5"/>
  <c r="G814" i="5"/>
  <c r="F814" i="5"/>
  <c r="E833" i="4"/>
  <c r="C834" i="4"/>
  <c r="G502" i="4"/>
  <c r="H502" i="4" s="1"/>
  <c r="G823" i="3"/>
  <c r="H821" i="3"/>
  <c r="I821" i="3" s="1"/>
  <c r="F822" i="3"/>
  <c r="H815" i="5" l="1"/>
  <c r="G815" i="5"/>
  <c r="F815" i="5"/>
  <c r="E816" i="5"/>
  <c r="E834" i="4"/>
  <c r="C835" i="4"/>
  <c r="G503" i="4"/>
  <c r="H503" i="4" s="1"/>
  <c r="F823" i="3"/>
  <c r="H822" i="3"/>
  <c r="I822" i="3" s="1"/>
  <c r="G824" i="3"/>
  <c r="G816" i="5" l="1"/>
  <c r="F816" i="5"/>
  <c r="E817" i="5"/>
  <c r="H816" i="5"/>
  <c r="E835" i="4"/>
  <c r="C836" i="4"/>
  <c r="G504" i="4"/>
  <c r="H504" i="4" s="1"/>
  <c r="G825" i="3"/>
  <c r="H823" i="3"/>
  <c r="I823" i="3" s="1"/>
  <c r="F824" i="3"/>
  <c r="G817" i="5" l="1"/>
  <c r="F817" i="5"/>
  <c r="E818" i="5"/>
  <c r="H817" i="5"/>
  <c r="E836" i="4"/>
  <c r="C837" i="4"/>
  <c r="G505" i="4"/>
  <c r="H505" i="4" s="1"/>
  <c r="F825" i="3"/>
  <c r="H824" i="3"/>
  <c r="I824" i="3" s="1"/>
  <c r="G826" i="3"/>
  <c r="H818" i="5" l="1"/>
  <c r="G818" i="5"/>
  <c r="F818" i="5"/>
  <c r="E819" i="5"/>
  <c r="E837" i="4"/>
  <c r="C838" i="4"/>
  <c r="G506" i="4"/>
  <c r="H506" i="4" s="1"/>
  <c r="G827" i="3"/>
  <c r="H825" i="3"/>
  <c r="I825" i="3" s="1"/>
  <c r="F826" i="3"/>
  <c r="E820" i="5" l="1"/>
  <c r="G819" i="5"/>
  <c r="H819" i="5"/>
  <c r="F819" i="5"/>
  <c r="E838" i="4"/>
  <c r="C839" i="4"/>
  <c r="G507" i="4"/>
  <c r="H507" i="4" s="1"/>
  <c r="F827" i="3"/>
  <c r="H826" i="3"/>
  <c r="I826" i="3" s="1"/>
  <c r="G828" i="3"/>
  <c r="F820" i="5" l="1"/>
  <c r="H820" i="5"/>
  <c r="G820" i="5"/>
  <c r="E821" i="5"/>
  <c r="E839" i="4"/>
  <c r="C840" i="4"/>
  <c r="G508" i="4"/>
  <c r="H508" i="4" s="1"/>
  <c r="G829" i="3"/>
  <c r="H827" i="3"/>
  <c r="I827" i="3" s="1"/>
  <c r="F828" i="3"/>
  <c r="H821" i="5" l="1"/>
  <c r="G821" i="5"/>
  <c r="F821" i="5"/>
  <c r="E822" i="5"/>
  <c r="E840" i="4"/>
  <c r="C841" i="4"/>
  <c r="G509" i="4"/>
  <c r="H509" i="4" s="1"/>
  <c r="F829" i="3"/>
  <c r="H828" i="3"/>
  <c r="I828" i="3" s="1"/>
  <c r="G830" i="3"/>
  <c r="E823" i="5" l="1"/>
  <c r="F822" i="5"/>
  <c r="H822" i="5"/>
  <c r="G822" i="5"/>
  <c r="E841" i="4"/>
  <c r="C842" i="4"/>
  <c r="G510" i="4"/>
  <c r="H510" i="4" s="1"/>
  <c r="G831" i="3"/>
  <c r="H829" i="3"/>
  <c r="I829" i="3" s="1"/>
  <c r="F830" i="3"/>
  <c r="E824" i="5" l="1"/>
  <c r="H823" i="5"/>
  <c r="F823" i="5"/>
  <c r="G823" i="5"/>
  <c r="E842" i="4"/>
  <c r="C843" i="4"/>
  <c r="G511" i="4"/>
  <c r="H511" i="4" s="1"/>
  <c r="F831" i="3"/>
  <c r="H830" i="3"/>
  <c r="I830" i="3" s="1"/>
  <c r="G832" i="3"/>
  <c r="H824" i="5" l="1"/>
  <c r="G824" i="5"/>
  <c r="F824" i="5"/>
  <c r="E825" i="5"/>
  <c r="E843" i="4"/>
  <c r="C844" i="4"/>
  <c r="G512" i="4"/>
  <c r="H512" i="4" s="1"/>
  <c r="G833" i="3"/>
  <c r="H831" i="3"/>
  <c r="I831" i="3" s="1"/>
  <c r="F832" i="3"/>
  <c r="H825" i="5" l="1"/>
  <c r="G825" i="5"/>
  <c r="F825" i="5"/>
  <c r="E826" i="5"/>
  <c r="E844" i="4"/>
  <c r="C845" i="4"/>
  <c r="G513" i="4"/>
  <c r="H513" i="4" s="1"/>
  <c r="F833" i="3"/>
  <c r="H832" i="3"/>
  <c r="I832" i="3" s="1"/>
  <c r="G834" i="3"/>
  <c r="E827" i="5" l="1"/>
  <c r="F826" i="5"/>
  <c r="G826" i="5"/>
  <c r="H826" i="5"/>
  <c r="E845" i="4"/>
  <c r="C846" i="4"/>
  <c r="G514" i="4"/>
  <c r="H514" i="4" s="1"/>
  <c r="G835" i="3"/>
  <c r="H833" i="3"/>
  <c r="I833" i="3" s="1"/>
  <c r="F834" i="3"/>
  <c r="H827" i="5" l="1"/>
  <c r="G827" i="5"/>
  <c r="F827" i="5"/>
  <c r="E828" i="5"/>
  <c r="E846" i="4"/>
  <c r="C847" i="4"/>
  <c r="G515" i="4"/>
  <c r="H515" i="4" s="1"/>
  <c r="F835" i="3"/>
  <c r="H834" i="3"/>
  <c r="I834" i="3" s="1"/>
  <c r="G836" i="3"/>
  <c r="G828" i="5" l="1"/>
  <c r="F828" i="5"/>
  <c r="E829" i="5"/>
  <c r="H828" i="5"/>
  <c r="E847" i="4"/>
  <c r="C848" i="4"/>
  <c r="G516" i="4"/>
  <c r="H516" i="4" s="1"/>
  <c r="G837" i="3"/>
  <c r="H835" i="3"/>
  <c r="I835" i="3" s="1"/>
  <c r="F836" i="3"/>
  <c r="G829" i="5" l="1"/>
  <c r="F829" i="5"/>
  <c r="H829" i="5"/>
  <c r="E830" i="5"/>
  <c r="E848" i="4"/>
  <c r="C849" i="4"/>
  <c r="G517" i="4"/>
  <c r="H517" i="4" s="1"/>
  <c r="F837" i="3"/>
  <c r="H836" i="3"/>
  <c r="I836" i="3" s="1"/>
  <c r="G838" i="3"/>
  <c r="H830" i="5" l="1"/>
  <c r="G830" i="5"/>
  <c r="F830" i="5"/>
  <c r="E831" i="5"/>
  <c r="E849" i="4"/>
  <c r="C850" i="4"/>
  <c r="G518" i="4"/>
  <c r="H518" i="4" s="1"/>
  <c r="G839" i="3"/>
  <c r="H837" i="3"/>
  <c r="I837" i="3" s="1"/>
  <c r="F838" i="3"/>
  <c r="E832" i="5" l="1"/>
  <c r="G831" i="5"/>
  <c r="H831" i="5"/>
  <c r="F831" i="5"/>
  <c r="E850" i="4"/>
  <c r="C851" i="4"/>
  <c r="G519" i="4"/>
  <c r="H519" i="4" s="1"/>
  <c r="F839" i="3"/>
  <c r="H838" i="3"/>
  <c r="I838" i="3" s="1"/>
  <c r="G840" i="3"/>
  <c r="F832" i="5" l="1"/>
  <c r="E833" i="5"/>
  <c r="H832" i="5"/>
  <c r="G832" i="5"/>
  <c r="E851" i="4"/>
  <c r="C852" i="4"/>
  <c r="G520" i="4"/>
  <c r="H520" i="4" s="1"/>
  <c r="G841" i="3"/>
  <c r="H839" i="3"/>
  <c r="I839" i="3" s="1"/>
  <c r="F840" i="3"/>
  <c r="H833" i="5" l="1"/>
  <c r="G833" i="5"/>
  <c r="F833" i="5"/>
  <c r="E834" i="5"/>
  <c r="E852" i="4"/>
  <c r="C853" i="4"/>
  <c r="G521" i="4"/>
  <c r="H521" i="4" s="1"/>
  <c r="F841" i="3"/>
  <c r="H840" i="3"/>
  <c r="I840" i="3" s="1"/>
  <c r="G842" i="3"/>
  <c r="E835" i="5" l="1"/>
  <c r="F834" i="5"/>
  <c r="H834" i="5"/>
  <c r="G834" i="5"/>
  <c r="E853" i="4"/>
  <c r="C854" i="4"/>
  <c r="G522" i="4"/>
  <c r="H522" i="4" s="1"/>
  <c r="G843" i="3"/>
  <c r="H841" i="3"/>
  <c r="I841" i="3" s="1"/>
  <c r="F842" i="3"/>
  <c r="E836" i="5" l="1"/>
  <c r="H835" i="5"/>
  <c r="G835" i="5"/>
  <c r="F835" i="5"/>
  <c r="E854" i="4"/>
  <c r="C855" i="4"/>
  <c r="G523" i="4"/>
  <c r="H523" i="4" s="1"/>
  <c r="F843" i="3"/>
  <c r="H842" i="3"/>
  <c r="I842" i="3" s="1"/>
  <c r="G844" i="3"/>
  <c r="H836" i="5" l="1"/>
  <c r="G836" i="5"/>
  <c r="F836" i="5"/>
  <c r="E837" i="5"/>
  <c r="E855" i="4"/>
  <c r="C856" i="4"/>
  <c r="G524" i="4"/>
  <c r="H524" i="4" s="1"/>
  <c r="G845" i="3"/>
  <c r="H843" i="3"/>
  <c r="I843" i="3" s="1"/>
  <c r="F844" i="3"/>
  <c r="E838" i="5" l="1"/>
  <c r="G837" i="5"/>
  <c r="H837" i="5"/>
  <c r="F837" i="5"/>
  <c r="E856" i="4"/>
  <c r="C857" i="4"/>
  <c r="G525" i="4"/>
  <c r="H525" i="4" s="1"/>
  <c r="G846" i="3"/>
  <c r="F845" i="3"/>
  <c r="H844" i="3"/>
  <c r="I844" i="3" s="1"/>
  <c r="E839" i="5" l="1"/>
  <c r="H838" i="5"/>
  <c r="G838" i="5"/>
  <c r="F838" i="5"/>
  <c r="E857" i="4"/>
  <c r="C858" i="4"/>
  <c r="G526" i="4"/>
  <c r="H526" i="4" s="1"/>
  <c r="H845" i="3"/>
  <c r="I845" i="3" s="1"/>
  <c r="F846" i="3"/>
  <c r="G847" i="3"/>
  <c r="H839" i="5" l="1"/>
  <c r="G839" i="5"/>
  <c r="F839" i="5"/>
  <c r="E840" i="5"/>
  <c r="E858" i="4"/>
  <c r="C859" i="4"/>
  <c r="G527" i="4"/>
  <c r="H527" i="4" s="1"/>
  <c r="G848" i="3"/>
  <c r="F847" i="3"/>
  <c r="H846" i="3"/>
  <c r="I846" i="3" s="1"/>
  <c r="G840" i="5" l="1"/>
  <c r="F840" i="5"/>
  <c r="E841" i="5"/>
  <c r="H840" i="5"/>
  <c r="E859" i="4"/>
  <c r="C860" i="4"/>
  <c r="G528" i="4"/>
  <c r="H528" i="4" s="1"/>
  <c r="H847" i="3"/>
  <c r="I847" i="3" s="1"/>
  <c r="F848" i="3"/>
  <c r="G849" i="3"/>
  <c r="G841" i="5" l="1"/>
  <c r="F841" i="5"/>
  <c r="E842" i="5"/>
  <c r="H841" i="5"/>
  <c r="E860" i="4"/>
  <c r="C861" i="4"/>
  <c r="G529" i="4"/>
  <c r="H529" i="4" s="1"/>
  <c r="F849" i="3"/>
  <c r="H848" i="3"/>
  <c r="I848" i="3" s="1"/>
  <c r="G850" i="3"/>
  <c r="H842" i="5" l="1"/>
  <c r="G842" i="5"/>
  <c r="F842" i="5"/>
  <c r="E843" i="5"/>
  <c r="E861" i="4"/>
  <c r="C862" i="4"/>
  <c r="G530" i="4"/>
  <c r="H530" i="4" s="1"/>
  <c r="G851" i="3"/>
  <c r="H849" i="3"/>
  <c r="I849" i="3" s="1"/>
  <c r="F850" i="3"/>
  <c r="E844" i="5" l="1"/>
  <c r="G843" i="5"/>
  <c r="H843" i="5"/>
  <c r="F843" i="5"/>
  <c r="E862" i="4"/>
  <c r="C863" i="4"/>
  <c r="G531" i="4"/>
  <c r="H531" i="4" s="1"/>
  <c r="F851" i="3"/>
  <c r="H850" i="3"/>
  <c r="I850" i="3" s="1"/>
  <c r="G852" i="3"/>
  <c r="F844" i="5" l="1"/>
  <c r="G844" i="5"/>
  <c r="H844" i="5"/>
  <c r="E845" i="5"/>
  <c r="E863" i="4"/>
  <c r="C864" i="4"/>
  <c r="G532" i="4"/>
  <c r="H532" i="4" s="1"/>
  <c r="G853" i="3"/>
  <c r="H851" i="3"/>
  <c r="I851" i="3" s="1"/>
  <c r="F852" i="3"/>
  <c r="H845" i="5" l="1"/>
  <c r="G845" i="5"/>
  <c r="F845" i="5"/>
  <c r="E846" i="5"/>
  <c r="E864" i="4"/>
  <c r="C865" i="4"/>
  <c r="G533" i="4"/>
  <c r="H533" i="4" s="1"/>
  <c r="F853" i="3"/>
  <c r="H852" i="3"/>
  <c r="I852" i="3" s="1"/>
  <c r="G854" i="3"/>
  <c r="E847" i="5" l="1"/>
  <c r="H846" i="5"/>
  <c r="G846" i="5"/>
  <c r="F846" i="5"/>
  <c r="E865" i="4"/>
  <c r="C866" i="4"/>
  <c r="G534" i="4"/>
  <c r="H534" i="4" s="1"/>
  <c r="G855" i="3"/>
  <c r="H853" i="3"/>
  <c r="I853" i="3" s="1"/>
  <c r="F854" i="3"/>
  <c r="E848" i="5" l="1"/>
  <c r="H847" i="5"/>
  <c r="F847" i="5"/>
  <c r="G847" i="5"/>
  <c r="E866" i="4"/>
  <c r="C867" i="4"/>
  <c r="G535" i="4"/>
  <c r="H535" i="4" s="1"/>
  <c r="F855" i="3"/>
  <c r="H854" i="3"/>
  <c r="I854" i="3" s="1"/>
  <c r="G856" i="3"/>
  <c r="H848" i="5" l="1"/>
  <c r="G848" i="5"/>
  <c r="F848" i="5"/>
  <c r="E849" i="5"/>
  <c r="E867" i="4"/>
  <c r="C868" i="4"/>
  <c r="G536" i="4"/>
  <c r="H536" i="4" s="1"/>
  <c r="G857" i="3"/>
  <c r="H855" i="3"/>
  <c r="I855" i="3" s="1"/>
  <c r="F856" i="3"/>
  <c r="H849" i="5" l="1"/>
  <c r="F849" i="5"/>
  <c r="E850" i="5"/>
  <c r="G849" i="5"/>
  <c r="E868" i="4"/>
  <c r="C869" i="4"/>
  <c r="G537" i="4"/>
  <c r="H537" i="4" s="1"/>
  <c r="F857" i="3"/>
  <c r="H856" i="3"/>
  <c r="I856" i="3" s="1"/>
  <c r="G858" i="3"/>
  <c r="E851" i="5" l="1"/>
  <c r="H850" i="5"/>
  <c r="G850" i="5"/>
  <c r="F850" i="5"/>
  <c r="E869" i="4"/>
  <c r="C870" i="4"/>
  <c r="G538" i="4"/>
  <c r="H538" i="4" s="1"/>
  <c r="G859" i="3"/>
  <c r="H857" i="3"/>
  <c r="I857" i="3" s="1"/>
  <c r="F858" i="3"/>
  <c r="H851" i="5" l="1"/>
  <c r="G851" i="5"/>
  <c r="F851" i="5"/>
  <c r="E852" i="5"/>
  <c r="E870" i="4"/>
  <c r="C871" i="4"/>
  <c r="G539" i="4"/>
  <c r="H539" i="4" s="1"/>
  <c r="F859" i="3"/>
  <c r="H858" i="3"/>
  <c r="I858" i="3" s="1"/>
  <c r="G860" i="3"/>
  <c r="G852" i="5" l="1"/>
  <c r="F852" i="5"/>
  <c r="H852" i="5"/>
  <c r="E853" i="5"/>
  <c r="E871" i="4"/>
  <c r="C872" i="4"/>
  <c r="G540" i="4"/>
  <c r="H540" i="4" s="1"/>
  <c r="G861" i="3"/>
  <c r="H859" i="3"/>
  <c r="I859" i="3" s="1"/>
  <c r="F860" i="3"/>
  <c r="G853" i="5" l="1"/>
  <c r="F853" i="5"/>
  <c r="E854" i="5"/>
  <c r="H853" i="5"/>
  <c r="E872" i="4"/>
  <c r="C873" i="4"/>
  <c r="G541" i="4"/>
  <c r="H541" i="4" s="1"/>
  <c r="F861" i="3"/>
  <c r="H860" i="3"/>
  <c r="I860" i="3" s="1"/>
  <c r="G862" i="3"/>
  <c r="H854" i="5" l="1"/>
  <c r="G854" i="5"/>
  <c r="F854" i="5"/>
  <c r="E855" i="5"/>
  <c r="E873" i="4"/>
  <c r="C874" i="4"/>
  <c r="G542" i="4"/>
  <c r="H542" i="4" s="1"/>
  <c r="G863" i="3"/>
  <c r="H861" i="3"/>
  <c r="I861" i="3" s="1"/>
  <c r="F862" i="3"/>
  <c r="G855" i="5" l="1"/>
  <c r="E856" i="5"/>
  <c r="H855" i="5"/>
  <c r="F855" i="5"/>
  <c r="E874" i="4"/>
  <c r="C875" i="4"/>
  <c r="G543" i="4"/>
  <c r="H543" i="4" s="1"/>
  <c r="F863" i="3"/>
  <c r="H862" i="3"/>
  <c r="I862" i="3" s="1"/>
  <c r="G864" i="3"/>
  <c r="F856" i="5" l="1"/>
  <c r="E857" i="5"/>
  <c r="H856" i="5"/>
  <c r="G856" i="5"/>
  <c r="E875" i="4"/>
  <c r="C876" i="4"/>
  <c r="G544" i="4"/>
  <c r="H544" i="4" s="1"/>
  <c r="G865" i="3"/>
  <c r="H863" i="3"/>
  <c r="I863" i="3" s="1"/>
  <c r="F864" i="3"/>
  <c r="H857" i="5" l="1"/>
  <c r="G857" i="5"/>
  <c r="F857" i="5"/>
  <c r="E858" i="5"/>
  <c r="E876" i="4"/>
  <c r="C877" i="4"/>
  <c r="G545" i="4"/>
  <c r="H545" i="4" s="1"/>
  <c r="F865" i="3"/>
  <c r="H864" i="3"/>
  <c r="I864" i="3" s="1"/>
  <c r="G866" i="3"/>
  <c r="E859" i="5" l="1"/>
  <c r="H858" i="5"/>
  <c r="G858" i="5"/>
  <c r="F858" i="5"/>
  <c r="E877" i="4"/>
  <c r="C878" i="4"/>
  <c r="G546" i="4"/>
  <c r="H546" i="4" s="1"/>
  <c r="G867" i="3"/>
  <c r="H865" i="3"/>
  <c r="I865" i="3" s="1"/>
  <c r="F866" i="3"/>
  <c r="E860" i="5" l="1"/>
  <c r="H859" i="5"/>
  <c r="F859" i="5"/>
  <c r="G859" i="5"/>
  <c r="E878" i="4"/>
  <c r="C879" i="4"/>
  <c r="G547" i="4"/>
  <c r="H547" i="4" s="1"/>
  <c r="F867" i="3"/>
  <c r="H866" i="3"/>
  <c r="I866" i="3" s="1"/>
  <c r="G868" i="3"/>
  <c r="H860" i="5" l="1"/>
  <c r="G860" i="5"/>
  <c r="F860" i="5"/>
  <c r="E861" i="5"/>
  <c r="E879" i="4"/>
  <c r="C880" i="4"/>
  <c r="G548" i="4"/>
  <c r="H548" i="4" s="1"/>
  <c r="G869" i="3"/>
  <c r="H867" i="3"/>
  <c r="I867" i="3" s="1"/>
  <c r="F868" i="3"/>
  <c r="H861" i="5" l="1"/>
  <c r="G861" i="5"/>
  <c r="F861" i="5"/>
  <c r="E862" i="5"/>
  <c r="E880" i="4"/>
  <c r="C881" i="4"/>
  <c r="G549" i="4"/>
  <c r="H549" i="4" s="1"/>
  <c r="F869" i="3"/>
  <c r="H868" i="3"/>
  <c r="I868" i="3" s="1"/>
  <c r="G870" i="3"/>
  <c r="E863" i="5" l="1"/>
  <c r="F862" i="5"/>
  <c r="H862" i="5"/>
  <c r="G862" i="5"/>
  <c r="E881" i="4"/>
  <c r="C882" i="4"/>
  <c r="G550" i="4"/>
  <c r="H550" i="4" s="1"/>
  <c r="G871" i="3"/>
  <c r="H869" i="3"/>
  <c r="I869" i="3" s="1"/>
  <c r="F870" i="3"/>
  <c r="H863" i="5" l="1"/>
  <c r="G863" i="5"/>
  <c r="F863" i="5"/>
  <c r="E864" i="5"/>
  <c r="E882" i="4"/>
  <c r="C883" i="4"/>
  <c r="G551" i="4"/>
  <c r="H551" i="4" s="1"/>
  <c r="F871" i="3"/>
  <c r="H870" i="3"/>
  <c r="I870" i="3" s="1"/>
  <c r="G872" i="3"/>
  <c r="G864" i="5" l="1"/>
  <c r="F864" i="5"/>
  <c r="H864" i="5"/>
  <c r="E865" i="5"/>
  <c r="E883" i="4"/>
  <c r="C884" i="4"/>
  <c r="G552" i="4"/>
  <c r="H552" i="4" s="1"/>
  <c r="G873" i="3"/>
  <c r="H871" i="3"/>
  <c r="I871" i="3" s="1"/>
  <c r="F872" i="3"/>
  <c r="G865" i="5" l="1"/>
  <c r="F865" i="5"/>
  <c r="H865" i="5"/>
  <c r="E866" i="5"/>
  <c r="E884" i="4"/>
  <c r="C885" i="4"/>
  <c r="G553" i="4"/>
  <c r="H553" i="4" s="1"/>
  <c r="F873" i="3"/>
  <c r="H872" i="3"/>
  <c r="I872" i="3" s="1"/>
  <c r="G874" i="3"/>
  <c r="H866" i="5" l="1"/>
  <c r="G866" i="5"/>
  <c r="F866" i="5"/>
  <c r="E867" i="5"/>
  <c r="E885" i="4"/>
  <c r="C886" i="4"/>
  <c r="G554" i="4"/>
  <c r="H554" i="4" s="1"/>
  <c r="G875" i="3"/>
  <c r="H873" i="3"/>
  <c r="I873" i="3" s="1"/>
  <c r="F874" i="3"/>
  <c r="G867" i="5" l="1"/>
  <c r="E868" i="5"/>
  <c r="H867" i="5"/>
  <c r="F867" i="5"/>
  <c r="E886" i="4"/>
  <c r="C887" i="4"/>
  <c r="G555" i="4"/>
  <c r="H555" i="4" s="1"/>
  <c r="F875" i="3"/>
  <c r="H874" i="3"/>
  <c r="I874" i="3" s="1"/>
  <c r="G876" i="3"/>
  <c r="F868" i="5" l="1"/>
  <c r="E869" i="5"/>
  <c r="H868" i="5"/>
  <c r="G868" i="5"/>
  <c r="E887" i="4"/>
  <c r="C888" i="4"/>
  <c r="G556" i="4"/>
  <c r="H556" i="4" s="1"/>
  <c r="G877" i="3"/>
  <c r="H875" i="3"/>
  <c r="I875" i="3" s="1"/>
  <c r="F876" i="3"/>
  <c r="H869" i="5" l="1"/>
  <c r="G869" i="5"/>
  <c r="F869" i="5"/>
  <c r="E870" i="5"/>
  <c r="E888" i="4"/>
  <c r="C889" i="4"/>
  <c r="G557" i="4"/>
  <c r="H557" i="4" s="1"/>
  <c r="F877" i="3"/>
  <c r="H876" i="3"/>
  <c r="I876" i="3" s="1"/>
  <c r="G878" i="3"/>
  <c r="E871" i="5" l="1"/>
  <c r="H870" i="5"/>
  <c r="G870" i="5"/>
  <c r="F870" i="5"/>
  <c r="E889" i="4"/>
  <c r="C890" i="4"/>
  <c r="G558" i="4"/>
  <c r="H558" i="4" s="1"/>
  <c r="G879" i="3"/>
  <c r="H877" i="3"/>
  <c r="I877" i="3" s="1"/>
  <c r="F878" i="3"/>
  <c r="E872" i="5" l="1"/>
  <c r="H871" i="5"/>
  <c r="G871" i="5"/>
  <c r="F871" i="5"/>
  <c r="E890" i="4"/>
  <c r="C891" i="4"/>
  <c r="G559" i="4"/>
  <c r="H559" i="4" s="1"/>
  <c r="G880" i="3"/>
  <c r="F879" i="3"/>
  <c r="H878" i="3"/>
  <c r="I878" i="3" s="1"/>
  <c r="H872" i="5" l="1"/>
  <c r="G872" i="5"/>
  <c r="F872" i="5"/>
  <c r="E873" i="5"/>
  <c r="E891" i="4"/>
  <c r="C892" i="4"/>
  <c r="G560" i="4"/>
  <c r="H560" i="4" s="1"/>
  <c r="H879" i="3"/>
  <c r="I879" i="3" s="1"/>
  <c r="F880" i="3"/>
  <c r="G881" i="3"/>
  <c r="E874" i="5" l="1"/>
  <c r="G873" i="5"/>
  <c r="F873" i="5"/>
  <c r="H873" i="5"/>
  <c r="E892" i="4"/>
  <c r="C893" i="4"/>
  <c r="G561" i="4"/>
  <c r="H561" i="4" s="1"/>
  <c r="G882" i="3"/>
  <c r="F881" i="3"/>
  <c r="H880" i="3"/>
  <c r="I880" i="3" s="1"/>
  <c r="E875" i="5" l="1"/>
  <c r="H874" i="5"/>
  <c r="F874" i="5"/>
  <c r="G874" i="5"/>
  <c r="E893" i="4"/>
  <c r="C894" i="4"/>
  <c r="G562" i="4"/>
  <c r="H562" i="4" s="1"/>
  <c r="H881" i="3"/>
  <c r="I881" i="3" s="1"/>
  <c r="F882" i="3"/>
  <c r="G883" i="3"/>
  <c r="H875" i="5" l="1"/>
  <c r="G875" i="5"/>
  <c r="F875" i="5"/>
  <c r="E876" i="5"/>
  <c r="E894" i="4"/>
  <c r="C895" i="4"/>
  <c r="G563" i="4"/>
  <c r="H563" i="4" s="1"/>
  <c r="F883" i="3"/>
  <c r="H882" i="3"/>
  <c r="I882" i="3" s="1"/>
  <c r="G884" i="3"/>
  <c r="G876" i="5" l="1"/>
  <c r="F876" i="5"/>
  <c r="H876" i="5"/>
  <c r="E877" i="5"/>
  <c r="E895" i="4"/>
  <c r="C896" i="4"/>
  <c r="G564" i="4"/>
  <c r="H564" i="4" s="1"/>
  <c r="G885" i="3"/>
  <c r="H883" i="3"/>
  <c r="I883" i="3" s="1"/>
  <c r="F884" i="3"/>
  <c r="G877" i="5" l="1"/>
  <c r="F877" i="5"/>
  <c r="E878" i="5"/>
  <c r="H877" i="5"/>
  <c r="E896" i="4"/>
  <c r="C897" i="4"/>
  <c r="G565" i="4"/>
  <c r="H565" i="4" s="1"/>
  <c r="F885" i="3"/>
  <c r="H884" i="3"/>
  <c r="I884" i="3" s="1"/>
  <c r="G886" i="3"/>
  <c r="H878" i="5" l="1"/>
  <c r="G878" i="5"/>
  <c r="F878" i="5"/>
  <c r="E879" i="5"/>
  <c r="E897" i="4"/>
  <c r="C898" i="4"/>
  <c r="G566" i="4"/>
  <c r="H566" i="4" s="1"/>
  <c r="G887" i="3"/>
  <c r="H885" i="3"/>
  <c r="I885" i="3" s="1"/>
  <c r="F886" i="3"/>
  <c r="G879" i="5" l="1"/>
  <c r="E880" i="5"/>
  <c r="H879" i="5"/>
  <c r="F879" i="5"/>
  <c r="E898" i="4"/>
  <c r="C899" i="4"/>
  <c r="G567" i="4"/>
  <c r="H567" i="4" s="1"/>
  <c r="F887" i="3"/>
  <c r="H886" i="3"/>
  <c r="I886" i="3" s="1"/>
  <c r="G888" i="3"/>
  <c r="F880" i="5" l="1"/>
  <c r="E881" i="5"/>
  <c r="H880" i="5"/>
  <c r="G880" i="5"/>
  <c r="E899" i="4"/>
  <c r="C900" i="4"/>
  <c r="G568" i="4"/>
  <c r="H568" i="4" s="1"/>
  <c r="G889" i="3"/>
  <c r="H887" i="3"/>
  <c r="I887" i="3" s="1"/>
  <c r="F888" i="3"/>
  <c r="H881" i="5" l="1"/>
  <c r="G881" i="5"/>
  <c r="F881" i="5"/>
  <c r="E882" i="5"/>
  <c r="E900" i="4"/>
  <c r="C901" i="4"/>
  <c r="G569" i="4"/>
  <c r="H569" i="4" s="1"/>
  <c r="F889" i="3"/>
  <c r="H888" i="3"/>
  <c r="I888" i="3" s="1"/>
  <c r="G890" i="3"/>
  <c r="E883" i="5" l="1"/>
  <c r="F882" i="5"/>
  <c r="H882" i="5"/>
  <c r="G882" i="5"/>
  <c r="E901" i="4"/>
  <c r="C902" i="4"/>
  <c r="G570" i="4"/>
  <c r="H570" i="4" s="1"/>
  <c r="G891" i="3"/>
  <c r="F890" i="3"/>
  <c r="H889" i="3"/>
  <c r="I889" i="3" s="1"/>
  <c r="E884" i="5" l="1"/>
  <c r="H883" i="5"/>
  <c r="G883" i="5"/>
  <c r="F883" i="5"/>
  <c r="E902" i="4"/>
  <c r="C903" i="4"/>
  <c r="G571" i="4"/>
  <c r="H571" i="4" s="1"/>
  <c r="F891" i="3"/>
  <c r="H890" i="3"/>
  <c r="I890" i="3" s="1"/>
  <c r="G892" i="3"/>
  <c r="H884" i="5" l="1"/>
  <c r="G884" i="5"/>
  <c r="F884" i="5"/>
  <c r="E885" i="5"/>
  <c r="E903" i="4"/>
  <c r="C904" i="4"/>
  <c r="G572" i="4"/>
  <c r="H572" i="4" s="1"/>
  <c r="G893" i="3"/>
  <c r="F892" i="3"/>
  <c r="H891" i="3"/>
  <c r="I891" i="3" s="1"/>
  <c r="E886" i="5" l="1"/>
  <c r="H885" i="5"/>
  <c r="F885" i="5"/>
  <c r="G885" i="5"/>
  <c r="E904" i="4"/>
  <c r="C905" i="4"/>
  <c r="G573" i="4"/>
  <c r="H573" i="4" s="1"/>
  <c r="F893" i="3"/>
  <c r="H892" i="3"/>
  <c r="I892" i="3" s="1"/>
  <c r="G894" i="3"/>
  <c r="E887" i="5" l="1"/>
  <c r="H886" i="5"/>
  <c r="G886" i="5"/>
  <c r="F886" i="5"/>
  <c r="E905" i="4"/>
  <c r="C906" i="4"/>
  <c r="G574" i="4"/>
  <c r="H574" i="4" s="1"/>
  <c r="G895" i="3"/>
  <c r="F894" i="3"/>
  <c r="H893" i="3"/>
  <c r="I893" i="3" s="1"/>
  <c r="H887" i="5" l="1"/>
  <c r="G887" i="5"/>
  <c r="F887" i="5"/>
  <c r="E888" i="5"/>
  <c r="E906" i="4"/>
  <c r="C907" i="4"/>
  <c r="G575" i="4"/>
  <c r="H575" i="4" s="1"/>
  <c r="F895" i="3"/>
  <c r="H894" i="3"/>
  <c r="I894" i="3" s="1"/>
  <c r="G896" i="3"/>
  <c r="G888" i="5" l="1"/>
  <c r="F888" i="5"/>
  <c r="E889" i="5"/>
  <c r="H888" i="5"/>
  <c r="E907" i="4"/>
  <c r="C908" i="4"/>
  <c r="G576" i="4"/>
  <c r="H576" i="4" s="1"/>
  <c r="G897" i="3"/>
  <c r="H895" i="3"/>
  <c r="I895" i="3" s="1"/>
  <c r="F896" i="3"/>
  <c r="G889" i="5" l="1"/>
  <c r="F889" i="5"/>
  <c r="H889" i="5"/>
  <c r="E890" i="5"/>
  <c r="E908" i="4"/>
  <c r="C909" i="4"/>
  <c r="G577" i="4"/>
  <c r="H577" i="4" s="1"/>
  <c r="H896" i="3"/>
  <c r="I896" i="3" s="1"/>
  <c r="F897" i="3"/>
  <c r="G898" i="3"/>
  <c r="H890" i="5" l="1"/>
  <c r="G890" i="5"/>
  <c r="F890" i="5"/>
  <c r="E891" i="5"/>
  <c r="E909" i="4"/>
  <c r="C910" i="4"/>
  <c r="G578" i="4"/>
  <c r="H578" i="4" s="1"/>
  <c r="G899" i="3"/>
  <c r="H897" i="3"/>
  <c r="I897" i="3" s="1"/>
  <c r="F898" i="3"/>
  <c r="G891" i="5" l="1"/>
  <c r="E892" i="5"/>
  <c r="H891" i="5"/>
  <c r="F891" i="5"/>
  <c r="E910" i="4"/>
  <c r="C911" i="4"/>
  <c r="G579" i="4"/>
  <c r="H579" i="4" s="1"/>
  <c r="G900" i="3"/>
  <c r="F899" i="3"/>
  <c r="H898" i="3"/>
  <c r="I898" i="3" s="1"/>
  <c r="F892" i="5" l="1"/>
  <c r="G892" i="5"/>
  <c r="H892" i="5"/>
  <c r="E893" i="5"/>
  <c r="E911" i="4"/>
  <c r="C912" i="4"/>
  <c r="G580" i="4"/>
  <c r="H580" i="4" s="1"/>
  <c r="H899" i="3"/>
  <c r="I899" i="3" s="1"/>
  <c r="F900" i="3"/>
  <c r="G901" i="3"/>
  <c r="H893" i="5" l="1"/>
  <c r="G893" i="5"/>
  <c r="F893" i="5"/>
  <c r="E894" i="5"/>
  <c r="E912" i="4"/>
  <c r="C913" i="4"/>
  <c r="G581" i="4"/>
  <c r="H581" i="4" s="1"/>
  <c r="G902" i="3"/>
  <c r="F901" i="3"/>
  <c r="H900" i="3"/>
  <c r="I900" i="3" s="1"/>
  <c r="E895" i="5" l="1"/>
  <c r="F894" i="5"/>
  <c r="H894" i="5"/>
  <c r="G894" i="5"/>
  <c r="E913" i="4"/>
  <c r="C914" i="4"/>
  <c r="G582" i="4"/>
  <c r="H582" i="4" s="1"/>
  <c r="H901" i="3"/>
  <c r="I901" i="3" s="1"/>
  <c r="F902" i="3"/>
  <c r="G903" i="3"/>
  <c r="E896" i="5" l="1"/>
  <c r="H895" i="5"/>
  <c r="F895" i="5"/>
  <c r="G895" i="5"/>
  <c r="E914" i="4"/>
  <c r="C915" i="4"/>
  <c r="G583" i="4"/>
  <c r="H583" i="4" s="1"/>
  <c r="G904" i="3"/>
  <c r="F903" i="3"/>
  <c r="H902" i="3"/>
  <c r="I902" i="3" s="1"/>
  <c r="H896" i="5" l="1"/>
  <c r="G896" i="5"/>
  <c r="F896" i="5"/>
  <c r="E897" i="5"/>
  <c r="E915" i="4"/>
  <c r="C916" i="4"/>
  <c r="G584" i="4"/>
  <c r="H584" i="4" s="1"/>
  <c r="H903" i="3"/>
  <c r="I903" i="3" s="1"/>
  <c r="F904" i="3"/>
  <c r="G905" i="3"/>
  <c r="H897" i="5" l="1"/>
  <c r="G897" i="5"/>
  <c r="F897" i="5"/>
  <c r="E898" i="5"/>
  <c r="E916" i="4"/>
  <c r="C917" i="4"/>
  <c r="G585" i="4"/>
  <c r="H585" i="4" s="1"/>
  <c r="G906" i="3"/>
  <c r="F905" i="3"/>
  <c r="H904" i="3"/>
  <c r="I904" i="3" s="1"/>
  <c r="E899" i="5" l="1"/>
  <c r="H898" i="5"/>
  <c r="F898" i="5"/>
  <c r="G898" i="5"/>
  <c r="E917" i="4"/>
  <c r="C918" i="4"/>
  <c r="G586" i="4"/>
  <c r="H586" i="4" s="1"/>
  <c r="H905" i="3"/>
  <c r="I905" i="3" s="1"/>
  <c r="F906" i="3"/>
  <c r="G907" i="3"/>
  <c r="H899" i="5" l="1"/>
  <c r="G899" i="5"/>
  <c r="F899" i="5"/>
  <c r="E900" i="5"/>
  <c r="E918" i="4"/>
  <c r="C919" i="4"/>
  <c r="G587" i="4"/>
  <c r="H587" i="4" s="1"/>
  <c r="G908" i="3"/>
  <c r="F907" i="3"/>
  <c r="H906" i="3"/>
  <c r="I906" i="3" s="1"/>
  <c r="G900" i="5" l="1"/>
  <c r="F900" i="5"/>
  <c r="E901" i="5"/>
  <c r="H900" i="5"/>
  <c r="E919" i="4"/>
  <c r="C920" i="4"/>
  <c r="G588" i="4"/>
  <c r="H588" i="4" s="1"/>
  <c r="F908" i="3"/>
  <c r="H907" i="3"/>
  <c r="I907" i="3" s="1"/>
  <c r="G909" i="3"/>
  <c r="G901" i="5" l="1"/>
  <c r="F901" i="5"/>
  <c r="E902" i="5"/>
  <c r="H901" i="5"/>
  <c r="E920" i="4"/>
  <c r="C921" i="4"/>
  <c r="G589" i="4"/>
  <c r="H589" i="4" s="1"/>
  <c r="G910" i="3"/>
  <c r="H908" i="3"/>
  <c r="I908" i="3" s="1"/>
  <c r="F909" i="3"/>
  <c r="H902" i="5" l="1"/>
  <c r="G902" i="5"/>
  <c r="F902" i="5"/>
  <c r="E903" i="5"/>
  <c r="E921" i="4"/>
  <c r="C922" i="4"/>
  <c r="G590" i="4"/>
  <c r="H590" i="4" s="1"/>
  <c r="H909" i="3"/>
  <c r="I909" i="3" s="1"/>
  <c r="F910" i="3"/>
  <c r="G911" i="3"/>
  <c r="E904" i="5" l="1"/>
  <c r="G903" i="5"/>
  <c r="H903" i="5"/>
  <c r="F903" i="5"/>
  <c r="E922" i="4"/>
  <c r="C923" i="4"/>
  <c r="G591" i="4"/>
  <c r="H591" i="4" s="1"/>
  <c r="G912" i="3"/>
  <c r="F911" i="3"/>
  <c r="H910" i="3"/>
  <c r="I910" i="3" s="1"/>
  <c r="F904" i="5" l="1"/>
  <c r="E905" i="5"/>
  <c r="H904" i="5"/>
  <c r="G904" i="5"/>
  <c r="E923" i="4"/>
  <c r="C924" i="4"/>
  <c r="G592" i="4"/>
  <c r="H592" i="4" s="1"/>
  <c r="H911" i="3"/>
  <c r="I911" i="3" s="1"/>
  <c r="F912" i="3"/>
  <c r="G913" i="3"/>
  <c r="H905" i="5" l="1"/>
  <c r="G905" i="5"/>
  <c r="F905" i="5"/>
  <c r="E906" i="5"/>
  <c r="E924" i="4"/>
  <c r="C925" i="4"/>
  <c r="G593" i="4"/>
  <c r="H593" i="4" s="1"/>
  <c r="F913" i="3"/>
  <c r="H912" i="3"/>
  <c r="I912" i="3" s="1"/>
  <c r="G914" i="3"/>
  <c r="E907" i="5" l="1"/>
  <c r="H906" i="5"/>
  <c r="G906" i="5"/>
  <c r="F906" i="5"/>
  <c r="E925" i="4"/>
  <c r="C926" i="4"/>
  <c r="G594" i="4"/>
  <c r="H594" i="4" s="1"/>
  <c r="G915" i="3"/>
  <c r="H913" i="3"/>
  <c r="I913" i="3" s="1"/>
  <c r="F914" i="3"/>
  <c r="E908" i="5" l="1"/>
  <c r="H907" i="5"/>
  <c r="G907" i="5"/>
  <c r="F907" i="5"/>
  <c r="E926" i="4"/>
  <c r="C927" i="4"/>
  <c r="G595" i="4"/>
  <c r="H595" i="4" s="1"/>
  <c r="F915" i="3"/>
  <c r="H914" i="3"/>
  <c r="I914" i="3" s="1"/>
  <c r="G916" i="3"/>
  <c r="H908" i="5" l="1"/>
  <c r="G908" i="5"/>
  <c r="F908" i="5"/>
  <c r="E909" i="5"/>
  <c r="E927" i="4"/>
  <c r="C928" i="4"/>
  <c r="G596" i="4"/>
  <c r="H596" i="4" s="1"/>
  <c r="G917" i="3"/>
  <c r="F916" i="3"/>
  <c r="H915" i="3"/>
  <c r="I915" i="3" s="1"/>
  <c r="H909" i="5" l="1"/>
  <c r="E910" i="5"/>
  <c r="G909" i="5"/>
  <c r="F909" i="5"/>
  <c r="E928" i="4"/>
  <c r="C929" i="4"/>
  <c r="G597" i="4"/>
  <c r="H597" i="4" s="1"/>
  <c r="G918" i="3"/>
  <c r="F917" i="3"/>
  <c r="H916" i="3"/>
  <c r="I916" i="3" s="1"/>
  <c r="E911" i="5" l="1"/>
  <c r="H910" i="5"/>
  <c r="F910" i="5"/>
  <c r="G910" i="5"/>
  <c r="E929" i="4"/>
  <c r="C930" i="4"/>
  <c r="G598" i="4"/>
  <c r="H598" i="4" s="1"/>
  <c r="F918" i="3"/>
  <c r="H917" i="3"/>
  <c r="I917" i="3" s="1"/>
  <c r="G919" i="3"/>
  <c r="H911" i="5" l="1"/>
  <c r="G911" i="5"/>
  <c r="F911" i="5"/>
  <c r="E912" i="5"/>
  <c r="E930" i="4"/>
  <c r="C931" i="4"/>
  <c r="G599" i="4"/>
  <c r="H599" i="4" s="1"/>
  <c r="G920" i="3"/>
  <c r="F919" i="3"/>
  <c r="H918" i="3"/>
  <c r="I918" i="3" s="1"/>
  <c r="G912" i="5" l="1"/>
  <c r="F912" i="5"/>
  <c r="H912" i="5"/>
  <c r="E913" i="5"/>
  <c r="C932" i="4"/>
  <c r="E931" i="4"/>
  <c r="G600" i="4"/>
  <c r="H600" i="4" s="1"/>
  <c r="G921" i="3"/>
  <c r="H919" i="3"/>
  <c r="I919" i="3" s="1"/>
  <c r="F920" i="3"/>
  <c r="G913" i="5" l="1"/>
  <c r="F913" i="5"/>
  <c r="E914" i="5"/>
  <c r="H913" i="5"/>
  <c r="G601" i="4"/>
  <c r="H601" i="4" s="1"/>
  <c r="E932" i="4"/>
  <c r="C933" i="4"/>
  <c r="F921" i="3"/>
  <c r="H920" i="3"/>
  <c r="I920" i="3" s="1"/>
  <c r="G922" i="3"/>
  <c r="H914" i="5" l="1"/>
  <c r="G914" i="5"/>
  <c r="F914" i="5"/>
  <c r="E915" i="5"/>
  <c r="E933" i="4"/>
  <c r="C934" i="4"/>
  <c r="G602" i="4"/>
  <c r="H602" i="4" s="1"/>
  <c r="G923" i="3"/>
  <c r="H921" i="3"/>
  <c r="I921" i="3" s="1"/>
  <c r="F922" i="3"/>
  <c r="E916" i="5" l="1"/>
  <c r="G915" i="5"/>
  <c r="H915" i="5"/>
  <c r="F915" i="5"/>
  <c r="E934" i="4"/>
  <c r="C935" i="4"/>
  <c r="G603" i="4"/>
  <c r="H603" i="4" s="1"/>
  <c r="G924" i="3"/>
  <c r="F923" i="3"/>
  <c r="H922" i="3"/>
  <c r="I922" i="3" s="1"/>
  <c r="F916" i="5" l="1"/>
  <c r="E917" i="5"/>
  <c r="H916" i="5"/>
  <c r="G916" i="5"/>
  <c r="E935" i="4"/>
  <c r="C936" i="4"/>
  <c r="G604" i="4"/>
  <c r="H604" i="4" s="1"/>
  <c r="H923" i="3"/>
  <c r="I923" i="3" s="1"/>
  <c r="F924" i="3"/>
  <c r="G925" i="3"/>
  <c r="H917" i="5" l="1"/>
  <c r="G917" i="5"/>
  <c r="F917" i="5"/>
  <c r="E918" i="5"/>
  <c r="G605" i="4"/>
  <c r="H605" i="4" s="1"/>
  <c r="E936" i="4"/>
  <c r="C937" i="4"/>
  <c r="G926" i="3"/>
  <c r="F925" i="3"/>
  <c r="H924" i="3"/>
  <c r="I924" i="3" s="1"/>
  <c r="E919" i="5" l="1"/>
  <c r="H918" i="5"/>
  <c r="G918" i="5"/>
  <c r="F918" i="5"/>
  <c r="E937" i="4"/>
  <c r="C938" i="4"/>
  <c r="G606" i="4"/>
  <c r="H606" i="4" s="1"/>
  <c r="F926" i="3"/>
  <c r="H925" i="3"/>
  <c r="I925" i="3" s="1"/>
  <c r="G927" i="3"/>
  <c r="E920" i="5" l="1"/>
  <c r="F919" i="5"/>
  <c r="H919" i="5"/>
  <c r="G919" i="5"/>
  <c r="E938" i="4"/>
  <c r="C939" i="4"/>
  <c r="G607" i="4"/>
  <c r="H607" i="4" s="1"/>
  <c r="G928" i="3"/>
  <c r="F927" i="3"/>
  <c r="H926" i="3"/>
  <c r="I926" i="3" s="1"/>
  <c r="H920" i="5" l="1"/>
  <c r="G920" i="5"/>
  <c r="F920" i="5"/>
  <c r="E921" i="5"/>
  <c r="E939" i="4"/>
  <c r="C940" i="4"/>
  <c r="G608" i="4"/>
  <c r="H608" i="4" s="1"/>
  <c r="F928" i="3"/>
  <c r="H927" i="3"/>
  <c r="I927" i="3" s="1"/>
  <c r="G929" i="3"/>
  <c r="E922" i="5" l="1"/>
  <c r="G921" i="5"/>
  <c r="F921" i="5"/>
  <c r="H921" i="5"/>
  <c r="E940" i="4"/>
  <c r="C941" i="4"/>
  <c r="G609" i="4"/>
  <c r="H609" i="4" s="1"/>
  <c r="G930" i="3"/>
  <c r="F929" i="3"/>
  <c r="H928" i="3"/>
  <c r="I928" i="3" s="1"/>
  <c r="E923" i="5" l="1"/>
  <c r="H922" i="5"/>
  <c r="G922" i="5"/>
  <c r="F922" i="5"/>
  <c r="E941" i="4"/>
  <c r="C942" i="4"/>
  <c r="G610" i="4"/>
  <c r="H610" i="4" s="1"/>
  <c r="F930" i="3"/>
  <c r="H929" i="3"/>
  <c r="I929" i="3" s="1"/>
  <c r="G931" i="3"/>
  <c r="H923" i="5" l="1"/>
  <c r="G923" i="5"/>
  <c r="F923" i="5"/>
  <c r="E924" i="5"/>
  <c r="E942" i="4"/>
  <c r="C943" i="4"/>
  <c r="G611" i="4"/>
  <c r="H611" i="4" s="1"/>
  <c r="G932" i="3"/>
  <c r="F931" i="3"/>
  <c r="H930" i="3"/>
  <c r="I930" i="3" s="1"/>
  <c r="G924" i="5" l="1"/>
  <c r="F924" i="5"/>
  <c r="H924" i="5"/>
  <c r="E925" i="5"/>
  <c r="E943" i="4"/>
  <c r="C944" i="4"/>
  <c r="G612" i="4"/>
  <c r="H612" i="4" s="1"/>
  <c r="H931" i="3"/>
  <c r="I931" i="3" s="1"/>
  <c r="F932" i="3"/>
  <c r="G933" i="3"/>
  <c r="G925" i="5" l="1"/>
  <c r="F925" i="5"/>
  <c r="E926" i="5"/>
  <c r="H925" i="5"/>
  <c r="E944" i="4"/>
  <c r="C945" i="4"/>
  <c r="G613" i="4"/>
  <c r="H613" i="4" s="1"/>
  <c r="G934" i="3"/>
  <c r="H932" i="3"/>
  <c r="I932" i="3" s="1"/>
  <c r="F933" i="3"/>
  <c r="H926" i="5" l="1"/>
  <c r="G926" i="5"/>
  <c r="F926" i="5"/>
  <c r="E927" i="5"/>
  <c r="E945" i="4"/>
  <c r="C946" i="4"/>
  <c r="G614" i="4"/>
  <c r="H614" i="4" s="1"/>
  <c r="H933" i="3"/>
  <c r="I933" i="3" s="1"/>
  <c r="F934" i="3"/>
  <c r="G935" i="3"/>
  <c r="E928" i="5" l="1"/>
  <c r="G927" i="5"/>
  <c r="H927" i="5"/>
  <c r="F927" i="5"/>
  <c r="E946" i="4"/>
  <c r="C947" i="4"/>
  <c r="G615" i="4"/>
  <c r="H615" i="4" s="1"/>
  <c r="G936" i="3"/>
  <c r="F935" i="3"/>
  <c r="H934" i="3"/>
  <c r="I934" i="3" s="1"/>
  <c r="F928" i="5" l="1"/>
  <c r="E929" i="5"/>
  <c r="G928" i="5"/>
  <c r="H928" i="5"/>
  <c r="E947" i="4"/>
  <c r="C948" i="4"/>
  <c r="G616" i="4"/>
  <c r="H616" i="4" s="1"/>
  <c r="H935" i="3"/>
  <c r="I935" i="3" s="1"/>
  <c r="F936" i="3"/>
  <c r="G937" i="3"/>
  <c r="H929" i="5" l="1"/>
  <c r="G929" i="5"/>
  <c r="F929" i="5"/>
  <c r="E930" i="5"/>
  <c r="E948" i="4"/>
  <c r="C949" i="4"/>
  <c r="G617" i="4"/>
  <c r="H617" i="4" s="1"/>
  <c r="G938" i="3"/>
  <c r="F937" i="3"/>
  <c r="H936" i="3"/>
  <c r="I936" i="3" s="1"/>
  <c r="E931" i="5" l="1"/>
  <c r="H930" i="5"/>
  <c r="G930" i="5"/>
  <c r="F930" i="5"/>
  <c r="E949" i="4"/>
  <c r="C950" i="4"/>
  <c r="G618" i="4"/>
  <c r="H618" i="4" s="1"/>
  <c r="F938" i="3"/>
  <c r="H937" i="3"/>
  <c r="I937" i="3" s="1"/>
  <c r="G939" i="3"/>
  <c r="E932" i="5" l="1"/>
  <c r="F931" i="5"/>
  <c r="H931" i="5"/>
  <c r="G931" i="5"/>
  <c r="E950" i="4"/>
  <c r="C951" i="4"/>
  <c r="G619" i="4"/>
  <c r="H619" i="4" s="1"/>
  <c r="G940" i="3"/>
  <c r="F939" i="3"/>
  <c r="H938" i="3"/>
  <c r="I938" i="3" s="1"/>
  <c r="F932" i="5" l="1"/>
  <c r="E933" i="5"/>
  <c r="H932" i="5"/>
  <c r="G932" i="5"/>
  <c r="E951" i="4"/>
  <c r="C952" i="4"/>
  <c r="G620" i="4"/>
  <c r="H620" i="4" s="1"/>
  <c r="H939" i="3"/>
  <c r="I939" i="3" s="1"/>
  <c r="F940" i="3"/>
  <c r="G941" i="3"/>
  <c r="E934" i="5" l="1"/>
  <c r="H933" i="5"/>
  <c r="G933" i="5"/>
  <c r="F933" i="5"/>
  <c r="E952" i="4"/>
  <c r="C953" i="4"/>
  <c r="G621" i="4"/>
  <c r="H621" i="4" s="1"/>
  <c r="F941" i="3"/>
  <c r="H940" i="3"/>
  <c r="I940" i="3" s="1"/>
  <c r="G942" i="3"/>
  <c r="E935" i="5" l="1"/>
  <c r="H934" i="5"/>
  <c r="G934" i="5"/>
  <c r="F934" i="5"/>
  <c r="E953" i="4"/>
  <c r="C954" i="4"/>
  <c r="G622" i="4"/>
  <c r="H622" i="4" s="1"/>
  <c r="G943" i="3"/>
  <c r="H941" i="3"/>
  <c r="I941" i="3" s="1"/>
  <c r="F942" i="3"/>
  <c r="H935" i="5" l="1"/>
  <c r="F935" i="5"/>
  <c r="E936" i="5"/>
  <c r="G935" i="5"/>
  <c r="E954" i="4"/>
  <c r="C955" i="4"/>
  <c r="G623" i="4"/>
  <c r="H623" i="4" s="1"/>
  <c r="G944" i="3"/>
  <c r="F943" i="3"/>
  <c r="H942" i="3"/>
  <c r="I942" i="3" s="1"/>
  <c r="G936" i="5" l="1"/>
  <c r="F936" i="5"/>
  <c r="E937" i="5"/>
  <c r="H936" i="5"/>
  <c r="E955" i="4"/>
  <c r="C956" i="4"/>
  <c r="G624" i="4"/>
  <c r="H624" i="4" s="1"/>
  <c r="F944" i="3"/>
  <c r="H943" i="3"/>
  <c r="I943" i="3" s="1"/>
  <c r="G945" i="3"/>
  <c r="F937" i="5" l="1"/>
  <c r="E938" i="5"/>
  <c r="H937" i="5"/>
  <c r="G937" i="5"/>
  <c r="E956" i="4"/>
  <c r="C957" i="4"/>
  <c r="G625" i="4"/>
  <c r="H625" i="4" s="1"/>
  <c r="G946" i="3"/>
  <c r="H944" i="3"/>
  <c r="I944" i="3" s="1"/>
  <c r="F945" i="3"/>
  <c r="H938" i="5" l="1"/>
  <c r="F938" i="5"/>
  <c r="G938" i="5"/>
  <c r="E939" i="5"/>
  <c r="E957" i="4"/>
  <c r="C958" i="4"/>
  <c r="G626" i="4"/>
  <c r="H626" i="4" s="1"/>
  <c r="H945" i="3"/>
  <c r="I945" i="3" s="1"/>
  <c r="F946" i="3"/>
  <c r="G947" i="3"/>
  <c r="E940" i="5" l="1"/>
  <c r="H939" i="5"/>
  <c r="G939" i="5"/>
  <c r="F939" i="5"/>
  <c r="E958" i="4"/>
  <c r="C959" i="4"/>
  <c r="G627" i="4"/>
  <c r="H627" i="4" s="1"/>
  <c r="G948" i="3"/>
  <c r="F947" i="3"/>
  <c r="H946" i="3"/>
  <c r="I946" i="3" s="1"/>
  <c r="E941" i="5" l="1"/>
  <c r="H940" i="5"/>
  <c r="G940" i="5"/>
  <c r="F940" i="5"/>
  <c r="E959" i="4"/>
  <c r="C960" i="4"/>
  <c r="G628" i="4"/>
  <c r="H628" i="4" s="1"/>
  <c r="H947" i="3"/>
  <c r="I947" i="3" s="1"/>
  <c r="F948" i="3"/>
  <c r="G949" i="3"/>
  <c r="H941" i="5" l="1"/>
  <c r="F941" i="5"/>
  <c r="E942" i="5"/>
  <c r="G941" i="5"/>
  <c r="E960" i="4"/>
  <c r="C961" i="4"/>
  <c r="G629" i="4"/>
  <c r="H629" i="4" s="1"/>
  <c r="G950" i="3"/>
  <c r="F949" i="3"/>
  <c r="H948" i="3"/>
  <c r="I948" i="3" s="1"/>
  <c r="E943" i="5" l="1"/>
  <c r="H942" i="5"/>
  <c r="G942" i="5"/>
  <c r="F942" i="5"/>
  <c r="E961" i="4"/>
  <c r="C962" i="4"/>
  <c r="G630" i="4"/>
  <c r="H630" i="4" s="1"/>
  <c r="G951" i="3"/>
  <c r="H949" i="3"/>
  <c r="I949" i="3" s="1"/>
  <c r="F950" i="3"/>
  <c r="G943" i="5" l="1"/>
  <c r="F943" i="5"/>
  <c r="E944" i="5"/>
  <c r="H943" i="5"/>
  <c r="E962" i="4"/>
  <c r="C963" i="4"/>
  <c r="G631" i="4"/>
  <c r="H631" i="4" s="1"/>
  <c r="F951" i="3"/>
  <c r="H950" i="3"/>
  <c r="I950" i="3" s="1"/>
  <c r="G952" i="3"/>
  <c r="H944" i="5" l="1"/>
  <c r="F944" i="5"/>
  <c r="E945" i="5"/>
  <c r="G944" i="5"/>
  <c r="E963" i="4"/>
  <c r="C964" i="4"/>
  <c r="G632" i="4"/>
  <c r="H632" i="4" s="1"/>
  <c r="G953" i="3"/>
  <c r="F952" i="3"/>
  <c r="H951" i="3"/>
  <c r="I951" i="3" s="1"/>
  <c r="E946" i="5" l="1"/>
  <c r="G945" i="5"/>
  <c r="H945" i="5"/>
  <c r="F945" i="5"/>
  <c r="E964" i="4"/>
  <c r="C965" i="4"/>
  <c r="G633" i="4"/>
  <c r="H633" i="4" s="1"/>
  <c r="G954" i="3"/>
  <c r="F953" i="3"/>
  <c r="H952" i="3"/>
  <c r="I952" i="3" s="1"/>
  <c r="E947" i="5" l="1"/>
  <c r="H946" i="5"/>
  <c r="G946" i="5"/>
  <c r="F946" i="5"/>
  <c r="E965" i="4"/>
  <c r="C966" i="4"/>
  <c r="G634" i="4"/>
  <c r="H634" i="4" s="1"/>
  <c r="F954" i="3"/>
  <c r="H953" i="3"/>
  <c r="I953" i="3" s="1"/>
  <c r="G955" i="3"/>
  <c r="H947" i="5" l="1"/>
  <c r="F947" i="5"/>
  <c r="G947" i="5"/>
  <c r="E948" i="5"/>
  <c r="E966" i="4"/>
  <c r="C967" i="4"/>
  <c r="G635" i="4"/>
  <c r="H635" i="4" s="1"/>
  <c r="G956" i="3"/>
  <c r="F955" i="3"/>
  <c r="H954" i="3"/>
  <c r="I954" i="3" s="1"/>
  <c r="F948" i="5" l="1"/>
  <c r="H948" i="5"/>
  <c r="E949" i="5"/>
  <c r="G948" i="5"/>
  <c r="E967" i="4"/>
  <c r="C968" i="4"/>
  <c r="G636" i="4"/>
  <c r="H636" i="4" s="1"/>
  <c r="F956" i="3"/>
  <c r="H955" i="3"/>
  <c r="I955" i="3" s="1"/>
  <c r="G957" i="3"/>
  <c r="E950" i="5" l="1"/>
  <c r="H949" i="5"/>
  <c r="G949" i="5"/>
  <c r="F949" i="5"/>
  <c r="E968" i="4"/>
  <c r="C969" i="4"/>
  <c r="G637" i="4"/>
  <c r="H637" i="4" s="1"/>
  <c r="G958" i="3"/>
  <c r="F957" i="3"/>
  <c r="H956" i="3"/>
  <c r="I956" i="3" s="1"/>
  <c r="H950" i="5" l="1"/>
  <c r="F950" i="5"/>
  <c r="E951" i="5"/>
  <c r="G950" i="5"/>
  <c r="E969" i="4"/>
  <c r="C970" i="4"/>
  <c r="G638" i="4"/>
  <c r="H638" i="4" s="1"/>
  <c r="H957" i="3"/>
  <c r="I957" i="3" s="1"/>
  <c r="F958" i="3"/>
  <c r="G959" i="3"/>
  <c r="H951" i="5" l="1"/>
  <c r="G951" i="5"/>
  <c r="F951" i="5"/>
  <c r="E952" i="5"/>
  <c r="E970" i="4"/>
  <c r="C971" i="4"/>
  <c r="G639" i="4"/>
  <c r="H639" i="4" s="1"/>
  <c r="F959" i="3"/>
  <c r="H958" i="3"/>
  <c r="I958" i="3" s="1"/>
  <c r="G960" i="3"/>
  <c r="H952" i="5" l="1"/>
  <c r="G952" i="5"/>
  <c r="F952" i="5"/>
  <c r="E953" i="5"/>
  <c r="E971" i="4"/>
  <c r="C972" i="4"/>
  <c r="G640" i="4"/>
  <c r="H640" i="4" s="1"/>
  <c r="G961" i="3"/>
  <c r="H959" i="3"/>
  <c r="I959" i="3" s="1"/>
  <c r="F960" i="3"/>
  <c r="H953" i="5" l="1"/>
  <c r="F953" i="5"/>
  <c r="E954" i="5"/>
  <c r="G953" i="5"/>
  <c r="E972" i="4"/>
  <c r="C973" i="4"/>
  <c r="G641" i="4"/>
  <c r="H641" i="4" s="1"/>
  <c r="G962" i="3"/>
  <c r="F961" i="3"/>
  <c r="H960" i="3"/>
  <c r="I960" i="3" s="1"/>
  <c r="G954" i="5" l="1"/>
  <c r="F954" i="5"/>
  <c r="E955" i="5"/>
  <c r="H954" i="5"/>
  <c r="E973" i="4"/>
  <c r="C974" i="4"/>
  <c r="G642" i="4"/>
  <c r="H642" i="4" s="1"/>
  <c r="F962" i="3"/>
  <c r="H961" i="3"/>
  <c r="I961" i="3" s="1"/>
  <c r="G963" i="3"/>
  <c r="E956" i="5" l="1"/>
  <c r="H955" i="5"/>
  <c r="F955" i="5"/>
  <c r="G955" i="5"/>
  <c r="G643" i="4"/>
  <c r="H643" i="4" s="1"/>
  <c r="E974" i="4"/>
  <c r="C975" i="4"/>
  <c r="G964" i="3"/>
  <c r="F963" i="3"/>
  <c r="H962" i="3"/>
  <c r="I962" i="3" s="1"/>
  <c r="H956" i="5" l="1"/>
  <c r="F956" i="5"/>
  <c r="E957" i="5"/>
  <c r="G956" i="5"/>
  <c r="E975" i="4"/>
  <c r="C976" i="4"/>
  <c r="G644" i="4"/>
  <c r="H644" i="4" s="1"/>
  <c r="F964" i="3"/>
  <c r="H963" i="3"/>
  <c r="I963" i="3" s="1"/>
  <c r="G965" i="3"/>
  <c r="E958" i="5" l="1"/>
  <c r="H957" i="5"/>
  <c r="G957" i="5"/>
  <c r="F957" i="5"/>
  <c r="E976" i="4"/>
  <c r="C977" i="4"/>
  <c r="G645" i="4"/>
  <c r="H645" i="4" s="1"/>
  <c r="G966" i="3"/>
  <c r="F965" i="3"/>
  <c r="H964" i="3"/>
  <c r="I964" i="3" s="1"/>
  <c r="G958" i="5" l="1"/>
  <c r="E959" i="5"/>
  <c r="H958" i="5"/>
  <c r="F958" i="5"/>
  <c r="E977" i="4"/>
  <c r="C978" i="4"/>
  <c r="G646" i="4"/>
  <c r="H646" i="4" s="1"/>
  <c r="H965" i="3"/>
  <c r="I965" i="3" s="1"/>
  <c r="F966" i="3"/>
  <c r="G967" i="3"/>
  <c r="H959" i="5" l="1"/>
  <c r="F959" i="5"/>
  <c r="E960" i="5"/>
  <c r="G959" i="5"/>
  <c r="E978" i="4"/>
  <c r="C979" i="4"/>
  <c r="G647" i="4"/>
  <c r="H647" i="4" s="1"/>
  <c r="G968" i="3"/>
  <c r="F967" i="3"/>
  <c r="H966" i="3"/>
  <c r="I966" i="3" s="1"/>
  <c r="E961" i="5" l="1"/>
  <c r="H960" i="5"/>
  <c r="G960" i="5"/>
  <c r="F960" i="5"/>
  <c r="E979" i="4"/>
  <c r="C980" i="4"/>
  <c r="G648" i="4"/>
  <c r="H648" i="4" s="1"/>
  <c r="H967" i="3"/>
  <c r="I967" i="3" s="1"/>
  <c r="F968" i="3"/>
  <c r="G969" i="3"/>
  <c r="G961" i="5" l="1"/>
  <c r="F961" i="5"/>
  <c r="E962" i="5"/>
  <c r="H961" i="5"/>
  <c r="E980" i="4"/>
  <c r="C981" i="4"/>
  <c r="G649" i="4"/>
  <c r="H649" i="4" s="1"/>
  <c r="G970" i="3"/>
  <c r="H968" i="3"/>
  <c r="I968" i="3" s="1"/>
  <c r="F969" i="3"/>
  <c r="H962" i="5" l="1"/>
  <c r="F962" i="5"/>
  <c r="G962" i="5"/>
  <c r="E963" i="5"/>
  <c r="E981" i="4"/>
  <c r="C982" i="4"/>
  <c r="G650" i="4"/>
  <c r="H650" i="4" s="1"/>
  <c r="H969" i="3"/>
  <c r="I969" i="3" s="1"/>
  <c r="F970" i="3"/>
  <c r="G971" i="3"/>
  <c r="E964" i="5" l="1"/>
  <c r="H963" i="5"/>
  <c r="G963" i="5"/>
  <c r="F963" i="5"/>
  <c r="E982" i="4"/>
  <c r="C983" i="4"/>
  <c r="G651" i="4"/>
  <c r="H651" i="4" s="1"/>
  <c r="G972" i="3"/>
  <c r="F971" i="3"/>
  <c r="H970" i="3"/>
  <c r="I970" i="3" s="1"/>
  <c r="E965" i="5" l="1"/>
  <c r="H964" i="5"/>
  <c r="G964" i="5"/>
  <c r="F964" i="5"/>
  <c r="E983" i="4"/>
  <c r="C984" i="4"/>
  <c r="G652" i="4"/>
  <c r="H652" i="4" s="1"/>
  <c r="H971" i="3"/>
  <c r="I971" i="3" s="1"/>
  <c r="F972" i="3"/>
  <c r="G973" i="3"/>
  <c r="H965" i="5" l="1"/>
  <c r="F965" i="5"/>
  <c r="E966" i="5"/>
  <c r="G965" i="5"/>
  <c r="E984" i="4"/>
  <c r="C985" i="4"/>
  <c r="G653" i="4"/>
  <c r="H653" i="4" s="1"/>
  <c r="G974" i="3"/>
  <c r="F973" i="3"/>
  <c r="H972" i="3"/>
  <c r="I972" i="3" s="1"/>
  <c r="F966" i="5" l="1"/>
  <c r="E967" i="5"/>
  <c r="H966" i="5"/>
  <c r="G966" i="5"/>
  <c r="E985" i="4"/>
  <c r="C986" i="4"/>
  <c r="G654" i="4"/>
  <c r="H654" i="4" s="1"/>
  <c r="H973" i="3"/>
  <c r="I973" i="3" s="1"/>
  <c r="F974" i="3"/>
  <c r="G975" i="3"/>
  <c r="E968" i="5" l="1"/>
  <c r="F967" i="5"/>
  <c r="H967" i="5"/>
  <c r="G967" i="5"/>
  <c r="E986" i="4"/>
  <c r="C987" i="4"/>
  <c r="G655" i="4"/>
  <c r="H655" i="4" s="1"/>
  <c r="G976" i="3"/>
  <c r="F975" i="3"/>
  <c r="H974" i="3"/>
  <c r="I974" i="3" s="1"/>
  <c r="H968" i="5" l="1"/>
  <c r="F968" i="5"/>
  <c r="E969" i="5"/>
  <c r="G968" i="5"/>
  <c r="E987" i="4"/>
  <c r="C988" i="4"/>
  <c r="G656" i="4"/>
  <c r="H656" i="4" s="1"/>
  <c r="H975" i="3"/>
  <c r="I975" i="3" s="1"/>
  <c r="F976" i="3"/>
  <c r="G977" i="3"/>
  <c r="E970" i="5" l="1"/>
  <c r="H969" i="5"/>
  <c r="G969" i="5"/>
  <c r="F969" i="5"/>
  <c r="E988" i="4"/>
  <c r="C989" i="4"/>
  <c r="G657" i="4"/>
  <c r="H657" i="4" s="1"/>
  <c r="G978" i="3"/>
  <c r="F977" i="3"/>
  <c r="H976" i="3"/>
  <c r="I976" i="3" s="1"/>
  <c r="G970" i="5" l="1"/>
  <c r="F970" i="5"/>
  <c r="E971" i="5"/>
  <c r="H970" i="5"/>
  <c r="E989" i="4"/>
  <c r="C990" i="4"/>
  <c r="G658" i="4"/>
  <c r="H658" i="4" s="1"/>
  <c r="H977" i="3"/>
  <c r="I977" i="3" s="1"/>
  <c r="F978" i="3"/>
  <c r="G979" i="3"/>
  <c r="H971" i="5" l="1"/>
  <c r="F971" i="5"/>
  <c r="E972" i="5"/>
  <c r="G971" i="5"/>
  <c r="E990" i="4"/>
  <c r="C991" i="4"/>
  <c r="G659" i="4"/>
  <c r="H659" i="4" s="1"/>
  <c r="G980" i="3"/>
  <c r="F979" i="3"/>
  <c r="H978" i="3"/>
  <c r="I978" i="3" s="1"/>
  <c r="G972" i="5" l="1"/>
  <c r="F972" i="5"/>
  <c r="E973" i="5"/>
  <c r="H972" i="5"/>
  <c r="E991" i="4"/>
  <c r="C992" i="4"/>
  <c r="G660" i="4"/>
  <c r="H660" i="4" s="1"/>
  <c r="F980" i="3"/>
  <c r="H979" i="3"/>
  <c r="I979" i="3" s="1"/>
  <c r="G981" i="3"/>
  <c r="E974" i="5" l="1"/>
  <c r="H973" i="5"/>
  <c r="G973" i="5"/>
  <c r="F973" i="5"/>
  <c r="E992" i="4"/>
  <c r="C993" i="4"/>
  <c r="G661" i="4"/>
  <c r="H661" i="4" s="1"/>
  <c r="G982" i="3"/>
  <c r="F981" i="3"/>
  <c r="H980" i="3"/>
  <c r="I980" i="3" s="1"/>
  <c r="H974" i="5" l="1"/>
  <c r="F974" i="5"/>
  <c r="E975" i="5"/>
  <c r="G974" i="5"/>
  <c r="E993" i="4"/>
  <c r="C994" i="4"/>
  <c r="G662" i="4"/>
  <c r="H662" i="4" s="1"/>
  <c r="H981" i="3"/>
  <c r="I981" i="3" s="1"/>
  <c r="F982" i="3"/>
  <c r="G983" i="3"/>
  <c r="E976" i="5" l="1"/>
  <c r="H975" i="5"/>
  <c r="G975" i="5"/>
  <c r="F975" i="5"/>
  <c r="E994" i="4"/>
  <c r="C995" i="4"/>
  <c r="G663" i="4"/>
  <c r="H663" i="4" s="1"/>
  <c r="G984" i="3"/>
  <c r="F983" i="3"/>
  <c r="H982" i="3"/>
  <c r="I982" i="3" s="1"/>
  <c r="E977" i="5" l="1"/>
  <c r="H976" i="5"/>
  <c r="G976" i="5"/>
  <c r="F976" i="5"/>
  <c r="E995" i="4"/>
  <c r="C996" i="4"/>
  <c r="G664" i="4"/>
  <c r="H664" i="4" s="1"/>
  <c r="H983" i="3"/>
  <c r="I983" i="3" s="1"/>
  <c r="F984" i="3"/>
  <c r="G985" i="3"/>
  <c r="H977" i="5" l="1"/>
  <c r="F977" i="5"/>
  <c r="E978" i="5"/>
  <c r="G977" i="5"/>
  <c r="E996" i="4"/>
  <c r="C997" i="4"/>
  <c r="G665" i="4"/>
  <c r="H665" i="4" s="1"/>
  <c r="G986" i="3"/>
  <c r="F985" i="3"/>
  <c r="H984" i="3"/>
  <c r="I984" i="3" s="1"/>
  <c r="E979" i="5" l="1"/>
  <c r="H978" i="5"/>
  <c r="F978" i="5"/>
  <c r="G978" i="5"/>
  <c r="E997" i="4"/>
  <c r="C998" i="4"/>
  <c r="G666" i="4"/>
  <c r="H666" i="4" s="1"/>
  <c r="H985" i="3"/>
  <c r="I985" i="3" s="1"/>
  <c r="F986" i="3"/>
  <c r="G987" i="3"/>
  <c r="G979" i="5" l="1"/>
  <c r="F979" i="5"/>
  <c r="E980" i="5"/>
  <c r="H979" i="5"/>
  <c r="E998" i="4"/>
  <c r="C999" i="4"/>
  <c r="G667" i="4"/>
  <c r="H667" i="4" s="1"/>
  <c r="G988" i="3"/>
  <c r="F987" i="3"/>
  <c r="H986" i="3"/>
  <c r="I986" i="3" s="1"/>
  <c r="H980" i="5" l="1"/>
  <c r="F980" i="5"/>
  <c r="G980" i="5"/>
  <c r="E981" i="5"/>
  <c r="E999" i="4"/>
  <c r="C1000" i="4"/>
  <c r="G668" i="4"/>
  <c r="H668" i="4" s="1"/>
  <c r="H987" i="3"/>
  <c r="I987" i="3" s="1"/>
  <c r="F988" i="3"/>
  <c r="G989" i="3"/>
  <c r="H981" i="5" l="1"/>
  <c r="G981" i="5"/>
  <c r="F981" i="5"/>
  <c r="E982" i="5"/>
  <c r="E1000" i="4"/>
  <c r="C1001" i="4"/>
  <c r="G669" i="4"/>
  <c r="H669" i="4" s="1"/>
  <c r="G990" i="3"/>
  <c r="F989" i="3"/>
  <c r="H988" i="3"/>
  <c r="I988" i="3" s="1"/>
  <c r="E983" i="5" l="1"/>
  <c r="H982" i="5"/>
  <c r="G982" i="5"/>
  <c r="F982" i="5"/>
  <c r="E1001" i="4"/>
  <c r="C1002" i="4"/>
  <c r="G670" i="4"/>
  <c r="H670" i="4" s="1"/>
  <c r="F990" i="3"/>
  <c r="H989" i="3"/>
  <c r="I989" i="3" s="1"/>
  <c r="G991" i="3"/>
  <c r="H983" i="5" l="1"/>
  <c r="F983" i="5"/>
  <c r="G983" i="5"/>
  <c r="E984" i="5"/>
  <c r="E1002" i="4"/>
  <c r="C1003" i="4"/>
  <c r="G671" i="4"/>
  <c r="H671" i="4" s="1"/>
  <c r="G992" i="3"/>
  <c r="F991" i="3"/>
  <c r="H990" i="3"/>
  <c r="I990" i="3" s="1"/>
  <c r="E985" i="5" l="1"/>
  <c r="H984" i="5"/>
  <c r="G984" i="5"/>
  <c r="F984" i="5"/>
  <c r="G672" i="4"/>
  <c r="H672" i="4" s="1"/>
  <c r="E1003" i="4"/>
  <c r="C1004" i="4"/>
  <c r="G993" i="3"/>
  <c r="H991" i="3"/>
  <c r="I991" i="3" s="1"/>
  <c r="F992" i="3"/>
  <c r="E986" i="5" l="1"/>
  <c r="H985" i="5"/>
  <c r="G985" i="5"/>
  <c r="F985" i="5"/>
  <c r="G673" i="4"/>
  <c r="H673" i="4" s="1"/>
  <c r="E1004" i="4"/>
  <c r="C1005" i="4"/>
  <c r="F993" i="3"/>
  <c r="H992" i="3"/>
  <c r="I992" i="3" s="1"/>
  <c r="G994" i="3"/>
  <c r="H986" i="5" l="1"/>
  <c r="F986" i="5"/>
  <c r="E987" i="5"/>
  <c r="G986" i="5"/>
  <c r="E1005" i="4"/>
  <c r="C1006" i="4"/>
  <c r="G674" i="4"/>
  <c r="H674" i="4" s="1"/>
  <c r="G995" i="3"/>
  <c r="H993" i="3"/>
  <c r="I993" i="3" s="1"/>
  <c r="F994" i="3"/>
  <c r="G987" i="5" l="1"/>
  <c r="E988" i="5"/>
  <c r="H987" i="5"/>
  <c r="F987" i="5"/>
  <c r="E1006" i="4"/>
  <c r="C1007" i="4"/>
  <c r="G675" i="4"/>
  <c r="H675" i="4" s="1"/>
  <c r="F995" i="3"/>
  <c r="H994" i="3"/>
  <c r="I994" i="3" s="1"/>
  <c r="G996" i="3"/>
  <c r="G988" i="5" l="1"/>
  <c r="E989" i="5"/>
  <c r="H988" i="5"/>
  <c r="F988" i="5"/>
  <c r="E1007" i="4"/>
  <c r="C1008" i="4"/>
  <c r="G676" i="4"/>
  <c r="H676" i="4" s="1"/>
  <c r="G997" i="3"/>
  <c r="H995" i="3"/>
  <c r="I995" i="3" s="1"/>
  <c r="F996" i="3"/>
  <c r="H989" i="5" l="1"/>
  <c r="F989" i="5"/>
  <c r="E990" i="5"/>
  <c r="G989" i="5"/>
  <c r="E1008" i="4"/>
  <c r="C1009" i="4"/>
  <c r="G677" i="4"/>
  <c r="H677" i="4" s="1"/>
  <c r="G998" i="3"/>
  <c r="F997" i="3"/>
  <c r="H996" i="3"/>
  <c r="I996" i="3" s="1"/>
  <c r="G990" i="5" l="1"/>
  <c r="F990" i="5"/>
  <c r="E991" i="5"/>
  <c r="H990" i="5"/>
  <c r="E1009" i="4"/>
  <c r="C1010" i="4"/>
  <c r="G678" i="4"/>
  <c r="H678" i="4" s="1"/>
  <c r="F998" i="3"/>
  <c r="H997" i="3"/>
  <c r="I997" i="3" s="1"/>
  <c r="G999" i="3"/>
  <c r="G991" i="5" l="1"/>
  <c r="H991" i="5"/>
  <c r="E992" i="5"/>
  <c r="F991" i="5"/>
  <c r="E1010" i="4"/>
  <c r="C1011" i="4"/>
  <c r="G679" i="4"/>
  <c r="H679" i="4" s="1"/>
  <c r="G1000" i="3"/>
  <c r="F999" i="3"/>
  <c r="H998" i="3"/>
  <c r="I998" i="3" s="1"/>
  <c r="H992" i="5" l="1"/>
  <c r="F992" i="5"/>
  <c r="G992" i="5"/>
  <c r="E993" i="5"/>
  <c r="E1011" i="4"/>
  <c r="C1012" i="4"/>
  <c r="G680" i="4"/>
  <c r="H680" i="4" s="1"/>
  <c r="F1000" i="3"/>
  <c r="H999" i="3"/>
  <c r="I999" i="3" s="1"/>
  <c r="G1001" i="3"/>
  <c r="E994" i="5" l="1"/>
  <c r="H993" i="5"/>
  <c r="G993" i="5"/>
  <c r="F993" i="5"/>
  <c r="E1012" i="4"/>
  <c r="C1013" i="4"/>
  <c r="G681" i="4"/>
  <c r="H681" i="4" s="1"/>
  <c r="G1002" i="3"/>
  <c r="F1001" i="3"/>
  <c r="H1000" i="3"/>
  <c r="I1000" i="3" s="1"/>
  <c r="H994" i="5" l="1"/>
  <c r="G994" i="5"/>
  <c r="F994" i="5"/>
  <c r="E995" i="5"/>
  <c r="E1013" i="4"/>
  <c r="C1014" i="4"/>
  <c r="G682" i="4"/>
  <c r="H682" i="4" s="1"/>
  <c r="H1001" i="3"/>
  <c r="I1001" i="3" s="1"/>
  <c r="F1002" i="3"/>
  <c r="G1003" i="3"/>
  <c r="H995" i="5" l="1"/>
  <c r="F995" i="5"/>
  <c r="E996" i="5"/>
  <c r="G995" i="5"/>
  <c r="E1014" i="4"/>
  <c r="C1015" i="4"/>
  <c r="G683" i="4"/>
  <c r="H683" i="4" s="1"/>
  <c r="G1004" i="3"/>
  <c r="F1003" i="3"/>
  <c r="H1002" i="3"/>
  <c r="I1002" i="3" s="1"/>
  <c r="E997" i="5" l="1"/>
  <c r="F996" i="5"/>
  <c r="H996" i="5"/>
  <c r="G996" i="5"/>
  <c r="E1015" i="4"/>
  <c r="C1016" i="4"/>
  <c r="G684" i="4"/>
  <c r="H684" i="4" s="1"/>
  <c r="H1003" i="3"/>
  <c r="I1003" i="3" s="1"/>
  <c r="F1004" i="3"/>
  <c r="G1005" i="3"/>
  <c r="G997" i="5" l="1"/>
  <c r="F997" i="5"/>
  <c r="E998" i="5"/>
  <c r="H997" i="5"/>
  <c r="E1016" i="4"/>
  <c r="C1017" i="4"/>
  <c r="G685" i="4"/>
  <c r="H685" i="4" s="1"/>
  <c r="G1006" i="3"/>
  <c r="H1004" i="3"/>
  <c r="I1004" i="3" s="1"/>
  <c r="F1005" i="3"/>
  <c r="H998" i="5" l="1"/>
  <c r="F998" i="5"/>
  <c r="G998" i="5"/>
  <c r="E999" i="5"/>
  <c r="E1017" i="4"/>
  <c r="C1018" i="4"/>
  <c r="G686" i="4"/>
  <c r="H686" i="4" s="1"/>
  <c r="H1005" i="3"/>
  <c r="I1005" i="3" s="1"/>
  <c r="F1006" i="3"/>
  <c r="G1007" i="3"/>
  <c r="G999" i="5" l="1"/>
  <c r="F999" i="5"/>
  <c r="E1000" i="5"/>
  <c r="H999" i="5"/>
  <c r="E1018" i="4"/>
  <c r="C1019" i="4"/>
  <c r="G687" i="4"/>
  <c r="H687" i="4" s="1"/>
  <c r="G1008" i="3"/>
  <c r="F1007" i="3"/>
  <c r="H1006" i="3"/>
  <c r="I1006" i="3" s="1"/>
  <c r="E1001" i="5" l="1"/>
  <c r="H1000" i="5"/>
  <c r="G1000" i="5"/>
  <c r="F1000" i="5"/>
  <c r="E1019" i="4"/>
  <c r="C1020" i="4"/>
  <c r="G688" i="4"/>
  <c r="H688" i="4" s="1"/>
  <c r="H1007" i="3"/>
  <c r="I1007" i="3" s="1"/>
  <c r="F1008" i="3"/>
  <c r="G1009" i="3"/>
  <c r="H1001" i="5" l="1"/>
  <c r="F1001" i="5"/>
  <c r="E1002" i="5"/>
  <c r="G1001" i="5"/>
  <c r="E1020" i="4"/>
  <c r="C1021" i="4"/>
  <c r="G689" i="4"/>
  <c r="H689" i="4" s="1"/>
  <c r="G1010" i="3"/>
  <c r="F1009" i="3"/>
  <c r="H1008" i="3"/>
  <c r="I1008" i="3" s="1"/>
  <c r="E1003" i="5" l="1"/>
  <c r="H1002" i="5"/>
  <c r="G1002" i="5"/>
  <c r="F1002" i="5"/>
  <c r="E1021" i="4"/>
  <c r="C1022" i="4"/>
  <c r="G690" i="4"/>
  <c r="H690" i="4" s="1"/>
  <c r="F1010" i="3"/>
  <c r="H1009" i="3"/>
  <c r="I1009" i="3" s="1"/>
  <c r="G1011" i="3"/>
  <c r="E1004" i="5" l="1"/>
  <c r="H1003" i="5"/>
  <c r="G1003" i="5"/>
  <c r="F1003" i="5"/>
  <c r="E1022" i="4"/>
  <c r="C1023" i="4"/>
  <c r="G691" i="4"/>
  <c r="H691" i="4" s="1"/>
  <c r="G1012" i="3"/>
  <c r="H1010" i="3"/>
  <c r="I1010" i="3" s="1"/>
  <c r="F1011" i="3"/>
  <c r="H1004" i="5" l="1"/>
  <c r="F1004" i="5"/>
  <c r="E1005" i="5"/>
  <c r="G1004" i="5"/>
  <c r="E1023" i="4"/>
  <c r="C1024" i="4"/>
  <c r="G692" i="4"/>
  <c r="H692" i="4" s="1"/>
  <c r="H1011" i="3"/>
  <c r="I1011" i="3" s="1"/>
  <c r="F1012" i="3"/>
  <c r="G1013" i="3"/>
  <c r="E1006" i="5" l="1"/>
  <c r="G1005" i="5"/>
  <c r="H1005" i="5"/>
  <c r="F1005" i="5"/>
  <c r="E1024" i="4"/>
  <c r="C1025" i="4"/>
  <c r="G693" i="4"/>
  <c r="H693" i="4" s="1"/>
  <c r="G1014" i="3"/>
  <c r="H1012" i="3"/>
  <c r="I1012" i="3" s="1"/>
  <c r="F1013" i="3"/>
  <c r="E1007" i="5" l="1"/>
  <c r="H1006" i="5"/>
  <c r="G1006" i="5"/>
  <c r="F1006" i="5"/>
  <c r="E1025" i="4"/>
  <c r="C1026" i="4"/>
  <c r="G694" i="4"/>
  <c r="H694" i="4" s="1"/>
  <c r="H1013" i="3"/>
  <c r="I1013" i="3" s="1"/>
  <c r="F1014" i="3"/>
  <c r="G1015" i="3"/>
  <c r="H1007" i="5" l="1"/>
  <c r="F1007" i="5"/>
  <c r="E1008" i="5"/>
  <c r="G1007" i="5"/>
  <c r="E1026" i="4"/>
  <c r="C1027" i="4"/>
  <c r="G695" i="4"/>
  <c r="H695" i="4" s="1"/>
  <c r="G1016" i="3"/>
  <c r="F1015" i="3"/>
  <c r="H1014" i="3"/>
  <c r="I1014" i="3" s="1"/>
  <c r="G1008" i="5" l="1"/>
  <c r="F1008" i="5"/>
  <c r="E1009" i="5"/>
  <c r="H1008" i="5"/>
  <c r="E1027" i="4"/>
  <c r="C1028" i="4"/>
  <c r="G696" i="4"/>
  <c r="H696" i="4" s="1"/>
  <c r="H1015" i="3"/>
  <c r="I1015" i="3" s="1"/>
  <c r="F1016" i="3"/>
  <c r="G1017" i="3"/>
  <c r="F1009" i="5" l="1"/>
  <c r="E1010" i="5"/>
  <c r="H1009" i="5"/>
  <c r="G1009" i="5"/>
  <c r="E1028" i="4"/>
  <c r="C1029" i="4"/>
  <c r="G697" i="4"/>
  <c r="H697" i="4" s="1"/>
  <c r="H1016" i="3"/>
  <c r="I1016" i="3" s="1"/>
  <c r="F1017" i="3"/>
  <c r="G1018" i="3"/>
  <c r="H1010" i="5" l="1"/>
  <c r="F1010" i="5"/>
  <c r="G1010" i="5"/>
  <c r="E1011" i="5"/>
  <c r="E1029" i="4"/>
  <c r="C1030" i="4"/>
  <c r="G698" i="4"/>
  <c r="H698" i="4" s="1"/>
  <c r="G1019" i="3"/>
  <c r="H1017" i="3"/>
  <c r="I1017" i="3" s="1"/>
  <c r="F1018" i="3"/>
  <c r="E1012" i="5" l="1"/>
  <c r="H1011" i="5"/>
  <c r="G1011" i="5"/>
  <c r="F1011" i="5"/>
  <c r="E1030" i="4"/>
  <c r="C1031" i="4"/>
  <c r="G699" i="4"/>
  <c r="H699" i="4" s="1"/>
  <c r="F1019" i="3"/>
  <c r="H1018" i="3"/>
  <c r="I1018" i="3" s="1"/>
  <c r="G1020" i="3"/>
  <c r="H1012" i="5" l="1"/>
  <c r="E1013" i="5"/>
  <c r="F1012" i="5"/>
  <c r="G1012" i="5"/>
  <c r="E1031" i="4"/>
  <c r="C1032" i="4"/>
  <c r="G700" i="4"/>
  <c r="H700" i="4" s="1"/>
  <c r="G1021" i="3"/>
  <c r="H1019" i="3"/>
  <c r="I1019" i="3" s="1"/>
  <c r="F1020" i="3"/>
  <c r="H1013" i="5" l="1"/>
  <c r="F1013" i="5"/>
  <c r="E1014" i="5"/>
  <c r="G1013" i="5"/>
  <c r="E1032" i="4"/>
  <c r="C1033" i="4"/>
  <c r="G701" i="4"/>
  <c r="H701" i="4" s="1"/>
  <c r="F1021" i="3"/>
  <c r="H1020" i="3"/>
  <c r="I1020" i="3" s="1"/>
  <c r="G1022" i="3"/>
  <c r="E1015" i="5" l="1"/>
  <c r="F1014" i="5"/>
  <c r="G1014" i="5"/>
  <c r="H1014" i="5"/>
  <c r="E1033" i="4"/>
  <c r="C1034" i="4"/>
  <c r="G702" i="4"/>
  <c r="H702" i="4" s="1"/>
  <c r="G1023" i="3"/>
  <c r="F1022" i="3"/>
  <c r="H1021" i="3"/>
  <c r="I1021" i="3" s="1"/>
  <c r="G1015" i="5" l="1"/>
  <c r="F1015" i="5"/>
  <c r="E1016" i="5"/>
  <c r="H1015" i="5"/>
  <c r="E1034" i="4"/>
  <c r="C1035" i="4"/>
  <c r="G703" i="4"/>
  <c r="H703" i="4" s="1"/>
  <c r="H1022" i="3"/>
  <c r="I1022" i="3" s="1"/>
  <c r="F1023" i="3"/>
  <c r="G1024" i="3"/>
  <c r="H1016" i="5" l="1"/>
  <c r="F1016" i="5"/>
  <c r="E1017" i="5"/>
  <c r="G1016" i="5"/>
  <c r="E1035" i="4"/>
  <c r="C1036" i="4"/>
  <c r="G704" i="4"/>
  <c r="H704" i="4" s="1"/>
  <c r="F1024" i="3"/>
  <c r="H1023" i="3"/>
  <c r="I1023" i="3" s="1"/>
  <c r="G1025" i="3"/>
  <c r="E1018" i="5" l="1"/>
  <c r="G1017" i="5"/>
  <c r="H1017" i="5"/>
  <c r="F1017" i="5"/>
  <c r="E1036" i="4"/>
  <c r="C1037" i="4"/>
  <c r="G705" i="4"/>
  <c r="H705" i="4" s="1"/>
  <c r="G1026" i="3"/>
  <c r="H1024" i="3"/>
  <c r="I1024" i="3" s="1"/>
  <c r="F1025" i="3"/>
  <c r="E1019" i="5" l="1"/>
  <c r="H1018" i="5"/>
  <c r="G1018" i="5"/>
  <c r="F1018" i="5"/>
  <c r="E1037" i="4"/>
  <c r="C1038" i="4"/>
  <c r="G706" i="4"/>
  <c r="H706" i="4" s="1"/>
  <c r="H1025" i="3"/>
  <c r="I1025" i="3" s="1"/>
  <c r="F1026" i="3"/>
  <c r="G1027" i="3"/>
  <c r="H1019" i="5" l="1"/>
  <c r="F1019" i="5"/>
  <c r="E1020" i="5"/>
  <c r="G1019" i="5"/>
  <c r="E1038" i="4"/>
  <c r="C1039" i="4"/>
  <c r="G707" i="4"/>
  <c r="H707" i="4" s="1"/>
  <c r="G1028" i="3"/>
  <c r="H1026" i="3"/>
  <c r="I1026" i="3" s="1"/>
  <c r="F1027" i="3"/>
  <c r="G1020" i="5" l="1"/>
  <c r="F1020" i="5"/>
  <c r="E1021" i="5"/>
  <c r="H1020" i="5"/>
  <c r="E1039" i="4"/>
  <c r="C1040" i="4"/>
  <c r="G708" i="4"/>
  <c r="H708" i="4" s="1"/>
  <c r="F1028" i="3"/>
  <c r="H1027" i="3"/>
  <c r="I1027" i="3" s="1"/>
  <c r="G1029" i="3"/>
  <c r="E1022" i="5" l="1"/>
  <c r="H1021" i="5"/>
  <c r="G1021" i="5"/>
  <c r="F1021" i="5"/>
  <c r="E1040" i="4"/>
  <c r="C1041" i="4"/>
  <c r="G709" i="4"/>
  <c r="H709" i="4" s="1"/>
  <c r="G1030" i="3"/>
  <c r="H1028" i="3"/>
  <c r="I1028" i="3" s="1"/>
  <c r="F1029" i="3"/>
  <c r="H1022" i="5" l="1"/>
  <c r="F1022" i="5"/>
  <c r="E1023" i="5"/>
  <c r="G1022" i="5"/>
  <c r="E1041" i="4"/>
  <c r="C1042" i="4"/>
  <c r="G710" i="4"/>
  <c r="H710" i="4" s="1"/>
  <c r="H1029" i="3"/>
  <c r="I1029" i="3" s="1"/>
  <c r="F1030" i="3"/>
  <c r="G1031" i="3"/>
  <c r="H1023" i="5" l="1"/>
  <c r="G1023" i="5"/>
  <c r="F1023" i="5"/>
  <c r="E1024" i="5"/>
  <c r="E1042" i="4"/>
  <c r="C1043" i="4"/>
  <c r="G711" i="4"/>
  <c r="H711" i="4" s="1"/>
  <c r="G1032" i="3"/>
  <c r="F1031" i="3"/>
  <c r="H1030" i="3"/>
  <c r="I1030" i="3" s="1"/>
  <c r="H1024" i="5" l="1"/>
  <c r="G1024" i="5"/>
  <c r="F1024" i="5"/>
  <c r="E1025" i="5"/>
  <c r="E1043" i="4"/>
  <c r="C1044" i="4"/>
  <c r="G712" i="4"/>
  <c r="H712" i="4" s="1"/>
  <c r="H1031" i="3"/>
  <c r="I1031" i="3" s="1"/>
  <c r="F1032" i="3"/>
  <c r="G1033" i="3"/>
  <c r="H1025" i="5" l="1"/>
  <c r="F1025" i="5"/>
  <c r="E1026" i="5"/>
  <c r="G1025" i="5"/>
  <c r="E1044" i="4"/>
  <c r="C1045" i="4"/>
  <c r="G713" i="4"/>
  <c r="H713" i="4" s="1"/>
  <c r="G1034" i="3"/>
  <c r="F1033" i="3"/>
  <c r="H1032" i="3"/>
  <c r="I1032" i="3" s="1"/>
  <c r="G1026" i="5" l="1"/>
  <c r="F1026" i="5"/>
  <c r="H1026" i="5"/>
  <c r="E1027" i="5"/>
  <c r="E1045" i="4"/>
  <c r="C1046" i="4"/>
  <c r="G714" i="4"/>
  <c r="H714" i="4" s="1"/>
  <c r="F1034" i="3"/>
  <c r="H1033" i="3"/>
  <c r="I1033" i="3" s="1"/>
  <c r="G1035" i="3"/>
  <c r="E1028" i="5" l="1"/>
  <c r="F1027" i="5"/>
  <c r="H1027" i="5"/>
  <c r="G1027" i="5"/>
  <c r="E1046" i="4"/>
  <c r="C1047" i="4"/>
  <c r="G715" i="4"/>
  <c r="H715" i="4" s="1"/>
  <c r="G1036" i="3"/>
  <c r="H1034" i="3"/>
  <c r="I1034" i="3" s="1"/>
  <c r="F1035" i="3"/>
  <c r="H1028" i="5" l="1"/>
  <c r="F1028" i="5"/>
  <c r="E1029" i="5"/>
  <c r="G1028" i="5"/>
  <c r="E1047" i="4"/>
  <c r="C1048" i="4"/>
  <c r="G716" i="4"/>
  <c r="H716" i="4" s="1"/>
  <c r="F1036" i="3"/>
  <c r="H1035" i="3"/>
  <c r="I1035" i="3" s="1"/>
  <c r="G1037" i="3"/>
  <c r="E1030" i="5" l="1"/>
  <c r="H1029" i="5"/>
  <c r="G1029" i="5"/>
  <c r="F1029" i="5"/>
  <c r="E1048" i="4"/>
  <c r="C1049" i="4"/>
  <c r="G717" i="4"/>
  <c r="H717" i="4" s="1"/>
  <c r="G1038" i="3"/>
  <c r="H1036" i="3"/>
  <c r="I1036" i="3" s="1"/>
  <c r="F1037" i="3"/>
  <c r="G1030" i="5" l="1"/>
  <c r="E1031" i="5"/>
  <c r="H1030" i="5"/>
  <c r="F1030" i="5"/>
  <c r="E1049" i="4"/>
  <c r="C1050" i="4"/>
  <c r="G718" i="4"/>
  <c r="H718" i="4" s="1"/>
  <c r="F1038" i="3"/>
  <c r="H1037" i="3"/>
  <c r="I1037" i="3" s="1"/>
  <c r="G1039" i="3"/>
  <c r="H1031" i="5" l="1"/>
  <c r="F1031" i="5"/>
  <c r="E1032" i="5"/>
  <c r="G1031" i="5"/>
  <c r="E1050" i="4"/>
  <c r="C1051" i="4"/>
  <c r="G719" i="4"/>
  <c r="H719" i="4" s="1"/>
  <c r="G1040" i="3"/>
  <c r="H1038" i="3"/>
  <c r="I1038" i="3" s="1"/>
  <c r="F1039" i="3"/>
  <c r="E1033" i="5" l="1"/>
  <c r="H1032" i="5"/>
  <c r="G1032" i="5"/>
  <c r="F1032" i="5"/>
  <c r="E1051" i="4"/>
  <c r="C1052" i="4"/>
  <c r="G720" i="4"/>
  <c r="H720" i="4" s="1"/>
  <c r="F1040" i="3"/>
  <c r="H1039" i="3"/>
  <c r="I1039" i="3" s="1"/>
  <c r="G1041" i="3"/>
  <c r="G1033" i="5" l="1"/>
  <c r="F1033" i="5"/>
  <c r="E1034" i="5"/>
  <c r="H1033" i="5"/>
  <c r="E1052" i="4"/>
  <c r="C1053" i="4"/>
  <c r="G721" i="4"/>
  <c r="H721" i="4" s="1"/>
  <c r="G1042" i="3"/>
  <c r="H1040" i="3"/>
  <c r="I1040" i="3" s="1"/>
  <c r="F1041" i="3"/>
  <c r="H1034" i="5" l="1"/>
  <c r="F1034" i="5"/>
  <c r="E1035" i="5"/>
  <c r="G1034" i="5"/>
  <c r="E1053" i="4"/>
  <c r="C1054" i="4"/>
  <c r="G722" i="4"/>
  <c r="H722" i="4" s="1"/>
  <c r="H1041" i="3"/>
  <c r="I1041" i="3" s="1"/>
  <c r="F1042" i="3"/>
  <c r="G1043" i="3"/>
  <c r="E1036" i="5" l="1"/>
  <c r="G1035" i="5"/>
  <c r="F1035" i="5"/>
  <c r="H1035" i="5"/>
  <c r="E1054" i="4"/>
  <c r="C1055" i="4"/>
  <c r="G723" i="4"/>
  <c r="H723" i="4" s="1"/>
  <c r="F1043" i="3"/>
  <c r="H1042" i="3"/>
  <c r="I1042" i="3" s="1"/>
  <c r="G1044" i="3"/>
  <c r="E1037" i="5" l="1"/>
  <c r="H1036" i="5"/>
  <c r="G1036" i="5"/>
  <c r="F1036" i="5"/>
  <c r="E1055" i="4"/>
  <c r="C1056" i="4"/>
  <c r="G724" i="4"/>
  <c r="H724" i="4" s="1"/>
  <c r="G1045" i="3"/>
  <c r="H1043" i="3"/>
  <c r="I1043" i="3" s="1"/>
  <c r="F1044" i="3"/>
  <c r="H1037" i="5" l="1"/>
  <c r="F1037" i="5"/>
  <c r="E1038" i="5"/>
  <c r="G1037" i="5"/>
  <c r="E1056" i="4"/>
  <c r="C1057" i="4"/>
  <c r="G725" i="4"/>
  <c r="H725" i="4" s="1"/>
  <c r="F1045" i="3"/>
  <c r="H1044" i="3"/>
  <c r="I1044" i="3" s="1"/>
  <c r="G1046" i="3"/>
  <c r="F1038" i="5" l="1"/>
  <c r="G1038" i="5"/>
  <c r="E1039" i="5"/>
  <c r="H1038" i="5"/>
  <c r="E1057" i="4"/>
  <c r="C1058" i="4"/>
  <c r="G726" i="4"/>
  <c r="H726" i="4" s="1"/>
  <c r="G1047" i="3"/>
  <c r="F1046" i="3"/>
  <c r="H1045" i="3"/>
  <c r="I1045" i="3" s="1"/>
  <c r="E1040" i="5" l="1"/>
  <c r="F1039" i="5"/>
  <c r="H1039" i="5"/>
  <c r="G1039" i="5"/>
  <c r="E1058" i="4"/>
  <c r="C1059" i="4"/>
  <c r="G727" i="4"/>
  <c r="H727" i="4" s="1"/>
  <c r="H1046" i="3"/>
  <c r="I1046" i="3" s="1"/>
  <c r="F1047" i="3"/>
  <c r="G1048" i="3"/>
  <c r="H1040" i="5" l="1"/>
  <c r="F1040" i="5"/>
  <c r="E1041" i="5"/>
  <c r="G1040" i="5"/>
  <c r="E1059" i="4"/>
  <c r="C1060" i="4"/>
  <c r="G728" i="4"/>
  <c r="H728" i="4" s="1"/>
  <c r="G1049" i="3"/>
  <c r="F1048" i="3"/>
  <c r="H1047" i="3"/>
  <c r="I1047" i="3" s="1"/>
  <c r="H1041" i="5" l="1"/>
  <c r="E1042" i="5"/>
  <c r="G1041" i="5"/>
  <c r="F1041" i="5"/>
  <c r="E1060" i="4"/>
  <c r="C1061" i="4"/>
  <c r="G729" i="4"/>
  <c r="H729" i="4" s="1"/>
  <c r="H1048" i="3"/>
  <c r="I1048" i="3" s="1"/>
  <c r="F1049" i="3"/>
  <c r="G1050" i="3"/>
  <c r="G1042" i="5" l="1"/>
  <c r="F1042" i="5"/>
  <c r="E1043" i="5"/>
  <c r="H1042" i="5"/>
  <c r="E1061" i="4"/>
  <c r="C1062" i="4"/>
  <c r="G730" i="4"/>
  <c r="H730" i="4" s="1"/>
  <c r="G1051" i="3"/>
  <c r="F1050" i="3"/>
  <c r="H1049" i="3"/>
  <c r="I1049" i="3" s="1"/>
  <c r="H1043" i="5" l="1"/>
  <c r="F1043" i="5"/>
  <c r="E1044" i="5"/>
  <c r="G1043" i="5"/>
  <c r="E1062" i="4"/>
  <c r="C1063" i="4"/>
  <c r="G731" i="4"/>
  <c r="H731" i="4" s="1"/>
  <c r="H1050" i="3"/>
  <c r="I1050" i="3" s="1"/>
  <c r="F1051" i="3"/>
  <c r="G1052" i="3"/>
  <c r="G1044" i="5" l="1"/>
  <c r="F1044" i="5"/>
  <c r="E1045" i="5"/>
  <c r="H1044" i="5"/>
  <c r="E1063" i="4"/>
  <c r="C1064" i="4"/>
  <c r="G732" i="4"/>
  <c r="H732" i="4" s="1"/>
  <c r="G1053" i="3"/>
  <c r="F1052" i="3"/>
  <c r="H1051" i="3"/>
  <c r="I1051" i="3" s="1"/>
  <c r="E1046" i="5" l="1"/>
  <c r="H1045" i="5"/>
  <c r="G1045" i="5"/>
  <c r="F1045" i="5"/>
  <c r="E1064" i="4"/>
  <c r="C1065" i="4"/>
  <c r="G733" i="4"/>
  <c r="H733" i="4" s="1"/>
  <c r="H1052" i="3"/>
  <c r="I1052" i="3" s="1"/>
  <c r="F1053" i="3"/>
  <c r="G1054" i="3"/>
  <c r="H1046" i="5" l="1"/>
  <c r="F1046" i="5"/>
  <c r="E1047" i="5"/>
  <c r="G1046" i="5"/>
  <c r="E1065" i="4"/>
  <c r="C1066" i="4"/>
  <c r="G734" i="4"/>
  <c r="H734" i="4" s="1"/>
  <c r="G1055" i="3"/>
  <c r="H1053" i="3"/>
  <c r="I1053" i="3" s="1"/>
  <c r="F1054" i="3"/>
  <c r="E1048" i="5" l="1"/>
  <c r="H1047" i="5"/>
  <c r="G1047" i="5"/>
  <c r="F1047" i="5"/>
  <c r="E1066" i="4"/>
  <c r="C1067" i="4"/>
  <c r="G735" i="4"/>
  <c r="H735" i="4" s="1"/>
  <c r="F1055" i="3"/>
  <c r="H1054" i="3"/>
  <c r="I1054" i="3" s="1"/>
  <c r="G1056" i="3"/>
  <c r="H1048" i="5" l="1"/>
  <c r="G1048" i="5"/>
  <c r="F1048" i="5"/>
  <c r="E1049" i="5"/>
  <c r="E1067" i="4"/>
  <c r="C1068" i="4"/>
  <c r="G736" i="4"/>
  <c r="H736" i="4" s="1"/>
  <c r="G1057" i="3"/>
  <c r="H1055" i="3"/>
  <c r="I1055" i="3" s="1"/>
  <c r="F1056" i="3"/>
  <c r="H1049" i="5" l="1"/>
  <c r="F1049" i="5"/>
  <c r="E1050" i="5"/>
  <c r="G1049" i="5"/>
  <c r="E1068" i="4"/>
  <c r="C1069" i="4"/>
  <c r="G737" i="4"/>
  <c r="H737" i="4" s="1"/>
  <c r="F1057" i="3"/>
  <c r="H1056" i="3"/>
  <c r="I1056" i="3" s="1"/>
  <c r="G1058" i="3"/>
  <c r="E1051" i="5" l="1"/>
  <c r="H1050" i="5"/>
  <c r="G1050" i="5"/>
  <c r="F1050" i="5"/>
  <c r="E1069" i="4"/>
  <c r="C1070" i="4"/>
  <c r="G738" i="4"/>
  <c r="H738" i="4" s="1"/>
  <c r="G1059" i="3"/>
  <c r="F1058" i="3"/>
  <c r="H1057" i="3"/>
  <c r="I1057" i="3" s="1"/>
  <c r="G1051" i="5" l="1"/>
  <c r="F1051" i="5"/>
  <c r="E1052" i="5"/>
  <c r="H1051" i="5"/>
  <c r="E1070" i="4"/>
  <c r="C1071" i="4"/>
  <c r="G739" i="4"/>
  <c r="H739" i="4" s="1"/>
  <c r="H1058" i="3"/>
  <c r="I1058" i="3" s="1"/>
  <c r="F1059" i="3"/>
  <c r="G1060" i="3"/>
  <c r="H1052" i="5" l="1"/>
  <c r="F1052" i="5"/>
  <c r="G1052" i="5"/>
  <c r="E1053" i="5"/>
  <c r="E1071" i="4"/>
  <c r="C1072" i="4"/>
  <c r="G740" i="4"/>
  <c r="H740" i="4" s="1"/>
  <c r="G1061" i="3"/>
  <c r="F1060" i="3"/>
  <c r="H1059" i="3"/>
  <c r="I1059" i="3" s="1"/>
  <c r="H1053" i="5" l="1"/>
  <c r="G1053" i="5"/>
  <c r="F1053" i="5"/>
  <c r="E1054" i="5"/>
  <c r="E1072" i="4"/>
  <c r="C1073" i="4"/>
  <c r="G741" i="4"/>
  <c r="H741" i="4" s="1"/>
  <c r="H1060" i="3"/>
  <c r="I1060" i="3" s="1"/>
  <c r="F1061" i="3"/>
  <c r="G1062" i="3"/>
  <c r="E1055" i="5" l="1"/>
  <c r="H1054" i="5"/>
  <c r="G1054" i="5"/>
  <c r="F1054" i="5"/>
  <c r="E1073" i="4"/>
  <c r="C1074" i="4"/>
  <c r="G742" i="4"/>
  <c r="H742" i="4" s="1"/>
  <c r="G1063" i="3"/>
  <c r="F1062" i="3"/>
  <c r="H1061" i="3"/>
  <c r="I1061" i="3" s="1"/>
  <c r="H1055" i="5" l="1"/>
  <c r="F1055" i="5"/>
  <c r="E1056" i="5"/>
  <c r="G1055" i="5"/>
  <c r="E1074" i="4"/>
  <c r="C1075" i="4"/>
  <c r="G743" i="4"/>
  <c r="H743" i="4" s="1"/>
  <c r="H1062" i="3"/>
  <c r="I1062" i="3" s="1"/>
  <c r="F1063" i="3"/>
  <c r="G1064" i="3"/>
  <c r="E1057" i="5" l="1"/>
  <c r="F1056" i="5"/>
  <c r="H1056" i="5"/>
  <c r="G1056" i="5"/>
  <c r="E1075" i="4"/>
  <c r="C1076" i="4"/>
  <c r="G744" i="4"/>
  <c r="H744" i="4" s="1"/>
  <c r="G1065" i="3"/>
  <c r="F1064" i="3"/>
  <c r="H1063" i="3"/>
  <c r="I1063" i="3" s="1"/>
  <c r="E1058" i="5" l="1"/>
  <c r="H1057" i="5"/>
  <c r="F1057" i="5"/>
  <c r="G1057" i="5"/>
  <c r="E1076" i="4"/>
  <c r="C1077" i="4"/>
  <c r="G745" i="4"/>
  <c r="H745" i="4" s="1"/>
  <c r="H1064" i="3"/>
  <c r="I1064" i="3" s="1"/>
  <c r="F1065" i="3"/>
  <c r="G1066" i="3"/>
  <c r="H1058" i="5" l="1"/>
  <c r="F1058" i="5"/>
  <c r="E1059" i="5"/>
  <c r="G1058" i="5"/>
  <c r="E1077" i="4"/>
  <c r="C1078" i="4"/>
  <c r="G746" i="4"/>
  <c r="H746" i="4" s="1"/>
  <c r="G1067" i="3"/>
  <c r="H1065" i="3"/>
  <c r="I1065" i="3" s="1"/>
  <c r="F1066" i="3"/>
  <c r="G1059" i="5" l="1"/>
  <c r="E1060" i="5"/>
  <c r="H1059" i="5"/>
  <c r="F1059" i="5"/>
  <c r="E1078" i="4"/>
  <c r="C1079" i="4"/>
  <c r="G747" i="4"/>
  <c r="H747" i="4" s="1"/>
  <c r="F1067" i="3"/>
  <c r="H1066" i="3"/>
  <c r="I1066" i="3" s="1"/>
  <c r="G1068" i="3"/>
  <c r="E1061" i="5" l="1"/>
  <c r="H1060" i="5"/>
  <c r="G1060" i="5"/>
  <c r="F1060" i="5"/>
  <c r="E1079" i="4"/>
  <c r="C1080" i="4"/>
  <c r="G748" i="4"/>
  <c r="H748" i="4" s="1"/>
  <c r="G1069" i="3"/>
  <c r="H1067" i="3"/>
  <c r="I1067" i="3" s="1"/>
  <c r="F1068" i="3"/>
  <c r="H1061" i="5" l="1"/>
  <c r="F1061" i="5"/>
  <c r="E1062" i="5"/>
  <c r="G1061" i="5"/>
  <c r="E1080" i="4"/>
  <c r="C1081" i="4"/>
  <c r="G749" i="4"/>
  <c r="H749" i="4" s="1"/>
  <c r="F1069" i="3"/>
  <c r="H1068" i="3"/>
  <c r="I1068" i="3" s="1"/>
  <c r="G1070" i="3"/>
  <c r="G1062" i="5" l="1"/>
  <c r="F1062" i="5"/>
  <c r="E1063" i="5"/>
  <c r="H1062" i="5"/>
  <c r="E1081" i="4"/>
  <c r="C1082" i="4"/>
  <c r="G750" i="4"/>
  <c r="H750" i="4" s="1"/>
  <c r="G1071" i="3"/>
  <c r="F1070" i="3"/>
  <c r="H1069" i="3"/>
  <c r="I1069" i="3" s="1"/>
  <c r="G1063" i="5" l="1"/>
  <c r="F1063" i="5"/>
  <c r="E1064" i="5"/>
  <c r="H1063" i="5"/>
  <c r="E1082" i="4"/>
  <c r="C1083" i="4"/>
  <c r="G751" i="4"/>
  <c r="H751" i="4" s="1"/>
  <c r="H1070" i="3"/>
  <c r="I1070" i="3" s="1"/>
  <c r="F1071" i="3"/>
  <c r="G1072" i="3"/>
  <c r="H1064" i="5" l="1"/>
  <c r="F1064" i="5"/>
  <c r="E1065" i="5"/>
  <c r="G1064" i="5"/>
  <c r="E1083" i="4"/>
  <c r="C1084" i="4"/>
  <c r="G752" i="4"/>
  <c r="H752" i="4" s="1"/>
  <c r="G1073" i="3"/>
  <c r="F1072" i="3"/>
  <c r="H1071" i="3"/>
  <c r="I1071" i="3" s="1"/>
  <c r="E1066" i="5" l="1"/>
  <c r="H1065" i="5"/>
  <c r="G1065" i="5"/>
  <c r="F1065" i="5"/>
  <c r="E1084" i="4"/>
  <c r="C1085" i="4"/>
  <c r="G753" i="4"/>
  <c r="H753" i="4" s="1"/>
  <c r="G1074" i="3"/>
  <c r="H1072" i="3"/>
  <c r="I1072" i="3" s="1"/>
  <c r="F1073" i="3"/>
  <c r="H1066" i="5" l="1"/>
  <c r="G1066" i="5"/>
  <c r="F1066" i="5"/>
  <c r="E1067" i="5"/>
  <c r="E1085" i="4"/>
  <c r="C1086" i="4"/>
  <c r="G754" i="4"/>
  <c r="H754" i="4" s="1"/>
  <c r="F1074" i="3"/>
  <c r="H1073" i="3"/>
  <c r="I1073" i="3" s="1"/>
  <c r="G1075" i="3"/>
  <c r="H1067" i="5" l="1"/>
  <c r="F1067" i="5"/>
  <c r="E1068" i="5"/>
  <c r="G1067" i="5"/>
  <c r="E1086" i="4"/>
  <c r="C1087" i="4"/>
  <c r="G755" i="4"/>
  <c r="H755" i="4" s="1"/>
  <c r="G1076" i="3"/>
  <c r="H1074" i="3"/>
  <c r="I1074" i="3" s="1"/>
  <c r="F1075" i="3"/>
  <c r="E1069" i="5" l="1"/>
  <c r="F1068" i="5"/>
  <c r="H1068" i="5"/>
  <c r="G1068" i="5"/>
  <c r="E1087" i="4"/>
  <c r="C1088" i="4"/>
  <c r="G756" i="4"/>
  <c r="H756" i="4" s="1"/>
  <c r="F1076" i="3"/>
  <c r="H1075" i="3"/>
  <c r="I1075" i="3" s="1"/>
  <c r="G1077" i="3"/>
  <c r="G1069" i="5" l="1"/>
  <c r="F1069" i="5"/>
  <c r="E1070" i="5"/>
  <c r="H1069" i="5"/>
  <c r="E1088" i="4"/>
  <c r="C1089" i="4"/>
  <c r="G757" i="4"/>
  <c r="H757" i="4" s="1"/>
  <c r="G1078" i="3"/>
  <c r="H1076" i="3"/>
  <c r="I1076" i="3" s="1"/>
  <c r="F1077" i="3"/>
  <c r="H1070" i="5" l="1"/>
  <c r="F1070" i="5"/>
  <c r="G1070" i="5"/>
  <c r="E1071" i="5"/>
  <c r="E1089" i="4"/>
  <c r="C1090" i="4"/>
  <c r="G758" i="4"/>
  <c r="H758" i="4" s="1"/>
  <c r="H1077" i="3"/>
  <c r="I1077" i="3" s="1"/>
  <c r="F1078" i="3"/>
  <c r="G1079" i="3"/>
  <c r="G1071" i="5" l="1"/>
  <c r="F1071" i="5"/>
  <c r="E1072" i="5"/>
  <c r="H1071" i="5"/>
  <c r="E1090" i="4"/>
  <c r="C1091" i="4"/>
  <c r="G759" i="4"/>
  <c r="H759" i="4" s="1"/>
  <c r="F1079" i="3"/>
  <c r="H1078" i="3"/>
  <c r="I1078" i="3" s="1"/>
  <c r="G1080" i="3"/>
  <c r="E1073" i="5" l="1"/>
  <c r="H1072" i="5"/>
  <c r="G1072" i="5"/>
  <c r="F1072" i="5"/>
  <c r="E1091" i="4"/>
  <c r="C1092" i="4"/>
  <c r="G760" i="4"/>
  <c r="H760" i="4" s="1"/>
  <c r="G1081" i="3"/>
  <c r="H1079" i="3"/>
  <c r="I1079" i="3" s="1"/>
  <c r="F1080" i="3"/>
  <c r="H1073" i="5" l="1"/>
  <c r="F1073" i="5"/>
  <c r="E1074" i="5"/>
  <c r="G1073" i="5"/>
  <c r="E1092" i="4"/>
  <c r="C1093" i="4"/>
  <c r="G761" i="4"/>
  <c r="H761" i="4" s="1"/>
  <c r="F1081" i="3"/>
  <c r="H1080" i="3"/>
  <c r="I1080" i="3" s="1"/>
  <c r="G1082" i="3"/>
  <c r="E1075" i="5" l="1"/>
  <c r="H1074" i="5"/>
  <c r="G1074" i="5"/>
  <c r="F1074" i="5"/>
  <c r="E1093" i="4"/>
  <c r="C1094" i="4"/>
  <c r="G762" i="4"/>
  <c r="H762" i="4" s="1"/>
  <c r="G1083" i="3"/>
  <c r="F1082" i="3"/>
  <c r="H1081" i="3"/>
  <c r="I1081" i="3" s="1"/>
  <c r="E1076" i="5" l="1"/>
  <c r="H1075" i="5"/>
  <c r="G1075" i="5"/>
  <c r="F1075" i="5"/>
  <c r="E1094" i="4"/>
  <c r="C1095" i="4"/>
  <c r="G763" i="4"/>
  <c r="H763" i="4" s="1"/>
  <c r="H1082" i="3"/>
  <c r="I1082" i="3" s="1"/>
  <c r="F1083" i="3"/>
  <c r="G1084" i="3"/>
  <c r="H1076" i="5" l="1"/>
  <c r="F1076" i="5"/>
  <c r="E1077" i="5"/>
  <c r="G1076" i="5"/>
  <c r="E1095" i="4"/>
  <c r="C1096" i="4"/>
  <c r="G764" i="4"/>
  <c r="H764" i="4" s="1"/>
  <c r="F1084" i="3"/>
  <c r="H1083" i="3"/>
  <c r="I1083" i="3" s="1"/>
  <c r="G1085" i="3"/>
  <c r="H1077" i="5" l="1"/>
  <c r="E1078" i="5"/>
  <c r="G1077" i="5"/>
  <c r="F1077" i="5"/>
  <c r="E1096" i="4"/>
  <c r="C1097" i="4"/>
  <c r="G765" i="4"/>
  <c r="H765" i="4" s="1"/>
  <c r="G1086" i="3"/>
  <c r="H1084" i="3"/>
  <c r="I1084" i="3" s="1"/>
  <c r="F1085" i="3"/>
  <c r="F1078" i="5" l="1"/>
  <c r="G1078" i="5"/>
  <c r="H1078" i="5"/>
  <c r="E1079" i="5"/>
  <c r="E1097" i="4"/>
  <c r="C1098" i="4"/>
  <c r="G766" i="4"/>
  <c r="H766" i="4" s="1"/>
  <c r="F1086" i="3"/>
  <c r="H1085" i="3"/>
  <c r="I1085" i="3" s="1"/>
  <c r="G1087" i="3"/>
  <c r="H1079" i="5" l="1"/>
  <c r="F1079" i="5"/>
  <c r="E1080" i="5"/>
  <c r="G1079" i="5"/>
  <c r="E1098" i="4"/>
  <c r="C1099" i="4"/>
  <c r="G767" i="4"/>
  <c r="H767" i="4" s="1"/>
  <c r="G1088" i="3"/>
  <c r="F1087" i="3"/>
  <c r="H1086" i="3"/>
  <c r="I1086" i="3" s="1"/>
  <c r="G1080" i="5" l="1"/>
  <c r="F1080" i="5"/>
  <c r="E1081" i="5"/>
  <c r="H1080" i="5"/>
  <c r="E1099" i="4"/>
  <c r="C1100" i="4"/>
  <c r="G768" i="4"/>
  <c r="H768" i="4" s="1"/>
  <c r="H1087" i="3"/>
  <c r="I1087" i="3" s="1"/>
  <c r="F1088" i="3"/>
  <c r="G1089" i="3"/>
  <c r="F1081" i="5" l="1"/>
  <c r="G1081" i="5"/>
  <c r="E1082" i="5"/>
  <c r="H1081" i="5"/>
  <c r="E1100" i="4"/>
  <c r="C1101" i="4"/>
  <c r="G769" i="4"/>
  <c r="H769" i="4" s="1"/>
  <c r="G1090" i="3"/>
  <c r="F1089" i="3"/>
  <c r="H1088" i="3"/>
  <c r="I1088" i="3" s="1"/>
  <c r="H1082" i="5" l="1"/>
  <c r="F1082" i="5"/>
  <c r="G1082" i="5"/>
  <c r="E1083" i="5"/>
  <c r="E1101" i="4"/>
  <c r="C1102" i="4"/>
  <c r="G770" i="4"/>
  <c r="H770" i="4" s="1"/>
  <c r="H1089" i="3"/>
  <c r="I1089" i="3" s="1"/>
  <c r="F1090" i="3"/>
  <c r="G1091" i="3"/>
  <c r="E1084" i="5" l="1"/>
  <c r="H1083" i="5"/>
  <c r="G1083" i="5"/>
  <c r="F1083" i="5"/>
  <c r="E1102" i="4"/>
  <c r="C1103" i="4"/>
  <c r="G771" i="4"/>
  <c r="H771" i="4" s="1"/>
  <c r="F1091" i="3"/>
  <c r="H1090" i="3"/>
  <c r="I1090" i="3" s="1"/>
  <c r="G1092" i="3"/>
  <c r="H1084" i="5" l="1"/>
  <c r="E1085" i="5"/>
  <c r="G1084" i="5"/>
  <c r="F1084" i="5"/>
  <c r="E1103" i="4"/>
  <c r="C1104" i="4"/>
  <c r="G772" i="4"/>
  <c r="H772" i="4" s="1"/>
  <c r="G1093" i="3"/>
  <c r="H1091" i="3"/>
  <c r="I1091" i="3" s="1"/>
  <c r="F1092" i="3"/>
  <c r="H1085" i="5" l="1"/>
  <c r="F1085" i="5"/>
  <c r="E1086" i="5"/>
  <c r="G1085" i="5"/>
  <c r="E1104" i="4"/>
  <c r="C1105" i="4"/>
  <c r="G773" i="4"/>
  <c r="H773" i="4" s="1"/>
  <c r="F1093" i="3"/>
  <c r="H1092" i="3"/>
  <c r="I1092" i="3" s="1"/>
  <c r="G1094" i="3"/>
  <c r="E1087" i="5" l="1"/>
  <c r="G1086" i="5"/>
  <c r="H1086" i="5"/>
  <c r="F1086" i="5"/>
  <c r="E1105" i="4"/>
  <c r="C1106" i="4"/>
  <c r="G774" i="4"/>
  <c r="H774" i="4" s="1"/>
  <c r="G1095" i="3"/>
  <c r="H1093" i="3"/>
  <c r="I1093" i="3" s="1"/>
  <c r="F1094" i="3"/>
  <c r="G1087" i="5" l="1"/>
  <c r="F1087" i="5"/>
  <c r="E1088" i="5"/>
  <c r="H1087" i="5"/>
  <c r="E1106" i="4"/>
  <c r="C1107" i="4"/>
  <c r="G775" i="4"/>
  <c r="H775" i="4" s="1"/>
  <c r="G1096" i="3"/>
  <c r="F1095" i="3"/>
  <c r="H1094" i="3"/>
  <c r="I1094" i="3" s="1"/>
  <c r="H1088" i="5" l="1"/>
  <c r="F1088" i="5"/>
  <c r="E1089" i="5"/>
  <c r="G1088" i="5"/>
  <c r="E1107" i="4"/>
  <c r="C1108" i="4"/>
  <c r="G776" i="4"/>
  <c r="H776" i="4" s="1"/>
  <c r="F1096" i="3"/>
  <c r="H1095" i="3"/>
  <c r="I1095" i="3" s="1"/>
  <c r="G1097" i="3"/>
  <c r="E1090" i="5" l="1"/>
  <c r="H1089" i="5"/>
  <c r="G1089" i="5"/>
  <c r="F1089" i="5"/>
  <c r="E1108" i="4"/>
  <c r="C1109" i="4"/>
  <c r="G777" i="4"/>
  <c r="H777" i="4" s="1"/>
  <c r="G1098" i="3"/>
  <c r="H1096" i="3"/>
  <c r="I1096" i="3" s="1"/>
  <c r="F1097" i="3"/>
  <c r="E1091" i="5" l="1"/>
  <c r="H1090" i="5"/>
  <c r="G1090" i="5"/>
  <c r="F1090" i="5"/>
  <c r="E1109" i="4"/>
  <c r="C1110" i="4"/>
  <c r="G778" i="4"/>
  <c r="H778" i="4" s="1"/>
  <c r="F1098" i="3"/>
  <c r="H1097" i="3"/>
  <c r="I1097" i="3" s="1"/>
  <c r="G1099" i="3"/>
  <c r="H1091" i="5" l="1"/>
  <c r="F1091" i="5"/>
  <c r="E1092" i="5"/>
  <c r="G1091" i="5"/>
  <c r="E1110" i="4"/>
  <c r="C1111" i="4"/>
  <c r="G779" i="4"/>
  <c r="H779" i="4" s="1"/>
  <c r="G1100" i="3"/>
  <c r="H1098" i="3"/>
  <c r="I1098" i="3" s="1"/>
  <c r="F1099" i="3"/>
  <c r="E1093" i="5" l="1"/>
  <c r="H1092" i="5"/>
  <c r="F1092" i="5"/>
  <c r="G1092" i="5"/>
  <c r="E1111" i="4"/>
  <c r="C1112" i="4"/>
  <c r="G780" i="4"/>
  <c r="H780" i="4" s="1"/>
  <c r="H1099" i="3"/>
  <c r="I1099" i="3" s="1"/>
  <c r="F1100" i="3"/>
  <c r="G1101" i="3"/>
  <c r="E1094" i="5" l="1"/>
  <c r="H1093" i="5"/>
  <c r="G1093" i="5"/>
  <c r="F1093" i="5"/>
  <c r="E1112" i="4"/>
  <c r="C1113" i="4"/>
  <c r="G781" i="4"/>
  <c r="H781" i="4" s="1"/>
  <c r="G1102" i="3"/>
  <c r="F1101" i="3"/>
  <c r="H1100" i="3"/>
  <c r="I1100" i="3" s="1"/>
  <c r="H1094" i="5" l="1"/>
  <c r="F1094" i="5"/>
  <c r="E1095" i="5"/>
  <c r="G1094" i="5"/>
  <c r="E1113" i="4"/>
  <c r="C1114" i="4"/>
  <c r="G782" i="4"/>
  <c r="H782" i="4" s="1"/>
  <c r="H1101" i="3"/>
  <c r="I1101" i="3" s="1"/>
  <c r="F1102" i="3"/>
  <c r="G1103" i="3"/>
  <c r="H1095" i="5" l="1"/>
  <c r="G1095" i="5"/>
  <c r="F1095" i="5"/>
  <c r="E1096" i="5"/>
  <c r="E1114" i="4"/>
  <c r="C1115" i="4"/>
  <c r="G783" i="4"/>
  <c r="H783" i="4" s="1"/>
  <c r="G1104" i="3"/>
  <c r="F1103" i="3"/>
  <c r="H1102" i="3"/>
  <c r="I1102" i="3" s="1"/>
  <c r="H1096" i="5" l="1"/>
  <c r="G1096" i="5"/>
  <c r="F1096" i="5"/>
  <c r="E1097" i="5"/>
  <c r="E1115" i="4"/>
  <c r="C1116" i="4"/>
  <c r="G784" i="4"/>
  <c r="H784" i="4" s="1"/>
  <c r="H1103" i="3"/>
  <c r="I1103" i="3" s="1"/>
  <c r="F1104" i="3"/>
  <c r="G1105" i="3"/>
  <c r="H1097" i="5" l="1"/>
  <c r="F1097" i="5"/>
  <c r="E1098" i="5"/>
  <c r="G1097" i="5"/>
  <c r="E1116" i="4"/>
  <c r="C1117" i="4"/>
  <c r="G785" i="4"/>
  <c r="H785" i="4" s="1"/>
  <c r="G1106" i="3"/>
  <c r="F1105" i="3"/>
  <c r="H1104" i="3"/>
  <c r="I1104" i="3" s="1"/>
  <c r="G1098" i="5" l="1"/>
  <c r="F1098" i="5"/>
  <c r="E1099" i="5"/>
  <c r="H1098" i="5"/>
  <c r="E1117" i="4"/>
  <c r="C1118" i="4"/>
  <c r="G786" i="4"/>
  <c r="H786" i="4" s="1"/>
  <c r="H1105" i="3"/>
  <c r="I1105" i="3" s="1"/>
  <c r="F1106" i="3"/>
  <c r="G1107" i="3"/>
  <c r="E1100" i="5" l="1"/>
  <c r="H1099" i="5"/>
  <c r="G1099" i="5"/>
  <c r="F1099" i="5"/>
  <c r="E1118" i="4"/>
  <c r="C1119" i="4"/>
  <c r="G787" i="4"/>
  <c r="H787" i="4" s="1"/>
  <c r="G1108" i="3"/>
  <c r="F1107" i="3"/>
  <c r="H1106" i="3"/>
  <c r="I1106" i="3" s="1"/>
  <c r="H1100" i="5" l="1"/>
  <c r="F1100" i="5"/>
  <c r="E1101" i="5"/>
  <c r="G1100" i="5"/>
  <c r="E1119" i="4"/>
  <c r="C1120" i="4"/>
  <c r="G788" i="4"/>
  <c r="H788" i="4" s="1"/>
  <c r="H1107" i="3"/>
  <c r="I1107" i="3" s="1"/>
  <c r="F1108" i="3"/>
  <c r="G1109" i="3"/>
  <c r="E1102" i="5" l="1"/>
  <c r="H1101" i="5"/>
  <c r="G1101" i="5"/>
  <c r="F1101" i="5"/>
  <c r="E1120" i="4"/>
  <c r="C1121" i="4"/>
  <c r="G789" i="4"/>
  <c r="H789" i="4" s="1"/>
  <c r="G1110" i="3"/>
  <c r="H1108" i="3"/>
  <c r="I1108" i="3" s="1"/>
  <c r="F1109" i="3"/>
  <c r="E1103" i="5" l="1"/>
  <c r="H1102" i="5"/>
  <c r="G1102" i="5"/>
  <c r="F1102" i="5"/>
  <c r="E1121" i="4"/>
  <c r="C1122" i="4"/>
  <c r="G790" i="4"/>
  <c r="H790" i="4" s="1"/>
  <c r="F1110" i="3"/>
  <c r="H1109" i="3"/>
  <c r="I1109" i="3" s="1"/>
  <c r="G1111" i="3"/>
  <c r="H1103" i="5" l="1"/>
  <c r="F1103" i="5"/>
  <c r="E1104" i="5"/>
  <c r="G1103" i="5"/>
  <c r="E1122" i="4"/>
  <c r="C1123" i="4"/>
  <c r="G791" i="4"/>
  <c r="H791" i="4" s="1"/>
  <c r="G1112" i="3"/>
  <c r="H1110" i="3"/>
  <c r="I1110" i="3" s="1"/>
  <c r="F1111" i="3"/>
  <c r="E1105" i="5" l="1"/>
  <c r="H1104" i="5"/>
  <c r="G1104" i="5"/>
  <c r="F1104" i="5"/>
  <c r="E1123" i="4"/>
  <c r="C1124" i="4"/>
  <c r="G792" i="4"/>
  <c r="H792" i="4" s="1"/>
  <c r="H1111" i="3"/>
  <c r="I1111" i="3" s="1"/>
  <c r="F1112" i="3"/>
  <c r="G1113" i="3"/>
  <c r="G1105" i="5" l="1"/>
  <c r="F1105" i="5"/>
  <c r="E1106" i="5"/>
  <c r="H1105" i="5"/>
  <c r="E1124" i="4"/>
  <c r="C1125" i="4"/>
  <c r="G793" i="4"/>
  <c r="H793" i="4" s="1"/>
  <c r="G1114" i="3"/>
  <c r="F1113" i="3"/>
  <c r="H1112" i="3"/>
  <c r="I1112" i="3" s="1"/>
  <c r="H1106" i="5" l="1"/>
  <c r="F1106" i="5"/>
  <c r="E1107" i="5"/>
  <c r="G1106" i="5"/>
  <c r="E1125" i="4"/>
  <c r="C1126" i="4"/>
  <c r="G794" i="4"/>
  <c r="H794" i="4" s="1"/>
  <c r="H1113" i="3"/>
  <c r="I1113" i="3" s="1"/>
  <c r="F1114" i="3"/>
  <c r="G1115" i="3"/>
  <c r="H1107" i="5" l="1"/>
  <c r="E1108" i="5"/>
  <c r="G1107" i="5"/>
  <c r="F1107" i="5"/>
  <c r="E1126" i="4"/>
  <c r="C1127" i="4"/>
  <c r="G795" i="4"/>
  <c r="H795" i="4" s="1"/>
  <c r="G1116" i="3"/>
  <c r="F1115" i="3"/>
  <c r="H1114" i="3"/>
  <c r="I1114" i="3" s="1"/>
  <c r="E1109" i="5" l="1"/>
  <c r="H1108" i="5"/>
  <c r="G1108" i="5"/>
  <c r="F1108" i="5"/>
  <c r="E1127" i="4"/>
  <c r="C1128" i="4"/>
  <c r="G796" i="4"/>
  <c r="H796" i="4" s="1"/>
  <c r="H1115" i="3"/>
  <c r="I1115" i="3" s="1"/>
  <c r="F1116" i="3"/>
  <c r="G1117" i="3"/>
  <c r="H1109" i="5" l="1"/>
  <c r="F1109" i="5"/>
  <c r="E1110" i="5"/>
  <c r="G1109" i="5"/>
  <c r="E1128" i="4"/>
  <c r="C1129" i="4"/>
  <c r="G797" i="4"/>
  <c r="H797" i="4" s="1"/>
  <c r="G1118" i="3"/>
  <c r="F1117" i="3"/>
  <c r="H1116" i="3"/>
  <c r="I1116" i="3" s="1"/>
  <c r="F1110" i="5" l="1"/>
  <c r="G1110" i="5"/>
  <c r="E1111" i="5"/>
  <c r="H1110" i="5"/>
  <c r="E1129" i="4"/>
  <c r="C1130" i="4"/>
  <c r="G798" i="4"/>
  <c r="H798" i="4" s="1"/>
  <c r="H1117" i="3"/>
  <c r="I1117" i="3" s="1"/>
  <c r="F1118" i="3"/>
  <c r="G1119" i="3"/>
  <c r="E1112" i="5" l="1"/>
  <c r="F1111" i="5"/>
  <c r="H1111" i="5"/>
  <c r="G1111" i="5"/>
  <c r="E1130" i="4"/>
  <c r="C1131" i="4"/>
  <c r="G799" i="4"/>
  <c r="H799" i="4" s="1"/>
  <c r="G1120" i="3"/>
  <c r="F1119" i="3"/>
  <c r="H1118" i="3"/>
  <c r="I1118" i="3" s="1"/>
  <c r="H1112" i="5" l="1"/>
  <c r="F1112" i="5"/>
  <c r="E1113" i="5"/>
  <c r="G1112" i="5"/>
  <c r="E1131" i="4"/>
  <c r="C1132" i="4"/>
  <c r="G800" i="4"/>
  <c r="H800" i="4" s="1"/>
  <c r="H1119" i="3"/>
  <c r="I1119" i="3" s="1"/>
  <c r="F1120" i="3"/>
  <c r="G1121" i="3"/>
  <c r="H1113" i="5" l="1"/>
  <c r="E1114" i="5"/>
  <c r="F1113" i="5"/>
  <c r="G1113" i="5"/>
  <c r="E1132" i="4"/>
  <c r="C1133" i="4"/>
  <c r="G801" i="4"/>
  <c r="H801" i="4" s="1"/>
  <c r="G1122" i="3"/>
  <c r="H1120" i="3"/>
  <c r="I1120" i="3" s="1"/>
  <c r="F1121" i="3"/>
  <c r="G1114" i="5" l="1"/>
  <c r="F1114" i="5"/>
  <c r="E1115" i="5"/>
  <c r="H1114" i="5"/>
  <c r="E1133" i="4"/>
  <c r="C1134" i="4"/>
  <c r="G802" i="4"/>
  <c r="H802" i="4" s="1"/>
  <c r="F1122" i="3"/>
  <c r="H1121" i="3"/>
  <c r="I1121" i="3" s="1"/>
  <c r="G1123" i="3"/>
  <c r="H1115" i="5" l="1"/>
  <c r="F1115" i="5"/>
  <c r="E1116" i="5"/>
  <c r="G1115" i="5"/>
  <c r="E1134" i="4"/>
  <c r="C1135" i="4"/>
  <c r="G803" i="4"/>
  <c r="H803" i="4" s="1"/>
  <c r="G1124" i="3"/>
  <c r="H1122" i="3"/>
  <c r="I1122" i="3" s="1"/>
  <c r="F1123" i="3"/>
  <c r="G1116" i="5" l="1"/>
  <c r="F1116" i="5"/>
  <c r="E1117" i="5"/>
  <c r="H1116" i="5"/>
  <c r="E1135" i="4"/>
  <c r="C1136" i="4"/>
  <c r="G804" i="4"/>
  <c r="H804" i="4" s="1"/>
  <c r="H1123" i="3"/>
  <c r="I1123" i="3" s="1"/>
  <c r="F1124" i="3"/>
  <c r="G1125" i="3"/>
  <c r="E1118" i="5" l="1"/>
  <c r="H1117" i="5"/>
  <c r="G1117" i="5"/>
  <c r="F1117" i="5"/>
  <c r="E1136" i="4"/>
  <c r="C1137" i="4"/>
  <c r="G805" i="4"/>
  <c r="H805" i="4" s="1"/>
  <c r="G1126" i="3"/>
  <c r="F1125" i="3"/>
  <c r="H1124" i="3"/>
  <c r="I1124" i="3" s="1"/>
  <c r="H1118" i="5" l="1"/>
  <c r="F1118" i="5"/>
  <c r="E1119" i="5"/>
  <c r="G1118" i="5"/>
  <c r="E1137" i="4"/>
  <c r="C1138" i="4"/>
  <c r="G806" i="4"/>
  <c r="H806" i="4" s="1"/>
  <c r="G1127" i="3"/>
  <c r="H1125" i="3"/>
  <c r="I1125" i="3" s="1"/>
  <c r="F1126" i="3"/>
  <c r="E1120" i="5" l="1"/>
  <c r="H1119" i="5"/>
  <c r="G1119" i="5"/>
  <c r="F1119" i="5"/>
  <c r="E1138" i="4"/>
  <c r="C1139" i="4"/>
  <c r="G807" i="4"/>
  <c r="H807" i="4" s="1"/>
  <c r="F1127" i="3"/>
  <c r="H1126" i="3"/>
  <c r="I1126" i="3" s="1"/>
  <c r="G1128" i="3"/>
  <c r="E1121" i="5" l="1"/>
  <c r="G1120" i="5"/>
  <c r="H1120" i="5"/>
  <c r="F1120" i="5"/>
  <c r="E1139" i="4"/>
  <c r="C1140" i="4"/>
  <c r="G808" i="4"/>
  <c r="H808" i="4" s="1"/>
  <c r="G1129" i="3"/>
  <c r="H1127" i="3"/>
  <c r="I1127" i="3" s="1"/>
  <c r="F1128" i="3"/>
  <c r="H1121" i="5" l="1"/>
  <c r="F1121" i="5"/>
  <c r="G1121" i="5"/>
  <c r="E1122" i="5"/>
  <c r="E1140" i="4"/>
  <c r="C1141" i="4"/>
  <c r="G809" i="4"/>
  <c r="H809" i="4" s="1"/>
  <c r="G1130" i="3"/>
  <c r="F1129" i="3"/>
  <c r="H1128" i="3"/>
  <c r="I1128" i="3" s="1"/>
  <c r="E1123" i="5" l="1"/>
  <c r="H1122" i="5"/>
  <c r="F1122" i="5"/>
  <c r="G1122" i="5"/>
  <c r="E1141" i="4"/>
  <c r="C1142" i="4"/>
  <c r="G810" i="4"/>
  <c r="H810" i="4" s="1"/>
  <c r="H1129" i="3"/>
  <c r="I1129" i="3" s="1"/>
  <c r="F1130" i="3"/>
  <c r="G1131" i="3"/>
  <c r="G1123" i="5" l="1"/>
  <c r="F1123" i="5"/>
  <c r="E1124" i="5"/>
  <c r="H1123" i="5"/>
  <c r="G811" i="4"/>
  <c r="H811" i="4" s="1"/>
  <c r="E1142" i="4"/>
  <c r="C1143" i="4"/>
  <c r="G1132" i="3"/>
  <c r="F1131" i="3"/>
  <c r="H1130" i="3"/>
  <c r="I1130" i="3" s="1"/>
  <c r="H1124" i="5" l="1"/>
  <c r="F1124" i="5"/>
  <c r="G1124" i="5"/>
  <c r="E1125" i="5"/>
  <c r="E1143" i="4"/>
  <c r="C1144" i="4"/>
  <c r="G812" i="4"/>
  <c r="H812" i="4" s="1"/>
  <c r="H1131" i="3"/>
  <c r="I1131" i="3" s="1"/>
  <c r="F1132" i="3"/>
  <c r="G1133" i="3"/>
  <c r="H1125" i="5" l="1"/>
  <c r="G1125" i="5"/>
  <c r="F1125" i="5"/>
  <c r="E1126" i="5"/>
  <c r="E1144" i="4"/>
  <c r="C1145" i="4"/>
  <c r="G813" i="4"/>
  <c r="H813" i="4" s="1"/>
  <c r="G1134" i="3"/>
  <c r="H1132" i="3"/>
  <c r="I1132" i="3" s="1"/>
  <c r="F1133" i="3"/>
  <c r="E1127" i="5" l="1"/>
  <c r="H1126" i="5"/>
  <c r="G1126" i="5"/>
  <c r="F1126" i="5"/>
  <c r="E1145" i="4"/>
  <c r="C1146" i="4"/>
  <c r="G814" i="4"/>
  <c r="H814" i="4" s="1"/>
  <c r="F1134" i="3"/>
  <c r="H1133" i="3"/>
  <c r="I1133" i="3" s="1"/>
  <c r="G1135" i="3"/>
  <c r="H1127" i="5" l="1"/>
  <c r="F1127" i="5"/>
  <c r="E1128" i="5"/>
  <c r="G1127" i="5"/>
  <c r="E1146" i="4"/>
  <c r="C1147" i="4"/>
  <c r="G815" i="4"/>
  <c r="H815" i="4" s="1"/>
  <c r="G1136" i="3"/>
  <c r="F1135" i="3"/>
  <c r="H1134" i="3"/>
  <c r="I1134" i="3" s="1"/>
  <c r="H1128" i="5" l="1"/>
  <c r="G1128" i="5"/>
  <c r="E1129" i="5"/>
  <c r="F1128" i="5"/>
  <c r="E1147" i="4"/>
  <c r="C1148" i="4"/>
  <c r="G816" i="4"/>
  <c r="H816" i="4" s="1"/>
  <c r="H1135" i="3"/>
  <c r="I1135" i="3" s="1"/>
  <c r="F1136" i="3"/>
  <c r="G1137" i="3"/>
  <c r="G1129" i="5" l="1"/>
  <c r="F1129" i="5"/>
  <c r="E1130" i="5"/>
  <c r="H1129" i="5"/>
  <c r="E1148" i="4"/>
  <c r="C1149" i="4"/>
  <c r="G817" i="4"/>
  <c r="H817" i="4" s="1"/>
  <c r="G1138" i="3"/>
  <c r="F1137" i="3"/>
  <c r="H1136" i="3"/>
  <c r="I1136" i="3" s="1"/>
  <c r="H1130" i="5" l="1"/>
  <c r="E1131" i="5"/>
  <c r="G1130" i="5"/>
  <c r="F1130" i="5"/>
  <c r="E1149" i="4"/>
  <c r="C1150" i="4"/>
  <c r="G818" i="4"/>
  <c r="H818" i="4" s="1"/>
  <c r="H1137" i="3"/>
  <c r="I1137" i="3" s="1"/>
  <c r="F1138" i="3"/>
  <c r="G1139" i="3"/>
  <c r="H1131" i="5" l="1"/>
  <c r="G1131" i="5"/>
  <c r="F1131" i="5"/>
  <c r="E1132" i="5"/>
  <c r="E1150" i="4"/>
  <c r="C1151" i="4"/>
  <c r="G819" i="4"/>
  <c r="H819" i="4" s="1"/>
  <c r="G1140" i="3"/>
  <c r="F1139" i="3"/>
  <c r="H1138" i="3"/>
  <c r="I1138" i="3" s="1"/>
  <c r="G1132" i="5" l="1"/>
  <c r="E1133" i="5"/>
  <c r="H1132" i="5"/>
  <c r="F1132" i="5"/>
  <c r="E1151" i="4"/>
  <c r="C1152" i="4"/>
  <c r="G820" i="4"/>
  <c r="H820" i="4" s="1"/>
  <c r="H1139" i="3"/>
  <c r="I1139" i="3" s="1"/>
  <c r="F1140" i="3"/>
  <c r="G1141" i="3"/>
  <c r="E1134" i="5" l="1"/>
  <c r="G1133" i="5"/>
  <c r="H1133" i="5"/>
  <c r="F1133" i="5"/>
  <c r="E1152" i="4"/>
  <c r="C1153" i="4"/>
  <c r="G821" i="4"/>
  <c r="H821" i="4" s="1"/>
  <c r="G1142" i="3"/>
  <c r="F1141" i="3"/>
  <c r="H1140" i="3"/>
  <c r="I1140" i="3" s="1"/>
  <c r="H1134" i="5" l="1"/>
  <c r="G1134" i="5"/>
  <c r="F1134" i="5"/>
  <c r="E1135" i="5"/>
  <c r="E1153" i="4"/>
  <c r="C1154" i="4"/>
  <c r="G822" i="4"/>
  <c r="H822" i="4" s="1"/>
  <c r="H1141" i="3"/>
  <c r="I1141" i="3" s="1"/>
  <c r="F1142" i="3"/>
  <c r="G1143" i="3"/>
  <c r="F1135" i="5" l="1"/>
  <c r="E1136" i="5"/>
  <c r="H1135" i="5"/>
  <c r="G1135" i="5"/>
  <c r="E1154" i="4"/>
  <c r="C1155" i="4"/>
  <c r="G823" i="4"/>
  <c r="H823" i="4" s="1"/>
  <c r="G1144" i="3"/>
  <c r="F1143" i="3"/>
  <c r="H1142" i="3"/>
  <c r="I1142" i="3" s="1"/>
  <c r="E1137" i="5" l="1"/>
  <c r="G1136" i="5"/>
  <c r="H1136" i="5"/>
  <c r="F1136" i="5"/>
  <c r="E1155" i="4"/>
  <c r="C1156" i="4"/>
  <c r="G824" i="4"/>
  <c r="H824" i="4" s="1"/>
  <c r="H1143" i="3"/>
  <c r="I1143" i="3" s="1"/>
  <c r="F1144" i="3"/>
  <c r="G1145" i="3"/>
  <c r="H1137" i="5" l="1"/>
  <c r="G1137" i="5"/>
  <c r="E1138" i="5"/>
  <c r="F1137" i="5"/>
  <c r="E1156" i="4"/>
  <c r="C1157" i="4"/>
  <c r="G825" i="4"/>
  <c r="H825" i="4" s="1"/>
  <c r="G1146" i="3"/>
  <c r="H1144" i="3"/>
  <c r="I1144" i="3" s="1"/>
  <c r="F1145" i="3"/>
  <c r="H1138" i="5" l="1"/>
  <c r="F1138" i="5"/>
  <c r="E1139" i="5"/>
  <c r="G1138" i="5"/>
  <c r="E1157" i="4"/>
  <c r="C1158" i="4"/>
  <c r="G826" i="4"/>
  <c r="H826" i="4" s="1"/>
  <c r="F1146" i="3"/>
  <c r="H1145" i="3"/>
  <c r="I1145" i="3" s="1"/>
  <c r="G1147" i="3"/>
  <c r="E1140" i="5" l="1"/>
  <c r="H1139" i="5"/>
  <c r="G1139" i="5"/>
  <c r="F1139" i="5"/>
  <c r="E1158" i="4"/>
  <c r="C1159" i="4"/>
  <c r="G827" i="4"/>
  <c r="H827" i="4" s="1"/>
  <c r="G1148" i="3"/>
  <c r="F1147" i="3"/>
  <c r="H1146" i="3"/>
  <c r="I1146" i="3" s="1"/>
  <c r="H1140" i="5" l="1"/>
  <c r="G1140" i="5"/>
  <c r="E1141" i="5"/>
  <c r="F1140" i="5"/>
  <c r="E1159" i="4"/>
  <c r="C1160" i="4"/>
  <c r="G828" i="4"/>
  <c r="H828" i="4" s="1"/>
  <c r="H1147" i="3"/>
  <c r="I1147" i="3" s="1"/>
  <c r="F1148" i="3"/>
  <c r="G1149" i="3"/>
  <c r="H1141" i="5" l="1"/>
  <c r="F1141" i="5"/>
  <c r="E1142" i="5"/>
  <c r="G1141" i="5"/>
  <c r="E1160" i="4"/>
  <c r="C1161" i="4"/>
  <c r="G829" i="4"/>
  <c r="H829" i="4" s="1"/>
  <c r="G1150" i="3"/>
  <c r="F1149" i="3"/>
  <c r="H1148" i="3"/>
  <c r="I1148" i="3" s="1"/>
  <c r="F1142" i="5" l="1"/>
  <c r="H1142" i="5"/>
  <c r="G1142" i="5"/>
  <c r="E1143" i="5"/>
  <c r="E1161" i="4"/>
  <c r="C1162" i="4"/>
  <c r="G830" i="4"/>
  <c r="H830" i="4" s="1"/>
  <c r="H1149" i="3"/>
  <c r="I1149" i="3" s="1"/>
  <c r="F1150" i="3"/>
  <c r="G1151" i="3"/>
  <c r="H1143" i="5" l="1"/>
  <c r="G1143" i="5"/>
  <c r="E1144" i="5"/>
  <c r="F1143" i="5"/>
  <c r="E1162" i="4"/>
  <c r="C1163" i="4"/>
  <c r="G831" i="4"/>
  <c r="H831" i="4" s="1"/>
  <c r="G1152" i="3"/>
  <c r="F1151" i="3"/>
  <c r="H1150" i="3"/>
  <c r="I1150" i="3" s="1"/>
  <c r="G1144" i="5" l="1"/>
  <c r="F1144" i="5"/>
  <c r="E1145" i="5"/>
  <c r="H1144" i="5"/>
  <c r="E1163" i="4"/>
  <c r="C1164" i="4"/>
  <c r="G832" i="4"/>
  <c r="H832" i="4" s="1"/>
  <c r="H1151" i="3"/>
  <c r="I1151" i="3" s="1"/>
  <c r="F1152" i="3"/>
  <c r="G1153" i="3"/>
  <c r="H1145" i="5" l="1"/>
  <c r="F1145" i="5"/>
  <c r="E1146" i="5"/>
  <c r="G1145" i="5"/>
  <c r="E1164" i="4"/>
  <c r="C1165" i="4"/>
  <c r="G833" i="4"/>
  <c r="H833" i="4" s="1"/>
  <c r="G1154" i="3"/>
  <c r="F1153" i="3"/>
  <c r="H1152" i="3"/>
  <c r="I1152" i="3" s="1"/>
  <c r="H1146" i="5" l="1"/>
  <c r="G1146" i="5"/>
  <c r="E1147" i="5"/>
  <c r="F1146" i="5"/>
  <c r="E1165" i="4"/>
  <c r="C1166" i="4"/>
  <c r="G834" i="4"/>
  <c r="H834" i="4" s="1"/>
  <c r="F1154" i="3"/>
  <c r="H1153" i="3"/>
  <c r="I1153" i="3" s="1"/>
  <c r="G1155" i="3"/>
  <c r="E1148" i="5" l="1"/>
  <c r="G1147" i="5"/>
  <c r="H1147" i="5"/>
  <c r="F1147" i="5"/>
  <c r="E1166" i="4"/>
  <c r="C1167" i="4"/>
  <c r="G835" i="4"/>
  <c r="H835" i="4" s="1"/>
  <c r="G1156" i="3"/>
  <c r="H1154" i="3"/>
  <c r="I1154" i="3" s="1"/>
  <c r="F1155" i="3"/>
  <c r="H1148" i="5" l="1"/>
  <c r="G1148" i="5"/>
  <c r="F1148" i="5"/>
  <c r="E1149" i="5"/>
  <c r="E1167" i="4"/>
  <c r="C1168" i="4"/>
  <c r="G836" i="4"/>
  <c r="H836" i="4" s="1"/>
  <c r="H1155" i="3"/>
  <c r="I1155" i="3" s="1"/>
  <c r="F1156" i="3"/>
  <c r="G1157" i="3"/>
  <c r="H1149" i="5" l="1"/>
  <c r="G1149" i="5"/>
  <c r="F1149" i="5"/>
  <c r="E1150" i="5"/>
  <c r="E1168" i="4"/>
  <c r="C1169" i="4"/>
  <c r="G837" i="4"/>
  <c r="H837" i="4" s="1"/>
  <c r="G1158" i="3"/>
  <c r="H1156" i="3"/>
  <c r="I1156" i="3" s="1"/>
  <c r="F1157" i="3"/>
  <c r="E1151" i="5" l="1"/>
  <c r="H1150" i="5"/>
  <c r="G1150" i="5"/>
  <c r="F1150" i="5"/>
  <c r="E1169" i="4"/>
  <c r="C1170" i="4"/>
  <c r="G838" i="4"/>
  <c r="H838" i="4" s="1"/>
  <c r="F1158" i="3"/>
  <c r="H1157" i="3"/>
  <c r="I1157" i="3" s="1"/>
  <c r="G1159" i="3"/>
  <c r="E1152" i="5" l="1"/>
  <c r="H1151" i="5"/>
  <c r="G1151" i="5"/>
  <c r="F1151" i="5"/>
  <c r="E1170" i="4"/>
  <c r="C1171" i="4"/>
  <c r="G839" i="4"/>
  <c r="H839" i="4" s="1"/>
  <c r="G1160" i="3"/>
  <c r="F1159" i="3"/>
  <c r="H1158" i="3"/>
  <c r="I1158" i="3" s="1"/>
  <c r="H1152" i="5" l="1"/>
  <c r="G1152" i="5"/>
  <c r="F1152" i="5"/>
  <c r="E1153" i="5"/>
  <c r="E1171" i="4"/>
  <c r="C1172" i="4"/>
  <c r="G840" i="4"/>
  <c r="H840" i="4" s="1"/>
  <c r="G1161" i="3"/>
  <c r="H1159" i="3"/>
  <c r="I1159" i="3" s="1"/>
  <c r="F1160" i="3"/>
  <c r="F1153" i="5" l="1"/>
  <c r="G1153" i="5"/>
  <c r="E1154" i="5"/>
  <c r="H1153" i="5"/>
  <c r="E1172" i="4"/>
  <c r="C1173" i="4"/>
  <c r="G841" i="4"/>
  <c r="H841" i="4" s="1"/>
  <c r="F1161" i="3"/>
  <c r="H1160" i="3"/>
  <c r="I1160" i="3" s="1"/>
  <c r="G1162" i="3"/>
  <c r="E1155" i="5" l="1"/>
  <c r="H1154" i="5"/>
  <c r="G1154" i="5"/>
  <c r="F1154" i="5"/>
  <c r="E1173" i="4"/>
  <c r="C1174" i="4"/>
  <c r="G842" i="4"/>
  <c r="H842" i="4" s="1"/>
  <c r="G1163" i="3"/>
  <c r="H1161" i="3"/>
  <c r="I1161" i="3" s="1"/>
  <c r="F1162" i="3"/>
  <c r="H1155" i="5" l="1"/>
  <c r="G1155" i="5"/>
  <c r="E1156" i="5"/>
  <c r="F1155" i="5"/>
  <c r="E1174" i="4"/>
  <c r="C1175" i="4"/>
  <c r="G843" i="4"/>
  <c r="H843" i="4" s="1"/>
  <c r="F1163" i="3"/>
  <c r="H1162" i="3"/>
  <c r="I1162" i="3" s="1"/>
  <c r="G1164" i="3"/>
  <c r="H1156" i="5" l="1"/>
  <c r="F1156" i="5"/>
  <c r="E1157" i="5"/>
  <c r="G1156" i="5"/>
  <c r="E1175" i="4"/>
  <c r="C1176" i="4"/>
  <c r="G844" i="4"/>
  <c r="H844" i="4" s="1"/>
  <c r="G1165" i="3"/>
  <c r="H1163" i="3"/>
  <c r="I1163" i="3" s="1"/>
  <c r="F1164" i="3"/>
  <c r="G1157" i="5" l="1"/>
  <c r="F1157" i="5"/>
  <c r="E1158" i="5"/>
  <c r="H1157" i="5"/>
  <c r="E1176" i="4"/>
  <c r="C1177" i="4"/>
  <c r="G845" i="4"/>
  <c r="H845" i="4" s="1"/>
  <c r="F1165" i="3"/>
  <c r="H1164" i="3"/>
  <c r="I1164" i="3" s="1"/>
  <c r="G1166" i="3"/>
  <c r="H1158" i="5" l="1"/>
  <c r="G1158" i="5"/>
  <c r="F1158" i="5"/>
  <c r="E1159" i="5"/>
  <c r="E1177" i="4"/>
  <c r="C1178" i="4"/>
  <c r="G846" i="4"/>
  <c r="H846" i="4" s="1"/>
  <c r="G1167" i="3"/>
  <c r="F1166" i="3"/>
  <c r="H1165" i="3"/>
  <c r="I1165" i="3" s="1"/>
  <c r="H1159" i="5" l="1"/>
  <c r="E1160" i="5"/>
  <c r="G1159" i="5"/>
  <c r="F1159" i="5"/>
  <c r="E1178" i="4"/>
  <c r="C1179" i="4"/>
  <c r="G847" i="4"/>
  <c r="H847" i="4" s="1"/>
  <c r="H1166" i="3"/>
  <c r="I1166" i="3" s="1"/>
  <c r="F1167" i="3"/>
  <c r="G1168" i="3"/>
  <c r="F1160" i="5" l="1"/>
  <c r="E1161" i="5"/>
  <c r="G1160" i="5"/>
  <c r="H1160" i="5"/>
  <c r="E1179" i="4"/>
  <c r="C1180" i="4"/>
  <c r="G848" i="4"/>
  <c r="H848" i="4" s="1"/>
  <c r="F1168" i="3"/>
  <c r="H1167" i="3"/>
  <c r="I1167" i="3" s="1"/>
  <c r="G1169" i="3"/>
  <c r="H1161" i="5" l="1"/>
  <c r="G1161" i="5"/>
  <c r="E1162" i="5"/>
  <c r="F1161" i="5"/>
  <c r="E1180" i="4"/>
  <c r="C1181" i="4"/>
  <c r="G849" i="4"/>
  <c r="H849" i="4" s="1"/>
  <c r="G1170" i="3"/>
  <c r="H1168" i="3"/>
  <c r="I1168" i="3" s="1"/>
  <c r="F1169" i="3"/>
  <c r="H1162" i="5" l="1"/>
  <c r="E1163" i="5"/>
  <c r="F1162" i="5"/>
  <c r="G1162" i="5"/>
  <c r="E1181" i="4"/>
  <c r="C1182" i="4"/>
  <c r="G850" i="4"/>
  <c r="H850" i="4" s="1"/>
  <c r="F1170" i="3"/>
  <c r="H1169" i="3"/>
  <c r="I1169" i="3" s="1"/>
  <c r="G1171" i="3"/>
  <c r="H1163" i="5" l="1"/>
  <c r="F1163" i="5"/>
  <c r="E1164" i="5"/>
  <c r="G1163" i="5"/>
  <c r="E1182" i="4"/>
  <c r="C1183" i="4"/>
  <c r="G851" i="4"/>
  <c r="H851" i="4" s="1"/>
  <c r="G1172" i="3"/>
  <c r="F1171" i="3"/>
  <c r="H1170" i="3"/>
  <c r="I1170" i="3" s="1"/>
  <c r="H1164" i="5" l="1"/>
  <c r="G1164" i="5"/>
  <c r="E1165" i="5"/>
  <c r="F1164" i="5"/>
  <c r="E1183" i="4"/>
  <c r="C1184" i="4"/>
  <c r="G852" i="4"/>
  <c r="H852" i="4" s="1"/>
  <c r="G1173" i="3"/>
  <c r="H1171" i="3"/>
  <c r="I1171" i="3" s="1"/>
  <c r="F1172" i="3"/>
  <c r="E1166" i="5" l="1"/>
  <c r="H1165" i="5"/>
  <c r="G1165" i="5"/>
  <c r="F1165" i="5"/>
  <c r="E1184" i="4"/>
  <c r="C1185" i="4"/>
  <c r="G853" i="4"/>
  <c r="H853" i="4" s="1"/>
  <c r="F1173" i="3"/>
  <c r="H1172" i="3"/>
  <c r="I1172" i="3" s="1"/>
  <c r="G1174" i="3"/>
  <c r="H1166" i="5" l="1"/>
  <c r="G1166" i="5"/>
  <c r="E1167" i="5"/>
  <c r="F1166" i="5"/>
  <c r="E1185" i="4"/>
  <c r="C1186" i="4"/>
  <c r="G854" i="4"/>
  <c r="H854" i="4" s="1"/>
  <c r="G1175" i="3"/>
  <c r="H1173" i="3"/>
  <c r="I1173" i="3" s="1"/>
  <c r="F1174" i="3"/>
  <c r="H1167" i="5" l="1"/>
  <c r="G1167" i="5"/>
  <c r="F1167" i="5"/>
  <c r="E1168" i="5"/>
  <c r="E1186" i="4"/>
  <c r="C1187" i="4"/>
  <c r="G855" i="4"/>
  <c r="H855" i="4" s="1"/>
  <c r="F1175" i="3"/>
  <c r="H1174" i="3"/>
  <c r="I1174" i="3" s="1"/>
  <c r="G1176" i="3"/>
  <c r="E1169" i="5" l="1"/>
  <c r="G1168" i="5"/>
  <c r="H1168" i="5"/>
  <c r="F1168" i="5"/>
  <c r="E1187" i="4"/>
  <c r="C1188" i="4"/>
  <c r="G856" i="4"/>
  <c r="H856" i="4" s="1"/>
  <c r="G1177" i="3"/>
  <c r="H1175" i="3"/>
  <c r="I1175" i="3" s="1"/>
  <c r="F1176" i="3"/>
  <c r="E1170" i="5" l="1"/>
  <c r="H1169" i="5"/>
  <c r="G1169" i="5"/>
  <c r="F1169" i="5"/>
  <c r="E1188" i="4"/>
  <c r="C1189" i="4"/>
  <c r="G857" i="4"/>
  <c r="H857" i="4" s="1"/>
  <c r="F1177" i="3"/>
  <c r="H1176" i="3"/>
  <c r="I1176" i="3" s="1"/>
  <c r="G1178" i="3"/>
  <c r="H1170" i="5" l="1"/>
  <c r="G1170" i="5"/>
  <c r="F1170" i="5"/>
  <c r="E1171" i="5"/>
  <c r="E1189" i="4"/>
  <c r="C1190" i="4"/>
  <c r="G858" i="4"/>
  <c r="H858" i="4" s="1"/>
  <c r="G1179" i="3"/>
  <c r="F1178" i="3"/>
  <c r="H1177" i="3"/>
  <c r="I1177" i="3" s="1"/>
  <c r="F1171" i="5" l="1"/>
  <c r="E1172" i="5"/>
  <c r="H1171" i="5"/>
  <c r="G1171" i="5"/>
  <c r="E1190" i="4"/>
  <c r="C1191" i="4"/>
  <c r="G859" i="4"/>
  <c r="H859" i="4" s="1"/>
  <c r="H1178" i="3"/>
  <c r="I1178" i="3" s="1"/>
  <c r="F1179" i="3"/>
  <c r="G1180" i="3"/>
  <c r="E1173" i="5" l="1"/>
  <c r="H1172" i="5"/>
  <c r="G1172" i="5"/>
  <c r="F1172" i="5"/>
  <c r="E1191" i="4"/>
  <c r="C1192" i="4"/>
  <c r="G860" i="4"/>
  <c r="H860" i="4" s="1"/>
  <c r="G1181" i="3"/>
  <c r="F1180" i="3"/>
  <c r="H1179" i="3"/>
  <c r="I1179" i="3" s="1"/>
  <c r="H1173" i="5" l="1"/>
  <c r="G1173" i="5"/>
  <c r="E1174" i="5"/>
  <c r="F1173" i="5"/>
  <c r="E1192" i="4"/>
  <c r="C1193" i="4"/>
  <c r="G861" i="4"/>
  <c r="H861" i="4" s="1"/>
  <c r="H1180" i="3"/>
  <c r="I1180" i="3" s="1"/>
  <c r="F1181" i="3"/>
  <c r="G1182" i="3"/>
  <c r="H1174" i="5" l="1"/>
  <c r="F1174" i="5"/>
  <c r="E1175" i="5"/>
  <c r="G1174" i="5"/>
  <c r="E1193" i="4"/>
  <c r="C1194" i="4"/>
  <c r="G862" i="4"/>
  <c r="H862" i="4" s="1"/>
  <c r="F1182" i="3"/>
  <c r="H1181" i="3"/>
  <c r="I1181" i="3" s="1"/>
  <c r="G1183" i="3"/>
  <c r="H1175" i="5" l="1"/>
  <c r="G1175" i="5"/>
  <c r="F1175" i="5"/>
  <c r="E1176" i="5"/>
  <c r="E1194" i="4"/>
  <c r="C1195" i="4"/>
  <c r="G863" i="4"/>
  <c r="H863" i="4" s="1"/>
  <c r="G1184" i="3"/>
  <c r="F1183" i="3"/>
  <c r="H1182" i="3"/>
  <c r="I1182" i="3" s="1"/>
  <c r="H1176" i="5" l="1"/>
  <c r="G1176" i="5"/>
  <c r="E1177" i="5"/>
  <c r="F1176" i="5"/>
  <c r="E1195" i="4"/>
  <c r="C1196" i="4"/>
  <c r="G864" i="4"/>
  <c r="H864" i="4" s="1"/>
  <c r="H1183" i="3"/>
  <c r="I1183" i="3" s="1"/>
  <c r="F1184" i="3"/>
  <c r="G1185" i="3"/>
  <c r="H1177" i="5" l="1"/>
  <c r="F1177" i="5"/>
  <c r="G1177" i="5"/>
  <c r="E1178" i="5"/>
  <c r="E1196" i="4"/>
  <c r="C1197" i="4"/>
  <c r="G865" i="4"/>
  <c r="H865" i="4" s="1"/>
  <c r="G1186" i="3"/>
  <c r="F1185" i="3"/>
  <c r="H1184" i="3"/>
  <c r="I1184" i="3" s="1"/>
  <c r="F1178" i="5" l="1"/>
  <c r="E1179" i="5"/>
  <c r="H1178" i="5"/>
  <c r="G1178" i="5"/>
  <c r="E1197" i="4"/>
  <c r="C1198" i="4"/>
  <c r="G866" i="4"/>
  <c r="H866" i="4" s="1"/>
  <c r="H1185" i="3"/>
  <c r="I1185" i="3" s="1"/>
  <c r="F1186" i="3"/>
  <c r="G1187" i="3"/>
  <c r="H1179" i="5" l="1"/>
  <c r="G1179" i="5"/>
  <c r="F1179" i="5"/>
  <c r="E1180" i="5"/>
  <c r="E1198" i="4"/>
  <c r="C1199" i="4"/>
  <c r="G867" i="4"/>
  <c r="H867" i="4" s="1"/>
  <c r="G1188" i="3"/>
  <c r="F1187" i="3"/>
  <c r="H1186" i="3"/>
  <c r="I1186" i="3" s="1"/>
  <c r="E1181" i="5" l="1"/>
  <c r="H1180" i="5"/>
  <c r="F1180" i="5"/>
  <c r="G1180" i="5"/>
  <c r="E1199" i="4"/>
  <c r="C1200" i="4"/>
  <c r="G868" i="4"/>
  <c r="H868" i="4" s="1"/>
  <c r="H1187" i="3"/>
  <c r="I1187" i="3" s="1"/>
  <c r="F1188" i="3"/>
  <c r="G1189" i="3"/>
  <c r="H1181" i="5" l="1"/>
  <c r="F1181" i="5"/>
  <c r="E1182" i="5"/>
  <c r="G1181" i="5"/>
  <c r="E1200" i="4"/>
  <c r="C1201" i="4"/>
  <c r="G869" i="4"/>
  <c r="H869" i="4" s="1"/>
  <c r="G1190" i="3"/>
  <c r="F1189" i="3"/>
  <c r="H1188" i="3"/>
  <c r="I1188" i="3" s="1"/>
  <c r="H1182" i="5" l="1"/>
  <c r="G1182" i="5"/>
  <c r="E1183" i="5"/>
  <c r="F1182" i="5"/>
  <c r="E1201" i="4"/>
  <c r="C1202" i="4"/>
  <c r="G870" i="4"/>
  <c r="H870" i="4" s="1"/>
  <c r="F1190" i="3"/>
  <c r="H1189" i="3"/>
  <c r="I1189" i="3" s="1"/>
  <c r="G1191" i="3"/>
  <c r="G1183" i="5" l="1"/>
  <c r="F1183" i="5"/>
  <c r="E1184" i="5"/>
  <c r="H1183" i="5"/>
  <c r="E1202" i="4"/>
  <c r="C1203" i="4"/>
  <c r="G871" i="4"/>
  <c r="H871" i="4" s="1"/>
  <c r="G1192" i="3"/>
  <c r="H1190" i="3"/>
  <c r="I1190" i="3" s="1"/>
  <c r="F1191" i="3"/>
  <c r="H1184" i="5" l="1"/>
  <c r="E1185" i="5"/>
  <c r="G1184" i="5"/>
  <c r="F1184" i="5"/>
  <c r="E1203" i="4"/>
  <c r="C1204" i="4"/>
  <c r="G872" i="4"/>
  <c r="H872" i="4" s="1"/>
  <c r="F1192" i="3"/>
  <c r="H1191" i="3"/>
  <c r="I1191" i="3" s="1"/>
  <c r="G1193" i="3"/>
  <c r="H1185" i="5" l="1"/>
  <c r="G1185" i="5"/>
  <c r="F1185" i="5"/>
  <c r="E1186" i="5"/>
  <c r="E1204" i="4"/>
  <c r="C1205" i="4"/>
  <c r="G873" i="4"/>
  <c r="H873" i="4" s="1"/>
  <c r="G1194" i="3"/>
  <c r="H1192" i="3"/>
  <c r="I1192" i="3" s="1"/>
  <c r="F1193" i="3"/>
  <c r="E1187" i="5" l="1"/>
  <c r="H1186" i="5"/>
  <c r="G1186" i="5"/>
  <c r="F1186" i="5"/>
  <c r="E1205" i="4"/>
  <c r="C1206" i="4"/>
  <c r="G874" i="4"/>
  <c r="H874" i="4" s="1"/>
  <c r="F1194" i="3"/>
  <c r="H1193" i="3"/>
  <c r="I1193" i="3" s="1"/>
  <c r="G1195" i="3"/>
  <c r="G1187" i="5" l="1"/>
  <c r="F1187" i="5"/>
  <c r="E1188" i="5"/>
  <c r="H1187" i="5"/>
  <c r="E1206" i="4"/>
  <c r="C1207" i="4"/>
  <c r="G875" i="4"/>
  <c r="H875" i="4" s="1"/>
  <c r="G1196" i="3"/>
  <c r="F1195" i="3"/>
  <c r="H1194" i="3"/>
  <c r="I1194" i="3" s="1"/>
  <c r="H1188" i="5" l="1"/>
  <c r="G1188" i="5"/>
  <c r="F1188" i="5"/>
  <c r="E1189" i="5"/>
  <c r="E1207" i="4"/>
  <c r="C1208" i="4"/>
  <c r="G876" i="4"/>
  <c r="H876" i="4" s="1"/>
  <c r="H1195" i="3"/>
  <c r="I1195" i="3" s="1"/>
  <c r="F1196" i="3"/>
  <c r="G1197" i="3"/>
  <c r="F1189" i="5" l="1"/>
  <c r="H1189" i="5"/>
  <c r="E1190" i="5"/>
  <c r="G1189" i="5"/>
  <c r="E1208" i="4"/>
  <c r="C1209" i="4"/>
  <c r="G877" i="4"/>
  <c r="H877" i="4" s="1"/>
  <c r="G1198" i="3"/>
  <c r="F1197" i="3"/>
  <c r="H1196" i="3"/>
  <c r="I1196" i="3" s="1"/>
  <c r="E1191" i="5" l="1"/>
  <c r="H1190" i="5"/>
  <c r="G1190" i="5"/>
  <c r="F1190" i="5"/>
  <c r="E1209" i="4"/>
  <c r="C1210" i="4"/>
  <c r="G878" i="4"/>
  <c r="H878" i="4" s="1"/>
  <c r="H1197" i="3"/>
  <c r="I1197" i="3" s="1"/>
  <c r="F1198" i="3"/>
  <c r="G1199" i="3"/>
  <c r="H1191" i="5" l="1"/>
  <c r="G1191" i="5"/>
  <c r="E1192" i="5"/>
  <c r="F1191" i="5"/>
  <c r="E1210" i="4"/>
  <c r="C1211" i="4"/>
  <c r="G879" i="4"/>
  <c r="H879" i="4" s="1"/>
  <c r="F1199" i="3"/>
  <c r="H1198" i="3"/>
  <c r="I1198" i="3" s="1"/>
  <c r="G1200" i="3"/>
  <c r="H1192" i="5" l="1"/>
  <c r="F1192" i="5"/>
  <c r="E1193" i="5"/>
  <c r="G1192" i="5"/>
  <c r="E1211" i="4"/>
  <c r="C1212" i="4"/>
  <c r="G880" i="4"/>
  <c r="H880" i="4" s="1"/>
  <c r="G1201" i="3"/>
  <c r="H1199" i="3"/>
  <c r="I1199" i="3" s="1"/>
  <c r="F1200" i="3"/>
  <c r="F1193" i="5" l="1"/>
  <c r="E1194" i="5"/>
  <c r="H1193" i="5"/>
  <c r="G1193" i="5"/>
  <c r="E1212" i="4"/>
  <c r="C1213" i="4"/>
  <c r="G881" i="4"/>
  <c r="H881" i="4" s="1"/>
  <c r="F1201" i="3"/>
  <c r="H1200" i="3"/>
  <c r="I1200" i="3" s="1"/>
  <c r="G1202" i="3"/>
  <c r="H1194" i="5" l="1"/>
  <c r="G1194" i="5"/>
  <c r="F1194" i="5"/>
  <c r="E1195" i="5"/>
  <c r="E1213" i="4"/>
  <c r="C1214" i="4"/>
  <c r="G882" i="4"/>
  <c r="H882" i="4" s="1"/>
  <c r="G1203" i="3"/>
  <c r="F1202" i="3"/>
  <c r="H1201" i="3"/>
  <c r="I1201" i="3" s="1"/>
  <c r="H1195" i="5" l="1"/>
  <c r="E1196" i="5"/>
  <c r="G1195" i="5"/>
  <c r="F1195" i="5"/>
  <c r="E1214" i="4"/>
  <c r="C1215" i="4"/>
  <c r="G883" i="4"/>
  <c r="H883" i="4" s="1"/>
  <c r="G1204" i="3"/>
  <c r="H1202" i="3"/>
  <c r="I1202" i="3" s="1"/>
  <c r="F1203" i="3"/>
  <c r="F1196" i="5" l="1"/>
  <c r="G1196" i="5"/>
  <c r="E1197" i="5"/>
  <c r="H1196" i="5"/>
  <c r="E1215" i="4"/>
  <c r="C1216" i="4"/>
  <c r="G884" i="4"/>
  <c r="H884" i="4" s="1"/>
  <c r="F1204" i="3"/>
  <c r="H1203" i="3"/>
  <c r="I1203" i="3" s="1"/>
  <c r="G1205" i="3"/>
  <c r="H1197" i="5" l="1"/>
  <c r="G1197" i="5"/>
  <c r="F1197" i="5"/>
  <c r="E1198" i="5"/>
  <c r="E1216" i="4"/>
  <c r="C1217" i="4"/>
  <c r="G885" i="4"/>
  <c r="H885" i="4" s="1"/>
  <c r="G1206" i="3"/>
  <c r="H1204" i="3"/>
  <c r="I1204" i="3" s="1"/>
  <c r="F1205" i="3"/>
  <c r="G1198" i="5" l="1"/>
  <c r="F1198" i="5"/>
  <c r="E1199" i="5"/>
  <c r="H1198" i="5"/>
  <c r="E1217" i="4"/>
  <c r="C1218" i="4"/>
  <c r="G886" i="4"/>
  <c r="H886" i="4" s="1"/>
  <c r="F1206" i="3"/>
  <c r="H1205" i="3"/>
  <c r="I1205" i="3" s="1"/>
  <c r="G1207" i="3"/>
  <c r="H1199" i="5" l="1"/>
  <c r="F1199" i="5"/>
  <c r="E1200" i="5"/>
  <c r="G1199" i="5"/>
  <c r="E1218" i="4"/>
  <c r="C1219" i="4"/>
  <c r="G887" i="4"/>
  <c r="H887" i="4" s="1"/>
  <c r="G1208" i="3"/>
  <c r="H1206" i="3"/>
  <c r="I1206" i="3" s="1"/>
  <c r="F1207" i="3"/>
  <c r="H1200" i="5" l="1"/>
  <c r="G1200" i="5"/>
  <c r="E1201" i="5"/>
  <c r="F1200" i="5"/>
  <c r="E1219" i="4"/>
  <c r="C1220" i="4"/>
  <c r="G888" i="4"/>
  <c r="H888" i="4" s="1"/>
  <c r="H1207" i="3"/>
  <c r="I1207" i="3" s="1"/>
  <c r="F1208" i="3"/>
  <c r="G1209" i="3"/>
  <c r="G1201" i="5" l="1"/>
  <c r="E1202" i="5"/>
  <c r="H1201" i="5"/>
  <c r="F1201" i="5"/>
  <c r="E1220" i="4"/>
  <c r="C1221" i="4"/>
  <c r="G889" i="4"/>
  <c r="H889" i="4" s="1"/>
  <c r="G1210" i="3"/>
  <c r="F1209" i="3"/>
  <c r="H1208" i="3"/>
  <c r="I1208" i="3" s="1"/>
  <c r="H1202" i="5" l="1"/>
  <c r="G1202" i="5"/>
  <c r="E1203" i="5"/>
  <c r="F1202" i="5"/>
  <c r="E1221" i="4"/>
  <c r="C1222" i="4"/>
  <c r="G890" i="4"/>
  <c r="H890" i="4" s="1"/>
  <c r="H1209" i="3"/>
  <c r="I1209" i="3" s="1"/>
  <c r="F1210" i="3"/>
  <c r="G1211" i="3"/>
  <c r="H1203" i="5" l="1"/>
  <c r="G1203" i="5"/>
  <c r="F1203" i="5"/>
  <c r="E1204" i="5"/>
  <c r="E1222" i="4"/>
  <c r="C1223" i="4"/>
  <c r="G891" i="4"/>
  <c r="H891" i="4" s="1"/>
  <c r="G1212" i="3"/>
  <c r="F1211" i="3"/>
  <c r="H1210" i="3"/>
  <c r="I1210" i="3" s="1"/>
  <c r="E1205" i="5" l="1"/>
  <c r="H1204" i="5"/>
  <c r="G1204" i="5"/>
  <c r="F1204" i="5"/>
  <c r="E1223" i="4"/>
  <c r="C1224" i="4"/>
  <c r="G892" i="4"/>
  <c r="H892" i="4" s="1"/>
  <c r="H1211" i="3"/>
  <c r="I1211" i="3" s="1"/>
  <c r="F1212" i="3"/>
  <c r="G1213" i="3"/>
  <c r="E1206" i="5" l="1"/>
  <c r="G1205" i="5"/>
  <c r="H1205" i="5"/>
  <c r="F1205" i="5"/>
  <c r="E1224" i="4"/>
  <c r="C1225" i="4"/>
  <c r="G893" i="4"/>
  <c r="H893" i="4" s="1"/>
  <c r="G1214" i="3"/>
  <c r="F1213" i="3"/>
  <c r="H1212" i="3"/>
  <c r="I1212" i="3" s="1"/>
  <c r="H1206" i="5" l="1"/>
  <c r="G1206" i="5"/>
  <c r="F1206" i="5"/>
  <c r="E1207" i="5"/>
  <c r="E1225" i="4"/>
  <c r="C1226" i="4"/>
  <c r="G894" i="4"/>
  <c r="H894" i="4" s="1"/>
  <c r="H1213" i="3"/>
  <c r="I1213" i="3" s="1"/>
  <c r="F1214" i="3"/>
  <c r="G1215" i="3"/>
  <c r="F1207" i="5" l="1"/>
  <c r="E1208" i="5"/>
  <c r="H1207" i="5"/>
  <c r="G1207" i="5"/>
  <c r="E1226" i="4"/>
  <c r="C1227" i="4"/>
  <c r="G895" i="4"/>
  <c r="H895" i="4" s="1"/>
  <c r="G1216" i="3"/>
  <c r="H1214" i="3"/>
  <c r="I1214" i="3" s="1"/>
  <c r="F1215" i="3"/>
  <c r="E1209" i="5" l="1"/>
  <c r="H1208" i="5"/>
  <c r="G1208" i="5"/>
  <c r="F1208" i="5"/>
  <c r="E1227" i="4"/>
  <c r="C1228" i="4"/>
  <c r="G896" i="4"/>
  <c r="H896" i="4" s="1"/>
  <c r="H1215" i="3"/>
  <c r="I1215" i="3" s="1"/>
  <c r="F1216" i="3"/>
  <c r="G1217" i="3"/>
  <c r="H1209" i="5" l="1"/>
  <c r="G1209" i="5"/>
  <c r="E1210" i="5"/>
  <c r="F1209" i="5"/>
  <c r="E1228" i="4"/>
  <c r="C1229" i="4"/>
  <c r="G897" i="4"/>
  <c r="H897" i="4" s="1"/>
  <c r="G1218" i="3"/>
  <c r="H1216" i="3"/>
  <c r="I1216" i="3" s="1"/>
  <c r="F1217" i="3"/>
  <c r="H1210" i="5" l="1"/>
  <c r="F1210" i="5"/>
  <c r="G1210" i="5"/>
  <c r="E1211" i="5"/>
  <c r="E1229" i="4"/>
  <c r="C1230" i="4"/>
  <c r="G898" i="4"/>
  <c r="H898" i="4" s="1"/>
  <c r="F1218" i="3"/>
  <c r="H1217" i="3"/>
  <c r="I1217" i="3" s="1"/>
  <c r="G1219" i="3"/>
  <c r="H1211" i="5" l="1"/>
  <c r="G1211" i="5"/>
  <c r="F1211" i="5"/>
  <c r="E1212" i="5"/>
  <c r="E1230" i="4"/>
  <c r="C1231" i="4"/>
  <c r="G899" i="4"/>
  <c r="H899" i="4" s="1"/>
  <c r="G1220" i="3"/>
  <c r="H1218" i="3"/>
  <c r="I1218" i="3" s="1"/>
  <c r="F1219" i="3"/>
  <c r="H1212" i="5" l="1"/>
  <c r="G1212" i="5"/>
  <c r="E1213" i="5"/>
  <c r="F1212" i="5"/>
  <c r="E1231" i="4"/>
  <c r="C1232" i="4"/>
  <c r="G900" i="4"/>
  <c r="H900" i="4" s="1"/>
  <c r="H1219" i="3"/>
  <c r="I1219" i="3" s="1"/>
  <c r="F1220" i="3"/>
  <c r="G1221" i="3"/>
  <c r="H1213" i="5" l="1"/>
  <c r="G1213" i="5"/>
  <c r="F1213" i="5"/>
  <c r="E1214" i="5"/>
  <c r="E1232" i="4"/>
  <c r="C1233" i="4"/>
  <c r="G901" i="4"/>
  <c r="H901" i="4" s="1"/>
  <c r="F1221" i="3"/>
  <c r="H1220" i="3"/>
  <c r="I1220" i="3" s="1"/>
  <c r="G1222" i="3"/>
  <c r="F1214" i="5" l="1"/>
  <c r="H1214" i="5"/>
  <c r="E1215" i="5"/>
  <c r="G1214" i="5"/>
  <c r="E1233" i="4"/>
  <c r="C1234" i="4"/>
  <c r="G902" i="4"/>
  <c r="H902" i="4" s="1"/>
  <c r="G1223" i="3"/>
  <c r="H1221" i="3"/>
  <c r="I1221" i="3" s="1"/>
  <c r="F1222" i="3"/>
  <c r="H1215" i="5" l="1"/>
  <c r="G1215" i="5"/>
  <c r="E1216" i="5"/>
  <c r="F1215" i="5"/>
  <c r="E1234" i="4"/>
  <c r="C1235" i="4"/>
  <c r="G903" i="4"/>
  <c r="H903" i="4" s="1"/>
  <c r="F1223" i="3"/>
  <c r="H1222" i="3"/>
  <c r="I1222" i="3" s="1"/>
  <c r="G1224" i="3"/>
  <c r="E1217" i="5" l="1"/>
  <c r="F1216" i="5"/>
  <c r="H1216" i="5"/>
  <c r="G1216" i="5"/>
  <c r="E1235" i="4"/>
  <c r="C1236" i="4"/>
  <c r="G904" i="4"/>
  <c r="H904" i="4" s="1"/>
  <c r="G1225" i="3"/>
  <c r="H1223" i="3"/>
  <c r="I1223" i="3" s="1"/>
  <c r="F1224" i="3"/>
  <c r="H1217" i="5" l="1"/>
  <c r="F1217" i="5"/>
  <c r="E1218" i="5"/>
  <c r="G1217" i="5"/>
  <c r="E1236" i="4"/>
  <c r="C1237" i="4"/>
  <c r="G905" i="4"/>
  <c r="H905" i="4" s="1"/>
  <c r="F1225" i="3"/>
  <c r="H1224" i="3"/>
  <c r="I1224" i="3" s="1"/>
  <c r="G1226" i="3"/>
  <c r="H1218" i="5" l="1"/>
  <c r="G1218" i="5"/>
  <c r="E1219" i="5"/>
  <c r="F1218" i="5"/>
  <c r="E1237" i="4"/>
  <c r="C1238" i="4"/>
  <c r="G906" i="4"/>
  <c r="H906" i="4" s="1"/>
  <c r="G1227" i="3"/>
  <c r="H1225" i="3"/>
  <c r="I1225" i="3" s="1"/>
  <c r="F1226" i="3"/>
  <c r="E1220" i="5" l="1"/>
  <c r="H1219" i="5"/>
  <c r="G1219" i="5"/>
  <c r="F1219" i="5"/>
  <c r="E1238" i="4"/>
  <c r="C1239" i="4"/>
  <c r="G907" i="4"/>
  <c r="H907" i="4" s="1"/>
  <c r="F1227" i="3"/>
  <c r="H1226" i="3"/>
  <c r="I1226" i="3" s="1"/>
  <c r="G1228" i="3"/>
  <c r="H1220" i="5" l="1"/>
  <c r="E1221" i="5"/>
  <c r="G1220" i="5"/>
  <c r="F1220" i="5"/>
  <c r="E1239" i="4"/>
  <c r="C1240" i="4"/>
  <c r="G908" i="4"/>
  <c r="H908" i="4" s="1"/>
  <c r="G1229" i="3"/>
  <c r="H1227" i="3"/>
  <c r="I1227" i="3" s="1"/>
  <c r="F1228" i="3"/>
  <c r="H1221" i="5" l="1"/>
  <c r="G1221" i="5"/>
  <c r="F1221" i="5"/>
  <c r="E1222" i="5"/>
  <c r="E1240" i="4"/>
  <c r="C1241" i="4"/>
  <c r="G909" i="4"/>
  <c r="H909" i="4" s="1"/>
  <c r="G1230" i="3"/>
  <c r="H1228" i="3"/>
  <c r="I1228" i="3" s="1"/>
  <c r="F1229" i="3"/>
  <c r="G1222" i="5" l="1"/>
  <c r="F1222" i="5"/>
  <c r="E1223" i="5"/>
  <c r="H1222" i="5"/>
  <c r="E1241" i="4"/>
  <c r="C1242" i="4"/>
  <c r="G910" i="4"/>
  <c r="H910" i="4" s="1"/>
  <c r="F1230" i="3"/>
  <c r="H1229" i="3"/>
  <c r="I1229" i="3" s="1"/>
  <c r="G1231" i="3"/>
  <c r="E1224" i="5" l="1"/>
  <c r="G1223" i="5"/>
  <c r="H1223" i="5"/>
  <c r="F1223" i="5"/>
  <c r="E1242" i="4"/>
  <c r="C1243" i="4"/>
  <c r="G911" i="4"/>
  <c r="H911" i="4" s="1"/>
  <c r="G1232" i="3"/>
  <c r="H1230" i="3"/>
  <c r="I1230" i="3" s="1"/>
  <c r="F1231" i="3"/>
  <c r="H1224" i="5" l="1"/>
  <c r="G1224" i="5"/>
  <c r="F1224" i="5"/>
  <c r="E1225" i="5"/>
  <c r="E1243" i="4"/>
  <c r="C1244" i="4"/>
  <c r="G912" i="4"/>
  <c r="H912" i="4" s="1"/>
  <c r="H1231" i="3"/>
  <c r="I1231" i="3" s="1"/>
  <c r="F1232" i="3"/>
  <c r="G1233" i="3"/>
  <c r="F1225" i="5" l="1"/>
  <c r="E1226" i="5"/>
  <c r="H1225" i="5"/>
  <c r="G1225" i="5"/>
  <c r="E1244" i="4"/>
  <c r="C1245" i="4"/>
  <c r="G913" i="4"/>
  <c r="H913" i="4" s="1"/>
  <c r="G1234" i="3"/>
  <c r="F1233" i="3"/>
  <c r="H1232" i="3"/>
  <c r="I1232" i="3" s="1"/>
  <c r="G1226" i="5" l="1"/>
  <c r="F1226" i="5"/>
  <c r="E1227" i="5"/>
  <c r="H1226" i="5"/>
  <c r="E1245" i="4"/>
  <c r="C1246" i="4"/>
  <c r="G914" i="4"/>
  <c r="H914" i="4" s="1"/>
  <c r="H1233" i="3"/>
  <c r="I1233" i="3" s="1"/>
  <c r="F1234" i="3"/>
  <c r="G1235" i="3"/>
  <c r="H1227" i="5" l="1"/>
  <c r="G1227" i="5"/>
  <c r="F1227" i="5"/>
  <c r="E1228" i="5"/>
  <c r="E1246" i="4"/>
  <c r="C1247" i="4"/>
  <c r="G915" i="4"/>
  <c r="H915" i="4" s="1"/>
  <c r="G1236" i="3"/>
  <c r="F1235" i="3"/>
  <c r="H1234" i="3"/>
  <c r="I1234" i="3" s="1"/>
  <c r="H1228" i="5" l="1"/>
  <c r="F1228" i="5"/>
  <c r="E1229" i="5"/>
  <c r="G1228" i="5"/>
  <c r="E1247" i="4"/>
  <c r="C1248" i="4"/>
  <c r="G916" i="4"/>
  <c r="H916" i="4" s="1"/>
  <c r="H1235" i="3"/>
  <c r="I1235" i="3" s="1"/>
  <c r="F1236" i="3"/>
  <c r="G1237" i="3"/>
  <c r="E1230" i="5" l="1"/>
  <c r="F1229" i="5"/>
  <c r="H1229" i="5"/>
  <c r="G1229" i="5"/>
  <c r="E1248" i="4"/>
  <c r="C1249" i="4"/>
  <c r="G917" i="4"/>
  <c r="H917" i="4" s="1"/>
  <c r="G1238" i="3"/>
  <c r="F1237" i="3"/>
  <c r="H1236" i="3"/>
  <c r="I1236" i="3" s="1"/>
  <c r="H1230" i="5" l="1"/>
  <c r="G1230" i="5"/>
  <c r="E1231" i="5"/>
  <c r="F1230" i="5"/>
  <c r="E1249" i="4"/>
  <c r="C1250" i="4"/>
  <c r="G918" i="4"/>
  <c r="H918" i="4" s="1"/>
  <c r="F1238" i="3"/>
  <c r="H1237" i="3"/>
  <c r="I1237" i="3" s="1"/>
  <c r="G1239" i="3"/>
  <c r="H1231" i="5" l="1"/>
  <c r="E1232" i="5"/>
  <c r="F1231" i="5"/>
  <c r="G1231" i="5"/>
  <c r="E1250" i="4"/>
  <c r="C1251" i="4"/>
  <c r="G919" i="4"/>
  <c r="H919" i="4" s="1"/>
  <c r="G1240" i="3"/>
  <c r="F1239" i="3"/>
  <c r="H1238" i="3"/>
  <c r="I1238" i="3" s="1"/>
  <c r="F1232" i="5" l="1"/>
  <c r="E1233" i="5"/>
  <c r="H1232" i="5"/>
  <c r="G1232" i="5"/>
  <c r="E1251" i="4"/>
  <c r="C1252" i="4"/>
  <c r="G920" i="4"/>
  <c r="H920" i="4" s="1"/>
  <c r="H1239" i="3"/>
  <c r="I1239" i="3" s="1"/>
  <c r="F1240" i="3"/>
  <c r="G1241" i="3"/>
  <c r="H1233" i="5" l="1"/>
  <c r="G1233" i="5"/>
  <c r="E1234" i="5"/>
  <c r="F1233" i="5"/>
  <c r="E1252" i="4"/>
  <c r="C1253" i="4"/>
  <c r="G921" i="4"/>
  <c r="H921" i="4" s="1"/>
  <c r="G1242" i="3"/>
  <c r="H1240" i="3"/>
  <c r="I1240" i="3" s="1"/>
  <c r="F1241" i="3"/>
  <c r="E1235" i="5" l="1"/>
  <c r="H1234" i="5"/>
  <c r="G1234" i="5"/>
  <c r="F1234" i="5"/>
  <c r="E1253" i="4"/>
  <c r="C1254" i="4"/>
  <c r="G922" i="4"/>
  <c r="H922" i="4" s="1"/>
  <c r="F1242" i="3"/>
  <c r="H1241" i="3"/>
  <c r="I1241" i="3" s="1"/>
  <c r="G1243" i="3"/>
  <c r="H1235" i="5" l="1"/>
  <c r="F1235" i="5"/>
  <c r="E1236" i="5"/>
  <c r="G1235" i="5"/>
  <c r="E1254" i="4"/>
  <c r="C1255" i="4"/>
  <c r="G923" i="4"/>
  <c r="H923" i="4" s="1"/>
  <c r="G1244" i="3"/>
  <c r="H1242" i="3"/>
  <c r="I1242" i="3" s="1"/>
  <c r="F1243" i="3"/>
  <c r="H1236" i="5" l="1"/>
  <c r="G1236" i="5"/>
  <c r="E1237" i="5"/>
  <c r="F1236" i="5"/>
  <c r="E1255" i="4"/>
  <c r="C1256" i="4"/>
  <c r="G924" i="4"/>
  <c r="H924" i="4" s="1"/>
  <c r="H1243" i="3"/>
  <c r="I1243" i="3" s="1"/>
  <c r="F1244" i="3"/>
  <c r="G1245" i="3"/>
  <c r="E1238" i="5" l="1"/>
  <c r="G1237" i="5"/>
  <c r="H1237" i="5"/>
  <c r="F1237" i="5"/>
  <c r="E1256" i="4"/>
  <c r="C1257" i="4"/>
  <c r="G925" i="4"/>
  <c r="H925" i="4" s="1"/>
  <c r="F1245" i="3"/>
  <c r="H1244" i="3"/>
  <c r="I1244" i="3" s="1"/>
  <c r="G1246" i="3"/>
  <c r="H1238" i="5" l="1"/>
  <c r="E1239" i="5"/>
  <c r="G1238" i="5"/>
  <c r="F1238" i="5"/>
  <c r="E1257" i="4"/>
  <c r="C1258" i="4"/>
  <c r="G926" i="4"/>
  <c r="H926" i="4" s="1"/>
  <c r="G1247" i="3"/>
  <c r="H1245" i="3"/>
  <c r="I1245" i="3" s="1"/>
  <c r="F1246" i="3"/>
  <c r="H1239" i="5" l="1"/>
  <c r="G1239" i="5"/>
  <c r="F1239" i="5"/>
  <c r="E1240" i="5"/>
  <c r="E1258" i="4"/>
  <c r="C1259" i="4"/>
  <c r="G927" i="4"/>
  <c r="H927" i="4" s="1"/>
  <c r="F1247" i="3"/>
  <c r="H1246" i="3"/>
  <c r="I1246" i="3" s="1"/>
  <c r="G1248" i="3"/>
  <c r="F1240" i="5" l="1"/>
  <c r="G1240" i="5"/>
  <c r="H1240" i="5"/>
  <c r="E1241" i="5"/>
  <c r="E1259" i="4"/>
  <c r="C1260" i="4"/>
  <c r="G928" i="4"/>
  <c r="H928" i="4" s="1"/>
  <c r="G1249" i="3"/>
  <c r="H1247" i="3"/>
  <c r="I1247" i="3" s="1"/>
  <c r="F1248" i="3"/>
  <c r="E1242" i="5" l="1"/>
  <c r="H1241" i="5"/>
  <c r="G1241" i="5"/>
  <c r="F1241" i="5"/>
  <c r="E1260" i="4"/>
  <c r="C1261" i="4"/>
  <c r="G929" i="4"/>
  <c r="H929" i="4" s="1"/>
  <c r="G1250" i="3"/>
  <c r="F1249" i="3"/>
  <c r="H1248" i="3"/>
  <c r="I1248" i="3" s="1"/>
  <c r="H1242" i="5" l="1"/>
  <c r="G1242" i="5"/>
  <c r="F1242" i="5"/>
  <c r="E1243" i="5"/>
  <c r="G930" i="4"/>
  <c r="H930" i="4" s="1"/>
  <c r="E1261" i="4"/>
  <c r="C1262" i="4"/>
  <c r="F1250" i="3"/>
  <c r="H1249" i="3"/>
  <c r="I1249" i="3" s="1"/>
  <c r="G1251" i="3"/>
  <c r="F1243" i="5" l="1"/>
  <c r="E1244" i="5"/>
  <c r="H1243" i="5"/>
  <c r="G1243" i="5"/>
  <c r="E1262" i="4"/>
  <c r="C1263" i="4"/>
  <c r="G931" i="4"/>
  <c r="H931" i="4" s="1"/>
  <c r="G1252" i="3"/>
  <c r="H1250" i="3"/>
  <c r="I1250" i="3" s="1"/>
  <c r="F1251" i="3"/>
  <c r="H1244" i="5" l="1"/>
  <c r="G1244" i="5"/>
  <c r="F1244" i="5"/>
  <c r="E1245" i="5"/>
  <c r="E1263" i="4"/>
  <c r="C1264" i="4"/>
  <c r="G932" i="4"/>
  <c r="H932" i="4" s="1"/>
  <c r="F1252" i="3"/>
  <c r="H1251" i="3"/>
  <c r="I1251" i="3" s="1"/>
  <c r="G1253" i="3"/>
  <c r="H1245" i="5" l="1"/>
  <c r="G1245" i="5"/>
  <c r="E1246" i="5"/>
  <c r="F1245" i="5"/>
  <c r="E1264" i="4"/>
  <c r="C1265" i="4"/>
  <c r="G933" i="4"/>
  <c r="H933" i="4" s="1"/>
  <c r="G1254" i="3"/>
  <c r="H1252" i="3"/>
  <c r="I1252" i="3" s="1"/>
  <c r="F1253" i="3"/>
  <c r="H1246" i="5" l="1"/>
  <c r="F1246" i="5"/>
  <c r="G1246" i="5"/>
  <c r="E1247" i="5"/>
  <c r="E1265" i="4"/>
  <c r="C1266" i="4"/>
  <c r="G934" i="4"/>
  <c r="H934" i="4" s="1"/>
  <c r="F1254" i="3"/>
  <c r="H1253" i="3"/>
  <c r="I1253" i="3" s="1"/>
  <c r="G1255" i="3"/>
  <c r="E1248" i="5" l="1"/>
  <c r="H1247" i="5"/>
  <c r="G1247" i="5"/>
  <c r="F1247" i="5"/>
  <c r="E1266" i="4"/>
  <c r="C1267" i="4"/>
  <c r="G935" i="4"/>
  <c r="H935" i="4" s="1"/>
  <c r="G1256" i="3"/>
  <c r="F1255" i="3"/>
  <c r="H1254" i="3"/>
  <c r="I1254" i="3" s="1"/>
  <c r="H1248" i="5" l="1"/>
  <c r="G1248" i="5"/>
  <c r="F1248" i="5"/>
  <c r="E1249" i="5"/>
  <c r="E1267" i="4"/>
  <c r="C1268" i="4"/>
  <c r="G936" i="4"/>
  <c r="H936" i="4" s="1"/>
  <c r="H1255" i="3"/>
  <c r="I1255" i="3" s="1"/>
  <c r="F1256" i="3"/>
  <c r="G1257" i="3"/>
  <c r="H1249" i="5" l="1"/>
  <c r="E1250" i="5"/>
  <c r="F1249" i="5"/>
  <c r="G1249" i="5"/>
  <c r="E1268" i="4"/>
  <c r="C1269" i="4"/>
  <c r="G937" i="4"/>
  <c r="H937" i="4" s="1"/>
  <c r="F1257" i="3"/>
  <c r="H1256" i="3"/>
  <c r="I1256" i="3" s="1"/>
  <c r="G1258" i="3"/>
  <c r="F1250" i="5" l="1"/>
  <c r="G1250" i="5"/>
  <c r="H1250" i="5"/>
  <c r="E1251" i="5"/>
  <c r="E1269" i="4"/>
  <c r="C1270" i="4"/>
  <c r="G938" i="4"/>
  <c r="H938" i="4" s="1"/>
  <c r="G1259" i="3"/>
  <c r="H1257" i="3"/>
  <c r="I1257" i="3" s="1"/>
  <c r="F1258" i="3"/>
  <c r="H1251" i="5" l="1"/>
  <c r="G1251" i="5"/>
  <c r="E1252" i="5"/>
  <c r="F1251" i="5"/>
  <c r="E1270" i="4"/>
  <c r="C1271" i="4"/>
  <c r="G939" i="4"/>
  <c r="H939" i="4" s="1"/>
  <c r="F1259" i="3"/>
  <c r="H1258" i="3"/>
  <c r="I1258" i="3" s="1"/>
  <c r="G1260" i="3"/>
  <c r="G1252" i="5" l="1"/>
  <c r="F1252" i="5"/>
  <c r="E1253" i="5"/>
  <c r="H1252" i="5"/>
  <c r="E1271" i="4"/>
  <c r="C1272" i="4"/>
  <c r="G940" i="4"/>
  <c r="H940" i="4" s="1"/>
  <c r="G1261" i="3"/>
  <c r="H1259" i="3"/>
  <c r="I1259" i="3" s="1"/>
  <c r="F1260" i="3"/>
  <c r="H1253" i="5" l="1"/>
  <c r="F1253" i="5"/>
  <c r="E1254" i="5"/>
  <c r="G1253" i="5"/>
  <c r="E1272" i="4"/>
  <c r="C1273" i="4"/>
  <c r="G941" i="4"/>
  <c r="H941" i="4" s="1"/>
  <c r="F1261" i="3"/>
  <c r="H1260" i="3"/>
  <c r="I1260" i="3" s="1"/>
  <c r="G1262" i="3"/>
  <c r="H1254" i="5" l="1"/>
  <c r="G1254" i="5"/>
  <c r="E1255" i="5"/>
  <c r="F1254" i="5"/>
  <c r="G942" i="4"/>
  <c r="H942" i="4" s="1"/>
  <c r="E1273" i="4"/>
  <c r="C1274" i="4"/>
  <c r="G1263" i="3"/>
  <c r="F1262" i="3"/>
  <c r="H1261" i="3"/>
  <c r="I1261" i="3" s="1"/>
  <c r="E1256" i="5" l="1"/>
  <c r="H1255" i="5"/>
  <c r="G1255" i="5"/>
  <c r="F1255" i="5"/>
  <c r="E1274" i="4"/>
  <c r="C1275" i="4"/>
  <c r="G943" i="4"/>
  <c r="H943" i="4" s="1"/>
  <c r="G1264" i="3"/>
  <c r="H1262" i="3"/>
  <c r="I1262" i="3" s="1"/>
  <c r="F1263" i="3"/>
  <c r="H1256" i="5" l="1"/>
  <c r="G1256" i="5"/>
  <c r="F1256" i="5"/>
  <c r="E1257" i="5"/>
  <c r="E1275" i="4"/>
  <c r="C1276" i="4"/>
  <c r="G944" i="4"/>
  <c r="H944" i="4" s="1"/>
  <c r="F1264" i="3"/>
  <c r="H1263" i="3"/>
  <c r="I1263" i="3" s="1"/>
  <c r="G1265" i="3"/>
  <c r="H1257" i="5" l="1"/>
  <c r="G1257" i="5"/>
  <c r="F1257" i="5"/>
  <c r="E1258" i="5"/>
  <c r="E1276" i="4"/>
  <c r="C1277" i="4"/>
  <c r="G945" i="4"/>
  <c r="H945" i="4" s="1"/>
  <c r="G1266" i="3"/>
  <c r="H1264" i="3"/>
  <c r="I1264" i="3" s="1"/>
  <c r="F1265" i="3"/>
  <c r="E1259" i="5" l="1"/>
  <c r="H1258" i="5"/>
  <c r="G1258" i="5"/>
  <c r="F1258" i="5"/>
  <c r="E1277" i="4"/>
  <c r="C1278" i="4"/>
  <c r="G946" i="4"/>
  <c r="H946" i="4" s="1"/>
  <c r="F1266" i="3"/>
  <c r="H1265" i="3"/>
  <c r="I1265" i="3" s="1"/>
  <c r="G1267" i="3"/>
  <c r="E1260" i="5" l="1"/>
  <c r="H1259" i="5"/>
  <c r="G1259" i="5"/>
  <c r="F1259" i="5"/>
  <c r="E1278" i="4"/>
  <c r="C1279" i="4"/>
  <c r="G947" i="4"/>
  <c r="H947" i="4" s="1"/>
  <c r="G1268" i="3"/>
  <c r="F1267" i="3"/>
  <c r="H1266" i="3"/>
  <c r="I1266" i="3" s="1"/>
  <c r="H1260" i="5" l="1"/>
  <c r="G1260" i="5"/>
  <c r="F1260" i="5"/>
  <c r="E1261" i="5"/>
  <c r="E1279" i="4"/>
  <c r="C1280" i="4"/>
  <c r="G948" i="4"/>
  <c r="H948" i="4" s="1"/>
  <c r="H1267" i="3"/>
  <c r="I1267" i="3" s="1"/>
  <c r="F1268" i="3"/>
  <c r="G1269" i="3"/>
  <c r="F1261" i="5" l="1"/>
  <c r="G1261" i="5"/>
  <c r="E1262" i="5"/>
  <c r="H1261" i="5"/>
  <c r="E1280" i="4"/>
  <c r="C1281" i="4"/>
  <c r="G949" i="4"/>
  <c r="H949" i="4" s="1"/>
  <c r="F1269" i="3"/>
  <c r="H1268" i="3"/>
  <c r="I1268" i="3" s="1"/>
  <c r="G1270" i="3"/>
  <c r="F1262" i="5" l="1"/>
  <c r="E1263" i="5"/>
  <c r="H1262" i="5"/>
  <c r="G1262" i="5"/>
  <c r="E1281" i="4"/>
  <c r="C1282" i="4"/>
  <c r="G950" i="4"/>
  <c r="H950" i="4" s="1"/>
  <c r="G1271" i="3"/>
  <c r="H1269" i="3"/>
  <c r="I1269" i="3" s="1"/>
  <c r="F1270" i="3"/>
  <c r="H1263" i="5" l="1"/>
  <c r="G1263" i="5"/>
  <c r="F1263" i="5"/>
  <c r="E1264" i="5"/>
  <c r="E1282" i="4"/>
  <c r="C1283" i="4"/>
  <c r="G951" i="4"/>
  <c r="H951" i="4" s="1"/>
  <c r="F1271" i="3"/>
  <c r="H1270" i="3"/>
  <c r="I1270" i="3" s="1"/>
  <c r="G1272" i="3"/>
  <c r="H1264" i="5" l="1"/>
  <c r="F1264" i="5"/>
  <c r="E1265" i="5"/>
  <c r="G1264" i="5"/>
  <c r="E1283" i="4"/>
  <c r="C1284" i="4"/>
  <c r="G952" i="4"/>
  <c r="H952" i="4" s="1"/>
  <c r="G1273" i="3"/>
  <c r="H1271" i="3"/>
  <c r="I1271" i="3" s="1"/>
  <c r="F1272" i="3"/>
  <c r="G1265" i="5" l="1"/>
  <c r="F1265" i="5"/>
  <c r="H1265" i="5"/>
  <c r="E1266" i="5"/>
  <c r="E1284" i="4"/>
  <c r="C1285" i="4"/>
  <c r="G953" i="4"/>
  <c r="H953" i="4" s="1"/>
  <c r="F1273" i="3"/>
  <c r="H1272" i="3"/>
  <c r="I1272" i="3" s="1"/>
  <c r="G1274" i="3"/>
  <c r="H1266" i="5" l="1"/>
  <c r="G1266" i="5"/>
  <c r="E1267" i="5"/>
  <c r="F1266" i="5"/>
  <c r="E1285" i="4"/>
  <c r="C1286" i="4"/>
  <c r="G954" i="4"/>
  <c r="H954" i="4" s="1"/>
  <c r="G1275" i="3"/>
  <c r="F1274" i="3"/>
  <c r="H1273" i="3"/>
  <c r="I1273" i="3" s="1"/>
  <c r="H1267" i="5" l="1"/>
  <c r="G1267" i="5"/>
  <c r="F1267" i="5"/>
  <c r="E1268" i="5"/>
  <c r="E1286" i="4"/>
  <c r="C1287" i="4"/>
  <c r="G955" i="4"/>
  <c r="H955" i="4" s="1"/>
  <c r="H1274" i="3"/>
  <c r="I1274" i="3" s="1"/>
  <c r="F1275" i="3"/>
  <c r="G1276" i="3"/>
  <c r="F1268" i="5" l="1"/>
  <c r="E1269" i="5"/>
  <c r="H1268" i="5"/>
  <c r="G1268" i="5"/>
  <c r="E1287" i="4"/>
  <c r="C1288" i="4"/>
  <c r="G956" i="4"/>
  <c r="H956" i="4" s="1"/>
  <c r="G1277" i="3"/>
  <c r="F1276" i="3"/>
  <c r="H1275" i="3"/>
  <c r="I1275" i="3" s="1"/>
  <c r="H1269" i="5" l="1"/>
  <c r="G1269" i="5"/>
  <c r="E1270" i="5"/>
  <c r="F1269" i="5"/>
  <c r="E1288" i="4"/>
  <c r="C1289" i="4"/>
  <c r="G957" i="4"/>
  <c r="H957" i="4" s="1"/>
  <c r="H1276" i="3"/>
  <c r="I1276" i="3" s="1"/>
  <c r="F1277" i="3"/>
  <c r="G1278" i="3"/>
  <c r="G1270" i="5" l="1"/>
  <c r="F1270" i="5"/>
  <c r="E1271" i="5"/>
  <c r="H1270" i="5"/>
  <c r="E1289" i="4"/>
  <c r="C1290" i="4"/>
  <c r="G958" i="4"/>
  <c r="H958" i="4" s="1"/>
  <c r="F1278" i="3"/>
  <c r="H1277" i="3"/>
  <c r="I1277" i="3" s="1"/>
  <c r="G1279" i="3"/>
  <c r="H1271" i="5" l="1"/>
  <c r="F1271" i="5"/>
  <c r="E1272" i="5"/>
  <c r="G1271" i="5"/>
  <c r="E1290" i="4"/>
  <c r="C1291" i="4"/>
  <c r="G959" i="4"/>
  <c r="H959" i="4" s="1"/>
  <c r="G1280" i="3"/>
  <c r="H1278" i="3"/>
  <c r="I1278" i="3" s="1"/>
  <c r="F1279" i="3"/>
  <c r="H1272" i="5" l="1"/>
  <c r="G1272" i="5"/>
  <c r="E1273" i="5"/>
  <c r="F1272" i="5"/>
  <c r="E1291" i="4"/>
  <c r="C1292" i="4"/>
  <c r="G960" i="4"/>
  <c r="H960" i="4" s="1"/>
  <c r="H1279" i="3"/>
  <c r="I1279" i="3" s="1"/>
  <c r="F1280" i="3"/>
  <c r="G1281" i="3"/>
  <c r="E1274" i="5" l="1"/>
  <c r="H1273" i="5"/>
  <c r="G1273" i="5"/>
  <c r="F1273" i="5"/>
  <c r="E1292" i="4"/>
  <c r="C1293" i="4"/>
  <c r="G961" i="4"/>
  <c r="H961" i="4" s="1"/>
  <c r="F1281" i="3"/>
  <c r="H1280" i="3"/>
  <c r="I1280" i="3" s="1"/>
  <c r="G1282" i="3"/>
  <c r="H1274" i="5" l="1"/>
  <c r="E1275" i="5"/>
  <c r="G1274" i="5"/>
  <c r="F1274" i="5"/>
  <c r="E1293" i="4"/>
  <c r="C1294" i="4"/>
  <c r="G962" i="4"/>
  <c r="H962" i="4" s="1"/>
  <c r="G1283" i="3"/>
  <c r="H1281" i="3"/>
  <c r="I1281" i="3" s="1"/>
  <c r="F1282" i="3"/>
  <c r="H1275" i="5" l="1"/>
  <c r="G1275" i="5"/>
  <c r="F1275" i="5"/>
  <c r="E1276" i="5"/>
  <c r="E1294" i="4"/>
  <c r="C1295" i="4"/>
  <c r="G963" i="4"/>
  <c r="H963" i="4" s="1"/>
  <c r="F1283" i="3"/>
  <c r="H1282" i="3"/>
  <c r="I1282" i="3" s="1"/>
  <c r="G1284" i="3"/>
  <c r="E1277" i="5" l="1"/>
  <c r="H1276" i="5"/>
  <c r="G1276" i="5"/>
  <c r="F1276" i="5"/>
  <c r="E1295" i="4"/>
  <c r="C1296" i="4"/>
  <c r="G964" i="4"/>
  <c r="H964" i="4" s="1"/>
  <c r="G1285" i="3"/>
  <c r="H1283" i="3"/>
  <c r="I1283" i="3" s="1"/>
  <c r="F1284" i="3"/>
  <c r="E1278" i="5" l="1"/>
  <c r="H1277" i="5"/>
  <c r="G1277" i="5"/>
  <c r="F1277" i="5"/>
  <c r="E1296" i="4"/>
  <c r="C1297" i="4"/>
  <c r="G965" i="4"/>
  <c r="H965" i="4" s="1"/>
  <c r="G1286" i="3"/>
  <c r="F1285" i="3"/>
  <c r="H1284" i="3"/>
  <c r="I1284" i="3" s="1"/>
  <c r="H1278" i="5" l="1"/>
  <c r="G1278" i="5"/>
  <c r="F1278" i="5"/>
  <c r="E1279" i="5"/>
  <c r="E1297" i="4"/>
  <c r="C1298" i="4"/>
  <c r="G966" i="4"/>
  <c r="H966" i="4" s="1"/>
  <c r="H1285" i="3"/>
  <c r="I1285" i="3" s="1"/>
  <c r="F1286" i="3"/>
  <c r="G1287" i="3"/>
  <c r="F1279" i="5" l="1"/>
  <c r="H1279" i="5"/>
  <c r="G1279" i="5"/>
  <c r="E1280" i="5"/>
  <c r="E1298" i="4"/>
  <c r="C1299" i="4"/>
  <c r="G967" i="4"/>
  <c r="H967" i="4" s="1"/>
  <c r="G1288" i="3"/>
  <c r="H1286" i="3"/>
  <c r="I1286" i="3" s="1"/>
  <c r="F1287" i="3"/>
  <c r="H1280" i="5" l="1"/>
  <c r="G1280" i="5"/>
  <c r="F1280" i="5"/>
  <c r="E1281" i="5"/>
  <c r="E1299" i="4"/>
  <c r="C1300" i="4"/>
  <c r="G968" i="4"/>
  <c r="H968" i="4" s="1"/>
  <c r="H1287" i="3"/>
  <c r="I1287" i="3" s="1"/>
  <c r="F1288" i="3"/>
  <c r="G1289" i="3"/>
  <c r="H1281" i="5" l="1"/>
  <c r="G1281" i="5"/>
  <c r="E1282" i="5"/>
  <c r="F1281" i="5"/>
  <c r="E1300" i="4"/>
  <c r="C1301" i="4"/>
  <c r="G969" i="4"/>
  <c r="H969" i="4" s="1"/>
  <c r="G1290" i="3"/>
  <c r="H1288" i="3"/>
  <c r="I1288" i="3" s="1"/>
  <c r="F1289" i="3"/>
  <c r="H1282" i="5" l="1"/>
  <c r="F1282" i="5"/>
  <c r="E1283" i="5"/>
  <c r="G1282" i="5"/>
  <c r="E1301" i="4"/>
  <c r="C1302" i="4"/>
  <c r="G970" i="4"/>
  <c r="H970" i="4" s="1"/>
  <c r="F1290" i="3"/>
  <c r="H1289" i="3"/>
  <c r="I1289" i="3" s="1"/>
  <c r="G1291" i="3"/>
  <c r="H1283" i="5" l="1"/>
  <c r="E1284" i="5"/>
  <c r="G1283" i="5"/>
  <c r="F1283" i="5"/>
  <c r="E1302" i="4"/>
  <c r="C1303" i="4"/>
  <c r="G971" i="4"/>
  <c r="H971" i="4" s="1"/>
  <c r="G1292" i="3"/>
  <c r="H1290" i="3"/>
  <c r="I1290" i="3" s="1"/>
  <c r="F1291" i="3"/>
  <c r="H1284" i="5" l="1"/>
  <c r="G1284" i="5"/>
  <c r="E1285" i="5"/>
  <c r="F1284" i="5"/>
  <c r="E1303" i="4"/>
  <c r="C1304" i="4"/>
  <c r="G972" i="4"/>
  <c r="H972" i="4" s="1"/>
  <c r="H1291" i="3"/>
  <c r="I1291" i="3" s="1"/>
  <c r="F1292" i="3"/>
  <c r="G1293" i="3"/>
  <c r="H1285" i="5" l="1"/>
  <c r="E1286" i="5"/>
  <c r="G1285" i="5"/>
  <c r="F1285" i="5"/>
  <c r="E1304" i="4"/>
  <c r="C1305" i="4"/>
  <c r="G973" i="4"/>
  <c r="H973" i="4" s="1"/>
  <c r="G1294" i="3"/>
  <c r="F1293" i="3"/>
  <c r="H1292" i="3"/>
  <c r="I1292" i="3" s="1"/>
  <c r="F1286" i="5" l="1"/>
  <c r="E1287" i="5"/>
  <c r="H1286" i="5"/>
  <c r="G1286" i="5"/>
  <c r="E1305" i="4"/>
  <c r="C1306" i="4"/>
  <c r="G974" i="4"/>
  <c r="H974" i="4" s="1"/>
  <c r="H1293" i="3"/>
  <c r="I1293" i="3" s="1"/>
  <c r="F1294" i="3"/>
  <c r="G1295" i="3"/>
  <c r="H1287" i="5" l="1"/>
  <c r="G1287" i="5"/>
  <c r="E1288" i="5"/>
  <c r="F1287" i="5"/>
  <c r="E1306" i="4"/>
  <c r="C1307" i="4"/>
  <c r="G975" i="4"/>
  <c r="H975" i="4" s="1"/>
  <c r="G1296" i="3"/>
  <c r="F1295" i="3"/>
  <c r="H1294" i="3"/>
  <c r="I1294" i="3" s="1"/>
  <c r="E1289" i="5" l="1"/>
  <c r="H1288" i="5"/>
  <c r="G1288" i="5"/>
  <c r="F1288" i="5"/>
  <c r="E1307" i="4"/>
  <c r="C1308" i="4"/>
  <c r="G976" i="4"/>
  <c r="H976" i="4" s="1"/>
  <c r="H1295" i="3"/>
  <c r="I1295" i="3" s="1"/>
  <c r="F1296" i="3"/>
  <c r="G1297" i="3"/>
  <c r="H1289" i="5" l="1"/>
  <c r="G1289" i="5"/>
  <c r="F1289" i="5"/>
  <c r="E1290" i="5"/>
  <c r="E1308" i="4"/>
  <c r="C1309" i="4"/>
  <c r="G977" i="4"/>
  <c r="H977" i="4" s="1"/>
  <c r="G1298" i="3"/>
  <c r="H1296" i="3"/>
  <c r="I1296" i="3" s="1"/>
  <c r="F1297" i="3"/>
  <c r="H1290" i="5" l="1"/>
  <c r="G1290" i="5"/>
  <c r="E1291" i="5"/>
  <c r="F1290" i="5"/>
  <c r="E1309" i="4"/>
  <c r="C1310" i="4"/>
  <c r="G978" i="4"/>
  <c r="H978" i="4" s="1"/>
  <c r="F1298" i="3"/>
  <c r="H1297" i="3"/>
  <c r="I1297" i="3" s="1"/>
  <c r="G1299" i="3"/>
  <c r="H1291" i="5" l="1"/>
  <c r="G1291" i="5"/>
  <c r="F1291" i="5"/>
  <c r="E1292" i="5"/>
  <c r="E1310" i="4"/>
  <c r="C1311" i="4"/>
  <c r="G979" i="4"/>
  <c r="H979" i="4" s="1"/>
  <c r="G1300" i="3"/>
  <c r="H1298" i="3"/>
  <c r="I1298" i="3" s="1"/>
  <c r="F1299" i="3"/>
  <c r="E1293" i="5" l="1"/>
  <c r="H1292" i="5"/>
  <c r="F1292" i="5"/>
  <c r="G1292" i="5"/>
  <c r="E1311" i="4"/>
  <c r="C1312" i="4"/>
  <c r="G980" i="4"/>
  <c r="H980" i="4" s="1"/>
  <c r="F1300" i="3"/>
  <c r="H1299" i="3"/>
  <c r="I1299" i="3" s="1"/>
  <c r="G1301" i="3"/>
  <c r="H1293" i="5" l="1"/>
  <c r="G1293" i="5"/>
  <c r="F1293" i="5"/>
  <c r="E1294" i="5"/>
  <c r="E1312" i="4"/>
  <c r="C1313" i="4"/>
  <c r="G981" i="4"/>
  <c r="H981" i="4" s="1"/>
  <c r="G1302" i="3"/>
  <c r="H1300" i="3"/>
  <c r="I1300" i="3" s="1"/>
  <c r="F1301" i="3"/>
  <c r="E1295" i="5" l="1"/>
  <c r="G1294" i="5"/>
  <c r="H1294" i="5"/>
  <c r="F1294" i="5"/>
  <c r="E1313" i="4"/>
  <c r="C1314" i="4"/>
  <c r="G982" i="4"/>
  <c r="H982" i="4" s="1"/>
  <c r="F1302" i="3"/>
  <c r="H1301" i="3"/>
  <c r="I1301" i="3" s="1"/>
  <c r="G1303" i="3"/>
  <c r="E1296" i="5" l="1"/>
  <c r="H1295" i="5"/>
  <c r="G1295" i="5"/>
  <c r="F1295" i="5"/>
  <c r="E1314" i="4"/>
  <c r="C1315" i="4"/>
  <c r="G983" i="4"/>
  <c r="H983" i="4" s="1"/>
  <c r="G1304" i="3"/>
  <c r="F1303" i="3"/>
  <c r="H1302" i="3"/>
  <c r="I1302" i="3" s="1"/>
  <c r="H1296" i="5" l="1"/>
  <c r="G1296" i="5"/>
  <c r="E1297" i="5"/>
  <c r="F1296" i="5"/>
  <c r="E1315" i="4"/>
  <c r="C1316" i="4"/>
  <c r="G984" i="4"/>
  <c r="H984" i="4" s="1"/>
  <c r="F1304" i="3"/>
  <c r="H1303" i="3"/>
  <c r="I1303" i="3" s="1"/>
  <c r="G1305" i="3"/>
  <c r="F1297" i="5" l="1"/>
  <c r="E1298" i="5"/>
  <c r="H1297" i="5"/>
  <c r="G1297" i="5"/>
  <c r="E1316" i="4"/>
  <c r="C1317" i="4"/>
  <c r="G985" i="4"/>
  <c r="H985" i="4" s="1"/>
  <c r="G1306" i="3"/>
  <c r="F1305" i="3"/>
  <c r="H1304" i="3"/>
  <c r="I1304" i="3" s="1"/>
  <c r="E1299" i="5" l="1"/>
  <c r="F1298" i="5"/>
  <c r="H1298" i="5"/>
  <c r="G1298" i="5"/>
  <c r="E1317" i="4"/>
  <c r="C1318" i="4"/>
  <c r="G986" i="4"/>
  <c r="H986" i="4" s="1"/>
  <c r="H1305" i="3"/>
  <c r="I1305" i="3" s="1"/>
  <c r="F1306" i="3"/>
  <c r="G1307" i="3"/>
  <c r="H1299" i="5" l="1"/>
  <c r="G1299" i="5"/>
  <c r="E1300" i="5"/>
  <c r="F1299" i="5"/>
  <c r="E1318" i="4"/>
  <c r="C1319" i="4"/>
  <c r="G987" i="4"/>
  <c r="H987" i="4" s="1"/>
  <c r="F1307" i="3"/>
  <c r="H1306" i="3"/>
  <c r="I1306" i="3" s="1"/>
  <c r="G1308" i="3"/>
  <c r="H1300" i="5" l="1"/>
  <c r="G1300" i="5"/>
  <c r="F1300" i="5"/>
  <c r="E1301" i="5"/>
  <c r="E1319" i="4"/>
  <c r="C1320" i="4"/>
  <c r="G988" i="4"/>
  <c r="H988" i="4" s="1"/>
  <c r="G1309" i="3"/>
  <c r="H1307" i="3"/>
  <c r="I1307" i="3" s="1"/>
  <c r="F1308" i="3"/>
  <c r="G1301" i="5" l="1"/>
  <c r="F1301" i="5"/>
  <c r="E1302" i="5"/>
  <c r="H1301" i="5"/>
  <c r="E1320" i="4"/>
  <c r="C1321" i="4"/>
  <c r="G989" i="4"/>
  <c r="H989" i="4" s="1"/>
  <c r="F1309" i="3"/>
  <c r="H1308" i="3"/>
  <c r="I1308" i="3" s="1"/>
  <c r="G1310" i="3"/>
  <c r="H1302" i="5" l="1"/>
  <c r="G1302" i="5"/>
  <c r="E1303" i="5"/>
  <c r="F1302" i="5"/>
  <c r="E1321" i="4"/>
  <c r="C1322" i="4"/>
  <c r="G990" i="4"/>
  <c r="H990" i="4" s="1"/>
  <c r="G1311" i="3"/>
  <c r="H1309" i="3"/>
  <c r="I1309" i="3" s="1"/>
  <c r="F1310" i="3"/>
  <c r="E1304" i="5" l="1"/>
  <c r="H1303" i="5"/>
  <c r="G1303" i="5"/>
  <c r="F1303" i="5"/>
  <c r="E1322" i="4"/>
  <c r="C1323" i="4"/>
  <c r="G991" i="4"/>
  <c r="H991" i="4" s="1"/>
  <c r="H1310" i="3"/>
  <c r="I1310" i="3" s="1"/>
  <c r="F1311" i="3"/>
  <c r="G1312" i="3"/>
  <c r="F1304" i="5" l="1"/>
  <c r="E1305" i="5"/>
  <c r="H1304" i="5"/>
  <c r="G1304" i="5"/>
  <c r="E1323" i="4"/>
  <c r="C1324" i="4"/>
  <c r="G992" i="4"/>
  <c r="H992" i="4" s="1"/>
  <c r="G1313" i="3"/>
  <c r="F1312" i="3"/>
  <c r="H1311" i="3"/>
  <c r="I1311" i="3" s="1"/>
  <c r="H1305" i="5" l="1"/>
  <c r="G1305" i="5"/>
  <c r="E1306" i="5"/>
  <c r="F1305" i="5"/>
  <c r="E1324" i="4"/>
  <c r="C1325" i="4"/>
  <c r="G993" i="4"/>
  <c r="H993" i="4" s="1"/>
  <c r="H1312" i="3"/>
  <c r="I1312" i="3" s="1"/>
  <c r="F1313" i="3"/>
  <c r="G1314" i="3"/>
  <c r="F1306" i="5" l="1"/>
  <c r="E1307" i="5"/>
  <c r="H1306" i="5"/>
  <c r="G1306" i="5"/>
  <c r="E1325" i="4"/>
  <c r="C1326" i="4"/>
  <c r="G994" i="4"/>
  <c r="H994" i="4" s="1"/>
  <c r="G1315" i="3"/>
  <c r="F1314" i="3"/>
  <c r="H1313" i="3"/>
  <c r="I1313" i="3" s="1"/>
  <c r="H1307" i="5" l="1"/>
  <c r="G1307" i="5"/>
  <c r="F1307" i="5"/>
  <c r="E1308" i="5"/>
  <c r="E1326" i="4"/>
  <c r="C1327" i="4"/>
  <c r="G995" i="4"/>
  <c r="H995" i="4" s="1"/>
  <c r="H1314" i="3"/>
  <c r="I1314" i="3" s="1"/>
  <c r="F1315" i="3"/>
  <c r="G1316" i="3"/>
  <c r="H1308" i="5" l="1"/>
  <c r="G1308" i="5"/>
  <c r="E1309" i="5"/>
  <c r="F1308" i="5"/>
  <c r="E1327" i="4"/>
  <c r="C1328" i="4"/>
  <c r="G996" i="4"/>
  <c r="H996" i="4" s="1"/>
  <c r="G1317" i="3"/>
  <c r="F1316" i="3"/>
  <c r="H1315" i="3"/>
  <c r="I1315" i="3" s="1"/>
  <c r="E1310" i="5" l="1"/>
  <c r="H1309" i="5"/>
  <c r="G1309" i="5"/>
  <c r="F1309" i="5"/>
  <c r="E1328" i="4"/>
  <c r="C1329" i="4"/>
  <c r="G997" i="4"/>
  <c r="H997" i="4" s="1"/>
  <c r="F1317" i="3"/>
  <c r="H1316" i="3"/>
  <c r="I1316" i="3" s="1"/>
  <c r="G1318" i="3"/>
  <c r="E1311" i="5" l="1"/>
  <c r="H1310" i="5"/>
  <c r="G1310" i="5"/>
  <c r="F1310" i="5"/>
  <c r="E1329" i="4"/>
  <c r="C1330" i="4"/>
  <c r="G998" i="4"/>
  <c r="H998" i="4" s="1"/>
  <c r="G1319" i="3"/>
  <c r="H1317" i="3"/>
  <c r="I1317" i="3" s="1"/>
  <c r="F1318" i="3"/>
  <c r="H1311" i="5" l="1"/>
  <c r="G1311" i="5"/>
  <c r="F1311" i="5"/>
  <c r="E1312" i="5"/>
  <c r="E1330" i="4"/>
  <c r="C1331" i="4"/>
  <c r="G999" i="4"/>
  <c r="H999" i="4" s="1"/>
  <c r="F1319" i="3"/>
  <c r="H1318" i="3"/>
  <c r="I1318" i="3" s="1"/>
  <c r="G1320" i="3"/>
  <c r="E1313" i="5" l="1"/>
  <c r="H1312" i="5"/>
  <c r="G1312" i="5"/>
  <c r="F1312" i="5"/>
  <c r="E1331" i="4"/>
  <c r="C1332" i="4"/>
  <c r="G1000" i="4"/>
  <c r="H1000" i="4" s="1"/>
  <c r="G1321" i="3"/>
  <c r="H1319" i="3"/>
  <c r="I1319" i="3" s="1"/>
  <c r="F1320" i="3"/>
  <c r="E1314" i="5" l="1"/>
  <c r="H1313" i="5"/>
  <c r="F1313" i="5"/>
  <c r="G1313" i="5"/>
  <c r="E1332" i="4"/>
  <c r="C1333" i="4"/>
  <c r="G1001" i="4"/>
  <c r="H1001" i="4" s="1"/>
  <c r="H1320" i="3"/>
  <c r="I1320" i="3" s="1"/>
  <c r="F1321" i="3"/>
  <c r="G1322" i="3"/>
  <c r="H1314" i="5" l="1"/>
  <c r="G1314" i="5"/>
  <c r="E1315" i="5"/>
  <c r="F1314" i="5"/>
  <c r="E1333" i="4"/>
  <c r="C1334" i="4"/>
  <c r="G1002" i="4"/>
  <c r="H1002" i="4" s="1"/>
  <c r="G1323" i="3"/>
  <c r="H1321" i="3"/>
  <c r="I1321" i="3" s="1"/>
  <c r="F1322" i="3"/>
  <c r="F1315" i="5" l="1"/>
  <c r="E1316" i="5"/>
  <c r="H1315" i="5"/>
  <c r="G1315" i="5"/>
  <c r="E1334" i="4"/>
  <c r="C1335" i="4"/>
  <c r="G1003" i="4"/>
  <c r="H1003" i="4" s="1"/>
  <c r="H1322" i="3"/>
  <c r="I1322" i="3" s="1"/>
  <c r="F1323" i="3"/>
  <c r="G1324" i="3"/>
  <c r="H1316" i="5" l="1"/>
  <c r="G1316" i="5"/>
  <c r="F1316" i="5"/>
  <c r="E1317" i="5"/>
  <c r="E1335" i="4"/>
  <c r="C1336" i="4"/>
  <c r="G1004" i="4"/>
  <c r="H1004" i="4" s="1"/>
  <c r="G1325" i="3"/>
  <c r="F1324" i="3"/>
  <c r="H1323" i="3"/>
  <c r="I1323" i="3" s="1"/>
  <c r="H1317" i="5" l="1"/>
  <c r="G1317" i="5"/>
  <c r="E1318" i="5"/>
  <c r="F1317" i="5"/>
  <c r="E1336" i="4"/>
  <c r="C1337" i="4"/>
  <c r="G1005" i="4"/>
  <c r="H1005" i="4" s="1"/>
  <c r="H1324" i="3"/>
  <c r="I1324" i="3" s="1"/>
  <c r="F1325" i="3"/>
  <c r="G1326" i="3"/>
  <c r="H1318" i="5" l="1"/>
  <c r="G1318" i="5"/>
  <c r="F1318" i="5"/>
  <c r="E1319" i="5"/>
  <c r="E1337" i="4"/>
  <c r="C1338" i="4"/>
  <c r="G1006" i="4"/>
  <c r="H1006" i="4" s="1"/>
  <c r="G1327" i="3"/>
  <c r="F1326" i="3"/>
  <c r="H1325" i="3"/>
  <c r="I1325" i="3" s="1"/>
  <c r="E1320" i="5" l="1"/>
  <c r="H1319" i="5"/>
  <c r="G1319" i="5"/>
  <c r="F1319" i="5"/>
  <c r="E1338" i="4"/>
  <c r="C1339" i="4"/>
  <c r="G1007" i="4"/>
  <c r="H1007" i="4" s="1"/>
  <c r="H1326" i="3"/>
  <c r="I1326" i="3" s="1"/>
  <c r="F1327" i="3"/>
  <c r="G1328" i="3"/>
  <c r="H1320" i="5" l="1"/>
  <c r="G1320" i="5"/>
  <c r="F1320" i="5"/>
  <c r="E1321" i="5"/>
  <c r="E1339" i="4"/>
  <c r="C1340" i="4"/>
  <c r="G1008" i="4"/>
  <c r="H1008" i="4" s="1"/>
  <c r="G1329" i="3"/>
  <c r="F1328" i="3"/>
  <c r="H1327" i="3"/>
  <c r="I1327" i="3" s="1"/>
  <c r="E1322" i="5" l="1"/>
  <c r="H1321" i="5"/>
  <c r="G1321" i="5"/>
  <c r="F1321" i="5"/>
  <c r="E1340" i="4"/>
  <c r="C1341" i="4"/>
  <c r="G1009" i="4"/>
  <c r="H1009" i="4" s="1"/>
  <c r="F1329" i="3"/>
  <c r="H1328" i="3"/>
  <c r="I1328" i="3" s="1"/>
  <c r="G1330" i="3"/>
  <c r="F1322" i="5" l="1"/>
  <c r="E1323" i="5"/>
  <c r="H1322" i="5"/>
  <c r="G1322" i="5"/>
  <c r="E1341" i="4"/>
  <c r="C1342" i="4"/>
  <c r="G1010" i="4"/>
  <c r="H1010" i="4" s="1"/>
  <c r="G1331" i="3"/>
  <c r="H1329" i="3"/>
  <c r="I1329" i="3" s="1"/>
  <c r="F1330" i="3"/>
  <c r="H1323" i="5" l="1"/>
  <c r="G1323" i="5"/>
  <c r="F1323" i="5"/>
  <c r="E1324" i="5"/>
  <c r="E1342" i="4"/>
  <c r="C1343" i="4"/>
  <c r="G1011" i="4"/>
  <c r="H1011" i="4" s="1"/>
  <c r="F1331" i="3"/>
  <c r="H1330" i="3"/>
  <c r="I1330" i="3" s="1"/>
  <c r="G1332" i="3"/>
  <c r="E1325" i="5" l="1"/>
  <c r="H1324" i="5"/>
  <c r="G1324" i="5"/>
  <c r="F1324" i="5"/>
  <c r="E1343" i="4"/>
  <c r="C1344" i="4"/>
  <c r="G1012" i="4"/>
  <c r="H1012" i="4" s="1"/>
  <c r="G1333" i="3"/>
  <c r="H1331" i="3"/>
  <c r="I1331" i="3" s="1"/>
  <c r="F1332" i="3"/>
  <c r="H1325" i="5" l="1"/>
  <c r="G1325" i="5"/>
  <c r="F1325" i="5"/>
  <c r="E1326" i="5"/>
  <c r="E1344" i="4"/>
  <c r="C1345" i="4"/>
  <c r="G1013" i="4"/>
  <c r="H1013" i="4" s="1"/>
  <c r="H1332" i="3"/>
  <c r="I1332" i="3" s="1"/>
  <c r="F1333" i="3"/>
  <c r="G1334" i="3"/>
  <c r="H1326" i="5" l="1"/>
  <c r="G1326" i="5"/>
  <c r="F1326" i="5"/>
  <c r="E1327" i="5"/>
  <c r="E1345" i="4"/>
  <c r="C1346" i="4"/>
  <c r="G1014" i="4"/>
  <c r="H1014" i="4" s="1"/>
  <c r="G1335" i="3"/>
  <c r="H1333" i="3"/>
  <c r="I1333" i="3" s="1"/>
  <c r="F1334" i="3"/>
  <c r="H1327" i="5" l="1"/>
  <c r="E1328" i="5"/>
  <c r="G1327" i="5"/>
  <c r="F1327" i="5"/>
  <c r="E1346" i="4"/>
  <c r="C1347" i="4"/>
  <c r="G1015" i="4"/>
  <c r="H1015" i="4" s="1"/>
  <c r="H1334" i="3"/>
  <c r="I1334" i="3" s="1"/>
  <c r="F1335" i="3"/>
  <c r="G1336" i="3"/>
  <c r="E1329" i="5" l="1"/>
  <c r="H1328" i="5"/>
  <c r="G1328" i="5"/>
  <c r="F1328" i="5"/>
  <c r="E1347" i="4"/>
  <c r="C1348" i="4"/>
  <c r="G1016" i="4"/>
  <c r="H1016" i="4" s="1"/>
  <c r="G1337" i="3"/>
  <c r="F1336" i="3"/>
  <c r="H1335" i="3"/>
  <c r="I1335" i="3" s="1"/>
  <c r="H1329" i="5" l="1"/>
  <c r="G1329" i="5"/>
  <c r="F1329" i="5"/>
  <c r="E1330" i="5"/>
  <c r="E1348" i="4"/>
  <c r="C1349" i="4"/>
  <c r="G1017" i="4"/>
  <c r="H1017" i="4" s="1"/>
  <c r="H1336" i="3"/>
  <c r="I1336" i="3" s="1"/>
  <c r="F1337" i="3"/>
  <c r="G1338" i="3"/>
  <c r="G1330" i="5" l="1"/>
  <c r="F1330" i="5"/>
  <c r="H1330" i="5"/>
  <c r="E1331" i="5"/>
  <c r="E1349" i="4"/>
  <c r="C1350" i="4"/>
  <c r="G1018" i="4"/>
  <c r="H1018" i="4" s="1"/>
  <c r="G1339" i="3"/>
  <c r="F1338" i="3"/>
  <c r="H1337" i="3"/>
  <c r="I1337" i="3" s="1"/>
  <c r="F1331" i="5" l="1"/>
  <c r="G1331" i="5"/>
  <c r="E1332" i="5"/>
  <c r="H1331" i="5"/>
  <c r="E1350" i="4"/>
  <c r="C1351" i="4"/>
  <c r="G1019" i="4"/>
  <c r="H1019" i="4" s="1"/>
  <c r="F1339" i="3"/>
  <c r="H1338" i="3"/>
  <c r="I1338" i="3" s="1"/>
  <c r="G1340" i="3"/>
  <c r="H1332" i="5" l="1"/>
  <c r="G1332" i="5"/>
  <c r="E1333" i="5"/>
  <c r="F1332" i="5"/>
  <c r="E1351" i="4"/>
  <c r="C1352" i="4"/>
  <c r="G1020" i="4"/>
  <c r="H1020" i="4" s="1"/>
  <c r="G1341" i="3"/>
  <c r="F1340" i="3"/>
  <c r="H1339" i="3"/>
  <c r="I1339" i="3" s="1"/>
  <c r="F1333" i="5" l="1"/>
  <c r="E1334" i="5"/>
  <c r="H1333" i="5"/>
  <c r="G1333" i="5"/>
  <c r="E1352" i="4"/>
  <c r="C1353" i="4"/>
  <c r="G1021" i="4"/>
  <c r="H1021" i="4" s="1"/>
  <c r="F1341" i="3"/>
  <c r="H1340" i="3"/>
  <c r="I1340" i="3" s="1"/>
  <c r="G1342" i="3"/>
  <c r="H1334" i="5" l="1"/>
  <c r="G1334" i="5"/>
  <c r="F1334" i="5"/>
  <c r="E1335" i="5"/>
  <c r="E1353" i="4"/>
  <c r="C1354" i="4"/>
  <c r="G1022" i="4"/>
  <c r="H1022" i="4" s="1"/>
  <c r="G1343" i="3"/>
  <c r="H1341" i="3"/>
  <c r="I1341" i="3" s="1"/>
  <c r="F1342" i="3"/>
  <c r="H1335" i="5" l="1"/>
  <c r="G1335" i="5"/>
  <c r="E1336" i="5"/>
  <c r="F1335" i="5"/>
  <c r="E1354" i="4"/>
  <c r="C1355" i="4"/>
  <c r="G1023" i="4"/>
  <c r="H1023" i="4" s="1"/>
  <c r="F1343" i="3"/>
  <c r="H1342" i="3"/>
  <c r="I1342" i="3" s="1"/>
  <c r="G1344" i="3"/>
  <c r="H1336" i="5" l="1"/>
  <c r="G1336" i="5"/>
  <c r="F1336" i="5"/>
  <c r="E1337" i="5"/>
  <c r="E1355" i="4"/>
  <c r="C1356" i="4"/>
  <c r="G1024" i="4"/>
  <c r="H1024" i="4" s="1"/>
  <c r="G1345" i="3"/>
  <c r="H1343" i="3"/>
  <c r="I1343" i="3" s="1"/>
  <c r="F1344" i="3"/>
  <c r="H1337" i="5" l="1"/>
  <c r="G1337" i="5"/>
  <c r="F1337" i="5"/>
  <c r="E1338" i="5"/>
  <c r="E1356" i="4"/>
  <c r="C1357" i="4"/>
  <c r="G1025" i="4"/>
  <c r="H1025" i="4" s="1"/>
  <c r="H1344" i="3"/>
  <c r="I1344" i="3" s="1"/>
  <c r="F1345" i="3"/>
  <c r="G1346" i="3"/>
  <c r="H1338" i="5" l="1"/>
  <c r="G1338" i="5"/>
  <c r="E1339" i="5"/>
  <c r="F1338" i="5"/>
  <c r="E1357" i="4"/>
  <c r="C1358" i="4"/>
  <c r="G1026" i="4"/>
  <c r="H1026" i="4" s="1"/>
  <c r="G1347" i="3"/>
  <c r="H1345" i="3"/>
  <c r="I1345" i="3" s="1"/>
  <c r="F1346" i="3"/>
  <c r="E1340" i="5" l="1"/>
  <c r="H1339" i="5"/>
  <c r="G1339" i="5"/>
  <c r="F1339" i="5"/>
  <c r="E1358" i="4"/>
  <c r="C1359" i="4"/>
  <c r="G1027" i="4"/>
  <c r="H1027" i="4" s="1"/>
  <c r="H1346" i="3"/>
  <c r="I1346" i="3" s="1"/>
  <c r="F1347" i="3"/>
  <c r="G1348" i="3"/>
  <c r="F1340" i="5" l="1"/>
  <c r="E1341" i="5"/>
  <c r="G1340" i="5"/>
  <c r="H1340" i="5"/>
  <c r="E1359" i="4"/>
  <c r="C1360" i="4"/>
  <c r="G1028" i="4"/>
  <c r="H1028" i="4" s="1"/>
  <c r="G1349" i="3"/>
  <c r="F1348" i="3"/>
  <c r="H1347" i="3"/>
  <c r="I1347" i="3" s="1"/>
  <c r="H1341" i="5" l="1"/>
  <c r="G1341" i="5"/>
  <c r="E1342" i="5"/>
  <c r="F1341" i="5"/>
  <c r="E1360" i="4"/>
  <c r="C1361" i="4"/>
  <c r="G1029" i="4"/>
  <c r="H1029" i="4" s="1"/>
  <c r="H1348" i="3"/>
  <c r="I1348" i="3" s="1"/>
  <c r="F1349" i="3"/>
  <c r="G1350" i="3"/>
  <c r="F1342" i="5" l="1"/>
  <c r="E1343" i="5"/>
  <c r="G1342" i="5"/>
  <c r="H1342" i="5"/>
  <c r="E1361" i="4"/>
  <c r="C1362" i="4"/>
  <c r="G1030" i="4"/>
  <c r="H1030" i="4" s="1"/>
  <c r="G1351" i="3"/>
  <c r="F1350" i="3"/>
  <c r="H1349" i="3"/>
  <c r="I1349" i="3" s="1"/>
  <c r="H1343" i="5" l="1"/>
  <c r="G1343" i="5"/>
  <c r="F1343" i="5"/>
  <c r="E1344" i="5"/>
  <c r="E1362" i="4"/>
  <c r="C1363" i="4"/>
  <c r="G1031" i="4"/>
  <c r="H1031" i="4" s="1"/>
  <c r="H1350" i="3"/>
  <c r="I1350" i="3" s="1"/>
  <c r="F1351" i="3"/>
  <c r="G1352" i="3"/>
  <c r="H1344" i="5" l="1"/>
  <c r="G1344" i="5"/>
  <c r="E1345" i="5"/>
  <c r="F1344" i="5"/>
  <c r="E1363" i="4"/>
  <c r="C1364" i="4"/>
  <c r="G1032" i="4"/>
  <c r="H1032" i="4" s="1"/>
  <c r="G1353" i="3"/>
  <c r="F1352" i="3"/>
  <c r="H1351" i="3"/>
  <c r="I1351" i="3" s="1"/>
  <c r="G1345" i="5" l="1"/>
  <c r="E1346" i="5"/>
  <c r="H1345" i="5"/>
  <c r="F1345" i="5"/>
  <c r="E1364" i="4"/>
  <c r="C1365" i="4"/>
  <c r="G1033" i="4"/>
  <c r="H1033" i="4" s="1"/>
  <c r="F1353" i="3"/>
  <c r="H1352" i="3"/>
  <c r="I1352" i="3" s="1"/>
  <c r="G1354" i="3"/>
  <c r="E1347" i="5" l="1"/>
  <c r="H1346" i="5"/>
  <c r="G1346" i="5"/>
  <c r="F1346" i="5"/>
  <c r="E1365" i="4"/>
  <c r="C1366" i="4"/>
  <c r="G1034" i="4"/>
  <c r="H1034" i="4" s="1"/>
  <c r="G1355" i="3"/>
  <c r="H1353" i="3"/>
  <c r="I1353" i="3" s="1"/>
  <c r="F1354" i="3"/>
  <c r="H1347" i="5" l="1"/>
  <c r="G1347" i="5"/>
  <c r="F1347" i="5"/>
  <c r="E1348" i="5"/>
  <c r="E1366" i="4"/>
  <c r="C1367" i="4"/>
  <c r="G1035" i="4"/>
  <c r="H1035" i="4" s="1"/>
  <c r="F1355" i="3"/>
  <c r="H1354" i="3"/>
  <c r="I1354" i="3" s="1"/>
  <c r="G1356" i="3"/>
  <c r="E1349" i="5" l="1"/>
  <c r="H1348" i="5"/>
  <c r="G1348" i="5"/>
  <c r="F1348" i="5"/>
  <c r="E1367" i="4"/>
  <c r="C1368" i="4"/>
  <c r="G1036" i="4"/>
  <c r="H1036" i="4" s="1"/>
  <c r="G1357" i="3"/>
  <c r="F1356" i="3"/>
  <c r="H1355" i="3"/>
  <c r="I1355" i="3" s="1"/>
  <c r="F1349" i="5" l="1"/>
  <c r="E1350" i="5"/>
  <c r="H1349" i="5"/>
  <c r="G1349" i="5"/>
  <c r="E1368" i="4"/>
  <c r="C1369" i="4"/>
  <c r="G1037" i="4"/>
  <c r="H1037" i="4" s="1"/>
  <c r="H1356" i="3"/>
  <c r="I1356" i="3" s="1"/>
  <c r="F1357" i="3"/>
  <c r="G1358" i="3"/>
  <c r="H1350" i="5" l="1"/>
  <c r="G1350" i="5"/>
  <c r="E1351" i="5"/>
  <c r="F1350" i="5"/>
  <c r="E1369" i="4"/>
  <c r="C1370" i="4"/>
  <c r="G1038" i="4"/>
  <c r="H1038" i="4" s="1"/>
  <c r="G1359" i="3"/>
  <c r="F1358" i="3"/>
  <c r="H1357" i="3"/>
  <c r="I1357" i="3" s="1"/>
  <c r="F1351" i="5" l="1"/>
  <c r="E1352" i="5"/>
  <c r="H1351" i="5"/>
  <c r="G1351" i="5"/>
  <c r="E1370" i="4"/>
  <c r="C1371" i="4"/>
  <c r="G1039" i="4"/>
  <c r="H1039" i="4" s="1"/>
  <c r="H1358" i="3"/>
  <c r="I1358" i="3" s="1"/>
  <c r="F1359" i="3"/>
  <c r="G1360" i="3"/>
  <c r="E1353" i="5" l="1"/>
  <c r="H1352" i="5"/>
  <c r="G1352" i="5"/>
  <c r="F1352" i="5"/>
  <c r="E1371" i="4"/>
  <c r="C1372" i="4"/>
  <c r="G1040" i="4"/>
  <c r="H1040" i="4" s="1"/>
  <c r="G1361" i="3"/>
  <c r="F1360" i="3"/>
  <c r="H1359" i="3"/>
  <c r="I1359" i="3" s="1"/>
  <c r="H1353" i="5" l="1"/>
  <c r="G1353" i="5"/>
  <c r="E1354" i="5"/>
  <c r="F1353" i="5"/>
  <c r="E1372" i="4"/>
  <c r="C1373" i="4"/>
  <c r="G1041" i="4"/>
  <c r="H1041" i="4" s="1"/>
  <c r="H1360" i="3"/>
  <c r="I1360" i="3" s="1"/>
  <c r="F1361" i="3"/>
  <c r="G1362" i="3"/>
  <c r="H1354" i="5" l="1"/>
  <c r="G1354" i="5"/>
  <c r="F1354" i="5"/>
  <c r="E1355" i="5"/>
  <c r="E1373" i="4"/>
  <c r="C1374" i="4"/>
  <c r="G1042" i="4"/>
  <c r="H1042" i="4" s="1"/>
  <c r="G1363" i="3"/>
  <c r="F1362" i="3"/>
  <c r="H1361" i="3"/>
  <c r="I1361" i="3" s="1"/>
  <c r="G1355" i="5" l="1"/>
  <c r="F1355" i="5"/>
  <c r="H1355" i="5"/>
  <c r="E1356" i="5"/>
  <c r="E1374" i="4"/>
  <c r="C1375" i="4"/>
  <c r="G1043" i="4"/>
  <c r="H1043" i="4" s="1"/>
  <c r="F1363" i="3"/>
  <c r="H1362" i="3"/>
  <c r="I1362" i="3" s="1"/>
  <c r="G1364" i="3"/>
  <c r="H1356" i="5" l="1"/>
  <c r="G1356" i="5"/>
  <c r="E1357" i="5"/>
  <c r="F1356" i="5"/>
  <c r="E1375" i="4"/>
  <c r="C1376" i="4"/>
  <c r="G1044" i="4"/>
  <c r="H1044" i="4" s="1"/>
  <c r="G1365" i="3"/>
  <c r="H1363" i="3"/>
  <c r="I1363" i="3" s="1"/>
  <c r="F1364" i="3"/>
  <c r="E1358" i="5" l="1"/>
  <c r="H1357" i="5"/>
  <c r="F1357" i="5"/>
  <c r="G1357" i="5"/>
  <c r="E1376" i="4"/>
  <c r="C1377" i="4"/>
  <c r="G1045" i="4"/>
  <c r="H1045" i="4" s="1"/>
  <c r="F1365" i="3"/>
  <c r="H1364" i="3"/>
  <c r="I1364" i="3" s="1"/>
  <c r="G1366" i="3"/>
  <c r="F1358" i="5" l="1"/>
  <c r="E1359" i="5"/>
  <c r="H1358" i="5"/>
  <c r="G1358" i="5"/>
  <c r="E1377" i="4"/>
  <c r="C1378" i="4"/>
  <c r="G1046" i="4"/>
  <c r="H1046" i="4" s="1"/>
  <c r="G1367" i="3"/>
  <c r="H1365" i="3"/>
  <c r="I1365" i="3" s="1"/>
  <c r="F1366" i="3"/>
  <c r="H1359" i="5" l="1"/>
  <c r="G1359" i="5"/>
  <c r="E1360" i="5"/>
  <c r="F1359" i="5"/>
  <c r="E1378" i="4"/>
  <c r="C1379" i="4"/>
  <c r="G1047" i="4"/>
  <c r="H1047" i="4" s="1"/>
  <c r="F1367" i="3"/>
  <c r="H1366" i="3"/>
  <c r="I1366" i="3" s="1"/>
  <c r="G1368" i="3"/>
  <c r="E1361" i="5" l="1"/>
  <c r="H1360" i="5"/>
  <c r="G1360" i="5"/>
  <c r="F1360" i="5"/>
  <c r="E1379" i="4"/>
  <c r="C1380" i="4"/>
  <c r="G1048" i="4"/>
  <c r="H1048" i="4" s="1"/>
  <c r="G1369" i="3"/>
  <c r="H1367" i="3"/>
  <c r="I1367" i="3" s="1"/>
  <c r="F1368" i="3"/>
  <c r="H1361" i="5" l="1"/>
  <c r="G1361" i="5"/>
  <c r="F1361" i="5"/>
  <c r="E1362" i="5"/>
  <c r="E1380" i="4"/>
  <c r="C1381" i="4"/>
  <c r="G1049" i="4"/>
  <c r="H1049" i="4" s="1"/>
  <c r="H1368" i="3"/>
  <c r="I1368" i="3" s="1"/>
  <c r="F1369" i="3"/>
  <c r="G1370" i="3"/>
  <c r="H1362" i="5" l="1"/>
  <c r="G1362" i="5"/>
  <c r="E1363" i="5"/>
  <c r="F1362" i="5"/>
  <c r="E1381" i="4"/>
  <c r="C1382" i="4"/>
  <c r="G1050" i="4"/>
  <c r="H1050" i="4" s="1"/>
  <c r="G1371" i="3"/>
  <c r="H1369" i="3"/>
  <c r="I1369" i="3" s="1"/>
  <c r="F1370" i="3"/>
  <c r="H1363" i="5" l="1"/>
  <c r="G1363" i="5"/>
  <c r="F1363" i="5"/>
  <c r="E1364" i="5"/>
  <c r="E1382" i="4"/>
  <c r="C1383" i="4"/>
  <c r="G1051" i="4"/>
  <c r="H1051" i="4" s="1"/>
  <c r="H1370" i="3"/>
  <c r="I1370" i="3" s="1"/>
  <c r="F1371" i="3"/>
  <c r="G1372" i="3"/>
  <c r="E1365" i="5" l="1"/>
  <c r="H1364" i="5"/>
  <c r="F1364" i="5"/>
  <c r="G1364" i="5"/>
  <c r="E1383" i="4"/>
  <c r="C1384" i="4"/>
  <c r="G1052" i="4"/>
  <c r="H1052" i="4" s="1"/>
  <c r="G1373" i="3"/>
  <c r="F1372" i="3"/>
  <c r="H1371" i="3"/>
  <c r="I1371" i="3" s="1"/>
  <c r="H1365" i="5" l="1"/>
  <c r="G1365" i="5"/>
  <c r="F1365" i="5"/>
  <c r="E1366" i="5"/>
  <c r="G1053" i="4"/>
  <c r="H1053" i="4" s="1"/>
  <c r="E1384" i="4"/>
  <c r="C1385" i="4"/>
  <c r="H1372" i="3"/>
  <c r="I1372" i="3" s="1"/>
  <c r="F1373" i="3"/>
  <c r="G1374" i="3"/>
  <c r="G1366" i="5" l="1"/>
  <c r="E1367" i="5"/>
  <c r="H1366" i="5"/>
  <c r="F1366" i="5"/>
  <c r="E1385" i="4"/>
  <c r="C1386" i="4"/>
  <c r="G1054" i="4"/>
  <c r="H1054" i="4" s="1"/>
  <c r="G1375" i="3"/>
  <c r="F1374" i="3"/>
  <c r="H1373" i="3"/>
  <c r="I1373" i="3" s="1"/>
  <c r="E1368" i="5" l="1"/>
  <c r="H1367" i="5"/>
  <c r="G1367" i="5"/>
  <c r="F1367" i="5"/>
  <c r="E1386" i="4"/>
  <c r="C1387" i="4"/>
  <c r="G1055" i="4"/>
  <c r="H1055" i="4" s="1"/>
  <c r="G1376" i="3"/>
  <c r="F1375" i="3"/>
  <c r="H1374" i="3"/>
  <c r="I1374" i="3" s="1"/>
  <c r="H1368" i="5" l="1"/>
  <c r="G1368" i="5"/>
  <c r="E1369" i="5"/>
  <c r="F1368" i="5"/>
  <c r="E1387" i="4"/>
  <c r="C1388" i="4"/>
  <c r="G1056" i="4"/>
  <c r="H1056" i="4" s="1"/>
  <c r="F1376" i="3"/>
  <c r="H1375" i="3"/>
  <c r="I1375" i="3" s="1"/>
  <c r="G1377" i="3"/>
  <c r="F1369" i="5" l="1"/>
  <c r="E1370" i="5"/>
  <c r="H1369" i="5"/>
  <c r="G1369" i="5"/>
  <c r="E1388" i="4"/>
  <c r="C1389" i="4"/>
  <c r="G1057" i="4"/>
  <c r="H1057" i="4" s="1"/>
  <c r="G1378" i="3"/>
  <c r="F1377" i="3"/>
  <c r="H1376" i="3"/>
  <c r="I1376" i="3" s="1"/>
  <c r="H1370" i="5" l="1"/>
  <c r="G1370" i="5"/>
  <c r="F1370" i="5"/>
  <c r="E1371" i="5"/>
  <c r="E1389" i="4"/>
  <c r="C1390" i="4"/>
  <c r="G1058" i="4"/>
  <c r="H1058" i="4" s="1"/>
  <c r="H1377" i="3"/>
  <c r="I1377" i="3" s="1"/>
  <c r="F1378" i="3"/>
  <c r="G1379" i="3"/>
  <c r="H1371" i="5" l="1"/>
  <c r="G1371" i="5"/>
  <c r="E1372" i="5"/>
  <c r="F1371" i="5"/>
  <c r="E1390" i="4"/>
  <c r="C1391" i="4"/>
  <c r="G1059" i="4"/>
  <c r="H1059" i="4" s="1"/>
  <c r="G1380" i="3"/>
  <c r="F1379" i="3"/>
  <c r="H1378" i="3"/>
  <c r="I1378" i="3" s="1"/>
  <c r="H1372" i="5" l="1"/>
  <c r="G1372" i="5"/>
  <c r="F1372" i="5"/>
  <c r="E1373" i="5"/>
  <c r="E1391" i="4"/>
  <c r="C1392" i="4"/>
  <c r="G1060" i="4"/>
  <c r="H1060" i="4" s="1"/>
  <c r="F1380" i="3"/>
  <c r="H1379" i="3"/>
  <c r="I1379" i="3" s="1"/>
  <c r="G1381" i="3"/>
  <c r="G1373" i="5" l="1"/>
  <c r="F1373" i="5"/>
  <c r="E1374" i="5"/>
  <c r="H1373" i="5"/>
  <c r="E1392" i="4"/>
  <c r="C1393" i="4"/>
  <c r="G1061" i="4"/>
  <c r="H1061" i="4" s="1"/>
  <c r="G1382" i="3"/>
  <c r="H1380" i="3"/>
  <c r="I1380" i="3" s="1"/>
  <c r="F1381" i="3"/>
  <c r="H1374" i="5" l="1"/>
  <c r="G1374" i="5"/>
  <c r="F1374" i="5"/>
  <c r="E1375" i="5"/>
  <c r="E1393" i="4"/>
  <c r="C1394" i="4"/>
  <c r="G1062" i="4"/>
  <c r="H1062" i="4" s="1"/>
  <c r="F1382" i="3"/>
  <c r="H1381" i="3"/>
  <c r="I1381" i="3" s="1"/>
  <c r="G1383" i="3"/>
  <c r="E1376" i="5" l="1"/>
  <c r="H1375" i="5"/>
  <c r="G1375" i="5"/>
  <c r="F1375" i="5"/>
  <c r="E1394" i="4"/>
  <c r="C1395" i="4"/>
  <c r="G1063" i="4"/>
  <c r="H1063" i="4" s="1"/>
  <c r="G1384" i="3"/>
  <c r="H1382" i="3"/>
  <c r="I1382" i="3" s="1"/>
  <c r="F1383" i="3"/>
  <c r="F1376" i="5" l="1"/>
  <c r="G1376" i="5"/>
  <c r="E1377" i="5"/>
  <c r="H1376" i="5"/>
  <c r="E1395" i="4"/>
  <c r="C1396" i="4"/>
  <c r="G1064" i="4"/>
  <c r="H1064" i="4" s="1"/>
  <c r="F1384" i="3"/>
  <c r="H1383" i="3"/>
  <c r="I1383" i="3" s="1"/>
  <c r="G1385" i="3"/>
  <c r="H1377" i="5" l="1"/>
  <c r="G1377" i="5"/>
  <c r="E1378" i="5"/>
  <c r="F1377" i="5"/>
  <c r="E1396" i="4"/>
  <c r="C1397" i="4"/>
  <c r="G1065" i="4"/>
  <c r="H1065" i="4" s="1"/>
  <c r="G1386" i="3"/>
  <c r="H1384" i="3"/>
  <c r="I1384" i="3" s="1"/>
  <c r="F1385" i="3"/>
  <c r="F1378" i="5" l="1"/>
  <c r="E1379" i="5"/>
  <c r="H1378" i="5"/>
  <c r="G1378" i="5"/>
  <c r="E1397" i="4"/>
  <c r="C1398" i="4"/>
  <c r="G1066" i="4"/>
  <c r="H1066" i="4" s="1"/>
  <c r="F1386" i="3"/>
  <c r="H1385" i="3"/>
  <c r="I1385" i="3" s="1"/>
  <c r="G1387" i="3"/>
  <c r="H1379" i="5" l="1"/>
  <c r="G1379" i="5"/>
  <c r="F1379" i="5"/>
  <c r="E1380" i="5"/>
  <c r="E1398" i="4"/>
  <c r="C1399" i="4"/>
  <c r="G1067" i="4"/>
  <c r="H1067" i="4" s="1"/>
  <c r="G1388" i="3"/>
  <c r="F1387" i="3"/>
  <c r="H1386" i="3"/>
  <c r="I1386" i="3" s="1"/>
  <c r="H1380" i="5" l="1"/>
  <c r="G1380" i="5"/>
  <c r="E1381" i="5"/>
  <c r="F1380" i="5"/>
  <c r="E1399" i="4"/>
  <c r="C1400" i="4"/>
  <c r="G1068" i="4"/>
  <c r="H1068" i="4" s="1"/>
  <c r="F1388" i="3"/>
  <c r="H1387" i="3"/>
  <c r="I1387" i="3" s="1"/>
  <c r="G1389" i="3"/>
  <c r="E1382" i="5" l="1"/>
  <c r="G1381" i="5"/>
  <c r="F1381" i="5"/>
  <c r="H1381" i="5"/>
  <c r="E1400" i="4"/>
  <c r="C1401" i="4"/>
  <c r="G1069" i="4"/>
  <c r="H1069" i="4" s="1"/>
  <c r="G1390" i="3"/>
  <c r="F1389" i="3"/>
  <c r="H1388" i="3"/>
  <c r="I1388" i="3" s="1"/>
  <c r="E1383" i="5" l="1"/>
  <c r="H1382" i="5"/>
  <c r="G1382" i="5"/>
  <c r="F1382" i="5"/>
  <c r="E1401" i="4"/>
  <c r="C1402" i="4"/>
  <c r="G1070" i="4"/>
  <c r="H1070" i="4" s="1"/>
  <c r="H1389" i="3"/>
  <c r="I1389" i="3" s="1"/>
  <c r="F1390" i="3"/>
  <c r="G1391" i="3"/>
  <c r="H1383" i="5" l="1"/>
  <c r="G1383" i="5"/>
  <c r="F1383" i="5"/>
  <c r="E1384" i="5"/>
  <c r="E1402" i="4"/>
  <c r="C1403" i="4"/>
  <c r="G1071" i="4"/>
  <c r="H1071" i="4" s="1"/>
  <c r="G1392" i="3"/>
  <c r="F1391" i="3"/>
  <c r="H1390" i="3"/>
  <c r="I1390" i="3" s="1"/>
  <c r="E1385" i="5" l="1"/>
  <c r="F1384" i="5"/>
  <c r="H1384" i="5"/>
  <c r="G1384" i="5"/>
  <c r="E1403" i="4"/>
  <c r="C1404" i="4"/>
  <c r="G1072" i="4"/>
  <c r="H1072" i="4" s="1"/>
  <c r="H1391" i="3"/>
  <c r="I1391" i="3" s="1"/>
  <c r="F1392" i="3"/>
  <c r="G1393" i="3"/>
  <c r="E1386" i="5" l="1"/>
  <c r="H1385" i="5"/>
  <c r="F1385" i="5"/>
  <c r="G1385" i="5"/>
  <c r="E1404" i="4"/>
  <c r="C1405" i="4"/>
  <c r="G1073" i="4"/>
  <c r="H1073" i="4" s="1"/>
  <c r="G1394" i="3"/>
  <c r="H1392" i="3"/>
  <c r="I1392" i="3" s="1"/>
  <c r="F1393" i="3"/>
  <c r="H1386" i="5" l="1"/>
  <c r="G1386" i="5"/>
  <c r="E1387" i="5"/>
  <c r="F1386" i="5"/>
  <c r="E1405" i="4"/>
  <c r="C1406" i="4"/>
  <c r="G1074" i="4"/>
  <c r="H1074" i="4" s="1"/>
  <c r="H1393" i="3"/>
  <c r="I1393" i="3" s="1"/>
  <c r="F1394" i="3"/>
  <c r="G1395" i="3"/>
  <c r="F1387" i="5" l="1"/>
  <c r="E1388" i="5"/>
  <c r="H1387" i="5"/>
  <c r="G1387" i="5"/>
  <c r="E1406" i="4"/>
  <c r="C1407" i="4"/>
  <c r="G1075" i="4"/>
  <c r="H1075" i="4" s="1"/>
  <c r="G1396" i="3"/>
  <c r="H1394" i="3"/>
  <c r="I1394" i="3" s="1"/>
  <c r="F1395" i="3"/>
  <c r="E1389" i="5" l="1"/>
  <c r="H1388" i="5"/>
  <c r="G1388" i="5"/>
  <c r="F1388" i="5"/>
  <c r="E1407" i="4"/>
  <c r="C1408" i="4"/>
  <c r="G1076" i="4"/>
  <c r="H1076" i="4" s="1"/>
  <c r="F1396" i="3"/>
  <c r="H1395" i="3"/>
  <c r="I1395" i="3" s="1"/>
  <c r="G1397" i="3"/>
  <c r="H1389" i="5" l="1"/>
  <c r="G1389" i="5"/>
  <c r="E1390" i="5"/>
  <c r="F1389" i="5"/>
  <c r="E1408" i="4"/>
  <c r="C1409" i="4"/>
  <c r="G1077" i="4"/>
  <c r="H1077" i="4" s="1"/>
  <c r="G1398" i="3"/>
  <c r="H1396" i="3"/>
  <c r="I1396" i="3" s="1"/>
  <c r="F1397" i="3"/>
  <c r="H1390" i="5" l="1"/>
  <c r="G1390" i="5"/>
  <c r="F1390" i="5"/>
  <c r="E1391" i="5"/>
  <c r="E1409" i="4"/>
  <c r="C1410" i="4"/>
  <c r="G1078" i="4"/>
  <c r="H1078" i="4" s="1"/>
  <c r="F1398" i="3"/>
  <c r="H1397" i="3"/>
  <c r="I1397" i="3" s="1"/>
  <c r="G1399" i="3"/>
  <c r="E1392" i="5" l="1"/>
  <c r="H1391" i="5"/>
  <c r="G1391" i="5"/>
  <c r="F1391" i="5"/>
  <c r="E1410" i="4"/>
  <c r="C1411" i="4"/>
  <c r="G1079" i="4"/>
  <c r="H1079" i="4" s="1"/>
  <c r="G1400" i="3"/>
  <c r="H1398" i="3"/>
  <c r="I1398" i="3" s="1"/>
  <c r="F1399" i="3"/>
  <c r="H1392" i="5" l="1"/>
  <c r="G1392" i="5"/>
  <c r="F1392" i="5"/>
  <c r="E1393" i="5"/>
  <c r="E1411" i="4"/>
  <c r="C1412" i="4"/>
  <c r="G1080" i="4"/>
  <c r="H1080" i="4" s="1"/>
  <c r="F1400" i="3"/>
  <c r="H1399" i="3"/>
  <c r="I1399" i="3" s="1"/>
  <c r="G1401" i="3"/>
  <c r="E1394" i="5" l="1"/>
  <c r="H1393" i="5"/>
  <c r="G1393" i="5"/>
  <c r="F1393" i="5"/>
  <c r="E1412" i="4"/>
  <c r="C1413" i="4"/>
  <c r="G1081" i="4"/>
  <c r="H1081" i="4" s="1"/>
  <c r="G1402" i="3"/>
  <c r="F1401" i="3"/>
  <c r="H1400" i="3"/>
  <c r="I1400" i="3" s="1"/>
  <c r="F1394" i="5" l="1"/>
  <c r="E1395" i="5"/>
  <c r="H1394" i="5"/>
  <c r="G1394" i="5"/>
  <c r="E1413" i="4"/>
  <c r="C1414" i="4"/>
  <c r="G1082" i="4"/>
  <c r="H1082" i="4" s="1"/>
  <c r="H1401" i="3"/>
  <c r="I1401" i="3" s="1"/>
  <c r="F1402" i="3"/>
  <c r="G1403" i="3"/>
  <c r="H1395" i="5" l="1"/>
  <c r="G1395" i="5"/>
  <c r="F1395" i="5"/>
  <c r="E1396" i="5"/>
  <c r="E1414" i="4"/>
  <c r="C1415" i="4"/>
  <c r="G1083" i="4"/>
  <c r="H1083" i="4" s="1"/>
  <c r="G1404" i="3"/>
  <c r="F1403" i="3"/>
  <c r="H1402" i="3"/>
  <c r="I1402" i="3" s="1"/>
  <c r="E1397" i="5" l="1"/>
  <c r="H1396" i="5"/>
  <c r="G1396" i="5"/>
  <c r="F1396" i="5"/>
  <c r="E1415" i="4"/>
  <c r="C1416" i="4"/>
  <c r="G1084" i="4"/>
  <c r="H1084" i="4" s="1"/>
  <c r="F1404" i="3"/>
  <c r="H1403" i="3"/>
  <c r="I1403" i="3" s="1"/>
  <c r="G1405" i="3"/>
  <c r="H1397" i="5" l="1"/>
  <c r="G1397" i="5"/>
  <c r="F1397" i="5"/>
  <c r="E1398" i="5"/>
  <c r="E1416" i="4"/>
  <c r="C1417" i="4"/>
  <c r="G1085" i="4"/>
  <c r="H1085" i="4" s="1"/>
  <c r="G1406" i="3"/>
  <c r="H1404" i="3"/>
  <c r="I1404" i="3" s="1"/>
  <c r="F1405" i="3"/>
  <c r="H1398" i="5" l="1"/>
  <c r="G1398" i="5"/>
  <c r="E1399" i="5"/>
  <c r="F1398" i="5"/>
  <c r="E1417" i="4"/>
  <c r="C1418" i="4"/>
  <c r="G1086" i="4"/>
  <c r="H1086" i="4" s="1"/>
  <c r="F1406" i="3"/>
  <c r="H1405" i="3"/>
  <c r="I1405" i="3" s="1"/>
  <c r="G1407" i="3"/>
  <c r="H1399" i="5" l="1"/>
  <c r="G1399" i="5"/>
  <c r="F1399" i="5"/>
  <c r="E1400" i="5"/>
  <c r="E1418" i="4"/>
  <c r="C1419" i="4"/>
  <c r="G1087" i="4"/>
  <c r="H1087" i="4" s="1"/>
  <c r="G1408" i="3"/>
  <c r="H1406" i="3"/>
  <c r="I1406" i="3" s="1"/>
  <c r="F1407" i="3"/>
  <c r="E1401" i="5" l="1"/>
  <c r="H1400" i="5"/>
  <c r="G1400" i="5"/>
  <c r="F1400" i="5"/>
  <c r="E1419" i="4"/>
  <c r="C1420" i="4"/>
  <c r="G1088" i="4"/>
  <c r="H1088" i="4" s="1"/>
  <c r="F1408" i="3"/>
  <c r="H1407" i="3"/>
  <c r="I1407" i="3" s="1"/>
  <c r="G1409" i="3"/>
  <c r="H1401" i="5" l="1"/>
  <c r="G1401" i="5"/>
  <c r="F1401" i="5"/>
  <c r="E1402" i="5"/>
  <c r="E1420" i="4"/>
  <c r="C1421" i="4"/>
  <c r="G1089" i="4"/>
  <c r="H1089" i="4" s="1"/>
  <c r="G1410" i="3"/>
  <c r="H1408" i="3"/>
  <c r="I1408" i="3" s="1"/>
  <c r="F1409" i="3"/>
  <c r="G1402" i="5" l="1"/>
  <c r="F1402" i="5"/>
  <c r="E1403" i="5"/>
  <c r="H1402" i="5"/>
  <c r="E1421" i="4"/>
  <c r="C1422" i="4"/>
  <c r="G1090" i="4"/>
  <c r="H1090" i="4" s="1"/>
  <c r="F1410" i="3"/>
  <c r="H1409" i="3"/>
  <c r="I1409" i="3" s="1"/>
  <c r="G1411" i="3"/>
  <c r="E1404" i="5" l="1"/>
  <c r="H1403" i="5"/>
  <c r="G1403" i="5"/>
  <c r="F1403" i="5"/>
  <c r="E1422" i="4"/>
  <c r="C1423" i="4"/>
  <c r="G1091" i="4"/>
  <c r="H1091" i="4" s="1"/>
  <c r="G1412" i="3"/>
  <c r="F1411" i="3"/>
  <c r="H1410" i="3"/>
  <c r="I1410" i="3" s="1"/>
  <c r="H1404" i="5" l="1"/>
  <c r="G1404" i="5"/>
  <c r="E1405" i="5"/>
  <c r="F1404" i="5"/>
  <c r="E1423" i="4"/>
  <c r="C1424" i="4"/>
  <c r="G1092" i="4"/>
  <c r="H1092" i="4" s="1"/>
  <c r="H1411" i="3"/>
  <c r="I1411" i="3" s="1"/>
  <c r="F1412" i="3"/>
  <c r="G1413" i="3"/>
  <c r="F1405" i="5" l="1"/>
  <c r="E1406" i="5"/>
  <c r="H1405" i="5"/>
  <c r="G1405" i="5"/>
  <c r="E1424" i="4"/>
  <c r="C1425" i="4"/>
  <c r="G1093" i="4"/>
  <c r="H1093" i="4" s="1"/>
  <c r="G1414" i="3"/>
  <c r="F1413" i="3"/>
  <c r="H1412" i="3"/>
  <c r="I1412" i="3" s="1"/>
  <c r="H1406" i="5" l="1"/>
  <c r="G1406" i="5"/>
  <c r="F1406" i="5"/>
  <c r="E1407" i="5"/>
  <c r="E1425" i="4"/>
  <c r="C1426" i="4"/>
  <c r="G1094" i="4"/>
  <c r="H1094" i="4" s="1"/>
  <c r="H1413" i="3"/>
  <c r="I1413" i="3" s="1"/>
  <c r="F1414" i="3"/>
  <c r="G1415" i="3"/>
  <c r="H1407" i="5" l="1"/>
  <c r="G1407" i="5"/>
  <c r="F1407" i="5"/>
  <c r="E1408" i="5"/>
  <c r="E1426" i="4"/>
  <c r="C1427" i="4"/>
  <c r="G1095" i="4"/>
  <c r="H1095" i="4" s="1"/>
  <c r="G1416" i="3"/>
  <c r="F1415" i="3"/>
  <c r="H1414" i="3"/>
  <c r="I1414" i="3" s="1"/>
  <c r="H1408" i="5" l="1"/>
  <c r="G1408" i="5"/>
  <c r="F1408" i="5"/>
  <c r="E1409" i="5"/>
  <c r="E1427" i="4"/>
  <c r="C1428" i="4"/>
  <c r="G1096" i="4"/>
  <c r="H1096" i="4" s="1"/>
  <c r="H1415" i="3"/>
  <c r="I1415" i="3" s="1"/>
  <c r="F1416" i="3"/>
  <c r="G1417" i="3"/>
  <c r="E1410" i="5" l="1"/>
  <c r="H1409" i="5"/>
  <c r="G1409" i="5"/>
  <c r="F1409" i="5"/>
  <c r="E1428" i="4"/>
  <c r="C1429" i="4"/>
  <c r="G1097" i="4"/>
  <c r="H1097" i="4" s="1"/>
  <c r="H1416" i="3"/>
  <c r="I1416" i="3" s="1"/>
  <c r="F1417" i="3"/>
  <c r="G1418" i="3"/>
  <c r="H1410" i="5" l="1"/>
  <c r="G1410" i="5"/>
  <c r="E1411" i="5"/>
  <c r="F1410" i="5"/>
  <c r="E1429" i="4"/>
  <c r="C1430" i="4"/>
  <c r="G1098" i="4"/>
  <c r="H1098" i="4" s="1"/>
  <c r="G1419" i="3"/>
  <c r="H1417" i="3"/>
  <c r="I1417" i="3" s="1"/>
  <c r="F1418" i="3"/>
  <c r="E1412" i="5" l="1"/>
  <c r="H1411" i="5"/>
  <c r="G1411" i="5"/>
  <c r="F1411" i="5"/>
  <c r="E1430" i="4"/>
  <c r="C1431" i="4"/>
  <c r="G1099" i="4"/>
  <c r="H1099" i="4" s="1"/>
  <c r="H1418" i="3"/>
  <c r="I1418" i="3" s="1"/>
  <c r="F1419" i="3"/>
  <c r="G1420" i="3"/>
  <c r="F1412" i="5" l="1"/>
  <c r="E1413" i="5"/>
  <c r="H1412" i="5"/>
  <c r="G1412" i="5"/>
  <c r="E1431" i="4"/>
  <c r="C1432" i="4"/>
  <c r="G1100" i="4"/>
  <c r="H1100" i="4" s="1"/>
  <c r="F1420" i="3"/>
  <c r="H1419" i="3"/>
  <c r="I1419" i="3" s="1"/>
  <c r="G1421" i="3"/>
  <c r="H1413" i="5" l="1"/>
  <c r="G1413" i="5"/>
  <c r="E1414" i="5"/>
  <c r="F1413" i="5"/>
  <c r="E1432" i="4"/>
  <c r="C1433" i="4"/>
  <c r="G1101" i="4"/>
  <c r="H1101" i="4" s="1"/>
  <c r="G1422" i="3"/>
  <c r="H1420" i="3"/>
  <c r="I1420" i="3" s="1"/>
  <c r="F1421" i="3"/>
  <c r="G1414" i="5" l="1"/>
  <c r="F1414" i="5"/>
  <c r="H1414" i="5"/>
  <c r="E1415" i="5"/>
  <c r="E1433" i="4"/>
  <c r="C1434" i="4"/>
  <c r="G1102" i="4"/>
  <c r="H1102" i="4" s="1"/>
  <c r="F1422" i="3"/>
  <c r="H1421" i="3"/>
  <c r="I1421" i="3" s="1"/>
  <c r="G1423" i="3"/>
  <c r="H1415" i="5" l="1"/>
  <c r="G1415" i="5"/>
  <c r="F1415" i="5"/>
  <c r="E1416" i="5"/>
  <c r="E1434" i="4"/>
  <c r="C1435" i="4"/>
  <c r="G1103" i="4"/>
  <c r="H1103" i="4" s="1"/>
  <c r="G1424" i="3"/>
  <c r="F1423" i="3"/>
  <c r="H1422" i="3"/>
  <c r="I1422" i="3" s="1"/>
  <c r="H1416" i="5" l="1"/>
  <c r="G1416" i="5"/>
  <c r="E1417" i="5"/>
  <c r="F1416" i="5"/>
  <c r="E1435" i="4"/>
  <c r="C1436" i="4"/>
  <c r="G1104" i="4"/>
  <c r="H1104" i="4" s="1"/>
  <c r="F1424" i="3"/>
  <c r="H1423" i="3"/>
  <c r="I1423" i="3" s="1"/>
  <c r="G1425" i="3"/>
  <c r="H1417" i="5" l="1"/>
  <c r="E1418" i="5"/>
  <c r="G1417" i="5"/>
  <c r="F1417" i="5"/>
  <c r="E1436" i="4"/>
  <c r="C1437" i="4"/>
  <c r="G1105" i="4"/>
  <c r="H1105" i="4" s="1"/>
  <c r="G1426" i="3"/>
  <c r="H1424" i="3"/>
  <c r="I1424" i="3" s="1"/>
  <c r="F1425" i="3"/>
  <c r="E1419" i="5" l="1"/>
  <c r="H1418" i="5"/>
  <c r="G1418" i="5"/>
  <c r="F1418" i="5"/>
  <c r="E1437" i="4"/>
  <c r="C1438" i="4"/>
  <c r="G1106" i="4"/>
  <c r="H1106" i="4" s="1"/>
  <c r="H1425" i="3"/>
  <c r="I1425" i="3" s="1"/>
  <c r="F1426" i="3"/>
  <c r="G1427" i="3"/>
  <c r="H1419" i="5" l="1"/>
  <c r="G1419" i="5"/>
  <c r="F1419" i="5"/>
  <c r="E1420" i="5"/>
  <c r="E1438" i="4"/>
  <c r="C1439" i="4"/>
  <c r="G1107" i="4"/>
  <c r="H1107" i="4" s="1"/>
  <c r="G1428" i="3"/>
  <c r="F1427" i="3"/>
  <c r="H1426" i="3"/>
  <c r="I1426" i="3" s="1"/>
  <c r="E1421" i="5" l="1"/>
  <c r="H1420" i="5"/>
  <c r="G1420" i="5"/>
  <c r="F1420" i="5"/>
  <c r="E1439" i="4"/>
  <c r="C1440" i="4"/>
  <c r="G1108" i="4"/>
  <c r="H1108" i="4" s="1"/>
  <c r="F1428" i="3"/>
  <c r="H1427" i="3"/>
  <c r="I1427" i="3" s="1"/>
  <c r="G1429" i="3"/>
  <c r="F1421" i="5" l="1"/>
  <c r="H1421" i="5"/>
  <c r="E1422" i="5"/>
  <c r="G1421" i="5"/>
  <c r="E1440" i="4"/>
  <c r="C1441" i="4"/>
  <c r="G1109" i="4"/>
  <c r="H1109" i="4" s="1"/>
  <c r="G1430" i="3"/>
  <c r="H1428" i="3"/>
  <c r="I1428" i="3" s="1"/>
  <c r="F1429" i="3"/>
  <c r="H1422" i="5" l="1"/>
  <c r="G1422" i="5"/>
  <c r="E1423" i="5"/>
  <c r="F1422" i="5"/>
  <c r="E1441" i="4"/>
  <c r="C1442" i="4"/>
  <c r="G1110" i="4"/>
  <c r="H1110" i="4" s="1"/>
  <c r="F1430" i="3"/>
  <c r="H1429" i="3"/>
  <c r="I1429" i="3" s="1"/>
  <c r="G1431" i="3"/>
  <c r="F1423" i="5" l="1"/>
  <c r="E1424" i="5"/>
  <c r="H1423" i="5"/>
  <c r="G1423" i="5"/>
  <c r="E1442" i="4"/>
  <c r="C1443" i="4"/>
  <c r="G1111" i="4"/>
  <c r="H1111" i="4" s="1"/>
  <c r="G1432" i="3"/>
  <c r="H1430" i="3"/>
  <c r="I1430" i="3" s="1"/>
  <c r="F1431" i="3"/>
  <c r="E1425" i="5" l="1"/>
  <c r="H1424" i="5"/>
  <c r="G1424" i="5"/>
  <c r="F1424" i="5"/>
  <c r="E1443" i="4"/>
  <c r="C1444" i="4"/>
  <c r="G1112" i="4"/>
  <c r="H1112" i="4" s="1"/>
  <c r="F1432" i="3"/>
  <c r="H1431" i="3"/>
  <c r="I1431" i="3" s="1"/>
  <c r="G1433" i="3"/>
  <c r="H1425" i="5" l="1"/>
  <c r="G1425" i="5"/>
  <c r="E1426" i="5"/>
  <c r="F1425" i="5"/>
  <c r="E1444" i="4"/>
  <c r="C1445" i="4"/>
  <c r="G1113" i="4"/>
  <c r="H1113" i="4" s="1"/>
  <c r="G1434" i="3"/>
  <c r="H1432" i="3"/>
  <c r="I1432" i="3" s="1"/>
  <c r="F1433" i="3"/>
  <c r="H1426" i="5" l="1"/>
  <c r="G1426" i="5"/>
  <c r="F1426" i="5"/>
  <c r="E1427" i="5"/>
  <c r="E1445" i="4"/>
  <c r="C1446" i="4"/>
  <c r="G1114" i="4"/>
  <c r="H1114" i="4" s="1"/>
  <c r="F1434" i="3"/>
  <c r="H1433" i="3"/>
  <c r="I1433" i="3" s="1"/>
  <c r="G1435" i="3"/>
  <c r="G1427" i="5" l="1"/>
  <c r="E1428" i="5"/>
  <c r="H1427" i="5"/>
  <c r="F1427" i="5"/>
  <c r="E1446" i="4"/>
  <c r="C1447" i="4"/>
  <c r="G1115" i="4"/>
  <c r="H1115" i="4" s="1"/>
  <c r="G1436" i="3"/>
  <c r="F1435" i="3"/>
  <c r="H1434" i="3"/>
  <c r="I1434" i="3" s="1"/>
  <c r="H1428" i="5" l="1"/>
  <c r="G1428" i="5"/>
  <c r="F1428" i="5"/>
  <c r="E1429" i="5"/>
  <c r="E1447" i="4"/>
  <c r="C1448" i="4"/>
  <c r="G1116" i="4"/>
  <c r="H1116" i="4" s="1"/>
  <c r="F1436" i="3"/>
  <c r="H1435" i="3"/>
  <c r="I1435" i="3" s="1"/>
  <c r="G1437" i="3"/>
  <c r="E1430" i="5" l="1"/>
  <c r="H1429" i="5"/>
  <c r="G1429" i="5"/>
  <c r="F1429" i="5"/>
  <c r="E1448" i="4"/>
  <c r="C1449" i="4"/>
  <c r="G1117" i="4"/>
  <c r="H1117" i="4" s="1"/>
  <c r="G1438" i="3"/>
  <c r="F1437" i="3"/>
  <c r="H1436" i="3"/>
  <c r="I1436" i="3" s="1"/>
  <c r="F1430" i="5" l="1"/>
  <c r="E1431" i="5"/>
  <c r="H1430" i="5"/>
  <c r="G1430" i="5"/>
  <c r="E1449" i="4"/>
  <c r="C1450" i="4"/>
  <c r="G1118" i="4"/>
  <c r="H1118" i="4" s="1"/>
  <c r="H1437" i="3"/>
  <c r="I1437" i="3" s="1"/>
  <c r="F1438" i="3"/>
  <c r="G1439" i="3"/>
  <c r="H1431" i="5" l="1"/>
  <c r="G1431" i="5"/>
  <c r="E1432" i="5"/>
  <c r="F1431" i="5"/>
  <c r="E1450" i="4"/>
  <c r="C1451" i="4"/>
  <c r="G1119" i="4"/>
  <c r="H1119" i="4" s="1"/>
  <c r="G1440" i="3"/>
  <c r="F1439" i="3"/>
  <c r="H1438" i="3"/>
  <c r="I1438" i="3" s="1"/>
  <c r="F1432" i="5" l="1"/>
  <c r="G1432" i="5"/>
  <c r="E1433" i="5"/>
  <c r="H1432" i="5"/>
  <c r="E1451" i="4"/>
  <c r="C1452" i="4"/>
  <c r="G1120" i="4"/>
  <c r="H1120" i="4" s="1"/>
  <c r="H1439" i="3"/>
  <c r="I1439" i="3" s="1"/>
  <c r="F1440" i="3"/>
  <c r="G1441" i="3"/>
  <c r="H1433" i="5" l="1"/>
  <c r="G1433" i="5"/>
  <c r="F1433" i="5"/>
  <c r="E1434" i="5"/>
  <c r="E1452" i="4"/>
  <c r="C1453" i="4"/>
  <c r="G1121" i="4"/>
  <c r="H1121" i="4" s="1"/>
  <c r="G1442" i="3"/>
  <c r="H1440" i="3"/>
  <c r="I1440" i="3" s="1"/>
  <c r="F1441" i="3"/>
  <c r="H1434" i="5" l="1"/>
  <c r="G1434" i="5"/>
  <c r="E1435" i="5"/>
  <c r="F1434" i="5"/>
  <c r="E1453" i="4"/>
  <c r="C1454" i="4"/>
  <c r="G1122" i="4"/>
  <c r="H1122" i="4" s="1"/>
  <c r="H1441" i="3"/>
  <c r="I1441" i="3" s="1"/>
  <c r="F1442" i="3"/>
  <c r="G1443" i="3"/>
  <c r="H1435" i="5" l="1"/>
  <c r="G1435" i="5"/>
  <c r="F1435" i="5"/>
  <c r="E1436" i="5"/>
  <c r="E1454" i="4"/>
  <c r="C1455" i="4"/>
  <c r="G1123" i="4"/>
  <c r="H1123" i="4" s="1"/>
  <c r="G1444" i="3"/>
  <c r="H1442" i="3"/>
  <c r="I1442" i="3" s="1"/>
  <c r="F1443" i="3"/>
  <c r="E1437" i="5" l="1"/>
  <c r="H1436" i="5"/>
  <c r="G1436" i="5"/>
  <c r="F1436" i="5"/>
  <c r="E1455" i="4"/>
  <c r="C1456" i="4"/>
  <c r="G1124" i="4"/>
  <c r="H1124" i="4" s="1"/>
  <c r="F1444" i="3"/>
  <c r="H1443" i="3"/>
  <c r="I1443" i="3" s="1"/>
  <c r="G1445" i="3"/>
  <c r="H1437" i="5" l="1"/>
  <c r="G1437" i="5"/>
  <c r="F1437" i="5"/>
  <c r="E1438" i="5"/>
  <c r="E1456" i="4"/>
  <c r="C1457" i="4"/>
  <c r="G1125" i="4"/>
  <c r="H1125" i="4" s="1"/>
  <c r="G1446" i="3"/>
  <c r="H1444" i="3"/>
  <c r="I1444" i="3" s="1"/>
  <c r="F1445" i="3"/>
  <c r="G1438" i="5" l="1"/>
  <c r="F1438" i="5"/>
  <c r="H1438" i="5"/>
  <c r="E1439" i="5"/>
  <c r="E1457" i="4"/>
  <c r="C1458" i="4"/>
  <c r="G1126" i="4"/>
  <c r="H1126" i="4" s="1"/>
  <c r="F1446" i="3"/>
  <c r="H1445" i="3"/>
  <c r="I1445" i="3" s="1"/>
  <c r="G1447" i="3"/>
  <c r="E1440" i="5" l="1"/>
  <c r="H1439" i="5"/>
  <c r="G1439" i="5"/>
  <c r="F1439" i="5"/>
  <c r="E1458" i="4"/>
  <c r="C1459" i="4"/>
  <c r="G1127" i="4"/>
  <c r="H1127" i="4" s="1"/>
  <c r="G1448" i="3"/>
  <c r="H1446" i="3"/>
  <c r="I1446" i="3" s="1"/>
  <c r="F1447" i="3"/>
  <c r="H1440" i="5" l="1"/>
  <c r="G1440" i="5"/>
  <c r="E1441" i="5"/>
  <c r="F1440" i="5"/>
  <c r="E1459" i="4"/>
  <c r="C1460" i="4"/>
  <c r="G1128" i="4"/>
  <c r="H1128" i="4" s="1"/>
  <c r="F1448" i="3"/>
  <c r="H1447" i="3"/>
  <c r="I1447" i="3" s="1"/>
  <c r="G1449" i="3"/>
  <c r="F1441" i="5" l="1"/>
  <c r="H1441" i="5"/>
  <c r="E1442" i="5"/>
  <c r="G1441" i="5"/>
  <c r="E1460" i="4"/>
  <c r="C1461" i="4"/>
  <c r="G1129" i="4"/>
  <c r="H1129" i="4" s="1"/>
  <c r="G1450" i="3"/>
  <c r="F1449" i="3"/>
  <c r="H1448" i="3"/>
  <c r="I1448" i="3" s="1"/>
  <c r="H1442" i="5" l="1"/>
  <c r="E1443" i="5"/>
  <c r="G1442" i="5"/>
  <c r="F1442" i="5"/>
  <c r="E1461" i="4"/>
  <c r="C1462" i="4"/>
  <c r="G1130" i="4"/>
  <c r="H1130" i="4" s="1"/>
  <c r="H1449" i="3"/>
  <c r="I1449" i="3" s="1"/>
  <c r="F1450" i="3"/>
  <c r="G1451" i="3"/>
  <c r="H1443" i="5" l="1"/>
  <c r="G1443" i="5"/>
  <c r="E1444" i="5"/>
  <c r="F1443" i="5"/>
  <c r="E1462" i="4"/>
  <c r="C1463" i="4"/>
  <c r="G1131" i="4"/>
  <c r="H1131" i="4" s="1"/>
  <c r="G1452" i="3"/>
  <c r="F1451" i="3"/>
  <c r="H1450" i="3"/>
  <c r="I1450" i="3" s="1"/>
  <c r="H1444" i="5" l="1"/>
  <c r="G1444" i="5"/>
  <c r="F1444" i="5"/>
  <c r="E1445" i="5"/>
  <c r="E1463" i="4"/>
  <c r="C1464" i="4"/>
  <c r="G1132" i="4"/>
  <c r="H1132" i="4" s="1"/>
  <c r="F1452" i="3"/>
  <c r="H1451" i="3"/>
  <c r="I1451" i="3" s="1"/>
  <c r="G1453" i="3"/>
  <c r="G1445" i="5" l="1"/>
  <c r="F1445" i="5"/>
  <c r="E1446" i="5"/>
  <c r="H1445" i="5"/>
  <c r="E1464" i="4"/>
  <c r="C1465" i="4"/>
  <c r="G1133" i="4"/>
  <c r="H1133" i="4" s="1"/>
  <c r="G1454" i="3"/>
  <c r="H1452" i="3"/>
  <c r="I1452" i="3" s="1"/>
  <c r="F1453" i="3"/>
  <c r="H1446" i="5" l="1"/>
  <c r="G1446" i="5"/>
  <c r="E1447" i="5"/>
  <c r="F1446" i="5"/>
  <c r="E1465" i="4"/>
  <c r="C1466" i="4"/>
  <c r="G1134" i="4"/>
  <c r="H1134" i="4" s="1"/>
  <c r="F1454" i="3"/>
  <c r="H1453" i="3"/>
  <c r="I1453" i="3" s="1"/>
  <c r="G1455" i="3"/>
  <c r="E1448" i="5" l="1"/>
  <c r="H1447" i="5"/>
  <c r="F1447" i="5"/>
  <c r="G1447" i="5"/>
  <c r="E1466" i="4"/>
  <c r="C1467" i="4"/>
  <c r="G1135" i="4"/>
  <c r="H1135" i="4" s="1"/>
  <c r="G1456" i="3"/>
  <c r="H1454" i="3"/>
  <c r="I1454" i="3" s="1"/>
  <c r="F1455" i="3"/>
  <c r="F1448" i="5" l="1"/>
  <c r="E1449" i="5"/>
  <c r="H1448" i="5"/>
  <c r="G1448" i="5"/>
  <c r="E1467" i="4"/>
  <c r="C1468" i="4"/>
  <c r="G1136" i="4"/>
  <c r="H1136" i="4" s="1"/>
  <c r="F1456" i="3"/>
  <c r="H1455" i="3"/>
  <c r="I1455" i="3" s="1"/>
  <c r="G1457" i="3"/>
  <c r="H1449" i="5" l="1"/>
  <c r="G1449" i="5"/>
  <c r="E1450" i="5"/>
  <c r="F1449" i="5"/>
  <c r="E1468" i="4"/>
  <c r="C1469" i="4"/>
  <c r="G1137" i="4"/>
  <c r="H1137" i="4" s="1"/>
  <c r="G1458" i="3"/>
  <c r="H1456" i="3"/>
  <c r="I1456" i="3" s="1"/>
  <c r="F1457" i="3"/>
  <c r="F1450" i="5" l="1"/>
  <c r="E1451" i="5"/>
  <c r="H1450" i="5"/>
  <c r="G1450" i="5"/>
  <c r="E1469" i="4"/>
  <c r="C1470" i="4"/>
  <c r="G1138" i="4"/>
  <c r="H1138" i="4" s="1"/>
  <c r="F1458" i="3"/>
  <c r="H1457" i="3"/>
  <c r="I1457" i="3" s="1"/>
  <c r="G1459" i="3"/>
  <c r="H1451" i="5" l="1"/>
  <c r="G1451" i="5"/>
  <c r="F1451" i="5"/>
  <c r="E1452" i="5"/>
  <c r="E1470" i="4"/>
  <c r="C1471" i="4"/>
  <c r="G1139" i="4"/>
  <c r="H1139" i="4" s="1"/>
  <c r="G1460" i="3"/>
  <c r="F1459" i="3"/>
  <c r="H1458" i="3"/>
  <c r="I1458" i="3" s="1"/>
  <c r="H1452" i="5" l="1"/>
  <c r="G1452" i="5"/>
  <c r="E1453" i="5"/>
  <c r="F1452" i="5"/>
  <c r="E1471" i="4"/>
  <c r="C1472" i="4"/>
  <c r="G1140" i="4"/>
  <c r="H1140" i="4" s="1"/>
  <c r="H1459" i="3"/>
  <c r="I1459" i="3" s="1"/>
  <c r="F1460" i="3"/>
  <c r="G1461" i="3"/>
  <c r="E1454" i="5" l="1"/>
  <c r="F1453" i="5"/>
  <c r="H1453" i="5"/>
  <c r="G1453" i="5"/>
  <c r="E1472" i="4"/>
  <c r="C1473" i="4"/>
  <c r="G1141" i="4"/>
  <c r="H1141" i="4" s="1"/>
  <c r="G1462" i="3"/>
  <c r="F1461" i="3"/>
  <c r="H1460" i="3"/>
  <c r="I1460" i="3" s="1"/>
  <c r="E1455" i="5" l="1"/>
  <c r="H1454" i="5"/>
  <c r="G1454" i="5"/>
  <c r="F1454" i="5"/>
  <c r="E1473" i="4"/>
  <c r="C1474" i="4"/>
  <c r="G1142" i="4"/>
  <c r="H1142" i="4" s="1"/>
  <c r="H1461" i="3"/>
  <c r="I1461" i="3" s="1"/>
  <c r="F1462" i="3"/>
  <c r="G1463" i="3"/>
  <c r="H1455" i="5" l="1"/>
  <c r="G1455" i="5"/>
  <c r="F1455" i="5"/>
  <c r="E1456" i="5"/>
  <c r="E1474" i="4"/>
  <c r="C1475" i="4"/>
  <c r="G1143" i="4"/>
  <c r="H1143" i="4" s="1"/>
  <c r="G1464" i="3"/>
  <c r="F1463" i="3"/>
  <c r="H1462" i="3"/>
  <c r="I1462" i="3" s="1"/>
  <c r="E1457" i="5" l="1"/>
  <c r="G1456" i="5"/>
  <c r="H1456" i="5"/>
  <c r="F1456" i="5"/>
  <c r="E1475" i="4"/>
  <c r="C1476" i="4"/>
  <c r="G1144" i="4"/>
  <c r="H1144" i="4" s="1"/>
  <c r="H1463" i="3"/>
  <c r="I1463" i="3" s="1"/>
  <c r="F1464" i="3"/>
  <c r="G1465" i="3"/>
  <c r="F1457" i="5" l="1"/>
  <c r="E1458" i="5"/>
  <c r="H1457" i="5"/>
  <c r="G1457" i="5"/>
  <c r="E1476" i="4"/>
  <c r="C1477" i="4"/>
  <c r="G1145" i="4"/>
  <c r="H1145" i="4" s="1"/>
  <c r="G1466" i="3"/>
  <c r="F1465" i="3"/>
  <c r="H1464" i="3"/>
  <c r="I1464" i="3" s="1"/>
  <c r="H1458" i="5" l="1"/>
  <c r="G1458" i="5"/>
  <c r="E1459" i="5"/>
  <c r="F1458" i="5"/>
  <c r="E1477" i="4"/>
  <c r="C1478" i="4"/>
  <c r="G1146" i="4"/>
  <c r="H1146" i="4" s="1"/>
  <c r="H1465" i="3"/>
  <c r="I1465" i="3" s="1"/>
  <c r="F1466" i="3"/>
  <c r="G1467" i="3"/>
  <c r="F1459" i="5" l="1"/>
  <c r="E1460" i="5"/>
  <c r="H1459" i="5"/>
  <c r="G1459" i="5"/>
  <c r="E1478" i="4"/>
  <c r="C1479" i="4"/>
  <c r="G1147" i="4"/>
  <c r="H1147" i="4" s="1"/>
  <c r="G1468" i="3"/>
  <c r="H1466" i="3"/>
  <c r="I1466" i="3" s="1"/>
  <c r="F1467" i="3"/>
  <c r="G1460" i="5" l="1"/>
  <c r="E1461" i="5"/>
  <c r="H1460" i="5"/>
  <c r="F1460" i="5"/>
  <c r="E1479" i="4"/>
  <c r="C1480" i="4"/>
  <c r="G1148" i="4"/>
  <c r="H1148" i="4" s="1"/>
  <c r="F1468" i="3"/>
  <c r="H1467" i="3"/>
  <c r="I1467" i="3" s="1"/>
  <c r="G1469" i="3"/>
  <c r="H1461" i="5" l="1"/>
  <c r="G1461" i="5"/>
  <c r="E1462" i="5"/>
  <c r="F1461" i="5"/>
  <c r="E1480" i="4"/>
  <c r="C1481" i="4"/>
  <c r="G1149" i="4"/>
  <c r="H1149" i="4" s="1"/>
  <c r="G1470" i="3"/>
  <c r="H1468" i="3"/>
  <c r="I1468" i="3" s="1"/>
  <c r="F1469" i="3"/>
  <c r="H1462" i="5" l="1"/>
  <c r="G1462" i="5"/>
  <c r="F1462" i="5"/>
  <c r="E1463" i="5"/>
  <c r="E1481" i="4"/>
  <c r="C1482" i="4"/>
  <c r="G1150" i="4"/>
  <c r="H1150" i="4" s="1"/>
  <c r="F1470" i="3"/>
  <c r="H1469" i="3"/>
  <c r="I1469" i="3" s="1"/>
  <c r="G1471" i="3"/>
  <c r="E1464" i="5" l="1"/>
  <c r="H1463" i="5"/>
  <c r="G1463" i="5"/>
  <c r="F1463" i="5"/>
  <c r="E1482" i="4"/>
  <c r="C1483" i="4"/>
  <c r="G1151" i="4"/>
  <c r="H1151" i="4" s="1"/>
  <c r="G1472" i="3"/>
  <c r="F1471" i="3"/>
  <c r="H1470" i="3"/>
  <c r="I1470" i="3" s="1"/>
  <c r="H1464" i="5" l="1"/>
  <c r="G1464" i="5"/>
  <c r="F1464" i="5"/>
  <c r="E1465" i="5"/>
  <c r="E1483" i="4"/>
  <c r="C1484" i="4"/>
  <c r="G1152" i="4"/>
  <c r="H1152" i="4" s="1"/>
  <c r="F1472" i="3"/>
  <c r="H1471" i="3"/>
  <c r="I1471" i="3" s="1"/>
  <c r="G1473" i="3"/>
  <c r="E1466" i="5" l="1"/>
  <c r="H1465" i="5"/>
  <c r="F1465" i="5"/>
  <c r="G1465" i="5"/>
  <c r="E1484" i="4"/>
  <c r="C1485" i="4"/>
  <c r="G1153" i="4"/>
  <c r="H1153" i="4" s="1"/>
  <c r="G1474" i="3"/>
  <c r="F1473" i="3"/>
  <c r="H1472" i="3"/>
  <c r="I1472" i="3" s="1"/>
  <c r="F1466" i="5" l="1"/>
  <c r="E1467" i="5"/>
  <c r="H1466" i="5"/>
  <c r="G1466" i="5"/>
  <c r="E1485" i="4"/>
  <c r="C1486" i="4"/>
  <c r="G1154" i="4"/>
  <c r="H1154" i="4" s="1"/>
  <c r="G1475" i="3"/>
  <c r="H1473" i="3"/>
  <c r="I1473" i="3" s="1"/>
  <c r="F1474" i="3"/>
  <c r="H1467" i="5" l="1"/>
  <c r="G1467" i="5"/>
  <c r="E1468" i="5"/>
  <c r="F1467" i="5"/>
  <c r="E1486" i="4"/>
  <c r="C1487" i="4"/>
  <c r="G1155" i="4"/>
  <c r="H1155" i="4" s="1"/>
  <c r="F1475" i="3"/>
  <c r="H1474" i="3"/>
  <c r="I1474" i="3" s="1"/>
  <c r="G1476" i="3"/>
  <c r="E1469" i="5" l="1"/>
  <c r="H1468" i="5"/>
  <c r="G1468" i="5"/>
  <c r="F1468" i="5"/>
  <c r="E1487" i="4"/>
  <c r="C1488" i="4"/>
  <c r="G1156" i="4"/>
  <c r="H1156" i="4" s="1"/>
  <c r="G1477" i="3"/>
  <c r="F1476" i="3"/>
  <c r="H1475" i="3"/>
  <c r="I1475" i="3" s="1"/>
  <c r="H1469" i="5" l="1"/>
  <c r="G1469" i="5"/>
  <c r="F1469" i="5"/>
  <c r="E1470" i="5"/>
  <c r="E1488" i="4"/>
  <c r="C1489" i="4"/>
  <c r="G1157" i="4"/>
  <c r="H1157" i="4" s="1"/>
  <c r="H1476" i="3"/>
  <c r="I1476" i="3" s="1"/>
  <c r="F1477" i="3"/>
  <c r="G1478" i="3"/>
  <c r="H1470" i="5" l="1"/>
  <c r="G1470" i="5"/>
  <c r="E1471" i="5"/>
  <c r="F1470" i="5"/>
  <c r="E1489" i="4"/>
  <c r="C1490" i="4"/>
  <c r="G1158" i="4"/>
  <c r="H1158" i="4" s="1"/>
  <c r="G1479" i="3"/>
  <c r="F1478" i="3"/>
  <c r="H1477" i="3"/>
  <c r="I1477" i="3" s="1"/>
  <c r="E1472" i="5" l="1"/>
  <c r="F1471" i="5"/>
  <c r="H1471" i="5"/>
  <c r="G1471" i="5"/>
  <c r="E1490" i="4"/>
  <c r="C1491" i="4"/>
  <c r="G1159" i="4"/>
  <c r="H1159" i="4" s="1"/>
  <c r="H1478" i="3"/>
  <c r="I1478" i="3" s="1"/>
  <c r="F1479" i="3"/>
  <c r="G1480" i="3"/>
  <c r="E1473" i="5" l="1"/>
  <c r="H1472" i="5"/>
  <c r="F1472" i="5"/>
  <c r="G1472" i="5"/>
  <c r="E1491" i="4"/>
  <c r="C1492" i="4"/>
  <c r="G1160" i="4"/>
  <c r="H1160" i="4" s="1"/>
  <c r="G1481" i="3"/>
  <c r="F1480" i="3"/>
  <c r="H1479" i="3"/>
  <c r="I1479" i="3" s="1"/>
  <c r="H1473" i="5" l="1"/>
  <c r="G1473" i="5"/>
  <c r="F1473" i="5"/>
  <c r="E1474" i="5"/>
  <c r="E1492" i="4"/>
  <c r="C1493" i="4"/>
  <c r="G1161" i="4"/>
  <c r="H1161" i="4" s="1"/>
  <c r="H1480" i="3"/>
  <c r="I1480" i="3" s="1"/>
  <c r="F1481" i="3"/>
  <c r="G1482" i="3"/>
  <c r="G1474" i="5" l="1"/>
  <c r="F1474" i="5"/>
  <c r="E1475" i="5"/>
  <c r="H1474" i="5"/>
  <c r="E1493" i="4"/>
  <c r="C1494" i="4"/>
  <c r="G1162" i="4"/>
  <c r="H1162" i="4" s="1"/>
  <c r="G1483" i="3"/>
  <c r="F1482" i="3"/>
  <c r="H1481" i="3"/>
  <c r="I1481" i="3" s="1"/>
  <c r="E1476" i="5" l="1"/>
  <c r="H1475" i="5"/>
  <c r="F1475" i="5"/>
  <c r="G1475" i="5"/>
  <c r="E1494" i="4"/>
  <c r="C1495" i="4"/>
  <c r="G1163" i="4"/>
  <c r="H1163" i="4" s="1"/>
  <c r="F1483" i="3"/>
  <c r="H1482" i="3"/>
  <c r="I1482" i="3" s="1"/>
  <c r="G1484" i="3"/>
  <c r="H1476" i="5" l="1"/>
  <c r="G1476" i="5"/>
  <c r="E1477" i="5"/>
  <c r="F1476" i="5"/>
  <c r="E1495" i="4"/>
  <c r="C1496" i="4"/>
  <c r="G1164" i="4"/>
  <c r="H1164" i="4" s="1"/>
  <c r="G1485" i="3"/>
  <c r="F1484" i="3"/>
  <c r="H1483" i="3"/>
  <c r="I1483" i="3" s="1"/>
  <c r="F1477" i="5" l="1"/>
  <c r="E1478" i="5"/>
  <c r="H1477" i="5"/>
  <c r="G1477" i="5"/>
  <c r="E1496" i="4"/>
  <c r="C1497" i="4"/>
  <c r="G1165" i="4"/>
  <c r="H1165" i="4" s="1"/>
  <c r="F1485" i="3"/>
  <c r="H1484" i="3"/>
  <c r="I1484" i="3" s="1"/>
  <c r="G1486" i="3"/>
  <c r="H1478" i="5" l="1"/>
  <c r="G1478" i="5"/>
  <c r="F1478" i="5"/>
  <c r="E1479" i="5"/>
  <c r="E1497" i="4"/>
  <c r="C1498" i="4"/>
  <c r="G1166" i="4"/>
  <c r="H1166" i="4" s="1"/>
  <c r="G1487" i="3"/>
  <c r="H1485" i="3"/>
  <c r="I1485" i="3" s="1"/>
  <c r="F1486" i="3"/>
  <c r="H1479" i="5" l="1"/>
  <c r="G1479" i="5"/>
  <c r="F1479" i="5"/>
  <c r="E1480" i="5"/>
  <c r="E1498" i="4"/>
  <c r="C1499" i="4"/>
  <c r="G1167" i="4"/>
  <c r="H1167" i="4" s="1"/>
  <c r="F1487" i="3"/>
  <c r="H1486" i="3"/>
  <c r="I1486" i="3" s="1"/>
  <c r="G1488" i="3"/>
  <c r="H1480" i="5" l="1"/>
  <c r="G1480" i="5"/>
  <c r="F1480" i="5"/>
  <c r="E1481" i="5"/>
  <c r="E1499" i="4"/>
  <c r="C1500" i="4"/>
  <c r="G1168" i="4"/>
  <c r="H1168" i="4" s="1"/>
  <c r="G1489" i="3"/>
  <c r="H1487" i="3"/>
  <c r="I1487" i="3" s="1"/>
  <c r="F1488" i="3"/>
  <c r="G1481" i="5" l="1"/>
  <c r="E1482" i="5"/>
  <c r="H1481" i="5"/>
  <c r="F1481" i="5"/>
  <c r="E1500" i="4"/>
  <c r="C1501" i="4"/>
  <c r="G1169" i="4"/>
  <c r="H1169" i="4" s="1"/>
  <c r="H1488" i="3"/>
  <c r="I1488" i="3" s="1"/>
  <c r="F1489" i="3"/>
  <c r="G1490" i="3"/>
  <c r="H1482" i="5" l="1"/>
  <c r="G1482" i="5"/>
  <c r="E1483" i="5"/>
  <c r="F1482" i="5"/>
  <c r="E1501" i="4"/>
  <c r="C1502" i="4"/>
  <c r="G1170" i="4"/>
  <c r="H1170" i="4" s="1"/>
  <c r="G1491" i="3"/>
  <c r="H1489" i="3"/>
  <c r="I1489" i="3" s="1"/>
  <c r="F1490" i="3"/>
  <c r="E1484" i="5" l="1"/>
  <c r="H1483" i="5"/>
  <c r="G1483" i="5"/>
  <c r="F1483" i="5"/>
  <c r="E1502" i="4"/>
  <c r="C1503" i="4"/>
  <c r="G1171" i="4"/>
  <c r="H1171" i="4" s="1"/>
  <c r="H1490" i="3"/>
  <c r="I1490" i="3" s="1"/>
  <c r="F1491" i="3"/>
  <c r="G1492" i="3"/>
  <c r="F1484" i="5" l="1"/>
  <c r="E1485" i="5"/>
  <c r="G1484" i="5"/>
  <c r="H1484" i="5"/>
  <c r="E1503" i="4"/>
  <c r="C1504" i="4"/>
  <c r="G1172" i="4"/>
  <c r="H1172" i="4" s="1"/>
  <c r="G1493" i="3"/>
  <c r="F1492" i="3"/>
  <c r="H1491" i="3"/>
  <c r="I1491" i="3" s="1"/>
  <c r="H1485" i="5" l="1"/>
  <c r="G1485" i="5"/>
  <c r="E1486" i="5"/>
  <c r="F1485" i="5"/>
  <c r="E1504" i="4"/>
  <c r="C1505" i="4"/>
  <c r="G1173" i="4"/>
  <c r="H1173" i="4" s="1"/>
  <c r="H1492" i="3"/>
  <c r="I1492" i="3" s="1"/>
  <c r="F1493" i="3"/>
  <c r="G1494" i="3"/>
  <c r="E1487" i="5" l="1"/>
  <c r="H1486" i="5"/>
  <c r="F1486" i="5"/>
  <c r="G1486" i="5"/>
  <c r="E1505" i="4"/>
  <c r="C1506" i="4"/>
  <c r="G1174" i="4"/>
  <c r="H1174" i="4" s="1"/>
  <c r="G1495" i="3"/>
  <c r="F1494" i="3"/>
  <c r="H1493" i="3"/>
  <c r="I1493" i="3" s="1"/>
  <c r="H1487" i="5" l="1"/>
  <c r="G1487" i="5"/>
  <c r="F1487" i="5"/>
  <c r="E1488" i="5"/>
  <c r="E1506" i="4"/>
  <c r="C1507" i="4"/>
  <c r="G1175" i="4"/>
  <c r="H1175" i="4" s="1"/>
  <c r="H1494" i="3"/>
  <c r="I1494" i="3" s="1"/>
  <c r="F1495" i="3"/>
  <c r="G1496" i="3"/>
  <c r="H1488" i="5" l="1"/>
  <c r="G1488" i="5"/>
  <c r="E1489" i="5"/>
  <c r="F1488" i="5"/>
  <c r="E1507" i="4"/>
  <c r="C1508" i="4"/>
  <c r="G1176" i="4"/>
  <c r="H1176" i="4" s="1"/>
  <c r="G1497" i="3"/>
  <c r="F1496" i="3"/>
  <c r="H1495" i="3"/>
  <c r="I1495" i="3" s="1"/>
  <c r="H1489" i="5" l="1"/>
  <c r="G1489" i="5"/>
  <c r="F1489" i="5"/>
  <c r="E1490" i="5"/>
  <c r="E1508" i="4"/>
  <c r="C1509" i="4"/>
  <c r="G1177" i="4"/>
  <c r="H1177" i="4" s="1"/>
  <c r="F1497" i="3"/>
  <c r="H1496" i="3"/>
  <c r="I1496" i="3" s="1"/>
  <c r="G1498" i="3"/>
  <c r="E1491" i="5" l="1"/>
  <c r="H1490" i="5"/>
  <c r="G1490" i="5"/>
  <c r="F1490" i="5"/>
  <c r="E1509" i="4"/>
  <c r="C1510" i="4"/>
  <c r="G1178" i="4"/>
  <c r="H1178" i="4" s="1"/>
  <c r="G1499" i="3"/>
  <c r="H1497" i="3"/>
  <c r="I1497" i="3" s="1"/>
  <c r="F1498" i="3"/>
  <c r="H1491" i="5" l="1"/>
  <c r="G1491" i="5"/>
  <c r="F1491" i="5"/>
  <c r="E1492" i="5"/>
  <c r="E1510" i="4"/>
  <c r="C1511" i="4"/>
  <c r="G1179" i="4"/>
  <c r="H1179" i="4" s="1"/>
  <c r="F1499" i="3"/>
  <c r="H1498" i="3"/>
  <c r="I1498" i="3" s="1"/>
  <c r="G1500" i="3"/>
  <c r="E1493" i="5" l="1"/>
  <c r="H1492" i="5"/>
  <c r="F1492" i="5"/>
  <c r="G1492" i="5"/>
  <c r="E1511" i="4"/>
  <c r="C1512" i="4"/>
  <c r="G1180" i="4"/>
  <c r="H1180" i="4" s="1"/>
  <c r="G1501" i="3"/>
  <c r="F1500" i="3"/>
  <c r="H1499" i="3"/>
  <c r="I1499" i="3" s="1"/>
  <c r="F1493" i="5" l="1"/>
  <c r="E1494" i="5"/>
  <c r="G1493" i="5"/>
  <c r="H1493" i="5"/>
  <c r="E1512" i="4"/>
  <c r="C1513" i="4"/>
  <c r="G1181" i="4"/>
  <c r="H1181" i="4" s="1"/>
  <c r="H1500" i="3"/>
  <c r="I1500" i="3" s="1"/>
  <c r="F1501" i="3"/>
  <c r="G1502" i="3"/>
  <c r="H1494" i="5" l="1"/>
  <c r="G1494" i="5"/>
  <c r="E1495" i="5"/>
  <c r="F1494" i="5"/>
  <c r="E1513" i="4"/>
  <c r="C1514" i="4"/>
  <c r="G1182" i="4"/>
  <c r="H1182" i="4" s="1"/>
  <c r="G1503" i="3"/>
  <c r="F1502" i="3"/>
  <c r="H1501" i="3"/>
  <c r="I1501" i="3" s="1"/>
  <c r="F1495" i="5" l="1"/>
  <c r="E1496" i="5"/>
  <c r="H1495" i="5"/>
  <c r="G1495" i="5"/>
  <c r="E1514" i="4"/>
  <c r="C1515" i="4"/>
  <c r="G1183" i="4"/>
  <c r="H1183" i="4" s="1"/>
  <c r="H1502" i="3"/>
  <c r="I1502" i="3" s="1"/>
  <c r="F1503" i="3"/>
  <c r="G1504" i="3"/>
  <c r="E1497" i="5" l="1"/>
  <c r="G1496" i="5"/>
  <c r="H1496" i="5"/>
  <c r="F1496" i="5"/>
  <c r="E1515" i="4"/>
  <c r="C1516" i="4"/>
  <c r="G1184" i="4"/>
  <c r="H1184" i="4" s="1"/>
  <c r="G1505" i="3"/>
  <c r="F1504" i="3"/>
  <c r="H1503" i="3"/>
  <c r="I1503" i="3" s="1"/>
  <c r="H1497" i="5" l="1"/>
  <c r="G1497" i="5"/>
  <c r="E1498" i="5"/>
  <c r="F1497" i="5"/>
  <c r="E1516" i="4"/>
  <c r="C1517" i="4"/>
  <c r="G1185" i="4"/>
  <c r="H1185" i="4" s="1"/>
  <c r="H1504" i="3"/>
  <c r="I1504" i="3" s="1"/>
  <c r="F1505" i="3"/>
  <c r="G1506" i="3"/>
  <c r="H1498" i="5" l="1"/>
  <c r="G1498" i="5"/>
  <c r="F1498" i="5"/>
  <c r="E1499" i="5"/>
  <c r="E1517" i="4"/>
  <c r="C1518" i="4"/>
  <c r="G1186" i="4"/>
  <c r="H1186" i="4" s="1"/>
  <c r="G1507" i="3"/>
  <c r="F1506" i="3"/>
  <c r="H1505" i="3"/>
  <c r="I1505" i="3" s="1"/>
  <c r="E1500" i="5" l="1"/>
  <c r="F1499" i="5"/>
  <c r="H1499" i="5"/>
  <c r="G1499" i="5"/>
  <c r="E1518" i="4"/>
  <c r="C1519" i="4"/>
  <c r="G1187" i="4"/>
  <c r="H1187" i="4" s="1"/>
  <c r="H1506" i="3"/>
  <c r="I1506" i="3" s="1"/>
  <c r="F1507" i="3"/>
  <c r="G1508" i="3"/>
  <c r="H1500" i="5" l="1"/>
  <c r="G1500" i="5"/>
  <c r="E1501" i="5"/>
  <c r="F1500" i="5"/>
  <c r="E1519" i="4"/>
  <c r="C1520" i="4"/>
  <c r="G1188" i="4"/>
  <c r="H1188" i="4" s="1"/>
  <c r="G1509" i="3"/>
  <c r="H1507" i="3"/>
  <c r="I1507" i="3" s="1"/>
  <c r="F1508" i="3"/>
  <c r="E1502" i="5" l="1"/>
  <c r="H1501" i="5"/>
  <c r="G1501" i="5"/>
  <c r="F1501" i="5"/>
  <c r="E1520" i="4"/>
  <c r="C1521" i="4"/>
  <c r="G1189" i="4"/>
  <c r="H1189" i="4" s="1"/>
  <c r="F1509" i="3"/>
  <c r="H1508" i="3"/>
  <c r="I1508" i="3" s="1"/>
  <c r="G1510" i="3"/>
  <c r="F1502" i="5" l="1"/>
  <c r="E1503" i="5"/>
  <c r="H1502" i="5"/>
  <c r="G1502" i="5"/>
  <c r="E1521" i="4"/>
  <c r="C1522" i="4"/>
  <c r="G1190" i="4"/>
  <c r="H1190" i="4" s="1"/>
  <c r="G1511" i="3"/>
  <c r="H1509" i="3"/>
  <c r="I1509" i="3" s="1"/>
  <c r="F1510" i="3"/>
  <c r="H1503" i="5" l="1"/>
  <c r="G1503" i="5"/>
  <c r="E1504" i="5"/>
  <c r="F1503" i="5"/>
  <c r="E1522" i="4"/>
  <c r="C1523" i="4"/>
  <c r="G1191" i="4"/>
  <c r="H1191" i="4" s="1"/>
  <c r="F1511" i="3"/>
  <c r="H1510" i="3"/>
  <c r="I1510" i="3" s="1"/>
  <c r="G1512" i="3"/>
  <c r="G1504" i="5" l="1"/>
  <c r="F1504" i="5"/>
  <c r="E1505" i="5"/>
  <c r="H1504" i="5"/>
  <c r="E1523" i="4"/>
  <c r="C1524" i="4"/>
  <c r="G1192" i="4"/>
  <c r="H1192" i="4" s="1"/>
  <c r="G1513" i="3"/>
  <c r="H1511" i="3"/>
  <c r="I1511" i="3" s="1"/>
  <c r="F1512" i="3"/>
  <c r="H1505" i="5" l="1"/>
  <c r="G1505" i="5"/>
  <c r="F1505" i="5"/>
  <c r="E1506" i="5"/>
  <c r="E1524" i="4"/>
  <c r="C1525" i="4"/>
  <c r="G1193" i="4"/>
  <c r="H1193" i="4" s="1"/>
  <c r="H1512" i="3"/>
  <c r="I1512" i="3" s="1"/>
  <c r="F1513" i="3"/>
  <c r="G1514" i="3"/>
  <c r="H1506" i="5" l="1"/>
  <c r="G1506" i="5"/>
  <c r="E1507" i="5"/>
  <c r="F1506" i="5"/>
  <c r="E1525" i="4"/>
  <c r="C1526" i="4"/>
  <c r="G1194" i="4"/>
  <c r="H1194" i="4" s="1"/>
  <c r="G1515" i="3"/>
  <c r="F1514" i="3"/>
  <c r="H1513" i="3"/>
  <c r="I1513" i="3" s="1"/>
  <c r="H1507" i="5" l="1"/>
  <c r="G1507" i="5"/>
  <c r="F1507" i="5"/>
  <c r="E1508" i="5"/>
  <c r="E1526" i="4"/>
  <c r="C1527" i="4"/>
  <c r="G1195" i="4"/>
  <c r="H1195" i="4" s="1"/>
  <c r="H1514" i="3"/>
  <c r="I1514" i="3" s="1"/>
  <c r="F1515" i="3"/>
  <c r="G1516" i="3"/>
  <c r="E1509" i="5" l="1"/>
  <c r="H1508" i="5"/>
  <c r="G1508" i="5"/>
  <c r="F1508" i="5"/>
  <c r="E1527" i="4"/>
  <c r="C1528" i="4"/>
  <c r="G1196" i="4"/>
  <c r="H1196" i="4" s="1"/>
  <c r="G1517" i="3"/>
  <c r="F1516" i="3"/>
  <c r="H1515" i="3"/>
  <c r="I1515" i="3" s="1"/>
  <c r="H1509" i="5" l="1"/>
  <c r="G1509" i="5"/>
  <c r="F1509" i="5"/>
  <c r="E1510" i="5"/>
  <c r="E1528" i="4"/>
  <c r="C1529" i="4"/>
  <c r="G1197" i="4"/>
  <c r="H1197" i="4" s="1"/>
  <c r="H1516" i="3"/>
  <c r="I1516" i="3" s="1"/>
  <c r="F1517" i="3"/>
  <c r="G1518" i="3"/>
  <c r="H1510" i="5" l="1"/>
  <c r="G1510" i="5"/>
  <c r="F1510" i="5"/>
  <c r="E1511" i="5"/>
  <c r="E1529" i="4"/>
  <c r="C1530" i="4"/>
  <c r="G1198" i="4"/>
  <c r="H1198" i="4" s="1"/>
  <c r="G1519" i="3"/>
  <c r="F1518" i="3"/>
  <c r="H1517" i="3"/>
  <c r="I1517" i="3" s="1"/>
  <c r="E1512" i="5" l="1"/>
  <c r="H1511" i="5"/>
  <c r="G1511" i="5"/>
  <c r="F1511" i="5"/>
  <c r="E1530" i="4"/>
  <c r="C1531" i="4"/>
  <c r="G1199" i="4"/>
  <c r="H1199" i="4" s="1"/>
  <c r="F1519" i="3"/>
  <c r="H1518" i="3"/>
  <c r="I1518" i="3" s="1"/>
  <c r="G1520" i="3"/>
  <c r="H1512" i="5" l="1"/>
  <c r="G1512" i="5"/>
  <c r="E1513" i="5"/>
  <c r="F1512" i="5"/>
  <c r="E1531" i="4"/>
  <c r="C1532" i="4"/>
  <c r="G1200" i="4"/>
  <c r="H1200" i="4" s="1"/>
  <c r="G1521" i="3"/>
  <c r="H1519" i="3"/>
  <c r="I1519" i="3" s="1"/>
  <c r="F1520" i="3"/>
  <c r="F1513" i="5" l="1"/>
  <c r="E1514" i="5"/>
  <c r="G1513" i="5"/>
  <c r="H1513" i="5"/>
  <c r="E1532" i="4"/>
  <c r="C1533" i="4"/>
  <c r="G1201" i="4"/>
  <c r="H1201" i="4" s="1"/>
  <c r="F1521" i="3"/>
  <c r="H1520" i="3"/>
  <c r="I1520" i="3" s="1"/>
  <c r="G1522" i="3"/>
  <c r="H1514" i="5" l="1"/>
  <c r="G1514" i="5"/>
  <c r="F1514" i="5"/>
  <c r="E1515" i="5"/>
  <c r="E1533" i="4"/>
  <c r="C1534" i="4"/>
  <c r="G1202" i="4"/>
  <c r="H1202" i="4" s="1"/>
  <c r="G1523" i="3"/>
  <c r="H1521" i="3"/>
  <c r="I1521" i="3" s="1"/>
  <c r="F1522" i="3"/>
  <c r="H1515" i="5" l="1"/>
  <c r="G1515" i="5"/>
  <c r="E1516" i="5"/>
  <c r="F1515" i="5"/>
  <c r="E1534" i="4"/>
  <c r="C1535" i="4"/>
  <c r="G1203" i="4"/>
  <c r="H1203" i="4" s="1"/>
  <c r="F1523" i="3"/>
  <c r="H1522" i="3"/>
  <c r="I1522" i="3" s="1"/>
  <c r="G1524" i="3"/>
  <c r="H1516" i="5" l="1"/>
  <c r="G1516" i="5"/>
  <c r="F1516" i="5"/>
  <c r="E1517" i="5"/>
  <c r="E1535" i="4"/>
  <c r="C1536" i="4"/>
  <c r="G1204" i="4"/>
  <c r="H1204" i="4" s="1"/>
  <c r="G1525" i="3"/>
  <c r="F1524" i="3"/>
  <c r="H1523" i="3"/>
  <c r="I1523" i="3" s="1"/>
  <c r="G1517" i="5" l="1"/>
  <c r="F1517" i="5"/>
  <c r="E1518" i="5"/>
  <c r="H1517" i="5"/>
  <c r="E1536" i="4"/>
  <c r="C1537" i="4"/>
  <c r="G1205" i="4"/>
  <c r="H1205" i="4" s="1"/>
  <c r="H1524" i="3"/>
  <c r="I1524" i="3" s="1"/>
  <c r="F1525" i="3"/>
  <c r="G1526" i="3"/>
  <c r="H1518" i="5" l="1"/>
  <c r="G1518" i="5"/>
  <c r="E1519" i="5"/>
  <c r="F1518" i="5"/>
  <c r="E1537" i="4"/>
  <c r="C1538" i="4"/>
  <c r="G1206" i="4"/>
  <c r="H1206" i="4" s="1"/>
  <c r="G1527" i="3"/>
  <c r="F1526" i="3"/>
  <c r="H1525" i="3"/>
  <c r="I1525" i="3" s="1"/>
  <c r="E1520" i="5" l="1"/>
  <c r="H1519" i="5"/>
  <c r="G1519" i="5"/>
  <c r="F1519" i="5"/>
  <c r="E1538" i="4"/>
  <c r="C1539" i="4"/>
  <c r="G1207" i="4"/>
  <c r="H1207" i="4" s="1"/>
  <c r="H1526" i="3"/>
  <c r="I1526" i="3" s="1"/>
  <c r="F1527" i="3"/>
  <c r="G1528" i="3"/>
  <c r="F1520" i="5" l="1"/>
  <c r="E1521" i="5"/>
  <c r="H1520" i="5"/>
  <c r="G1520" i="5"/>
  <c r="E1539" i="4"/>
  <c r="C1540" i="4"/>
  <c r="G1208" i="4"/>
  <c r="H1208" i="4" s="1"/>
  <c r="G1529" i="3"/>
  <c r="F1528" i="3"/>
  <c r="H1527" i="3"/>
  <c r="I1527" i="3" s="1"/>
  <c r="H1521" i="5" l="1"/>
  <c r="G1521" i="5"/>
  <c r="E1522" i="5"/>
  <c r="F1521" i="5"/>
  <c r="E1540" i="4"/>
  <c r="C1541" i="4"/>
  <c r="G1209" i="4"/>
  <c r="H1209" i="4" s="1"/>
  <c r="H1528" i="3"/>
  <c r="I1528" i="3" s="1"/>
  <c r="F1529" i="3"/>
  <c r="G1530" i="3"/>
  <c r="F1522" i="5" l="1"/>
  <c r="H1522" i="5"/>
  <c r="G1522" i="5"/>
  <c r="E1523" i="5"/>
  <c r="E1541" i="4"/>
  <c r="C1542" i="4"/>
  <c r="G1210" i="4"/>
  <c r="H1210" i="4" s="1"/>
  <c r="G1531" i="3"/>
  <c r="F1530" i="3"/>
  <c r="H1529" i="3"/>
  <c r="I1529" i="3" s="1"/>
  <c r="H1523" i="5" l="1"/>
  <c r="G1523" i="5"/>
  <c r="F1523" i="5"/>
  <c r="E1524" i="5"/>
  <c r="E1542" i="4"/>
  <c r="C1543" i="4"/>
  <c r="G1211" i="4"/>
  <c r="H1211" i="4" s="1"/>
  <c r="F1531" i="3"/>
  <c r="H1530" i="3"/>
  <c r="I1530" i="3" s="1"/>
  <c r="G1532" i="3"/>
  <c r="H1524" i="5" l="1"/>
  <c r="G1524" i="5"/>
  <c r="F1524" i="5"/>
  <c r="E1525" i="5"/>
  <c r="E1543" i="4"/>
  <c r="C1544" i="4"/>
  <c r="G1212" i="4"/>
  <c r="H1212" i="4" s="1"/>
  <c r="G1533" i="3"/>
  <c r="H1531" i="3"/>
  <c r="I1531" i="3" s="1"/>
  <c r="F1532" i="3"/>
  <c r="E1526" i="5" l="1"/>
  <c r="H1525" i="5"/>
  <c r="G1525" i="5"/>
  <c r="F1525" i="5"/>
  <c r="E1544" i="4"/>
  <c r="C1545" i="4"/>
  <c r="G1213" i="4"/>
  <c r="H1213" i="4" s="1"/>
  <c r="F1533" i="3"/>
  <c r="H1532" i="3"/>
  <c r="I1532" i="3" s="1"/>
  <c r="G1534" i="3"/>
  <c r="E1527" i="5" l="1"/>
  <c r="H1526" i="5"/>
  <c r="G1526" i="5"/>
  <c r="F1526" i="5"/>
  <c r="E1545" i="4"/>
  <c r="C1546" i="4"/>
  <c r="G1214" i="4"/>
  <c r="H1214" i="4" s="1"/>
  <c r="G1535" i="3"/>
  <c r="H1533" i="3"/>
  <c r="I1533" i="3" s="1"/>
  <c r="F1534" i="3"/>
  <c r="H1527" i="5" l="1"/>
  <c r="G1527" i="5"/>
  <c r="F1527" i="5"/>
  <c r="E1528" i="5"/>
  <c r="E1546" i="4"/>
  <c r="C1547" i="4"/>
  <c r="G1215" i="4"/>
  <c r="H1215" i="4" s="1"/>
  <c r="F1535" i="3"/>
  <c r="H1534" i="3"/>
  <c r="I1534" i="3" s="1"/>
  <c r="G1536" i="3"/>
  <c r="G1528" i="5" l="1"/>
  <c r="F1528" i="5"/>
  <c r="H1528" i="5"/>
  <c r="E1529" i="5"/>
  <c r="E1547" i="4"/>
  <c r="C1548" i="4"/>
  <c r="G1216" i="4"/>
  <c r="H1216" i="4" s="1"/>
  <c r="G1537" i="3"/>
  <c r="H1535" i="3"/>
  <c r="I1535" i="3" s="1"/>
  <c r="F1536" i="3"/>
  <c r="G1529" i="5" l="1"/>
  <c r="F1529" i="5"/>
  <c r="H1529" i="5"/>
  <c r="E1530" i="5"/>
  <c r="E1548" i="4"/>
  <c r="C1549" i="4"/>
  <c r="G1217" i="4"/>
  <c r="H1217" i="4" s="1"/>
  <c r="H1536" i="3"/>
  <c r="I1536" i="3" s="1"/>
  <c r="F1537" i="3"/>
  <c r="G1538" i="3"/>
  <c r="H1530" i="5" l="1"/>
  <c r="G1530" i="5"/>
  <c r="E1531" i="5"/>
  <c r="F1530" i="5"/>
  <c r="E1549" i="4"/>
  <c r="C1550" i="4"/>
  <c r="G1218" i="4"/>
  <c r="H1218" i="4" s="1"/>
  <c r="F1538" i="3"/>
  <c r="H1537" i="3"/>
  <c r="I1537" i="3" s="1"/>
  <c r="G1539" i="3"/>
  <c r="F1531" i="5" l="1"/>
  <c r="E1532" i="5"/>
  <c r="H1531" i="5"/>
  <c r="G1531" i="5"/>
  <c r="E1550" i="4"/>
  <c r="C1551" i="4"/>
  <c r="G1219" i="4"/>
  <c r="H1219" i="4" s="1"/>
  <c r="G1540" i="3"/>
  <c r="H1538" i="3"/>
  <c r="I1538" i="3" s="1"/>
  <c r="F1539" i="3"/>
  <c r="H1532" i="5" l="1"/>
  <c r="E1533" i="5"/>
  <c r="G1532" i="5"/>
  <c r="F1532" i="5"/>
  <c r="E1551" i="4"/>
  <c r="C1552" i="4"/>
  <c r="G1220" i="4"/>
  <c r="H1220" i="4" s="1"/>
  <c r="F1540" i="3"/>
  <c r="H1539" i="3"/>
  <c r="I1539" i="3" s="1"/>
  <c r="G1541" i="3"/>
  <c r="H1533" i="5" l="1"/>
  <c r="G1533" i="5"/>
  <c r="E1534" i="5"/>
  <c r="F1533" i="5"/>
  <c r="E1552" i="4"/>
  <c r="C1553" i="4"/>
  <c r="G1221" i="4"/>
  <c r="H1221" i="4" s="1"/>
  <c r="G1542" i="3"/>
  <c r="H1540" i="3"/>
  <c r="I1540" i="3" s="1"/>
  <c r="F1541" i="3"/>
  <c r="H1534" i="5" l="1"/>
  <c r="G1534" i="5"/>
  <c r="F1534" i="5"/>
  <c r="E1535" i="5"/>
  <c r="E1553" i="4"/>
  <c r="C1554" i="4"/>
  <c r="G1222" i="4"/>
  <c r="H1222" i="4" s="1"/>
  <c r="F1542" i="3"/>
  <c r="H1541" i="3"/>
  <c r="I1541" i="3" s="1"/>
  <c r="G1543" i="3"/>
  <c r="E1536" i="5" l="1"/>
  <c r="H1535" i="5"/>
  <c r="G1535" i="5"/>
  <c r="F1535" i="5"/>
  <c r="E1554" i="4"/>
  <c r="C1555" i="4"/>
  <c r="G1223" i="4"/>
  <c r="H1223" i="4" s="1"/>
  <c r="G1544" i="3"/>
  <c r="F1543" i="3"/>
  <c r="H1542" i="3"/>
  <c r="I1542" i="3" s="1"/>
  <c r="H1536" i="5" l="1"/>
  <c r="G1536" i="5"/>
  <c r="F1536" i="5"/>
  <c r="E1537" i="5"/>
  <c r="E1555" i="4"/>
  <c r="C1556" i="4"/>
  <c r="G1224" i="4"/>
  <c r="H1224" i="4" s="1"/>
  <c r="H1543" i="3"/>
  <c r="I1543" i="3" s="1"/>
  <c r="F1544" i="3"/>
  <c r="G1545" i="3"/>
  <c r="E1538" i="5" l="1"/>
  <c r="H1537" i="5"/>
  <c r="G1537" i="5"/>
  <c r="F1537" i="5"/>
  <c r="E1556" i="4"/>
  <c r="C1557" i="4"/>
  <c r="G1225" i="4"/>
  <c r="H1225" i="4" s="1"/>
  <c r="F1545" i="3"/>
  <c r="H1544" i="3"/>
  <c r="I1544" i="3" s="1"/>
  <c r="G1546" i="3"/>
  <c r="F1538" i="5" l="1"/>
  <c r="E1539" i="5"/>
  <c r="H1538" i="5"/>
  <c r="G1538" i="5"/>
  <c r="E1557" i="4"/>
  <c r="C1558" i="4"/>
  <c r="G1226" i="4"/>
  <c r="H1226" i="4" s="1"/>
  <c r="G1547" i="3"/>
  <c r="H1545" i="3"/>
  <c r="I1545" i="3" s="1"/>
  <c r="F1546" i="3"/>
  <c r="H1539" i="5" l="1"/>
  <c r="G1539" i="5"/>
  <c r="E1540" i="5"/>
  <c r="F1539" i="5"/>
  <c r="E1558" i="4"/>
  <c r="C1559" i="4"/>
  <c r="G1227" i="4"/>
  <c r="H1227" i="4" s="1"/>
  <c r="F1547" i="3"/>
  <c r="H1546" i="3"/>
  <c r="I1546" i="3" s="1"/>
  <c r="G1548" i="3"/>
  <c r="E1541" i="5" l="1"/>
  <c r="H1540" i="5"/>
  <c r="G1540" i="5"/>
  <c r="F1540" i="5"/>
  <c r="E1559" i="4"/>
  <c r="C1560" i="4"/>
  <c r="G1228" i="4"/>
  <c r="H1228" i="4" s="1"/>
  <c r="G1549" i="3"/>
  <c r="F1548" i="3"/>
  <c r="H1547" i="3"/>
  <c r="I1547" i="3" s="1"/>
  <c r="H1541" i="5" l="1"/>
  <c r="G1541" i="5"/>
  <c r="F1541" i="5"/>
  <c r="E1542" i="5"/>
  <c r="E1560" i="4"/>
  <c r="C1561" i="4"/>
  <c r="G1229" i="4"/>
  <c r="H1229" i="4" s="1"/>
  <c r="G1550" i="3"/>
  <c r="H1548" i="3"/>
  <c r="I1548" i="3" s="1"/>
  <c r="F1549" i="3"/>
  <c r="H1542" i="5" l="1"/>
  <c r="G1542" i="5"/>
  <c r="F1542" i="5"/>
  <c r="E1543" i="5"/>
  <c r="E1561" i="4"/>
  <c r="C1562" i="4"/>
  <c r="G1230" i="4"/>
  <c r="H1230" i="4" s="1"/>
  <c r="F1550" i="3"/>
  <c r="H1549" i="3"/>
  <c r="I1549" i="3" s="1"/>
  <c r="G1551" i="3"/>
  <c r="F1543" i="5" l="1"/>
  <c r="E1544" i="5"/>
  <c r="H1543" i="5"/>
  <c r="G1543" i="5"/>
  <c r="E1562" i="4"/>
  <c r="C1563" i="4"/>
  <c r="G1231" i="4"/>
  <c r="H1231" i="4" s="1"/>
  <c r="G1552" i="3"/>
  <c r="H1550" i="3"/>
  <c r="I1550" i="3" s="1"/>
  <c r="F1551" i="3"/>
  <c r="E1545" i="5" l="1"/>
  <c r="H1544" i="5"/>
  <c r="G1544" i="5"/>
  <c r="F1544" i="5"/>
  <c r="E1563" i="4"/>
  <c r="C1564" i="4"/>
  <c r="G1232" i="4"/>
  <c r="H1232" i="4" s="1"/>
  <c r="F1552" i="3"/>
  <c r="H1551" i="3"/>
  <c r="I1551" i="3" s="1"/>
  <c r="G1553" i="3"/>
  <c r="H1545" i="5" l="1"/>
  <c r="G1545" i="5"/>
  <c r="F1545" i="5"/>
  <c r="E1546" i="5"/>
  <c r="E1564" i="4"/>
  <c r="C1565" i="4"/>
  <c r="G1233" i="4"/>
  <c r="H1233" i="4" s="1"/>
  <c r="G1554" i="3"/>
  <c r="H1552" i="3"/>
  <c r="I1552" i="3" s="1"/>
  <c r="F1553" i="3"/>
  <c r="G1546" i="5" l="1"/>
  <c r="F1546" i="5"/>
  <c r="E1547" i="5"/>
  <c r="H1546" i="5"/>
  <c r="E1565" i="4"/>
  <c r="C1566" i="4"/>
  <c r="G1234" i="4"/>
  <c r="H1234" i="4" s="1"/>
  <c r="F1554" i="3"/>
  <c r="H1553" i="3"/>
  <c r="I1553" i="3" s="1"/>
  <c r="G1555" i="3"/>
  <c r="F1547" i="5" l="1"/>
  <c r="G1547" i="5"/>
  <c r="E1548" i="5"/>
  <c r="H1547" i="5"/>
  <c r="E1566" i="4"/>
  <c r="C1567" i="4"/>
  <c r="G1235" i="4"/>
  <c r="H1235" i="4" s="1"/>
  <c r="G1556" i="3"/>
  <c r="H1554" i="3"/>
  <c r="I1554" i="3" s="1"/>
  <c r="F1555" i="3"/>
  <c r="H1548" i="5" l="1"/>
  <c r="G1548" i="5"/>
  <c r="E1549" i="5"/>
  <c r="F1548" i="5"/>
  <c r="E1567" i="4"/>
  <c r="C1568" i="4"/>
  <c r="G1236" i="4"/>
  <c r="H1236" i="4" s="1"/>
  <c r="G1557" i="3"/>
  <c r="H1555" i="3"/>
  <c r="I1555" i="3" s="1"/>
  <c r="F1556" i="3"/>
  <c r="F1549" i="5" l="1"/>
  <c r="G1549" i="5"/>
  <c r="E1550" i="5"/>
  <c r="H1549" i="5"/>
  <c r="E1568" i="4"/>
  <c r="C1569" i="4"/>
  <c r="G1237" i="4"/>
  <c r="H1237" i="4" s="1"/>
  <c r="F1557" i="3"/>
  <c r="H1556" i="3"/>
  <c r="I1556" i="3" s="1"/>
  <c r="G1558" i="3"/>
  <c r="H1550" i="5" l="1"/>
  <c r="G1550" i="5"/>
  <c r="F1550" i="5"/>
  <c r="E1551" i="5"/>
  <c r="E1569" i="4"/>
  <c r="C1570" i="4"/>
  <c r="G1238" i="4"/>
  <c r="H1238" i="4" s="1"/>
  <c r="G1559" i="3"/>
  <c r="H1557" i="3"/>
  <c r="I1557" i="3" s="1"/>
  <c r="F1558" i="3"/>
  <c r="H1551" i="5" l="1"/>
  <c r="G1551" i="5"/>
  <c r="E1552" i="5"/>
  <c r="F1551" i="5"/>
  <c r="E1570" i="4"/>
  <c r="C1571" i="4"/>
  <c r="G1239" i="4"/>
  <c r="H1239" i="4" s="1"/>
  <c r="F1559" i="3"/>
  <c r="H1558" i="3"/>
  <c r="I1558" i="3" s="1"/>
  <c r="G1560" i="3"/>
  <c r="H1552" i="5" l="1"/>
  <c r="G1552" i="5"/>
  <c r="F1552" i="5"/>
  <c r="E1553" i="5"/>
  <c r="E1571" i="4"/>
  <c r="C1572" i="4"/>
  <c r="G1240" i="4"/>
  <c r="H1240" i="4" s="1"/>
  <c r="G1561" i="3"/>
  <c r="H1559" i="3"/>
  <c r="I1559" i="3" s="1"/>
  <c r="F1560" i="3"/>
  <c r="G1553" i="5" l="1"/>
  <c r="F1553" i="5"/>
  <c r="H1553" i="5"/>
  <c r="E1554" i="5"/>
  <c r="E1572" i="4"/>
  <c r="C1573" i="4"/>
  <c r="G1241" i="4"/>
  <c r="H1241" i="4" s="1"/>
  <c r="H1560" i="3"/>
  <c r="I1560" i="3" s="1"/>
  <c r="F1561" i="3"/>
  <c r="G1562" i="3"/>
  <c r="H1554" i="5" l="1"/>
  <c r="G1554" i="5"/>
  <c r="E1555" i="5"/>
  <c r="F1554" i="5"/>
  <c r="E1573" i="4"/>
  <c r="C1574" i="4"/>
  <c r="G1242" i="4"/>
  <c r="H1242" i="4" s="1"/>
  <c r="G1563" i="3"/>
  <c r="F1562" i="3"/>
  <c r="H1561" i="3"/>
  <c r="I1561" i="3" s="1"/>
  <c r="E1556" i="5" l="1"/>
  <c r="H1555" i="5"/>
  <c r="G1555" i="5"/>
  <c r="F1555" i="5"/>
  <c r="E1574" i="4"/>
  <c r="C1575" i="4"/>
  <c r="G1243" i="4"/>
  <c r="H1243" i="4" s="1"/>
  <c r="H1562" i="3"/>
  <c r="I1562" i="3" s="1"/>
  <c r="F1563" i="3"/>
  <c r="G1564" i="3"/>
  <c r="F1556" i="5" l="1"/>
  <c r="G1556" i="5"/>
  <c r="E1557" i="5"/>
  <c r="H1556" i="5"/>
  <c r="E1575" i="4"/>
  <c r="C1576" i="4"/>
  <c r="G1244" i="4"/>
  <c r="H1244" i="4" s="1"/>
  <c r="G1565" i="3"/>
  <c r="F1564" i="3"/>
  <c r="H1563" i="3"/>
  <c r="I1563" i="3" s="1"/>
  <c r="H1557" i="5" l="1"/>
  <c r="G1557" i="5"/>
  <c r="E1558" i="5"/>
  <c r="F1557" i="5"/>
  <c r="E1576" i="4"/>
  <c r="C1577" i="4"/>
  <c r="G1245" i="4"/>
  <c r="H1245" i="4" s="1"/>
  <c r="H1564" i="3"/>
  <c r="I1564" i="3" s="1"/>
  <c r="F1565" i="3"/>
  <c r="G1566" i="3"/>
  <c r="E1559" i="5" l="1"/>
  <c r="H1558" i="5"/>
  <c r="F1558" i="5"/>
  <c r="G1558" i="5"/>
  <c r="E1577" i="4"/>
  <c r="C1578" i="4"/>
  <c r="G1246" i="4"/>
  <c r="H1246" i="4" s="1"/>
  <c r="G1567" i="3"/>
  <c r="F1566" i="3"/>
  <c r="H1565" i="3"/>
  <c r="I1565" i="3" s="1"/>
  <c r="H1559" i="5" l="1"/>
  <c r="G1559" i="5"/>
  <c r="F1559" i="5"/>
  <c r="E1560" i="5"/>
  <c r="E1578" i="4"/>
  <c r="C1579" i="4"/>
  <c r="G1247" i="4"/>
  <c r="H1247" i="4" s="1"/>
  <c r="F1567" i="3"/>
  <c r="H1566" i="3"/>
  <c r="I1566" i="3" s="1"/>
  <c r="G1568" i="3"/>
  <c r="H1560" i="5" l="1"/>
  <c r="G1560" i="5"/>
  <c r="E1561" i="5"/>
  <c r="F1560" i="5"/>
  <c r="E1579" i="4"/>
  <c r="C1580" i="4"/>
  <c r="G1248" i="4"/>
  <c r="H1248" i="4" s="1"/>
  <c r="G1569" i="3"/>
  <c r="H1567" i="3"/>
  <c r="I1567" i="3" s="1"/>
  <c r="F1568" i="3"/>
  <c r="E1562" i="5" l="1"/>
  <c r="G1561" i="5"/>
  <c r="H1561" i="5"/>
  <c r="F1561" i="5"/>
  <c r="E1580" i="4"/>
  <c r="C1581" i="4"/>
  <c r="G1249" i="4"/>
  <c r="H1249" i="4" s="1"/>
  <c r="F1569" i="3"/>
  <c r="H1568" i="3"/>
  <c r="I1568" i="3" s="1"/>
  <c r="G1570" i="3"/>
  <c r="E1563" i="5" l="1"/>
  <c r="H1562" i="5"/>
  <c r="G1562" i="5"/>
  <c r="F1562" i="5"/>
  <c r="E1581" i="4"/>
  <c r="C1582" i="4"/>
  <c r="G1250" i="4"/>
  <c r="H1250" i="4" s="1"/>
  <c r="G1571" i="3"/>
  <c r="H1569" i="3"/>
  <c r="I1569" i="3" s="1"/>
  <c r="F1570" i="3"/>
  <c r="H1563" i="5" l="1"/>
  <c r="G1563" i="5"/>
  <c r="F1563" i="5"/>
  <c r="E1564" i="5"/>
  <c r="E1582" i="4"/>
  <c r="C1583" i="4"/>
  <c r="G1251" i="4"/>
  <c r="H1251" i="4" s="1"/>
  <c r="F1571" i="3"/>
  <c r="H1570" i="3"/>
  <c r="I1570" i="3" s="1"/>
  <c r="G1572" i="3"/>
  <c r="E1565" i="5" l="1"/>
  <c r="H1564" i="5"/>
  <c r="G1564" i="5"/>
  <c r="F1564" i="5"/>
  <c r="E1583" i="4"/>
  <c r="C1584" i="4"/>
  <c r="G1252" i="4"/>
  <c r="H1252" i="4" s="1"/>
  <c r="G1573" i="3"/>
  <c r="F1572" i="3"/>
  <c r="H1571" i="3"/>
  <c r="I1571" i="3" s="1"/>
  <c r="F1565" i="5" l="1"/>
  <c r="E1566" i="5"/>
  <c r="H1565" i="5"/>
  <c r="G1565" i="5"/>
  <c r="E1584" i="4"/>
  <c r="C1585" i="4"/>
  <c r="G1253" i="4"/>
  <c r="H1253" i="4" s="1"/>
  <c r="G1574" i="3"/>
  <c r="H1572" i="3"/>
  <c r="I1572" i="3" s="1"/>
  <c r="F1573" i="3"/>
  <c r="H1566" i="5" l="1"/>
  <c r="G1566" i="5"/>
  <c r="E1567" i="5"/>
  <c r="F1566" i="5"/>
  <c r="E1585" i="4"/>
  <c r="C1586" i="4"/>
  <c r="G1254" i="4"/>
  <c r="H1254" i="4" s="1"/>
  <c r="F1574" i="3"/>
  <c r="H1573" i="3"/>
  <c r="I1573" i="3" s="1"/>
  <c r="G1575" i="3"/>
  <c r="F1567" i="5" l="1"/>
  <c r="E1568" i="5"/>
  <c r="H1567" i="5"/>
  <c r="G1567" i="5"/>
  <c r="E1586" i="4"/>
  <c r="C1587" i="4"/>
  <c r="G1255" i="4"/>
  <c r="H1255" i="4" s="1"/>
  <c r="G1576" i="3"/>
  <c r="H1574" i="3"/>
  <c r="I1574" i="3" s="1"/>
  <c r="F1575" i="3"/>
  <c r="E1569" i="5" l="1"/>
  <c r="F1568" i="5"/>
  <c r="H1568" i="5"/>
  <c r="G1568" i="5"/>
  <c r="E1587" i="4"/>
  <c r="C1588" i="4"/>
  <c r="G1256" i="4"/>
  <c r="H1256" i="4" s="1"/>
  <c r="F1576" i="3"/>
  <c r="H1575" i="3"/>
  <c r="I1575" i="3" s="1"/>
  <c r="G1577" i="3"/>
  <c r="H1569" i="5" l="1"/>
  <c r="G1569" i="5"/>
  <c r="E1570" i="5"/>
  <c r="F1569" i="5"/>
  <c r="E1588" i="4"/>
  <c r="C1589" i="4"/>
  <c r="G1257" i="4"/>
  <c r="H1257" i="4" s="1"/>
  <c r="G1578" i="3"/>
  <c r="H1576" i="3"/>
  <c r="I1576" i="3" s="1"/>
  <c r="F1577" i="3"/>
  <c r="H1570" i="5" l="1"/>
  <c r="G1570" i="5"/>
  <c r="F1570" i="5"/>
  <c r="E1571" i="5"/>
  <c r="E1589" i="4"/>
  <c r="C1590" i="4"/>
  <c r="G1258" i="4"/>
  <c r="H1258" i="4" s="1"/>
  <c r="F1578" i="3"/>
  <c r="H1577" i="3"/>
  <c r="I1577" i="3" s="1"/>
  <c r="G1579" i="3"/>
  <c r="E1572" i="5" l="1"/>
  <c r="G1571" i="5"/>
  <c r="H1571" i="5"/>
  <c r="F1571" i="5"/>
  <c r="E1590" i="4"/>
  <c r="C1591" i="4"/>
  <c r="G1259" i="4"/>
  <c r="H1259" i="4" s="1"/>
  <c r="G1580" i="3"/>
  <c r="H1578" i="3"/>
  <c r="I1578" i="3" s="1"/>
  <c r="F1579" i="3"/>
  <c r="H1572" i="5" l="1"/>
  <c r="G1572" i="5"/>
  <c r="F1572" i="5"/>
  <c r="E1573" i="5"/>
  <c r="E1591" i="4"/>
  <c r="C1592" i="4"/>
  <c r="G1260" i="4"/>
  <c r="H1260" i="4" s="1"/>
  <c r="H1579" i="3"/>
  <c r="I1579" i="3" s="1"/>
  <c r="F1580" i="3"/>
  <c r="G1581" i="3"/>
  <c r="E1574" i="5" l="1"/>
  <c r="H1573" i="5"/>
  <c r="F1573" i="5"/>
  <c r="G1573" i="5"/>
  <c r="E1592" i="4"/>
  <c r="C1593" i="4"/>
  <c r="G1261" i="4"/>
  <c r="H1261" i="4" s="1"/>
  <c r="F1581" i="3"/>
  <c r="H1580" i="3"/>
  <c r="I1580" i="3" s="1"/>
  <c r="G1582" i="3"/>
  <c r="F1574" i="5" l="1"/>
  <c r="E1575" i="5"/>
  <c r="H1574" i="5"/>
  <c r="G1574" i="5"/>
  <c r="E1593" i="4"/>
  <c r="C1594" i="4"/>
  <c r="G1262" i="4"/>
  <c r="H1262" i="4" s="1"/>
  <c r="G1583" i="3"/>
  <c r="H1581" i="3"/>
  <c r="I1581" i="3" s="1"/>
  <c r="F1582" i="3"/>
  <c r="H1575" i="5" l="1"/>
  <c r="G1575" i="5"/>
  <c r="E1576" i="5"/>
  <c r="F1575" i="5"/>
  <c r="E1594" i="4"/>
  <c r="C1595" i="4"/>
  <c r="G1263" i="4"/>
  <c r="H1263" i="4" s="1"/>
  <c r="F1583" i="3"/>
  <c r="H1582" i="3"/>
  <c r="I1582" i="3" s="1"/>
  <c r="G1584" i="3"/>
  <c r="E1577" i="5" l="1"/>
  <c r="H1576" i="5"/>
  <c r="G1576" i="5"/>
  <c r="F1576" i="5"/>
  <c r="E1595" i="4"/>
  <c r="C1596" i="4"/>
  <c r="G1264" i="4"/>
  <c r="H1264" i="4" s="1"/>
  <c r="G1585" i="3"/>
  <c r="H1583" i="3"/>
  <c r="I1583" i="3" s="1"/>
  <c r="F1584" i="3"/>
  <c r="H1577" i="5" l="1"/>
  <c r="G1577" i="5"/>
  <c r="F1577" i="5"/>
  <c r="E1578" i="5"/>
  <c r="E1596" i="4"/>
  <c r="C1597" i="4"/>
  <c r="G1265" i="4"/>
  <c r="H1265" i="4" s="1"/>
  <c r="H1584" i="3"/>
  <c r="I1584" i="3" s="1"/>
  <c r="F1585" i="3"/>
  <c r="G1586" i="3"/>
  <c r="H1578" i="5" l="1"/>
  <c r="G1578" i="5"/>
  <c r="E1579" i="5"/>
  <c r="F1578" i="5"/>
  <c r="E1597" i="4"/>
  <c r="C1598" i="4"/>
  <c r="G1266" i="4"/>
  <c r="H1266" i="4" s="1"/>
  <c r="G1587" i="3"/>
  <c r="F1586" i="3"/>
  <c r="H1585" i="3"/>
  <c r="I1585" i="3" s="1"/>
  <c r="H1579" i="5" l="1"/>
  <c r="G1579" i="5"/>
  <c r="F1579" i="5"/>
  <c r="E1580" i="5"/>
  <c r="E1598" i="4"/>
  <c r="C1599" i="4"/>
  <c r="G1267" i="4"/>
  <c r="H1267" i="4" s="1"/>
  <c r="G1588" i="3"/>
  <c r="H1586" i="3"/>
  <c r="I1586" i="3" s="1"/>
  <c r="F1587" i="3"/>
  <c r="E1581" i="5" l="1"/>
  <c r="H1580" i="5"/>
  <c r="G1580" i="5"/>
  <c r="F1580" i="5"/>
  <c r="E1599" i="4"/>
  <c r="C1600" i="4"/>
  <c r="G1268" i="4"/>
  <c r="H1268" i="4" s="1"/>
  <c r="F1588" i="3"/>
  <c r="H1587" i="3"/>
  <c r="I1587" i="3" s="1"/>
  <c r="G1589" i="3"/>
  <c r="H1581" i="5" l="1"/>
  <c r="G1581" i="5"/>
  <c r="F1581" i="5"/>
  <c r="E1582" i="5"/>
  <c r="E1600" i="4"/>
  <c r="C1601" i="4"/>
  <c r="G1269" i="4"/>
  <c r="H1269" i="4" s="1"/>
  <c r="G1590" i="3"/>
  <c r="H1588" i="3"/>
  <c r="I1588" i="3" s="1"/>
  <c r="F1589" i="3"/>
  <c r="E1583" i="5" l="1"/>
  <c r="H1582" i="5"/>
  <c r="G1582" i="5"/>
  <c r="F1582" i="5"/>
  <c r="E1601" i="4"/>
  <c r="C1602" i="4"/>
  <c r="G1270" i="4"/>
  <c r="H1270" i="4" s="1"/>
  <c r="G1591" i="3"/>
  <c r="F1590" i="3"/>
  <c r="H1589" i="3"/>
  <c r="I1589" i="3" s="1"/>
  <c r="E1584" i="5" l="1"/>
  <c r="H1583" i="5"/>
  <c r="G1583" i="5"/>
  <c r="F1583" i="5"/>
  <c r="E1602" i="4"/>
  <c r="C1603" i="4"/>
  <c r="G1271" i="4"/>
  <c r="H1271" i="4" s="1"/>
  <c r="F1591" i="3"/>
  <c r="H1590" i="3"/>
  <c r="I1590" i="3" s="1"/>
  <c r="G1592" i="3"/>
  <c r="H1584" i="5" l="1"/>
  <c r="G1584" i="5"/>
  <c r="E1585" i="5"/>
  <c r="F1584" i="5"/>
  <c r="E1603" i="4"/>
  <c r="C1604" i="4"/>
  <c r="G1272" i="4"/>
  <c r="H1272" i="4" s="1"/>
  <c r="G1593" i="3"/>
  <c r="H1591" i="3"/>
  <c r="I1591" i="3" s="1"/>
  <c r="F1592" i="3"/>
  <c r="F1585" i="5" l="1"/>
  <c r="E1586" i="5"/>
  <c r="H1585" i="5"/>
  <c r="G1585" i="5"/>
  <c r="E1604" i="4"/>
  <c r="C1605" i="4"/>
  <c r="G1273" i="4"/>
  <c r="H1273" i="4" s="1"/>
  <c r="F1593" i="3"/>
  <c r="H1592" i="3"/>
  <c r="I1592" i="3" s="1"/>
  <c r="G1594" i="3"/>
  <c r="E1587" i="5" l="1"/>
  <c r="H1586" i="5"/>
  <c r="G1586" i="5"/>
  <c r="F1586" i="5"/>
  <c r="E1605" i="4"/>
  <c r="C1606" i="4"/>
  <c r="G1274" i="4"/>
  <c r="H1274" i="4" s="1"/>
  <c r="G1595" i="3"/>
  <c r="H1593" i="3"/>
  <c r="I1593" i="3" s="1"/>
  <c r="F1594" i="3"/>
  <c r="H1587" i="5" l="1"/>
  <c r="G1587" i="5"/>
  <c r="F1587" i="5"/>
  <c r="E1588" i="5"/>
  <c r="E1606" i="4"/>
  <c r="C1607" i="4"/>
  <c r="G1275" i="4"/>
  <c r="H1275" i="4" s="1"/>
  <c r="F1595" i="3"/>
  <c r="H1594" i="3"/>
  <c r="I1594" i="3" s="1"/>
  <c r="G1596" i="3"/>
  <c r="H1588" i="5" l="1"/>
  <c r="G1588" i="5"/>
  <c r="F1588" i="5"/>
  <c r="E1589" i="5"/>
  <c r="E1607" i="4"/>
  <c r="C1608" i="4"/>
  <c r="G1276" i="4"/>
  <c r="H1276" i="4" s="1"/>
  <c r="G1597" i="3"/>
  <c r="F1596" i="3"/>
  <c r="H1595" i="3"/>
  <c r="I1595" i="3" s="1"/>
  <c r="G1589" i="5" l="1"/>
  <c r="F1589" i="5"/>
  <c r="H1589" i="5"/>
  <c r="E1590" i="5"/>
  <c r="E1608" i="4"/>
  <c r="C1609" i="4"/>
  <c r="G1277" i="4"/>
  <c r="H1277" i="4" s="1"/>
  <c r="H1596" i="3"/>
  <c r="I1596" i="3" s="1"/>
  <c r="F1597" i="3"/>
  <c r="G1598" i="3"/>
  <c r="H1590" i="5" l="1"/>
  <c r="G1590" i="5"/>
  <c r="F1590" i="5"/>
  <c r="E1591" i="5"/>
  <c r="E1609" i="4"/>
  <c r="C1610" i="4"/>
  <c r="G1278" i="4"/>
  <c r="H1278" i="4" s="1"/>
  <c r="G1599" i="3"/>
  <c r="F1598" i="3"/>
  <c r="H1597" i="3"/>
  <c r="I1597" i="3" s="1"/>
  <c r="E1592" i="5" l="1"/>
  <c r="H1591" i="5"/>
  <c r="G1591" i="5"/>
  <c r="F1591" i="5"/>
  <c r="E1610" i="4"/>
  <c r="C1611" i="4"/>
  <c r="G1279" i="4"/>
  <c r="H1279" i="4" s="1"/>
  <c r="G1600" i="3"/>
  <c r="H1598" i="3"/>
  <c r="I1598" i="3" s="1"/>
  <c r="F1599" i="3"/>
  <c r="F1592" i="5" l="1"/>
  <c r="G1592" i="5"/>
  <c r="H1592" i="5"/>
  <c r="E1593" i="5"/>
  <c r="E1611" i="4"/>
  <c r="C1612" i="4"/>
  <c r="G1280" i="4"/>
  <c r="H1280" i="4" s="1"/>
  <c r="F1600" i="3"/>
  <c r="H1599" i="3"/>
  <c r="I1599" i="3" s="1"/>
  <c r="G1601" i="3"/>
  <c r="H1593" i="5" l="1"/>
  <c r="G1593" i="5"/>
  <c r="E1594" i="5"/>
  <c r="F1593" i="5"/>
  <c r="E1612" i="4"/>
  <c r="C1613" i="4"/>
  <c r="G1281" i="4"/>
  <c r="H1281" i="4" s="1"/>
  <c r="G1602" i="3"/>
  <c r="H1600" i="3"/>
  <c r="I1600" i="3" s="1"/>
  <c r="F1601" i="3"/>
  <c r="F1594" i="5" l="1"/>
  <c r="H1594" i="5"/>
  <c r="G1594" i="5"/>
  <c r="E1595" i="5"/>
  <c r="E1613" i="4"/>
  <c r="C1614" i="4"/>
  <c r="G1282" i="4"/>
  <c r="H1282" i="4" s="1"/>
  <c r="G1603" i="3"/>
  <c r="F1602" i="3"/>
  <c r="H1601" i="3"/>
  <c r="I1601" i="3" s="1"/>
  <c r="H1595" i="5" l="1"/>
  <c r="G1595" i="5"/>
  <c r="F1595" i="5"/>
  <c r="E1596" i="5"/>
  <c r="E1614" i="4"/>
  <c r="C1615" i="4"/>
  <c r="G1283" i="4"/>
  <c r="H1283" i="4" s="1"/>
  <c r="H1602" i="3"/>
  <c r="I1602" i="3" s="1"/>
  <c r="F1603" i="3"/>
  <c r="G1604" i="3"/>
  <c r="H1596" i="5" l="1"/>
  <c r="G1596" i="5"/>
  <c r="E1597" i="5"/>
  <c r="F1596" i="5"/>
  <c r="E1615" i="4"/>
  <c r="C1616" i="4"/>
  <c r="G1284" i="4"/>
  <c r="H1284" i="4" s="1"/>
  <c r="G1605" i="3"/>
  <c r="H1603" i="3"/>
  <c r="I1603" i="3" s="1"/>
  <c r="F1604" i="3"/>
  <c r="E1598" i="5" l="1"/>
  <c r="H1597" i="5"/>
  <c r="G1597" i="5"/>
  <c r="F1597" i="5"/>
  <c r="E1616" i="4"/>
  <c r="C1617" i="4"/>
  <c r="G1285" i="4"/>
  <c r="H1285" i="4" s="1"/>
  <c r="F1605" i="3"/>
  <c r="H1604" i="3"/>
  <c r="I1604" i="3" s="1"/>
  <c r="G1606" i="3"/>
  <c r="E1599" i="5" l="1"/>
  <c r="H1598" i="5"/>
  <c r="G1598" i="5"/>
  <c r="F1598" i="5"/>
  <c r="E1617" i="4"/>
  <c r="C1618" i="4"/>
  <c r="G1286" i="4"/>
  <c r="H1286" i="4" s="1"/>
  <c r="G1607" i="3"/>
  <c r="H1605" i="3"/>
  <c r="I1605" i="3" s="1"/>
  <c r="F1606" i="3"/>
  <c r="H1599" i="5" l="1"/>
  <c r="G1599" i="5"/>
  <c r="F1599" i="5"/>
  <c r="E1600" i="5"/>
  <c r="E1618" i="4"/>
  <c r="C1619" i="4"/>
  <c r="G1287" i="4"/>
  <c r="H1287" i="4" s="1"/>
  <c r="F1607" i="3"/>
  <c r="H1606" i="3"/>
  <c r="I1606" i="3" s="1"/>
  <c r="G1608" i="3"/>
  <c r="E1601" i="5" l="1"/>
  <c r="H1600" i="5"/>
  <c r="G1600" i="5"/>
  <c r="F1600" i="5"/>
  <c r="E1619" i="4"/>
  <c r="C1620" i="4"/>
  <c r="G1288" i="4"/>
  <c r="H1288" i="4" s="1"/>
  <c r="G1609" i="3"/>
  <c r="H1607" i="3"/>
  <c r="I1607" i="3" s="1"/>
  <c r="F1608" i="3"/>
  <c r="E1602" i="5" l="1"/>
  <c r="H1601" i="5"/>
  <c r="F1601" i="5"/>
  <c r="G1601" i="5"/>
  <c r="E1620" i="4"/>
  <c r="C1621" i="4"/>
  <c r="G1289" i="4"/>
  <c r="H1289" i="4" s="1"/>
  <c r="H1608" i="3"/>
  <c r="I1608" i="3" s="1"/>
  <c r="F1609" i="3"/>
  <c r="G1610" i="3"/>
  <c r="H1602" i="5" l="1"/>
  <c r="G1602" i="5"/>
  <c r="E1603" i="5"/>
  <c r="F1602" i="5"/>
  <c r="E1621" i="4"/>
  <c r="C1622" i="4"/>
  <c r="G1290" i="4"/>
  <c r="H1290" i="4" s="1"/>
  <c r="G1611" i="3"/>
  <c r="F1610" i="3"/>
  <c r="H1609" i="3"/>
  <c r="I1609" i="3" s="1"/>
  <c r="F1603" i="5" l="1"/>
  <c r="E1604" i="5"/>
  <c r="H1603" i="5"/>
  <c r="G1603" i="5"/>
  <c r="E1622" i="4"/>
  <c r="C1623" i="4"/>
  <c r="G1291" i="4"/>
  <c r="H1291" i="4" s="1"/>
  <c r="H1610" i="3"/>
  <c r="I1610" i="3" s="1"/>
  <c r="F1611" i="3"/>
  <c r="G1612" i="3"/>
  <c r="H1604" i="5" l="1"/>
  <c r="G1604" i="5"/>
  <c r="F1604" i="5"/>
  <c r="E1605" i="5"/>
  <c r="E1623" i="4"/>
  <c r="C1624" i="4"/>
  <c r="G1292" i="4"/>
  <c r="H1292" i="4" s="1"/>
  <c r="G1613" i="3"/>
  <c r="F1612" i="3"/>
  <c r="H1611" i="3"/>
  <c r="I1611" i="3" s="1"/>
  <c r="H1605" i="5" l="1"/>
  <c r="G1605" i="5"/>
  <c r="E1606" i="5"/>
  <c r="F1605" i="5"/>
  <c r="E1624" i="4"/>
  <c r="C1625" i="4"/>
  <c r="G1293" i="4"/>
  <c r="H1293" i="4" s="1"/>
  <c r="H1612" i="3"/>
  <c r="I1612" i="3" s="1"/>
  <c r="F1613" i="3"/>
  <c r="G1614" i="3"/>
  <c r="H1606" i="5" l="1"/>
  <c r="G1606" i="5"/>
  <c r="F1606" i="5"/>
  <c r="E1607" i="5"/>
  <c r="E1625" i="4"/>
  <c r="C1626" i="4"/>
  <c r="G1294" i="4"/>
  <c r="H1294" i="4" s="1"/>
  <c r="G1615" i="3"/>
  <c r="F1614" i="3"/>
  <c r="H1613" i="3"/>
  <c r="I1613" i="3" s="1"/>
  <c r="E1608" i="5" l="1"/>
  <c r="H1607" i="5"/>
  <c r="G1607" i="5"/>
  <c r="F1607" i="5"/>
  <c r="E1626" i="4"/>
  <c r="C1627" i="4"/>
  <c r="G1295" i="4"/>
  <c r="H1295" i="4" s="1"/>
  <c r="F1615" i="3"/>
  <c r="H1614" i="3"/>
  <c r="I1614" i="3" s="1"/>
  <c r="G1616" i="3"/>
  <c r="H1608" i="5" l="1"/>
  <c r="G1608" i="5"/>
  <c r="F1608" i="5"/>
  <c r="E1609" i="5"/>
  <c r="E1627" i="4"/>
  <c r="C1628" i="4"/>
  <c r="G1296" i="4"/>
  <c r="H1296" i="4" s="1"/>
  <c r="G1617" i="3"/>
  <c r="H1615" i="3"/>
  <c r="I1615" i="3" s="1"/>
  <c r="F1616" i="3"/>
  <c r="E1610" i="5" l="1"/>
  <c r="H1609" i="5"/>
  <c r="G1609" i="5"/>
  <c r="F1609" i="5"/>
  <c r="E1628" i="4"/>
  <c r="C1629" i="4"/>
  <c r="G1297" i="4"/>
  <c r="H1297" i="4" s="1"/>
  <c r="F1617" i="3"/>
  <c r="H1616" i="3"/>
  <c r="I1616" i="3" s="1"/>
  <c r="G1618" i="3"/>
  <c r="F1610" i="5" l="1"/>
  <c r="E1611" i="5"/>
  <c r="H1610" i="5"/>
  <c r="G1610" i="5"/>
  <c r="E1629" i="4"/>
  <c r="C1630" i="4"/>
  <c r="G1298" i="4"/>
  <c r="H1298" i="4" s="1"/>
  <c r="G1619" i="3"/>
  <c r="H1617" i="3"/>
  <c r="I1617" i="3" s="1"/>
  <c r="F1618" i="3"/>
  <c r="H1611" i="5" l="1"/>
  <c r="G1611" i="5"/>
  <c r="F1611" i="5"/>
  <c r="E1612" i="5"/>
  <c r="E1630" i="4"/>
  <c r="C1631" i="4"/>
  <c r="G1299" i="4"/>
  <c r="H1299" i="4" s="1"/>
  <c r="F1619" i="3"/>
  <c r="H1618" i="3"/>
  <c r="I1618" i="3" s="1"/>
  <c r="G1620" i="3"/>
  <c r="E1613" i="5" l="1"/>
  <c r="H1612" i="5"/>
  <c r="G1612" i="5"/>
  <c r="F1612" i="5"/>
  <c r="E1631" i="4"/>
  <c r="C1632" i="4"/>
  <c r="G1300" i="4"/>
  <c r="H1300" i="4" s="1"/>
  <c r="G1621" i="3"/>
  <c r="F1620" i="3"/>
  <c r="H1619" i="3"/>
  <c r="I1619" i="3" s="1"/>
  <c r="H1613" i="5" l="1"/>
  <c r="G1613" i="5"/>
  <c r="F1613" i="5"/>
  <c r="E1614" i="5"/>
  <c r="E1632" i="4"/>
  <c r="C1633" i="4"/>
  <c r="G1301" i="4"/>
  <c r="H1301" i="4" s="1"/>
  <c r="H1620" i="3"/>
  <c r="I1620" i="3" s="1"/>
  <c r="F1621" i="3"/>
  <c r="G1622" i="3"/>
  <c r="H1614" i="5" l="1"/>
  <c r="G1614" i="5"/>
  <c r="E1615" i="5"/>
  <c r="F1614" i="5"/>
  <c r="E1633" i="4"/>
  <c r="C1634" i="4"/>
  <c r="G1302" i="4"/>
  <c r="H1302" i="4" s="1"/>
  <c r="G1623" i="3"/>
  <c r="F1622" i="3"/>
  <c r="H1621" i="3"/>
  <c r="I1621" i="3" s="1"/>
  <c r="E1616" i="5" l="1"/>
  <c r="H1615" i="5"/>
  <c r="G1615" i="5"/>
  <c r="F1615" i="5"/>
  <c r="E1634" i="4"/>
  <c r="C1635" i="4"/>
  <c r="G1303" i="4"/>
  <c r="H1303" i="4" s="1"/>
  <c r="H1622" i="3"/>
  <c r="I1622" i="3" s="1"/>
  <c r="F1623" i="3"/>
  <c r="G1624" i="3"/>
  <c r="E1617" i="5" l="1"/>
  <c r="H1616" i="5"/>
  <c r="G1616" i="5"/>
  <c r="F1616" i="5"/>
  <c r="E1635" i="4"/>
  <c r="C1636" i="4"/>
  <c r="G1304" i="4"/>
  <c r="H1304" i="4" s="1"/>
  <c r="G1625" i="3"/>
  <c r="F1624" i="3"/>
  <c r="H1623" i="3"/>
  <c r="I1623" i="3" s="1"/>
  <c r="H1617" i="5" l="1"/>
  <c r="G1617" i="5"/>
  <c r="F1617" i="5"/>
  <c r="E1618" i="5"/>
  <c r="E1636" i="4"/>
  <c r="C1637" i="4"/>
  <c r="G1305" i="4"/>
  <c r="H1305" i="4" s="1"/>
  <c r="H1624" i="3"/>
  <c r="I1624" i="3" s="1"/>
  <c r="F1625" i="3"/>
  <c r="G1626" i="3"/>
  <c r="G1618" i="5" l="1"/>
  <c r="F1618" i="5"/>
  <c r="E1619" i="5"/>
  <c r="H1618" i="5"/>
  <c r="E1637" i="4"/>
  <c r="C1638" i="4"/>
  <c r="G1306" i="4"/>
  <c r="H1306" i="4" s="1"/>
  <c r="G1627" i="3"/>
  <c r="F1626" i="3"/>
  <c r="H1625" i="3"/>
  <c r="I1625" i="3" s="1"/>
  <c r="G1619" i="5" l="1"/>
  <c r="F1619" i="5"/>
  <c r="E1620" i="5"/>
  <c r="H1619" i="5"/>
  <c r="E1638" i="4"/>
  <c r="C1639" i="4"/>
  <c r="G1307" i="4"/>
  <c r="H1307" i="4" s="1"/>
  <c r="F1627" i="3"/>
  <c r="H1626" i="3"/>
  <c r="I1626" i="3" s="1"/>
  <c r="G1628" i="3"/>
  <c r="H1620" i="5" l="1"/>
  <c r="G1620" i="5"/>
  <c r="E1621" i="5"/>
  <c r="F1620" i="5"/>
  <c r="E1639" i="4"/>
  <c r="C1640" i="4"/>
  <c r="G1308" i="4"/>
  <c r="H1308" i="4" s="1"/>
  <c r="G1629" i="3"/>
  <c r="H1627" i="3"/>
  <c r="I1627" i="3" s="1"/>
  <c r="F1628" i="3"/>
  <c r="F1621" i="5" l="1"/>
  <c r="E1622" i="5"/>
  <c r="H1621" i="5"/>
  <c r="G1621" i="5"/>
  <c r="E1640" i="4"/>
  <c r="C1641" i="4"/>
  <c r="G1309" i="4"/>
  <c r="H1309" i="4" s="1"/>
  <c r="F1629" i="3"/>
  <c r="H1628" i="3"/>
  <c r="I1628" i="3" s="1"/>
  <c r="G1630" i="3"/>
  <c r="H1622" i="5" l="1"/>
  <c r="G1622" i="5"/>
  <c r="F1622" i="5"/>
  <c r="E1623" i="5"/>
  <c r="E1641" i="4"/>
  <c r="C1642" i="4"/>
  <c r="G1310" i="4"/>
  <c r="H1310" i="4" s="1"/>
  <c r="G1631" i="3"/>
  <c r="H1629" i="3"/>
  <c r="I1629" i="3" s="1"/>
  <c r="F1630" i="3"/>
  <c r="H1623" i="5" l="1"/>
  <c r="G1623" i="5"/>
  <c r="E1624" i="5"/>
  <c r="F1623" i="5"/>
  <c r="E1642" i="4"/>
  <c r="C1643" i="4"/>
  <c r="G1311" i="4"/>
  <c r="H1311" i="4" s="1"/>
  <c r="F1631" i="3"/>
  <c r="H1630" i="3"/>
  <c r="I1630" i="3" s="1"/>
  <c r="G1632" i="3"/>
  <c r="H1624" i="5" l="1"/>
  <c r="G1624" i="5"/>
  <c r="F1624" i="5"/>
  <c r="E1625" i="5"/>
  <c r="E1643" i="4"/>
  <c r="C1644" i="4"/>
  <c r="G1312" i="4"/>
  <c r="H1312" i="4" s="1"/>
  <c r="G1633" i="3"/>
  <c r="H1631" i="3"/>
  <c r="I1631" i="3" s="1"/>
  <c r="F1632" i="3"/>
  <c r="H1625" i="5" l="1"/>
  <c r="G1625" i="5"/>
  <c r="F1625" i="5"/>
  <c r="E1626" i="5"/>
  <c r="E1644" i="4"/>
  <c r="C1645" i="4"/>
  <c r="G1313" i="4"/>
  <c r="H1313" i="4" s="1"/>
  <c r="F1633" i="3"/>
  <c r="H1632" i="3"/>
  <c r="I1632" i="3" s="1"/>
  <c r="G1634" i="3"/>
  <c r="H1626" i="5" l="1"/>
  <c r="G1626" i="5"/>
  <c r="E1627" i="5"/>
  <c r="F1626" i="5"/>
  <c r="E1645" i="4"/>
  <c r="C1646" i="4"/>
  <c r="G1314" i="4"/>
  <c r="H1314" i="4" s="1"/>
  <c r="G1635" i="3"/>
  <c r="H1633" i="3"/>
  <c r="I1633" i="3" s="1"/>
  <c r="F1634" i="3"/>
  <c r="E1628" i="5" l="1"/>
  <c r="H1627" i="5"/>
  <c r="G1627" i="5"/>
  <c r="F1627" i="5"/>
  <c r="E1646" i="4"/>
  <c r="C1647" i="4"/>
  <c r="G1315" i="4"/>
  <c r="H1315" i="4" s="1"/>
  <c r="H1634" i="3"/>
  <c r="I1634" i="3" s="1"/>
  <c r="F1635" i="3"/>
  <c r="G1636" i="3"/>
  <c r="F1628" i="5" l="1"/>
  <c r="E1629" i="5"/>
  <c r="G1628" i="5"/>
  <c r="H1628" i="5"/>
  <c r="E1647" i="4"/>
  <c r="C1648" i="4"/>
  <c r="G1316" i="4"/>
  <c r="H1316" i="4" s="1"/>
  <c r="G1637" i="3"/>
  <c r="F1636" i="3"/>
  <c r="H1635" i="3"/>
  <c r="I1635" i="3" s="1"/>
  <c r="H1629" i="5" l="1"/>
  <c r="G1629" i="5"/>
  <c r="E1630" i="5"/>
  <c r="F1629" i="5"/>
  <c r="E1648" i="4"/>
  <c r="C1649" i="4"/>
  <c r="G1317" i="4"/>
  <c r="H1317" i="4" s="1"/>
  <c r="F1637" i="3"/>
  <c r="H1636" i="3"/>
  <c r="I1636" i="3" s="1"/>
  <c r="G1638" i="3"/>
  <c r="F1630" i="5" l="1"/>
  <c r="E1631" i="5"/>
  <c r="H1630" i="5"/>
  <c r="G1630" i="5"/>
  <c r="E1649" i="4"/>
  <c r="C1650" i="4"/>
  <c r="G1318" i="4"/>
  <c r="H1318" i="4" s="1"/>
  <c r="G1639" i="3"/>
  <c r="F1638" i="3"/>
  <c r="H1637" i="3"/>
  <c r="I1637" i="3" s="1"/>
  <c r="H1631" i="5" l="1"/>
  <c r="G1631" i="5"/>
  <c r="F1631" i="5"/>
  <c r="E1632" i="5"/>
  <c r="E1650" i="4"/>
  <c r="C1651" i="4"/>
  <c r="G1319" i="4"/>
  <c r="H1319" i="4" s="1"/>
  <c r="H1638" i="3"/>
  <c r="I1638" i="3" s="1"/>
  <c r="F1639" i="3"/>
  <c r="G1640" i="3"/>
  <c r="H1632" i="5" l="1"/>
  <c r="G1632" i="5"/>
  <c r="E1633" i="5"/>
  <c r="F1632" i="5"/>
  <c r="E1651" i="4"/>
  <c r="C1652" i="4"/>
  <c r="G1320" i="4"/>
  <c r="H1320" i="4" s="1"/>
  <c r="H1639" i="3"/>
  <c r="I1639" i="3" s="1"/>
  <c r="F1640" i="3"/>
  <c r="G1641" i="3"/>
  <c r="F1633" i="5" l="1"/>
  <c r="E1634" i="5"/>
  <c r="H1633" i="5"/>
  <c r="G1633" i="5"/>
  <c r="E1652" i="4"/>
  <c r="C1653" i="4"/>
  <c r="G1321" i="4"/>
  <c r="H1321" i="4" s="1"/>
  <c r="G1642" i="3"/>
  <c r="H1640" i="3"/>
  <c r="I1640" i="3" s="1"/>
  <c r="F1641" i="3"/>
  <c r="E1635" i="5" l="1"/>
  <c r="H1634" i="5"/>
  <c r="G1634" i="5"/>
  <c r="F1634" i="5"/>
  <c r="E1653" i="4"/>
  <c r="C1654" i="4"/>
  <c r="G1322" i="4"/>
  <c r="H1322" i="4" s="1"/>
  <c r="F1642" i="3"/>
  <c r="H1641" i="3"/>
  <c r="I1641" i="3" s="1"/>
  <c r="G1643" i="3"/>
  <c r="H1635" i="5" l="1"/>
  <c r="G1635" i="5"/>
  <c r="F1635" i="5"/>
  <c r="E1636" i="5"/>
  <c r="E1654" i="4"/>
  <c r="C1655" i="4"/>
  <c r="G1323" i="4"/>
  <c r="H1323" i="4" s="1"/>
  <c r="G1644" i="3"/>
  <c r="F1643" i="3"/>
  <c r="H1642" i="3"/>
  <c r="I1642" i="3" s="1"/>
  <c r="E1637" i="5" l="1"/>
  <c r="H1636" i="5"/>
  <c r="G1636" i="5"/>
  <c r="F1636" i="5"/>
  <c r="E1655" i="4"/>
  <c r="C1656" i="4"/>
  <c r="G1324" i="4"/>
  <c r="H1324" i="4" s="1"/>
  <c r="H1643" i="3"/>
  <c r="I1643" i="3" s="1"/>
  <c r="F1644" i="3"/>
  <c r="G1645" i="3"/>
  <c r="F1637" i="5" l="1"/>
  <c r="H1637" i="5"/>
  <c r="G1637" i="5"/>
  <c r="E1638" i="5"/>
  <c r="E1656" i="4"/>
  <c r="C1657" i="4"/>
  <c r="G1325" i="4"/>
  <c r="H1325" i="4" s="1"/>
  <c r="G1646" i="3"/>
  <c r="H1644" i="3"/>
  <c r="I1644" i="3" s="1"/>
  <c r="F1645" i="3"/>
  <c r="H1638" i="5" l="1"/>
  <c r="G1638" i="5"/>
  <c r="E1639" i="5"/>
  <c r="F1638" i="5"/>
  <c r="E1657" i="4"/>
  <c r="C1658" i="4"/>
  <c r="G1326" i="4"/>
  <c r="H1326" i="4" s="1"/>
  <c r="H1645" i="3"/>
  <c r="I1645" i="3" s="1"/>
  <c r="F1646" i="3"/>
  <c r="G1647" i="3"/>
  <c r="F1639" i="5" l="1"/>
  <c r="E1640" i="5"/>
  <c r="G1639" i="5"/>
  <c r="H1639" i="5"/>
  <c r="E1658" i="4"/>
  <c r="C1659" i="4"/>
  <c r="G1327" i="4"/>
  <c r="H1327" i="4" s="1"/>
  <c r="G1648" i="3"/>
  <c r="H1646" i="3"/>
  <c r="I1646" i="3" s="1"/>
  <c r="F1647" i="3"/>
  <c r="E1641" i="5" l="1"/>
  <c r="H1640" i="5"/>
  <c r="G1640" i="5"/>
  <c r="F1640" i="5"/>
  <c r="E1659" i="4"/>
  <c r="C1660" i="4"/>
  <c r="G1328" i="4"/>
  <c r="H1328" i="4" s="1"/>
  <c r="F1648" i="3"/>
  <c r="H1647" i="3"/>
  <c r="I1647" i="3" s="1"/>
  <c r="G1649" i="3"/>
  <c r="H1641" i="5" l="1"/>
  <c r="G1641" i="5"/>
  <c r="E1642" i="5"/>
  <c r="F1641" i="5"/>
  <c r="E1660" i="4"/>
  <c r="C1661" i="4"/>
  <c r="G1329" i="4"/>
  <c r="H1329" i="4" s="1"/>
  <c r="G1650" i="3"/>
  <c r="H1648" i="3"/>
  <c r="I1648" i="3" s="1"/>
  <c r="F1649" i="3"/>
  <c r="H1642" i="5" l="1"/>
  <c r="G1642" i="5"/>
  <c r="F1642" i="5"/>
  <c r="E1643" i="5"/>
  <c r="E1661" i="4"/>
  <c r="C1662" i="4"/>
  <c r="G1330" i="4"/>
  <c r="H1330" i="4" s="1"/>
  <c r="H1649" i="3"/>
  <c r="I1649" i="3" s="1"/>
  <c r="F1650" i="3"/>
  <c r="G1651" i="3"/>
  <c r="G1643" i="5" l="1"/>
  <c r="F1643" i="5"/>
  <c r="E1644" i="5"/>
  <c r="H1643" i="5"/>
  <c r="E1662" i="4"/>
  <c r="C1663" i="4"/>
  <c r="G1331" i="4"/>
  <c r="H1331" i="4" s="1"/>
  <c r="G1652" i="3"/>
  <c r="H1650" i="3"/>
  <c r="I1650" i="3" s="1"/>
  <c r="F1651" i="3"/>
  <c r="H1644" i="5" l="1"/>
  <c r="G1644" i="5"/>
  <c r="E1645" i="5"/>
  <c r="F1644" i="5"/>
  <c r="E1663" i="4"/>
  <c r="C1664" i="4"/>
  <c r="G1332" i="4"/>
  <c r="H1332" i="4" s="1"/>
  <c r="H1651" i="3"/>
  <c r="I1651" i="3" s="1"/>
  <c r="F1652" i="3"/>
  <c r="G1653" i="3"/>
  <c r="E1646" i="5" l="1"/>
  <c r="H1645" i="5"/>
  <c r="G1645" i="5"/>
  <c r="F1645" i="5"/>
  <c r="E1664" i="4"/>
  <c r="C1665" i="4"/>
  <c r="G1333" i="4"/>
  <c r="H1333" i="4" s="1"/>
  <c r="G1654" i="3"/>
  <c r="H1652" i="3"/>
  <c r="I1652" i="3" s="1"/>
  <c r="F1653" i="3"/>
  <c r="F1646" i="5" l="1"/>
  <c r="E1647" i="5"/>
  <c r="H1646" i="5"/>
  <c r="G1646" i="5"/>
  <c r="G1334" i="4"/>
  <c r="H1334" i="4" s="1"/>
  <c r="E1665" i="4"/>
  <c r="C1666" i="4"/>
  <c r="F1654" i="3"/>
  <c r="H1653" i="3"/>
  <c r="I1653" i="3" s="1"/>
  <c r="G1655" i="3"/>
  <c r="H1647" i="5" l="1"/>
  <c r="G1647" i="5"/>
  <c r="E1648" i="5"/>
  <c r="F1647" i="5"/>
  <c r="E1666" i="4"/>
  <c r="C1667" i="4"/>
  <c r="G1335" i="4"/>
  <c r="H1335" i="4" s="1"/>
  <c r="G1656" i="3"/>
  <c r="F1655" i="3"/>
  <c r="H1654" i="3"/>
  <c r="I1654" i="3" s="1"/>
  <c r="E1649" i="5" l="1"/>
  <c r="H1648" i="5"/>
  <c r="F1648" i="5"/>
  <c r="G1648" i="5"/>
  <c r="E1667" i="4"/>
  <c r="C1668" i="4"/>
  <c r="G1336" i="4"/>
  <c r="H1336" i="4" s="1"/>
  <c r="H1655" i="3"/>
  <c r="I1655" i="3" s="1"/>
  <c r="F1656" i="3"/>
  <c r="G1657" i="3"/>
  <c r="H1649" i="5" l="1"/>
  <c r="G1649" i="5"/>
  <c r="F1649" i="5"/>
  <c r="E1650" i="5"/>
  <c r="E1668" i="4"/>
  <c r="C1669" i="4"/>
  <c r="G1337" i="4"/>
  <c r="H1337" i="4" s="1"/>
  <c r="G1658" i="3"/>
  <c r="H1656" i="3"/>
  <c r="I1656" i="3" s="1"/>
  <c r="F1657" i="3"/>
  <c r="H1650" i="5" l="1"/>
  <c r="G1650" i="5"/>
  <c r="E1651" i="5"/>
  <c r="F1650" i="5"/>
  <c r="E1669" i="4"/>
  <c r="C1670" i="4"/>
  <c r="G1338" i="4"/>
  <c r="H1338" i="4" s="1"/>
  <c r="H1657" i="3"/>
  <c r="I1657" i="3" s="1"/>
  <c r="F1658" i="3"/>
  <c r="G1659" i="3"/>
  <c r="H1651" i="5" l="1"/>
  <c r="G1651" i="5"/>
  <c r="F1651" i="5"/>
  <c r="E1652" i="5"/>
  <c r="E1670" i="4"/>
  <c r="C1671" i="4"/>
  <c r="G1339" i="4"/>
  <c r="H1339" i="4" s="1"/>
  <c r="G1660" i="3"/>
  <c r="H1658" i="3"/>
  <c r="I1658" i="3" s="1"/>
  <c r="F1659" i="3"/>
  <c r="E1653" i="5" l="1"/>
  <c r="H1652" i="5"/>
  <c r="G1652" i="5"/>
  <c r="F1652" i="5"/>
  <c r="E1671" i="4"/>
  <c r="C1672" i="4"/>
  <c r="G1340" i="4"/>
  <c r="H1340" i="4" s="1"/>
  <c r="F1660" i="3"/>
  <c r="H1659" i="3"/>
  <c r="I1659" i="3" s="1"/>
  <c r="G1661" i="3"/>
  <c r="H1653" i="5" l="1"/>
  <c r="G1653" i="5"/>
  <c r="F1653" i="5"/>
  <c r="E1654" i="5"/>
  <c r="E1672" i="4"/>
  <c r="C1673" i="4"/>
  <c r="G1341" i="4"/>
  <c r="H1341" i="4" s="1"/>
  <c r="G1662" i="3"/>
  <c r="H1660" i="3"/>
  <c r="I1660" i="3" s="1"/>
  <c r="F1661" i="3"/>
  <c r="G1654" i="5" l="1"/>
  <c r="E1655" i="5"/>
  <c r="H1654" i="5"/>
  <c r="F1654" i="5"/>
  <c r="E1673" i="4"/>
  <c r="C1674" i="4"/>
  <c r="G1342" i="4"/>
  <c r="H1342" i="4" s="1"/>
  <c r="F1662" i="3"/>
  <c r="H1661" i="3"/>
  <c r="I1661" i="3" s="1"/>
  <c r="G1663" i="3"/>
  <c r="E1656" i="5" l="1"/>
  <c r="H1655" i="5"/>
  <c r="G1655" i="5"/>
  <c r="F1655" i="5"/>
  <c r="E1674" i="4"/>
  <c r="C1675" i="4"/>
  <c r="G1343" i="4"/>
  <c r="H1343" i="4" s="1"/>
  <c r="G1664" i="3"/>
  <c r="H1662" i="3"/>
  <c r="I1662" i="3" s="1"/>
  <c r="F1663" i="3"/>
  <c r="H1656" i="5" l="1"/>
  <c r="G1656" i="5"/>
  <c r="E1657" i="5"/>
  <c r="F1656" i="5"/>
  <c r="E1675" i="4"/>
  <c r="C1676" i="4"/>
  <c r="G1344" i="4"/>
  <c r="H1344" i="4" s="1"/>
  <c r="G1665" i="3"/>
  <c r="H1663" i="3"/>
  <c r="I1663" i="3" s="1"/>
  <c r="F1664" i="3"/>
  <c r="F1657" i="5" l="1"/>
  <c r="E1658" i="5"/>
  <c r="H1657" i="5"/>
  <c r="G1657" i="5"/>
  <c r="E1676" i="4"/>
  <c r="C1677" i="4"/>
  <c r="G1345" i="4"/>
  <c r="H1345" i="4" s="1"/>
  <c r="H1664" i="3"/>
  <c r="I1664" i="3" s="1"/>
  <c r="F1665" i="3"/>
  <c r="G1666" i="3"/>
  <c r="H1658" i="5" l="1"/>
  <c r="F1658" i="5"/>
  <c r="G1658" i="5"/>
  <c r="E1659" i="5"/>
  <c r="E1677" i="4"/>
  <c r="C1678" i="4"/>
  <c r="G1346" i="4"/>
  <c r="H1346" i="4" s="1"/>
  <c r="G1667" i="3"/>
  <c r="F1666" i="3"/>
  <c r="H1665" i="3"/>
  <c r="I1665" i="3" s="1"/>
  <c r="H1659" i="5" l="1"/>
  <c r="G1659" i="5"/>
  <c r="E1660" i="5"/>
  <c r="F1659" i="5"/>
  <c r="E1678" i="4"/>
  <c r="C1679" i="4"/>
  <c r="G1347" i="4"/>
  <c r="H1347" i="4" s="1"/>
  <c r="F1667" i="3"/>
  <c r="H1666" i="3"/>
  <c r="I1666" i="3" s="1"/>
  <c r="G1668" i="3"/>
  <c r="H1660" i="5" l="1"/>
  <c r="G1660" i="5"/>
  <c r="F1660" i="5"/>
  <c r="E1661" i="5"/>
  <c r="E1679" i="4"/>
  <c r="C1680" i="4"/>
  <c r="G1348" i="4"/>
  <c r="H1348" i="4" s="1"/>
  <c r="G1669" i="3"/>
  <c r="F1668" i="3"/>
  <c r="H1667" i="3"/>
  <c r="I1667" i="3" s="1"/>
  <c r="G1661" i="5" l="1"/>
  <c r="F1661" i="5"/>
  <c r="E1662" i="5"/>
  <c r="H1661" i="5"/>
  <c r="E1680" i="4"/>
  <c r="C1681" i="4"/>
  <c r="G1349" i="4"/>
  <c r="H1349" i="4" s="1"/>
  <c r="H1668" i="3"/>
  <c r="I1668" i="3" s="1"/>
  <c r="F1669" i="3"/>
  <c r="G1670" i="3"/>
  <c r="H1662" i="5" l="1"/>
  <c r="G1662" i="5"/>
  <c r="F1662" i="5"/>
  <c r="E1663" i="5"/>
  <c r="E1681" i="4"/>
  <c r="C1682" i="4"/>
  <c r="G1350" i="4"/>
  <c r="H1350" i="4" s="1"/>
  <c r="G1671" i="3"/>
  <c r="H1669" i="3"/>
  <c r="I1669" i="3" s="1"/>
  <c r="F1670" i="3"/>
  <c r="E1664" i="5" l="1"/>
  <c r="H1663" i="5"/>
  <c r="G1663" i="5"/>
  <c r="F1663" i="5"/>
  <c r="E1682" i="4"/>
  <c r="C1683" i="4"/>
  <c r="G1351" i="4"/>
  <c r="H1351" i="4" s="1"/>
  <c r="G1672" i="3"/>
  <c r="H1670" i="3"/>
  <c r="I1670" i="3" s="1"/>
  <c r="F1671" i="3"/>
  <c r="F1664" i="5" l="1"/>
  <c r="G1664" i="5"/>
  <c r="E1665" i="5"/>
  <c r="H1664" i="5"/>
  <c r="E1683" i="4"/>
  <c r="C1684" i="4"/>
  <c r="G1352" i="4"/>
  <c r="H1352" i="4" s="1"/>
  <c r="F1672" i="3"/>
  <c r="H1671" i="3"/>
  <c r="I1671" i="3" s="1"/>
  <c r="G1673" i="3"/>
  <c r="H1665" i="5" l="1"/>
  <c r="G1665" i="5"/>
  <c r="E1666" i="5"/>
  <c r="F1665" i="5"/>
  <c r="E1684" i="4"/>
  <c r="C1685" i="4"/>
  <c r="G1353" i="4"/>
  <c r="H1353" i="4" s="1"/>
  <c r="G1674" i="3"/>
  <c r="H1672" i="3"/>
  <c r="I1672" i="3" s="1"/>
  <c r="F1673" i="3"/>
  <c r="F1666" i="5" l="1"/>
  <c r="E1667" i="5"/>
  <c r="H1666" i="5"/>
  <c r="G1666" i="5"/>
  <c r="E1685" i="4"/>
  <c r="C1686" i="4"/>
  <c r="G1354" i="4"/>
  <c r="H1354" i="4" s="1"/>
  <c r="F1674" i="3"/>
  <c r="H1673" i="3"/>
  <c r="I1673" i="3" s="1"/>
  <c r="G1675" i="3"/>
  <c r="H1667" i="5" l="1"/>
  <c r="G1667" i="5"/>
  <c r="F1667" i="5"/>
  <c r="E1668" i="5"/>
  <c r="E1686" i="4"/>
  <c r="C1687" i="4"/>
  <c r="G1355" i="4"/>
  <c r="H1355" i="4" s="1"/>
  <c r="G1676" i="3"/>
  <c r="H1674" i="3"/>
  <c r="I1674" i="3" s="1"/>
  <c r="F1675" i="3"/>
  <c r="H1668" i="5" l="1"/>
  <c r="G1668" i="5"/>
  <c r="E1669" i="5"/>
  <c r="F1668" i="5"/>
  <c r="E1687" i="4"/>
  <c r="C1688" i="4"/>
  <c r="G1356" i="4"/>
  <c r="H1356" i="4" s="1"/>
  <c r="H1675" i="3"/>
  <c r="I1675" i="3" s="1"/>
  <c r="F1676" i="3"/>
  <c r="G1677" i="3"/>
  <c r="E1670" i="5" l="1"/>
  <c r="F1669" i="5"/>
  <c r="H1669" i="5"/>
  <c r="G1669" i="5"/>
  <c r="E1688" i="4"/>
  <c r="C1689" i="4"/>
  <c r="G1357" i="4"/>
  <c r="H1357" i="4" s="1"/>
  <c r="G1678" i="3"/>
  <c r="H1676" i="3"/>
  <c r="I1676" i="3" s="1"/>
  <c r="F1677" i="3"/>
  <c r="E1671" i="5" l="1"/>
  <c r="H1670" i="5"/>
  <c r="G1670" i="5"/>
  <c r="F1670" i="5"/>
  <c r="E1689" i="4"/>
  <c r="C1690" i="4"/>
  <c r="G1358" i="4"/>
  <c r="H1358" i="4" s="1"/>
  <c r="H1677" i="3"/>
  <c r="I1677" i="3" s="1"/>
  <c r="F1678" i="3"/>
  <c r="G1679" i="3"/>
  <c r="H1671" i="5" l="1"/>
  <c r="G1671" i="5"/>
  <c r="F1671" i="5"/>
  <c r="E1672" i="5"/>
  <c r="E1690" i="4"/>
  <c r="C1691" i="4"/>
  <c r="G1359" i="4"/>
  <c r="H1359" i="4" s="1"/>
  <c r="G1680" i="3"/>
  <c r="F1679" i="3"/>
  <c r="H1678" i="3"/>
  <c r="I1678" i="3" s="1"/>
  <c r="E1673" i="5" l="1"/>
  <c r="H1672" i="5"/>
  <c r="G1672" i="5"/>
  <c r="F1672" i="5"/>
  <c r="E1691" i="4"/>
  <c r="C1692" i="4"/>
  <c r="G1360" i="4"/>
  <c r="H1360" i="4" s="1"/>
  <c r="F1680" i="3"/>
  <c r="H1679" i="3"/>
  <c r="I1679" i="3" s="1"/>
  <c r="G1681" i="3"/>
  <c r="E1674" i="5" l="1"/>
  <c r="H1673" i="5"/>
  <c r="G1673" i="5"/>
  <c r="F1673" i="5"/>
  <c r="E1692" i="4"/>
  <c r="C1693" i="4"/>
  <c r="G1361" i="4"/>
  <c r="H1361" i="4" s="1"/>
  <c r="G1682" i="3"/>
  <c r="H1680" i="3"/>
  <c r="I1680" i="3" s="1"/>
  <c r="F1681" i="3"/>
  <c r="H1674" i="5" l="1"/>
  <c r="G1674" i="5"/>
  <c r="E1675" i="5"/>
  <c r="F1674" i="5"/>
  <c r="E1693" i="4"/>
  <c r="C1694" i="4"/>
  <c r="G1362" i="4"/>
  <c r="H1362" i="4" s="1"/>
  <c r="H1681" i="3"/>
  <c r="I1681" i="3" s="1"/>
  <c r="F1682" i="3"/>
  <c r="G1683" i="3"/>
  <c r="F1675" i="5" l="1"/>
  <c r="E1676" i="5"/>
  <c r="H1675" i="5"/>
  <c r="G1675" i="5"/>
  <c r="E1694" i="4"/>
  <c r="C1695" i="4"/>
  <c r="G1363" i="4"/>
  <c r="H1363" i="4" s="1"/>
  <c r="G1684" i="3"/>
  <c r="H1682" i="3"/>
  <c r="I1682" i="3" s="1"/>
  <c r="F1683" i="3"/>
  <c r="F1676" i="5" l="1"/>
  <c r="E1677" i="5"/>
  <c r="H1676" i="5"/>
  <c r="G1676" i="5"/>
  <c r="E1695" i="4"/>
  <c r="C1696" i="4"/>
  <c r="G1364" i="4"/>
  <c r="H1364" i="4" s="1"/>
  <c r="F1684" i="3"/>
  <c r="H1683" i="3"/>
  <c r="I1683" i="3" s="1"/>
  <c r="G1685" i="3"/>
  <c r="H1677" i="5" l="1"/>
  <c r="G1677" i="5"/>
  <c r="F1677" i="5"/>
  <c r="E1678" i="5"/>
  <c r="E1696" i="4"/>
  <c r="C1697" i="4"/>
  <c r="G1365" i="4"/>
  <c r="H1365" i="4" s="1"/>
  <c r="G1686" i="3"/>
  <c r="H1684" i="3"/>
  <c r="I1684" i="3" s="1"/>
  <c r="F1685" i="3"/>
  <c r="H1678" i="5" l="1"/>
  <c r="G1678" i="5"/>
  <c r="F1678" i="5"/>
  <c r="E1679" i="5"/>
  <c r="E1697" i="4"/>
  <c r="C1698" i="4"/>
  <c r="G1366" i="4"/>
  <c r="H1366" i="4" s="1"/>
  <c r="F1686" i="3"/>
  <c r="H1685" i="3"/>
  <c r="I1685" i="3" s="1"/>
  <c r="G1687" i="3"/>
  <c r="E1680" i="5" l="1"/>
  <c r="H1679" i="5"/>
  <c r="G1679" i="5"/>
  <c r="F1679" i="5"/>
  <c r="E1698" i="4"/>
  <c r="C1699" i="4"/>
  <c r="G1367" i="4"/>
  <c r="H1367" i="4" s="1"/>
  <c r="G1688" i="3"/>
  <c r="H1686" i="3"/>
  <c r="I1686" i="3" s="1"/>
  <c r="F1687" i="3"/>
  <c r="H1680" i="5" l="1"/>
  <c r="G1680" i="5"/>
  <c r="F1680" i="5"/>
  <c r="E1681" i="5"/>
  <c r="E1699" i="4"/>
  <c r="C1700" i="4"/>
  <c r="G1368" i="4"/>
  <c r="H1368" i="4" s="1"/>
  <c r="H1687" i="3"/>
  <c r="I1687" i="3" s="1"/>
  <c r="F1688" i="3"/>
  <c r="G1689" i="3"/>
  <c r="E1682" i="5" l="1"/>
  <c r="H1681" i="5"/>
  <c r="G1681" i="5"/>
  <c r="F1681" i="5"/>
  <c r="E1700" i="4"/>
  <c r="C1701" i="4"/>
  <c r="G1369" i="4"/>
  <c r="H1369" i="4" s="1"/>
  <c r="H1688" i="3"/>
  <c r="I1688" i="3" s="1"/>
  <c r="F1689" i="3"/>
  <c r="G1690" i="3"/>
  <c r="F1682" i="5" l="1"/>
  <c r="E1683" i="5"/>
  <c r="H1682" i="5"/>
  <c r="G1682" i="5"/>
  <c r="E1701" i="4"/>
  <c r="C1702" i="4"/>
  <c r="G1370" i="4"/>
  <c r="H1370" i="4" s="1"/>
  <c r="G1691" i="3"/>
  <c r="H1689" i="3"/>
  <c r="I1689" i="3" s="1"/>
  <c r="F1690" i="3"/>
  <c r="H1683" i="5" l="1"/>
  <c r="G1683" i="5"/>
  <c r="F1683" i="5"/>
  <c r="E1684" i="5"/>
  <c r="E1702" i="4"/>
  <c r="C1703" i="4"/>
  <c r="G1371" i="4"/>
  <c r="H1371" i="4" s="1"/>
  <c r="G1692" i="3"/>
  <c r="F1691" i="3"/>
  <c r="H1690" i="3"/>
  <c r="I1690" i="3" s="1"/>
  <c r="E1685" i="5" l="1"/>
  <c r="H1684" i="5"/>
  <c r="G1684" i="5"/>
  <c r="F1684" i="5"/>
  <c r="E1703" i="4"/>
  <c r="C1704" i="4"/>
  <c r="G1372" i="4"/>
  <c r="H1372" i="4" s="1"/>
  <c r="F1692" i="3"/>
  <c r="H1691" i="3"/>
  <c r="I1691" i="3" s="1"/>
  <c r="G1693" i="3"/>
  <c r="H1685" i="5" l="1"/>
  <c r="G1685" i="5"/>
  <c r="F1685" i="5"/>
  <c r="E1686" i="5"/>
  <c r="E1704" i="4"/>
  <c r="C1705" i="4"/>
  <c r="G1373" i="4"/>
  <c r="H1373" i="4" s="1"/>
  <c r="G1694" i="3"/>
  <c r="H1692" i="3"/>
  <c r="I1692" i="3" s="1"/>
  <c r="F1693" i="3"/>
  <c r="H1686" i="5" l="1"/>
  <c r="G1686" i="5"/>
  <c r="E1687" i="5"/>
  <c r="F1686" i="5"/>
  <c r="E1705" i="4"/>
  <c r="C1706" i="4"/>
  <c r="G1374" i="4"/>
  <c r="H1374" i="4" s="1"/>
  <c r="H1693" i="3"/>
  <c r="I1693" i="3" s="1"/>
  <c r="F1694" i="3"/>
  <c r="G1695" i="3"/>
  <c r="H1687" i="5" l="1"/>
  <c r="G1687" i="5"/>
  <c r="F1687" i="5"/>
  <c r="E1688" i="5"/>
  <c r="E1706" i="4"/>
  <c r="C1707" i="4"/>
  <c r="G1375" i="4"/>
  <c r="H1375" i="4" s="1"/>
  <c r="G1696" i="3"/>
  <c r="H1694" i="3"/>
  <c r="I1694" i="3" s="1"/>
  <c r="F1695" i="3"/>
  <c r="E1689" i="5" l="1"/>
  <c r="H1688" i="5"/>
  <c r="G1688" i="5"/>
  <c r="F1688" i="5"/>
  <c r="E1707" i="4"/>
  <c r="C1708" i="4"/>
  <c r="G1376" i="4"/>
  <c r="H1376" i="4" s="1"/>
  <c r="F1696" i="3"/>
  <c r="H1695" i="3"/>
  <c r="I1695" i="3" s="1"/>
  <c r="G1697" i="3"/>
  <c r="H1689" i="5" l="1"/>
  <c r="G1689" i="5"/>
  <c r="F1689" i="5"/>
  <c r="E1690" i="5"/>
  <c r="E1708" i="4"/>
  <c r="C1709" i="4"/>
  <c r="G1377" i="4"/>
  <c r="H1377" i="4" s="1"/>
  <c r="G1698" i="3"/>
  <c r="H1696" i="3"/>
  <c r="I1696" i="3" s="1"/>
  <c r="F1697" i="3"/>
  <c r="G1690" i="5" l="1"/>
  <c r="F1690" i="5"/>
  <c r="E1691" i="5"/>
  <c r="H1690" i="5"/>
  <c r="E1709" i="4"/>
  <c r="C1710" i="4"/>
  <c r="G1378" i="4"/>
  <c r="H1378" i="4" s="1"/>
  <c r="F1698" i="3"/>
  <c r="H1697" i="3"/>
  <c r="I1697" i="3" s="1"/>
  <c r="G1699" i="3"/>
  <c r="E1692" i="5" l="1"/>
  <c r="H1691" i="5"/>
  <c r="G1691" i="5"/>
  <c r="F1691" i="5"/>
  <c r="E1710" i="4"/>
  <c r="C1711" i="4"/>
  <c r="G1379" i="4"/>
  <c r="H1379" i="4" s="1"/>
  <c r="G1700" i="3"/>
  <c r="F1699" i="3"/>
  <c r="H1698" i="3"/>
  <c r="I1698" i="3" s="1"/>
  <c r="H1692" i="5" l="1"/>
  <c r="G1692" i="5"/>
  <c r="E1693" i="5"/>
  <c r="F1692" i="5"/>
  <c r="E1711" i="4"/>
  <c r="C1712" i="4"/>
  <c r="G1380" i="4"/>
  <c r="H1380" i="4" s="1"/>
  <c r="F1700" i="3"/>
  <c r="H1699" i="3"/>
  <c r="I1699" i="3" s="1"/>
  <c r="G1701" i="3"/>
  <c r="F1693" i="5" l="1"/>
  <c r="E1694" i="5"/>
  <c r="H1693" i="5"/>
  <c r="G1693" i="5"/>
  <c r="E1712" i="4"/>
  <c r="C1713" i="4"/>
  <c r="G1381" i="4"/>
  <c r="H1381" i="4" s="1"/>
  <c r="G1702" i="3"/>
  <c r="F1701" i="3"/>
  <c r="H1700" i="3"/>
  <c r="I1700" i="3" s="1"/>
  <c r="H1694" i="5" l="1"/>
  <c r="G1694" i="5"/>
  <c r="F1694" i="5"/>
  <c r="E1695" i="5"/>
  <c r="E1713" i="4"/>
  <c r="C1714" i="4"/>
  <c r="G1382" i="4"/>
  <c r="H1382" i="4" s="1"/>
  <c r="H1701" i="3"/>
  <c r="I1701" i="3" s="1"/>
  <c r="F1702" i="3"/>
  <c r="G1703" i="3"/>
  <c r="H1695" i="5" l="1"/>
  <c r="G1695" i="5"/>
  <c r="E1696" i="5"/>
  <c r="F1695" i="5"/>
  <c r="E1714" i="4"/>
  <c r="C1715" i="4"/>
  <c r="G1383" i="4"/>
  <c r="H1383" i="4" s="1"/>
  <c r="G1704" i="3"/>
  <c r="H1702" i="3"/>
  <c r="I1702" i="3" s="1"/>
  <c r="F1703" i="3"/>
  <c r="H1696" i="5" l="1"/>
  <c r="G1696" i="5"/>
  <c r="F1696" i="5"/>
  <c r="E1697" i="5"/>
  <c r="E1715" i="4"/>
  <c r="C1716" i="4"/>
  <c r="G1384" i="4"/>
  <c r="H1384" i="4" s="1"/>
  <c r="F1704" i="3"/>
  <c r="H1703" i="3"/>
  <c r="I1703" i="3" s="1"/>
  <c r="G1705" i="3"/>
  <c r="E1698" i="5" l="1"/>
  <c r="H1697" i="5"/>
  <c r="G1697" i="5"/>
  <c r="F1697" i="5"/>
  <c r="E1716" i="4"/>
  <c r="C1717" i="4"/>
  <c r="G1385" i="4"/>
  <c r="H1385" i="4" s="1"/>
  <c r="G1706" i="3"/>
  <c r="H1704" i="3"/>
  <c r="I1704" i="3" s="1"/>
  <c r="F1705" i="3"/>
  <c r="H1698" i="5" l="1"/>
  <c r="G1698" i="5"/>
  <c r="E1699" i="5"/>
  <c r="F1698" i="5"/>
  <c r="E1717" i="4"/>
  <c r="C1718" i="4"/>
  <c r="G1386" i="4"/>
  <c r="H1386" i="4" s="1"/>
  <c r="F1706" i="3"/>
  <c r="H1705" i="3"/>
  <c r="I1705" i="3" s="1"/>
  <c r="G1707" i="3"/>
  <c r="E1700" i="5" l="1"/>
  <c r="H1699" i="5"/>
  <c r="G1699" i="5"/>
  <c r="F1699" i="5"/>
  <c r="E1718" i="4"/>
  <c r="C1719" i="4"/>
  <c r="G1387" i="4"/>
  <c r="H1387" i="4" s="1"/>
  <c r="G1708" i="3"/>
  <c r="F1707" i="3"/>
  <c r="H1706" i="3"/>
  <c r="I1706" i="3" s="1"/>
  <c r="F1700" i="5" l="1"/>
  <c r="E1701" i="5"/>
  <c r="H1700" i="5"/>
  <c r="G1700" i="5"/>
  <c r="E1719" i="4"/>
  <c r="C1720" i="4"/>
  <c r="G1388" i="4"/>
  <c r="H1388" i="4" s="1"/>
  <c r="G1709" i="3"/>
  <c r="F1708" i="3"/>
  <c r="H1707" i="3"/>
  <c r="I1707" i="3" s="1"/>
  <c r="H1701" i="5" l="1"/>
  <c r="G1701" i="5"/>
  <c r="E1702" i="5"/>
  <c r="F1701" i="5"/>
  <c r="E1720" i="4"/>
  <c r="C1721" i="4"/>
  <c r="G1389" i="4"/>
  <c r="H1389" i="4" s="1"/>
  <c r="F1709" i="3"/>
  <c r="H1708" i="3"/>
  <c r="I1708" i="3" s="1"/>
  <c r="G1710" i="3"/>
  <c r="G1702" i="5" l="1"/>
  <c r="F1702" i="5"/>
  <c r="H1702" i="5"/>
  <c r="E1703" i="5"/>
  <c r="E1721" i="4"/>
  <c r="C1722" i="4"/>
  <c r="G1390" i="4"/>
  <c r="H1390" i="4" s="1"/>
  <c r="G1711" i="3"/>
  <c r="H1709" i="3"/>
  <c r="I1709" i="3" s="1"/>
  <c r="F1710" i="3"/>
  <c r="H1703" i="5" l="1"/>
  <c r="G1703" i="5"/>
  <c r="F1703" i="5"/>
  <c r="E1704" i="5"/>
  <c r="E1722" i="4"/>
  <c r="C1723" i="4"/>
  <c r="G1391" i="4"/>
  <c r="H1391" i="4" s="1"/>
  <c r="F1711" i="3"/>
  <c r="H1710" i="3"/>
  <c r="I1710" i="3" s="1"/>
  <c r="G1712" i="3"/>
  <c r="H1704" i="5" l="1"/>
  <c r="G1704" i="5"/>
  <c r="E1705" i="5"/>
  <c r="F1704" i="5"/>
  <c r="E1723" i="4"/>
  <c r="C1724" i="4"/>
  <c r="G1392" i="4"/>
  <c r="H1392" i="4" s="1"/>
  <c r="G1713" i="3"/>
  <c r="H1711" i="3"/>
  <c r="I1711" i="3" s="1"/>
  <c r="F1712" i="3"/>
  <c r="H1705" i="5" l="1"/>
  <c r="E1706" i="5"/>
  <c r="G1705" i="5"/>
  <c r="F1705" i="5"/>
  <c r="E1724" i="4"/>
  <c r="C1725" i="4"/>
  <c r="G1393" i="4"/>
  <c r="H1393" i="4" s="1"/>
  <c r="H1712" i="3"/>
  <c r="I1712" i="3" s="1"/>
  <c r="F1713" i="3"/>
  <c r="G1714" i="3"/>
  <c r="E1707" i="5" l="1"/>
  <c r="H1706" i="5"/>
  <c r="G1706" i="5"/>
  <c r="F1706" i="5"/>
  <c r="E1725" i="4"/>
  <c r="C1726" i="4"/>
  <c r="G1394" i="4"/>
  <c r="H1394" i="4" s="1"/>
  <c r="G1715" i="3"/>
  <c r="H1713" i="3"/>
  <c r="I1713" i="3" s="1"/>
  <c r="F1714" i="3"/>
  <c r="H1707" i="5" l="1"/>
  <c r="G1707" i="5"/>
  <c r="F1707" i="5"/>
  <c r="E1708" i="5"/>
  <c r="E1726" i="4"/>
  <c r="C1727" i="4"/>
  <c r="G1395" i="4"/>
  <c r="H1395" i="4" s="1"/>
  <c r="H1714" i="3"/>
  <c r="I1714" i="3" s="1"/>
  <c r="F1715" i="3"/>
  <c r="G1716" i="3"/>
  <c r="E1709" i="5" l="1"/>
  <c r="H1708" i="5"/>
  <c r="G1708" i="5"/>
  <c r="F1708" i="5"/>
  <c r="E1727" i="4"/>
  <c r="C1728" i="4"/>
  <c r="G1396" i="4"/>
  <c r="H1396" i="4" s="1"/>
  <c r="G1717" i="3"/>
  <c r="F1716" i="3"/>
  <c r="H1715" i="3"/>
  <c r="I1715" i="3" s="1"/>
  <c r="F1709" i="5" l="1"/>
  <c r="H1709" i="5"/>
  <c r="G1709" i="5"/>
  <c r="E1710" i="5"/>
  <c r="E1728" i="4"/>
  <c r="C1729" i="4"/>
  <c r="G1397" i="4"/>
  <c r="H1397" i="4" s="1"/>
  <c r="H1716" i="3"/>
  <c r="I1716" i="3" s="1"/>
  <c r="F1717" i="3"/>
  <c r="G1718" i="3"/>
  <c r="H1710" i="5" l="1"/>
  <c r="G1710" i="5"/>
  <c r="E1711" i="5"/>
  <c r="F1710" i="5"/>
  <c r="E1729" i="4"/>
  <c r="C1730" i="4"/>
  <c r="G1398" i="4"/>
  <c r="H1398" i="4" s="1"/>
  <c r="G1719" i="3"/>
  <c r="F1718" i="3"/>
  <c r="H1717" i="3"/>
  <c r="I1717" i="3" s="1"/>
  <c r="F1711" i="5" l="1"/>
  <c r="E1712" i="5"/>
  <c r="H1711" i="5"/>
  <c r="G1711" i="5"/>
  <c r="E1730" i="4"/>
  <c r="C1731" i="4"/>
  <c r="G1399" i="4"/>
  <c r="H1399" i="4" s="1"/>
  <c r="H1718" i="3"/>
  <c r="I1718" i="3" s="1"/>
  <c r="F1719" i="3"/>
  <c r="G1720" i="3"/>
  <c r="E1713" i="5" l="1"/>
  <c r="H1712" i="5"/>
  <c r="G1712" i="5"/>
  <c r="F1712" i="5"/>
  <c r="E1731" i="4"/>
  <c r="C1732" i="4"/>
  <c r="G1400" i="4"/>
  <c r="H1400" i="4" s="1"/>
  <c r="G1721" i="3"/>
  <c r="F1720" i="3"/>
  <c r="H1719" i="3"/>
  <c r="I1719" i="3" s="1"/>
  <c r="H1713" i="5" l="1"/>
  <c r="G1713" i="5"/>
  <c r="E1714" i="5"/>
  <c r="F1713" i="5"/>
  <c r="E1732" i="4"/>
  <c r="C1733" i="4"/>
  <c r="G1401" i="4"/>
  <c r="H1401" i="4" s="1"/>
  <c r="H1720" i="3"/>
  <c r="I1720" i="3" s="1"/>
  <c r="F1721" i="3"/>
  <c r="G1722" i="3"/>
  <c r="H1714" i="5" l="1"/>
  <c r="G1714" i="5"/>
  <c r="F1714" i="5"/>
  <c r="E1715" i="5"/>
  <c r="E1733" i="4"/>
  <c r="C1734" i="4"/>
  <c r="G1402" i="4"/>
  <c r="H1402" i="4" s="1"/>
  <c r="G1723" i="3"/>
  <c r="F1722" i="3"/>
  <c r="H1721" i="3"/>
  <c r="I1721" i="3" s="1"/>
  <c r="E1716" i="5" l="1"/>
  <c r="H1715" i="5"/>
  <c r="G1715" i="5"/>
  <c r="F1715" i="5"/>
  <c r="E1734" i="4"/>
  <c r="C1735" i="4"/>
  <c r="G1403" i="4"/>
  <c r="H1403" i="4" s="1"/>
  <c r="H1722" i="3"/>
  <c r="I1722" i="3" s="1"/>
  <c r="F1723" i="3"/>
  <c r="G1724" i="3"/>
  <c r="H1716" i="5" l="1"/>
  <c r="G1716" i="5"/>
  <c r="F1716" i="5"/>
  <c r="E1717" i="5"/>
  <c r="E1735" i="4"/>
  <c r="C1736" i="4"/>
  <c r="G1404" i="4"/>
  <c r="H1404" i="4" s="1"/>
  <c r="G1725" i="3"/>
  <c r="F1724" i="3"/>
  <c r="H1723" i="3"/>
  <c r="I1723" i="3" s="1"/>
  <c r="E1718" i="5" l="1"/>
  <c r="H1717" i="5"/>
  <c r="G1717" i="5"/>
  <c r="F1717" i="5"/>
  <c r="E1736" i="4"/>
  <c r="C1737" i="4"/>
  <c r="G1405" i="4"/>
  <c r="H1405" i="4" s="1"/>
  <c r="H1724" i="3"/>
  <c r="I1724" i="3" s="1"/>
  <c r="F1725" i="3"/>
  <c r="G1726" i="3"/>
  <c r="F1718" i="5" l="1"/>
  <c r="E1719" i="5"/>
  <c r="H1718" i="5"/>
  <c r="G1718" i="5"/>
  <c r="E1737" i="4"/>
  <c r="C1738" i="4"/>
  <c r="G1406" i="4"/>
  <c r="H1406" i="4" s="1"/>
  <c r="G1727" i="3"/>
  <c r="F1726" i="3"/>
  <c r="H1725" i="3"/>
  <c r="I1725" i="3" s="1"/>
  <c r="H1719" i="5" l="1"/>
  <c r="G1719" i="5"/>
  <c r="E1720" i="5"/>
  <c r="F1719" i="5"/>
  <c r="E1738" i="4"/>
  <c r="C1739" i="4"/>
  <c r="G1407" i="4"/>
  <c r="H1407" i="4" s="1"/>
  <c r="G1728" i="3"/>
  <c r="H1726" i="3"/>
  <c r="I1726" i="3" s="1"/>
  <c r="F1727" i="3"/>
  <c r="F1720" i="5" l="1"/>
  <c r="E1721" i="5"/>
  <c r="H1720" i="5"/>
  <c r="G1720" i="5"/>
  <c r="E1739" i="4"/>
  <c r="C1740" i="4"/>
  <c r="G1408" i="4"/>
  <c r="H1408" i="4" s="1"/>
  <c r="F1728" i="3"/>
  <c r="H1727" i="3"/>
  <c r="I1727" i="3" s="1"/>
  <c r="G1729" i="3"/>
  <c r="H1721" i="5" l="1"/>
  <c r="G1721" i="5"/>
  <c r="F1721" i="5"/>
  <c r="E1722" i="5"/>
  <c r="E1740" i="4"/>
  <c r="C1741" i="4"/>
  <c r="G1409" i="4"/>
  <c r="H1409" i="4" s="1"/>
  <c r="G1730" i="3"/>
  <c r="H1728" i="3"/>
  <c r="I1728" i="3" s="1"/>
  <c r="F1729" i="3"/>
  <c r="H1722" i="5" l="1"/>
  <c r="G1722" i="5"/>
  <c r="E1723" i="5"/>
  <c r="F1722" i="5"/>
  <c r="E1741" i="4"/>
  <c r="C1742" i="4"/>
  <c r="G1410" i="4"/>
  <c r="H1410" i="4" s="1"/>
  <c r="F1730" i="3"/>
  <c r="H1729" i="3"/>
  <c r="I1729" i="3" s="1"/>
  <c r="G1731" i="3"/>
  <c r="H1723" i="5" l="1"/>
  <c r="G1723" i="5"/>
  <c r="F1723" i="5"/>
  <c r="E1724" i="5"/>
  <c r="E1742" i="4"/>
  <c r="C1743" i="4"/>
  <c r="G1411" i="4"/>
  <c r="H1411" i="4" s="1"/>
  <c r="G1732" i="3"/>
  <c r="H1730" i="3"/>
  <c r="I1730" i="3" s="1"/>
  <c r="F1731" i="3"/>
  <c r="E1725" i="5" l="1"/>
  <c r="H1724" i="5"/>
  <c r="G1724" i="5"/>
  <c r="F1724" i="5"/>
  <c r="E1743" i="4"/>
  <c r="C1744" i="4"/>
  <c r="G1412" i="4"/>
  <c r="H1412" i="4" s="1"/>
  <c r="F1732" i="3"/>
  <c r="H1731" i="3"/>
  <c r="I1731" i="3" s="1"/>
  <c r="G1733" i="3"/>
  <c r="H1725" i="5" l="1"/>
  <c r="G1725" i="5"/>
  <c r="F1725" i="5"/>
  <c r="E1726" i="5"/>
  <c r="E1744" i="4"/>
  <c r="C1745" i="4"/>
  <c r="G1413" i="4"/>
  <c r="H1413" i="4" s="1"/>
  <c r="G1734" i="3"/>
  <c r="H1732" i="3"/>
  <c r="I1732" i="3" s="1"/>
  <c r="F1733" i="3"/>
  <c r="G1726" i="5" l="1"/>
  <c r="F1726" i="5"/>
  <c r="H1726" i="5"/>
  <c r="E1727" i="5"/>
  <c r="E1745" i="4"/>
  <c r="C1746" i="4"/>
  <c r="G1414" i="4"/>
  <c r="H1414" i="4" s="1"/>
  <c r="F1734" i="3"/>
  <c r="H1733" i="3"/>
  <c r="I1733" i="3" s="1"/>
  <c r="G1735" i="3"/>
  <c r="E1728" i="5" l="1"/>
  <c r="H1727" i="5"/>
  <c r="G1727" i="5"/>
  <c r="F1727" i="5"/>
  <c r="E1746" i="4"/>
  <c r="C1747" i="4"/>
  <c r="G1415" i="4"/>
  <c r="H1415" i="4" s="1"/>
  <c r="G1736" i="3"/>
  <c r="F1735" i="3"/>
  <c r="H1734" i="3"/>
  <c r="I1734" i="3" s="1"/>
  <c r="H1728" i="5" l="1"/>
  <c r="G1728" i="5"/>
  <c r="E1729" i="5"/>
  <c r="F1728" i="5"/>
  <c r="E1747" i="4"/>
  <c r="C1748" i="4"/>
  <c r="G1416" i="4"/>
  <c r="H1416" i="4" s="1"/>
  <c r="H1735" i="3"/>
  <c r="I1735" i="3" s="1"/>
  <c r="F1736" i="3"/>
  <c r="G1737" i="3"/>
  <c r="F1729" i="5" l="1"/>
  <c r="H1729" i="5"/>
  <c r="G1729" i="5"/>
  <c r="E1730" i="5"/>
  <c r="E1748" i="4"/>
  <c r="C1749" i="4"/>
  <c r="G1417" i="4"/>
  <c r="H1417" i="4" s="1"/>
  <c r="F1737" i="3"/>
  <c r="H1736" i="3"/>
  <c r="I1736" i="3" s="1"/>
  <c r="G1738" i="3"/>
  <c r="H1730" i="5" l="1"/>
  <c r="E1731" i="5"/>
  <c r="G1730" i="5"/>
  <c r="F1730" i="5"/>
  <c r="E1749" i="4"/>
  <c r="C1750" i="4"/>
  <c r="G1418" i="4"/>
  <c r="H1418" i="4" s="1"/>
  <c r="G1739" i="3"/>
  <c r="F1738" i="3"/>
  <c r="H1737" i="3"/>
  <c r="I1737" i="3" s="1"/>
  <c r="H1731" i="5" l="1"/>
  <c r="G1731" i="5"/>
  <c r="E1732" i="5"/>
  <c r="F1731" i="5"/>
  <c r="E1750" i="4"/>
  <c r="C1751" i="4"/>
  <c r="G1419" i="4"/>
  <c r="H1419" i="4" s="1"/>
  <c r="H1738" i="3"/>
  <c r="I1738" i="3" s="1"/>
  <c r="F1739" i="3"/>
  <c r="G1740" i="3"/>
  <c r="H1732" i="5" l="1"/>
  <c r="G1732" i="5"/>
  <c r="F1732" i="5"/>
  <c r="E1733" i="5"/>
  <c r="E1751" i="4"/>
  <c r="C1752" i="4"/>
  <c r="G1420" i="4"/>
  <c r="H1420" i="4" s="1"/>
  <c r="G1741" i="3"/>
  <c r="F1740" i="3"/>
  <c r="H1739" i="3"/>
  <c r="I1739" i="3" s="1"/>
  <c r="G1733" i="5" l="1"/>
  <c r="F1733" i="5"/>
  <c r="E1734" i="5"/>
  <c r="H1733" i="5"/>
  <c r="E1752" i="4"/>
  <c r="C1753" i="4"/>
  <c r="G1421" i="4"/>
  <c r="H1421" i="4" s="1"/>
  <c r="H1740" i="3"/>
  <c r="I1740" i="3" s="1"/>
  <c r="F1741" i="3"/>
  <c r="G1742" i="3"/>
  <c r="H1734" i="5" l="1"/>
  <c r="G1734" i="5"/>
  <c r="E1735" i="5"/>
  <c r="F1734" i="5"/>
  <c r="E1753" i="4"/>
  <c r="C1754" i="4"/>
  <c r="G1422" i="4"/>
  <c r="H1422" i="4" s="1"/>
  <c r="G1743" i="3"/>
  <c r="F1742" i="3"/>
  <c r="H1741" i="3"/>
  <c r="I1741" i="3" s="1"/>
  <c r="E1736" i="5" l="1"/>
  <c r="H1735" i="5"/>
  <c r="G1735" i="5"/>
  <c r="F1735" i="5"/>
  <c r="E1754" i="4"/>
  <c r="C1755" i="4"/>
  <c r="G1423" i="4"/>
  <c r="H1423" i="4" s="1"/>
  <c r="F1743" i="3"/>
  <c r="H1742" i="3"/>
  <c r="I1742" i="3" s="1"/>
  <c r="G1744" i="3"/>
  <c r="F1736" i="5" l="1"/>
  <c r="E1737" i="5"/>
  <c r="H1736" i="5"/>
  <c r="G1736" i="5"/>
  <c r="E1755" i="4"/>
  <c r="C1756" i="4"/>
  <c r="G1424" i="4"/>
  <c r="H1424" i="4" s="1"/>
  <c r="G1745" i="3"/>
  <c r="F1744" i="3"/>
  <c r="H1743" i="3"/>
  <c r="I1743" i="3" s="1"/>
  <c r="H1737" i="5" l="1"/>
  <c r="G1737" i="5"/>
  <c r="E1738" i="5"/>
  <c r="F1737" i="5"/>
  <c r="E1756" i="4"/>
  <c r="C1757" i="4"/>
  <c r="G1425" i="4"/>
  <c r="H1425" i="4" s="1"/>
  <c r="F1745" i="3"/>
  <c r="H1744" i="3"/>
  <c r="I1744" i="3" s="1"/>
  <c r="G1746" i="3"/>
  <c r="F1738" i="5" l="1"/>
  <c r="E1739" i="5"/>
  <c r="H1738" i="5"/>
  <c r="G1738" i="5"/>
  <c r="E1757" i="4"/>
  <c r="C1758" i="4"/>
  <c r="G1426" i="4"/>
  <c r="H1426" i="4" s="1"/>
  <c r="G1747" i="3"/>
  <c r="H1745" i="3"/>
  <c r="I1745" i="3" s="1"/>
  <c r="F1746" i="3"/>
  <c r="H1739" i="5" l="1"/>
  <c r="G1739" i="5"/>
  <c r="F1739" i="5"/>
  <c r="E1740" i="5"/>
  <c r="E1758" i="4"/>
  <c r="C1759" i="4"/>
  <c r="G1427" i="4"/>
  <c r="H1427" i="4" s="1"/>
  <c r="F1747" i="3"/>
  <c r="H1746" i="3"/>
  <c r="I1746" i="3" s="1"/>
  <c r="G1748" i="3"/>
  <c r="H1740" i="5" l="1"/>
  <c r="G1740" i="5"/>
  <c r="E1741" i="5"/>
  <c r="F1740" i="5"/>
  <c r="E1759" i="4"/>
  <c r="C1760" i="4"/>
  <c r="G1428" i="4"/>
  <c r="H1428" i="4" s="1"/>
  <c r="G1749" i="3"/>
  <c r="F1748" i="3"/>
  <c r="H1747" i="3"/>
  <c r="I1747" i="3" s="1"/>
  <c r="E1742" i="5" l="1"/>
  <c r="F1741" i="5"/>
  <c r="G1741" i="5"/>
  <c r="H1741" i="5"/>
  <c r="E1760" i="4"/>
  <c r="C1761" i="4"/>
  <c r="G1429" i="4"/>
  <c r="H1429" i="4" s="1"/>
  <c r="F1749" i="3"/>
  <c r="H1748" i="3"/>
  <c r="I1748" i="3" s="1"/>
  <c r="G1750" i="3"/>
  <c r="E1743" i="5" l="1"/>
  <c r="H1742" i="5"/>
  <c r="G1742" i="5"/>
  <c r="F1742" i="5"/>
  <c r="E1761" i="4"/>
  <c r="C1762" i="4"/>
  <c r="G1430" i="4"/>
  <c r="H1430" i="4" s="1"/>
  <c r="G1751" i="3"/>
  <c r="F1750" i="3"/>
  <c r="H1749" i="3"/>
  <c r="I1749" i="3" s="1"/>
  <c r="H1743" i="5" l="1"/>
  <c r="G1743" i="5"/>
  <c r="F1743" i="5"/>
  <c r="E1744" i="5"/>
  <c r="E1762" i="4"/>
  <c r="C1763" i="4"/>
  <c r="G1431" i="4"/>
  <c r="H1431" i="4" s="1"/>
  <c r="H1750" i="3"/>
  <c r="I1750" i="3" s="1"/>
  <c r="F1751" i="3"/>
  <c r="G1752" i="3"/>
  <c r="G1744" i="5" l="1"/>
  <c r="E1745" i="5"/>
  <c r="H1744" i="5"/>
  <c r="F1744" i="5"/>
  <c r="E1763" i="4"/>
  <c r="C1764" i="4"/>
  <c r="G1432" i="4"/>
  <c r="H1432" i="4" s="1"/>
  <c r="G1753" i="3"/>
  <c r="F1752" i="3"/>
  <c r="H1751" i="3"/>
  <c r="I1751" i="3" s="1"/>
  <c r="F1745" i="5" l="1"/>
  <c r="E1746" i="5"/>
  <c r="H1745" i="5"/>
  <c r="G1745" i="5"/>
  <c r="E1764" i="4"/>
  <c r="C1765" i="4"/>
  <c r="G1433" i="4"/>
  <c r="H1433" i="4" s="1"/>
  <c r="H1752" i="3"/>
  <c r="I1752" i="3" s="1"/>
  <c r="F1753" i="3"/>
  <c r="G1754" i="3"/>
  <c r="H1746" i="5" l="1"/>
  <c r="G1746" i="5"/>
  <c r="E1747" i="5"/>
  <c r="F1746" i="5"/>
  <c r="E1765" i="4"/>
  <c r="C1766" i="4"/>
  <c r="G1434" i="4"/>
  <c r="H1434" i="4" s="1"/>
  <c r="G1755" i="3"/>
  <c r="F1754" i="3"/>
  <c r="H1753" i="3"/>
  <c r="I1753" i="3" s="1"/>
  <c r="F1747" i="5" l="1"/>
  <c r="E1748" i="5"/>
  <c r="H1747" i="5"/>
  <c r="G1747" i="5"/>
  <c r="E1766" i="4"/>
  <c r="C1767" i="4"/>
  <c r="G1435" i="4"/>
  <c r="H1435" i="4" s="1"/>
  <c r="H1754" i="3"/>
  <c r="I1754" i="3" s="1"/>
  <c r="F1755" i="3"/>
  <c r="G1756" i="3"/>
  <c r="G1748" i="5" l="1"/>
  <c r="E1749" i="5"/>
  <c r="H1748" i="5"/>
  <c r="F1748" i="5"/>
  <c r="E1767" i="4"/>
  <c r="C1768" i="4"/>
  <c r="G1436" i="4"/>
  <c r="H1436" i="4" s="1"/>
  <c r="F1756" i="3"/>
  <c r="H1755" i="3"/>
  <c r="I1755" i="3" s="1"/>
  <c r="G1757" i="3"/>
  <c r="H1749" i="5" l="1"/>
  <c r="G1749" i="5"/>
  <c r="E1750" i="5"/>
  <c r="F1749" i="5"/>
  <c r="E1768" i="4"/>
  <c r="C1769" i="4"/>
  <c r="G1437" i="4"/>
  <c r="H1437" i="4" s="1"/>
  <c r="G1758" i="3"/>
  <c r="F1757" i="3"/>
  <c r="H1756" i="3"/>
  <c r="I1756" i="3" s="1"/>
  <c r="H1750" i="5" l="1"/>
  <c r="G1750" i="5"/>
  <c r="F1750" i="5"/>
  <c r="E1751" i="5"/>
  <c r="E1769" i="4"/>
  <c r="C1770" i="4"/>
  <c r="G1438" i="4"/>
  <c r="H1438" i="4" s="1"/>
  <c r="F1758" i="3"/>
  <c r="H1757" i="3"/>
  <c r="I1757" i="3" s="1"/>
  <c r="G1759" i="3"/>
  <c r="E1752" i="5" l="1"/>
  <c r="H1751" i="5"/>
  <c r="G1751" i="5"/>
  <c r="F1751" i="5"/>
  <c r="E1770" i="4"/>
  <c r="C1771" i="4"/>
  <c r="G1439" i="4"/>
  <c r="H1439" i="4" s="1"/>
  <c r="G1760" i="3"/>
  <c r="H1758" i="3"/>
  <c r="I1758" i="3" s="1"/>
  <c r="F1759" i="3"/>
  <c r="H1752" i="5" l="1"/>
  <c r="G1752" i="5"/>
  <c r="F1752" i="5"/>
  <c r="E1753" i="5"/>
  <c r="E1771" i="4"/>
  <c r="C1772" i="4"/>
  <c r="G1440" i="4"/>
  <c r="H1440" i="4" s="1"/>
  <c r="F1760" i="3"/>
  <c r="H1759" i="3"/>
  <c r="I1759" i="3" s="1"/>
  <c r="G1761" i="3"/>
  <c r="E1754" i="5" l="1"/>
  <c r="H1753" i="5"/>
  <c r="F1753" i="5"/>
  <c r="G1753" i="5"/>
  <c r="E1772" i="4"/>
  <c r="C1773" i="4"/>
  <c r="G1441" i="4"/>
  <c r="H1441" i="4" s="1"/>
  <c r="G1762" i="3"/>
  <c r="H1760" i="3"/>
  <c r="I1760" i="3" s="1"/>
  <c r="F1761" i="3"/>
  <c r="F1754" i="5" l="1"/>
  <c r="E1755" i="5"/>
  <c r="H1754" i="5"/>
  <c r="G1754" i="5"/>
  <c r="E1773" i="4"/>
  <c r="C1774" i="4"/>
  <c r="G1442" i="4"/>
  <c r="H1442" i="4" s="1"/>
  <c r="H1761" i="3"/>
  <c r="I1761" i="3" s="1"/>
  <c r="F1762" i="3"/>
  <c r="G1763" i="3"/>
  <c r="H1755" i="5" l="1"/>
  <c r="G1755" i="5"/>
  <c r="E1756" i="5"/>
  <c r="F1755" i="5"/>
  <c r="E1774" i="4"/>
  <c r="C1775" i="4"/>
  <c r="G1443" i="4"/>
  <c r="H1443" i="4" s="1"/>
  <c r="G1764" i="3"/>
  <c r="H1762" i="3"/>
  <c r="I1762" i="3" s="1"/>
  <c r="F1763" i="3"/>
  <c r="E1757" i="5" l="1"/>
  <c r="H1756" i="5"/>
  <c r="G1756" i="5"/>
  <c r="F1756" i="5"/>
  <c r="E1775" i="4"/>
  <c r="C1776" i="4"/>
  <c r="G1444" i="4"/>
  <c r="H1444" i="4" s="1"/>
  <c r="F1764" i="3"/>
  <c r="H1763" i="3"/>
  <c r="I1763" i="3" s="1"/>
  <c r="G1765" i="3"/>
  <c r="H1757" i="5" l="1"/>
  <c r="G1757" i="5"/>
  <c r="F1757" i="5"/>
  <c r="E1758" i="5"/>
  <c r="E1776" i="4"/>
  <c r="C1777" i="4"/>
  <c r="G1445" i="4"/>
  <c r="H1445" i="4" s="1"/>
  <c r="G1766" i="3"/>
  <c r="H1764" i="3"/>
  <c r="I1764" i="3" s="1"/>
  <c r="F1765" i="3"/>
  <c r="G1758" i="5" l="1"/>
  <c r="E1759" i="5"/>
  <c r="H1758" i="5"/>
  <c r="F1758" i="5"/>
  <c r="E1777" i="4"/>
  <c r="C1778" i="4"/>
  <c r="G1446" i="4"/>
  <c r="H1446" i="4" s="1"/>
  <c r="F1766" i="3"/>
  <c r="H1765" i="3"/>
  <c r="I1765" i="3" s="1"/>
  <c r="G1767" i="3"/>
  <c r="F1759" i="5" l="1"/>
  <c r="E1760" i="5"/>
  <c r="H1759" i="5"/>
  <c r="G1759" i="5"/>
  <c r="E1778" i="4"/>
  <c r="C1779" i="4"/>
  <c r="G1447" i="4"/>
  <c r="H1447" i="4" s="1"/>
  <c r="G1768" i="3"/>
  <c r="F1767" i="3"/>
  <c r="H1766" i="3"/>
  <c r="I1766" i="3" s="1"/>
  <c r="E1761" i="5" l="1"/>
  <c r="F1760" i="5"/>
  <c r="G1760" i="5"/>
  <c r="H1760" i="5"/>
  <c r="E1779" i="4"/>
  <c r="C1780" i="4"/>
  <c r="G1448" i="4"/>
  <c r="H1448" i="4" s="1"/>
  <c r="H1767" i="3"/>
  <c r="I1767" i="3" s="1"/>
  <c r="F1768" i="3"/>
  <c r="G1769" i="3"/>
  <c r="G1761" i="5" l="1"/>
  <c r="E1762" i="5"/>
  <c r="H1761" i="5"/>
  <c r="F1761" i="5"/>
  <c r="E1780" i="4"/>
  <c r="C1781" i="4"/>
  <c r="G1449" i="4"/>
  <c r="H1449" i="4" s="1"/>
  <c r="G1770" i="3"/>
  <c r="H1768" i="3"/>
  <c r="I1768" i="3" s="1"/>
  <c r="F1769" i="3"/>
  <c r="F1762" i="5" l="1"/>
  <c r="E1763" i="5"/>
  <c r="H1762" i="5"/>
  <c r="G1762" i="5"/>
  <c r="E1781" i="4"/>
  <c r="C1782" i="4"/>
  <c r="G1450" i="4"/>
  <c r="H1450" i="4" s="1"/>
  <c r="H1769" i="3"/>
  <c r="I1769" i="3" s="1"/>
  <c r="F1770" i="3"/>
  <c r="G1771" i="3"/>
  <c r="H1763" i="5" l="1"/>
  <c r="E1764" i="5"/>
  <c r="G1763" i="5"/>
  <c r="F1763" i="5"/>
  <c r="E1782" i="4"/>
  <c r="C1783" i="4"/>
  <c r="G1451" i="4"/>
  <c r="H1451" i="4" s="1"/>
  <c r="G1772" i="3"/>
  <c r="F1771" i="3"/>
  <c r="H1770" i="3"/>
  <c r="I1770" i="3" s="1"/>
  <c r="H1764" i="5" l="1"/>
  <c r="G1764" i="5"/>
  <c r="E1765" i="5"/>
  <c r="F1764" i="5"/>
  <c r="E1783" i="4"/>
  <c r="C1784" i="4"/>
  <c r="G1452" i="4"/>
  <c r="H1452" i="4" s="1"/>
  <c r="G1773" i="3"/>
  <c r="H1771" i="3"/>
  <c r="I1771" i="3" s="1"/>
  <c r="F1772" i="3"/>
  <c r="H1765" i="5" l="1"/>
  <c r="G1765" i="5"/>
  <c r="E1766" i="5"/>
  <c r="F1765" i="5"/>
  <c r="E1784" i="4"/>
  <c r="C1785" i="4"/>
  <c r="G1453" i="4"/>
  <c r="H1453" i="4" s="1"/>
  <c r="F1773" i="3"/>
  <c r="H1772" i="3"/>
  <c r="I1772" i="3" s="1"/>
  <c r="G1774" i="3"/>
  <c r="F1766" i="5" l="1"/>
  <c r="E1767" i="5"/>
  <c r="H1766" i="5"/>
  <c r="G1766" i="5"/>
  <c r="E1785" i="4"/>
  <c r="C1786" i="4"/>
  <c r="G1454" i="4"/>
  <c r="H1454" i="4" s="1"/>
  <c r="G1775" i="3"/>
  <c r="H1773" i="3"/>
  <c r="I1773" i="3" s="1"/>
  <c r="F1774" i="3"/>
  <c r="H1767" i="5" l="1"/>
  <c r="G1767" i="5"/>
  <c r="E1768" i="5"/>
  <c r="F1767" i="5"/>
  <c r="E1786" i="4"/>
  <c r="C1787" i="4"/>
  <c r="G1455" i="4"/>
  <c r="H1455" i="4" s="1"/>
  <c r="H1774" i="3"/>
  <c r="I1774" i="3" s="1"/>
  <c r="F1775" i="3"/>
  <c r="G1776" i="3"/>
  <c r="E1769" i="5" l="1"/>
  <c r="F1768" i="5"/>
  <c r="H1768" i="5"/>
  <c r="G1768" i="5"/>
  <c r="E1787" i="4"/>
  <c r="C1788" i="4"/>
  <c r="G1456" i="4"/>
  <c r="H1456" i="4" s="1"/>
  <c r="G1777" i="3"/>
  <c r="F1776" i="3"/>
  <c r="H1775" i="3"/>
  <c r="I1775" i="3" s="1"/>
  <c r="F1769" i="5" l="1"/>
  <c r="E1770" i="5"/>
  <c r="H1769" i="5"/>
  <c r="G1769" i="5"/>
  <c r="E1788" i="4"/>
  <c r="C1789" i="4"/>
  <c r="G1457" i="4"/>
  <c r="H1457" i="4" s="1"/>
  <c r="H1776" i="3"/>
  <c r="I1776" i="3" s="1"/>
  <c r="F1777" i="3"/>
  <c r="G1778" i="3"/>
  <c r="H1770" i="5" l="1"/>
  <c r="G1770" i="5"/>
  <c r="F1770" i="5"/>
  <c r="E1771" i="5"/>
  <c r="E1789" i="4"/>
  <c r="C1790" i="4"/>
  <c r="G1458" i="4"/>
  <c r="H1458" i="4" s="1"/>
  <c r="G1779" i="3"/>
  <c r="F1778" i="3"/>
  <c r="H1777" i="3"/>
  <c r="I1777" i="3" s="1"/>
  <c r="E1772" i="5" l="1"/>
  <c r="H1771" i="5"/>
  <c r="G1771" i="5"/>
  <c r="F1771" i="5"/>
  <c r="E1790" i="4"/>
  <c r="C1791" i="4"/>
  <c r="G1459" i="4"/>
  <c r="H1459" i="4" s="1"/>
  <c r="F1779" i="3"/>
  <c r="H1778" i="3"/>
  <c r="I1778" i="3" s="1"/>
  <c r="G1780" i="3"/>
  <c r="H1772" i="5" l="1"/>
  <c r="G1772" i="5"/>
  <c r="E1773" i="5"/>
  <c r="F1772" i="5"/>
  <c r="E1791" i="4"/>
  <c r="C1792" i="4"/>
  <c r="G1460" i="4"/>
  <c r="H1460" i="4" s="1"/>
  <c r="G1781" i="3"/>
  <c r="H1779" i="3"/>
  <c r="I1779" i="3" s="1"/>
  <c r="F1780" i="3"/>
  <c r="H1773" i="5" l="1"/>
  <c r="G1773" i="5"/>
  <c r="E1774" i="5"/>
  <c r="F1773" i="5"/>
  <c r="E1792" i="4"/>
  <c r="C1793" i="4"/>
  <c r="G1461" i="4"/>
  <c r="H1461" i="4" s="1"/>
  <c r="F1781" i="3"/>
  <c r="H1780" i="3"/>
  <c r="I1780" i="3" s="1"/>
  <c r="G1782" i="3"/>
  <c r="H1774" i="5" l="1"/>
  <c r="G1774" i="5"/>
  <c r="F1774" i="5"/>
  <c r="E1775" i="5"/>
  <c r="E1793" i="4"/>
  <c r="C1794" i="4"/>
  <c r="G1462" i="4"/>
  <c r="H1462" i="4" s="1"/>
  <c r="G1783" i="3"/>
  <c r="H1781" i="3"/>
  <c r="I1781" i="3" s="1"/>
  <c r="F1782" i="3"/>
  <c r="E1776" i="5" l="1"/>
  <c r="G1775" i="5"/>
  <c r="H1775" i="5"/>
  <c r="F1775" i="5"/>
  <c r="E1794" i="4"/>
  <c r="C1795" i="4"/>
  <c r="G1463" i="4"/>
  <c r="H1463" i="4" s="1"/>
  <c r="H1782" i="3"/>
  <c r="I1782" i="3" s="1"/>
  <c r="F1783" i="3"/>
  <c r="G1784" i="3"/>
  <c r="H1776" i="5" l="1"/>
  <c r="G1776" i="5"/>
  <c r="F1776" i="5"/>
  <c r="E1777" i="5"/>
  <c r="E1795" i="4"/>
  <c r="C1796" i="4"/>
  <c r="G1464" i="4"/>
  <c r="H1464" i="4" s="1"/>
  <c r="H1783" i="3"/>
  <c r="I1783" i="3" s="1"/>
  <c r="F1784" i="3"/>
  <c r="G1785" i="3"/>
  <c r="E1778" i="5" l="1"/>
  <c r="H1777" i="5"/>
  <c r="G1777" i="5"/>
  <c r="F1777" i="5"/>
  <c r="E1796" i="4"/>
  <c r="C1797" i="4"/>
  <c r="G1465" i="4"/>
  <c r="H1465" i="4" s="1"/>
  <c r="G1786" i="3"/>
  <c r="F1785" i="3"/>
  <c r="H1784" i="3"/>
  <c r="I1784" i="3" s="1"/>
  <c r="H1778" i="5" l="1"/>
  <c r="G1778" i="5"/>
  <c r="F1778" i="5"/>
  <c r="E1779" i="5"/>
  <c r="E1797" i="4"/>
  <c r="C1798" i="4"/>
  <c r="G1466" i="4"/>
  <c r="H1466" i="4" s="1"/>
  <c r="H1785" i="3"/>
  <c r="I1785" i="3" s="1"/>
  <c r="F1786" i="3"/>
  <c r="G1787" i="3"/>
  <c r="H1779" i="5" l="1"/>
  <c r="G1779" i="5"/>
  <c r="E1780" i="5"/>
  <c r="F1779" i="5"/>
  <c r="E1798" i="4"/>
  <c r="C1799" i="4"/>
  <c r="G1467" i="4"/>
  <c r="H1467" i="4" s="1"/>
  <c r="H1786" i="3"/>
  <c r="I1786" i="3" s="1"/>
  <c r="F1787" i="3"/>
  <c r="G1788" i="3"/>
  <c r="F1780" i="5" l="1"/>
  <c r="G1780" i="5"/>
  <c r="E1781" i="5"/>
  <c r="H1780" i="5"/>
  <c r="E1799" i="4"/>
  <c r="C1800" i="4"/>
  <c r="G1468" i="4"/>
  <c r="H1468" i="4" s="1"/>
  <c r="G1789" i="3"/>
  <c r="F1788" i="3"/>
  <c r="H1787" i="3"/>
  <c r="I1787" i="3" s="1"/>
  <c r="F1781" i="5" l="1"/>
  <c r="E1782" i="5"/>
  <c r="H1781" i="5"/>
  <c r="G1781" i="5"/>
  <c r="E1800" i="4"/>
  <c r="C1801" i="4"/>
  <c r="G1469" i="4"/>
  <c r="H1469" i="4" s="1"/>
  <c r="H1788" i="3"/>
  <c r="I1788" i="3" s="1"/>
  <c r="F1789" i="3"/>
  <c r="G1790" i="3"/>
  <c r="H1782" i="5" l="1"/>
  <c r="G1782" i="5"/>
  <c r="E1783" i="5"/>
  <c r="F1782" i="5"/>
  <c r="E1801" i="4"/>
  <c r="C1802" i="4"/>
  <c r="G1470" i="4"/>
  <c r="H1470" i="4" s="1"/>
  <c r="G1791" i="3"/>
  <c r="F1790" i="3"/>
  <c r="H1789" i="3"/>
  <c r="I1789" i="3" s="1"/>
  <c r="H1783" i="5" l="1"/>
  <c r="G1783" i="5"/>
  <c r="F1783" i="5"/>
  <c r="E1784" i="5"/>
  <c r="E1802" i="4"/>
  <c r="C1803" i="4"/>
  <c r="G1471" i="4"/>
  <c r="H1471" i="4" s="1"/>
  <c r="F1791" i="3"/>
  <c r="H1790" i="3"/>
  <c r="I1790" i="3" s="1"/>
  <c r="G1792" i="3"/>
  <c r="E1785" i="5" l="1"/>
  <c r="H1784" i="5"/>
  <c r="G1784" i="5"/>
  <c r="F1784" i="5"/>
  <c r="E1803" i="4"/>
  <c r="C1804" i="4"/>
  <c r="G1472" i="4"/>
  <c r="H1472" i="4" s="1"/>
  <c r="G1793" i="3"/>
  <c r="H1791" i="3"/>
  <c r="I1791" i="3" s="1"/>
  <c r="F1792" i="3"/>
  <c r="H1785" i="5" l="1"/>
  <c r="G1785" i="5"/>
  <c r="F1785" i="5"/>
  <c r="E1786" i="5"/>
  <c r="E1804" i="4"/>
  <c r="C1805" i="4"/>
  <c r="G1473" i="4"/>
  <c r="H1473" i="4" s="1"/>
  <c r="F1793" i="3"/>
  <c r="H1792" i="3"/>
  <c r="I1792" i="3" s="1"/>
  <c r="G1794" i="3"/>
  <c r="E1787" i="5" l="1"/>
  <c r="H1786" i="5"/>
  <c r="G1786" i="5"/>
  <c r="F1786" i="5"/>
  <c r="E1805" i="4"/>
  <c r="C1806" i="4"/>
  <c r="G1474" i="4"/>
  <c r="H1474" i="4" s="1"/>
  <c r="G1795" i="3"/>
  <c r="H1793" i="3"/>
  <c r="I1793" i="3" s="1"/>
  <c r="F1794" i="3"/>
  <c r="F1787" i="5" l="1"/>
  <c r="H1787" i="5"/>
  <c r="G1787" i="5"/>
  <c r="E1788" i="5"/>
  <c r="E1806" i="4"/>
  <c r="C1807" i="4"/>
  <c r="G1475" i="4"/>
  <c r="H1475" i="4" s="1"/>
  <c r="F1795" i="3"/>
  <c r="H1794" i="3"/>
  <c r="I1794" i="3" s="1"/>
  <c r="G1796" i="3"/>
  <c r="H1788" i="5" l="1"/>
  <c r="G1788" i="5"/>
  <c r="E1789" i="5"/>
  <c r="F1788" i="5"/>
  <c r="E1807" i="4"/>
  <c r="C1808" i="4"/>
  <c r="G1476" i="4"/>
  <c r="H1476" i="4" s="1"/>
  <c r="G1797" i="3"/>
  <c r="H1795" i="3"/>
  <c r="I1795" i="3" s="1"/>
  <c r="F1796" i="3"/>
  <c r="E1790" i="5" l="1"/>
  <c r="F1789" i="5"/>
  <c r="H1789" i="5"/>
  <c r="G1789" i="5"/>
  <c r="E1808" i="4"/>
  <c r="C1809" i="4"/>
  <c r="G1477" i="4"/>
  <c r="H1477" i="4" s="1"/>
  <c r="F1797" i="3"/>
  <c r="H1796" i="3"/>
  <c r="I1796" i="3" s="1"/>
  <c r="G1798" i="3"/>
  <c r="H1790" i="5" l="1"/>
  <c r="G1790" i="5"/>
  <c r="E1791" i="5"/>
  <c r="F1790" i="5"/>
  <c r="E1809" i="4"/>
  <c r="C1810" i="4"/>
  <c r="G1478" i="4"/>
  <c r="H1478" i="4" s="1"/>
  <c r="G1799" i="3"/>
  <c r="H1797" i="3"/>
  <c r="I1797" i="3" s="1"/>
  <c r="F1798" i="3"/>
  <c r="H1791" i="5" l="1"/>
  <c r="G1791" i="5"/>
  <c r="E1792" i="5"/>
  <c r="F1791" i="5"/>
  <c r="E1810" i="4"/>
  <c r="C1811" i="4"/>
  <c r="G1479" i="4"/>
  <c r="H1479" i="4" s="1"/>
  <c r="H1798" i="3"/>
  <c r="I1798" i="3" s="1"/>
  <c r="F1799" i="3"/>
  <c r="G1800" i="3"/>
  <c r="F1792" i="5" l="1"/>
  <c r="H1792" i="5"/>
  <c r="E1793" i="5"/>
  <c r="G1792" i="5"/>
  <c r="E1811" i="4"/>
  <c r="C1812" i="4"/>
  <c r="G1480" i="4"/>
  <c r="H1480" i="4" s="1"/>
  <c r="G1801" i="3"/>
  <c r="F1800" i="3"/>
  <c r="H1799" i="3"/>
  <c r="I1799" i="3" s="1"/>
  <c r="E1794" i="5" l="1"/>
  <c r="H1793" i="5"/>
  <c r="G1793" i="5"/>
  <c r="F1793" i="5"/>
  <c r="E1812" i="4"/>
  <c r="C1813" i="4"/>
  <c r="G1481" i="4"/>
  <c r="H1481" i="4" s="1"/>
  <c r="H1800" i="3"/>
  <c r="I1800" i="3" s="1"/>
  <c r="F1801" i="3"/>
  <c r="G1802" i="3"/>
  <c r="H1794" i="5" l="1"/>
  <c r="G1794" i="5"/>
  <c r="F1794" i="5"/>
  <c r="E1795" i="5"/>
  <c r="E1813" i="4"/>
  <c r="C1814" i="4"/>
  <c r="G1482" i="4"/>
  <c r="H1482" i="4" s="1"/>
  <c r="G1803" i="3"/>
  <c r="F1802" i="3"/>
  <c r="H1801" i="3"/>
  <c r="I1801" i="3" s="1"/>
  <c r="E1796" i="5" l="1"/>
  <c r="H1795" i="5"/>
  <c r="G1795" i="5"/>
  <c r="F1795" i="5"/>
  <c r="E1814" i="4"/>
  <c r="C1815" i="4"/>
  <c r="G1483" i="4"/>
  <c r="H1483" i="4" s="1"/>
  <c r="F1803" i="3"/>
  <c r="H1802" i="3"/>
  <c r="I1802" i="3" s="1"/>
  <c r="G1804" i="3"/>
  <c r="F1796" i="5" l="1"/>
  <c r="E1797" i="5"/>
  <c r="H1796" i="5"/>
  <c r="G1796" i="5"/>
  <c r="E1815" i="4"/>
  <c r="C1816" i="4"/>
  <c r="G1484" i="4"/>
  <c r="H1484" i="4" s="1"/>
  <c r="G1805" i="3"/>
  <c r="F1804" i="3"/>
  <c r="H1803" i="3"/>
  <c r="I1803" i="3" s="1"/>
  <c r="H1797" i="5" l="1"/>
  <c r="G1797" i="5"/>
  <c r="E1798" i="5"/>
  <c r="F1797" i="5"/>
  <c r="E1816" i="4"/>
  <c r="C1817" i="4"/>
  <c r="G1485" i="4"/>
  <c r="H1485" i="4" s="1"/>
  <c r="F1805" i="3"/>
  <c r="H1804" i="3"/>
  <c r="I1804" i="3" s="1"/>
  <c r="G1806" i="3"/>
  <c r="F1798" i="5" l="1"/>
  <c r="G1798" i="5"/>
  <c r="H1798" i="5"/>
  <c r="E1799" i="5"/>
  <c r="E1817" i="4"/>
  <c r="C1818" i="4"/>
  <c r="G1486" i="4"/>
  <c r="H1486" i="4" s="1"/>
  <c r="G1807" i="3"/>
  <c r="H1805" i="3"/>
  <c r="I1805" i="3" s="1"/>
  <c r="F1806" i="3"/>
  <c r="E1800" i="5" l="1"/>
  <c r="H1799" i="5"/>
  <c r="F1799" i="5"/>
  <c r="G1799" i="5"/>
  <c r="E1818" i="4"/>
  <c r="C1819" i="4"/>
  <c r="G1487" i="4"/>
  <c r="H1487" i="4" s="1"/>
  <c r="F1807" i="3"/>
  <c r="H1806" i="3"/>
  <c r="I1806" i="3" s="1"/>
  <c r="G1808" i="3"/>
  <c r="H1800" i="5" l="1"/>
  <c r="G1800" i="5"/>
  <c r="F1800" i="5"/>
  <c r="E1801" i="5"/>
  <c r="E1819" i="4"/>
  <c r="C1820" i="4"/>
  <c r="G1488" i="4"/>
  <c r="H1488" i="4" s="1"/>
  <c r="G1809" i="3"/>
  <c r="H1807" i="3"/>
  <c r="I1807" i="3" s="1"/>
  <c r="F1808" i="3"/>
  <c r="H1801" i="5" l="1"/>
  <c r="G1801" i="5"/>
  <c r="E1802" i="5"/>
  <c r="F1801" i="5"/>
  <c r="E1820" i="4"/>
  <c r="C1821" i="4"/>
  <c r="G1489" i="4"/>
  <c r="H1489" i="4" s="1"/>
  <c r="F1809" i="3"/>
  <c r="H1808" i="3"/>
  <c r="I1808" i="3" s="1"/>
  <c r="G1810" i="3"/>
  <c r="H1802" i="5" l="1"/>
  <c r="G1802" i="5"/>
  <c r="F1802" i="5"/>
  <c r="E1803" i="5"/>
  <c r="E1821" i="4"/>
  <c r="C1822" i="4"/>
  <c r="G1490" i="4"/>
  <c r="H1490" i="4" s="1"/>
  <c r="G1811" i="3"/>
  <c r="H1809" i="3"/>
  <c r="I1809" i="3" s="1"/>
  <c r="F1810" i="3"/>
  <c r="H1803" i="5" l="1"/>
  <c r="G1803" i="5"/>
  <c r="E1804" i="5"/>
  <c r="F1803" i="5"/>
  <c r="E1822" i="4"/>
  <c r="C1823" i="4"/>
  <c r="G1491" i="4"/>
  <c r="H1491" i="4" s="1"/>
  <c r="H1810" i="3"/>
  <c r="I1810" i="3" s="1"/>
  <c r="F1811" i="3"/>
  <c r="G1812" i="3"/>
  <c r="E1805" i="5" l="1"/>
  <c r="H1804" i="5"/>
  <c r="G1804" i="5"/>
  <c r="F1804" i="5"/>
  <c r="E1823" i="4"/>
  <c r="C1824" i="4"/>
  <c r="G1492" i="4"/>
  <c r="H1492" i="4" s="1"/>
  <c r="G1813" i="3"/>
  <c r="F1812" i="3"/>
  <c r="H1811" i="3"/>
  <c r="I1811" i="3" s="1"/>
  <c r="F1805" i="5" l="1"/>
  <c r="G1805" i="5"/>
  <c r="E1806" i="5"/>
  <c r="H1805" i="5"/>
  <c r="E1824" i="4"/>
  <c r="C1825" i="4"/>
  <c r="G1493" i="4"/>
  <c r="H1493" i="4" s="1"/>
  <c r="H1812" i="3"/>
  <c r="I1812" i="3" s="1"/>
  <c r="F1813" i="3"/>
  <c r="G1814" i="3"/>
  <c r="H1806" i="5" l="1"/>
  <c r="G1806" i="5"/>
  <c r="F1806" i="5"/>
  <c r="E1807" i="5"/>
  <c r="E1825" i="4"/>
  <c r="C1826" i="4"/>
  <c r="G1494" i="4"/>
  <c r="H1494" i="4" s="1"/>
  <c r="G1815" i="3"/>
  <c r="F1814" i="3"/>
  <c r="H1813" i="3"/>
  <c r="I1813" i="3" s="1"/>
  <c r="E1808" i="5" l="1"/>
  <c r="H1807" i="5"/>
  <c r="G1807" i="5"/>
  <c r="F1807" i="5"/>
  <c r="E1826" i="4"/>
  <c r="C1827" i="4"/>
  <c r="G1495" i="4"/>
  <c r="H1495" i="4" s="1"/>
  <c r="F1815" i="3"/>
  <c r="H1814" i="3"/>
  <c r="I1814" i="3" s="1"/>
  <c r="G1816" i="3"/>
  <c r="H1808" i="5" l="1"/>
  <c r="G1808" i="5"/>
  <c r="E1809" i="5"/>
  <c r="F1808" i="5"/>
  <c r="E1827" i="4"/>
  <c r="C1828" i="4"/>
  <c r="G1496" i="4"/>
  <c r="H1496" i="4" s="1"/>
  <c r="G1817" i="3"/>
  <c r="F1816" i="3"/>
  <c r="H1815" i="3"/>
  <c r="I1815" i="3" s="1"/>
  <c r="H1809" i="5" l="1"/>
  <c r="G1809" i="5"/>
  <c r="F1809" i="5"/>
  <c r="E1810" i="5"/>
  <c r="E1828" i="4"/>
  <c r="C1829" i="4"/>
  <c r="G1497" i="4"/>
  <c r="H1497" i="4" s="1"/>
  <c r="F1817" i="3"/>
  <c r="H1816" i="3"/>
  <c r="I1816" i="3" s="1"/>
  <c r="G1818" i="3"/>
  <c r="E1811" i="5" l="1"/>
  <c r="G1810" i="5"/>
  <c r="H1810" i="5"/>
  <c r="F1810" i="5"/>
  <c r="E1829" i="4"/>
  <c r="C1830" i="4"/>
  <c r="G1498" i="4"/>
  <c r="H1498" i="4" s="1"/>
  <c r="G1819" i="3"/>
  <c r="H1817" i="3"/>
  <c r="I1817" i="3" s="1"/>
  <c r="F1818" i="3"/>
  <c r="E1812" i="5" l="1"/>
  <c r="F1811" i="5"/>
  <c r="H1811" i="5"/>
  <c r="G1811" i="5"/>
  <c r="E1830" i="4"/>
  <c r="C1831" i="4"/>
  <c r="G1499" i="4"/>
  <c r="H1499" i="4" s="1"/>
  <c r="F1819" i="3"/>
  <c r="H1818" i="3"/>
  <c r="I1818" i="3" s="1"/>
  <c r="G1820" i="3"/>
  <c r="H1812" i="5" l="1"/>
  <c r="G1812" i="5"/>
  <c r="F1812" i="5"/>
  <c r="E1813" i="5"/>
  <c r="E1831" i="4"/>
  <c r="C1832" i="4"/>
  <c r="G1500" i="4"/>
  <c r="H1500" i="4" s="1"/>
  <c r="G1821" i="3"/>
  <c r="H1819" i="3"/>
  <c r="I1819" i="3" s="1"/>
  <c r="F1820" i="3"/>
  <c r="H1813" i="5" l="1"/>
  <c r="G1813" i="5"/>
  <c r="F1813" i="5"/>
  <c r="E1814" i="5"/>
  <c r="E1832" i="4"/>
  <c r="C1833" i="4"/>
  <c r="G1501" i="4"/>
  <c r="H1501" i="4" s="1"/>
  <c r="F1821" i="3"/>
  <c r="H1820" i="3"/>
  <c r="I1820" i="3" s="1"/>
  <c r="G1822" i="3"/>
  <c r="G1814" i="5" l="1"/>
  <c r="F1814" i="5"/>
  <c r="H1814" i="5"/>
  <c r="E1815" i="5"/>
  <c r="E1833" i="4"/>
  <c r="C1834" i="4"/>
  <c r="G1502" i="4"/>
  <c r="H1502" i="4" s="1"/>
  <c r="G1823" i="3"/>
  <c r="H1821" i="3"/>
  <c r="I1821" i="3" s="1"/>
  <c r="F1822" i="3"/>
  <c r="H1815" i="5" l="1"/>
  <c r="G1815" i="5"/>
  <c r="E1816" i="5"/>
  <c r="F1815" i="5"/>
  <c r="E1834" i="4"/>
  <c r="C1835" i="4"/>
  <c r="G1503" i="4"/>
  <c r="H1503" i="4" s="1"/>
  <c r="H1822" i="3"/>
  <c r="I1822" i="3" s="1"/>
  <c r="F1823" i="3"/>
  <c r="G1824" i="3"/>
  <c r="F1816" i="5" l="1"/>
  <c r="E1817" i="5"/>
  <c r="H1816" i="5"/>
  <c r="G1816" i="5"/>
  <c r="E1835" i="4"/>
  <c r="C1836" i="4"/>
  <c r="G1504" i="4"/>
  <c r="H1504" i="4" s="1"/>
  <c r="G1825" i="3"/>
  <c r="F1824" i="3"/>
  <c r="H1823" i="3"/>
  <c r="I1823" i="3" s="1"/>
  <c r="H1817" i="5" l="1"/>
  <c r="G1817" i="5"/>
  <c r="F1817" i="5"/>
  <c r="E1818" i="5"/>
  <c r="E1836" i="4"/>
  <c r="C1837" i="4"/>
  <c r="G1505" i="4"/>
  <c r="H1505" i="4" s="1"/>
  <c r="H1824" i="3"/>
  <c r="I1824" i="3" s="1"/>
  <c r="F1825" i="3"/>
  <c r="G1826" i="3"/>
  <c r="H1818" i="5" l="1"/>
  <c r="G1818" i="5"/>
  <c r="E1819" i="5"/>
  <c r="F1818" i="5"/>
  <c r="E1837" i="4"/>
  <c r="C1838" i="4"/>
  <c r="G1506" i="4"/>
  <c r="H1506" i="4" s="1"/>
  <c r="G1827" i="3"/>
  <c r="F1826" i="3"/>
  <c r="H1825" i="3"/>
  <c r="I1825" i="3" s="1"/>
  <c r="H1819" i="5" l="1"/>
  <c r="G1819" i="5"/>
  <c r="E1820" i="5"/>
  <c r="F1819" i="5"/>
  <c r="E1838" i="4"/>
  <c r="C1839" i="4"/>
  <c r="G1507" i="4"/>
  <c r="H1507" i="4" s="1"/>
  <c r="F1827" i="3"/>
  <c r="H1826" i="3"/>
  <c r="I1826" i="3" s="1"/>
  <c r="G1828" i="3"/>
  <c r="F1820" i="5" l="1"/>
  <c r="H1820" i="5"/>
  <c r="E1821" i="5"/>
  <c r="G1820" i="5"/>
  <c r="E1839" i="4"/>
  <c r="C1840" i="4"/>
  <c r="G1508" i="4"/>
  <c r="H1508" i="4" s="1"/>
  <c r="G1829" i="3"/>
  <c r="F1828" i="3"/>
  <c r="H1827" i="3"/>
  <c r="I1827" i="3" s="1"/>
  <c r="H1821" i="5" l="1"/>
  <c r="G1821" i="5"/>
  <c r="E1822" i="5"/>
  <c r="F1821" i="5"/>
  <c r="E1840" i="4"/>
  <c r="C1841" i="4"/>
  <c r="G1509" i="4"/>
  <c r="H1509" i="4" s="1"/>
  <c r="F1829" i="3"/>
  <c r="H1828" i="3"/>
  <c r="I1828" i="3" s="1"/>
  <c r="G1830" i="3"/>
  <c r="E1823" i="5" l="1"/>
  <c r="F1822" i="5"/>
  <c r="H1822" i="5"/>
  <c r="G1822" i="5"/>
  <c r="E1841" i="4"/>
  <c r="C1842" i="4"/>
  <c r="G1510" i="4"/>
  <c r="H1510" i="4" s="1"/>
  <c r="H1829" i="3"/>
  <c r="I1829" i="3" s="1"/>
  <c r="F1830" i="3"/>
  <c r="G1831" i="3"/>
  <c r="F1823" i="5" l="1"/>
  <c r="E1824" i="5"/>
  <c r="H1823" i="5"/>
  <c r="G1823" i="5"/>
  <c r="E1842" i="4"/>
  <c r="C1843" i="4"/>
  <c r="G1511" i="4"/>
  <c r="H1511" i="4" s="1"/>
  <c r="F1831" i="3"/>
  <c r="H1830" i="3"/>
  <c r="I1830" i="3" s="1"/>
  <c r="G1832" i="3"/>
  <c r="H1824" i="5" l="1"/>
  <c r="G1824" i="5"/>
  <c r="F1824" i="5"/>
  <c r="E1825" i="5"/>
  <c r="E1843" i="4"/>
  <c r="C1844" i="4"/>
  <c r="G1512" i="4"/>
  <c r="H1512" i="4" s="1"/>
  <c r="G1833" i="3"/>
  <c r="H1831" i="3"/>
  <c r="I1831" i="3" s="1"/>
  <c r="F1832" i="3"/>
  <c r="E1826" i="5" l="1"/>
  <c r="H1825" i="5"/>
  <c r="G1825" i="5"/>
  <c r="F1825" i="5"/>
  <c r="E1844" i="4"/>
  <c r="C1845" i="4"/>
  <c r="G1513" i="4"/>
  <c r="H1513" i="4" s="1"/>
  <c r="F1833" i="3"/>
  <c r="H1832" i="3"/>
  <c r="I1832" i="3" s="1"/>
  <c r="G1834" i="3"/>
  <c r="E1827" i="5" l="1"/>
  <c r="H1826" i="5"/>
  <c r="G1826" i="5"/>
  <c r="F1826" i="5"/>
  <c r="E1845" i="4"/>
  <c r="C1846" i="4"/>
  <c r="G1514" i="4"/>
  <c r="H1514" i="4" s="1"/>
  <c r="G1835" i="3"/>
  <c r="H1833" i="3"/>
  <c r="I1833" i="3" s="1"/>
  <c r="F1834" i="3"/>
  <c r="H1827" i="5" l="1"/>
  <c r="G1827" i="5"/>
  <c r="F1827" i="5"/>
  <c r="E1828" i="5"/>
  <c r="E1846" i="4"/>
  <c r="C1847" i="4"/>
  <c r="G1515" i="4"/>
  <c r="H1515" i="4" s="1"/>
  <c r="H1834" i="3"/>
  <c r="I1834" i="3" s="1"/>
  <c r="F1835" i="3"/>
  <c r="G1836" i="3"/>
  <c r="G1828" i="5" l="1"/>
  <c r="F1828" i="5"/>
  <c r="H1828" i="5"/>
  <c r="E1829" i="5"/>
  <c r="E1847" i="4"/>
  <c r="C1848" i="4"/>
  <c r="G1516" i="4"/>
  <c r="H1516" i="4" s="1"/>
  <c r="F1836" i="3"/>
  <c r="H1835" i="3"/>
  <c r="I1835" i="3" s="1"/>
  <c r="G1837" i="3"/>
  <c r="G1829" i="5" l="1"/>
  <c r="F1829" i="5"/>
  <c r="H1829" i="5"/>
  <c r="E1830" i="5"/>
  <c r="E1848" i="4"/>
  <c r="C1849" i="4"/>
  <c r="G1517" i="4"/>
  <c r="H1517" i="4" s="1"/>
  <c r="G1838" i="3"/>
  <c r="H1836" i="3"/>
  <c r="I1836" i="3" s="1"/>
  <c r="F1837" i="3"/>
  <c r="H1830" i="5" l="1"/>
  <c r="G1830" i="5"/>
  <c r="F1830" i="5"/>
  <c r="E1831" i="5"/>
  <c r="E1849" i="4"/>
  <c r="C1850" i="4"/>
  <c r="G1518" i="4"/>
  <c r="H1518" i="4" s="1"/>
  <c r="F1838" i="3"/>
  <c r="H1837" i="3"/>
  <c r="I1837" i="3" s="1"/>
  <c r="G1839" i="3"/>
  <c r="G1831" i="5" l="1"/>
  <c r="F1831" i="5"/>
  <c r="E1832" i="5"/>
  <c r="H1831" i="5"/>
  <c r="E1850" i="4"/>
  <c r="C1851" i="4"/>
  <c r="G1519" i="4"/>
  <c r="H1519" i="4" s="1"/>
  <c r="G1840" i="3"/>
  <c r="F1839" i="3"/>
  <c r="H1838" i="3"/>
  <c r="I1838" i="3" s="1"/>
  <c r="H1832" i="5" l="1"/>
  <c r="G1832" i="5"/>
  <c r="F1832" i="5"/>
  <c r="E1833" i="5"/>
  <c r="E1851" i="4"/>
  <c r="C1852" i="4"/>
  <c r="G1520" i="4"/>
  <c r="H1520" i="4" s="1"/>
  <c r="F1840" i="3"/>
  <c r="H1839" i="3"/>
  <c r="I1839" i="3" s="1"/>
  <c r="G1841" i="3"/>
  <c r="H1833" i="5" l="1"/>
  <c r="G1833" i="5"/>
  <c r="F1833" i="5"/>
  <c r="E1834" i="5"/>
  <c r="E1852" i="4"/>
  <c r="C1853" i="4"/>
  <c r="G1521" i="4"/>
  <c r="H1521" i="4" s="1"/>
  <c r="G1842" i="3"/>
  <c r="F1841" i="3"/>
  <c r="H1840" i="3"/>
  <c r="I1840" i="3" s="1"/>
  <c r="E1835" i="5" l="1"/>
  <c r="H1834" i="5"/>
  <c r="G1834" i="5"/>
  <c r="F1834" i="5"/>
  <c r="E1853" i="4"/>
  <c r="C1854" i="4"/>
  <c r="G1522" i="4"/>
  <c r="H1522" i="4" s="1"/>
  <c r="H1841" i="3"/>
  <c r="I1841" i="3" s="1"/>
  <c r="F1842" i="3"/>
  <c r="G1843" i="3"/>
  <c r="F1835" i="5" l="1"/>
  <c r="E1836" i="5"/>
  <c r="H1835" i="5"/>
  <c r="G1835" i="5"/>
  <c r="E1854" i="4"/>
  <c r="C1855" i="4"/>
  <c r="G1523" i="4"/>
  <c r="H1523" i="4" s="1"/>
  <c r="G1844" i="3"/>
  <c r="F1843" i="3"/>
  <c r="H1842" i="3"/>
  <c r="I1842" i="3" s="1"/>
  <c r="H1836" i="5" l="1"/>
  <c r="G1836" i="5"/>
  <c r="F1836" i="5"/>
  <c r="E1837" i="5"/>
  <c r="E1855" i="4"/>
  <c r="C1856" i="4"/>
  <c r="G1524" i="4"/>
  <c r="H1524" i="4" s="1"/>
  <c r="H1843" i="3"/>
  <c r="I1843" i="3" s="1"/>
  <c r="F1844" i="3"/>
  <c r="G1845" i="3"/>
  <c r="E1838" i="5" l="1"/>
  <c r="G1837" i="5"/>
  <c r="H1837" i="5"/>
  <c r="F1837" i="5"/>
  <c r="E1856" i="4"/>
  <c r="C1857" i="4"/>
  <c r="G1525" i="4"/>
  <c r="H1525" i="4" s="1"/>
  <c r="G1846" i="3"/>
  <c r="F1845" i="3"/>
  <c r="H1844" i="3"/>
  <c r="I1844" i="3" s="1"/>
  <c r="E1839" i="5" l="1"/>
  <c r="H1838" i="5"/>
  <c r="G1838" i="5"/>
  <c r="F1838" i="5"/>
  <c r="E1857" i="4"/>
  <c r="C1858" i="4"/>
  <c r="G1526" i="4"/>
  <c r="H1526" i="4" s="1"/>
  <c r="H1845" i="3"/>
  <c r="I1845" i="3" s="1"/>
  <c r="F1846" i="3"/>
  <c r="G1847" i="3"/>
  <c r="H1839" i="5" l="1"/>
  <c r="G1839" i="5"/>
  <c r="F1839" i="5"/>
  <c r="E1840" i="5"/>
  <c r="E1858" i="4"/>
  <c r="C1859" i="4"/>
  <c r="G1527" i="4"/>
  <c r="H1527" i="4" s="1"/>
  <c r="G1848" i="3"/>
  <c r="H1846" i="3"/>
  <c r="I1846" i="3" s="1"/>
  <c r="F1847" i="3"/>
  <c r="E1841" i="5" l="1"/>
  <c r="H1840" i="5"/>
  <c r="G1840" i="5"/>
  <c r="F1840" i="5"/>
  <c r="E1859" i="4"/>
  <c r="C1860" i="4"/>
  <c r="G1528" i="4"/>
  <c r="H1528" i="4" s="1"/>
  <c r="F1848" i="3"/>
  <c r="H1847" i="3"/>
  <c r="I1847" i="3" s="1"/>
  <c r="G1849" i="3"/>
  <c r="F1841" i="5" l="1"/>
  <c r="E1842" i="5"/>
  <c r="H1841" i="5"/>
  <c r="G1841" i="5"/>
  <c r="E1860" i="4"/>
  <c r="C1861" i="4"/>
  <c r="G1529" i="4"/>
  <c r="H1529" i="4" s="1"/>
  <c r="G1850" i="3"/>
  <c r="H1848" i="3"/>
  <c r="I1848" i="3" s="1"/>
  <c r="F1849" i="3"/>
  <c r="H1842" i="5" l="1"/>
  <c r="G1842" i="5"/>
  <c r="F1842" i="5"/>
  <c r="E1843" i="5"/>
  <c r="E1861" i="4"/>
  <c r="C1862" i="4"/>
  <c r="G1530" i="4"/>
  <c r="H1530" i="4" s="1"/>
  <c r="G1851" i="3"/>
  <c r="F1850" i="3"/>
  <c r="H1849" i="3"/>
  <c r="I1849" i="3" s="1"/>
  <c r="G1843" i="5" l="1"/>
  <c r="F1843" i="5"/>
  <c r="E1844" i="5"/>
  <c r="H1843" i="5"/>
  <c r="E1862" i="4"/>
  <c r="C1863" i="4"/>
  <c r="G1531" i="4"/>
  <c r="H1531" i="4" s="1"/>
  <c r="F1851" i="3"/>
  <c r="H1850" i="3"/>
  <c r="I1850" i="3" s="1"/>
  <c r="G1852" i="3"/>
  <c r="E1845" i="5" l="1"/>
  <c r="H1844" i="5"/>
  <c r="G1844" i="5"/>
  <c r="F1844" i="5"/>
  <c r="E1863" i="4"/>
  <c r="C1864" i="4"/>
  <c r="G1532" i="4"/>
  <c r="H1532" i="4" s="1"/>
  <c r="G1853" i="3"/>
  <c r="F1852" i="3"/>
  <c r="H1851" i="3"/>
  <c r="I1851" i="3" s="1"/>
  <c r="H1845" i="5" l="1"/>
  <c r="G1845" i="5"/>
  <c r="F1845" i="5"/>
  <c r="E1846" i="5"/>
  <c r="E1864" i="4"/>
  <c r="C1865" i="4"/>
  <c r="G1533" i="4"/>
  <c r="H1533" i="4" s="1"/>
  <c r="F1853" i="3"/>
  <c r="H1852" i="3"/>
  <c r="I1852" i="3" s="1"/>
  <c r="G1854" i="3"/>
  <c r="E1847" i="5" l="1"/>
  <c r="F1846" i="5"/>
  <c r="G1846" i="5"/>
  <c r="H1846" i="5"/>
  <c r="E1865" i="4"/>
  <c r="C1866" i="4"/>
  <c r="G1534" i="4"/>
  <c r="H1534" i="4" s="1"/>
  <c r="G1855" i="3"/>
  <c r="H1853" i="3"/>
  <c r="I1853" i="3" s="1"/>
  <c r="F1854" i="3"/>
  <c r="F1847" i="5" l="1"/>
  <c r="E1848" i="5"/>
  <c r="H1847" i="5"/>
  <c r="G1847" i="5"/>
  <c r="E1866" i="4"/>
  <c r="C1867" i="4"/>
  <c r="G1535" i="4"/>
  <c r="H1535" i="4" s="1"/>
  <c r="F1855" i="3"/>
  <c r="H1854" i="3"/>
  <c r="I1854" i="3" s="1"/>
  <c r="G1856" i="3"/>
  <c r="H1848" i="5" l="1"/>
  <c r="G1848" i="5"/>
  <c r="F1848" i="5"/>
  <c r="E1849" i="5"/>
  <c r="E1867" i="4"/>
  <c r="C1868" i="4"/>
  <c r="G1536" i="4"/>
  <c r="H1536" i="4" s="1"/>
  <c r="G1857" i="3"/>
  <c r="H1855" i="3"/>
  <c r="I1855" i="3" s="1"/>
  <c r="F1856" i="3"/>
  <c r="E1850" i="5" l="1"/>
  <c r="H1849" i="5"/>
  <c r="G1849" i="5"/>
  <c r="F1849" i="5"/>
  <c r="E1868" i="4"/>
  <c r="C1869" i="4"/>
  <c r="G1537" i="4"/>
  <c r="H1537" i="4" s="1"/>
  <c r="F1857" i="3"/>
  <c r="H1856" i="3"/>
  <c r="I1856" i="3" s="1"/>
  <c r="G1858" i="3"/>
  <c r="E1851" i="5" l="1"/>
  <c r="H1850" i="5"/>
  <c r="G1850" i="5"/>
  <c r="F1850" i="5"/>
  <c r="E1869" i="4"/>
  <c r="C1870" i="4"/>
  <c r="G1538" i="4"/>
  <c r="H1538" i="4" s="1"/>
  <c r="G1859" i="3"/>
  <c r="H1857" i="3"/>
  <c r="I1857" i="3" s="1"/>
  <c r="F1858" i="3"/>
  <c r="H1851" i="5" l="1"/>
  <c r="G1851" i="5"/>
  <c r="F1851" i="5"/>
  <c r="E1852" i="5"/>
  <c r="E1870" i="4"/>
  <c r="C1871" i="4"/>
  <c r="G1539" i="4"/>
  <c r="H1539" i="4" s="1"/>
  <c r="H1858" i="3"/>
  <c r="I1858" i="3" s="1"/>
  <c r="F1859" i="3"/>
  <c r="G1860" i="3"/>
  <c r="G1852" i="5" l="1"/>
  <c r="F1852" i="5"/>
  <c r="E1853" i="5"/>
  <c r="H1852" i="5"/>
  <c r="E1871" i="4"/>
  <c r="C1872" i="4"/>
  <c r="G1540" i="4"/>
  <c r="H1540" i="4" s="1"/>
  <c r="G1861" i="3"/>
  <c r="F1860" i="3"/>
  <c r="H1859" i="3"/>
  <c r="I1859" i="3" s="1"/>
  <c r="F1853" i="5" l="1"/>
  <c r="G1853" i="5"/>
  <c r="E1854" i="5"/>
  <c r="H1853" i="5"/>
  <c r="E1872" i="4"/>
  <c r="C1873" i="4"/>
  <c r="G1541" i="4"/>
  <c r="H1541" i="4" s="1"/>
  <c r="H1860" i="3"/>
  <c r="I1860" i="3" s="1"/>
  <c r="F1861" i="3"/>
  <c r="G1862" i="3"/>
  <c r="H1854" i="5" l="1"/>
  <c r="G1854" i="5"/>
  <c r="F1854" i="5"/>
  <c r="E1855" i="5"/>
  <c r="E1873" i="4"/>
  <c r="C1874" i="4"/>
  <c r="G1542" i="4"/>
  <c r="H1542" i="4" s="1"/>
  <c r="G1863" i="3"/>
  <c r="F1862" i="3"/>
  <c r="H1861" i="3"/>
  <c r="I1861" i="3" s="1"/>
  <c r="G1855" i="5" l="1"/>
  <c r="F1855" i="5"/>
  <c r="E1856" i="5"/>
  <c r="H1855" i="5"/>
  <c r="E1874" i="4"/>
  <c r="C1875" i="4"/>
  <c r="G1543" i="4"/>
  <c r="H1543" i="4" s="1"/>
  <c r="F1863" i="3"/>
  <c r="H1862" i="3"/>
  <c r="I1862" i="3" s="1"/>
  <c r="G1864" i="3"/>
  <c r="E1857" i="5" l="1"/>
  <c r="F1856" i="5"/>
  <c r="G1856" i="5"/>
  <c r="H1856" i="5"/>
  <c r="E1875" i="4"/>
  <c r="C1876" i="4"/>
  <c r="G1544" i="4"/>
  <c r="H1544" i="4" s="1"/>
  <c r="G1865" i="3"/>
  <c r="F1864" i="3"/>
  <c r="H1863" i="3"/>
  <c r="I1863" i="3" s="1"/>
  <c r="H1857" i="5" l="1"/>
  <c r="G1857" i="5"/>
  <c r="F1857" i="5"/>
  <c r="E1858" i="5"/>
  <c r="E1876" i="4"/>
  <c r="C1877" i="4"/>
  <c r="G1545" i="4"/>
  <c r="H1545" i="4" s="1"/>
  <c r="F1865" i="3"/>
  <c r="H1864" i="3"/>
  <c r="I1864" i="3" s="1"/>
  <c r="G1866" i="3"/>
  <c r="E1859" i="5" l="1"/>
  <c r="F1858" i="5"/>
  <c r="G1858" i="5"/>
  <c r="H1858" i="5"/>
  <c r="E1877" i="4"/>
  <c r="C1878" i="4"/>
  <c r="G1546" i="4"/>
  <c r="H1546" i="4" s="1"/>
  <c r="G1867" i="3"/>
  <c r="H1865" i="3"/>
  <c r="I1865" i="3" s="1"/>
  <c r="F1866" i="3"/>
  <c r="F1859" i="5" l="1"/>
  <c r="E1860" i="5"/>
  <c r="H1859" i="5"/>
  <c r="G1859" i="5"/>
  <c r="E1878" i="4"/>
  <c r="C1879" i="4"/>
  <c r="G1547" i="4"/>
  <c r="H1547" i="4" s="1"/>
  <c r="F1867" i="3"/>
  <c r="H1866" i="3"/>
  <c r="I1866" i="3" s="1"/>
  <c r="G1868" i="3"/>
  <c r="H1860" i="5" l="1"/>
  <c r="G1860" i="5"/>
  <c r="F1860" i="5"/>
  <c r="E1861" i="5"/>
  <c r="E1879" i="4"/>
  <c r="C1880" i="4"/>
  <c r="G1548" i="4"/>
  <c r="H1548" i="4" s="1"/>
  <c r="G1869" i="3"/>
  <c r="H1867" i="3"/>
  <c r="I1867" i="3" s="1"/>
  <c r="F1868" i="3"/>
  <c r="H1861" i="5" l="1"/>
  <c r="G1861" i="5"/>
  <c r="F1861" i="5"/>
  <c r="E1862" i="5"/>
  <c r="E1880" i="4"/>
  <c r="C1881" i="4"/>
  <c r="G1549" i="4"/>
  <c r="H1549" i="4" s="1"/>
  <c r="F1869" i="3"/>
  <c r="H1868" i="3"/>
  <c r="I1868" i="3" s="1"/>
  <c r="G1870" i="3"/>
  <c r="E1863" i="5" l="1"/>
  <c r="H1862" i="5"/>
  <c r="F1862" i="5"/>
  <c r="G1862" i="5"/>
  <c r="E1881" i="4"/>
  <c r="C1882" i="4"/>
  <c r="G1550" i="4"/>
  <c r="H1550" i="4" s="1"/>
  <c r="G1871" i="3"/>
  <c r="H1869" i="3"/>
  <c r="I1869" i="3" s="1"/>
  <c r="F1870" i="3"/>
  <c r="H1863" i="5" l="1"/>
  <c r="G1863" i="5"/>
  <c r="F1863" i="5"/>
  <c r="E1864" i="5"/>
  <c r="E1882" i="4"/>
  <c r="C1883" i="4"/>
  <c r="G1551" i="4"/>
  <c r="H1551" i="4" s="1"/>
  <c r="H1870" i="3"/>
  <c r="I1870" i="3" s="1"/>
  <c r="F1871" i="3"/>
  <c r="G1872" i="3"/>
  <c r="E1865" i="5" l="1"/>
  <c r="H1864" i="5"/>
  <c r="G1864" i="5"/>
  <c r="F1864" i="5"/>
  <c r="E1883" i="4"/>
  <c r="C1884" i="4"/>
  <c r="G1552" i="4"/>
  <c r="H1552" i="4" s="1"/>
  <c r="G1873" i="3"/>
  <c r="F1872" i="3"/>
  <c r="H1871" i="3"/>
  <c r="I1871" i="3" s="1"/>
  <c r="F1865" i="5" l="1"/>
  <c r="H1865" i="5"/>
  <c r="G1865" i="5"/>
  <c r="E1866" i="5"/>
  <c r="E1884" i="4"/>
  <c r="C1885" i="4"/>
  <c r="G1553" i="4"/>
  <c r="H1553" i="4" s="1"/>
  <c r="H1872" i="3"/>
  <c r="I1872" i="3" s="1"/>
  <c r="F1873" i="3"/>
  <c r="G1874" i="3"/>
  <c r="H1866" i="5" l="1"/>
  <c r="G1866" i="5"/>
  <c r="F1866" i="5"/>
  <c r="E1867" i="5"/>
  <c r="E1885" i="4"/>
  <c r="C1886" i="4"/>
  <c r="G1554" i="4"/>
  <c r="H1554" i="4" s="1"/>
  <c r="G1875" i="3"/>
  <c r="F1874" i="3"/>
  <c r="H1873" i="3"/>
  <c r="I1873" i="3" s="1"/>
  <c r="G1867" i="5" l="1"/>
  <c r="F1867" i="5"/>
  <c r="E1868" i="5"/>
  <c r="H1867" i="5"/>
  <c r="E1886" i="4"/>
  <c r="C1887" i="4"/>
  <c r="G1555" i="4"/>
  <c r="H1555" i="4" s="1"/>
  <c r="F1875" i="3"/>
  <c r="H1874" i="3"/>
  <c r="I1874" i="3" s="1"/>
  <c r="G1876" i="3"/>
  <c r="E1869" i="5" l="1"/>
  <c r="H1868" i="5"/>
  <c r="G1868" i="5"/>
  <c r="F1868" i="5"/>
  <c r="E1887" i="4"/>
  <c r="C1888" i="4"/>
  <c r="G1556" i="4"/>
  <c r="H1556" i="4" s="1"/>
  <c r="G1877" i="3"/>
  <c r="H1875" i="3"/>
  <c r="I1875" i="3" s="1"/>
  <c r="F1876" i="3"/>
  <c r="H1869" i="5" l="1"/>
  <c r="G1869" i="5"/>
  <c r="F1869" i="5"/>
  <c r="E1870" i="5"/>
  <c r="E1888" i="4"/>
  <c r="C1889" i="4"/>
  <c r="G1557" i="4"/>
  <c r="H1557" i="4" s="1"/>
  <c r="F1877" i="3"/>
  <c r="H1876" i="3"/>
  <c r="I1876" i="3" s="1"/>
  <c r="G1878" i="3"/>
  <c r="E1871" i="5" l="1"/>
  <c r="H1870" i="5"/>
  <c r="G1870" i="5"/>
  <c r="F1870" i="5"/>
  <c r="E1889" i="4"/>
  <c r="C1890" i="4"/>
  <c r="G1558" i="4"/>
  <c r="H1558" i="4" s="1"/>
  <c r="G1879" i="3"/>
  <c r="H1877" i="3"/>
  <c r="I1877" i="3" s="1"/>
  <c r="F1878" i="3"/>
  <c r="F1871" i="5" l="1"/>
  <c r="E1872" i="5"/>
  <c r="H1871" i="5"/>
  <c r="G1871" i="5"/>
  <c r="E1890" i="4"/>
  <c r="C1891" i="4"/>
  <c r="G1559" i="4"/>
  <c r="H1559" i="4" s="1"/>
  <c r="F1879" i="3"/>
  <c r="H1878" i="3"/>
  <c r="I1878" i="3" s="1"/>
  <c r="G1880" i="3"/>
  <c r="H1872" i="5" l="1"/>
  <c r="G1872" i="5"/>
  <c r="F1872" i="5"/>
  <c r="E1873" i="5"/>
  <c r="E1891" i="4"/>
  <c r="C1892" i="4"/>
  <c r="G1560" i="4"/>
  <c r="H1560" i="4" s="1"/>
  <c r="G1881" i="3"/>
  <c r="F1880" i="3"/>
  <c r="H1879" i="3"/>
  <c r="I1879" i="3" s="1"/>
  <c r="H1873" i="5" l="1"/>
  <c r="G1873" i="5"/>
  <c r="F1873" i="5"/>
  <c r="E1874" i="5"/>
  <c r="E1892" i="4"/>
  <c r="C1893" i="4"/>
  <c r="G1561" i="4"/>
  <c r="H1561" i="4" s="1"/>
  <c r="H1880" i="3"/>
  <c r="I1880" i="3" s="1"/>
  <c r="F1881" i="3"/>
  <c r="G1882" i="3"/>
  <c r="E1875" i="5" l="1"/>
  <c r="H1874" i="5"/>
  <c r="G1874" i="5"/>
  <c r="F1874" i="5"/>
  <c r="E1893" i="4"/>
  <c r="C1894" i="4"/>
  <c r="G1562" i="4"/>
  <c r="H1562" i="4" s="1"/>
  <c r="G1883" i="3"/>
  <c r="F1882" i="3"/>
  <c r="H1881" i="3"/>
  <c r="I1881" i="3" s="1"/>
  <c r="H1875" i="5" l="1"/>
  <c r="G1875" i="5"/>
  <c r="F1875" i="5"/>
  <c r="E1876" i="5"/>
  <c r="E1894" i="4"/>
  <c r="C1895" i="4"/>
  <c r="G1563" i="4"/>
  <c r="H1563" i="4" s="1"/>
  <c r="H1882" i="3"/>
  <c r="I1882" i="3" s="1"/>
  <c r="F1883" i="3"/>
  <c r="G1884" i="3"/>
  <c r="G1876" i="5" l="1"/>
  <c r="F1876" i="5"/>
  <c r="E1877" i="5"/>
  <c r="H1876" i="5"/>
  <c r="E1895" i="4"/>
  <c r="C1896" i="4"/>
  <c r="G1564" i="4"/>
  <c r="H1564" i="4" s="1"/>
  <c r="G1885" i="3"/>
  <c r="F1884" i="3"/>
  <c r="H1883" i="3"/>
  <c r="I1883" i="3" s="1"/>
  <c r="E1878" i="5" l="1"/>
  <c r="H1877" i="5"/>
  <c r="G1877" i="5"/>
  <c r="F1877" i="5"/>
  <c r="E1896" i="4"/>
  <c r="C1897" i="4"/>
  <c r="G1565" i="4"/>
  <c r="H1565" i="4" s="1"/>
  <c r="H1884" i="3"/>
  <c r="I1884" i="3" s="1"/>
  <c r="F1885" i="3"/>
  <c r="G1886" i="3"/>
  <c r="H1878" i="5" l="1"/>
  <c r="G1878" i="5"/>
  <c r="F1878" i="5"/>
  <c r="E1879" i="5"/>
  <c r="E1897" i="4"/>
  <c r="C1898" i="4"/>
  <c r="G1566" i="4"/>
  <c r="H1566" i="4" s="1"/>
  <c r="G1887" i="3"/>
  <c r="F1886" i="3"/>
  <c r="H1885" i="3"/>
  <c r="I1885" i="3" s="1"/>
  <c r="G1879" i="5" l="1"/>
  <c r="F1879" i="5"/>
  <c r="E1880" i="5"/>
  <c r="H1879" i="5"/>
  <c r="E1898" i="4"/>
  <c r="C1899" i="4"/>
  <c r="G1567" i="4"/>
  <c r="H1567" i="4" s="1"/>
  <c r="F1887" i="3"/>
  <c r="H1886" i="3"/>
  <c r="I1886" i="3" s="1"/>
  <c r="G1888" i="3"/>
  <c r="E1881" i="5" l="1"/>
  <c r="H1880" i="5"/>
  <c r="G1880" i="5"/>
  <c r="F1880" i="5"/>
  <c r="E1899" i="4"/>
  <c r="C1900" i="4"/>
  <c r="G1568" i="4"/>
  <c r="H1568" i="4" s="1"/>
  <c r="G1889" i="3"/>
  <c r="H1887" i="3"/>
  <c r="I1887" i="3" s="1"/>
  <c r="F1888" i="3"/>
  <c r="H1881" i="5" l="1"/>
  <c r="G1881" i="5"/>
  <c r="F1881" i="5"/>
  <c r="E1882" i="5"/>
  <c r="E1900" i="4"/>
  <c r="C1901" i="4"/>
  <c r="G1569" i="4"/>
  <c r="H1569" i="4" s="1"/>
  <c r="H1888" i="3"/>
  <c r="I1888" i="3" s="1"/>
  <c r="F1889" i="3"/>
  <c r="G1890" i="3"/>
  <c r="E1883" i="5" l="1"/>
  <c r="H1882" i="5"/>
  <c r="G1882" i="5"/>
  <c r="F1882" i="5"/>
  <c r="E1901" i="4"/>
  <c r="C1902" i="4"/>
  <c r="G1570" i="4"/>
  <c r="H1570" i="4" s="1"/>
  <c r="H1889" i="3"/>
  <c r="I1889" i="3" s="1"/>
  <c r="F1890" i="3"/>
  <c r="G1891" i="3"/>
  <c r="F1883" i="5" l="1"/>
  <c r="G1883" i="5"/>
  <c r="H1883" i="5"/>
  <c r="E1884" i="5"/>
  <c r="E1902" i="4"/>
  <c r="C1903" i="4"/>
  <c r="G1571" i="4"/>
  <c r="H1571" i="4" s="1"/>
  <c r="G1892" i="3"/>
  <c r="F1891" i="3"/>
  <c r="H1890" i="3"/>
  <c r="I1890" i="3" s="1"/>
  <c r="H1884" i="5" l="1"/>
  <c r="G1884" i="5"/>
  <c r="F1884" i="5"/>
  <c r="E1885" i="5"/>
  <c r="E1903" i="4"/>
  <c r="C1904" i="4"/>
  <c r="G1572" i="4"/>
  <c r="H1572" i="4" s="1"/>
  <c r="F1892" i="3"/>
  <c r="H1891" i="3"/>
  <c r="I1891" i="3" s="1"/>
  <c r="G1893" i="3"/>
  <c r="E1886" i="5" l="1"/>
  <c r="H1885" i="5"/>
  <c r="G1885" i="5"/>
  <c r="F1885" i="5"/>
  <c r="E1904" i="4"/>
  <c r="C1905" i="4"/>
  <c r="G1573" i="4"/>
  <c r="H1573" i="4" s="1"/>
  <c r="G1894" i="3"/>
  <c r="H1892" i="3"/>
  <c r="I1892" i="3" s="1"/>
  <c r="F1893" i="3"/>
  <c r="E1887" i="5" l="1"/>
  <c r="H1886" i="5"/>
  <c r="G1886" i="5"/>
  <c r="F1886" i="5"/>
  <c r="E1905" i="4"/>
  <c r="C1906" i="4"/>
  <c r="G1574" i="4"/>
  <c r="H1574" i="4" s="1"/>
  <c r="F1894" i="3"/>
  <c r="H1893" i="3"/>
  <c r="I1893" i="3" s="1"/>
  <c r="G1895" i="3"/>
  <c r="H1887" i="5" l="1"/>
  <c r="G1887" i="5"/>
  <c r="F1887" i="5"/>
  <c r="E1888" i="5"/>
  <c r="E1906" i="4"/>
  <c r="C1907" i="4"/>
  <c r="G1575" i="4"/>
  <c r="H1575" i="4" s="1"/>
  <c r="G1896" i="3"/>
  <c r="H1894" i="3"/>
  <c r="I1894" i="3" s="1"/>
  <c r="F1895" i="3"/>
  <c r="E1889" i="5" l="1"/>
  <c r="H1888" i="5"/>
  <c r="G1888" i="5"/>
  <c r="F1888" i="5"/>
  <c r="E1907" i="4"/>
  <c r="C1908" i="4"/>
  <c r="G1576" i="4"/>
  <c r="H1576" i="4" s="1"/>
  <c r="F1896" i="3"/>
  <c r="H1895" i="3"/>
  <c r="I1895" i="3" s="1"/>
  <c r="G1897" i="3"/>
  <c r="F1889" i="5" l="1"/>
  <c r="E1890" i="5"/>
  <c r="H1889" i="5"/>
  <c r="G1889" i="5"/>
  <c r="E1908" i="4"/>
  <c r="C1909" i="4"/>
  <c r="G1577" i="4"/>
  <c r="H1577" i="4" s="1"/>
  <c r="G1898" i="3"/>
  <c r="H1896" i="3"/>
  <c r="I1896" i="3" s="1"/>
  <c r="F1897" i="3"/>
  <c r="H1890" i="5" l="1"/>
  <c r="G1890" i="5"/>
  <c r="F1890" i="5"/>
  <c r="E1891" i="5"/>
  <c r="E1909" i="4"/>
  <c r="C1910" i="4"/>
  <c r="G1578" i="4"/>
  <c r="H1578" i="4" s="1"/>
  <c r="F1898" i="3"/>
  <c r="H1897" i="3"/>
  <c r="I1897" i="3" s="1"/>
  <c r="G1899" i="3"/>
  <c r="G1891" i="5" l="1"/>
  <c r="F1891" i="5"/>
  <c r="E1892" i="5"/>
  <c r="H1891" i="5"/>
  <c r="E1910" i="4"/>
  <c r="C1911" i="4"/>
  <c r="G1579" i="4"/>
  <c r="H1579" i="4" s="1"/>
  <c r="G1900" i="3"/>
  <c r="F1899" i="3"/>
  <c r="H1898" i="3"/>
  <c r="I1898" i="3" s="1"/>
  <c r="F1892" i="5" l="1"/>
  <c r="E1893" i="5"/>
  <c r="H1892" i="5"/>
  <c r="G1892" i="5"/>
  <c r="E1911" i="4"/>
  <c r="C1912" i="4"/>
  <c r="G1580" i="4"/>
  <c r="H1580" i="4" s="1"/>
  <c r="H1899" i="3"/>
  <c r="I1899" i="3" s="1"/>
  <c r="F1900" i="3"/>
  <c r="G1901" i="3"/>
  <c r="H1893" i="5" l="1"/>
  <c r="G1893" i="5"/>
  <c r="F1893" i="5"/>
  <c r="E1894" i="5"/>
  <c r="E1912" i="4"/>
  <c r="C1913" i="4"/>
  <c r="G1581" i="4"/>
  <c r="H1581" i="4" s="1"/>
  <c r="F1901" i="3"/>
  <c r="H1900" i="3"/>
  <c r="I1900" i="3" s="1"/>
  <c r="G1902" i="3"/>
  <c r="E1895" i="5" l="1"/>
  <c r="H1894" i="5"/>
  <c r="F1894" i="5"/>
  <c r="G1894" i="5"/>
  <c r="E1913" i="4"/>
  <c r="C1914" i="4"/>
  <c r="G1582" i="4"/>
  <c r="H1582" i="4" s="1"/>
  <c r="G1903" i="3"/>
  <c r="H1901" i="3"/>
  <c r="I1901" i="3" s="1"/>
  <c r="F1902" i="3"/>
  <c r="F1895" i="5" l="1"/>
  <c r="E1896" i="5"/>
  <c r="H1895" i="5"/>
  <c r="G1895" i="5"/>
  <c r="E1914" i="4"/>
  <c r="C1915" i="4"/>
  <c r="G1583" i="4"/>
  <c r="H1583" i="4" s="1"/>
  <c r="F1903" i="3"/>
  <c r="H1902" i="3"/>
  <c r="I1902" i="3" s="1"/>
  <c r="G1904" i="3"/>
  <c r="H1896" i="5" l="1"/>
  <c r="G1896" i="5"/>
  <c r="F1896" i="5"/>
  <c r="E1897" i="5"/>
  <c r="E1915" i="4"/>
  <c r="C1916" i="4"/>
  <c r="G1584" i="4"/>
  <c r="H1584" i="4" s="1"/>
  <c r="G1905" i="3"/>
  <c r="F1904" i="3"/>
  <c r="H1903" i="3"/>
  <c r="I1903" i="3" s="1"/>
  <c r="G1897" i="5" l="1"/>
  <c r="F1897" i="5"/>
  <c r="E1898" i="5"/>
  <c r="H1897" i="5"/>
  <c r="E1916" i="4"/>
  <c r="C1917" i="4"/>
  <c r="G1585" i="4"/>
  <c r="H1585" i="4" s="1"/>
  <c r="H1904" i="3"/>
  <c r="I1904" i="3" s="1"/>
  <c r="F1905" i="3"/>
  <c r="G1906" i="3"/>
  <c r="E1899" i="5" l="1"/>
  <c r="H1898" i="5"/>
  <c r="G1898" i="5"/>
  <c r="F1898" i="5"/>
  <c r="E1917" i="4"/>
  <c r="C1918" i="4"/>
  <c r="G1586" i="4"/>
  <c r="H1586" i="4" s="1"/>
  <c r="G1907" i="3"/>
  <c r="F1906" i="3"/>
  <c r="H1905" i="3"/>
  <c r="I1905" i="3" s="1"/>
  <c r="H1899" i="5" l="1"/>
  <c r="G1899" i="5"/>
  <c r="F1899" i="5"/>
  <c r="E1900" i="5"/>
  <c r="E1918" i="4"/>
  <c r="C1919" i="4"/>
  <c r="G1587" i="4"/>
  <c r="H1587" i="4" s="1"/>
  <c r="G1908" i="3"/>
  <c r="H1906" i="3"/>
  <c r="I1906" i="3" s="1"/>
  <c r="F1907" i="3"/>
  <c r="G1900" i="5" l="1"/>
  <c r="F1900" i="5"/>
  <c r="E1901" i="5"/>
  <c r="H1900" i="5"/>
  <c r="E1919" i="4"/>
  <c r="C1920" i="4"/>
  <c r="G1588" i="4"/>
  <c r="H1588" i="4" s="1"/>
  <c r="F1908" i="3"/>
  <c r="H1907" i="3"/>
  <c r="I1907" i="3" s="1"/>
  <c r="G1909" i="3"/>
  <c r="E1902" i="5" l="1"/>
  <c r="H1901" i="5"/>
  <c r="G1901" i="5"/>
  <c r="F1901" i="5"/>
  <c r="E1920" i="4"/>
  <c r="C1921" i="4"/>
  <c r="G1589" i="4"/>
  <c r="H1589" i="4" s="1"/>
  <c r="G1910" i="3"/>
  <c r="H1908" i="3"/>
  <c r="I1908" i="3" s="1"/>
  <c r="F1909" i="3"/>
  <c r="H1902" i="5" l="1"/>
  <c r="G1902" i="5"/>
  <c r="F1902" i="5"/>
  <c r="E1903" i="5"/>
  <c r="E1921" i="4"/>
  <c r="C1922" i="4"/>
  <c r="G1590" i="4"/>
  <c r="H1590" i="4" s="1"/>
  <c r="F1910" i="3"/>
  <c r="H1909" i="3"/>
  <c r="I1909" i="3" s="1"/>
  <c r="G1911" i="3"/>
  <c r="G1903" i="5" l="1"/>
  <c r="F1903" i="5"/>
  <c r="E1904" i="5"/>
  <c r="H1903" i="5"/>
  <c r="E1922" i="4"/>
  <c r="C1923" i="4"/>
  <c r="G1591" i="4"/>
  <c r="H1591" i="4" s="1"/>
  <c r="G1912" i="3"/>
  <c r="F1911" i="3"/>
  <c r="H1910" i="3"/>
  <c r="I1910" i="3" s="1"/>
  <c r="E1905" i="5" l="1"/>
  <c r="H1904" i="5"/>
  <c r="G1904" i="5"/>
  <c r="F1904" i="5"/>
  <c r="E1923" i="4"/>
  <c r="C1924" i="4"/>
  <c r="G1592" i="4"/>
  <c r="H1592" i="4" s="1"/>
  <c r="H1911" i="3"/>
  <c r="I1911" i="3" s="1"/>
  <c r="F1912" i="3"/>
  <c r="G1913" i="3"/>
  <c r="H1905" i="5" l="1"/>
  <c r="G1905" i="5"/>
  <c r="F1905" i="5"/>
  <c r="E1906" i="5"/>
  <c r="E1924" i="4"/>
  <c r="C1925" i="4"/>
  <c r="G1593" i="4"/>
  <c r="H1593" i="4" s="1"/>
  <c r="G1914" i="3"/>
  <c r="F1913" i="3"/>
  <c r="H1912" i="3"/>
  <c r="I1912" i="3" s="1"/>
  <c r="E1907" i="5" l="1"/>
  <c r="H1906" i="5"/>
  <c r="G1906" i="5"/>
  <c r="F1906" i="5"/>
  <c r="E1925" i="4"/>
  <c r="C1926" i="4"/>
  <c r="G1594" i="4"/>
  <c r="H1594" i="4" s="1"/>
  <c r="H1913" i="3"/>
  <c r="I1913" i="3" s="1"/>
  <c r="F1914" i="3"/>
  <c r="G1915" i="3"/>
  <c r="F1907" i="5" l="1"/>
  <c r="E1908" i="5"/>
  <c r="H1907" i="5"/>
  <c r="G1907" i="5"/>
  <c r="E1926" i="4"/>
  <c r="C1927" i="4"/>
  <c r="G1595" i="4"/>
  <c r="H1595" i="4" s="1"/>
  <c r="G1916" i="3"/>
  <c r="F1915" i="3"/>
  <c r="H1914" i="3"/>
  <c r="I1914" i="3" s="1"/>
  <c r="H1908" i="5" l="1"/>
  <c r="G1908" i="5"/>
  <c r="F1908" i="5"/>
  <c r="E1909" i="5"/>
  <c r="E1927" i="4"/>
  <c r="C1928" i="4"/>
  <c r="G1596" i="4"/>
  <c r="H1596" i="4" s="1"/>
  <c r="F1916" i="3"/>
  <c r="H1915" i="3"/>
  <c r="I1915" i="3" s="1"/>
  <c r="G1917" i="3"/>
  <c r="G1909" i="5" l="1"/>
  <c r="F1909" i="5"/>
  <c r="E1910" i="5"/>
  <c r="H1909" i="5"/>
  <c r="E1928" i="4"/>
  <c r="C1929" i="4"/>
  <c r="G1597" i="4"/>
  <c r="H1597" i="4" s="1"/>
  <c r="G1918" i="3"/>
  <c r="H1916" i="3"/>
  <c r="I1916" i="3" s="1"/>
  <c r="F1917" i="3"/>
  <c r="E1911" i="5" l="1"/>
  <c r="H1910" i="5"/>
  <c r="G1910" i="5"/>
  <c r="F1910" i="5"/>
  <c r="E1929" i="4"/>
  <c r="C1930" i="4"/>
  <c r="G1598" i="4"/>
  <c r="H1598" i="4" s="1"/>
  <c r="F1918" i="3"/>
  <c r="H1917" i="3"/>
  <c r="I1917" i="3" s="1"/>
  <c r="G1919" i="3"/>
  <c r="H1911" i="5" l="1"/>
  <c r="G1911" i="5"/>
  <c r="F1911" i="5"/>
  <c r="E1912" i="5"/>
  <c r="E1930" i="4"/>
  <c r="C1931" i="4"/>
  <c r="G1599" i="4"/>
  <c r="H1599" i="4" s="1"/>
  <c r="G1920" i="3"/>
  <c r="H1918" i="3"/>
  <c r="I1918" i="3" s="1"/>
  <c r="F1919" i="3"/>
  <c r="E1913" i="5" l="1"/>
  <c r="H1912" i="5"/>
  <c r="G1912" i="5"/>
  <c r="F1912" i="5"/>
  <c r="E1931" i="4"/>
  <c r="C1932" i="4"/>
  <c r="G1600" i="4"/>
  <c r="H1600" i="4" s="1"/>
  <c r="F1920" i="3"/>
  <c r="H1919" i="3"/>
  <c r="I1919" i="3" s="1"/>
  <c r="G1921" i="3"/>
  <c r="F1913" i="5" l="1"/>
  <c r="E1914" i="5"/>
  <c r="H1913" i="5"/>
  <c r="G1913" i="5"/>
  <c r="E1932" i="4"/>
  <c r="C1933" i="4"/>
  <c r="G1601" i="4"/>
  <c r="H1601" i="4" s="1"/>
  <c r="G1922" i="3"/>
  <c r="H1920" i="3"/>
  <c r="I1920" i="3" s="1"/>
  <c r="F1921" i="3"/>
  <c r="H1914" i="5" l="1"/>
  <c r="G1914" i="5"/>
  <c r="F1914" i="5"/>
  <c r="E1915" i="5"/>
  <c r="E1933" i="4"/>
  <c r="C1934" i="4"/>
  <c r="G1602" i="4"/>
  <c r="H1602" i="4" s="1"/>
  <c r="F1922" i="3"/>
  <c r="H1921" i="3"/>
  <c r="I1921" i="3" s="1"/>
  <c r="G1923" i="3"/>
  <c r="G1915" i="5" l="1"/>
  <c r="F1915" i="5"/>
  <c r="E1916" i="5"/>
  <c r="H1915" i="5"/>
  <c r="E1934" i="4"/>
  <c r="C1935" i="4"/>
  <c r="G1603" i="4"/>
  <c r="H1603" i="4" s="1"/>
  <c r="G1924" i="3"/>
  <c r="H1922" i="3"/>
  <c r="I1922" i="3" s="1"/>
  <c r="F1923" i="3"/>
  <c r="G1916" i="5" l="1"/>
  <c r="E1917" i="5"/>
  <c r="F1916" i="5"/>
  <c r="H1916" i="5"/>
  <c r="E1935" i="4"/>
  <c r="C1936" i="4"/>
  <c r="G1604" i="4"/>
  <c r="H1604" i="4" s="1"/>
  <c r="H1923" i="3"/>
  <c r="I1923" i="3" s="1"/>
  <c r="F1924" i="3"/>
  <c r="G1925" i="3"/>
  <c r="E1918" i="5" l="1"/>
  <c r="H1917" i="5"/>
  <c r="G1917" i="5"/>
  <c r="F1917" i="5"/>
  <c r="E1936" i="4"/>
  <c r="C1937" i="4"/>
  <c r="G1605" i="4"/>
  <c r="H1605" i="4" s="1"/>
  <c r="F1925" i="3"/>
  <c r="H1924" i="3"/>
  <c r="I1924" i="3" s="1"/>
  <c r="G1926" i="3"/>
  <c r="E1919" i="5" l="1"/>
  <c r="H1918" i="5"/>
  <c r="G1918" i="5"/>
  <c r="F1918" i="5"/>
  <c r="E1937" i="4"/>
  <c r="C1938" i="4"/>
  <c r="G1606" i="4"/>
  <c r="H1606" i="4" s="1"/>
  <c r="G1927" i="3"/>
  <c r="H1925" i="3"/>
  <c r="I1925" i="3" s="1"/>
  <c r="F1926" i="3"/>
  <c r="G1919" i="5" l="1"/>
  <c r="H1919" i="5"/>
  <c r="F1919" i="5"/>
  <c r="E1920" i="5"/>
  <c r="E1938" i="4"/>
  <c r="C1939" i="4"/>
  <c r="G1607" i="4"/>
  <c r="H1607" i="4" s="1"/>
  <c r="F1927" i="3"/>
  <c r="H1926" i="3"/>
  <c r="I1926" i="3" s="1"/>
  <c r="G1928" i="3"/>
  <c r="E1921" i="5" l="1"/>
  <c r="H1920" i="5"/>
  <c r="G1920" i="5"/>
  <c r="F1920" i="5"/>
  <c r="E1939" i="4"/>
  <c r="C1940" i="4"/>
  <c r="G1608" i="4"/>
  <c r="H1608" i="4" s="1"/>
  <c r="G1929" i="3"/>
  <c r="F1928" i="3"/>
  <c r="H1927" i="3"/>
  <c r="I1927" i="3" s="1"/>
  <c r="F1921" i="5" l="1"/>
  <c r="E1922" i="5"/>
  <c r="H1921" i="5"/>
  <c r="G1921" i="5"/>
  <c r="E1940" i="4"/>
  <c r="C1941" i="4"/>
  <c r="G1609" i="4"/>
  <c r="H1609" i="4" s="1"/>
  <c r="H1928" i="3"/>
  <c r="I1928" i="3" s="1"/>
  <c r="F1929" i="3"/>
  <c r="G1930" i="3"/>
  <c r="G1922" i="5" l="1"/>
  <c r="H1922" i="5"/>
  <c r="F1922" i="5"/>
  <c r="E1923" i="5"/>
  <c r="E1941" i="4"/>
  <c r="C1942" i="4"/>
  <c r="G1610" i="4"/>
  <c r="H1610" i="4" s="1"/>
  <c r="G1931" i="3"/>
  <c r="F1930" i="3"/>
  <c r="H1929" i="3"/>
  <c r="I1929" i="3" s="1"/>
  <c r="E1924" i="5" l="1"/>
  <c r="H1923" i="5"/>
  <c r="G1923" i="5"/>
  <c r="F1923" i="5"/>
  <c r="E1942" i="4"/>
  <c r="C1943" i="4"/>
  <c r="G1611" i="4"/>
  <c r="H1611" i="4" s="1"/>
  <c r="H1930" i="3"/>
  <c r="I1930" i="3" s="1"/>
  <c r="F1931" i="3"/>
  <c r="G1932" i="3"/>
  <c r="G1924" i="5" l="1"/>
  <c r="F1924" i="5"/>
  <c r="E1925" i="5"/>
  <c r="H1924" i="5"/>
  <c r="E1943" i="4"/>
  <c r="C1944" i="4"/>
  <c r="G1612" i="4"/>
  <c r="H1612" i="4" s="1"/>
  <c r="G1933" i="3"/>
  <c r="F1932" i="3"/>
  <c r="H1931" i="3"/>
  <c r="I1931" i="3" s="1"/>
  <c r="E1926" i="5" l="1"/>
  <c r="G1925" i="5"/>
  <c r="F1925" i="5"/>
  <c r="H1925" i="5"/>
  <c r="E1944" i="4"/>
  <c r="C1945" i="4"/>
  <c r="G1613" i="4"/>
  <c r="H1613" i="4" s="1"/>
  <c r="H1932" i="3"/>
  <c r="I1932" i="3" s="1"/>
  <c r="F1933" i="3"/>
  <c r="G1934" i="3"/>
  <c r="E1927" i="5" l="1"/>
  <c r="H1926" i="5"/>
  <c r="G1926" i="5"/>
  <c r="F1926" i="5"/>
  <c r="E1945" i="4"/>
  <c r="C1946" i="4"/>
  <c r="G1614" i="4"/>
  <c r="H1614" i="4" s="1"/>
  <c r="G1935" i="3"/>
  <c r="F1934" i="3"/>
  <c r="H1933" i="3"/>
  <c r="I1933" i="3" s="1"/>
  <c r="E1928" i="5" l="1"/>
  <c r="H1927" i="5"/>
  <c r="G1927" i="5"/>
  <c r="F1927" i="5"/>
  <c r="E1946" i="4"/>
  <c r="C1947" i="4"/>
  <c r="G1615" i="4"/>
  <c r="H1615" i="4" s="1"/>
  <c r="H1934" i="3"/>
  <c r="I1934" i="3" s="1"/>
  <c r="F1935" i="3"/>
  <c r="G1936" i="3"/>
  <c r="E1929" i="5" l="1"/>
  <c r="G1928" i="5"/>
  <c r="H1928" i="5"/>
  <c r="F1928" i="5"/>
  <c r="E1947" i="4"/>
  <c r="C1948" i="4"/>
  <c r="G1616" i="4"/>
  <c r="H1616" i="4" s="1"/>
  <c r="G1937" i="3"/>
  <c r="H1935" i="3"/>
  <c r="I1935" i="3" s="1"/>
  <c r="F1936" i="3"/>
  <c r="F1929" i="5" l="1"/>
  <c r="E1930" i="5"/>
  <c r="H1929" i="5"/>
  <c r="G1929" i="5"/>
  <c r="E1948" i="4"/>
  <c r="C1949" i="4"/>
  <c r="G1617" i="4"/>
  <c r="H1617" i="4" s="1"/>
  <c r="F1937" i="3"/>
  <c r="H1936" i="3"/>
  <c r="I1936" i="3" s="1"/>
  <c r="G1938" i="3"/>
  <c r="E1931" i="5" l="1"/>
  <c r="H1930" i="5"/>
  <c r="G1930" i="5"/>
  <c r="F1930" i="5"/>
  <c r="E1949" i="4"/>
  <c r="C1950" i="4"/>
  <c r="G1618" i="4"/>
  <c r="H1618" i="4" s="1"/>
  <c r="G1939" i="3"/>
  <c r="H1937" i="3"/>
  <c r="I1937" i="3" s="1"/>
  <c r="F1938" i="3"/>
  <c r="E1932" i="5" l="1"/>
  <c r="G1931" i="5"/>
  <c r="H1931" i="5"/>
  <c r="F1931" i="5"/>
  <c r="E1950" i="4"/>
  <c r="C1951" i="4"/>
  <c r="G1619" i="4"/>
  <c r="H1619" i="4" s="1"/>
  <c r="F1939" i="3"/>
  <c r="H1938" i="3"/>
  <c r="I1938" i="3" s="1"/>
  <c r="G1940" i="3"/>
  <c r="E1933" i="5" l="1"/>
  <c r="G1932" i="5"/>
  <c r="F1932" i="5"/>
  <c r="H1932" i="5"/>
  <c r="E1951" i="4"/>
  <c r="C1952" i="4"/>
  <c r="G1620" i="4"/>
  <c r="H1620" i="4" s="1"/>
  <c r="G1941" i="3"/>
  <c r="H1939" i="3"/>
  <c r="I1939" i="3" s="1"/>
  <c r="F1940" i="3"/>
  <c r="G1933" i="5" l="1"/>
  <c r="F1933" i="5"/>
  <c r="H1933" i="5"/>
  <c r="E1934" i="5"/>
  <c r="E1952" i="4"/>
  <c r="C1953" i="4"/>
  <c r="G1621" i="4"/>
  <c r="H1621" i="4" s="1"/>
  <c r="F1941" i="3"/>
  <c r="H1940" i="3"/>
  <c r="I1940" i="3" s="1"/>
  <c r="G1942" i="3"/>
  <c r="E1935" i="5" l="1"/>
  <c r="G1934" i="5"/>
  <c r="H1934" i="5"/>
  <c r="F1934" i="5"/>
  <c r="E1953" i="4"/>
  <c r="C1954" i="4"/>
  <c r="G1622" i="4"/>
  <c r="H1622" i="4" s="1"/>
  <c r="G1943" i="3"/>
  <c r="F1942" i="3"/>
  <c r="H1941" i="3"/>
  <c r="I1941" i="3" s="1"/>
  <c r="G1935" i="5" l="1"/>
  <c r="F1935" i="5"/>
  <c r="E1936" i="5"/>
  <c r="H1935" i="5"/>
  <c r="E1954" i="4"/>
  <c r="C1955" i="4"/>
  <c r="G1623" i="4"/>
  <c r="H1623" i="4" s="1"/>
  <c r="F1943" i="3"/>
  <c r="H1942" i="3"/>
  <c r="I1942" i="3" s="1"/>
  <c r="G1944" i="3"/>
  <c r="E1937" i="5" l="1"/>
  <c r="H1936" i="5"/>
  <c r="G1936" i="5"/>
  <c r="F1936" i="5"/>
  <c r="E1955" i="4"/>
  <c r="C1956" i="4"/>
  <c r="G1624" i="4"/>
  <c r="H1624" i="4" s="1"/>
  <c r="G1945" i="3"/>
  <c r="H1943" i="3"/>
  <c r="I1943" i="3" s="1"/>
  <c r="F1944" i="3"/>
  <c r="E1938" i="5" l="1"/>
  <c r="G1937" i="5"/>
  <c r="H1937" i="5"/>
  <c r="F1937" i="5"/>
  <c r="E1956" i="4"/>
  <c r="C1957" i="4"/>
  <c r="G1625" i="4"/>
  <c r="H1625" i="4" s="1"/>
  <c r="H1944" i="3"/>
  <c r="I1944" i="3" s="1"/>
  <c r="F1945" i="3"/>
  <c r="G1946" i="3"/>
  <c r="E1939" i="5" l="1"/>
  <c r="H1938" i="5"/>
  <c r="G1938" i="5"/>
  <c r="F1938" i="5"/>
  <c r="E1957" i="4"/>
  <c r="C1958" i="4"/>
  <c r="G1626" i="4"/>
  <c r="H1626" i="4" s="1"/>
  <c r="G1947" i="3"/>
  <c r="F1946" i="3"/>
  <c r="H1945" i="3"/>
  <c r="I1945" i="3" s="1"/>
  <c r="H1939" i="5" l="1"/>
  <c r="G1939" i="5"/>
  <c r="F1939" i="5"/>
  <c r="E1940" i="5"/>
  <c r="E1958" i="4"/>
  <c r="C1959" i="4"/>
  <c r="G1627" i="4"/>
  <c r="H1627" i="4" s="1"/>
  <c r="H1946" i="3"/>
  <c r="I1946" i="3" s="1"/>
  <c r="F1947" i="3"/>
  <c r="G1948" i="3"/>
  <c r="E1941" i="5" l="1"/>
  <c r="G1940" i="5"/>
  <c r="H1940" i="5"/>
  <c r="F1940" i="5"/>
  <c r="E1959" i="4"/>
  <c r="C1960" i="4"/>
  <c r="G1628" i="4"/>
  <c r="H1628" i="4" s="1"/>
  <c r="G1949" i="3"/>
  <c r="F1948" i="3"/>
  <c r="H1947" i="3"/>
  <c r="I1947" i="3" s="1"/>
  <c r="E1942" i="5" l="1"/>
  <c r="H1941" i="5"/>
  <c r="G1941" i="5"/>
  <c r="F1941" i="5"/>
  <c r="E1960" i="4"/>
  <c r="C1961" i="4"/>
  <c r="G1629" i="4"/>
  <c r="H1629" i="4" s="1"/>
  <c r="H1948" i="3"/>
  <c r="I1948" i="3" s="1"/>
  <c r="F1949" i="3"/>
  <c r="G1950" i="3"/>
  <c r="G1942" i="5" l="1"/>
  <c r="F1942" i="5"/>
  <c r="E1943" i="5"/>
  <c r="H1942" i="5"/>
  <c r="E1961" i="4"/>
  <c r="C1962" i="4"/>
  <c r="G1630" i="4"/>
  <c r="H1630" i="4" s="1"/>
  <c r="G1951" i="3"/>
  <c r="H1949" i="3"/>
  <c r="I1949" i="3" s="1"/>
  <c r="F1950" i="3"/>
  <c r="E1944" i="5" l="1"/>
  <c r="G1943" i="5"/>
  <c r="F1943" i="5"/>
  <c r="H1943" i="5"/>
  <c r="E1962" i="4"/>
  <c r="C1963" i="4"/>
  <c r="G1631" i="4"/>
  <c r="H1631" i="4" s="1"/>
  <c r="F1951" i="3"/>
  <c r="H1950" i="3"/>
  <c r="I1950" i="3" s="1"/>
  <c r="G1952" i="3"/>
  <c r="G1944" i="5" l="1"/>
  <c r="F1944" i="5"/>
  <c r="H1944" i="5"/>
  <c r="E1945" i="5"/>
  <c r="E1963" i="4"/>
  <c r="C1964" i="4"/>
  <c r="G1632" i="4"/>
  <c r="H1632" i="4" s="1"/>
  <c r="G1953" i="3"/>
  <c r="H1951" i="3"/>
  <c r="I1951" i="3" s="1"/>
  <c r="F1952" i="3"/>
  <c r="E1946" i="5" l="1"/>
  <c r="H1945" i="5"/>
  <c r="G1945" i="5"/>
  <c r="F1945" i="5"/>
  <c r="E1964" i="4"/>
  <c r="C1965" i="4"/>
  <c r="G1633" i="4"/>
  <c r="H1633" i="4" s="1"/>
  <c r="F1953" i="3"/>
  <c r="H1952" i="3"/>
  <c r="I1952" i="3" s="1"/>
  <c r="G1954" i="3"/>
  <c r="E1947" i="5" l="1"/>
  <c r="G1946" i="5"/>
  <c r="H1946" i="5"/>
  <c r="F1946" i="5"/>
  <c r="E1965" i="4"/>
  <c r="C1966" i="4"/>
  <c r="G1634" i="4"/>
  <c r="H1634" i="4" s="1"/>
  <c r="G1955" i="3"/>
  <c r="F1954" i="3"/>
  <c r="H1953" i="3"/>
  <c r="I1953" i="3" s="1"/>
  <c r="E1948" i="5" l="1"/>
  <c r="H1947" i="5"/>
  <c r="G1947" i="5"/>
  <c r="F1947" i="5"/>
  <c r="E1966" i="4"/>
  <c r="C1967" i="4"/>
  <c r="G1635" i="4"/>
  <c r="H1635" i="4" s="1"/>
  <c r="F1955" i="3"/>
  <c r="H1954" i="3"/>
  <c r="I1954" i="3" s="1"/>
  <c r="G1956" i="3"/>
  <c r="E1949" i="5" l="1"/>
  <c r="H1948" i="5"/>
  <c r="G1948" i="5"/>
  <c r="F1948" i="5"/>
  <c r="E1967" i="4"/>
  <c r="C1968" i="4"/>
  <c r="G1636" i="4"/>
  <c r="H1636" i="4" s="1"/>
  <c r="G1957" i="3"/>
  <c r="F1956" i="3"/>
  <c r="H1955" i="3"/>
  <c r="I1955" i="3" s="1"/>
  <c r="E1950" i="5" l="1"/>
  <c r="G1949" i="5"/>
  <c r="H1949" i="5"/>
  <c r="F1949" i="5"/>
  <c r="E1968" i="4"/>
  <c r="C1969" i="4"/>
  <c r="G1637" i="4"/>
  <c r="H1637" i="4" s="1"/>
  <c r="H1956" i="3"/>
  <c r="I1956" i="3" s="1"/>
  <c r="F1957" i="3"/>
  <c r="G1958" i="3"/>
  <c r="H1950" i="5" l="1"/>
  <c r="G1950" i="5"/>
  <c r="F1950" i="5"/>
  <c r="E1951" i="5"/>
  <c r="E1969" i="4"/>
  <c r="C1970" i="4"/>
  <c r="G1638" i="4"/>
  <c r="H1638" i="4" s="1"/>
  <c r="F1958" i="3"/>
  <c r="H1957" i="3"/>
  <c r="I1957" i="3" s="1"/>
  <c r="G1959" i="3"/>
  <c r="E1952" i="5" l="1"/>
  <c r="H1951" i="5"/>
  <c r="G1951" i="5"/>
  <c r="F1951" i="5"/>
  <c r="E1970" i="4"/>
  <c r="C1971" i="4"/>
  <c r="G1639" i="4"/>
  <c r="H1639" i="4" s="1"/>
  <c r="G1960" i="3"/>
  <c r="F1959" i="3"/>
  <c r="H1958" i="3"/>
  <c r="I1958" i="3" s="1"/>
  <c r="E1953" i="5" l="1"/>
  <c r="G1952" i="5"/>
  <c r="H1952" i="5"/>
  <c r="F1952" i="5"/>
  <c r="E1971" i="4"/>
  <c r="C1972" i="4"/>
  <c r="G1640" i="4"/>
  <c r="H1640" i="4" s="1"/>
  <c r="H1959" i="3"/>
  <c r="I1959" i="3" s="1"/>
  <c r="F1960" i="3"/>
  <c r="G1961" i="3"/>
  <c r="G1953" i="5" l="1"/>
  <c r="F1953" i="5"/>
  <c r="H1953" i="5"/>
  <c r="E1954" i="5"/>
  <c r="E1972" i="4"/>
  <c r="C1973" i="4"/>
  <c r="G1641" i="4"/>
  <c r="H1641" i="4" s="1"/>
  <c r="G1962" i="3"/>
  <c r="F1961" i="3"/>
  <c r="H1960" i="3"/>
  <c r="I1960" i="3" s="1"/>
  <c r="E1955" i="5" l="1"/>
  <c r="H1954" i="5"/>
  <c r="G1954" i="5"/>
  <c r="F1954" i="5"/>
  <c r="E1973" i="4"/>
  <c r="C1974" i="4"/>
  <c r="G1642" i="4"/>
  <c r="H1642" i="4" s="1"/>
  <c r="H1961" i="3"/>
  <c r="I1961" i="3" s="1"/>
  <c r="F1962" i="3"/>
  <c r="G1963" i="3"/>
  <c r="E1956" i="5" l="1"/>
  <c r="G1955" i="5"/>
  <c r="H1955" i="5"/>
  <c r="F1955" i="5"/>
  <c r="E1974" i="4"/>
  <c r="C1975" i="4"/>
  <c r="G1643" i="4"/>
  <c r="H1643" i="4" s="1"/>
  <c r="G1964" i="3"/>
  <c r="F1963" i="3"/>
  <c r="H1962" i="3"/>
  <c r="I1962" i="3" s="1"/>
  <c r="E1957" i="5" l="1"/>
  <c r="H1956" i="5"/>
  <c r="G1956" i="5"/>
  <c r="F1956" i="5"/>
  <c r="E1975" i="4"/>
  <c r="C1976" i="4"/>
  <c r="G1644" i="4"/>
  <c r="H1644" i="4" s="1"/>
  <c r="H1963" i="3"/>
  <c r="I1963" i="3" s="1"/>
  <c r="F1964" i="3"/>
  <c r="G1965" i="3"/>
  <c r="H1957" i="5" l="1"/>
  <c r="G1957" i="5"/>
  <c r="F1957" i="5"/>
  <c r="E1958" i="5"/>
  <c r="E1976" i="4"/>
  <c r="C1977" i="4"/>
  <c r="G1645" i="4"/>
  <c r="H1645" i="4" s="1"/>
  <c r="F1965" i="3"/>
  <c r="H1964" i="3"/>
  <c r="I1964" i="3" s="1"/>
  <c r="G1966" i="3"/>
  <c r="E1959" i="5" l="1"/>
  <c r="G1958" i="5"/>
  <c r="F1958" i="5"/>
  <c r="H1958" i="5"/>
  <c r="E1977" i="4"/>
  <c r="C1978" i="4"/>
  <c r="G1646" i="4"/>
  <c r="H1646" i="4" s="1"/>
  <c r="G1967" i="3"/>
  <c r="H1965" i="3"/>
  <c r="I1965" i="3" s="1"/>
  <c r="F1966" i="3"/>
  <c r="E1960" i="5" l="1"/>
  <c r="H1959" i="5"/>
  <c r="G1959" i="5"/>
  <c r="F1959" i="5"/>
  <c r="E1978" i="4"/>
  <c r="C1979" i="4"/>
  <c r="G1647" i="4"/>
  <c r="H1647" i="4" s="1"/>
  <c r="H1966" i="3"/>
  <c r="I1966" i="3" s="1"/>
  <c r="F1967" i="3"/>
  <c r="G1968" i="3"/>
  <c r="G1960" i="5" l="1"/>
  <c r="F1960" i="5"/>
  <c r="E1961" i="5"/>
  <c r="H1960" i="5"/>
  <c r="E1979" i="4"/>
  <c r="C1980" i="4"/>
  <c r="G1648" i="4"/>
  <c r="H1648" i="4" s="1"/>
  <c r="G1969" i="3"/>
  <c r="H1967" i="3"/>
  <c r="I1967" i="3" s="1"/>
  <c r="F1968" i="3"/>
  <c r="E1962" i="5" l="1"/>
  <c r="G1961" i="5"/>
  <c r="H1961" i="5"/>
  <c r="F1961" i="5"/>
  <c r="E1980" i="4"/>
  <c r="C1981" i="4"/>
  <c r="G1649" i="4"/>
  <c r="H1649" i="4" s="1"/>
  <c r="G1970" i="3"/>
  <c r="H1968" i="3"/>
  <c r="I1968" i="3" s="1"/>
  <c r="F1969" i="3"/>
  <c r="G1962" i="5" l="1"/>
  <c r="F1962" i="5"/>
  <c r="E1963" i="5"/>
  <c r="H1962" i="5"/>
  <c r="E1981" i="4"/>
  <c r="C1982" i="4"/>
  <c r="G1650" i="4"/>
  <c r="H1650" i="4" s="1"/>
  <c r="F1970" i="3"/>
  <c r="H1969" i="3"/>
  <c r="I1969" i="3" s="1"/>
  <c r="G1971" i="3"/>
  <c r="E1964" i="5" l="1"/>
  <c r="H1963" i="5"/>
  <c r="G1963" i="5"/>
  <c r="F1963" i="5"/>
  <c r="E1982" i="4"/>
  <c r="C1983" i="4"/>
  <c r="G1651" i="4"/>
  <c r="H1651" i="4" s="1"/>
  <c r="G1972" i="3"/>
  <c r="H1970" i="3"/>
  <c r="I1970" i="3" s="1"/>
  <c r="F1971" i="3"/>
  <c r="E1965" i="5" l="1"/>
  <c r="G1964" i="5"/>
  <c r="H1964" i="5"/>
  <c r="F1964" i="5"/>
  <c r="E1983" i="4"/>
  <c r="C1984" i="4"/>
  <c r="G1652" i="4"/>
  <c r="H1652" i="4" s="1"/>
  <c r="F1972" i="3"/>
  <c r="H1971" i="3"/>
  <c r="I1971" i="3" s="1"/>
  <c r="G1973" i="3"/>
  <c r="F1965" i="5" l="1"/>
  <c r="E1966" i="5"/>
  <c r="H1965" i="5"/>
  <c r="G1965" i="5"/>
  <c r="E1984" i="4"/>
  <c r="C1985" i="4"/>
  <c r="G1653" i="4"/>
  <c r="H1653" i="4" s="1"/>
  <c r="G1974" i="3"/>
  <c r="H1972" i="3"/>
  <c r="I1972" i="3" s="1"/>
  <c r="F1973" i="3"/>
  <c r="E1967" i="5" l="1"/>
  <c r="H1966" i="5"/>
  <c r="G1966" i="5"/>
  <c r="F1966" i="5"/>
  <c r="E1985" i="4"/>
  <c r="C1986" i="4"/>
  <c r="G1654" i="4"/>
  <c r="H1654" i="4" s="1"/>
  <c r="H1973" i="3"/>
  <c r="I1973" i="3" s="1"/>
  <c r="F1974" i="3"/>
  <c r="G1975" i="3"/>
  <c r="E1968" i="5" l="1"/>
  <c r="G1967" i="5"/>
  <c r="H1967" i="5"/>
  <c r="F1967" i="5"/>
  <c r="E1986" i="4"/>
  <c r="C1987" i="4"/>
  <c r="G1655" i="4"/>
  <c r="H1655" i="4" s="1"/>
  <c r="G1976" i="3"/>
  <c r="H1974" i="3"/>
  <c r="I1974" i="3" s="1"/>
  <c r="F1975" i="3"/>
  <c r="E1969" i="5" l="1"/>
  <c r="H1968" i="5"/>
  <c r="F1968" i="5"/>
  <c r="G1968" i="5"/>
  <c r="E1987" i="4"/>
  <c r="C1988" i="4"/>
  <c r="G1656" i="4"/>
  <c r="H1656" i="4" s="1"/>
  <c r="H1975" i="3"/>
  <c r="I1975" i="3" s="1"/>
  <c r="F1976" i="3"/>
  <c r="G1977" i="3"/>
  <c r="G1969" i="5" l="1"/>
  <c r="F1969" i="5"/>
  <c r="E1970" i="5"/>
  <c r="H1969" i="5"/>
  <c r="E1988" i="4"/>
  <c r="C1989" i="4"/>
  <c r="G1657" i="4"/>
  <c r="H1657" i="4" s="1"/>
  <c r="G1978" i="3"/>
  <c r="F1977" i="3"/>
  <c r="H1976" i="3"/>
  <c r="I1976" i="3" s="1"/>
  <c r="E1971" i="5" l="1"/>
  <c r="G1970" i="5"/>
  <c r="H1970" i="5"/>
  <c r="F1970" i="5"/>
  <c r="E1989" i="4"/>
  <c r="C1990" i="4"/>
  <c r="G1658" i="4"/>
  <c r="H1658" i="4" s="1"/>
  <c r="H1977" i="3"/>
  <c r="I1977" i="3" s="1"/>
  <c r="F1978" i="3"/>
  <c r="G1979" i="3"/>
  <c r="G1971" i="5" l="1"/>
  <c r="F1971" i="5"/>
  <c r="E1972" i="5"/>
  <c r="H1971" i="5"/>
  <c r="E1990" i="4"/>
  <c r="C1991" i="4"/>
  <c r="G1659" i="4"/>
  <c r="H1659" i="4" s="1"/>
  <c r="G1980" i="3"/>
  <c r="F1979" i="3"/>
  <c r="H1978" i="3"/>
  <c r="I1978" i="3" s="1"/>
  <c r="F1972" i="5" l="1"/>
  <c r="E1973" i="5"/>
  <c r="H1972" i="5"/>
  <c r="G1972" i="5"/>
  <c r="E1991" i="4"/>
  <c r="C1992" i="4"/>
  <c r="G1660" i="4"/>
  <c r="H1660" i="4" s="1"/>
  <c r="F1980" i="3"/>
  <c r="H1979" i="3"/>
  <c r="I1979" i="3" s="1"/>
  <c r="G1981" i="3"/>
  <c r="E1974" i="5" l="1"/>
  <c r="G1973" i="5"/>
  <c r="H1973" i="5"/>
  <c r="F1973" i="5"/>
  <c r="E1992" i="4"/>
  <c r="C1993" i="4"/>
  <c r="G1661" i="4"/>
  <c r="H1661" i="4" s="1"/>
  <c r="G1982" i="3"/>
  <c r="F1981" i="3"/>
  <c r="H1980" i="3"/>
  <c r="I1980" i="3" s="1"/>
  <c r="E1975" i="5" l="1"/>
  <c r="H1974" i="5"/>
  <c r="G1974" i="5"/>
  <c r="F1974" i="5"/>
  <c r="E1993" i="4"/>
  <c r="C1994" i="4"/>
  <c r="G1662" i="4"/>
  <c r="H1662" i="4" s="1"/>
  <c r="F1982" i="3"/>
  <c r="H1981" i="3"/>
  <c r="I1981" i="3" s="1"/>
  <c r="G1983" i="3"/>
  <c r="E1976" i="5" l="1"/>
  <c r="H1975" i="5"/>
  <c r="G1975" i="5"/>
  <c r="F1975" i="5"/>
  <c r="E1994" i="4"/>
  <c r="C1995" i="4"/>
  <c r="G1663" i="4"/>
  <c r="H1663" i="4" s="1"/>
  <c r="G1984" i="3"/>
  <c r="H1982" i="3"/>
  <c r="I1982" i="3" s="1"/>
  <c r="F1983" i="3"/>
  <c r="E1977" i="5" l="1"/>
  <c r="G1976" i="5"/>
  <c r="H1976" i="5"/>
  <c r="F1976" i="5"/>
  <c r="E1995" i="4"/>
  <c r="C1996" i="4"/>
  <c r="G1664" i="4"/>
  <c r="H1664" i="4" s="1"/>
  <c r="H1983" i="3"/>
  <c r="I1983" i="3" s="1"/>
  <c r="F1984" i="3"/>
  <c r="G1985" i="3"/>
  <c r="E1978" i="5" l="1"/>
  <c r="H1977" i="5"/>
  <c r="G1977" i="5"/>
  <c r="F1977" i="5"/>
  <c r="E1996" i="4"/>
  <c r="C1997" i="4"/>
  <c r="G1665" i="4"/>
  <c r="H1665" i="4" s="1"/>
  <c r="G1986" i="3"/>
  <c r="F1985" i="3"/>
  <c r="H1984" i="3"/>
  <c r="I1984" i="3" s="1"/>
  <c r="G1978" i="5" l="1"/>
  <c r="F1978" i="5"/>
  <c r="H1978" i="5"/>
  <c r="E1979" i="5"/>
  <c r="E1997" i="4"/>
  <c r="C1998" i="4"/>
  <c r="G1666" i="4"/>
  <c r="H1666" i="4" s="1"/>
  <c r="H1985" i="3"/>
  <c r="I1985" i="3" s="1"/>
  <c r="F1986" i="3"/>
  <c r="G1987" i="3"/>
  <c r="E1980" i="5" l="1"/>
  <c r="G1979" i="5"/>
  <c r="H1979" i="5"/>
  <c r="F1979" i="5"/>
  <c r="E1998" i="4"/>
  <c r="C1999" i="4"/>
  <c r="G1667" i="4"/>
  <c r="H1667" i="4" s="1"/>
  <c r="G1988" i="3"/>
  <c r="H1986" i="3"/>
  <c r="I1986" i="3" s="1"/>
  <c r="F1987" i="3"/>
  <c r="E1981" i="5" l="1"/>
  <c r="H1980" i="5"/>
  <c r="G1980" i="5"/>
  <c r="F1980" i="5"/>
  <c r="E1999" i="4"/>
  <c r="C2000" i="4"/>
  <c r="G1668" i="4"/>
  <c r="H1668" i="4" s="1"/>
  <c r="F1988" i="3"/>
  <c r="H1987" i="3"/>
  <c r="I1987" i="3" s="1"/>
  <c r="G1989" i="3"/>
  <c r="E1982" i="5" l="1"/>
  <c r="H1981" i="5"/>
  <c r="G1981" i="5"/>
  <c r="F1981" i="5"/>
  <c r="E2000" i="4"/>
  <c r="C2001" i="4"/>
  <c r="G1669" i="4"/>
  <c r="H1669" i="4" s="1"/>
  <c r="G1990" i="3"/>
  <c r="H1988" i="3"/>
  <c r="I1988" i="3" s="1"/>
  <c r="F1989" i="3"/>
  <c r="E1983" i="5" l="1"/>
  <c r="G1982" i="5"/>
  <c r="H1982" i="5"/>
  <c r="F1982" i="5"/>
  <c r="E2001" i="4"/>
  <c r="C2002" i="4"/>
  <c r="G1670" i="4"/>
  <c r="H1670" i="4" s="1"/>
  <c r="F1990" i="3"/>
  <c r="H1989" i="3"/>
  <c r="I1989" i="3" s="1"/>
  <c r="G1991" i="3"/>
  <c r="F1983" i="5" l="1"/>
  <c r="E1984" i="5"/>
  <c r="G1983" i="5"/>
  <c r="H1983" i="5"/>
  <c r="E2002" i="4"/>
  <c r="C2003" i="4"/>
  <c r="G1671" i="4"/>
  <c r="H1671" i="4" s="1"/>
  <c r="G1992" i="3"/>
  <c r="H1990" i="3"/>
  <c r="I1990" i="3" s="1"/>
  <c r="F1991" i="3"/>
  <c r="E1985" i="5" l="1"/>
  <c r="H1984" i="5"/>
  <c r="G1984" i="5"/>
  <c r="F1984" i="5"/>
  <c r="E2003" i="4"/>
  <c r="C2004" i="4"/>
  <c r="G1672" i="4"/>
  <c r="H1672" i="4" s="1"/>
  <c r="F1992" i="3"/>
  <c r="H1991" i="3"/>
  <c r="I1991" i="3" s="1"/>
  <c r="G1993" i="3"/>
  <c r="E1986" i="5" l="1"/>
  <c r="G1985" i="5"/>
  <c r="H1985" i="5"/>
  <c r="F1985" i="5"/>
  <c r="E2004" i="4"/>
  <c r="C2005" i="4"/>
  <c r="G1673" i="4"/>
  <c r="H1673" i="4" s="1"/>
  <c r="G1994" i="3"/>
  <c r="F1993" i="3"/>
  <c r="H1992" i="3"/>
  <c r="I1992" i="3" s="1"/>
  <c r="H1986" i="5" l="1"/>
  <c r="G1986" i="5"/>
  <c r="F1986" i="5"/>
  <c r="E1987" i="5"/>
  <c r="E2005" i="4"/>
  <c r="C2006" i="4"/>
  <c r="G1674" i="4"/>
  <c r="H1674" i="4" s="1"/>
  <c r="H1993" i="3"/>
  <c r="I1993" i="3" s="1"/>
  <c r="F1994" i="3"/>
  <c r="G1995" i="3"/>
  <c r="E1988" i="5" l="1"/>
  <c r="H1987" i="5"/>
  <c r="F1987" i="5"/>
  <c r="G1987" i="5"/>
  <c r="E2006" i="4"/>
  <c r="C2007" i="4"/>
  <c r="G1675" i="4"/>
  <c r="H1675" i="4" s="1"/>
  <c r="G1996" i="3"/>
  <c r="F1995" i="3"/>
  <c r="H1994" i="3"/>
  <c r="I1994" i="3" s="1"/>
  <c r="E1989" i="5" l="1"/>
  <c r="G1988" i="5"/>
  <c r="H1988" i="5"/>
  <c r="F1988" i="5"/>
  <c r="E2007" i="4"/>
  <c r="C2008" i="4"/>
  <c r="G1676" i="4"/>
  <c r="H1676" i="4" s="1"/>
  <c r="H1995" i="3"/>
  <c r="I1995" i="3" s="1"/>
  <c r="F1996" i="3"/>
  <c r="G1997" i="3"/>
  <c r="G1989" i="5" l="1"/>
  <c r="F1989" i="5"/>
  <c r="E1990" i="5"/>
  <c r="H1989" i="5"/>
  <c r="E2008" i="4"/>
  <c r="C2009" i="4"/>
  <c r="G1677" i="4"/>
  <c r="H1677" i="4" s="1"/>
  <c r="F1997" i="3"/>
  <c r="H1996" i="3"/>
  <c r="I1996" i="3" s="1"/>
  <c r="G1998" i="3"/>
  <c r="E1991" i="5" l="1"/>
  <c r="H1990" i="5"/>
  <c r="G1990" i="5"/>
  <c r="F1990" i="5"/>
  <c r="E2009" i="4"/>
  <c r="C2010" i="4"/>
  <c r="G1678" i="4"/>
  <c r="H1678" i="4" s="1"/>
  <c r="G1999" i="3"/>
  <c r="H1997" i="3"/>
  <c r="I1997" i="3" s="1"/>
  <c r="F1998" i="3"/>
  <c r="E1992" i="5" l="1"/>
  <c r="G1991" i="5"/>
  <c r="H1991" i="5"/>
  <c r="F1991" i="5"/>
  <c r="E2010" i="4"/>
  <c r="C2011" i="4"/>
  <c r="G1679" i="4"/>
  <c r="H1679" i="4" s="1"/>
  <c r="H1998" i="3"/>
  <c r="I1998" i="3" s="1"/>
  <c r="F1999" i="3"/>
  <c r="G2000" i="3"/>
  <c r="E1993" i="5" l="1"/>
  <c r="H1992" i="5"/>
  <c r="G1992" i="5"/>
  <c r="F1992" i="5"/>
  <c r="E2011" i="4"/>
  <c r="C2012" i="4"/>
  <c r="G1680" i="4"/>
  <c r="H1680" i="4" s="1"/>
  <c r="G2001" i="3"/>
  <c r="H1999" i="3"/>
  <c r="I1999" i="3" s="1"/>
  <c r="F2000" i="3"/>
  <c r="E1994" i="5" l="1"/>
  <c r="H1993" i="5"/>
  <c r="G1993" i="5"/>
  <c r="F1993" i="5"/>
  <c r="E2012" i="4"/>
  <c r="C2013" i="4"/>
  <c r="G1681" i="4"/>
  <c r="H1681" i="4" s="1"/>
  <c r="F2001" i="3"/>
  <c r="H2000" i="3"/>
  <c r="I2000" i="3" s="1"/>
  <c r="G2002" i="3"/>
  <c r="E1995" i="5" l="1"/>
  <c r="G1994" i="5"/>
  <c r="H1994" i="5"/>
  <c r="F1994" i="5"/>
  <c r="E2013" i="4"/>
  <c r="C2014" i="4"/>
  <c r="G1682" i="4"/>
  <c r="H1682" i="4" s="1"/>
  <c r="G2003" i="3"/>
  <c r="H2001" i="3"/>
  <c r="I2001" i="3" s="1"/>
  <c r="F2002" i="3"/>
  <c r="E1996" i="5" l="1"/>
  <c r="H1995" i="5"/>
  <c r="G1995" i="5"/>
  <c r="F1995" i="5"/>
  <c r="E2014" i="4"/>
  <c r="C2015" i="4"/>
  <c r="G1683" i="4"/>
  <c r="H1683" i="4" s="1"/>
  <c r="F2003" i="3"/>
  <c r="H2002" i="3"/>
  <c r="I2002" i="3" s="1"/>
  <c r="G2004" i="3"/>
  <c r="G1996" i="5" l="1"/>
  <c r="F1996" i="5"/>
  <c r="E1997" i="5"/>
  <c r="H1996" i="5"/>
  <c r="E2015" i="4"/>
  <c r="C2016" i="4"/>
  <c r="G1684" i="4"/>
  <c r="H1684" i="4" s="1"/>
  <c r="G2005" i="3"/>
  <c r="H2003" i="3"/>
  <c r="I2003" i="3" s="1"/>
  <c r="F2004" i="3"/>
  <c r="E1998" i="5" l="1"/>
  <c r="G1997" i="5"/>
  <c r="H1997" i="5"/>
  <c r="F1997" i="5"/>
  <c r="E2016" i="4"/>
  <c r="C2017" i="4"/>
  <c r="G1685" i="4"/>
  <c r="H1685" i="4" s="1"/>
  <c r="G2006" i="3"/>
  <c r="F2005" i="3"/>
  <c r="H2004" i="3"/>
  <c r="I2004" i="3" s="1"/>
  <c r="G1998" i="5" l="1"/>
  <c r="F1998" i="5"/>
  <c r="H1998" i="5"/>
  <c r="E1999" i="5"/>
  <c r="E2017" i="4"/>
  <c r="C2018" i="4"/>
  <c r="G1686" i="4"/>
  <c r="H1686" i="4" s="1"/>
  <c r="H2005" i="3"/>
  <c r="I2005" i="3" s="1"/>
  <c r="F2006" i="3"/>
  <c r="G2007" i="3"/>
  <c r="E2000" i="5" l="1"/>
  <c r="H1999" i="5"/>
  <c r="G1999" i="5"/>
  <c r="F1999" i="5"/>
  <c r="E2018" i="4"/>
  <c r="C2019" i="4"/>
  <c r="G1687" i="4"/>
  <c r="H1687" i="4" s="1"/>
  <c r="G2008" i="3"/>
  <c r="F2007" i="3"/>
  <c r="H2006" i="3"/>
  <c r="I2006" i="3" s="1"/>
  <c r="E2001" i="5" l="1"/>
  <c r="G2000" i="5"/>
  <c r="H2000" i="5"/>
  <c r="F2000" i="5"/>
  <c r="E2019" i="4"/>
  <c r="C2020" i="4"/>
  <c r="G1688" i="4"/>
  <c r="H1688" i="4" s="1"/>
  <c r="H2007" i="3"/>
  <c r="I2007" i="3" s="1"/>
  <c r="F2008" i="3"/>
  <c r="G2009" i="3"/>
  <c r="F2001" i="5" l="1"/>
  <c r="E2002" i="5"/>
  <c r="H2001" i="5"/>
  <c r="G2001" i="5"/>
  <c r="E2020" i="4"/>
  <c r="C2021" i="4"/>
  <c r="G1689" i="4"/>
  <c r="H1689" i="4" s="1"/>
  <c r="G2010" i="3"/>
  <c r="F2009" i="3"/>
  <c r="H2008" i="3"/>
  <c r="I2008" i="3" s="1"/>
  <c r="E2003" i="5" l="1"/>
  <c r="H2002" i="5"/>
  <c r="G2002" i="5"/>
  <c r="F2002" i="5"/>
  <c r="E2021" i="4"/>
  <c r="C2022" i="4"/>
  <c r="G1690" i="4"/>
  <c r="H1690" i="4" s="1"/>
  <c r="F2010" i="3"/>
  <c r="H2009" i="3"/>
  <c r="I2009" i="3" s="1"/>
  <c r="G2011" i="3"/>
  <c r="E2004" i="5" l="1"/>
  <c r="H2003" i="5"/>
  <c r="G2003" i="5"/>
  <c r="F2003" i="5"/>
  <c r="E2022" i="4"/>
  <c r="C2023" i="4"/>
  <c r="G1691" i="4"/>
  <c r="H1691" i="4" s="1"/>
  <c r="G2012" i="3"/>
  <c r="F2011" i="3"/>
  <c r="H2010" i="3"/>
  <c r="I2010" i="3" s="1"/>
  <c r="F2004" i="5" l="1"/>
  <c r="E2005" i="5"/>
  <c r="H2004" i="5"/>
  <c r="G2004" i="5"/>
  <c r="E2023" i="4"/>
  <c r="C2024" i="4"/>
  <c r="G1692" i="4"/>
  <c r="H1692" i="4" s="1"/>
  <c r="H2011" i="3"/>
  <c r="I2011" i="3" s="1"/>
  <c r="F2012" i="3"/>
  <c r="G2013" i="3"/>
  <c r="H2005" i="5" l="1"/>
  <c r="G2005" i="5"/>
  <c r="F2005" i="5"/>
  <c r="E2006" i="5"/>
  <c r="E2024" i="4"/>
  <c r="C2025" i="4"/>
  <c r="G1693" i="4"/>
  <c r="H1693" i="4" s="1"/>
  <c r="G2014" i="3"/>
  <c r="F2013" i="3"/>
  <c r="H2012" i="3"/>
  <c r="I2012" i="3" s="1"/>
  <c r="E2007" i="5" l="1"/>
  <c r="H2006" i="5"/>
  <c r="G2006" i="5"/>
  <c r="F2006" i="5"/>
  <c r="E2025" i="4"/>
  <c r="C2026" i="4"/>
  <c r="G1694" i="4"/>
  <c r="H1694" i="4" s="1"/>
  <c r="G2015" i="3"/>
  <c r="H2013" i="3"/>
  <c r="I2013" i="3" s="1"/>
  <c r="F2014" i="3"/>
  <c r="E2008" i="5" l="1"/>
  <c r="H2007" i="5"/>
  <c r="G2007" i="5"/>
  <c r="F2007" i="5"/>
  <c r="E2026" i="4"/>
  <c r="C2027" i="4"/>
  <c r="G1695" i="4"/>
  <c r="H1695" i="4" s="1"/>
  <c r="F2015" i="3"/>
  <c r="H2014" i="3"/>
  <c r="I2014" i="3" s="1"/>
  <c r="G2016" i="3"/>
  <c r="H2008" i="5" l="1"/>
  <c r="G2008" i="5"/>
  <c r="F2008" i="5"/>
  <c r="E2009" i="5"/>
  <c r="E2027" i="4"/>
  <c r="C2028" i="4"/>
  <c r="G1696" i="4"/>
  <c r="H1696" i="4" s="1"/>
  <c r="G2017" i="3"/>
  <c r="F2016" i="3"/>
  <c r="H2015" i="3"/>
  <c r="I2015" i="3" s="1"/>
  <c r="E2010" i="5" l="1"/>
  <c r="H2009" i="5"/>
  <c r="G2009" i="5"/>
  <c r="F2009" i="5"/>
  <c r="E2028" i="4"/>
  <c r="C2029" i="4"/>
  <c r="G1697" i="4"/>
  <c r="H1697" i="4" s="1"/>
  <c r="F2017" i="3"/>
  <c r="H2016" i="3"/>
  <c r="I2016" i="3" s="1"/>
  <c r="G2018" i="3"/>
  <c r="E2011" i="5" l="1"/>
  <c r="H2010" i="5"/>
  <c r="G2010" i="5"/>
  <c r="F2010" i="5"/>
  <c r="E2029" i="4"/>
  <c r="C2030" i="4"/>
  <c r="G1698" i="4"/>
  <c r="H1698" i="4" s="1"/>
  <c r="G2019" i="3"/>
  <c r="F2018" i="3"/>
  <c r="H2017" i="3"/>
  <c r="I2017" i="3" s="1"/>
  <c r="H2011" i="5" l="1"/>
  <c r="G2011" i="5"/>
  <c r="F2011" i="5"/>
  <c r="E2012" i="5"/>
  <c r="E2030" i="4"/>
  <c r="C2031" i="4"/>
  <c r="G1699" i="4"/>
  <c r="H1699" i="4" s="1"/>
  <c r="G2020" i="3"/>
  <c r="H2018" i="3"/>
  <c r="I2018" i="3" s="1"/>
  <c r="F2019" i="3"/>
  <c r="E2013" i="5" l="1"/>
  <c r="H2012" i="5"/>
  <c r="G2012" i="5"/>
  <c r="F2012" i="5"/>
  <c r="E2031" i="4"/>
  <c r="C2032" i="4"/>
  <c r="G1700" i="4"/>
  <c r="H1700" i="4" s="1"/>
  <c r="F2020" i="3"/>
  <c r="H2019" i="3"/>
  <c r="I2019" i="3" s="1"/>
  <c r="G2021" i="3"/>
  <c r="G2013" i="5" l="1"/>
  <c r="F2013" i="5"/>
  <c r="H2013" i="5"/>
  <c r="E2014" i="5"/>
  <c r="E2032" i="4"/>
  <c r="C2033" i="4"/>
  <c r="G1701" i="4"/>
  <c r="H1701" i="4" s="1"/>
  <c r="G2022" i="3"/>
  <c r="H2020" i="3"/>
  <c r="I2020" i="3" s="1"/>
  <c r="F2021" i="3"/>
  <c r="E2015" i="5" l="1"/>
  <c r="H2014" i="5"/>
  <c r="G2014" i="5"/>
  <c r="F2014" i="5"/>
  <c r="E2033" i="4"/>
  <c r="C2034" i="4"/>
  <c r="G1702" i="4"/>
  <c r="H1702" i="4" s="1"/>
  <c r="F2022" i="3"/>
  <c r="H2021" i="3"/>
  <c r="I2021" i="3" s="1"/>
  <c r="G2023" i="3"/>
  <c r="E2016" i="5" l="1"/>
  <c r="H2015" i="5"/>
  <c r="G2015" i="5"/>
  <c r="F2015" i="5"/>
  <c r="E2034" i="4"/>
  <c r="C2035" i="4"/>
  <c r="G1703" i="4"/>
  <c r="H1703" i="4" s="1"/>
  <c r="G2024" i="3"/>
  <c r="F2023" i="3"/>
  <c r="H2022" i="3"/>
  <c r="I2022" i="3" s="1"/>
  <c r="F2016" i="5" l="1"/>
  <c r="E2017" i="5"/>
  <c r="H2016" i="5"/>
  <c r="G2016" i="5"/>
  <c r="E2035" i="4"/>
  <c r="C2036" i="4"/>
  <c r="G1704" i="4"/>
  <c r="H1704" i="4" s="1"/>
  <c r="H2023" i="3"/>
  <c r="I2023" i="3" s="1"/>
  <c r="F2024" i="3"/>
  <c r="G2025" i="3"/>
  <c r="H2017" i="5" l="1"/>
  <c r="G2017" i="5"/>
  <c r="F2017" i="5"/>
  <c r="E2018" i="5"/>
  <c r="E2036" i="4"/>
  <c r="C2037" i="4"/>
  <c r="G1705" i="4"/>
  <c r="H1705" i="4" s="1"/>
  <c r="F2025" i="3"/>
  <c r="H2024" i="3"/>
  <c r="I2024" i="3" s="1"/>
  <c r="G2026" i="3"/>
  <c r="E2019" i="5" l="1"/>
  <c r="H2018" i="5"/>
  <c r="G2018" i="5"/>
  <c r="F2018" i="5"/>
  <c r="E2037" i="4"/>
  <c r="C2038" i="4"/>
  <c r="G1706" i="4"/>
  <c r="H1706" i="4" s="1"/>
  <c r="G2027" i="3"/>
  <c r="H2025" i="3"/>
  <c r="I2025" i="3" s="1"/>
  <c r="F2026" i="3"/>
  <c r="E2020" i="5" l="1"/>
  <c r="H2019" i="5"/>
  <c r="G2019" i="5"/>
  <c r="F2019" i="5"/>
  <c r="E2038" i="4"/>
  <c r="C2039" i="4"/>
  <c r="G1707" i="4"/>
  <c r="H1707" i="4" s="1"/>
  <c r="F2027" i="3"/>
  <c r="H2026" i="3"/>
  <c r="I2026" i="3" s="1"/>
  <c r="G2028" i="3"/>
  <c r="E2021" i="5" l="1"/>
  <c r="H2020" i="5"/>
  <c r="G2020" i="5"/>
  <c r="F2020" i="5"/>
  <c r="E2039" i="4"/>
  <c r="C2040" i="4"/>
  <c r="G1708" i="4"/>
  <c r="H1708" i="4" s="1"/>
  <c r="G2029" i="3"/>
  <c r="F2028" i="3"/>
  <c r="H2027" i="3"/>
  <c r="I2027" i="3" s="1"/>
  <c r="E2022" i="5" l="1"/>
  <c r="H2021" i="5"/>
  <c r="G2021" i="5"/>
  <c r="F2021" i="5"/>
  <c r="E2040" i="4"/>
  <c r="C2041" i="4"/>
  <c r="G1709" i="4"/>
  <c r="H1709" i="4" s="1"/>
  <c r="F2029" i="3"/>
  <c r="H2028" i="3"/>
  <c r="I2028" i="3" s="1"/>
  <c r="G2030" i="3"/>
  <c r="F2022" i="5" l="1"/>
  <c r="E2023" i="5"/>
  <c r="H2022" i="5"/>
  <c r="G2022" i="5"/>
  <c r="E2041" i="4"/>
  <c r="C2042" i="4"/>
  <c r="G1710" i="4"/>
  <c r="H1710" i="4" s="1"/>
  <c r="G2031" i="3"/>
  <c r="F2030" i="3"/>
  <c r="H2029" i="3"/>
  <c r="I2029" i="3" s="1"/>
  <c r="H2023" i="5" l="1"/>
  <c r="G2023" i="5"/>
  <c r="F2023" i="5"/>
  <c r="E2024" i="5"/>
  <c r="E2042" i="4"/>
  <c r="C2043" i="4"/>
  <c r="G1711" i="4"/>
  <c r="H1711" i="4" s="1"/>
  <c r="H2030" i="3"/>
  <c r="I2030" i="3" s="1"/>
  <c r="F2031" i="3"/>
  <c r="G2032" i="3"/>
  <c r="E2025" i="5" l="1"/>
  <c r="H2024" i="5"/>
  <c r="G2024" i="5"/>
  <c r="F2024" i="5"/>
  <c r="E2043" i="4"/>
  <c r="C2044" i="4"/>
  <c r="G1712" i="4"/>
  <c r="H1712" i="4" s="1"/>
  <c r="G2033" i="3"/>
  <c r="F2032" i="3"/>
  <c r="H2031" i="3"/>
  <c r="I2031" i="3" s="1"/>
  <c r="E2026" i="5" l="1"/>
  <c r="H2025" i="5"/>
  <c r="G2025" i="5"/>
  <c r="F2025" i="5"/>
  <c r="E2044" i="4"/>
  <c r="C2045" i="4"/>
  <c r="G1713" i="4"/>
  <c r="H1713" i="4" s="1"/>
  <c r="H2032" i="3"/>
  <c r="I2032" i="3" s="1"/>
  <c r="F2033" i="3"/>
  <c r="G2034" i="3"/>
  <c r="G2026" i="5" l="1"/>
  <c r="F2026" i="5"/>
  <c r="E2027" i="5"/>
  <c r="H2026" i="5"/>
  <c r="E2045" i="4"/>
  <c r="C2046" i="4"/>
  <c r="G1714" i="4"/>
  <c r="H1714" i="4" s="1"/>
  <c r="F2034" i="3"/>
  <c r="H2033" i="3"/>
  <c r="I2033" i="3" s="1"/>
  <c r="G2035" i="3"/>
  <c r="E2028" i="5" l="1"/>
  <c r="H2027" i="5"/>
  <c r="G2027" i="5"/>
  <c r="F2027" i="5"/>
  <c r="E2046" i="4"/>
  <c r="C2047" i="4"/>
  <c r="G1715" i="4"/>
  <c r="H1715" i="4" s="1"/>
  <c r="G2036" i="3"/>
  <c r="F2035" i="3"/>
  <c r="H2034" i="3"/>
  <c r="I2034" i="3" s="1"/>
  <c r="G2028" i="5" l="1"/>
  <c r="F2028" i="5"/>
  <c r="H2028" i="5"/>
  <c r="E2029" i="5"/>
  <c r="E2047" i="4"/>
  <c r="C2048" i="4"/>
  <c r="G1716" i="4"/>
  <c r="H1716" i="4" s="1"/>
  <c r="H2035" i="3"/>
  <c r="I2035" i="3" s="1"/>
  <c r="F2036" i="3"/>
  <c r="G2037" i="3"/>
  <c r="G2029" i="5" l="1"/>
  <c r="F2029" i="5"/>
  <c r="H2029" i="5"/>
  <c r="E2030" i="5"/>
  <c r="E2048" i="4"/>
  <c r="C2049" i="4"/>
  <c r="G1717" i="4"/>
  <c r="H1717" i="4" s="1"/>
  <c r="G2038" i="3"/>
  <c r="F2037" i="3"/>
  <c r="H2036" i="3"/>
  <c r="I2036" i="3" s="1"/>
  <c r="H2030" i="5" l="1"/>
  <c r="G2030" i="5"/>
  <c r="F2030" i="5"/>
  <c r="E2031" i="5"/>
  <c r="E2049" i="4"/>
  <c r="C2050" i="4"/>
  <c r="G1718" i="4"/>
  <c r="H1718" i="4" s="1"/>
  <c r="H2037" i="3"/>
  <c r="I2037" i="3" s="1"/>
  <c r="F2038" i="3"/>
  <c r="G2039" i="3"/>
  <c r="E2032" i="5" l="1"/>
  <c r="H2031" i="5"/>
  <c r="G2031" i="5"/>
  <c r="F2031" i="5"/>
  <c r="E2050" i="4"/>
  <c r="C2051" i="4"/>
  <c r="G1719" i="4"/>
  <c r="H1719" i="4" s="1"/>
  <c r="G2040" i="3"/>
  <c r="F2039" i="3"/>
  <c r="H2038" i="3"/>
  <c r="I2038" i="3" s="1"/>
  <c r="G2032" i="5" l="1"/>
  <c r="F2032" i="5"/>
  <c r="E2033" i="5"/>
  <c r="H2032" i="5"/>
  <c r="E2051" i="4"/>
  <c r="C2052" i="4"/>
  <c r="G1720" i="4"/>
  <c r="H1720" i="4" s="1"/>
  <c r="F2040" i="3"/>
  <c r="H2039" i="3"/>
  <c r="I2039" i="3" s="1"/>
  <c r="G2041" i="3"/>
  <c r="G2033" i="5" l="1"/>
  <c r="F2033" i="5"/>
  <c r="E2034" i="5"/>
  <c r="H2033" i="5"/>
  <c r="E2052" i="4"/>
  <c r="C2053" i="4"/>
  <c r="G1721" i="4"/>
  <c r="H1721" i="4" s="1"/>
  <c r="G2042" i="3"/>
  <c r="H2040" i="3"/>
  <c r="I2040" i="3" s="1"/>
  <c r="F2041" i="3"/>
  <c r="E2035" i="5" l="1"/>
  <c r="F2034" i="5"/>
  <c r="H2034" i="5"/>
  <c r="G2034" i="5"/>
  <c r="E2053" i="4"/>
  <c r="C2054" i="4"/>
  <c r="G1722" i="4"/>
  <c r="H1722" i="4" s="1"/>
  <c r="F2042" i="3"/>
  <c r="H2041" i="3"/>
  <c r="I2041" i="3" s="1"/>
  <c r="G2043" i="3"/>
  <c r="G2035" i="5" l="1"/>
  <c r="F2035" i="5"/>
  <c r="E2036" i="5"/>
  <c r="H2035" i="5"/>
  <c r="E2054" i="4"/>
  <c r="C2055" i="4"/>
  <c r="G1723" i="4"/>
  <c r="H1723" i="4" s="1"/>
  <c r="G2044" i="3"/>
  <c r="H2042" i="3"/>
  <c r="I2042" i="3" s="1"/>
  <c r="F2043" i="3"/>
  <c r="E2037" i="5" l="1"/>
  <c r="H2036" i="5"/>
  <c r="G2036" i="5"/>
  <c r="F2036" i="5"/>
  <c r="E2055" i="4"/>
  <c r="C2056" i="4"/>
  <c r="G1724" i="4"/>
  <c r="H1724" i="4" s="1"/>
  <c r="F2044" i="3"/>
  <c r="H2043" i="3"/>
  <c r="I2043" i="3" s="1"/>
  <c r="G2045" i="3"/>
  <c r="H2037" i="5" l="1"/>
  <c r="G2037" i="5"/>
  <c r="F2037" i="5"/>
  <c r="E2038" i="5"/>
  <c r="E2056" i="4"/>
  <c r="C2057" i="4"/>
  <c r="G1725" i="4"/>
  <c r="H1725" i="4" s="1"/>
  <c r="G2046" i="3"/>
  <c r="H2044" i="3"/>
  <c r="I2044" i="3" s="1"/>
  <c r="F2045" i="3"/>
  <c r="G2038" i="5" l="1"/>
  <c r="F2038" i="5"/>
  <c r="E2039" i="5"/>
  <c r="H2038" i="5"/>
  <c r="E2057" i="4"/>
  <c r="C2058" i="4"/>
  <c r="G1726" i="4"/>
  <c r="H1726" i="4" s="1"/>
  <c r="F2046" i="3"/>
  <c r="H2045" i="3"/>
  <c r="I2045" i="3" s="1"/>
  <c r="G2047" i="3"/>
  <c r="G2039" i="5" l="1"/>
  <c r="F2039" i="5"/>
  <c r="E2040" i="5"/>
  <c r="H2039" i="5"/>
  <c r="E2058" i="4"/>
  <c r="C2059" i="4"/>
  <c r="G1727" i="4"/>
  <c r="H1727" i="4" s="1"/>
  <c r="G2048" i="3"/>
  <c r="H2046" i="3"/>
  <c r="I2046" i="3" s="1"/>
  <c r="F2047" i="3"/>
  <c r="G2040" i="5" l="1"/>
  <c r="F2040" i="5"/>
  <c r="H2040" i="5"/>
  <c r="E2041" i="5"/>
  <c r="E2059" i="4"/>
  <c r="C2060" i="4"/>
  <c r="G1728" i="4"/>
  <c r="H1728" i="4" s="1"/>
  <c r="H2047" i="3"/>
  <c r="I2047" i="3" s="1"/>
  <c r="F2048" i="3"/>
  <c r="G2049" i="3"/>
  <c r="G2041" i="5" l="1"/>
  <c r="F2041" i="5"/>
  <c r="E2042" i="5"/>
  <c r="H2041" i="5"/>
  <c r="E2060" i="4"/>
  <c r="C2061" i="4"/>
  <c r="G1729" i="4"/>
  <c r="H1729" i="4" s="1"/>
  <c r="G2050" i="3"/>
  <c r="F2049" i="3"/>
  <c r="H2048" i="3"/>
  <c r="I2048" i="3" s="1"/>
  <c r="E2043" i="5" l="1"/>
  <c r="H2042" i="5"/>
  <c r="G2042" i="5"/>
  <c r="F2042" i="5"/>
  <c r="E2061" i="4"/>
  <c r="C2062" i="4"/>
  <c r="G1730" i="4"/>
  <c r="H1730" i="4" s="1"/>
  <c r="H2049" i="3"/>
  <c r="I2049" i="3" s="1"/>
  <c r="F2050" i="3"/>
  <c r="G2051" i="3"/>
  <c r="F2043" i="5" l="1"/>
  <c r="E2044" i="5"/>
  <c r="H2043" i="5"/>
  <c r="G2043" i="5"/>
  <c r="E2062" i="4"/>
  <c r="C2063" i="4"/>
  <c r="G1731" i="4"/>
  <c r="H1731" i="4" s="1"/>
  <c r="G2052" i="3"/>
  <c r="F2051" i="3"/>
  <c r="H2050" i="3"/>
  <c r="I2050" i="3" s="1"/>
  <c r="G2044" i="5" l="1"/>
  <c r="F2044" i="5"/>
  <c r="E2045" i="5"/>
  <c r="H2044" i="5"/>
  <c r="E2063" i="4"/>
  <c r="C2064" i="4"/>
  <c r="G1732" i="4"/>
  <c r="H1732" i="4" s="1"/>
  <c r="F2052" i="3"/>
  <c r="H2051" i="3"/>
  <c r="I2051" i="3" s="1"/>
  <c r="G2053" i="3"/>
  <c r="E2046" i="5" l="1"/>
  <c r="H2045" i="5"/>
  <c r="G2045" i="5"/>
  <c r="F2045" i="5"/>
  <c r="E2064" i="4"/>
  <c r="C2065" i="4"/>
  <c r="G1733" i="4"/>
  <c r="H1733" i="4" s="1"/>
  <c r="G2054" i="3"/>
  <c r="H2052" i="3"/>
  <c r="I2052" i="3" s="1"/>
  <c r="F2053" i="3"/>
  <c r="G2046" i="5" l="1"/>
  <c r="F2046" i="5"/>
  <c r="E2047" i="5"/>
  <c r="H2046" i="5"/>
  <c r="E2065" i="4"/>
  <c r="C2066" i="4"/>
  <c r="G1734" i="4"/>
  <c r="H1734" i="4" s="1"/>
  <c r="F2054" i="3"/>
  <c r="H2053" i="3"/>
  <c r="I2053" i="3" s="1"/>
  <c r="G2055" i="3"/>
  <c r="G2047" i="5" l="1"/>
  <c r="F2047" i="5"/>
  <c r="E2048" i="5"/>
  <c r="H2047" i="5"/>
  <c r="E2066" i="4"/>
  <c r="C2067" i="4"/>
  <c r="G1735" i="4"/>
  <c r="H1735" i="4" s="1"/>
  <c r="G2056" i="3"/>
  <c r="H2054" i="3"/>
  <c r="I2054" i="3" s="1"/>
  <c r="F2055" i="3"/>
  <c r="H2048" i="5" l="1"/>
  <c r="G2048" i="5"/>
  <c r="F2048" i="5"/>
  <c r="E2049" i="5"/>
  <c r="E2067" i="4"/>
  <c r="C2068" i="4"/>
  <c r="G1736" i="4"/>
  <c r="H1736" i="4" s="1"/>
  <c r="F2056" i="3"/>
  <c r="H2055" i="3"/>
  <c r="I2055" i="3" s="1"/>
  <c r="G2057" i="3"/>
  <c r="E2050" i="5" l="1"/>
  <c r="H2049" i="5"/>
  <c r="G2049" i="5"/>
  <c r="F2049" i="5"/>
  <c r="E2068" i="4"/>
  <c r="C2069" i="4"/>
  <c r="G1737" i="4"/>
  <c r="H1737" i="4" s="1"/>
  <c r="G2058" i="3"/>
  <c r="H2056" i="3"/>
  <c r="I2056" i="3" s="1"/>
  <c r="F2057" i="3"/>
  <c r="G2050" i="5" l="1"/>
  <c r="F2050" i="5"/>
  <c r="H2050" i="5"/>
  <c r="E2051" i="5"/>
  <c r="E2069" i="4"/>
  <c r="C2070" i="4"/>
  <c r="G1738" i="4"/>
  <c r="H1738" i="4" s="1"/>
  <c r="F2058" i="3"/>
  <c r="H2057" i="3"/>
  <c r="I2057" i="3" s="1"/>
  <c r="G2059" i="3"/>
  <c r="E2052" i="5" l="1"/>
  <c r="H2051" i="5"/>
  <c r="G2051" i="5"/>
  <c r="F2051" i="5"/>
  <c r="E2070" i="4"/>
  <c r="C2071" i="4"/>
  <c r="G1739" i="4"/>
  <c r="H1739" i="4" s="1"/>
  <c r="G2060" i="3"/>
  <c r="F2059" i="3"/>
  <c r="H2058" i="3"/>
  <c r="I2058" i="3" s="1"/>
  <c r="E2053" i="5" l="1"/>
  <c r="F2052" i="5"/>
  <c r="H2052" i="5"/>
  <c r="G2052" i="5"/>
  <c r="E2071" i="4"/>
  <c r="C2072" i="4"/>
  <c r="G1740" i="4"/>
  <c r="H1740" i="4" s="1"/>
  <c r="H2059" i="3"/>
  <c r="I2059" i="3" s="1"/>
  <c r="F2060" i="3"/>
  <c r="G2061" i="3"/>
  <c r="G2053" i="5" l="1"/>
  <c r="F2053" i="5"/>
  <c r="E2054" i="5"/>
  <c r="H2053" i="5"/>
  <c r="E2072" i="4"/>
  <c r="C2073" i="4"/>
  <c r="G1741" i="4"/>
  <c r="H1741" i="4" s="1"/>
  <c r="G2062" i="3"/>
  <c r="F2061" i="3"/>
  <c r="H2060" i="3"/>
  <c r="I2060" i="3" s="1"/>
  <c r="F2054" i="5" l="1"/>
  <c r="E2055" i="5"/>
  <c r="H2054" i="5"/>
  <c r="G2054" i="5"/>
  <c r="E2073" i="4"/>
  <c r="C2074" i="4"/>
  <c r="G1742" i="4"/>
  <c r="H1742" i="4" s="1"/>
  <c r="H2061" i="3"/>
  <c r="I2061" i="3" s="1"/>
  <c r="F2062" i="3"/>
  <c r="G2063" i="3"/>
  <c r="E2056" i="5" l="1"/>
  <c r="H2055" i="5"/>
  <c r="G2055" i="5"/>
  <c r="F2055" i="5"/>
  <c r="E2074" i="4"/>
  <c r="C2075" i="4"/>
  <c r="G1743" i="4"/>
  <c r="H1743" i="4" s="1"/>
  <c r="G2064" i="3"/>
  <c r="F2063" i="3"/>
  <c r="H2062" i="3"/>
  <c r="I2062" i="3" s="1"/>
  <c r="G2056" i="5" l="1"/>
  <c r="F2056" i="5"/>
  <c r="E2057" i="5"/>
  <c r="H2056" i="5"/>
  <c r="E2075" i="4"/>
  <c r="C2076" i="4"/>
  <c r="G1744" i="4"/>
  <c r="H1744" i="4" s="1"/>
  <c r="F2064" i="3"/>
  <c r="H2063" i="3"/>
  <c r="I2063" i="3" s="1"/>
  <c r="G2065" i="3"/>
  <c r="G2057" i="5" l="1"/>
  <c r="F2057" i="5"/>
  <c r="H2057" i="5"/>
  <c r="E2058" i="5"/>
  <c r="E2076" i="4"/>
  <c r="C2077" i="4"/>
  <c r="G1745" i="4"/>
  <c r="H1745" i="4" s="1"/>
  <c r="G2066" i="3"/>
  <c r="F2065" i="3"/>
  <c r="H2064" i="3"/>
  <c r="I2064" i="3" s="1"/>
  <c r="E2059" i="5" l="1"/>
  <c r="H2058" i="5"/>
  <c r="G2058" i="5"/>
  <c r="F2058" i="5"/>
  <c r="E2077" i="4"/>
  <c r="C2078" i="4"/>
  <c r="G1746" i="4"/>
  <c r="H1746" i="4" s="1"/>
  <c r="F2066" i="3"/>
  <c r="H2065" i="3"/>
  <c r="I2065" i="3" s="1"/>
  <c r="G2067" i="3"/>
  <c r="G2059" i="5" l="1"/>
  <c r="F2059" i="5"/>
  <c r="H2059" i="5"/>
  <c r="E2060" i="5"/>
  <c r="E2078" i="4"/>
  <c r="C2079" i="4"/>
  <c r="G1747" i="4"/>
  <c r="H1747" i="4" s="1"/>
  <c r="G2068" i="3"/>
  <c r="H2066" i="3"/>
  <c r="I2066" i="3" s="1"/>
  <c r="F2067" i="3"/>
  <c r="E2061" i="5" l="1"/>
  <c r="H2060" i="5"/>
  <c r="G2060" i="5"/>
  <c r="F2060" i="5"/>
  <c r="E2079" i="4"/>
  <c r="C2080" i="4"/>
  <c r="G1748" i="4"/>
  <c r="H1748" i="4" s="1"/>
  <c r="F2068" i="3"/>
  <c r="H2067" i="3"/>
  <c r="I2067" i="3" s="1"/>
  <c r="G2069" i="3"/>
  <c r="E2062" i="5" l="1"/>
  <c r="H2061" i="5"/>
  <c r="G2061" i="5"/>
  <c r="F2061" i="5"/>
  <c r="E2080" i="4"/>
  <c r="C2081" i="4"/>
  <c r="G1749" i="4"/>
  <c r="H1749" i="4" s="1"/>
  <c r="G2070" i="3"/>
  <c r="H2068" i="3"/>
  <c r="I2068" i="3" s="1"/>
  <c r="F2069" i="3"/>
  <c r="G2062" i="5" l="1"/>
  <c r="F2062" i="5"/>
  <c r="H2062" i="5"/>
  <c r="E2063" i="5"/>
  <c r="E2081" i="4"/>
  <c r="C2082" i="4"/>
  <c r="G1750" i="4"/>
  <c r="H1750" i="4" s="1"/>
  <c r="F2070" i="3"/>
  <c r="H2069" i="3"/>
  <c r="I2069" i="3" s="1"/>
  <c r="G2071" i="3"/>
  <c r="E2064" i="5" l="1"/>
  <c r="H2063" i="5"/>
  <c r="G2063" i="5"/>
  <c r="F2063" i="5"/>
  <c r="E2082" i="4"/>
  <c r="C2083" i="4"/>
  <c r="G1751" i="4"/>
  <c r="H1751" i="4" s="1"/>
  <c r="G2072" i="3"/>
  <c r="H2070" i="3"/>
  <c r="I2070" i="3" s="1"/>
  <c r="F2071" i="3"/>
  <c r="G2064" i="5" l="1"/>
  <c r="F2064" i="5"/>
  <c r="E2065" i="5"/>
  <c r="H2064" i="5"/>
  <c r="E2083" i="4"/>
  <c r="C2084" i="4"/>
  <c r="G1752" i="4"/>
  <c r="H1752" i="4" s="1"/>
  <c r="H2071" i="3"/>
  <c r="I2071" i="3" s="1"/>
  <c r="F2072" i="3"/>
  <c r="G2073" i="3"/>
  <c r="G2065" i="5" l="1"/>
  <c r="F2065" i="5"/>
  <c r="E2066" i="5"/>
  <c r="H2065" i="5"/>
  <c r="E2084" i="4"/>
  <c r="C2085" i="4"/>
  <c r="G1753" i="4"/>
  <c r="H1753" i="4" s="1"/>
  <c r="G2074" i="3"/>
  <c r="F2073" i="3"/>
  <c r="H2072" i="3"/>
  <c r="I2072" i="3" s="1"/>
  <c r="H2066" i="5" l="1"/>
  <c r="G2066" i="5"/>
  <c r="F2066" i="5"/>
  <c r="E2067" i="5"/>
  <c r="E2085" i="4"/>
  <c r="C2086" i="4"/>
  <c r="G1754" i="4"/>
  <c r="H1754" i="4" s="1"/>
  <c r="H2073" i="3"/>
  <c r="I2073" i="3" s="1"/>
  <c r="F2074" i="3"/>
  <c r="G2075" i="3"/>
  <c r="E2068" i="5" l="1"/>
  <c r="H2067" i="5"/>
  <c r="G2067" i="5"/>
  <c r="F2067" i="5"/>
  <c r="E2086" i="4"/>
  <c r="C2087" i="4"/>
  <c r="G1755" i="4"/>
  <c r="H1755" i="4" s="1"/>
  <c r="F2075" i="3"/>
  <c r="H2074" i="3"/>
  <c r="I2074" i="3" s="1"/>
  <c r="G2076" i="3"/>
  <c r="G2068" i="5" l="1"/>
  <c r="F2068" i="5"/>
  <c r="H2068" i="5"/>
  <c r="E2069" i="5"/>
  <c r="E2087" i="4"/>
  <c r="C2088" i="4"/>
  <c r="G1756" i="4"/>
  <c r="H1756" i="4" s="1"/>
  <c r="G2077" i="3"/>
  <c r="H2075" i="3"/>
  <c r="I2075" i="3" s="1"/>
  <c r="F2076" i="3"/>
  <c r="E2070" i="5" l="1"/>
  <c r="H2069" i="5"/>
  <c r="G2069" i="5"/>
  <c r="F2069" i="5"/>
  <c r="E2088" i="4"/>
  <c r="C2089" i="4"/>
  <c r="G1757" i="4"/>
  <c r="H1757" i="4" s="1"/>
  <c r="G2078" i="3"/>
  <c r="H2076" i="3"/>
  <c r="I2076" i="3" s="1"/>
  <c r="F2077" i="3"/>
  <c r="E2071" i="5" l="1"/>
  <c r="H2070" i="5"/>
  <c r="G2070" i="5"/>
  <c r="F2070" i="5"/>
  <c r="E2089" i="4"/>
  <c r="C2090" i="4"/>
  <c r="G1758" i="4"/>
  <c r="H1758" i="4" s="1"/>
  <c r="H2077" i="3"/>
  <c r="I2077" i="3" s="1"/>
  <c r="F2078" i="3"/>
  <c r="G2079" i="3"/>
  <c r="G2071" i="5" l="1"/>
  <c r="F2071" i="5"/>
  <c r="E2072" i="5"/>
  <c r="H2071" i="5"/>
  <c r="E2090" i="4"/>
  <c r="C2091" i="4"/>
  <c r="G1759" i="4"/>
  <c r="H1759" i="4" s="1"/>
  <c r="G2080" i="3"/>
  <c r="H2078" i="3"/>
  <c r="I2078" i="3" s="1"/>
  <c r="F2079" i="3"/>
  <c r="F2072" i="5" l="1"/>
  <c r="E2073" i="5"/>
  <c r="H2072" i="5"/>
  <c r="G2072" i="5"/>
  <c r="E2091" i="4"/>
  <c r="C2092" i="4"/>
  <c r="G1760" i="4"/>
  <c r="H1760" i="4" s="1"/>
  <c r="F2080" i="3"/>
  <c r="H2079" i="3"/>
  <c r="I2079" i="3" s="1"/>
  <c r="G2081" i="3"/>
  <c r="H2073" i="5" l="1"/>
  <c r="G2073" i="5"/>
  <c r="F2073" i="5"/>
  <c r="E2074" i="5"/>
  <c r="E2092" i="4"/>
  <c r="C2093" i="4"/>
  <c r="G1761" i="4"/>
  <c r="H1761" i="4" s="1"/>
  <c r="G2082" i="3"/>
  <c r="H2080" i="3"/>
  <c r="I2080" i="3" s="1"/>
  <c r="F2081" i="3"/>
  <c r="G2074" i="5" l="1"/>
  <c r="F2074" i="5"/>
  <c r="E2075" i="5"/>
  <c r="H2074" i="5"/>
  <c r="E2093" i="4"/>
  <c r="C2094" i="4"/>
  <c r="G1762" i="4"/>
  <c r="H1762" i="4" s="1"/>
  <c r="F2082" i="3"/>
  <c r="H2081" i="3"/>
  <c r="I2081" i="3" s="1"/>
  <c r="G2083" i="3"/>
  <c r="G2075" i="5" l="1"/>
  <c r="F2075" i="5"/>
  <c r="E2076" i="5"/>
  <c r="H2075" i="5"/>
  <c r="E2094" i="4"/>
  <c r="C2095" i="4"/>
  <c r="G1763" i="4"/>
  <c r="H1763" i="4" s="1"/>
  <c r="G2084" i="3"/>
  <c r="H2082" i="3"/>
  <c r="I2082" i="3" s="1"/>
  <c r="F2083" i="3"/>
  <c r="G2076" i="5" l="1"/>
  <c r="F2076" i="5"/>
  <c r="E2077" i="5"/>
  <c r="H2076" i="5"/>
  <c r="E2095" i="4"/>
  <c r="C2096" i="4"/>
  <c r="G1764" i="4"/>
  <c r="H1764" i="4" s="1"/>
  <c r="H2083" i="3"/>
  <c r="I2083" i="3" s="1"/>
  <c r="F2084" i="3"/>
  <c r="G2085" i="3"/>
  <c r="G2077" i="5" l="1"/>
  <c r="F2077" i="5"/>
  <c r="E2078" i="5"/>
  <c r="H2077" i="5"/>
  <c r="E2096" i="4"/>
  <c r="C2097" i="4"/>
  <c r="G1765" i="4"/>
  <c r="H1765" i="4" s="1"/>
  <c r="G2086" i="3"/>
  <c r="F2085" i="3"/>
  <c r="H2084" i="3"/>
  <c r="I2084" i="3" s="1"/>
  <c r="E2079" i="5" l="1"/>
  <c r="H2078" i="5"/>
  <c r="G2078" i="5"/>
  <c r="F2078" i="5"/>
  <c r="E2097" i="4"/>
  <c r="C2098" i="4"/>
  <c r="G1766" i="4"/>
  <c r="H1766" i="4" s="1"/>
  <c r="H2085" i="3"/>
  <c r="I2085" i="3" s="1"/>
  <c r="F2086" i="3"/>
  <c r="G2087" i="3"/>
  <c r="F2079" i="5" l="1"/>
  <c r="E2080" i="5"/>
  <c r="H2079" i="5"/>
  <c r="G2079" i="5"/>
  <c r="E2098" i="4"/>
  <c r="C2099" i="4"/>
  <c r="G1767" i="4"/>
  <c r="H1767" i="4" s="1"/>
  <c r="G2088" i="3"/>
  <c r="F2087" i="3"/>
  <c r="H2086" i="3"/>
  <c r="I2086" i="3" s="1"/>
  <c r="G2080" i="5" l="1"/>
  <c r="F2080" i="5"/>
  <c r="E2081" i="5"/>
  <c r="H2080" i="5"/>
  <c r="E2099" i="4"/>
  <c r="C2100" i="4"/>
  <c r="G1768" i="4"/>
  <c r="H1768" i="4" s="1"/>
  <c r="H2087" i="3"/>
  <c r="I2087" i="3" s="1"/>
  <c r="F2088" i="3"/>
  <c r="G2089" i="3"/>
  <c r="E2082" i="5" l="1"/>
  <c r="F2081" i="5"/>
  <c r="H2081" i="5"/>
  <c r="G2081" i="5"/>
  <c r="E2100" i="4"/>
  <c r="C2101" i="4"/>
  <c r="G1769" i="4"/>
  <c r="H1769" i="4" s="1"/>
  <c r="G2090" i="3"/>
  <c r="F2089" i="3"/>
  <c r="H2088" i="3"/>
  <c r="I2088" i="3" s="1"/>
  <c r="G2082" i="5" l="1"/>
  <c r="F2082" i="5"/>
  <c r="H2082" i="5"/>
  <c r="E2083" i="5"/>
  <c r="E2101" i="4"/>
  <c r="C2102" i="4"/>
  <c r="G1770" i="4"/>
  <c r="H1770" i="4" s="1"/>
  <c r="H2089" i="3"/>
  <c r="I2089" i="3" s="1"/>
  <c r="F2090" i="3"/>
  <c r="G2091" i="3"/>
  <c r="G2083" i="5" l="1"/>
  <c r="F2083" i="5"/>
  <c r="E2084" i="5"/>
  <c r="H2083" i="5"/>
  <c r="E2102" i="4"/>
  <c r="C2103" i="4"/>
  <c r="G1771" i="4"/>
  <c r="H1771" i="4" s="1"/>
  <c r="H2090" i="3"/>
  <c r="I2090" i="3" s="1"/>
  <c r="F2091" i="3"/>
  <c r="G2092" i="3"/>
  <c r="E2085" i="5" l="1"/>
  <c r="H2084" i="5"/>
  <c r="G2084" i="5"/>
  <c r="F2084" i="5"/>
  <c r="E2103" i="4"/>
  <c r="C2104" i="4"/>
  <c r="G1772" i="4"/>
  <c r="H1772" i="4" s="1"/>
  <c r="G2093" i="3"/>
  <c r="F2092" i="3"/>
  <c r="H2091" i="3"/>
  <c r="I2091" i="3" s="1"/>
  <c r="E2086" i="5" l="1"/>
  <c r="H2085" i="5"/>
  <c r="G2085" i="5"/>
  <c r="F2085" i="5"/>
  <c r="E2104" i="4"/>
  <c r="C2105" i="4"/>
  <c r="G1773" i="4"/>
  <c r="H1773" i="4" s="1"/>
  <c r="H2092" i="3"/>
  <c r="I2092" i="3" s="1"/>
  <c r="F2093" i="3"/>
  <c r="G2094" i="3"/>
  <c r="G2086" i="5" l="1"/>
  <c r="F2086" i="5"/>
  <c r="H2086" i="5"/>
  <c r="E2087" i="5"/>
  <c r="E2105" i="4"/>
  <c r="C2106" i="4"/>
  <c r="G1774" i="4"/>
  <c r="H1774" i="4" s="1"/>
  <c r="G2095" i="3"/>
  <c r="F2094" i="3"/>
  <c r="H2093" i="3"/>
  <c r="I2093" i="3" s="1"/>
  <c r="H2087" i="5" l="1"/>
  <c r="G2087" i="5"/>
  <c r="F2087" i="5"/>
  <c r="E2088" i="5"/>
  <c r="E2106" i="4"/>
  <c r="C2107" i="4"/>
  <c r="G1775" i="4"/>
  <c r="H1775" i="4" s="1"/>
  <c r="F2095" i="3"/>
  <c r="H2094" i="3"/>
  <c r="I2094" i="3" s="1"/>
  <c r="G2096" i="3"/>
  <c r="E2089" i="5" l="1"/>
  <c r="H2088" i="5"/>
  <c r="G2088" i="5"/>
  <c r="F2088" i="5"/>
  <c r="E2107" i="4"/>
  <c r="C2108" i="4"/>
  <c r="G1776" i="4"/>
  <c r="H1776" i="4" s="1"/>
  <c r="G2097" i="3"/>
  <c r="H2095" i="3"/>
  <c r="I2095" i="3" s="1"/>
  <c r="F2096" i="3"/>
  <c r="G2089" i="5" l="1"/>
  <c r="F2089" i="5"/>
  <c r="E2090" i="5"/>
  <c r="H2089" i="5"/>
  <c r="E2108" i="4"/>
  <c r="C2109" i="4"/>
  <c r="G1777" i="4"/>
  <c r="H1777" i="4" s="1"/>
  <c r="F2097" i="3"/>
  <c r="H2096" i="3"/>
  <c r="I2096" i="3" s="1"/>
  <c r="G2098" i="3"/>
  <c r="E2091" i="5" l="1"/>
  <c r="H2090" i="5"/>
  <c r="G2090" i="5"/>
  <c r="F2090" i="5"/>
  <c r="E2109" i="4"/>
  <c r="C2110" i="4"/>
  <c r="G1778" i="4"/>
  <c r="H1778" i="4" s="1"/>
  <c r="G2099" i="3"/>
  <c r="H2097" i="3"/>
  <c r="I2097" i="3" s="1"/>
  <c r="F2098" i="3"/>
  <c r="H2091" i="5" l="1"/>
  <c r="G2091" i="5"/>
  <c r="F2091" i="5"/>
  <c r="E2092" i="5"/>
  <c r="E2110" i="4"/>
  <c r="C2111" i="4"/>
  <c r="G1779" i="4"/>
  <c r="H1779" i="4" s="1"/>
  <c r="F2099" i="3"/>
  <c r="H2098" i="3"/>
  <c r="I2098" i="3" s="1"/>
  <c r="G2100" i="3"/>
  <c r="G2092" i="5" l="1"/>
  <c r="F2092" i="5"/>
  <c r="E2093" i="5"/>
  <c r="H2092" i="5"/>
  <c r="E2111" i="4"/>
  <c r="C2112" i="4"/>
  <c r="G1780" i="4"/>
  <c r="H1780" i="4" s="1"/>
  <c r="G2101" i="3"/>
  <c r="H2099" i="3"/>
  <c r="I2099" i="3" s="1"/>
  <c r="F2100" i="3"/>
  <c r="G2093" i="5" l="1"/>
  <c r="F2093" i="5"/>
  <c r="E2094" i="5"/>
  <c r="H2093" i="5"/>
  <c r="E2112" i="4"/>
  <c r="C2113" i="4"/>
  <c r="G1781" i="4"/>
  <c r="H1781" i="4" s="1"/>
  <c r="F2101" i="3"/>
  <c r="H2100" i="3"/>
  <c r="I2100" i="3" s="1"/>
  <c r="G2102" i="3"/>
  <c r="E2095" i="5" l="1"/>
  <c r="H2094" i="5"/>
  <c r="G2094" i="5"/>
  <c r="F2094" i="5"/>
  <c r="E2113" i="4"/>
  <c r="C2114" i="4"/>
  <c r="G1782" i="4"/>
  <c r="H1782" i="4" s="1"/>
  <c r="G2103" i="3"/>
  <c r="F2102" i="3"/>
  <c r="H2101" i="3"/>
  <c r="I2101" i="3" s="1"/>
  <c r="G2095" i="5" l="1"/>
  <c r="F2095" i="5"/>
  <c r="H2095" i="5"/>
  <c r="E2096" i="5"/>
  <c r="E2114" i="4"/>
  <c r="C2115" i="4"/>
  <c r="G1783" i="4"/>
  <c r="H1783" i="4" s="1"/>
  <c r="H2102" i="3"/>
  <c r="I2102" i="3" s="1"/>
  <c r="F2103" i="3"/>
  <c r="G2104" i="3"/>
  <c r="E2097" i="5" l="1"/>
  <c r="H2096" i="5"/>
  <c r="G2096" i="5"/>
  <c r="F2096" i="5"/>
  <c r="E2115" i="4"/>
  <c r="C2116" i="4"/>
  <c r="G1784" i="4"/>
  <c r="H1784" i="4" s="1"/>
  <c r="G2105" i="3"/>
  <c r="F2104" i="3"/>
  <c r="H2103" i="3"/>
  <c r="I2103" i="3" s="1"/>
  <c r="E2098" i="5" l="1"/>
  <c r="H2097" i="5"/>
  <c r="G2097" i="5"/>
  <c r="F2097" i="5"/>
  <c r="E2116" i="4"/>
  <c r="C2117" i="4"/>
  <c r="G1785" i="4"/>
  <c r="H1785" i="4" s="1"/>
  <c r="H2104" i="3"/>
  <c r="I2104" i="3" s="1"/>
  <c r="F2105" i="3"/>
  <c r="G2106" i="3"/>
  <c r="G2098" i="5" l="1"/>
  <c r="F2098" i="5"/>
  <c r="H2098" i="5"/>
  <c r="E2099" i="5"/>
  <c r="E2117" i="4"/>
  <c r="C2118" i="4"/>
  <c r="G1786" i="4"/>
  <c r="H1786" i="4" s="1"/>
  <c r="G2107" i="3"/>
  <c r="F2106" i="3"/>
  <c r="H2105" i="3"/>
  <c r="I2105" i="3" s="1"/>
  <c r="E2100" i="5" l="1"/>
  <c r="H2099" i="5"/>
  <c r="G2099" i="5"/>
  <c r="F2099" i="5"/>
  <c r="E2118" i="4"/>
  <c r="C2119" i="4"/>
  <c r="G1787" i="4"/>
  <c r="H1787" i="4" s="1"/>
  <c r="F2107" i="3"/>
  <c r="H2106" i="3"/>
  <c r="I2106" i="3" s="1"/>
  <c r="G2108" i="3"/>
  <c r="G2100" i="5" l="1"/>
  <c r="F2100" i="5"/>
  <c r="H2100" i="5"/>
  <c r="E2101" i="5"/>
  <c r="E2119" i="4"/>
  <c r="C2120" i="4"/>
  <c r="G1788" i="4"/>
  <c r="H1788" i="4" s="1"/>
  <c r="G2109" i="3"/>
  <c r="H2107" i="3"/>
  <c r="I2107" i="3" s="1"/>
  <c r="F2108" i="3"/>
  <c r="G2101" i="5" l="1"/>
  <c r="F2101" i="5"/>
  <c r="H2101" i="5"/>
  <c r="E2102" i="5"/>
  <c r="E2120" i="4"/>
  <c r="C2121" i="4"/>
  <c r="G1789" i="4"/>
  <c r="H1789" i="4" s="1"/>
  <c r="G2110" i="3"/>
  <c r="F2109" i="3"/>
  <c r="H2108" i="3"/>
  <c r="I2108" i="3" s="1"/>
  <c r="H2102" i="5" l="1"/>
  <c r="G2102" i="5"/>
  <c r="F2102" i="5"/>
  <c r="E2103" i="5"/>
  <c r="E2121" i="4"/>
  <c r="C2122" i="4"/>
  <c r="G1790" i="4"/>
  <c r="H1790" i="4" s="1"/>
  <c r="H2109" i="3"/>
  <c r="I2109" i="3" s="1"/>
  <c r="F2110" i="3"/>
  <c r="G2111" i="3"/>
  <c r="E2104" i="5" l="1"/>
  <c r="H2103" i="5"/>
  <c r="G2103" i="5"/>
  <c r="F2103" i="5"/>
  <c r="E2122" i="4"/>
  <c r="C2123" i="4"/>
  <c r="G1791" i="4"/>
  <c r="H1791" i="4" s="1"/>
  <c r="F2111" i="3"/>
  <c r="H2110" i="3"/>
  <c r="I2110" i="3" s="1"/>
  <c r="G2112" i="3"/>
  <c r="G2104" i="5" l="1"/>
  <c r="F2104" i="5"/>
  <c r="E2105" i="5"/>
  <c r="H2104" i="5"/>
  <c r="E2123" i="4"/>
  <c r="C2124" i="4"/>
  <c r="G1792" i="4"/>
  <c r="H1792" i="4" s="1"/>
  <c r="G2113" i="3"/>
  <c r="F2112" i="3"/>
  <c r="H2111" i="3"/>
  <c r="I2111" i="3" s="1"/>
  <c r="G2105" i="5" l="1"/>
  <c r="E2106" i="5"/>
  <c r="H2105" i="5"/>
  <c r="F2105" i="5"/>
  <c r="E2124" i="4"/>
  <c r="C2125" i="4"/>
  <c r="G1793" i="4"/>
  <c r="H1793" i="4" s="1"/>
  <c r="G2114" i="3"/>
  <c r="H2112" i="3"/>
  <c r="I2112" i="3" s="1"/>
  <c r="F2113" i="3"/>
  <c r="E2107" i="5" l="1"/>
  <c r="F2106" i="5"/>
  <c r="H2106" i="5"/>
  <c r="G2106" i="5"/>
  <c r="E2125" i="4"/>
  <c r="C2126" i="4"/>
  <c r="G1794" i="4"/>
  <c r="H1794" i="4" s="1"/>
  <c r="F2114" i="3"/>
  <c r="H2113" i="3"/>
  <c r="I2113" i="3" s="1"/>
  <c r="G2115" i="3"/>
  <c r="G2107" i="5" l="1"/>
  <c r="F2107" i="5"/>
  <c r="E2108" i="5"/>
  <c r="H2107" i="5"/>
  <c r="E2126" i="4"/>
  <c r="C2127" i="4"/>
  <c r="G1795" i="4"/>
  <c r="H1795" i="4" s="1"/>
  <c r="G2116" i="3"/>
  <c r="H2114" i="3"/>
  <c r="I2114" i="3" s="1"/>
  <c r="F2115" i="3"/>
  <c r="E2109" i="5" l="1"/>
  <c r="H2108" i="5"/>
  <c r="G2108" i="5"/>
  <c r="F2108" i="5"/>
  <c r="E2127" i="4"/>
  <c r="C2128" i="4"/>
  <c r="G1796" i="4"/>
  <c r="H1796" i="4" s="1"/>
  <c r="F2116" i="3"/>
  <c r="H2115" i="3"/>
  <c r="I2115" i="3" s="1"/>
  <c r="G2117" i="3"/>
  <c r="H2109" i="5" l="1"/>
  <c r="E2110" i="5"/>
  <c r="G2109" i="5"/>
  <c r="F2109" i="5"/>
  <c r="E2128" i="4"/>
  <c r="C2129" i="4"/>
  <c r="G1797" i="4"/>
  <c r="H1797" i="4" s="1"/>
  <c r="G2118" i="3"/>
  <c r="H2116" i="3"/>
  <c r="I2116" i="3" s="1"/>
  <c r="F2117" i="3"/>
  <c r="G2110" i="5" l="1"/>
  <c r="F2110" i="5"/>
  <c r="E2111" i="5"/>
  <c r="H2110" i="5"/>
  <c r="E2129" i="4"/>
  <c r="C2130" i="4"/>
  <c r="G1798" i="4"/>
  <c r="H1798" i="4" s="1"/>
  <c r="F2118" i="3"/>
  <c r="H2117" i="3"/>
  <c r="I2117" i="3" s="1"/>
  <c r="G2119" i="3"/>
  <c r="G2111" i="5" l="1"/>
  <c r="F2111" i="5"/>
  <c r="E2112" i="5"/>
  <c r="H2111" i="5"/>
  <c r="E2130" i="4"/>
  <c r="C2131" i="4"/>
  <c r="G1799" i="4"/>
  <c r="H1799" i="4" s="1"/>
  <c r="G2120" i="3"/>
  <c r="F2119" i="3"/>
  <c r="H2118" i="3"/>
  <c r="I2118" i="3" s="1"/>
  <c r="H2112" i="5" l="1"/>
  <c r="G2112" i="5"/>
  <c r="F2112" i="5"/>
  <c r="E2113" i="5"/>
  <c r="E2131" i="4"/>
  <c r="C2132" i="4"/>
  <c r="G1800" i="4"/>
  <c r="H1800" i="4" s="1"/>
  <c r="H2119" i="3"/>
  <c r="I2119" i="3" s="1"/>
  <c r="F2120" i="3"/>
  <c r="G2121" i="3"/>
  <c r="G2113" i="5" l="1"/>
  <c r="F2113" i="5"/>
  <c r="E2114" i="5"/>
  <c r="H2113" i="5"/>
  <c r="E2132" i="4"/>
  <c r="C2133" i="4"/>
  <c r="G1801" i="4"/>
  <c r="H1801" i="4" s="1"/>
  <c r="G2122" i="3"/>
  <c r="F2121" i="3"/>
  <c r="H2120" i="3"/>
  <c r="I2120" i="3" s="1"/>
  <c r="E2115" i="5" l="1"/>
  <c r="H2114" i="5"/>
  <c r="G2114" i="5"/>
  <c r="F2114" i="5"/>
  <c r="E2133" i="4"/>
  <c r="C2134" i="4"/>
  <c r="G1802" i="4"/>
  <c r="H1802" i="4" s="1"/>
  <c r="H2121" i="3"/>
  <c r="I2121" i="3" s="1"/>
  <c r="F2122" i="3"/>
  <c r="G2123" i="3"/>
  <c r="F2115" i="5" l="1"/>
  <c r="E2116" i="5"/>
  <c r="H2115" i="5"/>
  <c r="G2115" i="5"/>
  <c r="E2134" i="4"/>
  <c r="C2135" i="4"/>
  <c r="G1803" i="4"/>
  <c r="H1803" i="4" s="1"/>
  <c r="F2123" i="3"/>
  <c r="H2122" i="3"/>
  <c r="I2122" i="3" s="1"/>
  <c r="G2124" i="3"/>
  <c r="G2116" i="5" l="1"/>
  <c r="F2116" i="5"/>
  <c r="E2117" i="5"/>
  <c r="H2116" i="5"/>
  <c r="E2135" i="4"/>
  <c r="C2136" i="4"/>
  <c r="G1804" i="4"/>
  <c r="H1804" i="4" s="1"/>
  <c r="G2125" i="3"/>
  <c r="F2124" i="3"/>
  <c r="H2123" i="3"/>
  <c r="I2123" i="3" s="1"/>
  <c r="E2118" i="5" l="1"/>
  <c r="H2117" i="5"/>
  <c r="G2117" i="5"/>
  <c r="F2117" i="5"/>
  <c r="E2136" i="4"/>
  <c r="C2137" i="4"/>
  <c r="G1805" i="4"/>
  <c r="H1805" i="4" s="1"/>
  <c r="H2124" i="3"/>
  <c r="I2124" i="3" s="1"/>
  <c r="F2125" i="3"/>
  <c r="G2126" i="3"/>
  <c r="G2118" i="5" l="1"/>
  <c r="F2118" i="5"/>
  <c r="E2119" i="5"/>
  <c r="H2118" i="5"/>
  <c r="E2137" i="4"/>
  <c r="C2138" i="4"/>
  <c r="G1806" i="4"/>
  <c r="H1806" i="4" s="1"/>
  <c r="G2127" i="3"/>
  <c r="F2126" i="3"/>
  <c r="H2125" i="3"/>
  <c r="I2125" i="3" s="1"/>
  <c r="G2119" i="5" l="1"/>
  <c r="F2119" i="5"/>
  <c r="E2120" i="5"/>
  <c r="H2119" i="5"/>
  <c r="E2138" i="4"/>
  <c r="C2139" i="4"/>
  <c r="G1807" i="4"/>
  <c r="H1807" i="4" s="1"/>
  <c r="G2128" i="3"/>
  <c r="H2126" i="3"/>
  <c r="I2126" i="3" s="1"/>
  <c r="F2127" i="3"/>
  <c r="E2121" i="5" l="1"/>
  <c r="H2120" i="5"/>
  <c r="G2120" i="5"/>
  <c r="F2120" i="5"/>
  <c r="E2139" i="4"/>
  <c r="C2140" i="4"/>
  <c r="G1808" i="4"/>
  <c r="H1808" i="4" s="1"/>
  <c r="F2128" i="3"/>
  <c r="H2127" i="3"/>
  <c r="I2127" i="3" s="1"/>
  <c r="G2129" i="3"/>
  <c r="E2122" i="5" l="1"/>
  <c r="H2121" i="5"/>
  <c r="G2121" i="5"/>
  <c r="F2121" i="5"/>
  <c r="E2140" i="4"/>
  <c r="C2141" i="4"/>
  <c r="G1809" i="4"/>
  <c r="H1809" i="4" s="1"/>
  <c r="G2130" i="3"/>
  <c r="H2128" i="3"/>
  <c r="I2128" i="3" s="1"/>
  <c r="F2129" i="3"/>
  <c r="G2122" i="5" l="1"/>
  <c r="F2122" i="5"/>
  <c r="H2122" i="5"/>
  <c r="E2123" i="5"/>
  <c r="E2141" i="4"/>
  <c r="C2142" i="4"/>
  <c r="G1810" i="4"/>
  <c r="H1810" i="4" s="1"/>
  <c r="F2130" i="3"/>
  <c r="H2129" i="3"/>
  <c r="I2129" i="3" s="1"/>
  <c r="G2131" i="3"/>
  <c r="E2124" i="5" l="1"/>
  <c r="H2123" i="5"/>
  <c r="G2123" i="5"/>
  <c r="F2123" i="5"/>
  <c r="E2142" i="4"/>
  <c r="C2143" i="4"/>
  <c r="G1811" i="4"/>
  <c r="H1811" i="4" s="1"/>
  <c r="G2132" i="3"/>
  <c r="F2131" i="3"/>
  <c r="H2130" i="3"/>
  <c r="I2130" i="3" s="1"/>
  <c r="E2125" i="5" l="1"/>
  <c r="F2124" i="5"/>
  <c r="H2124" i="5"/>
  <c r="G2124" i="5"/>
  <c r="G1812" i="4"/>
  <c r="H1812" i="4" s="1"/>
  <c r="E2143" i="4"/>
  <c r="C2144" i="4"/>
  <c r="F2132" i="3"/>
  <c r="H2131" i="3"/>
  <c r="I2131" i="3" s="1"/>
  <c r="G2133" i="3"/>
  <c r="G2125" i="5" l="1"/>
  <c r="F2125" i="5"/>
  <c r="E2126" i="5"/>
  <c r="H2125" i="5"/>
  <c r="E2144" i="4"/>
  <c r="C2145" i="4"/>
  <c r="G1813" i="4"/>
  <c r="H1813" i="4" s="1"/>
  <c r="G2134" i="3"/>
  <c r="F2133" i="3"/>
  <c r="H2132" i="3"/>
  <c r="I2132" i="3" s="1"/>
  <c r="E2127" i="5" l="1"/>
  <c r="H2126" i="5"/>
  <c r="G2126" i="5"/>
  <c r="F2126" i="5"/>
  <c r="E2145" i="4"/>
  <c r="C2146" i="4"/>
  <c r="G1814" i="4"/>
  <c r="H1814" i="4" s="1"/>
  <c r="H2133" i="3"/>
  <c r="I2133" i="3" s="1"/>
  <c r="F2134" i="3"/>
  <c r="G2135" i="3"/>
  <c r="F2127" i="5" l="1"/>
  <c r="E2128" i="5"/>
  <c r="H2127" i="5"/>
  <c r="G2127" i="5"/>
  <c r="E2146" i="4"/>
  <c r="C2147" i="4"/>
  <c r="G1815" i="4"/>
  <c r="H1815" i="4" s="1"/>
  <c r="G2136" i="3"/>
  <c r="H2134" i="3"/>
  <c r="I2134" i="3" s="1"/>
  <c r="F2135" i="3"/>
  <c r="G2128" i="5" l="1"/>
  <c r="F2128" i="5"/>
  <c r="E2129" i="5"/>
  <c r="H2128" i="5"/>
  <c r="E2147" i="4"/>
  <c r="C2148" i="4"/>
  <c r="G1816" i="4"/>
  <c r="H1816" i="4" s="1"/>
  <c r="F2136" i="3"/>
  <c r="H2135" i="3"/>
  <c r="I2135" i="3" s="1"/>
  <c r="G2137" i="3"/>
  <c r="G2129" i="5" l="1"/>
  <c r="F2129" i="5"/>
  <c r="H2129" i="5"/>
  <c r="E2130" i="5"/>
  <c r="E2148" i="4"/>
  <c r="C2149" i="4"/>
  <c r="G1817" i="4"/>
  <c r="H1817" i="4" s="1"/>
  <c r="G2138" i="3"/>
  <c r="H2136" i="3"/>
  <c r="I2136" i="3" s="1"/>
  <c r="F2137" i="3"/>
  <c r="E2131" i="5" l="1"/>
  <c r="H2130" i="5"/>
  <c r="G2130" i="5"/>
  <c r="F2130" i="5"/>
  <c r="E2149" i="4"/>
  <c r="C2150" i="4"/>
  <c r="G1818" i="4"/>
  <c r="H1818" i="4" s="1"/>
  <c r="F2138" i="3"/>
  <c r="H2137" i="3"/>
  <c r="I2137" i="3" s="1"/>
  <c r="G2139" i="3"/>
  <c r="G2131" i="5" l="1"/>
  <c r="F2131" i="5"/>
  <c r="E2132" i="5"/>
  <c r="H2131" i="5"/>
  <c r="E2150" i="4"/>
  <c r="C2151" i="4"/>
  <c r="G1819" i="4"/>
  <c r="H1819" i="4" s="1"/>
  <c r="G2140" i="3"/>
  <c r="H2138" i="3"/>
  <c r="I2138" i="3" s="1"/>
  <c r="F2139" i="3"/>
  <c r="E2133" i="5" l="1"/>
  <c r="H2132" i="5"/>
  <c r="G2132" i="5"/>
  <c r="F2132" i="5"/>
  <c r="E2151" i="4"/>
  <c r="C2152" i="4"/>
  <c r="G1820" i="4"/>
  <c r="H1820" i="4" s="1"/>
  <c r="H2139" i="3"/>
  <c r="I2139" i="3" s="1"/>
  <c r="F2140" i="3"/>
  <c r="G2141" i="3"/>
  <c r="E2134" i="5" l="1"/>
  <c r="H2133" i="5"/>
  <c r="G2133" i="5"/>
  <c r="F2133" i="5"/>
  <c r="E2152" i="4"/>
  <c r="C2153" i="4"/>
  <c r="G1821" i="4"/>
  <c r="H1821" i="4" s="1"/>
  <c r="G2142" i="3"/>
  <c r="H2140" i="3"/>
  <c r="I2140" i="3" s="1"/>
  <c r="F2141" i="3"/>
  <c r="G2134" i="5" l="1"/>
  <c r="F2134" i="5"/>
  <c r="E2135" i="5"/>
  <c r="H2134" i="5"/>
  <c r="E2153" i="4"/>
  <c r="C2154" i="4"/>
  <c r="G1822" i="4"/>
  <c r="H1822" i="4" s="1"/>
  <c r="H2141" i="3"/>
  <c r="I2141" i="3" s="1"/>
  <c r="F2142" i="3"/>
  <c r="G2143" i="3"/>
  <c r="E2136" i="5" l="1"/>
  <c r="H2135" i="5"/>
  <c r="G2135" i="5"/>
  <c r="F2135" i="5"/>
  <c r="E2154" i="4"/>
  <c r="C2155" i="4"/>
  <c r="G1823" i="4"/>
  <c r="H1823" i="4" s="1"/>
  <c r="G2144" i="3"/>
  <c r="F2143" i="3"/>
  <c r="H2142" i="3"/>
  <c r="I2142" i="3" s="1"/>
  <c r="G2136" i="5" l="1"/>
  <c r="F2136" i="5"/>
  <c r="E2137" i="5"/>
  <c r="H2136" i="5"/>
  <c r="E2155" i="4"/>
  <c r="C2156" i="4"/>
  <c r="G1824" i="4"/>
  <c r="H1824" i="4" s="1"/>
  <c r="H2143" i="3"/>
  <c r="I2143" i="3" s="1"/>
  <c r="F2144" i="3"/>
  <c r="G2145" i="3"/>
  <c r="G2137" i="5" l="1"/>
  <c r="F2137" i="5"/>
  <c r="E2138" i="5"/>
  <c r="H2137" i="5"/>
  <c r="E2156" i="4"/>
  <c r="C2157" i="4"/>
  <c r="G1825" i="4"/>
  <c r="H1825" i="4" s="1"/>
  <c r="G2146" i="3"/>
  <c r="F2145" i="3"/>
  <c r="H2144" i="3"/>
  <c r="I2144" i="3" s="1"/>
  <c r="H2138" i="5" l="1"/>
  <c r="E2139" i="5"/>
  <c r="F2138" i="5"/>
  <c r="G2138" i="5"/>
  <c r="E2157" i="4"/>
  <c r="C2158" i="4"/>
  <c r="G1826" i="4"/>
  <c r="H1826" i="4" s="1"/>
  <c r="H2145" i="3"/>
  <c r="I2145" i="3" s="1"/>
  <c r="F2146" i="3"/>
  <c r="G2147" i="3"/>
  <c r="E2140" i="5" l="1"/>
  <c r="H2139" i="5"/>
  <c r="G2139" i="5"/>
  <c r="F2139" i="5"/>
  <c r="E2158" i="4"/>
  <c r="C2159" i="4"/>
  <c r="G1827" i="4"/>
  <c r="H1827" i="4" s="1"/>
  <c r="G2148" i="3"/>
  <c r="H2146" i="3"/>
  <c r="I2146" i="3" s="1"/>
  <c r="F2147" i="3"/>
  <c r="G2140" i="5" l="1"/>
  <c r="F2140" i="5"/>
  <c r="E2141" i="5"/>
  <c r="H2140" i="5"/>
  <c r="E2159" i="4"/>
  <c r="C2160" i="4"/>
  <c r="G1828" i="4"/>
  <c r="H1828" i="4" s="1"/>
  <c r="F2148" i="3"/>
  <c r="H2147" i="3"/>
  <c r="I2147" i="3" s="1"/>
  <c r="G2149" i="3"/>
  <c r="E2142" i="5" l="1"/>
  <c r="H2141" i="5"/>
  <c r="G2141" i="5"/>
  <c r="F2141" i="5"/>
  <c r="E2160" i="4"/>
  <c r="C2161" i="4"/>
  <c r="G1829" i="4"/>
  <c r="H1829" i="4" s="1"/>
  <c r="G2150" i="3"/>
  <c r="H2148" i="3"/>
  <c r="I2148" i="3" s="1"/>
  <c r="F2149" i="3"/>
  <c r="E2143" i="5" l="1"/>
  <c r="G2142" i="5"/>
  <c r="F2142" i="5"/>
  <c r="H2142" i="5"/>
  <c r="E2161" i="4"/>
  <c r="C2162" i="4"/>
  <c r="G1830" i="4"/>
  <c r="H1830" i="4" s="1"/>
  <c r="F2150" i="3"/>
  <c r="H2149" i="3"/>
  <c r="I2149" i="3" s="1"/>
  <c r="G2151" i="3"/>
  <c r="G2143" i="5" l="1"/>
  <c r="F2143" i="5"/>
  <c r="E2144" i="5"/>
  <c r="H2143" i="5"/>
  <c r="E2162" i="4"/>
  <c r="C2163" i="4"/>
  <c r="G1831" i="4"/>
  <c r="H1831" i="4" s="1"/>
  <c r="G2152" i="3"/>
  <c r="H2150" i="3"/>
  <c r="I2150" i="3" s="1"/>
  <c r="F2151" i="3"/>
  <c r="F2144" i="5" l="1"/>
  <c r="E2145" i="5"/>
  <c r="H2144" i="5"/>
  <c r="G2144" i="5"/>
  <c r="E2163" i="4"/>
  <c r="C2164" i="4"/>
  <c r="G1832" i="4"/>
  <c r="H1832" i="4" s="1"/>
  <c r="H2151" i="3"/>
  <c r="I2151" i="3" s="1"/>
  <c r="F2152" i="3"/>
  <c r="G2153" i="3"/>
  <c r="E2146" i="5" l="1"/>
  <c r="H2145" i="5"/>
  <c r="G2145" i="5"/>
  <c r="F2145" i="5"/>
  <c r="E2164" i="4"/>
  <c r="C2165" i="4"/>
  <c r="G1833" i="4"/>
  <c r="H1833" i="4" s="1"/>
  <c r="H2152" i="3"/>
  <c r="I2152" i="3" s="1"/>
  <c r="F2153" i="3"/>
  <c r="G2154" i="3"/>
  <c r="G2146" i="5" l="1"/>
  <c r="F2146" i="5"/>
  <c r="E2147" i="5"/>
  <c r="H2146" i="5"/>
  <c r="E2165" i="4"/>
  <c r="C2166" i="4"/>
  <c r="G1834" i="4"/>
  <c r="H1834" i="4" s="1"/>
  <c r="G2155" i="3"/>
  <c r="H2153" i="3"/>
  <c r="I2153" i="3" s="1"/>
  <c r="F2154" i="3"/>
  <c r="G2147" i="5" l="1"/>
  <c r="F2147" i="5"/>
  <c r="E2148" i="5"/>
  <c r="H2147" i="5"/>
  <c r="E2166" i="4"/>
  <c r="C2167" i="4"/>
  <c r="G1835" i="4"/>
  <c r="H1835" i="4" s="1"/>
  <c r="F2155" i="3"/>
  <c r="H2154" i="3"/>
  <c r="I2154" i="3" s="1"/>
  <c r="G2156" i="3"/>
  <c r="G2148" i="5" l="1"/>
  <c r="F2148" i="5"/>
  <c r="E2149" i="5"/>
  <c r="H2148" i="5"/>
  <c r="E2167" i="4"/>
  <c r="C2168" i="4"/>
  <c r="G1836" i="4"/>
  <c r="H1836" i="4" s="1"/>
  <c r="G2157" i="3"/>
  <c r="H2155" i="3"/>
  <c r="I2155" i="3" s="1"/>
  <c r="F2156" i="3"/>
  <c r="G2149" i="5" l="1"/>
  <c r="F2149" i="5"/>
  <c r="H2149" i="5"/>
  <c r="E2150" i="5"/>
  <c r="E2168" i="4"/>
  <c r="C2169" i="4"/>
  <c r="G1837" i="4"/>
  <c r="H1837" i="4" s="1"/>
  <c r="F2157" i="3"/>
  <c r="H2156" i="3"/>
  <c r="I2156" i="3" s="1"/>
  <c r="G2158" i="3"/>
  <c r="E2151" i="5" l="1"/>
  <c r="H2150" i="5"/>
  <c r="G2150" i="5"/>
  <c r="F2150" i="5"/>
  <c r="E2169" i="4"/>
  <c r="C2170" i="4"/>
  <c r="G1838" i="4"/>
  <c r="H1838" i="4" s="1"/>
  <c r="G2159" i="3"/>
  <c r="H2157" i="3"/>
  <c r="I2157" i="3" s="1"/>
  <c r="F2158" i="3"/>
  <c r="G2151" i="5" l="1"/>
  <c r="F2151" i="5"/>
  <c r="E2152" i="5"/>
  <c r="H2151" i="5"/>
  <c r="E2170" i="4"/>
  <c r="C2171" i="4"/>
  <c r="G1839" i="4"/>
  <c r="H1839" i="4" s="1"/>
  <c r="H2158" i="3"/>
  <c r="I2158" i="3" s="1"/>
  <c r="F2159" i="3"/>
  <c r="G2160" i="3"/>
  <c r="G2152" i="5" l="1"/>
  <c r="F2152" i="5"/>
  <c r="E2153" i="5"/>
  <c r="H2152" i="5"/>
  <c r="E2171" i="4"/>
  <c r="C2172" i="4"/>
  <c r="G1840" i="4"/>
  <c r="H1840" i="4" s="1"/>
  <c r="G2161" i="3"/>
  <c r="F2160" i="3"/>
  <c r="H2159" i="3"/>
  <c r="I2159" i="3" s="1"/>
  <c r="E2154" i="5" l="1"/>
  <c r="F2153" i="5"/>
  <c r="G2153" i="5"/>
  <c r="H2153" i="5"/>
  <c r="E2172" i="4"/>
  <c r="C2173" i="4"/>
  <c r="G1841" i="4"/>
  <c r="H1841" i="4" s="1"/>
  <c r="G2162" i="3"/>
  <c r="H2160" i="3"/>
  <c r="I2160" i="3" s="1"/>
  <c r="F2161" i="3"/>
  <c r="G2154" i="5" l="1"/>
  <c r="F2154" i="5"/>
  <c r="E2155" i="5"/>
  <c r="H2154" i="5"/>
  <c r="E2173" i="4"/>
  <c r="C2174" i="4"/>
  <c r="G1842" i="4"/>
  <c r="H1842" i="4" s="1"/>
  <c r="F2162" i="3"/>
  <c r="H2161" i="3"/>
  <c r="I2161" i="3" s="1"/>
  <c r="G2163" i="3"/>
  <c r="G2155" i="5" l="1"/>
  <c r="F2155" i="5"/>
  <c r="E2156" i="5"/>
  <c r="H2155" i="5"/>
  <c r="E2174" i="4"/>
  <c r="C2175" i="4"/>
  <c r="G1843" i="4"/>
  <c r="H1843" i="4" s="1"/>
  <c r="G2164" i="3"/>
  <c r="H2162" i="3"/>
  <c r="I2162" i="3" s="1"/>
  <c r="F2163" i="3"/>
  <c r="F2156" i="5" l="1"/>
  <c r="E2157" i="5"/>
  <c r="H2156" i="5"/>
  <c r="G2156" i="5"/>
  <c r="E2175" i="4"/>
  <c r="C2176" i="4"/>
  <c r="G1844" i="4"/>
  <c r="H1844" i="4" s="1"/>
  <c r="G2165" i="3"/>
  <c r="H2163" i="3"/>
  <c r="I2163" i="3" s="1"/>
  <c r="F2164" i="3"/>
  <c r="E2158" i="5" l="1"/>
  <c r="H2157" i="5"/>
  <c r="G2157" i="5"/>
  <c r="F2157" i="5"/>
  <c r="E2176" i="4"/>
  <c r="C2177" i="4"/>
  <c r="G1845" i="4"/>
  <c r="H1845" i="4" s="1"/>
  <c r="H2164" i="3"/>
  <c r="I2164" i="3" s="1"/>
  <c r="F2165" i="3"/>
  <c r="G2166" i="3"/>
  <c r="G2158" i="5" l="1"/>
  <c r="F2158" i="5"/>
  <c r="H2158" i="5"/>
  <c r="E2159" i="5"/>
  <c r="E2177" i="4"/>
  <c r="C2178" i="4"/>
  <c r="G1846" i="4"/>
  <c r="H1846" i="4" s="1"/>
  <c r="G2167" i="3"/>
  <c r="H2165" i="3"/>
  <c r="I2165" i="3" s="1"/>
  <c r="F2166" i="3"/>
  <c r="F2159" i="5" l="1"/>
  <c r="E2160" i="5"/>
  <c r="H2159" i="5"/>
  <c r="G2159" i="5"/>
  <c r="E2178" i="4"/>
  <c r="C2179" i="4"/>
  <c r="G1847" i="4"/>
  <c r="H1847" i="4" s="1"/>
  <c r="F2167" i="3"/>
  <c r="H2166" i="3"/>
  <c r="I2166" i="3" s="1"/>
  <c r="G2168" i="3"/>
  <c r="E2161" i="5" l="1"/>
  <c r="H2160" i="5"/>
  <c r="G2160" i="5"/>
  <c r="F2160" i="5"/>
  <c r="E2179" i="4"/>
  <c r="C2180" i="4"/>
  <c r="G1848" i="4"/>
  <c r="H1848" i="4" s="1"/>
  <c r="G2169" i="3"/>
  <c r="H2167" i="3"/>
  <c r="I2167" i="3" s="1"/>
  <c r="F2168" i="3"/>
  <c r="G2161" i="5" l="1"/>
  <c r="F2161" i="5"/>
  <c r="E2162" i="5"/>
  <c r="H2161" i="5"/>
  <c r="E2180" i="4"/>
  <c r="C2181" i="4"/>
  <c r="G1849" i="4"/>
  <c r="H1849" i="4" s="1"/>
  <c r="F2169" i="3"/>
  <c r="H2168" i="3"/>
  <c r="I2168" i="3" s="1"/>
  <c r="G2170" i="3"/>
  <c r="E2163" i="5" l="1"/>
  <c r="H2162" i="5"/>
  <c r="G2162" i="5"/>
  <c r="F2162" i="5"/>
  <c r="E2181" i="4"/>
  <c r="C2182" i="4"/>
  <c r="G1850" i="4"/>
  <c r="H1850" i="4" s="1"/>
  <c r="G2171" i="3"/>
  <c r="H2169" i="3"/>
  <c r="I2169" i="3" s="1"/>
  <c r="F2170" i="3"/>
  <c r="H2163" i="5" l="1"/>
  <c r="G2163" i="5"/>
  <c r="F2163" i="5"/>
  <c r="E2164" i="5"/>
  <c r="E2182" i="4"/>
  <c r="C2183" i="4"/>
  <c r="G1851" i="4"/>
  <c r="H1851" i="4" s="1"/>
  <c r="H2170" i="3"/>
  <c r="I2170" i="3" s="1"/>
  <c r="F2171" i="3"/>
  <c r="G2172" i="3"/>
  <c r="G2164" i="5" l="1"/>
  <c r="F2164" i="5"/>
  <c r="E2165" i="5"/>
  <c r="H2164" i="5"/>
  <c r="E2183" i="4"/>
  <c r="C2184" i="4"/>
  <c r="G1852" i="4"/>
  <c r="H1852" i="4" s="1"/>
  <c r="G2173" i="3"/>
  <c r="F2172" i="3"/>
  <c r="H2171" i="3"/>
  <c r="I2171" i="3" s="1"/>
  <c r="G2165" i="5" l="1"/>
  <c r="F2165" i="5"/>
  <c r="H2165" i="5"/>
  <c r="E2166" i="5"/>
  <c r="E2184" i="4"/>
  <c r="C2185" i="4"/>
  <c r="G1853" i="4"/>
  <c r="H1853" i="4" s="1"/>
  <c r="H2172" i="3"/>
  <c r="I2172" i="3" s="1"/>
  <c r="F2173" i="3"/>
  <c r="G2174" i="3"/>
  <c r="E2167" i="5" l="1"/>
  <c r="H2166" i="5"/>
  <c r="G2166" i="5"/>
  <c r="F2166" i="5"/>
  <c r="E2185" i="4"/>
  <c r="C2186" i="4"/>
  <c r="G1854" i="4"/>
  <c r="H1854" i="4" s="1"/>
  <c r="G2175" i="3"/>
  <c r="F2174" i="3"/>
  <c r="H2173" i="3"/>
  <c r="I2173" i="3" s="1"/>
  <c r="G2167" i="5" l="1"/>
  <c r="F2167" i="5"/>
  <c r="H2167" i="5"/>
  <c r="E2168" i="5"/>
  <c r="E2186" i="4"/>
  <c r="C2187" i="4"/>
  <c r="G1855" i="4"/>
  <c r="H1855" i="4" s="1"/>
  <c r="H2174" i="3"/>
  <c r="I2174" i="3" s="1"/>
  <c r="F2175" i="3"/>
  <c r="G2176" i="3"/>
  <c r="E2169" i="5" l="1"/>
  <c r="H2168" i="5"/>
  <c r="G2168" i="5"/>
  <c r="F2168" i="5"/>
  <c r="E2187" i="4"/>
  <c r="C2188" i="4"/>
  <c r="G1856" i="4"/>
  <c r="H1856" i="4" s="1"/>
  <c r="F2176" i="3"/>
  <c r="H2175" i="3"/>
  <c r="I2175" i="3" s="1"/>
  <c r="G2177" i="3"/>
  <c r="G2169" i="5" l="1"/>
  <c r="F2169" i="5"/>
  <c r="E2170" i="5"/>
  <c r="H2169" i="5"/>
  <c r="E2188" i="4"/>
  <c r="C2189" i="4"/>
  <c r="G1857" i="4"/>
  <c r="H1857" i="4" s="1"/>
  <c r="G2178" i="3"/>
  <c r="H2176" i="3"/>
  <c r="I2176" i="3" s="1"/>
  <c r="F2177" i="3"/>
  <c r="G2170" i="5" l="1"/>
  <c r="F2170" i="5"/>
  <c r="H2170" i="5"/>
  <c r="E2171" i="5"/>
  <c r="E2189" i="4"/>
  <c r="C2190" i="4"/>
  <c r="G1858" i="4"/>
  <c r="H1858" i="4" s="1"/>
  <c r="H2177" i="3"/>
  <c r="I2177" i="3" s="1"/>
  <c r="F2178" i="3"/>
  <c r="G2179" i="3"/>
  <c r="E2172" i="5" l="1"/>
  <c r="H2171" i="5"/>
  <c r="F2171" i="5"/>
  <c r="G2171" i="5"/>
  <c r="E2190" i="4"/>
  <c r="C2191" i="4"/>
  <c r="G1859" i="4"/>
  <c r="H1859" i="4" s="1"/>
  <c r="G2180" i="3"/>
  <c r="F2179" i="3"/>
  <c r="H2178" i="3"/>
  <c r="I2178" i="3" s="1"/>
  <c r="G2172" i="5" l="1"/>
  <c r="F2172" i="5"/>
  <c r="H2172" i="5"/>
  <c r="E2173" i="5"/>
  <c r="E2191" i="4"/>
  <c r="C2192" i="4"/>
  <c r="G1860" i="4"/>
  <c r="H1860" i="4" s="1"/>
  <c r="H2179" i="3"/>
  <c r="I2179" i="3" s="1"/>
  <c r="F2180" i="3"/>
  <c r="G2181" i="3"/>
  <c r="G2173" i="5" l="1"/>
  <c r="F2173" i="5"/>
  <c r="E2174" i="5"/>
  <c r="H2173" i="5"/>
  <c r="E2192" i="4"/>
  <c r="C2193" i="4"/>
  <c r="G1861" i="4"/>
  <c r="H1861" i="4" s="1"/>
  <c r="G2182" i="3"/>
  <c r="F2181" i="3"/>
  <c r="H2180" i="3"/>
  <c r="I2180" i="3" s="1"/>
  <c r="G2174" i="5" l="1"/>
  <c r="F2174" i="5"/>
  <c r="E2175" i="5"/>
  <c r="H2174" i="5"/>
  <c r="E2193" i="4"/>
  <c r="C2194" i="4"/>
  <c r="G1862" i="4"/>
  <c r="H1862" i="4" s="1"/>
  <c r="H2181" i="3"/>
  <c r="I2181" i="3" s="1"/>
  <c r="F2182" i="3"/>
  <c r="G2183" i="3"/>
  <c r="E2176" i="5" l="1"/>
  <c r="H2175" i="5"/>
  <c r="G2175" i="5"/>
  <c r="F2175" i="5"/>
  <c r="E2194" i="4"/>
  <c r="C2195" i="4"/>
  <c r="G1863" i="4"/>
  <c r="H1863" i="4" s="1"/>
  <c r="G2184" i="3"/>
  <c r="H2182" i="3"/>
  <c r="I2182" i="3" s="1"/>
  <c r="F2183" i="3"/>
  <c r="G2176" i="5" l="1"/>
  <c r="F2176" i="5"/>
  <c r="E2177" i="5"/>
  <c r="H2176" i="5"/>
  <c r="E2195" i="4"/>
  <c r="C2196" i="4"/>
  <c r="G1864" i="4"/>
  <c r="H1864" i="4" s="1"/>
  <c r="F2184" i="3"/>
  <c r="H2183" i="3"/>
  <c r="I2183" i="3" s="1"/>
  <c r="G2185" i="3"/>
  <c r="G2177" i="5" l="1"/>
  <c r="F2177" i="5"/>
  <c r="E2178" i="5"/>
  <c r="H2177" i="5"/>
  <c r="E2196" i="4"/>
  <c r="C2197" i="4"/>
  <c r="G1865" i="4"/>
  <c r="H1865" i="4" s="1"/>
  <c r="G2186" i="3"/>
  <c r="H2184" i="3"/>
  <c r="I2184" i="3" s="1"/>
  <c r="F2185" i="3"/>
  <c r="E2179" i="5" l="1"/>
  <c r="H2178" i="5"/>
  <c r="G2178" i="5"/>
  <c r="F2178" i="5"/>
  <c r="E2197" i="4"/>
  <c r="C2198" i="4"/>
  <c r="G1866" i="4"/>
  <c r="H1866" i="4" s="1"/>
  <c r="F2186" i="3"/>
  <c r="H2185" i="3"/>
  <c r="I2185" i="3" s="1"/>
  <c r="G2187" i="3"/>
  <c r="G2179" i="5" l="1"/>
  <c r="F2179" i="5"/>
  <c r="E2180" i="5"/>
  <c r="H2179" i="5"/>
  <c r="E2198" i="4"/>
  <c r="C2199" i="4"/>
  <c r="G1867" i="4"/>
  <c r="H1867" i="4" s="1"/>
  <c r="G2188" i="3"/>
  <c r="H2186" i="3"/>
  <c r="I2186" i="3" s="1"/>
  <c r="F2187" i="3"/>
  <c r="F2180" i="5" l="1"/>
  <c r="E2181" i="5"/>
  <c r="H2180" i="5"/>
  <c r="G2180" i="5"/>
  <c r="E2199" i="4"/>
  <c r="C2200" i="4"/>
  <c r="G1868" i="4"/>
  <c r="H1868" i="4" s="1"/>
  <c r="F2188" i="3"/>
  <c r="H2187" i="3"/>
  <c r="I2187" i="3" s="1"/>
  <c r="G2189" i="3"/>
  <c r="H2181" i="5" l="1"/>
  <c r="E2182" i="5"/>
  <c r="G2181" i="5"/>
  <c r="F2181" i="5"/>
  <c r="E2200" i="4"/>
  <c r="C2201" i="4"/>
  <c r="G1869" i="4"/>
  <c r="H1869" i="4" s="1"/>
  <c r="G2190" i="3"/>
  <c r="H2188" i="3"/>
  <c r="I2188" i="3" s="1"/>
  <c r="F2189" i="3"/>
  <c r="G2182" i="5" l="1"/>
  <c r="F2182" i="5"/>
  <c r="E2183" i="5"/>
  <c r="H2182" i="5"/>
  <c r="E2201" i="4"/>
  <c r="C2202" i="4"/>
  <c r="G1870" i="4"/>
  <c r="H1870" i="4" s="1"/>
  <c r="H2189" i="3"/>
  <c r="I2189" i="3" s="1"/>
  <c r="F2190" i="3"/>
  <c r="G2191" i="3"/>
  <c r="G2183" i="5" l="1"/>
  <c r="F2183" i="5"/>
  <c r="E2184" i="5"/>
  <c r="H2183" i="5"/>
  <c r="E2202" i="4"/>
  <c r="C2203" i="4"/>
  <c r="G1871" i="4"/>
  <c r="H1871" i="4" s="1"/>
  <c r="G2192" i="3"/>
  <c r="F2191" i="3"/>
  <c r="H2190" i="3"/>
  <c r="I2190" i="3" s="1"/>
  <c r="H2184" i="5" l="1"/>
  <c r="G2184" i="5"/>
  <c r="F2184" i="5"/>
  <c r="E2185" i="5"/>
  <c r="E2203" i="4"/>
  <c r="C2204" i="4"/>
  <c r="G1872" i="4"/>
  <c r="H1872" i="4" s="1"/>
  <c r="H2191" i="3"/>
  <c r="I2191" i="3" s="1"/>
  <c r="F2192" i="3"/>
  <c r="G2193" i="3"/>
  <c r="G2185" i="5" l="1"/>
  <c r="F2185" i="5"/>
  <c r="E2186" i="5"/>
  <c r="H2185" i="5"/>
  <c r="E2204" i="4"/>
  <c r="C2205" i="4"/>
  <c r="G1873" i="4"/>
  <c r="H1873" i="4" s="1"/>
  <c r="F2193" i="3"/>
  <c r="H2192" i="3"/>
  <c r="I2192" i="3" s="1"/>
  <c r="G2194" i="3"/>
  <c r="E2187" i="5" l="1"/>
  <c r="H2186" i="5"/>
  <c r="G2186" i="5"/>
  <c r="F2186" i="5"/>
  <c r="E2205" i="4"/>
  <c r="C2206" i="4"/>
  <c r="G1874" i="4"/>
  <c r="H1874" i="4" s="1"/>
  <c r="G2195" i="3"/>
  <c r="F2194" i="3"/>
  <c r="H2193" i="3"/>
  <c r="I2193" i="3" s="1"/>
  <c r="F2187" i="5" l="1"/>
  <c r="E2188" i="5"/>
  <c r="H2187" i="5"/>
  <c r="G2187" i="5"/>
  <c r="E2206" i="4"/>
  <c r="C2207" i="4"/>
  <c r="G1875" i="4"/>
  <c r="H1875" i="4" s="1"/>
  <c r="H2194" i="3"/>
  <c r="I2194" i="3" s="1"/>
  <c r="F2195" i="3"/>
  <c r="G2196" i="3"/>
  <c r="G2188" i="5" l="1"/>
  <c r="F2188" i="5"/>
  <c r="E2189" i="5"/>
  <c r="H2188" i="5"/>
  <c r="E2207" i="4"/>
  <c r="C2208" i="4"/>
  <c r="G1876" i="4"/>
  <c r="H1876" i="4" s="1"/>
  <c r="F2196" i="3"/>
  <c r="H2195" i="3"/>
  <c r="I2195" i="3" s="1"/>
  <c r="G2197" i="3"/>
  <c r="E2190" i="5" l="1"/>
  <c r="H2189" i="5"/>
  <c r="G2189" i="5"/>
  <c r="F2189" i="5"/>
  <c r="E2208" i="4"/>
  <c r="C2209" i="4"/>
  <c r="G1877" i="4"/>
  <c r="H1877" i="4" s="1"/>
  <c r="G2198" i="3"/>
  <c r="H2196" i="3"/>
  <c r="I2196" i="3" s="1"/>
  <c r="F2197" i="3"/>
  <c r="G2190" i="5" l="1"/>
  <c r="F2190" i="5"/>
  <c r="E2191" i="5"/>
  <c r="H2190" i="5"/>
  <c r="E2209" i="4"/>
  <c r="C2210" i="4"/>
  <c r="G1878" i="4"/>
  <c r="H1878" i="4" s="1"/>
  <c r="F2198" i="3"/>
  <c r="H2197" i="3"/>
  <c r="I2197" i="3" s="1"/>
  <c r="G2199" i="3"/>
  <c r="G2191" i="5" l="1"/>
  <c r="F2191" i="5"/>
  <c r="E2192" i="5"/>
  <c r="H2191" i="5"/>
  <c r="E2210" i="4"/>
  <c r="C2211" i="4"/>
  <c r="G1879" i="4"/>
  <c r="H1879" i="4" s="1"/>
  <c r="G2200" i="3"/>
  <c r="H2198" i="3"/>
  <c r="I2198" i="3" s="1"/>
  <c r="F2199" i="3"/>
  <c r="H2192" i="5" l="1"/>
  <c r="G2192" i="5"/>
  <c r="F2192" i="5"/>
  <c r="E2193" i="5"/>
  <c r="E2211" i="4"/>
  <c r="C2212" i="4"/>
  <c r="G1880" i="4"/>
  <c r="H1880" i="4" s="1"/>
  <c r="F2200" i="3"/>
  <c r="H2199" i="3"/>
  <c r="I2199" i="3" s="1"/>
  <c r="G2201" i="3"/>
  <c r="E2194" i="5" l="1"/>
  <c r="H2193" i="5"/>
  <c r="G2193" i="5"/>
  <c r="F2193" i="5"/>
  <c r="E2212" i="4"/>
  <c r="C2213" i="4"/>
  <c r="G1881" i="4"/>
  <c r="H1881" i="4" s="1"/>
  <c r="G2202" i="3"/>
  <c r="H2200" i="3"/>
  <c r="I2200" i="3" s="1"/>
  <c r="F2201" i="3"/>
  <c r="G2194" i="5" l="1"/>
  <c r="F2194" i="5"/>
  <c r="E2195" i="5"/>
  <c r="H2194" i="5"/>
  <c r="E2213" i="4"/>
  <c r="C2214" i="4"/>
  <c r="G1882" i="4"/>
  <c r="H1882" i="4" s="1"/>
  <c r="H2201" i="3"/>
  <c r="I2201" i="3" s="1"/>
  <c r="F2202" i="3"/>
  <c r="G2203" i="3"/>
  <c r="G2195" i="5" l="1"/>
  <c r="F2195" i="5"/>
  <c r="E2196" i="5"/>
  <c r="H2195" i="5"/>
  <c r="E2214" i="4"/>
  <c r="C2215" i="4"/>
  <c r="G1883" i="4"/>
  <c r="H1883" i="4" s="1"/>
  <c r="G2204" i="3"/>
  <c r="F2203" i="3"/>
  <c r="H2202" i="3"/>
  <c r="I2202" i="3" s="1"/>
  <c r="E2197" i="5" l="1"/>
  <c r="F2196" i="5"/>
  <c r="G2196" i="5"/>
  <c r="H2196" i="5"/>
  <c r="E2215" i="4"/>
  <c r="C2216" i="4"/>
  <c r="G1884" i="4"/>
  <c r="H1884" i="4" s="1"/>
  <c r="H2203" i="3"/>
  <c r="I2203" i="3" s="1"/>
  <c r="F2204" i="3"/>
  <c r="G2205" i="3"/>
  <c r="G2197" i="5" l="1"/>
  <c r="F2197" i="5"/>
  <c r="E2198" i="5"/>
  <c r="H2197" i="5"/>
  <c r="E2216" i="4"/>
  <c r="C2217" i="4"/>
  <c r="G1885" i="4"/>
  <c r="H1885" i="4" s="1"/>
  <c r="G2206" i="3"/>
  <c r="F2205" i="3"/>
  <c r="H2204" i="3"/>
  <c r="I2204" i="3" s="1"/>
  <c r="G2198" i="5" l="1"/>
  <c r="F2198" i="5"/>
  <c r="E2199" i="5"/>
  <c r="H2198" i="5"/>
  <c r="E2217" i="4"/>
  <c r="C2218" i="4"/>
  <c r="G1886" i="4"/>
  <c r="H1886" i="4" s="1"/>
  <c r="H2205" i="3"/>
  <c r="I2205" i="3" s="1"/>
  <c r="F2206" i="3"/>
  <c r="G2207" i="3"/>
  <c r="E2200" i="5" l="1"/>
  <c r="H2199" i="5"/>
  <c r="G2199" i="5"/>
  <c r="F2199" i="5"/>
  <c r="E2218" i="4"/>
  <c r="C2219" i="4"/>
  <c r="G1887" i="4"/>
  <c r="H1887" i="4" s="1"/>
  <c r="G2208" i="3"/>
  <c r="H2206" i="3"/>
  <c r="I2206" i="3" s="1"/>
  <c r="F2207" i="3"/>
  <c r="G2200" i="5" l="1"/>
  <c r="F2200" i="5"/>
  <c r="E2201" i="5"/>
  <c r="H2200" i="5"/>
  <c r="E2219" i="4"/>
  <c r="C2220" i="4"/>
  <c r="G1888" i="4"/>
  <c r="H1888" i="4" s="1"/>
  <c r="F2208" i="3"/>
  <c r="H2207" i="3"/>
  <c r="I2207" i="3" s="1"/>
  <c r="G2209" i="3"/>
  <c r="G2201" i="5" l="1"/>
  <c r="F2201" i="5"/>
  <c r="H2201" i="5"/>
  <c r="E2202" i="5"/>
  <c r="E2220" i="4"/>
  <c r="C2221" i="4"/>
  <c r="G1889" i="4"/>
  <c r="H1889" i="4" s="1"/>
  <c r="G2210" i="3"/>
  <c r="H2208" i="3"/>
  <c r="I2208" i="3" s="1"/>
  <c r="F2209" i="3"/>
  <c r="E2203" i="5" l="1"/>
  <c r="H2202" i="5"/>
  <c r="G2202" i="5"/>
  <c r="F2202" i="5"/>
  <c r="E2221" i="4"/>
  <c r="C2222" i="4"/>
  <c r="G1890" i="4"/>
  <c r="H1890" i="4" s="1"/>
  <c r="F2210" i="3"/>
  <c r="H2209" i="3"/>
  <c r="I2209" i="3" s="1"/>
  <c r="G2211" i="3"/>
  <c r="G2203" i="5" l="1"/>
  <c r="F2203" i="5"/>
  <c r="H2203" i="5"/>
  <c r="E2204" i="5"/>
  <c r="E2222" i="4"/>
  <c r="C2223" i="4"/>
  <c r="G1891" i="4"/>
  <c r="H1891" i="4" s="1"/>
  <c r="G2212" i="3"/>
  <c r="F2211" i="3"/>
  <c r="H2210" i="3"/>
  <c r="I2210" i="3" s="1"/>
  <c r="E2205" i="5" l="1"/>
  <c r="H2204" i="5"/>
  <c r="G2204" i="5"/>
  <c r="F2204" i="5"/>
  <c r="E2223" i="4"/>
  <c r="C2224" i="4"/>
  <c r="G1892" i="4"/>
  <c r="H1892" i="4" s="1"/>
  <c r="F2212" i="3"/>
  <c r="H2211" i="3"/>
  <c r="I2211" i="3" s="1"/>
  <c r="G2213" i="3"/>
  <c r="E2206" i="5" l="1"/>
  <c r="H2205" i="5"/>
  <c r="G2205" i="5"/>
  <c r="F2205" i="5"/>
  <c r="E2224" i="4"/>
  <c r="C2225" i="4"/>
  <c r="G1893" i="4"/>
  <c r="H1893" i="4" s="1"/>
  <c r="G2214" i="3"/>
  <c r="H2212" i="3"/>
  <c r="I2212" i="3" s="1"/>
  <c r="F2213" i="3"/>
  <c r="G2206" i="5" l="1"/>
  <c r="F2206" i="5"/>
  <c r="E2207" i="5"/>
  <c r="H2206" i="5"/>
  <c r="E2225" i="4"/>
  <c r="C2226" i="4"/>
  <c r="G1894" i="4"/>
  <c r="H1894" i="4" s="1"/>
  <c r="H2213" i="3"/>
  <c r="I2213" i="3" s="1"/>
  <c r="F2214" i="3"/>
  <c r="G2215" i="3"/>
  <c r="E2208" i="5" l="1"/>
  <c r="F2207" i="5"/>
  <c r="H2207" i="5"/>
  <c r="G2207" i="5"/>
  <c r="E2226" i="4"/>
  <c r="C2227" i="4"/>
  <c r="G1895" i="4"/>
  <c r="H1895" i="4" s="1"/>
  <c r="G2216" i="3"/>
  <c r="F2215" i="3"/>
  <c r="H2214" i="3"/>
  <c r="I2214" i="3" s="1"/>
  <c r="G2208" i="5" l="1"/>
  <c r="F2208" i="5"/>
  <c r="E2209" i="5"/>
  <c r="H2208" i="5"/>
  <c r="E2227" i="4"/>
  <c r="C2228" i="4"/>
  <c r="G1896" i="4"/>
  <c r="H1896" i="4" s="1"/>
  <c r="H2215" i="3"/>
  <c r="I2215" i="3" s="1"/>
  <c r="F2216" i="3"/>
  <c r="G2217" i="3"/>
  <c r="G2209" i="5" l="1"/>
  <c r="F2209" i="5"/>
  <c r="E2210" i="5"/>
  <c r="H2209" i="5"/>
  <c r="E2228" i="4"/>
  <c r="C2229" i="4"/>
  <c r="G1897" i="4"/>
  <c r="H1897" i="4" s="1"/>
  <c r="G2218" i="3"/>
  <c r="F2217" i="3"/>
  <c r="H2216" i="3"/>
  <c r="I2216" i="3" s="1"/>
  <c r="H2210" i="5" l="1"/>
  <c r="E2211" i="5"/>
  <c r="G2210" i="5"/>
  <c r="F2210" i="5"/>
  <c r="E2229" i="4"/>
  <c r="C2230" i="4"/>
  <c r="G1898" i="4"/>
  <c r="H1898" i="4" s="1"/>
  <c r="F2218" i="3"/>
  <c r="H2217" i="3"/>
  <c r="I2217" i="3" s="1"/>
  <c r="G2219" i="3"/>
  <c r="E2212" i="5" l="1"/>
  <c r="H2211" i="5"/>
  <c r="G2211" i="5"/>
  <c r="F2211" i="5"/>
  <c r="E2230" i="4"/>
  <c r="C2231" i="4"/>
  <c r="G1899" i="4"/>
  <c r="H1899" i="4" s="1"/>
  <c r="G2220" i="3"/>
  <c r="H2218" i="3"/>
  <c r="I2218" i="3" s="1"/>
  <c r="F2219" i="3"/>
  <c r="G2212" i="5" l="1"/>
  <c r="F2212" i="5"/>
  <c r="E2213" i="5"/>
  <c r="H2212" i="5"/>
  <c r="E2231" i="4"/>
  <c r="C2232" i="4"/>
  <c r="G1900" i="4"/>
  <c r="H1900" i="4" s="1"/>
  <c r="F2220" i="3"/>
  <c r="H2219" i="3"/>
  <c r="I2219" i="3" s="1"/>
  <c r="G2221" i="3"/>
  <c r="H2213" i="5" l="1"/>
  <c r="G2213" i="5"/>
  <c r="F2213" i="5"/>
  <c r="E2214" i="5"/>
  <c r="E2232" i="4"/>
  <c r="C2233" i="4"/>
  <c r="G1901" i="4"/>
  <c r="H1901" i="4" s="1"/>
  <c r="G2222" i="3"/>
  <c r="H2220" i="3"/>
  <c r="I2220" i="3" s="1"/>
  <c r="F2221" i="3"/>
  <c r="E2215" i="5" l="1"/>
  <c r="H2214" i="5"/>
  <c r="F2214" i="5"/>
  <c r="G2214" i="5"/>
  <c r="E2233" i="4"/>
  <c r="C2234" i="4"/>
  <c r="G1902" i="4"/>
  <c r="H1902" i="4" s="1"/>
  <c r="F2222" i="3"/>
  <c r="H2221" i="3"/>
  <c r="I2221" i="3" s="1"/>
  <c r="G2223" i="3"/>
  <c r="G2215" i="5" l="1"/>
  <c r="F2215" i="5"/>
  <c r="E2216" i="5"/>
  <c r="H2215" i="5"/>
  <c r="E2234" i="4"/>
  <c r="C2235" i="4"/>
  <c r="G1903" i="4"/>
  <c r="H1903" i="4" s="1"/>
  <c r="G2224" i="3"/>
  <c r="H2222" i="3"/>
  <c r="I2222" i="3" s="1"/>
  <c r="F2223" i="3"/>
  <c r="F2216" i="5" l="1"/>
  <c r="H2216" i="5"/>
  <c r="G2216" i="5"/>
  <c r="E2217" i="5"/>
  <c r="E2235" i="4"/>
  <c r="C2236" i="4"/>
  <c r="G1904" i="4"/>
  <c r="H1904" i="4" s="1"/>
  <c r="F2224" i="3"/>
  <c r="H2223" i="3"/>
  <c r="I2223" i="3" s="1"/>
  <c r="G2225" i="3"/>
  <c r="G2217" i="5" l="1"/>
  <c r="F2217" i="5"/>
  <c r="E2218" i="5"/>
  <c r="H2217" i="5"/>
  <c r="E2236" i="4"/>
  <c r="C2237" i="4"/>
  <c r="G1905" i="4"/>
  <c r="H1905" i="4" s="1"/>
  <c r="G2226" i="3"/>
  <c r="H2224" i="3"/>
  <c r="I2224" i="3" s="1"/>
  <c r="F2225" i="3"/>
  <c r="G2218" i="5" l="1"/>
  <c r="F2218" i="5"/>
  <c r="E2219" i="5"/>
  <c r="H2218" i="5"/>
  <c r="E2237" i="4"/>
  <c r="C2238" i="4"/>
  <c r="G1906" i="4"/>
  <c r="H1906" i="4" s="1"/>
  <c r="H2225" i="3"/>
  <c r="I2225" i="3" s="1"/>
  <c r="F2226" i="3"/>
  <c r="G2227" i="3"/>
  <c r="G2219" i="5" l="1"/>
  <c r="F2219" i="5"/>
  <c r="E2220" i="5"/>
  <c r="H2219" i="5"/>
  <c r="E2238" i="4"/>
  <c r="C2239" i="4"/>
  <c r="G1907" i="4"/>
  <c r="H1907" i="4" s="1"/>
  <c r="G2228" i="3"/>
  <c r="F2227" i="3"/>
  <c r="H2226" i="3"/>
  <c r="I2226" i="3" s="1"/>
  <c r="G2220" i="5" l="1"/>
  <c r="E2221" i="5"/>
  <c r="H2220" i="5"/>
  <c r="F2220" i="5"/>
  <c r="E2239" i="4"/>
  <c r="C2240" i="4"/>
  <c r="G1908" i="4"/>
  <c r="H1908" i="4" s="1"/>
  <c r="H2227" i="3"/>
  <c r="I2227" i="3" s="1"/>
  <c r="F2228" i="3"/>
  <c r="G2229" i="3"/>
  <c r="G2221" i="5" l="1"/>
  <c r="F2221" i="5"/>
  <c r="H2221" i="5"/>
  <c r="E2222" i="5"/>
  <c r="E2240" i="4"/>
  <c r="C2241" i="4"/>
  <c r="G1909" i="4"/>
  <c r="H1909" i="4" s="1"/>
  <c r="F2229" i="3"/>
  <c r="H2228" i="3"/>
  <c r="I2228" i="3" s="1"/>
  <c r="G2230" i="3"/>
  <c r="E2223" i="5" l="1"/>
  <c r="H2222" i="5"/>
  <c r="G2222" i="5"/>
  <c r="F2222" i="5"/>
  <c r="E2241" i="4"/>
  <c r="C2242" i="4"/>
  <c r="G1910" i="4"/>
  <c r="H1910" i="4" s="1"/>
  <c r="G2231" i="3"/>
  <c r="F2230" i="3"/>
  <c r="H2229" i="3"/>
  <c r="I2229" i="3" s="1"/>
  <c r="E2224" i="5" l="1"/>
  <c r="H2223" i="5"/>
  <c r="G2223" i="5"/>
  <c r="F2223" i="5"/>
  <c r="E2242" i="4"/>
  <c r="C2243" i="4"/>
  <c r="G1911" i="4"/>
  <c r="H1911" i="4" s="1"/>
  <c r="G2232" i="3"/>
  <c r="H2230" i="3"/>
  <c r="I2230" i="3" s="1"/>
  <c r="F2231" i="3"/>
  <c r="G2224" i="5" l="1"/>
  <c r="F2224" i="5"/>
  <c r="E2225" i="5"/>
  <c r="H2224" i="5"/>
  <c r="E2243" i="4"/>
  <c r="C2244" i="4"/>
  <c r="G1912" i="4"/>
  <c r="H1912" i="4" s="1"/>
  <c r="F2232" i="3"/>
  <c r="H2231" i="3"/>
  <c r="I2231" i="3" s="1"/>
  <c r="G2233" i="3"/>
  <c r="E2226" i="5" l="1"/>
  <c r="F2225" i="5"/>
  <c r="H2225" i="5"/>
  <c r="G2225" i="5"/>
  <c r="E2244" i="4"/>
  <c r="C2245" i="4"/>
  <c r="G1913" i="4"/>
  <c r="H1913" i="4" s="1"/>
  <c r="G2234" i="3"/>
  <c r="H2232" i="3"/>
  <c r="I2232" i="3" s="1"/>
  <c r="F2233" i="3"/>
  <c r="G2226" i="5" l="1"/>
  <c r="F2226" i="5"/>
  <c r="E2227" i="5"/>
  <c r="H2226" i="5"/>
  <c r="E2245" i="4"/>
  <c r="C2246" i="4"/>
  <c r="G1914" i="4"/>
  <c r="H1914" i="4" s="1"/>
  <c r="F2234" i="3"/>
  <c r="H2233" i="3"/>
  <c r="I2233" i="3" s="1"/>
  <c r="G2235" i="3"/>
  <c r="G2227" i="5" l="1"/>
  <c r="F2227" i="5"/>
  <c r="E2228" i="5"/>
  <c r="H2227" i="5"/>
  <c r="E2246" i="4"/>
  <c r="C2247" i="4"/>
  <c r="G1915" i="4"/>
  <c r="H1915" i="4" s="1"/>
  <c r="G2236" i="3"/>
  <c r="H2234" i="3"/>
  <c r="I2234" i="3" s="1"/>
  <c r="F2235" i="3"/>
  <c r="E2229" i="5" l="1"/>
  <c r="H2228" i="5"/>
  <c r="G2228" i="5"/>
  <c r="F2228" i="5"/>
  <c r="E2247" i="4"/>
  <c r="C2248" i="4"/>
  <c r="G1916" i="4"/>
  <c r="H1916" i="4" s="1"/>
  <c r="F2236" i="3"/>
  <c r="H2235" i="3"/>
  <c r="I2235" i="3" s="1"/>
  <c r="G2237" i="3"/>
  <c r="E2230" i="5" l="1"/>
  <c r="H2229" i="5"/>
  <c r="G2229" i="5"/>
  <c r="F2229" i="5"/>
  <c r="E2248" i="4"/>
  <c r="C2249" i="4"/>
  <c r="G1917" i="4"/>
  <c r="H1917" i="4" s="1"/>
  <c r="G2238" i="3"/>
  <c r="H2236" i="3"/>
  <c r="I2236" i="3" s="1"/>
  <c r="F2237" i="3"/>
  <c r="G2230" i="5" l="1"/>
  <c r="F2230" i="5"/>
  <c r="H2230" i="5"/>
  <c r="E2231" i="5"/>
  <c r="E2249" i="4"/>
  <c r="C2250" i="4"/>
  <c r="G1918" i="4"/>
  <c r="H1918" i="4" s="1"/>
  <c r="H2237" i="3"/>
  <c r="I2237" i="3" s="1"/>
  <c r="F2238" i="3"/>
  <c r="G2239" i="3"/>
  <c r="E2232" i="5" l="1"/>
  <c r="H2231" i="5"/>
  <c r="G2231" i="5"/>
  <c r="F2231" i="5"/>
  <c r="E2250" i="4"/>
  <c r="C2251" i="4"/>
  <c r="G1919" i="4"/>
  <c r="H1919" i="4" s="1"/>
  <c r="G2240" i="3"/>
  <c r="F2239" i="3"/>
  <c r="H2238" i="3"/>
  <c r="I2238" i="3" s="1"/>
  <c r="E2233" i="5" l="1"/>
  <c r="H2232" i="5"/>
  <c r="G2232" i="5"/>
  <c r="F2232" i="5"/>
  <c r="E2251" i="4"/>
  <c r="C2252" i="4"/>
  <c r="G1920" i="4"/>
  <c r="H1920" i="4" s="1"/>
  <c r="H2239" i="3"/>
  <c r="I2239" i="3" s="1"/>
  <c r="F2240" i="3"/>
  <c r="G2241" i="3"/>
  <c r="G2233" i="5" l="1"/>
  <c r="F2233" i="5"/>
  <c r="E2234" i="5"/>
  <c r="H2233" i="5"/>
  <c r="E2252" i="4"/>
  <c r="C2253" i="4"/>
  <c r="G1921" i="4"/>
  <c r="H1921" i="4" s="1"/>
  <c r="G2242" i="3"/>
  <c r="F2241" i="3"/>
  <c r="H2240" i="3"/>
  <c r="I2240" i="3" s="1"/>
  <c r="E2235" i="5" l="1"/>
  <c r="F2234" i="5"/>
  <c r="H2234" i="5"/>
  <c r="G2234" i="5"/>
  <c r="E2253" i="4"/>
  <c r="C2254" i="4"/>
  <c r="G1922" i="4"/>
  <c r="H1922" i="4" s="1"/>
  <c r="H2241" i="3"/>
  <c r="I2241" i="3" s="1"/>
  <c r="F2242" i="3"/>
  <c r="G2243" i="3"/>
  <c r="E2236" i="5" l="1"/>
  <c r="F2235" i="5"/>
  <c r="H2235" i="5"/>
  <c r="G2235" i="5"/>
  <c r="E2254" i="4"/>
  <c r="C2255" i="4"/>
  <c r="G1923" i="4"/>
  <c r="H1923" i="4" s="1"/>
  <c r="G2244" i="3"/>
  <c r="H2242" i="3"/>
  <c r="I2242" i="3" s="1"/>
  <c r="F2243" i="3"/>
  <c r="G2236" i="5" l="1"/>
  <c r="F2236" i="5"/>
  <c r="E2237" i="5"/>
  <c r="H2236" i="5"/>
  <c r="E2255" i="4"/>
  <c r="C2256" i="4"/>
  <c r="G1924" i="4"/>
  <c r="H1924" i="4" s="1"/>
  <c r="F2244" i="3"/>
  <c r="H2243" i="3"/>
  <c r="I2243" i="3" s="1"/>
  <c r="G2245" i="3"/>
  <c r="G2237" i="5" l="1"/>
  <c r="F2237" i="5"/>
  <c r="H2237" i="5"/>
  <c r="E2238" i="5"/>
  <c r="E2256" i="4"/>
  <c r="C2257" i="4"/>
  <c r="G1925" i="4"/>
  <c r="H1925" i="4" s="1"/>
  <c r="G2246" i="3"/>
  <c r="H2244" i="3"/>
  <c r="I2244" i="3" s="1"/>
  <c r="F2245" i="3"/>
  <c r="G2238" i="5" l="1"/>
  <c r="F2238" i="5"/>
  <c r="E2239" i="5"/>
  <c r="H2238" i="5"/>
  <c r="E2257" i="4"/>
  <c r="C2258" i="4"/>
  <c r="G1926" i="4"/>
  <c r="H1926" i="4" s="1"/>
  <c r="F2246" i="3"/>
  <c r="H2245" i="3"/>
  <c r="I2245" i="3" s="1"/>
  <c r="G2247" i="3"/>
  <c r="G2239" i="5" l="1"/>
  <c r="F2239" i="5"/>
  <c r="H2239" i="5"/>
  <c r="E2240" i="5"/>
  <c r="E2258" i="4"/>
  <c r="C2259" i="4"/>
  <c r="G1927" i="4"/>
  <c r="H1927" i="4" s="1"/>
  <c r="G2248" i="3"/>
  <c r="F2247" i="3"/>
  <c r="H2246" i="3"/>
  <c r="I2246" i="3" s="1"/>
  <c r="E2241" i="5" l="1"/>
  <c r="H2240" i="5"/>
  <c r="G2240" i="5"/>
  <c r="F2240" i="5"/>
  <c r="E2259" i="4"/>
  <c r="C2260" i="4"/>
  <c r="G1928" i="4"/>
  <c r="H1928" i="4" s="1"/>
  <c r="G2249" i="3"/>
  <c r="F2248" i="3"/>
  <c r="H2247" i="3"/>
  <c r="I2247" i="3" s="1"/>
  <c r="E2242" i="5" l="1"/>
  <c r="H2241" i="5"/>
  <c r="G2241" i="5"/>
  <c r="F2241" i="5"/>
  <c r="E2260" i="4"/>
  <c r="C2261" i="4"/>
  <c r="G1929" i="4"/>
  <c r="H1929" i="4" s="1"/>
  <c r="H2248" i="3"/>
  <c r="I2248" i="3" s="1"/>
  <c r="F2249" i="3"/>
  <c r="G2250" i="3"/>
  <c r="G2242" i="5" l="1"/>
  <c r="F2242" i="5"/>
  <c r="E2243" i="5"/>
  <c r="H2242" i="5"/>
  <c r="E2261" i="4"/>
  <c r="C2262" i="4"/>
  <c r="G1930" i="4"/>
  <c r="H1930" i="4" s="1"/>
  <c r="H2249" i="3"/>
  <c r="I2249" i="3" s="1"/>
  <c r="F2250" i="3"/>
  <c r="G2251" i="3"/>
  <c r="E2244" i="5" l="1"/>
  <c r="H2243" i="5"/>
  <c r="G2243" i="5"/>
  <c r="F2243" i="5"/>
  <c r="E2262" i="4"/>
  <c r="C2263" i="4"/>
  <c r="G1931" i="4"/>
  <c r="H1931" i="4" s="1"/>
  <c r="G2252" i="3"/>
  <c r="F2251" i="3"/>
  <c r="H2250" i="3"/>
  <c r="I2250" i="3" s="1"/>
  <c r="E2245" i="5" l="1"/>
  <c r="H2244" i="5"/>
  <c r="G2244" i="5"/>
  <c r="F2244" i="5"/>
  <c r="E2263" i="4"/>
  <c r="C2264" i="4"/>
  <c r="G1932" i="4"/>
  <c r="H1932" i="4" s="1"/>
  <c r="H2251" i="3"/>
  <c r="I2251" i="3" s="1"/>
  <c r="F2252" i="3"/>
  <c r="G2253" i="3"/>
  <c r="G2245" i="5" l="1"/>
  <c r="F2245" i="5"/>
  <c r="H2245" i="5"/>
  <c r="E2246" i="5"/>
  <c r="E2264" i="4"/>
  <c r="C2265" i="4"/>
  <c r="G1933" i="4"/>
  <c r="H1933" i="4" s="1"/>
  <c r="G2254" i="3"/>
  <c r="F2253" i="3"/>
  <c r="H2252" i="3"/>
  <c r="I2252" i="3" s="1"/>
  <c r="F2246" i="5" l="1"/>
  <c r="E2247" i="5"/>
  <c r="H2246" i="5"/>
  <c r="G2246" i="5"/>
  <c r="E2265" i="4"/>
  <c r="C2266" i="4"/>
  <c r="G1934" i="4"/>
  <c r="H1934" i="4" s="1"/>
  <c r="F2254" i="3"/>
  <c r="H2253" i="3"/>
  <c r="I2253" i="3" s="1"/>
  <c r="G2255" i="3"/>
  <c r="E2248" i="5" l="1"/>
  <c r="H2247" i="5"/>
  <c r="G2247" i="5"/>
  <c r="F2247" i="5"/>
  <c r="E2266" i="4"/>
  <c r="C2267" i="4"/>
  <c r="G1935" i="4"/>
  <c r="H1935" i="4" s="1"/>
  <c r="G2256" i="3"/>
  <c r="H2254" i="3"/>
  <c r="I2254" i="3" s="1"/>
  <c r="F2255" i="3"/>
  <c r="G2248" i="5" l="1"/>
  <c r="F2248" i="5"/>
  <c r="E2249" i="5"/>
  <c r="H2248" i="5"/>
  <c r="E2267" i="4"/>
  <c r="C2268" i="4"/>
  <c r="G1936" i="4"/>
  <c r="H1936" i="4" s="1"/>
  <c r="F2256" i="3"/>
  <c r="H2255" i="3"/>
  <c r="I2255" i="3" s="1"/>
  <c r="G2257" i="3"/>
  <c r="F2249" i="5" l="1"/>
  <c r="E2250" i="5"/>
  <c r="H2249" i="5"/>
  <c r="G2249" i="5"/>
  <c r="E2268" i="4"/>
  <c r="C2269" i="4"/>
  <c r="G1937" i="4"/>
  <c r="H1937" i="4" s="1"/>
  <c r="G2258" i="3"/>
  <c r="H2256" i="3"/>
  <c r="I2256" i="3" s="1"/>
  <c r="F2257" i="3"/>
  <c r="E2251" i="5" l="1"/>
  <c r="F2250" i="5"/>
  <c r="G2250" i="5"/>
  <c r="H2250" i="5"/>
  <c r="E2269" i="4"/>
  <c r="C2270" i="4"/>
  <c r="G1938" i="4"/>
  <c r="H1938" i="4" s="1"/>
  <c r="F2258" i="3"/>
  <c r="H2257" i="3"/>
  <c r="I2257" i="3" s="1"/>
  <c r="G2259" i="3"/>
  <c r="G2251" i="5" l="1"/>
  <c r="F2251" i="5"/>
  <c r="E2252" i="5"/>
  <c r="H2251" i="5"/>
  <c r="E2270" i="4"/>
  <c r="C2271" i="4"/>
  <c r="G1939" i="4"/>
  <c r="H1939" i="4" s="1"/>
  <c r="G2260" i="3"/>
  <c r="H2258" i="3"/>
  <c r="I2258" i="3" s="1"/>
  <c r="F2259" i="3"/>
  <c r="E2253" i="5" l="1"/>
  <c r="H2252" i="5"/>
  <c r="G2252" i="5"/>
  <c r="F2252" i="5"/>
  <c r="E2271" i="4"/>
  <c r="C2272" i="4"/>
  <c r="G1940" i="4"/>
  <c r="H1940" i="4" s="1"/>
  <c r="F2260" i="3"/>
  <c r="H2259" i="3"/>
  <c r="I2259" i="3" s="1"/>
  <c r="G2261" i="3"/>
  <c r="E2254" i="5" l="1"/>
  <c r="H2253" i="5"/>
  <c r="G2253" i="5"/>
  <c r="F2253" i="5"/>
  <c r="E2272" i="4"/>
  <c r="C2273" i="4"/>
  <c r="G1941" i="4"/>
  <c r="H1941" i="4" s="1"/>
  <c r="G2262" i="3"/>
  <c r="H2260" i="3"/>
  <c r="I2260" i="3" s="1"/>
  <c r="F2261" i="3"/>
  <c r="G2254" i="5" l="1"/>
  <c r="F2254" i="5"/>
  <c r="H2254" i="5"/>
  <c r="E2255" i="5"/>
  <c r="E2273" i="4"/>
  <c r="C2274" i="4"/>
  <c r="G1942" i="4"/>
  <c r="H1942" i="4" s="1"/>
  <c r="H2261" i="3"/>
  <c r="I2261" i="3" s="1"/>
  <c r="F2262" i="3"/>
  <c r="G2263" i="3"/>
  <c r="G2255" i="5" l="1"/>
  <c r="E2256" i="5"/>
  <c r="H2255" i="5"/>
  <c r="F2255" i="5"/>
  <c r="E2274" i="4"/>
  <c r="C2275" i="4"/>
  <c r="G1943" i="4"/>
  <c r="H1943" i="4" s="1"/>
  <c r="G2264" i="3"/>
  <c r="F2263" i="3"/>
  <c r="H2262" i="3"/>
  <c r="I2262" i="3" s="1"/>
  <c r="E2257" i="5" l="1"/>
  <c r="H2256" i="5"/>
  <c r="G2256" i="5"/>
  <c r="F2256" i="5"/>
  <c r="E2275" i="4"/>
  <c r="C2276" i="4"/>
  <c r="G1944" i="4"/>
  <c r="H1944" i="4" s="1"/>
  <c r="G2265" i="3"/>
  <c r="H2263" i="3"/>
  <c r="I2263" i="3" s="1"/>
  <c r="F2264" i="3"/>
  <c r="G2257" i="5" l="1"/>
  <c r="F2257" i="5"/>
  <c r="E2258" i="5"/>
  <c r="H2257" i="5"/>
  <c r="E2276" i="4"/>
  <c r="C2277" i="4"/>
  <c r="G1945" i="4"/>
  <c r="H1945" i="4" s="1"/>
  <c r="F2265" i="3"/>
  <c r="H2264" i="3"/>
  <c r="I2264" i="3" s="1"/>
  <c r="G2266" i="3"/>
  <c r="E2259" i="5" l="1"/>
  <c r="H2258" i="5"/>
  <c r="G2258" i="5"/>
  <c r="F2258" i="5"/>
  <c r="E2277" i="4"/>
  <c r="C2278" i="4"/>
  <c r="G1946" i="4"/>
  <c r="H1946" i="4" s="1"/>
  <c r="G2267" i="3"/>
  <c r="F2266" i="3"/>
  <c r="H2265" i="3"/>
  <c r="I2265" i="3" s="1"/>
  <c r="E2260" i="5" l="1"/>
  <c r="G2259" i="5"/>
  <c r="F2259" i="5"/>
  <c r="H2259" i="5"/>
  <c r="E2278" i="4"/>
  <c r="C2279" i="4"/>
  <c r="G1947" i="4"/>
  <c r="H1947" i="4" s="1"/>
  <c r="H2266" i="3"/>
  <c r="I2266" i="3" s="1"/>
  <c r="F2267" i="3"/>
  <c r="G2268" i="3"/>
  <c r="G2260" i="5" l="1"/>
  <c r="F2260" i="5"/>
  <c r="E2261" i="5"/>
  <c r="H2260" i="5"/>
  <c r="E2279" i="4"/>
  <c r="C2280" i="4"/>
  <c r="G1948" i="4"/>
  <c r="H1948" i="4" s="1"/>
  <c r="F2268" i="3"/>
  <c r="H2267" i="3"/>
  <c r="I2267" i="3" s="1"/>
  <c r="G2269" i="3"/>
  <c r="F2261" i="5" l="1"/>
  <c r="G2261" i="5"/>
  <c r="E2262" i="5"/>
  <c r="H2261" i="5"/>
  <c r="E2280" i="4"/>
  <c r="C2281" i="4"/>
  <c r="G1949" i="4"/>
  <c r="H1949" i="4" s="1"/>
  <c r="G2270" i="3"/>
  <c r="H2268" i="3"/>
  <c r="I2268" i="3" s="1"/>
  <c r="F2269" i="3"/>
  <c r="E2263" i="5" l="1"/>
  <c r="H2262" i="5"/>
  <c r="F2262" i="5"/>
  <c r="G2262" i="5"/>
  <c r="E2281" i="4"/>
  <c r="C2282" i="4"/>
  <c r="G1950" i="4"/>
  <c r="H1950" i="4" s="1"/>
  <c r="F2270" i="3"/>
  <c r="H2269" i="3"/>
  <c r="I2269" i="3" s="1"/>
  <c r="G2271" i="3"/>
  <c r="G2263" i="5" l="1"/>
  <c r="F2263" i="5"/>
  <c r="E2264" i="5"/>
  <c r="H2263" i="5"/>
  <c r="E2282" i="4"/>
  <c r="C2283" i="4"/>
  <c r="G1951" i="4"/>
  <c r="H1951" i="4" s="1"/>
  <c r="G2272" i="3"/>
  <c r="H2270" i="3"/>
  <c r="I2270" i="3" s="1"/>
  <c r="F2271" i="3"/>
  <c r="E2265" i="5" l="1"/>
  <c r="H2264" i="5"/>
  <c r="G2264" i="5"/>
  <c r="F2264" i="5"/>
  <c r="E2283" i="4"/>
  <c r="C2284" i="4"/>
  <c r="G1952" i="4"/>
  <c r="H1952" i="4" s="1"/>
  <c r="G2273" i="3"/>
  <c r="F2272" i="3"/>
  <c r="H2271" i="3"/>
  <c r="I2271" i="3" s="1"/>
  <c r="E2266" i="5" l="1"/>
  <c r="H2265" i="5"/>
  <c r="G2265" i="5"/>
  <c r="F2265" i="5"/>
  <c r="E2284" i="4"/>
  <c r="C2285" i="4"/>
  <c r="G1953" i="4"/>
  <c r="H1953" i="4" s="1"/>
  <c r="F2273" i="3"/>
  <c r="H2272" i="3"/>
  <c r="I2272" i="3" s="1"/>
  <c r="G2274" i="3"/>
  <c r="G2266" i="5" l="1"/>
  <c r="F2266" i="5"/>
  <c r="H2266" i="5"/>
  <c r="E2267" i="5"/>
  <c r="E2285" i="4"/>
  <c r="C2286" i="4"/>
  <c r="G1954" i="4"/>
  <c r="H1954" i="4" s="1"/>
  <c r="G2275" i="3"/>
  <c r="H2273" i="3"/>
  <c r="I2273" i="3" s="1"/>
  <c r="F2274" i="3"/>
  <c r="E2268" i="5" l="1"/>
  <c r="H2267" i="5"/>
  <c r="G2267" i="5"/>
  <c r="F2267" i="5"/>
  <c r="E2286" i="4"/>
  <c r="C2287" i="4"/>
  <c r="G1955" i="4"/>
  <c r="H1955" i="4" s="1"/>
  <c r="F2275" i="3"/>
  <c r="H2274" i="3"/>
  <c r="I2274" i="3" s="1"/>
  <c r="G2276" i="3"/>
  <c r="E2269" i="5" l="1"/>
  <c r="H2268" i="5"/>
  <c r="G2268" i="5"/>
  <c r="F2268" i="5"/>
  <c r="E2287" i="4"/>
  <c r="C2288" i="4"/>
  <c r="G1956" i="4"/>
  <c r="H1956" i="4" s="1"/>
  <c r="G2277" i="3"/>
  <c r="H2275" i="3"/>
  <c r="I2275" i="3" s="1"/>
  <c r="F2276" i="3"/>
  <c r="G2269" i="5" l="1"/>
  <c r="F2269" i="5"/>
  <c r="H2269" i="5"/>
  <c r="E2270" i="5"/>
  <c r="E2288" i="4"/>
  <c r="C2289" i="4"/>
  <c r="G1957" i="4"/>
  <c r="H1957" i="4" s="1"/>
  <c r="F2277" i="3"/>
  <c r="H2276" i="3"/>
  <c r="I2276" i="3" s="1"/>
  <c r="G2278" i="3"/>
  <c r="E2271" i="5" l="1"/>
  <c r="H2270" i="5"/>
  <c r="G2270" i="5"/>
  <c r="F2270" i="5"/>
  <c r="E2289" i="4"/>
  <c r="C2290" i="4"/>
  <c r="G1958" i="4"/>
  <c r="H1958" i="4" s="1"/>
  <c r="G2279" i="3"/>
  <c r="H2277" i="3"/>
  <c r="I2277" i="3" s="1"/>
  <c r="F2278" i="3"/>
  <c r="E2272" i="5" l="1"/>
  <c r="F2271" i="5"/>
  <c r="G2271" i="5"/>
  <c r="H2271" i="5"/>
  <c r="E2290" i="4"/>
  <c r="C2291" i="4"/>
  <c r="G1959" i="4"/>
  <c r="H1959" i="4" s="1"/>
  <c r="H2278" i="3"/>
  <c r="I2278" i="3" s="1"/>
  <c r="F2279" i="3"/>
  <c r="G2280" i="3"/>
  <c r="G2272" i="5" l="1"/>
  <c r="F2272" i="5"/>
  <c r="E2273" i="5"/>
  <c r="H2272" i="5"/>
  <c r="E2291" i="4"/>
  <c r="C2292" i="4"/>
  <c r="G1960" i="4"/>
  <c r="H1960" i="4" s="1"/>
  <c r="G2281" i="3"/>
  <c r="F2280" i="3"/>
  <c r="H2279" i="3"/>
  <c r="I2279" i="3" s="1"/>
  <c r="F2273" i="5" l="1"/>
  <c r="H2273" i="5"/>
  <c r="G2273" i="5"/>
  <c r="E2274" i="5"/>
  <c r="E2292" i="4"/>
  <c r="C2293" i="4"/>
  <c r="G1961" i="4"/>
  <c r="H1961" i="4" s="1"/>
  <c r="H2280" i="3"/>
  <c r="I2280" i="3" s="1"/>
  <c r="F2281" i="3"/>
  <c r="G2282" i="3"/>
  <c r="E2275" i="5" l="1"/>
  <c r="H2274" i="5"/>
  <c r="G2274" i="5"/>
  <c r="F2274" i="5"/>
  <c r="E2293" i="4"/>
  <c r="C2294" i="4"/>
  <c r="G1962" i="4"/>
  <c r="H1962" i="4" s="1"/>
  <c r="G2283" i="3"/>
  <c r="F2282" i="3"/>
  <c r="H2281" i="3"/>
  <c r="I2281" i="3" s="1"/>
  <c r="G2275" i="5" l="1"/>
  <c r="F2275" i="5"/>
  <c r="E2276" i="5"/>
  <c r="H2275" i="5"/>
  <c r="E2294" i="4"/>
  <c r="C2295" i="4"/>
  <c r="G1963" i="4"/>
  <c r="H1963" i="4" s="1"/>
  <c r="F2283" i="3"/>
  <c r="H2282" i="3"/>
  <c r="I2282" i="3" s="1"/>
  <c r="G2284" i="3"/>
  <c r="E2277" i="5" l="1"/>
  <c r="H2276" i="5"/>
  <c r="G2276" i="5"/>
  <c r="F2276" i="5"/>
  <c r="E2295" i="4"/>
  <c r="C2296" i="4"/>
  <c r="G1964" i="4"/>
  <c r="H1964" i="4" s="1"/>
  <c r="G2285" i="3"/>
  <c r="F2284" i="3"/>
  <c r="H2283" i="3"/>
  <c r="I2283" i="3" s="1"/>
  <c r="E2278" i="5" l="1"/>
  <c r="F2277" i="5"/>
  <c r="H2277" i="5"/>
  <c r="G2277" i="5"/>
  <c r="E2296" i="4"/>
  <c r="C2297" i="4"/>
  <c r="G1965" i="4"/>
  <c r="H1965" i="4" s="1"/>
  <c r="F2285" i="3"/>
  <c r="H2284" i="3"/>
  <c r="I2284" i="3" s="1"/>
  <c r="G2286" i="3"/>
  <c r="G2278" i="5" l="1"/>
  <c r="F2278" i="5"/>
  <c r="E2279" i="5"/>
  <c r="H2278" i="5"/>
  <c r="E2297" i="4"/>
  <c r="C2298" i="4"/>
  <c r="G1966" i="4"/>
  <c r="H1966" i="4" s="1"/>
  <c r="G2287" i="3"/>
  <c r="H2285" i="3"/>
  <c r="I2285" i="3" s="1"/>
  <c r="F2286" i="3"/>
  <c r="E2280" i="5" l="1"/>
  <c r="H2279" i="5"/>
  <c r="G2279" i="5"/>
  <c r="F2279" i="5"/>
  <c r="E2298" i="4"/>
  <c r="C2299" i="4"/>
  <c r="G1967" i="4"/>
  <c r="H1967" i="4" s="1"/>
  <c r="F2287" i="3"/>
  <c r="H2286" i="3"/>
  <c r="I2286" i="3" s="1"/>
  <c r="G2288" i="3"/>
  <c r="E2281" i="5" l="1"/>
  <c r="H2280" i="5"/>
  <c r="G2280" i="5"/>
  <c r="F2280" i="5"/>
  <c r="E2299" i="4"/>
  <c r="C2300" i="4"/>
  <c r="G1968" i="4"/>
  <c r="H1968" i="4" s="1"/>
  <c r="G2289" i="3"/>
  <c r="H2287" i="3"/>
  <c r="I2287" i="3" s="1"/>
  <c r="F2288" i="3"/>
  <c r="G2281" i="5" l="1"/>
  <c r="F2281" i="5"/>
  <c r="E2282" i="5"/>
  <c r="H2281" i="5"/>
  <c r="E2300" i="4"/>
  <c r="C2301" i="4"/>
  <c r="G1969" i="4"/>
  <c r="H1969" i="4" s="1"/>
  <c r="F2289" i="3"/>
  <c r="H2288" i="3"/>
  <c r="I2288" i="3" s="1"/>
  <c r="G2290" i="3"/>
  <c r="G2282" i="5" l="1"/>
  <c r="E2283" i="5"/>
  <c r="H2282" i="5"/>
  <c r="F2282" i="5"/>
  <c r="E2301" i="4"/>
  <c r="C2302" i="4"/>
  <c r="G1970" i="4"/>
  <c r="H1970" i="4" s="1"/>
  <c r="G2291" i="3"/>
  <c r="H2289" i="3"/>
  <c r="I2289" i="3" s="1"/>
  <c r="F2290" i="3"/>
  <c r="E2284" i="5" l="1"/>
  <c r="F2283" i="5"/>
  <c r="H2283" i="5"/>
  <c r="G2283" i="5"/>
  <c r="E2302" i="4"/>
  <c r="C2303" i="4"/>
  <c r="G1971" i="4"/>
  <c r="H1971" i="4" s="1"/>
  <c r="G2292" i="3"/>
  <c r="H2290" i="3"/>
  <c r="I2290" i="3" s="1"/>
  <c r="F2291" i="3"/>
  <c r="G2284" i="5" l="1"/>
  <c r="F2284" i="5"/>
  <c r="E2285" i="5"/>
  <c r="H2284" i="5"/>
  <c r="E2303" i="4"/>
  <c r="C2304" i="4"/>
  <c r="G1972" i="4"/>
  <c r="H1972" i="4" s="1"/>
  <c r="F2292" i="3"/>
  <c r="H2291" i="3"/>
  <c r="I2291" i="3" s="1"/>
  <c r="G2293" i="3"/>
  <c r="F2285" i="5" l="1"/>
  <c r="G2285" i="5"/>
  <c r="E2286" i="5"/>
  <c r="H2285" i="5"/>
  <c r="E2304" i="4"/>
  <c r="C2305" i="4"/>
  <c r="G1973" i="4"/>
  <c r="H1973" i="4" s="1"/>
  <c r="G2294" i="3"/>
  <c r="H2292" i="3"/>
  <c r="I2292" i="3" s="1"/>
  <c r="F2293" i="3"/>
  <c r="E2287" i="5" l="1"/>
  <c r="F2286" i="5"/>
  <c r="H2286" i="5"/>
  <c r="G2286" i="5"/>
  <c r="E2305" i="4"/>
  <c r="C2306" i="4"/>
  <c r="G1974" i="4"/>
  <c r="H1974" i="4" s="1"/>
  <c r="F2294" i="3"/>
  <c r="H2293" i="3"/>
  <c r="I2293" i="3" s="1"/>
  <c r="G2295" i="3"/>
  <c r="G2287" i="5" l="1"/>
  <c r="F2287" i="5"/>
  <c r="H2287" i="5"/>
  <c r="E2288" i="5"/>
  <c r="E2306" i="4"/>
  <c r="C2307" i="4"/>
  <c r="G1975" i="4"/>
  <c r="H1975" i="4" s="1"/>
  <c r="G2296" i="3"/>
  <c r="F2295" i="3"/>
  <c r="H2294" i="3"/>
  <c r="I2294" i="3" s="1"/>
  <c r="E2289" i="5" l="1"/>
  <c r="H2288" i="5"/>
  <c r="G2288" i="5"/>
  <c r="F2288" i="5"/>
  <c r="E2307" i="4"/>
  <c r="C2308" i="4"/>
  <c r="G1976" i="4"/>
  <c r="H1976" i="4" s="1"/>
  <c r="G2297" i="3"/>
  <c r="F2296" i="3"/>
  <c r="H2295" i="3"/>
  <c r="I2295" i="3" s="1"/>
  <c r="E2290" i="5" l="1"/>
  <c r="G2289" i="5"/>
  <c r="F2289" i="5"/>
  <c r="H2289" i="5"/>
  <c r="E2308" i="4"/>
  <c r="C2309" i="4"/>
  <c r="G1977" i="4"/>
  <c r="H1977" i="4" s="1"/>
  <c r="H2296" i="3"/>
  <c r="I2296" i="3" s="1"/>
  <c r="F2297" i="3"/>
  <c r="G2298" i="3"/>
  <c r="G2290" i="5" l="1"/>
  <c r="F2290" i="5"/>
  <c r="E2291" i="5"/>
  <c r="H2290" i="5"/>
  <c r="E2309" i="4"/>
  <c r="C2310" i="4"/>
  <c r="G1978" i="4"/>
  <c r="H1978" i="4" s="1"/>
  <c r="H2297" i="3"/>
  <c r="I2297" i="3" s="1"/>
  <c r="F2298" i="3"/>
  <c r="G2299" i="3"/>
  <c r="E2292" i="5" l="1"/>
  <c r="H2291" i="5"/>
  <c r="G2291" i="5"/>
  <c r="F2291" i="5"/>
  <c r="E2310" i="4"/>
  <c r="C2311" i="4"/>
  <c r="G1979" i="4"/>
  <c r="H1979" i="4" s="1"/>
  <c r="G2300" i="3"/>
  <c r="F2299" i="3"/>
  <c r="H2298" i="3"/>
  <c r="I2298" i="3" s="1"/>
  <c r="E2293" i="5" l="1"/>
  <c r="H2292" i="5"/>
  <c r="G2292" i="5"/>
  <c r="F2292" i="5"/>
  <c r="E2311" i="4"/>
  <c r="C2312" i="4"/>
  <c r="G1980" i="4"/>
  <c r="H1980" i="4" s="1"/>
  <c r="H2299" i="3"/>
  <c r="I2299" i="3" s="1"/>
  <c r="F2300" i="3"/>
  <c r="G2301" i="3"/>
  <c r="G2293" i="5" l="1"/>
  <c r="F2293" i="5"/>
  <c r="H2293" i="5"/>
  <c r="E2294" i="5"/>
  <c r="E2312" i="4"/>
  <c r="C2313" i="4"/>
  <c r="G1981" i="4"/>
  <c r="H1981" i="4" s="1"/>
  <c r="F2301" i="3"/>
  <c r="H2300" i="3"/>
  <c r="I2300" i="3" s="1"/>
  <c r="G2302" i="3"/>
  <c r="E2295" i="5" l="1"/>
  <c r="H2294" i="5"/>
  <c r="G2294" i="5"/>
  <c r="F2294" i="5"/>
  <c r="E2313" i="4"/>
  <c r="C2314" i="4"/>
  <c r="G1982" i="4"/>
  <c r="H1982" i="4" s="1"/>
  <c r="G2303" i="3"/>
  <c r="F2302" i="3"/>
  <c r="H2301" i="3"/>
  <c r="I2301" i="3" s="1"/>
  <c r="E2296" i="5" l="1"/>
  <c r="F2295" i="5"/>
  <c r="H2295" i="5"/>
  <c r="G2295" i="5"/>
  <c r="E2314" i="4"/>
  <c r="C2315" i="4"/>
  <c r="G1983" i="4"/>
  <c r="H1983" i="4" s="1"/>
  <c r="H2302" i="3"/>
  <c r="I2302" i="3" s="1"/>
  <c r="F2303" i="3"/>
  <c r="G2304" i="3"/>
  <c r="G2296" i="5" l="1"/>
  <c r="F2296" i="5"/>
  <c r="E2297" i="5"/>
  <c r="H2296" i="5"/>
  <c r="E2315" i="4"/>
  <c r="C2316" i="4"/>
  <c r="G1984" i="4"/>
  <c r="H1984" i="4" s="1"/>
  <c r="G2305" i="3"/>
  <c r="F2304" i="3"/>
  <c r="H2303" i="3"/>
  <c r="I2303" i="3" s="1"/>
  <c r="F2297" i="5" l="1"/>
  <c r="E2298" i="5"/>
  <c r="H2297" i="5"/>
  <c r="G2297" i="5"/>
  <c r="E2316" i="4"/>
  <c r="C2317" i="4"/>
  <c r="G1985" i="4"/>
  <c r="H1985" i="4" s="1"/>
  <c r="H2304" i="3"/>
  <c r="I2304" i="3" s="1"/>
  <c r="F2305" i="3"/>
  <c r="G2306" i="3"/>
  <c r="E2299" i="5" l="1"/>
  <c r="F2298" i="5"/>
  <c r="H2298" i="5"/>
  <c r="G2298" i="5"/>
  <c r="E2317" i="4"/>
  <c r="C2318" i="4"/>
  <c r="G1986" i="4"/>
  <c r="H1986" i="4" s="1"/>
  <c r="G2307" i="3"/>
  <c r="F2306" i="3"/>
  <c r="H2305" i="3"/>
  <c r="I2305" i="3" s="1"/>
  <c r="G2299" i="5" l="1"/>
  <c r="F2299" i="5"/>
  <c r="E2300" i="5"/>
  <c r="H2299" i="5"/>
  <c r="E2318" i="4"/>
  <c r="C2319" i="4"/>
  <c r="G1987" i="4"/>
  <c r="H1987" i="4" s="1"/>
  <c r="F2307" i="3"/>
  <c r="H2306" i="3"/>
  <c r="I2306" i="3" s="1"/>
  <c r="G2308" i="3"/>
  <c r="E2301" i="5" l="1"/>
  <c r="H2300" i="5"/>
  <c r="G2300" i="5"/>
  <c r="F2300" i="5"/>
  <c r="E2319" i="4"/>
  <c r="C2320" i="4"/>
  <c r="G1988" i="4"/>
  <c r="H1988" i="4" s="1"/>
  <c r="G2309" i="3"/>
  <c r="F2308" i="3"/>
  <c r="H2307" i="3"/>
  <c r="I2307" i="3" s="1"/>
  <c r="E2302" i="5" l="1"/>
  <c r="H2301" i="5"/>
  <c r="G2301" i="5"/>
  <c r="F2301" i="5"/>
  <c r="E2320" i="4"/>
  <c r="C2321" i="4"/>
  <c r="G1989" i="4"/>
  <c r="H1989" i="4" s="1"/>
  <c r="H2308" i="3"/>
  <c r="I2308" i="3" s="1"/>
  <c r="F2309" i="3"/>
  <c r="G2310" i="3"/>
  <c r="G2302" i="5" l="1"/>
  <c r="F2302" i="5"/>
  <c r="E2303" i="5"/>
  <c r="H2302" i="5"/>
  <c r="E2321" i="4"/>
  <c r="C2322" i="4"/>
  <c r="G1990" i="4"/>
  <c r="H1990" i="4" s="1"/>
  <c r="G2311" i="3"/>
  <c r="H2309" i="3"/>
  <c r="I2309" i="3" s="1"/>
  <c r="F2310" i="3"/>
  <c r="F2303" i="5" l="1"/>
  <c r="G2303" i="5"/>
  <c r="H2303" i="5"/>
  <c r="E2304" i="5"/>
  <c r="E2322" i="4"/>
  <c r="C2323" i="4"/>
  <c r="G1991" i="4"/>
  <c r="H1991" i="4" s="1"/>
  <c r="F2311" i="3"/>
  <c r="H2310" i="3"/>
  <c r="I2310" i="3" s="1"/>
  <c r="G2312" i="3"/>
  <c r="E2305" i="5" l="1"/>
  <c r="H2304" i="5"/>
  <c r="G2304" i="5"/>
  <c r="F2304" i="5"/>
  <c r="E2323" i="4"/>
  <c r="C2324" i="4"/>
  <c r="G1992" i="4"/>
  <c r="H1992" i="4" s="1"/>
  <c r="G2313" i="3"/>
  <c r="H2311" i="3"/>
  <c r="I2311" i="3" s="1"/>
  <c r="F2312" i="3"/>
  <c r="G2305" i="5" l="1"/>
  <c r="F2305" i="5"/>
  <c r="E2306" i="5"/>
  <c r="H2305" i="5"/>
  <c r="E2324" i="4"/>
  <c r="C2325" i="4"/>
  <c r="G1993" i="4"/>
  <c r="H1993" i="4" s="1"/>
  <c r="F2313" i="3"/>
  <c r="H2312" i="3"/>
  <c r="I2312" i="3" s="1"/>
  <c r="G2314" i="3"/>
  <c r="E2307" i="5" l="1"/>
  <c r="F2306" i="5"/>
  <c r="H2306" i="5"/>
  <c r="G2306" i="5"/>
  <c r="E2325" i="4"/>
  <c r="C2326" i="4"/>
  <c r="G1994" i="4"/>
  <c r="H1994" i="4" s="1"/>
  <c r="G2315" i="3"/>
  <c r="F2314" i="3"/>
  <c r="H2313" i="3"/>
  <c r="I2313" i="3" s="1"/>
  <c r="E2308" i="5" l="1"/>
  <c r="H2307" i="5"/>
  <c r="G2307" i="5"/>
  <c r="F2307" i="5"/>
  <c r="E2326" i="4"/>
  <c r="C2327" i="4"/>
  <c r="G1995" i="4"/>
  <c r="H1995" i="4" s="1"/>
  <c r="H2314" i="3"/>
  <c r="I2314" i="3" s="1"/>
  <c r="F2315" i="3"/>
  <c r="G2316" i="3"/>
  <c r="G2308" i="5" l="1"/>
  <c r="F2308" i="5"/>
  <c r="E2309" i="5"/>
  <c r="H2308" i="5"/>
  <c r="E2327" i="4"/>
  <c r="C2328" i="4"/>
  <c r="G1996" i="4"/>
  <c r="H1996" i="4" s="1"/>
  <c r="F2316" i="3"/>
  <c r="H2315" i="3"/>
  <c r="I2315" i="3" s="1"/>
  <c r="G2317" i="3"/>
  <c r="F2309" i="5" l="1"/>
  <c r="G2309" i="5"/>
  <c r="E2310" i="5"/>
  <c r="H2309" i="5"/>
  <c r="E2328" i="4"/>
  <c r="C2329" i="4"/>
  <c r="G1997" i="4"/>
  <c r="H1997" i="4" s="1"/>
  <c r="G2318" i="3"/>
  <c r="H2316" i="3"/>
  <c r="I2316" i="3" s="1"/>
  <c r="F2317" i="3"/>
  <c r="E2311" i="5" l="1"/>
  <c r="F2310" i="5"/>
  <c r="G2310" i="5"/>
  <c r="H2310" i="5"/>
  <c r="E2329" i="4"/>
  <c r="C2330" i="4"/>
  <c r="G1998" i="4"/>
  <c r="H1998" i="4" s="1"/>
  <c r="F2318" i="3"/>
  <c r="H2317" i="3"/>
  <c r="I2317" i="3" s="1"/>
  <c r="G2319" i="3"/>
  <c r="G2311" i="5" l="1"/>
  <c r="F2311" i="5"/>
  <c r="E2312" i="5"/>
  <c r="H2311" i="5"/>
  <c r="E2330" i="4"/>
  <c r="C2331" i="4"/>
  <c r="G1999" i="4"/>
  <c r="H1999" i="4" s="1"/>
  <c r="G2320" i="3"/>
  <c r="F2319" i="3"/>
  <c r="H2318" i="3"/>
  <c r="I2318" i="3" s="1"/>
  <c r="E2313" i="5" l="1"/>
  <c r="H2312" i="5"/>
  <c r="G2312" i="5"/>
  <c r="F2312" i="5"/>
  <c r="E2331" i="4"/>
  <c r="C2332" i="4"/>
  <c r="G2000" i="4"/>
  <c r="H2000" i="4" s="1"/>
  <c r="H2319" i="3"/>
  <c r="I2319" i="3" s="1"/>
  <c r="F2320" i="3"/>
  <c r="G2321" i="3"/>
  <c r="E2314" i="5" l="1"/>
  <c r="H2313" i="5"/>
  <c r="G2313" i="5"/>
  <c r="F2313" i="5"/>
  <c r="E2332" i="4"/>
  <c r="C2333" i="4"/>
  <c r="G2001" i="4"/>
  <c r="H2001" i="4" s="1"/>
  <c r="G2322" i="3"/>
  <c r="H2320" i="3"/>
  <c r="I2320" i="3" s="1"/>
  <c r="F2321" i="3"/>
  <c r="G2314" i="5" l="1"/>
  <c r="F2314" i="5"/>
  <c r="H2314" i="5"/>
  <c r="E2315" i="5"/>
  <c r="E2333" i="4"/>
  <c r="C2334" i="4"/>
  <c r="G2002" i="4"/>
  <c r="H2002" i="4" s="1"/>
  <c r="H2321" i="3"/>
  <c r="I2321" i="3" s="1"/>
  <c r="F2322" i="3"/>
  <c r="G2323" i="3"/>
  <c r="F2315" i="5" l="1"/>
  <c r="E2316" i="5"/>
  <c r="H2315" i="5"/>
  <c r="G2315" i="5"/>
  <c r="E2334" i="4"/>
  <c r="C2335" i="4"/>
  <c r="G2003" i="4"/>
  <c r="H2003" i="4" s="1"/>
  <c r="F2323" i="3"/>
  <c r="H2322" i="3"/>
  <c r="I2322" i="3" s="1"/>
  <c r="G2324" i="3"/>
  <c r="E2317" i="5" l="1"/>
  <c r="H2316" i="5"/>
  <c r="G2316" i="5"/>
  <c r="F2316" i="5"/>
  <c r="E2335" i="4"/>
  <c r="C2336" i="4"/>
  <c r="G2004" i="4"/>
  <c r="H2004" i="4" s="1"/>
  <c r="G2325" i="3"/>
  <c r="H2323" i="3"/>
  <c r="I2323" i="3" s="1"/>
  <c r="F2324" i="3"/>
  <c r="G2317" i="5" l="1"/>
  <c r="F2317" i="5"/>
  <c r="E2318" i="5"/>
  <c r="H2317" i="5"/>
  <c r="E2336" i="4"/>
  <c r="C2337" i="4"/>
  <c r="G2005" i="4"/>
  <c r="H2005" i="4" s="1"/>
  <c r="F2325" i="3"/>
  <c r="H2324" i="3"/>
  <c r="I2324" i="3" s="1"/>
  <c r="G2326" i="3"/>
  <c r="E2319" i="5" l="1"/>
  <c r="F2318" i="5"/>
  <c r="H2318" i="5"/>
  <c r="G2318" i="5"/>
  <c r="E2337" i="4"/>
  <c r="C2338" i="4"/>
  <c r="G2006" i="4"/>
  <c r="H2006" i="4" s="1"/>
  <c r="G2327" i="3"/>
  <c r="F2326" i="3"/>
  <c r="H2325" i="3"/>
  <c r="I2325" i="3" s="1"/>
  <c r="E2320" i="5" l="1"/>
  <c r="F2319" i="5"/>
  <c r="H2319" i="5"/>
  <c r="G2319" i="5"/>
  <c r="E2338" i="4"/>
  <c r="C2339" i="4"/>
  <c r="G2007" i="4"/>
  <c r="H2007" i="4" s="1"/>
  <c r="H2326" i="3"/>
  <c r="I2326" i="3" s="1"/>
  <c r="F2327" i="3"/>
  <c r="G2328" i="3"/>
  <c r="G2320" i="5" l="1"/>
  <c r="F2320" i="5"/>
  <c r="E2321" i="5"/>
  <c r="H2320" i="5"/>
  <c r="E2339" i="4"/>
  <c r="C2340" i="4"/>
  <c r="G2008" i="4"/>
  <c r="H2008" i="4" s="1"/>
  <c r="G2329" i="3"/>
  <c r="F2328" i="3"/>
  <c r="H2327" i="3"/>
  <c r="I2327" i="3" s="1"/>
  <c r="F2321" i="5" l="1"/>
  <c r="H2321" i="5"/>
  <c r="G2321" i="5"/>
  <c r="E2322" i="5"/>
  <c r="E2340" i="4"/>
  <c r="C2341" i="4"/>
  <c r="G2009" i="4"/>
  <c r="H2009" i="4" s="1"/>
  <c r="H2328" i="3"/>
  <c r="I2328" i="3" s="1"/>
  <c r="F2329" i="3"/>
  <c r="G2330" i="3"/>
  <c r="E2323" i="5" l="1"/>
  <c r="H2322" i="5"/>
  <c r="G2322" i="5"/>
  <c r="F2322" i="5"/>
  <c r="E2341" i="4"/>
  <c r="C2342" i="4"/>
  <c r="G2010" i="4"/>
  <c r="H2010" i="4" s="1"/>
  <c r="G2331" i="3"/>
  <c r="F2330" i="3"/>
  <c r="H2329" i="3"/>
  <c r="I2329" i="3" s="1"/>
  <c r="G2323" i="5" l="1"/>
  <c r="F2323" i="5"/>
  <c r="E2324" i="5"/>
  <c r="H2323" i="5"/>
  <c r="E2342" i="4"/>
  <c r="C2343" i="4"/>
  <c r="G2011" i="4"/>
  <c r="H2011" i="4" s="1"/>
  <c r="F2331" i="3"/>
  <c r="H2330" i="3"/>
  <c r="I2330" i="3" s="1"/>
  <c r="G2332" i="3"/>
  <c r="E2325" i="5" l="1"/>
  <c r="H2324" i="5"/>
  <c r="G2324" i="5"/>
  <c r="F2324" i="5"/>
  <c r="E2343" i="4"/>
  <c r="C2344" i="4"/>
  <c r="G2012" i="4"/>
  <c r="H2012" i="4" s="1"/>
  <c r="G2333" i="3"/>
  <c r="H2331" i="3"/>
  <c r="I2331" i="3" s="1"/>
  <c r="F2332" i="3"/>
  <c r="E2326" i="5" l="1"/>
  <c r="F2325" i="5"/>
  <c r="H2325" i="5"/>
  <c r="G2325" i="5"/>
  <c r="E2344" i="4"/>
  <c r="C2345" i="4"/>
  <c r="G2013" i="4"/>
  <c r="H2013" i="4" s="1"/>
  <c r="F2333" i="3"/>
  <c r="H2332" i="3"/>
  <c r="I2332" i="3" s="1"/>
  <c r="G2334" i="3"/>
  <c r="G2326" i="5" l="1"/>
  <c r="F2326" i="5"/>
  <c r="E2327" i="5"/>
  <c r="H2326" i="5"/>
  <c r="E2345" i="4"/>
  <c r="C2346" i="4"/>
  <c r="G2014" i="4"/>
  <c r="H2014" i="4" s="1"/>
  <c r="G2335" i="3"/>
  <c r="H2333" i="3"/>
  <c r="I2333" i="3" s="1"/>
  <c r="F2334" i="3"/>
  <c r="G2327" i="5" l="1"/>
  <c r="F2327" i="5"/>
  <c r="H2327" i="5"/>
  <c r="E2328" i="5"/>
  <c r="E2346" i="4"/>
  <c r="C2347" i="4"/>
  <c r="G2015" i="4"/>
  <c r="H2015" i="4" s="1"/>
  <c r="F2335" i="3"/>
  <c r="H2334" i="3"/>
  <c r="I2334" i="3" s="1"/>
  <c r="G2336" i="3"/>
  <c r="E2329" i="5" l="1"/>
  <c r="H2328" i="5"/>
  <c r="G2328" i="5"/>
  <c r="F2328" i="5"/>
  <c r="E2347" i="4"/>
  <c r="C2348" i="4"/>
  <c r="G2016" i="4"/>
  <c r="H2016" i="4" s="1"/>
  <c r="G2337" i="3"/>
  <c r="H2335" i="3"/>
  <c r="I2335" i="3" s="1"/>
  <c r="F2336" i="3"/>
  <c r="G2329" i="5" l="1"/>
  <c r="F2329" i="5"/>
  <c r="E2330" i="5"/>
  <c r="H2329" i="5"/>
  <c r="E2348" i="4"/>
  <c r="C2349" i="4"/>
  <c r="G2017" i="4"/>
  <c r="H2017" i="4" s="1"/>
  <c r="F2337" i="3"/>
  <c r="H2336" i="3"/>
  <c r="I2336" i="3" s="1"/>
  <c r="G2338" i="3"/>
  <c r="F2330" i="5" l="1"/>
  <c r="G2330" i="5"/>
  <c r="E2331" i="5"/>
  <c r="H2330" i="5"/>
  <c r="E2349" i="4"/>
  <c r="C2350" i="4"/>
  <c r="G2018" i="4"/>
  <c r="H2018" i="4" s="1"/>
  <c r="G2339" i="3"/>
  <c r="F2338" i="3"/>
  <c r="H2337" i="3"/>
  <c r="I2337" i="3" s="1"/>
  <c r="E2332" i="5" l="1"/>
  <c r="G2331" i="5"/>
  <c r="H2331" i="5"/>
  <c r="F2331" i="5"/>
  <c r="E2350" i="4"/>
  <c r="C2351" i="4"/>
  <c r="G2019" i="4"/>
  <c r="H2019" i="4" s="1"/>
  <c r="G2340" i="3"/>
  <c r="H2338" i="3"/>
  <c r="I2338" i="3" s="1"/>
  <c r="F2339" i="3"/>
  <c r="G2332" i="5" l="1"/>
  <c r="F2332" i="5"/>
  <c r="E2333" i="5"/>
  <c r="H2332" i="5"/>
  <c r="E2351" i="4"/>
  <c r="C2352" i="4"/>
  <c r="G2020" i="4"/>
  <c r="H2020" i="4" s="1"/>
  <c r="F2340" i="3"/>
  <c r="H2339" i="3"/>
  <c r="I2339" i="3" s="1"/>
  <c r="G2341" i="3"/>
  <c r="F2333" i="5" l="1"/>
  <c r="E2334" i="5"/>
  <c r="H2333" i="5"/>
  <c r="G2333" i="5"/>
  <c r="E2352" i="4"/>
  <c r="C2353" i="4"/>
  <c r="G2021" i="4"/>
  <c r="H2021" i="4" s="1"/>
  <c r="G2342" i="3"/>
  <c r="H2340" i="3"/>
  <c r="I2340" i="3" s="1"/>
  <c r="F2341" i="3"/>
  <c r="E2335" i="5" l="1"/>
  <c r="H2334" i="5"/>
  <c r="G2334" i="5"/>
  <c r="F2334" i="5"/>
  <c r="E2353" i="4"/>
  <c r="C2354" i="4"/>
  <c r="G2022" i="4"/>
  <c r="H2022" i="4" s="1"/>
  <c r="F2342" i="3"/>
  <c r="H2341" i="3"/>
  <c r="I2341" i="3" s="1"/>
  <c r="G2343" i="3"/>
  <c r="G2335" i="5" l="1"/>
  <c r="F2335" i="5"/>
  <c r="H2335" i="5"/>
  <c r="E2336" i="5"/>
  <c r="E2354" i="4"/>
  <c r="C2355" i="4"/>
  <c r="G2023" i="4"/>
  <c r="H2023" i="4" s="1"/>
  <c r="G2344" i="3"/>
  <c r="F2343" i="3"/>
  <c r="H2342" i="3"/>
  <c r="I2342" i="3" s="1"/>
  <c r="E2337" i="5" l="1"/>
  <c r="H2336" i="5"/>
  <c r="G2336" i="5"/>
  <c r="F2336" i="5"/>
  <c r="E2355" i="4"/>
  <c r="C2356" i="4"/>
  <c r="G2024" i="4"/>
  <c r="H2024" i="4" s="1"/>
  <c r="F2344" i="3"/>
  <c r="H2343" i="3"/>
  <c r="I2343" i="3" s="1"/>
  <c r="G2345" i="3"/>
  <c r="E2338" i="5" l="1"/>
  <c r="G2337" i="5"/>
  <c r="F2337" i="5"/>
  <c r="H2337" i="5"/>
  <c r="E2356" i="4"/>
  <c r="C2357" i="4"/>
  <c r="G2025" i="4"/>
  <c r="H2025" i="4" s="1"/>
  <c r="G2346" i="3"/>
  <c r="F2345" i="3"/>
  <c r="H2344" i="3"/>
  <c r="I2344" i="3" s="1"/>
  <c r="G2338" i="5" l="1"/>
  <c r="F2338" i="5"/>
  <c r="E2339" i="5"/>
  <c r="H2338" i="5"/>
  <c r="E2357" i="4"/>
  <c r="C2358" i="4"/>
  <c r="G2026" i="4"/>
  <c r="H2026" i="4" s="1"/>
  <c r="H2345" i="3"/>
  <c r="I2345" i="3" s="1"/>
  <c r="F2346" i="3"/>
  <c r="G2347" i="3"/>
  <c r="E2340" i="5" l="1"/>
  <c r="H2339" i="5"/>
  <c r="G2339" i="5"/>
  <c r="F2339" i="5"/>
  <c r="E2358" i="4"/>
  <c r="C2359" i="4"/>
  <c r="G2027" i="4"/>
  <c r="H2027" i="4" s="1"/>
  <c r="G2348" i="3"/>
  <c r="F2347" i="3"/>
  <c r="H2346" i="3"/>
  <c r="I2346" i="3" s="1"/>
  <c r="E2341" i="5" l="1"/>
  <c r="H2340" i="5"/>
  <c r="G2340" i="5"/>
  <c r="F2340" i="5"/>
  <c r="E2359" i="4"/>
  <c r="C2360" i="4"/>
  <c r="G2028" i="4"/>
  <c r="H2028" i="4" s="1"/>
  <c r="H2347" i="3"/>
  <c r="I2347" i="3" s="1"/>
  <c r="F2348" i="3"/>
  <c r="G2349" i="3"/>
  <c r="H2341" i="5" l="1"/>
  <c r="G2341" i="5"/>
  <c r="F2341" i="5"/>
  <c r="E2342" i="5"/>
  <c r="E2360" i="4"/>
  <c r="C2361" i="4"/>
  <c r="G2029" i="4"/>
  <c r="H2029" i="4" s="1"/>
  <c r="G2350" i="3"/>
  <c r="H2348" i="3"/>
  <c r="I2348" i="3" s="1"/>
  <c r="F2349" i="3"/>
  <c r="E2343" i="5" l="1"/>
  <c r="H2342" i="5"/>
  <c r="G2342" i="5"/>
  <c r="F2342" i="5"/>
  <c r="E2361" i="4"/>
  <c r="C2362" i="4"/>
  <c r="G2030" i="4"/>
  <c r="H2030" i="4" s="1"/>
  <c r="F2350" i="3"/>
  <c r="H2349" i="3"/>
  <c r="I2349" i="3" s="1"/>
  <c r="G2351" i="3"/>
  <c r="G2343" i="5" l="1"/>
  <c r="F2343" i="5"/>
  <c r="E2344" i="5"/>
  <c r="H2343" i="5"/>
  <c r="E2362" i="4"/>
  <c r="C2363" i="4"/>
  <c r="G2031" i="4"/>
  <c r="H2031" i="4" s="1"/>
  <c r="G2352" i="3"/>
  <c r="F2351" i="3"/>
  <c r="H2350" i="3"/>
  <c r="I2350" i="3" s="1"/>
  <c r="H2344" i="5" l="1"/>
  <c r="E2345" i="5"/>
  <c r="G2344" i="5"/>
  <c r="F2344" i="5"/>
  <c r="E2363" i="4"/>
  <c r="C2364" i="4"/>
  <c r="G2032" i="4"/>
  <c r="H2032" i="4" s="1"/>
  <c r="H2351" i="3"/>
  <c r="I2351" i="3" s="1"/>
  <c r="F2352" i="3"/>
  <c r="G2353" i="3"/>
  <c r="H2345" i="5" l="1"/>
  <c r="G2345" i="5"/>
  <c r="F2345" i="5"/>
  <c r="E2346" i="5"/>
  <c r="E2364" i="4"/>
  <c r="C2365" i="4"/>
  <c r="G2033" i="4"/>
  <c r="H2033" i="4" s="1"/>
  <c r="G2354" i="3"/>
  <c r="F2353" i="3"/>
  <c r="H2352" i="3"/>
  <c r="I2352" i="3" s="1"/>
  <c r="G2346" i="5" l="1"/>
  <c r="H2346" i="5"/>
  <c r="E2347" i="5"/>
  <c r="F2346" i="5"/>
  <c r="E2365" i="4"/>
  <c r="C2366" i="4"/>
  <c r="G2034" i="4"/>
  <c r="H2034" i="4" s="1"/>
  <c r="G2355" i="3"/>
  <c r="F2354" i="3"/>
  <c r="H2353" i="3"/>
  <c r="I2353" i="3" s="1"/>
  <c r="H2347" i="5" l="1"/>
  <c r="E2348" i="5"/>
  <c r="G2347" i="5"/>
  <c r="F2347" i="5"/>
  <c r="E2366" i="4"/>
  <c r="C2367" i="4"/>
  <c r="G2035" i="4"/>
  <c r="H2035" i="4" s="1"/>
  <c r="F2355" i="3"/>
  <c r="H2354" i="3"/>
  <c r="I2354" i="3" s="1"/>
  <c r="G2356" i="3"/>
  <c r="F2348" i="5" l="1"/>
  <c r="E2349" i="5"/>
  <c r="H2348" i="5"/>
  <c r="G2348" i="5"/>
  <c r="E2367" i="4"/>
  <c r="C2368" i="4"/>
  <c r="G2036" i="4"/>
  <c r="H2036" i="4" s="1"/>
  <c r="G2357" i="3"/>
  <c r="H2355" i="3"/>
  <c r="I2355" i="3" s="1"/>
  <c r="F2356" i="3"/>
  <c r="H2349" i="5" l="1"/>
  <c r="G2349" i="5"/>
  <c r="F2349" i="5"/>
  <c r="E2350" i="5"/>
  <c r="E2368" i="4"/>
  <c r="C2369" i="4"/>
  <c r="G2037" i="4"/>
  <c r="H2037" i="4" s="1"/>
  <c r="F2357" i="3"/>
  <c r="H2356" i="3"/>
  <c r="I2356" i="3" s="1"/>
  <c r="G2358" i="3"/>
  <c r="H2350" i="5" l="1"/>
  <c r="E2351" i="5"/>
  <c r="G2350" i="5"/>
  <c r="F2350" i="5"/>
  <c r="E2369" i="4"/>
  <c r="C2370" i="4"/>
  <c r="G2038" i="4"/>
  <c r="H2038" i="4" s="1"/>
  <c r="G2359" i="3"/>
  <c r="H2357" i="3"/>
  <c r="I2357" i="3" s="1"/>
  <c r="F2358" i="3"/>
  <c r="G2351" i="5" l="1"/>
  <c r="F2351" i="5"/>
  <c r="E2352" i="5"/>
  <c r="H2351" i="5"/>
  <c r="E2370" i="4"/>
  <c r="C2371" i="4"/>
  <c r="G2039" i="4"/>
  <c r="H2039" i="4" s="1"/>
  <c r="F2359" i="3"/>
  <c r="H2358" i="3"/>
  <c r="I2358" i="3" s="1"/>
  <c r="G2360" i="3"/>
  <c r="F2352" i="5" l="1"/>
  <c r="G2352" i="5"/>
  <c r="E2353" i="5"/>
  <c r="H2352" i="5"/>
  <c r="E2371" i="4"/>
  <c r="C2372" i="4"/>
  <c r="G2040" i="4"/>
  <c r="H2040" i="4" s="1"/>
  <c r="G2361" i="3"/>
  <c r="H2359" i="3"/>
  <c r="I2359" i="3" s="1"/>
  <c r="F2360" i="3"/>
  <c r="H2353" i="5" l="1"/>
  <c r="E2354" i="5"/>
  <c r="G2353" i="5"/>
  <c r="F2353" i="5"/>
  <c r="E2372" i="4"/>
  <c r="C2373" i="4"/>
  <c r="G2041" i="4"/>
  <c r="H2041" i="4" s="1"/>
  <c r="H2360" i="3"/>
  <c r="I2360" i="3" s="1"/>
  <c r="F2361" i="3"/>
  <c r="G2362" i="3"/>
  <c r="H2354" i="5" l="1"/>
  <c r="G2354" i="5"/>
  <c r="F2354" i="5"/>
  <c r="E2355" i="5"/>
  <c r="E2373" i="4"/>
  <c r="C2374" i="4"/>
  <c r="G2042" i="4"/>
  <c r="H2042" i="4" s="1"/>
  <c r="G2363" i="3"/>
  <c r="F2362" i="3"/>
  <c r="H2361" i="3"/>
  <c r="I2361" i="3" s="1"/>
  <c r="F2355" i="5" l="1"/>
  <c r="E2356" i="5"/>
  <c r="H2355" i="5"/>
  <c r="G2355" i="5"/>
  <c r="E2374" i="4"/>
  <c r="C2375" i="4"/>
  <c r="G2043" i="4"/>
  <c r="H2043" i="4" s="1"/>
  <c r="H2362" i="3"/>
  <c r="I2362" i="3" s="1"/>
  <c r="F2363" i="3"/>
  <c r="G2364" i="3"/>
  <c r="H2356" i="5" l="1"/>
  <c r="E2357" i="5"/>
  <c r="G2356" i="5"/>
  <c r="F2356" i="5"/>
  <c r="E2375" i="4"/>
  <c r="C2376" i="4"/>
  <c r="G2044" i="4"/>
  <c r="H2044" i="4" s="1"/>
  <c r="G2365" i="3"/>
  <c r="F2364" i="3"/>
  <c r="H2363" i="3"/>
  <c r="I2363" i="3" s="1"/>
  <c r="E2358" i="5" l="1"/>
  <c r="H2357" i="5"/>
  <c r="G2357" i="5"/>
  <c r="F2357" i="5"/>
  <c r="E2376" i="4"/>
  <c r="C2377" i="4"/>
  <c r="G2045" i="4"/>
  <c r="H2045" i="4" s="1"/>
  <c r="F2365" i="3"/>
  <c r="H2364" i="3"/>
  <c r="I2364" i="3" s="1"/>
  <c r="G2366" i="3"/>
  <c r="H2358" i="5" l="1"/>
  <c r="G2358" i="5"/>
  <c r="F2358" i="5"/>
  <c r="E2359" i="5"/>
  <c r="E2377" i="4"/>
  <c r="C2378" i="4"/>
  <c r="G2046" i="4"/>
  <c r="H2046" i="4" s="1"/>
  <c r="G2367" i="3"/>
  <c r="H2365" i="3"/>
  <c r="I2365" i="3" s="1"/>
  <c r="F2366" i="3"/>
  <c r="E2360" i="5" l="1"/>
  <c r="H2359" i="5"/>
  <c r="G2359" i="5"/>
  <c r="F2359" i="5"/>
  <c r="E2378" i="4"/>
  <c r="C2379" i="4"/>
  <c r="G2047" i="4"/>
  <c r="H2047" i="4" s="1"/>
  <c r="F2367" i="3"/>
  <c r="H2366" i="3"/>
  <c r="I2366" i="3" s="1"/>
  <c r="G2368" i="3"/>
  <c r="E2361" i="5" l="1"/>
  <c r="H2360" i="5"/>
  <c r="G2360" i="5"/>
  <c r="F2360" i="5"/>
  <c r="E2379" i="4"/>
  <c r="C2380" i="4"/>
  <c r="G2048" i="4"/>
  <c r="H2048" i="4" s="1"/>
  <c r="G2369" i="3"/>
  <c r="H2367" i="3"/>
  <c r="I2367" i="3" s="1"/>
  <c r="F2368" i="3"/>
  <c r="G2361" i="5" l="1"/>
  <c r="F2361" i="5"/>
  <c r="H2361" i="5"/>
  <c r="E2362" i="5"/>
  <c r="E2380" i="4"/>
  <c r="C2381" i="4"/>
  <c r="G2049" i="4"/>
  <c r="H2049" i="4" s="1"/>
  <c r="F2369" i="3"/>
  <c r="H2368" i="3"/>
  <c r="I2368" i="3" s="1"/>
  <c r="G2370" i="3"/>
  <c r="E2363" i="5" l="1"/>
  <c r="H2362" i="5"/>
  <c r="G2362" i="5"/>
  <c r="F2362" i="5"/>
  <c r="E2381" i="4"/>
  <c r="C2382" i="4"/>
  <c r="G2050" i="4"/>
  <c r="H2050" i="4" s="1"/>
  <c r="G2371" i="3"/>
  <c r="F2370" i="3"/>
  <c r="H2369" i="3"/>
  <c r="I2369" i="3" s="1"/>
  <c r="H2363" i="5" l="1"/>
  <c r="E2364" i="5"/>
  <c r="G2363" i="5"/>
  <c r="F2363" i="5"/>
  <c r="E2382" i="4"/>
  <c r="C2383" i="4"/>
  <c r="G2051" i="4"/>
  <c r="H2051" i="4" s="1"/>
  <c r="F2371" i="3"/>
  <c r="H2370" i="3"/>
  <c r="I2370" i="3" s="1"/>
  <c r="G2372" i="3"/>
  <c r="E2365" i="5" l="1"/>
  <c r="H2364" i="5"/>
  <c r="F2364" i="5"/>
  <c r="G2364" i="5"/>
  <c r="E2383" i="4"/>
  <c r="C2384" i="4"/>
  <c r="G2052" i="4"/>
  <c r="H2052" i="4" s="1"/>
  <c r="G2373" i="3"/>
  <c r="F2372" i="3"/>
  <c r="H2371" i="3"/>
  <c r="I2371" i="3" s="1"/>
  <c r="E2366" i="5" l="1"/>
  <c r="H2365" i="5"/>
  <c r="G2365" i="5"/>
  <c r="F2365" i="5"/>
  <c r="E2384" i="4"/>
  <c r="C2385" i="4"/>
  <c r="G2053" i="4"/>
  <c r="H2053" i="4" s="1"/>
  <c r="H2372" i="3"/>
  <c r="I2372" i="3" s="1"/>
  <c r="F2373" i="3"/>
  <c r="G2374" i="3"/>
  <c r="H2366" i="5" l="1"/>
  <c r="F2366" i="5"/>
  <c r="G2366" i="5"/>
  <c r="E2367" i="5"/>
  <c r="E2385" i="4"/>
  <c r="C2386" i="4"/>
  <c r="G2054" i="4"/>
  <c r="H2054" i="4" s="1"/>
  <c r="G2375" i="3"/>
  <c r="F2374" i="3"/>
  <c r="H2373" i="3"/>
  <c r="I2373" i="3" s="1"/>
  <c r="F2367" i="5" l="1"/>
  <c r="E2368" i="5"/>
  <c r="H2367" i="5"/>
  <c r="G2367" i="5"/>
  <c r="E2386" i="4"/>
  <c r="C2387" i="4"/>
  <c r="G2055" i="4"/>
  <c r="H2055" i="4" s="1"/>
  <c r="H2374" i="3"/>
  <c r="I2374" i="3" s="1"/>
  <c r="F2375" i="3"/>
  <c r="G2376" i="3"/>
  <c r="E2369" i="5" l="1"/>
  <c r="H2368" i="5"/>
  <c r="G2368" i="5"/>
  <c r="F2368" i="5"/>
  <c r="E2387" i="4"/>
  <c r="C2388" i="4"/>
  <c r="G2056" i="4"/>
  <c r="H2056" i="4" s="1"/>
  <c r="G2377" i="3"/>
  <c r="F2376" i="3"/>
  <c r="H2375" i="3"/>
  <c r="I2375" i="3" s="1"/>
  <c r="H2369" i="5" l="1"/>
  <c r="G2369" i="5"/>
  <c r="F2369" i="5"/>
  <c r="E2370" i="5"/>
  <c r="E2388" i="4"/>
  <c r="C2389" i="4"/>
  <c r="G2057" i="4"/>
  <c r="H2057" i="4" s="1"/>
  <c r="F2377" i="3"/>
  <c r="H2376" i="3"/>
  <c r="I2376" i="3" s="1"/>
  <c r="G2378" i="3"/>
  <c r="G2370" i="5" l="1"/>
  <c r="F2370" i="5"/>
  <c r="E2371" i="5"/>
  <c r="H2370" i="5"/>
  <c r="E2389" i="4"/>
  <c r="C2390" i="4"/>
  <c r="G2058" i="4"/>
  <c r="H2058" i="4" s="1"/>
  <c r="G2379" i="3"/>
  <c r="H2377" i="3"/>
  <c r="I2377" i="3" s="1"/>
  <c r="F2378" i="3"/>
  <c r="E2372" i="5" l="1"/>
  <c r="F2371" i="5"/>
  <c r="G2371" i="5"/>
  <c r="H2371" i="5"/>
  <c r="E2390" i="4"/>
  <c r="C2391" i="4"/>
  <c r="G2059" i="4"/>
  <c r="H2059" i="4" s="1"/>
  <c r="F2379" i="3"/>
  <c r="H2378" i="3"/>
  <c r="I2378" i="3" s="1"/>
  <c r="G2380" i="3"/>
  <c r="H2372" i="5" l="1"/>
  <c r="E2373" i="5"/>
  <c r="G2372" i="5"/>
  <c r="F2372" i="5"/>
  <c r="E2391" i="4"/>
  <c r="C2392" i="4"/>
  <c r="G2060" i="4"/>
  <c r="H2060" i="4" s="1"/>
  <c r="G2381" i="3"/>
  <c r="H2379" i="3"/>
  <c r="I2379" i="3" s="1"/>
  <c r="F2380" i="3"/>
  <c r="E2374" i="5" l="1"/>
  <c r="F2373" i="5"/>
  <c r="H2373" i="5"/>
  <c r="G2373" i="5"/>
  <c r="E2392" i="4"/>
  <c r="C2393" i="4"/>
  <c r="G2061" i="4"/>
  <c r="H2061" i="4" s="1"/>
  <c r="F2381" i="3"/>
  <c r="H2380" i="3"/>
  <c r="I2380" i="3" s="1"/>
  <c r="G2382" i="3"/>
  <c r="G2374" i="5" l="1"/>
  <c r="F2374" i="5"/>
  <c r="E2375" i="5"/>
  <c r="H2374" i="5"/>
  <c r="E2393" i="4"/>
  <c r="C2394" i="4"/>
  <c r="G2062" i="4"/>
  <c r="H2062" i="4" s="1"/>
  <c r="G2383" i="3"/>
  <c r="F2382" i="3"/>
  <c r="H2381" i="3"/>
  <c r="I2381" i="3" s="1"/>
  <c r="H2375" i="5" l="1"/>
  <c r="E2376" i="5"/>
  <c r="G2375" i="5"/>
  <c r="F2375" i="5"/>
  <c r="E2394" i="4"/>
  <c r="C2395" i="4"/>
  <c r="G2063" i="4"/>
  <c r="H2063" i="4" s="1"/>
  <c r="G2384" i="3"/>
  <c r="F2383" i="3"/>
  <c r="H2382" i="3"/>
  <c r="I2382" i="3" s="1"/>
  <c r="F2376" i="5" l="1"/>
  <c r="H2376" i="5"/>
  <c r="G2376" i="5"/>
  <c r="E2377" i="5"/>
  <c r="E2395" i="4"/>
  <c r="C2396" i="4"/>
  <c r="G2064" i="4"/>
  <c r="H2064" i="4" s="1"/>
  <c r="F2384" i="3"/>
  <c r="H2383" i="3"/>
  <c r="I2383" i="3" s="1"/>
  <c r="G2385" i="3"/>
  <c r="E2378" i="5" l="1"/>
  <c r="H2377" i="5"/>
  <c r="G2377" i="5"/>
  <c r="F2377" i="5"/>
  <c r="E2396" i="4"/>
  <c r="C2397" i="4"/>
  <c r="G2065" i="4"/>
  <c r="H2065" i="4" s="1"/>
  <c r="G2386" i="3"/>
  <c r="H2384" i="3"/>
  <c r="I2384" i="3" s="1"/>
  <c r="F2385" i="3"/>
  <c r="H2378" i="5" l="1"/>
  <c r="E2379" i="5"/>
  <c r="G2378" i="5"/>
  <c r="F2378" i="5"/>
  <c r="E2397" i="4"/>
  <c r="C2398" i="4"/>
  <c r="G2066" i="4"/>
  <c r="H2066" i="4" s="1"/>
  <c r="F2386" i="3"/>
  <c r="H2385" i="3"/>
  <c r="I2385" i="3" s="1"/>
  <c r="G2387" i="3"/>
  <c r="G2379" i="5" l="1"/>
  <c r="F2379" i="5"/>
  <c r="E2380" i="5"/>
  <c r="H2379" i="5"/>
  <c r="E2398" i="4"/>
  <c r="C2399" i="4"/>
  <c r="G2067" i="4"/>
  <c r="H2067" i="4" s="1"/>
  <c r="G2388" i="3"/>
  <c r="H2386" i="3"/>
  <c r="I2386" i="3" s="1"/>
  <c r="F2387" i="3"/>
  <c r="E2381" i="5" l="1"/>
  <c r="H2380" i="5"/>
  <c r="G2380" i="5"/>
  <c r="F2380" i="5"/>
  <c r="E2399" i="4"/>
  <c r="C2400" i="4"/>
  <c r="G2068" i="4"/>
  <c r="H2068" i="4" s="1"/>
  <c r="F2388" i="3"/>
  <c r="H2387" i="3"/>
  <c r="I2387" i="3" s="1"/>
  <c r="G2389" i="3"/>
  <c r="H2381" i="5" l="1"/>
  <c r="F2381" i="5"/>
  <c r="G2381" i="5"/>
  <c r="E2382" i="5"/>
  <c r="E2400" i="4"/>
  <c r="C2401" i="4"/>
  <c r="G2069" i="4"/>
  <c r="H2069" i="4" s="1"/>
  <c r="G2390" i="3"/>
  <c r="F2389" i="3"/>
  <c r="H2388" i="3"/>
  <c r="I2388" i="3" s="1"/>
  <c r="H2382" i="5" l="1"/>
  <c r="G2382" i="5"/>
  <c r="F2382" i="5"/>
  <c r="E2383" i="5"/>
  <c r="E2401" i="4"/>
  <c r="C2402" i="4"/>
  <c r="G2070" i="4"/>
  <c r="H2070" i="4" s="1"/>
  <c r="H2389" i="3"/>
  <c r="I2389" i="3" s="1"/>
  <c r="F2390" i="3"/>
  <c r="G2391" i="3"/>
  <c r="G2383" i="5" l="1"/>
  <c r="F2383" i="5"/>
  <c r="E2384" i="5"/>
  <c r="H2383" i="5"/>
  <c r="E2402" i="4"/>
  <c r="C2403" i="4"/>
  <c r="G2071" i="4"/>
  <c r="H2071" i="4" s="1"/>
  <c r="G2392" i="3"/>
  <c r="F2391" i="3"/>
  <c r="H2390" i="3"/>
  <c r="I2390" i="3" s="1"/>
  <c r="H2384" i="5" l="1"/>
  <c r="E2385" i="5"/>
  <c r="G2384" i="5"/>
  <c r="F2384" i="5"/>
  <c r="E2403" i="4"/>
  <c r="C2404" i="4"/>
  <c r="G2072" i="4"/>
  <c r="H2072" i="4" s="1"/>
  <c r="G2393" i="3"/>
  <c r="H2391" i="3"/>
  <c r="I2391" i="3" s="1"/>
  <c r="F2392" i="3"/>
  <c r="E2386" i="5" l="1"/>
  <c r="H2385" i="5"/>
  <c r="G2385" i="5"/>
  <c r="F2385" i="5"/>
  <c r="E2404" i="4"/>
  <c r="C2405" i="4"/>
  <c r="G2073" i="4"/>
  <c r="H2073" i="4" s="1"/>
  <c r="F2393" i="3"/>
  <c r="H2392" i="3"/>
  <c r="I2392" i="3" s="1"/>
  <c r="G2394" i="3"/>
  <c r="E2387" i="5" l="1"/>
  <c r="H2386" i="5"/>
  <c r="G2386" i="5"/>
  <c r="F2386" i="5"/>
  <c r="E2405" i="4"/>
  <c r="C2406" i="4"/>
  <c r="G2074" i="4"/>
  <c r="H2074" i="4" s="1"/>
  <c r="G2395" i="3"/>
  <c r="F2394" i="3"/>
  <c r="H2393" i="3"/>
  <c r="I2393" i="3" s="1"/>
  <c r="H2387" i="5" l="1"/>
  <c r="G2387" i="5"/>
  <c r="F2387" i="5"/>
  <c r="E2388" i="5"/>
  <c r="E2406" i="4"/>
  <c r="C2407" i="4"/>
  <c r="G2075" i="4"/>
  <c r="H2075" i="4" s="1"/>
  <c r="F2395" i="3"/>
  <c r="H2394" i="3"/>
  <c r="I2394" i="3" s="1"/>
  <c r="G2396" i="3"/>
  <c r="E2389" i="5" l="1"/>
  <c r="H2388" i="5"/>
  <c r="G2388" i="5"/>
  <c r="F2388" i="5"/>
  <c r="E2407" i="4"/>
  <c r="C2408" i="4"/>
  <c r="G2076" i="4"/>
  <c r="H2076" i="4" s="1"/>
  <c r="G2397" i="3"/>
  <c r="F2396" i="3"/>
  <c r="H2395" i="3"/>
  <c r="I2395" i="3" s="1"/>
  <c r="F2389" i="5" l="1"/>
  <c r="G2389" i="5"/>
  <c r="E2390" i="5"/>
  <c r="H2389" i="5"/>
  <c r="E2408" i="4"/>
  <c r="C2409" i="4"/>
  <c r="G2077" i="4"/>
  <c r="H2077" i="4" s="1"/>
  <c r="H2396" i="3"/>
  <c r="I2396" i="3" s="1"/>
  <c r="F2397" i="3"/>
  <c r="G2398" i="3"/>
  <c r="H2390" i="5" l="1"/>
  <c r="E2391" i="5"/>
  <c r="G2390" i="5"/>
  <c r="F2390" i="5"/>
  <c r="E2409" i="4"/>
  <c r="C2410" i="4"/>
  <c r="G2078" i="4"/>
  <c r="H2078" i="4" s="1"/>
  <c r="F2398" i="3"/>
  <c r="H2397" i="3"/>
  <c r="I2397" i="3" s="1"/>
  <c r="G2399" i="3"/>
  <c r="E2392" i="5" l="1"/>
  <c r="H2391" i="5"/>
  <c r="G2391" i="5"/>
  <c r="F2391" i="5"/>
  <c r="E2410" i="4"/>
  <c r="C2411" i="4"/>
  <c r="G2079" i="4"/>
  <c r="H2079" i="4" s="1"/>
  <c r="G2400" i="3"/>
  <c r="H2398" i="3"/>
  <c r="I2398" i="3" s="1"/>
  <c r="F2399" i="3"/>
  <c r="G2392" i="5" l="1"/>
  <c r="F2392" i="5"/>
  <c r="E2393" i="5"/>
  <c r="H2392" i="5"/>
  <c r="E2411" i="4"/>
  <c r="C2412" i="4"/>
  <c r="G2080" i="4"/>
  <c r="H2080" i="4" s="1"/>
  <c r="F2400" i="3"/>
  <c r="H2399" i="3"/>
  <c r="I2399" i="3" s="1"/>
  <c r="G2401" i="3"/>
  <c r="H2393" i="5" l="1"/>
  <c r="F2393" i="5"/>
  <c r="E2394" i="5"/>
  <c r="G2393" i="5"/>
  <c r="E2412" i="4"/>
  <c r="C2413" i="4"/>
  <c r="G2081" i="4"/>
  <c r="H2081" i="4" s="1"/>
  <c r="G2402" i="3"/>
  <c r="F2401" i="3"/>
  <c r="H2400" i="3"/>
  <c r="I2400" i="3" s="1"/>
  <c r="E2395" i="5" l="1"/>
  <c r="F2394" i="5"/>
  <c r="H2394" i="5"/>
  <c r="G2394" i="5"/>
  <c r="E2413" i="4"/>
  <c r="C2414" i="4"/>
  <c r="G2082" i="4"/>
  <c r="H2082" i="4" s="1"/>
  <c r="H2401" i="3"/>
  <c r="I2401" i="3" s="1"/>
  <c r="F2402" i="3"/>
  <c r="G2403" i="3"/>
  <c r="H2395" i="5" l="1"/>
  <c r="G2395" i="5"/>
  <c r="F2395" i="5"/>
  <c r="E2396" i="5"/>
  <c r="E2414" i="4"/>
  <c r="C2415" i="4"/>
  <c r="G2083" i="4"/>
  <c r="H2083" i="4" s="1"/>
  <c r="G2404" i="3"/>
  <c r="F2403" i="3"/>
  <c r="H2402" i="3"/>
  <c r="I2402" i="3" s="1"/>
  <c r="H2396" i="5" l="1"/>
  <c r="G2396" i="5"/>
  <c r="F2396" i="5"/>
  <c r="E2397" i="5"/>
  <c r="E2415" i="4"/>
  <c r="C2416" i="4"/>
  <c r="G2084" i="4"/>
  <c r="H2084" i="4" s="1"/>
  <c r="H2403" i="3"/>
  <c r="I2403" i="3" s="1"/>
  <c r="F2404" i="3"/>
  <c r="G2405" i="3"/>
  <c r="E2398" i="5" l="1"/>
  <c r="H2397" i="5"/>
  <c r="G2397" i="5"/>
  <c r="F2397" i="5"/>
  <c r="E2416" i="4"/>
  <c r="C2417" i="4"/>
  <c r="G2085" i="4"/>
  <c r="H2085" i="4" s="1"/>
  <c r="G2406" i="3"/>
  <c r="F2405" i="3"/>
  <c r="H2404" i="3"/>
  <c r="I2404" i="3" s="1"/>
  <c r="E2399" i="5" l="1"/>
  <c r="H2398" i="5"/>
  <c r="G2398" i="5"/>
  <c r="F2398" i="5"/>
  <c r="E2417" i="4"/>
  <c r="C2418" i="4"/>
  <c r="G2086" i="4"/>
  <c r="H2086" i="4" s="1"/>
  <c r="F2406" i="3"/>
  <c r="H2405" i="3"/>
  <c r="I2405" i="3" s="1"/>
  <c r="G2407" i="3"/>
  <c r="H2399" i="5" l="1"/>
  <c r="G2399" i="5"/>
  <c r="F2399" i="5"/>
  <c r="E2400" i="5"/>
  <c r="E2418" i="4"/>
  <c r="C2419" i="4"/>
  <c r="G2087" i="4"/>
  <c r="H2087" i="4" s="1"/>
  <c r="G2408" i="3"/>
  <c r="F2407" i="3"/>
  <c r="H2406" i="3"/>
  <c r="I2406" i="3" s="1"/>
  <c r="H2400" i="5" l="1"/>
  <c r="G2400" i="5"/>
  <c r="F2400" i="5"/>
  <c r="E2401" i="5"/>
  <c r="E2419" i="4"/>
  <c r="C2420" i="4"/>
  <c r="G2088" i="4"/>
  <c r="H2088" i="4" s="1"/>
  <c r="F2408" i="3"/>
  <c r="H2407" i="3"/>
  <c r="I2407" i="3" s="1"/>
  <c r="G2409" i="3"/>
  <c r="E2402" i="5" l="1"/>
  <c r="H2401" i="5"/>
  <c r="F2401" i="5"/>
  <c r="G2401" i="5"/>
  <c r="E2420" i="4"/>
  <c r="C2421" i="4"/>
  <c r="G2089" i="4"/>
  <c r="H2089" i="4" s="1"/>
  <c r="G2410" i="3"/>
  <c r="H2408" i="3"/>
  <c r="I2408" i="3" s="1"/>
  <c r="F2409" i="3"/>
  <c r="H2402" i="5" l="1"/>
  <c r="F2402" i="5"/>
  <c r="G2402" i="5"/>
  <c r="E2403" i="5"/>
  <c r="E2421" i="4"/>
  <c r="C2422" i="4"/>
  <c r="G2090" i="4"/>
  <c r="H2090" i="4" s="1"/>
  <c r="F2410" i="3"/>
  <c r="H2409" i="3"/>
  <c r="I2409" i="3" s="1"/>
  <c r="G2411" i="3"/>
  <c r="E2404" i="5" l="1"/>
  <c r="H2403" i="5"/>
  <c r="G2403" i="5"/>
  <c r="F2403" i="5"/>
  <c r="E2422" i="4"/>
  <c r="C2423" i="4"/>
  <c r="G2091" i="4"/>
  <c r="H2091" i="4" s="1"/>
  <c r="G2412" i="3"/>
  <c r="H2410" i="3"/>
  <c r="I2410" i="3" s="1"/>
  <c r="F2411" i="3"/>
  <c r="E2405" i="5" l="1"/>
  <c r="H2404" i="5"/>
  <c r="G2404" i="5"/>
  <c r="F2404" i="5"/>
  <c r="E2423" i="4"/>
  <c r="C2424" i="4"/>
  <c r="G2092" i="4"/>
  <c r="H2092" i="4" s="1"/>
  <c r="F2412" i="3"/>
  <c r="H2411" i="3"/>
  <c r="I2411" i="3" s="1"/>
  <c r="G2413" i="3"/>
  <c r="H2405" i="5" l="1"/>
  <c r="F2405" i="5"/>
  <c r="E2406" i="5"/>
  <c r="G2405" i="5"/>
  <c r="E2424" i="4"/>
  <c r="C2425" i="4"/>
  <c r="G2093" i="4"/>
  <c r="H2093" i="4" s="1"/>
  <c r="G2414" i="3"/>
  <c r="F2413" i="3"/>
  <c r="H2412" i="3"/>
  <c r="I2412" i="3" s="1"/>
  <c r="F2406" i="5" l="1"/>
  <c r="G2406" i="5"/>
  <c r="E2407" i="5"/>
  <c r="H2406" i="5"/>
  <c r="E2425" i="4"/>
  <c r="C2426" i="4"/>
  <c r="G2094" i="4"/>
  <c r="H2094" i="4" s="1"/>
  <c r="H2413" i="3"/>
  <c r="I2413" i="3" s="1"/>
  <c r="F2414" i="3"/>
  <c r="G2415" i="3"/>
  <c r="E2408" i="5" l="1"/>
  <c r="H2407" i="5"/>
  <c r="G2407" i="5"/>
  <c r="F2407" i="5"/>
  <c r="E2426" i="4"/>
  <c r="C2427" i="4"/>
  <c r="G2095" i="4"/>
  <c r="H2095" i="4" s="1"/>
  <c r="G2416" i="3"/>
  <c r="F2415" i="3"/>
  <c r="H2414" i="3"/>
  <c r="I2414" i="3" s="1"/>
  <c r="H2408" i="5" l="1"/>
  <c r="F2408" i="5"/>
  <c r="E2409" i="5"/>
  <c r="G2408" i="5"/>
  <c r="E2427" i="4"/>
  <c r="C2428" i="4"/>
  <c r="G2096" i="4"/>
  <c r="H2096" i="4" s="1"/>
  <c r="H2415" i="3"/>
  <c r="I2415" i="3" s="1"/>
  <c r="F2416" i="3"/>
  <c r="G2417" i="3"/>
  <c r="H2409" i="5" l="1"/>
  <c r="G2409" i="5"/>
  <c r="F2409" i="5"/>
  <c r="E2410" i="5"/>
  <c r="E2428" i="4"/>
  <c r="C2429" i="4"/>
  <c r="G2097" i="4"/>
  <c r="H2097" i="4" s="1"/>
  <c r="G2418" i="3"/>
  <c r="F2417" i="3"/>
  <c r="H2416" i="3"/>
  <c r="I2416" i="3" s="1"/>
  <c r="G2410" i="5" l="1"/>
  <c r="F2410" i="5"/>
  <c r="E2411" i="5"/>
  <c r="H2410" i="5"/>
  <c r="E2429" i="4"/>
  <c r="C2430" i="4"/>
  <c r="G2098" i="4"/>
  <c r="H2098" i="4" s="1"/>
  <c r="G2419" i="3"/>
  <c r="H2417" i="3"/>
  <c r="I2417" i="3" s="1"/>
  <c r="F2418" i="3"/>
  <c r="H2411" i="5" l="1"/>
  <c r="F2411" i="5"/>
  <c r="G2411" i="5"/>
  <c r="E2412" i="5"/>
  <c r="E2430" i="4"/>
  <c r="C2431" i="4"/>
  <c r="G2099" i="4"/>
  <c r="H2099" i="4" s="1"/>
  <c r="F2419" i="3"/>
  <c r="H2418" i="3"/>
  <c r="I2418" i="3" s="1"/>
  <c r="G2420" i="3"/>
  <c r="E2413" i="5" l="1"/>
  <c r="H2412" i="5"/>
  <c r="G2412" i="5"/>
  <c r="F2412" i="5"/>
  <c r="E2431" i="4"/>
  <c r="C2432" i="4"/>
  <c r="G2100" i="4"/>
  <c r="H2100" i="4" s="1"/>
  <c r="G2421" i="3"/>
  <c r="F2420" i="3"/>
  <c r="H2419" i="3"/>
  <c r="I2419" i="3" s="1"/>
  <c r="F2413" i="5" l="1"/>
  <c r="G2413" i="5"/>
  <c r="E2414" i="5"/>
  <c r="H2413" i="5"/>
  <c r="E2432" i="4"/>
  <c r="C2433" i="4"/>
  <c r="G2101" i="4"/>
  <c r="H2101" i="4" s="1"/>
  <c r="H2420" i="3"/>
  <c r="I2420" i="3" s="1"/>
  <c r="F2421" i="3"/>
  <c r="G2422" i="3"/>
  <c r="H2414" i="5" l="1"/>
  <c r="F2414" i="5"/>
  <c r="E2415" i="5"/>
  <c r="G2414" i="5"/>
  <c r="E2433" i="4"/>
  <c r="C2434" i="4"/>
  <c r="G2102" i="4"/>
  <c r="H2102" i="4" s="1"/>
  <c r="G2423" i="3"/>
  <c r="F2422" i="3"/>
  <c r="H2421" i="3"/>
  <c r="I2421" i="3" s="1"/>
  <c r="F2415" i="5" l="1"/>
  <c r="H2415" i="5"/>
  <c r="E2416" i="5"/>
  <c r="G2415" i="5"/>
  <c r="E2434" i="4"/>
  <c r="C2435" i="4"/>
  <c r="G2103" i="4"/>
  <c r="H2103" i="4" s="1"/>
  <c r="H2422" i="3"/>
  <c r="I2422" i="3" s="1"/>
  <c r="F2423" i="3"/>
  <c r="G2424" i="3"/>
  <c r="H2416" i="5" l="1"/>
  <c r="G2416" i="5"/>
  <c r="F2416" i="5"/>
  <c r="E2417" i="5"/>
  <c r="E2435" i="4"/>
  <c r="C2436" i="4"/>
  <c r="G2104" i="4"/>
  <c r="H2104" i="4" s="1"/>
  <c r="G2425" i="3"/>
  <c r="F2424" i="3"/>
  <c r="H2423" i="3"/>
  <c r="I2423" i="3" s="1"/>
  <c r="H2417" i="5" l="1"/>
  <c r="F2417" i="5"/>
  <c r="E2418" i="5"/>
  <c r="G2417" i="5"/>
  <c r="E2436" i="4"/>
  <c r="C2437" i="4"/>
  <c r="G2105" i="4"/>
  <c r="H2105" i="4" s="1"/>
  <c r="G2426" i="3"/>
  <c r="F2425" i="3"/>
  <c r="H2424" i="3"/>
  <c r="I2424" i="3" s="1"/>
  <c r="E2419" i="5" l="1"/>
  <c r="H2418" i="5"/>
  <c r="G2418" i="5"/>
  <c r="F2418" i="5"/>
  <c r="E2437" i="4"/>
  <c r="C2438" i="4"/>
  <c r="G2106" i="4"/>
  <c r="H2106" i="4" s="1"/>
  <c r="G2427" i="3"/>
  <c r="H2425" i="3"/>
  <c r="I2425" i="3" s="1"/>
  <c r="F2426" i="3"/>
  <c r="E2420" i="5" l="1"/>
  <c r="H2419" i="5"/>
  <c r="G2419" i="5"/>
  <c r="F2419" i="5"/>
  <c r="E2438" i="4"/>
  <c r="C2439" i="4"/>
  <c r="G2107" i="4"/>
  <c r="H2107" i="4" s="1"/>
  <c r="F2427" i="3"/>
  <c r="H2426" i="3"/>
  <c r="I2426" i="3" s="1"/>
  <c r="G2428" i="3"/>
  <c r="H2420" i="5" l="1"/>
  <c r="F2420" i="5"/>
  <c r="G2420" i="5"/>
  <c r="E2421" i="5"/>
  <c r="E2439" i="4"/>
  <c r="C2440" i="4"/>
  <c r="G2108" i="4"/>
  <c r="H2108" i="4" s="1"/>
  <c r="G2429" i="3"/>
  <c r="H2427" i="3"/>
  <c r="I2427" i="3" s="1"/>
  <c r="F2428" i="3"/>
  <c r="G2421" i="5" l="1"/>
  <c r="H2421" i="5"/>
  <c r="E2422" i="5"/>
  <c r="F2421" i="5"/>
  <c r="E2440" i="4"/>
  <c r="C2441" i="4"/>
  <c r="G2109" i="4"/>
  <c r="H2109" i="4" s="1"/>
  <c r="F2429" i="3"/>
  <c r="H2428" i="3"/>
  <c r="I2428" i="3" s="1"/>
  <c r="G2430" i="3"/>
  <c r="E2423" i="5" l="1"/>
  <c r="H2422" i="5"/>
  <c r="G2422" i="5"/>
  <c r="F2422" i="5"/>
  <c r="E2441" i="4"/>
  <c r="C2442" i="4"/>
  <c r="G2110" i="4"/>
  <c r="H2110" i="4" s="1"/>
  <c r="G2431" i="3"/>
  <c r="H2429" i="3"/>
  <c r="I2429" i="3" s="1"/>
  <c r="F2430" i="3"/>
  <c r="H2423" i="5" l="1"/>
  <c r="F2423" i="5"/>
  <c r="E2424" i="5"/>
  <c r="G2423" i="5"/>
  <c r="E2442" i="4"/>
  <c r="C2443" i="4"/>
  <c r="G2111" i="4"/>
  <c r="H2111" i="4" s="1"/>
  <c r="H2430" i="3"/>
  <c r="I2430" i="3" s="1"/>
  <c r="F2431" i="3"/>
  <c r="G2432" i="3"/>
  <c r="F2424" i="5" l="1"/>
  <c r="E2425" i="5"/>
  <c r="H2424" i="5"/>
  <c r="G2424" i="5"/>
  <c r="E2443" i="4"/>
  <c r="C2444" i="4"/>
  <c r="G2112" i="4"/>
  <c r="H2112" i="4" s="1"/>
  <c r="G2433" i="3"/>
  <c r="F2432" i="3"/>
  <c r="H2431" i="3"/>
  <c r="I2431" i="3" s="1"/>
  <c r="E2426" i="5" l="1"/>
  <c r="H2425" i="5"/>
  <c r="G2425" i="5"/>
  <c r="F2425" i="5"/>
  <c r="E2444" i="4"/>
  <c r="C2445" i="4"/>
  <c r="G2113" i="4"/>
  <c r="H2113" i="4" s="1"/>
  <c r="H2432" i="3"/>
  <c r="I2432" i="3" s="1"/>
  <c r="F2433" i="3"/>
  <c r="G2434" i="3"/>
  <c r="H2426" i="5" l="1"/>
  <c r="F2426" i="5"/>
  <c r="E2427" i="5"/>
  <c r="G2426" i="5"/>
  <c r="E2445" i="4"/>
  <c r="C2446" i="4"/>
  <c r="G2114" i="4"/>
  <c r="H2114" i="4" s="1"/>
  <c r="G2435" i="3"/>
  <c r="F2434" i="3"/>
  <c r="H2433" i="3"/>
  <c r="I2433" i="3" s="1"/>
  <c r="H2427" i="5" l="1"/>
  <c r="G2427" i="5"/>
  <c r="F2427" i="5"/>
  <c r="E2428" i="5"/>
  <c r="E2446" i="4"/>
  <c r="C2447" i="4"/>
  <c r="G2115" i="4"/>
  <c r="H2115" i="4" s="1"/>
  <c r="G2436" i="3"/>
  <c r="H2434" i="3"/>
  <c r="I2434" i="3" s="1"/>
  <c r="F2435" i="3"/>
  <c r="E2429" i="5" l="1"/>
  <c r="H2428" i="5"/>
  <c r="G2428" i="5"/>
  <c r="F2428" i="5"/>
  <c r="E2447" i="4"/>
  <c r="C2448" i="4"/>
  <c r="G2116" i="4"/>
  <c r="H2116" i="4" s="1"/>
  <c r="H2435" i="3"/>
  <c r="I2435" i="3" s="1"/>
  <c r="F2436" i="3"/>
  <c r="G2437" i="3"/>
  <c r="H2429" i="5" l="1"/>
  <c r="F2429" i="5"/>
  <c r="G2429" i="5"/>
  <c r="E2430" i="5"/>
  <c r="E2448" i="4"/>
  <c r="C2449" i="4"/>
  <c r="G2117" i="4"/>
  <c r="H2117" i="4" s="1"/>
  <c r="G2438" i="3"/>
  <c r="F2437" i="3"/>
  <c r="H2436" i="3"/>
  <c r="I2436" i="3" s="1"/>
  <c r="E2431" i="5" l="1"/>
  <c r="H2430" i="5"/>
  <c r="G2430" i="5"/>
  <c r="F2430" i="5"/>
  <c r="E2449" i="4"/>
  <c r="C2450" i="4"/>
  <c r="G2118" i="4"/>
  <c r="H2118" i="4" s="1"/>
  <c r="H2437" i="3"/>
  <c r="I2437" i="3" s="1"/>
  <c r="F2438" i="3"/>
  <c r="G2439" i="3"/>
  <c r="F2431" i="5" l="1"/>
  <c r="G2431" i="5"/>
  <c r="E2432" i="5"/>
  <c r="H2431" i="5"/>
  <c r="E2450" i="4"/>
  <c r="C2451" i="4"/>
  <c r="G2119" i="4"/>
  <c r="H2119" i="4" s="1"/>
  <c r="G2440" i="3"/>
  <c r="F2439" i="3"/>
  <c r="H2438" i="3"/>
  <c r="I2438" i="3" s="1"/>
  <c r="H2432" i="5" l="1"/>
  <c r="F2432" i="5"/>
  <c r="G2432" i="5"/>
  <c r="E2433" i="5"/>
  <c r="E2451" i="4"/>
  <c r="C2452" i="4"/>
  <c r="G2120" i="4"/>
  <c r="H2120" i="4" s="1"/>
  <c r="F2440" i="3"/>
  <c r="H2439" i="3"/>
  <c r="I2439" i="3" s="1"/>
  <c r="G2441" i="3"/>
  <c r="E2434" i="5" l="1"/>
  <c r="H2433" i="5"/>
  <c r="G2433" i="5"/>
  <c r="F2433" i="5"/>
  <c r="E2452" i="4"/>
  <c r="C2453" i="4"/>
  <c r="G2121" i="4"/>
  <c r="H2121" i="4" s="1"/>
  <c r="G2442" i="3"/>
  <c r="H2440" i="3"/>
  <c r="I2440" i="3" s="1"/>
  <c r="F2441" i="3"/>
  <c r="H2434" i="5" l="1"/>
  <c r="G2434" i="5"/>
  <c r="F2434" i="5"/>
  <c r="E2435" i="5"/>
  <c r="E2453" i="4"/>
  <c r="C2454" i="4"/>
  <c r="G2122" i="4"/>
  <c r="H2122" i="4" s="1"/>
  <c r="F2442" i="3"/>
  <c r="H2441" i="3"/>
  <c r="I2441" i="3" s="1"/>
  <c r="G2443" i="3"/>
  <c r="H2435" i="5" l="1"/>
  <c r="F2435" i="5"/>
  <c r="E2436" i="5"/>
  <c r="G2435" i="5"/>
  <c r="E2454" i="4"/>
  <c r="C2455" i="4"/>
  <c r="G2123" i="4"/>
  <c r="H2123" i="4" s="1"/>
  <c r="G2444" i="3"/>
  <c r="H2442" i="3"/>
  <c r="I2442" i="3" s="1"/>
  <c r="F2443" i="3"/>
  <c r="H2436" i="5" l="1"/>
  <c r="G2436" i="5"/>
  <c r="F2436" i="5"/>
  <c r="E2437" i="5"/>
  <c r="E2455" i="4"/>
  <c r="C2456" i="4"/>
  <c r="G2124" i="4"/>
  <c r="H2124" i="4" s="1"/>
  <c r="H2443" i="3"/>
  <c r="I2443" i="3" s="1"/>
  <c r="F2444" i="3"/>
  <c r="G2445" i="3"/>
  <c r="E2438" i="5" l="1"/>
  <c r="H2437" i="5"/>
  <c r="G2437" i="5"/>
  <c r="F2437" i="5"/>
  <c r="E2456" i="4"/>
  <c r="C2457" i="4"/>
  <c r="G2125" i="4"/>
  <c r="H2125" i="4" s="1"/>
  <c r="G2446" i="3"/>
  <c r="F2445" i="3"/>
  <c r="H2444" i="3"/>
  <c r="I2444" i="3" s="1"/>
  <c r="H2438" i="5" l="1"/>
  <c r="F2438" i="5"/>
  <c r="G2438" i="5"/>
  <c r="E2439" i="5"/>
  <c r="E2457" i="4"/>
  <c r="C2458" i="4"/>
  <c r="G2126" i="4"/>
  <c r="H2126" i="4" s="1"/>
  <c r="F2446" i="3"/>
  <c r="H2445" i="3"/>
  <c r="I2445" i="3" s="1"/>
  <c r="G2447" i="3"/>
  <c r="G2439" i="5" l="1"/>
  <c r="F2439" i="5"/>
  <c r="H2439" i="5"/>
  <c r="E2440" i="5"/>
  <c r="E2458" i="4"/>
  <c r="C2459" i="4"/>
  <c r="G2127" i="4"/>
  <c r="H2127" i="4" s="1"/>
  <c r="G2448" i="3"/>
  <c r="F2447" i="3"/>
  <c r="H2446" i="3"/>
  <c r="I2446" i="3" s="1"/>
  <c r="F2440" i="5" l="1"/>
  <c r="E2441" i="5"/>
  <c r="H2440" i="5"/>
  <c r="G2440" i="5"/>
  <c r="E2459" i="4"/>
  <c r="C2460" i="4"/>
  <c r="G2128" i="4"/>
  <c r="H2128" i="4" s="1"/>
  <c r="H2447" i="3"/>
  <c r="I2447" i="3" s="1"/>
  <c r="F2448" i="3"/>
  <c r="G2449" i="3"/>
  <c r="H2441" i="5" l="1"/>
  <c r="E2442" i="5"/>
  <c r="F2441" i="5"/>
  <c r="G2441" i="5"/>
  <c r="E2460" i="4"/>
  <c r="C2461" i="4"/>
  <c r="G2129" i="4"/>
  <c r="H2129" i="4" s="1"/>
  <c r="G2450" i="3"/>
  <c r="F2449" i="3"/>
  <c r="H2448" i="3"/>
  <c r="I2448" i="3" s="1"/>
  <c r="G2442" i="5" l="1"/>
  <c r="F2442" i="5"/>
  <c r="E2443" i="5"/>
  <c r="H2442" i="5"/>
  <c r="E2461" i="4"/>
  <c r="C2462" i="4"/>
  <c r="G2130" i="4"/>
  <c r="H2130" i="4" s="1"/>
  <c r="G2451" i="3"/>
  <c r="H2449" i="3"/>
  <c r="I2449" i="3" s="1"/>
  <c r="F2450" i="3"/>
  <c r="E2444" i="5" l="1"/>
  <c r="H2443" i="5"/>
  <c r="G2443" i="5"/>
  <c r="F2443" i="5"/>
  <c r="E2462" i="4"/>
  <c r="C2463" i="4"/>
  <c r="G2131" i="4"/>
  <c r="H2131" i="4" s="1"/>
  <c r="F2451" i="3"/>
  <c r="H2450" i="3"/>
  <c r="I2450" i="3" s="1"/>
  <c r="G2452" i="3"/>
  <c r="H2444" i="5" l="1"/>
  <c r="G2444" i="5"/>
  <c r="F2444" i="5"/>
  <c r="E2445" i="5"/>
  <c r="E2463" i="4"/>
  <c r="C2464" i="4"/>
  <c r="G2132" i="4"/>
  <c r="H2132" i="4" s="1"/>
  <c r="G2453" i="3"/>
  <c r="H2451" i="3"/>
  <c r="I2451" i="3" s="1"/>
  <c r="F2452" i="3"/>
  <c r="F2445" i="5" l="1"/>
  <c r="E2446" i="5"/>
  <c r="H2445" i="5"/>
  <c r="G2445" i="5"/>
  <c r="E2464" i="4"/>
  <c r="C2465" i="4"/>
  <c r="G2133" i="4"/>
  <c r="H2133" i="4" s="1"/>
  <c r="G2454" i="3"/>
  <c r="H2452" i="3"/>
  <c r="I2452" i="3" s="1"/>
  <c r="F2453" i="3"/>
  <c r="F2446" i="5" l="1"/>
  <c r="E2447" i="5"/>
  <c r="H2446" i="5"/>
  <c r="G2446" i="5"/>
  <c r="E2465" i="4"/>
  <c r="C2466" i="4"/>
  <c r="G2134" i="4"/>
  <c r="H2134" i="4" s="1"/>
  <c r="F2454" i="3"/>
  <c r="H2453" i="3"/>
  <c r="I2453" i="3" s="1"/>
  <c r="G2455" i="3"/>
  <c r="H2447" i="5" l="1"/>
  <c r="E2448" i="5"/>
  <c r="F2447" i="5"/>
  <c r="G2447" i="5"/>
  <c r="E2466" i="4"/>
  <c r="C2467" i="4"/>
  <c r="G2135" i="4"/>
  <c r="H2135" i="4" s="1"/>
  <c r="G2456" i="3"/>
  <c r="H2454" i="3"/>
  <c r="I2454" i="3" s="1"/>
  <c r="F2455" i="3"/>
  <c r="G2448" i="5" l="1"/>
  <c r="E2449" i="5"/>
  <c r="H2448" i="5"/>
  <c r="F2448" i="5"/>
  <c r="E2467" i="4"/>
  <c r="C2468" i="4"/>
  <c r="G2136" i="4"/>
  <c r="H2136" i="4" s="1"/>
  <c r="F2456" i="3"/>
  <c r="H2455" i="3"/>
  <c r="I2455" i="3" s="1"/>
  <c r="G2457" i="3"/>
  <c r="E2450" i="5" l="1"/>
  <c r="H2449" i="5"/>
  <c r="G2449" i="5"/>
  <c r="F2449" i="5"/>
  <c r="E2468" i="4"/>
  <c r="C2469" i="4"/>
  <c r="G2137" i="4"/>
  <c r="H2137" i="4" s="1"/>
  <c r="G2458" i="3"/>
  <c r="F2457" i="3"/>
  <c r="H2456" i="3"/>
  <c r="I2456" i="3" s="1"/>
  <c r="H2450" i="5" l="1"/>
  <c r="E2451" i="5"/>
  <c r="G2450" i="5"/>
  <c r="F2450" i="5"/>
  <c r="E2469" i="4"/>
  <c r="C2470" i="4"/>
  <c r="G2138" i="4"/>
  <c r="H2138" i="4" s="1"/>
  <c r="F2458" i="3"/>
  <c r="H2457" i="3"/>
  <c r="I2457" i="3" s="1"/>
  <c r="G2459" i="3"/>
  <c r="H2451" i="5" l="1"/>
  <c r="F2451" i="5"/>
  <c r="E2452" i="5"/>
  <c r="G2451" i="5"/>
  <c r="E2470" i="4"/>
  <c r="C2471" i="4"/>
  <c r="G2139" i="4"/>
  <c r="H2139" i="4" s="1"/>
  <c r="G2460" i="3"/>
  <c r="F2459" i="3"/>
  <c r="H2458" i="3"/>
  <c r="I2458" i="3" s="1"/>
  <c r="E2453" i="5" l="1"/>
  <c r="H2452" i="5"/>
  <c r="G2452" i="5"/>
  <c r="F2452" i="5"/>
  <c r="E2471" i="4"/>
  <c r="C2472" i="4"/>
  <c r="G2140" i="4"/>
  <c r="H2140" i="4" s="1"/>
  <c r="G2461" i="3"/>
  <c r="H2459" i="3"/>
  <c r="I2459" i="3" s="1"/>
  <c r="F2460" i="3"/>
  <c r="H2453" i="5" l="1"/>
  <c r="E2454" i="5"/>
  <c r="G2453" i="5"/>
  <c r="F2453" i="5"/>
  <c r="E2472" i="4"/>
  <c r="C2473" i="4"/>
  <c r="G2141" i="4"/>
  <c r="H2141" i="4" s="1"/>
  <c r="F2461" i="3"/>
  <c r="H2460" i="3"/>
  <c r="I2460" i="3" s="1"/>
  <c r="G2462" i="3"/>
  <c r="E2455" i="5" l="1"/>
  <c r="G2454" i="5"/>
  <c r="H2454" i="5"/>
  <c r="F2454" i="5"/>
  <c r="E2473" i="4"/>
  <c r="C2474" i="4"/>
  <c r="G2142" i="4"/>
  <c r="H2142" i="4" s="1"/>
  <c r="G2463" i="3"/>
  <c r="H2461" i="3"/>
  <c r="I2461" i="3" s="1"/>
  <c r="F2462" i="3"/>
  <c r="F2455" i="5" l="1"/>
  <c r="E2456" i="5"/>
  <c r="H2455" i="5"/>
  <c r="G2455" i="5"/>
  <c r="E2474" i="4"/>
  <c r="C2475" i="4"/>
  <c r="G2143" i="4"/>
  <c r="H2143" i="4" s="1"/>
  <c r="F2463" i="3"/>
  <c r="H2462" i="3"/>
  <c r="I2462" i="3" s="1"/>
  <c r="G2464" i="3"/>
  <c r="H2456" i="5" l="1"/>
  <c r="E2457" i="5"/>
  <c r="G2456" i="5"/>
  <c r="F2456" i="5"/>
  <c r="E2475" i="4"/>
  <c r="C2476" i="4"/>
  <c r="G2144" i="4"/>
  <c r="H2144" i="4" s="1"/>
  <c r="G2465" i="3"/>
  <c r="F2464" i="3"/>
  <c r="H2463" i="3"/>
  <c r="I2463" i="3" s="1"/>
  <c r="H2457" i="5" l="1"/>
  <c r="E2458" i="5"/>
  <c r="G2457" i="5"/>
  <c r="F2457" i="5"/>
  <c r="E2476" i="4"/>
  <c r="C2477" i="4"/>
  <c r="G2145" i="4"/>
  <c r="H2145" i="4" s="1"/>
  <c r="H2464" i="3"/>
  <c r="I2464" i="3" s="1"/>
  <c r="F2465" i="3"/>
  <c r="G2466" i="3"/>
  <c r="F2458" i="5" l="1"/>
  <c r="G2458" i="5"/>
  <c r="E2459" i="5"/>
  <c r="H2458" i="5"/>
  <c r="E2477" i="4"/>
  <c r="C2478" i="4"/>
  <c r="G2146" i="4"/>
  <c r="H2146" i="4" s="1"/>
  <c r="F2466" i="3"/>
  <c r="H2465" i="3"/>
  <c r="I2465" i="3" s="1"/>
  <c r="G2467" i="3"/>
  <c r="H2459" i="5" l="1"/>
  <c r="E2460" i="5"/>
  <c r="G2459" i="5"/>
  <c r="F2459" i="5"/>
  <c r="E2478" i="4"/>
  <c r="C2479" i="4"/>
  <c r="G2147" i="4"/>
  <c r="H2147" i="4" s="1"/>
  <c r="G2468" i="3"/>
  <c r="F2467" i="3"/>
  <c r="H2466" i="3"/>
  <c r="I2466" i="3" s="1"/>
  <c r="E2461" i="5" l="1"/>
  <c r="H2460" i="5"/>
  <c r="G2460" i="5"/>
  <c r="F2460" i="5"/>
  <c r="E2479" i="4"/>
  <c r="C2480" i="4"/>
  <c r="G2148" i="4"/>
  <c r="H2148" i="4" s="1"/>
  <c r="F2468" i="3"/>
  <c r="H2467" i="3"/>
  <c r="I2467" i="3" s="1"/>
  <c r="G2469" i="3"/>
  <c r="G2461" i="5" l="1"/>
  <c r="E2462" i="5"/>
  <c r="H2461" i="5"/>
  <c r="F2461" i="5"/>
  <c r="E2480" i="4"/>
  <c r="C2481" i="4"/>
  <c r="G2149" i="4"/>
  <c r="H2149" i="4" s="1"/>
  <c r="G2470" i="3"/>
  <c r="F2469" i="3"/>
  <c r="H2468" i="3"/>
  <c r="I2468" i="3" s="1"/>
  <c r="H2462" i="5" l="1"/>
  <c r="F2462" i="5"/>
  <c r="E2463" i="5"/>
  <c r="G2462" i="5"/>
  <c r="E2481" i="4"/>
  <c r="C2482" i="4"/>
  <c r="G2150" i="4"/>
  <c r="H2150" i="4" s="1"/>
  <c r="H2469" i="3"/>
  <c r="I2469" i="3" s="1"/>
  <c r="F2470" i="3"/>
  <c r="G2471" i="3"/>
  <c r="E2464" i="5" l="1"/>
  <c r="H2463" i="5"/>
  <c r="G2463" i="5"/>
  <c r="F2463" i="5"/>
  <c r="E2482" i="4"/>
  <c r="C2483" i="4"/>
  <c r="G2151" i="4"/>
  <c r="H2151" i="4" s="1"/>
  <c r="G2472" i="3"/>
  <c r="F2471" i="3"/>
  <c r="H2470" i="3"/>
  <c r="I2470" i="3" s="1"/>
  <c r="H2464" i="5" l="1"/>
  <c r="F2464" i="5"/>
  <c r="E2465" i="5"/>
  <c r="G2464" i="5"/>
  <c r="E2483" i="4"/>
  <c r="C2484" i="4"/>
  <c r="G2152" i="4"/>
  <c r="H2152" i="4" s="1"/>
  <c r="H2471" i="3"/>
  <c r="I2471" i="3" s="1"/>
  <c r="F2472" i="3"/>
  <c r="G2473" i="3"/>
  <c r="H2465" i="5" l="1"/>
  <c r="E2466" i="5"/>
  <c r="G2465" i="5"/>
  <c r="F2465" i="5"/>
  <c r="E2484" i="4"/>
  <c r="C2485" i="4"/>
  <c r="G2153" i="4"/>
  <c r="H2153" i="4" s="1"/>
  <c r="G2474" i="3"/>
  <c r="F2473" i="3"/>
  <c r="H2472" i="3"/>
  <c r="I2472" i="3" s="1"/>
  <c r="H2466" i="5" l="1"/>
  <c r="E2467" i="5"/>
  <c r="G2466" i="5"/>
  <c r="F2466" i="5"/>
  <c r="E2485" i="4"/>
  <c r="C2486" i="4"/>
  <c r="G2154" i="4"/>
  <c r="H2154" i="4" s="1"/>
  <c r="H2473" i="3"/>
  <c r="I2473" i="3" s="1"/>
  <c r="F2474" i="3"/>
  <c r="G2475" i="3"/>
  <c r="E2468" i="5" l="1"/>
  <c r="G2467" i="5"/>
  <c r="H2467" i="5"/>
  <c r="F2467" i="5"/>
  <c r="E2486" i="4"/>
  <c r="C2487" i="4"/>
  <c r="G2155" i="4"/>
  <c r="H2155" i="4" s="1"/>
  <c r="G2476" i="3"/>
  <c r="F2475" i="3"/>
  <c r="H2474" i="3"/>
  <c r="I2474" i="3" s="1"/>
  <c r="H2468" i="5" l="1"/>
  <c r="E2469" i="5"/>
  <c r="G2468" i="5"/>
  <c r="F2468" i="5"/>
  <c r="E2487" i="4"/>
  <c r="C2488" i="4"/>
  <c r="G2156" i="4"/>
  <c r="H2156" i="4" s="1"/>
  <c r="G2477" i="3"/>
  <c r="F2476" i="3"/>
  <c r="H2475" i="3"/>
  <c r="I2475" i="3" s="1"/>
  <c r="H2469" i="5" l="1"/>
  <c r="G2469" i="5"/>
  <c r="F2469" i="5"/>
  <c r="E2470" i="5"/>
  <c r="E2488" i="4"/>
  <c r="C2489" i="4"/>
  <c r="G2157" i="4"/>
  <c r="H2157" i="4" s="1"/>
  <c r="H2476" i="3"/>
  <c r="I2476" i="3" s="1"/>
  <c r="F2477" i="3"/>
  <c r="G2478" i="3"/>
  <c r="H2470" i="5" l="1"/>
  <c r="G2470" i="5"/>
  <c r="F2470" i="5"/>
  <c r="E2471" i="5"/>
  <c r="E2489" i="4"/>
  <c r="C2490" i="4"/>
  <c r="G2158" i="4"/>
  <c r="H2158" i="4" s="1"/>
  <c r="G2479" i="3"/>
  <c r="H2477" i="3"/>
  <c r="I2477" i="3" s="1"/>
  <c r="F2478" i="3"/>
  <c r="H2471" i="5" l="1"/>
  <c r="F2471" i="5"/>
  <c r="E2472" i="5"/>
  <c r="G2471" i="5"/>
  <c r="E2490" i="4"/>
  <c r="C2491" i="4"/>
  <c r="G2159" i="4"/>
  <c r="H2159" i="4" s="1"/>
  <c r="H2478" i="3"/>
  <c r="I2478" i="3" s="1"/>
  <c r="F2479" i="3"/>
  <c r="G2480" i="3"/>
  <c r="E2473" i="5" l="1"/>
  <c r="H2472" i="5"/>
  <c r="G2472" i="5"/>
  <c r="F2472" i="5"/>
  <c r="E2491" i="4"/>
  <c r="C2492" i="4"/>
  <c r="G2160" i="4"/>
  <c r="H2160" i="4" s="1"/>
  <c r="F2480" i="3"/>
  <c r="H2479" i="3"/>
  <c r="I2479" i="3" s="1"/>
  <c r="G2481" i="3"/>
  <c r="E2474" i="5" l="1"/>
  <c r="G2473" i="5"/>
  <c r="F2473" i="5"/>
  <c r="H2473" i="5"/>
  <c r="E2492" i="4"/>
  <c r="C2493" i="4"/>
  <c r="G2161" i="4"/>
  <c r="H2161" i="4" s="1"/>
  <c r="G2482" i="3"/>
  <c r="F2481" i="3"/>
  <c r="H2480" i="3"/>
  <c r="I2480" i="3" s="1"/>
  <c r="H2474" i="5" l="1"/>
  <c r="G2474" i="5"/>
  <c r="E2475" i="5"/>
  <c r="F2474" i="5"/>
  <c r="E2493" i="4"/>
  <c r="C2494" i="4"/>
  <c r="G2162" i="4"/>
  <c r="H2162" i="4" s="1"/>
  <c r="G2483" i="3"/>
  <c r="H2481" i="3"/>
  <c r="I2481" i="3" s="1"/>
  <c r="F2482" i="3"/>
  <c r="H2475" i="5" l="1"/>
  <c r="G2475" i="5"/>
  <c r="F2475" i="5"/>
  <c r="E2476" i="5"/>
  <c r="E2494" i="4"/>
  <c r="C2495" i="4"/>
  <c r="G2163" i="4"/>
  <c r="H2163" i="4" s="1"/>
  <c r="F2483" i="3"/>
  <c r="H2482" i="3"/>
  <c r="I2482" i="3" s="1"/>
  <c r="G2484" i="3"/>
  <c r="E2477" i="5" l="1"/>
  <c r="H2476" i="5"/>
  <c r="G2476" i="5"/>
  <c r="F2476" i="5"/>
  <c r="E2495" i="4"/>
  <c r="C2496" i="4"/>
  <c r="G2164" i="4"/>
  <c r="H2164" i="4" s="1"/>
  <c r="G2485" i="3"/>
  <c r="F2484" i="3"/>
  <c r="H2483" i="3"/>
  <c r="I2483" i="3" s="1"/>
  <c r="H2477" i="5" l="1"/>
  <c r="E2478" i="5"/>
  <c r="F2477" i="5"/>
  <c r="G2477" i="5"/>
  <c r="E2496" i="4"/>
  <c r="C2497" i="4"/>
  <c r="G2165" i="4"/>
  <c r="H2165" i="4" s="1"/>
  <c r="G2486" i="3"/>
  <c r="H2484" i="3"/>
  <c r="I2484" i="3" s="1"/>
  <c r="F2485" i="3"/>
  <c r="H2478" i="5" l="1"/>
  <c r="G2478" i="5"/>
  <c r="F2478" i="5"/>
  <c r="E2479" i="5"/>
  <c r="E2497" i="4"/>
  <c r="C2498" i="4"/>
  <c r="G2166" i="4"/>
  <c r="H2166" i="4" s="1"/>
  <c r="F2486" i="3"/>
  <c r="H2485" i="3"/>
  <c r="I2485" i="3" s="1"/>
  <c r="G2487" i="3"/>
  <c r="E2480" i="5" l="1"/>
  <c r="H2479" i="5"/>
  <c r="G2479" i="5"/>
  <c r="F2479" i="5"/>
  <c r="E2498" i="4"/>
  <c r="C2499" i="4"/>
  <c r="G2167" i="4"/>
  <c r="H2167" i="4" s="1"/>
  <c r="G2488" i="3"/>
  <c r="F2487" i="3"/>
  <c r="H2486" i="3"/>
  <c r="I2486" i="3" s="1"/>
  <c r="H2480" i="5" l="1"/>
  <c r="E2481" i="5"/>
  <c r="G2480" i="5"/>
  <c r="F2480" i="5"/>
  <c r="E2499" i="4"/>
  <c r="C2500" i="4"/>
  <c r="G2168" i="4"/>
  <c r="H2168" i="4" s="1"/>
  <c r="F2488" i="3"/>
  <c r="H2487" i="3"/>
  <c r="I2487" i="3" s="1"/>
  <c r="G2489" i="3"/>
  <c r="F2481" i="5" l="1"/>
  <c r="E2482" i="5"/>
  <c r="H2481" i="5"/>
  <c r="G2481" i="5"/>
  <c r="E2500" i="4"/>
  <c r="C2501" i="4"/>
  <c r="G2169" i="4"/>
  <c r="H2169" i="4" s="1"/>
  <c r="G2490" i="3"/>
  <c r="H2488" i="3"/>
  <c r="I2488" i="3" s="1"/>
  <c r="F2489" i="3"/>
  <c r="E2483" i="5" l="1"/>
  <c r="H2482" i="5"/>
  <c r="G2482" i="5"/>
  <c r="F2482" i="5"/>
  <c r="E2501" i="4"/>
  <c r="C2502" i="4"/>
  <c r="G2170" i="4"/>
  <c r="H2170" i="4" s="1"/>
  <c r="F2490" i="3"/>
  <c r="H2489" i="3"/>
  <c r="I2489" i="3" s="1"/>
  <c r="G2491" i="3"/>
  <c r="H2483" i="5" l="1"/>
  <c r="G2483" i="5"/>
  <c r="E2484" i="5"/>
  <c r="F2483" i="5"/>
  <c r="E2502" i="4"/>
  <c r="C2503" i="4"/>
  <c r="G2171" i="4"/>
  <c r="H2171" i="4" s="1"/>
  <c r="G2492" i="3"/>
  <c r="H2490" i="3"/>
  <c r="I2490" i="3" s="1"/>
  <c r="F2491" i="3"/>
  <c r="H2484" i="5" l="1"/>
  <c r="G2484" i="5"/>
  <c r="F2484" i="5"/>
  <c r="E2485" i="5"/>
  <c r="E2503" i="4"/>
  <c r="C2504" i="4"/>
  <c r="G2172" i="4"/>
  <c r="H2172" i="4" s="1"/>
  <c r="F2492" i="3"/>
  <c r="H2491" i="3"/>
  <c r="I2491" i="3" s="1"/>
  <c r="G2493" i="3"/>
  <c r="E2486" i="5" l="1"/>
  <c r="H2485" i="5"/>
  <c r="G2485" i="5"/>
  <c r="F2485" i="5"/>
  <c r="E2504" i="4"/>
  <c r="C2505" i="4"/>
  <c r="G2173" i="4"/>
  <c r="H2173" i="4" s="1"/>
  <c r="G2494" i="3"/>
  <c r="F2493" i="3"/>
  <c r="H2492" i="3"/>
  <c r="I2492" i="3" s="1"/>
  <c r="H2486" i="5" l="1"/>
  <c r="G2486" i="5"/>
  <c r="F2486" i="5"/>
  <c r="E2487" i="5"/>
  <c r="E2505" i="4"/>
  <c r="C2506" i="4"/>
  <c r="G2174" i="4"/>
  <c r="H2174" i="4" s="1"/>
  <c r="H2493" i="3"/>
  <c r="I2493" i="3" s="1"/>
  <c r="F2494" i="3"/>
  <c r="G2495" i="3"/>
  <c r="E2488" i="5" l="1"/>
  <c r="H2487" i="5"/>
  <c r="G2487" i="5"/>
  <c r="F2487" i="5"/>
  <c r="E2506" i="4"/>
  <c r="C2507" i="4"/>
  <c r="G2175" i="4"/>
  <c r="H2175" i="4" s="1"/>
  <c r="G2496" i="3"/>
  <c r="F2495" i="3"/>
  <c r="H2494" i="3"/>
  <c r="I2494" i="3" s="1"/>
  <c r="F2488" i="5" l="1"/>
  <c r="G2488" i="5"/>
  <c r="E2489" i="5"/>
  <c r="H2488" i="5"/>
  <c r="E2507" i="4"/>
  <c r="C2508" i="4"/>
  <c r="G2176" i="4"/>
  <c r="H2176" i="4" s="1"/>
  <c r="F2496" i="3"/>
  <c r="H2495" i="3"/>
  <c r="I2495" i="3" s="1"/>
  <c r="G2497" i="3"/>
  <c r="H2489" i="5" l="1"/>
  <c r="G2489" i="5"/>
  <c r="F2489" i="5"/>
  <c r="E2490" i="5"/>
  <c r="E2508" i="4"/>
  <c r="C2509" i="4"/>
  <c r="G2177" i="4"/>
  <c r="H2177" i="4" s="1"/>
  <c r="G2498" i="3"/>
  <c r="F2497" i="3"/>
  <c r="H2496" i="3"/>
  <c r="I2496" i="3" s="1"/>
  <c r="E2491" i="5" l="1"/>
  <c r="H2490" i="5"/>
  <c r="G2490" i="5"/>
  <c r="F2490" i="5"/>
  <c r="E2509" i="4"/>
  <c r="C2510" i="4"/>
  <c r="G2178" i="4"/>
  <c r="H2178" i="4" s="1"/>
  <c r="F2498" i="3"/>
  <c r="H2497" i="3"/>
  <c r="I2497" i="3" s="1"/>
  <c r="G2499" i="3"/>
  <c r="H2491" i="5" l="1"/>
  <c r="G2491" i="5"/>
  <c r="F2491" i="5"/>
  <c r="E2492" i="5"/>
  <c r="E2510" i="4"/>
  <c r="C2511" i="4"/>
  <c r="G2179" i="4"/>
  <c r="H2179" i="4" s="1"/>
  <c r="G2500" i="3"/>
  <c r="H2498" i="3"/>
  <c r="I2498" i="3" s="1"/>
  <c r="F2499" i="3"/>
  <c r="H2492" i="5" l="1"/>
  <c r="G2492" i="5"/>
  <c r="E2493" i="5"/>
  <c r="F2492" i="5"/>
  <c r="E2511" i="4"/>
  <c r="C2512" i="4"/>
  <c r="G2180" i="4"/>
  <c r="H2180" i="4" s="1"/>
  <c r="F2500" i="3"/>
  <c r="H2499" i="3"/>
  <c r="I2499" i="3" s="1"/>
  <c r="G2501" i="3"/>
  <c r="H2493" i="5" l="1"/>
  <c r="G2493" i="5"/>
  <c r="F2493" i="5"/>
  <c r="E2494" i="5"/>
  <c r="E2512" i="4"/>
  <c r="C2513" i="4"/>
  <c r="G2181" i="4"/>
  <c r="H2181" i="4" s="1"/>
  <c r="G2502" i="3"/>
  <c r="H2500" i="3"/>
  <c r="I2500" i="3" s="1"/>
  <c r="F2501" i="3"/>
  <c r="E2495" i="5" l="1"/>
  <c r="H2494" i="5"/>
  <c r="G2494" i="5"/>
  <c r="F2494" i="5"/>
  <c r="E2513" i="4"/>
  <c r="C2514" i="4"/>
  <c r="G2182" i="4"/>
  <c r="H2182" i="4" s="1"/>
  <c r="F2502" i="3"/>
  <c r="H2501" i="3"/>
  <c r="I2501" i="3" s="1"/>
  <c r="G2503" i="3"/>
  <c r="H2495" i="5" l="1"/>
  <c r="G2495" i="5"/>
  <c r="F2495" i="5"/>
  <c r="E2496" i="5"/>
  <c r="E2514" i="4"/>
  <c r="C2515" i="4"/>
  <c r="G2183" i="4"/>
  <c r="H2183" i="4" s="1"/>
  <c r="G2504" i="3"/>
  <c r="H2502" i="3"/>
  <c r="I2502" i="3" s="1"/>
  <c r="F2503" i="3"/>
  <c r="G2496" i="5" l="1"/>
  <c r="F2496" i="5"/>
  <c r="E2497" i="5"/>
  <c r="H2496" i="5"/>
  <c r="E2515" i="4"/>
  <c r="C2516" i="4"/>
  <c r="G2184" i="4"/>
  <c r="H2184" i="4" s="1"/>
  <c r="F2504" i="3"/>
  <c r="H2503" i="3"/>
  <c r="I2503" i="3" s="1"/>
  <c r="G2505" i="3"/>
  <c r="F2497" i="5" l="1"/>
  <c r="G2497" i="5"/>
  <c r="E2498" i="5"/>
  <c r="H2497" i="5"/>
  <c r="E2516" i="4"/>
  <c r="C2517" i="4"/>
  <c r="G2185" i="4"/>
  <c r="H2185" i="4" s="1"/>
  <c r="G2506" i="3"/>
  <c r="F2505" i="3"/>
  <c r="H2504" i="3"/>
  <c r="I2504" i="3" s="1"/>
  <c r="H2498" i="5" l="1"/>
  <c r="G2498" i="5"/>
  <c r="E2499" i="5"/>
  <c r="F2498" i="5"/>
  <c r="E2517" i="4"/>
  <c r="C2518" i="4"/>
  <c r="G2186" i="4"/>
  <c r="H2186" i="4" s="1"/>
  <c r="H2505" i="3"/>
  <c r="I2505" i="3" s="1"/>
  <c r="F2506" i="3"/>
  <c r="G2507" i="3"/>
  <c r="F2499" i="5" l="1"/>
  <c r="E2500" i="5"/>
  <c r="H2499" i="5"/>
  <c r="G2499" i="5"/>
  <c r="E2518" i="4"/>
  <c r="C2519" i="4"/>
  <c r="G2187" i="4"/>
  <c r="H2187" i="4" s="1"/>
  <c r="G2508" i="3"/>
  <c r="F2507" i="3"/>
  <c r="H2506" i="3"/>
  <c r="I2506" i="3" s="1"/>
  <c r="H2500" i="5" l="1"/>
  <c r="G2500" i="5"/>
  <c r="F2500" i="5"/>
  <c r="E2501" i="5"/>
  <c r="E2519" i="4"/>
  <c r="C2520" i="4"/>
  <c r="G2188" i="4"/>
  <c r="H2188" i="4" s="1"/>
  <c r="F2508" i="3"/>
  <c r="H2507" i="3"/>
  <c r="I2507" i="3" s="1"/>
  <c r="G2509" i="3"/>
  <c r="H2501" i="5" l="1"/>
  <c r="G2501" i="5"/>
  <c r="E2502" i="5"/>
  <c r="F2501" i="5"/>
  <c r="E2520" i="4"/>
  <c r="C2521" i="4"/>
  <c r="G2189" i="4"/>
  <c r="H2189" i="4" s="1"/>
  <c r="G2510" i="3"/>
  <c r="F2509" i="3"/>
  <c r="H2508" i="3"/>
  <c r="I2508" i="3" s="1"/>
  <c r="H2502" i="5" l="1"/>
  <c r="G2502" i="5"/>
  <c r="F2502" i="5"/>
  <c r="E2503" i="5"/>
  <c r="E2521" i="4"/>
  <c r="C2522" i="4"/>
  <c r="G2190" i="4"/>
  <c r="H2190" i="4" s="1"/>
  <c r="F2510" i="3"/>
  <c r="H2509" i="3"/>
  <c r="I2509" i="3" s="1"/>
  <c r="G2511" i="3"/>
  <c r="G2503" i="5" l="1"/>
  <c r="F2503" i="5"/>
  <c r="E2504" i="5"/>
  <c r="H2503" i="5"/>
  <c r="E2522" i="4"/>
  <c r="C2523" i="4"/>
  <c r="G2191" i="4"/>
  <c r="H2191" i="4" s="1"/>
  <c r="G2512" i="3"/>
  <c r="F2511" i="3"/>
  <c r="H2510" i="3"/>
  <c r="I2510" i="3" s="1"/>
  <c r="H2504" i="5" l="1"/>
  <c r="G2504" i="5"/>
  <c r="E2505" i="5"/>
  <c r="F2504" i="5"/>
  <c r="E2523" i="4"/>
  <c r="C2524" i="4"/>
  <c r="G2192" i="4"/>
  <c r="H2192" i="4" s="1"/>
  <c r="F2512" i="3"/>
  <c r="H2511" i="3"/>
  <c r="I2511" i="3" s="1"/>
  <c r="G2513" i="3"/>
  <c r="E2506" i="5" l="1"/>
  <c r="H2505" i="5"/>
  <c r="G2505" i="5"/>
  <c r="F2505" i="5"/>
  <c r="E2524" i="4"/>
  <c r="C2525" i="4"/>
  <c r="G2193" i="4"/>
  <c r="H2193" i="4" s="1"/>
  <c r="G2514" i="3"/>
  <c r="H2512" i="3"/>
  <c r="I2512" i="3" s="1"/>
  <c r="F2513" i="3"/>
  <c r="F2506" i="5" l="1"/>
  <c r="E2507" i="5"/>
  <c r="H2506" i="5"/>
  <c r="G2506" i="5"/>
  <c r="E2525" i="4"/>
  <c r="C2526" i="4"/>
  <c r="G2194" i="4"/>
  <c r="H2194" i="4" s="1"/>
  <c r="F2514" i="3"/>
  <c r="H2513" i="3"/>
  <c r="I2513" i="3" s="1"/>
  <c r="G2515" i="3"/>
  <c r="H2507" i="5" l="1"/>
  <c r="G2507" i="5"/>
  <c r="E2508" i="5"/>
  <c r="F2507" i="5"/>
  <c r="E2526" i="4"/>
  <c r="C2527" i="4"/>
  <c r="G2195" i="4"/>
  <c r="H2195" i="4" s="1"/>
  <c r="G2516" i="3"/>
  <c r="H2514" i="3"/>
  <c r="I2514" i="3" s="1"/>
  <c r="F2515" i="3"/>
  <c r="F2508" i="5" l="1"/>
  <c r="G2508" i="5"/>
  <c r="E2509" i="5"/>
  <c r="H2508" i="5"/>
  <c r="E2527" i="4"/>
  <c r="C2528" i="4"/>
  <c r="G2196" i="4"/>
  <c r="H2196" i="4" s="1"/>
  <c r="F2516" i="3"/>
  <c r="H2515" i="3"/>
  <c r="I2515" i="3" s="1"/>
  <c r="G2517" i="3"/>
  <c r="H2509" i="5" l="1"/>
  <c r="G2509" i="5"/>
  <c r="F2509" i="5"/>
  <c r="E2510" i="5"/>
  <c r="E2528" i="4"/>
  <c r="C2529" i="4"/>
  <c r="G2197" i="4"/>
  <c r="H2197" i="4" s="1"/>
  <c r="G2518" i="3"/>
  <c r="F2517" i="3"/>
  <c r="H2516" i="3"/>
  <c r="I2516" i="3" s="1"/>
  <c r="H2510" i="5" l="1"/>
  <c r="G2510" i="5"/>
  <c r="E2511" i="5"/>
  <c r="F2510" i="5"/>
  <c r="E2529" i="4"/>
  <c r="C2530" i="4"/>
  <c r="G2198" i="4"/>
  <c r="H2198" i="4" s="1"/>
  <c r="H2517" i="3"/>
  <c r="I2517" i="3" s="1"/>
  <c r="F2518" i="3"/>
  <c r="G2519" i="3"/>
  <c r="E2512" i="5" l="1"/>
  <c r="H2511" i="5"/>
  <c r="G2511" i="5"/>
  <c r="F2511" i="5"/>
  <c r="E2530" i="4"/>
  <c r="C2531" i="4"/>
  <c r="G2199" i="4"/>
  <c r="H2199" i="4" s="1"/>
  <c r="G2520" i="3"/>
  <c r="F2519" i="3"/>
  <c r="H2518" i="3"/>
  <c r="I2518" i="3" s="1"/>
  <c r="E2513" i="5" l="1"/>
  <c r="H2512" i="5"/>
  <c r="G2512" i="5"/>
  <c r="F2512" i="5"/>
  <c r="E2531" i="4"/>
  <c r="C2532" i="4"/>
  <c r="G2200" i="4"/>
  <c r="H2200" i="4" s="1"/>
  <c r="F2520" i="3"/>
  <c r="H2519" i="3"/>
  <c r="I2519" i="3" s="1"/>
  <c r="G2521" i="3"/>
  <c r="H2513" i="5" l="1"/>
  <c r="G2513" i="5"/>
  <c r="F2513" i="5"/>
  <c r="E2514" i="5"/>
  <c r="E2532" i="4"/>
  <c r="C2533" i="4"/>
  <c r="G2201" i="4"/>
  <c r="H2201" i="4" s="1"/>
  <c r="G2522" i="3"/>
  <c r="F2521" i="3"/>
  <c r="H2520" i="3"/>
  <c r="I2520" i="3" s="1"/>
  <c r="E2515" i="5" l="1"/>
  <c r="H2514" i="5"/>
  <c r="F2514" i="5"/>
  <c r="G2514" i="5"/>
  <c r="E2533" i="4"/>
  <c r="C2534" i="4"/>
  <c r="G2202" i="4"/>
  <c r="H2202" i="4" s="1"/>
  <c r="F2522" i="3"/>
  <c r="H2521" i="3"/>
  <c r="I2521" i="3" s="1"/>
  <c r="G2523" i="3"/>
  <c r="F2515" i="5" l="1"/>
  <c r="H2515" i="5"/>
  <c r="G2515" i="5"/>
  <c r="E2516" i="5"/>
  <c r="E2534" i="4"/>
  <c r="C2535" i="4"/>
  <c r="G2203" i="4"/>
  <c r="H2203" i="4" s="1"/>
  <c r="G2524" i="3"/>
  <c r="F2523" i="3"/>
  <c r="H2522" i="3"/>
  <c r="I2522" i="3" s="1"/>
  <c r="H2516" i="5" l="1"/>
  <c r="G2516" i="5"/>
  <c r="E2517" i="5"/>
  <c r="F2516" i="5"/>
  <c r="E2535" i="4"/>
  <c r="C2536" i="4"/>
  <c r="G2204" i="4"/>
  <c r="H2204" i="4" s="1"/>
  <c r="F2524" i="3"/>
  <c r="H2523" i="3"/>
  <c r="I2523" i="3" s="1"/>
  <c r="G2525" i="3"/>
  <c r="F2517" i="5" l="1"/>
  <c r="E2518" i="5"/>
  <c r="H2517" i="5"/>
  <c r="G2517" i="5"/>
  <c r="E2536" i="4"/>
  <c r="C2537" i="4"/>
  <c r="G2205" i="4"/>
  <c r="H2205" i="4" s="1"/>
  <c r="G2526" i="3"/>
  <c r="H2524" i="3"/>
  <c r="I2524" i="3" s="1"/>
  <c r="F2525" i="3"/>
  <c r="E2519" i="5" l="1"/>
  <c r="H2518" i="5"/>
  <c r="G2518" i="5"/>
  <c r="F2518" i="5"/>
  <c r="E2537" i="4"/>
  <c r="C2538" i="4"/>
  <c r="G2206" i="4"/>
  <c r="H2206" i="4" s="1"/>
  <c r="H2525" i="3"/>
  <c r="I2525" i="3" s="1"/>
  <c r="F2526" i="3"/>
  <c r="G2527" i="3"/>
  <c r="H2519" i="5" l="1"/>
  <c r="G2519" i="5"/>
  <c r="E2520" i="5"/>
  <c r="F2519" i="5"/>
  <c r="E2538" i="4"/>
  <c r="C2539" i="4"/>
  <c r="G2207" i="4"/>
  <c r="H2207" i="4" s="1"/>
  <c r="G2528" i="3"/>
  <c r="F2527" i="3"/>
  <c r="H2526" i="3"/>
  <c r="I2526" i="3" s="1"/>
  <c r="H2520" i="5" l="1"/>
  <c r="G2520" i="5"/>
  <c r="F2520" i="5"/>
  <c r="E2521" i="5"/>
  <c r="E2539" i="4"/>
  <c r="C2540" i="4"/>
  <c r="G2208" i="4"/>
  <c r="H2208" i="4" s="1"/>
  <c r="H2527" i="3"/>
  <c r="I2527" i="3" s="1"/>
  <c r="F2528" i="3"/>
  <c r="G2529" i="3"/>
  <c r="G2521" i="5" l="1"/>
  <c r="F2521" i="5"/>
  <c r="H2521" i="5"/>
  <c r="E2522" i="5"/>
  <c r="E2540" i="4"/>
  <c r="C2541" i="4"/>
  <c r="G2209" i="4"/>
  <c r="H2209" i="4" s="1"/>
  <c r="G2530" i="3"/>
  <c r="H2528" i="3"/>
  <c r="I2528" i="3" s="1"/>
  <c r="F2529" i="3"/>
  <c r="H2522" i="5" l="1"/>
  <c r="G2522" i="5"/>
  <c r="E2523" i="5"/>
  <c r="F2522" i="5"/>
  <c r="E2541" i="4"/>
  <c r="C2542" i="4"/>
  <c r="G2210" i="4"/>
  <c r="H2210" i="4" s="1"/>
  <c r="F2530" i="3"/>
  <c r="H2529" i="3"/>
  <c r="I2529" i="3" s="1"/>
  <c r="G2531" i="3"/>
  <c r="E2524" i="5" l="1"/>
  <c r="H2523" i="5"/>
  <c r="G2523" i="5"/>
  <c r="F2523" i="5"/>
  <c r="E2542" i="4"/>
  <c r="C2543" i="4"/>
  <c r="G2211" i="4"/>
  <c r="H2211" i="4" s="1"/>
  <c r="G2532" i="3"/>
  <c r="H2530" i="3"/>
  <c r="I2530" i="3" s="1"/>
  <c r="F2531" i="3"/>
  <c r="F2524" i="5" l="1"/>
  <c r="E2525" i="5"/>
  <c r="H2524" i="5"/>
  <c r="G2524" i="5"/>
  <c r="E2543" i="4"/>
  <c r="C2544" i="4"/>
  <c r="G2212" i="4"/>
  <c r="H2212" i="4" s="1"/>
  <c r="F2532" i="3"/>
  <c r="H2531" i="3"/>
  <c r="I2531" i="3" s="1"/>
  <c r="G2533" i="3"/>
  <c r="H2525" i="5" l="1"/>
  <c r="G2525" i="5"/>
  <c r="E2526" i="5"/>
  <c r="F2525" i="5"/>
  <c r="E2544" i="4"/>
  <c r="C2545" i="4"/>
  <c r="G2213" i="4"/>
  <c r="H2213" i="4" s="1"/>
  <c r="G2534" i="3"/>
  <c r="H2532" i="3"/>
  <c r="I2532" i="3" s="1"/>
  <c r="F2533" i="3"/>
  <c r="F2526" i="5" l="1"/>
  <c r="G2526" i="5"/>
  <c r="H2526" i="5"/>
  <c r="E2527" i="5"/>
  <c r="E2545" i="4"/>
  <c r="C2546" i="4"/>
  <c r="G2214" i="4"/>
  <c r="H2214" i="4" s="1"/>
  <c r="F2534" i="3"/>
  <c r="H2533" i="3"/>
  <c r="I2533" i="3" s="1"/>
  <c r="G2535" i="3"/>
  <c r="H2527" i="5" l="1"/>
  <c r="G2527" i="5"/>
  <c r="F2527" i="5"/>
  <c r="E2528" i="5"/>
  <c r="E2546" i="4"/>
  <c r="C2547" i="4"/>
  <c r="G2215" i="4"/>
  <c r="H2215" i="4" s="1"/>
  <c r="G2536" i="3"/>
  <c r="H2534" i="3"/>
  <c r="I2534" i="3" s="1"/>
  <c r="F2535" i="3"/>
  <c r="H2528" i="5" l="1"/>
  <c r="G2528" i="5"/>
  <c r="E2529" i="5"/>
  <c r="F2528" i="5"/>
  <c r="E2547" i="4"/>
  <c r="C2548" i="4"/>
  <c r="G2216" i="4"/>
  <c r="H2216" i="4" s="1"/>
  <c r="F2536" i="3"/>
  <c r="H2535" i="3"/>
  <c r="I2535" i="3" s="1"/>
  <c r="G2537" i="3"/>
  <c r="H2529" i="5" l="1"/>
  <c r="G2529" i="5"/>
  <c r="F2529" i="5"/>
  <c r="E2530" i="5"/>
  <c r="E2548" i="4"/>
  <c r="C2549" i="4"/>
  <c r="G2217" i="4"/>
  <c r="H2217" i="4" s="1"/>
  <c r="G2538" i="3"/>
  <c r="F2537" i="3"/>
  <c r="H2536" i="3"/>
  <c r="I2536" i="3" s="1"/>
  <c r="E2531" i="5" l="1"/>
  <c r="H2530" i="5"/>
  <c r="G2530" i="5"/>
  <c r="F2530" i="5"/>
  <c r="E2549" i="4"/>
  <c r="C2550" i="4"/>
  <c r="G2218" i="4"/>
  <c r="H2218" i="4" s="1"/>
  <c r="G2539" i="3"/>
  <c r="H2537" i="3"/>
  <c r="I2537" i="3" s="1"/>
  <c r="F2538" i="3"/>
  <c r="H2531" i="5" l="1"/>
  <c r="G2531" i="5"/>
  <c r="F2531" i="5"/>
  <c r="E2532" i="5"/>
  <c r="E2550" i="4"/>
  <c r="C2551" i="4"/>
  <c r="G2219" i="4"/>
  <c r="H2219" i="4" s="1"/>
  <c r="G2540" i="3"/>
  <c r="F2539" i="3"/>
  <c r="H2538" i="3"/>
  <c r="I2538" i="3" s="1"/>
  <c r="G2532" i="5" l="1"/>
  <c r="F2532" i="5"/>
  <c r="H2532" i="5"/>
  <c r="E2533" i="5"/>
  <c r="E2551" i="4"/>
  <c r="C2552" i="4"/>
  <c r="G2220" i="4"/>
  <c r="H2220" i="4" s="1"/>
  <c r="F2540" i="3"/>
  <c r="H2539" i="3"/>
  <c r="I2539" i="3" s="1"/>
  <c r="G2541" i="3"/>
  <c r="E2534" i="5" l="1"/>
  <c r="H2533" i="5"/>
  <c r="G2533" i="5"/>
  <c r="F2533" i="5"/>
  <c r="E2552" i="4"/>
  <c r="C2553" i="4"/>
  <c r="G2221" i="4"/>
  <c r="H2221" i="4" s="1"/>
  <c r="G2542" i="3"/>
  <c r="F2541" i="3"/>
  <c r="H2540" i="3"/>
  <c r="I2540" i="3" s="1"/>
  <c r="H2534" i="5" l="1"/>
  <c r="G2534" i="5"/>
  <c r="E2535" i="5"/>
  <c r="F2534" i="5"/>
  <c r="E2553" i="4"/>
  <c r="C2554" i="4"/>
  <c r="G2222" i="4"/>
  <c r="H2222" i="4" s="1"/>
  <c r="F2542" i="3"/>
  <c r="H2541" i="3"/>
  <c r="I2541" i="3" s="1"/>
  <c r="G2543" i="3"/>
  <c r="F2535" i="5" l="1"/>
  <c r="E2536" i="5"/>
  <c r="H2535" i="5"/>
  <c r="G2535" i="5"/>
  <c r="E2554" i="4"/>
  <c r="C2555" i="4"/>
  <c r="G2223" i="4"/>
  <c r="H2223" i="4" s="1"/>
  <c r="G2544" i="3"/>
  <c r="F2543" i="3"/>
  <c r="H2542" i="3"/>
  <c r="I2542" i="3" s="1"/>
  <c r="E2537" i="5" l="1"/>
  <c r="H2536" i="5"/>
  <c r="G2536" i="5"/>
  <c r="F2536" i="5"/>
  <c r="E2555" i="4"/>
  <c r="C2556" i="4"/>
  <c r="G2224" i="4"/>
  <c r="H2224" i="4" s="1"/>
  <c r="F2544" i="3"/>
  <c r="H2543" i="3"/>
  <c r="I2543" i="3" s="1"/>
  <c r="G2545" i="3"/>
  <c r="H2537" i="5" l="1"/>
  <c r="G2537" i="5"/>
  <c r="E2538" i="5"/>
  <c r="F2537" i="5"/>
  <c r="E2556" i="4"/>
  <c r="C2557" i="4"/>
  <c r="G2225" i="4"/>
  <c r="H2225" i="4" s="1"/>
  <c r="G2546" i="3"/>
  <c r="H2544" i="3"/>
  <c r="I2544" i="3" s="1"/>
  <c r="F2545" i="3"/>
  <c r="H2538" i="5" l="1"/>
  <c r="G2538" i="5"/>
  <c r="F2538" i="5"/>
  <c r="E2539" i="5"/>
  <c r="E2557" i="4"/>
  <c r="C2558" i="4"/>
  <c r="G2226" i="4"/>
  <c r="H2226" i="4" s="1"/>
  <c r="F2546" i="3"/>
  <c r="H2545" i="3"/>
  <c r="I2545" i="3" s="1"/>
  <c r="G2547" i="3"/>
  <c r="G2539" i="5" l="1"/>
  <c r="F2539" i="5"/>
  <c r="E2540" i="5"/>
  <c r="H2539" i="5"/>
  <c r="E2558" i="4"/>
  <c r="C2559" i="4"/>
  <c r="G2227" i="4"/>
  <c r="H2227" i="4" s="1"/>
  <c r="G2548" i="3"/>
  <c r="H2546" i="3"/>
  <c r="I2546" i="3" s="1"/>
  <c r="F2547" i="3"/>
  <c r="H2540" i="5" l="1"/>
  <c r="G2540" i="5"/>
  <c r="F2540" i="5"/>
  <c r="E2541" i="5"/>
  <c r="E2559" i="4"/>
  <c r="C2560" i="4"/>
  <c r="G2228" i="4"/>
  <c r="H2228" i="4" s="1"/>
  <c r="F2548" i="3"/>
  <c r="H2547" i="3"/>
  <c r="I2547" i="3" s="1"/>
  <c r="G2549" i="3"/>
  <c r="E2542" i="5" l="1"/>
  <c r="H2541" i="5"/>
  <c r="G2541" i="5"/>
  <c r="F2541" i="5"/>
  <c r="E2560" i="4"/>
  <c r="C2561" i="4"/>
  <c r="G2229" i="4"/>
  <c r="H2229" i="4" s="1"/>
  <c r="G2550" i="3"/>
  <c r="H2548" i="3"/>
  <c r="I2548" i="3" s="1"/>
  <c r="F2549" i="3"/>
  <c r="F2542" i="5" l="1"/>
  <c r="G2542" i="5"/>
  <c r="H2542" i="5"/>
  <c r="E2543" i="5"/>
  <c r="E2561" i="4"/>
  <c r="C2562" i="4"/>
  <c r="G2230" i="4"/>
  <c r="H2230" i="4" s="1"/>
  <c r="H2549" i="3"/>
  <c r="I2549" i="3" s="1"/>
  <c r="F2550" i="3"/>
  <c r="G2551" i="3"/>
  <c r="H2543" i="5" l="1"/>
  <c r="G2543" i="5"/>
  <c r="E2544" i="5"/>
  <c r="F2543" i="5"/>
  <c r="E2562" i="4"/>
  <c r="C2563" i="4"/>
  <c r="G2231" i="4"/>
  <c r="H2231" i="4" s="1"/>
  <c r="G2552" i="3"/>
  <c r="F2551" i="3"/>
  <c r="H2550" i="3"/>
  <c r="I2550" i="3" s="1"/>
  <c r="F2544" i="5" l="1"/>
  <c r="E2545" i="5"/>
  <c r="H2544" i="5"/>
  <c r="G2544" i="5"/>
  <c r="E2563" i="4"/>
  <c r="C2564" i="4"/>
  <c r="G2232" i="4"/>
  <c r="H2232" i="4" s="1"/>
  <c r="F2552" i="3"/>
  <c r="H2551" i="3"/>
  <c r="I2551" i="3" s="1"/>
  <c r="G2553" i="3"/>
  <c r="H2545" i="5" l="1"/>
  <c r="G2545" i="5"/>
  <c r="F2545" i="5"/>
  <c r="E2546" i="5"/>
  <c r="E2564" i="4"/>
  <c r="C2565" i="4"/>
  <c r="G2233" i="4"/>
  <c r="H2233" i="4" s="1"/>
  <c r="G2554" i="3"/>
  <c r="H2552" i="3"/>
  <c r="I2552" i="3" s="1"/>
  <c r="F2553" i="3"/>
  <c r="H2546" i="5" l="1"/>
  <c r="G2546" i="5"/>
  <c r="E2547" i="5"/>
  <c r="F2546" i="5"/>
  <c r="E2565" i="4"/>
  <c r="C2566" i="4"/>
  <c r="G2234" i="4"/>
  <c r="H2234" i="4" s="1"/>
  <c r="G2555" i="3"/>
  <c r="H2553" i="3"/>
  <c r="I2553" i="3" s="1"/>
  <c r="F2554" i="3"/>
  <c r="E2548" i="5" l="1"/>
  <c r="H2547" i="5"/>
  <c r="G2547" i="5"/>
  <c r="F2547" i="5"/>
  <c r="E2566" i="4"/>
  <c r="C2567" i="4"/>
  <c r="G2235" i="4"/>
  <c r="H2235" i="4" s="1"/>
  <c r="H2554" i="3"/>
  <c r="I2554" i="3" s="1"/>
  <c r="F2555" i="3"/>
  <c r="G2556" i="3"/>
  <c r="E2549" i="5" l="1"/>
  <c r="H2548" i="5"/>
  <c r="G2548" i="5"/>
  <c r="F2548" i="5"/>
  <c r="E2567" i="4"/>
  <c r="C2568" i="4"/>
  <c r="G2236" i="4"/>
  <c r="H2236" i="4" s="1"/>
  <c r="G2557" i="3"/>
  <c r="H2555" i="3"/>
  <c r="I2555" i="3" s="1"/>
  <c r="F2556" i="3"/>
  <c r="H2549" i="5" l="1"/>
  <c r="G2549" i="5"/>
  <c r="F2549" i="5"/>
  <c r="E2550" i="5"/>
  <c r="E2568" i="4"/>
  <c r="C2569" i="4"/>
  <c r="G2237" i="4"/>
  <c r="H2237" i="4" s="1"/>
  <c r="H2556" i="3"/>
  <c r="I2556" i="3" s="1"/>
  <c r="F2557" i="3"/>
  <c r="G2558" i="3"/>
  <c r="E2551" i="5" l="1"/>
  <c r="H2550" i="5"/>
  <c r="G2550" i="5"/>
  <c r="F2550" i="5"/>
  <c r="E2569" i="4"/>
  <c r="C2570" i="4"/>
  <c r="G2238" i="4"/>
  <c r="H2238" i="4" s="1"/>
  <c r="G2559" i="3"/>
  <c r="F2558" i="3"/>
  <c r="H2557" i="3"/>
  <c r="I2557" i="3" s="1"/>
  <c r="F2551" i="5" l="1"/>
  <c r="E2552" i="5"/>
  <c r="H2551" i="5"/>
  <c r="G2551" i="5"/>
  <c r="E2570" i="4"/>
  <c r="C2571" i="4"/>
  <c r="G2239" i="4"/>
  <c r="H2239" i="4" s="1"/>
  <c r="F2559" i="3"/>
  <c r="H2558" i="3"/>
  <c r="I2558" i="3" s="1"/>
  <c r="G2560" i="3"/>
  <c r="H2552" i="5" l="1"/>
  <c r="G2552" i="5"/>
  <c r="E2553" i="5"/>
  <c r="F2552" i="5"/>
  <c r="E2571" i="4"/>
  <c r="C2572" i="4"/>
  <c r="G2240" i="4"/>
  <c r="H2240" i="4" s="1"/>
  <c r="G2561" i="3"/>
  <c r="H2559" i="3"/>
  <c r="I2559" i="3" s="1"/>
  <c r="F2560" i="3"/>
  <c r="F2553" i="5" l="1"/>
  <c r="E2554" i="5"/>
  <c r="H2553" i="5"/>
  <c r="G2553" i="5"/>
  <c r="E2572" i="4"/>
  <c r="C2573" i="4"/>
  <c r="G2241" i="4"/>
  <c r="H2241" i="4" s="1"/>
  <c r="F2561" i="3"/>
  <c r="H2560" i="3"/>
  <c r="I2560" i="3" s="1"/>
  <c r="G2562" i="3"/>
  <c r="H2554" i="5" l="1"/>
  <c r="G2554" i="5"/>
  <c r="F2554" i="5"/>
  <c r="E2555" i="5"/>
  <c r="E2573" i="4"/>
  <c r="C2574" i="4"/>
  <c r="G2242" i="4"/>
  <c r="H2242" i="4" s="1"/>
  <c r="G2563" i="3"/>
  <c r="H2561" i="3"/>
  <c r="I2561" i="3" s="1"/>
  <c r="F2562" i="3"/>
  <c r="H2555" i="5" l="1"/>
  <c r="G2555" i="5"/>
  <c r="E2556" i="5"/>
  <c r="F2555" i="5"/>
  <c r="E2574" i="4"/>
  <c r="C2575" i="4"/>
  <c r="G2243" i="4"/>
  <c r="H2243" i="4" s="1"/>
  <c r="F2563" i="3"/>
  <c r="H2562" i="3"/>
  <c r="I2562" i="3" s="1"/>
  <c r="G2564" i="3"/>
  <c r="H2556" i="5" l="1"/>
  <c r="G2556" i="5"/>
  <c r="F2556" i="5"/>
  <c r="E2557" i="5"/>
  <c r="E2575" i="4"/>
  <c r="C2576" i="4"/>
  <c r="G2244" i="4"/>
  <c r="H2244" i="4" s="1"/>
  <c r="G2565" i="3"/>
  <c r="F2564" i="3"/>
  <c r="H2563" i="3"/>
  <c r="I2563" i="3" s="1"/>
  <c r="E2558" i="5" l="1"/>
  <c r="H2557" i="5"/>
  <c r="G2557" i="5"/>
  <c r="F2557" i="5"/>
  <c r="E2576" i="4"/>
  <c r="C2577" i="4"/>
  <c r="G2245" i="4"/>
  <c r="H2245" i="4" s="1"/>
  <c r="F2565" i="3"/>
  <c r="H2564" i="3"/>
  <c r="I2564" i="3" s="1"/>
  <c r="G2566" i="3"/>
  <c r="H2558" i="5" l="1"/>
  <c r="G2558" i="5"/>
  <c r="F2558" i="5"/>
  <c r="E2559" i="5"/>
  <c r="E2577" i="4"/>
  <c r="C2578" i="4"/>
  <c r="G2246" i="4"/>
  <c r="H2246" i="4" s="1"/>
  <c r="G2567" i="3"/>
  <c r="H2565" i="3"/>
  <c r="I2565" i="3" s="1"/>
  <c r="F2566" i="3"/>
  <c r="E2560" i="5" l="1"/>
  <c r="H2559" i="5"/>
  <c r="G2559" i="5"/>
  <c r="F2559" i="5"/>
  <c r="E2578" i="4"/>
  <c r="C2579" i="4"/>
  <c r="G2247" i="4"/>
  <c r="H2247" i="4" s="1"/>
  <c r="G2568" i="3"/>
  <c r="F2567" i="3"/>
  <c r="H2566" i="3"/>
  <c r="I2566" i="3" s="1"/>
  <c r="F2560" i="5" l="1"/>
  <c r="G2560" i="5"/>
  <c r="E2561" i="5"/>
  <c r="H2560" i="5"/>
  <c r="E2579" i="4"/>
  <c r="C2580" i="4"/>
  <c r="G2248" i="4"/>
  <c r="H2248" i="4" s="1"/>
  <c r="F2568" i="3"/>
  <c r="H2567" i="3"/>
  <c r="I2567" i="3" s="1"/>
  <c r="G2569" i="3"/>
  <c r="H2561" i="5" l="1"/>
  <c r="G2561" i="5"/>
  <c r="E2562" i="5"/>
  <c r="F2561" i="5"/>
  <c r="E2580" i="4"/>
  <c r="C2581" i="4"/>
  <c r="G2249" i="4"/>
  <c r="H2249" i="4" s="1"/>
  <c r="G2570" i="3"/>
  <c r="H2568" i="3"/>
  <c r="I2568" i="3" s="1"/>
  <c r="F2569" i="3"/>
  <c r="E2563" i="5" l="1"/>
  <c r="H2562" i="5"/>
  <c r="G2562" i="5"/>
  <c r="F2562" i="5"/>
  <c r="E2581" i="4"/>
  <c r="C2582" i="4"/>
  <c r="G2250" i="4"/>
  <c r="H2250" i="4" s="1"/>
  <c r="F2570" i="3"/>
  <c r="H2569" i="3"/>
  <c r="I2569" i="3" s="1"/>
  <c r="G2571" i="3"/>
  <c r="H2563" i="5" l="1"/>
  <c r="G2563" i="5"/>
  <c r="F2563" i="5"/>
  <c r="E2564" i="5"/>
  <c r="E2582" i="4"/>
  <c r="C2583" i="4"/>
  <c r="G2251" i="4"/>
  <c r="H2251" i="4" s="1"/>
  <c r="G2572" i="3"/>
  <c r="H2570" i="3"/>
  <c r="I2570" i="3" s="1"/>
  <c r="F2571" i="3"/>
  <c r="H2564" i="5" l="1"/>
  <c r="G2564" i="5"/>
  <c r="E2565" i="5"/>
  <c r="F2564" i="5"/>
  <c r="E2583" i="4"/>
  <c r="C2584" i="4"/>
  <c r="G2252" i="4"/>
  <c r="H2252" i="4" s="1"/>
  <c r="G2573" i="3"/>
  <c r="F2572" i="3"/>
  <c r="H2571" i="3"/>
  <c r="I2571" i="3" s="1"/>
  <c r="H2565" i="5" l="1"/>
  <c r="E2566" i="5"/>
  <c r="G2565" i="5"/>
  <c r="F2565" i="5"/>
  <c r="E2584" i="4"/>
  <c r="C2585" i="4"/>
  <c r="G2253" i="4"/>
  <c r="H2253" i="4" s="1"/>
  <c r="H2572" i="3"/>
  <c r="I2572" i="3" s="1"/>
  <c r="F2573" i="3"/>
  <c r="G2574" i="3"/>
  <c r="E2567" i="5" l="1"/>
  <c r="H2566" i="5"/>
  <c r="G2566" i="5"/>
  <c r="F2566" i="5"/>
  <c r="E2585" i="4"/>
  <c r="C2586" i="4"/>
  <c r="G2254" i="4"/>
  <c r="H2254" i="4" s="1"/>
  <c r="G2575" i="3"/>
  <c r="H2573" i="3"/>
  <c r="I2573" i="3" s="1"/>
  <c r="F2574" i="3"/>
  <c r="H2567" i="5" l="1"/>
  <c r="G2567" i="5"/>
  <c r="F2567" i="5"/>
  <c r="E2568" i="5"/>
  <c r="E2586" i="4"/>
  <c r="C2587" i="4"/>
  <c r="G2255" i="4"/>
  <c r="H2255" i="4" s="1"/>
  <c r="F2575" i="3"/>
  <c r="H2574" i="3"/>
  <c r="I2574" i="3" s="1"/>
  <c r="G2576" i="3"/>
  <c r="G2568" i="5" l="1"/>
  <c r="F2568" i="5"/>
  <c r="E2569" i="5"/>
  <c r="H2568" i="5"/>
  <c r="E2587" i="4"/>
  <c r="C2588" i="4"/>
  <c r="G2256" i="4"/>
  <c r="H2256" i="4" s="1"/>
  <c r="G2577" i="3"/>
  <c r="F2576" i="3"/>
  <c r="H2575" i="3"/>
  <c r="I2575" i="3" s="1"/>
  <c r="E2570" i="5" l="1"/>
  <c r="H2569" i="5"/>
  <c r="G2569" i="5"/>
  <c r="F2569" i="5"/>
  <c r="E2588" i="4"/>
  <c r="C2589" i="4"/>
  <c r="G2257" i="4"/>
  <c r="H2257" i="4" s="1"/>
  <c r="H2576" i="3"/>
  <c r="I2576" i="3" s="1"/>
  <c r="F2577" i="3"/>
  <c r="G2578" i="3"/>
  <c r="H2570" i="5" l="1"/>
  <c r="G2570" i="5"/>
  <c r="E2571" i="5"/>
  <c r="F2570" i="5"/>
  <c r="E2589" i="4"/>
  <c r="C2590" i="4"/>
  <c r="G2258" i="4"/>
  <c r="H2258" i="4" s="1"/>
  <c r="G2579" i="3"/>
  <c r="F2578" i="3"/>
  <c r="H2577" i="3"/>
  <c r="I2577" i="3" s="1"/>
  <c r="F2571" i="5" l="1"/>
  <c r="E2572" i="5"/>
  <c r="H2571" i="5"/>
  <c r="G2571" i="5"/>
  <c r="E2590" i="4"/>
  <c r="C2591" i="4"/>
  <c r="G2259" i="4"/>
  <c r="H2259" i="4" s="1"/>
  <c r="G2580" i="3"/>
  <c r="H2578" i="3"/>
  <c r="I2578" i="3" s="1"/>
  <c r="F2579" i="3"/>
  <c r="H2572" i="5" l="1"/>
  <c r="G2572" i="5"/>
  <c r="F2572" i="5"/>
  <c r="E2573" i="5"/>
  <c r="E2591" i="4"/>
  <c r="C2592" i="4"/>
  <c r="G2260" i="4"/>
  <c r="H2260" i="4" s="1"/>
  <c r="F2580" i="3"/>
  <c r="H2579" i="3"/>
  <c r="I2579" i="3" s="1"/>
  <c r="G2581" i="3"/>
  <c r="H2573" i="5" l="1"/>
  <c r="G2573" i="5"/>
  <c r="E2574" i="5"/>
  <c r="F2573" i="5"/>
  <c r="E2592" i="4"/>
  <c r="C2593" i="4"/>
  <c r="G2261" i="4"/>
  <c r="H2261" i="4" s="1"/>
  <c r="G2582" i="3"/>
  <c r="H2580" i="3"/>
  <c r="I2580" i="3" s="1"/>
  <c r="F2581" i="3"/>
  <c r="H2574" i="5" l="1"/>
  <c r="G2574" i="5"/>
  <c r="F2574" i="5"/>
  <c r="E2575" i="5"/>
  <c r="E2593" i="4"/>
  <c r="C2594" i="4"/>
  <c r="G2262" i="4"/>
  <c r="H2262" i="4" s="1"/>
  <c r="F2582" i="3"/>
  <c r="H2581" i="3"/>
  <c r="I2581" i="3" s="1"/>
  <c r="G2583" i="3"/>
  <c r="E2576" i="5" l="1"/>
  <c r="H2575" i="5"/>
  <c r="G2575" i="5"/>
  <c r="F2575" i="5"/>
  <c r="E2594" i="4"/>
  <c r="C2595" i="4"/>
  <c r="G2263" i="4"/>
  <c r="H2263" i="4" s="1"/>
  <c r="G2584" i="3"/>
  <c r="F2583" i="3"/>
  <c r="H2582" i="3"/>
  <c r="I2582" i="3" s="1"/>
  <c r="H2576" i="5" l="1"/>
  <c r="G2576" i="5"/>
  <c r="E2577" i="5"/>
  <c r="F2576" i="5"/>
  <c r="E2595" i="4"/>
  <c r="C2596" i="4"/>
  <c r="G2264" i="4"/>
  <c r="H2264" i="4" s="1"/>
  <c r="F2584" i="3"/>
  <c r="H2583" i="3"/>
  <c r="I2583" i="3" s="1"/>
  <c r="G2585" i="3"/>
  <c r="E2578" i="5" l="1"/>
  <c r="H2577" i="5"/>
  <c r="G2577" i="5"/>
  <c r="F2577" i="5"/>
  <c r="E2596" i="4"/>
  <c r="C2597" i="4"/>
  <c r="G2265" i="4"/>
  <c r="H2265" i="4" s="1"/>
  <c r="G2586" i="3"/>
  <c r="H2584" i="3"/>
  <c r="I2584" i="3" s="1"/>
  <c r="F2585" i="3"/>
  <c r="F2578" i="5" l="1"/>
  <c r="G2578" i="5"/>
  <c r="E2579" i="5"/>
  <c r="H2578" i="5"/>
  <c r="E2597" i="4"/>
  <c r="C2598" i="4"/>
  <c r="G2266" i="4"/>
  <c r="H2266" i="4" s="1"/>
  <c r="H2585" i="3"/>
  <c r="I2585" i="3" s="1"/>
  <c r="F2586" i="3"/>
  <c r="G2587" i="3"/>
  <c r="H2579" i="5" l="1"/>
  <c r="G2579" i="5"/>
  <c r="E2580" i="5"/>
  <c r="F2579" i="5"/>
  <c r="E2598" i="4"/>
  <c r="C2599" i="4"/>
  <c r="G2267" i="4"/>
  <c r="H2267" i="4" s="1"/>
  <c r="G2588" i="3"/>
  <c r="F2587" i="3"/>
  <c r="H2586" i="3"/>
  <c r="I2586" i="3" s="1"/>
  <c r="F2580" i="5" l="1"/>
  <c r="H2580" i="5"/>
  <c r="G2580" i="5"/>
  <c r="E2581" i="5"/>
  <c r="E2599" i="4"/>
  <c r="C2600" i="4"/>
  <c r="G2268" i="4"/>
  <c r="H2268" i="4" s="1"/>
  <c r="F2588" i="3"/>
  <c r="H2587" i="3"/>
  <c r="I2587" i="3" s="1"/>
  <c r="G2589" i="3"/>
  <c r="H2581" i="5" l="1"/>
  <c r="G2581" i="5"/>
  <c r="F2581" i="5"/>
  <c r="E2582" i="5"/>
  <c r="E2600" i="4"/>
  <c r="C2601" i="4"/>
  <c r="G2269" i="4"/>
  <c r="H2269" i="4" s="1"/>
  <c r="G2590" i="3"/>
  <c r="H2588" i="3"/>
  <c r="I2588" i="3" s="1"/>
  <c r="F2589" i="3"/>
  <c r="H2582" i="5" l="1"/>
  <c r="G2582" i="5"/>
  <c r="E2583" i="5"/>
  <c r="F2582" i="5"/>
  <c r="E2601" i="4"/>
  <c r="C2602" i="4"/>
  <c r="G2270" i="4"/>
  <c r="H2270" i="4" s="1"/>
  <c r="H2589" i="3"/>
  <c r="I2589" i="3" s="1"/>
  <c r="F2590" i="3"/>
  <c r="G2591" i="3"/>
  <c r="H2583" i="5" l="1"/>
  <c r="G2583" i="5"/>
  <c r="F2583" i="5"/>
  <c r="E2584" i="5"/>
  <c r="E2602" i="4"/>
  <c r="C2603" i="4"/>
  <c r="G2271" i="4"/>
  <c r="H2271" i="4" s="1"/>
  <c r="G2592" i="3"/>
  <c r="F2591" i="3"/>
  <c r="H2590" i="3"/>
  <c r="I2590" i="3" s="1"/>
  <c r="E2585" i="5" l="1"/>
  <c r="H2584" i="5"/>
  <c r="G2584" i="5"/>
  <c r="F2584" i="5"/>
  <c r="E2603" i="4"/>
  <c r="C2604" i="4"/>
  <c r="G2272" i="4"/>
  <c r="H2272" i="4" s="1"/>
  <c r="H2591" i="3"/>
  <c r="I2591" i="3" s="1"/>
  <c r="F2592" i="3"/>
  <c r="G2593" i="3"/>
  <c r="H2585" i="5" l="1"/>
  <c r="G2585" i="5"/>
  <c r="F2585" i="5"/>
  <c r="E2586" i="5"/>
  <c r="E2604" i="4"/>
  <c r="C2605" i="4"/>
  <c r="G2273" i="4"/>
  <c r="H2273" i="4" s="1"/>
  <c r="G2594" i="3"/>
  <c r="H2592" i="3"/>
  <c r="I2592" i="3" s="1"/>
  <c r="F2593" i="3"/>
  <c r="E2587" i="5" l="1"/>
  <c r="H2586" i="5"/>
  <c r="G2586" i="5"/>
  <c r="F2586" i="5"/>
  <c r="E2605" i="4"/>
  <c r="C2606" i="4"/>
  <c r="G2274" i="4"/>
  <c r="H2274" i="4" s="1"/>
  <c r="F2594" i="3"/>
  <c r="H2593" i="3"/>
  <c r="I2593" i="3" s="1"/>
  <c r="G2595" i="3"/>
  <c r="F2587" i="5" l="1"/>
  <c r="E2588" i="5"/>
  <c r="H2587" i="5"/>
  <c r="G2587" i="5"/>
  <c r="E2606" i="4"/>
  <c r="C2607" i="4"/>
  <c r="G2275" i="4"/>
  <c r="H2275" i="4" s="1"/>
  <c r="G2596" i="3"/>
  <c r="F2595" i="3"/>
  <c r="H2594" i="3"/>
  <c r="I2594" i="3" s="1"/>
  <c r="H2588" i="5" l="1"/>
  <c r="G2588" i="5"/>
  <c r="E2589" i="5"/>
  <c r="F2588" i="5"/>
  <c r="E2607" i="4"/>
  <c r="C2608" i="4"/>
  <c r="G2276" i="4"/>
  <c r="H2276" i="4" s="1"/>
  <c r="H2595" i="3"/>
  <c r="I2595" i="3" s="1"/>
  <c r="F2596" i="3"/>
  <c r="G2597" i="3"/>
  <c r="F2589" i="5" l="1"/>
  <c r="E2590" i="5"/>
  <c r="H2589" i="5"/>
  <c r="G2589" i="5"/>
  <c r="E2608" i="4"/>
  <c r="C2609" i="4"/>
  <c r="G2277" i="4"/>
  <c r="H2277" i="4" s="1"/>
  <c r="F2597" i="3"/>
  <c r="H2596" i="3"/>
  <c r="I2596" i="3" s="1"/>
  <c r="G2598" i="3"/>
  <c r="E2591" i="5" l="1"/>
  <c r="F2590" i="5"/>
  <c r="H2590" i="5"/>
  <c r="G2590" i="5"/>
  <c r="E2609" i="4"/>
  <c r="C2610" i="4"/>
  <c r="G2278" i="4"/>
  <c r="H2278" i="4" s="1"/>
  <c r="G2599" i="3"/>
  <c r="H2597" i="3"/>
  <c r="I2597" i="3" s="1"/>
  <c r="F2598" i="3"/>
  <c r="H2591" i="5" l="1"/>
  <c r="G2591" i="5"/>
  <c r="E2592" i="5"/>
  <c r="F2591" i="5"/>
  <c r="E2610" i="4"/>
  <c r="C2611" i="4"/>
  <c r="G2279" i="4"/>
  <c r="H2279" i="4" s="1"/>
  <c r="F2599" i="3"/>
  <c r="H2598" i="3"/>
  <c r="I2598" i="3" s="1"/>
  <c r="G2600" i="3"/>
  <c r="H2592" i="5" l="1"/>
  <c r="G2592" i="5"/>
  <c r="F2592" i="5"/>
  <c r="E2593" i="5"/>
  <c r="E2611" i="4"/>
  <c r="C2612" i="4"/>
  <c r="G2280" i="4"/>
  <c r="H2280" i="4" s="1"/>
  <c r="G2601" i="3"/>
  <c r="F2600" i="3"/>
  <c r="H2599" i="3"/>
  <c r="I2599" i="3" s="1"/>
  <c r="H2593" i="5" l="1"/>
  <c r="G2593" i="5"/>
  <c r="F2593" i="5"/>
  <c r="E2594" i="5"/>
  <c r="E2612" i="4"/>
  <c r="C2613" i="4"/>
  <c r="G2281" i="4"/>
  <c r="H2281" i="4" s="1"/>
  <c r="G2602" i="3"/>
  <c r="H2600" i="3"/>
  <c r="I2600" i="3" s="1"/>
  <c r="F2601" i="3"/>
  <c r="H2594" i="5" l="1"/>
  <c r="G2594" i="5"/>
  <c r="E2595" i="5"/>
  <c r="F2594" i="5"/>
  <c r="E2613" i="4"/>
  <c r="C2614" i="4"/>
  <c r="G2282" i="4"/>
  <c r="H2282" i="4" s="1"/>
  <c r="H2601" i="3"/>
  <c r="I2601" i="3" s="1"/>
  <c r="F2602" i="3"/>
  <c r="G2603" i="3"/>
  <c r="E2596" i="5" l="1"/>
  <c r="H2595" i="5"/>
  <c r="G2595" i="5"/>
  <c r="F2595" i="5"/>
  <c r="E2614" i="4"/>
  <c r="C2615" i="4"/>
  <c r="G2283" i="4"/>
  <c r="H2283" i="4" s="1"/>
  <c r="G2604" i="3"/>
  <c r="F2603" i="3"/>
  <c r="H2602" i="3"/>
  <c r="I2602" i="3" s="1"/>
  <c r="F2596" i="5" l="1"/>
  <c r="E2597" i="5"/>
  <c r="H2596" i="5"/>
  <c r="G2596" i="5"/>
  <c r="E2615" i="4"/>
  <c r="C2616" i="4"/>
  <c r="G2284" i="4"/>
  <c r="H2284" i="4" s="1"/>
  <c r="F2604" i="3"/>
  <c r="H2603" i="3"/>
  <c r="I2603" i="3" s="1"/>
  <c r="G2605" i="3"/>
  <c r="H2597" i="5" l="1"/>
  <c r="G2597" i="5"/>
  <c r="E2598" i="5"/>
  <c r="F2597" i="5"/>
  <c r="E2616" i="4"/>
  <c r="C2617" i="4"/>
  <c r="G2285" i="4"/>
  <c r="H2285" i="4" s="1"/>
  <c r="G2606" i="3"/>
  <c r="H2604" i="3"/>
  <c r="I2604" i="3" s="1"/>
  <c r="F2605" i="3"/>
  <c r="F2598" i="5" l="1"/>
  <c r="E2599" i="5"/>
  <c r="G2598" i="5"/>
  <c r="H2598" i="5"/>
  <c r="E2617" i="4"/>
  <c r="C2618" i="4"/>
  <c r="G2286" i="4"/>
  <c r="H2286" i="4" s="1"/>
  <c r="F2606" i="3"/>
  <c r="H2605" i="3"/>
  <c r="I2605" i="3" s="1"/>
  <c r="G2607" i="3"/>
  <c r="H2599" i="5" l="1"/>
  <c r="G2599" i="5"/>
  <c r="F2599" i="5"/>
  <c r="E2600" i="5"/>
  <c r="E2618" i="4"/>
  <c r="C2619" i="4"/>
  <c r="G2287" i="4"/>
  <c r="H2287" i="4" s="1"/>
  <c r="G2608" i="3"/>
  <c r="F2607" i="3"/>
  <c r="H2606" i="3"/>
  <c r="I2606" i="3" s="1"/>
  <c r="H2600" i="5" l="1"/>
  <c r="G2600" i="5"/>
  <c r="E2601" i="5"/>
  <c r="F2600" i="5"/>
  <c r="E2619" i="4"/>
  <c r="C2620" i="4"/>
  <c r="G2288" i="4"/>
  <c r="H2288" i="4" s="1"/>
  <c r="H2607" i="3"/>
  <c r="I2607" i="3" s="1"/>
  <c r="F2608" i="3"/>
  <c r="G2609" i="3"/>
  <c r="H2601" i="5" l="1"/>
  <c r="G2601" i="5"/>
  <c r="F2601" i="5"/>
  <c r="E2602" i="5"/>
  <c r="E2620" i="4"/>
  <c r="C2621" i="4"/>
  <c r="G2289" i="4"/>
  <c r="H2289" i="4" s="1"/>
  <c r="G2610" i="3"/>
  <c r="F2609" i="3"/>
  <c r="H2608" i="3"/>
  <c r="I2608" i="3" s="1"/>
  <c r="E2603" i="5" l="1"/>
  <c r="H2602" i="5"/>
  <c r="G2602" i="5"/>
  <c r="F2602" i="5"/>
  <c r="E2621" i="4"/>
  <c r="C2622" i="4"/>
  <c r="G2290" i="4"/>
  <c r="H2290" i="4" s="1"/>
  <c r="H2609" i="3"/>
  <c r="I2609" i="3" s="1"/>
  <c r="F2610" i="3"/>
  <c r="G2611" i="3"/>
  <c r="H2603" i="5" l="1"/>
  <c r="G2603" i="5"/>
  <c r="F2603" i="5"/>
  <c r="E2604" i="5"/>
  <c r="E2622" i="4"/>
  <c r="C2623" i="4"/>
  <c r="G2291" i="4"/>
  <c r="H2291" i="4" s="1"/>
  <c r="G2612" i="3"/>
  <c r="F2611" i="3"/>
  <c r="H2610" i="3"/>
  <c r="I2610" i="3" s="1"/>
  <c r="E2605" i="5" l="1"/>
  <c r="H2604" i="5"/>
  <c r="F2604" i="5"/>
  <c r="G2604" i="5"/>
  <c r="E2623" i="4"/>
  <c r="C2624" i="4"/>
  <c r="G2292" i="4"/>
  <c r="H2292" i="4" s="1"/>
  <c r="F2612" i="3"/>
  <c r="H2611" i="3"/>
  <c r="I2611" i="3" s="1"/>
  <c r="G2613" i="3"/>
  <c r="E2606" i="5" l="1"/>
  <c r="H2605" i="5"/>
  <c r="G2605" i="5"/>
  <c r="F2605" i="5"/>
  <c r="E2624" i="4"/>
  <c r="C2625" i="4"/>
  <c r="G2293" i="4"/>
  <c r="H2293" i="4" s="1"/>
  <c r="G2614" i="3"/>
  <c r="H2612" i="3"/>
  <c r="I2612" i="3" s="1"/>
  <c r="F2613" i="3"/>
  <c r="H2606" i="5" l="1"/>
  <c r="G2606" i="5"/>
  <c r="E2607" i="5"/>
  <c r="F2606" i="5"/>
  <c r="E2625" i="4"/>
  <c r="C2626" i="4"/>
  <c r="G2294" i="4"/>
  <c r="H2294" i="4" s="1"/>
  <c r="H2613" i="3"/>
  <c r="I2613" i="3" s="1"/>
  <c r="F2614" i="3"/>
  <c r="G2615" i="3"/>
  <c r="F2607" i="5" l="1"/>
  <c r="E2608" i="5"/>
  <c r="H2607" i="5"/>
  <c r="G2607" i="5"/>
  <c r="E2626" i="4"/>
  <c r="C2627" i="4"/>
  <c r="G2295" i="4"/>
  <c r="H2295" i="4" s="1"/>
  <c r="G2616" i="3"/>
  <c r="H2614" i="3"/>
  <c r="I2614" i="3" s="1"/>
  <c r="F2615" i="3"/>
  <c r="H2608" i="5" l="1"/>
  <c r="G2608" i="5"/>
  <c r="F2608" i="5"/>
  <c r="E2609" i="5"/>
  <c r="E2627" i="4"/>
  <c r="C2628" i="4"/>
  <c r="G2296" i="4"/>
  <c r="H2296" i="4" s="1"/>
  <c r="F2616" i="3"/>
  <c r="H2615" i="3"/>
  <c r="I2615" i="3" s="1"/>
  <c r="G2617" i="3"/>
  <c r="H2609" i="5" l="1"/>
  <c r="G2609" i="5"/>
  <c r="E2610" i="5"/>
  <c r="F2609" i="5"/>
  <c r="E2628" i="4"/>
  <c r="C2629" i="4"/>
  <c r="G2297" i="4"/>
  <c r="H2297" i="4" s="1"/>
  <c r="G2618" i="3"/>
  <c r="H2616" i="3"/>
  <c r="I2616" i="3" s="1"/>
  <c r="F2617" i="3"/>
  <c r="H2610" i="5" l="1"/>
  <c r="G2610" i="5"/>
  <c r="F2610" i="5"/>
  <c r="E2611" i="5"/>
  <c r="E2629" i="4"/>
  <c r="C2630" i="4"/>
  <c r="G2298" i="4"/>
  <c r="H2298" i="4" s="1"/>
  <c r="F2618" i="3"/>
  <c r="H2617" i="3"/>
  <c r="I2617" i="3" s="1"/>
  <c r="G2619" i="3"/>
  <c r="G2611" i="5" l="1"/>
  <c r="F2611" i="5"/>
  <c r="H2611" i="5"/>
  <c r="E2612" i="5"/>
  <c r="E2630" i="4"/>
  <c r="C2631" i="4"/>
  <c r="G2299" i="4"/>
  <c r="H2299" i="4" s="1"/>
  <c r="G2620" i="3"/>
  <c r="F2619" i="3"/>
  <c r="H2618" i="3"/>
  <c r="I2618" i="3" s="1"/>
  <c r="H2612" i="5" l="1"/>
  <c r="G2612" i="5"/>
  <c r="E2613" i="5"/>
  <c r="F2612" i="5"/>
  <c r="E2631" i="4"/>
  <c r="C2632" i="4"/>
  <c r="G2300" i="4"/>
  <c r="H2300" i="4" s="1"/>
  <c r="H2619" i="3"/>
  <c r="I2619" i="3" s="1"/>
  <c r="F2620" i="3"/>
  <c r="G2621" i="3"/>
  <c r="E2614" i="5" l="1"/>
  <c r="H2613" i="5"/>
  <c r="G2613" i="5"/>
  <c r="F2613" i="5"/>
  <c r="E2632" i="4"/>
  <c r="C2633" i="4"/>
  <c r="G2301" i="4"/>
  <c r="H2301" i="4" s="1"/>
  <c r="G2622" i="3"/>
  <c r="F2621" i="3"/>
  <c r="H2620" i="3"/>
  <c r="I2620" i="3" s="1"/>
  <c r="F2614" i="5" l="1"/>
  <c r="E2615" i="5"/>
  <c r="H2614" i="5"/>
  <c r="G2614" i="5"/>
  <c r="E2633" i="4"/>
  <c r="C2634" i="4"/>
  <c r="G2302" i="4"/>
  <c r="H2302" i="4" s="1"/>
  <c r="H2621" i="3"/>
  <c r="I2621" i="3" s="1"/>
  <c r="F2622" i="3"/>
  <c r="G2623" i="3"/>
  <c r="H2615" i="5" l="1"/>
  <c r="G2615" i="5"/>
  <c r="E2616" i="5"/>
  <c r="F2615" i="5"/>
  <c r="E2634" i="4"/>
  <c r="C2635" i="4"/>
  <c r="G2303" i="4"/>
  <c r="H2303" i="4" s="1"/>
  <c r="G2624" i="3"/>
  <c r="F2623" i="3"/>
  <c r="H2622" i="3"/>
  <c r="I2622" i="3" s="1"/>
  <c r="F2616" i="5" l="1"/>
  <c r="H2616" i="5"/>
  <c r="G2616" i="5"/>
  <c r="E2617" i="5"/>
  <c r="E2635" i="4"/>
  <c r="C2636" i="4"/>
  <c r="G2304" i="4"/>
  <c r="H2304" i="4" s="1"/>
  <c r="F2624" i="3"/>
  <c r="H2623" i="3"/>
  <c r="I2623" i="3" s="1"/>
  <c r="G2625" i="3"/>
  <c r="H2617" i="5" l="1"/>
  <c r="G2617" i="5"/>
  <c r="F2617" i="5"/>
  <c r="E2618" i="5"/>
  <c r="E2636" i="4"/>
  <c r="C2637" i="4"/>
  <c r="G2305" i="4"/>
  <c r="H2305" i="4" s="1"/>
  <c r="G2626" i="3"/>
  <c r="F2625" i="3"/>
  <c r="H2624" i="3"/>
  <c r="I2624" i="3" s="1"/>
  <c r="H2618" i="5" l="1"/>
  <c r="G2618" i="5"/>
  <c r="E2619" i="5"/>
  <c r="F2618" i="5"/>
  <c r="E2637" i="4"/>
  <c r="C2638" i="4"/>
  <c r="G2306" i="4"/>
  <c r="H2306" i="4" s="1"/>
  <c r="F2626" i="3"/>
  <c r="H2625" i="3"/>
  <c r="I2625" i="3" s="1"/>
  <c r="G2627" i="3"/>
  <c r="E2620" i="5" l="1"/>
  <c r="H2619" i="5"/>
  <c r="G2619" i="5"/>
  <c r="F2619" i="5"/>
  <c r="E2638" i="4"/>
  <c r="C2639" i="4"/>
  <c r="G2307" i="4"/>
  <c r="H2307" i="4" s="1"/>
  <c r="G2628" i="3"/>
  <c r="F2627" i="3"/>
  <c r="H2626" i="3"/>
  <c r="I2626" i="3" s="1"/>
  <c r="E2621" i="5" l="1"/>
  <c r="H2620" i="5"/>
  <c r="G2620" i="5"/>
  <c r="F2620" i="5"/>
  <c r="E2639" i="4"/>
  <c r="C2640" i="4"/>
  <c r="G2308" i="4"/>
  <c r="H2308" i="4" s="1"/>
  <c r="H2627" i="3"/>
  <c r="I2627" i="3" s="1"/>
  <c r="F2628" i="3"/>
  <c r="G2629" i="3"/>
  <c r="H2621" i="5" l="1"/>
  <c r="G2621" i="5"/>
  <c r="F2621" i="5"/>
  <c r="E2622" i="5"/>
  <c r="E2640" i="4"/>
  <c r="C2641" i="4"/>
  <c r="G2309" i="4"/>
  <c r="H2309" i="4" s="1"/>
  <c r="G2630" i="3"/>
  <c r="H2628" i="3"/>
  <c r="I2628" i="3" s="1"/>
  <c r="F2629" i="3"/>
  <c r="G2622" i="5" l="1"/>
  <c r="F2622" i="5"/>
  <c r="E2623" i="5"/>
  <c r="H2622" i="5"/>
  <c r="E2641" i="4"/>
  <c r="C2642" i="4"/>
  <c r="G2310" i="4"/>
  <c r="H2310" i="4" s="1"/>
  <c r="F2630" i="3"/>
  <c r="H2629" i="3"/>
  <c r="I2629" i="3" s="1"/>
  <c r="G2631" i="3"/>
  <c r="F2623" i="5" l="1"/>
  <c r="G2623" i="5"/>
  <c r="E2624" i="5"/>
  <c r="H2623" i="5"/>
  <c r="E2642" i="4"/>
  <c r="C2643" i="4"/>
  <c r="G2311" i="4"/>
  <c r="H2311" i="4" s="1"/>
  <c r="G2632" i="3"/>
  <c r="H2630" i="3"/>
  <c r="I2630" i="3" s="1"/>
  <c r="F2631" i="3"/>
  <c r="H2624" i="5" l="1"/>
  <c r="G2624" i="5"/>
  <c r="E2625" i="5"/>
  <c r="F2624" i="5"/>
  <c r="E2643" i="4"/>
  <c r="C2644" i="4"/>
  <c r="G2312" i="4"/>
  <c r="H2312" i="4" s="1"/>
  <c r="H2631" i="3"/>
  <c r="I2631" i="3" s="1"/>
  <c r="F2632" i="3"/>
  <c r="G2633" i="3"/>
  <c r="F2625" i="5" l="1"/>
  <c r="E2626" i="5"/>
  <c r="H2625" i="5"/>
  <c r="G2625" i="5"/>
  <c r="E2644" i="4"/>
  <c r="C2645" i="4"/>
  <c r="G2313" i="4"/>
  <c r="H2313" i="4" s="1"/>
  <c r="F2633" i="3"/>
  <c r="H2632" i="3"/>
  <c r="I2632" i="3" s="1"/>
  <c r="G2634" i="3"/>
  <c r="E2627" i="5" l="1"/>
  <c r="F2626" i="5"/>
  <c r="H2626" i="5"/>
  <c r="G2626" i="5"/>
  <c r="E2645" i="4"/>
  <c r="C2646" i="4"/>
  <c r="G2314" i="4"/>
  <c r="H2314" i="4" s="1"/>
  <c r="G2635" i="3"/>
  <c r="H2633" i="3"/>
  <c r="I2633" i="3" s="1"/>
  <c r="F2634" i="3"/>
  <c r="H2627" i="5" l="1"/>
  <c r="G2627" i="5"/>
  <c r="E2628" i="5"/>
  <c r="F2627" i="5"/>
  <c r="E2646" i="4"/>
  <c r="C2647" i="4"/>
  <c r="G2315" i="4"/>
  <c r="H2315" i="4" s="1"/>
  <c r="F2635" i="3"/>
  <c r="H2634" i="3"/>
  <c r="I2634" i="3" s="1"/>
  <c r="G2636" i="3"/>
  <c r="H2628" i="5" l="1"/>
  <c r="G2628" i="5"/>
  <c r="F2628" i="5"/>
  <c r="E2629" i="5"/>
  <c r="E2647" i="4"/>
  <c r="C2648" i="4"/>
  <c r="G2316" i="4"/>
  <c r="H2316" i="4" s="1"/>
  <c r="G2637" i="3"/>
  <c r="F2636" i="3"/>
  <c r="H2635" i="3"/>
  <c r="I2635" i="3" s="1"/>
  <c r="E2630" i="5" l="1"/>
  <c r="H2629" i="5"/>
  <c r="G2629" i="5"/>
  <c r="F2629" i="5"/>
  <c r="E2648" i="4"/>
  <c r="C2649" i="4"/>
  <c r="G2317" i="4"/>
  <c r="H2317" i="4" s="1"/>
  <c r="F2637" i="3"/>
  <c r="H2636" i="3"/>
  <c r="I2636" i="3" s="1"/>
  <c r="G2638" i="3"/>
  <c r="H2630" i="5" l="1"/>
  <c r="G2630" i="5"/>
  <c r="F2630" i="5"/>
  <c r="E2631" i="5"/>
  <c r="E2649" i="4"/>
  <c r="C2650" i="4"/>
  <c r="G2318" i="4"/>
  <c r="H2318" i="4" s="1"/>
  <c r="G2639" i="3"/>
  <c r="F2638" i="3"/>
  <c r="H2637" i="3"/>
  <c r="I2637" i="3" s="1"/>
  <c r="E2632" i="5" l="1"/>
  <c r="H2631" i="5"/>
  <c r="G2631" i="5"/>
  <c r="F2631" i="5"/>
  <c r="E2650" i="4"/>
  <c r="C2651" i="4"/>
  <c r="G2319" i="4"/>
  <c r="H2319" i="4" s="1"/>
  <c r="H2638" i="3"/>
  <c r="I2638" i="3" s="1"/>
  <c r="F2639" i="3"/>
  <c r="G2640" i="3"/>
  <c r="F2632" i="5" l="1"/>
  <c r="E2633" i="5"/>
  <c r="H2632" i="5"/>
  <c r="G2632" i="5"/>
  <c r="E2651" i="4"/>
  <c r="C2652" i="4"/>
  <c r="G2320" i="4"/>
  <c r="H2320" i="4" s="1"/>
  <c r="G2641" i="3"/>
  <c r="F2640" i="3"/>
  <c r="H2639" i="3"/>
  <c r="I2639" i="3" s="1"/>
  <c r="H2633" i="5" l="1"/>
  <c r="G2633" i="5"/>
  <c r="E2634" i="5"/>
  <c r="F2633" i="5"/>
  <c r="E2652" i="4"/>
  <c r="C2653" i="4"/>
  <c r="G2321" i="4"/>
  <c r="H2321" i="4" s="1"/>
  <c r="H2640" i="3"/>
  <c r="I2640" i="3" s="1"/>
  <c r="F2641" i="3"/>
  <c r="G2642" i="3"/>
  <c r="E2635" i="5" l="1"/>
  <c r="H2634" i="5"/>
  <c r="G2634" i="5"/>
  <c r="F2634" i="5"/>
  <c r="E2653" i="4"/>
  <c r="C2654" i="4"/>
  <c r="G2322" i="4"/>
  <c r="H2322" i="4" s="1"/>
  <c r="F2642" i="3"/>
  <c r="H2641" i="3"/>
  <c r="I2641" i="3" s="1"/>
  <c r="G2643" i="3"/>
  <c r="H2635" i="5" l="1"/>
  <c r="G2635" i="5"/>
  <c r="F2635" i="5"/>
  <c r="E2636" i="5"/>
  <c r="E2654" i="4"/>
  <c r="C2655" i="4"/>
  <c r="G2323" i="4"/>
  <c r="H2323" i="4" s="1"/>
  <c r="G2644" i="3"/>
  <c r="F2643" i="3"/>
  <c r="H2642" i="3"/>
  <c r="I2642" i="3" s="1"/>
  <c r="H2636" i="5" l="1"/>
  <c r="G2636" i="5"/>
  <c r="E2637" i="5"/>
  <c r="F2636" i="5"/>
  <c r="E2655" i="4"/>
  <c r="C2656" i="4"/>
  <c r="G2324" i="4"/>
  <c r="H2324" i="4" s="1"/>
  <c r="H2643" i="3"/>
  <c r="I2643" i="3" s="1"/>
  <c r="F2644" i="3"/>
  <c r="G2645" i="3"/>
  <c r="E2638" i="5" l="1"/>
  <c r="H2637" i="5"/>
  <c r="G2637" i="5"/>
  <c r="F2637" i="5"/>
  <c r="E2656" i="4"/>
  <c r="C2657" i="4"/>
  <c r="G2325" i="4"/>
  <c r="H2325" i="4" s="1"/>
  <c r="G2646" i="3"/>
  <c r="F2645" i="3"/>
  <c r="H2644" i="3"/>
  <c r="I2644" i="3" s="1"/>
  <c r="E2639" i="5" l="1"/>
  <c r="H2638" i="5"/>
  <c r="G2638" i="5"/>
  <c r="F2638" i="5"/>
  <c r="E2657" i="4"/>
  <c r="C2658" i="4"/>
  <c r="G2326" i="4"/>
  <c r="H2326" i="4" s="1"/>
  <c r="G2647" i="3"/>
  <c r="H2645" i="3"/>
  <c r="I2645" i="3" s="1"/>
  <c r="F2646" i="3"/>
  <c r="H2639" i="5" l="1"/>
  <c r="G2639" i="5"/>
  <c r="F2639" i="5"/>
  <c r="E2640" i="5"/>
  <c r="E2658" i="4"/>
  <c r="C2659" i="4"/>
  <c r="G2327" i="4"/>
  <c r="H2327" i="4" s="1"/>
  <c r="F2647" i="3"/>
  <c r="H2646" i="3"/>
  <c r="I2646" i="3" s="1"/>
  <c r="G2648" i="3"/>
  <c r="G2640" i="5" l="1"/>
  <c r="F2640" i="5"/>
  <c r="E2641" i="5"/>
  <c r="H2640" i="5"/>
  <c r="E2659" i="4"/>
  <c r="C2660" i="4"/>
  <c r="G2328" i="4"/>
  <c r="H2328" i="4" s="1"/>
  <c r="G2649" i="3"/>
  <c r="F2648" i="3"/>
  <c r="H2647" i="3"/>
  <c r="I2647" i="3" s="1"/>
  <c r="F2641" i="5" l="1"/>
  <c r="E2642" i="5"/>
  <c r="H2641" i="5"/>
  <c r="G2641" i="5"/>
  <c r="E2660" i="4"/>
  <c r="C2661" i="4"/>
  <c r="G2329" i="4"/>
  <c r="H2329" i="4" s="1"/>
  <c r="F2649" i="3"/>
  <c r="H2648" i="3"/>
  <c r="I2648" i="3" s="1"/>
  <c r="G2650" i="3"/>
  <c r="H2642" i="5" l="1"/>
  <c r="G2642" i="5"/>
  <c r="E2643" i="5"/>
  <c r="F2642" i="5"/>
  <c r="E2661" i="4"/>
  <c r="C2662" i="4"/>
  <c r="G2330" i="4"/>
  <c r="H2330" i="4" s="1"/>
  <c r="G2651" i="3"/>
  <c r="F2650" i="3"/>
  <c r="H2649" i="3"/>
  <c r="I2649" i="3" s="1"/>
  <c r="F2643" i="5" l="1"/>
  <c r="E2644" i="5"/>
  <c r="H2643" i="5"/>
  <c r="G2643" i="5"/>
  <c r="E2662" i="4"/>
  <c r="C2663" i="4"/>
  <c r="G2331" i="4"/>
  <c r="H2331" i="4" s="1"/>
  <c r="H2650" i="3"/>
  <c r="I2650" i="3" s="1"/>
  <c r="F2651" i="3"/>
  <c r="G2652" i="3"/>
  <c r="H2644" i="5" l="1"/>
  <c r="G2644" i="5"/>
  <c r="F2644" i="5"/>
  <c r="E2645" i="5"/>
  <c r="E2663" i="4"/>
  <c r="C2664" i="4"/>
  <c r="G2332" i="4"/>
  <c r="H2332" i="4" s="1"/>
  <c r="G2653" i="3"/>
  <c r="F2652" i="3"/>
  <c r="H2651" i="3"/>
  <c r="I2651" i="3" s="1"/>
  <c r="H2645" i="5" l="1"/>
  <c r="G2645" i="5"/>
  <c r="E2646" i="5"/>
  <c r="F2645" i="5"/>
  <c r="E2664" i="4"/>
  <c r="C2665" i="4"/>
  <c r="G2333" i="4"/>
  <c r="H2333" i="4" s="1"/>
  <c r="H2652" i="3"/>
  <c r="I2652" i="3" s="1"/>
  <c r="F2653" i="3"/>
  <c r="G2654" i="3"/>
  <c r="H2646" i="5" l="1"/>
  <c r="G2646" i="5"/>
  <c r="F2646" i="5"/>
  <c r="E2647" i="5"/>
  <c r="E2665" i="4"/>
  <c r="C2666" i="4"/>
  <c r="G2334" i="4"/>
  <c r="H2334" i="4" s="1"/>
  <c r="F2654" i="3"/>
  <c r="H2653" i="3"/>
  <c r="I2653" i="3" s="1"/>
  <c r="G2655" i="3"/>
  <c r="G2647" i="5" l="1"/>
  <c r="F2647" i="5"/>
  <c r="E2648" i="5"/>
  <c r="H2647" i="5"/>
  <c r="E2666" i="4"/>
  <c r="C2667" i="4"/>
  <c r="G2335" i="4"/>
  <c r="H2335" i="4" s="1"/>
  <c r="G2656" i="3"/>
  <c r="F2655" i="3"/>
  <c r="H2654" i="3"/>
  <c r="I2654" i="3" s="1"/>
  <c r="H2648" i="5" l="1"/>
  <c r="G2648" i="5"/>
  <c r="E2649" i="5"/>
  <c r="F2648" i="5"/>
  <c r="E2667" i="4"/>
  <c r="C2668" i="4"/>
  <c r="G2336" i="4"/>
  <c r="H2336" i="4" s="1"/>
  <c r="H2655" i="3"/>
  <c r="I2655" i="3" s="1"/>
  <c r="F2656" i="3"/>
  <c r="G2657" i="3"/>
  <c r="E2650" i="5" l="1"/>
  <c r="H2649" i="5"/>
  <c r="G2649" i="5"/>
  <c r="F2649" i="5"/>
  <c r="E2668" i="4"/>
  <c r="C2669" i="4"/>
  <c r="G2337" i="4"/>
  <c r="H2337" i="4" s="1"/>
  <c r="G2658" i="3"/>
  <c r="F2657" i="3"/>
  <c r="H2656" i="3"/>
  <c r="I2656" i="3" s="1"/>
  <c r="F2650" i="5" l="1"/>
  <c r="H2650" i="5"/>
  <c r="G2650" i="5"/>
  <c r="E2651" i="5"/>
  <c r="E2669" i="4"/>
  <c r="C2670" i="4"/>
  <c r="G2338" i="4"/>
  <c r="H2338" i="4" s="1"/>
  <c r="G2659" i="3"/>
  <c r="H2657" i="3"/>
  <c r="I2657" i="3" s="1"/>
  <c r="F2658" i="3"/>
  <c r="H2651" i="5" l="1"/>
  <c r="G2651" i="5"/>
  <c r="E2652" i="5"/>
  <c r="F2651" i="5"/>
  <c r="E2670" i="4"/>
  <c r="C2671" i="4"/>
  <c r="G2339" i="4"/>
  <c r="H2339" i="4" s="1"/>
  <c r="F2659" i="3"/>
  <c r="H2658" i="3"/>
  <c r="I2658" i="3" s="1"/>
  <c r="G2660" i="3"/>
  <c r="E2653" i="5" l="1"/>
  <c r="H2652" i="5"/>
  <c r="G2652" i="5"/>
  <c r="F2652" i="5"/>
  <c r="E2671" i="4"/>
  <c r="C2672" i="4"/>
  <c r="G2340" i="4"/>
  <c r="H2340" i="4" s="1"/>
  <c r="G2661" i="3"/>
  <c r="F2660" i="3"/>
  <c r="H2659" i="3"/>
  <c r="I2659" i="3" s="1"/>
  <c r="H2653" i="5" l="1"/>
  <c r="G2653" i="5"/>
  <c r="F2653" i="5"/>
  <c r="E2654" i="5"/>
  <c r="E2672" i="4"/>
  <c r="C2673" i="4"/>
  <c r="G2341" i="4"/>
  <c r="H2341" i="4" s="1"/>
  <c r="F2661" i="3"/>
  <c r="H2660" i="3"/>
  <c r="I2660" i="3" s="1"/>
  <c r="G2662" i="3"/>
  <c r="H2654" i="5" l="1"/>
  <c r="G2654" i="5"/>
  <c r="E2655" i="5"/>
  <c r="F2654" i="5"/>
  <c r="E2673" i="4"/>
  <c r="C2674" i="4"/>
  <c r="G2342" i="4"/>
  <c r="H2342" i="4" s="1"/>
  <c r="G2663" i="3"/>
  <c r="F2662" i="3"/>
  <c r="H2661" i="3"/>
  <c r="I2661" i="3" s="1"/>
  <c r="E2656" i="5" l="1"/>
  <c r="H2655" i="5"/>
  <c r="G2655" i="5"/>
  <c r="F2655" i="5"/>
  <c r="E2674" i="4"/>
  <c r="C2675" i="4"/>
  <c r="G2343" i="4"/>
  <c r="H2343" i="4" s="1"/>
  <c r="H2662" i="3"/>
  <c r="I2662" i="3" s="1"/>
  <c r="F2663" i="3"/>
  <c r="G2664" i="3"/>
  <c r="E2657" i="5" l="1"/>
  <c r="H2656" i="5"/>
  <c r="G2656" i="5"/>
  <c r="F2656" i="5"/>
  <c r="E2675" i="4"/>
  <c r="C2676" i="4"/>
  <c r="G2344" i="4"/>
  <c r="H2344" i="4" s="1"/>
  <c r="F2664" i="3"/>
  <c r="H2663" i="3"/>
  <c r="I2663" i="3" s="1"/>
  <c r="G2665" i="3"/>
  <c r="H2657" i="5" l="1"/>
  <c r="G2657" i="5"/>
  <c r="F2657" i="5"/>
  <c r="E2658" i="5"/>
  <c r="E2676" i="4"/>
  <c r="C2677" i="4"/>
  <c r="G2345" i="4"/>
  <c r="H2345" i="4" s="1"/>
  <c r="G2666" i="3"/>
  <c r="H2664" i="3"/>
  <c r="I2664" i="3" s="1"/>
  <c r="F2665" i="3"/>
  <c r="E2659" i="5" l="1"/>
  <c r="H2658" i="5"/>
  <c r="G2658" i="5"/>
  <c r="F2658" i="5"/>
  <c r="E2677" i="4"/>
  <c r="C2678" i="4"/>
  <c r="G2346" i="4"/>
  <c r="H2346" i="4" s="1"/>
  <c r="F2666" i="3"/>
  <c r="H2665" i="3"/>
  <c r="I2665" i="3" s="1"/>
  <c r="G2667" i="3"/>
  <c r="F2659" i="5" l="1"/>
  <c r="E2660" i="5"/>
  <c r="H2659" i="5"/>
  <c r="G2659" i="5"/>
  <c r="E2678" i="4"/>
  <c r="C2679" i="4"/>
  <c r="G2347" i="4"/>
  <c r="H2347" i="4" s="1"/>
  <c r="G2668" i="3"/>
  <c r="F2667" i="3"/>
  <c r="H2666" i="3"/>
  <c r="I2666" i="3" s="1"/>
  <c r="H2660" i="5" l="1"/>
  <c r="G2660" i="5"/>
  <c r="E2661" i="5"/>
  <c r="F2660" i="5"/>
  <c r="E2679" i="4"/>
  <c r="C2680" i="4"/>
  <c r="G2348" i="4"/>
  <c r="H2348" i="4" s="1"/>
  <c r="H2667" i="3"/>
  <c r="I2667" i="3" s="1"/>
  <c r="F2668" i="3"/>
  <c r="G2669" i="3"/>
  <c r="F2661" i="5" l="1"/>
  <c r="E2662" i="5"/>
  <c r="H2661" i="5"/>
  <c r="G2661" i="5"/>
  <c r="E2680" i="4"/>
  <c r="C2681" i="4"/>
  <c r="G2349" i="4"/>
  <c r="H2349" i="4" s="1"/>
  <c r="G2670" i="3"/>
  <c r="F2669" i="3"/>
  <c r="H2668" i="3"/>
  <c r="I2668" i="3" s="1"/>
  <c r="E2663" i="5" l="1"/>
  <c r="F2662" i="5"/>
  <c r="H2662" i="5"/>
  <c r="G2662" i="5"/>
  <c r="E2681" i="4"/>
  <c r="C2682" i="4"/>
  <c r="G2350" i="4"/>
  <c r="H2350" i="4" s="1"/>
  <c r="H2669" i="3"/>
  <c r="I2669" i="3" s="1"/>
  <c r="F2670" i="3"/>
  <c r="G2671" i="3"/>
  <c r="H2663" i="5" l="1"/>
  <c r="G2663" i="5"/>
  <c r="E2664" i="5"/>
  <c r="F2663" i="5"/>
  <c r="E2682" i="4"/>
  <c r="C2683" i="4"/>
  <c r="G2351" i="4"/>
  <c r="H2351" i="4" s="1"/>
  <c r="G2672" i="3"/>
  <c r="F2671" i="3"/>
  <c r="H2670" i="3"/>
  <c r="I2670" i="3" s="1"/>
  <c r="H2664" i="5" l="1"/>
  <c r="G2664" i="5"/>
  <c r="F2664" i="5"/>
  <c r="E2665" i="5"/>
  <c r="E2683" i="4"/>
  <c r="C2684" i="4"/>
  <c r="G2352" i="4"/>
  <c r="H2352" i="4" s="1"/>
  <c r="F2672" i="3"/>
  <c r="H2671" i="3"/>
  <c r="I2671" i="3" s="1"/>
  <c r="G2673" i="3"/>
  <c r="E2666" i="5" l="1"/>
  <c r="H2665" i="5"/>
  <c r="G2665" i="5"/>
  <c r="F2665" i="5"/>
  <c r="E2684" i="4"/>
  <c r="C2685" i="4"/>
  <c r="G2353" i="4"/>
  <c r="H2353" i="4" s="1"/>
  <c r="G2674" i="3"/>
  <c r="F2673" i="3"/>
  <c r="H2672" i="3"/>
  <c r="I2672" i="3" s="1"/>
  <c r="H2666" i="5" l="1"/>
  <c r="G2666" i="5"/>
  <c r="F2666" i="5"/>
  <c r="E2667" i="5"/>
  <c r="E2685" i="4"/>
  <c r="C2686" i="4"/>
  <c r="G2354" i="4"/>
  <c r="H2354" i="4" s="1"/>
  <c r="F2674" i="3"/>
  <c r="H2673" i="3"/>
  <c r="I2673" i="3" s="1"/>
  <c r="G2675" i="3"/>
  <c r="E2668" i="5" l="1"/>
  <c r="H2667" i="5"/>
  <c r="G2667" i="5"/>
  <c r="F2667" i="5"/>
  <c r="E2686" i="4"/>
  <c r="C2687" i="4"/>
  <c r="G2355" i="4"/>
  <c r="H2355" i="4" s="1"/>
  <c r="G2676" i="3"/>
  <c r="H2674" i="3"/>
  <c r="I2674" i="3" s="1"/>
  <c r="F2675" i="3"/>
  <c r="F2668" i="5" l="1"/>
  <c r="E2669" i="5"/>
  <c r="H2668" i="5"/>
  <c r="G2668" i="5"/>
  <c r="E2687" i="4"/>
  <c r="C2688" i="4"/>
  <c r="G2356" i="4"/>
  <c r="H2356" i="4" s="1"/>
  <c r="F2676" i="3"/>
  <c r="H2675" i="3"/>
  <c r="I2675" i="3" s="1"/>
  <c r="G2677" i="3"/>
  <c r="H2669" i="5" l="1"/>
  <c r="G2669" i="5"/>
  <c r="F2669" i="5"/>
  <c r="E2670" i="5"/>
  <c r="E2688" i="4"/>
  <c r="C2689" i="4"/>
  <c r="G2357" i="4"/>
  <c r="H2357" i="4" s="1"/>
  <c r="G2678" i="3"/>
  <c r="H2676" i="3"/>
  <c r="I2676" i="3" s="1"/>
  <c r="F2677" i="3"/>
  <c r="F2670" i="5" l="1"/>
  <c r="E2671" i="5"/>
  <c r="H2670" i="5"/>
  <c r="G2670" i="5"/>
  <c r="E2689" i="4"/>
  <c r="C2690" i="4"/>
  <c r="G2358" i="4"/>
  <c r="H2358" i="4" s="1"/>
  <c r="F2678" i="3"/>
  <c r="H2677" i="3"/>
  <c r="I2677" i="3" s="1"/>
  <c r="G2679" i="3"/>
  <c r="H2671" i="5" l="1"/>
  <c r="G2671" i="5"/>
  <c r="F2671" i="5"/>
  <c r="E2672" i="5"/>
  <c r="E2690" i="4"/>
  <c r="C2691" i="4"/>
  <c r="G2359" i="4"/>
  <c r="H2359" i="4" s="1"/>
  <c r="G2680" i="3"/>
  <c r="F2679" i="3"/>
  <c r="H2678" i="3"/>
  <c r="I2678" i="3" s="1"/>
  <c r="H2672" i="5" l="1"/>
  <c r="G2672" i="5"/>
  <c r="E2673" i="5"/>
  <c r="F2672" i="5"/>
  <c r="E2691" i="4"/>
  <c r="C2692" i="4"/>
  <c r="G2360" i="4"/>
  <c r="H2360" i="4" s="1"/>
  <c r="G2681" i="3"/>
  <c r="H2679" i="3"/>
  <c r="I2679" i="3" s="1"/>
  <c r="F2680" i="3"/>
  <c r="H2673" i="5" l="1"/>
  <c r="G2673" i="5"/>
  <c r="F2673" i="5"/>
  <c r="E2674" i="5"/>
  <c r="E2692" i="4"/>
  <c r="C2693" i="4"/>
  <c r="E2693" i="4" s="1"/>
  <c r="G2361" i="4"/>
  <c r="H2361" i="4" s="1"/>
  <c r="F2681" i="3"/>
  <c r="H2680" i="3"/>
  <c r="I2680" i="3" s="1"/>
  <c r="G2682" i="3"/>
  <c r="E2675" i="5" l="1"/>
  <c r="H2674" i="5"/>
  <c r="G2674" i="5"/>
  <c r="F2674" i="5"/>
  <c r="G2362" i="4"/>
  <c r="H2362" i="4" s="1"/>
  <c r="G2683" i="3"/>
  <c r="H2681" i="3"/>
  <c r="I2681" i="3" s="1"/>
  <c r="F2682" i="3"/>
  <c r="H2675" i="5" l="1"/>
  <c r="G2675" i="5"/>
  <c r="F2675" i="5"/>
  <c r="E2676" i="5"/>
  <c r="F2683" i="3"/>
  <c r="H2682" i="3"/>
  <c r="I2682" i="3" s="1"/>
  <c r="G2684" i="3"/>
  <c r="G2676" i="5" l="1"/>
  <c r="F2676" i="5"/>
  <c r="E2677" i="5"/>
  <c r="H2676" i="5"/>
  <c r="G2363" i="4"/>
  <c r="H2363" i="4" s="1"/>
  <c r="G2685" i="3"/>
  <c r="F2684" i="3"/>
  <c r="H2683" i="3"/>
  <c r="I2683" i="3" s="1"/>
  <c r="E2678" i="5" l="1"/>
  <c r="H2677" i="5"/>
  <c r="G2677" i="5"/>
  <c r="F2677" i="5"/>
  <c r="G2364" i="4"/>
  <c r="H2364" i="4" s="1"/>
  <c r="H2684" i="3"/>
  <c r="I2684" i="3" s="1"/>
  <c r="F2685" i="3"/>
  <c r="G2686" i="3"/>
  <c r="H2678" i="5" l="1"/>
  <c r="G2678" i="5"/>
  <c r="E2679" i="5"/>
  <c r="F2678" i="5"/>
  <c r="G2365" i="4"/>
  <c r="H2365" i="4" s="1"/>
  <c r="F2686" i="3"/>
  <c r="H2685" i="3"/>
  <c r="I2685" i="3" s="1"/>
  <c r="G2687" i="3"/>
  <c r="F2679" i="5" l="1"/>
  <c r="E2680" i="5"/>
  <c r="H2679" i="5"/>
  <c r="G2679" i="5"/>
  <c r="G2366" i="4"/>
  <c r="H2366" i="4" s="1"/>
  <c r="G2688" i="3"/>
  <c r="H2686" i="3"/>
  <c r="I2686" i="3" s="1"/>
  <c r="F2687" i="3"/>
  <c r="E2681" i="5" l="1"/>
  <c r="F2680" i="5"/>
  <c r="H2680" i="5"/>
  <c r="G2680" i="5"/>
  <c r="G2367" i="4"/>
  <c r="H2367" i="4" s="1"/>
  <c r="F2688" i="3"/>
  <c r="H2687" i="3"/>
  <c r="I2687" i="3" s="1"/>
  <c r="G2689" i="3"/>
  <c r="H2681" i="5" l="1"/>
  <c r="G2681" i="5"/>
  <c r="E2682" i="5"/>
  <c r="F2681" i="5"/>
  <c r="G2368" i="4"/>
  <c r="H2368" i="4" s="1"/>
  <c r="G2690" i="3"/>
  <c r="H2688" i="3"/>
  <c r="I2688" i="3" s="1"/>
  <c r="F2689" i="3"/>
  <c r="H2682" i="5" l="1"/>
  <c r="G2682" i="5"/>
  <c r="F2682" i="5"/>
  <c r="E2683" i="5"/>
  <c r="G2369" i="4"/>
  <c r="H2369" i="4" s="1"/>
  <c r="G2691" i="3"/>
  <c r="F2690" i="3"/>
  <c r="H2689" i="3"/>
  <c r="I2689" i="3" s="1"/>
  <c r="G2683" i="5" l="1"/>
  <c r="F2683" i="5"/>
  <c r="E2684" i="5"/>
  <c r="H2683" i="5"/>
  <c r="G2370" i="4"/>
  <c r="H2370" i="4" s="1"/>
  <c r="F2691" i="3"/>
  <c r="H2690" i="3"/>
  <c r="I2690" i="3" s="1"/>
  <c r="G2692" i="3"/>
  <c r="H2684" i="5" l="1"/>
  <c r="G2684" i="5"/>
  <c r="E2685" i="5"/>
  <c r="F2684" i="5"/>
  <c r="G2371" i="4"/>
  <c r="H2371" i="4" s="1"/>
  <c r="G2693" i="3"/>
  <c r="H2691" i="3"/>
  <c r="I2691" i="3" s="1"/>
  <c r="F2692" i="3"/>
  <c r="E2686" i="5" l="1"/>
  <c r="H2685" i="5"/>
  <c r="G2685" i="5"/>
  <c r="F2685" i="5"/>
  <c r="G2372" i="4"/>
  <c r="H2372" i="4" s="1"/>
  <c r="F2693" i="3"/>
  <c r="H2693" i="3" s="1"/>
  <c r="H2692" i="3"/>
  <c r="I2692" i="3" s="1"/>
  <c r="I2693" i="3"/>
  <c r="F2686" i="5" l="1"/>
  <c r="E2687" i="5"/>
  <c r="H2686" i="5"/>
  <c r="G2686" i="5"/>
  <c r="G2373" i="4"/>
  <c r="H2373" i="4" s="1"/>
  <c r="H2687" i="5" l="1"/>
  <c r="G2687" i="5"/>
  <c r="E2688" i="5"/>
  <c r="F2687" i="5"/>
  <c r="G2374" i="4"/>
  <c r="H2374" i="4" s="1"/>
  <c r="F2688" i="5" l="1"/>
  <c r="E2689" i="5"/>
  <c r="H2688" i="5"/>
  <c r="G2688" i="5"/>
  <c r="G2375" i="4"/>
  <c r="H2375" i="4" s="1"/>
  <c r="H2689" i="5" l="1"/>
  <c r="G2689" i="5"/>
  <c r="F2689" i="5"/>
  <c r="E2690" i="5"/>
  <c r="G2376" i="4"/>
  <c r="H2376" i="4" s="1"/>
  <c r="H2690" i="5" l="1"/>
  <c r="G2690" i="5"/>
  <c r="E2691" i="5"/>
  <c r="F2690" i="5"/>
  <c r="G2377" i="4"/>
  <c r="H2377" i="4" s="1"/>
  <c r="E2692" i="5" l="1"/>
  <c r="H2691" i="5"/>
  <c r="G2691" i="5"/>
  <c r="F2691" i="5"/>
  <c r="G2378" i="4"/>
  <c r="H2378" i="4" s="1"/>
  <c r="E2693" i="5" l="1"/>
  <c r="H2692" i="5"/>
  <c r="G2692" i="5"/>
  <c r="F2692" i="5"/>
  <c r="G2379" i="4"/>
  <c r="H2379" i="4" s="1"/>
  <c r="H2693" i="5" l="1"/>
  <c r="G2693" i="5"/>
  <c r="F2693" i="5"/>
  <c r="G2380" i="4"/>
  <c r="H2380" i="4" s="1"/>
  <c r="G2381" i="4" l="1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<sst xmlns="http://schemas.openxmlformats.org/spreadsheetml/2006/main" count="16224" uniqueCount="70">
  <si>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BIAT,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</si>
  <si>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</si>
  <si>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</si>
  <si>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</si>
  <si>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</si>
  <si>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</si>
  <si>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</si>
  <si>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</si>
  <si>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</si>
  <si>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</si>
  <si>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</si>
  <si>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</si>
  <si>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</si>
  <si>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</si>
  <si>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</si>
  <si>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</si>
  <si>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</si>
  <si>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</si>
  <si>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</si>
  <si>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</si>
  <si>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</si>
  <si>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</si>
  <si>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</si>
  <si>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</si>
  <si>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</si>
  <si>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</si>
  <si>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</si>
  <si>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</si>
  <si>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</si>
  <si>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</si>
  <si>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</si>
  <si>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</si>
  <si>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</si>
  <si>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</si>
  <si>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</si>
  <si>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</si>
  <si>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</si>
  <si>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</si>
  <si>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</si>
  <si>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</si>
  <si>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</si>
  <si>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</si>
  <si>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</si>
  <si>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</si>
  <si>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</si>
  <si>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</si>
  <si>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</si>
  <si>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BEARISH</t>
  </si>
  <si>
    <t>WEAK</t>
  </si>
  <si>
    <t>BULLISH</t>
  </si>
  <si>
    <t>STRONG</t>
  </si>
  <si>
    <t>NEUTRAL</t>
  </si>
  <si>
    <t>CONFIRMED BEARISH</t>
  </si>
  <si>
    <t>BEARISH DIVERGENCE</t>
  </si>
  <si>
    <t>BULLISH DIVERGENCE</t>
  </si>
  <si>
    <t>CONFIRMED BULLISH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</si>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</sst>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A9C3A8-9CC9-4285-8C46-8038238E8C07}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C55-9A46-468A-8D8F-80560967D19C}">
  <dimension ref="B1:K2696"/>
  <sheetViews>
    <sheetView showGridLines="0" topLeftCell="A2670" workbookViewId="0">
      <selection activeCell="M2678" sqref="M2678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8.179687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78.02</v>
      </c>
      <c r="D5" s="2">
        <v>18.9099</v>
      </c>
      <c r="E5" s="2">
        <v>1311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79.790000000000006</v>
      </c>
      <c r="D6" s="2">
        <v>19.338899999999999</v>
      </c>
      <c r="E6" s="2">
        <v>436</v>
      </c>
      <c r="F6" s="2"/>
      <c r="G6" s="2"/>
      <c r="H6" s="5">
        <f>(D6-D5)/D5</f>
        <v>2.2686529278314455E-2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79.489999999999995</v>
      </c>
      <c r="D7" s="2">
        <v>19.266200000000001</v>
      </c>
      <c r="E7" s="2">
        <v>271</v>
      </c>
      <c r="F7" s="2"/>
      <c r="G7" s="2"/>
      <c r="H7" s="5">
        <f t="shared" ref="H7:H70" si="0">(D7-D6)/D6</f>
        <v>-3.7592624192688078E-3</v>
      </c>
      <c r="I7" s="4"/>
      <c r="J7" s="4"/>
      <c r="K7" s="4"/>
    </row>
    <row r="8" spans="2:11" ht="13.5" x14ac:dyDescent="0.35">
      <c r="B8" s="3">
        <v>42011</v>
      </c>
      <c r="C8" s="2">
        <v>79.7</v>
      </c>
      <c r="D8" s="2">
        <v>19.3171</v>
      </c>
      <c r="E8" s="2">
        <v>214</v>
      </c>
      <c r="F8" s="2"/>
      <c r="G8" s="2"/>
      <c r="H8" s="5">
        <f t="shared" si="0"/>
        <v>2.6419325035553771E-3</v>
      </c>
      <c r="I8" s="4"/>
      <c r="J8" s="4" t="s">
        <v>8</v>
      </c>
      <c r="K8" s="6">
        <f>AVERAGE(H6:H2696)</f>
        <v>6.8643558076905502E-4</v>
      </c>
    </row>
    <row r="9" spans="2:11" ht="13.5" x14ac:dyDescent="0.35">
      <c r="B9" s="3">
        <v>42012</v>
      </c>
      <c r="C9" s="2">
        <v>79</v>
      </c>
      <c r="D9" s="2">
        <v>19.147500000000001</v>
      </c>
      <c r="E9" s="2">
        <v>769</v>
      </c>
      <c r="F9" s="2"/>
      <c r="G9" s="2"/>
      <c r="H9" s="5">
        <f t="shared" si="0"/>
        <v>-8.7797857856510078E-3</v>
      </c>
      <c r="I9" s="4"/>
      <c r="J9" s="4" t="s">
        <v>9</v>
      </c>
      <c r="K9" s="6">
        <f>K8*K6</f>
        <v>0.17298176635380186</v>
      </c>
    </row>
    <row r="10" spans="2:11" ht="13.5" x14ac:dyDescent="0.35">
      <c r="B10" s="3">
        <v>42013</v>
      </c>
      <c r="C10" s="2">
        <v>78.989999999999995</v>
      </c>
      <c r="D10" s="2">
        <v>19.145</v>
      </c>
      <c r="E10" s="2">
        <v>116</v>
      </c>
      <c r="F10" s="2"/>
      <c r="G10" s="2"/>
      <c r="H10" s="5">
        <f t="shared" si="0"/>
        <v>-1.305653479567191E-4</v>
      </c>
      <c r="I10" s="4"/>
      <c r="J10" s="4" t="s">
        <v>10</v>
      </c>
      <c r="K10" s="6">
        <f>STDEV(H6:H2696)</f>
        <v>1.0635047613186937E-2</v>
      </c>
    </row>
    <row r="11" spans="2:11" ht="13.5" x14ac:dyDescent="0.35">
      <c r="B11" s="3">
        <v>42016</v>
      </c>
      <c r="C11" s="2">
        <v>78.98</v>
      </c>
      <c r="D11" s="2">
        <v>19.142600000000002</v>
      </c>
      <c r="E11" s="2">
        <v>215</v>
      </c>
      <c r="F11" s="2"/>
      <c r="G11" s="2"/>
      <c r="H11" s="5">
        <f t="shared" si="0"/>
        <v>-1.2535910159299865E-4</v>
      </c>
      <c r="I11" s="4"/>
      <c r="J11" s="4" t="s">
        <v>11</v>
      </c>
      <c r="K11" s="6">
        <f>K10*SQRT(K6)</f>
        <v>0.16882614699494211</v>
      </c>
    </row>
    <row r="12" spans="2:11" ht="13.5" x14ac:dyDescent="0.35">
      <c r="B12" s="3">
        <v>42017</v>
      </c>
      <c r="C12" s="2">
        <v>79</v>
      </c>
      <c r="D12" s="2">
        <v>19.147500000000001</v>
      </c>
      <c r="E12" s="2">
        <v>2958</v>
      </c>
      <c r="F12" s="2"/>
      <c r="G12" s="2"/>
      <c r="H12" s="5">
        <f t="shared" si="0"/>
        <v>2.5597358770486963E-4</v>
      </c>
      <c r="I12" s="4"/>
      <c r="J12" s="4"/>
      <c r="K12" s="4"/>
    </row>
    <row r="13" spans="2:11" ht="13.5" x14ac:dyDescent="0.35">
      <c r="B13" s="3">
        <v>42019</v>
      </c>
      <c r="C13" s="2">
        <v>79</v>
      </c>
      <c r="D13" s="2">
        <v>19.147500000000001</v>
      </c>
      <c r="E13" s="2">
        <v>163</v>
      </c>
      <c r="F13" s="2"/>
      <c r="G13" s="2"/>
      <c r="H13" s="5">
        <f t="shared" si="0"/>
        <v>0</v>
      </c>
      <c r="I13" s="4"/>
      <c r="J13" s="4"/>
      <c r="K13" s="4"/>
    </row>
    <row r="14" spans="2:11" ht="13.5" x14ac:dyDescent="0.35">
      <c r="B14" s="3">
        <v>42020</v>
      </c>
      <c r="C14" s="2">
        <v>79.48</v>
      </c>
      <c r="D14" s="2">
        <v>19.2638</v>
      </c>
      <c r="E14" s="2">
        <v>294</v>
      </c>
      <c r="F14" s="2"/>
      <c r="G14" s="2"/>
      <c r="H14" s="5">
        <f t="shared" si="0"/>
        <v>6.0738999869434105E-3</v>
      </c>
      <c r="I14" s="4"/>
      <c r="J14" s="4"/>
      <c r="K14" s="4"/>
    </row>
    <row r="15" spans="2:11" ht="13.5" x14ac:dyDescent="0.35">
      <c r="B15" s="3">
        <v>42023</v>
      </c>
      <c r="C15" s="2">
        <v>78.61</v>
      </c>
      <c r="D15" s="2">
        <v>19.052900000000001</v>
      </c>
      <c r="E15" s="2">
        <v>325</v>
      </c>
      <c r="F15" s="2"/>
      <c r="G15" s="2"/>
      <c r="H15" s="5">
        <f t="shared" si="0"/>
        <v>-1.0947995722546889E-2</v>
      </c>
      <c r="I15" s="4"/>
      <c r="J15" s="4"/>
      <c r="K15" s="4"/>
    </row>
    <row r="16" spans="2:11" ht="13.5" x14ac:dyDescent="0.35">
      <c r="B16" s="3">
        <v>42024</v>
      </c>
      <c r="C16" s="2">
        <v>78.63</v>
      </c>
      <c r="D16" s="2">
        <v>19.0578</v>
      </c>
      <c r="E16" s="2">
        <v>815</v>
      </c>
      <c r="F16" s="2"/>
      <c r="G16" s="2"/>
      <c r="H16" s="5">
        <f t="shared" si="0"/>
        <v>2.5717869720615961E-4</v>
      </c>
      <c r="I16" s="4"/>
      <c r="J16" s="4"/>
      <c r="K16" s="4"/>
    </row>
    <row r="17" spans="2:11" ht="13.5" x14ac:dyDescent="0.35">
      <c r="B17" s="3">
        <v>42025</v>
      </c>
      <c r="C17" s="2">
        <v>79</v>
      </c>
      <c r="D17" s="2">
        <v>19.147500000000001</v>
      </c>
      <c r="E17" s="2">
        <v>1415</v>
      </c>
      <c r="F17" s="2"/>
      <c r="G17" s="2"/>
      <c r="H17" s="5">
        <f t="shared" si="0"/>
        <v>4.7067342505431138E-3</v>
      </c>
      <c r="I17" s="4"/>
      <c r="J17" s="4"/>
      <c r="K17" s="4"/>
    </row>
    <row r="18" spans="2:11" ht="13.5" x14ac:dyDescent="0.35">
      <c r="B18" s="3">
        <v>42026</v>
      </c>
      <c r="C18" s="2">
        <v>79</v>
      </c>
      <c r="D18" s="2">
        <v>19.147500000000001</v>
      </c>
      <c r="E18" s="2">
        <v>206</v>
      </c>
      <c r="F18" s="2"/>
      <c r="G18" s="2"/>
      <c r="H18" s="5">
        <f t="shared" si="0"/>
        <v>0</v>
      </c>
      <c r="I18" s="4"/>
      <c r="J18" s="4"/>
      <c r="K18" s="4"/>
    </row>
    <row r="19" spans="2:11" ht="13.5" x14ac:dyDescent="0.35">
      <c r="B19" s="3">
        <v>42027</v>
      </c>
      <c r="C19" s="2">
        <v>79.8</v>
      </c>
      <c r="D19" s="2">
        <v>19.3414</v>
      </c>
      <c r="E19" s="2">
        <v>239</v>
      </c>
      <c r="F19" s="2"/>
      <c r="G19" s="2"/>
      <c r="H19" s="5">
        <f t="shared" si="0"/>
        <v>1.0126648387517916E-2</v>
      </c>
      <c r="I19" s="4"/>
      <c r="J19" s="4"/>
      <c r="K19" s="4"/>
    </row>
    <row r="20" spans="2:11" ht="13.5" x14ac:dyDescent="0.35">
      <c r="B20" s="3">
        <v>42030</v>
      </c>
      <c r="C20" s="2">
        <v>79.900000000000006</v>
      </c>
      <c r="D20" s="2">
        <v>19.365600000000001</v>
      </c>
      <c r="E20" s="2">
        <v>506</v>
      </c>
      <c r="F20" s="2"/>
      <c r="G20" s="2"/>
      <c r="H20" s="5">
        <f t="shared" si="0"/>
        <v>1.2512020846474632E-3</v>
      </c>
      <c r="I20" s="4"/>
      <c r="J20" s="4"/>
      <c r="K20" s="4"/>
    </row>
    <row r="21" spans="2:11" ht="13.5" x14ac:dyDescent="0.35">
      <c r="B21" s="3">
        <v>42031</v>
      </c>
      <c r="C21" s="2">
        <v>79.900000000000006</v>
      </c>
      <c r="D21" s="2">
        <v>19.365600000000001</v>
      </c>
      <c r="E21" s="2">
        <v>6266</v>
      </c>
      <c r="F21" s="2"/>
      <c r="G21" s="2"/>
      <c r="H21" s="5">
        <f t="shared" si="0"/>
        <v>0</v>
      </c>
      <c r="I21" s="4"/>
      <c r="J21" s="4"/>
      <c r="K21" s="4"/>
    </row>
    <row r="22" spans="2:11" ht="13.5" x14ac:dyDescent="0.35">
      <c r="B22" s="3">
        <v>42032</v>
      </c>
      <c r="C22" s="2">
        <v>80.099999999999994</v>
      </c>
      <c r="D22" s="2">
        <v>19.414100000000001</v>
      </c>
      <c r="E22" s="2">
        <v>1563</v>
      </c>
      <c r="F22" s="2"/>
      <c r="G22" s="2"/>
      <c r="H22" s="5">
        <f t="shared" si="0"/>
        <v>2.5044408642128646E-3</v>
      </c>
      <c r="I22" s="4"/>
      <c r="J22" s="4"/>
      <c r="K22" s="4"/>
    </row>
    <row r="23" spans="2:11" ht="13.5" x14ac:dyDescent="0.35">
      <c r="B23" s="3">
        <v>42033</v>
      </c>
      <c r="C23" s="2">
        <v>81.5</v>
      </c>
      <c r="D23" s="2">
        <v>19.753399999999999</v>
      </c>
      <c r="E23" s="2">
        <v>1355</v>
      </c>
      <c r="F23" s="2"/>
      <c r="G23" s="2"/>
      <c r="H23" s="5">
        <f t="shared" si="0"/>
        <v>1.7476988374428785E-2</v>
      </c>
      <c r="I23" s="4"/>
      <c r="J23" s="4"/>
      <c r="K23" s="4"/>
    </row>
    <row r="24" spans="2:11" ht="13.5" x14ac:dyDescent="0.35">
      <c r="B24" s="3">
        <v>42034</v>
      </c>
      <c r="C24" s="2">
        <v>83.94</v>
      </c>
      <c r="D24" s="2">
        <v>20.344799999999999</v>
      </c>
      <c r="E24" s="2">
        <v>8915</v>
      </c>
      <c r="F24" s="2"/>
      <c r="G24" s="2"/>
      <c r="H24" s="5">
        <f t="shared" si="0"/>
        <v>2.9939149715998266E-2</v>
      </c>
      <c r="I24" s="4"/>
      <c r="J24" s="4"/>
      <c r="K24" s="4"/>
    </row>
    <row r="25" spans="2:11" ht="13.5" x14ac:dyDescent="0.35">
      <c r="B25" s="3">
        <v>42037</v>
      </c>
      <c r="C25" s="2">
        <v>84.99</v>
      </c>
      <c r="D25" s="2">
        <v>20.599299999999999</v>
      </c>
      <c r="E25" s="2">
        <v>1683</v>
      </c>
      <c r="F25" s="2"/>
      <c r="G25" s="2"/>
      <c r="H25" s="5">
        <f t="shared" si="0"/>
        <v>1.2509338995713902E-2</v>
      </c>
      <c r="I25" s="4"/>
      <c r="J25" s="4"/>
      <c r="K25" s="4"/>
    </row>
    <row r="26" spans="2:11" ht="13.5" x14ac:dyDescent="0.35">
      <c r="B26" s="3">
        <v>42038</v>
      </c>
      <c r="C26" s="2">
        <v>85</v>
      </c>
      <c r="D26" s="2">
        <v>20.601700000000001</v>
      </c>
      <c r="E26" s="2">
        <v>2222</v>
      </c>
      <c r="F26" s="2"/>
      <c r="G26" s="2"/>
      <c r="H26" s="5">
        <f t="shared" si="0"/>
        <v>1.165088134063542E-4</v>
      </c>
      <c r="I26" s="4"/>
      <c r="J26" s="4"/>
      <c r="K26" s="4"/>
    </row>
    <row r="27" spans="2:11" ht="13.5" x14ac:dyDescent="0.35">
      <c r="B27" s="3">
        <v>42039</v>
      </c>
      <c r="C27" s="2">
        <v>85</v>
      </c>
      <c r="D27" s="2">
        <v>20.601700000000001</v>
      </c>
      <c r="E27" s="2">
        <v>2345</v>
      </c>
      <c r="F27" s="2"/>
      <c r="G27" s="2"/>
      <c r="H27" s="5">
        <f t="shared" si="0"/>
        <v>0</v>
      </c>
      <c r="I27" s="4"/>
      <c r="J27" s="4"/>
      <c r="K27" s="4"/>
    </row>
    <row r="28" spans="2:11" ht="13.5" x14ac:dyDescent="0.35">
      <c r="B28" s="3">
        <v>42040</v>
      </c>
      <c r="C28" s="2">
        <v>84.9</v>
      </c>
      <c r="D28" s="2">
        <v>20.577500000000001</v>
      </c>
      <c r="E28" s="2">
        <v>566</v>
      </c>
      <c r="F28" s="2"/>
      <c r="G28" s="2"/>
      <c r="H28" s="5">
        <f t="shared" si="0"/>
        <v>-1.1746603435639021E-3</v>
      </c>
      <c r="I28" s="4"/>
      <c r="J28" s="4"/>
      <c r="K28" s="4"/>
    </row>
    <row r="29" spans="2:11" ht="13.5" x14ac:dyDescent="0.35">
      <c r="B29" s="3">
        <v>42041</v>
      </c>
      <c r="C29" s="2">
        <v>83</v>
      </c>
      <c r="D29" s="2">
        <v>20.117000000000001</v>
      </c>
      <c r="E29" s="2">
        <v>2606</v>
      </c>
      <c r="F29" s="2"/>
      <c r="G29" s="2"/>
      <c r="H29" s="5">
        <f t="shared" si="0"/>
        <v>-2.2378811809014684E-2</v>
      </c>
      <c r="I29" s="4"/>
      <c r="J29" s="4"/>
      <c r="K29" s="4"/>
    </row>
    <row r="30" spans="2:11" ht="13.5" x14ac:dyDescent="0.35">
      <c r="B30" s="3">
        <v>42044</v>
      </c>
      <c r="C30" s="2">
        <v>84.4</v>
      </c>
      <c r="D30" s="2">
        <v>20.456299999999999</v>
      </c>
      <c r="E30" s="2">
        <v>2367</v>
      </c>
      <c r="F30" s="2"/>
      <c r="G30" s="2"/>
      <c r="H30" s="5">
        <f t="shared" si="0"/>
        <v>1.6866331958045332E-2</v>
      </c>
      <c r="I30" s="4"/>
      <c r="J30" s="4"/>
      <c r="K30" s="4"/>
    </row>
    <row r="31" spans="2:11" ht="13.5" x14ac:dyDescent="0.35">
      <c r="B31" s="3">
        <v>42045</v>
      </c>
      <c r="C31" s="2">
        <v>85.4</v>
      </c>
      <c r="D31" s="2">
        <v>20.698699999999999</v>
      </c>
      <c r="E31" s="2">
        <v>2519</v>
      </c>
      <c r="F31" s="2"/>
      <c r="G31" s="2"/>
      <c r="H31" s="5">
        <f t="shared" si="0"/>
        <v>1.1849650230002491E-2</v>
      </c>
      <c r="I31" s="4"/>
      <c r="J31" s="4"/>
      <c r="K31" s="4"/>
    </row>
    <row r="32" spans="2:11" ht="13.5" x14ac:dyDescent="0.35">
      <c r="B32" s="3">
        <v>42046</v>
      </c>
      <c r="C32" s="2">
        <v>85</v>
      </c>
      <c r="D32" s="2">
        <v>20.601700000000001</v>
      </c>
      <c r="E32" s="2">
        <v>161</v>
      </c>
      <c r="F32" s="2"/>
      <c r="G32" s="2"/>
      <c r="H32" s="5">
        <f t="shared" si="0"/>
        <v>-4.6862846458955278E-3</v>
      </c>
      <c r="I32" s="4"/>
      <c r="J32" s="4"/>
      <c r="K32" s="4"/>
    </row>
    <row r="33" spans="2:11" ht="13.5" x14ac:dyDescent="0.35">
      <c r="B33" s="3">
        <v>42047</v>
      </c>
      <c r="C33" s="2">
        <v>84.6</v>
      </c>
      <c r="D33" s="2">
        <v>20.504799999999999</v>
      </c>
      <c r="E33" s="2">
        <v>35</v>
      </c>
      <c r="F33" s="2"/>
      <c r="G33" s="2"/>
      <c r="H33" s="5">
        <f t="shared" si="0"/>
        <v>-4.7034953426174312E-3</v>
      </c>
      <c r="I33" s="4"/>
      <c r="J33" s="4"/>
      <c r="K33" s="4"/>
    </row>
    <row r="34" spans="2:11" ht="13.5" x14ac:dyDescent="0.35">
      <c r="B34" s="3">
        <v>42048</v>
      </c>
      <c r="C34" s="2">
        <v>84.6</v>
      </c>
      <c r="D34" s="2">
        <v>20.504799999999999</v>
      </c>
      <c r="E34" s="2">
        <v>2377</v>
      </c>
      <c r="F34" s="2"/>
      <c r="G34" s="2"/>
      <c r="H34" s="5">
        <f t="shared" si="0"/>
        <v>0</v>
      </c>
      <c r="I34" s="4"/>
      <c r="J34" s="4"/>
      <c r="K34" s="4"/>
    </row>
    <row r="35" spans="2:11" ht="13.5" x14ac:dyDescent="0.35">
      <c r="B35" s="3">
        <v>42051</v>
      </c>
      <c r="C35" s="2">
        <v>84.9</v>
      </c>
      <c r="D35" s="2">
        <v>20.577500000000001</v>
      </c>
      <c r="E35" s="2">
        <v>407</v>
      </c>
      <c r="F35" s="2"/>
      <c r="G35" s="2"/>
      <c r="H35" s="5">
        <f t="shared" si="0"/>
        <v>3.545511294916366E-3</v>
      </c>
      <c r="I35" s="4"/>
      <c r="J35" s="4"/>
      <c r="K35" s="4"/>
    </row>
    <row r="36" spans="2:11" ht="13.5" x14ac:dyDescent="0.35">
      <c r="B36" s="3">
        <v>42052</v>
      </c>
      <c r="C36" s="2">
        <v>84.9</v>
      </c>
      <c r="D36" s="2">
        <v>20.577500000000001</v>
      </c>
      <c r="E36" s="2">
        <v>191</v>
      </c>
      <c r="F36" s="2"/>
      <c r="G36" s="2"/>
      <c r="H36" s="5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83.99</v>
      </c>
      <c r="D37" s="2">
        <v>20.3569</v>
      </c>
      <c r="E37" s="2">
        <v>1916</v>
      </c>
      <c r="F37" s="2"/>
      <c r="G37" s="2"/>
      <c r="H37" s="5">
        <f t="shared" si="0"/>
        <v>-1.0720447090268547E-2</v>
      </c>
      <c r="I37" s="4"/>
      <c r="J37" s="4"/>
      <c r="K37" s="4"/>
    </row>
    <row r="38" spans="2:11" ht="13.5" x14ac:dyDescent="0.35">
      <c r="B38" s="3">
        <v>42054</v>
      </c>
      <c r="C38" s="2">
        <v>83</v>
      </c>
      <c r="D38" s="2">
        <v>20.117000000000001</v>
      </c>
      <c r="E38" s="2">
        <v>4230</v>
      </c>
      <c r="F38" s="2"/>
      <c r="G38" s="2"/>
      <c r="H38" s="5">
        <f t="shared" si="0"/>
        <v>-1.178470199293599E-2</v>
      </c>
      <c r="I38" s="4"/>
      <c r="J38" s="4"/>
      <c r="K38" s="4"/>
    </row>
    <row r="39" spans="2:11" ht="13.5" x14ac:dyDescent="0.35">
      <c r="B39" s="3">
        <v>42055</v>
      </c>
      <c r="C39" s="2">
        <v>82.9</v>
      </c>
      <c r="D39" s="2">
        <v>20.092700000000001</v>
      </c>
      <c r="E39" s="2">
        <v>654</v>
      </c>
      <c r="F39" s="2"/>
      <c r="G39" s="2"/>
      <c r="H39" s="5">
        <f t="shared" si="0"/>
        <v>-1.2079335885072432E-3</v>
      </c>
      <c r="I39" s="4"/>
      <c r="J39" s="4"/>
      <c r="K39" s="4"/>
    </row>
    <row r="40" spans="2:11" ht="13.5" x14ac:dyDescent="0.35">
      <c r="B40" s="3">
        <v>42058</v>
      </c>
      <c r="C40" s="2">
        <v>82.21</v>
      </c>
      <c r="D40" s="2">
        <v>19.9255</v>
      </c>
      <c r="E40" s="2">
        <v>1499</v>
      </c>
      <c r="F40" s="2"/>
      <c r="G40" s="2"/>
      <c r="H40" s="5">
        <f t="shared" si="0"/>
        <v>-8.3214301711567445E-3</v>
      </c>
      <c r="I40" s="4"/>
      <c r="J40" s="4"/>
      <c r="K40" s="4"/>
    </row>
    <row r="41" spans="2:11" ht="13.5" x14ac:dyDescent="0.35">
      <c r="B41" s="3">
        <v>42059</v>
      </c>
      <c r="C41" s="2">
        <v>83.5</v>
      </c>
      <c r="D41" s="2">
        <v>20.238099999999999</v>
      </c>
      <c r="E41" s="2">
        <v>2585</v>
      </c>
      <c r="F41" s="2"/>
      <c r="G41" s="2"/>
      <c r="H41" s="5">
        <f t="shared" si="0"/>
        <v>1.568843943690245E-2</v>
      </c>
      <c r="I41" s="4"/>
      <c r="J41" s="4"/>
      <c r="K41" s="4"/>
    </row>
    <row r="42" spans="2:11" ht="13.5" x14ac:dyDescent="0.35">
      <c r="B42" s="3">
        <v>42060</v>
      </c>
      <c r="C42" s="2">
        <v>83.5</v>
      </c>
      <c r="D42" s="2">
        <v>20.238099999999999</v>
      </c>
      <c r="E42" s="2">
        <v>154</v>
      </c>
      <c r="F42" s="2"/>
      <c r="G42" s="2"/>
      <c r="H42" s="5">
        <f t="shared" si="0"/>
        <v>0</v>
      </c>
      <c r="I42" s="4"/>
      <c r="J42" s="4"/>
      <c r="K42" s="4"/>
    </row>
    <row r="43" spans="2:11" ht="13.5" x14ac:dyDescent="0.35">
      <c r="B43" s="3">
        <v>42061</v>
      </c>
      <c r="C43" s="2">
        <v>84</v>
      </c>
      <c r="D43" s="2">
        <v>20.359300000000001</v>
      </c>
      <c r="E43" s="2">
        <v>9627</v>
      </c>
      <c r="F43" s="2"/>
      <c r="G43" s="2"/>
      <c r="H43" s="5">
        <f t="shared" si="0"/>
        <v>5.9887044732460934E-3</v>
      </c>
      <c r="I43" s="4"/>
      <c r="J43" s="4"/>
      <c r="K43" s="4"/>
    </row>
    <row r="44" spans="2:11" ht="13.5" x14ac:dyDescent="0.35">
      <c r="B44" s="3">
        <v>42062</v>
      </c>
      <c r="C44" s="2">
        <v>84.21</v>
      </c>
      <c r="D44" s="2">
        <v>20.4102</v>
      </c>
      <c r="E44" s="2">
        <v>3967</v>
      </c>
      <c r="F44" s="2"/>
      <c r="G44" s="2"/>
      <c r="H44" s="5">
        <f t="shared" si="0"/>
        <v>2.5000859558039134E-3</v>
      </c>
      <c r="I44" s="4"/>
      <c r="J44" s="4"/>
      <c r="K44" s="4"/>
    </row>
    <row r="45" spans="2:11" ht="13.5" x14ac:dyDescent="0.35">
      <c r="B45" s="3">
        <v>42065</v>
      </c>
      <c r="C45" s="2">
        <v>84.2</v>
      </c>
      <c r="D45" s="2">
        <v>20.407800000000002</v>
      </c>
      <c r="E45" s="2">
        <v>1316</v>
      </c>
      <c r="F45" s="2"/>
      <c r="G45" s="2"/>
      <c r="H45" s="5">
        <f t="shared" si="0"/>
        <v>-1.1758826469108384E-4</v>
      </c>
      <c r="I45" s="4"/>
      <c r="J45" s="4"/>
      <c r="K45" s="4"/>
    </row>
    <row r="46" spans="2:11" ht="13.5" x14ac:dyDescent="0.35">
      <c r="B46" s="3">
        <v>42066</v>
      </c>
      <c r="C46" s="2">
        <v>84</v>
      </c>
      <c r="D46" s="2">
        <v>20.359300000000001</v>
      </c>
      <c r="E46" s="2">
        <v>2220</v>
      </c>
      <c r="F46" s="2"/>
      <c r="G46" s="2"/>
      <c r="H46" s="5">
        <f t="shared" si="0"/>
        <v>-2.3765423024530155E-3</v>
      </c>
      <c r="I46" s="4"/>
      <c r="J46" s="4"/>
      <c r="K46" s="4"/>
    </row>
    <row r="47" spans="2:11" ht="13.5" x14ac:dyDescent="0.35">
      <c r="B47" s="3">
        <v>42067</v>
      </c>
      <c r="C47" s="2">
        <v>83.97</v>
      </c>
      <c r="D47" s="2">
        <v>20.3521</v>
      </c>
      <c r="E47" s="2">
        <v>330</v>
      </c>
      <c r="F47" s="2"/>
      <c r="G47" s="2"/>
      <c r="H47" s="5">
        <f t="shared" si="0"/>
        <v>-3.536467363809651E-4</v>
      </c>
      <c r="I47" s="4"/>
      <c r="J47" s="4"/>
      <c r="K47" s="4"/>
    </row>
    <row r="48" spans="2:11" ht="13.5" x14ac:dyDescent="0.35">
      <c r="B48" s="3">
        <v>42068</v>
      </c>
      <c r="C48" s="2">
        <v>83.93</v>
      </c>
      <c r="D48" s="2">
        <v>20.342400000000001</v>
      </c>
      <c r="E48" s="2">
        <v>707</v>
      </c>
      <c r="F48" s="2"/>
      <c r="G48" s="2"/>
      <c r="H48" s="5">
        <f t="shared" si="0"/>
        <v>-4.7660929338980791E-4</v>
      </c>
      <c r="I48" s="4"/>
      <c r="J48" s="4"/>
      <c r="K48" s="4"/>
    </row>
    <row r="49" spans="2:11" ht="13.5" x14ac:dyDescent="0.35">
      <c r="B49" s="3">
        <v>42069</v>
      </c>
      <c r="C49" s="2">
        <v>83</v>
      </c>
      <c r="D49" s="2">
        <v>20.117000000000001</v>
      </c>
      <c r="E49" s="2">
        <v>722</v>
      </c>
      <c r="F49" s="2"/>
      <c r="G49" s="2"/>
      <c r="H49" s="5">
        <f t="shared" si="0"/>
        <v>-1.1080305175397223E-2</v>
      </c>
      <c r="I49" s="4"/>
      <c r="J49" s="4"/>
      <c r="K49" s="4"/>
    </row>
    <row r="50" spans="2:11" ht="13.5" x14ac:dyDescent="0.35">
      <c r="B50" s="3">
        <v>42072</v>
      </c>
      <c r="C50" s="2">
        <v>83</v>
      </c>
      <c r="D50" s="2">
        <v>20.117000000000001</v>
      </c>
      <c r="E50" s="2">
        <v>1064</v>
      </c>
      <c r="F50" s="2"/>
      <c r="G50" s="2"/>
      <c r="H50" s="5">
        <f t="shared" si="0"/>
        <v>0</v>
      </c>
      <c r="I50" s="4"/>
      <c r="J50" s="4"/>
      <c r="K50" s="4"/>
    </row>
    <row r="51" spans="2:11" ht="13.5" x14ac:dyDescent="0.35">
      <c r="B51" s="3">
        <v>42073</v>
      </c>
      <c r="C51" s="2">
        <v>83</v>
      </c>
      <c r="D51" s="2">
        <v>20.117000000000001</v>
      </c>
      <c r="E51" s="2">
        <v>799</v>
      </c>
      <c r="F51" s="2"/>
      <c r="G51" s="2"/>
      <c r="H51" s="5">
        <f t="shared" si="0"/>
        <v>0</v>
      </c>
      <c r="I51" s="4"/>
      <c r="J51" s="4"/>
      <c r="K51" s="4"/>
    </row>
    <row r="52" spans="2:11" ht="13.5" x14ac:dyDescent="0.35">
      <c r="B52" s="3">
        <v>42074</v>
      </c>
      <c r="C52" s="2">
        <v>83.2</v>
      </c>
      <c r="D52" s="2">
        <v>20.165400000000002</v>
      </c>
      <c r="E52" s="2">
        <v>1055</v>
      </c>
      <c r="F52" s="2"/>
      <c r="G52" s="2"/>
      <c r="H52" s="5">
        <f t="shared" si="0"/>
        <v>2.4059253367798819E-3</v>
      </c>
      <c r="I52" s="4"/>
      <c r="J52" s="4"/>
      <c r="K52" s="4"/>
    </row>
    <row r="53" spans="2:11" ht="13.5" x14ac:dyDescent="0.35">
      <c r="B53" s="3">
        <v>42075</v>
      </c>
      <c r="C53" s="2">
        <v>83.5</v>
      </c>
      <c r="D53" s="2">
        <v>20.238099999999999</v>
      </c>
      <c r="E53" s="2">
        <v>50</v>
      </c>
      <c r="F53" s="2"/>
      <c r="G53" s="2"/>
      <c r="H53" s="5">
        <f t="shared" si="0"/>
        <v>3.6051851190652077E-3</v>
      </c>
      <c r="I53" s="4"/>
      <c r="J53" s="4"/>
      <c r="K53" s="4"/>
    </row>
    <row r="54" spans="2:11" ht="13.5" x14ac:dyDescent="0.35">
      <c r="B54" s="3">
        <v>42076</v>
      </c>
      <c r="C54" s="2">
        <v>83</v>
      </c>
      <c r="D54" s="2">
        <v>20.117000000000001</v>
      </c>
      <c r="E54" s="2">
        <v>1944</v>
      </c>
      <c r="F54" s="2"/>
      <c r="G54" s="2"/>
      <c r="H54" s="5">
        <f t="shared" si="0"/>
        <v>-5.9837632979379699E-3</v>
      </c>
      <c r="I54" s="4"/>
      <c r="J54" s="4"/>
      <c r="K54" s="4"/>
    </row>
    <row r="55" spans="2:11" ht="13.5" x14ac:dyDescent="0.35">
      <c r="B55" s="3">
        <v>42079</v>
      </c>
      <c r="C55" s="2">
        <v>83</v>
      </c>
      <c r="D55" s="2">
        <v>20.117000000000001</v>
      </c>
      <c r="E55" s="2">
        <v>1526</v>
      </c>
      <c r="F55" s="2"/>
      <c r="G55" s="2"/>
      <c r="H55" s="5">
        <f t="shared" si="0"/>
        <v>0</v>
      </c>
      <c r="I55" s="4"/>
      <c r="J55" s="4"/>
      <c r="K55" s="4"/>
    </row>
    <row r="56" spans="2:11" ht="13.5" x14ac:dyDescent="0.35">
      <c r="B56" s="3">
        <v>42080</v>
      </c>
      <c r="C56" s="2">
        <v>83.5</v>
      </c>
      <c r="D56" s="2">
        <v>20.238099999999999</v>
      </c>
      <c r="E56" s="2">
        <v>917</v>
      </c>
      <c r="F56" s="2"/>
      <c r="G56" s="2"/>
      <c r="H56" s="5">
        <f t="shared" si="0"/>
        <v>6.0197842620668303E-3</v>
      </c>
      <c r="I56" s="4"/>
      <c r="J56" s="4"/>
      <c r="K56" s="4"/>
    </row>
    <row r="57" spans="2:11" ht="13.5" x14ac:dyDescent="0.35">
      <c r="B57" s="3">
        <v>42081</v>
      </c>
      <c r="C57" s="2">
        <v>83</v>
      </c>
      <c r="D57" s="2">
        <v>20.117000000000001</v>
      </c>
      <c r="E57" s="2">
        <v>866</v>
      </c>
      <c r="F57" s="2"/>
      <c r="G57" s="2"/>
      <c r="H57" s="5">
        <f t="shared" si="0"/>
        <v>-5.9837632979379699E-3</v>
      </c>
      <c r="I57" s="4"/>
      <c r="J57" s="4"/>
      <c r="K57" s="4"/>
    </row>
    <row r="58" spans="2:11" ht="13.5" x14ac:dyDescent="0.35">
      <c r="B58" s="3">
        <v>42082</v>
      </c>
      <c r="C58" s="2">
        <v>83</v>
      </c>
      <c r="D58" s="2">
        <v>20.117000000000001</v>
      </c>
      <c r="E58" s="2">
        <v>500</v>
      </c>
      <c r="F58" s="2"/>
      <c r="G58" s="2"/>
      <c r="H58" s="5">
        <f t="shared" si="0"/>
        <v>0</v>
      </c>
      <c r="I58" s="4"/>
      <c r="J58" s="4"/>
      <c r="K58" s="4"/>
    </row>
    <row r="59" spans="2:11" ht="13.5" x14ac:dyDescent="0.35">
      <c r="B59" s="3">
        <v>42086</v>
      </c>
      <c r="C59" s="2">
        <v>82.8</v>
      </c>
      <c r="D59" s="2">
        <v>20.0685</v>
      </c>
      <c r="E59" s="2">
        <v>71</v>
      </c>
      <c r="F59" s="2"/>
      <c r="G59" s="2"/>
      <c r="H59" s="5">
        <f t="shared" si="0"/>
        <v>-2.4108962568971841E-3</v>
      </c>
      <c r="I59" s="4"/>
      <c r="J59" s="4"/>
      <c r="K59" s="4"/>
    </row>
    <row r="60" spans="2:11" ht="13.5" x14ac:dyDescent="0.35">
      <c r="B60" s="3">
        <v>42087</v>
      </c>
      <c r="C60" s="2">
        <v>82.79</v>
      </c>
      <c r="D60" s="2">
        <v>20.066099999999999</v>
      </c>
      <c r="E60" s="2">
        <v>574</v>
      </c>
      <c r="F60" s="2"/>
      <c r="G60" s="2"/>
      <c r="H60" s="5">
        <f t="shared" si="0"/>
        <v>-1.1959040287024502E-4</v>
      </c>
      <c r="I60" s="4"/>
      <c r="J60" s="4"/>
      <c r="K60" s="4"/>
    </row>
    <row r="61" spans="2:11" ht="13.5" x14ac:dyDescent="0.35">
      <c r="B61" s="3">
        <v>42088</v>
      </c>
      <c r="C61" s="2">
        <v>81.5</v>
      </c>
      <c r="D61" s="2">
        <v>19.753399999999999</v>
      </c>
      <c r="E61" s="2">
        <v>749</v>
      </c>
      <c r="F61" s="2"/>
      <c r="G61" s="2"/>
      <c r="H61" s="5">
        <f t="shared" si="0"/>
        <v>-1.5583496543922314E-2</v>
      </c>
      <c r="I61" s="4"/>
      <c r="J61" s="4"/>
      <c r="K61" s="4"/>
    </row>
    <row r="62" spans="2:11" ht="13.5" x14ac:dyDescent="0.35">
      <c r="B62" s="3">
        <v>42089</v>
      </c>
      <c r="C62" s="2">
        <v>81.5</v>
      </c>
      <c r="D62" s="2">
        <v>19.753399999999999</v>
      </c>
      <c r="E62" s="2">
        <v>854</v>
      </c>
      <c r="F62" s="2"/>
      <c r="G62" s="2"/>
      <c r="H62" s="5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81.5</v>
      </c>
      <c r="D63" s="2">
        <v>19.753399999999999</v>
      </c>
      <c r="E63" s="2">
        <v>1261</v>
      </c>
      <c r="F63" s="2"/>
      <c r="G63" s="2"/>
      <c r="H63" s="5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81.5</v>
      </c>
      <c r="D64" s="2">
        <v>19.753399999999999</v>
      </c>
      <c r="E64" s="2">
        <v>1013</v>
      </c>
      <c r="F64" s="2"/>
      <c r="G64" s="2"/>
      <c r="H64" s="5">
        <f t="shared" si="0"/>
        <v>0</v>
      </c>
      <c r="I64" s="4"/>
      <c r="J64" s="4"/>
      <c r="K64" s="4"/>
    </row>
    <row r="65" spans="2:11" ht="13.5" x14ac:dyDescent="0.35">
      <c r="B65" s="3">
        <v>42094</v>
      </c>
      <c r="C65" s="2">
        <v>81.5</v>
      </c>
      <c r="D65" s="2">
        <v>19.753399999999999</v>
      </c>
      <c r="E65" s="2">
        <v>416</v>
      </c>
      <c r="F65" s="2"/>
      <c r="G65" s="2"/>
      <c r="H65" s="5">
        <f t="shared" si="0"/>
        <v>0</v>
      </c>
      <c r="I65" s="4"/>
      <c r="J65" s="4"/>
      <c r="K65" s="4"/>
    </row>
    <row r="66" spans="2:11" ht="13.5" x14ac:dyDescent="0.35">
      <c r="B66" s="3">
        <v>42095</v>
      </c>
      <c r="C66" s="2">
        <v>81.5</v>
      </c>
      <c r="D66" s="2">
        <v>19.753399999999999</v>
      </c>
      <c r="E66" s="2">
        <v>2983</v>
      </c>
      <c r="F66" s="2"/>
      <c r="G66" s="2"/>
      <c r="H66" s="5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81.5</v>
      </c>
      <c r="D67" s="2">
        <v>19.753399999999999</v>
      </c>
      <c r="E67" s="2">
        <v>2709</v>
      </c>
      <c r="F67" s="2"/>
      <c r="G67" s="2"/>
      <c r="H67" s="5">
        <f t="shared" si="0"/>
        <v>0</v>
      </c>
      <c r="I67" s="4"/>
      <c r="J67" s="4"/>
      <c r="K67" s="4"/>
    </row>
    <row r="68" spans="2:11" ht="13.5" x14ac:dyDescent="0.35">
      <c r="B68" s="3">
        <v>42097</v>
      </c>
      <c r="C68" s="2">
        <v>82</v>
      </c>
      <c r="D68" s="2">
        <v>19.874600000000001</v>
      </c>
      <c r="E68" s="2">
        <v>7108</v>
      </c>
      <c r="F68" s="2"/>
      <c r="G68" s="2"/>
      <c r="H68" s="5">
        <f t="shared" si="0"/>
        <v>6.1356525965151195E-3</v>
      </c>
      <c r="I68" s="4"/>
      <c r="J68" s="4"/>
      <c r="K68" s="4"/>
    </row>
    <row r="69" spans="2:11" ht="13.5" x14ac:dyDescent="0.35">
      <c r="B69" s="3">
        <v>42100</v>
      </c>
      <c r="C69" s="2">
        <v>82.2</v>
      </c>
      <c r="D69" s="2">
        <v>19.923100000000002</v>
      </c>
      <c r="E69" s="2">
        <v>5928</v>
      </c>
      <c r="F69" s="2"/>
      <c r="G69" s="2"/>
      <c r="H69" s="5">
        <f t="shared" si="0"/>
        <v>2.4403006852968439E-3</v>
      </c>
      <c r="I69" s="4"/>
      <c r="J69" s="4"/>
      <c r="K69" s="4"/>
    </row>
    <row r="70" spans="2:11" ht="13.5" x14ac:dyDescent="0.35">
      <c r="B70" s="3">
        <v>42101</v>
      </c>
      <c r="C70" s="2">
        <v>83.9</v>
      </c>
      <c r="D70" s="2">
        <v>20.335100000000001</v>
      </c>
      <c r="E70" s="2">
        <v>525</v>
      </c>
      <c r="F70" s="2"/>
      <c r="G70" s="2"/>
      <c r="H70" s="5">
        <f t="shared" si="0"/>
        <v>2.0679512726433084E-2</v>
      </c>
      <c r="I70" s="4"/>
      <c r="J70" s="4"/>
      <c r="K70" s="4"/>
    </row>
    <row r="71" spans="2:11" ht="13.5" x14ac:dyDescent="0.35">
      <c r="B71" s="3">
        <v>42102</v>
      </c>
      <c r="C71" s="2">
        <v>83.4</v>
      </c>
      <c r="D71" s="2">
        <v>20.213899999999999</v>
      </c>
      <c r="E71" s="2">
        <v>1635</v>
      </c>
      <c r="F71" s="2"/>
      <c r="G71" s="2"/>
      <c r="H71" s="5">
        <f t="shared" ref="H71:H134" si="1">(D71-D70)/D70</f>
        <v>-5.9601378896588534E-3</v>
      </c>
      <c r="I71" s="4"/>
      <c r="J71" s="4"/>
      <c r="K71" s="4"/>
    </row>
    <row r="72" spans="2:11" ht="13.5" x14ac:dyDescent="0.35">
      <c r="B72" s="3">
        <v>42104</v>
      </c>
      <c r="C72" s="2">
        <v>83</v>
      </c>
      <c r="D72" s="2">
        <v>20.117000000000001</v>
      </c>
      <c r="E72" s="2">
        <v>2850</v>
      </c>
      <c r="F72" s="2"/>
      <c r="G72" s="2"/>
      <c r="H72" s="5">
        <f t="shared" si="1"/>
        <v>-4.7937310464580309E-3</v>
      </c>
      <c r="I72" s="4"/>
      <c r="J72" s="4"/>
      <c r="K72" s="4"/>
    </row>
    <row r="73" spans="2:11" ht="13.5" x14ac:dyDescent="0.35">
      <c r="B73" s="3">
        <v>42107</v>
      </c>
      <c r="C73" s="2">
        <v>82</v>
      </c>
      <c r="D73" s="2">
        <v>19.874600000000001</v>
      </c>
      <c r="E73" s="2">
        <v>621</v>
      </c>
      <c r="F73" s="2"/>
      <c r="G73" s="2"/>
      <c r="H73" s="5">
        <f t="shared" si="1"/>
        <v>-1.2049510364368441E-2</v>
      </c>
      <c r="I73" s="4"/>
      <c r="J73" s="4"/>
      <c r="K73" s="4"/>
    </row>
    <row r="74" spans="2:11" ht="13.5" x14ac:dyDescent="0.35">
      <c r="B74" s="3">
        <v>42108</v>
      </c>
      <c r="C74" s="2">
        <v>82.02</v>
      </c>
      <c r="D74" s="2">
        <v>19.8794</v>
      </c>
      <c r="E74" s="2">
        <v>571</v>
      </c>
      <c r="F74" s="2"/>
      <c r="G74" s="2"/>
      <c r="H74" s="5">
        <f t="shared" si="1"/>
        <v>2.4151429462728664E-4</v>
      </c>
      <c r="I74" s="4"/>
      <c r="J74" s="4"/>
      <c r="K74" s="4"/>
    </row>
    <row r="75" spans="2:11" ht="13.5" x14ac:dyDescent="0.35">
      <c r="B75" s="3">
        <v>42109</v>
      </c>
      <c r="C75" s="2">
        <v>82</v>
      </c>
      <c r="D75" s="2">
        <v>19.874600000000001</v>
      </c>
      <c r="E75" s="2">
        <v>3131</v>
      </c>
      <c r="F75" s="2"/>
      <c r="G75" s="2"/>
      <c r="H75" s="5">
        <f t="shared" si="1"/>
        <v>-2.4145597955670047E-4</v>
      </c>
      <c r="I75" s="4"/>
      <c r="J75" s="4"/>
      <c r="K75" s="4"/>
    </row>
    <row r="76" spans="2:11" ht="13.5" x14ac:dyDescent="0.35">
      <c r="B76" s="3">
        <v>42110</v>
      </c>
      <c r="C76" s="2">
        <v>82</v>
      </c>
      <c r="D76" s="2">
        <v>19.874600000000001</v>
      </c>
      <c r="E76" s="2">
        <v>1350</v>
      </c>
      <c r="F76" s="2"/>
      <c r="G76" s="2"/>
      <c r="H76" s="5">
        <f t="shared" si="1"/>
        <v>0</v>
      </c>
      <c r="I76" s="4"/>
      <c r="J76" s="4"/>
      <c r="K76" s="4"/>
    </row>
    <row r="77" spans="2:11" ht="13.5" x14ac:dyDescent="0.35">
      <c r="B77" s="3">
        <v>42111</v>
      </c>
      <c r="C77" s="2">
        <v>81.98</v>
      </c>
      <c r="D77" s="2">
        <v>19.869700000000002</v>
      </c>
      <c r="E77" s="2">
        <v>521</v>
      </c>
      <c r="F77" s="2"/>
      <c r="G77" s="2"/>
      <c r="H77" s="5">
        <f t="shared" si="1"/>
        <v>-2.4654584243201063E-4</v>
      </c>
      <c r="I77" s="4"/>
      <c r="J77" s="4"/>
      <c r="K77" s="4"/>
    </row>
    <row r="78" spans="2:11" ht="13.5" x14ac:dyDescent="0.35">
      <c r="B78" s="3">
        <v>42114</v>
      </c>
      <c r="C78" s="2">
        <v>82</v>
      </c>
      <c r="D78" s="2">
        <v>19.874600000000001</v>
      </c>
      <c r="E78" s="2">
        <v>362</v>
      </c>
      <c r="F78" s="2"/>
      <c r="G78" s="2"/>
      <c r="H78" s="5">
        <f t="shared" si="1"/>
        <v>2.4660664227437948E-4</v>
      </c>
      <c r="I78" s="4"/>
      <c r="J78" s="4"/>
      <c r="K78" s="4"/>
    </row>
    <row r="79" spans="2:11" ht="13.5" x14ac:dyDescent="0.35">
      <c r="B79" s="3">
        <v>42115</v>
      </c>
      <c r="C79" s="2">
        <v>82</v>
      </c>
      <c r="D79" s="2">
        <v>19.874600000000001</v>
      </c>
      <c r="E79" s="2">
        <v>783</v>
      </c>
      <c r="F79" s="2"/>
      <c r="G79" s="2"/>
      <c r="H79" s="5">
        <f t="shared" si="1"/>
        <v>0</v>
      </c>
      <c r="I79" s="4"/>
      <c r="J79" s="4"/>
      <c r="K79" s="4"/>
    </row>
    <row r="80" spans="2:11" ht="13.5" x14ac:dyDescent="0.35">
      <c r="B80" s="3">
        <v>42116</v>
      </c>
      <c r="C80" s="2">
        <v>82</v>
      </c>
      <c r="D80" s="2">
        <v>19.874600000000001</v>
      </c>
      <c r="E80" s="2">
        <v>1699</v>
      </c>
      <c r="F80" s="2"/>
      <c r="G80" s="2"/>
      <c r="H80" s="5">
        <f t="shared" si="1"/>
        <v>0</v>
      </c>
      <c r="I80" s="4"/>
      <c r="J80" s="4"/>
      <c r="K80" s="4"/>
    </row>
    <row r="81" spans="2:11" ht="13.5" x14ac:dyDescent="0.35">
      <c r="B81" s="3">
        <v>42117</v>
      </c>
      <c r="C81" s="2">
        <v>82.15</v>
      </c>
      <c r="D81" s="2">
        <v>19.910900000000002</v>
      </c>
      <c r="E81" s="2">
        <v>319</v>
      </c>
      <c r="F81" s="2"/>
      <c r="G81" s="2"/>
      <c r="H81" s="5">
        <f t="shared" si="1"/>
        <v>1.8264518531190899E-3</v>
      </c>
      <c r="I81" s="4"/>
      <c r="J81" s="4"/>
      <c r="K81" s="4"/>
    </row>
    <row r="82" spans="2:11" ht="13.5" x14ac:dyDescent="0.35">
      <c r="B82" s="3">
        <v>42118</v>
      </c>
      <c r="C82" s="2">
        <v>82.1</v>
      </c>
      <c r="D82" s="2">
        <v>19.898800000000001</v>
      </c>
      <c r="E82" s="2">
        <v>1129</v>
      </c>
      <c r="F82" s="2"/>
      <c r="G82" s="2"/>
      <c r="H82" s="5">
        <f t="shared" si="1"/>
        <v>-6.0770733618270502E-4</v>
      </c>
      <c r="I82" s="4"/>
      <c r="J82" s="4"/>
      <c r="K82" s="4"/>
    </row>
    <row r="83" spans="2:11" ht="13.5" x14ac:dyDescent="0.35">
      <c r="B83" s="3">
        <v>42121</v>
      </c>
      <c r="C83" s="2">
        <v>82.4</v>
      </c>
      <c r="D83" s="2">
        <v>19.971499999999999</v>
      </c>
      <c r="E83" s="2">
        <v>345</v>
      </c>
      <c r="F83" s="2"/>
      <c r="G83" s="2"/>
      <c r="H83" s="5">
        <f t="shared" si="1"/>
        <v>3.6534866424104738E-3</v>
      </c>
      <c r="I83" s="4"/>
      <c r="J83" s="4"/>
      <c r="K83" s="4"/>
    </row>
    <row r="84" spans="2:11" ht="13.5" x14ac:dyDescent="0.35">
      <c r="B84" s="3">
        <v>42122</v>
      </c>
      <c r="C84" s="2">
        <v>82.4</v>
      </c>
      <c r="D84" s="2">
        <v>19.971499999999999</v>
      </c>
      <c r="E84" s="2">
        <v>287</v>
      </c>
      <c r="F84" s="2"/>
      <c r="G84" s="2"/>
      <c r="H84" s="5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83</v>
      </c>
      <c r="D85" s="2">
        <v>20.117000000000001</v>
      </c>
      <c r="E85" s="2">
        <v>1224</v>
      </c>
      <c r="F85" s="2"/>
      <c r="G85" s="2"/>
      <c r="H85" s="5">
        <f t="shared" si="1"/>
        <v>7.2853816688782502E-3</v>
      </c>
      <c r="I85" s="4"/>
      <c r="J85" s="4"/>
      <c r="K85" s="4"/>
    </row>
    <row r="86" spans="2:11" ht="13.5" x14ac:dyDescent="0.35">
      <c r="B86" s="3">
        <v>42124</v>
      </c>
      <c r="C86" s="2">
        <v>83</v>
      </c>
      <c r="D86" s="2">
        <v>20.117000000000001</v>
      </c>
      <c r="E86" s="2">
        <v>859</v>
      </c>
      <c r="F86" s="2"/>
      <c r="G86" s="2"/>
      <c r="H86" s="5">
        <f t="shared" si="1"/>
        <v>0</v>
      </c>
      <c r="I86" s="4"/>
      <c r="J86" s="4"/>
      <c r="K86" s="4"/>
    </row>
    <row r="87" spans="2:11" ht="13.5" x14ac:dyDescent="0.35">
      <c r="B87" s="3">
        <v>42128</v>
      </c>
      <c r="C87" s="2">
        <v>83</v>
      </c>
      <c r="D87" s="2">
        <v>20.117000000000001</v>
      </c>
      <c r="E87" s="2">
        <v>93</v>
      </c>
      <c r="F87" s="2"/>
      <c r="G87" s="2"/>
      <c r="H87" s="5">
        <f t="shared" si="1"/>
        <v>0</v>
      </c>
      <c r="I87" s="4"/>
      <c r="J87" s="4"/>
      <c r="K87" s="4"/>
    </row>
    <row r="88" spans="2:11" ht="13.5" x14ac:dyDescent="0.35">
      <c r="B88" s="3">
        <v>42129</v>
      </c>
      <c r="C88" s="2">
        <v>83</v>
      </c>
      <c r="D88" s="2">
        <v>20.117000000000001</v>
      </c>
      <c r="E88" s="2">
        <v>1315</v>
      </c>
      <c r="F88" s="2"/>
      <c r="G88" s="2"/>
      <c r="H88" s="5">
        <f t="shared" si="1"/>
        <v>0</v>
      </c>
      <c r="I88" s="4"/>
      <c r="J88" s="4"/>
      <c r="K88" s="4"/>
    </row>
    <row r="89" spans="2:11" ht="13.5" x14ac:dyDescent="0.35">
      <c r="B89" s="3">
        <v>42130</v>
      </c>
      <c r="C89" s="2">
        <v>83</v>
      </c>
      <c r="D89" s="2">
        <v>20.117000000000001</v>
      </c>
      <c r="E89" s="2">
        <v>2535</v>
      </c>
      <c r="F89" s="2"/>
      <c r="G89" s="2"/>
      <c r="H89" s="5">
        <f t="shared" si="1"/>
        <v>0</v>
      </c>
      <c r="I89" s="4"/>
      <c r="J89" s="4"/>
      <c r="K89" s="4"/>
    </row>
    <row r="90" spans="2:11" ht="13.5" x14ac:dyDescent="0.35">
      <c r="B90" s="3">
        <v>42131</v>
      </c>
      <c r="C90" s="2">
        <v>80.599999999999994</v>
      </c>
      <c r="D90" s="2">
        <v>19.535299999999999</v>
      </c>
      <c r="E90" s="2">
        <v>7116</v>
      </c>
      <c r="F90" s="2"/>
      <c r="G90" s="2"/>
      <c r="H90" s="5">
        <f t="shared" si="1"/>
        <v>-2.891584232241395E-2</v>
      </c>
      <c r="I90" s="4"/>
      <c r="J90" s="4"/>
      <c r="K90" s="4"/>
    </row>
    <row r="91" spans="2:11" ht="13.5" x14ac:dyDescent="0.35">
      <c r="B91" s="3">
        <v>42132</v>
      </c>
      <c r="C91" s="2">
        <v>83</v>
      </c>
      <c r="D91" s="2">
        <v>20.117000000000001</v>
      </c>
      <c r="E91" s="2">
        <v>298</v>
      </c>
      <c r="F91" s="2"/>
      <c r="G91" s="2"/>
      <c r="H91" s="5">
        <f t="shared" si="1"/>
        <v>2.9776865469176385E-2</v>
      </c>
      <c r="I91" s="4"/>
      <c r="J91" s="4"/>
      <c r="K91" s="4"/>
    </row>
    <row r="92" spans="2:11" ht="13.5" x14ac:dyDescent="0.35">
      <c r="B92" s="3">
        <v>42135</v>
      </c>
      <c r="C92" s="2">
        <v>82.5</v>
      </c>
      <c r="D92" s="2">
        <v>19.995799999999999</v>
      </c>
      <c r="E92" s="2">
        <v>251</v>
      </c>
      <c r="F92" s="2"/>
      <c r="G92" s="2"/>
      <c r="H92" s="5">
        <f t="shared" si="1"/>
        <v>-6.024755182184309E-3</v>
      </c>
      <c r="I92" s="4"/>
      <c r="J92" s="4"/>
      <c r="K92" s="4"/>
    </row>
    <row r="93" spans="2:11" ht="13.5" x14ac:dyDescent="0.35">
      <c r="B93" s="3">
        <v>42136</v>
      </c>
      <c r="C93" s="2">
        <v>83.4</v>
      </c>
      <c r="D93" s="2">
        <v>20.213899999999999</v>
      </c>
      <c r="E93" s="2">
        <v>1390</v>
      </c>
      <c r="F93" s="2"/>
      <c r="G93" s="2"/>
      <c r="H93" s="5">
        <f t="shared" si="1"/>
        <v>1.09072905310115E-2</v>
      </c>
      <c r="I93" s="4"/>
      <c r="J93" s="4"/>
      <c r="K93" s="4"/>
    </row>
    <row r="94" spans="2:11" ht="13.5" x14ac:dyDescent="0.35">
      <c r="B94" s="3">
        <v>42137</v>
      </c>
      <c r="C94" s="2">
        <v>84.3</v>
      </c>
      <c r="D94" s="2">
        <v>20.431999999999999</v>
      </c>
      <c r="E94" s="2">
        <v>350</v>
      </c>
      <c r="F94" s="2"/>
      <c r="G94" s="2"/>
      <c r="H94" s="5">
        <f t="shared" si="1"/>
        <v>1.0789605172678194E-2</v>
      </c>
      <c r="I94" s="4"/>
      <c r="J94" s="4"/>
      <c r="K94" s="4"/>
    </row>
    <row r="95" spans="2:11" ht="13.5" x14ac:dyDescent="0.35">
      <c r="B95" s="3">
        <v>42138</v>
      </c>
      <c r="C95" s="2">
        <v>83.02</v>
      </c>
      <c r="D95" s="2">
        <v>20.1218</v>
      </c>
      <c r="E95" s="2">
        <v>714</v>
      </c>
      <c r="F95" s="2"/>
      <c r="G95" s="2"/>
      <c r="H95" s="5">
        <f t="shared" si="1"/>
        <v>-1.5182067345340557E-2</v>
      </c>
      <c r="I95" s="4"/>
      <c r="J95" s="4"/>
      <c r="K95" s="4"/>
    </row>
    <row r="96" spans="2:11" ht="13.5" x14ac:dyDescent="0.35">
      <c r="B96" s="3">
        <v>42139</v>
      </c>
      <c r="C96" s="2">
        <v>83.79</v>
      </c>
      <c r="D96" s="2">
        <v>20.308399999999999</v>
      </c>
      <c r="E96" s="2">
        <v>398</v>
      </c>
      <c r="F96" s="2"/>
      <c r="G96" s="2"/>
      <c r="H96" s="5">
        <f t="shared" si="1"/>
        <v>9.2735242373941963E-3</v>
      </c>
      <c r="I96" s="4"/>
      <c r="J96" s="4"/>
      <c r="K96" s="4"/>
    </row>
    <row r="97" spans="2:11" ht="13.5" x14ac:dyDescent="0.35">
      <c r="B97" s="3">
        <v>42142</v>
      </c>
      <c r="C97" s="2">
        <v>84</v>
      </c>
      <c r="D97" s="2">
        <v>20.359300000000001</v>
      </c>
      <c r="E97" s="2">
        <v>2115</v>
      </c>
      <c r="F97" s="2"/>
      <c r="G97" s="2"/>
      <c r="H97" s="5">
        <f t="shared" si="1"/>
        <v>2.5063520513680135E-3</v>
      </c>
      <c r="I97" s="4"/>
      <c r="J97" s="4"/>
      <c r="K97" s="4"/>
    </row>
    <row r="98" spans="2:11" ht="13.5" x14ac:dyDescent="0.35">
      <c r="B98" s="3">
        <v>42143</v>
      </c>
      <c r="C98" s="2">
        <v>83.98</v>
      </c>
      <c r="D98" s="2">
        <v>20.354500000000002</v>
      </c>
      <c r="E98" s="2">
        <v>1111</v>
      </c>
      <c r="F98" s="2"/>
      <c r="G98" s="2"/>
      <c r="H98" s="5">
        <f t="shared" si="1"/>
        <v>-2.3576449092058523E-4</v>
      </c>
      <c r="I98" s="4"/>
      <c r="J98" s="4"/>
      <c r="K98" s="4"/>
    </row>
    <row r="99" spans="2:11" ht="13.5" x14ac:dyDescent="0.35">
      <c r="B99" s="3">
        <v>42144</v>
      </c>
      <c r="C99" s="2">
        <v>83.1</v>
      </c>
      <c r="D99" s="2">
        <v>20.141200000000001</v>
      </c>
      <c r="E99" s="2">
        <v>1331</v>
      </c>
      <c r="F99" s="2"/>
      <c r="G99" s="2"/>
      <c r="H99" s="5">
        <f t="shared" si="1"/>
        <v>-1.0479255201552495E-2</v>
      </c>
      <c r="I99" s="4"/>
      <c r="J99" s="4"/>
      <c r="K99" s="4"/>
    </row>
    <row r="100" spans="2:11" ht="13.5" x14ac:dyDescent="0.35">
      <c r="B100" s="3">
        <v>42145</v>
      </c>
      <c r="C100" s="2">
        <v>83.1</v>
      </c>
      <c r="D100" s="2">
        <v>20.141200000000001</v>
      </c>
      <c r="E100" s="2">
        <v>616</v>
      </c>
      <c r="F100" s="2"/>
      <c r="G100" s="2"/>
      <c r="H100" s="5">
        <f t="shared" si="1"/>
        <v>0</v>
      </c>
      <c r="I100" s="4"/>
      <c r="J100" s="4"/>
      <c r="K100" s="4"/>
    </row>
    <row r="101" spans="2:11" ht="13.5" x14ac:dyDescent="0.35">
      <c r="B101" s="3">
        <v>42146</v>
      </c>
      <c r="C101" s="2">
        <v>83</v>
      </c>
      <c r="D101" s="2">
        <v>20.117000000000001</v>
      </c>
      <c r="E101" s="2">
        <v>1122</v>
      </c>
      <c r="F101" s="2"/>
      <c r="G101" s="2"/>
      <c r="H101" s="5">
        <f t="shared" si="1"/>
        <v>-1.2015172879471154E-3</v>
      </c>
      <c r="I101" s="4"/>
      <c r="J101" s="4"/>
      <c r="K101" s="4"/>
    </row>
    <row r="102" spans="2:11" ht="13.5" x14ac:dyDescent="0.35">
      <c r="B102" s="3">
        <v>42149</v>
      </c>
      <c r="C102" s="2">
        <v>81.12</v>
      </c>
      <c r="D102" s="2">
        <v>19.661300000000001</v>
      </c>
      <c r="E102" s="2">
        <v>105</v>
      </c>
      <c r="F102" s="2"/>
      <c r="G102" s="2"/>
      <c r="H102" s="5">
        <f t="shared" si="1"/>
        <v>-2.2652482974598608E-2</v>
      </c>
      <c r="I102" s="4"/>
      <c r="J102" s="4"/>
      <c r="K102" s="4"/>
    </row>
    <row r="103" spans="2:11" ht="13.5" x14ac:dyDescent="0.35">
      <c r="B103" s="3">
        <v>42150</v>
      </c>
      <c r="C103" s="2">
        <v>82</v>
      </c>
      <c r="D103" s="2">
        <v>19.874600000000001</v>
      </c>
      <c r="E103" s="2">
        <v>322</v>
      </c>
      <c r="F103" s="2"/>
      <c r="G103" s="2"/>
      <c r="H103" s="5">
        <f t="shared" si="1"/>
        <v>1.0848723126141215E-2</v>
      </c>
      <c r="I103" s="4"/>
      <c r="J103" s="4"/>
      <c r="K103" s="4"/>
    </row>
    <row r="104" spans="2:11" ht="13.5" x14ac:dyDescent="0.35">
      <c r="B104" s="3">
        <v>42151</v>
      </c>
      <c r="C104" s="2">
        <v>83</v>
      </c>
      <c r="D104" s="2">
        <v>20.117000000000001</v>
      </c>
      <c r="E104" s="2">
        <v>616</v>
      </c>
      <c r="F104" s="2"/>
      <c r="G104" s="2"/>
      <c r="H104" s="5">
        <f t="shared" si="1"/>
        <v>1.2196471878679315E-2</v>
      </c>
      <c r="I104" s="4"/>
      <c r="J104" s="4"/>
      <c r="K104" s="4"/>
    </row>
    <row r="105" spans="2:11" ht="13.5" x14ac:dyDescent="0.35">
      <c r="B105" s="3">
        <v>42152</v>
      </c>
      <c r="C105" s="2">
        <v>83</v>
      </c>
      <c r="D105" s="2">
        <v>20.117000000000001</v>
      </c>
      <c r="E105" s="2">
        <v>245</v>
      </c>
      <c r="F105" s="2"/>
      <c r="G105" s="2"/>
      <c r="H105" s="5">
        <f t="shared" si="1"/>
        <v>0</v>
      </c>
      <c r="I105" s="4"/>
      <c r="J105" s="4"/>
      <c r="K105" s="4"/>
    </row>
    <row r="106" spans="2:11" ht="13.5" x14ac:dyDescent="0.35">
      <c r="B106" s="3">
        <v>42153</v>
      </c>
      <c r="C106" s="2">
        <v>83.6</v>
      </c>
      <c r="D106" s="2">
        <v>20.2624</v>
      </c>
      <c r="E106" s="2">
        <v>2152</v>
      </c>
      <c r="F106" s="2"/>
      <c r="G106" s="2"/>
      <c r="H106" s="5">
        <f t="shared" si="1"/>
        <v>7.2277178505740737E-3</v>
      </c>
      <c r="I106" s="4"/>
      <c r="J106" s="4"/>
      <c r="K106" s="4"/>
    </row>
    <row r="107" spans="2:11" ht="13.5" x14ac:dyDescent="0.35">
      <c r="B107" s="3">
        <v>42156</v>
      </c>
      <c r="C107" s="2">
        <v>83.04</v>
      </c>
      <c r="D107" s="2">
        <v>20.1267</v>
      </c>
      <c r="E107" s="2">
        <v>245</v>
      </c>
      <c r="F107" s="2"/>
      <c r="G107" s="2"/>
      <c r="H107" s="5">
        <f t="shared" si="1"/>
        <v>-6.6971336070751706E-3</v>
      </c>
      <c r="I107" s="4"/>
      <c r="J107" s="4"/>
      <c r="K107" s="4"/>
    </row>
    <row r="108" spans="2:11" ht="13.5" x14ac:dyDescent="0.35">
      <c r="B108" s="3">
        <v>42157</v>
      </c>
      <c r="C108" s="2">
        <v>84.98</v>
      </c>
      <c r="D108" s="2">
        <v>20.596900000000002</v>
      </c>
      <c r="E108" s="2">
        <v>410</v>
      </c>
      <c r="F108" s="2"/>
      <c r="G108" s="2"/>
      <c r="H108" s="5">
        <f t="shared" si="1"/>
        <v>2.336200171910954E-2</v>
      </c>
      <c r="I108" s="4"/>
      <c r="J108" s="4"/>
      <c r="K108" s="4"/>
    </row>
    <row r="109" spans="2:11" ht="13.5" x14ac:dyDescent="0.35">
      <c r="B109" s="3">
        <v>42158</v>
      </c>
      <c r="C109" s="2">
        <v>84.97</v>
      </c>
      <c r="D109" s="2">
        <v>20.5944</v>
      </c>
      <c r="E109" s="2">
        <v>71</v>
      </c>
      <c r="F109" s="2"/>
      <c r="G109" s="2"/>
      <c r="H109" s="5">
        <f t="shared" si="1"/>
        <v>-1.2137748884547086E-4</v>
      </c>
      <c r="I109" s="4"/>
      <c r="J109" s="4"/>
      <c r="K109" s="4"/>
    </row>
    <row r="110" spans="2:11" ht="13.5" x14ac:dyDescent="0.35">
      <c r="B110" s="3">
        <v>42159</v>
      </c>
      <c r="C110" s="2">
        <v>83.26</v>
      </c>
      <c r="D110" s="2">
        <v>20.18</v>
      </c>
      <c r="E110" s="2">
        <v>11971</v>
      </c>
      <c r="F110" s="2"/>
      <c r="G110" s="2"/>
      <c r="H110" s="5">
        <f t="shared" si="1"/>
        <v>-2.0121974905799662E-2</v>
      </c>
      <c r="I110" s="4"/>
      <c r="J110" s="4"/>
      <c r="K110" s="4"/>
    </row>
    <row r="111" spans="2:11" ht="13.5" x14ac:dyDescent="0.35">
      <c r="B111" s="3">
        <v>42160</v>
      </c>
      <c r="C111" s="2">
        <v>84.9</v>
      </c>
      <c r="D111" s="2">
        <v>20.577500000000001</v>
      </c>
      <c r="E111" s="2">
        <v>447</v>
      </c>
      <c r="F111" s="2"/>
      <c r="G111" s="2"/>
      <c r="H111" s="5">
        <f t="shared" si="1"/>
        <v>1.9697720515361786E-2</v>
      </c>
      <c r="I111" s="4"/>
      <c r="J111" s="4"/>
      <c r="K111" s="4"/>
    </row>
    <row r="112" spans="2:11" ht="13.5" x14ac:dyDescent="0.35">
      <c r="B112" s="3">
        <v>42163</v>
      </c>
      <c r="C112" s="2">
        <v>84.79</v>
      </c>
      <c r="D112" s="2">
        <v>20.550799999999999</v>
      </c>
      <c r="E112" s="2">
        <v>1305</v>
      </c>
      <c r="F112" s="2"/>
      <c r="G112" s="2"/>
      <c r="H112" s="5">
        <f t="shared" si="1"/>
        <v>-1.2975337140081022E-3</v>
      </c>
      <c r="I112" s="4"/>
      <c r="J112" s="4"/>
      <c r="K112" s="4"/>
    </row>
    <row r="113" spans="2:11" ht="13.5" x14ac:dyDescent="0.35">
      <c r="B113" s="3">
        <v>42164</v>
      </c>
      <c r="C113" s="2">
        <v>84.78</v>
      </c>
      <c r="D113" s="2">
        <v>20.548400000000001</v>
      </c>
      <c r="E113" s="2">
        <v>248</v>
      </c>
      <c r="F113" s="2"/>
      <c r="G113" s="2"/>
      <c r="H113" s="5">
        <f t="shared" si="1"/>
        <v>-1.1678377484078281E-4</v>
      </c>
      <c r="I113" s="4"/>
      <c r="J113" s="4"/>
      <c r="K113" s="4"/>
    </row>
    <row r="114" spans="2:11" ht="13.5" x14ac:dyDescent="0.35">
      <c r="B114" s="3">
        <v>42165</v>
      </c>
      <c r="C114" s="2">
        <v>84</v>
      </c>
      <c r="D114" s="2">
        <v>20.359300000000001</v>
      </c>
      <c r="E114" s="2">
        <v>60</v>
      </c>
      <c r="F114" s="2"/>
      <c r="G114" s="2"/>
      <c r="H114" s="5">
        <f t="shared" si="1"/>
        <v>-9.2026629810593435E-3</v>
      </c>
      <c r="I114" s="4"/>
      <c r="J114" s="4"/>
      <c r="K114" s="4"/>
    </row>
    <row r="115" spans="2:11" ht="13.5" x14ac:dyDescent="0.35">
      <c r="B115" s="3">
        <v>42166</v>
      </c>
      <c r="C115" s="2">
        <v>83.9</v>
      </c>
      <c r="D115" s="2">
        <v>20.335100000000001</v>
      </c>
      <c r="E115" s="2">
        <v>164</v>
      </c>
      <c r="F115" s="2"/>
      <c r="G115" s="2"/>
      <c r="H115" s="5">
        <f t="shared" si="1"/>
        <v>-1.1886459750581034E-3</v>
      </c>
      <c r="I115" s="4"/>
      <c r="J115" s="4"/>
      <c r="K115" s="4"/>
    </row>
    <row r="116" spans="2:11" ht="13.5" x14ac:dyDescent="0.35">
      <c r="B116" s="3">
        <v>42167</v>
      </c>
      <c r="C116" s="2">
        <v>83.9</v>
      </c>
      <c r="D116" s="2">
        <v>20.335100000000001</v>
      </c>
      <c r="E116" s="2">
        <v>1191</v>
      </c>
      <c r="F116" s="2"/>
      <c r="G116" s="2"/>
      <c r="H116" s="5">
        <f t="shared" si="1"/>
        <v>0</v>
      </c>
      <c r="I116" s="4"/>
      <c r="J116" s="4"/>
      <c r="K116" s="4"/>
    </row>
    <row r="117" spans="2:11" ht="13.5" x14ac:dyDescent="0.35">
      <c r="B117" s="3">
        <v>42170</v>
      </c>
      <c r="C117" s="2">
        <v>81</v>
      </c>
      <c r="D117" s="2">
        <v>20.3611</v>
      </c>
      <c r="E117" s="2">
        <v>162</v>
      </c>
      <c r="F117" s="2"/>
      <c r="G117" s="2"/>
      <c r="H117" s="5">
        <f t="shared" si="1"/>
        <v>1.2785774350753034E-3</v>
      </c>
      <c r="I117" s="4"/>
      <c r="J117" s="4"/>
      <c r="K117" s="4"/>
    </row>
    <row r="118" spans="2:11" ht="13.5" x14ac:dyDescent="0.35">
      <c r="B118" s="3">
        <v>42171</v>
      </c>
      <c r="C118" s="2">
        <v>82</v>
      </c>
      <c r="D118" s="2">
        <v>20.612500000000001</v>
      </c>
      <c r="E118" s="2">
        <v>711</v>
      </c>
      <c r="F118" s="2"/>
      <c r="G118" s="2"/>
      <c r="H118" s="5">
        <f t="shared" si="1"/>
        <v>1.2347073586397606E-2</v>
      </c>
      <c r="I118" s="4"/>
      <c r="J118" s="4"/>
      <c r="K118" s="4"/>
    </row>
    <row r="119" spans="2:11" ht="13.5" x14ac:dyDescent="0.35">
      <c r="B119" s="3">
        <v>42172</v>
      </c>
      <c r="C119" s="2">
        <v>82</v>
      </c>
      <c r="D119" s="2">
        <v>20.612500000000001</v>
      </c>
      <c r="E119" s="2">
        <v>281</v>
      </c>
      <c r="F119" s="2"/>
      <c r="G119" s="2"/>
      <c r="H119" s="5">
        <f t="shared" si="1"/>
        <v>0</v>
      </c>
      <c r="I119" s="4"/>
      <c r="J119" s="4"/>
      <c r="K119" s="4"/>
    </row>
    <row r="120" spans="2:11" ht="13.5" x14ac:dyDescent="0.35">
      <c r="B120" s="3">
        <v>42173</v>
      </c>
      <c r="C120" s="2">
        <v>82</v>
      </c>
      <c r="D120" s="2">
        <v>20.612500000000001</v>
      </c>
      <c r="E120" s="2">
        <v>8842</v>
      </c>
      <c r="F120" s="2"/>
      <c r="G120" s="2"/>
      <c r="H120" s="5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81.8</v>
      </c>
      <c r="D121" s="2">
        <v>20.562200000000001</v>
      </c>
      <c r="E121" s="2">
        <v>1104</v>
      </c>
      <c r="F121" s="2"/>
      <c r="G121" s="2"/>
      <c r="H121" s="5">
        <f t="shared" si="1"/>
        <v>-2.4402668283808374E-3</v>
      </c>
      <c r="I121" s="4"/>
      <c r="J121" s="4"/>
      <c r="K121" s="4"/>
    </row>
    <row r="122" spans="2:11" ht="13.5" x14ac:dyDescent="0.35">
      <c r="B122" s="3">
        <v>42177</v>
      </c>
      <c r="C122" s="2">
        <v>81.8</v>
      </c>
      <c r="D122" s="2">
        <v>20.562200000000001</v>
      </c>
      <c r="E122" s="2">
        <v>1096</v>
      </c>
      <c r="F122" s="2"/>
      <c r="G122" s="2"/>
      <c r="H122" s="5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81.8</v>
      </c>
      <c r="D123" s="2">
        <v>20.562200000000001</v>
      </c>
      <c r="E123" s="2">
        <v>895</v>
      </c>
      <c r="F123" s="2"/>
      <c r="G123" s="2"/>
      <c r="H123" s="5">
        <f t="shared" si="1"/>
        <v>0</v>
      </c>
      <c r="I123" s="4"/>
      <c r="J123" s="4"/>
      <c r="K123" s="4"/>
    </row>
    <row r="124" spans="2:11" ht="13.5" x14ac:dyDescent="0.35">
      <c r="B124" s="3">
        <v>42179</v>
      </c>
      <c r="C124" s="2">
        <v>81.81</v>
      </c>
      <c r="D124" s="2">
        <v>20.564800000000002</v>
      </c>
      <c r="E124" s="2">
        <v>1146</v>
      </c>
      <c r="F124" s="2"/>
      <c r="G124" s="2"/>
      <c r="H124" s="5">
        <f t="shared" si="1"/>
        <v>1.2644561379623998E-4</v>
      </c>
      <c r="I124" s="4"/>
      <c r="J124" s="4"/>
      <c r="K124" s="4"/>
    </row>
    <row r="125" spans="2:11" ht="13.5" x14ac:dyDescent="0.35">
      <c r="B125" s="3">
        <v>42180</v>
      </c>
      <c r="C125" s="2">
        <v>82.1</v>
      </c>
      <c r="D125" s="2">
        <v>20.637599999999999</v>
      </c>
      <c r="E125" s="2">
        <v>4929</v>
      </c>
      <c r="F125" s="2"/>
      <c r="G125" s="2"/>
      <c r="H125" s="5">
        <f t="shared" si="1"/>
        <v>3.5400295650819509E-3</v>
      </c>
      <c r="I125" s="4"/>
      <c r="J125" s="4"/>
      <c r="K125" s="4"/>
    </row>
    <row r="126" spans="2:11" ht="13.5" x14ac:dyDescent="0.35">
      <c r="B126" s="3">
        <v>42181</v>
      </c>
      <c r="C126" s="2">
        <v>82</v>
      </c>
      <c r="D126" s="2">
        <v>20.612500000000001</v>
      </c>
      <c r="E126" s="2">
        <v>112</v>
      </c>
      <c r="F126" s="2"/>
      <c r="G126" s="2"/>
      <c r="H126" s="5">
        <f t="shared" si="1"/>
        <v>-1.2162266930262407E-3</v>
      </c>
      <c r="I126" s="4"/>
      <c r="J126" s="4"/>
      <c r="K126" s="4"/>
    </row>
    <row r="127" spans="2:11" ht="13.5" x14ac:dyDescent="0.35">
      <c r="B127" s="3">
        <v>42184</v>
      </c>
      <c r="C127" s="2">
        <v>81.2</v>
      </c>
      <c r="D127" s="2">
        <v>20.4114</v>
      </c>
      <c r="E127" s="2">
        <v>580</v>
      </c>
      <c r="F127" s="2"/>
      <c r="G127" s="2"/>
      <c r="H127" s="5">
        <f t="shared" si="1"/>
        <v>-9.756215888417236E-3</v>
      </c>
      <c r="I127" s="4"/>
      <c r="J127" s="4"/>
      <c r="K127" s="4"/>
    </row>
    <row r="128" spans="2:11" ht="13.5" x14ac:dyDescent="0.35">
      <c r="B128" s="3">
        <v>42185</v>
      </c>
      <c r="C128" s="2">
        <v>81.2</v>
      </c>
      <c r="D128" s="2">
        <v>20.4114</v>
      </c>
      <c r="E128" s="2">
        <v>2764</v>
      </c>
      <c r="F128" s="2"/>
      <c r="G128" s="2"/>
      <c r="H128" s="5">
        <f t="shared" si="1"/>
        <v>0</v>
      </c>
      <c r="I128" s="4"/>
      <c r="J128" s="4"/>
      <c r="K128" s="4"/>
    </row>
    <row r="129" spans="2:11" ht="13.5" x14ac:dyDescent="0.35">
      <c r="B129" s="3">
        <v>42186</v>
      </c>
      <c r="C129" s="2">
        <v>81.2</v>
      </c>
      <c r="D129" s="2">
        <v>20.4114</v>
      </c>
      <c r="E129" s="2">
        <v>3964</v>
      </c>
      <c r="F129" s="2"/>
      <c r="G129" s="2"/>
      <c r="H129" s="5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81.010000000000005</v>
      </c>
      <c r="D130" s="2">
        <v>20.363700000000001</v>
      </c>
      <c r="E130" s="2">
        <v>202</v>
      </c>
      <c r="F130" s="2"/>
      <c r="G130" s="2"/>
      <c r="H130" s="5">
        <f t="shared" si="1"/>
        <v>-2.3369293630029768E-3</v>
      </c>
      <c r="I130" s="4"/>
      <c r="J130" s="4"/>
      <c r="K130" s="4"/>
    </row>
    <row r="131" spans="2:11" ht="13.5" x14ac:dyDescent="0.35">
      <c r="B131" s="3">
        <v>42188</v>
      </c>
      <c r="C131" s="2">
        <v>81.099999999999994</v>
      </c>
      <c r="D131" s="2">
        <v>20.386299999999999</v>
      </c>
      <c r="E131" s="2">
        <v>905</v>
      </c>
      <c r="F131" s="2"/>
      <c r="G131" s="2"/>
      <c r="H131" s="5">
        <f t="shared" si="1"/>
        <v>1.1098179603901582E-3</v>
      </c>
      <c r="I131" s="4"/>
      <c r="J131" s="4"/>
      <c r="K131" s="4"/>
    </row>
    <row r="132" spans="2:11" ht="13.5" x14ac:dyDescent="0.35">
      <c r="B132" s="3">
        <v>42191</v>
      </c>
      <c r="C132" s="2">
        <v>81.09</v>
      </c>
      <c r="D132" s="2">
        <v>20.383800000000001</v>
      </c>
      <c r="E132" s="2">
        <v>325</v>
      </c>
      <c r="F132" s="2"/>
      <c r="G132" s="2"/>
      <c r="H132" s="5">
        <f t="shared" si="1"/>
        <v>-1.2263137499191743E-4</v>
      </c>
      <c r="I132" s="4"/>
      <c r="J132" s="4"/>
      <c r="K132" s="4"/>
    </row>
    <row r="133" spans="2:11" ht="13.5" x14ac:dyDescent="0.35">
      <c r="B133" s="3">
        <v>42192</v>
      </c>
      <c r="C133" s="2">
        <v>81.2</v>
      </c>
      <c r="D133" s="2">
        <v>20.4114</v>
      </c>
      <c r="E133" s="2">
        <v>1163</v>
      </c>
      <c r="F133" s="2"/>
      <c r="G133" s="2"/>
      <c r="H133" s="5">
        <f t="shared" si="1"/>
        <v>1.3540164248079173E-3</v>
      </c>
      <c r="I133" s="4"/>
      <c r="J133" s="4"/>
      <c r="K133" s="4"/>
    </row>
    <row r="134" spans="2:11" ht="13.5" x14ac:dyDescent="0.35">
      <c r="B134" s="3">
        <v>42193</v>
      </c>
      <c r="C134" s="2">
        <v>81.2</v>
      </c>
      <c r="D134" s="2">
        <v>20.4114</v>
      </c>
      <c r="E134" s="2">
        <v>3439</v>
      </c>
      <c r="F134" s="2"/>
      <c r="G134" s="2"/>
      <c r="H134" s="5">
        <f t="shared" si="1"/>
        <v>0</v>
      </c>
      <c r="I134" s="4"/>
      <c r="J134" s="4"/>
      <c r="K134" s="4"/>
    </row>
    <row r="135" spans="2:11" ht="13.5" x14ac:dyDescent="0.35">
      <c r="B135" s="3">
        <v>42194</v>
      </c>
      <c r="C135" s="2">
        <v>81.010000000000005</v>
      </c>
      <c r="D135" s="2">
        <v>20.363700000000001</v>
      </c>
      <c r="E135" s="2">
        <v>1760</v>
      </c>
      <c r="F135" s="2"/>
      <c r="G135" s="2"/>
      <c r="H135" s="5">
        <f t="shared" ref="H135:H198" si="2">(D135-D134)/D134</f>
        <v>-2.3369293630029768E-3</v>
      </c>
      <c r="I135" s="4"/>
      <c r="J135" s="4"/>
      <c r="K135" s="4"/>
    </row>
    <row r="136" spans="2:11" ht="13.5" x14ac:dyDescent="0.35">
      <c r="B136" s="3">
        <v>42195</v>
      </c>
      <c r="C136" s="2">
        <v>83</v>
      </c>
      <c r="D136" s="2">
        <v>20.863900000000001</v>
      </c>
      <c r="E136" s="2">
        <v>3350</v>
      </c>
      <c r="F136" s="2"/>
      <c r="G136" s="2"/>
      <c r="H136" s="5">
        <f t="shared" si="2"/>
        <v>2.456331609678003E-2</v>
      </c>
      <c r="I136" s="4"/>
      <c r="J136" s="4"/>
      <c r="K136" s="4"/>
    </row>
    <row r="137" spans="2:11" ht="13.5" x14ac:dyDescent="0.35">
      <c r="B137" s="3">
        <v>42198</v>
      </c>
      <c r="C137" s="2">
        <v>83.3</v>
      </c>
      <c r="D137" s="2">
        <v>20.939299999999999</v>
      </c>
      <c r="E137" s="2">
        <v>5</v>
      </c>
      <c r="F137" s="2"/>
      <c r="G137" s="2"/>
      <c r="H137" s="5">
        <f t="shared" si="2"/>
        <v>3.613897689310165E-3</v>
      </c>
      <c r="I137" s="4"/>
      <c r="J137" s="4"/>
      <c r="K137" s="4"/>
    </row>
    <row r="138" spans="2:11" ht="13.5" x14ac:dyDescent="0.35">
      <c r="B138" s="3">
        <v>42199</v>
      </c>
      <c r="C138" s="2">
        <v>82.98</v>
      </c>
      <c r="D138" s="2">
        <v>20.858899999999998</v>
      </c>
      <c r="E138" s="2">
        <v>434</v>
      </c>
      <c r="F138" s="2"/>
      <c r="G138" s="2"/>
      <c r="H138" s="5">
        <f t="shared" si="2"/>
        <v>-3.8396699030053974E-3</v>
      </c>
      <c r="I138" s="4"/>
      <c r="J138" s="4"/>
      <c r="K138" s="4"/>
    </row>
    <row r="139" spans="2:11" ht="13.5" x14ac:dyDescent="0.35">
      <c r="B139" s="3">
        <v>42200</v>
      </c>
      <c r="C139" s="2">
        <v>81</v>
      </c>
      <c r="D139" s="2">
        <v>20.3611</v>
      </c>
      <c r="E139" s="2">
        <v>93</v>
      </c>
      <c r="F139" s="2"/>
      <c r="G139" s="2"/>
      <c r="H139" s="5">
        <f t="shared" si="2"/>
        <v>-2.3865112733653167E-2</v>
      </c>
      <c r="I139" s="4"/>
      <c r="J139" s="4"/>
      <c r="K139" s="4"/>
    </row>
    <row r="140" spans="2:11" ht="13.5" x14ac:dyDescent="0.35">
      <c r="B140" s="3">
        <v>42201</v>
      </c>
      <c r="C140" s="2">
        <v>82.8</v>
      </c>
      <c r="D140" s="2">
        <v>20.813600000000001</v>
      </c>
      <c r="E140" s="2">
        <v>97</v>
      </c>
      <c r="F140" s="2"/>
      <c r="G140" s="2"/>
      <c r="H140" s="5">
        <f t="shared" si="2"/>
        <v>2.2223750190313911E-2</v>
      </c>
      <c r="I140" s="4"/>
      <c r="J140" s="4"/>
      <c r="K140" s="4"/>
    </row>
    <row r="141" spans="2:11" ht="13.5" x14ac:dyDescent="0.35">
      <c r="B141" s="3">
        <v>42205</v>
      </c>
      <c r="C141" s="2">
        <v>82.9</v>
      </c>
      <c r="D141" s="2">
        <v>20.838699999999999</v>
      </c>
      <c r="E141" s="2">
        <v>1341</v>
      </c>
      <c r="F141" s="2"/>
      <c r="G141" s="2"/>
      <c r="H141" s="5">
        <f t="shared" si="2"/>
        <v>1.2059422685166594E-3</v>
      </c>
      <c r="I141" s="4"/>
      <c r="J141" s="4"/>
      <c r="K141" s="4"/>
    </row>
    <row r="142" spans="2:11" ht="13.5" x14ac:dyDescent="0.35">
      <c r="B142" s="3">
        <v>42206</v>
      </c>
      <c r="C142" s="2">
        <v>81.900000000000006</v>
      </c>
      <c r="D142" s="2">
        <v>20.587399999999999</v>
      </c>
      <c r="E142" s="2">
        <v>93</v>
      </c>
      <c r="F142" s="2"/>
      <c r="G142" s="2"/>
      <c r="H142" s="5">
        <f t="shared" si="2"/>
        <v>-1.2059293525987731E-2</v>
      </c>
      <c r="I142" s="4"/>
      <c r="J142" s="4"/>
      <c r="K142" s="4"/>
    </row>
    <row r="143" spans="2:11" ht="13.5" x14ac:dyDescent="0.35">
      <c r="B143" s="3">
        <v>42207</v>
      </c>
      <c r="C143" s="2">
        <v>81</v>
      </c>
      <c r="D143" s="2">
        <v>20.3611</v>
      </c>
      <c r="E143" s="2">
        <v>318</v>
      </c>
      <c r="F143" s="2"/>
      <c r="G143" s="2"/>
      <c r="H143" s="5">
        <f t="shared" si="2"/>
        <v>-1.0992160253358772E-2</v>
      </c>
      <c r="I143" s="4"/>
      <c r="J143" s="4"/>
      <c r="K143" s="4"/>
    </row>
    <row r="144" spans="2:11" ht="13.5" x14ac:dyDescent="0.35">
      <c r="B144" s="3">
        <v>42208</v>
      </c>
      <c r="C144" s="2">
        <v>81</v>
      </c>
      <c r="D144" s="2">
        <v>20.3611</v>
      </c>
      <c r="E144" s="2">
        <v>11952</v>
      </c>
      <c r="F144" s="2"/>
      <c r="G144" s="2"/>
      <c r="H144" s="5">
        <f t="shared" si="2"/>
        <v>0</v>
      </c>
      <c r="I144" s="4"/>
      <c r="J144" s="4"/>
      <c r="K144" s="4"/>
    </row>
    <row r="145" spans="2:11" ht="13.5" x14ac:dyDescent="0.35">
      <c r="B145" s="3">
        <v>42209</v>
      </c>
      <c r="C145" s="2">
        <v>81.89</v>
      </c>
      <c r="D145" s="2">
        <v>20.584900000000001</v>
      </c>
      <c r="E145" s="2">
        <v>876</v>
      </c>
      <c r="F145" s="2"/>
      <c r="G145" s="2"/>
      <c r="H145" s="5">
        <f t="shared" si="2"/>
        <v>1.09915476079387E-2</v>
      </c>
      <c r="I145" s="4"/>
      <c r="J145" s="4"/>
      <c r="K145" s="4"/>
    </row>
    <row r="146" spans="2:11" ht="13.5" x14ac:dyDescent="0.35">
      <c r="B146" s="3">
        <v>42212</v>
      </c>
      <c r="C146" s="2">
        <v>80.8</v>
      </c>
      <c r="D146" s="2">
        <v>20.3109</v>
      </c>
      <c r="E146" s="2">
        <v>210</v>
      </c>
      <c r="F146" s="2"/>
      <c r="G146" s="2"/>
      <c r="H146" s="5">
        <f t="shared" si="2"/>
        <v>-1.3310727766469641E-2</v>
      </c>
      <c r="I146" s="4"/>
      <c r="J146" s="4"/>
      <c r="K146" s="4"/>
    </row>
    <row r="147" spans="2:11" ht="13.5" x14ac:dyDescent="0.35">
      <c r="B147" s="3">
        <v>42213</v>
      </c>
      <c r="C147" s="2">
        <v>81.7</v>
      </c>
      <c r="D147" s="2">
        <v>20.537099999999999</v>
      </c>
      <c r="E147" s="2">
        <v>346</v>
      </c>
      <c r="F147" s="2"/>
      <c r="G147" s="2"/>
      <c r="H147" s="5">
        <f t="shared" si="2"/>
        <v>1.1136877243253554E-2</v>
      </c>
      <c r="I147" s="4"/>
      <c r="J147" s="4"/>
      <c r="K147" s="4"/>
    </row>
    <row r="148" spans="2:11" ht="13.5" x14ac:dyDescent="0.35">
      <c r="B148" s="3">
        <v>42214</v>
      </c>
      <c r="C148" s="2">
        <v>81</v>
      </c>
      <c r="D148" s="2">
        <v>20.3611</v>
      </c>
      <c r="E148" s="2">
        <v>161</v>
      </c>
      <c r="F148" s="2"/>
      <c r="G148" s="2"/>
      <c r="H148" s="5">
        <f t="shared" si="2"/>
        <v>-8.5698565035958532E-3</v>
      </c>
      <c r="I148" s="4"/>
      <c r="J148" s="4"/>
      <c r="K148" s="4"/>
    </row>
    <row r="149" spans="2:11" ht="13.5" x14ac:dyDescent="0.35">
      <c r="B149" s="3">
        <v>42215</v>
      </c>
      <c r="C149" s="2">
        <v>81.5</v>
      </c>
      <c r="D149" s="2">
        <v>20.486799999999999</v>
      </c>
      <c r="E149" s="2">
        <v>150</v>
      </c>
      <c r="F149" s="2"/>
      <c r="G149" s="2"/>
      <c r="H149" s="5">
        <f t="shared" si="2"/>
        <v>6.1735367931987153E-3</v>
      </c>
      <c r="I149" s="4"/>
      <c r="J149" s="4"/>
      <c r="K149" s="4"/>
    </row>
    <row r="150" spans="2:11" ht="13.5" x14ac:dyDescent="0.35">
      <c r="B150" s="3">
        <v>42216</v>
      </c>
      <c r="C150" s="2">
        <v>81.45</v>
      </c>
      <c r="D150" s="2">
        <v>20.474299999999999</v>
      </c>
      <c r="E150" s="2">
        <v>112</v>
      </c>
      <c r="F150" s="2"/>
      <c r="G150" s="2"/>
      <c r="H150" s="5">
        <f t="shared" si="2"/>
        <v>-6.1014897397345075E-4</v>
      </c>
      <c r="I150" s="4"/>
      <c r="J150" s="4"/>
      <c r="K150" s="4"/>
    </row>
    <row r="151" spans="2:11" ht="13.5" x14ac:dyDescent="0.35">
      <c r="B151" s="3">
        <v>42219</v>
      </c>
      <c r="C151" s="2">
        <v>81.5</v>
      </c>
      <c r="D151" s="2">
        <v>20.486799999999999</v>
      </c>
      <c r="E151" s="2">
        <v>744</v>
      </c>
      <c r="F151" s="2"/>
      <c r="G151" s="2"/>
      <c r="H151" s="5">
        <f t="shared" si="2"/>
        <v>6.1052148302991017E-4</v>
      </c>
      <c r="I151" s="4"/>
      <c r="J151" s="4"/>
      <c r="K151" s="4"/>
    </row>
    <row r="152" spans="2:11" ht="13.5" x14ac:dyDescent="0.35">
      <c r="B152" s="3">
        <v>42220</v>
      </c>
      <c r="C152" s="2">
        <v>83.4</v>
      </c>
      <c r="D152" s="2">
        <v>20.964400000000001</v>
      </c>
      <c r="E152" s="2">
        <v>6659</v>
      </c>
      <c r="F152" s="2"/>
      <c r="G152" s="2"/>
      <c r="H152" s="5">
        <f t="shared" si="2"/>
        <v>2.3312571997579051E-2</v>
      </c>
      <c r="I152" s="4"/>
      <c r="J152" s="4"/>
      <c r="K152" s="4"/>
    </row>
    <row r="153" spans="2:11" ht="13.5" x14ac:dyDescent="0.35">
      <c r="B153" s="3">
        <v>42221</v>
      </c>
      <c r="C153" s="2">
        <v>83.25</v>
      </c>
      <c r="D153" s="2">
        <v>20.9267</v>
      </c>
      <c r="E153" s="2">
        <v>1000</v>
      </c>
      <c r="F153" s="2"/>
      <c r="G153" s="2"/>
      <c r="H153" s="5">
        <f t="shared" si="2"/>
        <v>-1.7982866192212013E-3</v>
      </c>
      <c r="I153" s="4"/>
      <c r="J153" s="4"/>
      <c r="K153" s="4"/>
    </row>
    <row r="154" spans="2:11" ht="13.5" x14ac:dyDescent="0.35">
      <c r="B154" s="3">
        <v>42222</v>
      </c>
      <c r="C154" s="2">
        <v>83.25</v>
      </c>
      <c r="D154" s="2">
        <v>20.9267</v>
      </c>
      <c r="E154" s="2">
        <v>0</v>
      </c>
      <c r="F154" s="2"/>
      <c r="G154" s="2"/>
      <c r="H154" s="5">
        <f t="shared" si="2"/>
        <v>0</v>
      </c>
      <c r="I154" s="4"/>
      <c r="J154" s="4"/>
      <c r="K154" s="4"/>
    </row>
    <row r="155" spans="2:11" ht="13.5" x14ac:dyDescent="0.35">
      <c r="B155" s="3">
        <v>42223</v>
      </c>
      <c r="C155" s="2">
        <v>81.510000000000005</v>
      </c>
      <c r="D155" s="2">
        <v>20.4893</v>
      </c>
      <c r="E155" s="2">
        <v>70</v>
      </c>
      <c r="F155" s="2"/>
      <c r="G155" s="2"/>
      <c r="H155" s="5">
        <f t="shared" si="2"/>
        <v>-2.0901527713399638E-2</v>
      </c>
      <c r="I155" s="4"/>
      <c r="J155" s="4"/>
      <c r="K155" s="4"/>
    </row>
    <row r="156" spans="2:11" ht="13.5" x14ac:dyDescent="0.35">
      <c r="B156" s="3">
        <v>42226</v>
      </c>
      <c r="C156" s="2">
        <v>81.510000000000005</v>
      </c>
      <c r="D156" s="2">
        <v>20.4893</v>
      </c>
      <c r="E156" s="2">
        <v>0</v>
      </c>
      <c r="F156" s="2"/>
      <c r="G156" s="2"/>
      <c r="H156" s="5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81.5</v>
      </c>
      <c r="D157" s="2">
        <v>20.486799999999999</v>
      </c>
      <c r="E157" s="2">
        <v>252</v>
      </c>
      <c r="F157" s="2"/>
      <c r="G157" s="2"/>
      <c r="H157" s="5">
        <f t="shared" si="2"/>
        <v>-1.2201490534089886E-4</v>
      </c>
      <c r="I157" s="4"/>
      <c r="J157" s="4"/>
      <c r="K157" s="4"/>
    </row>
    <row r="158" spans="2:11" ht="13.5" x14ac:dyDescent="0.35">
      <c r="B158" s="3">
        <v>42228</v>
      </c>
      <c r="C158" s="2">
        <v>81.489999999999995</v>
      </c>
      <c r="D158" s="2">
        <v>20.484300000000001</v>
      </c>
      <c r="E158" s="2">
        <v>126</v>
      </c>
      <c r="F158" s="2"/>
      <c r="G158" s="2"/>
      <c r="H158" s="5">
        <f t="shared" si="2"/>
        <v>-1.220297947945861E-4</v>
      </c>
      <c r="I158" s="4"/>
      <c r="J158" s="4"/>
      <c r="K158" s="4"/>
    </row>
    <row r="159" spans="2:11" ht="13.5" x14ac:dyDescent="0.35">
      <c r="B159" s="3">
        <v>42230</v>
      </c>
      <c r="C159" s="2">
        <v>81.400000000000006</v>
      </c>
      <c r="D159" s="2">
        <v>20.4617</v>
      </c>
      <c r="E159" s="2">
        <v>127</v>
      </c>
      <c r="F159" s="2"/>
      <c r="G159" s="2"/>
      <c r="H159" s="5">
        <f t="shared" si="2"/>
        <v>-1.1032839784615837E-3</v>
      </c>
      <c r="I159" s="4"/>
      <c r="J159" s="4"/>
      <c r="K159" s="4"/>
    </row>
    <row r="160" spans="2:11" ht="13.5" x14ac:dyDescent="0.35">
      <c r="B160" s="3">
        <v>42233</v>
      </c>
      <c r="C160" s="2">
        <v>81.05</v>
      </c>
      <c r="D160" s="2">
        <v>20.373699999999999</v>
      </c>
      <c r="E160" s="2">
        <v>3476</v>
      </c>
      <c r="F160" s="2"/>
      <c r="G160" s="2"/>
      <c r="H160" s="5">
        <f t="shared" si="2"/>
        <v>-4.3007179266630318E-3</v>
      </c>
      <c r="I160" s="4"/>
      <c r="J160" s="4"/>
      <c r="K160" s="4"/>
    </row>
    <row r="161" spans="2:11" ht="13.5" x14ac:dyDescent="0.35">
      <c r="B161" s="3">
        <v>42234</v>
      </c>
      <c r="C161" s="2">
        <v>81</v>
      </c>
      <c r="D161" s="2">
        <v>20.3611</v>
      </c>
      <c r="E161" s="2">
        <v>433</v>
      </c>
      <c r="F161" s="2"/>
      <c r="G161" s="2"/>
      <c r="H161" s="5">
        <f t="shared" si="2"/>
        <v>-6.1844436700251096E-4</v>
      </c>
      <c r="I161" s="4"/>
      <c r="J161" s="4"/>
      <c r="K161" s="4"/>
    </row>
    <row r="162" spans="2:11" ht="13.5" x14ac:dyDescent="0.35">
      <c r="B162" s="3">
        <v>42235</v>
      </c>
      <c r="C162" s="2">
        <v>81</v>
      </c>
      <c r="D162" s="2">
        <v>20.3611</v>
      </c>
      <c r="E162" s="2">
        <v>481</v>
      </c>
      <c r="F162" s="2"/>
      <c r="G162" s="2"/>
      <c r="H162" s="5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81.39</v>
      </c>
      <c r="D163" s="2">
        <v>20.459199999999999</v>
      </c>
      <c r="E163" s="2">
        <v>40</v>
      </c>
      <c r="F163" s="2"/>
      <c r="G163" s="2"/>
      <c r="H163" s="5">
        <f t="shared" si="2"/>
        <v>4.8180108147398096E-3</v>
      </c>
      <c r="I163" s="4"/>
      <c r="J163" s="4"/>
      <c r="K163" s="4"/>
    </row>
    <row r="164" spans="2:11" ht="13.5" x14ac:dyDescent="0.35">
      <c r="B164" s="3">
        <v>42237</v>
      </c>
      <c r="C164" s="2">
        <v>81</v>
      </c>
      <c r="D164" s="2">
        <v>20.3611</v>
      </c>
      <c r="E164" s="2">
        <v>101</v>
      </c>
      <c r="F164" s="2"/>
      <c r="G164" s="2"/>
      <c r="H164" s="5">
        <f t="shared" si="2"/>
        <v>-4.794908891843217E-3</v>
      </c>
      <c r="I164" s="4"/>
      <c r="J164" s="4"/>
      <c r="K164" s="4"/>
    </row>
    <row r="165" spans="2:11" ht="13.5" x14ac:dyDescent="0.35">
      <c r="B165" s="3">
        <v>42240</v>
      </c>
      <c r="C165" s="2">
        <v>80.900000000000006</v>
      </c>
      <c r="D165" s="2">
        <v>20.335999999999999</v>
      </c>
      <c r="E165" s="2">
        <v>362</v>
      </c>
      <c r="F165" s="2"/>
      <c r="G165" s="2"/>
      <c r="H165" s="5">
        <f t="shared" si="2"/>
        <v>-1.2327428282362888E-3</v>
      </c>
      <c r="I165" s="4"/>
      <c r="J165" s="4"/>
      <c r="K165" s="4"/>
    </row>
    <row r="166" spans="2:11" ht="13.5" x14ac:dyDescent="0.35">
      <c r="B166" s="3">
        <v>42241</v>
      </c>
      <c r="C166" s="2">
        <v>81</v>
      </c>
      <c r="D166" s="2">
        <v>20.3611</v>
      </c>
      <c r="E166" s="2">
        <v>2076</v>
      </c>
      <c r="F166" s="2"/>
      <c r="G166" s="2"/>
      <c r="H166" s="5">
        <f t="shared" si="2"/>
        <v>1.2342643587727135E-3</v>
      </c>
      <c r="I166" s="4"/>
      <c r="J166" s="4"/>
      <c r="K166" s="4"/>
    </row>
    <row r="167" spans="2:11" ht="13.5" x14ac:dyDescent="0.35">
      <c r="B167" s="3">
        <v>42242</v>
      </c>
      <c r="C167" s="2">
        <v>81</v>
      </c>
      <c r="D167" s="2">
        <v>20.3611</v>
      </c>
      <c r="E167" s="2">
        <v>1934</v>
      </c>
      <c r="F167" s="2"/>
      <c r="G167" s="2"/>
      <c r="H167" s="5">
        <f t="shared" si="2"/>
        <v>0</v>
      </c>
      <c r="I167" s="4"/>
      <c r="J167" s="4"/>
      <c r="K167" s="4"/>
    </row>
    <row r="168" spans="2:11" ht="13.5" x14ac:dyDescent="0.35">
      <c r="B168" s="3">
        <v>42243</v>
      </c>
      <c r="C168" s="2">
        <v>80.5</v>
      </c>
      <c r="D168" s="2">
        <v>20.235499999999998</v>
      </c>
      <c r="E168" s="2">
        <v>878</v>
      </c>
      <c r="F168" s="2"/>
      <c r="G168" s="2"/>
      <c r="H168" s="5">
        <f t="shared" si="2"/>
        <v>-6.1686254671899921E-3</v>
      </c>
      <c r="I168" s="4"/>
      <c r="J168" s="4"/>
      <c r="K168" s="4"/>
    </row>
    <row r="169" spans="2:11" ht="13.5" x14ac:dyDescent="0.35">
      <c r="B169" s="3">
        <v>42244</v>
      </c>
      <c r="C169" s="2">
        <v>80.989999999999995</v>
      </c>
      <c r="D169" s="2">
        <v>20.358599999999999</v>
      </c>
      <c r="E169" s="2">
        <v>234</v>
      </c>
      <c r="F169" s="2"/>
      <c r="G169" s="2"/>
      <c r="H169" s="5">
        <f t="shared" si="2"/>
        <v>6.0833683378221882E-3</v>
      </c>
      <c r="I169" s="4"/>
      <c r="J169" s="4"/>
      <c r="K169" s="4"/>
    </row>
    <row r="170" spans="2:11" ht="13.5" x14ac:dyDescent="0.35">
      <c r="B170" s="3">
        <v>42247</v>
      </c>
      <c r="C170" s="2">
        <v>80.989999999999995</v>
      </c>
      <c r="D170" s="2">
        <v>20.358599999999999</v>
      </c>
      <c r="E170" s="2">
        <v>850</v>
      </c>
      <c r="F170" s="2"/>
      <c r="G170" s="2"/>
      <c r="H170" s="5">
        <f t="shared" si="2"/>
        <v>0</v>
      </c>
      <c r="I170" s="4"/>
      <c r="J170" s="4"/>
      <c r="K170" s="4"/>
    </row>
    <row r="171" spans="2:11" ht="13.5" x14ac:dyDescent="0.35">
      <c r="B171" s="3">
        <v>42248</v>
      </c>
      <c r="C171" s="2">
        <v>80.5</v>
      </c>
      <c r="D171" s="2">
        <v>20.235499999999998</v>
      </c>
      <c r="E171" s="2">
        <v>1425</v>
      </c>
      <c r="F171" s="2"/>
      <c r="G171" s="2"/>
      <c r="H171" s="5">
        <f t="shared" si="2"/>
        <v>-6.0465847356891379E-3</v>
      </c>
      <c r="I171" s="4"/>
      <c r="J171" s="4"/>
      <c r="K171" s="4"/>
    </row>
    <row r="172" spans="2:11" ht="13.5" x14ac:dyDescent="0.35">
      <c r="B172" s="3">
        <v>42249</v>
      </c>
      <c r="C172" s="2">
        <v>80.25</v>
      </c>
      <c r="D172" s="2">
        <v>20.172599999999999</v>
      </c>
      <c r="E172" s="2">
        <v>830</v>
      </c>
      <c r="F172" s="2"/>
      <c r="G172" s="2"/>
      <c r="H172" s="5">
        <f t="shared" si="2"/>
        <v>-3.1083986064094822E-3</v>
      </c>
      <c r="I172" s="4"/>
      <c r="J172" s="4"/>
      <c r="K172" s="4"/>
    </row>
    <row r="173" spans="2:11" ht="13.5" x14ac:dyDescent="0.35">
      <c r="B173" s="3">
        <v>42250</v>
      </c>
      <c r="C173" s="2">
        <v>80.489999999999995</v>
      </c>
      <c r="D173" s="2">
        <v>20.232900000000001</v>
      </c>
      <c r="E173" s="2">
        <v>5</v>
      </c>
      <c r="F173" s="2"/>
      <c r="G173" s="2"/>
      <c r="H173" s="5">
        <f t="shared" si="2"/>
        <v>2.9892031765861404E-3</v>
      </c>
      <c r="I173" s="4"/>
      <c r="J173" s="4"/>
      <c r="K173" s="4"/>
    </row>
    <row r="174" spans="2:11" ht="13.5" x14ac:dyDescent="0.35">
      <c r="B174" s="3">
        <v>42251</v>
      </c>
      <c r="C174" s="2">
        <v>80.5</v>
      </c>
      <c r="D174" s="2">
        <v>20.235499999999998</v>
      </c>
      <c r="E174" s="2">
        <v>1065</v>
      </c>
      <c r="F174" s="2"/>
      <c r="G174" s="2"/>
      <c r="H174" s="5">
        <f t="shared" si="2"/>
        <v>1.2850357585899664E-4</v>
      </c>
      <c r="I174" s="4"/>
      <c r="J174" s="4"/>
      <c r="K174" s="4"/>
    </row>
    <row r="175" spans="2:11" ht="13.5" x14ac:dyDescent="0.35">
      <c r="B175" s="3">
        <v>42254</v>
      </c>
      <c r="C175" s="2">
        <v>80.2</v>
      </c>
      <c r="D175" s="2">
        <v>20.16</v>
      </c>
      <c r="E175" s="2">
        <v>891</v>
      </c>
      <c r="F175" s="2"/>
      <c r="G175" s="2"/>
      <c r="H175" s="5">
        <f t="shared" si="2"/>
        <v>-3.7310666897283551E-3</v>
      </c>
      <c r="I175" s="4"/>
      <c r="J175" s="4"/>
      <c r="K175" s="4"/>
    </row>
    <row r="176" spans="2:11" ht="13.5" x14ac:dyDescent="0.35">
      <c r="B176" s="3">
        <v>42255</v>
      </c>
      <c r="C176" s="2">
        <v>80</v>
      </c>
      <c r="D176" s="2">
        <v>20.1098</v>
      </c>
      <c r="E176" s="2">
        <v>4997</v>
      </c>
      <c r="F176" s="2"/>
      <c r="G176" s="2"/>
      <c r="H176" s="5">
        <f t="shared" si="2"/>
        <v>-2.4900793650793774E-3</v>
      </c>
      <c r="I176" s="4"/>
      <c r="J176" s="4"/>
      <c r="K176" s="4"/>
    </row>
    <row r="177" spans="2:11" ht="13.5" x14ac:dyDescent="0.35">
      <c r="B177" s="3">
        <v>42256</v>
      </c>
      <c r="C177" s="2">
        <v>80</v>
      </c>
      <c r="D177" s="2">
        <v>20.1098</v>
      </c>
      <c r="E177" s="2">
        <v>1488</v>
      </c>
      <c r="F177" s="2"/>
      <c r="G177" s="2"/>
      <c r="H177" s="5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80</v>
      </c>
      <c r="D178" s="2">
        <v>20.1098</v>
      </c>
      <c r="E178" s="2">
        <v>603</v>
      </c>
      <c r="F178" s="2"/>
      <c r="G178" s="2"/>
      <c r="H178" s="5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80</v>
      </c>
      <c r="D179" s="2">
        <v>20.1098</v>
      </c>
      <c r="E179" s="2">
        <v>300</v>
      </c>
      <c r="F179" s="2"/>
      <c r="G179" s="2"/>
      <c r="H179" s="5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80.010000000000005</v>
      </c>
      <c r="D180" s="2">
        <v>20.112300000000001</v>
      </c>
      <c r="E180" s="2">
        <v>338</v>
      </c>
      <c r="F180" s="2"/>
      <c r="G180" s="2"/>
      <c r="H180" s="5">
        <f t="shared" si="2"/>
        <v>1.2431749694185318E-4</v>
      </c>
      <c r="I180" s="4"/>
      <c r="J180" s="4"/>
      <c r="K180" s="4"/>
    </row>
    <row r="181" spans="2:11" ht="13.5" x14ac:dyDescent="0.35">
      <c r="B181" s="3">
        <v>42262</v>
      </c>
      <c r="C181" s="2">
        <v>80</v>
      </c>
      <c r="D181" s="2">
        <v>20.1098</v>
      </c>
      <c r="E181" s="2">
        <v>6466</v>
      </c>
      <c r="F181" s="2"/>
      <c r="G181" s="2"/>
      <c r="H181" s="5">
        <f t="shared" si="2"/>
        <v>-1.243020440228755E-4</v>
      </c>
      <c r="I181" s="4"/>
      <c r="J181" s="4"/>
      <c r="K181" s="4"/>
    </row>
    <row r="182" spans="2:11" ht="13.5" x14ac:dyDescent="0.35">
      <c r="B182" s="3">
        <v>42263</v>
      </c>
      <c r="C182" s="2">
        <v>80</v>
      </c>
      <c r="D182" s="2">
        <v>20.1098</v>
      </c>
      <c r="E182" s="2">
        <v>2992</v>
      </c>
      <c r="F182" s="2"/>
      <c r="G182" s="2"/>
      <c r="H182" s="5">
        <f t="shared" si="2"/>
        <v>0</v>
      </c>
      <c r="I182" s="4"/>
      <c r="J182" s="4"/>
      <c r="K182" s="4"/>
    </row>
    <row r="183" spans="2:11" ht="13.5" x14ac:dyDescent="0.35">
      <c r="B183" s="3">
        <v>42264</v>
      </c>
      <c r="C183" s="2">
        <v>80</v>
      </c>
      <c r="D183" s="2">
        <v>20.1098</v>
      </c>
      <c r="E183" s="2">
        <v>1700</v>
      </c>
      <c r="F183" s="2"/>
      <c r="G183" s="2"/>
      <c r="H183" s="5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80</v>
      </c>
      <c r="D184" s="2">
        <v>20.1098</v>
      </c>
      <c r="E184" s="2">
        <v>3190</v>
      </c>
      <c r="F184" s="2"/>
      <c r="G184" s="2"/>
      <c r="H184" s="5">
        <f t="shared" si="2"/>
        <v>0</v>
      </c>
      <c r="I184" s="4"/>
      <c r="J184" s="4"/>
      <c r="K184" s="4"/>
    </row>
    <row r="185" spans="2:11" ht="13.5" x14ac:dyDescent="0.35">
      <c r="B185" s="3">
        <v>42268</v>
      </c>
      <c r="C185" s="2">
        <v>80</v>
      </c>
      <c r="D185" s="2">
        <v>20.1098</v>
      </c>
      <c r="E185" s="2">
        <v>430</v>
      </c>
      <c r="F185" s="2"/>
      <c r="G185" s="2"/>
      <c r="H185" s="5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80</v>
      </c>
      <c r="D186" s="2">
        <v>20.1098</v>
      </c>
      <c r="E186" s="2">
        <v>5261</v>
      </c>
      <c r="F186" s="2"/>
      <c r="G186" s="2"/>
      <c r="H186" s="5">
        <f t="shared" si="2"/>
        <v>0</v>
      </c>
      <c r="I186" s="4"/>
      <c r="J186" s="4"/>
      <c r="K186" s="4"/>
    </row>
    <row r="187" spans="2:11" ht="13.5" x14ac:dyDescent="0.35">
      <c r="B187" s="3">
        <v>42270</v>
      </c>
      <c r="C187" s="2">
        <v>79.8</v>
      </c>
      <c r="D187" s="2">
        <v>20.0595</v>
      </c>
      <c r="E187" s="2">
        <v>340</v>
      </c>
      <c r="F187" s="2"/>
      <c r="G187" s="2"/>
      <c r="H187" s="5">
        <f t="shared" si="2"/>
        <v>-2.5012680384688068E-3</v>
      </c>
      <c r="I187" s="4"/>
      <c r="J187" s="4"/>
      <c r="K187" s="4"/>
    </row>
    <row r="188" spans="2:11" ht="13.5" x14ac:dyDescent="0.35">
      <c r="B188" s="3">
        <v>42275</v>
      </c>
      <c r="C188" s="2">
        <v>80</v>
      </c>
      <c r="D188" s="2">
        <v>20.1098</v>
      </c>
      <c r="E188" s="2">
        <v>1453</v>
      </c>
      <c r="F188" s="2"/>
      <c r="G188" s="2"/>
      <c r="H188" s="5">
        <f t="shared" si="2"/>
        <v>2.5075400682968174E-3</v>
      </c>
      <c r="I188" s="4"/>
      <c r="J188" s="4"/>
      <c r="K188" s="4"/>
    </row>
    <row r="189" spans="2:11" ht="13.5" x14ac:dyDescent="0.35">
      <c r="B189" s="3">
        <v>42276</v>
      </c>
      <c r="C189" s="2">
        <v>81</v>
      </c>
      <c r="D189" s="2">
        <v>20.3611</v>
      </c>
      <c r="E189" s="2">
        <v>1762</v>
      </c>
      <c r="F189" s="2"/>
      <c r="G189" s="2"/>
      <c r="H189" s="5">
        <f t="shared" si="2"/>
        <v>1.2496394792588714E-2</v>
      </c>
      <c r="I189" s="4"/>
      <c r="J189" s="4"/>
      <c r="K189" s="4"/>
    </row>
    <row r="190" spans="2:11" ht="13.5" x14ac:dyDescent="0.35">
      <c r="B190" s="3">
        <v>42277</v>
      </c>
      <c r="C190" s="2">
        <v>80.010000000000005</v>
      </c>
      <c r="D190" s="2">
        <v>20.112300000000001</v>
      </c>
      <c r="E190" s="2">
        <v>638</v>
      </c>
      <c r="F190" s="2"/>
      <c r="G190" s="2"/>
      <c r="H190" s="5">
        <f t="shared" si="2"/>
        <v>-1.2219379110165917E-2</v>
      </c>
      <c r="I190" s="4"/>
      <c r="J190" s="4"/>
      <c r="K190" s="4"/>
    </row>
    <row r="191" spans="2:11" ht="13.5" x14ac:dyDescent="0.35">
      <c r="B191" s="3">
        <v>42278</v>
      </c>
      <c r="C191" s="2">
        <v>81</v>
      </c>
      <c r="D191" s="2">
        <v>20.3611</v>
      </c>
      <c r="E191" s="2">
        <v>748</v>
      </c>
      <c r="F191" s="2"/>
      <c r="G191" s="2"/>
      <c r="H191" s="5">
        <f t="shared" si="2"/>
        <v>1.2370539421150203E-2</v>
      </c>
      <c r="I191" s="4"/>
      <c r="J191" s="4"/>
      <c r="K191" s="4"/>
    </row>
    <row r="192" spans="2:11" ht="13.5" x14ac:dyDescent="0.35">
      <c r="B192" s="3">
        <v>42279</v>
      </c>
      <c r="C192" s="2">
        <v>80</v>
      </c>
      <c r="D192" s="2">
        <v>20.1098</v>
      </c>
      <c r="E192" s="2">
        <v>3806</v>
      </c>
      <c r="F192" s="2"/>
      <c r="G192" s="2"/>
      <c r="H192" s="5">
        <f t="shared" si="2"/>
        <v>-1.2342162260388707E-2</v>
      </c>
      <c r="I192" s="4"/>
      <c r="J192" s="4"/>
      <c r="K192" s="4"/>
    </row>
    <row r="193" spans="2:11" ht="13.5" x14ac:dyDescent="0.35">
      <c r="B193" s="3">
        <v>42282</v>
      </c>
      <c r="C193" s="2">
        <v>79.989999999999995</v>
      </c>
      <c r="D193" s="2">
        <v>20.107299999999999</v>
      </c>
      <c r="E193" s="2">
        <v>413</v>
      </c>
      <c r="F193" s="2"/>
      <c r="G193" s="2"/>
      <c r="H193" s="5">
        <f t="shared" si="2"/>
        <v>-1.2431749694185318E-4</v>
      </c>
      <c r="I193" s="4"/>
      <c r="J193" s="4"/>
      <c r="K193" s="4"/>
    </row>
    <row r="194" spans="2:11" ht="13.5" x14ac:dyDescent="0.35">
      <c r="B194" s="3">
        <v>42283</v>
      </c>
      <c r="C194" s="2">
        <v>79</v>
      </c>
      <c r="D194" s="2">
        <v>19.8584</v>
      </c>
      <c r="E194" s="2">
        <v>55</v>
      </c>
      <c r="F194" s="2"/>
      <c r="G194" s="2"/>
      <c r="H194" s="5">
        <f t="shared" si="2"/>
        <v>-1.23785888707086E-2</v>
      </c>
      <c r="I194" s="4"/>
      <c r="J194" s="4"/>
      <c r="K194" s="4"/>
    </row>
    <row r="195" spans="2:11" ht="13.5" x14ac:dyDescent="0.35">
      <c r="B195" s="3">
        <v>42284</v>
      </c>
      <c r="C195" s="2">
        <v>79.5</v>
      </c>
      <c r="D195" s="2">
        <v>19.984100000000002</v>
      </c>
      <c r="E195" s="2">
        <v>15</v>
      </c>
      <c r="F195" s="2"/>
      <c r="G195" s="2"/>
      <c r="H195" s="5">
        <f t="shared" si="2"/>
        <v>6.3298150908432669E-3</v>
      </c>
      <c r="I195" s="4"/>
      <c r="J195" s="4"/>
      <c r="K195" s="4"/>
    </row>
    <row r="196" spans="2:11" ht="13.5" x14ac:dyDescent="0.35">
      <c r="B196" s="3">
        <v>42285</v>
      </c>
      <c r="C196" s="2">
        <v>79.5</v>
      </c>
      <c r="D196" s="2">
        <v>19.984100000000002</v>
      </c>
      <c r="E196" s="2">
        <v>2347</v>
      </c>
      <c r="F196" s="2"/>
      <c r="G196" s="2"/>
      <c r="H196" s="5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79.81</v>
      </c>
      <c r="D197" s="2">
        <v>20.062000000000001</v>
      </c>
      <c r="E197" s="2">
        <v>1342</v>
      </c>
      <c r="F197" s="2"/>
      <c r="G197" s="2"/>
      <c r="H197" s="5">
        <f t="shared" si="2"/>
        <v>3.8980989886959949E-3</v>
      </c>
      <c r="I197" s="4"/>
      <c r="J197" s="4"/>
      <c r="K197" s="4"/>
    </row>
    <row r="198" spans="2:11" ht="13.5" x14ac:dyDescent="0.35">
      <c r="B198" s="3">
        <v>42289</v>
      </c>
      <c r="C198" s="2">
        <v>79.83</v>
      </c>
      <c r="D198" s="2">
        <v>20.067</v>
      </c>
      <c r="E198" s="2">
        <v>2008</v>
      </c>
      <c r="F198" s="2"/>
      <c r="G198" s="2"/>
      <c r="H198" s="5">
        <f t="shared" si="2"/>
        <v>2.4922739507521709E-4</v>
      </c>
      <c r="I198" s="4"/>
      <c r="J198" s="4"/>
      <c r="K198" s="4"/>
    </row>
    <row r="199" spans="2:11" ht="13.5" x14ac:dyDescent="0.35">
      <c r="B199" s="3">
        <v>42290</v>
      </c>
      <c r="C199" s="2">
        <v>79.8</v>
      </c>
      <c r="D199" s="2">
        <v>20.0595</v>
      </c>
      <c r="E199" s="2">
        <v>145</v>
      </c>
      <c r="F199" s="2"/>
      <c r="G199" s="2"/>
      <c r="H199" s="5">
        <f t="shared" ref="H199:H262" si="3">(D199-D198)/D198</f>
        <v>-3.7374794438632002E-4</v>
      </c>
      <c r="I199" s="4"/>
      <c r="J199" s="4"/>
      <c r="K199" s="4"/>
    </row>
    <row r="200" spans="2:11" ht="13.5" x14ac:dyDescent="0.35">
      <c r="B200" s="3">
        <v>42293</v>
      </c>
      <c r="C200" s="2">
        <v>80</v>
      </c>
      <c r="D200" s="2">
        <v>20.1098</v>
      </c>
      <c r="E200" s="2">
        <v>1640</v>
      </c>
      <c r="F200" s="2"/>
      <c r="G200" s="2"/>
      <c r="H200" s="5">
        <f t="shared" si="3"/>
        <v>2.5075400682968174E-3</v>
      </c>
      <c r="I200" s="4"/>
      <c r="J200" s="4"/>
      <c r="K200" s="4"/>
    </row>
    <row r="201" spans="2:11" ht="13.5" x14ac:dyDescent="0.35">
      <c r="B201" s="3">
        <v>42296</v>
      </c>
      <c r="C201" s="2">
        <v>79.599999999999994</v>
      </c>
      <c r="D201" s="2">
        <v>20.0092</v>
      </c>
      <c r="E201" s="2">
        <v>220</v>
      </c>
      <c r="F201" s="2"/>
      <c r="G201" s="2"/>
      <c r="H201" s="5">
        <f t="shared" si="3"/>
        <v>-5.0025360769376135E-3</v>
      </c>
      <c r="I201" s="4"/>
      <c r="J201" s="4"/>
      <c r="K201" s="4"/>
    </row>
    <row r="202" spans="2:11" ht="13.5" x14ac:dyDescent="0.35">
      <c r="B202" s="3">
        <v>42297</v>
      </c>
      <c r="C202" s="2">
        <v>79.3</v>
      </c>
      <c r="D202" s="2">
        <v>19.933800000000002</v>
      </c>
      <c r="E202" s="2">
        <v>1466</v>
      </c>
      <c r="F202" s="2"/>
      <c r="G202" s="2"/>
      <c r="H202" s="5">
        <f t="shared" si="3"/>
        <v>-3.7682665973651297E-3</v>
      </c>
      <c r="I202" s="4"/>
      <c r="J202" s="4"/>
      <c r="K202" s="4"/>
    </row>
    <row r="203" spans="2:11" ht="13.5" x14ac:dyDescent="0.35">
      <c r="B203" s="3">
        <v>42298</v>
      </c>
      <c r="C203" s="2">
        <v>79</v>
      </c>
      <c r="D203" s="2">
        <v>19.8584</v>
      </c>
      <c r="E203" s="2">
        <v>125</v>
      </c>
      <c r="F203" s="2"/>
      <c r="G203" s="2"/>
      <c r="H203" s="5">
        <f t="shared" si="3"/>
        <v>-3.7825201416690196E-3</v>
      </c>
      <c r="I203" s="4"/>
      <c r="J203" s="4"/>
      <c r="K203" s="4"/>
    </row>
    <row r="204" spans="2:11" ht="13.5" x14ac:dyDescent="0.35">
      <c r="B204" s="3">
        <v>42299</v>
      </c>
      <c r="C204" s="2">
        <v>78.900000000000006</v>
      </c>
      <c r="D204" s="2">
        <v>19.833300000000001</v>
      </c>
      <c r="E204" s="2">
        <v>2759</v>
      </c>
      <c r="F204" s="2"/>
      <c r="G204" s="2"/>
      <c r="H204" s="5">
        <f t="shared" si="3"/>
        <v>-1.2639487572008996E-3</v>
      </c>
      <c r="I204" s="4"/>
      <c r="J204" s="4"/>
      <c r="K204" s="4"/>
    </row>
    <row r="205" spans="2:11" ht="13.5" x14ac:dyDescent="0.35">
      <c r="B205" s="3">
        <v>42300</v>
      </c>
      <c r="C205" s="2">
        <v>78.900000000000006</v>
      </c>
      <c r="D205" s="2">
        <v>19.833300000000001</v>
      </c>
      <c r="E205" s="2">
        <v>2145</v>
      </c>
      <c r="F205" s="2"/>
      <c r="G205" s="2"/>
      <c r="H205" s="5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78.2</v>
      </c>
      <c r="D206" s="2">
        <v>19.657299999999999</v>
      </c>
      <c r="E206" s="2">
        <v>250</v>
      </c>
      <c r="F206" s="2"/>
      <c r="G206" s="2"/>
      <c r="H206" s="5">
        <f t="shared" si="3"/>
        <v>-8.8739644940580703E-3</v>
      </c>
      <c r="I206" s="4"/>
      <c r="J206" s="4"/>
      <c r="K206" s="4"/>
    </row>
    <row r="207" spans="2:11" ht="13.5" x14ac:dyDescent="0.35">
      <c r="B207" s="3">
        <v>42304</v>
      </c>
      <c r="C207" s="2">
        <v>79.5</v>
      </c>
      <c r="D207" s="2">
        <v>19.984100000000002</v>
      </c>
      <c r="E207" s="2">
        <v>444</v>
      </c>
      <c r="F207" s="2"/>
      <c r="G207" s="2"/>
      <c r="H207" s="5">
        <f t="shared" si="3"/>
        <v>1.6624867097719535E-2</v>
      </c>
      <c r="I207" s="4"/>
      <c r="J207" s="4"/>
      <c r="K207" s="4"/>
    </row>
    <row r="208" spans="2:11" ht="13.5" x14ac:dyDescent="0.35">
      <c r="B208" s="3">
        <v>42305</v>
      </c>
      <c r="C208" s="2">
        <v>79.5</v>
      </c>
      <c r="D208" s="2">
        <v>19.984100000000002</v>
      </c>
      <c r="E208" s="2">
        <v>7637</v>
      </c>
      <c r="F208" s="2"/>
      <c r="G208" s="2"/>
      <c r="H208" s="5">
        <f t="shared" si="3"/>
        <v>0</v>
      </c>
      <c r="I208" s="4"/>
      <c r="J208" s="4"/>
      <c r="K208" s="4"/>
    </row>
    <row r="209" spans="2:11" ht="13.5" x14ac:dyDescent="0.35">
      <c r="B209" s="3">
        <v>42306</v>
      </c>
      <c r="C209" s="2">
        <v>79.5</v>
      </c>
      <c r="D209" s="2">
        <v>19.984100000000002</v>
      </c>
      <c r="E209" s="2">
        <v>140</v>
      </c>
      <c r="F209" s="2"/>
      <c r="G209" s="2"/>
      <c r="H209" s="5">
        <f t="shared" si="3"/>
        <v>0</v>
      </c>
      <c r="I209" s="4"/>
      <c r="J209" s="4"/>
      <c r="K209" s="4"/>
    </row>
    <row r="210" spans="2:11" ht="13.5" x14ac:dyDescent="0.35">
      <c r="B210" s="3">
        <v>42307</v>
      </c>
      <c r="C210" s="2">
        <v>78</v>
      </c>
      <c r="D210" s="2">
        <v>19.606999999999999</v>
      </c>
      <c r="E210" s="2">
        <v>1250</v>
      </c>
      <c r="F210" s="2"/>
      <c r="G210" s="2"/>
      <c r="H210" s="5">
        <f t="shared" si="3"/>
        <v>-1.8870001651312904E-2</v>
      </c>
      <c r="I210" s="4"/>
      <c r="J210" s="4"/>
      <c r="K210" s="4"/>
    </row>
    <row r="211" spans="2:11" ht="13.5" x14ac:dyDescent="0.35">
      <c r="B211" s="3">
        <v>42310</v>
      </c>
      <c r="C211" s="2">
        <v>79</v>
      </c>
      <c r="D211" s="2">
        <v>19.8584</v>
      </c>
      <c r="E211" s="2">
        <v>95</v>
      </c>
      <c r="F211" s="2"/>
      <c r="G211" s="2"/>
      <c r="H211" s="5">
        <f t="shared" si="3"/>
        <v>1.2821951343907803E-2</v>
      </c>
      <c r="I211" s="4"/>
      <c r="J211" s="4"/>
      <c r="K211" s="4"/>
    </row>
    <row r="212" spans="2:11" ht="13.5" x14ac:dyDescent="0.35">
      <c r="B212" s="3">
        <v>42311</v>
      </c>
      <c r="C212" s="2">
        <v>79</v>
      </c>
      <c r="D212" s="2">
        <v>19.8584</v>
      </c>
      <c r="E212" s="2">
        <v>20</v>
      </c>
      <c r="F212" s="2"/>
      <c r="G212" s="2"/>
      <c r="H212" s="5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77.5</v>
      </c>
      <c r="D213" s="2">
        <v>19.481300000000001</v>
      </c>
      <c r="E213" s="2">
        <v>157</v>
      </c>
      <c r="F213" s="2"/>
      <c r="G213" s="2"/>
      <c r="H213" s="5">
        <f t="shared" si="3"/>
        <v>-1.8989445272529441E-2</v>
      </c>
      <c r="I213" s="4"/>
      <c r="J213" s="4"/>
      <c r="K213" s="4"/>
    </row>
    <row r="214" spans="2:11" ht="13.5" x14ac:dyDescent="0.35">
      <c r="B214" s="3">
        <v>42313</v>
      </c>
      <c r="C214" s="2">
        <v>77.5</v>
      </c>
      <c r="D214" s="2">
        <v>19.481300000000001</v>
      </c>
      <c r="E214" s="2">
        <v>63</v>
      </c>
      <c r="F214" s="2"/>
      <c r="G214" s="2"/>
      <c r="H214" s="5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77.099999999999994</v>
      </c>
      <c r="D215" s="2">
        <v>19.380800000000001</v>
      </c>
      <c r="E215" s="2">
        <v>1370</v>
      </c>
      <c r="F215" s="2"/>
      <c r="G215" s="2"/>
      <c r="H215" s="5">
        <f t="shared" si="3"/>
        <v>-5.1587933043482853E-3</v>
      </c>
      <c r="I215" s="4"/>
      <c r="J215" s="4"/>
      <c r="K215" s="4"/>
    </row>
    <row r="216" spans="2:11" ht="13.5" x14ac:dyDescent="0.35">
      <c r="B216" s="3">
        <v>42317</v>
      </c>
      <c r="C216" s="2">
        <v>74.900000000000006</v>
      </c>
      <c r="D216" s="2">
        <v>18.8278</v>
      </c>
      <c r="E216" s="2">
        <v>2128</v>
      </c>
      <c r="F216" s="2"/>
      <c r="G216" s="2"/>
      <c r="H216" s="5">
        <f t="shared" si="3"/>
        <v>-2.8533393874349913E-2</v>
      </c>
      <c r="I216" s="4"/>
      <c r="J216" s="4"/>
      <c r="K216" s="4"/>
    </row>
    <row r="217" spans="2:11" ht="13.5" x14ac:dyDescent="0.35">
      <c r="B217" s="3">
        <v>42318</v>
      </c>
      <c r="C217" s="2">
        <v>74</v>
      </c>
      <c r="D217" s="2">
        <v>18.601500000000001</v>
      </c>
      <c r="E217" s="2">
        <v>169</v>
      </c>
      <c r="F217" s="2"/>
      <c r="G217" s="2"/>
      <c r="H217" s="5">
        <f t="shared" si="3"/>
        <v>-1.201946058487972E-2</v>
      </c>
      <c r="I217" s="4"/>
      <c r="J217" s="4"/>
      <c r="K217" s="4"/>
    </row>
    <row r="218" spans="2:11" ht="13.5" x14ac:dyDescent="0.35">
      <c r="B218" s="3">
        <v>42319</v>
      </c>
      <c r="C218" s="2">
        <v>74</v>
      </c>
      <c r="D218" s="2">
        <v>18.601500000000001</v>
      </c>
      <c r="E218" s="2">
        <v>512</v>
      </c>
      <c r="F218" s="2"/>
      <c r="G218" s="2"/>
      <c r="H218" s="5">
        <f t="shared" si="3"/>
        <v>0</v>
      </c>
      <c r="I218" s="4"/>
      <c r="J218" s="4"/>
      <c r="K218" s="4"/>
    </row>
    <row r="219" spans="2:11" ht="13.5" x14ac:dyDescent="0.35">
      <c r="B219" s="3">
        <v>42320</v>
      </c>
      <c r="C219" s="2">
        <v>73.150000000000006</v>
      </c>
      <c r="D219" s="2">
        <v>18.387899999999998</v>
      </c>
      <c r="E219" s="2">
        <v>155</v>
      </c>
      <c r="F219" s="2"/>
      <c r="G219" s="2"/>
      <c r="H219" s="5">
        <f t="shared" si="3"/>
        <v>-1.1482944923796635E-2</v>
      </c>
      <c r="I219" s="4"/>
      <c r="J219" s="4"/>
      <c r="K219" s="4"/>
    </row>
    <row r="220" spans="2:11" ht="13.5" x14ac:dyDescent="0.35">
      <c r="B220" s="3">
        <v>42321</v>
      </c>
      <c r="C220" s="2">
        <v>74</v>
      </c>
      <c r="D220" s="2">
        <v>18.601500000000001</v>
      </c>
      <c r="E220" s="2">
        <v>1853</v>
      </c>
      <c r="F220" s="2"/>
      <c r="G220" s="2"/>
      <c r="H220" s="5">
        <f t="shared" si="3"/>
        <v>1.1616334654854722E-2</v>
      </c>
      <c r="I220" s="4"/>
      <c r="J220" s="4"/>
      <c r="K220" s="4"/>
    </row>
    <row r="221" spans="2:11" ht="13.5" x14ac:dyDescent="0.35">
      <c r="B221" s="3">
        <v>42324</v>
      </c>
      <c r="C221" s="2">
        <v>73.7</v>
      </c>
      <c r="D221" s="2">
        <v>18.5261</v>
      </c>
      <c r="E221" s="2">
        <v>2229</v>
      </c>
      <c r="F221" s="2"/>
      <c r="G221" s="2"/>
      <c r="H221" s="5">
        <f t="shared" si="3"/>
        <v>-4.0534365508158969E-3</v>
      </c>
      <c r="I221" s="4"/>
      <c r="J221" s="4"/>
      <c r="K221" s="4"/>
    </row>
    <row r="222" spans="2:11" ht="13.5" x14ac:dyDescent="0.35">
      <c r="B222" s="3">
        <v>42325</v>
      </c>
      <c r="C222" s="2">
        <v>71.599999999999994</v>
      </c>
      <c r="D222" s="2">
        <v>17.998200000000001</v>
      </c>
      <c r="E222" s="2">
        <v>475</v>
      </c>
      <c r="F222" s="2"/>
      <c r="G222" s="2"/>
      <c r="H222" s="5">
        <f t="shared" si="3"/>
        <v>-2.8494934173949129E-2</v>
      </c>
      <c r="I222" s="4"/>
      <c r="J222" s="4"/>
      <c r="K222" s="4"/>
    </row>
    <row r="223" spans="2:11" ht="13.5" x14ac:dyDescent="0.35">
      <c r="B223" s="3">
        <v>42326</v>
      </c>
      <c r="C223" s="2">
        <v>71.5</v>
      </c>
      <c r="D223" s="2">
        <v>17.973099999999999</v>
      </c>
      <c r="E223" s="2">
        <v>510</v>
      </c>
      <c r="F223" s="2"/>
      <c r="G223" s="2"/>
      <c r="H223" s="5">
        <f t="shared" si="3"/>
        <v>-1.3945839028348334E-3</v>
      </c>
      <c r="I223" s="4"/>
      <c r="J223" s="4"/>
      <c r="K223" s="4"/>
    </row>
    <row r="224" spans="2:11" ht="13.5" x14ac:dyDescent="0.35">
      <c r="B224" s="3">
        <v>42327</v>
      </c>
      <c r="C224" s="2">
        <v>72</v>
      </c>
      <c r="D224" s="2">
        <v>18.098800000000001</v>
      </c>
      <c r="E224" s="2">
        <v>499</v>
      </c>
      <c r="F224" s="2"/>
      <c r="G224" s="2"/>
      <c r="H224" s="5">
        <f t="shared" si="3"/>
        <v>6.993785156706519E-3</v>
      </c>
      <c r="I224" s="4"/>
      <c r="J224" s="4"/>
      <c r="K224" s="4"/>
    </row>
    <row r="225" spans="2:11" ht="13.5" x14ac:dyDescent="0.35">
      <c r="B225" s="3">
        <v>42328</v>
      </c>
      <c r="C225" s="2">
        <v>72</v>
      </c>
      <c r="D225" s="2">
        <v>18.098800000000001</v>
      </c>
      <c r="E225" s="2">
        <v>10743</v>
      </c>
      <c r="F225" s="2"/>
      <c r="G225" s="2"/>
      <c r="H225" s="5">
        <f t="shared" si="3"/>
        <v>0</v>
      </c>
      <c r="I225" s="4"/>
      <c r="J225" s="4"/>
      <c r="K225" s="4"/>
    </row>
    <row r="226" spans="2:11" ht="13.5" x14ac:dyDescent="0.35">
      <c r="B226" s="3">
        <v>42331</v>
      </c>
      <c r="C226" s="2">
        <v>72</v>
      </c>
      <c r="D226" s="2">
        <v>18.098800000000001</v>
      </c>
      <c r="E226" s="2">
        <v>0</v>
      </c>
      <c r="F226" s="2"/>
      <c r="G226" s="2"/>
      <c r="H226" s="5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73.98</v>
      </c>
      <c r="D227" s="2">
        <v>18.596499999999999</v>
      </c>
      <c r="E227" s="2">
        <v>1107</v>
      </c>
      <c r="F227" s="2"/>
      <c r="G227" s="2"/>
      <c r="H227" s="5">
        <f t="shared" si="3"/>
        <v>2.7499060711207276E-2</v>
      </c>
      <c r="I227" s="4"/>
      <c r="J227" s="4"/>
      <c r="K227" s="4"/>
    </row>
    <row r="228" spans="2:11" ht="13.5" x14ac:dyDescent="0.35">
      <c r="B228" s="3">
        <v>42333</v>
      </c>
      <c r="C228" s="2">
        <v>73.5</v>
      </c>
      <c r="D228" s="2">
        <v>18.4758</v>
      </c>
      <c r="E228" s="2">
        <v>302</v>
      </c>
      <c r="F228" s="2"/>
      <c r="G228" s="2"/>
      <c r="H228" s="5">
        <f t="shared" si="3"/>
        <v>-6.4904686365713643E-3</v>
      </c>
      <c r="I228" s="4"/>
      <c r="J228" s="4"/>
      <c r="K228" s="4"/>
    </row>
    <row r="229" spans="2:11" ht="13.5" x14ac:dyDescent="0.35">
      <c r="B229" s="3">
        <v>42334</v>
      </c>
      <c r="C229" s="2">
        <v>73.5</v>
      </c>
      <c r="D229" s="2">
        <v>18.4758</v>
      </c>
      <c r="E229" s="2">
        <v>1464</v>
      </c>
      <c r="F229" s="2"/>
      <c r="G229" s="2"/>
      <c r="H229" s="5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73</v>
      </c>
      <c r="D230" s="2">
        <v>18.350200000000001</v>
      </c>
      <c r="E230" s="2">
        <v>99</v>
      </c>
      <c r="F230" s="2"/>
      <c r="G230" s="2"/>
      <c r="H230" s="5">
        <f t="shared" si="3"/>
        <v>-6.7980818151310686E-3</v>
      </c>
      <c r="I230" s="4"/>
      <c r="J230" s="4"/>
      <c r="K230" s="4"/>
    </row>
    <row r="231" spans="2:11" ht="13.5" x14ac:dyDescent="0.35">
      <c r="B231" s="3">
        <v>42338</v>
      </c>
      <c r="C231" s="2">
        <v>72.5</v>
      </c>
      <c r="D231" s="2">
        <v>18.224499999999999</v>
      </c>
      <c r="E231" s="2">
        <v>373</v>
      </c>
      <c r="F231" s="2"/>
      <c r="G231" s="2"/>
      <c r="H231" s="5">
        <f t="shared" si="3"/>
        <v>-6.8500615797104075E-3</v>
      </c>
      <c r="I231" s="4"/>
      <c r="J231" s="4"/>
      <c r="K231" s="4"/>
    </row>
    <row r="232" spans="2:11" ht="13.5" x14ac:dyDescent="0.35">
      <c r="B232" s="3">
        <v>42339</v>
      </c>
      <c r="C232" s="2">
        <v>72.489999999999995</v>
      </c>
      <c r="D232" s="2">
        <v>18.222000000000001</v>
      </c>
      <c r="E232" s="2">
        <v>1563</v>
      </c>
      <c r="F232" s="2"/>
      <c r="G232" s="2"/>
      <c r="H232" s="5">
        <f t="shared" si="3"/>
        <v>-1.371779747042567E-4</v>
      </c>
      <c r="I232" s="4"/>
      <c r="J232" s="4"/>
      <c r="K232" s="4"/>
    </row>
    <row r="233" spans="2:11" ht="13.5" x14ac:dyDescent="0.35">
      <c r="B233" s="3">
        <v>42340</v>
      </c>
      <c r="C233" s="2">
        <v>70.5</v>
      </c>
      <c r="D233" s="2">
        <v>17.721699999999998</v>
      </c>
      <c r="E233" s="2">
        <v>958</v>
      </c>
      <c r="F233" s="2"/>
      <c r="G233" s="2"/>
      <c r="H233" s="5">
        <f t="shared" si="3"/>
        <v>-2.745582263198347E-2</v>
      </c>
      <c r="I233" s="4"/>
      <c r="J233" s="4"/>
      <c r="K233" s="4"/>
    </row>
    <row r="234" spans="2:11" ht="13.5" x14ac:dyDescent="0.35">
      <c r="B234" s="3">
        <v>42341</v>
      </c>
      <c r="C234" s="2">
        <v>70.5</v>
      </c>
      <c r="D234" s="2">
        <v>17.721699999999998</v>
      </c>
      <c r="E234" s="2">
        <v>0</v>
      </c>
      <c r="F234" s="2"/>
      <c r="G234" s="2"/>
      <c r="H234" s="5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71.7</v>
      </c>
      <c r="D235" s="2">
        <v>18.023399999999999</v>
      </c>
      <c r="E235" s="2">
        <v>13</v>
      </c>
      <c r="F235" s="2"/>
      <c r="G235" s="2"/>
      <c r="H235" s="5">
        <f t="shared" si="3"/>
        <v>1.7024326108669052E-2</v>
      </c>
      <c r="I235" s="4"/>
      <c r="J235" s="4"/>
      <c r="K235" s="4"/>
    </row>
    <row r="236" spans="2:11" ht="13.5" x14ac:dyDescent="0.35">
      <c r="B236" s="3">
        <v>42345</v>
      </c>
      <c r="C236" s="2">
        <v>72.5</v>
      </c>
      <c r="D236" s="2">
        <v>18.224499999999999</v>
      </c>
      <c r="E236" s="2">
        <v>241</v>
      </c>
      <c r="F236" s="2"/>
      <c r="G236" s="2"/>
      <c r="H236" s="5">
        <f t="shared" si="3"/>
        <v>1.1157717189875401E-2</v>
      </c>
      <c r="I236" s="4"/>
      <c r="J236" s="4"/>
      <c r="K236" s="4"/>
    </row>
    <row r="237" spans="2:11" ht="13.5" x14ac:dyDescent="0.35">
      <c r="B237" s="3">
        <v>42346</v>
      </c>
      <c r="C237" s="2">
        <v>73.099999999999994</v>
      </c>
      <c r="D237" s="2">
        <v>18.375299999999999</v>
      </c>
      <c r="E237" s="2">
        <v>3051</v>
      </c>
      <c r="F237" s="2"/>
      <c r="G237" s="2"/>
      <c r="H237" s="5">
        <f t="shared" si="3"/>
        <v>8.2745754341683048E-3</v>
      </c>
      <c r="I237" s="4"/>
      <c r="J237" s="4"/>
      <c r="K237" s="4"/>
    </row>
    <row r="238" spans="2:11" ht="13.5" x14ac:dyDescent="0.35">
      <c r="B238" s="3">
        <v>42347</v>
      </c>
      <c r="C238" s="2">
        <v>73.11</v>
      </c>
      <c r="D238" s="2">
        <v>18.377800000000001</v>
      </c>
      <c r="E238" s="2">
        <v>1084</v>
      </c>
      <c r="F238" s="2"/>
      <c r="G238" s="2"/>
      <c r="H238" s="5">
        <f t="shared" si="3"/>
        <v>1.3605220050836062E-4</v>
      </c>
      <c r="I238" s="4"/>
      <c r="J238" s="4"/>
      <c r="K238" s="4"/>
    </row>
    <row r="239" spans="2:11" ht="13.5" x14ac:dyDescent="0.35">
      <c r="B239" s="3">
        <v>42348</v>
      </c>
      <c r="C239" s="2">
        <v>73.5</v>
      </c>
      <c r="D239" s="2">
        <v>18.4758</v>
      </c>
      <c r="E239" s="2">
        <v>722</v>
      </c>
      <c r="F239" s="2"/>
      <c r="G239" s="2"/>
      <c r="H239" s="5">
        <f t="shared" si="3"/>
        <v>5.3325207587414693E-3</v>
      </c>
      <c r="I239" s="4"/>
      <c r="J239" s="4"/>
      <c r="K239" s="4"/>
    </row>
    <row r="240" spans="2:11" ht="13.5" x14ac:dyDescent="0.35">
      <c r="B240" s="3">
        <v>42349</v>
      </c>
      <c r="C240" s="2">
        <v>73.599999999999994</v>
      </c>
      <c r="D240" s="2">
        <v>18.501000000000001</v>
      </c>
      <c r="E240" s="2">
        <v>248</v>
      </c>
      <c r="F240" s="2"/>
      <c r="G240" s="2"/>
      <c r="H240" s="5">
        <f t="shared" si="3"/>
        <v>1.3639463514436001E-3</v>
      </c>
      <c r="I240" s="4"/>
      <c r="J240" s="4"/>
      <c r="K240" s="4"/>
    </row>
    <row r="241" spans="2:11" ht="13.5" x14ac:dyDescent="0.35">
      <c r="B241" s="3">
        <v>42352</v>
      </c>
      <c r="C241" s="2">
        <v>74.5</v>
      </c>
      <c r="D241" s="2">
        <v>18.7272</v>
      </c>
      <c r="E241" s="2">
        <v>333</v>
      </c>
      <c r="F241" s="2"/>
      <c r="G241" s="2"/>
      <c r="H241" s="5">
        <f t="shared" si="3"/>
        <v>1.2226366142370607E-2</v>
      </c>
      <c r="I241" s="4"/>
      <c r="J241" s="4"/>
      <c r="K241" s="4"/>
    </row>
    <row r="242" spans="2:11" ht="13.5" x14ac:dyDescent="0.35">
      <c r="B242" s="3">
        <v>42353</v>
      </c>
      <c r="C242" s="2">
        <v>74.5</v>
      </c>
      <c r="D242" s="2">
        <v>18.7272</v>
      </c>
      <c r="E242" s="2">
        <v>680</v>
      </c>
      <c r="F242" s="2"/>
      <c r="G242" s="2"/>
      <c r="H242" s="5">
        <f t="shared" si="3"/>
        <v>0</v>
      </c>
      <c r="I242" s="4"/>
      <c r="J242" s="4"/>
      <c r="K242" s="4"/>
    </row>
    <row r="243" spans="2:11" ht="13.5" x14ac:dyDescent="0.35">
      <c r="B243" s="3">
        <v>42354</v>
      </c>
      <c r="C243" s="2">
        <v>74</v>
      </c>
      <c r="D243" s="2">
        <v>18.601500000000001</v>
      </c>
      <c r="E243" s="2">
        <v>825</v>
      </c>
      <c r="F243" s="2"/>
      <c r="G243" s="2"/>
      <c r="H243" s="5">
        <f t="shared" si="3"/>
        <v>-6.7121619889785105E-3</v>
      </c>
      <c r="I243" s="4"/>
      <c r="J243" s="4"/>
      <c r="K243" s="4"/>
    </row>
    <row r="244" spans="2:11" ht="13.5" x14ac:dyDescent="0.35">
      <c r="B244" s="3">
        <v>42355</v>
      </c>
      <c r="C244" s="2">
        <v>74</v>
      </c>
      <c r="D244" s="2">
        <v>18.601500000000001</v>
      </c>
      <c r="E244" s="2">
        <v>722</v>
      </c>
      <c r="F244" s="2"/>
      <c r="G244" s="2"/>
      <c r="H244" s="5">
        <f t="shared" si="3"/>
        <v>0</v>
      </c>
      <c r="I244" s="4"/>
      <c r="J244" s="4"/>
      <c r="K244" s="4"/>
    </row>
    <row r="245" spans="2:11" ht="13.5" x14ac:dyDescent="0.35">
      <c r="B245" s="3">
        <v>42356</v>
      </c>
      <c r="C245" s="2">
        <v>75.900000000000006</v>
      </c>
      <c r="D245" s="2">
        <v>19.0791</v>
      </c>
      <c r="E245" s="2">
        <v>658</v>
      </c>
      <c r="F245" s="2"/>
      <c r="G245" s="2"/>
      <c r="H245" s="5">
        <f t="shared" si="3"/>
        <v>2.5675348762196536E-2</v>
      </c>
      <c r="I245" s="4"/>
      <c r="J245" s="4"/>
      <c r="K245" s="4"/>
    </row>
    <row r="246" spans="2:11" ht="13.5" x14ac:dyDescent="0.35">
      <c r="B246" s="3">
        <v>42359</v>
      </c>
      <c r="C246" s="2">
        <v>75</v>
      </c>
      <c r="D246" s="2">
        <v>18.852900000000002</v>
      </c>
      <c r="E246" s="2">
        <v>234</v>
      </c>
      <c r="F246" s="2"/>
      <c r="G246" s="2"/>
      <c r="H246" s="5">
        <f t="shared" si="3"/>
        <v>-1.1855905152758705E-2</v>
      </c>
      <c r="I246" s="4"/>
      <c r="J246" s="4"/>
      <c r="K246" s="4"/>
    </row>
    <row r="247" spans="2:11" ht="13.5" x14ac:dyDescent="0.35">
      <c r="B247" s="3">
        <v>42360</v>
      </c>
      <c r="C247" s="2">
        <v>75</v>
      </c>
      <c r="D247" s="2">
        <v>18.852900000000002</v>
      </c>
      <c r="E247" s="2">
        <v>218</v>
      </c>
      <c r="F247" s="2"/>
      <c r="G247" s="2"/>
      <c r="H247" s="5">
        <f t="shared" si="3"/>
        <v>0</v>
      </c>
      <c r="I247" s="4"/>
      <c r="J247" s="4"/>
      <c r="K247" s="4"/>
    </row>
    <row r="248" spans="2:11" ht="13.5" x14ac:dyDescent="0.35">
      <c r="B248" s="3">
        <v>42361</v>
      </c>
      <c r="C248" s="2">
        <v>75</v>
      </c>
      <c r="D248" s="2">
        <v>18.852900000000002</v>
      </c>
      <c r="E248" s="2">
        <v>2810</v>
      </c>
      <c r="F248" s="2"/>
      <c r="G248" s="2"/>
      <c r="H248" s="5">
        <f t="shared" si="3"/>
        <v>0</v>
      </c>
      <c r="I248" s="4"/>
      <c r="J248" s="4"/>
      <c r="K248" s="4"/>
    </row>
    <row r="249" spans="2:11" ht="13.5" x14ac:dyDescent="0.35">
      <c r="B249" s="3">
        <v>42363</v>
      </c>
      <c r="C249" s="2">
        <v>74</v>
      </c>
      <c r="D249" s="2">
        <v>18.601500000000001</v>
      </c>
      <c r="E249" s="2">
        <v>675</v>
      </c>
      <c r="F249" s="2"/>
      <c r="G249" s="2"/>
      <c r="H249" s="5">
        <f t="shared" si="3"/>
        <v>-1.3334818515984292E-2</v>
      </c>
      <c r="I249" s="4"/>
      <c r="J249" s="4"/>
      <c r="K249" s="4"/>
    </row>
    <row r="250" spans="2:11" ht="13.5" x14ac:dyDescent="0.35">
      <c r="B250" s="3">
        <v>42366</v>
      </c>
      <c r="C250" s="2">
        <v>75</v>
      </c>
      <c r="D250" s="2">
        <v>18.852900000000002</v>
      </c>
      <c r="E250" s="2">
        <v>1638</v>
      </c>
      <c r="F250" s="2"/>
      <c r="G250" s="2"/>
      <c r="H250" s="5">
        <f t="shared" si="3"/>
        <v>1.3515039109749228E-2</v>
      </c>
      <c r="I250" s="4"/>
      <c r="J250" s="4"/>
      <c r="K250" s="4"/>
    </row>
    <row r="251" spans="2:11" ht="13.5" x14ac:dyDescent="0.35">
      <c r="B251" s="3">
        <v>42367</v>
      </c>
      <c r="C251" s="2">
        <v>76.47</v>
      </c>
      <c r="D251" s="2">
        <v>19.2224</v>
      </c>
      <c r="E251" s="2">
        <v>1482</v>
      </c>
      <c r="F251" s="2"/>
      <c r="G251" s="2"/>
      <c r="H251" s="5">
        <f t="shared" si="3"/>
        <v>1.9599106768719857E-2</v>
      </c>
      <c r="I251" s="4"/>
      <c r="J251" s="4"/>
      <c r="K251" s="4"/>
    </row>
    <row r="252" spans="2:11" ht="13.5" x14ac:dyDescent="0.35">
      <c r="B252" s="3">
        <v>42368</v>
      </c>
      <c r="C252" s="2">
        <v>74.2</v>
      </c>
      <c r="D252" s="2">
        <v>18.651800000000001</v>
      </c>
      <c r="E252" s="2">
        <v>3966</v>
      </c>
      <c r="F252" s="2"/>
      <c r="G252" s="2"/>
      <c r="H252" s="5">
        <f t="shared" si="3"/>
        <v>-2.9684118528383496E-2</v>
      </c>
      <c r="I252" s="4"/>
      <c r="J252" s="4"/>
      <c r="K252" s="4"/>
    </row>
    <row r="253" spans="2:11" ht="13.5" x14ac:dyDescent="0.35">
      <c r="B253" s="3">
        <v>42369</v>
      </c>
      <c r="C253" s="2">
        <v>76.39</v>
      </c>
      <c r="D253" s="2">
        <v>19.202300000000001</v>
      </c>
      <c r="E253" s="2">
        <v>1655</v>
      </c>
      <c r="F253" s="2"/>
      <c r="G253" s="2"/>
      <c r="H253" s="5">
        <f t="shared" si="3"/>
        <v>2.9514577681510605E-2</v>
      </c>
      <c r="I253" s="4"/>
      <c r="J253" s="4"/>
      <c r="K253" s="4"/>
    </row>
    <row r="254" spans="2:11" ht="13.5" x14ac:dyDescent="0.35">
      <c r="B254" s="3">
        <v>42373</v>
      </c>
      <c r="C254" s="2">
        <v>76.900000000000006</v>
      </c>
      <c r="D254" s="2">
        <v>19.330500000000001</v>
      </c>
      <c r="E254" s="2">
        <v>286</v>
      </c>
      <c r="F254" s="2"/>
      <c r="G254" s="2"/>
      <c r="H254" s="5">
        <f t="shared" si="3"/>
        <v>6.6762835701973016E-3</v>
      </c>
      <c r="I254" s="4"/>
      <c r="J254" s="4"/>
      <c r="K254" s="4"/>
    </row>
    <row r="255" spans="2:11" ht="13.5" x14ac:dyDescent="0.35">
      <c r="B255" s="3">
        <v>42374</v>
      </c>
      <c r="C255" s="2">
        <v>76</v>
      </c>
      <c r="D255" s="2">
        <v>19.104299999999999</v>
      </c>
      <c r="E255" s="2">
        <v>325</v>
      </c>
      <c r="F255" s="2"/>
      <c r="G255" s="2"/>
      <c r="H255" s="5">
        <f t="shared" si="3"/>
        <v>-1.170171490649503E-2</v>
      </c>
      <c r="I255" s="4"/>
      <c r="J255" s="4"/>
      <c r="K255" s="4"/>
    </row>
    <row r="256" spans="2:11" ht="13.5" x14ac:dyDescent="0.35">
      <c r="B256" s="3">
        <v>42375</v>
      </c>
      <c r="C256" s="2">
        <v>75.989999999999995</v>
      </c>
      <c r="D256" s="2">
        <v>19.101800000000001</v>
      </c>
      <c r="E256" s="2">
        <v>2092</v>
      </c>
      <c r="F256" s="2"/>
      <c r="G256" s="2"/>
      <c r="H256" s="5">
        <f t="shared" si="3"/>
        <v>-1.3086059159444347E-4</v>
      </c>
      <c r="I256" s="4"/>
      <c r="J256" s="4"/>
      <c r="K256" s="4"/>
    </row>
    <row r="257" spans="2:11" ht="13.5" x14ac:dyDescent="0.35">
      <c r="B257" s="3">
        <v>42376</v>
      </c>
      <c r="C257" s="2">
        <v>77.900000000000006</v>
      </c>
      <c r="D257" s="2">
        <v>19.581900000000001</v>
      </c>
      <c r="E257" s="2">
        <v>186</v>
      </c>
      <c r="F257" s="2"/>
      <c r="G257" s="2"/>
      <c r="H257" s="5">
        <f t="shared" si="3"/>
        <v>2.5133757028133485E-2</v>
      </c>
      <c r="I257" s="4"/>
      <c r="J257" s="4"/>
      <c r="K257" s="4"/>
    </row>
    <row r="258" spans="2:11" ht="13.5" x14ac:dyDescent="0.35">
      <c r="B258" s="3">
        <v>42377</v>
      </c>
      <c r="C258" s="2">
        <v>76.27</v>
      </c>
      <c r="D258" s="2">
        <v>19.1722</v>
      </c>
      <c r="E258" s="2">
        <v>2498</v>
      </c>
      <c r="F258" s="2"/>
      <c r="G258" s="2"/>
      <c r="H258" s="5">
        <f t="shared" si="3"/>
        <v>-2.0922382404158984E-2</v>
      </c>
      <c r="I258" s="4"/>
      <c r="J258" s="4"/>
      <c r="K258" s="4"/>
    </row>
    <row r="259" spans="2:11" ht="13.5" x14ac:dyDescent="0.35">
      <c r="B259" s="3">
        <v>42380</v>
      </c>
      <c r="C259" s="2">
        <v>76.5</v>
      </c>
      <c r="D259" s="2">
        <v>19.23</v>
      </c>
      <c r="E259" s="2">
        <v>1310</v>
      </c>
      <c r="F259" s="2"/>
      <c r="G259" s="2"/>
      <c r="H259" s="5">
        <f t="shared" si="3"/>
        <v>3.0147818195095134E-3</v>
      </c>
      <c r="I259" s="4"/>
      <c r="J259" s="4"/>
      <c r="K259" s="4"/>
    </row>
    <row r="260" spans="2:11" ht="13.5" x14ac:dyDescent="0.35">
      <c r="B260" s="3">
        <v>42381</v>
      </c>
      <c r="C260" s="2">
        <v>76.2</v>
      </c>
      <c r="D260" s="2">
        <v>19.154599999999999</v>
      </c>
      <c r="E260" s="2">
        <v>816</v>
      </c>
      <c r="F260" s="2"/>
      <c r="G260" s="2"/>
      <c r="H260" s="5">
        <f t="shared" si="3"/>
        <v>-3.9209568382736299E-3</v>
      </c>
      <c r="I260" s="4"/>
      <c r="J260" s="4"/>
      <c r="K260" s="4"/>
    </row>
    <row r="261" spans="2:11" ht="13.5" x14ac:dyDescent="0.35">
      <c r="B261" s="3">
        <v>42382</v>
      </c>
      <c r="C261" s="2">
        <v>76.33</v>
      </c>
      <c r="D261" s="2">
        <v>19.187200000000001</v>
      </c>
      <c r="E261" s="2">
        <v>31</v>
      </c>
      <c r="F261" s="2"/>
      <c r="G261" s="2"/>
      <c r="H261" s="5">
        <f t="shared" si="3"/>
        <v>1.7019410481034418E-3</v>
      </c>
      <c r="I261" s="4"/>
      <c r="J261" s="4"/>
      <c r="K261" s="4"/>
    </row>
    <row r="262" spans="2:11" ht="13.5" x14ac:dyDescent="0.35">
      <c r="B262" s="3">
        <v>42384</v>
      </c>
      <c r="C262" s="2">
        <v>76.36</v>
      </c>
      <c r="D262" s="2">
        <v>19.194800000000001</v>
      </c>
      <c r="E262" s="2">
        <v>342</v>
      </c>
      <c r="F262" s="2"/>
      <c r="G262" s="2"/>
      <c r="H262" s="5">
        <f t="shared" si="3"/>
        <v>3.96097398265513E-4</v>
      </c>
      <c r="I262" s="4"/>
      <c r="J262" s="4"/>
      <c r="K262" s="4"/>
    </row>
    <row r="263" spans="2:11" ht="13.5" x14ac:dyDescent="0.35">
      <c r="B263" s="3">
        <v>42387</v>
      </c>
      <c r="C263" s="2">
        <v>76.61</v>
      </c>
      <c r="D263" s="2">
        <v>19.2576</v>
      </c>
      <c r="E263" s="2">
        <v>199</v>
      </c>
      <c r="F263" s="2"/>
      <c r="G263" s="2"/>
      <c r="H263" s="5">
        <f t="shared" ref="H263:H326" si="4">(D263-D262)/D262</f>
        <v>3.2717194240106332E-3</v>
      </c>
      <c r="I263" s="4"/>
      <c r="J263" s="4"/>
      <c r="K263" s="4"/>
    </row>
    <row r="264" spans="2:11" ht="13.5" x14ac:dyDescent="0.35">
      <c r="B264" s="3">
        <v>42388</v>
      </c>
      <c r="C264" s="2">
        <v>77.599999999999994</v>
      </c>
      <c r="D264" s="2">
        <v>19.506499999999999</v>
      </c>
      <c r="E264" s="2">
        <v>1011</v>
      </c>
      <c r="F264" s="2"/>
      <c r="G264" s="2"/>
      <c r="H264" s="5">
        <f t="shared" si="4"/>
        <v>1.2924767364572896E-2</v>
      </c>
      <c r="I264" s="4"/>
      <c r="J264" s="4"/>
      <c r="K264" s="4"/>
    </row>
    <row r="265" spans="2:11" ht="13.5" x14ac:dyDescent="0.35">
      <c r="B265" s="3">
        <v>42389</v>
      </c>
      <c r="C265" s="2">
        <v>76.61</v>
      </c>
      <c r="D265" s="2">
        <v>19.2576</v>
      </c>
      <c r="E265" s="2">
        <v>1514</v>
      </c>
      <c r="F265" s="2"/>
      <c r="G265" s="2"/>
      <c r="H265" s="5">
        <f t="shared" si="4"/>
        <v>-1.2759849281008845E-2</v>
      </c>
      <c r="I265" s="4"/>
      <c r="J265" s="4"/>
      <c r="K265" s="4"/>
    </row>
    <row r="266" spans="2:11" ht="13.5" x14ac:dyDescent="0.35">
      <c r="B266" s="3">
        <v>42390</v>
      </c>
      <c r="C266" s="2">
        <v>78</v>
      </c>
      <c r="D266" s="2">
        <v>19.606999999999999</v>
      </c>
      <c r="E266" s="2">
        <v>2417</v>
      </c>
      <c r="F266" s="2"/>
      <c r="G266" s="2"/>
      <c r="H266" s="5">
        <f t="shared" si="4"/>
        <v>1.81434862080425E-2</v>
      </c>
      <c r="I266" s="4"/>
      <c r="J266" s="4"/>
      <c r="K266" s="4"/>
    </row>
    <row r="267" spans="2:11" ht="13.5" x14ac:dyDescent="0.35">
      <c r="B267" s="3">
        <v>42391</v>
      </c>
      <c r="C267" s="2">
        <v>77</v>
      </c>
      <c r="D267" s="2">
        <v>19.355699999999999</v>
      </c>
      <c r="E267" s="2">
        <v>875</v>
      </c>
      <c r="F267" s="2"/>
      <c r="G267" s="2"/>
      <c r="H267" s="5">
        <f t="shared" si="4"/>
        <v>-1.2816851124598384E-2</v>
      </c>
      <c r="I267" s="4"/>
      <c r="J267" s="4"/>
      <c r="K267" s="4"/>
    </row>
    <row r="268" spans="2:11" ht="13.5" x14ac:dyDescent="0.35">
      <c r="B268" s="3">
        <v>42394</v>
      </c>
      <c r="C268" s="2">
        <v>77</v>
      </c>
      <c r="D268" s="2">
        <v>19.355699999999999</v>
      </c>
      <c r="E268" s="2">
        <v>0</v>
      </c>
      <c r="F268" s="2"/>
      <c r="G268" s="2"/>
      <c r="H268" s="5">
        <f t="shared" si="4"/>
        <v>0</v>
      </c>
      <c r="I268" s="4"/>
      <c r="J268" s="4"/>
      <c r="K268" s="4"/>
    </row>
    <row r="269" spans="2:11" ht="13.5" x14ac:dyDescent="0.35">
      <c r="B269" s="3">
        <v>42395</v>
      </c>
      <c r="C269" s="2">
        <v>77.45</v>
      </c>
      <c r="D269" s="2">
        <v>19.468800000000002</v>
      </c>
      <c r="E269" s="2">
        <v>791</v>
      </c>
      <c r="F269" s="2"/>
      <c r="G269" s="2"/>
      <c r="H269" s="5">
        <f t="shared" si="4"/>
        <v>5.8432399758212242E-3</v>
      </c>
      <c r="I269" s="4"/>
      <c r="J269" s="4"/>
      <c r="K269" s="4"/>
    </row>
    <row r="270" spans="2:11" ht="13.5" x14ac:dyDescent="0.35">
      <c r="B270" s="3">
        <v>42396</v>
      </c>
      <c r="C270" s="2">
        <v>77.5</v>
      </c>
      <c r="D270" s="2">
        <v>19.481300000000001</v>
      </c>
      <c r="E270" s="2">
        <v>1851</v>
      </c>
      <c r="F270" s="2"/>
      <c r="G270" s="2"/>
      <c r="H270" s="5">
        <f t="shared" si="4"/>
        <v>6.4205292570673528E-4</v>
      </c>
      <c r="I270" s="4"/>
      <c r="J270" s="4"/>
      <c r="K270" s="4"/>
    </row>
    <row r="271" spans="2:11" ht="13.5" x14ac:dyDescent="0.35">
      <c r="B271" s="3">
        <v>42397</v>
      </c>
      <c r="C271" s="2">
        <v>77.510000000000005</v>
      </c>
      <c r="D271" s="2">
        <v>19.483899999999998</v>
      </c>
      <c r="E271" s="2">
        <v>2048</v>
      </c>
      <c r="F271" s="2"/>
      <c r="G271" s="2"/>
      <c r="H271" s="5">
        <f t="shared" si="4"/>
        <v>1.3346131931634404E-4</v>
      </c>
      <c r="I271" s="4"/>
      <c r="J271" s="4"/>
      <c r="K271" s="4"/>
    </row>
    <row r="272" spans="2:11" ht="13.5" x14ac:dyDescent="0.35">
      <c r="B272" s="3">
        <v>42398</v>
      </c>
      <c r="C272" s="2">
        <v>78.5</v>
      </c>
      <c r="D272" s="2">
        <v>19.732700000000001</v>
      </c>
      <c r="E272" s="2">
        <v>994</v>
      </c>
      <c r="F272" s="2"/>
      <c r="G272" s="2"/>
      <c r="H272" s="5">
        <f t="shared" si="4"/>
        <v>1.2769517396414621E-2</v>
      </c>
      <c r="I272" s="4"/>
      <c r="J272" s="4"/>
      <c r="K272" s="4"/>
    </row>
    <row r="273" spans="2:11" ht="13.5" x14ac:dyDescent="0.35">
      <c r="B273" s="3">
        <v>42401</v>
      </c>
      <c r="C273" s="2">
        <v>78.5</v>
      </c>
      <c r="D273" s="2">
        <v>19.732700000000001</v>
      </c>
      <c r="E273" s="2">
        <v>164</v>
      </c>
      <c r="F273" s="2"/>
      <c r="G273" s="2"/>
      <c r="H273" s="5">
        <f t="shared" si="4"/>
        <v>0</v>
      </c>
      <c r="I273" s="4"/>
      <c r="J273" s="4"/>
      <c r="K273" s="4"/>
    </row>
    <row r="274" spans="2:11" ht="13.5" x14ac:dyDescent="0.35">
      <c r="B274" s="3">
        <v>42402</v>
      </c>
      <c r="C274" s="2">
        <v>79.099999999999994</v>
      </c>
      <c r="D274" s="2">
        <v>19.883500000000002</v>
      </c>
      <c r="E274" s="2">
        <v>3166</v>
      </c>
      <c r="F274" s="2"/>
      <c r="G274" s="2"/>
      <c r="H274" s="5">
        <f t="shared" si="4"/>
        <v>7.6421371631859936E-3</v>
      </c>
      <c r="I274" s="4"/>
      <c r="J274" s="4"/>
      <c r="K274" s="4"/>
    </row>
    <row r="275" spans="2:11" ht="13.5" x14ac:dyDescent="0.35">
      <c r="B275" s="3">
        <v>42403</v>
      </c>
      <c r="C275" s="2">
        <v>81.400000000000006</v>
      </c>
      <c r="D275" s="2">
        <v>20.4617</v>
      </c>
      <c r="E275" s="2">
        <v>1248</v>
      </c>
      <c r="F275" s="2"/>
      <c r="G275" s="2"/>
      <c r="H275" s="5">
        <f t="shared" si="4"/>
        <v>2.9079387431790123E-2</v>
      </c>
      <c r="I275" s="4"/>
      <c r="J275" s="4"/>
      <c r="K275" s="4"/>
    </row>
    <row r="276" spans="2:11" ht="13.5" x14ac:dyDescent="0.35">
      <c r="B276" s="3">
        <v>42404</v>
      </c>
      <c r="C276" s="2">
        <v>81.400000000000006</v>
      </c>
      <c r="D276" s="2">
        <v>20.4617</v>
      </c>
      <c r="E276" s="2">
        <v>303</v>
      </c>
      <c r="F276" s="2"/>
      <c r="G276" s="2"/>
      <c r="H276" s="5">
        <f t="shared" si="4"/>
        <v>0</v>
      </c>
      <c r="I276" s="4"/>
      <c r="J276" s="4"/>
      <c r="K276" s="4"/>
    </row>
    <row r="277" spans="2:11" ht="13.5" x14ac:dyDescent="0.35">
      <c r="B277" s="3">
        <v>42405</v>
      </c>
      <c r="C277" s="2">
        <v>81.5</v>
      </c>
      <c r="D277" s="2">
        <v>20.486799999999999</v>
      </c>
      <c r="E277" s="2">
        <v>132</v>
      </c>
      <c r="F277" s="2"/>
      <c r="G277" s="2"/>
      <c r="H277" s="5">
        <f t="shared" si="4"/>
        <v>1.2266820449912932E-3</v>
      </c>
      <c r="I277" s="4"/>
      <c r="J277" s="4"/>
      <c r="K277" s="4"/>
    </row>
    <row r="278" spans="2:11" ht="13.5" x14ac:dyDescent="0.35">
      <c r="B278" s="3">
        <v>42408</v>
      </c>
      <c r="C278" s="2">
        <v>79.900000000000006</v>
      </c>
      <c r="D278" s="2">
        <v>20.084599999999998</v>
      </c>
      <c r="E278" s="2">
        <v>4334</v>
      </c>
      <c r="F278" s="2"/>
      <c r="G278" s="2"/>
      <c r="H278" s="5">
        <f t="shared" si="4"/>
        <v>-1.9632153386570893E-2</v>
      </c>
      <c r="I278" s="4"/>
      <c r="J278" s="4"/>
      <c r="K278" s="4"/>
    </row>
    <row r="279" spans="2:11" ht="13.5" x14ac:dyDescent="0.35">
      <c r="B279" s="3">
        <v>42409</v>
      </c>
      <c r="C279" s="2">
        <v>80</v>
      </c>
      <c r="D279" s="2">
        <v>20.1098</v>
      </c>
      <c r="E279" s="2">
        <v>2057</v>
      </c>
      <c r="F279" s="2"/>
      <c r="G279" s="2"/>
      <c r="H279" s="5">
        <f t="shared" si="4"/>
        <v>1.2546926500902019E-3</v>
      </c>
      <c r="I279" s="4"/>
      <c r="J279" s="4"/>
      <c r="K279" s="4"/>
    </row>
    <row r="280" spans="2:11" ht="13.5" x14ac:dyDescent="0.35">
      <c r="B280" s="3">
        <v>42410</v>
      </c>
      <c r="C280" s="2">
        <v>80.989999999999995</v>
      </c>
      <c r="D280" s="2">
        <v>20.358599999999999</v>
      </c>
      <c r="E280" s="2">
        <v>157</v>
      </c>
      <c r="F280" s="2"/>
      <c r="G280" s="2"/>
      <c r="H280" s="5">
        <f t="shared" si="4"/>
        <v>1.2372077295646862E-2</v>
      </c>
      <c r="I280" s="4"/>
      <c r="J280" s="4"/>
      <c r="K280" s="4"/>
    </row>
    <row r="281" spans="2:11" ht="13.5" x14ac:dyDescent="0.35">
      <c r="B281" s="3">
        <v>42411</v>
      </c>
      <c r="C281" s="2">
        <v>80</v>
      </c>
      <c r="D281" s="2">
        <v>20.1098</v>
      </c>
      <c r="E281" s="2">
        <v>813</v>
      </c>
      <c r="F281" s="2"/>
      <c r="G281" s="2"/>
      <c r="H281" s="5">
        <f t="shared" si="4"/>
        <v>-1.2220879628265168E-2</v>
      </c>
      <c r="I281" s="4"/>
      <c r="J281" s="4"/>
      <c r="K281" s="4"/>
    </row>
    <row r="282" spans="2:11" ht="13.5" x14ac:dyDescent="0.35">
      <c r="B282" s="3">
        <v>42412</v>
      </c>
      <c r="C282" s="2">
        <v>78.5</v>
      </c>
      <c r="D282" s="2">
        <v>19.732700000000001</v>
      </c>
      <c r="E282" s="2">
        <v>555</v>
      </c>
      <c r="F282" s="2"/>
      <c r="G282" s="2"/>
      <c r="H282" s="5">
        <f t="shared" si="4"/>
        <v>-1.8752051238699472E-2</v>
      </c>
      <c r="I282" s="4"/>
      <c r="J282" s="4"/>
      <c r="K282" s="4"/>
    </row>
    <row r="283" spans="2:11" ht="13.5" x14ac:dyDescent="0.35">
      <c r="B283" s="3">
        <v>42415</v>
      </c>
      <c r="C283" s="2">
        <v>80</v>
      </c>
      <c r="D283" s="2">
        <v>20.1098</v>
      </c>
      <c r="E283" s="2">
        <v>686</v>
      </c>
      <c r="F283" s="2"/>
      <c r="G283" s="2"/>
      <c r="H283" s="5">
        <f t="shared" si="4"/>
        <v>1.9110410638179198E-2</v>
      </c>
      <c r="I283" s="4"/>
      <c r="J283" s="4"/>
      <c r="K283" s="4"/>
    </row>
    <row r="284" spans="2:11" ht="13.5" x14ac:dyDescent="0.35">
      <c r="B284" s="3">
        <v>42416</v>
      </c>
      <c r="C284" s="2">
        <v>80</v>
      </c>
      <c r="D284" s="2">
        <v>20.1098</v>
      </c>
      <c r="E284" s="2">
        <v>1600</v>
      </c>
      <c r="F284" s="2"/>
      <c r="G284" s="2"/>
      <c r="H284" s="5">
        <f t="shared" si="4"/>
        <v>0</v>
      </c>
      <c r="I284" s="4"/>
      <c r="J284" s="4"/>
      <c r="K284" s="4"/>
    </row>
    <row r="285" spans="2:11" ht="13.5" x14ac:dyDescent="0.35">
      <c r="B285" s="3">
        <v>42417</v>
      </c>
      <c r="C285" s="2">
        <v>80</v>
      </c>
      <c r="D285" s="2">
        <v>20.1098</v>
      </c>
      <c r="E285" s="2">
        <v>1265</v>
      </c>
      <c r="F285" s="2"/>
      <c r="G285" s="2"/>
      <c r="H285" s="5">
        <f t="shared" si="4"/>
        <v>0</v>
      </c>
      <c r="I285" s="4"/>
      <c r="J285" s="4"/>
      <c r="K285" s="4"/>
    </row>
    <row r="286" spans="2:11" ht="13.5" x14ac:dyDescent="0.35">
      <c r="B286" s="3">
        <v>42418</v>
      </c>
      <c r="C286" s="2">
        <v>80.900000000000006</v>
      </c>
      <c r="D286" s="2">
        <v>20.335999999999999</v>
      </c>
      <c r="E286" s="2">
        <v>13291</v>
      </c>
      <c r="F286" s="2"/>
      <c r="G286" s="2"/>
      <c r="H286" s="5">
        <f t="shared" si="4"/>
        <v>1.1248247123293052E-2</v>
      </c>
      <c r="I286" s="4"/>
      <c r="J286" s="4"/>
      <c r="K286" s="4"/>
    </row>
    <row r="287" spans="2:11" ht="13.5" x14ac:dyDescent="0.35">
      <c r="B287" s="3">
        <v>42419</v>
      </c>
      <c r="C287" s="2">
        <v>80.02</v>
      </c>
      <c r="D287" s="2">
        <v>20.114799999999999</v>
      </c>
      <c r="E287" s="2">
        <v>9874</v>
      </c>
      <c r="F287" s="2"/>
      <c r="G287" s="2"/>
      <c r="H287" s="5">
        <f t="shared" si="4"/>
        <v>-1.0877261998426417E-2</v>
      </c>
      <c r="I287" s="4"/>
      <c r="J287" s="4"/>
      <c r="K287" s="4"/>
    </row>
    <row r="288" spans="2:11" ht="13.5" x14ac:dyDescent="0.35">
      <c r="B288" s="3">
        <v>42422</v>
      </c>
      <c r="C288" s="2">
        <v>80.05</v>
      </c>
      <c r="D288" s="2">
        <v>20.122299999999999</v>
      </c>
      <c r="E288" s="2">
        <v>382</v>
      </c>
      <c r="F288" s="2"/>
      <c r="G288" s="2"/>
      <c r="H288" s="5">
        <f t="shared" si="4"/>
        <v>3.72859784835061E-4</v>
      </c>
      <c r="I288" s="4"/>
      <c r="J288" s="4"/>
      <c r="K288" s="4"/>
    </row>
    <row r="289" spans="2:11" ht="13.5" x14ac:dyDescent="0.35">
      <c r="B289" s="3">
        <v>42423</v>
      </c>
      <c r="C289" s="2">
        <v>80.010000000000005</v>
      </c>
      <c r="D289" s="2">
        <v>20.112300000000001</v>
      </c>
      <c r="E289" s="2">
        <v>3419</v>
      </c>
      <c r="F289" s="2"/>
      <c r="G289" s="2"/>
      <c r="H289" s="5">
        <f t="shared" si="4"/>
        <v>-4.9696108297749312E-4</v>
      </c>
      <c r="I289" s="4"/>
      <c r="J289" s="4"/>
      <c r="K289" s="4"/>
    </row>
    <row r="290" spans="2:11" ht="13.5" x14ac:dyDescent="0.35">
      <c r="B290" s="3">
        <v>42424</v>
      </c>
      <c r="C290" s="2">
        <v>80</v>
      </c>
      <c r="D290" s="2">
        <v>20.1098</v>
      </c>
      <c r="E290" s="2">
        <v>2609</v>
      </c>
      <c r="F290" s="2"/>
      <c r="G290" s="2"/>
      <c r="H290" s="5">
        <f t="shared" si="4"/>
        <v>-1.243020440228755E-4</v>
      </c>
      <c r="I290" s="4"/>
      <c r="J290" s="4"/>
      <c r="K290" s="4"/>
    </row>
    <row r="291" spans="2:11" ht="13.5" x14ac:dyDescent="0.35">
      <c r="B291" s="3">
        <v>42425</v>
      </c>
      <c r="C291" s="2">
        <v>80.02</v>
      </c>
      <c r="D291" s="2">
        <v>20.114799999999999</v>
      </c>
      <c r="E291" s="2">
        <v>3425</v>
      </c>
      <c r="F291" s="2"/>
      <c r="G291" s="2"/>
      <c r="H291" s="5">
        <f t="shared" si="4"/>
        <v>2.4863499388352969E-4</v>
      </c>
      <c r="I291" s="4"/>
      <c r="J291" s="4"/>
      <c r="K291" s="4"/>
    </row>
    <row r="292" spans="2:11" ht="13.5" x14ac:dyDescent="0.35">
      <c r="B292" s="3">
        <v>42426</v>
      </c>
      <c r="C292" s="2">
        <v>80</v>
      </c>
      <c r="D292" s="2">
        <v>20.1098</v>
      </c>
      <c r="E292" s="2">
        <v>99</v>
      </c>
      <c r="F292" s="2"/>
      <c r="G292" s="2"/>
      <c r="H292" s="5">
        <f t="shared" si="4"/>
        <v>-2.4857318988998176E-4</v>
      </c>
      <c r="I292" s="4"/>
      <c r="J292" s="4"/>
      <c r="K292" s="4"/>
    </row>
    <row r="293" spans="2:11" ht="13.5" x14ac:dyDescent="0.35">
      <c r="B293" s="3">
        <v>42429</v>
      </c>
      <c r="C293" s="2">
        <v>80.5</v>
      </c>
      <c r="D293" s="2">
        <v>20.235499999999998</v>
      </c>
      <c r="E293" s="2">
        <v>7567</v>
      </c>
      <c r="F293" s="2"/>
      <c r="G293" s="2"/>
      <c r="H293" s="5">
        <f t="shared" si="4"/>
        <v>6.2506837462330987E-3</v>
      </c>
      <c r="I293" s="4"/>
      <c r="J293" s="4"/>
      <c r="K293" s="4"/>
    </row>
    <row r="294" spans="2:11" ht="13.5" x14ac:dyDescent="0.35">
      <c r="B294" s="3">
        <v>42430</v>
      </c>
      <c r="C294" s="2">
        <v>81.5</v>
      </c>
      <c r="D294" s="2">
        <v>20.486799999999999</v>
      </c>
      <c r="E294" s="2">
        <v>1175</v>
      </c>
      <c r="F294" s="2"/>
      <c r="G294" s="2"/>
      <c r="H294" s="5">
        <f t="shared" si="4"/>
        <v>1.2418768995082926E-2</v>
      </c>
      <c r="I294" s="4"/>
      <c r="J294" s="4"/>
      <c r="K294" s="4"/>
    </row>
    <row r="295" spans="2:11" ht="13.5" x14ac:dyDescent="0.35">
      <c r="B295" s="3">
        <v>42431</v>
      </c>
      <c r="C295" s="2">
        <v>82</v>
      </c>
      <c r="D295" s="2">
        <v>20.612500000000001</v>
      </c>
      <c r="E295" s="2">
        <v>185</v>
      </c>
      <c r="F295" s="2"/>
      <c r="G295" s="2"/>
      <c r="H295" s="5">
        <f t="shared" si="4"/>
        <v>6.1356580822774631E-3</v>
      </c>
      <c r="I295" s="4"/>
      <c r="J295" s="4"/>
      <c r="K295" s="4"/>
    </row>
    <row r="296" spans="2:11" ht="13.5" x14ac:dyDescent="0.35">
      <c r="B296" s="3">
        <v>42432</v>
      </c>
      <c r="C296" s="2">
        <v>82</v>
      </c>
      <c r="D296" s="2">
        <v>20.612500000000001</v>
      </c>
      <c r="E296" s="2">
        <v>916</v>
      </c>
      <c r="F296" s="2"/>
      <c r="G296" s="2"/>
      <c r="H296" s="5">
        <f t="shared" si="4"/>
        <v>0</v>
      </c>
      <c r="I296" s="4"/>
      <c r="J296" s="4"/>
      <c r="K296" s="4"/>
    </row>
    <row r="297" spans="2:11" ht="13.5" x14ac:dyDescent="0.35">
      <c r="B297" s="3">
        <v>42433</v>
      </c>
      <c r="C297" s="2">
        <v>81.99</v>
      </c>
      <c r="D297" s="2">
        <v>20.61</v>
      </c>
      <c r="E297" s="2">
        <v>2251</v>
      </c>
      <c r="F297" s="2"/>
      <c r="G297" s="2"/>
      <c r="H297" s="5">
        <f t="shared" si="4"/>
        <v>-1.2128562765318515E-4</v>
      </c>
      <c r="I297" s="4"/>
      <c r="J297" s="4"/>
      <c r="K297" s="4"/>
    </row>
    <row r="298" spans="2:11" ht="13.5" x14ac:dyDescent="0.35">
      <c r="B298" s="3">
        <v>42436</v>
      </c>
      <c r="C298" s="2">
        <v>82</v>
      </c>
      <c r="D298" s="2">
        <v>20.612500000000001</v>
      </c>
      <c r="E298" s="2">
        <v>3740</v>
      </c>
      <c r="F298" s="2"/>
      <c r="G298" s="2"/>
      <c r="H298" s="5">
        <f t="shared" si="4"/>
        <v>1.2130033964101305E-4</v>
      </c>
      <c r="I298" s="4"/>
      <c r="J298" s="4"/>
      <c r="K298" s="4"/>
    </row>
    <row r="299" spans="2:11" ht="13.5" x14ac:dyDescent="0.35">
      <c r="B299" s="3">
        <v>42437</v>
      </c>
      <c r="C299" s="2">
        <v>83.9</v>
      </c>
      <c r="D299" s="2">
        <v>21.0901</v>
      </c>
      <c r="E299" s="2">
        <v>689</v>
      </c>
      <c r="F299" s="2"/>
      <c r="G299" s="2"/>
      <c r="H299" s="5">
        <f t="shared" si="4"/>
        <v>2.3170406306852586E-2</v>
      </c>
      <c r="I299" s="4"/>
      <c r="J299" s="4"/>
      <c r="K299" s="4"/>
    </row>
    <row r="300" spans="2:11" ht="13.5" x14ac:dyDescent="0.35">
      <c r="B300" s="3">
        <v>42438</v>
      </c>
      <c r="C300" s="2">
        <v>85</v>
      </c>
      <c r="D300" s="2">
        <v>21.366599999999998</v>
      </c>
      <c r="E300" s="2">
        <v>3948</v>
      </c>
      <c r="F300" s="2"/>
      <c r="G300" s="2"/>
      <c r="H300" s="5">
        <f t="shared" si="4"/>
        <v>1.3110416735814369E-2</v>
      </c>
      <c r="I300" s="4"/>
      <c r="J300" s="4"/>
      <c r="K300" s="4"/>
    </row>
    <row r="301" spans="2:11" ht="13.5" x14ac:dyDescent="0.35">
      <c r="B301" s="3">
        <v>42439</v>
      </c>
      <c r="C301" s="2">
        <v>85</v>
      </c>
      <c r="D301" s="2">
        <v>21.366599999999998</v>
      </c>
      <c r="E301" s="2">
        <v>404</v>
      </c>
      <c r="F301" s="2"/>
      <c r="G301" s="2"/>
      <c r="H301" s="5">
        <f t="shared" si="4"/>
        <v>0</v>
      </c>
      <c r="I301" s="4"/>
      <c r="J301" s="4"/>
      <c r="K301" s="4"/>
    </row>
    <row r="302" spans="2:11" ht="13.5" x14ac:dyDescent="0.35">
      <c r="B302" s="3">
        <v>42440</v>
      </c>
      <c r="C302" s="2">
        <v>87</v>
      </c>
      <c r="D302" s="2">
        <v>21.869399999999999</v>
      </c>
      <c r="E302" s="2">
        <v>6006</v>
      </c>
      <c r="F302" s="2"/>
      <c r="G302" s="2"/>
      <c r="H302" s="5">
        <f t="shared" si="4"/>
        <v>2.3532054702198789E-2</v>
      </c>
      <c r="I302" s="4"/>
      <c r="J302" s="4"/>
      <c r="K302" s="4"/>
    </row>
    <row r="303" spans="2:11" ht="13.5" x14ac:dyDescent="0.35">
      <c r="B303" s="3">
        <v>42443</v>
      </c>
      <c r="C303" s="2">
        <v>87.3</v>
      </c>
      <c r="D303" s="2">
        <v>21.944800000000001</v>
      </c>
      <c r="E303" s="2">
        <v>1114</v>
      </c>
      <c r="F303" s="2"/>
      <c r="G303" s="2"/>
      <c r="H303" s="5">
        <f t="shared" si="4"/>
        <v>3.4477397642368752E-3</v>
      </c>
      <c r="I303" s="4"/>
      <c r="J303" s="4"/>
      <c r="K303" s="4"/>
    </row>
    <row r="304" spans="2:11" ht="13.5" x14ac:dyDescent="0.35">
      <c r="B304" s="3">
        <v>42444</v>
      </c>
      <c r="C304" s="2">
        <v>87</v>
      </c>
      <c r="D304" s="2">
        <v>21.869399999999999</v>
      </c>
      <c r="E304" s="2">
        <v>1254</v>
      </c>
      <c r="F304" s="2"/>
      <c r="G304" s="2"/>
      <c r="H304" s="5">
        <f t="shared" si="4"/>
        <v>-3.4358936969123397E-3</v>
      </c>
      <c r="I304" s="4"/>
      <c r="J304" s="4"/>
      <c r="K304" s="4"/>
    </row>
    <row r="305" spans="2:11" ht="13.5" x14ac:dyDescent="0.35">
      <c r="B305" s="3">
        <v>42445</v>
      </c>
      <c r="C305" s="2">
        <v>85.61</v>
      </c>
      <c r="D305" s="2">
        <v>21.52</v>
      </c>
      <c r="E305" s="2">
        <v>527</v>
      </c>
      <c r="F305" s="2"/>
      <c r="G305" s="2"/>
      <c r="H305" s="5">
        <f t="shared" si="4"/>
        <v>-1.5976661453903595E-2</v>
      </c>
      <c r="I305" s="4"/>
      <c r="J305" s="4"/>
      <c r="K305" s="4"/>
    </row>
    <row r="306" spans="2:11" ht="13.5" x14ac:dyDescent="0.35">
      <c r="B306" s="3">
        <v>42446</v>
      </c>
      <c r="C306" s="2">
        <v>87</v>
      </c>
      <c r="D306" s="2">
        <v>21.869399999999999</v>
      </c>
      <c r="E306" s="2">
        <v>468</v>
      </c>
      <c r="F306" s="2"/>
      <c r="G306" s="2"/>
      <c r="H306" s="5">
        <f t="shared" si="4"/>
        <v>1.6236059479553869E-2</v>
      </c>
      <c r="I306" s="4"/>
      <c r="J306" s="4"/>
      <c r="K306" s="4"/>
    </row>
    <row r="307" spans="2:11" ht="13.5" x14ac:dyDescent="0.35">
      <c r="B307" s="3">
        <v>42447</v>
      </c>
      <c r="C307" s="2">
        <v>87</v>
      </c>
      <c r="D307" s="2">
        <v>21.869399999999999</v>
      </c>
      <c r="E307" s="2">
        <v>3410</v>
      </c>
      <c r="F307" s="2"/>
      <c r="G307" s="2"/>
      <c r="H307" s="5">
        <f t="shared" si="4"/>
        <v>0</v>
      </c>
      <c r="I307" s="4"/>
      <c r="J307" s="4"/>
      <c r="K307" s="4"/>
    </row>
    <row r="308" spans="2:11" ht="13.5" x14ac:dyDescent="0.35">
      <c r="B308" s="3">
        <v>42450</v>
      </c>
      <c r="C308" s="2">
        <v>90.91</v>
      </c>
      <c r="D308" s="2">
        <v>22.8522</v>
      </c>
      <c r="E308" s="2">
        <v>6793</v>
      </c>
      <c r="F308" s="2"/>
      <c r="G308" s="2"/>
      <c r="H308" s="5">
        <f t="shared" si="4"/>
        <v>4.4939504513155419E-2</v>
      </c>
      <c r="I308" s="4"/>
      <c r="J308" s="4"/>
      <c r="K308" s="4"/>
    </row>
    <row r="309" spans="2:11" ht="13.5" x14ac:dyDescent="0.35">
      <c r="B309" s="3">
        <v>42451</v>
      </c>
      <c r="C309" s="2">
        <v>92</v>
      </c>
      <c r="D309" s="2">
        <v>23.126200000000001</v>
      </c>
      <c r="E309" s="2">
        <v>10692</v>
      </c>
      <c r="F309" s="2"/>
      <c r="G309" s="2"/>
      <c r="H309" s="5">
        <f t="shared" si="4"/>
        <v>1.1990092857580492E-2</v>
      </c>
      <c r="I309" s="4"/>
      <c r="J309" s="4"/>
      <c r="K309" s="4"/>
    </row>
    <row r="310" spans="2:11" ht="13.5" x14ac:dyDescent="0.35">
      <c r="B310" s="3">
        <v>42452</v>
      </c>
      <c r="C310" s="2">
        <v>92</v>
      </c>
      <c r="D310" s="2">
        <v>23.126200000000001</v>
      </c>
      <c r="E310" s="2">
        <v>1995</v>
      </c>
      <c r="F310" s="2"/>
      <c r="G310" s="2"/>
      <c r="H310" s="5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91.89</v>
      </c>
      <c r="D311" s="2">
        <v>23.098600000000001</v>
      </c>
      <c r="E311" s="2">
        <v>3</v>
      </c>
      <c r="F311" s="2"/>
      <c r="G311" s="2"/>
      <c r="H311" s="5">
        <f t="shared" si="4"/>
        <v>-1.1934515830529712E-3</v>
      </c>
      <c r="I311" s="4"/>
      <c r="J311" s="4"/>
      <c r="K311" s="4"/>
    </row>
    <row r="312" spans="2:11" ht="13.5" x14ac:dyDescent="0.35">
      <c r="B312" s="3">
        <v>42454</v>
      </c>
      <c r="C312" s="2">
        <v>91.5</v>
      </c>
      <c r="D312" s="2">
        <v>23.000499999999999</v>
      </c>
      <c r="E312" s="2">
        <v>3001</v>
      </c>
      <c r="F312" s="2"/>
      <c r="G312" s="2"/>
      <c r="H312" s="5">
        <f t="shared" si="4"/>
        <v>-4.2470106413376695E-3</v>
      </c>
      <c r="I312" s="4"/>
      <c r="J312" s="4"/>
      <c r="K312" s="4"/>
    </row>
    <row r="313" spans="2:11" ht="13.5" x14ac:dyDescent="0.35">
      <c r="B313" s="3">
        <v>42457</v>
      </c>
      <c r="C313" s="2">
        <v>91.9</v>
      </c>
      <c r="D313" s="2">
        <v>23.101099999999999</v>
      </c>
      <c r="E313" s="2">
        <v>181</v>
      </c>
      <c r="F313" s="2"/>
      <c r="G313" s="2"/>
      <c r="H313" s="5">
        <f t="shared" si="4"/>
        <v>4.373817960479121E-3</v>
      </c>
      <c r="I313" s="4"/>
      <c r="J313" s="4"/>
      <c r="K313" s="4"/>
    </row>
    <row r="314" spans="2:11" ht="13.5" x14ac:dyDescent="0.35">
      <c r="B314" s="3">
        <v>42458</v>
      </c>
      <c r="C314" s="2">
        <v>89.25</v>
      </c>
      <c r="D314" s="2">
        <v>22.434999999999999</v>
      </c>
      <c r="E314" s="2">
        <v>5226</v>
      </c>
      <c r="F314" s="2"/>
      <c r="G314" s="2"/>
      <c r="H314" s="5">
        <f t="shared" si="4"/>
        <v>-2.8834124781936799E-2</v>
      </c>
      <c r="I314" s="4"/>
      <c r="J314" s="4"/>
      <c r="K314" s="4"/>
    </row>
    <row r="315" spans="2:11" ht="13.5" x14ac:dyDescent="0.35">
      <c r="B315" s="3">
        <v>42459</v>
      </c>
      <c r="C315" s="2">
        <v>86.59</v>
      </c>
      <c r="D315" s="2">
        <v>21.766300000000001</v>
      </c>
      <c r="E315" s="2">
        <v>6800</v>
      </c>
      <c r="F315" s="2"/>
      <c r="G315" s="2"/>
      <c r="H315" s="5">
        <f t="shared" si="4"/>
        <v>-2.9806106529975382E-2</v>
      </c>
      <c r="I315" s="4"/>
      <c r="J315" s="4"/>
      <c r="K315" s="4"/>
    </row>
    <row r="316" spans="2:11" ht="13.5" x14ac:dyDescent="0.35">
      <c r="B316" s="3">
        <v>42460</v>
      </c>
      <c r="C316" s="2">
        <v>86.62</v>
      </c>
      <c r="D316" s="2">
        <v>21.773900000000001</v>
      </c>
      <c r="E316" s="2">
        <v>629</v>
      </c>
      <c r="F316" s="2"/>
      <c r="G316" s="2"/>
      <c r="H316" s="5">
        <f t="shared" si="4"/>
        <v>3.4916361531358344E-4</v>
      </c>
      <c r="I316" s="4"/>
      <c r="J316" s="4"/>
      <c r="K316" s="4"/>
    </row>
    <row r="317" spans="2:11" ht="13.5" x14ac:dyDescent="0.35">
      <c r="B317" s="3">
        <v>42461</v>
      </c>
      <c r="C317" s="2">
        <v>89.21</v>
      </c>
      <c r="D317" s="2">
        <v>22.424900000000001</v>
      </c>
      <c r="E317" s="2">
        <v>356</v>
      </c>
      <c r="F317" s="2"/>
      <c r="G317" s="2"/>
      <c r="H317" s="5">
        <f t="shared" si="4"/>
        <v>2.9898180849549219E-2</v>
      </c>
      <c r="I317" s="4"/>
      <c r="J317" s="4"/>
      <c r="K317" s="4"/>
    </row>
    <row r="318" spans="2:11" ht="13.5" x14ac:dyDescent="0.35">
      <c r="B318" s="3">
        <v>42464</v>
      </c>
      <c r="C318" s="2">
        <v>88.99</v>
      </c>
      <c r="D318" s="2">
        <v>22.369599999999998</v>
      </c>
      <c r="E318" s="2">
        <v>312</v>
      </c>
      <c r="F318" s="2"/>
      <c r="G318" s="2"/>
      <c r="H318" s="5">
        <f t="shared" si="4"/>
        <v>-2.4660087670403241E-3</v>
      </c>
      <c r="I318" s="4"/>
      <c r="J318" s="4"/>
      <c r="K318" s="4"/>
    </row>
    <row r="319" spans="2:11" ht="13.5" x14ac:dyDescent="0.35">
      <c r="B319" s="3">
        <v>42465</v>
      </c>
      <c r="C319" s="2">
        <v>89.5</v>
      </c>
      <c r="D319" s="2">
        <v>22.497800000000002</v>
      </c>
      <c r="E319" s="2">
        <v>850</v>
      </c>
      <c r="F319" s="2"/>
      <c r="G319" s="2"/>
      <c r="H319" s="5">
        <f t="shared" si="4"/>
        <v>5.730992060653888E-3</v>
      </c>
      <c r="I319" s="4"/>
      <c r="J319" s="4"/>
      <c r="K319" s="4"/>
    </row>
    <row r="320" spans="2:11" ht="13.5" x14ac:dyDescent="0.35">
      <c r="B320" s="3">
        <v>42466</v>
      </c>
      <c r="C320" s="2">
        <v>89</v>
      </c>
      <c r="D320" s="2">
        <v>22.3721</v>
      </c>
      <c r="E320" s="2">
        <v>1108</v>
      </c>
      <c r="F320" s="2"/>
      <c r="G320" s="2"/>
      <c r="H320" s="5">
        <f t="shared" si="4"/>
        <v>-5.5872129719351186E-3</v>
      </c>
      <c r="I320" s="4"/>
      <c r="J320" s="4"/>
      <c r="K320" s="4"/>
    </row>
    <row r="321" spans="2:11" ht="13.5" x14ac:dyDescent="0.35">
      <c r="B321" s="3">
        <v>42467</v>
      </c>
      <c r="C321" s="2">
        <v>88</v>
      </c>
      <c r="D321" s="2">
        <v>22.120699999999999</v>
      </c>
      <c r="E321" s="2">
        <v>1877</v>
      </c>
      <c r="F321" s="2"/>
      <c r="G321" s="2"/>
      <c r="H321" s="5">
        <f t="shared" si="4"/>
        <v>-1.123721063288651E-2</v>
      </c>
      <c r="I321" s="4"/>
      <c r="J321" s="4"/>
      <c r="K321" s="4"/>
    </row>
    <row r="322" spans="2:11" ht="13.5" x14ac:dyDescent="0.35">
      <c r="B322" s="3">
        <v>42468</v>
      </c>
      <c r="C322" s="2">
        <v>88</v>
      </c>
      <c r="D322" s="2">
        <v>22.120699999999999</v>
      </c>
      <c r="E322" s="2">
        <v>134</v>
      </c>
      <c r="F322" s="2"/>
      <c r="G322" s="2"/>
      <c r="H322" s="5">
        <f t="shared" si="4"/>
        <v>0</v>
      </c>
      <c r="I322" s="4"/>
      <c r="J322" s="4"/>
      <c r="K322" s="4"/>
    </row>
    <row r="323" spans="2:11" ht="13.5" x14ac:dyDescent="0.35">
      <c r="B323" s="3">
        <v>42471</v>
      </c>
      <c r="C323" s="2">
        <v>87.05</v>
      </c>
      <c r="D323" s="2">
        <v>21.881900000000002</v>
      </c>
      <c r="E323" s="2">
        <v>854</v>
      </c>
      <c r="F323" s="2"/>
      <c r="G323" s="2"/>
      <c r="H323" s="5">
        <f t="shared" si="4"/>
        <v>-1.0795318412165876E-2</v>
      </c>
      <c r="I323" s="4"/>
      <c r="J323" s="4"/>
      <c r="K323" s="4"/>
    </row>
    <row r="324" spans="2:11" ht="13.5" x14ac:dyDescent="0.35">
      <c r="B324" s="3">
        <v>42472</v>
      </c>
      <c r="C324" s="2">
        <v>87.06</v>
      </c>
      <c r="D324" s="2">
        <v>21.884499999999999</v>
      </c>
      <c r="E324" s="2">
        <v>1568</v>
      </c>
      <c r="F324" s="2"/>
      <c r="G324" s="2"/>
      <c r="H324" s="5">
        <f t="shared" si="4"/>
        <v>1.1881966374023705E-4</v>
      </c>
      <c r="I324" s="4"/>
      <c r="J324" s="4"/>
      <c r="K324" s="4"/>
    </row>
    <row r="325" spans="2:11" ht="13.5" x14ac:dyDescent="0.35">
      <c r="B325" s="3">
        <v>42473</v>
      </c>
      <c r="C325" s="2">
        <v>87</v>
      </c>
      <c r="D325" s="2">
        <v>21.869399999999999</v>
      </c>
      <c r="E325" s="2">
        <v>2283</v>
      </c>
      <c r="F325" s="2"/>
      <c r="G325" s="2"/>
      <c r="H325" s="5">
        <f t="shared" si="4"/>
        <v>-6.8998606319542759E-4</v>
      </c>
      <c r="I325" s="4"/>
      <c r="J325" s="4"/>
      <c r="K325" s="4"/>
    </row>
    <row r="326" spans="2:11" ht="13.5" x14ac:dyDescent="0.35">
      <c r="B326" s="3">
        <v>42474</v>
      </c>
      <c r="C326" s="2">
        <v>87</v>
      </c>
      <c r="D326" s="2">
        <v>21.869399999999999</v>
      </c>
      <c r="E326" s="2">
        <v>2062</v>
      </c>
      <c r="F326" s="2"/>
      <c r="G326" s="2"/>
      <c r="H326" s="5">
        <f t="shared" si="4"/>
        <v>0</v>
      </c>
      <c r="I326" s="4"/>
      <c r="J326" s="4"/>
      <c r="K326" s="4"/>
    </row>
    <row r="327" spans="2:11" ht="13.5" x14ac:dyDescent="0.35">
      <c r="B327" s="3">
        <v>42475</v>
      </c>
      <c r="C327" s="2">
        <v>87</v>
      </c>
      <c r="D327" s="2">
        <v>21.869399999999999</v>
      </c>
      <c r="E327" s="2">
        <v>296</v>
      </c>
      <c r="F327" s="2"/>
      <c r="G327" s="2"/>
      <c r="H327" s="5">
        <f t="shared" ref="H327:H390" si="5">(D327-D326)/D326</f>
        <v>0</v>
      </c>
      <c r="I327" s="4"/>
      <c r="J327" s="4"/>
      <c r="K327" s="4"/>
    </row>
    <row r="328" spans="2:11" ht="13.5" x14ac:dyDescent="0.35">
      <c r="B328" s="3">
        <v>42478</v>
      </c>
      <c r="C328" s="2">
        <v>86.99</v>
      </c>
      <c r="D328" s="2">
        <v>21.866900000000001</v>
      </c>
      <c r="E328" s="2">
        <v>407</v>
      </c>
      <c r="F328" s="2"/>
      <c r="G328" s="2"/>
      <c r="H328" s="5">
        <f t="shared" si="5"/>
        <v>-1.1431497892021392E-4</v>
      </c>
      <c r="I328" s="4"/>
      <c r="J328" s="4"/>
      <c r="K328" s="4"/>
    </row>
    <row r="329" spans="2:11" ht="13.5" x14ac:dyDescent="0.35">
      <c r="B329" s="3">
        <v>42479</v>
      </c>
      <c r="C329" s="2">
        <v>86.5</v>
      </c>
      <c r="D329" s="2">
        <v>21.7437</v>
      </c>
      <c r="E329" s="2">
        <v>620</v>
      </c>
      <c r="F329" s="2"/>
      <c r="G329" s="2"/>
      <c r="H329" s="5">
        <f t="shared" si="5"/>
        <v>-5.6340862216409564E-3</v>
      </c>
      <c r="I329" s="4"/>
      <c r="J329" s="4"/>
      <c r="K329" s="4"/>
    </row>
    <row r="330" spans="2:11" ht="13.5" x14ac:dyDescent="0.35">
      <c r="B330" s="3">
        <v>42480</v>
      </c>
      <c r="C330" s="2">
        <v>85.7</v>
      </c>
      <c r="D330" s="2">
        <v>21.5426</v>
      </c>
      <c r="E330" s="2">
        <v>340</v>
      </c>
      <c r="F330" s="2"/>
      <c r="G330" s="2"/>
      <c r="H330" s="5">
        <f t="shared" si="5"/>
        <v>-9.248655932522996E-3</v>
      </c>
      <c r="I330" s="4"/>
      <c r="J330" s="4"/>
      <c r="K330" s="4"/>
    </row>
    <row r="331" spans="2:11" ht="13.5" x14ac:dyDescent="0.35">
      <c r="B331" s="3">
        <v>42481</v>
      </c>
      <c r="C331" s="2">
        <v>86.5</v>
      </c>
      <c r="D331" s="2">
        <v>21.7437</v>
      </c>
      <c r="E331" s="2">
        <v>1158</v>
      </c>
      <c r="F331" s="2"/>
      <c r="G331" s="2"/>
      <c r="H331" s="5">
        <f t="shared" si="5"/>
        <v>9.334992062239483E-3</v>
      </c>
      <c r="I331" s="4"/>
      <c r="J331" s="4"/>
      <c r="K331" s="4"/>
    </row>
    <row r="332" spans="2:11" ht="13.5" x14ac:dyDescent="0.35">
      <c r="B332" s="3">
        <v>42482</v>
      </c>
      <c r="C332" s="2">
        <v>85.01</v>
      </c>
      <c r="D332" s="2">
        <v>21.3691</v>
      </c>
      <c r="E332" s="2">
        <v>235</v>
      </c>
      <c r="F332" s="2"/>
      <c r="G332" s="2"/>
      <c r="H332" s="5">
        <f t="shared" si="5"/>
        <v>-1.722797867888174E-2</v>
      </c>
      <c r="I332" s="4"/>
      <c r="J332" s="4"/>
      <c r="K332" s="4"/>
    </row>
    <row r="333" spans="2:11" ht="13.5" x14ac:dyDescent="0.35">
      <c r="B333" s="3">
        <v>42485</v>
      </c>
      <c r="C333" s="2">
        <v>85.5</v>
      </c>
      <c r="D333" s="2">
        <v>21.4923</v>
      </c>
      <c r="E333" s="2">
        <v>580</v>
      </c>
      <c r="F333" s="2"/>
      <c r="G333" s="2"/>
      <c r="H333" s="5">
        <f t="shared" si="5"/>
        <v>5.76533405711989E-3</v>
      </c>
      <c r="I333" s="4"/>
      <c r="J333" s="4"/>
      <c r="K333" s="4"/>
    </row>
    <row r="334" spans="2:11" ht="13.5" x14ac:dyDescent="0.35">
      <c r="B334" s="3">
        <v>42486</v>
      </c>
      <c r="C334" s="2">
        <v>85.54</v>
      </c>
      <c r="D334" s="2">
        <v>21.502400000000002</v>
      </c>
      <c r="E334" s="2">
        <v>3340</v>
      </c>
      <c r="F334" s="2"/>
      <c r="G334" s="2"/>
      <c r="H334" s="5">
        <f t="shared" si="5"/>
        <v>4.6993574442946219E-4</v>
      </c>
      <c r="I334" s="4"/>
      <c r="J334" s="4"/>
      <c r="K334" s="4"/>
    </row>
    <row r="335" spans="2:11" ht="13.5" x14ac:dyDescent="0.35">
      <c r="B335" s="3">
        <v>42487</v>
      </c>
      <c r="C335" s="2">
        <v>85</v>
      </c>
      <c r="D335" s="2">
        <v>21.366599999999998</v>
      </c>
      <c r="E335" s="2">
        <v>1083</v>
      </c>
      <c r="F335" s="2"/>
      <c r="G335" s="2"/>
      <c r="H335" s="5">
        <f t="shared" si="5"/>
        <v>-6.3155740754521931E-3</v>
      </c>
      <c r="I335" s="4"/>
      <c r="J335" s="4"/>
      <c r="K335" s="4"/>
    </row>
    <row r="336" spans="2:11" ht="13.5" x14ac:dyDescent="0.35">
      <c r="B336" s="3">
        <v>42488</v>
      </c>
      <c r="C336" s="2">
        <v>85</v>
      </c>
      <c r="D336" s="2">
        <v>21.366599999999998</v>
      </c>
      <c r="E336" s="2">
        <v>2851</v>
      </c>
      <c r="F336" s="2"/>
      <c r="G336" s="2"/>
      <c r="H336" s="5">
        <f t="shared" si="5"/>
        <v>0</v>
      </c>
      <c r="I336" s="4"/>
      <c r="J336" s="4"/>
      <c r="K336" s="4"/>
    </row>
    <row r="337" spans="2:11" ht="13.5" x14ac:dyDescent="0.35">
      <c r="B337" s="3">
        <v>42489</v>
      </c>
      <c r="C337" s="2">
        <v>84.9</v>
      </c>
      <c r="D337" s="2">
        <v>21.3415</v>
      </c>
      <c r="E337" s="2">
        <v>780</v>
      </c>
      <c r="F337" s="2"/>
      <c r="G337" s="2"/>
      <c r="H337" s="5">
        <f t="shared" si="5"/>
        <v>-1.1747306543857397E-3</v>
      </c>
      <c r="I337" s="4"/>
      <c r="J337" s="4"/>
      <c r="K337" s="4"/>
    </row>
    <row r="338" spans="2:11" ht="13.5" x14ac:dyDescent="0.35">
      <c r="B338" s="3">
        <v>42492</v>
      </c>
      <c r="C338" s="2">
        <v>85</v>
      </c>
      <c r="D338" s="2">
        <v>21.366599999999998</v>
      </c>
      <c r="E338" s="2">
        <v>176</v>
      </c>
      <c r="F338" s="2"/>
      <c r="G338" s="2"/>
      <c r="H338" s="5">
        <f t="shared" si="5"/>
        <v>1.1761122695217463E-3</v>
      </c>
      <c r="I338" s="4"/>
      <c r="J338" s="4"/>
      <c r="K338" s="4"/>
    </row>
    <row r="339" spans="2:11" ht="13.5" x14ac:dyDescent="0.35">
      <c r="B339" s="3">
        <v>42493</v>
      </c>
      <c r="C339" s="2">
        <v>85</v>
      </c>
      <c r="D339" s="2">
        <v>21.366599999999998</v>
      </c>
      <c r="E339" s="2">
        <v>680</v>
      </c>
      <c r="F339" s="2"/>
      <c r="G339" s="2"/>
      <c r="H339" s="5">
        <f t="shared" si="5"/>
        <v>0</v>
      </c>
      <c r="I339" s="4"/>
      <c r="J339" s="4"/>
      <c r="K339" s="4"/>
    </row>
    <row r="340" spans="2:11" ht="13.5" x14ac:dyDescent="0.35">
      <c r="B340" s="3">
        <v>42494</v>
      </c>
      <c r="C340" s="2">
        <v>85</v>
      </c>
      <c r="D340" s="2">
        <v>21.366599999999998</v>
      </c>
      <c r="E340" s="2">
        <v>1425</v>
      </c>
      <c r="F340" s="2"/>
      <c r="G340" s="2"/>
      <c r="H340" s="5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85.01</v>
      </c>
      <c r="D341" s="2">
        <v>21.3691</v>
      </c>
      <c r="E341" s="2">
        <v>10</v>
      </c>
      <c r="F341" s="2"/>
      <c r="G341" s="2"/>
      <c r="H341" s="5">
        <f t="shared" si="5"/>
        <v>1.1700504525761137E-4</v>
      </c>
      <c r="I341" s="4"/>
      <c r="J341" s="4"/>
      <c r="K341" s="4"/>
    </row>
    <row r="342" spans="2:11" ht="13.5" x14ac:dyDescent="0.35">
      <c r="B342" s="3">
        <v>42496</v>
      </c>
      <c r="C342" s="2">
        <v>87.63</v>
      </c>
      <c r="D342" s="2">
        <v>22.027699999999999</v>
      </c>
      <c r="E342" s="2">
        <v>3298</v>
      </c>
      <c r="F342" s="2"/>
      <c r="G342" s="2"/>
      <c r="H342" s="5">
        <f t="shared" si="5"/>
        <v>3.0820203003402102E-2</v>
      </c>
      <c r="I342" s="4"/>
      <c r="J342" s="4"/>
      <c r="K342" s="4"/>
    </row>
    <row r="343" spans="2:11" ht="13.5" x14ac:dyDescent="0.35">
      <c r="B343" s="3">
        <v>42499</v>
      </c>
      <c r="C343" s="2">
        <v>89.79</v>
      </c>
      <c r="D343" s="2">
        <v>22.570699999999999</v>
      </c>
      <c r="E343" s="2">
        <v>2343</v>
      </c>
      <c r="F343" s="2"/>
      <c r="G343" s="2"/>
      <c r="H343" s="5">
        <f t="shared" si="5"/>
        <v>2.4650780608052557E-2</v>
      </c>
      <c r="I343" s="4"/>
      <c r="J343" s="4"/>
      <c r="K343" s="4"/>
    </row>
    <row r="344" spans="2:11" ht="13.5" x14ac:dyDescent="0.35">
      <c r="B344" s="3">
        <v>42500</v>
      </c>
      <c r="C344" s="2">
        <v>88</v>
      </c>
      <c r="D344" s="2">
        <v>22.120699999999999</v>
      </c>
      <c r="E344" s="2">
        <v>872</v>
      </c>
      <c r="F344" s="2"/>
      <c r="G344" s="2"/>
      <c r="H344" s="5">
        <f t="shared" si="5"/>
        <v>-1.9937352408210613E-2</v>
      </c>
      <c r="I344" s="4"/>
      <c r="J344" s="4"/>
      <c r="K344" s="4"/>
    </row>
    <row r="345" spans="2:11" ht="13.5" x14ac:dyDescent="0.35">
      <c r="B345" s="3">
        <v>42501</v>
      </c>
      <c r="C345" s="2">
        <v>87.7</v>
      </c>
      <c r="D345" s="2">
        <v>22.045300000000001</v>
      </c>
      <c r="E345" s="2">
        <v>1100</v>
      </c>
      <c r="F345" s="2"/>
      <c r="G345" s="2"/>
      <c r="H345" s="5">
        <f t="shared" si="5"/>
        <v>-3.4085720614627185E-3</v>
      </c>
      <c r="I345" s="4"/>
      <c r="J345" s="4"/>
      <c r="K345" s="4"/>
    </row>
    <row r="346" spans="2:11" ht="13.5" x14ac:dyDescent="0.35">
      <c r="B346" s="3">
        <v>42502</v>
      </c>
      <c r="C346" s="2">
        <v>87.7</v>
      </c>
      <c r="D346" s="2">
        <v>22.045300000000001</v>
      </c>
      <c r="E346" s="2">
        <v>673</v>
      </c>
      <c r="F346" s="2"/>
      <c r="G346" s="2"/>
      <c r="H346" s="5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88.9</v>
      </c>
      <c r="D347" s="2">
        <v>22.347000000000001</v>
      </c>
      <c r="E347" s="2">
        <v>175</v>
      </c>
      <c r="F347" s="2"/>
      <c r="G347" s="2"/>
      <c r="H347" s="5">
        <f t="shared" si="5"/>
        <v>1.3685456764026813E-2</v>
      </c>
      <c r="I347" s="4"/>
      <c r="J347" s="4"/>
      <c r="K347" s="4"/>
    </row>
    <row r="348" spans="2:11" ht="13.5" x14ac:dyDescent="0.35">
      <c r="B348" s="3">
        <v>42506</v>
      </c>
      <c r="C348" s="2">
        <v>88.5</v>
      </c>
      <c r="D348" s="2">
        <v>22.246400000000001</v>
      </c>
      <c r="E348" s="2">
        <v>2911</v>
      </c>
      <c r="F348" s="2"/>
      <c r="G348" s="2"/>
      <c r="H348" s="5">
        <f t="shared" si="5"/>
        <v>-4.5017228263301567E-3</v>
      </c>
      <c r="I348" s="4"/>
      <c r="J348" s="4"/>
      <c r="K348" s="4"/>
    </row>
    <row r="349" spans="2:11" ht="13.5" x14ac:dyDescent="0.35">
      <c r="B349" s="3">
        <v>42507</v>
      </c>
      <c r="C349" s="2">
        <v>88</v>
      </c>
      <c r="D349" s="2">
        <v>22.120699999999999</v>
      </c>
      <c r="E349" s="2">
        <v>2624</v>
      </c>
      <c r="F349" s="2"/>
      <c r="G349" s="2"/>
      <c r="H349" s="5">
        <f t="shared" si="5"/>
        <v>-5.6503524165708568E-3</v>
      </c>
      <c r="I349" s="4"/>
      <c r="J349" s="4"/>
      <c r="K349" s="4"/>
    </row>
    <row r="350" spans="2:11" ht="13.5" x14ac:dyDescent="0.35">
      <c r="B350" s="3">
        <v>42508</v>
      </c>
      <c r="C350" s="2">
        <v>88</v>
      </c>
      <c r="D350" s="2">
        <v>22.120699999999999</v>
      </c>
      <c r="E350" s="2">
        <v>2841</v>
      </c>
      <c r="F350" s="2"/>
      <c r="G350" s="2"/>
      <c r="H350" s="5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86.5</v>
      </c>
      <c r="D351" s="2">
        <v>21.7437</v>
      </c>
      <c r="E351" s="2">
        <v>102</v>
      </c>
      <c r="F351" s="2"/>
      <c r="G351" s="2"/>
      <c r="H351" s="5">
        <f t="shared" si="5"/>
        <v>-1.7042860307313914E-2</v>
      </c>
      <c r="I351" s="4"/>
      <c r="J351" s="4"/>
      <c r="K351" s="4"/>
    </row>
    <row r="352" spans="2:11" ht="13.5" x14ac:dyDescent="0.35">
      <c r="B352" s="3">
        <v>42510</v>
      </c>
      <c r="C352" s="2">
        <v>87</v>
      </c>
      <c r="D352" s="2">
        <v>21.869399999999999</v>
      </c>
      <c r="E352" s="2">
        <v>592</v>
      </c>
      <c r="F352" s="2"/>
      <c r="G352" s="2"/>
      <c r="H352" s="5">
        <f t="shared" si="5"/>
        <v>5.7809848369871899E-3</v>
      </c>
      <c r="I352" s="4"/>
      <c r="J352" s="4"/>
      <c r="K352" s="4"/>
    </row>
    <row r="353" spans="2:11" ht="13.5" x14ac:dyDescent="0.35">
      <c r="B353" s="3">
        <v>42513</v>
      </c>
      <c r="C353" s="2">
        <v>88</v>
      </c>
      <c r="D353" s="2">
        <v>22.120699999999999</v>
      </c>
      <c r="E353" s="2">
        <v>2415</v>
      </c>
      <c r="F353" s="2"/>
      <c r="G353" s="2"/>
      <c r="H353" s="5">
        <f t="shared" si="5"/>
        <v>1.1490941681070378E-2</v>
      </c>
      <c r="I353" s="4"/>
      <c r="J353" s="4"/>
      <c r="K353" s="4"/>
    </row>
    <row r="354" spans="2:11" ht="13.5" x14ac:dyDescent="0.35">
      <c r="B354" s="3">
        <v>42514</v>
      </c>
      <c r="C354" s="2">
        <v>88.9</v>
      </c>
      <c r="D354" s="2">
        <v>22.347000000000001</v>
      </c>
      <c r="E354" s="2">
        <v>474</v>
      </c>
      <c r="F354" s="2"/>
      <c r="G354" s="2"/>
      <c r="H354" s="5">
        <f t="shared" si="5"/>
        <v>1.0230236836989875E-2</v>
      </c>
      <c r="I354" s="4"/>
      <c r="J354" s="4"/>
      <c r="K354" s="4"/>
    </row>
    <row r="355" spans="2:11" ht="13.5" x14ac:dyDescent="0.35">
      <c r="B355" s="3">
        <v>42515</v>
      </c>
      <c r="C355" s="2">
        <v>89.98</v>
      </c>
      <c r="D355" s="2">
        <v>22.618500000000001</v>
      </c>
      <c r="E355" s="2">
        <v>500</v>
      </c>
      <c r="F355" s="2"/>
      <c r="G355" s="2"/>
      <c r="H355" s="5">
        <f t="shared" si="5"/>
        <v>1.2149281782789619E-2</v>
      </c>
      <c r="I355" s="4"/>
      <c r="J355" s="4"/>
      <c r="K355" s="4"/>
    </row>
    <row r="356" spans="2:11" ht="13.5" x14ac:dyDescent="0.35">
      <c r="B356" s="3">
        <v>42516</v>
      </c>
      <c r="C356" s="2">
        <v>89.8</v>
      </c>
      <c r="D356" s="2">
        <v>22.5732</v>
      </c>
      <c r="E356" s="2">
        <v>303</v>
      </c>
      <c r="F356" s="2"/>
      <c r="G356" s="2"/>
      <c r="H356" s="5">
        <f t="shared" si="5"/>
        <v>-2.0027853305922588E-3</v>
      </c>
      <c r="I356" s="4"/>
      <c r="J356" s="4"/>
      <c r="K356" s="4"/>
    </row>
    <row r="357" spans="2:11" ht="13.5" x14ac:dyDescent="0.35">
      <c r="B357" s="3">
        <v>42517</v>
      </c>
      <c r="C357" s="2">
        <v>87.99</v>
      </c>
      <c r="D357" s="2">
        <v>22.118200000000002</v>
      </c>
      <c r="E357" s="2">
        <v>2116</v>
      </c>
      <c r="F357" s="2"/>
      <c r="G357" s="2"/>
      <c r="H357" s="5">
        <f t="shared" si="5"/>
        <v>-2.0156645934116486E-2</v>
      </c>
      <c r="I357" s="4"/>
      <c r="J357" s="4"/>
      <c r="K357" s="4"/>
    </row>
    <row r="358" spans="2:11" ht="13.5" x14ac:dyDescent="0.35">
      <c r="B358" s="3">
        <v>42520</v>
      </c>
      <c r="C358" s="2">
        <v>88.11</v>
      </c>
      <c r="D358" s="2">
        <v>22.148399999999999</v>
      </c>
      <c r="E358" s="2">
        <v>5660</v>
      </c>
      <c r="F358" s="2"/>
      <c r="G358" s="2"/>
      <c r="H358" s="5">
        <f t="shared" si="5"/>
        <v>1.365391397129835E-3</v>
      </c>
      <c r="I358" s="4"/>
      <c r="J358" s="4"/>
      <c r="K358" s="4"/>
    </row>
    <row r="359" spans="2:11" ht="13.5" x14ac:dyDescent="0.35">
      <c r="B359" s="3">
        <v>42521</v>
      </c>
      <c r="C359" s="2">
        <v>88</v>
      </c>
      <c r="D359" s="2">
        <v>22.120699999999999</v>
      </c>
      <c r="E359" s="2">
        <v>746</v>
      </c>
      <c r="F359" s="2"/>
      <c r="G359" s="2"/>
      <c r="H359" s="5">
        <f t="shared" si="5"/>
        <v>-1.2506546748297571E-3</v>
      </c>
      <c r="I359" s="4"/>
      <c r="J359" s="4"/>
      <c r="K359" s="4"/>
    </row>
    <row r="360" spans="2:11" ht="13.5" x14ac:dyDescent="0.35">
      <c r="B360" s="3">
        <v>42522</v>
      </c>
      <c r="C360" s="2">
        <v>88.02</v>
      </c>
      <c r="D360" s="2">
        <v>22.125800000000002</v>
      </c>
      <c r="E360" s="2">
        <v>606</v>
      </c>
      <c r="F360" s="2"/>
      <c r="G360" s="2"/>
      <c r="H360" s="5">
        <f t="shared" si="5"/>
        <v>2.3055328267199162E-4</v>
      </c>
      <c r="I360" s="4"/>
      <c r="J360" s="4"/>
      <c r="K360" s="4"/>
    </row>
    <row r="361" spans="2:11" ht="13.5" x14ac:dyDescent="0.35">
      <c r="B361" s="3">
        <v>42523</v>
      </c>
      <c r="C361" s="2">
        <v>87.5</v>
      </c>
      <c r="D361" s="2">
        <v>21.995100000000001</v>
      </c>
      <c r="E361" s="2">
        <v>2148</v>
      </c>
      <c r="F361" s="2"/>
      <c r="G361" s="2"/>
      <c r="H361" s="5">
        <f t="shared" si="5"/>
        <v>-5.9071310415894978E-3</v>
      </c>
      <c r="I361" s="4"/>
      <c r="J361" s="4"/>
      <c r="K361" s="4"/>
    </row>
    <row r="362" spans="2:11" ht="13.5" x14ac:dyDescent="0.35">
      <c r="B362" s="3">
        <v>42524</v>
      </c>
      <c r="C362" s="2">
        <v>88.19</v>
      </c>
      <c r="D362" s="2">
        <v>22.168500000000002</v>
      </c>
      <c r="E362" s="2">
        <v>2590</v>
      </c>
      <c r="F362" s="2"/>
      <c r="G362" s="2"/>
      <c r="H362" s="5">
        <f t="shared" si="5"/>
        <v>7.8835740687699021E-3</v>
      </c>
      <c r="I362" s="4"/>
      <c r="J362" s="4"/>
      <c r="K362" s="4"/>
    </row>
    <row r="363" spans="2:11" ht="13.5" x14ac:dyDescent="0.35">
      <c r="B363" s="3">
        <v>42527</v>
      </c>
      <c r="C363" s="2">
        <v>88.35</v>
      </c>
      <c r="D363" s="2">
        <v>22.2087</v>
      </c>
      <c r="E363" s="2">
        <v>53</v>
      </c>
      <c r="F363" s="2"/>
      <c r="G363" s="2"/>
      <c r="H363" s="5">
        <f t="shared" si="5"/>
        <v>1.8133838554705406E-3</v>
      </c>
      <c r="I363" s="4"/>
      <c r="J363" s="4"/>
      <c r="K363" s="4"/>
    </row>
    <row r="364" spans="2:11" ht="13.5" x14ac:dyDescent="0.35">
      <c r="B364" s="3">
        <v>42528</v>
      </c>
      <c r="C364" s="2">
        <v>88.19</v>
      </c>
      <c r="D364" s="2">
        <v>22.168500000000002</v>
      </c>
      <c r="E364" s="2">
        <v>2140</v>
      </c>
      <c r="F364" s="2"/>
      <c r="G364" s="2"/>
      <c r="H364" s="5">
        <f t="shared" si="5"/>
        <v>-1.810101446730276E-3</v>
      </c>
      <c r="I364" s="4"/>
      <c r="J364" s="4"/>
      <c r="K364" s="4"/>
    </row>
    <row r="365" spans="2:11" ht="13.5" x14ac:dyDescent="0.35">
      <c r="B365" s="3">
        <v>42529</v>
      </c>
      <c r="C365" s="2">
        <v>87.4</v>
      </c>
      <c r="D365" s="2">
        <v>21.969899999999999</v>
      </c>
      <c r="E365" s="2">
        <v>2031</v>
      </c>
      <c r="F365" s="2"/>
      <c r="G365" s="2"/>
      <c r="H365" s="5">
        <f t="shared" si="5"/>
        <v>-8.9586575546384533E-3</v>
      </c>
      <c r="I365" s="4"/>
      <c r="J365" s="4"/>
      <c r="K365" s="4"/>
    </row>
    <row r="366" spans="2:11" ht="13.5" x14ac:dyDescent="0.35">
      <c r="B366" s="3">
        <v>42530</v>
      </c>
      <c r="C366" s="2">
        <v>88.5</v>
      </c>
      <c r="D366" s="2">
        <v>22.246400000000001</v>
      </c>
      <c r="E366" s="2">
        <v>251</v>
      </c>
      <c r="F366" s="2"/>
      <c r="G366" s="2"/>
      <c r="H366" s="5">
        <f t="shared" si="5"/>
        <v>1.2585400934915598E-2</v>
      </c>
      <c r="I366" s="4"/>
      <c r="J366" s="4"/>
      <c r="K366" s="4"/>
    </row>
    <row r="367" spans="2:11" ht="13.5" x14ac:dyDescent="0.35">
      <c r="B367" s="3">
        <v>42531</v>
      </c>
      <c r="C367" s="2">
        <v>88.4</v>
      </c>
      <c r="D367" s="2">
        <v>22.221299999999999</v>
      </c>
      <c r="E367" s="2">
        <v>275</v>
      </c>
      <c r="F367" s="2"/>
      <c r="G367" s="2"/>
      <c r="H367" s="5">
        <f t="shared" si="5"/>
        <v>-1.1282724395858159E-3</v>
      </c>
      <c r="I367" s="4"/>
      <c r="J367" s="4"/>
      <c r="K367" s="4"/>
    </row>
    <row r="368" spans="2:11" ht="13.5" x14ac:dyDescent="0.35">
      <c r="B368" s="3">
        <v>42534</v>
      </c>
      <c r="C368" s="2">
        <v>88.35</v>
      </c>
      <c r="D368" s="2">
        <v>22.2087</v>
      </c>
      <c r="E368" s="2">
        <v>936</v>
      </c>
      <c r="F368" s="2"/>
      <c r="G368" s="2"/>
      <c r="H368" s="5">
        <f t="shared" si="5"/>
        <v>-5.6702353147651378E-4</v>
      </c>
      <c r="I368" s="4"/>
      <c r="J368" s="4"/>
      <c r="K368" s="4"/>
    </row>
    <row r="369" spans="2:11" ht="13.5" x14ac:dyDescent="0.35">
      <c r="B369" s="3">
        <v>42535</v>
      </c>
      <c r="C369" s="2">
        <v>87.2</v>
      </c>
      <c r="D369" s="2">
        <v>21.919599999999999</v>
      </c>
      <c r="E369" s="2">
        <v>1897</v>
      </c>
      <c r="F369" s="2"/>
      <c r="G369" s="2"/>
      <c r="H369" s="5">
        <f t="shared" si="5"/>
        <v>-1.3017421100739855E-2</v>
      </c>
      <c r="I369" s="4"/>
      <c r="J369" s="4"/>
      <c r="K369" s="4"/>
    </row>
    <row r="370" spans="2:11" ht="13.5" x14ac:dyDescent="0.35">
      <c r="B370" s="3">
        <v>42536</v>
      </c>
      <c r="C370" s="2">
        <v>83.8</v>
      </c>
      <c r="D370" s="2">
        <v>22.064499999999999</v>
      </c>
      <c r="E370" s="2">
        <v>277</v>
      </c>
      <c r="F370" s="2"/>
      <c r="G370" s="2"/>
      <c r="H370" s="5">
        <f t="shared" si="5"/>
        <v>6.6105220898191484E-3</v>
      </c>
      <c r="I370" s="4"/>
      <c r="J370" s="4"/>
      <c r="K370" s="4"/>
    </row>
    <row r="371" spans="2:11" ht="13.5" x14ac:dyDescent="0.35">
      <c r="B371" s="3">
        <v>42537</v>
      </c>
      <c r="C371" s="2">
        <v>84.05</v>
      </c>
      <c r="D371" s="2">
        <v>22.130299999999998</v>
      </c>
      <c r="E371" s="2">
        <v>2118</v>
      </c>
      <c r="F371" s="2"/>
      <c r="G371" s="2"/>
      <c r="H371" s="5">
        <f t="shared" si="5"/>
        <v>2.9821659226358819E-3</v>
      </c>
      <c r="I371" s="4"/>
      <c r="J371" s="4"/>
      <c r="K371" s="4"/>
    </row>
    <row r="372" spans="2:11" ht="13.5" x14ac:dyDescent="0.35">
      <c r="B372" s="3">
        <v>42538</v>
      </c>
      <c r="C372" s="2">
        <v>84.05</v>
      </c>
      <c r="D372" s="2">
        <v>22.130299999999998</v>
      </c>
      <c r="E372" s="2">
        <v>775</v>
      </c>
      <c r="F372" s="2"/>
      <c r="G372" s="2"/>
      <c r="H372" s="5">
        <f t="shared" si="5"/>
        <v>0</v>
      </c>
      <c r="I372" s="4"/>
      <c r="J372" s="4"/>
      <c r="K372" s="4"/>
    </row>
    <row r="373" spans="2:11" ht="13.5" x14ac:dyDescent="0.35">
      <c r="B373" s="3">
        <v>42541</v>
      </c>
      <c r="C373" s="2">
        <v>84.2</v>
      </c>
      <c r="D373" s="2">
        <v>22.169799999999999</v>
      </c>
      <c r="E373" s="2">
        <v>2783</v>
      </c>
      <c r="F373" s="2"/>
      <c r="G373" s="2"/>
      <c r="H373" s="5">
        <f t="shared" si="5"/>
        <v>1.7848831692295322E-3</v>
      </c>
      <c r="I373" s="4"/>
      <c r="J373" s="4"/>
      <c r="K373" s="4"/>
    </row>
    <row r="374" spans="2:11" ht="13.5" x14ac:dyDescent="0.35">
      <c r="B374" s="3">
        <v>42542</v>
      </c>
      <c r="C374" s="2">
        <v>84.07</v>
      </c>
      <c r="D374" s="2">
        <v>22.1356</v>
      </c>
      <c r="E374" s="2">
        <v>1853</v>
      </c>
      <c r="F374" s="2"/>
      <c r="G374" s="2"/>
      <c r="H374" s="5">
        <f t="shared" si="5"/>
        <v>-1.5426390856028676E-3</v>
      </c>
      <c r="I374" s="4"/>
      <c r="J374" s="4"/>
      <c r="K374" s="4"/>
    </row>
    <row r="375" spans="2:11" ht="13.5" x14ac:dyDescent="0.35">
      <c r="B375" s="3">
        <v>42543</v>
      </c>
      <c r="C375" s="2">
        <v>84.05</v>
      </c>
      <c r="D375" s="2">
        <v>22.130299999999998</v>
      </c>
      <c r="E375" s="2">
        <v>3667</v>
      </c>
      <c r="F375" s="2"/>
      <c r="G375" s="2"/>
      <c r="H375" s="5">
        <f t="shared" si="5"/>
        <v>-2.3943331104654306E-4</v>
      </c>
      <c r="I375" s="4"/>
      <c r="J375" s="4"/>
      <c r="K375" s="4"/>
    </row>
    <row r="376" spans="2:11" ht="13.5" x14ac:dyDescent="0.35">
      <c r="B376" s="3">
        <v>42544</v>
      </c>
      <c r="C376" s="2">
        <v>84.9</v>
      </c>
      <c r="D376" s="2">
        <v>22.354099999999999</v>
      </c>
      <c r="E376" s="2">
        <v>87</v>
      </c>
      <c r="F376" s="2"/>
      <c r="G376" s="2"/>
      <c r="H376" s="5">
        <f t="shared" si="5"/>
        <v>1.0112831728444743E-2</v>
      </c>
      <c r="I376" s="4"/>
      <c r="J376" s="4"/>
      <c r="K376" s="4"/>
    </row>
    <row r="377" spans="2:11" ht="13.5" x14ac:dyDescent="0.35">
      <c r="B377" s="3">
        <v>42545</v>
      </c>
      <c r="C377" s="2">
        <v>84.3</v>
      </c>
      <c r="D377" s="2">
        <v>22.196200000000001</v>
      </c>
      <c r="E377" s="2">
        <v>621</v>
      </c>
      <c r="F377" s="2"/>
      <c r="G377" s="2"/>
      <c r="H377" s="5">
        <f t="shared" si="5"/>
        <v>-7.0635811775020211E-3</v>
      </c>
      <c r="I377" s="4"/>
      <c r="J377" s="4"/>
      <c r="K377" s="4"/>
    </row>
    <row r="378" spans="2:11" ht="13.5" x14ac:dyDescent="0.35">
      <c r="B378" s="3">
        <v>42548</v>
      </c>
      <c r="C378" s="2">
        <v>84.9</v>
      </c>
      <c r="D378" s="2">
        <v>22.354099999999999</v>
      </c>
      <c r="E378" s="2">
        <v>131</v>
      </c>
      <c r="F378" s="2"/>
      <c r="G378" s="2"/>
      <c r="H378" s="5">
        <f t="shared" si="5"/>
        <v>7.1138302952756744E-3</v>
      </c>
      <c r="I378" s="4"/>
      <c r="J378" s="4"/>
      <c r="K378" s="4"/>
    </row>
    <row r="379" spans="2:11" ht="13.5" x14ac:dyDescent="0.35">
      <c r="B379" s="3">
        <v>42549</v>
      </c>
      <c r="C379" s="2">
        <v>84.9</v>
      </c>
      <c r="D379" s="2">
        <v>22.354099999999999</v>
      </c>
      <c r="E379" s="2">
        <v>1337</v>
      </c>
      <c r="F379" s="2"/>
      <c r="G379" s="2"/>
      <c r="H379" s="5">
        <f t="shared" si="5"/>
        <v>0</v>
      </c>
      <c r="I379" s="4"/>
      <c r="J379" s="4"/>
      <c r="K379" s="4"/>
    </row>
    <row r="380" spans="2:11" ht="13.5" x14ac:dyDescent="0.35">
      <c r="B380" s="3">
        <v>42550</v>
      </c>
      <c r="C380" s="2">
        <v>84.25</v>
      </c>
      <c r="D380" s="2">
        <v>22.183</v>
      </c>
      <c r="E380" s="2">
        <v>409</v>
      </c>
      <c r="F380" s="2"/>
      <c r="G380" s="2"/>
      <c r="H380" s="5">
        <f t="shared" si="5"/>
        <v>-7.654076880751144E-3</v>
      </c>
      <c r="I380" s="4"/>
      <c r="J380" s="4"/>
      <c r="K380" s="4"/>
    </row>
    <row r="381" spans="2:11" ht="13.5" x14ac:dyDescent="0.35">
      <c r="B381" s="3">
        <v>42551</v>
      </c>
      <c r="C381" s="2">
        <v>83</v>
      </c>
      <c r="D381" s="2">
        <v>21.853899999999999</v>
      </c>
      <c r="E381" s="2">
        <v>2378</v>
      </c>
      <c r="F381" s="2"/>
      <c r="G381" s="2"/>
      <c r="H381" s="5">
        <f t="shared" si="5"/>
        <v>-1.4835684983996771E-2</v>
      </c>
      <c r="I381" s="4"/>
      <c r="J381" s="4"/>
      <c r="K381" s="4"/>
    </row>
    <row r="382" spans="2:11" ht="13.5" x14ac:dyDescent="0.35">
      <c r="B382" s="3">
        <v>42552</v>
      </c>
      <c r="C382" s="2">
        <v>84.2</v>
      </c>
      <c r="D382" s="2">
        <v>22.169799999999999</v>
      </c>
      <c r="E382" s="2">
        <v>58</v>
      </c>
      <c r="F382" s="2"/>
      <c r="G382" s="2"/>
      <c r="H382" s="5">
        <f t="shared" si="5"/>
        <v>1.4455085819922265E-2</v>
      </c>
      <c r="I382" s="4"/>
      <c r="J382" s="4"/>
      <c r="K382" s="4"/>
    </row>
    <row r="383" spans="2:11" ht="13.5" x14ac:dyDescent="0.35">
      <c r="B383" s="3">
        <v>42555</v>
      </c>
      <c r="C383" s="2">
        <v>84.2</v>
      </c>
      <c r="D383" s="2">
        <v>22.169799999999999</v>
      </c>
      <c r="E383" s="2">
        <v>50</v>
      </c>
      <c r="F383" s="2"/>
      <c r="G383" s="2"/>
      <c r="H383" s="5">
        <f t="shared" si="5"/>
        <v>0</v>
      </c>
      <c r="I383" s="4"/>
      <c r="J383" s="4"/>
      <c r="K383" s="4"/>
    </row>
    <row r="384" spans="2:11" ht="13.5" x14ac:dyDescent="0.35">
      <c r="B384" s="3">
        <v>42559</v>
      </c>
      <c r="C384" s="2">
        <v>83.5</v>
      </c>
      <c r="D384" s="2">
        <v>21.985499999999998</v>
      </c>
      <c r="E384" s="2">
        <v>1928</v>
      </c>
      <c r="F384" s="2"/>
      <c r="G384" s="2"/>
      <c r="H384" s="5">
        <f t="shared" si="5"/>
        <v>-8.3131106279714009E-3</v>
      </c>
      <c r="I384" s="4"/>
      <c r="J384" s="4"/>
      <c r="K384" s="4"/>
    </row>
    <row r="385" spans="2:11" ht="13.5" x14ac:dyDescent="0.35">
      <c r="B385" s="3">
        <v>42562</v>
      </c>
      <c r="C385" s="2">
        <v>84</v>
      </c>
      <c r="D385" s="2">
        <v>22.1172</v>
      </c>
      <c r="E385" s="2">
        <v>1580</v>
      </c>
      <c r="F385" s="2"/>
      <c r="G385" s="2"/>
      <c r="H385" s="5">
        <f t="shared" si="5"/>
        <v>5.990311796411369E-3</v>
      </c>
      <c r="I385" s="4"/>
      <c r="J385" s="4"/>
      <c r="K385" s="4"/>
    </row>
    <row r="386" spans="2:11" ht="13.5" x14ac:dyDescent="0.35">
      <c r="B386" s="3">
        <v>42563</v>
      </c>
      <c r="C386" s="2">
        <v>84</v>
      </c>
      <c r="D386" s="2">
        <v>22.1172</v>
      </c>
      <c r="E386" s="2">
        <v>796</v>
      </c>
      <c r="F386" s="2"/>
      <c r="G386" s="2"/>
      <c r="H386" s="5">
        <f t="shared" si="5"/>
        <v>0</v>
      </c>
      <c r="I386" s="4"/>
      <c r="J386" s="4"/>
      <c r="K386" s="4"/>
    </row>
    <row r="387" spans="2:11" ht="13.5" x14ac:dyDescent="0.35">
      <c r="B387" s="3">
        <v>42564</v>
      </c>
      <c r="C387" s="2">
        <v>84</v>
      </c>
      <c r="D387" s="2">
        <v>22.1172</v>
      </c>
      <c r="E387" s="2">
        <v>6438</v>
      </c>
      <c r="F387" s="2"/>
      <c r="G387" s="2"/>
      <c r="H387" s="5">
        <f t="shared" si="5"/>
        <v>0</v>
      </c>
      <c r="I387" s="4"/>
      <c r="J387" s="4"/>
      <c r="K387" s="4"/>
    </row>
    <row r="388" spans="2:11" ht="13.5" x14ac:dyDescent="0.35">
      <c r="B388" s="3">
        <v>42565</v>
      </c>
      <c r="C388" s="2">
        <v>84</v>
      </c>
      <c r="D388" s="2">
        <v>22.1172</v>
      </c>
      <c r="E388" s="2">
        <v>1216</v>
      </c>
      <c r="F388" s="2"/>
      <c r="G388" s="2"/>
      <c r="H388" s="5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83.4</v>
      </c>
      <c r="D389" s="2">
        <v>21.959199999999999</v>
      </c>
      <c r="E389" s="2">
        <v>57</v>
      </c>
      <c r="F389" s="2"/>
      <c r="G389" s="2"/>
      <c r="H389" s="5">
        <f t="shared" si="5"/>
        <v>-7.1437614164542185E-3</v>
      </c>
      <c r="I389" s="4"/>
      <c r="J389" s="4"/>
      <c r="K389" s="4"/>
    </row>
    <row r="390" spans="2:11" ht="13.5" x14ac:dyDescent="0.35">
      <c r="B390" s="3">
        <v>42569</v>
      </c>
      <c r="C390" s="2">
        <v>83.5</v>
      </c>
      <c r="D390" s="2">
        <v>21.985499999999998</v>
      </c>
      <c r="E390" s="2">
        <v>100</v>
      </c>
      <c r="F390" s="2"/>
      <c r="G390" s="2"/>
      <c r="H390" s="5">
        <f t="shared" si="5"/>
        <v>1.1976756894604131E-3</v>
      </c>
      <c r="I390" s="4"/>
      <c r="J390" s="4"/>
      <c r="K390" s="4"/>
    </row>
    <row r="391" spans="2:11" ht="13.5" x14ac:dyDescent="0.35">
      <c r="B391" s="3">
        <v>42570</v>
      </c>
      <c r="C391" s="2">
        <v>83.5</v>
      </c>
      <c r="D391" s="2">
        <v>21.985499999999998</v>
      </c>
      <c r="E391" s="2">
        <v>252</v>
      </c>
      <c r="F391" s="2"/>
      <c r="G391" s="2"/>
      <c r="H391" s="5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82</v>
      </c>
      <c r="D392" s="2">
        <v>21.590599999999998</v>
      </c>
      <c r="E392" s="2">
        <v>17206</v>
      </c>
      <c r="F392" s="2"/>
      <c r="G392" s="2"/>
      <c r="H392" s="5">
        <f t="shared" si="6"/>
        <v>-1.7961838484455657E-2</v>
      </c>
      <c r="I392" s="4"/>
      <c r="J392" s="4"/>
      <c r="K392" s="4"/>
    </row>
    <row r="393" spans="2:11" ht="13.5" x14ac:dyDescent="0.35">
      <c r="B393" s="3">
        <v>42572</v>
      </c>
      <c r="C393" s="2">
        <v>82</v>
      </c>
      <c r="D393" s="2">
        <v>21.590599999999998</v>
      </c>
      <c r="E393" s="2">
        <v>75</v>
      </c>
      <c r="F393" s="2"/>
      <c r="G393" s="2"/>
      <c r="H393" s="5">
        <f t="shared" si="6"/>
        <v>0</v>
      </c>
      <c r="I393" s="4"/>
      <c r="J393" s="4"/>
      <c r="K393" s="4"/>
    </row>
    <row r="394" spans="2:11" ht="13.5" x14ac:dyDescent="0.35">
      <c r="B394" s="3">
        <v>42573</v>
      </c>
      <c r="C394" s="2">
        <v>84</v>
      </c>
      <c r="D394" s="2">
        <v>22.1172</v>
      </c>
      <c r="E394" s="2">
        <v>1706</v>
      </c>
      <c r="F394" s="2"/>
      <c r="G394" s="2"/>
      <c r="H394" s="5">
        <f t="shared" si="6"/>
        <v>2.4390243902439115E-2</v>
      </c>
      <c r="I394" s="4"/>
      <c r="J394" s="4"/>
      <c r="K394" s="4"/>
    </row>
    <row r="395" spans="2:11" ht="13.5" x14ac:dyDescent="0.35">
      <c r="B395" s="3">
        <v>42577</v>
      </c>
      <c r="C395" s="2">
        <v>83.95</v>
      </c>
      <c r="D395" s="2">
        <v>22.103999999999999</v>
      </c>
      <c r="E395" s="2">
        <v>9</v>
      </c>
      <c r="F395" s="2"/>
      <c r="G395" s="2"/>
      <c r="H395" s="5">
        <f t="shared" si="6"/>
        <v>-5.9682057403293411E-4</v>
      </c>
      <c r="I395" s="4"/>
      <c r="J395" s="4"/>
      <c r="K395" s="4"/>
    </row>
    <row r="396" spans="2:11" ht="13.5" x14ac:dyDescent="0.35">
      <c r="B396" s="3">
        <v>42578</v>
      </c>
      <c r="C396" s="2">
        <v>83.5</v>
      </c>
      <c r="D396" s="2">
        <v>21.985499999999998</v>
      </c>
      <c r="E396" s="2">
        <v>1028</v>
      </c>
      <c r="F396" s="2"/>
      <c r="G396" s="2"/>
      <c r="H396" s="5">
        <f t="shared" si="6"/>
        <v>-5.3610206297503137E-3</v>
      </c>
      <c r="I396" s="4"/>
      <c r="J396" s="4"/>
      <c r="K396" s="4"/>
    </row>
    <row r="397" spans="2:11" ht="13.5" x14ac:dyDescent="0.35">
      <c r="B397" s="3">
        <v>42579</v>
      </c>
      <c r="C397" s="2">
        <v>83.5</v>
      </c>
      <c r="D397" s="2">
        <v>21.985499999999998</v>
      </c>
      <c r="E397" s="2">
        <v>204</v>
      </c>
      <c r="F397" s="2"/>
      <c r="G397" s="2"/>
      <c r="H397" s="5">
        <f t="shared" si="6"/>
        <v>0</v>
      </c>
      <c r="I397" s="4"/>
      <c r="J397" s="4"/>
      <c r="K397" s="4"/>
    </row>
    <row r="398" spans="2:11" ht="13.5" x14ac:dyDescent="0.35">
      <c r="B398" s="3">
        <v>42580</v>
      </c>
      <c r="C398" s="2">
        <v>83.5</v>
      </c>
      <c r="D398" s="2">
        <v>21.985499999999998</v>
      </c>
      <c r="E398" s="2">
        <v>30</v>
      </c>
      <c r="F398" s="2"/>
      <c r="G398" s="2"/>
      <c r="H398" s="5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83</v>
      </c>
      <c r="D399" s="2">
        <v>21.853899999999999</v>
      </c>
      <c r="E399" s="2">
        <v>103</v>
      </c>
      <c r="F399" s="2"/>
      <c r="G399" s="2"/>
      <c r="H399" s="5">
        <f t="shared" si="6"/>
        <v>-5.985763344022144E-3</v>
      </c>
      <c r="I399" s="4"/>
      <c r="J399" s="4"/>
      <c r="K399" s="4"/>
    </row>
    <row r="400" spans="2:11" ht="13.5" x14ac:dyDescent="0.35">
      <c r="B400" s="3">
        <v>42584</v>
      </c>
      <c r="C400" s="2">
        <v>83.5</v>
      </c>
      <c r="D400" s="2">
        <v>21.985499999999998</v>
      </c>
      <c r="E400" s="2">
        <v>324</v>
      </c>
      <c r="F400" s="2"/>
      <c r="G400" s="2"/>
      <c r="H400" s="5">
        <f t="shared" si="6"/>
        <v>6.0218084643930301E-3</v>
      </c>
      <c r="I400" s="4"/>
      <c r="J400" s="4"/>
      <c r="K400" s="4"/>
    </row>
    <row r="401" spans="2:11" ht="13.5" x14ac:dyDescent="0.35">
      <c r="B401" s="3">
        <v>42585</v>
      </c>
      <c r="C401" s="2">
        <v>83.99</v>
      </c>
      <c r="D401" s="2">
        <v>22.1145</v>
      </c>
      <c r="E401" s="2">
        <v>3</v>
      </c>
      <c r="F401" s="2"/>
      <c r="G401" s="2"/>
      <c r="H401" s="5">
        <f t="shared" si="6"/>
        <v>5.8675035819063179E-3</v>
      </c>
      <c r="I401" s="4"/>
      <c r="J401" s="4"/>
      <c r="K401" s="4"/>
    </row>
    <row r="402" spans="2:11" ht="13.5" x14ac:dyDescent="0.35">
      <c r="B402" s="3">
        <v>42586</v>
      </c>
      <c r="C402" s="2">
        <v>83.98</v>
      </c>
      <c r="D402" s="2">
        <v>22.111899999999999</v>
      </c>
      <c r="E402" s="2">
        <v>83</v>
      </c>
      <c r="F402" s="2"/>
      <c r="G402" s="2"/>
      <c r="H402" s="5">
        <f t="shared" si="6"/>
        <v>-1.1756992018815918E-4</v>
      </c>
      <c r="I402" s="4"/>
      <c r="J402" s="4"/>
      <c r="K402" s="4"/>
    </row>
    <row r="403" spans="2:11" ht="13.5" x14ac:dyDescent="0.35">
      <c r="B403" s="3">
        <v>42587</v>
      </c>
      <c r="C403" s="2">
        <v>84</v>
      </c>
      <c r="D403" s="2">
        <v>22.1172</v>
      </c>
      <c r="E403" s="2">
        <v>1936</v>
      </c>
      <c r="F403" s="2"/>
      <c r="G403" s="2"/>
      <c r="H403" s="5">
        <f t="shared" si="6"/>
        <v>2.3968994071074215E-4</v>
      </c>
      <c r="I403" s="4"/>
      <c r="J403" s="4"/>
      <c r="K403" s="4"/>
    </row>
    <row r="404" spans="2:11" ht="13.5" x14ac:dyDescent="0.35">
      <c r="B404" s="3">
        <v>42590</v>
      </c>
      <c r="C404" s="2">
        <v>84.01</v>
      </c>
      <c r="D404" s="2">
        <v>22.119800000000001</v>
      </c>
      <c r="E404" s="2">
        <v>1062</v>
      </c>
      <c r="F404" s="2"/>
      <c r="G404" s="2"/>
      <c r="H404" s="5">
        <f t="shared" si="6"/>
        <v>1.1755556761258414E-4</v>
      </c>
      <c r="I404" s="4"/>
      <c r="J404" s="4"/>
      <c r="K404" s="4"/>
    </row>
    <row r="405" spans="2:11" ht="13.5" x14ac:dyDescent="0.35">
      <c r="B405" s="3">
        <v>42591</v>
      </c>
      <c r="C405" s="2">
        <v>84.01</v>
      </c>
      <c r="D405" s="2">
        <v>22.119800000000001</v>
      </c>
      <c r="E405" s="2">
        <v>3831</v>
      </c>
      <c r="F405" s="2"/>
      <c r="G405" s="2"/>
      <c r="H405" s="5">
        <f t="shared" si="6"/>
        <v>0</v>
      </c>
      <c r="I405" s="4"/>
      <c r="J405" s="4"/>
      <c r="K405" s="4"/>
    </row>
    <row r="406" spans="2:11" ht="13.5" x14ac:dyDescent="0.35">
      <c r="B406" s="3">
        <v>42592</v>
      </c>
      <c r="C406" s="2">
        <v>84.05</v>
      </c>
      <c r="D406" s="2">
        <v>22.130299999999998</v>
      </c>
      <c r="E406" s="2">
        <v>1244</v>
      </c>
      <c r="F406" s="2"/>
      <c r="G406" s="2"/>
      <c r="H406" s="5">
        <f t="shared" si="6"/>
        <v>4.7468783623707465E-4</v>
      </c>
      <c r="I406" s="4"/>
      <c r="J406" s="4"/>
      <c r="K406" s="4"/>
    </row>
    <row r="407" spans="2:11" ht="13.5" x14ac:dyDescent="0.35">
      <c r="B407" s="3">
        <v>42593</v>
      </c>
      <c r="C407" s="2">
        <v>84.51</v>
      </c>
      <c r="D407" s="2">
        <v>22.2514</v>
      </c>
      <c r="E407" s="2">
        <v>1464</v>
      </c>
      <c r="F407" s="2"/>
      <c r="G407" s="2"/>
      <c r="H407" s="5">
        <f t="shared" si="6"/>
        <v>5.4721354884480549E-3</v>
      </c>
      <c r="I407" s="4"/>
      <c r="J407" s="4"/>
      <c r="K407" s="4"/>
    </row>
    <row r="408" spans="2:11" ht="13.5" x14ac:dyDescent="0.35">
      <c r="B408" s="3">
        <v>42594</v>
      </c>
      <c r="C408" s="2">
        <v>84.51</v>
      </c>
      <c r="D408" s="2">
        <v>22.2514</v>
      </c>
      <c r="E408" s="2">
        <v>40</v>
      </c>
      <c r="F408" s="2"/>
      <c r="G408" s="2"/>
      <c r="H408" s="5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85.2</v>
      </c>
      <c r="D409" s="2">
        <v>22.4331</v>
      </c>
      <c r="E409" s="2">
        <v>91</v>
      </c>
      <c r="F409" s="2"/>
      <c r="G409" s="2"/>
      <c r="H409" s="5">
        <f t="shared" si="6"/>
        <v>8.1657783330486757E-3</v>
      </c>
      <c r="I409" s="4"/>
      <c r="J409" s="4"/>
      <c r="K409" s="4"/>
    </row>
    <row r="410" spans="2:11" ht="13.5" x14ac:dyDescent="0.35">
      <c r="B410" s="3">
        <v>42598</v>
      </c>
      <c r="C410" s="2">
        <v>83.5</v>
      </c>
      <c r="D410" s="2">
        <v>21.985499999999998</v>
      </c>
      <c r="E410" s="2">
        <v>2870</v>
      </c>
      <c r="F410" s="2"/>
      <c r="G410" s="2"/>
      <c r="H410" s="5">
        <f t="shared" si="6"/>
        <v>-1.9952659240140745E-2</v>
      </c>
      <c r="I410" s="4"/>
      <c r="J410" s="4"/>
      <c r="K410" s="4"/>
    </row>
    <row r="411" spans="2:11" ht="13.5" x14ac:dyDescent="0.35">
      <c r="B411" s="3">
        <v>42599</v>
      </c>
      <c r="C411" s="2">
        <v>86</v>
      </c>
      <c r="D411" s="2">
        <v>22.643799999999999</v>
      </c>
      <c r="E411" s="2">
        <v>192</v>
      </c>
      <c r="F411" s="2"/>
      <c r="G411" s="2"/>
      <c r="H411" s="5">
        <f t="shared" si="6"/>
        <v>2.9942462077278232E-2</v>
      </c>
      <c r="I411" s="4"/>
      <c r="J411" s="4"/>
      <c r="K411" s="4"/>
    </row>
    <row r="412" spans="2:11" ht="13.5" x14ac:dyDescent="0.35">
      <c r="B412" s="3">
        <v>42600</v>
      </c>
      <c r="C412" s="2">
        <v>84.51</v>
      </c>
      <c r="D412" s="2">
        <v>22.2514</v>
      </c>
      <c r="E412" s="2">
        <v>9</v>
      </c>
      <c r="F412" s="2"/>
      <c r="G412" s="2"/>
      <c r="H412" s="5">
        <f t="shared" si="6"/>
        <v>-1.7329246857859481E-2</v>
      </c>
      <c r="I412" s="4"/>
      <c r="J412" s="4"/>
      <c r="K412" s="4"/>
    </row>
    <row r="413" spans="2:11" ht="13.5" x14ac:dyDescent="0.35">
      <c r="B413" s="3">
        <v>42601</v>
      </c>
      <c r="C413" s="2">
        <v>84.75</v>
      </c>
      <c r="D413" s="2">
        <v>22.314599999999999</v>
      </c>
      <c r="E413" s="2">
        <v>125</v>
      </c>
      <c r="F413" s="2"/>
      <c r="G413" s="2"/>
      <c r="H413" s="5">
        <f t="shared" si="6"/>
        <v>2.8402707245386073E-3</v>
      </c>
      <c r="I413" s="4"/>
      <c r="J413" s="4"/>
      <c r="K413" s="4"/>
    </row>
    <row r="414" spans="2:11" ht="13.5" x14ac:dyDescent="0.35">
      <c r="B414" s="3">
        <v>42604</v>
      </c>
      <c r="C414" s="2">
        <v>86.8</v>
      </c>
      <c r="D414" s="2">
        <v>22.854399999999998</v>
      </c>
      <c r="E414" s="2">
        <v>351</v>
      </c>
      <c r="F414" s="2"/>
      <c r="G414" s="2"/>
      <c r="H414" s="5">
        <f t="shared" si="6"/>
        <v>2.4190440339508647E-2</v>
      </c>
      <c r="I414" s="4"/>
      <c r="J414" s="4"/>
      <c r="K414" s="4"/>
    </row>
    <row r="415" spans="2:11" ht="13.5" x14ac:dyDescent="0.35">
      <c r="B415" s="3">
        <v>42605</v>
      </c>
      <c r="C415" s="2">
        <v>86.5</v>
      </c>
      <c r="D415" s="2">
        <v>22.775400000000001</v>
      </c>
      <c r="E415" s="2">
        <v>820</v>
      </c>
      <c r="F415" s="2"/>
      <c r="G415" s="2"/>
      <c r="H415" s="5">
        <f t="shared" si="6"/>
        <v>-3.4566647997758453E-3</v>
      </c>
      <c r="I415" s="4"/>
      <c r="J415" s="4"/>
      <c r="K415" s="4"/>
    </row>
    <row r="416" spans="2:11" ht="13.5" x14ac:dyDescent="0.35">
      <c r="B416" s="3">
        <v>42606</v>
      </c>
      <c r="C416" s="2">
        <v>86.51</v>
      </c>
      <c r="D416" s="2">
        <v>22.777999999999999</v>
      </c>
      <c r="E416" s="2">
        <v>126</v>
      </c>
      <c r="F416" s="2"/>
      <c r="G416" s="2"/>
      <c r="H416" s="5">
        <f t="shared" si="6"/>
        <v>1.1415825847174992E-4</v>
      </c>
      <c r="I416" s="4"/>
      <c r="J416" s="4"/>
      <c r="K416" s="4"/>
    </row>
    <row r="417" spans="2:11" ht="13.5" x14ac:dyDescent="0.35">
      <c r="B417" s="3">
        <v>42607</v>
      </c>
      <c r="C417" s="2">
        <v>86.71</v>
      </c>
      <c r="D417" s="2">
        <v>22.8307</v>
      </c>
      <c r="E417" s="2">
        <v>1077</v>
      </c>
      <c r="F417" s="2"/>
      <c r="G417" s="2"/>
      <c r="H417" s="5">
        <f t="shared" si="6"/>
        <v>2.3136359645272424E-3</v>
      </c>
      <c r="I417" s="4"/>
      <c r="J417" s="4"/>
      <c r="K417" s="4"/>
    </row>
    <row r="418" spans="2:11" ht="13.5" x14ac:dyDescent="0.35">
      <c r="B418" s="3">
        <v>42608</v>
      </c>
      <c r="C418" s="2">
        <v>89</v>
      </c>
      <c r="D418" s="2">
        <v>23.433700000000002</v>
      </c>
      <c r="E418" s="2">
        <v>1566</v>
      </c>
      <c r="F418" s="2"/>
      <c r="G418" s="2"/>
      <c r="H418" s="5">
        <f t="shared" si="6"/>
        <v>2.6411805157091177E-2</v>
      </c>
      <c r="I418" s="4"/>
      <c r="J418" s="4"/>
      <c r="K418" s="4"/>
    </row>
    <row r="419" spans="2:11" ht="13.5" x14ac:dyDescent="0.35">
      <c r="B419" s="3">
        <v>42611</v>
      </c>
      <c r="C419" s="2">
        <v>89.8</v>
      </c>
      <c r="D419" s="2">
        <v>23.644300000000001</v>
      </c>
      <c r="E419" s="2">
        <v>1</v>
      </c>
      <c r="F419" s="2"/>
      <c r="G419" s="2"/>
      <c r="H419" s="5">
        <f t="shared" si="6"/>
        <v>8.9870571015247033E-3</v>
      </c>
      <c r="I419" s="4"/>
      <c r="J419" s="4"/>
      <c r="K419" s="4"/>
    </row>
    <row r="420" spans="2:11" ht="13.5" x14ac:dyDescent="0.35">
      <c r="B420" s="3">
        <v>42612</v>
      </c>
      <c r="C420" s="2">
        <v>88.8</v>
      </c>
      <c r="D420" s="2">
        <v>23.381</v>
      </c>
      <c r="E420" s="2">
        <v>179</v>
      </c>
      <c r="F420" s="2"/>
      <c r="G420" s="2"/>
      <c r="H420" s="5">
        <f t="shared" si="6"/>
        <v>-1.1135876299996234E-2</v>
      </c>
      <c r="I420" s="4"/>
      <c r="J420" s="4"/>
      <c r="K420" s="4"/>
    </row>
    <row r="421" spans="2:11" ht="13.5" x14ac:dyDescent="0.35">
      <c r="B421" s="3">
        <v>42613</v>
      </c>
      <c r="C421" s="2">
        <v>87.15</v>
      </c>
      <c r="D421" s="2">
        <v>22.9466</v>
      </c>
      <c r="E421" s="2">
        <v>240</v>
      </c>
      <c r="F421" s="2"/>
      <c r="G421" s="2"/>
      <c r="H421" s="5">
        <f t="shared" si="6"/>
        <v>-1.8579188229759212E-2</v>
      </c>
      <c r="I421" s="4"/>
      <c r="J421" s="4"/>
      <c r="K421" s="4"/>
    </row>
    <row r="422" spans="2:11" ht="13.5" x14ac:dyDescent="0.35">
      <c r="B422" s="3">
        <v>42614</v>
      </c>
      <c r="C422" s="2">
        <v>87.51</v>
      </c>
      <c r="D422" s="2">
        <v>23.0413</v>
      </c>
      <c r="E422" s="2">
        <v>5577</v>
      </c>
      <c r="F422" s="2"/>
      <c r="G422" s="2"/>
      <c r="H422" s="5">
        <f t="shared" si="6"/>
        <v>4.1269730591895776E-3</v>
      </c>
      <c r="I422" s="4"/>
      <c r="J422" s="4"/>
      <c r="K422" s="4"/>
    </row>
    <row r="423" spans="2:11" ht="13.5" x14ac:dyDescent="0.35">
      <c r="B423" s="3">
        <v>42615</v>
      </c>
      <c r="C423" s="2">
        <v>88</v>
      </c>
      <c r="D423" s="2">
        <v>23.170400000000001</v>
      </c>
      <c r="E423" s="2">
        <v>220</v>
      </c>
      <c r="F423" s="2"/>
      <c r="G423" s="2"/>
      <c r="H423" s="5">
        <f t="shared" si="6"/>
        <v>5.602982470607175E-3</v>
      </c>
      <c r="I423" s="4"/>
      <c r="J423" s="4"/>
      <c r="K423" s="4"/>
    </row>
    <row r="424" spans="2:11" ht="13.5" x14ac:dyDescent="0.35">
      <c r="B424" s="3">
        <v>42618</v>
      </c>
      <c r="C424" s="2">
        <v>88</v>
      </c>
      <c r="D424" s="2">
        <v>23.170400000000001</v>
      </c>
      <c r="E424" s="2">
        <v>395</v>
      </c>
      <c r="F424" s="2"/>
      <c r="G424" s="2"/>
      <c r="H424" s="5">
        <f t="shared" si="6"/>
        <v>0</v>
      </c>
      <c r="I424" s="4"/>
      <c r="J424" s="4"/>
      <c r="K424" s="4"/>
    </row>
    <row r="425" spans="2:11" ht="13.5" x14ac:dyDescent="0.35">
      <c r="B425" s="3">
        <v>42619</v>
      </c>
      <c r="C425" s="2">
        <v>88.79</v>
      </c>
      <c r="D425" s="2">
        <v>23.378399999999999</v>
      </c>
      <c r="E425" s="2">
        <v>2743</v>
      </c>
      <c r="F425" s="2"/>
      <c r="G425" s="2"/>
      <c r="H425" s="5">
        <f t="shared" si="6"/>
        <v>8.9769706176845623E-3</v>
      </c>
      <c r="I425" s="4"/>
      <c r="J425" s="4"/>
      <c r="K425" s="4"/>
    </row>
    <row r="426" spans="2:11" ht="13.5" x14ac:dyDescent="0.35">
      <c r="B426" s="3">
        <v>42620</v>
      </c>
      <c r="C426" s="2">
        <v>88.5</v>
      </c>
      <c r="D426" s="2">
        <v>23.302</v>
      </c>
      <c r="E426" s="2">
        <v>1351</v>
      </c>
      <c r="F426" s="2"/>
      <c r="G426" s="2"/>
      <c r="H426" s="5">
        <f t="shared" si="6"/>
        <v>-3.2679738562091326E-3</v>
      </c>
      <c r="I426" s="4"/>
      <c r="J426" s="4"/>
      <c r="K426" s="4"/>
    </row>
    <row r="427" spans="2:11" ht="13.5" x14ac:dyDescent="0.35">
      <c r="B427" s="3">
        <v>42621</v>
      </c>
      <c r="C427" s="2">
        <v>89</v>
      </c>
      <c r="D427" s="2">
        <v>23.433700000000002</v>
      </c>
      <c r="E427" s="2">
        <v>219</v>
      </c>
      <c r="F427" s="2"/>
      <c r="G427" s="2"/>
      <c r="H427" s="5">
        <f t="shared" si="6"/>
        <v>5.6518753755043409E-3</v>
      </c>
      <c r="I427" s="4"/>
      <c r="J427" s="4"/>
      <c r="K427" s="4"/>
    </row>
    <row r="428" spans="2:11" ht="13.5" x14ac:dyDescent="0.35">
      <c r="B428" s="3">
        <v>42622</v>
      </c>
      <c r="C428" s="2">
        <v>89</v>
      </c>
      <c r="D428" s="2">
        <v>23.433700000000002</v>
      </c>
      <c r="E428" s="2">
        <v>660</v>
      </c>
      <c r="F428" s="2"/>
      <c r="G428" s="2"/>
      <c r="H428" s="5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89</v>
      </c>
      <c r="D429" s="2">
        <v>23.433700000000002</v>
      </c>
      <c r="E429" s="2">
        <v>660</v>
      </c>
      <c r="F429" s="2"/>
      <c r="G429" s="2"/>
      <c r="H429" s="5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89.1</v>
      </c>
      <c r="D430" s="2">
        <v>23.46</v>
      </c>
      <c r="E430" s="2">
        <v>903</v>
      </c>
      <c r="F430" s="2"/>
      <c r="G430" s="2"/>
      <c r="H430" s="5">
        <f t="shared" si="6"/>
        <v>1.1223152980536194E-3</v>
      </c>
      <c r="I430" s="4"/>
      <c r="J430" s="4"/>
      <c r="K430" s="4"/>
    </row>
    <row r="431" spans="2:11" ht="13.5" x14ac:dyDescent="0.35">
      <c r="B431" s="3">
        <v>42629</v>
      </c>
      <c r="C431" s="2">
        <v>89.49</v>
      </c>
      <c r="D431" s="2">
        <v>23.5627</v>
      </c>
      <c r="E431" s="2">
        <v>272</v>
      </c>
      <c r="F431" s="2"/>
      <c r="G431" s="2"/>
      <c r="H431" s="5">
        <f t="shared" si="6"/>
        <v>4.3776641091218529E-3</v>
      </c>
      <c r="I431" s="4"/>
      <c r="J431" s="4"/>
      <c r="K431" s="4"/>
    </row>
    <row r="432" spans="2:11" ht="13.5" x14ac:dyDescent="0.35">
      <c r="B432" s="3">
        <v>42632</v>
      </c>
      <c r="C432" s="2">
        <v>89.5</v>
      </c>
      <c r="D432" s="2">
        <v>23.565300000000001</v>
      </c>
      <c r="E432" s="2">
        <v>205</v>
      </c>
      <c r="F432" s="2"/>
      <c r="G432" s="2"/>
      <c r="H432" s="5">
        <f t="shared" si="6"/>
        <v>1.103438909802801E-4</v>
      </c>
      <c r="I432" s="4"/>
      <c r="J432" s="4"/>
      <c r="K432" s="4"/>
    </row>
    <row r="433" spans="2:11" ht="13.5" x14ac:dyDescent="0.35">
      <c r="B433" s="3">
        <v>42633</v>
      </c>
      <c r="C433" s="2">
        <v>88.5</v>
      </c>
      <c r="D433" s="2">
        <v>23.302</v>
      </c>
      <c r="E433" s="2">
        <v>650</v>
      </c>
      <c r="F433" s="2"/>
      <c r="G433" s="2"/>
      <c r="H433" s="5">
        <f t="shared" si="6"/>
        <v>-1.1173208064399816E-2</v>
      </c>
      <c r="I433" s="4"/>
      <c r="J433" s="4"/>
      <c r="K433" s="4"/>
    </row>
    <row r="434" spans="2:11" ht="13.5" x14ac:dyDescent="0.35">
      <c r="B434" s="3">
        <v>42634</v>
      </c>
      <c r="C434" s="2">
        <v>88.4</v>
      </c>
      <c r="D434" s="2">
        <v>23.275700000000001</v>
      </c>
      <c r="E434" s="2">
        <v>3755</v>
      </c>
      <c r="F434" s="2"/>
      <c r="G434" s="2"/>
      <c r="H434" s="5">
        <f t="shared" si="6"/>
        <v>-1.1286584842502404E-3</v>
      </c>
      <c r="I434" s="4"/>
      <c r="J434" s="4"/>
      <c r="K434" s="4"/>
    </row>
    <row r="435" spans="2:11" ht="13.5" x14ac:dyDescent="0.35">
      <c r="B435" s="3">
        <v>42635</v>
      </c>
      <c r="C435" s="2">
        <v>88.02</v>
      </c>
      <c r="D435" s="2">
        <v>23.175599999999999</v>
      </c>
      <c r="E435" s="2">
        <v>27</v>
      </c>
      <c r="F435" s="2"/>
      <c r="G435" s="2"/>
      <c r="H435" s="5">
        <f t="shared" si="6"/>
        <v>-4.3006225376680911E-3</v>
      </c>
      <c r="I435" s="4"/>
      <c r="J435" s="4"/>
      <c r="K435" s="4"/>
    </row>
    <row r="436" spans="2:11" ht="13.5" x14ac:dyDescent="0.35">
      <c r="B436" s="3">
        <v>42636</v>
      </c>
      <c r="C436" s="2">
        <v>88.03</v>
      </c>
      <c r="D436" s="2">
        <v>23.1783</v>
      </c>
      <c r="E436" s="2">
        <v>5659</v>
      </c>
      <c r="F436" s="2"/>
      <c r="G436" s="2"/>
      <c r="H436" s="5">
        <f t="shared" si="6"/>
        <v>1.1650183814014796E-4</v>
      </c>
      <c r="I436" s="4"/>
      <c r="J436" s="4"/>
      <c r="K436" s="4"/>
    </row>
    <row r="437" spans="2:11" ht="13.5" x14ac:dyDescent="0.35">
      <c r="B437" s="3">
        <v>42639</v>
      </c>
      <c r="C437" s="2">
        <v>89.4</v>
      </c>
      <c r="D437" s="2">
        <v>23.539000000000001</v>
      </c>
      <c r="E437" s="2">
        <v>561</v>
      </c>
      <c r="F437" s="2"/>
      <c r="G437" s="2"/>
      <c r="H437" s="5">
        <f t="shared" si="6"/>
        <v>1.5561969600876741E-2</v>
      </c>
      <c r="I437" s="4"/>
      <c r="J437" s="4"/>
      <c r="K437" s="4"/>
    </row>
    <row r="438" spans="2:11" ht="13.5" x14ac:dyDescent="0.35">
      <c r="B438" s="3">
        <v>42640</v>
      </c>
      <c r="C438" s="2">
        <v>89</v>
      </c>
      <c r="D438" s="2">
        <v>23.433700000000002</v>
      </c>
      <c r="E438" s="2">
        <v>20</v>
      </c>
      <c r="F438" s="2"/>
      <c r="G438" s="2"/>
      <c r="H438" s="5">
        <f t="shared" si="6"/>
        <v>-4.473427078465513E-3</v>
      </c>
      <c r="I438" s="4"/>
      <c r="J438" s="4"/>
      <c r="K438" s="4"/>
    </row>
    <row r="439" spans="2:11" ht="13.5" x14ac:dyDescent="0.35">
      <c r="B439" s="3">
        <v>42641</v>
      </c>
      <c r="C439" s="2">
        <v>89</v>
      </c>
      <c r="D439" s="2">
        <v>23.433700000000002</v>
      </c>
      <c r="E439" s="2">
        <v>662</v>
      </c>
      <c r="F439" s="2"/>
      <c r="G439" s="2"/>
      <c r="H439" s="5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88.8</v>
      </c>
      <c r="D440" s="2">
        <v>23.381</v>
      </c>
      <c r="E440" s="2">
        <v>51</v>
      </c>
      <c r="F440" s="2"/>
      <c r="G440" s="2"/>
      <c r="H440" s="5">
        <f t="shared" si="6"/>
        <v>-2.2488979546551129E-3</v>
      </c>
      <c r="I440" s="4"/>
      <c r="J440" s="4"/>
      <c r="K440" s="4"/>
    </row>
    <row r="441" spans="2:11" ht="13.5" x14ac:dyDescent="0.35">
      <c r="B441" s="3">
        <v>42643</v>
      </c>
      <c r="C441" s="2">
        <v>88.6</v>
      </c>
      <c r="D441" s="2">
        <v>23.328299999999999</v>
      </c>
      <c r="E441" s="2">
        <v>3623</v>
      </c>
      <c r="F441" s="2"/>
      <c r="G441" s="2"/>
      <c r="H441" s="5">
        <f t="shared" si="6"/>
        <v>-2.2539668961978326E-3</v>
      </c>
      <c r="I441" s="4"/>
      <c r="J441" s="4"/>
      <c r="K441" s="4"/>
    </row>
    <row r="442" spans="2:11" ht="13.5" x14ac:dyDescent="0.35">
      <c r="B442" s="3">
        <v>42647</v>
      </c>
      <c r="C442" s="2">
        <v>88.5</v>
      </c>
      <c r="D442" s="2">
        <v>23.302</v>
      </c>
      <c r="E442" s="2">
        <v>2671</v>
      </c>
      <c r="F442" s="2"/>
      <c r="G442" s="2"/>
      <c r="H442" s="5">
        <f t="shared" si="6"/>
        <v>-1.1273860504194093E-3</v>
      </c>
      <c r="I442" s="4"/>
      <c r="J442" s="4"/>
      <c r="K442" s="4"/>
    </row>
    <row r="443" spans="2:11" ht="13.5" x14ac:dyDescent="0.35">
      <c r="B443" s="3">
        <v>42648</v>
      </c>
      <c r="C443" s="2">
        <v>88.6</v>
      </c>
      <c r="D443" s="2">
        <v>23.328299999999999</v>
      </c>
      <c r="E443" s="2">
        <v>1224</v>
      </c>
      <c r="F443" s="2"/>
      <c r="G443" s="2"/>
      <c r="H443" s="5">
        <f t="shared" si="6"/>
        <v>1.1286584842502404E-3</v>
      </c>
      <c r="I443" s="4"/>
      <c r="J443" s="4"/>
      <c r="K443" s="4"/>
    </row>
    <row r="444" spans="2:11" ht="13.5" x14ac:dyDescent="0.35">
      <c r="B444" s="3">
        <v>42649</v>
      </c>
      <c r="C444" s="2">
        <v>89</v>
      </c>
      <c r="D444" s="2">
        <v>23.433700000000002</v>
      </c>
      <c r="E444" s="2">
        <v>24</v>
      </c>
      <c r="F444" s="2"/>
      <c r="G444" s="2"/>
      <c r="H444" s="5">
        <f t="shared" si="6"/>
        <v>4.5181174796278794E-3</v>
      </c>
      <c r="I444" s="4"/>
      <c r="J444" s="4"/>
      <c r="K444" s="4"/>
    </row>
    <row r="445" spans="2:11" ht="13.5" x14ac:dyDescent="0.35">
      <c r="B445" s="3">
        <v>42650</v>
      </c>
      <c r="C445" s="2">
        <v>89.01</v>
      </c>
      <c r="D445" s="2">
        <v>23.436299999999999</v>
      </c>
      <c r="E445" s="2">
        <v>1397</v>
      </c>
      <c r="F445" s="2"/>
      <c r="G445" s="2"/>
      <c r="H445" s="5">
        <f t="shared" si="6"/>
        <v>1.1095132224093903E-4</v>
      </c>
      <c r="I445" s="4"/>
      <c r="J445" s="4"/>
      <c r="K445" s="4"/>
    </row>
    <row r="446" spans="2:11" ht="13.5" x14ac:dyDescent="0.35">
      <c r="B446" s="3">
        <v>42653</v>
      </c>
      <c r="C446" s="2">
        <v>89.49</v>
      </c>
      <c r="D446" s="2">
        <v>23.5627</v>
      </c>
      <c r="E446" s="2">
        <v>1</v>
      </c>
      <c r="F446" s="2"/>
      <c r="G446" s="2"/>
      <c r="H446" s="5">
        <f t="shared" si="6"/>
        <v>5.3933428058183372E-3</v>
      </c>
      <c r="I446" s="4"/>
      <c r="J446" s="4"/>
      <c r="K446" s="4"/>
    </row>
    <row r="447" spans="2:11" ht="13.5" x14ac:dyDescent="0.35">
      <c r="B447" s="3">
        <v>42654</v>
      </c>
      <c r="C447" s="2">
        <v>88.2</v>
      </c>
      <c r="D447" s="2">
        <v>23.222999999999999</v>
      </c>
      <c r="E447" s="2">
        <v>8955</v>
      </c>
      <c r="F447" s="2"/>
      <c r="G447" s="2"/>
      <c r="H447" s="5">
        <f t="shared" si="6"/>
        <v>-1.4416853756148512E-2</v>
      </c>
      <c r="I447" s="4"/>
      <c r="J447" s="4"/>
      <c r="K447" s="4"/>
    </row>
    <row r="448" spans="2:11" ht="13.5" x14ac:dyDescent="0.35">
      <c r="B448" s="3">
        <v>42655</v>
      </c>
      <c r="C448" s="2">
        <v>89.19</v>
      </c>
      <c r="D448" s="2">
        <v>23.483699999999999</v>
      </c>
      <c r="E448" s="2">
        <v>2371</v>
      </c>
      <c r="F448" s="2"/>
      <c r="G448" s="2"/>
      <c r="H448" s="5">
        <f t="shared" si="6"/>
        <v>1.1225939801059293E-2</v>
      </c>
      <c r="I448" s="4"/>
      <c r="J448" s="4"/>
      <c r="K448" s="4"/>
    </row>
    <row r="449" spans="2:11" ht="13.5" x14ac:dyDescent="0.35">
      <c r="B449" s="3">
        <v>42656</v>
      </c>
      <c r="C449" s="2">
        <v>89</v>
      </c>
      <c r="D449" s="2">
        <v>23.433700000000002</v>
      </c>
      <c r="E449" s="2">
        <v>6</v>
      </c>
      <c r="F449" s="2"/>
      <c r="G449" s="2"/>
      <c r="H449" s="5">
        <f t="shared" si="6"/>
        <v>-2.1291363797015443E-3</v>
      </c>
      <c r="I449" s="4"/>
      <c r="J449" s="4"/>
      <c r="K449" s="4"/>
    </row>
    <row r="450" spans="2:11" ht="13.5" x14ac:dyDescent="0.35">
      <c r="B450" s="3">
        <v>42657</v>
      </c>
      <c r="C450" s="2">
        <v>88.99</v>
      </c>
      <c r="D450" s="2">
        <v>23.431000000000001</v>
      </c>
      <c r="E450" s="2">
        <v>145</v>
      </c>
      <c r="F450" s="2"/>
      <c r="G450" s="2"/>
      <c r="H450" s="5">
        <f t="shared" si="6"/>
        <v>-1.1521868078881323E-4</v>
      </c>
      <c r="I450" s="4"/>
      <c r="J450" s="4"/>
      <c r="K450" s="4"/>
    </row>
    <row r="451" spans="2:11" ht="13.5" x14ac:dyDescent="0.35">
      <c r="B451" s="3">
        <v>42660</v>
      </c>
      <c r="C451" s="2">
        <v>88.1</v>
      </c>
      <c r="D451" s="2">
        <v>23.1967</v>
      </c>
      <c r="E451" s="2">
        <v>112</v>
      </c>
      <c r="F451" s="2"/>
      <c r="G451" s="2"/>
      <c r="H451" s="5">
        <f t="shared" si="6"/>
        <v>-9.9995732149716632E-3</v>
      </c>
      <c r="I451" s="4"/>
      <c r="J451" s="4"/>
      <c r="K451" s="4"/>
    </row>
    <row r="452" spans="2:11" ht="13.5" x14ac:dyDescent="0.35">
      <c r="B452" s="3">
        <v>42661</v>
      </c>
      <c r="C452" s="2">
        <v>88.2</v>
      </c>
      <c r="D452" s="2">
        <v>23.222999999999999</v>
      </c>
      <c r="E452" s="2">
        <v>645</v>
      </c>
      <c r="F452" s="2"/>
      <c r="G452" s="2"/>
      <c r="H452" s="5">
        <f t="shared" si="6"/>
        <v>1.1337819603650131E-3</v>
      </c>
      <c r="I452" s="4"/>
      <c r="J452" s="4"/>
      <c r="K452" s="4"/>
    </row>
    <row r="453" spans="2:11" ht="13.5" x14ac:dyDescent="0.35">
      <c r="B453" s="3">
        <v>42662</v>
      </c>
      <c r="C453" s="2">
        <v>88.03</v>
      </c>
      <c r="D453" s="2">
        <v>23.1783</v>
      </c>
      <c r="E453" s="2">
        <v>625</v>
      </c>
      <c r="F453" s="2"/>
      <c r="G453" s="2"/>
      <c r="H453" s="5">
        <f t="shared" si="6"/>
        <v>-1.9248159152563775E-3</v>
      </c>
      <c r="I453" s="4"/>
      <c r="J453" s="4"/>
      <c r="K453" s="4"/>
    </row>
    <row r="454" spans="2:11" ht="13.5" x14ac:dyDescent="0.35">
      <c r="B454" s="3">
        <v>42663</v>
      </c>
      <c r="C454" s="2">
        <v>88.11</v>
      </c>
      <c r="D454" s="2">
        <v>23.199300000000001</v>
      </c>
      <c r="E454" s="2">
        <v>402</v>
      </c>
      <c r="F454" s="2"/>
      <c r="G454" s="2"/>
      <c r="H454" s="5">
        <f t="shared" si="6"/>
        <v>9.0601985477799479E-4</v>
      </c>
      <c r="I454" s="4"/>
      <c r="J454" s="4"/>
      <c r="K454" s="4"/>
    </row>
    <row r="455" spans="2:11" ht="13.5" x14ac:dyDescent="0.35">
      <c r="B455" s="3">
        <v>42664</v>
      </c>
      <c r="C455" s="2">
        <v>88.3</v>
      </c>
      <c r="D455" s="2">
        <v>23.249400000000001</v>
      </c>
      <c r="E455" s="2">
        <v>270</v>
      </c>
      <c r="F455" s="2"/>
      <c r="G455" s="2"/>
      <c r="H455" s="5">
        <f t="shared" ref="H455:H518" si="7">(D455-D454)/D454</f>
        <v>2.1595479173940799E-3</v>
      </c>
      <c r="I455" s="4"/>
      <c r="J455" s="4"/>
      <c r="K455" s="4"/>
    </row>
    <row r="456" spans="2:11" ht="13.5" x14ac:dyDescent="0.35">
      <c r="B456" s="3">
        <v>42667</v>
      </c>
      <c r="C456" s="2">
        <v>89.2</v>
      </c>
      <c r="D456" s="2">
        <v>23.4863</v>
      </c>
      <c r="E456" s="2">
        <v>1372</v>
      </c>
      <c r="F456" s="2"/>
      <c r="G456" s="2"/>
      <c r="H456" s="5">
        <f t="shared" si="7"/>
        <v>1.0189510266931557E-2</v>
      </c>
      <c r="I456" s="4"/>
      <c r="J456" s="4"/>
      <c r="K456" s="4"/>
    </row>
    <row r="457" spans="2:11" ht="13.5" x14ac:dyDescent="0.35">
      <c r="B457" s="3">
        <v>42668</v>
      </c>
      <c r="C457" s="2">
        <v>89.29</v>
      </c>
      <c r="D457" s="2">
        <v>23.51</v>
      </c>
      <c r="E457" s="2">
        <v>1701</v>
      </c>
      <c r="F457" s="2"/>
      <c r="G457" s="2"/>
      <c r="H457" s="5">
        <f t="shared" si="7"/>
        <v>1.0090989214989849E-3</v>
      </c>
      <c r="I457" s="4"/>
      <c r="J457" s="4"/>
      <c r="K457" s="4"/>
    </row>
    <row r="458" spans="2:11" ht="13.5" x14ac:dyDescent="0.35">
      <c r="B458" s="3">
        <v>42669</v>
      </c>
      <c r="C458" s="2">
        <v>89.29</v>
      </c>
      <c r="D458" s="2">
        <v>23.51</v>
      </c>
      <c r="E458" s="2">
        <v>0</v>
      </c>
      <c r="F458" s="2"/>
      <c r="G458" s="2"/>
      <c r="H458" s="5">
        <f t="shared" si="7"/>
        <v>0</v>
      </c>
      <c r="I458" s="4"/>
      <c r="J458" s="4"/>
      <c r="K458" s="4"/>
    </row>
    <row r="459" spans="2:11" ht="13.5" x14ac:dyDescent="0.35">
      <c r="B459" s="3">
        <v>42670</v>
      </c>
      <c r="C459" s="2">
        <v>88.5</v>
      </c>
      <c r="D459" s="2">
        <v>23.302</v>
      </c>
      <c r="E459" s="2">
        <v>1948</v>
      </c>
      <c r="F459" s="2"/>
      <c r="G459" s="2"/>
      <c r="H459" s="5">
        <f t="shared" si="7"/>
        <v>-8.8472990216929802E-3</v>
      </c>
      <c r="I459" s="4"/>
      <c r="J459" s="4"/>
      <c r="K459" s="4"/>
    </row>
    <row r="460" spans="2:11" ht="13.5" x14ac:dyDescent="0.35">
      <c r="B460" s="3">
        <v>42671</v>
      </c>
      <c r="C460" s="2">
        <v>89</v>
      </c>
      <c r="D460" s="2">
        <v>23.433700000000002</v>
      </c>
      <c r="E460" s="2">
        <v>347</v>
      </c>
      <c r="F460" s="2"/>
      <c r="G460" s="2"/>
      <c r="H460" s="5">
        <f t="shared" si="7"/>
        <v>5.6518753755043409E-3</v>
      </c>
      <c r="I460" s="4"/>
      <c r="J460" s="4"/>
      <c r="K460" s="4"/>
    </row>
    <row r="461" spans="2:11" ht="13.5" x14ac:dyDescent="0.35">
      <c r="B461" s="3">
        <v>42674</v>
      </c>
      <c r="C461" s="2">
        <v>89.18</v>
      </c>
      <c r="D461" s="2">
        <v>23.481100000000001</v>
      </c>
      <c r="E461" s="2">
        <v>2</v>
      </c>
      <c r="F461" s="2"/>
      <c r="G461" s="2"/>
      <c r="H461" s="5">
        <f t="shared" si="7"/>
        <v>2.022727951625209E-3</v>
      </c>
      <c r="I461" s="4"/>
      <c r="J461" s="4"/>
      <c r="K461" s="4"/>
    </row>
    <row r="462" spans="2:11" ht="13.5" x14ac:dyDescent="0.35">
      <c r="B462" s="3">
        <v>42675</v>
      </c>
      <c r="C462" s="2">
        <v>89</v>
      </c>
      <c r="D462" s="2">
        <v>23.433700000000002</v>
      </c>
      <c r="E462" s="2">
        <v>221</v>
      </c>
      <c r="F462" s="2"/>
      <c r="G462" s="2"/>
      <c r="H462" s="5">
        <f t="shared" si="7"/>
        <v>-2.0186447823994473E-3</v>
      </c>
      <c r="I462" s="4"/>
      <c r="J462" s="4"/>
      <c r="K462" s="4"/>
    </row>
    <row r="463" spans="2:11" ht="13.5" x14ac:dyDescent="0.35">
      <c r="B463" s="3">
        <v>42676</v>
      </c>
      <c r="C463" s="2">
        <v>88.51</v>
      </c>
      <c r="D463" s="2">
        <v>23.304600000000001</v>
      </c>
      <c r="E463" s="2">
        <v>1105</v>
      </c>
      <c r="F463" s="2"/>
      <c r="G463" s="2"/>
      <c r="H463" s="5">
        <f t="shared" si="7"/>
        <v>-5.5091598851227542E-3</v>
      </c>
      <c r="I463" s="4"/>
      <c r="J463" s="4"/>
      <c r="K463" s="4"/>
    </row>
    <row r="464" spans="2:11" ht="13.5" x14ac:dyDescent="0.35">
      <c r="B464" s="3">
        <v>42677</v>
      </c>
      <c r="C464" s="2">
        <v>88.96</v>
      </c>
      <c r="D464" s="2">
        <v>23.423100000000002</v>
      </c>
      <c r="E464" s="2">
        <v>1339</v>
      </c>
      <c r="F464" s="2"/>
      <c r="G464" s="2"/>
      <c r="H464" s="5">
        <f t="shared" si="7"/>
        <v>5.0848330372544881E-3</v>
      </c>
      <c r="I464" s="4"/>
      <c r="J464" s="4"/>
      <c r="K464" s="4"/>
    </row>
    <row r="465" spans="2:11" ht="13.5" x14ac:dyDescent="0.35">
      <c r="B465" s="3">
        <v>42678</v>
      </c>
      <c r="C465" s="2">
        <v>88.96</v>
      </c>
      <c r="D465" s="2">
        <v>23.423100000000002</v>
      </c>
      <c r="E465" s="2">
        <v>10</v>
      </c>
      <c r="F465" s="2"/>
      <c r="G465" s="2"/>
      <c r="H465" s="5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89</v>
      </c>
      <c r="D466" s="2">
        <v>23.433700000000002</v>
      </c>
      <c r="E466" s="2">
        <v>49</v>
      </c>
      <c r="F466" s="2"/>
      <c r="G466" s="2"/>
      <c r="H466" s="5">
        <f t="shared" si="7"/>
        <v>4.5254471013658157E-4</v>
      </c>
      <c r="I466" s="4"/>
      <c r="J466" s="4"/>
      <c r="K466" s="4"/>
    </row>
    <row r="467" spans="2:11" ht="13.5" x14ac:dyDescent="0.35">
      <c r="B467" s="3">
        <v>42682</v>
      </c>
      <c r="C467" s="2">
        <v>89</v>
      </c>
      <c r="D467" s="2">
        <v>23.433700000000002</v>
      </c>
      <c r="E467" s="2">
        <v>3923</v>
      </c>
      <c r="F467" s="2"/>
      <c r="G467" s="2"/>
      <c r="H467" s="5">
        <f t="shared" si="7"/>
        <v>0</v>
      </c>
      <c r="I467" s="4"/>
      <c r="J467" s="4"/>
      <c r="K467" s="4"/>
    </row>
    <row r="468" spans="2:11" ht="13.5" x14ac:dyDescent="0.35">
      <c r="B468" s="3">
        <v>42683</v>
      </c>
      <c r="C468" s="2">
        <v>89.19</v>
      </c>
      <c r="D468" s="2">
        <v>23.483699999999999</v>
      </c>
      <c r="E468" s="2">
        <v>7337</v>
      </c>
      <c r="F468" s="2"/>
      <c r="G468" s="2"/>
      <c r="H468" s="5">
        <f t="shared" si="7"/>
        <v>2.1336792738661479E-3</v>
      </c>
      <c r="I468" s="4"/>
      <c r="J468" s="4"/>
      <c r="K468" s="4"/>
    </row>
    <row r="469" spans="2:11" ht="13.5" x14ac:dyDescent="0.35">
      <c r="B469" s="3">
        <v>42684</v>
      </c>
      <c r="C469" s="2">
        <v>90.9</v>
      </c>
      <c r="D469" s="2">
        <v>23.933900000000001</v>
      </c>
      <c r="E469" s="2">
        <v>3508</v>
      </c>
      <c r="F469" s="2"/>
      <c r="G469" s="2"/>
      <c r="H469" s="5">
        <f t="shared" si="7"/>
        <v>1.9170743962833896E-2</v>
      </c>
      <c r="I469" s="4"/>
      <c r="J469" s="4"/>
      <c r="K469" s="4"/>
    </row>
    <row r="470" spans="2:11" ht="13.5" x14ac:dyDescent="0.35">
      <c r="B470" s="3">
        <v>42685</v>
      </c>
      <c r="C470" s="2">
        <v>90</v>
      </c>
      <c r="D470" s="2">
        <v>23.696999999999999</v>
      </c>
      <c r="E470" s="2">
        <v>2045</v>
      </c>
      <c r="F470" s="2"/>
      <c r="G470" s="2"/>
      <c r="H470" s="5">
        <f t="shared" si="7"/>
        <v>-9.8980943348138881E-3</v>
      </c>
      <c r="I470" s="4"/>
      <c r="J470" s="4"/>
      <c r="K470" s="4"/>
    </row>
    <row r="471" spans="2:11" ht="13.5" x14ac:dyDescent="0.35">
      <c r="B471" s="3">
        <v>42688</v>
      </c>
      <c r="C471" s="2">
        <v>89.9</v>
      </c>
      <c r="D471" s="2">
        <v>23.6706</v>
      </c>
      <c r="E471" s="2">
        <v>254</v>
      </c>
      <c r="F471" s="2"/>
      <c r="G471" s="2"/>
      <c r="H471" s="5">
        <f t="shared" si="7"/>
        <v>-1.1140650715279938E-3</v>
      </c>
      <c r="I471" s="4"/>
      <c r="J471" s="4"/>
      <c r="K471" s="4"/>
    </row>
    <row r="472" spans="2:11" ht="13.5" x14ac:dyDescent="0.35">
      <c r="B472" s="3">
        <v>42689</v>
      </c>
      <c r="C472" s="2">
        <v>90.5</v>
      </c>
      <c r="D472" s="2">
        <v>23.828600000000002</v>
      </c>
      <c r="E472" s="2">
        <v>6792</v>
      </c>
      <c r="F472" s="2"/>
      <c r="G472" s="2"/>
      <c r="H472" s="5">
        <f t="shared" si="7"/>
        <v>6.6749469806427061E-3</v>
      </c>
      <c r="I472" s="4"/>
      <c r="J472" s="4"/>
      <c r="K472" s="4"/>
    </row>
    <row r="473" spans="2:11" ht="13.5" x14ac:dyDescent="0.35">
      <c r="B473" s="3">
        <v>42690</v>
      </c>
      <c r="C473" s="2">
        <v>90</v>
      </c>
      <c r="D473" s="2">
        <v>23.696999999999999</v>
      </c>
      <c r="E473" s="2">
        <v>102</v>
      </c>
      <c r="F473" s="2"/>
      <c r="G473" s="2"/>
      <c r="H473" s="5">
        <f t="shared" si="7"/>
        <v>-5.5227751525478786E-3</v>
      </c>
      <c r="I473" s="4"/>
      <c r="J473" s="4"/>
      <c r="K473" s="4"/>
    </row>
    <row r="474" spans="2:11" ht="13.5" x14ac:dyDescent="0.35">
      <c r="B474" s="3">
        <v>42691</v>
      </c>
      <c r="C474" s="2">
        <v>90</v>
      </c>
      <c r="D474" s="2">
        <v>23.696999999999999</v>
      </c>
      <c r="E474" s="2">
        <v>75</v>
      </c>
      <c r="F474" s="2"/>
      <c r="G474" s="2"/>
      <c r="H474" s="5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90</v>
      </c>
      <c r="D475" s="2">
        <v>23.696999999999999</v>
      </c>
      <c r="E475" s="2">
        <v>2771</v>
      </c>
      <c r="F475" s="2"/>
      <c r="G475" s="2"/>
      <c r="H475" s="5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90</v>
      </c>
      <c r="D476" s="2">
        <v>23.696999999999999</v>
      </c>
      <c r="E476" s="2">
        <v>4000</v>
      </c>
      <c r="F476" s="2"/>
      <c r="G476" s="2"/>
      <c r="H476" s="5">
        <f t="shared" si="7"/>
        <v>0</v>
      </c>
      <c r="I476" s="4"/>
      <c r="J476" s="4"/>
      <c r="K476" s="4"/>
    </row>
    <row r="477" spans="2:11" ht="13.5" x14ac:dyDescent="0.35">
      <c r="B477" s="3">
        <v>42696</v>
      </c>
      <c r="C477" s="2">
        <v>89.8</v>
      </c>
      <c r="D477" s="2">
        <v>23.644300000000001</v>
      </c>
      <c r="E477" s="2">
        <v>88</v>
      </c>
      <c r="F477" s="2"/>
      <c r="G477" s="2"/>
      <c r="H477" s="5">
        <f t="shared" si="7"/>
        <v>-2.2239101996032397E-3</v>
      </c>
      <c r="I477" s="4"/>
      <c r="J477" s="4"/>
      <c r="K477" s="4"/>
    </row>
    <row r="478" spans="2:11" ht="13.5" x14ac:dyDescent="0.35">
      <c r="B478" s="3">
        <v>42697</v>
      </c>
      <c r="C478" s="2">
        <v>89.99</v>
      </c>
      <c r="D478" s="2">
        <v>23.694299999999998</v>
      </c>
      <c r="E478" s="2">
        <v>3144</v>
      </c>
      <c r="F478" s="2"/>
      <c r="G478" s="2"/>
      <c r="H478" s="5">
        <f t="shared" si="7"/>
        <v>2.1146745727298822E-3</v>
      </c>
      <c r="I478" s="4"/>
      <c r="J478" s="4"/>
      <c r="K478" s="4"/>
    </row>
    <row r="479" spans="2:11" ht="13.5" x14ac:dyDescent="0.35">
      <c r="B479" s="3">
        <v>42698</v>
      </c>
      <c r="C479" s="2">
        <v>90</v>
      </c>
      <c r="D479" s="2">
        <v>23.696999999999999</v>
      </c>
      <c r="E479" s="2">
        <v>4284</v>
      </c>
      <c r="F479" s="2"/>
      <c r="G479" s="2"/>
      <c r="H479" s="5">
        <f t="shared" si="7"/>
        <v>1.1395145667948887E-4</v>
      </c>
      <c r="I479" s="4"/>
      <c r="J479" s="4"/>
      <c r="K479" s="4"/>
    </row>
    <row r="480" spans="2:11" ht="13.5" x14ac:dyDescent="0.35">
      <c r="B480" s="3">
        <v>42699</v>
      </c>
      <c r="C480" s="2">
        <v>90</v>
      </c>
      <c r="D480" s="2">
        <v>23.696999999999999</v>
      </c>
      <c r="E480" s="2">
        <v>249</v>
      </c>
      <c r="F480" s="2"/>
      <c r="G480" s="2"/>
      <c r="H480" s="5">
        <f t="shared" si="7"/>
        <v>0</v>
      </c>
      <c r="I480" s="4"/>
      <c r="J480" s="4"/>
      <c r="K480" s="4"/>
    </row>
    <row r="481" spans="2:11" ht="13.5" x14ac:dyDescent="0.35">
      <c r="B481" s="3">
        <v>42702</v>
      </c>
      <c r="C481" s="2">
        <v>90</v>
      </c>
      <c r="D481" s="2">
        <v>23.696999999999999</v>
      </c>
      <c r="E481" s="2">
        <v>569</v>
      </c>
      <c r="F481" s="2"/>
      <c r="G481" s="2"/>
      <c r="H481" s="5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90</v>
      </c>
      <c r="D482" s="2">
        <v>23.696999999999999</v>
      </c>
      <c r="E482" s="2">
        <v>45</v>
      </c>
      <c r="F482" s="2"/>
      <c r="G482" s="2"/>
      <c r="H482" s="5">
        <f t="shared" si="7"/>
        <v>0</v>
      </c>
      <c r="I482" s="4"/>
      <c r="J482" s="4"/>
      <c r="K482" s="4"/>
    </row>
    <row r="483" spans="2:11" ht="13.5" x14ac:dyDescent="0.35">
      <c r="B483" s="3">
        <v>42704</v>
      </c>
      <c r="C483" s="2">
        <v>89.5</v>
      </c>
      <c r="D483" s="2">
        <v>23.565300000000001</v>
      </c>
      <c r="E483" s="2">
        <v>11077</v>
      </c>
      <c r="F483" s="2"/>
      <c r="G483" s="2"/>
      <c r="H483" s="5">
        <f t="shared" si="7"/>
        <v>-5.5576655272818751E-3</v>
      </c>
      <c r="I483" s="4"/>
      <c r="J483" s="4"/>
      <c r="K483" s="4"/>
    </row>
    <row r="484" spans="2:11" ht="13.5" x14ac:dyDescent="0.35">
      <c r="B484" s="3">
        <v>42705</v>
      </c>
      <c r="C484" s="2">
        <v>88.5</v>
      </c>
      <c r="D484" s="2">
        <v>23.302</v>
      </c>
      <c r="E484" s="2">
        <v>962</v>
      </c>
      <c r="F484" s="2"/>
      <c r="G484" s="2"/>
      <c r="H484" s="5">
        <f t="shared" si="7"/>
        <v>-1.1173208064399816E-2</v>
      </c>
      <c r="I484" s="4"/>
      <c r="J484" s="4"/>
      <c r="K484" s="4"/>
    </row>
    <row r="485" spans="2:11" ht="13.5" x14ac:dyDescent="0.35">
      <c r="B485" s="3">
        <v>42706</v>
      </c>
      <c r="C485" s="2">
        <v>88</v>
      </c>
      <c r="D485" s="2">
        <v>23.170400000000001</v>
      </c>
      <c r="E485" s="2">
        <v>520</v>
      </c>
      <c r="F485" s="2"/>
      <c r="G485" s="2"/>
      <c r="H485" s="5">
        <f t="shared" si="7"/>
        <v>-5.6475838983777718E-3</v>
      </c>
      <c r="I485" s="4"/>
      <c r="J485" s="4"/>
      <c r="K485" s="4"/>
    </row>
    <row r="486" spans="2:11" ht="13.5" x14ac:dyDescent="0.35">
      <c r="B486" s="3">
        <v>42709</v>
      </c>
      <c r="C486" s="2">
        <v>88.8</v>
      </c>
      <c r="D486" s="2">
        <v>23.381</v>
      </c>
      <c r="E486" s="2">
        <v>657</v>
      </c>
      <c r="F486" s="2"/>
      <c r="G486" s="2"/>
      <c r="H486" s="5">
        <f t="shared" si="7"/>
        <v>9.0891827504056659E-3</v>
      </c>
      <c r="I486" s="4"/>
      <c r="J486" s="4"/>
      <c r="K486" s="4"/>
    </row>
    <row r="487" spans="2:11" ht="13.5" x14ac:dyDescent="0.35">
      <c r="B487" s="3">
        <v>42710</v>
      </c>
      <c r="C487" s="2">
        <v>89.9</v>
      </c>
      <c r="D487" s="2">
        <v>23.6706</v>
      </c>
      <c r="E487" s="2">
        <v>2371</v>
      </c>
      <c r="F487" s="2"/>
      <c r="G487" s="2"/>
      <c r="H487" s="5">
        <f t="shared" si="7"/>
        <v>1.238612548650614E-2</v>
      </c>
      <c r="I487" s="4"/>
      <c r="J487" s="4"/>
      <c r="K487" s="4"/>
    </row>
    <row r="488" spans="2:11" ht="13.5" x14ac:dyDescent="0.35">
      <c r="B488" s="3">
        <v>42711</v>
      </c>
      <c r="C488" s="2">
        <v>89.8</v>
      </c>
      <c r="D488" s="2">
        <v>23.644300000000001</v>
      </c>
      <c r="E488" s="2">
        <v>255</v>
      </c>
      <c r="F488" s="2"/>
      <c r="G488" s="2"/>
      <c r="H488" s="5">
        <f t="shared" si="7"/>
        <v>-1.1110829467778215E-3</v>
      </c>
      <c r="I488" s="4"/>
      <c r="J488" s="4"/>
      <c r="K488" s="4"/>
    </row>
    <row r="489" spans="2:11" ht="13.5" x14ac:dyDescent="0.35">
      <c r="B489" s="3">
        <v>42712</v>
      </c>
      <c r="C489" s="2">
        <v>89</v>
      </c>
      <c r="D489" s="2">
        <v>23.433700000000002</v>
      </c>
      <c r="E489" s="2">
        <v>1012</v>
      </c>
      <c r="F489" s="2"/>
      <c r="G489" s="2"/>
      <c r="H489" s="5">
        <f t="shared" si="7"/>
        <v>-8.9070093003387474E-3</v>
      </c>
      <c r="I489" s="4"/>
      <c r="J489" s="4"/>
      <c r="K489" s="4"/>
    </row>
    <row r="490" spans="2:11" ht="13.5" x14ac:dyDescent="0.35">
      <c r="B490" s="3">
        <v>42713</v>
      </c>
      <c r="C490" s="2">
        <v>88.6</v>
      </c>
      <c r="D490" s="2">
        <v>23.328299999999999</v>
      </c>
      <c r="E490" s="2">
        <v>2012</v>
      </c>
      <c r="F490" s="2"/>
      <c r="G490" s="2"/>
      <c r="H490" s="5">
        <f t="shared" si="7"/>
        <v>-4.4977959093102258E-3</v>
      </c>
      <c r="I490" s="4"/>
      <c r="J490" s="4"/>
      <c r="K490" s="4"/>
    </row>
    <row r="491" spans="2:11" ht="13.5" x14ac:dyDescent="0.35">
      <c r="B491" s="3">
        <v>42717</v>
      </c>
      <c r="C491" s="2">
        <v>89</v>
      </c>
      <c r="D491" s="2">
        <v>23.433700000000002</v>
      </c>
      <c r="E491" s="2">
        <v>124</v>
      </c>
      <c r="F491" s="2"/>
      <c r="G491" s="2"/>
      <c r="H491" s="5">
        <f t="shared" si="7"/>
        <v>4.5181174796278794E-3</v>
      </c>
      <c r="I491" s="4"/>
      <c r="J491" s="4"/>
      <c r="K491" s="4"/>
    </row>
    <row r="492" spans="2:11" ht="13.5" x14ac:dyDescent="0.35">
      <c r="B492" s="3">
        <v>42718</v>
      </c>
      <c r="C492" s="2">
        <v>88.98</v>
      </c>
      <c r="D492" s="2">
        <v>23.4284</v>
      </c>
      <c r="E492" s="2">
        <v>311</v>
      </c>
      <c r="F492" s="2"/>
      <c r="G492" s="2"/>
      <c r="H492" s="5">
        <f t="shared" si="7"/>
        <v>-2.2617000302990387E-4</v>
      </c>
      <c r="I492" s="4"/>
      <c r="J492" s="4"/>
      <c r="K492" s="4"/>
    </row>
    <row r="493" spans="2:11" ht="13.5" x14ac:dyDescent="0.35">
      <c r="B493" s="3">
        <v>42719</v>
      </c>
      <c r="C493" s="2">
        <v>88.2</v>
      </c>
      <c r="D493" s="2">
        <v>23.222999999999999</v>
      </c>
      <c r="E493" s="2">
        <v>1297</v>
      </c>
      <c r="F493" s="2"/>
      <c r="G493" s="2"/>
      <c r="H493" s="5">
        <f t="shared" si="7"/>
        <v>-8.7671373205170187E-3</v>
      </c>
      <c r="I493" s="4"/>
      <c r="J493" s="4"/>
      <c r="K493" s="4"/>
    </row>
    <row r="494" spans="2:11" ht="13.5" x14ac:dyDescent="0.35">
      <c r="B494" s="3">
        <v>42720</v>
      </c>
      <c r="C494" s="2">
        <v>88</v>
      </c>
      <c r="D494" s="2">
        <v>23.170400000000001</v>
      </c>
      <c r="E494" s="2">
        <v>3122</v>
      </c>
      <c r="F494" s="2"/>
      <c r="G494" s="2"/>
      <c r="H494" s="5">
        <f t="shared" si="7"/>
        <v>-2.2649959092278433E-3</v>
      </c>
      <c r="I494" s="4"/>
      <c r="J494" s="4"/>
      <c r="K494" s="4"/>
    </row>
    <row r="495" spans="2:11" ht="13.5" x14ac:dyDescent="0.35">
      <c r="B495" s="3">
        <v>42723</v>
      </c>
      <c r="C495" s="2">
        <v>87.99</v>
      </c>
      <c r="D495" s="2">
        <v>23.1677</v>
      </c>
      <c r="E495" s="2">
        <v>4240</v>
      </c>
      <c r="F495" s="2"/>
      <c r="G495" s="2"/>
      <c r="H495" s="5">
        <f t="shared" si="7"/>
        <v>-1.1652798397959521E-4</v>
      </c>
      <c r="I495" s="4"/>
      <c r="J495" s="4"/>
      <c r="K495" s="4"/>
    </row>
    <row r="496" spans="2:11" ht="13.5" x14ac:dyDescent="0.35">
      <c r="B496" s="3">
        <v>42724</v>
      </c>
      <c r="C496" s="2">
        <v>87.99</v>
      </c>
      <c r="D496" s="2">
        <v>23.1677</v>
      </c>
      <c r="E496" s="2">
        <v>1941</v>
      </c>
      <c r="F496" s="2"/>
      <c r="G496" s="2"/>
      <c r="H496" s="5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88</v>
      </c>
      <c r="D497" s="2">
        <v>23.170400000000001</v>
      </c>
      <c r="E497" s="2">
        <v>7651</v>
      </c>
      <c r="F497" s="2"/>
      <c r="G497" s="2"/>
      <c r="H497" s="5">
        <f t="shared" si="7"/>
        <v>1.1654156433313677E-4</v>
      </c>
      <c r="I497" s="4"/>
      <c r="J497" s="4"/>
      <c r="K497" s="4"/>
    </row>
    <row r="498" spans="2:11" ht="13.5" x14ac:dyDescent="0.35">
      <c r="B498" s="3">
        <v>42726</v>
      </c>
      <c r="C498" s="2">
        <v>89</v>
      </c>
      <c r="D498" s="2">
        <v>23.433700000000002</v>
      </c>
      <c r="E498" s="2">
        <v>14649</v>
      </c>
      <c r="F498" s="2"/>
      <c r="G498" s="2"/>
      <c r="H498" s="5">
        <f t="shared" si="7"/>
        <v>1.1363636363636406E-2</v>
      </c>
      <c r="I498" s="4"/>
      <c r="J498" s="4"/>
      <c r="K498" s="4"/>
    </row>
    <row r="499" spans="2:11" ht="13.5" x14ac:dyDescent="0.35">
      <c r="B499" s="3">
        <v>42727</v>
      </c>
      <c r="C499" s="2">
        <v>88</v>
      </c>
      <c r="D499" s="2">
        <v>23.170400000000001</v>
      </c>
      <c r="E499" s="2">
        <v>1082</v>
      </c>
      <c r="F499" s="2"/>
      <c r="G499" s="2"/>
      <c r="H499" s="5">
        <f t="shared" si="7"/>
        <v>-1.1235955056179817E-2</v>
      </c>
      <c r="I499" s="4"/>
      <c r="J499" s="4"/>
      <c r="K499" s="4"/>
    </row>
    <row r="500" spans="2:11" ht="13.5" x14ac:dyDescent="0.35">
      <c r="B500" s="3">
        <v>42730</v>
      </c>
      <c r="C500" s="2">
        <v>88</v>
      </c>
      <c r="D500" s="2">
        <v>23.170400000000001</v>
      </c>
      <c r="E500" s="2">
        <v>594</v>
      </c>
      <c r="F500" s="2"/>
      <c r="G500" s="2"/>
      <c r="H500" s="5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88</v>
      </c>
      <c r="D501" s="2">
        <v>23.170400000000001</v>
      </c>
      <c r="E501" s="2">
        <v>1298</v>
      </c>
      <c r="F501" s="2"/>
      <c r="G501" s="2"/>
      <c r="H501" s="5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87.99</v>
      </c>
      <c r="D502" s="2">
        <v>23.1677</v>
      </c>
      <c r="E502" s="2">
        <v>10719</v>
      </c>
      <c r="F502" s="2"/>
      <c r="G502" s="2"/>
      <c r="H502" s="5">
        <f t="shared" si="7"/>
        <v>-1.1652798397959521E-4</v>
      </c>
      <c r="I502" s="4"/>
      <c r="J502" s="4"/>
      <c r="K502" s="4"/>
    </row>
    <row r="503" spans="2:11" ht="13.5" x14ac:dyDescent="0.35">
      <c r="B503" s="3">
        <v>42733</v>
      </c>
      <c r="C503" s="2">
        <v>88.2</v>
      </c>
      <c r="D503" s="2">
        <v>23.222999999999999</v>
      </c>
      <c r="E503" s="2">
        <v>15745</v>
      </c>
      <c r="F503" s="2"/>
      <c r="G503" s="2"/>
      <c r="H503" s="5">
        <f t="shared" si="7"/>
        <v>2.3869438917112624E-3</v>
      </c>
      <c r="I503" s="4"/>
      <c r="J503" s="4"/>
      <c r="K503" s="4"/>
    </row>
    <row r="504" spans="2:11" ht="13.5" x14ac:dyDescent="0.35">
      <c r="B504" s="3">
        <v>42734</v>
      </c>
      <c r="C504" s="2">
        <v>89.75</v>
      </c>
      <c r="D504" s="2">
        <v>23.6311</v>
      </c>
      <c r="E504" s="2">
        <v>136</v>
      </c>
      <c r="F504" s="2"/>
      <c r="G504" s="2"/>
      <c r="H504" s="5">
        <f t="shared" si="7"/>
        <v>1.7573095637945187E-2</v>
      </c>
      <c r="I504" s="4"/>
      <c r="J504" s="4"/>
      <c r="K504" s="4"/>
    </row>
    <row r="505" spans="2:11" ht="13.5" x14ac:dyDescent="0.35">
      <c r="B505" s="3">
        <v>42737</v>
      </c>
      <c r="C505" s="2">
        <v>88</v>
      </c>
      <c r="D505" s="2">
        <v>23.170400000000001</v>
      </c>
      <c r="E505" s="2">
        <v>589</v>
      </c>
      <c r="F505" s="2"/>
      <c r="G505" s="2"/>
      <c r="H505" s="5">
        <f t="shared" si="7"/>
        <v>-1.9495495343001351E-2</v>
      </c>
      <c r="I505" s="4"/>
      <c r="J505" s="4"/>
      <c r="K505" s="4"/>
    </row>
    <row r="506" spans="2:11" ht="13.5" x14ac:dyDescent="0.35">
      <c r="B506" s="3">
        <v>42738</v>
      </c>
      <c r="C506" s="2">
        <v>89</v>
      </c>
      <c r="D506" s="2">
        <v>23.433700000000002</v>
      </c>
      <c r="E506" s="2">
        <v>255</v>
      </c>
      <c r="F506" s="2"/>
      <c r="G506" s="2"/>
      <c r="H506" s="5">
        <f t="shared" si="7"/>
        <v>1.1363636363636406E-2</v>
      </c>
      <c r="I506" s="4"/>
      <c r="J506" s="4"/>
      <c r="K506" s="4"/>
    </row>
    <row r="507" spans="2:11" ht="13.5" x14ac:dyDescent="0.35">
      <c r="B507" s="3">
        <v>42739</v>
      </c>
      <c r="C507" s="2">
        <v>89.98</v>
      </c>
      <c r="D507" s="2">
        <v>23.691700000000001</v>
      </c>
      <c r="E507" s="2">
        <v>312</v>
      </c>
      <c r="F507" s="2"/>
      <c r="G507" s="2"/>
      <c r="H507" s="5">
        <f t="shared" si="7"/>
        <v>1.1009785053149913E-2</v>
      </c>
      <c r="I507" s="4"/>
      <c r="J507" s="4"/>
      <c r="K507" s="4"/>
    </row>
    <row r="508" spans="2:11" ht="13.5" x14ac:dyDescent="0.35">
      <c r="B508" s="3">
        <v>42740</v>
      </c>
      <c r="C508" s="2">
        <v>90.9</v>
      </c>
      <c r="D508" s="2">
        <v>23.933900000000001</v>
      </c>
      <c r="E508" s="2">
        <v>1567</v>
      </c>
      <c r="F508" s="2"/>
      <c r="G508" s="2"/>
      <c r="H508" s="5">
        <f t="shared" si="7"/>
        <v>1.0222989485769295E-2</v>
      </c>
      <c r="I508" s="4"/>
      <c r="J508" s="4"/>
      <c r="K508" s="4"/>
    </row>
    <row r="509" spans="2:11" ht="13.5" x14ac:dyDescent="0.35">
      <c r="B509" s="3">
        <v>42741</v>
      </c>
      <c r="C509" s="2">
        <v>90.8</v>
      </c>
      <c r="D509" s="2">
        <v>23.907599999999999</v>
      </c>
      <c r="E509" s="2">
        <v>2623</v>
      </c>
      <c r="F509" s="2"/>
      <c r="G509" s="2"/>
      <c r="H509" s="5">
        <f t="shared" si="7"/>
        <v>-1.098859776300672E-3</v>
      </c>
      <c r="I509" s="4"/>
      <c r="J509" s="4"/>
      <c r="K509" s="4"/>
    </row>
    <row r="510" spans="2:11" ht="13.5" x14ac:dyDescent="0.35">
      <c r="B510" s="3">
        <v>42744</v>
      </c>
      <c r="C510" s="2">
        <v>91.01</v>
      </c>
      <c r="D510" s="2">
        <v>23.962900000000001</v>
      </c>
      <c r="E510" s="2">
        <v>1022</v>
      </c>
      <c r="F510" s="2"/>
      <c r="G510" s="2"/>
      <c r="H510" s="5">
        <f t="shared" si="7"/>
        <v>2.3130719938430698E-3</v>
      </c>
      <c r="I510" s="4"/>
      <c r="J510" s="4"/>
      <c r="K510" s="4"/>
    </row>
    <row r="511" spans="2:11" ht="13.5" x14ac:dyDescent="0.35">
      <c r="B511" s="3">
        <v>42745</v>
      </c>
      <c r="C511" s="2">
        <v>91.4</v>
      </c>
      <c r="D511" s="2">
        <v>24.0656</v>
      </c>
      <c r="E511" s="2">
        <v>986</v>
      </c>
      <c r="F511" s="2"/>
      <c r="G511" s="2"/>
      <c r="H511" s="5">
        <f t="shared" si="7"/>
        <v>4.2857917864698629E-3</v>
      </c>
      <c r="I511" s="4"/>
      <c r="J511" s="4"/>
      <c r="K511" s="4"/>
    </row>
    <row r="512" spans="2:11" ht="13.5" x14ac:dyDescent="0.35">
      <c r="B512" s="3">
        <v>42746</v>
      </c>
      <c r="C512" s="2">
        <v>91.89</v>
      </c>
      <c r="D512" s="2">
        <v>24.194600000000001</v>
      </c>
      <c r="E512" s="2">
        <v>462</v>
      </c>
      <c r="F512" s="2"/>
      <c r="G512" s="2"/>
      <c r="H512" s="5">
        <f t="shared" si="7"/>
        <v>5.3603483810917381E-3</v>
      </c>
      <c r="I512" s="4"/>
      <c r="J512" s="4"/>
      <c r="K512" s="4"/>
    </row>
    <row r="513" spans="2:11" ht="13.5" x14ac:dyDescent="0.35">
      <c r="B513" s="3">
        <v>42747</v>
      </c>
      <c r="C513" s="2">
        <v>90.89</v>
      </c>
      <c r="D513" s="2">
        <v>23.9313</v>
      </c>
      <c r="E513" s="2">
        <v>8839</v>
      </c>
      <c r="F513" s="2"/>
      <c r="G513" s="2"/>
      <c r="H513" s="5">
        <f t="shared" si="7"/>
        <v>-1.0882593636596636E-2</v>
      </c>
      <c r="I513" s="4"/>
      <c r="J513" s="4"/>
      <c r="K513" s="4"/>
    </row>
    <row r="514" spans="2:11" ht="13.5" x14ac:dyDescent="0.35">
      <c r="B514" s="3">
        <v>42748</v>
      </c>
      <c r="C514" s="2">
        <v>90.88</v>
      </c>
      <c r="D514" s="2">
        <v>23.928699999999999</v>
      </c>
      <c r="E514" s="2">
        <v>583</v>
      </c>
      <c r="F514" s="2"/>
      <c r="G514" s="2"/>
      <c r="H514" s="5">
        <f t="shared" si="7"/>
        <v>-1.0864432772147965E-4</v>
      </c>
      <c r="I514" s="4"/>
      <c r="J514" s="4"/>
      <c r="K514" s="4"/>
    </row>
    <row r="515" spans="2:11" ht="13.5" x14ac:dyDescent="0.35">
      <c r="B515" s="3">
        <v>42751</v>
      </c>
      <c r="C515" s="2">
        <v>90.85</v>
      </c>
      <c r="D515" s="2">
        <v>23.9208</v>
      </c>
      <c r="E515" s="2">
        <v>508</v>
      </c>
      <c r="F515" s="2"/>
      <c r="G515" s="2"/>
      <c r="H515" s="5">
        <f t="shared" si="7"/>
        <v>-3.3014747980455908E-4</v>
      </c>
      <c r="I515" s="4"/>
      <c r="J515" s="4"/>
      <c r="K515" s="4"/>
    </row>
    <row r="516" spans="2:11" ht="13.5" x14ac:dyDescent="0.35">
      <c r="B516" s="3">
        <v>42752</v>
      </c>
      <c r="C516" s="2">
        <v>90.84</v>
      </c>
      <c r="D516" s="2">
        <v>23.918099999999999</v>
      </c>
      <c r="E516" s="2">
        <v>361</v>
      </c>
      <c r="F516" s="2"/>
      <c r="G516" s="2"/>
      <c r="H516" s="5">
        <f t="shared" si="7"/>
        <v>-1.1287247918133227E-4</v>
      </c>
      <c r="I516" s="4"/>
      <c r="J516" s="4"/>
      <c r="K516" s="4"/>
    </row>
    <row r="517" spans="2:11" ht="13.5" x14ac:dyDescent="0.35">
      <c r="B517" s="3">
        <v>42753</v>
      </c>
      <c r="C517" s="2">
        <v>92</v>
      </c>
      <c r="D517" s="2">
        <v>24.223600000000001</v>
      </c>
      <c r="E517" s="2">
        <v>476</v>
      </c>
      <c r="F517" s="2"/>
      <c r="G517" s="2"/>
      <c r="H517" s="5">
        <f t="shared" si="7"/>
        <v>1.2772753688629202E-2</v>
      </c>
      <c r="I517" s="4"/>
      <c r="J517" s="4"/>
      <c r="K517" s="4"/>
    </row>
    <row r="518" spans="2:11" ht="13.5" x14ac:dyDescent="0.35">
      <c r="B518" s="3">
        <v>42754</v>
      </c>
      <c r="C518" s="2">
        <v>90</v>
      </c>
      <c r="D518" s="2">
        <v>23.696999999999999</v>
      </c>
      <c r="E518" s="2">
        <v>1012</v>
      </c>
      <c r="F518" s="2"/>
      <c r="G518" s="2"/>
      <c r="H518" s="5">
        <f t="shared" si="7"/>
        <v>-2.1739130434782688E-2</v>
      </c>
      <c r="I518" s="4"/>
      <c r="J518" s="4"/>
      <c r="K518" s="4"/>
    </row>
    <row r="519" spans="2:11" ht="13.5" x14ac:dyDescent="0.35">
      <c r="B519" s="3">
        <v>42755</v>
      </c>
      <c r="C519" s="2">
        <v>92.39</v>
      </c>
      <c r="D519" s="2">
        <v>24.3262</v>
      </c>
      <c r="E519" s="2">
        <v>307</v>
      </c>
      <c r="F519" s="2"/>
      <c r="G519" s="2"/>
      <c r="H519" s="5">
        <f t="shared" ref="H519:H582" si="8">(D519-D518)/D518</f>
        <v>2.6551884204751693E-2</v>
      </c>
      <c r="I519" s="4"/>
      <c r="J519" s="4"/>
      <c r="K519" s="4"/>
    </row>
    <row r="520" spans="2:11" ht="13.5" x14ac:dyDescent="0.35">
      <c r="B520" s="3">
        <v>42758</v>
      </c>
      <c r="C520" s="2">
        <v>91.7</v>
      </c>
      <c r="D520" s="2">
        <v>24.144600000000001</v>
      </c>
      <c r="E520" s="2">
        <v>425</v>
      </c>
      <c r="F520" s="2"/>
      <c r="G520" s="2"/>
      <c r="H520" s="5">
        <f t="shared" si="8"/>
        <v>-7.4652021277470193E-3</v>
      </c>
      <c r="I520" s="4"/>
      <c r="J520" s="4"/>
      <c r="K520" s="4"/>
    </row>
    <row r="521" spans="2:11" ht="13.5" x14ac:dyDescent="0.35">
      <c r="B521" s="3">
        <v>42759</v>
      </c>
      <c r="C521" s="2">
        <v>91.79</v>
      </c>
      <c r="D521" s="2">
        <v>24.168299999999999</v>
      </c>
      <c r="E521" s="2">
        <v>639</v>
      </c>
      <c r="F521" s="2"/>
      <c r="G521" s="2"/>
      <c r="H521" s="5">
        <f t="shared" si="8"/>
        <v>9.8158594468320264E-4</v>
      </c>
      <c r="I521" s="4"/>
      <c r="J521" s="4"/>
      <c r="K521" s="4"/>
    </row>
    <row r="522" spans="2:11" ht="13.5" x14ac:dyDescent="0.35">
      <c r="B522" s="3">
        <v>42760</v>
      </c>
      <c r="C522" s="2">
        <v>91.21</v>
      </c>
      <c r="D522" s="2">
        <v>24.015599999999999</v>
      </c>
      <c r="E522" s="2">
        <v>937</v>
      </c>
      <c r="F522" s="2"/>
      <c r="G522" s="2"/>
      <c r="H522" s="5">
        <f t="shared" si="8"/>
        <v>-6.3181936669107633E-3</v>
      </c>
      <c r="I522" s="4"/>
      <c r="J522" s="4"/>
      <c r="K522" s="4"/>
    </row>
    <row r="523" spans="2:11" ht="13.5" x14ac:dyDescent="0.35">
      <c r="B523" s="3">
        <v>42761</v>
      </c>
      <c r="C523" s="2">
        <v>90.02</v>
      </c>
      <c r="D523" s="2">
        <v>23.702200000000001</v>
      </c>
      <c r="E523" s="2">
        <v>164</v>
      </c>
      <c r="F523" s="2"/>
      <c r="G523" s="2"/>
      <c r="H523" s="5">
        <f t="shared" si="8"/>
        <v>-1.3049850930228597E-2</v>
      </c>
      <c r="I523" s="4"/>
      <c r="J523" s="4"/>
      <c r="K523" s="4"/>
    </row>
    <row r="524" spans="2:11" ht="13.5" x14ac:dyDescent="0.35">
      <c r="B524" s="3">
        <v>42762</v>
      </c>
      <c r="C524" s="2">
        <v>91.5</v>
      </c>
      <c r="D524" s="2">
        <v>24.091899999999999</v>
      </c>
      <c r="E524" s="2">
        <v>621</v>
      </c>
      <c r="F524" s="2"/>
      <c r="G524" s="2"/>
      <c r="H524" s="5">
        <f t="shared" si="8"/>
        <v>1.6441511758402076E-2</v>
      </c>
      <c r="I524" s="4"/>
      <c r="J524" s="4"/>
      <c r="K524" s="4"/>
    </row>
    <row r="525" spans="2:11" ht="13.5" x14ac:dyDescent="0.35">
      <c r="B525" s="3">
        <v>42765</v>
      </c>
      <c r="C525" s="2">
        <v>91.5</v>
      </c>
      <c r="D525" s="2">
        <v>24.091899999999999</v>
      </c>
      <c r="E525" s="2">
        <v>111</v>
      </c>
      <c r="F525" s="2"/>
      <c r="G525" s="2"/>
      <c r="H525" s="5">
        <f t="shared" si="8"/>
        <v>0</v>
      </c>
      <c r="I525" s="4"/>
      <c r="J525" s="4"/>
      <c r="K525" s="4"/>
    </row>
    <row r="526" spans="2:11" ht="13.5" x14ac:dyDescent="0.35">
      <c r="B526" s="3">
        <v>42766</v>
      </c>
      <c r="C526" s="2">
        <v>90</v>
      </c>
      <c r="D526" s="2">
        <v>23.696999999999999</v>
      </c>
      <c r="E526" s="2">
        <v>1970</v>
      </c>
      <c r="F526" s="2"/>
      <c r="G526" s="2"/>
      <c r="H526" s="5">
        <f t="shared" si="8"/>
        <v>-1.6391401259344421E-2</v>
      </c>
      <c r="I526" s="4"/>
      <c r="J526" s="4"/>
      <c r="K526" s="4"/>
    </row>
    <row r="527" spans="2:11" ht="13.5" x14ac:dyDescent="0.35">
      <c r="B527" s="3">
        <v>42767</v>
      </c>
      <c r="C527" s="2">
        <v>90</v>
      </c>
      <c r="D527" s="2">
        <v>23.696999999999999</v>
      </c>
      <c r="E527" s="2">
        <v>148</v>
      </c>
      <c r="F527" s="2"/>
      <c r="G527" s="2"/>
      <c r="H527" s="5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90</v>
      </c>
      <c r="D528" s="2">
        <v>23.696999999999999</v>
      </c>
      <c r="E528" s="2">
        <v>697</v>
      </c>
      <c r="F528" s="2"/>
      <c r="G528" s="2"/>
      <c r="H528" s="5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90</v>
      </c>
      <c r="D529" s="2">
        <v>23.696999999999999</v>
      </c>
      <c r="E529" s="2">
        <v>137</v>
      </c>
      <c r="F529" s="2"/>
      <c r="G529" s="2"/>
      <c r="H529" s="5">
        <f t="shared" si="8"/>
        <v>0</v>
      </c>
      <c r="I529" s="4"/>
      <c r="J529" s="4"/>
      <c r="K529" s="4"/>
    </row>
    <row r="530" spans="2:11" ht="13.5" x14ac:dyDescent="0.35">
      <c r="B530" s="3">
        <v>42772</v>
      </c>
      <c r="C530" s="2">
        <v>90</v>
      </c>
      <c r="D530" s="2">
        <v>23.696999999999999</v>
      </c>
      <c r="E530" s="2">
        <v>1232</v>
      </c>
      <c r="F530" s="2"/>
      <c r="G530" s="2"/>
      <c r="H530" s="5">
        <f t="shared" si="8"/>
        <v>0</v>
      </c>
      <c r="I530" s="4"/>
      <c r="J530" s="4"/>
      <c r="K530" s="4"/>
    </row>
    <row r="531" spans="2:11" ht="13.5" x14ac:dyDescent="0.35">
      <c r="B531" s="3">
        <v>42773</v>
      </c>
      <c r="C531" s="2">
        <v>90</v>
      </c>
      <c r="D531" s="2">
        <v>23.696999999999999</v>
      </c>
      <c r="E531" s="2">
        <v>4197</v>
      </c>
      <c r="F531" s="2"/>
      <c r="G531" s="2"/>
      <c r="H531" s="5">
        <f t="shared" si="8"/>
        <v>0</v>
      </c>
      <c r="I531" s="4"/>
      <c r="J531" s="4"/>
      <c r="K531" s="4"/>
    </row>
    <row r="532" spans="2:11" ht="13.5" x14ac:dyDescent="0.35">
      <c r="B532" s="3">
        <v>42774</v>
      </c>
      <c r="C532" s="2">
        <v>90</v>
      </c>
      <c r="D532" s="2">
        <v>23.696999999999999</v>
      </c>
      <c r="E532" s="2">
        <v>162</v>
      </c>
      <c r="F532" s="2"/>
      <c r="G532" s="2"/>
      <c r="H532" s="5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90</v>
      </c>
      <c r="D533" s="2">
        <v>23.696999999999999</v>
      </c>
      <c r="E533" s="2">
        <v>1499</v>
      </c>
      <c r="F533" s="2"/>
      <c r="G533" s="2"/>
      <c r="H533" s="5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91</v>
      </c>
      <c r="D534" s="2">
        <v>23.9603</v>
      </c>
      <c r="E534" s="2">
        <v>2106</v>
      </c>
      <c r="F534" s="2"/>
      <c r="G534" s="2"/>
      <c r="H534" s="5">
        <f t="shared" si="8"/>
        <v>1.1111111111111153E-2</v>
      </c>
      <c r="I534" s="4"/>
      <c r="J534" s="4"/>
      <c r="K534" s="4"/>
    </row>
    <row r="535" spans="2:11" ht="13.5" x14ac:dyDescent="0.35">
      <c r="B535" s="3">
        <v>42779</v>
      </c>
      <c r="C535" s="2">
        <v>91.5</v>
      </c>
      <c r="D535" s="2">
        <v>24.091899999999999</v>
      </c>
      <c r="E535" s="2">
        <v>1980</v>
      </c>
      <c r="F535" s="2"/>
      <c r="G535" s="2"/>
      <c r="H535" s="5">
        <f t="shared" si="8"/>
        <v>5.4924187092815543E-3</v>
      </c>
      <c r="I535" s="4"/>
      <c r="J535" s="4"/>
      <c r="K535" s="4"/>
    </row>
    <row r="536" spans="2:11" ht="13.5" x14ac:dyDescent="0.35">
      <c r="B536" s="3">
        <v>42780</v>
      </c>
      <c r="C536" s="2">
        <v>91.5</v>
      </c>
      <c r="D536" s="2">
        <v>24.091899999999999</v>
      </c>
      <c r="E536" s="2">
        <v>100</v>
      </c>
      <c r="F536" s="2"/>
      <c r="G536" s="2"/>
      <c r="H536" s="5">
        <f t="shared" si="8"/>
        <v>0</v>
      </c>
      <c r="I536" s="4"/>
      <c r="J536" s="4"/>
      <c r="K536" s="4"/>
    </row>
    <row r="537" spans="2:11" ht="13.5" x14ac:dyDescent="0.35">
      <c r="B537" s="3">
        <v>42781</v>
      </c>
      <c r="C537" s="2">
        <v>90.5</v>
      </c>
      <c r="D537" s="2">
        <v>23.828600000000002</v>
      </c>
      <c r="E537" s="2">
        <v>1153</v>
      </c>
      <c r="F537" s="2"/>
      <c r="G537" s="2"/>
      <c r="H537" s="5">
        <f t="shared" si="8"/>
        <v>-1.0928984430451621E-2</v>
      </c>
      <c r="I537" s="4"/>
      <c r="J537" s="4"/>
      <c r="K537" s="4"/>
    </row>
    <row r="538" spans="2:11" ht="13.5" x14ac:dyDescent="0.35">
      <c r="B538" s="3">
        <v>42782</v>
      </c>
      <c r="C538" s="2">
        <v>90.3</v>
      </c>
      <c r="D538" s="2">
        <v>23.776</v>
      </c>
      <c r="E538" s="2">
        <v>516</v>
      </c>
      <c r="F538" s="2"/>
      <c r="G538" s="2"/>
      <c r="H538" s="5">
        <f t="shared" si="8"/>
        <v>-2.2074314059576205E-3</v>
      </c>
      <c r="I538" s="4"/>
      <c r="J538" s="4"/>
      <c r="K538" s="4"/>
    </row>
    <row r="539" spans="2:11" ht="13.5" x14ac:dyDescent="0.35">
      <c r="B539" s="3">
        <v>42783</v>
      </c>
      <c r="C539" s="2">
        <v>90.1</v>
      </c>
      <c r="D539" s="2">
        <v>23.723299999999998</v>
      </c>
      <c r="E539" s="2">
        <v>528</v>
      </c>
      <c r="F539" s="2"/>
      <c r="G539" s="2"/>
      <c r="H539" s="5">
        <f t="shared" si="8"/>
        <v>-2.2165208613728771E-3</v>
      </c>
      <c r="I539" s="4"/>
      <c r="J539" s="4"/>
      <c r="K539" s="4"/>
    </row>
    <row r="540" spans="2:11" ht="13.5" x14ac:dyDescent="0.35">
      <c r="B540" s="3">
        <v>42786</v>
      </c>
      <c r="C540" s="2">
        <v>91</v>
      </c>
      <c r="D540" s="2">
        <v>23.9603</v>
      </c>
      <c r="E540" s="2">
        <v>221</v>
      </c>
      <c r="F540" s="2"/>
      <c r="G540" s="2"/>
      <c r="H540" s="5">
        <f t="shared" si="8"/>
        <v>9.9901784321743559E-3</v>
      </c>
      <c r="I540" s="4"/>
      <c r="J540" s="4"/>
      <c r="K540" s="4"/>
    </row>
    <row r="541" spans="2:11" ht="13.5" x14ac:dyDescent="0.35">
      <c r="B541" s="3">
        <v>42787</v>
      </c>
      <c r="C541" s="2">
        <v>91</v>
      </c>
      <c r="D541" s="2">
        <v>23.9603</v>
      </c>
      <c r="E541" s="2">
        <v>649</v>
      </c>
      <c r="F541" s="2"/>
      <c r="G541" s="2"/>
      <c r="H541" s="5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91.5</v>
      </c>
      <c r="D542" s="2">
        <v>24.091899999999999</v>
      </c>
      <c r="E542" s="2">
        <v>348</v>
      </c>
      <c r="F542" s="2"/>
      <c r="G542" s="2"/>
      <c r="H542" s="5">
        <f t="shared" si="8"/>
        <v>5.4924187092815543E-3</v>
      </c>
      <c r="I542" s="4"/>
      <c r="J542" s="4"/>
      <c r="K542" s="4"/>
    </row>
    <row r="543" spans="2:11" ht="13.5" x14ac:dyDescent="0.35">
      <c r="B543" s="3">
        <v>42789</v>
      </c>
      <c r="C543" s="2">
        <v>91.5</v>
      </c>
      <c r="D543" s="2">
        <v>24.091899999999999</v>
      </c>
      <c r="E543" s="2">
        <v>1840</v>
      </c>
      <c r="F543" s="2"/>
      <c r="G543" s="2"/>
      <c r="H543" s="5">
        <f t="shared" si="8"/>
        <v>0</v>
      </c>
      <c r="I543" s="4"/>
      <c r="J543" s="4"/>
      <c r="K543" s="4"/>
    </row>
    <row r="544" spans="2:11" ht="13.5" x14ac:dyDescent="0.35">
      <c r="B544" s="3">
        <v>42790</v>
      </c>
      <c r="C544" s="2">
        <v>91.5</v>
      </c>
      <c r="D544" s="2">
        <v>24.091899999999999</v>
      </c>
      <c r="E544" s="2">
        <v>431</v>
      </c>
      <c r="F544" s="2"/>
      <c r="G544" s="2"/>
      <c r="H544" s="5">
        <f t="shared" si="8"/>
        <v>0</v>
      </c>
      <c r="I544" s="4"/>
      <c r="J544" s="4"/>
      <c r="K544" s="4"/>
    </row>
    <row r="545" spans="2:11" ht="13.5" x14ac:dyDescent="0.35">
      <c r="B545" s="3">
        <v>42793</v>
      </c>
      <c r="C545" s="2">
        <v>92</v>
      </c>
      <c r="D545" s="2">
        <v>24.223600000000001</v>
      </c>
      <c r="E545" s="2">
        <v>2611</v>
      </c>
      <c r="F545" s="2"/>
      <c r="G545" s="2"/>
      <c r="H545" s="5">
        <f t="shared" si="8"/>
        <v>5.4665676015591197E-3</v>
      </c>
      <c r="I545" s="4"/>
      <c r="J545" s="4"/>
      <c r="K545" s="4"/>
    </row>
    <row r="546" spans="2:11" ht="13.5" x14ac:dyDescent="0.35">
      <c r="B546" s="3">
        <v>42794</v>
      </c>
      <c r="C546" s="2">
        <v>91.95</v>
      </c>
      <c r="D546" s="2">
        <v>24.2104</v>
      </c>
      <c r="E546" s="2">
        <v>757</v>
      </c>
      <c r="F546" s="2"/>
      <c r="G546" s="2"/>
      <c r="H546" s="5">
        <f t="shared" si="8"/>
        <v>-5.4492313281267893E-4</v>
      </c>
      <c r="I546" s="4"/>
      <c r="J546" s="4"/>
      <c r="K546" s="4"/>
    </row>
    <row r="547" spans="2:11" ht="13.5" x14ac:dyDescent="0.35">
      <c r="B547" s="3">
        <v>42795</v>
      </c>
      <c r="C547" s="2">
        <v>91.8</v>
      </c>
      <c r="D547" s="2">
        <v>24.1709</v>
      </c>
      <c r="E547" s="2">
        <v>169</v>
      </c>
      <c r="F547" s="2"/>
      <c r="G547" s="2"/>
      <c r="H547" s="5">
        <f t="shared" si="8"/>
        <v>-1.6315302514621946E-3</v>
      </c>
      <c r="I547" s="4"/>
      <c r="J547" s="4"/>
      <c r="K547" s="4"/>
    </row>
    <row r="548" spans="2:11" ht="13.5" x14ac:dyDescent="0.35">
      <c r="B548" s="3">
        <v>42796</v>
      </c>
      <c r="C548" s="2">
        <v>91.82</v>
      </c>
      <c r="D548" s="2">
        <v>24.176200000000001</v>
      </c>
      <c r="E548" s="2">
        <v>2071</v>
      </c>
      <c r="F548" s="2"/>
      <c r="G548" s="2"/>
      <c r="H548" s="5">
        <f t="shared" si="8"/>
        <v>2.192719344336313E-4</v>
      </c>
      <c r="I548" s="4"/>
      <c r="J548" s="4"/>
      <c r="K548" s="4"/>
    </row>
    <row r="549" spans="2:11" ht="13.5" x14ac:dyDescent="0.35">
      <c r="B549" s="3">
        <v>42797</v>
      </c>
      <c r="C549" s="2">
        <v>91.81</v>
      </c>
      <c r="D549" s="2">
        <v>24.173500000000001</v>
      </c>
      <c r="E549" s="2">
        <v>543</v>
      </c>
      <c r="F549" s="2"/>
      <c r="G549" s="2"/>
      <c r="H549" s="5">
        <f t="shared" si="8"/>
        <v>-1.1168008206421244E-4</v>
      </c>
      <c r="I549" s="4"/>
      <c r="J549" s="4"/>
      <c r="K549" s="4"/>
    </row>
    <row r="550" spans="2:11" ht="13.5" x14ac:dyDescent="0.35">
      <c r="B550" s="3">
        <v>42800</v>
      </c>
      <c r="C550" s="2">
        <v>91.04</v>
      </c>
      <c r="D550" s="2">
        <v>23.970800000000001</v>
      </c>
      <c r="E550" s="2">
        <v>261</v>
      </c>
      <c r="F550" s="2"/>
      <c r="G550" s="2"/>
      <c r="H550" s="5">
        <f t="shared" si="8"/>
        <v>-8.3852152150081741E-3</v>
      </c>
      <c r="I550" s="4"/>
      <c r="J550" s="4"/>
      <c r="K550" s="4"/>
    </row>
    <row r="551" spans="2:11" ht="13.5" x14ac:dyDescent="0.35">
      <c r="B551" s="3">
        <v>42801</v>
      </c>
      <c r="C551" s="2">
        <v>91.1</v>
      </c>
      <c r="D551" s="2">
        <v>23.986599999999999</v>
      </c>
      <c r="E551" s="2">
        <v>214</v>
      </c>
      <c r="F551" s="2"/>
      <c r="G551" s="2"/>
      <c r="H551" s="5">
        <f t="shared" si="8"/>
        <v>6.5913528125881088E-4</v>
      </c>
      <c r="I551" s="4"/>
      <c r="J551" s="4"/>
      <c r="K551" s="4"/>
    </row>
    <row r="552" spans="2:11" ht="13.5" x14ac:dyDescent="0.35">
      <c r="B552" s="3">
        <v>42802</v>
      </c>
      <c r="C552" s="2">
        <v>92</v>
      </c>
      <c r="D552" s="2">
        <v>24.223600000000001</v>
      </c>
      <c r="E552" s="2">
        <v>107</v>
      </c>
      <c r="F552" s="2"/>
      <c r="G552" s="2"/>
      <c r="H552" s="5">
        <f t="shared" si="8"/>
        <v>9.8805166217805721E-3</v>
      </c>
      <c r="I552" s="4"/>
      <c r="J552" s="4"/>
      <c r="K552" s="4"/>
    </row>
    <row r="553" spans="2:11" ht="13.5" x14ac:dyDescent="0.35">
      <c r="B553" s="3">
        <v>42803</v>
      </c>
      <c r="C553" s="2">
        <v>91.9</v>
      </c>
      <c r="D553" s="2">
        <v>24.197199999999999</v>
      </c>
      <c r="E553" s="2">
        <v>259</v>
      </c>
      <c r="F553" s="2"/>
      <c r="G553" s="2"/>
      <c r="H553" s="5">
        <f t="shared" si="8"/>
        <v>-1.0898462656253579E-3</v>
      </c>
      <c r="I553" s="4"/>
      <c r="J553" s="4"/>
      <c r="K553" s="4"/>
    </row>
    <row r="554" spans="2:11" ht="13.5" x14ac:dyDescent="0.35">
      <c r="B554" s="3">
        <v>42804</v>
      </c>
      <c r="C554" s="2">
        <v>90.2</v>
      </c>
      <c r="D554" s="2">
        <v>23.749600000000001</v>
      </c>
      <c r="E554" s="2">
        <v>336</v>
      </c>
      <c r="F554" s="2"/>
      <c r="G554" s="2"/>
      <c r="H554" s="5">
        <f t="shared" si="8"/>
        <v>-1.8498008033987313E-2</v>
      </c>
      <c r="I554" s="4"/>
      <c r="J554" s="4"/>
      <c r="K554" s="4"/>
    </row>
    <row r="555" spans="2:11" ht="13.5" x14ac:dyDescent="0.35">
      <c r="B555" s="3">
        <v>42807</v>
      </c>
      <c r="C555" s="2">
        <v>91</v>
      </c>
      <c r="D555" s="2">
        <v>23.9603</v>
      </c>
      <c r="E555" s="2">
        <v>182</v>
      </c>
      <c r="F555" s="2"/>
      <c r="G555" s="2"/>
      <c r="H555" s="5">
        <f t="shared" si="8"/>
        <v>8.8717283659513931E-3</v>
      </c>
      <c r="I555" s="4"/>
      <c r="J555" s="4"/>
      <c r="K555" s="4"/>
    </row>
    <row r="556" spans="2:11" ht="13.5" x14ac:dyDescent="0.35">
      <c r="B556" s="3">
        <v>42808</v>
      </c>
      <c r="C556" s="2">
        <v>93.5</v>
      </c>
      <c r="D556" s="2">
        <v>24.618500000000001</v>
      </c>
      <c r="E556" s="2">
        <v>28149</v>
      </c>
      <c r="F556" s="2"/>
      <c r="G556" s="2"/>
      <c r="H556" s="5">
        <f t="shared" si="8"/>
        <v>2.7470440687303616E-2</v>
      </c>
      <c r="I556" s="4"/>
      <c r="J556" s="4"/>
      <c r="K556" s="4"/>
    </row>
    <row r="557" spans="2:11" ht="13.5" x14ac:dyDescent="0.35">
      <c r="B557" s="3">
        <v>42809</v>
      </c>
      <c r="C557" s="2">
        <v>92.51</v>
      </c>
      <c r="D557" s="2">
        <v>24.357800000000001</v>
      </c>
      <c r="E557" s="2">
        <v>47</v>
      </c>
      <c r="F557" s="2"/>
      <c r="G557" s="2"/>
      <c r="H557" s="5">
        <f t="shared" si="8"/>
        <v>-1.0589597254097525E-2</v>
      </c>
      <c r="I557" s="4"/>
      <c r="J557" s="4"/>
      <c r="K557" s="4"/>
    </row>
    <row r="558" spans="2:11" ht="13.5" x14ac:dyDescent="0.35">
      <c r="B558" s="3">
        <v>42810</v>
      </c>
      <c r="C558" s="2">
        <v>93.8</v>
      </c>
      <c r="D558" s="2">
        <v>24.697500000000002</v>
      </c>
      <c r="E558" s="2">
        <v>3245</v>
      </c>
      <c r="F558" s="2"/>
      <c r="G558" s="2"/>
      <c r="H558" s="5">
        <f t="shared" si="8"/>
        <v>1.3946251303483917E-2</v>
      </c>
      <c r="I558" s="4"/>
      <c r="J558" s="4"/>
      <c r="K558" s="4"/>
    </row>
    <row r="559" spans="2:11" ht="13.5" x14ac:dyDescent="0.35">
      <c r="B559" s="3">
        <v>42811</v>
      </c>
      <c r="C559" s="2">
        <v>94.8</v>
      </c>
      <c r="D559" s="2">
        <v>24.960799999999999</v>
      </c>
      <c r="E559" s="2">
        <v>3643</v>
      </c>
      <c r="F559" s="2"/>
      <c r="G559" s="2"/>
      <c r="H559" s="5">
        <f t="shared" si="8"/>
        <v>1.0660998076728309E-2</v>
      </c>
      <c r="I559" s="4"/>
      <c r="J559" s="4"/>
      <c r="K559" s="4"/>
    </row>
    <row r="560" spans="2:11" ht="13.5" x14ac:dyDescent="0.35">
      <c r="B560" s="3">
        <v>42815</v>
      </c>
      <c r="C560" s="2">
        <v>94.8</v>
      </c>
      <c r="D560" s="2">
        <v>24.960799999999999</v>
      </c>
      <c r="E560" s="2">
        <v>105</v>
      </c>
      <c r="F560" s="2"/>
      <c r="G560" s="2"/>
      <c r="H560" s="5">
        <f t="shared" si="8"/>
        <v>0</v>
      </c>
      <c r="I560" s="4"/>
      <c r="J560" s="4"/>
      <c r="K560" s="4"/>
    </row>
    <row r="561" spans="2:11" ht="13.5" x14ac:dyDescent="0.35">
      <c r="B561" s="3">
        <v>42816</v>
      </c>
      <c r="C561" s="2">
        <v>94.73</v>
      </c>
      <c r="D561" s="2">
        <v>24.942399999999999</v>
      </c>
      <c r="E561" s="2">
        <v>520</v>
      </c>
      <c r="F561" s="2"/>
      <c r="G561" s="2"/>
      <c r="H561" s="5">
        <f t="shared" si="8"/>
        <v>-7.3715586038908005E-4</v>
      </c>
      <c r="I561" s="4"/>
      <c r="J561" s="4"/>
      <c r="K561" s="4"/>
    </row>
    <row r="562" spans="2:11" ht="13.5" x14ac:dyDescent="0.35">
      <c r="B562" s="3">
        <v>42817</v>
      </c>
      <c r="C562" s="2">
        <v>94.5</v>
      </c>
      <c r="D562" s="2">
        <v>24.881799999999998</v>
      </c>
      <c r="E562" s="2">
        <v>1620</v>
      </c>
      <c r="F562" s="2"/>
      <c r="G562" s="2"/>
      <c r="H562" s="5">
        <f t="shared" si="8"/>
        <v>-2.4295977933158348E-3</v>
      </c>
      <c r="I562" s="4"/>
      <c r="J562" s="4"/>
      <c r="K562" s="4"/>
    </row>
    <row r="563" spans="2:11" ht="13.5" x14ac:dyDescent="0.35">
      <c r="B563" s="3">
        <v>42818</v>
      </c>
      <c r="C563" s="2">
        <v>94.5</v>
      </c>
      <c r="D563" s="2">
        <v>24.881799999999998</v>
      </c>
      <c r="E563" s="2">
        <v>699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94.8</v>
      </c>
      <c r="D564" s="2">
        <v>24.960799999999999</v>
      </c>
      <c r="E564" s="2">
        <v>636</v>
      </c>
      <c r="F564" s="2"/>
      <c r="G564" s="2"/>
      <c r="H564" s="5">
        <f t="shared" si="8"/>
        <v>3.1750114541552713E-3</v>
      </c>
      <c r="I564" s="4"/>
      <c r="J564" s="4"/>
      <c r="K564" s="4"/>
    </row>
    <row r="565" spans="2:11" ht="13.5" x14ac:dyDescent="0.35">
      <c r="B565" s="3">
        <v>42822</v>
      </c>
      <c r="C565" s="2">
        <v>94.4</v>
      </c>
      <c r="D565" s="2">
        <v>24.855499999999999</v>
      </c>
      <c r="E565" s="2">
        <v>704</v>
      </c>
      <c r="F565" s="2"/>
      <c r="G565" s="2"/>
      <c r="H565" s="5">
        <f t="shared" si="8"/>
        <v>-4.2186147879875536E-3</v>
      </c>
      <c r="I565" s="4"/>
      <c r="J565" s="4"/>
      <c r="K565" s="4"/>
    </row>
    <row r="566" spans="2:11" ht="13.5" x14ac:dyDescent="0.35">
      <c r="B566" s="3">
        <v>42823</v>
      </c>
      <c r="C566" s="2">
        <v>93</v>
      </c>
      <c r="D566" s="2">
        <v>24.486899999999999</v>
      </c>
      <c r="E566" s="2">
        <v>90</v>
      </c>
      <c r="F566" s="2"/>
      <c r="G566" s="2"/>
      <c r="H566" s="5">
        <f t="shared" si="8"/>
        <v>-1.4829715757075928E-2</v>
      </c>
      <c r="I566" s="4"/>
      <c r="J566" s="4"/>
      <c r="K566" s="4"/>
    </row>
    <row r="567" spans="2:11" ht="13.5" x14ac:dyDescent="0.35">
      <c r="B567" s="3">
        <v>42824</v>
      </c>
      <c r="C567" s="2">
        <v>92.81</v>
      </c>
      <c r="D567" s="2">
        <v>24.436800000000002</v>
      </c>
      <c r="E567" s="2">
        <v>254</v>
      </c>
      <c r="F567" s="2"/>
      <c r="G567" s="2"/>
      <c r="H567" s="5">
        <f t="shared" si="8"/>
        <v>-2.0459919385466077E-3</v>
      </c>
      <c r="I567" s="4"/>
      <c r="J567" s="4"/>
      <c r="K567" s="4"/>
    </row>
    <row r="568" spans="2:11" ht="13.5" x14ac:dyDescent="0.35">
      <c r="B568" s="3">
        <v>42825</v>
      </c>
      <c r="C568" s="2">
        <v>93</v>
      </c>
      <c r="D568" s="2">
        <v>24.486899999999999</v>
      </c>
      <c r="E568" s="2">
        <v>87</v>
      </c>
      <c r="F568" s="2"/>
      <c r="G568" s="2"/>
      <c r="H568" s="5">
        <f t="shared" si="8"/>
        <v>2.0501866038105201E-3</v>
      </c>
      <c r="I568" s="4"/>
      <c r="J568" s="4"/>
      <c r="K568" s="4"/>
    </row>
    <row r="569" spans="2:11" ht="13.5" x14ac:dyDescent="0.35">
      <c r="B569" s="3">
        <v>42828</v>
      </c>
      <c r="C569" s="2">
        <v>93.9</v>
      </c>
      <c r="D569" s="2">
        <v>24.723800000000001</v>
      </c>
      <c r="E569" s="2">
        <v>219</v>
      </c>
      <c r="F569" s="2"/>
      <c r="G569" s="2"/>
      <c r="H569" s="5">
        <f t="shared" si="8"/>
        <v>9.6745606834675729E-3</v>
      </c>
      <c r="I569" s="4"/>
      <c r="J569" s="4"/>
      <c r="K569" s="4"/>
    </row>
    <row r="570" spans="2:11" ht="13.5" x14ac:dyDescent="0.35">
      <c r="B570" s="3">
        <v>42829</v>
      </c>
      <c r="C570" s="2">
        <v>94</v>
      </c>
      <c r="D570" s="2">
        <v>24.7502</v>
      </c>
      <c r="E570" s="2">
        <v>269</v>
      </c>
      <c r="F570" s="2"/>
      <c r="G570" s="2"/>
      <c r="H570" s="5">
        <f t="shared" si="8"/>
        <v>1.0677970214934139E-3</v>
      </c>
      <c r="I570" s="4"/>
      <c r="J570" s="4"/>
      <c r="K570" s="4"/>
    </row>
    <row r="571" spans="2:11" ht="13.5" x14ac:dyDescent="0.35">
      <c r="B571" s="3">
        <v>42830</v>
      </c>
      <c r="C571" s="2">
        <v>94.03</v>
      </c>
      <c r="D571" s="2">
        <v>24.758099999999999</v>
      </c>
      <c r="E571" s="2">
        <v>259</v>
      </c>
      <c r="F571" s="2"/>
      <c r="G571" s="2"/>
      <c r="H571" s="5">
        <f t="shared" si="8"/>
        <v>3.1918933988409596E-4</v>
      </c>
      <c r="I571" s="4"/>
      <c r="J571" s="4"/>
      <c r="K571" s="4"/>
    </row>
    <row r="572" spans="2:11" ht="13.5" x14ac:dyDescent="0.35">
      <c r="B572" s="3">
        <v>42831</v>
      </c>
      <c r="C572" s="2">
        <v>96</v>
      </c>
      <c r="D572" s="2">
        <v>25.276800000000001</v>
      </c>
      <c r="E572" s="2">
        <v>726</v>
      </c>
      <c r="F572" s="2"/>
      <c r="G572" s="2"/>
      <c r="H572" s="5">
        <f t="shared" si="8"/>
        <v>2.0950719158578511E-2</v>
      </c>
      <c r="I572" s="4"/>
      <c r="J572" s="4"/>
      <c r="K572" s="4"/>
    </row>
    <row r="573" spans="2:11" ht="13.5" x14ac:dyDescent="0.35">
      <c r="B573" s="3">
        <v>42832</v>
      </c>
      <c r="C573" s="2">
        <v>98</v>
      </c>
      <c r="D573" s="2">
        <v>25.8034</v>
      </c>
      <c r="E573" s="2">
        <v>869</v>
      </c>
      <c r="F573" s="2"/>
      <c r="G573" s="2"/>
      <c r="H573" s="5">
        <f t="shared" si="8"/>
        <v>2.083333333333327E-2</v>
      </c>
      <c r="I573" s="4"/>
      <c r="J573" s="4"/>
      <c r="K573" s="4"/>
    </row>
    <row r="574" spans="2:11" ht="13.5" x14ac:dyDescent="0.35">
      <c r="B574" s="3">
        <v>42835</v>
      </c>
      <c r="C574" s="2">
        <v>95.06</v>
      </c>
      <c r="D574" s="2">
        <v>25.029299999999999</v>
      </c>
      <c r="E574" s="2">
        <v>433</v>
      </c>
      <c r="F574" s="2"/>
      <c r="G574" s="2"/>
      <c r="H574" s="5">
        <f t="shared" si="8"/>
        <v>-2.9999922490834569E-2</v>
      </c>
      <c r="I574" s="4"/>
      <c r="J574" s="4"/>
      <c r="K574" s="4"/>
    </row>
    <row r="575" spans="2:11" ht="13.5" x14ac:dyDescent="0.35">
      <c r="B575" s="3">
        <v>42836</v>
      </c>
      <c r="C575" s="2">
        <v>96.5</v>
      </c>
      <c r="D575" s="2">
        <v>25.4084</v>
      </c>
      <c r="E575" s="2">
        <v>1048</v>
      </c>
      <c r="F575" s="2"/>
      <c r="G575" s="2"/>
      <c r="H575" s="5">
        <f t="shared" si="8"/>
        <v>1.5146248596644776E-2</v>
      </c>
      <c r="I575" s="4"/>
      <c r="J575" s="4"/>
      <c r="K575" s="4"/>
    </row>
    <row r="576" spans="2:11" ht="13.5" x14ac:dyDescent="0.35">
      <c r="B576" s="3">
        <v>42837</v>
      </c>
      <c r="C576" s="2">
        <v>97.9</v>
      </c>
      <c r="D576" s="2">
        <v>25.777000000000001</v>
      </c>
      <c r="E576" s="2">
        <v>1051</v>
      </c>
      <c r="F576" s="2"/>
      <c r="G576" s="2"/>
      <c r="H576" s="5">
        <f t="shared" si="8"/>
        <v>1.4507013428629929E-2</v>
      </c>
      <c r="I576" s="4"/>
      <c r="J576" s="4"/>
      <c r="K576" s="4"/>
    </row>
    <row r="577" spans="2:11" ht="13.5" x14ac:dyDescent="0.35">
      <c r="B577" s="3">
        <v>42838</v>
      </c>
      <c r="C577" s="2">
        <v>95.52</v>
      </c>
      <c r="D577" s="2">
        <v>25.150400000000001</v>
      </c>
      <c r="E577" s="2">
        <v>1145</v>
      </c>
      <c r="F577" s="2"/>
      <c r="G577" s="2"/>
      <c r="H577" s="5">
        <f t="shared" si="8"/>
        <v>-2.4308492066570965E-2</v>
      </c>
      <c r="I577" s="4"/>
      <c r="J577" s="4"/>
      <c r="K577" s="4"/>
    </row>
    <row r="578" spans="2:11" ht="13.5" x14ac:dyDescent="0.35">
      <c r="B578" s="3">
        <v>42839</v>
      </c>
      <c r="C578" s="2">
        <v>92.71</v>
      </c>
      <c r="D578" s="2">
        <v>24.410499999999999</v>
      </c>
      <c r="E578" s="2">
        <v>1192</v>
      </c>
      <c r="F578" s="2"/>
      <c r="G578" s="2"/>
      <c r="H578" s="5">
        <f t="shared" si="8"/>
        <v>-2.9419015204529636E-2</v>
      </c>
      <c r="I578" s="4"/>
      <c r="J578" s="4"/>
      <c r="K578" s="4"/>
    </row>
    <row r="579" spans="2:11" ht="13.5" x14ac:dyDescent="0.35">
      <c r="B579" s="3">
        <v>42842</v>
      </c>
      <c r="C579" s="2">
        <v>93.94</v>
      </c>
      <c r="D579" s="2">
        <v>24.734400000000001</v>
      </c>
      <c r="E579" s="2">
        <v>527</v>
      </c>
      <c r="F579" s="2"/>
      <c r="G579" s="2"/>
      <c r="H579" s="5">
        <f t="shared" si="8"/>
        <v>1.3268880194998131E-2</v>
      </c>
      <c r="I579" s="4"/>
      <c r="J579" s="4"/>
      <c r="K579" s="4"/>
    </row>
    <row r="580" spans="2:11" ht="13.5" x14ac:dyDescent="0.35">
      <c r="B580" s="3">
        <v>42843</v>
      </c>
      <c r="C580" s="2">
        <v>94</v>
      </c>
      <c r="D580" s="2">
        <v>24.7502</v>
      </c>
      <c r="E580" s="2">
        <v>592</v>
      </c>
      <c r="F580" s="2"/>
      <c r="G580" s="2"/>
      <c r="H580" s="5">
        <f t="shared" si="8"/>
        <v>6.3878646742992367E-4</v>
      </c>
      <c r="I580" s="4"/>
      <c r="J580" s="4"/>
      <c r="K580" s="4"/>
    </row>
    <row r="581" spans="2:11" ht="13.5" x14ac:dyDescent="0.35">
      <c r="B581" s="3">
        <v>42844</v>
      </c>
      <c r="C581" s="2">
        <v>94</v>
      </c>
      <c r="D581" s="2">
        <v>24.7502</v>
      </c>
      <c r="E581" s="2">
        <v>733</v>
      </c>
      <c r="F581" s="2"/>
      <c r="G581" s="2"/>
      <c r="H581" s="5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93.1</v>
      </c>
      <c r="D582" s="2">
        <v>24.513200000000001</v>
      </c>
      <c r="E582" s="2">
        <v>905</v>
      </c>
      <c r="F582" s="2"/>
      <c r="G582" s="2"/>
      <c r="H582" s="5">
        <f t="shared" si="8"/>
        <v>-9.5756801965235974E-3</v>
      </c>
      <c r="I582" s="4"/>
      <c r="J582" s="4"/>
      <c r="K582" s="4"/>
    </row>
    <row r="583" spans="2:11" ht="13.5" x14ac:dyDescent="0.35">
      <c r="B583" s="3">
        <v>42846</v>
      </c>
      <c r="C583" s="2">
        <v>92.6</v>
      </c>
      <c r="D583" s="2">
        <v>24.381499999999999</v>
      </c>
      <c r="E583" s="2">
        <v>1313</v>
      </c>
      <c r="F583" s="2"/>
      <c r="G583" s="2"/>
      <c r="H583" s="5">
        <f t="shared" ref="H583:H646" si="9">(D583-D582)/D582</f>
        <v>-5.3726155703866544E-3</v>
      </c>
      <c r="I583" s="4"/>
      <c r="J583" s="4"/>
      <c r="K583" s="4"/>
    </row>
    <row r="584" spans="2:11" ht="13.5" x14ac:dyDescent="0.35">
      <c r="B584" s="3">
        <v>42849</v>
      </c>
      <c r="C584" s="2">
        <v>92.53</v>
      </c>
      <c r="D584" s="2">
        <v>24.363099999999999</v>
      </c>
      <c r="E584" s="2">
        <v>275</v>
      </c>
      <c r="F584" s="2"/>
      <c r="G584" s="2"/>
      <c r="H584" s="5">
        <f t="shared" si="9"/>
        <v>-7.5467054939194679E-4</v>
      </c>
      <c r="I584" s="4"/>
      <c r="J584" s="4"/>
      <c r="K584" s="4"/>
    </row>
    <row r="585" spans="2:11" ht="13.5" x14ac:dyDescent="0.35">
      <c r="B585" s="3">
        <v>42850</v>
      </c>
      <c r="C585" s="2">
        <v>92.52</v>
      </c>
      <c r="D585" s="2">
        <v>24.360499999999998</v>
      </c>
      <c r="E585" s="2">
        <v>170</v>
      </c>
      <c r="F585" s="2"/>
      <c r="G585" s="2"/>
      <c r="H585" s="5">
        <f t="shared" si="9"/>
        <v>-1.0671876731618907E-4</v>
      </c>
      <c r="I585" s="4"/>
      <c r="J585" s="4"/>
      <c r="K585" s="4"/>
    </row>
    <row r="586" spans="2:11" ht="13.5" x14ac:dyDescent="0.35">
      <c r="B586" s="3">
        <v>42851</v>
      </c>
      <c r="C586" s="2">
        <v>93.01</v>
      </c>
      <c r="D586" s="2">
        <v>24.4895</v>
      </c>
      <c r="E586" s="2">
        <v>233</v>
      </c>
      <c r="F586" s="2"/>
      <c r="G586" s="2"/>
      <c r="H586" s="5">
        <f t="shared" si="9"/>
        <v>5.2954578108003261E-3</v>
      </c>
      <c r="I586" s="4"/>
      <c r="J586" s="4"/>
      <c r="K586" s="4"/>
    </row>
    <row r="587" spans="2:11" ht="13.5" x14ac:dyDescent="0.35">
      <c r="B587" s="3">
        <v>42852</v>
      </c>
      <c r="C587" s="2">
        <v>93.1</v>
      </c>
      <c r="D587" s="2">
        <v>24.513200000000001</v>
      </c>
      <c r="E587" s="2">
        <v>2078</v>
      </c>
      <c r="F587" s="2"/>
      <c r="G587" s="2"/>
      <c r="H587" s="5">
        <f t="shared" si="9"/>
        <v>9.6776169378719895E-4</v>
      </c>
      <c r="I587" s="4"/>
      <c r="J587" s="4"/>
      <c r="K587" s="4"/>
    </row>
    <row r="588" spans="2:11" ht="13.5" x14ac:dyDescent="0.35">
      <c r="B588" s="3">
        <v>42853</v>
      </c>
      <c r="C588" s="2">
        <v>93.15</v>
      </c>
      <c r="D588" s="2">
        <v>24.526399999999999</v>
      </c>
      <c r="E588" s="2">
        <v>313</v>
      </c>
      <c r="F588" s="2"/>
      <c r="G588" s="2"/>
      <c r="H588" s="5">
        <f t="shared" si="9"/>
        <v>5.3848538746461736E-4</v>
      </c>
      <c r="I588" s="4"/>
      <c r="J588" s="4"/>
      <c r="K588" s="4"/>
    </row>
    <row r="589" spans="2:11" ht="13.5" x14ac:dyDescent="0.35">
      <c r="B589" s="3">
        <v>42857</v>
      </c>
      <c r="C589" s="2">
        <v>94.01</v>
      </c>
      <c r="D589" s="2">
        <v>24.752800000000001</v>
      </c>
      <c r="E589" s="2">
        <v>234</v>
      </c>
      <c r="F589" s="2"/>
      <c r="G589" s="2"/>
      <c r="H589" s="5">
        <f t="shared" si="9"/>
        <v>9.2308695935808642E-3</v>
      </c>
      <c r="I589" s="4"/>
      <c r="J589" s="4"/>
      <c r="K589" s="4"/>
    </row>
    <row r="590" spans="2:11" ht="13.5" x14ac:dyDescent="0.35">
      <c r="B590" s="3">
        <v>42858</v>
      </c>
      <c r="C590" s="2">
        <v>94.01</v>
      </c>
      <c r="D590" s="2">
        <v>24.752800000000001</v>
      </c>
      <c r="E590" s="2">
        <v>879</v>
      </c>
      <c r="F590" s="2"/>
      <c r="G590" s="2"/>
      <c r="H590" s="5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94.5</v>
      </c>
      <c r="D591" s="2">
        <v>24.881799999999998</v>
      </c>
      <c r="E591" s="2">
        <v>201</v>
      </c>
      <c r="F591" s="2"/>
      <c r="G591" s="2"/>
      <c r="H591" s="5">
        <f t="shared" si="9"/>
        <v>5.2115316247049945E-3</v>
      </c>
      <c r="I591" s="4"/>
      <c r="J591" s="4"/>
      <c r="K591" s="4"/>
    </row>
    <row r="592" spans="2:11" ht="13.5" x14ac:dyDescent="0.35">
      <c r="B592" s="3">
        <v>42860</v>
      </c>
      <c r="C592" s="2">
        <v>95</v>
      </c>
      <c r="D592" s="2">
        <v>25.013500000000001</v>
      </c>
      <c r="E592" s="2">
        <v>1323</v>
      </c>
      <c r="F592" s="2"/>
      <c r="G592" s="2"/>
      <c r="H592" s="5">
        <f t="shared" si="9"/>
        <v>5.2930254242057311E-3</v>
      </c>
      <c r="I592" s="4"/>
      <c r="J592" s="4"/>
      <c r="K592" s="4"/>
    </row>
    <row r="593" spans="2:11" ht="13.5" x14ac:dyDescent="0.35">
      <c r="B593" s="3">
        <v>42863</v>
      </c>
      <c r="C593" s="2">
        <v>95.63</v>
      </c>
      <c r="D593" s="2">
        <v>25.179300000000001</v>
      </c>
      <c r="E593" s="2">
        <v>1430</v>
      </c>
      <c r="F593" s="2"/>
      <c r="G593" s="2"/>
      <c r="H593" s="5">
        <f t="shared" si="9"/>
        <v>6.628420652847496E-3</v>
      </c>
      <c r="I593" s="4"/>
      <c r="J593" s="4"/>
      <c r="K593" s="4"/>
    </row>
    <row r="594" spans="2:11" ht="13.5" x14ac:dyDescent="0.35">
      <c r="B594" s="3">
        <v>42864</v>
      </c>
      <c r="C594" s="2">
        <v>95.6</v>
      </c>
      <c r="D594" s="2">
        <v>25.171399999999998</v>
      </c>
      <c r="E594" s="2">
        <v>287</v>
      </c>
      <c r="F594" s="2"/>
      <c r="G594" s="2"/>
      <c r="H594" s="5">
        <f t="shared" si="9"/>
        <v>-3.1374978653111503E-4</v>
      </c>
      <c r="I594" s="4"/>
      <c r="J594" s="4"/>
      <c r="K594" s="4"/>
    </row>
    <row r="595" spans="2:11" ht="13.5" x14ac:dyDescent="0.35">
      <c r="B595" s="3">
        <v>42865</v>
      </c>
      <c r="C595" s="2">
        <v>93.2</v>
      </c>
      <c r="D595" s="2">
        <v>24.5395</v>
      </c>
      <c r="E595" s="2">
        <v>28663</v>
      </c>
      <c r="F595" s="2"/>
      <c r="G595" s="2"/>
      <c r="H595" s="5">
        <f t="shared" si="9"/>
        <v>-2.5103887745615984E-2</v>
      </c>
      <c r="I595" s="4"/>
      <c r="J595" s="4"/>
      <c r="K595" s="4"/>
    </row>
    <row r="596" spans="2:11" ht="13.5" x14ac:dyDescent="0.35">
      <c r="B596" s="3">
        <v>42866</v>
      </c>
      <c r="C596" s="2">
        <v>95.71</v>
      </c>
      <c r="D596" s="2">
        <v>25.200399999999998</v>
      </c>
      <c r="E596" s="2">
        <v>2624</v>
      </c>
      <c r="F596" s="2"/>
      <c r="G596" s="2"/>
      <c r="H596" s="5">
        <f t="shared" si="9"/>
        <v>2.693208908086954E-2</v>
      </c>
      <c r="I596" s="4"/>
      <c r="J596" s="4"/>
      <c r="K596" s="4"/>
    </row>
    <row r="597" spans="2:11" ht="13.5" x14ac:dyDescent="0.35">
      <c r="B597" s="3">
        <v>42867</v>
      </c>
      <c r="C597" s="2">
        <v>96</v>
      </c>
      <c r="D597" s="2">
        <v>25.276800000000001</v>
      </c>
      <c r="E597" s="2">
        <v>172</v>
      </c>
      <c r="F597" s="2"/>
      <c r="G597" s="2"/>
      <c r="H597" s="5">
        <f t="shared" si="9"/>
        <v>3.0316979095571157E-3</v>
      </c>
      <c r="I597" s="4"/>
      <c r="J597" s="4"/>
      <c r="K597" s="4"/>
    </row>
    <row r="598" spans="2:11" ht="13.5" x14ac:dyDescent="0.35">
      <c r="B598" s="3">
        <v>42870</v>
      </c>
      <c r="C598" s="2">
        <v>94.9</v>
      </c>
      <c r="D598" s="2">
        <v>24.987100000000002</v>
      </c>
      <c r="E598" s="2">
        <v>537</v>
      </c>
      <c r="F598" s="2"/>
      <c r="G598" s="2"/>
      <c r="H598" s="5">
        <f t="shared" si="9"/>
        <v>-1.1461102671224199E-2</v>
      </c>
      <c r="I598" s="4"/>
      <c r="J598" s="4"/>
      <c r="K598" s="4"/>
    </row>
    <row r="599" spans="2:11" ht="13.5" x14ac:dyDescent="0.35">
      <c r="B599" s="3">
        <v>42871</v>
      </c>
      <c r="C599" s="2">
        <v>94.01</v>
      </c>
      <c r="D599" s="2">
        <v>24.752800000000001</v>
      </c>
      <c r="E599" s="2">
        <v>504</v>
      </c>
      <c r="F599" s="2"/>
      <c r="G599" s="2"/>
      <c r="H599" s="5">
        <f t="shared" si="9"/>
        <v>-9.3768384486395406E-3</v>
      </c>
      <c r="I599" s="4"/>
      <c r="J599" s="4"/>
      <c r="K599" s="4"/>
    </row>
    <row r="600" spans="2:11" ht="13.5" x14ac:dyDescent="0.35">
      <c r="B600" s="3">
        <v>42872</v>
      </c>
      <c r="C600" s="2">
        <v>94.01</v>
      </c>
      <c r="D600" s="2">
        <v>24.752800000000001</v>
      </c>
      <c r="E600" s="2">
        <v>388</v>
      </c>
      <c r="F600" s="2"/>
      <c r="G600" s="2"/>
      <c r="H600" s="5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95</v>
      </c>
      <c r="D601" s="2">
        <v>25.013500000000001</v>
      </c>
      <c r="E601" s="2">
        <v>317</v>
      </c>
      <c r="F601" s="2"/>
      <c r="G601" s="2"/>
      <c r="H601" s="5">
        <f t="shared" si="9"/>
        <v>1.0532141818299342E-2</v>
      </c>
      <c r="I601" s="4"/>
      <c r="J601" s="4"/>
      <c r="K601" s="4"/>
    </row>
    <row r="602" spans="2:11" ht="13.5" x14ac:dyDescent="0.35">
      <c r="B602" s="3">
        <v>42874</v>
      </c>
      <c r="C602" s="2">
        <v>94.5</v>
      </c>
      <c r="D602" s="2">
        <v>24.881799999999998</v>
      </c>
      <c r="E602" s="2">
        <v>317</v>
      </c>
      <c r="F602" s="2"/>
      <c r="G602" s="2"/>
      <c r="H602" s="5">
        <f t="shared" si="9"/>
        <v>-5.2651568153198134E-3</v>
      </c>
      <c r="I602" s="4"/>
      <c r="J602" s="4"/>
      <c r="K602" s="4"/>
    </row>
    <row r="603" spans="2:11" ht="13.5" x14ac:dyDescent="0.35">
      <c r="B603" s="3">
        <v>42877</v>
      </c>
      <c r="C603" s="2">
        <v>94.5</v>
      </c>
      <c r="D603" s="2">
        <v>24.881799999999998</v>
      </c>
      <c r="E603" s="2">
        <v>1016</v>
      </c>
      <c r="F603" s="2"/>
      <c r="G603" s="2"/>
      <c r="H603" s="5">
        <f t="shared" si="9"/>
        <v>0</v>
      </c>
      <c r="I603" s="4"/>
      <c r="J603" s="4"/>
      <c r="K603" s="4"/>
    </row>
    <row r="604" spans="2:11" ht="13.5" x14ac:dyDescent="0.35">
      <c r="B604" s="3">
        <v>42878</v>
      </c>
      <c r="C604" s="2">
        <v>95</v>
      </c>
      <c r="D604" s="2">
        <v>25.013500000000001</v>
      </c>
      <c r="E604" s="2">
        <v>316</v>
      </c>
      <c r="F604" s="2"/>
      <c r="G604" s="2"/>
      <c r="H604" s="5">
        <f t="shared" si="9"/>
        <v>5.2930254242057311E-3</v>
      </c>
      <c r="I604" s="4"/>
      <c r="J604" s="4"/>
      <c r="K604" s="4"/>
    </row>
    <row r="605" spans="2:11" ht="13.5" x14ac:dyDescent="0.35">
      <c r="B605" s="3">
        <v>42879</v>
      </c>
      <c r="C605" s="2">
        <v>94.5</v>
      </c>
      <c r="D605" s="2">
        <v>24.881799999999998</v>
      </c>
      <c r="E605" s="2">
        <v>748</v>
      </c>
      <c r="F605" s="2"/>
      <c r="G605" s="2"/>
      <c r="H605" s="5">
        <f t="shared" si="9"/>
        <v>-5.2651568153198134E-3</v>
      </c>
      <c r="I605" s="4"/>
      <c r="J605" s="4"/>
      <c r="K605" s="4"/>
    </row>
    <row r="606" spans="2:11" ht="13.5" x14ac:dyDescent="0.35">
      <c r="B606" s="3">
        <v>42880</v>
      </c>
      <c r="C606" s="2">
        <v>94.5</v>
      </c>
      <c r="D606" s="2">
        <v>24.881799999999998</v>
      </c>
      <c r="E606" s="2">
        <v>203</v>
      </c>
      <c r="F606" s="2"/>
      <c r="G606" s="2"/>
      <c r="H606" s="5">
        <f t="shared" si="9"/>
        <v>0</v>
      </c>
      <c r="I606" s="4"/>
      <c r="J606" s="4"/>
      <c r="K606" s="4"/>
    </row>
    <row r="607" spans="2:11" ht="13.5" x14ac:dyDescent="0.35">
      <c r="B607" s="3">
        <v>42881</v>
      </c>
      <c r="C607" s="2">
        <v>96</v>
      </c>
      <c r="D607" s="2">
        <v>25.276800000000001</v>
      </c>
      <c r="E607" s="2">
        <v>3257</v>
      </c>
      <c r="F607" s="2"/>
      <c r="G607" s="2"/>
      <c r="H607" s="5">
        <f t="shared" si="9"/>
        <v>1.5875057270776358E-2</v>
      </c>
      <c r="I607" s="4"/>
      <c r="J607" s="4"/>
      <c r="K607" s="4"/>
    </row>
    <row r="608" spans="2:11" ht="13.5" x14ac:dyDescent="0.35">
      <c r="B608" s="3">
        <v>42884</v>
      </c>
      <c r="C608" s="2">
        <v>96</v>
      </c>
      <c r="D608" s="2">
        <v>25.276800000000001</v>
      </c>
      <c r="E608" s="2">
        <v>331</v>
      </c>
      <c r="F608" s="2"/>
      <c r="G608" s="2"/>
      <c r="H608" s="5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96</v>
      </c>
      <c r="D609" s="2">
        <v>25.276800000000001</v>
      </c>
      <c r="E609" s="2">
        <v>45</v>
      </c>
      <c r="F609" s="2"/>
      <c r="G609" s="2"/>
      <c r="H609" s="5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96</v>
      </c>
      <c r="D610" s="2">
        <v>25.276800000000001</v>
      </c>
      <c r="E610" s="2">
        <v>198</v>
      </c>
      <c r="F610" s="2"/>
      <c r="G610" s="2"/>
      <c r="H610" s="5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96.2</v>
      </c>
      <c r="D611" s="2">
        <v>25.3294</v>
      </c>
      <c r="E611" s="2">
        <v>679</v>
      </c>
      <c r="F611" s="2"/>
      <c r="G611" s="2"/>
      <c r="H611" s="5">
        <f t="shared" si="9"/>
        <v>2.0809596151410859E-3</v>
      </c>
      <c r="I611" s="4"/>
      <c r="J611" s="4"/>
      <c r="K611" s="4"/>
    </row>
    <row r="612" spans="2:11" ht="13.5" x14ac:dyDescent="0.35">
      <c r="B612" s="3">
        <v>42888</v>
      </c>
      <c r="C612" s="2">
        <v>98.5</v>
      </c>
      <c r="D612" s="2">
        <v>25.934999999999999</v>
      </c>
      <c r="E612" s="2">
        <v>2200</v>
      </c>
      <c r="F612" s="2"/>
      <c r="G612" s="2"/>
      <c r="H612" s="5">
        <f t="shared" si="9"/>
        <v>2.3908975340908155E-2</v>
      </c>
      <c r="I612" s="4"/>
      <c r="J612" s="4"/>
      <c r="K612" s="4"/>
    </row>
    <row r="613" spans="2:11" ht="13.5" x14ac:dyDescent="0.35">
      <c r="B613" s="3">
        <v>42891</v>
      </c>
      <c r="C613" s="2">
        <v>98.7</v>
      </c>
      <c r="D613" s="2">
        <v>25.9877</v>
      </c>
      <c r="E613" s="2">
        <v>40</v>
      </c>
      <c r="F613" s="2"/>
      <c r="G613" s="2"/>
      <c r="H613" s="5">
        <f t="shared" si="9"/>
        <v>2.0320030846347225E-3</v>
      </c>
      <c r="I613" s="4"/>
      <c r="J613" s="4"/>
      <c r="K613" s="4"/>
    </row>
    <row r="614" spans="2:11" ht="13.5" x14ac:dyDescent="0.35">
      <c r="B614" s="3">
        <v>42892</v>
      </c>
      <c r="C614" s="2">
        <v>99</v>
      </c>
      <c r="D614" s="2">
        <v>26.066700000000001</v>
      </c>
      <c r="E614" s="2">
        <v>921</v>
      </c>
      <c r="F614" s="2"/>
      <c r="G614" s="2"/>
      <c r="H614" s="5">
        <f t="shared" si="9"/>
        <v>3.0398996448320025E-3</v>
      </c>
      <c r="I614" s="4"/>
      <c r="J614" s="4"/>
      <c r="K614" s="4"/>
    </row>
    <row r="615" spans="2:11" ht="13.5" x14ac:dyDescent="0.35">
      <c r="B615" s="3">
        <v>42893</v>
      </c>
      <c r="C615" s="2">
        <v>99.99</v>
      </c>
      <c r="D615" s="2">
        <v>26.327300000000001</v>
      </c>
      <c r="E615" s="2">
        <v>3624</v>
      </c>
      <c r="F615" s="2"/>
      <c r="G615" s="2"/>
      <c r="H615" s="5">
        <f t="shared" si="9"/>
        <v>9.9974296708060535E-3</v>
      </c>
      <c r="I615" s="4"/>
      <c r="J615" s="4"/>
      <c r="K615" s="4"/>
    </row>
    <row r="616" spans="2:11" ht="13.5" x14ac:dyDescent="0.35">
      <c r="B616" s="3">
        <v>42894</v>
      </c>
      <c r="C616" s="2">
        <v>100.6</v>
      </c>
      <c r="D616" s="2">
        <v>26.4879</v>
      </c>
      <c r="E616" s="2">
        <v>4422</v>
      </c>
      <c r="F616" s="2"/>
      <c r="G616" s="2"/>
      <c r="H616" s="5">
        <f t="shared" si="9"/>
        <v>6.1001318023496042E-3</v>
      </c>
      <c r="I616" s="4"/>
      <c r="J616" s="4"/>
      <c r="K616" s="4"/>
    </row>
    <row r="617" spans="2:11" ht="13.5" x14ac:dyDescent="0.35">
      <c r="B617" s="3">
        <v>42895</v>
      </c>
      <c r="C617" s="2">
        <v>100</v>
      </c>
      <c r="D617" s="2">
        <v>26.33</v>
      </c>
      <c r="E617" s="2">
        <v>1782</v>
      </c>
      <c r="F617" s="2"/>
      <c r="G617" s="2"/>
      <c r="H617" s="5">
        <f t="shared" si="9"/>
        <v>-5.9612124781504572E-3</v>
      </c>
      <c r="I617" s="4"/>
      <c r="J617" s="4"/>
      <c r="K617" s="4"/>
    </row>
    <row r="618" spans="2:11" ht="13.5" x14ac:dyDescent="0.35">
      <c r="B618" s="3">
        <v>42898</v>
      </c>
      <c r="C618" s="2">
        <v>97.36</v>
      </c>
      <c r="D618" s="2">
        <v>26.697399999999998</v>
      </c>
      <c r="E618" s="2">
        <v>2563</v>
      </c>
      <c r="F618" s="2"/>
      <c r="G618" s="2"/>
      <c r="H618" s="5">
        <f t="shared" si="9"/>
        <v>1.3953665020888718E-2</v>
      </c>
      <c r="I618" s="4"/>
      <c r="J618" s="4"/>
      <c r="K618" s="4"/>
    </row>
    <row r="619" spans="2:11" ht="13.5" x14ac:dyDescent="0.35">
      <c r="B619" s="3">
        <v>42899</v>
      </c>
      <c r="C619" s="2">
        <v>100</v>
      </c>
      <c r="D619" s="2">
        <v>27.421299999999999</v>
      </c>
      <c r="E619" s="2">
        <v>557</v>
      </c>
      <c r="F619" s="2"/>
      <c r="G619" s="2"/>
      <c r="H619" s="5">
        <f t="shared" si="9"/>
        <v>2.7114999962543188E-2</v>
      </c>
      <c r="I619" s="4"/>
      <c r="J619" s="4"/>
      <c r="K619" s="4"/>
    </row>
    <row r="620" spans="2:11" ht="13.5" x14ac:dyDescent="0.35">
      <c r="B620" s="3">
        <v>42900</v>
      </c>
      <c r="C620" s="2">
        <v>100</v>
      </c>
      <c r="D620" s="2">
        <v>27.421299999999999</v>
      </c>
      <c r="E620" s="2">
        <v>2145</v>
      </c>
      <c r="F620" s="2"/>
      <c r="G620" s="2"/>
      <c r="H620" s="5">
        <f t="shared" si="9"/>
        <v>0</v>
      </c>
      <c r="I620" s="4"/>
      <c r="J620" s="4"/>
      <c r="K620" s="4"/>
    </row>
    <row r="621" spans="2:11" ht="13.5" x14ac:dyDescent="0.35">
      <c r="B621" s="3">
        <v>42901</v>
      </c>
      <c r="C621" s="2">
        <v>102</v>
      </c>
      <c r="D621" s="2">
        <v>27.969799999999999</v>
      </c>
      <c r="E621" s="2">
        <v>412</v>
      </c>
      <c r="F621" s="2"/>
      <c r="G621" s="2"/>
      <c r="H621" s="5">
        <f t="shared" si="9"/>
        <v>2.00026986320853E-2</v>
      </c>
      <c r="I621" s="4"/>
      <c r="J621" s="4"/>
      <c r="K621" s="4"/>
    </row>
    <row r="622" spans="2:11" ht="13.5" x14ac:dyDescent="0.35">
      <c r="B622" s="3">
        <v>42902</v>
      </c>
      <c r="C622" s="2">
        <v>100.8</v>
      </c>
      <c r="D622" s="2">
        <v>27.640699999999999</v>
      </c>
      <c r="E622" s="2">
        <v>712</v>
      </c>
      <c r="F622" s="2"/>
      <c r="G622" s="2"/>
      <c r="H622" s="5">
        <f t="shared" si="9"/>
        <v>-1.1766262182782873E-2</v>
      </c>
      <c r="I622" s="4"/>
      <c r="J622" s="4"/>
      <c r="K622" s="4"/>
    </row>
    <row r="623" spans="2:11" ht="13.5" x14ac:dyDescent="0.35">
      <c r="B623" s="3">
        <v>42905</v>
      </c>
      <c r="C623" s="2">
        <v>103</v>
      </c>
      <c r="D623" s="2">
        <v>28.244</v>
      </c>
      <c r="E623" s="2">
        <v>1936</v>
      </c>
      <c r="F623" s="2"/>
      <c r="G623" s="2"/>
      <c r="H623" s="5">
        <f t="shared" si="9"/>
        <v>2.1826509458877701E-2</v>
      </c>
      <c r="I623" s="4"/>
      <c r="J623" s="4"/>
      <c r="K623" s="4"/>
    </row>
    <row r="624" spans="2:11" ht="13.5" x14ac:dyDescent="0.35">
      <c r="B624" s="3">
        <v>42906</v>
      </c>
      <c r="C624" s="2">
        <v>102.5</v>
      </c>
      <c r="D624" s="2">
        <v>28.1069</v>
      </c>
      <c r="E624" s="2">
        <v>730</v>
      </c>
      <c r="F624" s="2"/>
      <c r="G624" s="2"/>
      <c r="H624" s="5">
        <f t="shared" si="9"/>
        <v>-4.8541283104376227E-3</v>
      </c>
      <c r="I624" s="4"/>
      <c r="J624" s="4"/>
      <c r="K624" s="4"/>
    </row>
    <row r="625" spans="2:11" ht="13.5" x14ac:dyDescent="0.35">
      <c r="B625" s="3">
        <v>42907</v>
      </c>
      <c r="C625" s="2">
        <v>100.6</v>
      </c>
      <c r="D625" s="2">
        <v>27.585899999999999</v>
      </c>
      <c r="E625" s="2">
        <v>2074</v>
      </c>
      <c r="F625" s="2"/>
      <c r="G625" s="2"/>
      <c r="H625" s="5">
        <f t="shared" si="9"/>
        <v>-1.8536373630674348E-2</v>
      </c>
      <c r="I625" s="4"/>
      <c r="J625" s="4"/>
      <c r="K625" s="4"/>
    </row>
    <row r="626" spans="2:11" ht="13.5" x14ac:dyDescent="0.35">
      <c r="B626" s="3">
        <v>42908</v>
      </c>
      <c r="C626" s="2">
        <v>102.5</v>
      </c>
      <c r="D626" s="2">
        <v>28.1069</v>
      </c>
      <c r="E626" s="2">
        <v>2163</v>
      </c>
      <c r="F626" s="2"/>
      <c r="G626" s="2"/>
      <c r="H626" s="5">
        <f t="shared" si="9"/>
        <v>1.8886460111868775E-2</v>
      </c>
      <c r="I626" s="4"/>
      <c r="J626" s="4"/>
      <c r="K626" s="4"/>
    </row>
    <row r="627" spans="2:11" ht="13.5" x14ac:dyDescent="0.35">
      <c r="B627" s="3">
        <v>42909</v>
      </c>
      <c r="C627" s="2">
        <v>101.51</v>
      </c>
      <c r="D627" s="2">
        <v>27.8354</v>
      </c>
      <c r="E627" s="2">
        <v>622</v>
      </c>
      <c r="F627" s="2"/>
      <c r="G627" s="2"/>
      <c r="H627" s="5">
        <f t="shared" si="9"/>
        <v>-9.6595497902650113E-3</v>
      </c>
      <c r="I627" s="4"/>
      <c r="J627" s="4"/>
      <c r="K627" s="4"/>
    </row>
    <row r="628" spans="2:11" ht="13.5" x14ac:dyDescent="0.35">
      <c r="B628" s="3">
        <v>42914</v>
      </c>
      <c r="C628" s="2">
        <v>101.99</v>
      </c>
      <c r="D628" s="2">
        <v>27.966999999999999</v>
      </c>
      <c r="E628" s="2">
        <v>491</v>
      </c>
      <c r="F628" s="2"/>
      <c r="G628" s="2"/>
      <c r="H628" s="5">
        <f t="shared" si="9"/>
        <v>4.7277926668917577E-3</v>
      </c>
      <c r="I628" s="4"/>
      <c r="J628" s="4"/>
      <c r="K628" s="4"/>
    </row>
    <row r="629" spans="2:11" ht="13.5" x14ac:dyDescent="0.35">
      <c r="B629" s="3">
        <v>42915</v>
      </c>
      <c r="C629" s="2">
        <v>103</v>
      </c>
      <c r="D629" s="2">
        <v>28.244</v>
      </c>
      <c r="E629" s="2">
        <v>11132</v>
      </c>
      <c r="F629" s="2"/>
      <c r="G629" s="2"/>
      <c r="H629" s="5">
        <f t="shared" si="9"/>
        <v>9.9045303393285305E-3</v>
      </c>
      <c r="I629" s="4"/>
      <c r="J629" s="4"/>
      <c r="K629" s="4"/>
    </row>
    <row r="630" spans="2:11" ht="13.5" x14ac:dyDescent="0.35">
      <c r="B630" s="3">
        <v>42916</v>
      </c>
      <c r="C630" s="2">
        <v>104.1</v>
      </c>
      <c r="D630" s="2">
        <v>28.5456</v>
      </c>
      <c r="E630" s="2">
        <v>710</v>
      </c>
      <c r="F630" s="2"/>
      <c r="G630" s="2"/>
      <c r="H630" s="5">
        <f t="shared" si="9"/>
        <v>1.0678374167964896E-2</v>
      </c>
      <c r="I630" s="4"/>
      <c r="J630" s="4"/>
      <c r="K630" s="4"/>
    </row>
    <row r="631" spans="2:11" ht="13.5" x14ac:dyDescent="0.35">
      <c r="B631" s="3">
        <v>42919</v>
      </c>
      <c r="C631" s="2">
        <v>106</v>
      </c>
      <c r="D631" s="2">
        <v>29.066600000000001</v>
      </c>
      <c r="E631" s="2">
        <v>253</v>
      </c>
      <c r="F631" s="2"/>
      <c r="G631" s="2"/>
      <c r="H631" s="5">
        <f t="shared" si="9"/>
        <v>1.8251499355417325E-2</v>
      </c>
      <c r="I631" s="4"/>
      <c r="J631" s="4"/>
      <c r="K631" s="4"/>
    </row>
    <row r="632" spans="2:11" ht="13.5" x14ac:dyDescent="0.35">
      <c r="B632" s="3">
        <v>42920</v>
      </c>
      <c r="C632" s="2">
        <v>109</v>
      </c>
      <c r="D632" s="2">
        <v>29.889199999999999</v>
      </c>
      <c r="E632" s="2">
        <v>643</v>
      </c>
      <c r="F632" s="2"/>
      <c r="G632" s="2"/>
      <c r="H632" s="5">
        <f t="shared" si="9"/>
        <v>2.8300523625054107E-2</v>
      </c>
      <c r="I632" s="4"/>
      <c r="J632" s="4"/>
      <c r="K632" s="4"/>
    </row>
    <row r="633" spans="2:11" ht="13.5" x14ac:dyDescent="0.35">
      <c r="B633" s="3">
        <v>42921</v>
      </c>
      <c r="C633" s="2">
        <v>112</v>
      </c>
      <c r="D633" s="2">
        <v>30.7119</v>
      </c>
      <c r="E633" s="2">
        <v>3884</v>
      </c>
      <c r="F633" s="2"/>
      <c r="G633" s="2"/>
      <c r="H633" s="5">
        <f t="shared" si="9"/>
        <v>2.752499230491285E-2</v>
      </c>
      <c r="I633" s="4"/>
      <c r="J633" s="4"/>
      <c r="K633" s="4"/>
    </row>
    <row r="634" spans="2:11" ht="13.5" x14ac:dyDescent="0.35">
      <c r="B634" s="3">
        <v>42922</v>
      </c>
      <c r="C634" s="2">
        <v>112</v>
      </c>
      <c r="D634" s="2">
        <v>30.7119</v>
      </c>
      <c r="E634" s="2">
        <v>445</v>
      </c>
      <c r="F634" s="2"/>
      <c r="G634" s="2"/>
      <c r="H634" s="5">
        <f t="shared" si="9"/>
        <v>0</v>
      </c>
      <c r="I634" s="4"/>
      <c r="J634" s="4"/>
      <c r="K634" s="4"/>
    </row>
    <row r="635" spans="2:11" ht="13.5" x14ac:dyDescent="0.35">
      <c r="B635" s="3">
        <v>42923</v>
      </c>
      <c r="C635" s="2">
        <v>112.5</v>
      </c>
      <c r="D635" s="2">
        <v>30.849</v>
      </c>
      <c r="E635" s="2">
        <v>1414</v>
      </c>
      <c r="F635" s="2"/>
      <c r="G635" s="2"/>
      <c r="H635" s="5">
        <f t="shared" si="9"/>
        <v>4.4640676740937621E-3</v>
      </c>
      <c r="I635" s="4"/>
      <c r="J635" s="4"/>
      <c r="K635" s="4"/>
    </row>
    <row r="636" spans="2:11" ht="13.5" x14ac:dyDescent="0.35">
      <c r="B636" s="3">
        <v>42926</v>
      </c>
      <c r="C636" s="2">
        <v>111.9</v>
      </c>
      <c r="D636" s="2">
        <v>30.6845</v>
      </c>
      <c r="E636" s="2">
        <v>446</v>
      </c>
      <c r="F636" s="2"/>
      <c r="G636" s="2"/>
      <c r="H636" s="5">
        <f t="shared" si="9"/>
        <v>-5.3324256864079973E-3</v>
      </c>
      <c r="I636" s="4"/>
      <c r="J636" s="4"/>
      <c r="K636" s="4"/>
    </row>
    <row r="637" spans="2:11" ht="13.5" x14ac:dyDescent="0.35">
      <c r="B637" s="3">
        <v>42927</v>
      </c>
      <c r="C637" s="2">
        <v>111.9</v>
      </c>
      <c r="D637" s="2">
        <v>30.6845</v>
      </c>
      <c r="E637" s="2">
        <v>559</v>
      </c>
      <c r="F637" s="2"/>
      <c r="G637" s="2"/>
      <c r="H637" s="5">
        <f t="shared" si="9"/>
        <v>0</v>
      </c>
      <c r="I637" s="4"/>
      <c r="J637" s="4"/>
      <c r="K637" s="4"/>
    </row>
    <row r="638" spans="2:11" ht="13.5" x14ac:dyDescent="0.35">
      <c r="B638" s="3">
        <v>42928</v>
      </c>
      <c r="C638" s="2">
        <v>110.01</v>
      </c>
      <c r="D638" s="2">
        <v>30.1662</v>
      </c>
      <c r="E638" s="2">
        <v>1664</v>
      </c>
      <c r="F638" s="2"/>
      <c r="G638" s="2"/>
      <c r="H638" s="5">
        <f t="shared" si="9"/>
        <v>-1.6891264319118773E-2</v>
      </c>
      <c r="I638" s="4"/>
      <c r="J638" s="4"/>
      <c r="K638" s="4"/>
    </row>
    <row r="639" spans="2:11" ht="13.5" x14ac:dyDescent="0.35">
      <c r="B639" s="3">
        <v>42929</v>
      </c>
      <c r="C639" s="2">
        <v>109</v>
      </c>
      <c r="D639" s="2">
        <v>29.889199999999999</v>
      </c>
      <c r="E639" s="2">
        <v>952</v>
      </c>
      <c r="F639" s="2"/>
      <c r="G639" s="2"/>
      <c r="H639" s="5">
        <f t="shared" si="9"/>
        <v>-9.1824624911324929E-3</v>
      </c>
      <c r="I639" s="4"/>
      <c r="J639" s="4"/>
      <c r="K639" s="4"/>
    </row>
    <row r="640" spans="2:11" ht="13.5" x14ac:dyDescent="0.35">
      <c r="B640" s="3">
        <v>42930</v>
      </c>
      <c r="C640" s="2">
        <v>110</v>
      </c>
      <c r="D640" s="2">
        <v>30.163499999999999</v>
      </c>
      <c r="E640" s="2">
        <v>1890</v>
      </c>
      <c r="F640" s="2"/>
      <c r="G640" s="2"/>
      <c r="H640" s="5">
        <f t="shared" si="9"/>
        <v>9.1772278950256348E-3</v>
      </c>
      <c r="I640" s="4"/>
      <c r="J640" s="4"/>
      <c r="K640" s="4"/>
    </row>
    <row r="641" spans="2:11" ht="13.5" x14ac:dyDescent="0.35">
      <c r="B641" s="3">
        <v>42933</v>
      </c>
      <c r="C641" s="2">
        <v>110</v>
      </c>
      <c r="D641" s="2">
        <v>30.163499999999999</v>
      </c>
      <c r="E641" s="2">
        <v>91</v>
      </c>
      <c r="F641" s="2"/>
      <c r="G641" s="2"/>
      <c r="H641" s="5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109</v>
      </c>
      <c r="D642" s="2">
        <v>29.889199999999999</v>
      </c>
      <c r="E642" s="2">
        <v>448</v>
      </c>
      <c r="F642" s="2"/>
      <c r="G642" s="2"/>
      <c r="H642" s="5">
        <f t="shared" si="9"/>
        <v>-9.0937722744376549E-3</v>
      </c>
      <c r="I642" s="4"/>
      <c r="J642" s="4"/>
      <c r="K642" s="4"/>
    </row>
    <row r="643" spans="2:11" ht="13.5" x14ac:dyDescent="0.35">
      <c r="B643" s="3">
        <v>42935</v>
      </c>
      <c r="C643" s="2">
        <v>108.4</v>
      </c>
      <c r="D643" s="2">
        <v>29.724699999999999</v>
      </c>
      <c r="E643" s="2">
        <v>213</v>
      </c>
      <c r="F643" s="2"/>
      <c r="G643" s="2"/>
      <c r="H643" s="5">
        <f t="shared" si="9"/>
        <v>-5.5036601849497583E-3</v>
      </c>
      <c r="I643" s="4"/>
      <c r="J643" s="4"/>
      <c r="K643" s="4"/>
    </row>
    <row r="644" spans="2:11" ht="13.5" x14ac:dyDescent="0.35">
      <c r="B644" s="3">
        <v>42936</v>
      </c>
      <c r="C644" s="2">
        <v>106.05</v>
      </c>
      <c r="D644" s="2">
        <v>29.080300000000001</v>
      </c>
      <c r="E644" s="2">
        <v>1084</v>
      </c>
      <c r="F644" s="2"/>
      <c r="G644" s="2"/>
      <c r="H644" s="5">
        <f t="shared" si="9"/>
        <v>-2.1678940409827433E-2</v>
      </c>
      <c r="I644" s="4"/>
      <c r="J644" s="4"/>
      <c r="K644" s="4"/>
    </row>
    <row r="645" spans="2:11" ht="13.5" x14ac:dyDescent="0.35">
      <c r="B645" s="3">
        <v>42937</v>
      </c>
      <c r="C645" s="2">
        <v>106</v>
      </c>
      <c r="D645" s="2">
        <v>29.066600000000001</v>
      </c>
      <c r="E645" s="2">
        <v>221</v>
      </c>
      <c r="F645" s="2"/>
      <c r="G645" s="2"/>
      <c r="H645" s="5">
        <f t="shared" si="9"/>
        <v>-4.711093076756445E-4</v>
      </c>
      <c r="I645" s="4"/>
      <c r="J645" s="4"/>
      <c r="K645" s="4"/>
    </row>
    <row r="646" spans="2:11" ht="13.5" x14ac:dyDescent="0.35">
      <c r="B646" s="3">
        <v>42940</v>
      </c>
      <c r="C646" s="2">
        <v>106</v>
      </c>
      <c r="D646" s="2">
        <v>29.066600000000001</v>
      </c>
      <c r="E646" s="2">
        <v>441</v>
      </c>
      <c r="F646" s="2"/>
      <c r="G646" s="2"/>
      <c r="H646" s="5">
        <f t="shared" si="9"/>
        <v>0</v>
      </c>
      <c r="I646" s="4"/>
      <c r="J646" s="4"/>
      <c r="K646" s="4"/>
    </row>
    <row r="647" spans="2:11" ht="13.5" x14ac:dyDescent="0.35">
      <c r="B647" s="3">
        <v>42942</v>
      </c>
      <c r="C647" s="2">
        <v>106.02</v>
      </c>
      <c r="D647" s="2">
        <v>29.072099999999999</v>
      </c>
      <c r="E647" s="2">
        <v>201</v>
      </c>
      <c r="F647" s="2"/>
      <c r="G647" s="2"/>
      <c r="H647" s="5">
        <f t="shared" ref="H647:H710" si="10">(D647-D646)/D646</f>
        <v>1.8922061747840614E-4</v>
      </c>
      <c r="I647" s="4"/>
      <c r="J647" s="4"/>
      <c r="K647" s="4"/>
    </row>
    <row r="648" spans="2:11" ht="13.5" x14ac:dyDescent="0.35">
      <c r="B648" s="3">
        <v>42943</v>
      </c>
      <c r="C648" s="2">
        <v>106.1</v>
      </c>
      <c r="D648" s="2">
        <v>29.094000000000001</v>
      </c>
      <c r="E648" s="2">
        <v>10898</v>
      </c>
      <c r="F648" s="2"/>
      <c r="G648" s="2"/>
      <c r="H648" s="5">
        <f t="shared" si="10"/>
        <v>7.5329955524376473E-4</v>
      </c>
      <c r="I648" s="4"/>
      <c r="J648" s="4"/>
      <c r="K648" s="4"/>
    </row>
    <row r="649" spans="2:11" ht="13.5" x14ac:dyDescent="0.35">
      <c r="B649" s="3">
        <v>42944</v>
      </c>
      <c r="C649" s="2">
        <v>106.1</v>
      </c>
      <c r="D649" s="2">
        <v>29.094000000000001</v>
      </c>
      <c r="E649" s="2">
        <v>836</v>
      </c>
      <c r="F649" s="2"/>
      <c r="G649" s="2"/>
      <c r="H649" s="5">
        <f t="shared" si="10"/>
        <v>0</v>
      </c>
      <c r="I649" s="4"/>
      <c r="J649" s="4"/>
      <c r="K649" s="4"/>
    </row>
    <row r="650" spans="2:11" ht="13.5" x14ac:dyDescent="0.35">
      <c r="B650" s="3">
        <v>42947</v>
      </c>
      <c r="C650" s="2">
        <v>106</v>
      </c>
      <c r="D650" s="2">
        <v>29.066600000000001</v>
      </c>
      <c r="E650" s="2">
        <v>1224</v>
      </c>
      <c r="F650" s="2"/>
      <c r="G650" s="2"/>
      <c r="H650" s="5">
        <f t="shared" si="10"/>
        <v>-9.4177493641300924E-4</v>
      </c>
      <c r="I650" s="4"/>
      <c r="J650" s="4"/>
      <c r="K650" s="4"/>
    </row>
    <row r="651" spans="2:11" ht="13.5" x14ac:dyDescent="0.35">
      <c r="B651" s="3">
        <v>42948</v>
      </c>
      <c r="C651" s="2">
        <v>105</v>
      </c>
      <c r="D651" s="2">
        <v>28.792400000000001</v>
      </c>
      <c r="E651" s="2">
        <v>670</v>
      </c>
      <c r="F651" s="2"/>
      <c r="G651" s="2"/>
      <c r="H651" s="5">
        <f t="shared" si="10"/>
        <v>-9.4335078750180761E-3</v>
      </c>
      <c r="I651" s="4"/>
      <c r="J651" s="4"/>
      <c r="K651" s="4"/>
    </row>
    <row r="652" spans="2:11" ht="13.5" x14ac:dyDescent="0.35">
      <c r="B652" s="3">
        <v>42949</v>
      </c>
      <c r="C652" s="2">
        <v>106</v>
      </c>
      <c r="D652" s="2">
        <v>29.066600000000001</v>
      </c>
      <c r="E652" s="2">
        <v>410</v>
      </c>
      <c r="F652" s="2"/>
      <c r="G652" s="2"/>
      <c r="H652" s="5">
        <f t="shared" si="10"/>
        <v>9.5233464386435453E-3</v>
      </c>
      <c r="I652" s="4"/>
      <c r="J652" s="4"/>
      <c r="K652" s="4"/>
    </row>
    <row r="653" spans="2:11" ht="13.5" x14ac:dyDescent="0.35">
      <c r="B653" s="3">
        <v>42950</v>
      </c>
      <c r="C653" s="2">
        <v>107</v>
      </c>
      <c r="D653" s="2">
        <v>29.340800000000002</v>
      </c>
      <c r="E653" s="2">
        <v>731</v>
      </c>
      <c r="F653" s="2"/>
      <c r="G653" s="2"/>
      <c r="H653" s="5">
        <f t="shared" si="10"/>
        <v>9.4335078750180761E-3</v>
      </c>
      <c r="I653" s="4"/>
      <c r="J653" s="4"/>
      <c r="K653" s="4"/>
    </row>
    <row r="654" spans="2:11" ht="13.5" x14ac:dyDescent="0.35">
      <c r="B654" s="3">
        <v>42951</v>
      </c>
      <c r="C654" s="2">
        <v>108</v>
      </c>
      <c r="D654" s="2">
        <v>29.614999999999998</v>
      </c>
      <c r="E654" s="2">
        <v>70</v>
      </c>
      <c r="F654" s="2"/>
      <c r="G654" s="2"/>
      <c r="H654" s="5">
        <f t="shared" si="10"/>
        <v>9.3453484567563548E-3</v>
      </c>
      <c r="I654" s="4"/>
      <c r="J654" s="4"/>
      <c r="K654" s="4"/>
    </row>
    <row r="655" spans="2:11" ht="13.5" x14ac:dyDescent="0.35">
      <c r="B655" s="3">
        <v>42954</v>
      </c>
      <c r="C655" s="2">
        <v>108.4</v>
      </c>
      <c r="D655" s="2">
        <v>29.724699999999999</v>
      </c>
      <c r="E655" s="2">
        <v>50</v>
      </c>
      <c r="F655" s="2"/>
      <c r="G655" s="2"/>
      <c r="H655" s="5">
        <f t="shared" si="10"/>
        <v>3.7042039507006633E-3</v>
      </c>
      <c r="I655" s="4"/>
      <c r="J655" s="4"/>
      <c r="K655" s="4"/>
    </row>
    <row r="656" spans="2:11" ht="13.5" x14ac:dyDescent="0.35">
      <c r="B656" s="3">
        <v>42955</v>
      </c>
      <c r="C656" s="2">
        <v>110</v>
      </c>
      <c r="D656" s="2">
        <v>30.163499999999999</v>
      </c>
      <c r="E656" s="2">
        <v>79</v>
      </c>
      <c r="F656" s="2"/>
      <c r="G656" s="2"/>
      <c r="H656" s="5">
        <f t="shared" si="10"/>
        <v>1.4762133848281078E-2</v>
      </c>
      <c r="I656" s="4"/>
      <c r="J656" s="4"/>
      <c r="K656" s="4"/>
    </row>
    <row r="657" spans="2:11" ht="13.5" x14ac:dyDescent="0.35">
      <c r="B657" s="3">
        <v>42956</v>
      </c>
      <c r="C657" s="2">
        <v>110</v>
      </c>
      <c r="D657" s="2">
        <v>30.163499999999999</v>
      </c>
      <c r="E657" s="2">
        <v>56</v>
      </c>
      <c r="F657" s="2"/>
      <c r="G657" s="2"/>
      <c r="H657" s="5">
        <f t="shared" si="10"/>
        <v>0</v>
      </c>
      <c r="I657" s="4"/>
      <c r="J657" s="4"/>
      <c r="K657" s="4"/>
    </row>
    <row r="658" spans="2:11" ht="13.5" x14ac:dyDescent="0.35">
      <c r="B658" s="3">
        <v>42957</v>
      </c>
      <c r="C658" s="2">
        <v>109.99</v>
      </c>
      <c r="D658" s="2">
        <v>30.160699999999999</v>
      </c>
      <c r="E658" s="2">
        <v>20</v>
      </c>
      <c r="F658" s="2"/>
      <c r="G658" s="2"/>
      <c r="H658" s="5">
        <f t="shared" si="10"/>
        <v>-9.2827423873243482E-5</v>
      </c>
      <c r="I658" s="4"/>
      <c r="J658" s="4"/>
      <c r="K658" s="4"/>
    </row>
    <row r="659" spans="2:11" ht="13.5" x14ac:dyDescent="0.35">
      <c r="B659" s="3">
        <v>42958</v>
      </c>
      <c r="C659" s="2">
        <v>110</v>
      </c>
      <c r="D659" s="2">
        <v>30.163499999999999</v>
      </c>
      <c r="E659" s="2">
        <v>504</v>
      </c>
      <c r="F659" s="2"/>
      <c r="G659" s="2"/>
      <c r="H659" s="5">
        <f t="shared" si="10"/>
        <v>9.2836041603828161E-5</v>
      </c>
      <c r="I659" s="4"/>
      <c r="J659" s="4"/>
      <c r="K659" s="4"/>
    </row>
    <row r="660" spans="2:11" ht="13.5" x14ac:dyDescent="0.35">
      <c r="B660" s="3">
        <v>42961</v>
      </c>
      <c r="C660" s="2">
        <v>110</v>
      </c>
      <c r="D660" s="2">
        <v>30.163499999999999</v>
      </c>
      <c r="E660" s="2">
        <v>90</v>
      </c>
      <c r="F660" s="2"/>
      <c r="G660" s="2"/>
      <c r="H660" s="5">
        <f t="shared" si="10"/>
        <v>0</v>
      </c>
      <c r="I660" s="4"/>
      <c r="J660" s="4"/>
      <c r="K660" s="4"/>
    </row>
    <row r="661" spans="2:11" ht="13.5" x14ac:dyDescent="0.35">
      <c r="B661" s="3">
        <v>42962</v>
      </c>
      <c r="C661" s="2">
        <v>109.99</v>
      </c>
      <c r="D661" s="2">
        <v>30.160699999999999</v>
      </c>
      <c r="E661" s="2">
        <v>484</v>
      </c>
      <c r="F661" s="2"/>
      <c r="G661" s="2"/>
      <c r="H661" s="5">
        <f t="shared" si="10"/>
        <v>-9.2827423873243482E-5</v>
      </c>
      <c r="I661" s="4"/>
      <c r="J661" s="4"/>
      <c r="K661" s="4"/>
    </row>
    <row r="662" spans="2:11" ht="13.5" x14ac:dyDescent="0.35">
      <c r="B662" s="3">
        <v>42963</v>
      </c>
      <c r="C662" s="2">
        <v>110</v>
      </c>
      <c r="D662" s="2">
        <v>30.163499999999999</v>
      </c>
      <c r="E662" s="2">
        <v>416</v>
      </c>
      <c r="F662" s="2"/>
      <c r="G662" s="2"/>
      <c r="H662" s="5">
        <f t="shared" si="10"/>
        <v>9.2836041603828161E-5</v>
      </c>
      <c r="I662" s="4"/>
      <c r="J662" s="4"/>
      <c r="K662" s="4"/>
    </row>
    <row r="663" spans="2:11" ht="13.5" x14ac:dyDescent="0.35">
      <c r="B663" s="3">
        <v>42964</v>
      </c>
      <c r="C663" s="2">
        <v>110</v>
      </c>
      <c r="D663" s="2">
        <v>30.163499999999999</v>
      </c>
      <c r="E663" s="2">
        <v>225</v>
      </c>
      <c r="F663" s="2"/>
      <c r="G663" s="2"/>
      <c r="H663" s="5">
        <f t="shared" si="10"/>
        <v>0</v>
      </c>
      <c r="I663" s="4"/>
      <c r="J663" s="4"/>
      <c r="K663" s="4"/>
    </row>
    <row r="664" spans="2:11" ht="13.5" x14ac:dyDescent="0.35">
      <c r="B664" s="3">
        <v>42965</v>
      </c>
      <c r="C664" s="2">
        <v>110</v>
      </c>
      <c r="D664" s="2">
        <v>30.163499999999999</v>
      </c>
      <c r="E664" s="2">
        <v>750</v>
      </c>
      <c r="F664" s="2"/>
      <c r="G664" s="2"/>
      <c r="H664" s="5">
        <f t="shared" si="10"/>
        <v>0</v>
      </c>
      <c r="I664" s="4"/>
      <c r="J664" s="4"/>
      <c r="K664" s="4"/>
    </row>
    <row r="665" spans="2:11" ht="13.5" x14ac:dyDescent="0.35">
      <c r="B665" s="3">
        <v>42968</v>
      </c>
      <c r="C665" s="2">
        <v>110.01</v>
      </c>
      <c r="D665" s="2">
        <v>30.1662</v>
      </c>
      <c r="E665" s="2">
        <v>27</v>
      </c>
      <c r="F665" s="2"/>
      <c r="G665" s="2"/>
      <c r="H665" s="5">
        <f t="shared" si="10"/>
        <v>8.9512158734921779E-5</v>
      </c>
      <c r="I665" s="4"/>
      <c r="J665" s="4"/>
      <c r="K665" s="4"/>
    </row>
    <row r="666" spans="2:11" ht="13.5" x14ac:dyDescent="0.35">
      <c r="B666" s="3">
        <v>42969</v>
      </c>
      <c r="C666" s="2">
        <v>111</v>
      </c>
      <c r="D666" s="2">
        <v>30.4377</v>
      </c>
      <c r="E666" s="2">
        <v>263</v>
      </c>
      <c r="F666" s="2"/>
      <c r="G666" s="2"/>
      <c r="H666" s="5">
        <f t="shared" si="10"/>
        <v>9.0001392286731385E-3</v>
      </c>
      <c r="I666" s="4"/>
      <c r="J666" s="4"/>
      <c r="K666" s="4"/>
    </row>
    <row r="667" spans="2:11" ht="13.5" x14ac:dyDescent="0.35">
      <c r="B667" s="3">
        <v>42970</v>
      </c>
      <c r="C667" s="2">
        <v>111</v>
      </c>
      <c r="D667" s="2">
        <v>30.4377</v>
      </c>
      <c r="E667" s="2">
        <v>774</v>
      </c>
      <c r="F667" s="2"/>
      <c r="G667" s="2"/>
      <c r="H667" s="5">
        <f t="shared" si="10"/>
        <v>0</v>
      </c>
      <c r="I667" s="4"/>
      <c r="J667" s="4"/>
      <c r="K667" s="4"/>
    </row>
    <row r="668" spans="2:11" ht="13.5" x14ac:dyDescent="0.35">
      <c r="B668" s="3">
        <v>42971</v>
      </c>
      <c r="C668" s="2">
        <v>110.45</v>
      </c>
      <c r="D668" s="2">
        <v>30.286899999999999</v>
      </c>
      <c r="E668" s="2">
        <v>756</v>
      </c>
      <c r="F668" s="2"/>
      <c r="G668" s="2"/>
      <c r="H668" s="5">
        <f t="shared" si="10"/>
        <v>-4.9543822299319687E-3</v>
      </c>
      <c r="I668" s="4"/>
      <c r="J668" s="4"/>
      <c r="K668" s="4"/>
    </row>
    <row r="669" spans="2:11" ht="13.5" x14ac:dyDescent="0.35">
      <c r="B669" s="3">
        <v>42972</v>
      </c>
      <c r="C669" s="2">
        <v>113.5</v>
      </c>
      <c r="D669" s="2">
        <v>31.123200000000001</v>
      </c>
      <c r="E669" s="2">
        <v>2682</v>
      </c>
      <c r="F669" s="2"/>
      <c r="G669" s="2"/>
      <c r="H669" s="5">
        <f t="shared" si="10"/>
        <v>2.7612598186014463E-2</v>
      </c>
      <c r="I669" s="4"/>
      <c r="J669" s="4"/>
      <c r="K669" s="4"/>
    </row>
    <row r="670" spans="2:11" ht="13.5" x14ac:dyDescent="0.35">
      <c r="B670" s="3">
        <v>42975</v>
      </c>
      <c r="C670" s="2">
        <v>114</v>
      </c>
      <c r="D670" s="2">
        <v>31.260300000000001</v>
      </c>
      <c r="E670" s="2">
        <v>119</v>
      </c>
      <c r="F670" s="2"/>
      <c r="G670" s="2"/>
      <c r="H670" s="5">
        <f t="shared" si="10"/>
        <v>4.4050740283775522E-3</v>
      </c>
      <c r="I670" s="4"/>
      <c r="J670" s="4"/>
      <c r="K670" s="4"/>
    </row>
    <row r="671" spans="2:11" ht="13.5" x14ac:dyDescent="0.35">
      <c r="B671" s="3">
        <v>42976</v>
      </c>
      <c r="C671" s="2">
        <v>119.13</v>
      </c>
      <c r="D671" s="2">
        <v>32.667000000000002</v>
      </c>
      <c r="E671" s="2">
        <v>2291</v>
      </c>
      <c r="F671" s="2"/>
      <c r="G671" s="2"/>
      <c r="H671" s="5">
        <f t="shared" si="10"/>
        <v>4.499956814234031E-2</v>
      </c>
      <c r="I671" s="4"/>
      <c r="J671" s="4"/>
      <c r="K671" s="4"/>
    </row>
    <row r="672" spans="2:11" ht="13.5" x14ac:dyDescent="0.35">
      <c r="B672" s="3">
        <v>42977</v>
      </c>
      <c r="C672" s="2">
        <v>118.95</v>
      </c>
      <c r="D672" s="2">
        <v>32.617699999999999</v>
      </c>
      <c r="E672" s="2">
        <v>2476</v>
      </c>
      <c r="F672" s="2"/>
      <c r="G672" s="2"/>
      <c r="H672" s="5">
        <f t="shared" si="10"/>
        <v>-1.5091682737931962E-3</v>
      </c>
      <c r="I672" s="4"/>
      <c r="J672" s="4"/>
      <c r="K672" s="4"/>
    </row>
    <row r="673" spans="2:11" ht="13.5" x14ac:dyDescent="0.35">
      <c r="B673" s="3">
        <v>42978</v>
      </c>
      <c r="C673" s="2">
        <v>117.5</v>
      </c>
      <c r="D673" s="2">
        <v>32.220100000000002</v>
      </c>
      <c r="E673" s="2">
        <v>1234</v>
      </c>
      <c r="F673" s="2"/>
      <c r="G673" s="2"/>
      <c r="H673" s="5">
        <f t="shared" si="10"/>
        <v>-1.2189700683984372E-2</v>
      </c>
      <c r="I673" s="4"/>
      <c r="J673" s="4"/>
      <c r="K673" s="4"/>
    </row>
    <row r="674" spans="2:11" ht="13.5" x14ac:dyDescent="0.35">
      <c r="B674" s="3">
        <v>42982</v>
      </c>
      <c r="C674" s="2">
        <v>116.99</v>
      </c>
      <c r="D674" s="2">
        <v>32.080199999999998</v>
      </c>
      <c r="E674" s="2">
        <v>1493</v>
      </c>
      <c r="F674" s="2"/>
      <c r="G674" s="2"/>
      <c r="H674" s="5">
        <f t="shared" si="10"/>
        <v>-4.3420101117005953E-3</v>
      </c>
      <c r="I674" s="4"/>
      <c r="J674" s="4"/>
      <c r="K674" s="4"/>
    </row>
    <row r="675" spans="2:11" ht="13.5" x14ac:dyDescent="0.35">
      <c r="B675" s="3">
        <v>42983</v>
      </c>
      <c r="C675" s="2">
        <v>115</v>
      </c>
      <c r="D675" s="2">
        <v>31.534500000000001</v>
      </c>
      <c r="E675" s="2">
        <v>1548</v>
      </c>
      <c r="F675" s="2"/>
      <c r="G675" s="2"/>
      <c r="H675" s="5">
        <f t="shared" si="10"/>
        <v>-1.7010492453288836E-2</v>
      </c>
      <c r="I675" s="4"/>
      <c r="J675" s="4"/>
      <c r="K675" s="4"/>
    </row>
    <row r="676" spans="2:11" ht="13.5" x14ac:dyDescent="0.35">
      <c r="B676" s="3">
        <v>42984</v>
      </c>
      <c r="C676" s="2">
        <v>114.8</v>
      </c>
      <c r="D676" s="2">
        <v>31.479700000000001</v>
      </c>
      <c r="E676" s="2">
        <v>427</v>
      </c>
      <c r="F676" s="2"/>
      <c r="G676" s="2"/>
      <c r="H676" s="5">
        <f t="shared" si="10"/>
        <v>-1.7377792576384651E-3</v>
      </c>
      <c r="I676" s="4"/>
      <c r="J676" s="4"/>
      <c r="K676" s="4"/>
    </row>
    <row r="677" spans="2:11" ht="13.5" x14ac:dyDescent="0.35">
      <c r="B677" s="3">
        <v>42985</v>
      </c>
      <c r="C677" s="2">
        <v>114</v>
      </c>
      <c r="D677" s="2">
        <v>31.260300000000001</v>
      </c>
      <c r="E677" s="2">
        <v>1592</v>
      </c>
      <c r="F677" s="2"/>
      <c r="G677" s="2"/>
      <c r="H677" s="5">
        <f t="shared" si="10"/>
        <v>-6.9695708663043247E-3</v>
      </c>
      <c r="I677" s="4"/>
      <c r="J677" s="4"/>
      <c r="K677" s="4"/>
    </row>
    <row r="678" spans="2:11" ht="13.5" x14ac:dyDescent="0.35">
      <c r="B678" s="3">
        <v>42986</v>
      </c>
      <c r="C678" s="2">
        <v>115</v>
      </c>
      <c r="D678" s="2">
        <v>31.534500000000001</v>
      </c>
      <c r="E678" s="2">
        <v>266</v>
      </c>
      <c r="F678" s="2"/>
      <c r="G678" s="2"/>
      <c r="H678" s="5">
        <f t="shared" si="10"/>
        <v>8.7715089106630596E-3</v>
      </c>
      <c r="I678" s="4"/>
      <c r="J678" s="4"/>
      <c r="K678" s="4"/>
    </row>
    <row r="679" spans="2:11" ht="13.5" x14ac:dyDescent="0.35">
      <c r="B679" s="3">
        <v>42989</v>
      </c>
      <c r="C679" s="2">
        <v>114</v>
      </c>
      <c r="D679" s="2">
        <v>31.260300000000001</v>
      </c>
      <c r="E679" s="2">
        <v>663</v>
      </c>
      <c r="F679" s="2"/>
      <c r="G679" s="2"/>
      <c r="H679" s="5">
        <f t="shared" si="10"/>
        <v>-8.6952385482566858E-3</v>
      </c>
      <c r="I679" s="4"/>
      <c r="J679" s="4"/>
      <c r="K679" s="4"/>
    </row>
    <row r="680" spans="2:11" ht="13.5" x14ac:dyDescent="0.35">
      <c r="B680" s="3">
        <v>42990</v>
      </c>
      <c r="C680" s="2">
        <v>118.9</v>
      </c>
      <c r="D680" s="2">
        <v>32.603999999999999</v>
      </c>
      <c r="E680" s="2">
        <v>1304</v>
      </c>
      <c r="F680" s="2"/>
      <c r="G680" s="2"/>
      <c r="H680" s="5">
        <f t="shared" si="10"/>
        <v>4.2984232397001894E-2</v>
      </c>
      <c r="I680" s="4"/>
      <c r="J680" s="4"/>
      <c r="K680" s="4"/>
    </row>
    <row r="681" spans="2:11" ht="13.5" x14ac:dyDescent="0.35">
      <c r="B681" s="3">
        <v>42991</v>
      </c>
      <c r="C681" s="2">
        <v>116.15</v>
      </c>
      <c r="D681" s="2">
        <v>31.849900000000002</v>
      </c>
      <c r="E681" s="2">
        <v>5806</v>
      </c>
      <c r="F681" s="2"/>
      <c r="G681" s="2"/>
      <c r="H681" s="5">
        <f t="shared" si="10"/>
        <v>-2.3129063918537529E-2</v>
      </c>
      <c r="I681" s="4"/>
      <c r="J681" s="4"/>
      <c r="K681" s="4"/>
    </row>
    <row r="682" spans="2:11" ht="13.5" x14ac:dyDescent="0.35">
      <c r="B682" s="3">
        <v>42992</v>
      </c>
      <c r="C682" s="2">
        <v>116</v>
      </c>
      <c r="D682" s="2">
        <v>31.808700000000002</v>
      </c>
      <c r="E682" s="2">
        <v>760</v>
      </c>
      <c r="F682" s="2"/>
      <c r="G682" s="2"/>
      <c r="H682" s="5">
        <f t="shared" si="10"/>
        <v>-1.2935676407147244E-3</v>
      </c>
      <c r="I682" s="4"/>
      <c r="J682" s="4"/>
      <c r="K682" s="4"/>
    </row>
    <row r="683" spans="2:11" ht="13.5" x14ac:dyDescent="0.35">
      <c r="B683" s="3">
        <v>42993</v>
      </c>
      <c r="C683" s="2">
        <v>116.01</v>
      </c>
      <c r="D683" s="2">
        <v>31.811499999999999</v>
      </c>
      <c r="E683" s="2">
        <v>522</v>
      </c>
      <c r="F683" s="2"/>
      <c r="G683" s="2"/>
      <c r="H683" s="5">
        <f t="shared" si="10"/>
        <v>8.8026231816988024E-5</v>
      </c>
      <c r="I683" s="4"/>
      <c r="J683" s="4"/>
      <c r="K683" s="4"/>
    </row>
    <row r="684" spans="2:11" ht="13.5" x14ac:dyDescent="0.35">
      <c r="B684" s="3">
        <v>42996</v>
      </c>
      <c r="C684" s="2">
        <v>118.1</v>
      </c>
      <c r="D684" s="2">
        <v>32.384599999999999</v>
      </c>
      <c r="E684" s="2">
        <v>159</v>
      </c>
      <c r="F684" s="2"/>
      <c r="G684" s="2"/>
      <c r="H684" s="5">
        <f t="shared" si="10"/>
        <v>1.8015497540197732E-2</v>
      </c>
      <c r="I684" s="4"/>
      <c r="J684" s="4"/>
      <c r="K684" s="4"/>
    </row>
    <row r="685" spans="2:11" ht="13.5" x14ac:dyDescent="0.35">
      <c r="B685" s="3">
        <v>42997</v>
      </c>
      <c r="C685" s="2">
        <v>116.6</v>
      </c>
      <c r="D685" s="2">
        <v>31.973299999999998</v>
      </c>
      <c r="E685" s="2">
        <v>1505</v>
      </c>
      <c r="F685" s="2"/>
      <c r="G685" s="2"/>
      <c r="H685" s="5">
        <f t="shared" si="10"/>
        <v>-1.2700481092865147E-2</v>
      </c>
      <c r="I685" s="4"/>
      <c r="J685" s="4"/>
      <c r="K685" s="4"/>
    </row>
    <row r="686" spans="2:11" ht="13.5" x14ac:dyDescent="0.35">
      <c r="B686" s="3">
        <v>42998</v>
      </c>
      <c r="C686" s="2">
        <v>116.8</v>
      </c>
      <c r="D686" s="2">
        <v>32.028100000000002</v>
      </c>
      <c r="E686" s="2">
        <v>147</v>
      </c>
      <c r="F686" s="2"/>
      <c r="G686" s="2"/>
      <c r="H686" s="5">
        <f t="shared" si="10"/>
        <v>1.7139300603942582E-3</v>
      </c>
      <c r="I686" s="4"/>
      <c r="J686" s="4"/>
      <c r="K686" s="4"/>
    </row>
    <row r="687" spans="2:11" ht="13.5" x14ac:dyDescent="0.35">
      <c r="B687" s="3">
        <v>43000</v>
      </c>
      <c r="C687" s="2">
        <v>116.8</v>
      </c>
      <c r="D687" s="2">
        <v>32.028100000000002</v>
      </c>
      <c r="E687" s="2">
        <v>518</v>
      </c>
      <c r="F687" s="2"/>
      <c r="G687" s="2"/>
      <c r="H687" s="5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116.5</v>
      </c>
      <c r="D688" s="2">
        <v>31.945799999999998</v>
      </c>
      <c r="E688" s="2">
        <v>654</v>
      </c>
      <c r="F688" s="2"/>
      <c r="G688" s="2"/>
      <c r="H688" s="5">
        <f t="shared" si="10"/>
        <v>-2.5696185537076375E-3</v>
      </c>
      <c r="I688" s="4"/>
      <c r="J688" s="4"/>
      <c r="K688" s="4"/>
    </row>
    <row r="689" spans="2:11" ht="13.5" x14ac:dyDescent="0.35">
      <c r="B689" s="3">
        <v>43004</v>
      </c>
      <c r="C689" s="2">
        <v>116.3</v>
      </c>
      <c r="D689" s="2">
        <v>31.890999999999998</v>
      </c>
      <c r="E689" s="2">
        <v>4317</v>
      </c>
      <c r="F689" s="2"/>
      <c r="G689" s="2"/>
      <c r="H689" s="5">
        <f t="shared" si="10"/>
        <v>-1.7154054680114503E-3</v>
      </c>
      <c r="I689" s="4"/>
      <c r="J689" s="4"/>
      <c r="K689" s="4"/>
    </row>
    <row r="690" spans="2:11" ht="13.5" x14ac:dyDescent="0.35">
      <c r="B690" s="3">
        <v>43005</v>
      </c>
      <c r="C690" s="2">
        <v>116.3</v>
      </c>
      <c r="D690" s="2">
        <v>31.890999999999998</v>
      </c>
      <c r="E690" s="2">
        <v>3867</v>
      </c>
      <c r="F690" s="2"/>
      <c r="G690" s="2"/>
      <c r="H690" s="5">
        <f t="shared" si="10"/>
        <v>0</v>
      </c>
      <c r="I690" s="4"/>
      <c r="J690" s="4"/>
      <c r="K690" s="4"/>
    </row>
    <row r="691" spans="2:11" ht="13.5" x14ac:dyDescent="0.35">
      <c r="B691" s="3">
        <v>43006</v>
      </c>
      <c r="C691" s="2">
        <v>115</v>
      </c>
      <c r="D691" s="2">
        <v>31.534500000000001</v>
      </c>
      <c r="E691" s="2">
        <v>4182</v>
      </c>
      <c r="F691" s="2"/>
      <c r="G691" s="2"/>
      <c r="H691" s="5">
        <f t="shared" si="10"/>
        <v>-1.1178702455238059E-2</v>
      </c>
      <c r="I691" s="4"/>
      <c r="J691" s="4"/>
      <c r="K691" s="4"/>
    </row>
    <row r="692" spans="2:11" ht="13.5" x14ac:dyDescent="0.35">
      <c r="B692" s="3">
        <v>43007</v>
      </c>
      <c r="C692" s="2">
        <v>114.62</v>
      </c>
      <c r="D692" s="2">
        <v>31.430299999999999</v>
      </c>
      <c r="E692" s="2">
        <v>375</v>
      </c>
      <c r="F692" s="2"/>
      <c r="G692" s="2"/>
      <c r="H692" s="5">
        <f t="shared" si="10"/>
        <v>-3.3043174935388953E-3</v>
      </c>
      <c r="I692" s="4"/>
      <c r="J692" s="4"/>
      <c r="K692" s="4"/>
    </row>
    <row r="693" spans="2:11" ht="13.5" x14ac:dyDescent="0.35">
      <c r="B693" s="3">
        <v>43010</v>
      </c>
      <c r="C693" s="2">
        <v>114.62</v>
      </c>
      <c r="D693" s="2">
        <v>31.430299999999999</v>
      </c>
      <c r="E693" s="2">
        <v>120</v>
      </c>
      <c r="F693" s="2"/>
      <c r="G693" s="2"/>
      <c r="H693" s="5">
        <f t="shared" si="10"/>
        <v>0</v>
      </c>
      <c r="I693" s="4"/>
      <c r="J693" s="4"/>
      <c r="K693" s="4"/>
    </row>
    <row r="694" spans="2:11" ht="13.5" x14ac:dyDescent="0.35">
      <c r="B694" s="3">
        <v>43011</v>
      </c>
      <c r="C694" s="2">
        <v>114.65</v>
      </c>
      <c r="D694" s="2">
        <v>31.438500000000001</v>
      </c>
      <c r="E694" s="2">
        <v>57</v>
      </c>
      <c r="F694" s="2"/>
      <c r="G694" s="2"/>
      <c r="H694" s="5">
        <f t="shared" si="10"/>
        <v>2.6089474169836767E-4</v>
      </c>
      <c r="I694" s="4"/>
      <c r="J694" s="4"/>
      <c r="K694" s="4"/>
    </row>
    <row r="695" spans="2:11" ht="13.5" x14ac:dyDescent="0.35">
      <c r="B695" s="3">
        <v>43012</v>
      </c>
      <c r="C695" s="2">
        <v>115</v>
      </c>
      <c r="D695" s="2">
        <v>31.534500000000001</v>
      </c>
      <c r="E695" s="2">
        <v>14681</v>
      </c>
      <c r="F695" s="2"/>
      <c r="G695" s="2"/>
      <c r="H695" s="5">
        <f t="shared" si="10"/>
        <v>3.053580800610719E-3</v>
      </c>
      <c r="I695" s="4"/>
      <c r="J695" s="4"/>
      <c r="K695" s="4"/>
    </row>
    <row r="696" spans="2:11" ht="13.5" x14ac:dyDescent="0.35">
      <c r="B696" s="3">
        <v>43013</v>
      </c>
      <c r="C696" s="2">
        <v>115.9</v>
      </c>
      <c r="D696" s="2">
        <v>31.781300000000002</v>
      </c>
      <c r="E696" s="2">
        <v>50</v>
      </c>
      <c r="F696" s="2"/>
      <c r="G696" s="2"/>
      <c r="H696" s="5">
        <f t="shared" si="10"/>
        <v>7.8263489194374519E-3</v>
      </c>
      <c r="I696" s="4"/>
      <c r="J696" s="4"/>
      <c r="K696" s="4"/>
    </row>
    <row r="697" spans="2:11" ht="13.5" x14ac:dyDescent="0.35">
      <c r="B697" s="3">
        <v>43014</v>
      </c>
      <c r="C697" s="2">
        <v>116.79</v>
      </c>
      <c r="D697" s="2">
        <v>32.025399999999998</v>
      </c>
      <c r="E697" s="2">
        <v>205</v>
      </c>
      <c r="F697" s="2"/>
      <c r="G697" s="2"/>
      <c r="H697" s="5">
        <f t="shared" si="10"/>
        <v>7.6806172183012016E-3</v>
      </c>
      <c r="I697" s="4"/>
      <c r="J697" s="4"/>
      <c r="K697" s="4"/>
    </row>
    <row r="698" spans="2:11" ht="13.5" x14ac:dyDescent="0.35">
      <c r="B698" s="3">
        <v>43017</v>
      </c>
      <c r="C698" s="2">
        <v>116</v>
      </c>
      <c r="D698" s="2">
        <v>31.808700000000002</v>
      </c>
      <c r="E698" s="2">
        <v>1940</v>
      </c>
      <c r="F698" s="2"/>
      <c r="G698" s="2"/>
      <c r="H698" s="5">
        <f t="shared" si="10"/>
        <v>-6.7665040873805139E-3</v>
      </c>
      <c r="I698" s="4"/>
      <c r="J698" s="4"/>
      <c r="K698" s="4"/>
    </row>
    <row r="699" spans="2:11" ht="13.5" x14ac:dyDescent="0.35">
      <c r="B699" s="3">
        <v>43018</v>
      </c>
      <c r="C699" s="2">
        <v>116</v>
      </c>
      <c r="D699" s="2">
        <v>31.808700000000002</v>
      </c>
      <c r="E699" s="2">
        <v>2676</v>
      </c>
      <c r="F699" s="2"/>
      <c r="G699" s="2"/>
      <c r="H699" s="5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115.51</v>
      </c>
      <c r="D700" s="2">
        <v>31.674399999999999</v>
      </c>
      <c r="E700" s="2">
        <v>149</v>
      </c>
      <c r="F700" s="2"/>
      <c r="G700" s="2"/>
      <c r="H700" s="5">
        <f t="shared" si="10"/>
        <v>-4.2221153332265447E-3</v>
      </c>
      <c r="I700" s="4"/>
      <c r="J700" s="4"/>
      <c r="K700" s="4"/>
    </row>
    <row r="701" spans="2:11" ht="13.5" x14ac:dyDescent="0.35">
      <c r="B701" s="3">
        <v>43020</v>
      </c>
      <c r="C701" s="2">
        <v>116.9</v>
      </c>
      <c r="D701" s="2">
        <v>32.055500000000002</v>
      </c>
      <c r="E701" s="2">
        <v>335</v>
      </c>
      <c r="F701" s="2"/>
      <c r="G701" s="2"/>
      <c r="H701" s="5">
        <f t="shared" si="10"/>
        <v>1.2031798550248893E-2</v>
      </c>
      <c r="I701" s="4"/>
      <c r="J701" s="4"/>
      <c r="K701" s="4"/>
    </row>
    <row r="702" spans="2:11" ht="13.5" x14ac:dyDescent="0.35">
      <c r="B702" s="3">
        <v>43021</v>
      </c>
      <c r="C702" s="2">
        <v>115.5</v>
      </c>
      <c r="D702" s="2">
        <v>31.671600000000002</v>
      </c>
      <c r="E702" s="2">
        <v>933</v>
      </c>
      <c r="F702" s="2"/>
      <c r="G702" s="2"/>
      <c r="H702" s="5">
        <f t="shared" si="10"/>
        <v>-1.1976103944720892E-2</v>
      </c>
      <c r="I702" s="4"/>
      <c r="J702" s="4"/>
      <c r="K702" s="4"/>
    </row>
    <row r="703" spans="2:11" ht="13.5" x14ac:dyDescent="0.35">
      <c r="B703" s="3">
        <v>43024</v>
      </c>
      <c r="C703" s="2">
        <v>114.79</v>
      </c>
      <c r="D703" s="2">
        <v>31.476900000000001</v>
      </c>
      <c r="E703" s="2">
        <v>7666</v>
      </c>
      <c r="F703" s="2"/>
      <c r="G703" s="2"/>
      <c r="H703" s="5">
        <f t="shared" si="10"/>
        <v>-6.1474633425529805E-3</v>
      </c>
      <c r="I703" s="4"/>
      <c r="J703" s="4"/>
      <c r="K703" s="4"/>
    </row>
    <row r="704" spans="2:11" ht="13.5" x14ac:dyDescent="0.35">
      <c r="B704" s="3">
        <v>43025</v>
      </c>
      <c r="C704" s="2">
        <v>114.8</v>
      </c>
      <c r="D704" s="2">
        <v>31.479700000000001</v>
      </c>
      <c r="E704" s="2">
        <v>4637</v>
      </c>
      <c r="F704" s="2"/>
      <c r="G704" s="2"/>
      <c r="H704" s="5">
        <f t="shared" si="10"/>
        <v>8.89541219116425E-5</v>
      </c>
      <c r="I704" s="4"/>
      <c r="J704" s="4"/>
      <c r="K704" s="4"/>
    </row>
    <row r="705" spans="2:11" ht="13.5" x14ac:dyDescent="0.35">
      <c r="B705" s="3">
        <v>43026</v>
      </c>
      <c r="C705" s="2">
        <v>114.5</v>
      </c>
      <c r="D705" s="2">
        <v>31.397400000000001</v>
      </c>
      <c r="E705" s="2">
        <v>1297</v>
      </c>
      <c r="F705" s="2"/>
      <c r="G705" s="2"/>
      <c r="H705" s="5">
        <f t="shared" si="10"/>
        <v>-2.6143832374514379E-3</v>
      </c>
      <c r="I705" s="4"/>
      <c r="J705" s="4"/>
      <c r="K705" s="4"/>
    </row>
    <row r="706" spans="2:11" ht="13.5" x14ac:dyDescent="0.35">
      <c r="B706" s="3">
        <v>43027</v>
      </c>
      <c r="C706" s="2">
        <v>114</v>
      </c>
      <c r="D706" s="2">
        <v>31.260300000000001</v>
      </c>
      <c r="E706" s="2">
        <v>677</v>
      </c>
      <c r="F706" s="2"/>
      <c r="G706" s="2"/>
      <c r="H706" s="5">
        <f t="shared" si="10"/>
        <v>-4.3666036041200935E-3</v>
      </c>
      <c r="I706" s="4"/>
      <c r="J706" s="4"/>
      <c r="K706" s="4"/>
    </row>
    <row r="707" spans="2:11" ht="13.5" x14ac:dyDescent="0.35">
      <c r="B707" s="3">
        <v>43028</v>
      </c>
      <c r="C707" s="2">
        <v>114.2</v>
      </c>
      <c r="D707" s="2">
        <v>31.315200000000001</v>
      </c>
      <c r="E707" s="2">
        <v>164</v>
      </c>
      <c r="F707" s="2"/>
      <c r="G707" s="2"/>
      <c r="H707" s="5">
        <f t="shared" si="10"/>
        <v>1.75622114950912E-3</v>
      </c>
      <c r="I707" s="4"/>
      <c r="J707" s="4"/>
      <c r="K707" s="4"/>
    </row>
    <row r="708" spans="2:11" ht="13.5" x14ac:dyDescent="0.35">
      <c r="B708" s="3">
        <v>43031</v>
      </c>
      <c r="C708" s="2">
        <v>114.5</v>
      </c>
      <c r="D708" s="2">
        <v>31.397400000000001</v>
      </c>
      <c r="E708" s="2">
        <v>620</v>
      </c>
      <c r="F708" s="2"/>
      <c r="G708" s="2"/>
      <c r="H708" s="5">
        <f t="shared" si="10"/>
        <v>2.6249233599019094E-3</v>
      </c>
      <c r="I708" s="4"/>
      <c r="J708" s="4"/>
      <c r="K708" s="4"/>
    </row>
    <row r="709" spans="2:11" ht="13.5" x14ac:dyDescent="0.35">
      <c r="B709" s="3">
        <v>43032</v>
      </c>
      <c r="C709" s="2">
        <v>115.2</v>
      </c>
      <c r="D709" s="2">
        <v>31.589400000000001</v>
      </c>
      <c r="E709" s="2">
        <v>173</v>
      </c>
      <c r="F709" s="2"/>
      <c r="G709" s="2"/>
      <c r="H709" s="5">
        <f t="shared" si="10"/>
        <v>6.1151560320281345E-3</v>
      </c>
      <c r="I709" s="4"/>
      <c r="J709" s="4"/>
      <c r="K709" s="4"/>
    </row>
    <row r="710" spans="2:11" ht="13.5" x14ac:dyDescent="0.35">
      <c r="B710" s="3">
        <v>43033</v>
      </c>
      <c r="C710" s="2">
        <v>115.25</v>
      </c>
      <c r="D710" s="2">
        <v>31.603100000000001</v>
      </c>
      <c r="E710" s="2">
        <v>245</v>
      </c>
      <c r="F710" s="2"/>
      <c r="G710" s="2"/>
      <c r="H710" s="5">
        <f t="shared" si="10"/>
        <v>4.3368978201548765E-4</v>
      </c>
      <c r="I710" s="4"/>
      <c r="J710" s="4"/>
      <c r="K710" s="4"/>
    </row>
    <row r="711" spans="2:11" ht="13.5" x14ac:dyDescent="0.35">
      <c r="B711" s="3">
        <v>43034</v>
      </c>
      <c r="C711" s="2">
        <v>114</v>
      </c>
      <c r="D711" s="2">
        <v>31.260300000000001</v>
      </c>
      <c r="E711" s="2">
        <v>1165</v>
      </c>
      <c r="F711" s="2"/>
      <c r="G711" s="2"/>
      <c r="H711" s="5">
        <f t="shared" ref="H711:H774" si="11">(D711-D710)/D710</f>
        <v>-1.0847037157747196E-2</v>
      </c>
      <c r="I711" s="4"/>
      <c r="J711" s="4"/>
      <c r="K711" s="4"/>
    </row>
    <row r="712" spans="2:11" ht="13.5" x14ac:dyDescent="0.35">
      <c r="B712" s="3">
        <v>43035</v>
      </c>
      <c r="C712" s="2">
        <v>114.05</v>
      </c>
      <c r="D712" s="2">
        <v>31.274000000000001</v>
      </c>
      <c r="E712" s="2">
        <v>141</v>
      </c>
      <c r="F712" s="2"/>
      <c r="G712" s="2"/>
      <c r="H712" s="5">
        <f t="shared" si="11"/>
        <v>4.382555509704016E-4</v>
      </c>
      <c r="I712" s="4"/>
      <c r="J712" s="4"/>
      <c r="K712" s="4"/>
    </row>
    <row r="713" spans="2:11" ht="13.5" x14ac:dyDescent="0.35">
      <c r="B713" s="3">
        <v>43038</v>
      </c>
      <c r="C713" s="2">
        <v>114</v>
      </c>
      <c r="D713" s="2">
        <v>31.260300000000001</v>
      </c>
      <c r="E713" s="2">
        <v>1403</v>
      </c>
      <c r="F713" s="2"/>
      <c r="G713" s="2"/>
      <c r="H713" s="5">
        <f t="shared" si="11"/>
        <v>-4.380635671804069E-4</v>
      </c>
      <c r="I713" s="4"/>
      <c r="J713" s="4"/>
      <c r="K713" s="4"/>
    </row>
    <row r="714" spans="2:11" ht="13.5" x14ac:dyDescent="0.35">
      <c r="B714" s="3">
        <v>43039</v>
      </c>
      <c r="C714" s="2">
        <v>114</v>
      </c>
      <c r="D714" s="2">
        <v>31.260300000000001</v>
      </c>
      <c r="E714" s="2">
        <v>557</v>
      </c>
      <c r="F714" s="2"/>
      <c r="G714" s="2"/>
      <c r="H714" s="5">
        <f t="shared" si="11"/>
        <v>0</v>
      </c>
      <c r="I714" s="4"/>
      <c r="J714" s="4"/>
      <c r="K714" s="4"/>
    </row>
    <row r="715" spans="2:11" ht="13.5" x14ac:dyDescent="0.35">
      <c r="B715" s="3">
        <v>43040</v>
      </c>
      <c r="C715" s="2">
        <v>114</v>
      </c>
      <c r="D715" s="2">
        <v>31.260300000000001</v>
      </c>
      <c r="E715" s="2">
        <v>46</v>
      </c>
      <c r="F715" s="2"/>
      <c r="G715" s="2"/>
      <c r="H715" s="5">
        <f t="shared" si="11"/>
        <v>0</v>
      </c>
      <c r="I715" s="4"/>
      <c r="J715" s="4"/>
      <c r="K715" s="4"/>
    </row>
    <row r="716" spans="2:11" ht="13.5" x14ac:dyDescent="0.35">
      <c r="B716" s="3">
        <v>43041</v>
      </c>
      <c r="C716" s="2">
        <v>114.01</v>
      </c>
      <c r="D716" s="2">
        <v>31.263100000000001</v>
      </c>
      <c r="E716" s="2">
        <v>341</v>
      </c>
      <c r="F716" s="2"/>
      <c r="G716" s="2"/>
      <c r="H716" s="5">
        <f t="shared" si="11"/>
        <v>8.9570477570611283E-5</v>
      </c>
      <c r="I716" s="4"/>
      <c r="J716" s="4"/>
      <c r="K716" s="4"/>
    </row>
    <row r="717" spans="2:11" ht="13.5" x14ac:dyDescent="0.35">
      <c r="B717" s="3">
        <v>43042</v>
      </c>
      <c r="C717" s="2">
        <v>114.01</v>
      </c>
      <c r="D717" s="2">
        <v>31.263100000000001</v>
      </c>
      <c r="E717" s="2">
        <v>0</v>
      </c>
      <c r="F717" s="2"/>
      <c r="G717" s="2"/>
      <c r="H717" s="5">
        <f t="shared" si="11"/>
        <v>0</v>
      </c>
      <c r="I717" s="4"/>
      <c r="J717" s="4"/>
      <c r="K717" s="4"/>
    </row>
    <row r="718" spans="2:11" ht="13.5" x14ac:dyDescent="0.35">
      <c r="B718" s="3">
        <v>43045</v>
      </c>
      <c r="C718" s="2">
        <v>114.49</v>
      </c>
      <c r="D718" s="2">
        <v>31.3947</v>
      </c>
      <c r="E718" s="2">
        <v>336</v>
      </c>
      <c r="F718" s="2"/>
      <c r="G718" s="2"/>
      <c r="H718" s="5">
        <f t="shared" si="11"/>
        <v>4.2094354046783213E-3</v>
      </c>
      <c r="I718" s="4"/>
      <c r="J718" s="4"/>
      <c r="K718" s="4"/>
    </row>
    <row r="719" spans="2:11" ht="13.5" x14ac:dyDescent="0.35">
      <c r="B719" s="3">
        <v>43046</v>
      </c>
      <c r="C719" s="2">
        <v>115</v>
      </c>
      <c r="D719" s="2">
        <v>31.534500000000001</v>
      </c>
      <c r="E719" s="2">
        <v>1752</v>
      </c>
      <c r="F719" s="2"/>
      <c r="G719" s="2"/>
      <c r="H719" s="5">
        <f t="shared" si="11"/>
        <v>4.4529809171612094E-3</v>
      </c>
      <c r="I719" s="4"/>
      <c r="J719" s="4"/>
      <c r="K719" s="4"/>
    </row>
    <row r="720" spans="2:11" ht="13.5" x14ac:dyDescent="0.35">
      <c r="B720" s="3">
        <v>43047</v>
      </c>
      <c r="C720" s="2">
        <v>115</v>
      </c>
      <c r="D720" s="2">
        <v>31.534500000000001</v>
      </c>
      <c r="E720" s="2">
        <v>1630</v>
      </c>
      <c r="F720" s="2"/>
      <c r="G720" s="2"/>
      <c r="H720" s="5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114</v>
      </c>
      <c r="D721" s="2">
        <v>31.260300000000001</v>
      </c>
      <c r="E721" s="2">
        <v>5560</v>
      </c>
      <c r="F721" s="2"/>
      <c r="G721" s="2"/>
      <c r="H721" s="5">
        <f t="shared" si="11"/>
        <v>-8.6952385482566858E-3</v>
      </c>
      <c r="I721" s="4"/>
      <c r="J721" s="4"/>
      <c r="K721" s="4"/>
    </row>
    <row r="722" spans="2:11" ht="13.5" x14ac:dyDescent="0.35">
      <c r="B722" s="3">
        <v>43049</v>
      </c>
      <c r="C722" s="2">
        <v>114.11</v>
      </c>
      <c r="D722" s="2">
        <v>31.290500000000002</v>
      </c>
      <c r="E722" s="2">
        <v>375</v>
      </c>
      <c r="F722" s="2"/>
      <c r="G722" s="2"/>
      <c r="H722" s="5">
        <f t="shared" si="11"/>
        <v>9.6608157951141448E-4</v>
      </c>
      <c r="I722" s="4"/>
      <c r="J722" s="4"/>
      <c r="K722" s="4"/>
    </row>
    <row r="723" spans="2:11" ht="13.5" x14ac:dyDescent="0.35">
      <c r="B723" s="3">
        <v>43052</v>
      </c>
      <c r="C723" s="2">
        <v>114</v>
      </c>
      <c r="D723" s="2">
        <v>31.260300000000001</v>
      </c>
      <c r="E723" s="2">
        <v>1425</v>
      </c>
      <c r="F723" s="2"/>
      <c r="G723" s="2"/>
      <c r="H723" s="5">
        <f t="shared" si="11"/>
        <v>-9.6514916668000411E-4</v>
      </c>
      <c r="I723" s="4"/>
      <c r="J723" s="4"/>
      <c r="K723" s="4"/>
    </row>
    <row r="724" spans="2:11" ht="13.5" x14ac:dyDescent="0.35">
      <c r="B724" s="3">
        <v>43053</v>
      </c>
      <c r="C724" s="2">
        <v>113.9</v>
      </c>
      <c r="D724" s="2">
        <v>31.232900000000001</v>
      </c>
      <c r="E724" s="2">
        <v>2161</v>
      </c>
      <c r="F724" s="2"/>
      <c r="G724" s="2"/>
      <c r="H724" s="5">
        <f t="shared" si="11"/>
        <v>-8.7651110194080319E-4</v>
      </c>
      <c r="I724" s="4"/>
      <c r="J724" s="4"/>
      <c r="K724" s="4"/>
    </row>
    <row r="725" spans="2:11" ht="13.5" x14ac:dyDescent="0.35">
      <c r="B725" s="3">
        <v>43054</v>
      </c>
      <c r="C725" s="2">
        <v>114</v>
      </c>
      <c r="D725" s="2">
        <v>31.260300000000001</v>
      </c>
      <c r="E725" s="2">
        <v>3165</v>
      </c>
      <c r="F725" s="2"/>
      <c r="G725" s="2"/>
      <c r="H725" s="5">
        <f t="shared" si="11"/>
        <v>8.7728004764207261E-4</v>
      </c>
      <c r="I725" s="4"/>
      <c r="J725" s="4"/>
      <c r="K725" s="4"/>
    </row>
    <row r="726" spans="2:11" ht="13.5" x14ac:dyDescent="0.35">
      <c r="B726" s="3">
        <v>43055</v>
      </c>
      <c r="C726" s="2">
        <v>113.6</v>
      </c>
      <c r="D726" s="2">
        <v>31.150600000000001</v>
      </c>
      <c r="E726" s="2">
        <v>2137</v>
      </c>
      <c r="F726" s="2"/>
      <c r="G726" s="2"/>
      <c r="H726" s="5">
        <f t="shared" si="11"/>
        <v>-3.5092433533907264E-3</v>
      </c>
      <c r="I726" s="4"/>
      <c r="J726" s="4"/>
      <c r="K726" s="4"/>
    </row>
    <row r="727" spans="2:11" ht="13.5" x14ac:dyDescent="0.35">
      <c r="B727" s="3">
        <v>43056</v>
      </c>
      <c r="C727" s="2">
        <v>113.9</v>
      </c>
      <c r="D727" s="2">
        <v>31.232900000000001</v>
      </c>
      <c r="E727" s="2">
        <v>500</v>
      </c>
      <c r="F727" s="2"/>
      <c r="G727" s="2"/>
      <c r="H727" s="5">
        <f t="shared" si="11"/>
        <v>2.6420036853222742E-3</v>
      </c>
      <c r="I727" s="4"/>
      <c r="J727" s="4"/>
      <c r="K727" s="4"/>
    </row>
    <row r="728" spans="2:11" ht="13.5" x14ac:dyDescent="0.35">
      <c r="B728" s="3">
        <v>43059</v>
      </c>
      <c r="C728" s="2">
        <v>114</v>
      </c>
      <c r="D728" s="2">
        <v>31.260300000000001</v>
      </c>
      <c r="E728" s="2">
        <v>725</v>
      </c>
      <c r="F728" s="2"/>
      <c r="G728" s="2"/>
      <c r="H728" s="5">
        <f t="shared" si="11"/>
        <v>8.7728004764207261E-4</v>
      </c>
      <c r="I728" s="4"/>
      <c r="J728" s="4"/>
      <c r="K728" s="4"/>
    </row>
    <row r="729" spans="2:11" ht="13.5" x14ac:dyDescent="0.35">
      <c r="B729" s="3">
        <v>43060</v>
      </c>
      <c r="C729" s="2">
        <v>114.5</v>
      </c>
      <c r="D729" s="2">
        <v>31.397400000000001</v>
      </c>
      <c r="E729" s="2">
        <v>216</v>
      </c>
      <c r="F729" s="2"/>
      <c r="G729" s="2"/>
      <c r="H729" s="5">
        <f t="shared" si="11"/>
        <v>4.3857544553315298E-3</v>
      </c>
      <c r="I729" s="4"/>
      <c r="J729" s="4"/>
      <c r="K729" s="4"/>
    </row>
    <row r="730" spans="2:11" ht="13.5" x14ac:dyDescent="0.35">
      <c r="B730" s="3">
        <v>43061</v>
      </c>
      <c r="C730" s="2">
        <v>114.8</v>
      </c>
      <c r="D730" s="2">
        <v>31.479700000000001</v>
      </c>
      <c r="E730" s="2">
        <v>70</v>
      </c>
      <c r="F730" s="2"/>
      <c r="G730" s="2"/>
      <c r="H730" s="5">
        <f t="shared" si="11"/>
        <v>2.6212361533120587E-3</v>
      </c>
      <c r="I730" s="4"/>
      <c r="J730" s="4"/>
      <c r="K730" s="4"/>
    </row>
    <row r="731" spans="2:11" ht="13.5" x14ac:dyDescent="0.35">
      <c r="B731" s="3">
        <v>43062</v>
      </c>
      <c r="C731" s="2">
        <v>114.8</v>
      </c>
      <c r="D731" s="2">
        <v>31.479700000000001</v>
      </c>
      <c r="E731" s="2">
        <v>710</v>
      </c>
      <c r="F731" s="2"/>
      <c r="G731" s="2"/>
      <c r="H731" s="5">
        <f t="shared" si="11"/>
        <v>0</v>
      </c>
      <c r="I731" s="4"/>
      <c r="J731" s="4"/>
      <c r="K731" s="4"/>
    </row>
    <row r="732" spans="2:11" ht="13.5" x14ac:dyDescent="0.35">
      <c r="B732" s="3">
        <v>43063</v>
      </c>
      <c r="C732" s="2">
        <v>115.5</v>
      </c>
      <c r="D732" s="2">
        <v>31.671600000000002</v>
      </c>
      <c r="E732" s="2">
        <v>6452</v>
      </c>
      <c r="F732" s="2"/>
      <c r="G732" s="2"/>
      <c r="H732" s="5">
        <f t="shared" si="11"/>
        <v>6.0959920202543353E-3</v>
      </c>
      <c r="I732" s="4"/>
      <c r="J732" s="4"/>
      <c r="K732" s="4"/>
    </row>
    <row r="733" spans="2:11" ht="13.5" x14ac:dyDescent="0.35">
      <c r="B733" s="3">
        <v>43066</v>
      </c>
      <c r="C733" s="2">
        <v>116.5</v>
      </c>
      <c r="D733" s="2">
        <v>31.945799999999998</v>
      </c>
      <c r="E733" s="2">
        <v>2019</v>
      </c>
      <c r="F733" s="2"/>
      <c r="G733" s="2"/>
      <c r="H733" s="5">
        <f t="shared" si="11"/>
        <v>8.6575986056908038E-3</v>
      </c>
      <c r="I733" s="4"/>
      <c r="J733" s="4"/>
      <c r="K733" s="4"/>
    </row>
    <row r="734" spans="2:11" ht="13.5" x14ac:dyDescent="0.35">
      <c r="B734" s="3">
        <v>43067</v>
      </c>
      <c r="C734" s="2">
        <v>116.5</v>
      </c>
      <c r="D734" s="2">
        <v>31.945799999999998</v>
      </c>
      <c r="E734" s="2">
        <v>1270</v>
      </c>
      <c r="F734" s="2"/>
      <c r="G734" s="2"/>
      <c r="H734" s="5">
        <f t="shared" si="11"/>
        <v>0</v>
      </c>
      <c r="I734" s="4"/>
      <c r="J734" s="4"/>
      <c r="K734" s="4"/>
    </row>
    <row r="735" spans="2:11" ht="13.5" x14ac:dyDescent="0.35">
      <c r="B735" s="3">
        <v>43068</v>
      </c>
      <c r="C735" s="2">
        <v>117.4</v>
      </c>
      <c r="D735" s="2">
        <v>32.192599999999999</v>
      </c>
      <c r="E735" s="2">
        <v>1106</v>
      </c>
      <c r="F735" s="2"/>
      <c r="G735" s="2"/>
      <c r="H735" s="5">
        <f t="shared" si="11"/>
        <v>7.7255852099493635E-3</v>
      </c>
      <c r="I735" s="4"/>
      <c r="J735" s="4"/>
      <c r="K735" s="4"/>
    </row>
    <row r="736" spans="2:11" ht="13.5" x14ac:dyDescent="0.35">
      <c r="B736" s="3">
        <v>43069</v>
      </c>
      <c r="C736" s="2">
        <v>119.96</v>
      </c>
      <c r="D736" s="2">
        <v>32.894599999999997</v>
      </c>
      <c r="E736" s="2">
        <v>4569</v>
      </c>
      <c r="F736" s="2"/>
      <c r="G736" s="2"/>
      <c r="H736" s="5">
        <f t="shared" si="11"/>
        <v>2.1806253611078266E-2</v>
      </c>
      <c r="I736" s="4"/>
      <c r="J736" s="4"/>
      <c r="K736" s="4"/>
    </row>
    <row r="737" spans="2:11" ht="13.5" x14ac:dyDescent="0.35">
      <c r="B737" s="3">
        <v>43073</v>
      </c>
      <c r="C737" s="2">
        <v>120</v>
      </c>
      <c r="D737" s="2">
        <v>32.9056</v>
      </c>
      <c r="E737" s="2">
        <v>1282</v>
      </c>
      <c r="F737" s="2"/>
      <c r="G737" s="2"/>
      <c r="H737" s="5">
        <f t="shared" si="11"/>
        <v>3.3440139110987172E-4</v>
      </c>
      <c r="I737" s="4"/>
      <c r="J737" s="4"/>
      <c r="K737" s="4"/>
    </row>
    <row r="738" spans="2:11" ht="13.5" x14ac:dyDescent="0.35">
      <c r="B738" s="3">
        <v>43074</v>
      </c>
      <c r="C738" s="2">
        <v>120.48</v>
      </c>
      <c r="D738" s="2">
        <v>33.037199999999999</v>
      </c>
      <c r="E738" s="2">
        <v>1221</v>
      </c>
      <c r="F738" s="2"/>
      <c r="G738" s="2"/>
      <c r="H738" s="5">
        <f t="shared" si="11"/>
        <v>3.9993192648059553E-3</v>
      </c>
      <c r="I738" s="4"/>
      <c r="J738" s="4"/>
      <c r="K738" s="4"/>
    </row>
    <row r="739" spans="2:11" ht="13.5" x14ac:dyDescent="0.35">
      <c r="B739" s="3">
        <v>43075</v>
      </c>
      <c r="C739" s="2">
        <v>120.47</v>
      </c>
      <c r="D739" s="2">
        <v>33.034500000000001</v>
      </c>
      <c r="E739" s="2">
        <v>761</v>
      </c>
      <c r="F739" s="2"/>
      <c r="G739" s="2"/>
      <c r="H739" s="5">
        <f t="shared" si="11"/>
        <v>-8.1726054266017105E-5</v>
      </c>
      <c r="I739" s="4"/>
      <c r="J739" s="4"/>
      <c r="K739" s="4"/>
    </row>
    <row r="740" spans="2:11" ht="13.5" x14ac:dyDescent="0.35">
      <c r="B740" s="3">
        <v>43076</v>
      </c>
      <c r="C740" s="2">
        <v>120.02</v>
      </c>
      <c r="D740" s="2">
        <v>32.911099999999998</v>
      </c>
      <c r="E740" s="2">
        <v>368</v>
      </c>
      <c r="F740" s="2"/>
      <c r="G740" s="2"/>
      <c r="H740" s="5">
        <f t="shared" si="11"/>
        <v>-3.7354886557993531E-3</v>
      </c>
      <c r="I740" s="4"/>
      <c r="J740" s="4"/>
      <c r="K740" s="4"/>
    </row>
    <row r="741" spans="2:11" ht="13.5" x14ac:dyDescent="0.35">
      <c r="B741" s="3">
        <v>43077</v>
      </c>
      <c r="C741" s="2">
        <v>120</v>
      </c>
      <c r="D741" s="2">
        <v>32.9056</v>
      </c>
      <c r="E741" s="2">
        <v>1907</v>
      </c>
      <c r="F741" s="2"/>
      <c r="G741" s="2"/>
      <c r="H741" s="5">
        <f t="shared" si="11"/>
        <v>-1.6711686938442776E-4</v>
      </c>
      <c r="I741" s="4"/>
      <c r="J741" s="4"/>
      <c r="K741" s="4"/>
    </row>
    <row r="742" spans="2:11" ht="13.5" x14ac:dyDescent="0.35">
      <c r="B742" s="3">
        <v>43080</v>
      </c>
      <c r="C742" s="2">
        <v>120.2</v>
      </c>
      <c r="D742" s="2">
        <v>32.9604</v>
      </c>
      <c r="E742" s="2">
        <v>2167</v>
      </c>
      <c r="F742" s="2"/>
      <c r="G742" s="2"/>
      <c r="H742" s="5">
        <f t="shared" si="11"/>
        <v>1.6653700282018922E-3</v>
      </c>
      <c r="I742" s="4"/>
      <c r="J742" s="4"/>
      <c r="K742" s="4"/>
    </row>
    <row r="743" spans="2:11" ht="13.5" x14ac:dyDescent="0.35">
      <c r="B743" s="3">
        <v>43081</v>
      </c>
      <c r="C743" s="2">
        <v>120</v>
      </c>
      <c r="D743" s="2">
        <v>32.9056</v>
      </c>
      <c r="E743" s="2">
        <v>697</v>
      </c>
      <c r="F743" s="2"/>
      <c r="G743" s="2"/>
      <c r="H743" s="5">
        <f t="shared" si="11"/>
        <v>-1.6626011820244956E-3</v>
      </c>
      <c r="I743" s="4"/>
      <c r="J743" s="4"/>
      <c r="K743" s="4"/>
    </row>
    <row r="744" spans="2:11" ht="13.5" x14ac:dyDescent="0.35">
      <c r="B744" s="3">
        <v>43082</v>
      </c>
      <c r="C744" s="2">
        <v>119.63</v>
      </c>
      <c r="D744" s="2">
        <v>32.804099999999998</v>
      </c>
      <c r="E744" s="2">
        <v>901</v>
      </c>
      <c r="F744" s="2"/>
      <c r="G744" s="2"/>
      <c r="H744" s="5">
        <f t="shared" si="11"/>
        <v>-3.0845813478557289E-3</v>
      </c>
      <c r="I744" s="4"/>
      <c r="J744" s="4"/>
      <c r="K744" s="4"/>
    </row>
    <row r="745" spans="2:11" ht="13.5" x14ac:dyDescent="0.35">
      <c r="B745" s="3">
        <v>43083</v>
      </c>
      <c r="C745" s="2">
        <v>119</v>
      </c>
      <c r="D745" s="2">
        <v>32.631399999999999</v>
      </c>
      <c r="E745" s="2">
        <v>1540</v>
      </c>
      <c r="F745" s="2"/>
      <c r="G745" s="2"/>
      <c r="H745" s="5">
        <f t="shared" si="11"/>
        <v>-5.2645858292103415E-3</v>
      </c>
      <c r="I745" s="4"/>
      <c r="J745" s="4"/>
      <c r="K745" s="4"/>
    </row>
    <row r="746" spans="2:11" ht="13.5" x14ac:dyDescent="0.35">
      <c r="B746" s="3">
        <v>43084</v>
      </c>
      <c r="C746" s="2">
        <v>119</v>
      </c>
      <c r="D746" s="2">
        <v>32.631399999999999</v>
      </c>
      <c r="E746" s="2">
        <v>233</v>
      </c>
      <c r="F746" s="2"/>
      <c r="G746" s="2"/>
      <c r="H746" s="5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118.01</v>
      </c>
      <c r="D747" s="2">
        <v>32.359900000000003</v>
      </c>
      <c r="E747" s="2">
        <v>20616</v>
      </c>
      <c r="F747" s="2"/>
      <c r="G747" s="2"/>
      <c r="H747" s="5">
        <f t="shared" si="11"/>
        <v>-8.3202069172636194E-3</v>
      </c>
      <c r="I747" s="4"/>
      <c r="J747" s="4"/>
      <c r="K747" s="4"/>
    </row>
    <row r="748" spans="2:11" ht="13.5" x14ac:dyDescent="0.35">
      <c r="B748" s="3">
        <v>43088</v>
      </c>
      <c r="C748" s="2">
        <v>118</v>
      </c>
      <c r="D748" s="2">
        <v>32.357199999999999</v>
      </c>
      <c r="E748" s="2">
        <v>2144</v>
      </c>
      <c r="F748" s="2"/>
      <c r="G748" s="2"/>
      <c r="H748" s="5">
        <f t="shared" si="11"/>
        <v>-8.3436599000749859E-5</v>
      </c>
      <c r="I748" s="4"/>
      <c r="J748" s="4"/>
      <c r="K748" s="4"/>
    </row>
    <row r="749" spans="2:11" ht="13.5" x14ac:dyDescent="0.35">
      <c r="B749" s="3">
        <v>43089</v>
      </c>
      <c r="C749" s="2">
        <v>118</v>
      </c>
      <c r="D749" s="2">
        <v>32.357199999999999</v>
      </c>
      <c r="E749" s="2">
        <v>2808</v>
      </c>
      <c r="F749" s="2"/>
      <c r="G749" s="2"/>
      <c r="H749" s="5">
        <f t="shared" si="11"/>
        <v>0</v>
      </c>
      <c r="I749" s="4"/>
      <c r="J749" s="4"/>
      <c r="K749" s="4"/>
    </row>
    <row r="750" spans="2:11" ht="13.5" x14ac:dyDescent="0.35">
      <c r="B750" s="3">
        <v>43090</v>
      </c>
      <c r="C750" s="2">
        <v>118.01</v>
      </c>
      <c r="D750" s="2">
        <v>32.359900000000003</v>
      </c>
      <c r="E750" s="2">
        <v>330</v>
      </c>
      <c r="F750" s="2"/>
      <c r="G750" s="2"/>
      <c r="H750" s="5">
        <f t="shared" si="11"/>
        <v>8.3443561247708878E-5</v>
      </c>
      <c r="I750" s="4"/>
      <c r="J750" s="4"/>
      <c r="K750" s="4"/>
    </row>
    <row r="751" spans="2:11" ht="13.5" x14ac:dyDescent="0.35">
      <c r="B751" s="3">
        <v>43091</v>
      </c>
      <c r="C751" s="2">
        <v>118.01</v>
      </c>
      <c r="D751" s="2">
        <v>32.359900000000003</v>
      </c>
      <c r="E751" s="2">
        <v>619</v>
      </c>
      <c r="F751" s="2"/>
      <c r="G751" s="2"/>
      <c r="H751" s="5">
        <f t="shared" si="11"/>
        <v>0</v>
      </c>
      <c r="I751" s="4"/>
      <c r="J751" s="4"/>
      <c r="K751" s="4"/>
    </row>
    <row r="752" spans="2:11" ht="13.5" x14ac:dyDescent="0.35">
      <c r="B752" s="3">
        <v>43094</v>
      </c>
      <c r="C752" s="2">
        <v>118</v>
      </c>
      <c r="D752" s="2">
        <v>32.357199999999999</v>
      </c>
      <c r="E752" s="2">
        <v>771</v>
      </c>
      <c r="F752" s="2"/>
      <c r="G752" s="2"/>
      <c r="H752" s="5">
        <f t="shared" si="11"/>
        <v>-8.3436599000749859E-5</v>
      </c>
      <c r="I752" s="4"/>
      <c r="J752" s="4"/>
      <c r="K752" s="4"/>
    </row>
    <row r="753" spans="2:11" ht="13.5" x14ac:dyDescent="0.35">
      <c r="B753" s="3">
        <v>43095</v>
      </c>
      <c r="C753" s="2">
        <v>120</v>
      </c>
      <c r="D753" s="2">
        <v>32.9056</v>
      </c>
      <c r="E753" s="2">
        <v>2405</v>
      </c>
      <c r="F753" s="2"/>
      <c r="G753" s="2"/>
      <c r="H753" s="5">
        <f t="shared" si="11"/>
        <v>1.6948314440062826E-2</v>
      </c>
      <c r="I753" s="4"/>
      <c r="J753" s="4"/>
      <c r="K753" s="4"/>
    </row>
    <row r="754" spans="2:11" ht="13.5" x14ac:dyDescent="0.35">
      <c r="B754" s="3">
        <v>43096</v>
      </c>
      <c r="C754" s="2">
        <v>121.1</v>
      </c>
      <c r="D754" s="2">
        <v>33.2072</v>
      </c>
      <c r="E754" s="2">
        <v>3723</v>
      </c>
      <c r="F754" s="2"/>
      <c r="G754" s="2"/>
      <c r="H754" s="5">
        <f t="shared" si="11"/>
        <v>9.1656131479140486E-3</v>
      </c>
      <c r="I754" s="4"/>
      <c r="J754" s="4"/>
      <c r="K754" s="4"/>
    </row>
    <row r="755" spans="2:11" ht="13.5" x14ac:dyDescent="0.35">
      <c r="B755" s="3">
        <v>43097</v>
      </c>
      <c r="C755" s="2">
        <v>121.2</v>
      </c>
      <c r="D755" s="2">
        <v>33.2346</v>
      </c>
      <c r="E755" s="2">
        <v>1322</v>
      </c>
      <c r="F755" s="2"/>
      <c r="G755" s="2"/>
      <c r="H755" s="5">
        <f t="shared" si="11"/>
        <v>8.2512226264183945E-4</v>
      </c>
      <c r="I755" s="4"/>
      <c r="J755" s="4"/>
      <c r="K755" s="4"/>
    </row>
    <row r="756" spans="2:11" ht="13.5" x14ac:dyDescent="0.35">
      <c r="B756" s="3">
        <v>43098</v>
      </c>
      <c r="C756" s="2">
        <v>122</v>
      </c>
      <c r="D756" s="2">
        <v>33.454000000000001</v>
      </c>
      <c r="E756" s="2">
        <v>3997</v>
      </c>
      <c r="F756" s="2"/>
      <c r="G756" s="2"/>
      <c r="H756" s="5">
        <f t="shared" si="11"/>
        <v>6.6015538023626056E-3</v>
      </c>
      <c r="I756" s="4"/>
      <c r="J756" s="4"/>
      <c r="K756" s="4"/>
    </row>
    <row r="757" spans="2:11" ht="13.5" x14ac:dyDescent="0.35">
      <c r="B757" s="3">
        <v>43102</v>
      </c>
      <c r="C757" s="2">
        <v>118.1</v>
      </c>
      <c r="D757" s="2">
        <v>32.384599999999999</v>
      </c>
      <c r="E757" s="2">
        <v>2897</v>
      </c>
      <c r="F757" s="2"/>
      <c r="G757" s="2"/>
      <c r="H757" s="5">
        <f t="shared" si="11"/>
        <v>-3.1966282058946666E-2</v>
      </c>
      <c r="I757" s="4"/>
      <c r="J757" s="4"/>
      <c r="K757" s="4"/>
    </row>
    <row r="758" spans="2:11" ht="13.5" x14ac:dyDescent="0.35">
      <c r="B758" s="3">
        <v>43103</v>
      </c>
      <c r="C758" s="2">
        <v>120</v>
      </c>
      <c r="D758" s="2">
        <v>32.9056</v>
      </c>
      <c r="E758" s="2">
        <v>965</v>
      </c>
      <c r="F758" s="2"/>
      <c r="G758" s="2"/>
      <c r="H758" s="5">
        <f t="shared" si="11"/>
        <v>1.6087893628453056E-2</v>
      </c>
      <c r="I758" s="4"/>
      <c r="J758" s="4"/>
      <c r="K758" s="4"/>
    </row>
    <row r="759" spans="2:11" ht="13.5" x14ac:dyDescent="0.35">
      <c r="B759" s="3">
        <v>43104</v>
      </c>
      <c r="C759" s="2">
        <v>118.5</v>
      </c>
      <c r="D759" s="2">
        <v>32.494300000000003</v>
      </c>
      <c r="E759" s="2">
        <v>720</v>
      </c>
      <c r="F759" s="2"/>
      <c r="G759" s="2"/>
      <c r="H759" s="5">
        <f t="shared" si="11"/>
        <v>-1.2499392200719547E-2</v>
      </c>
      <c r="I759" s="4"/>
      <c r="J759" s="4"/>
      <c r="K759" s="4"/>
    </row>
    <row r="760" spans="2:11" ht="13.5" x14ac:dyDescent="0.35">
      <c r="B760" s="3">
        <v>43105</v>
      </c>
      <c r="C760" s="2">
        <v>119.9</v>
      </c>
      <c r="D760" s="2">
        <v>32.8782</v>
      </c>
      <c r="E760" s="2">
        <v>1955</v>
      </c>
      <c r="F760" s="2"/>
      <c r="G760" s="2"/>
      <c r="H760" s="5">
        <f t="shared" si="11"/>
        <v>1.1814379752756544E-2</v>
      </c>
      <c r="I760" s="4"/>
      <c r="J760" s="4"/>
      <c r="K760" s="4"/>
    </row>
    <row r="761" spans="2:11" ht="13.5" x14ac:dyDescent="0.35">
      <c r="B761" s="3">
        <v>43108</v>
      </c>
      <c r="C761" s="2">
        <v>122.53</v>
      </c>
      <c r="D761" s="2">
        <v>33.599400000000003</v>
      </c>
      <c r="E761" s="2">
        <v>3081</v>
      </c>
      <c r="F761" s="2"/>
      <c r="G761" s="2"/>
      <c r="H761" s="5">
        <f t="shared" si="11"/>
        <v>2.193550741828942E-2</v>
      </c>
      <c r="I761" s="4"/>
      <c r="J761" s="4"/>
      <c r="K761" s="4"/>
    </row>
    <row r="762" spans="2:11" ht="13.5" x14ac:dyDescent="0.35">
      <c r="B762" s="3">
        <v>43109</v>
      </c>
      <c r="C762" s="2">
        <v>121.9</v>
      </c>
      <c r="D762" s="2">
        <v>33.426600000000001</v>
      </c>
      <c r="E762" s="2">
        <v>883</v>
      </c>
      <c r="F762" s="2"/>
      <c r="G762" s="2"/>
      <c r="H762" s="5">
        <f t="shared" si="11"/>
        <v>-5.1429489812318749E-3</v>
      </c>
      <c r="I762" s="4"/>
      <c r="J762" s="4"/>
      <c r="K762" s="4"/>
    </row>
    <row r="763" spans="2:11" ht="13.5" x14ac:dyDescent="0.35">
      <c r="B763" s="3">
        <v>43110</v>
      </c>
      <c r="C763" s="2">
        <v>120.24</v>
      </c>
      <c r="D763" s="2">
        <v>32.971400000000003</v>
      </c>
      <c r="E763" s="2">
        <v>767</v>
      </c>
      <c r="F763" s="2"/>
      <c r="G763" s="2"/>
      <c r="H763" s="5">
        <f t="shared" si="11"/>
        <v>-1.361789712384741E-2</v>
      </c>
      <c r="I763" s="4"/>
      <c r="J763" s="4"/>
      <c r="K763" s="4"/>
    </row>
    <row r="764" spans="2:11" ht="13.5" x14ac:dyDescent="0.35">
      <c r="B764" s="3">
        <v>43111</v>
      </c>
      <c r="C764" s="2">
        <v>122</v>
      </c>
      <c r="D764" s="2">
        <v>33.454000000000001</v>
      </c>
      <c r="E764" s="2">
        <v>2765</v>
      </c>
      <c r="F764" s="2"/>
      <c r="G764" s="2"/>
      <c r="H764" s="5">
        <f t="shared" si="11"/>
        <v>1.4636927761635778E-2</v>
      </c>
      <c r="I764" s="4"/>
      <c r="J764" s="4"/>
      <c r="K764" s="4"/>
    </row>
    <row r="765" spans="2:11" ht="13.5" x14ac:dyDescent="0.35">
      <c r="B765" s="3">
        <v>43112</v>
      </c>
      <c r="C765" s="2">
        <v>125</v>
      </c>
      <c r="D765" s="2">
        <v>34.276699999999998</v>
      </c>
      <c r="E765" s="2">
        <v>4013</v>
      </c>
      <c r="F765" s="2"/>
      <c r="G765" s="2"/>
      <c r="H765" s="5">
        <f t="shared" si="11"/>
        <v>2.4591977043103889E-2</v>
      </c>
      <c r="I765" s="4"/>
      <c r="J765" s="4"/>
      <c r="K765" s="4"/>
    </row>
    <row r="766" spans="2:11" ht="13.5" x14ac:dyDescent="0.35">
      <c r="B766" s="3">
        <v>43115</v>
      </c>
      <c r="C766" s="2">
        <v>124.9</v>
      </c>
      <c r="D766" s="2">
        <v>34.249200000000002</v>
      </c>
      <c r="E766" s="2">
        <v>9018</v>
      </c>
      <c r="F766" s="2"/>
      <c r="G766" s="2"/>
      <c r="H766" s="5">
        <f t="shared" si="11"/>
        <v>-8.0229426986834517E-4</v>
      </c>
      <c r="I766" s="4"/>
      <c r="J766" s="4"/>
      <c r="K766" s="4"/>
    </row>
    <row r="767" spans="2:11" ht="13.5" x14ac:dyDescent="0.35">
      <c r="B767" s="3">
        <v>43116</v>
      </c>
      <c r="C767" s="2">
        <v>125</v>
      </c>
      <c r="D767" s="2">
        <v>34.276699999999998</v>
      </c>
      <c r="E767" s="2">
        <v>3537</v>
      </c>
      <c r="F767" s="2"/>
      <c r="G767" s="2"/>
      <c r="H767" s="5">
        <f t="shared" si="11"/>
        <v>8.0293846279610342E-4</v>
      </c>
      <c r="I767" s="4"/>
      <c r="J767" s="4"/>
      <c r="K767" s="4"/>
    </row>
    <row r="768" spans="2:11" ht="13.5" x14ac:dyDescent="0.35">
      <c r="B768" s="3">
        <v>43117</v>
      </c>
      <c r="C768" s="2">
        <v>126.4</v>
      </c>
      <c r="D768" s="2">
        <v>34.660600000000002</v>
      </c>
      <c r="E768" s="2">
        <v>4229</v>
      </c>
      <c r="F768" s="2"/>
      <c r="G768" s="2"/>
      <c r="H768" s="5">
        <f t="shared" si="11"/>
        <v>1.1200028007363723E-2</v>
      </c>
      <c r="I768" s="4"/>
      <c r="J768" s="4"/>
      <c r="K768" s="4"/>
    </row>
    <row r="769" spans="2:11" ht="13.5" x14ac:dyDescent="0.35">
      <c r="B769" s="3">
        <v>43118</v>
      </c>
      <c r="C769" s="2">
        <v>129</v>
      </c>
      <c r="D769" s="2">
        <v>35.3735</v>
      </c>
      <c r="E769" s="2">
        <v>3941</v>
      </c>
      <c r="F769" s="2"/>
      <c r="G769" s="2"/>
      <c r="H769" s="5">
        <f t="shared" si="11"/>
        <v>2.0568022480857158E-2</v>
      </c>
      <c r="I769" s="4"/>
      <c r="J769" s="4"/>
      <c r="K769" s="4"/>
    </row>
    <row r="770" spans="2:11" ht="13.5" x14ac:dyDescent="0.35">
      <c r="B770" s="3">
        <v>43119</v>
      </c>
      <c r="C770" s="2">
        <v>127</v>
      </c>
      <c r="D770" s="2">
        <v>34.825099999999999</v>
      </c>
      <c r="E770" s="2">
        <v>1815</v>
      </c>
      <c r="F770" s="2"/>
      <c r="G770" s="2"/>
      <c r="H770" s="5">
        <f t="shared" si="11"/>
        <v>-1.5503130874807437E-2</v>
      </c>
      <c r="I770" s="4"/>
      <c r="J770" s="4"/>
      <c r="K770" s="4"/>
    </row>
    <row r="771" spans="2:11" ht="13.5" x14ac:dyDescent="0.35">
      <c r="B771" s="3">
        <v>43122</v>
      </c>
      <c r="C771" s="2">
        <v>125.6</v>
      </c>
      <c r="D771" s="2">
        <v>34.441200000000002</v>
      </c>
      <c r="E771" s="2">
        <v>5036</v>
      </c>
      <c r="F771" s="2"/>
      <c r="G771" s="2"/>
      <c r="H771" s="5">
        <f t="shared" si="11"/>
        <v>-1.1023658223522604E-2</v>
      </c>
      <c r="I771" s="4"/>
      <c r="J771" s="4"/>
      <c r="K771" s="4"/>
    </row>
    <row r="772" spans="2:11" ht="13.5" x14ac:dyDescent="0.35">
      <c r="B772" s="3">
        <v>43123</v>
      </c>
      <c r="C772" s="2">
        <v>127.6</v>
      </c>
      <c r="D772" s="2">
        <v>34.989600000000003</v>
      </c>
      <c r="E772" s="2">
        <v>2005</v>
      </c>
      <c r="F772" s="2"/>
      <c r="G772" s="2"/>
      <c r="H772" s="5">
        <f t="shared" si="11"/>
        <v>1.5922790146684809E-2</v>
      </c>
      <c r="I772" s="4"/>
      <c r="J772" s="4"/>
      <c r="K772" s="4"/>
    </row>
    <row r="773" spans="2:11" ht="13.5" x14ac:dyDescent="0.35">
      <c r="B773" s="3">
        <v>43124</v>
      </c>
      <c r="C773" s="2">
        <v>128.1</v>
      </c>
      <c r="D773" s="2">
        <v>35.1267</v>
      </c>
      <c r="E773" s="2">
        <v>1525</v>
      </c>
      <c r="F773" s="2"/>
      <c r="G773" s="2"/>
      <c r="H773" s="5">
        <f t="shared" si="11"/>
        <v>3.918307154125702E-3</v>
      </c>
      <c r="I773" s="4"/>
      <c r="J773" s="4"/>
      <c r="K773" s="4"/>
    </row>
    <row r="774" spans="2:11" ht="13.5" x14ac:dyDescent="0.35">
      <c r="B774" s="3">
        <v>43125</v>
      </c>
      <c r="C774" s="2">
        <v>127.9</v>
      </c>
      <c r="D774" s="2">
        <v>35.071899999999999</v>
      </c>
      <c r="E774" s="2">
        <v>1180</v>
      </c>
      <c r="F774" s="2"/>
      <c r="G774" s="2"/>
      <c r="H774" s="5">
        <f t="shared" si="11"/>
        <v>-1.5600668437399524E-3</v>
      </c>
      <c r="I774" s="4"/>
      <c r="J774" s="4"/>
      <c r="K774" s="4"/>
    </row>
    <row r="775" spans="2:11" ht="13.5" x14ac:dyDescent="0.35">
      <c r="B775" s="3">
        <v>43126</v>
      </c>
      <c r="C775" s="2">
        <v>127</v>
      </c>
      <c r="D775" s="2">
        <v>34.825099999999999</v>
      </c>
      <c r="E775" s="2">
        <v>3648</v>
      </c>
      <c r="F775" s="2"/>
      <c r="G775" s="2"/>
      <c r="H775" s="5">
        <f t="shared" ref="H775:H838" si="12">(D775-D774)/D774</f>
        <v>-7.0369726191053337E-3</v>
      </c>
      <c r="I775" s="4"/>
      <c r="J775" s="4"/>
      <c r="K775" s="4"/>
    </row>
    <row r="776" spans="2:11" ht="13.5" x14ac:dyDescent="0.35">
      <c r="B776" s="3">
        <v>43129</v>
      </c>
      <c r="C776" s="2">
        <v>126.99</v>
      </c>
      <c r="D776" s="2">
        <v>34.822299999999998</v>
      </c>
      <c r="E776" s="2">
        <v>2070</v>
      </c>
      <c r="F776" s="2"/>
      <c r="G776" s="2"/>
      <c r="H776" s="5">
        <f t="shared" si="12"/>
        <v>-8.0401779176530146E-5</v>
      </c>
      <c r="I776" s="4"/>
      <c r="J776" s="4"/>
      <c r="K776" s="4"/>
    </row>
    <row r="777" spans="2:11" ht="13.5" x14ac:dyDescent="0.35">
      <c r="B777" s="3">
        <v>43130</v>
      </c>
      <c r="C777" s="2">
        <v>127.76</v>
      </c>
      <c r="D777" s="2">
        <v>35.033499999999997</v>
      </c>
      <c r="E777" s="2">
        <v>1979</v>
      </c>
      <c r="F777" s="2"/>
      <c r="G777" s="2"/>
      <c r="H777" s="5">
        <f t="shared" si="12"/>
        <v>6.065078986741199E-3</v>
      </c>
      <c r="I777" s="4"/>
      <c r="J777" s="4"/>
      <c r="K777" s="4"/>
    </row>
    <row r="778" spans="2:11" ht="13.5" x14ac:dyDescent="0.35">
      <c r="B778" s="3">
        <v>43131</v>
      </c>
      <c r="C778" s="2">
        <v>129.30000000000001</v>
      </c>
      <c r="D778" s="2">
        <v>35.455800000000004</v>
      </c>
      <c r="E778" s="2">
        <v>3557</v>
      </c>
      <c r="F778" s="2"/>
      <c r="G778" s="2"/>
      <c r="H778" s="5">
        <f t="shared" si="12"/>
        <v>1.2054176716571482E-2</v>
      </c>
      <c r="I778" s="4"/>
      <c r="J778" s="4"/>
      <c r="K778" s="4"/>
    </row>
    <row r="779" spans="2:11" ht="13.5" x14ac:dyDescent="0.35">
      <c r="B779" s="3">
        <v>43132</v>
      </c>
      <c r="C779" s="2">
        <v>129.69999999999999</v>
      </c>
      <c r="D779" s="2">
        <v>35.5655</v>
      </c>
      <c r="E779" s="2">
        <v>2890</v>
      </c>
      <c r="F779" s="2"/>
      <c r="G779" s="2"/>
      <c r="H779" s="5">
        <f t="shared" si="12"/>
        <v>3.0939930843471748E-3</v>
      </c>
      <c r="I779" s="4"/>
      <c r="J779" s="4"/>
      <c r="K779" s="4"/>
    </row>
    <row r="780" spans="2:11" ht="13.5" x14ac:dyDescent="0.35">
      <c r="B780" s="3">
        <v>43133</v>
      </c>
      <c r="C780" s="2">
        <v>132</v>
      </c>
      <c r="D780" s="2">
        <v>36.196100000000001</v>
      </c>
      <c r="E780" s="2">
        <v>8106</v>
      </c>
      <c r="F780" s="2"/>
      <c r="G780" s="2"/>
      <c r="H780" s="5">
        <f t="shared" si="12"/>
        <v>1.7730665954365919E-2</v>
      </c>
      <c r="I780" s="4"/>
      <c r="J780" s="4"/>
      <c r="K780" s="4"/>
    </row>
    <row r="781" spans="2:11" ht="13.5" x14ac:dyDescent="0.35">
      <c r="B781" s="3">
        <v>43136</v>
      </c>
      <c r="C781" s="2">
        <v>133.63</v>
      </c>
      <c r="D781" s="2">
        <v>36.643099999999997</v>
      </c>
      <c r="E781" s="2">
        <v>2399</v>
      </c>
      <c r="F781" s="2"/>
      <c r="G781" s="2"/>
      <c r="H781" s="5">
        <f t="shared" si="12"/>
        <v>1.2349396758214162E-2</v>
      </c>
      <c r="I781" s="4"/>
      <c r="J781" s="4"/>
      <c r="K781" s="4"/>
    </row>
    <row r="782" spans="2:11" ht="13.5" x14ac:dyDescent="0.35">
      <c r="B782" s="3">
        <v>43137</v>
      </c>
      <c r="C782" s="2">
        <v>134.41</v>
      </c>
      <c r="D782" s="2">
        <v>36.856999999999999</v>
      </c>
      <c r="E782" s="2">
        <v>4480</v>
      </c>
      <c r="F782" s="2"/>
      <c r="G782" s="2"/>
      <c r="H782" s="5">
        <f t="shared" si="12"/>
        <v>5.8373882122419347E-3</v>
      </c>
      <c r="I782" s="4"/>
      <c r="J782" s="4"/>
      <c r="K782" s="4"/>
    </row>
    <row r="783" spans="2:11" ht="13.5" x14ac:dyDescent="0.35">
      <c r="B783" s="3">
        <v>43138</v>
      </c>
      <c r="C783" s="2">
        <v>132.6</v>
      </c>
      <c r="D783" s="2">
        <v>36.360700000000001</v>
      </c>
      <c r="E783" s="2">
        <v>3116</v>
      </c>
      <c r="F783" s="2"/>
      <c r="G783" s="2"/>
      <c r="H783" s="5">
        <f t="shared" si="12"/>
        <v>-1.3465556068046721E-2</v>
      </c>
      <c r="I783" s="4"/>
      <c r="J783" s="4"/>
      <c r="K783" s="4"/>
    </row>
    <row r="784" spans="2:11" ht="13.5" x14ac:dyDescent="0.35">
      <c r="B784" s="3">
        <v>43139</v>
      </c>
      <c r="C784" s="2">
        <v>134</v>
      </c>
      <c r="D784" s="2">
        <v>36.744599999999998</v>
      </c>
      <c r="E784" s="2">
        <v>816</v>
      </c>
      <c r="F784" s="2"/>
      <c r="G784" s="2"/>
      <c r="H784" s="5">
        <f t="shared" si="12"/>
        <v>1.0558102566782185E-2</v>
      </c>
      <c r="I784" s="4"/>
      <c r="J784" s="4"/>
      <c r="K784" s="4"/>
    </row>
    <row r="785" spans="2:11" ht="13.5" x14ac:dyDescent="0.35">
      <c r="B785" s="3">
        <v>43140</v>
      </c>
      <c r="C785" s="2">
        <v>131</v>
      </c>
      <c r="D785" s="2">
        <v>35.921900000000001</v>
      </c>
      <c r="E785" s="2">
        <v>3208</v>
      </c>
      <c r="F785" s="2"/>
      <c r="G785" s="2"/>
      <c r="H785" s="5">
        <f t="shared" si="12"/>
        <v>-2.238968447064324E-2</v>
      </c>
      <c r="I785" s="4"/>
      <c r="J785" s="4"/>
      <c r="K785" s="4"/>
    </row>
    <row r="786" spans="2:11" ht="13.5" x14ac:dyDescent="0.35">
      <c r="B786" s="3">
        <v>43143</v>
      </c>
      <c r="C786" s="2">
        <v>133.12</v>
      </c>
      <c r="D786" s="2">
        <v>36.503300000000003</v>
      </c>
      <c r="E786" s="2">
        <v>877</v>
      </c>
      <c r="F786" s="2"/>
      <c r="G786" s="2"/>
      <c r="H786" s="5">
        <f t="shared" si="12"/>
        <v>1.6185112702835933E-2</v>
      </c>
      <c r="I786" s="4"/>
      <c r="J786" s="4"/>
      <c r="K786" s="4"/>
    </row>
    <row r="787" spans="2:11" ht="13.5" x14ac:dyDescent="0.35">
      <c r="B787" s="3">
        <v>43144</v>
      </c>
      <c r="C787" s="2">
        <v>133.19999999999999</v>
      </c>
      <c r="D787" s="2">
        <v>36.525199999999998</v>
      </c>
      <c r="E787" s="2">
        <v>602</v>
      </c>
      <c r="F787" s="2"/>
      <c r="G787" s="2"/>
      <c r="H787" s="5">
        <f t="shared" si="12"/>
        <v>5.9994575832856601E-4</v>
      </c>
      <c r="I787" s="4"/>
      <c r="J787" s="4"/>
      <c r="K787" s="4"/>
    </row>
    <row r="788" spans="2:11" ht="13.5" x14ac:dyDescent="0.35">
      <c r="B788" s="3">
        <v>43145</v>
      </c>
      <c r="C788" s="2">
        <v>132.72</v>
      </c>
      <c r="D788" s="2">
        <v>36.393599999999999</v>
      </c>
      <c r="E788" s="2">
        <v>2172</v>
      </c>
      <c r="F788" s="2"/>
      <c r="G788" s="2"/>
      <c r="H788" s="5">
        <f t="shared" si="12"/>
        <v>-3.6029919069573563E-3</v>
      </c>
      <c r="I788" s="4"/>
      <c r="J788" s="4"/>
      <c r="K788" s="4"/>
    </row>
    <row r="789" spans="2:11" ht="13.5" x14ac:dyDescent="0.35">
      <c r="B789" s="3">
        <v>43146</v>
      </c>
      <c r="C789" s="2">
        <v>133</v>
      </c>
      <c r="D789" s="2">
        <v>36.470399999999998</v>
      </c>
      <c r="E789" s="2">
        <v>722</v>
      </c>
      <c r="F789" s="2"/>
      <c r="G789" s="2"/>
      <c r="H789" s="5">
        <f t="shared" si="12"/>
        <v>2.1102611448166339E-3</v>
      </c>
      <c r="I789" s="4"/>
      <c r="J789" s="4"/>
      <c r="K789" s="4"/>
    </row>
    <row r="790" spans="2:11" ht="13.5" x14ac:dyDescent="0.35">
      <c r="B790" s="3">
        <v>43147</v>
      </c>
      <c r="C790" s="2">
        <v>132.72</v>
      </c>
      <c r="D790" s="2">
        <v>36.393599999999999</v>
      </c>
      <c r="E790" s="2">
        <v>599</v>
      </c>
      <c r="F790" s="2"/>
      <c r="G790" s="2"/>
      <c r="H790" s="5">
        <f t="shared" si="12"/>
        <v>-2.1058173203474229E-3</v>
      </c>
      <c r="I790" s="4"/>
      <c r="J790" s="4"/>
      <c r="K790" s="4"/>
    </row>
    <row r="791" spans="2:11" ht="13.5" x14ac:dyDescent="0.35">
      <c r="B791" s="3">
        <v>43150</v>
      </c>
      <c r="C791" s="2">
        <v>132.51</v>
      </c>
      <c r="D791" s="2">
        <v>36.335999999999999</v>
      </c>
      <c r="E791" s="2">
        <v>854</v>
      </c>
      <c r="F791" s="2"/>
      <c r="G791" s="2"/>
      <c r="H791" s="5">
        <f t="shared" si="12"/>
        <v>-1.5826958586125242E-3</v>
      </c>
      <c r="I791" s="4"/>
      <c r="J791" s="4"/>
      <c r="K791" s="4"/>
    </row>
    <row r="792" spans="2:11" ht="13.5" x14ac:dyDescent="0.35">
      <c r="B792" s="3">
        <v>43151</v>
      </c>
      <c r="C792" s="2">
        <v>132</v>
      </c>
      <c r="D792" s="2">
        <v>36.196100000000001</v>
      </c>
      <c r="E792" s="2">
        <v>753</v>
      </c>
      <c r="F792" s="2"/>
      <c r="G792" s="2"/>
      <c r="H792" s="5">
        <f t="shared" si="12"/>
        <v>-3.8501761338616595E-3</v>
      </c>
      <c r="I792" s="4"/>
      <c r="J792" s="4"/>
      <c r="K792" s="4"/>
    </row>
    <row r="793" spans="2:11" ht="13.5" x14ac:dyDescent="0.35">
      <c r="B793" s="3">
        <v>43152</v>
      </c>
      <c r="C793" s="2">
        <v>132.02000000000001</v>
      </c>
      <c r="D793" s="2">
        <v>36.201599999999999</v>
      </c>
      <c r="E793" s="2">
        <v>104</v>
      </c>
      <c r="F793" s="2"/>
      <c r="G793" s="2"/>
      <c r="H793" s="5">
        <f t="shared" si="12"/>
        <v>1.5195007196901986E-4</v>
      </c>
      <c r="I793" s="4"/>
      <c r="J793" s="4"/>
      <c r="K793" s="4"/>
    </row>
    <row r="794" spans="2:11" ht="13.5" x14ac:dyDescent="0.35">
      <c r="B794" s="3">
        <v>43153</v>
      </c>
      <c r="C794" s="2">
        <v>135.96</v>
      </c>
      <c r="D794" s="2">
        <v>37.281999999999996</v>
      </c>
      <c r="E794" s="2">
        <v>2795</v>
      </c>
      <c r="F794" s="2"/>
      <c r="G794" s="2"/>
      <c r="H794" s="5">
        <f t="shared" si="12"/>
        <v>2.9843984796252027E-2</v>
      </c>
      <c r="I794" s="4"/>
      <c r="J794" s="4"/>
      <c r="K794" s="4"/>
    </row>
    <row r="795" spans="2:11" ht="13.5" x14ac:dyDescent="0.35">
      <c r="B795" s="3">
        <v>43154</v>
      </c>
      <c r="C795" s="2">
        <v>135.01</v>
      </c>
      <c r="D795" s="2">
        <v>37.021500000000003</v>
      </c>
      <c r="E795" s="2">
        <v>630</v>
      </c>
      <c r="F795" s="2"/>
      <c r="G795" s="2"/>
      <c r="H795" s="5">
        <f t="shared" si="12"/>
        <v>-6.9872860898018696E-3</v>
      </c>
      <c r="I795" s="4"/>
      <c r="J795" s="4"/>
      <c r="K795" s="4"/>
    </row>
    <row r="796" spans="2:11" ht="13.5" x14ac:dyDescent="0.35">
      <c r="B796" s="3">
        <v>43157</v>
      </c>
      <c r="C796" s="2">
        <v>134.5</v>
      </c>
      <c r="D796" s="2">
        <v>36.881700000000002</v>
      </c>
      <c r="E796" s="2">
        <v>1017</v>
      </c>
      <c r="F796" s="2"/>
      <c r="G796" s="2"/>
      <c r="H796" s="5">
        <f t="shared" si="12"/>
        <v>-3.7761841092338513E-3</v>
      </c>
      <c r="I796" s="4"/>
      <c r="J796" s="4"/>
      <c r="K796" s="4"/>
    </row>
    <row r="797" spans="2:11" ht="13.5" x14ac:dyDescent="0.35">
      <c r="B797" s="3">
        <v>43158</v>
      </c>
      <c r="C797" s="2">
        <v>135.01</v>
      </c>
      <c r="D797" s="2">
        <v>37.021500000000003</v>
      </c>
      <c r="E797" s="2">
        <v>2031</v>
      </c>
      <c r="F797" s="2"/>
      <c r="G797" s="2"/>
      <c r="H797" s="5">
        <f t="shared" si="12"/>
        <v>3.7904977265148035E-3</v>
      </c>
      <c r="I797" s="4"/>
      <c r="J797" s="4"/>
      <c r="K797" s="4"/>
    </row>
    <row r="798" spans="2:11" ht="13.5" x14ac:dyDescent="0.35">
      <c r="B798" s="3">
        <v>43159</v>
      </c>
      <c r="C798" s="2">
        <v>138.69999999999999</v>
      </c>
      <c r="D798" s="2">
        <v>38.0334</v>
      </c>
      <c r="E798" s="2">
        <v>4213</v>
      </c>
      <c r="F798" s="2"/>
      <c r="G798" s="2"/>
      <c r="H798" s="5">
        <f t="shared" si="12"/>
        <v>2.733276609537693E-2</v>
      </c>
      <c r="I798" s="4"/>
      <c r="J798" s="4"/>
      <c r="K798" s="4"/>
    </row>
    <row r="799" spans="2:11" ht="13.5" x14ac:dyDescent="0.35">
      <c r="B799" s="3">
        <v>43160</v>
      </c>
      <c r="C799" s="2">
        <v>138.5</v>
      </c>
      <c r="D799" s="2">
        <v>37.978499999999997</v>
      </c>
      <c r="E799" s="2">
        <v>1958</v>
      </c>
      <c r="F799" s="2"/>
      <c r="G799" s="2"/>
      <c r="H799" s="5">
        <f t="shared" si="12"/>
        <v>-1.4434681096090148E-3</v>
      </c>
      <c r="I799" s="4"/>
      <c r="J799" s="4"/>
      <c r="K799" s="4"/>
    </row>
    <row r="800" spans="2:11" ht="13.5" x14ac:dyDescent="0.35">
      <c r="B800" s="3">
        <v>43161</v>
      </c>
      <c r="C800" s="2">
        <v>138.6</v>
      </c>
      <c r="D800" s="2">
        <v>38.006</v>
      </c>
      <c r="E800" s="2">
        <v>1778</v>
      </c>
      <c r="F800" s="2"/>
      <c r="G800" s="2"/>
      <c r="H800" s="5">
        <f t="shared" si="12"/>
        <v>7.2409389523028593E-4</v>
      </c>
      <c r="I800" s="4"/>
      <c r="J800" s="4"/>
      <c r="K800" s="4"/>
    </row>
    <row r="801" spans="2:11" ht="13.5" x14ac:dyDescent="0.35">
      <c r="B801" s="3">
        <v>43164</v>
      </c>
      <c r="C801" s="2">
        <v>140</v>
      </c>
      <c r="D801" s="2">
        <v>38.389899999999997</v>
      </c>
      <c r="E801" s="2">
        <v>254</v>
      </c>
      <c r="F801" s="2"/>
      <c r="G801" s="2"/>
      <c r="H801" s="5">
        <f t="shared" si="12"/>
        <v>1.0101036678419118E-2</v>
      </c>
      <c r="I801" s="4"/>
      <c r="J801" s="4"/>
      <c r="K801" s="4"/>
    </row>
    <row r="802" spans="2:11" ht="13.5" x14ac:dyDescent="0.35">
      <c r="B802" s="3">
        <v>43165</v>
      </c>
      <c r="C802" s="2">
        <v>140</v>
      </c>
      <c r="D802" s="2">
        <v>38.389899999999997</v>
      </c>
      <c r="E802" s="2">
        <v>510</v>
      </c>
      <c r="F802" s="2"/>
      <c r="G802" s="2"/>
      <c r="H802" s="5">
        <f t="shared" si="12"/>
        <v>0</v>
      </c>
      <c r="I802" s="4"/>
      <c r="J802" s="4"/>
      <c r="K802" s="4"/>
    </row>
    <row r="803" spans="2:11" ht="13.5" x14ac:dyDescent="0.35">
      <c r="B803" s="3">
        <v>43166</v>
      </c>
      <c r="C803" s="2">
        <v>141</v>
      </c>
      <c r="D803" s="2">
        <v>38.664099999999998</v>
      </c>
      <c r="E803" s="2">
        <v>6861</v>
      </c>
      <c r="F803" s="2"/>
      <c r="G803" s="2"/>
      <c r="H803" s="5">
        <f t="shared" si="12"/>
        <v>7.1425036272561391E-3</v>
      </c>
      <c r="I803" s="4"/>
      <c r="J803" s="4"/>
      <c r="K803" s="4"/>
    </row>
    <row r="804" spans="2:11" ht="13.5" x14ac:dyDescent="0.35">
      <c r="B804" s="3">
        <v>43167</v>
      </c>
      <c r="C804" s="2">
        <v>140.9</v>
      </c>
      <c r="D804" s="2">
        <v>38.636600000000001</v>
      </c>
      <c r="E804" s="2">
        <v>909</v>
      </c>
      <c r="F804" s="2"/>
      <c r="G804" s="2"/>
      <c r="H804" s="5">
        <f t="shared" si="12"/>
        <v>-7.1125410910887117E-4</v>
      </c>
      <c r="I804" s="4"/>
      <c r="J804" s="4"/>
      <c r="K804" s="4"/>
    </row>
    <row r="805" spans="2:11" ht="13.5" x14ac:dyDescent="0.35">
      <c r="B805" s="3">
        <v>43168</v>
      </c>
      <c r="C805" s="2">
        <v>140.01</v>
      </c>
      <c r="D805" s="2">
        <v>38.392600000000002</v>
      </c>
      <c r="E805" s="2">
        <v>539</v>
      </c>
      <c r="F805" s="2"/>
      <c r="G805" s="2"/>
      <c r="H805" s="5">
        <f t="shared" si="12"/>
        <v>-6.3152554831429203E-3</v>
      </c>
      <c r="I805" s="4"/>
      <c r="J805" s="4"/>
      <c r="K805" s="4"/>
    </row>
    <row r="806" spans="2:11" ht="13.5" x14ac:dyDescent="0.35">
      <c r="B806" s="3">
        <v>43171</v>
      </c>
      <c r="C806" s="2">
        <v>140.1</v>
      </c>
      <c r="D806" s="2">
        <v>38.417299999999997</v>
      </c>
      <c r="E806" s="2">
        <v>1499</v>
      </c>
      <c r="F806" s="2"/>
      <c r="G806" s="2"/>
      <c r="H806" s="5">
        <f t="shared" si="12"/>
        <v>6.4335314617910023E-4</v>
      </c>
      <c r="I806" s="4"/>
      <c r="J806" s="4"/>
      <c r="K806" s="4"/>
    </row>
    <row r="807" spans="2:11" ht="13.5" x14ac:dyDescent="0.35">
      <c r="B807" s="3">
        <v>43172</v>
      </c>
      <c r="C807" s="2">
        <v>141.1</v>
      </c>
      <c r="D807" s="2">
        <v>38.691499999999998</v>
      </c>
      <c r="E807" s="2">
        <v>1607</v>
      </c>
      <c r="F807" s="2"/>
      <c r="G807" s="2"/>
      <c r="H807" s="5">
        <f t="shared" si="12"/>
        <v>7.1374094483475014E-3</v>
      </c>
      <c r="I807" s="4"/>
      <c r="J807" s="4"/>
      <c r="K807" s="4"/>
    </row>
    <row r="808" spans="2:11" ht="13.5" x14ac:dyDescent="0.35">
      <c r="B808" s="3">
        <v>43173</v>
      </c>
      <c r="C808" s="2">
        <v>141.1</v>
      </c>
      <c r="D808" s="2">
        <v>38.691499999999998</v>
      </c>
      <c r="E808" s="2">
        <v>434</v>
      </c>
      <c r="F808" s="2"/>
      <c r="G808" s="2"/>
      <c r="H808" s="5">
        <f t="shared" si="12"/>
        <v>0</v>
      </c>
      <c r="I808" s="4"/>
      <c r="J808" s="4"/>
      <c r="K808" s="4"/>
    </row>
    <row r="809" spans="2:11" ht="13.5" x14ac:dyDescent="0.35">
      <c r="B809" s="3">
        <v>43174</v>
      </c>
      <c r="C809" s="2">
        <v>141.25</v>
      </c>
      <c r="D809" s="2">
        <v>38.732599999999998</v>
      </c>
      <c r="E809" s="2">
        <v>921</v>
      </c>
      <c r="F809" s="2"/>
      <c r="G809" s="2"/>
      <c r="H809" s="5">
        <f t="shared" si="12"/>
        <v>1.0622488143390704E-3</v>
      </c>
      <c r="I809" s="4"/>
      <c r="J809" s="4"/>
      <c r="K809" s="4"/>
    </row>
    <row r="810" spans="2:11" ht="13.5" x14ac:dyDescent="0.35">
      <c r="B810" s="3">
        <v>43175</v>
      </c>
      <c r="C810" s="2">
        <v>141.9</v>
      </c>
      <c r="D810" s="2">
        <v>38.910899999999998</v>
      </c>
      <c r="E810" s="2">
        <v>1223</v>
      </c>
      <c r="F810" s="2"/>
      <c r="G810" s="2"/>
      <c r="H810" s="5">
        <f t="shared" si="12"/>
        <v>4.6033573785390115E-3</v>
      </c>
      <c r="I810" s="4"/>
      <c r="J810" s="4"/>
      <c r="K810" s="4"/>
    </row>
    <row r="811" spans="2:11" ht="13.5" x14ac:dyDescent="0.35">
      <c r="B811" s="3">
        <v>43178</v>
      </c>
      <c r="C811" s="2">
        <v>141.5</v>
      </c>
      <c r="D811" s="2">
        <v>38.801200000000001</v>
      </c>
      <c r="E811" s="2">
        <v>763</v>
      </c>
      <c r="F811" s="2"/>
      <c r="G811" s="2"/>
      <c r="H811" s="5">
        <f t="shared" si="12"/>
        <v>-2.8192614408815162E-3</v>
      </c>
      <c r="I811" s="4"/>
      <c r="J811" s="4"/>
      <c r="K811" s="4"/>
    </row>
    <row r="812" spans="2:11" ht="13.5" x14ac:dyDescent="0.35">
      <c r="B812" s="3">
        <v>43180</v>
      </c>
      <c r="C812" s="2">
        <v>142.30000000000001</v>
      </c>
      <c r="D812" s="2">
        <v>39.020499999999998</v>
      </c>
      <c r="E812" s="2">
        <v>1820</v>
      </c>
      <c r="F812" s="2"/>
      <c r="G812" s="2"/>
      <c r="H812" s="5">
        <f t="shared" si="12"/>
        <v>5.651887055039456E-3</v>
      </c>
      <c r="I812" s="4"/>
      <c r="J812" s="4"/>
      <c r="K812" s="4"/>
    </row>
    <row r="813" spans="2:11" ht="13.5" x14ac:dyDescent="0.35">
      <c r="B813" s="3">
        <v>43181</v>
      </c>
      <c r="C813" s="2">
        <v>144.9</v>
      </c>
      <c r="D813" s="2">
        <v>39.733499999999999</v>
      </c>
      <c r="E813" s="2">
        <v>318</v>
      </c>
      <c r="F813" s="2"/>
      <c r="G813" s="2"/>
      <c r="H813" s="5">
        <f t="shared" si="12"/>
        <v>1.8272446534513934E-2</v>
      </c>
      <c r="I813" s="4"/>
      <c r="J813" s="4"/>
      <c r="K813" s="4"/>
    </row>
    <row r="814" spans="2:11" ht="13.5" x14ac:dyDescent="0.35">
      <c r="B814" s="3">
        <v>43182</v>
      </c>
      <c r="C814" s="2">
        <v>147</v>
      </c>
      <c r="D814" s="2">
        <v>40.3093</v>
      </c>
      <c r="E814" s="2">
        <v>3228</v>
      </c>
      <c r="F814" s="2"/>
      <c r="G814" s="2"/>
      <c r="H814" s="5">
        <f t="shared" si="12"/>
        <v>1.4491549951552241E-2</v>
      </c>
      <c r="I814" s="4"/>
      <c r="J814" s="4"/>
      <c r="K814" s="4"/>
    </row>
    <row r="815" spans="2:11" ht="13.5" x14ac:dyDescent="0.35">
      <c r="B815" s="3">
        <v>43185</v>
      </c>
      <c r="C815" s="2">
        <v>148.5</v>
      </c>
      <c r="D815" s="2">
        <v>40.720700000000001</v>
      </c>
      <c r="E815" s="2">
        <v>1709</v>
      </c>
      <c r="F815" s="2"/>
      <c r="G815" s="2"/>
      <c r="H815" s="5">
        <f t="shared" si="12"/>
        <v>1.0206081474994615E-2</v>
      </c>
      <c r="I815" s="4"/>
      <c r="J815" s="4"/>
      <c r="K815" s="4"/>
    </row>
    <row r="816" spans="2:11" ht="13.5" x14ac:dyDescent="0.35">
      <c r="B816" s="3">
        <v>43186</v>
      </c>
      <c r="C816" s="2">
        <v>149</v>
      </c>
      <c r="D816" s="2">
        <v>40.857799999999997</v>
      </c>
      <c r="E816" s="2">
        <v>2459</v>
      </c>
      <c r="F816" s="2"/>
      <c r="G816" s="2"/>
      <c r="H816" s="5">
        <f t="shared" si="12"/>
        <v>3.3668379963997836E-3</v>
      </c>
      <c r="I816" s="4"/>
      <c r="J816" s="4"/>
      <c r="K816" s="4"/>
    </row>
    <row r="817" spans="2:11" ht="13.5" x14ac:dyDescent="0.35">
      <c r="B817" s="3">
        <v>43187</v>
      </c>
      <c r="C817" s="2">
        <v>148.97999999999999</v>
      </c>
      <c r="D817" s="2">
        <v>40.8523</v>
      </c>
      <c r="E817" s="2">
        <v>566</v>
      </c>
      <c r="F817" s="2"/>
      <c r="G817" s="2"/>
      <c r="H817" s="5">
        <f t="shared" si="12"/>
        <v>-1.346132195076054E-4</v>
      </c>
      <c r="I817" s="4"/>
      <c r="J817" s="4"/>
      <c r="K817" s="4"/>
    </row>
    <row r="818" spans="2:11" ht="13.5" x14ac:dyDescent="0.35">
      <c r="B818" s="3">
        <v>43188</v>
      </c>
      <c r="C818" s="2">
        <v>149</v>
      </c>
      <c r="D818" s="2">
        <v>40.857799999999997</v>
      </c>
      <c r="E818" s="2">
        <v>4163</v>
      </c>
      <c r="F818" s="2"/>
      <c r="G818" s="2"/>
      <c r="H818" s="5">
        <f t="shared" si="12"/>
        <v>1.3463134266608831E-4</v>
      </c>
      <c r="I818" s="4"/>
      <c r="J818" s="4"/>
      <c r="K818" s="4"/>
    </row>
    <row r="819" spans="2:11" ht="13.5" x14ac:dyDescent="0.35">
      <c r="B819" s="3">
        <v>43189</v>
      </c>
      <c r="C819" s="2">
        <v>150</v>
      </c>
      <c r="D819" s="2">
        <v>41.131999999999998</v>
      </c>
      <c r="E819" s="2">
        <v>4375</v>
      </c>
      <c r="F819" s="2"/>
      <c r="G819" s="2"/>
      <c r="H819" s="5">
        <f t="shared" si="12"/>
        <v>6.7110808707272649E-3</v>
      </c>
      <c r="I819" s="4"/>
      <c r="J819" s="4"/>
      <c r="K819" s="4"/>
    </row>
    <row r="820" spans="2:11" ht="13.5" x14ac:dyDescent="0.35">
      <c r="B820" s="3">
        <v>43192</v>
      </c>
      <c r="C820" s="2">
        <v>149.6</v>
      </c>
      <c r="D820" s="2">
        <v>41.022300000000001</v>
      </c>
      <c r="E820" s="2">
        <v>2027</v>
      </c>
      <c r="F820" s="2"/>
      <c r="G820" s="2"/>
      <c r="H820" s="5">
        <f t="shared" si="12"/>
        <v>-2.6670232422443983E-3</v>
      </c>
      <c r="I820" s="4"/>
      <c r="J820" s="4"/>
      <c r="K820" s="4"/>
    </row>
    <row r="821" spans="2:11" ht="13.5" x14ac:dyDescent="0.35">
      <c r="B821" s="3">
        <v>43193</v>
      </c>
      <c r="C821" s="2">
        <v>149.5</v>
      </c>
      <c r="D821" s="2">
        <v>40.994900000000001</v>
      </c>
      <c r="E821" s="2">
        <v>3239</v>
      </c>
      <c r="F821" s="2"/>
      <c r="G821" s="2"/>
      <c r="H821" s="5">
        <f t="shared" si="12"/>
        <v>-6.6792939450006678E-4</v>
      </c>
      <c r="I821" s="4"/>
      <c r="J821" s="4"/>
      <c r="K821" s="4"/>
    </row>
    <row r="822" spans="2:11" ht="13.5" x14ac:dyDescent="0.35">
      <c r="B822" s="3">
        <v>43194</v>
      </c>
      <c r="C822" s="2">
        <v>149.30000000000001</v>
      </c>
      <c r="D822" s="2">
        <v>40.94</v>
      </c>
      <c r="E822" s="2">
        <v>1543</v>
      </c>
      <c r="F822" s="2"/>
      <c r="G822" s="2"/>
      <c r="H822" s="5">
        <f t="shared" si="12"/>
        <v>-1.3391909725356936E-3</v>
      </c>
      <c r="I822" s="4"/>
      <c r="J822" s="4"/>
      <c r="K822" s="4"/>
    </row>
    <row r="823" spans="2:11" ht="13.5" x14ac:dyDescent="0.35">
      <c r="B823" s="3">
        <v>43195</v>
      </c>
      <c r="C823" s="2">
        <v>149.5</v>
      </c>
      <c r="D823" s="2">
        <v>40.994900000000001</v>
      </c>
      <c r="E823" s="2">
        <v>2909</v>
      </c>
      <c r="F823" s="2"/>
      <c r="G823" s="2"/>
      <c r="H823" s="5">
        <f t="shared" si="12"/>
        <v>1.3409868099658892E-3</v>
      </c>
      <c r="I823" s="4"/>
      <c r="J823" s="4"/>
      <c r="K823" s="4"/>
    </row>
    <row r="824" spans="2:11" ht="13.5" x14ac:dyDescent="0.35">
      <c r="B824" s="3">
        <v>43196</v>
      </c>
      <c r="C824" s="2">
        <v>147</v>
      </c>
      <c r="D824" s="2">
        <v>40.3093</v>
      </c>
      <c r="E824" s="2">
        <v>3633</v>
      </c>
      <c r="F824" s="2"/>
      <c r="G824" s="2"/>
      <c r="H824" s="5">
        <f t="shared" si="12"/>
        <v>-1.6724031525872752E-2</v>
      </c>
      <c r="I824" s="4"/>
      <c r="J824" s="4"/>
      <c r="K824" s="4"/>
    </row>
    <row r="825" spans="2:11" ht="13.5" x14ac:dyDescent="0.35">
      <c r="B825" s="3">
        <v>43200</v>
      </c>
      <c r="C825" s="2">
        <v>142.01</v>
      </c>
      <c r="D825" s="2">
        <v>38.941000000000003</v>
      </c>
      <c r="E825" s="2">
        <v>4015</v>
      </c>
      <c r="F825" s="2"/>
      <c r="G825" s="2"/>
      <c r="H825" s="5">
        <f t="shared" si="12"/>
        <v>-3.3945020131830567E-2</v>
      </c>
      <c r="I825" s="4"/>
      <c r="J825" s="4"/>
      <c r="K825" s="4"/>
    </row>
    <row r="826" spans="2:11" ht="13.5" x14ac:dyDescent="0.35">
      <c r="B826" s="3">
        <v>43201</v>
      </c>
      <c r="C826" s="2">
        <v>142.35</v>
      </c>
      <c r="D826" s="2">
        <v>39.034300000000002</v>
      </c>
      <c r="E826" s="2">
        <v>1767</v>
      </c>
      <c r="F826" s="2"/>
      <c r="G826" s="2"/>
      <c r="H826" s="5">
        <f t="shared" si="12"/>
        <v>2.3959323078503189E-3</v>
      </c>
      <c r="I826" s="4"/>
      <c r="J826" s="4"/>
      <c r="K826" s="4"/>
    </row>
    <row r="827" spans="2:11" ht="13.5" x14ac:dyDescent="0.35">
      <c r="B827" s="3">
        <v>43202</v>
      </c>
      <c r="C827" s="2">
        <v>142.6</v>
      </c>
      <c r="D827" s="2">
        <v>39.102800000000002</v>
      </c>
      <c r="E827" s="2">
        <v>1833</v>
      </c>
      <c r="F827" s="2"/>
      <c r="G827" s="2"/>
      <c r="H827" s="5">
        <f t="shared" si="12"/>
        <v>1.7548668734933179E-3</v>
      </c>
      <c r="I827" s="4"/>
      <c r="J827" s="4"/>
      <c r="K827" s="4"/>
    </row>
    <row r="828" spans="2:11" ht="13.5" x14ac:dyDescent="0.35">
      <c r="B828" s="3">
        <v>43203</v>
      </c>
      <c r="C828" s="2">
        <v>146.4</v>
      </c>
      <c r="D828" s="2">
        <v>40.144799999999996</v>
      </c>
      <c r="E828" s="2">
        <v>1788</v>
      </c>
      <c r="F828" s="2"/>
      <c r="G828" s="2"/>
      <c r="H828" s="5">
        <f t="shared" si="12"/>
        <v>2.664770809251497E-2</v>
      </c>
      <c r="I828" s="4"/>
      <c r="J828" s="4"/>
      <c r="K828" s="4"/>
    </row>
    <row r="829" spans="2:11" ht="13.5" x14ac:dyDescent="0.35">
      <c r="B829" s="3">
        <v>43206</v>
      </c>
      <c r="C829" s="2">
        <v>146.5</v>
      </c>
      <c r="D829" s="2">
        <v>40.172199999999997</v>
      </c>
      <c r="E829" s="2">
        <v>2295</v>
      </c>
      <c r="F829" s="2"/>
      <c r="G829" s="2"/>
      <c r="H829" s="5">
        <f t="shared" si="12"/>
        <v>6.8252924413622921E-4</v>
      </c>
      <c r="I829" s="4"/>
      <c r="J829" s="4"/>
      <c r="K829" s="4"/>
    </row>
    <row r="830" spans="2:11" ht="13.5" x14ac:dyDescent="0.35">
      <c r="B830" s="3">
        <v>43207</v>
      </c>
      <c r="C830" s="2">
        <v>144</v>
      </c>
      <c r="D830" s="2">
        <v>39.486699999999999</v>
      </c>
      <c r="E830" s="2">
        <v>88</v>
      </c>
      <c r="F830" s="2"/>
      <c r="G830" s="2"/>
      <c r="H830" s="5">
        <f t="shared" si="12"/>
        <v>-1.7064039310767089E-2</v>
      </c>
      <c r="I830" s="4"/>
      <c r="J830" s="4"/>
      <c r="K830" s="4"/>
    </row>
    <row r="831" spans="2:11" ht="13.5" x14ac:dyDescent="0.35">
      <c r="B831" s="3">
        <v>43208</v>
      </c>
      <c r="C831" s="2">
        <v>146.19999999999999</v>
      </c>
      <c r="D831" s="2">
        <v>40.090000000000003</v>
      </c>
      <c r="E831" s="2">
        <v>273</v>
      </c>
      <c r="F831" s="2"/>
      <c r="G831" s="2"/>
      <c r="H831" s="5">
        <f t="shared" si="12"/>
        <v>1.5278562148774256E-2</v>
      </c>
      <c r="I831" s="4"/>
      <c r="J831" s="4"/>
      <c r="K831" s="4"/>
    </row>
    <row r="832" spans="2:11" ht="13.5" x14ac:dyDescent="0.35">
      <c r="B832" s="3">
        <v>43209</v>
      </c>
      <c r="C832" s="2">
        <v>145.19999999999999</v>
      </c>
      <c r="D832" s="2">
        <v>39.815800000000003</v>
      </c>
      <c r="E832" s="2">
        <v>604</v>
      </c>
      <c r="F832" s="2"/>
      <c r="G832" s="2"/>
      <c r="H832" s="5">
        <f t="shared" si="12"/>
        <v>-6.839610875530068E-3</v>
      </c>
      <c r="I832" s="4"/>
      <c r="J832" s="4"/>
      <c r="K832" s="4"/>
    </row>
    <row r="833" spans="2:11" ht="13.5" x14ac:dyDescent="0.35">
      <c r="B833" s="3">
        <v>43210</v>
      </c>
      <c r="C833" s="2">
        <v>145</v>
      </c>
      <c r="D833" s="2">
        <v>39.760899999999999</v>
      </c>
      <c r="E833" s="2">
        <v>702</v>
      </c>
      <c r="F833" s="2"/>
      <c r="G833" s="2"/>
      <c r="H833" s="5">
        <f t="shared" si="12"/>
        <v>-1.3788496024192279E-3</v>
      </c>
      <c r="I833" s="4"/>
      <c r="J833" s="4"/>
      <c r="K833" s="4"/>
    </row>
    <row r="834" spans="2:11" ht="13.5" x14ac:dyDescent="0.35">
      <c r="B834" s="3">
        <v>43213</v>
      </c>
      <c r="C834" s="2">
        <v>145</v>
      </c>
      <c r="D834" s="2">
        <v>39.760899999999999</v>
      </c>
      <c r="E834" s="2">
        <v>310</v>
      </c>
      <c r="F834" s="2"/>
      <c r="G834" s="2"/>
      <c r="H834" s="5">
        <f t="shared" si="12"/>
        <v>0</v>
      </c>
      <c r="I834" s="4"/>
      <c r="J834" s="4"/>
      <c r="K834" s="4"/>
    </row>
    <row r="835" spans="2:11" ht="13.5" x14ac:dyDescent="0.35">
      <c r="B835" s="3">
        <v>43214</v>
      </c>
      <c r="C835" s="2">
        <v>145</v>
      </c>
      <c r="D835" s="2">
        <v>39.760899999999999</v>
      </c>
      <c r="E835" s="2">
        <v>992</v>
      </c>
      <c r="F835" s="2"/>
      <c r="G835" s="2"/>
      <c r="H835" s="5">
        <f t="shared" si="12"/>
        <v>0</v>
      </c>
      <c r="I835" s="4"/>
      <c r="J835" s="4"/>
      <c r="K835" s="4"/>
    </row>
    <row r="836" spans="2:11" ht="13.5" x14ac:dyDescent="0.35">
      <c r="B836" s="3">
        <v>43215</v>
      </c>
      <c r="C836" s="2">
        <v>145.1</v>
      </c>
      <c r="D836" s="2">
        <v>39.7883</v>
      </c>
      <c r="E836" s="2">
        <v>1390</v>
      </c>
      <c r="F836" s="2"/>
      <c r="G836" s="2"/>
      <c r="H836" s="5">
        <f t="shared" si="12"/>
        <v>6.8911921007824503E-4</v>
      </c>
      <c r="I836" s="4"/>
      <c r="J836" s="4"/>
      <c r="K836" s="4"/>
    </row>
    <row r="837" spans="2:11" ht="13.5" x14ac:dyDescent="0.35">
      <c r="B837" s="3">
        <v>43216</v>
      </c>
      <c r="C837" s="2">
        <v>145</v>
      </c>
      <c r="D837" s="2">
        <v>39.760899999999999</v>
      </c>
      <c r="E837" s="2">
        <v>3049</v>
      </c>
      <c r="F837" s="2"/>
      <c r="G837" s="2"/>
      <c r="H837" s="5">
        <f t="shared" si="12"/>
        <v>-6.886446518197583E-4</v>
      </c>
      <c r="I837" s="4"/>
      <c r="J837" s="4"/>
      <c r="K837" s="4"/>
    </row>
    <row r="838" spans="2:11" ht="13.5" x14ac:dyDescent="0.35">
      <c r="B838" s="3">
        <v>43217</v>
      </c>
      <c r="C838" s="2">
        <v>145.79</v>
      </c>
      <c r="D838" s="2">
        <v>39.977600000000002</v>
      </c>
      <c r="E838" s="2">
        <v>1696</v>
      </c>
      <c r="F838" s="2"/>
      <c r="G838" s="2"/>
      <c r="H838" s="5">
        <f t="shared" si="12"/>
        <v>5.4500778402904113E-3</v>
      </c>
      <c r="I838" s="4"/>
      <c r="J838" s="4"/>
      <c r="K838" s="4"/>
    </row>
    <row r="839" spans="2:11" ht="13.5" x14ac:dyDescent="0.35">
      <c r="B839" s="3">
        <v>43220</v>
      </c>
      <c r="C839" s="2">
        <v>145.5</v>
      </c>
      <c r="D839" s="2">
        <v>39.898000000000003</v>
      </c>
      <c r="E839" s="2">
        <v>1158</v>
      </c>
      <c r="F839" s="2"/>
      <c r="G839" s="2"/>
      <c r="H839" s="5">
        <f t="shared" ref="H839:H902" si="13">(D839-D838)/D838</f>
        <v>-1.991115024413652E-3</v>
      </c>
      <c r="I839" s="4"/>
      <c r="J839" s="4"/>
      <c r="K839" s="4"/>
    </row>
    <row r="840" spans="2:11" ht="13.5" x14ac:dyDescent="0.35">
      <c r="B840" s="3">
        <v>43222</v>
      </c>
      <c r="C840" s="2">
        <v>145.5</v>
      </c>
      <c r="D840" s="2">
        <v>39.898000000000003</v>
      </c>
      <c r="E840" s="2">
        <v>2653</v>
      </c>
      <c r="F840" s="2"/>
      <c r="G840" s="2"/>
      <c r="H840" s="5">
        <f t="shared" si="13"/>
        <v>0</v>
      </c>
      <c r="I840" s="4"/>
      <c r="J840" s="4"/>
      <c r="K840" s="4"/>
    </row>
    <row r="841" spans="2:11" ht="13.5" x14ac:dyDescent="0.35">
      <c r="B841" s="3">
        <v>43223</v>
      </c>
      <c r="C841" s="2">
        <v>146</v>
      </c>
      <c r="D841" s="2">
        <v>40.0351</v>
      </c>
      <c r="E841" s="2">
        <v>379</v>
      </c>
      <c r="F841" s="2"/>
      <c r="G841" s="2"/>
      <c r="H841" s="5">
        <f t="shared" si="13"/>
        <v>3.4362624692966227E-3</v>
      </c>
      <c r="I841" s="4"/>
      <c r="J841" s="4"/>
      <c r="K841" s="4"/>
    </row>
    <row r="842" spans="2:11" ht="13.5" x14ac:dyDescent="0.35">
      <c r="B842" s="3">
        <v>43224</v>
      </c>
      <c r="C842" s="2">
        <v>146</v>
      </c>
      <c r="D842" s="2">
        <v>40.0351</v>
      </c>
      <c r="E842" s="2">
        <v>142</v>
      </c>
      <c r="F842" s="2"/>
      <c r="G842" s="2"/>
      <c r="H842" s="5">
        <f t="shared" si="13"/>
        <v>0</v>
      </c>
      <c r="I842" s="4"/>
      <c r="J842" s="4"/>
      <c r="K842" s="4"/>
    </row>
    <row r="843" spans="2:11" ht="13.5" x14ac:dyDescent="0.35">
      <c r="B843" s="3">
        <v>43227</v>
      </c>
      <c r="C843" s="2">
        <v>146.5</v>
      </c>
      <c r="D843" s="2">
        <v>40.172199999999997</v>
      </c>
      <c r="E843" s="2">
        <v>3333</v>
      </c>
      <c r="F843" s="2"/>
      <c r="G843" s="2"/>
      <c r="H843" s="5">
        <f t="shared" si="13"/>
        <v>3.4244950056324741E-3</v>
      </c>
      <c r="I843" s="4"/>
      <c r="J843" s="4"/>
      <c r="K843" s="4"/>
    </row>
    <row r="844" spans="2:11" ht="13.5" x14ac:dyDescent="0.35">
      <c r="B844" s="3">
        <v>43228</v>
      </c>
      <c r="C844" s="2">
        <v>147.5</v>
      </c>
      <c r="D844" s="2">
        <v>40.4465</v>
      </c>
      <c r="E844" s="2">
        <v>7075</v>
      </c>
      <c r="F844" s="2"/>
      <c r="G844" s="2"/>
      <c r="H844" s="5">
        <f t="shared" si="13"/>
        <v>6.8281050079409093E-3</v>
      </c>
      <c r="I844" s="4"/>
      <c r="J844" s="4"/>
      <c r="K844" s="4"/>
    </row>
    <row r="845" spans="2:11" ht="13.5" x14ac:dyDescent="0.35">
      <c r="B845" s="3">
        <v>43229</v>
      </c>
      <c r="C845" s="2">
        <v>147.5</v>
      </c>
      <c r="D845" s="2">
        <v>40.4465</v>
      </c>
      <c r="E845" s="2">
        <v>1209</v>
      </c>
      <c r="F845" s="2"/>
      <c r="G845" s="2"/>
      <c r="H845" s="5">
        <f t="shared" si="13"/>
        <v>0</v>
      </c>
      <c r="I845" s="4"/>
      <c r="J845" s="4"/>
      <c r="K845" s="4"/>
    </row>
    <row r="846" spans="2:11" ht="13.5" x14ac:dyDescent="0.35">
      <c r="B846" s="3">
        <v>43230</v>
      </c>
      <c r="C846" s="2">
        <v>147.80000000000001</v>
      </c>
      <c r="D846" s="2">
        <v>40.528700000000001</v>
      </c>
      <c r="E846" s="2">
        <v>4377</v>
      </c>
      <c r="F846" s="2"/>
      <c r="G846" s="2"/>
      <c r="H846" s="5">
        <f t="shared" si="13"/>
        <v>2.0323142917186969E-3</v>
      </c>
      <c r="I846" s="4"/>
      <c r="J846" s="4"/>
      <c r="K846" s="4"/>
    </row>
    <row r="847" spans="2:11" ht="13.5" x14ac:dyDescent="0.35">
      <c r="B847" s="3">
        <v>43231</v>
      </c>
      <c r="C847" s="2">
        <v>147.69999999999999</v>
      </c>
      <c r="D847" s="2">
        <v>40.501300000000001</v>
      </c>
      <c r="E847" s="2">
        <v>150</v>
      </c>
      <c r="F847" s="2"/>
      <c r="G847" s="2"/>
      <c r="H847" s="5">
        <f t="shared" si="13"/>
        <v>-6.7606412246136915E-4</v>
      </c>
      <c r="I847" s="4"/>
      <c r="J847" s="4"/>
      <c r="K847" s="4"/>
    </row>
    <row r="848" spans="2:11" ht="13.5" x14ac:dyDescent="0.35">
      <c r="B848" s="3">
        <v>43234</v>
      </c>
      <c r="C848" s="2">
        <v>145</v>
      </c>
      <c r="D848" s="2">
        <v>40.94</v>
      </c>
      <c r="E848" s="2">
        <v>621</v>
      </c>
      <c r="F848" s="2"/>
      <c r="G848" s="2"/>
      <c r="H848" s="5">
        <f t="shared" si="13"/>
        <v>1.0831751079594908E-2</v>
      </c>
      <c r="I848" s="4"/>
      <c r="J848" s="4"/>
      <c r="K848" s="4"/>
    </row>
    <row r="849" spans="2:11" ht="13.5" x14ac:dyDescent="0.35">
      <c r="B849" s="3">
        <v>43235</v>
      </c>
      <c r="C849" s="2">
        <v>144.26</v>
      </c>
      <c r="D849" s="2">
        <v>40.731099999999998</v>
      </c>
      <c r="E849" s="2">
        <v>588</v>
      </c>
      <c r="F849" s="2"/>
      <c r="G849" s="2"/>
      <c r="H849" s="5">
        <f t="shared" si="13"/>
        <v>-5.1025891548607686E-3</v>
      </c>
      <c r="I849" s="4"/>
      <c r="J849" s="4"/>
      <c r="K849" s="4"/>
    </row>
    <row r="850" spans="2:11" ht="13.5" x14ac:dyDescent="0.35">
      <c r="B850" s="3">
        <v>43236</v>
      </c>
      <c r="C850" s="2">
        <v>144.30000000000001</v>
      </c>
      <c r="D850" s="2">
        <v>40.742400000000004</v>
      </c>
      <c r="E850" s="2">
        <v>692</v>
      </c>
      <c r="F850" s="2"/>
      <c r="G850" s="2"/>
      <c r="H850" s="5">
        <f t="shared" si="13"/>
        <v>2.7742928622123241E-4</v>
      </c>
      <c r="I850" s="4"/>
      <c r="J850" s="4"/>
      <c r="K850" s="4"/>
    </row>
    <row r="851" spans="2:11" ht="13.5" x14ac:dyDescent="0.35">
      <c r="B851" s="3">
        <v>43237</v>
      </c>
      <c r="C851" s="2">
        <v>144.19999999999999</v>
      </c>
      <c r="D851" s="2">
        <v>40.714100000000002</v>
      </c>
      <c r="E851" s="2">
        <v>2175</v>
      </c>
      <c r="F851" s="2"/>
      <c r="G851" s="2"/>
      <c r="H851" s="5">
        <f t="shared" si="13"/>
        <v>-6.9460807414392731E-4</v>
      </c>
      <c r="I851" s="4"/>
      <c r="J851" s="4"/>
      <c r="K851" s="4"/>
    </row>
    <row r="852" spans="2:11" ht="13.5" x14ac:dyDescent="0.35">
      <c r="B852" s="3">
        <v>43238</v>
      </c>
      <c r="C852" s="2">
        <v>144.24</v>
      </c>
      <c r="D852" s="2">
        <v>40.7254</v>
      </c>
      <c r="E852" s="2">
        <v>349</v>
      </c>
      <c r="F852" s="2"/>
      <c r="G852" s="2"/>
      <c r="H852" s="5">
        <f t="shared" si="13"/>
        <v>2.7754512564439671E-4</v>
      </c>
      <c r="I852" s="4"/>
      <c r="J852" s="4"/>
      <c r="K852" s="4"/>
    </row>
    <row r="853" spans="2:11" ht="13.5" x14ac:dyDescent="0.35">
      <c r="B853" s="3">
        <v>43241</v>
      </c>
      <c r="C853" s="2">
        <v>144</v>
      </c>
      <c r="D853" s="2">
        <v>40.657600000000002</v>
      </c>
      <c r="E853" s="2">
        <v>808</v>
      </c>
      <c r="F853" s="2"/>
      <c r="G853" s="2"/>
      <c r="H853" s="5">
        <f t="shared" si="13"/>
        <v>-1.6648086943283136E-3</v>
      </c>
      <c r="I853" s="4"/>
      <c r="J853" s="4"/>
      <c r="K853" s="4"/>
    </row>
    <row r="854" spans="2:11" ht="13.5" x14ac:dyDescent="0.35">
      <c r="B854" s="3">
        <v>43242</v>
      </c>
      <c r="C854" s="2">
        <v>144</v>
      </c>
      <c r="D854" s="2">
        <v>40.657600000000002</v>
      </c>
      <c r="E854" s="2">
        <v>605</v>
      </c>
      <c r="F854" s="2"/>
      <c r="G854" s="2"/>
      <c r="H854" s="5">
        <f t="shared" si="13"/>
        <v>0</v>
      </c>
      <c r="I854" s="4"/>
      <c r="J854" s="4"/>
      <c r="K854" s="4"/>
    </row>
    <row r="855" spans="2:11" ht="13.5" x14ac:dyDescent="0.35">
      <c r="B855" s="3">
        <v>43243</v>
      </c>
      <c r="C855" s="2">
        <v>144.5</v>
      </c>
      <c r="D855" s="2">
        <v>40.7988</v>
      </c>
      <c r="E855" s="2">
        <v>3687</v>
      </c>
      <c r="F855" s="2"/>
      <c r="G855" s="2"/>
      <c r="H855" s="5">
        <f t="shared" si="13"/>
        <v>3.4729054346542285E-3</v>
      </c>
      <c r="I855" s="4"/>
      <c r="J855" s="4"/>
      <c r="K855" s="4"/>
    </row>
    <row r="856" spans="2:11" ht="13.5" x14ac:dyDescent="0.35">
      <c r="B856" s="3">
        <v>43244</v>
      </c>
      <c r="C856" s="2">
        <v>144.9</v>
      </c>
      <c r="D856" s="2">
        <v>40.911799999999999</v>
      </c>
      <c r="E856" s="2">
        <v>3079</v>
      </c>
      <c r="F856" s="2"/>
      <c r="G856" s="2"/>
      <c r="H856" s="5">
        <f t="shared" si="13"/>
        <v>2.7696893045873788E-3</v>
      </c>
      <c r="I856" s="4"/>
      <c r="J856" s="4"/>
      <c r="K856" s="4"/>
    </row>
    <row r="857" spans="2:11" ht="13.5" x14ac:dyDescent="0.35">
      <c r="B857" s="3">
        <v>43245</v>
      </c>
      <c r="C857" s="2">
        <v>144.9</v>
      </c>
      <c r="D857" s="2">
        <v>40.911799999999999</v>
      </c>
      <c r="E857" s="2">
        <v>1797</v>
      </c>
      <c r="F857" s="2"/>
      <c r="G857" s="2"/>
      <c r="H857" s="5">
        <f t="shared" si="13"/>
        <v>0</v>
      </c>
      <c r="I857" s="4"/>
      <c r="J857" s="4"/>
      <c r="K857" s="4"/>
    </row>
    <row r="858" spans="2:11" ht="13.5" x14ac:dyDescent="0.35">
      <c r="B858" s="3">
        <v>43248</v>
      </c>
      <c r="C858" s="2">
        <v>144.9</v>
      </c>
      <c r="D858" s="2">
        <v>40.911799999999999</v>
      </c>
      <c r="E858" s="2">
        <v>2553</v>
      </c>
      <c r="F858" s="2"/>
      <c r="G858" s="2"/>
      <c r="H858" s="5">
        <f t="shared" si="13"/>
        <v>0</v>
      </c>
      <c r="I858" s="4"/>
      <c r="J858" s="4"/>
      <c r="K858" s="4"/>
    </row>
    <row r="859" spans="2:11" ht="13.5" x14ac:dyDescent="0.35">
      <c r="B859" s="3">
        <v>43249</v>
      </c>
      <c r="C859" s="2">
        <v>145</v>
      </c>
      <c r="D859" s="2">
        <v>40.94</v>
      </c>
      <c r="E859" s="2">
        <v>1475</v>
      </c>
      <c r="F859" s="2"/>
      <c r="G859" s="2"/>
      <c r="H859" s="5">
        <f t="shared" si="13"/>
        <v>6.8928768717089507E-4</v>
      </c>
      <c r="I859" s="4"/>
      <c r="J859" s="4"/>
      <c r="K859" s="4"/>
    </row>
    <row r="860" spans="2:11" ht="13.5" x14ac:dyDescent="0.35">
      <c r="B860" s="3">
        <v>43250</v>
      </c>
      <c r="C860" s="2">
        <v>144.6</v>
      </c>
      <c r="D860" s="2">
        <v>40.827100000000002</v>
      </c>
      <c r="E860" s="2">
        <v>432</v>
      </c>
      <c r="F860" s="2"/>
      <c r="G860" s="2"/>
      <c r="H860" s="5">
        <f t="shared" si="13"/>
        <v>-2.7576941866144658E-3</v>
      </c>
      <c r="I860" s="4"/>
      <c r="J860" s="4"/>
      <c r="K860" s="4"/>
    </row>
    <row r="861" spans="2:11" ht="13.5" x14ac:dyDescent="0.35">
      <c r="B861" s="3">
        <v>43251</v>
      </c>
      <c r="C861" s="2">
        <v>145</v>
      </c>
      <c r="D861" s="2">
        <v>40.94</v>
      </c>
      <c r="E861" s="2">
        <v>1224</v>
      </c>
      <c r="F861" s="2"/>
      <c r="G861" s="2"/>
      <c r="H861" s="5">
        <f t="shared" si="13"/>
        <v>2.7653200937611594E-3</v>
      </c>
      <c r="I861" s="4"/>
      <c r="J861" s="4"/>
      <c r="K861" s="4"/>
    </row>
    <row r="862" spans="2:11" ht="13.5" x14ac:dyDescent="0.35">
      <c r="B862" s="3">
        <v>43252</v>
      </c>
      <c r="C862" s="2">
        <v>145</v>
      </c>
      <c r="D862" s="2">
        <v>40.94</v>
      </c>
      <c r="E862" s="2">
        <v>4517</v>
      </c>
      <c r="F862" s="2"/>
      <c r="G862" s="2"/>
      <c r="H862" s="5">
        <f t="shared" si="13"/>
        <v>0</v>
      </c>
      <c r="I862" s="4"/>
      <c r="J862" s="4"/>
      <c r="K862" s="4"/>
    </row>
    <row r="863" spans="2:11" ht="13.5" x14ac:dyDescent="0.35">
      <c r="B863" s="3">
        <v>43255</v>
      </c>
      <c r="C863" s="2">
        <v>145</v>
      </c>
      <c r="D863" s="2">
        <v>40.94</v>
      </c>
      <c r="E863" s="2">
        <v>1325</v>
      </c>
      <c r="F863" s="2"/>
      <c r="G863" s="2"/>
      <c r="H863" s="5">
        <f t="shared" si="13"/>
        <v>0</v>
      </c>
      <c r="I863" s="4"/>
      <c r="J863" s="4"/>
      <c r="K863" s="4"/>
    </row>
    <row r="864" spans="2:11" ht="13.5" x14ac:dyDescent="0.35">
      <c r="B864" s="3">
        <v>43256</v>
      </c>
      <c r="C864" s="2">
        <v>144.69999999999999</v>
      </c>
      <c r="D864" s="2">
        <v>40.8553</v>
      </c>
      <c r="E864" s="2">
        <v>933</v>
      </c>
      <c r="F864" s="2"/>
      <c r="G864" s="2"/>
      <c r="H864" s="5">
        <f t="shared" si="13"/>
        <v>-2.0688812896921837E-3</v>
      </c>
      <c r="I864" s="4"/>
      <c r="J864" s="4"/>
      <c r="K864" s="4"/>
    </row>
    <row r="865" spans="2:11" ht="13.5" x14ac:dyDescent="0.35">
      <c r="B865" s="3">
        <v>43257</v>
      </c>
      <c r="C865" s="2">
        <v>145</v>
      </c>
      <c r="D865" s="2">
        <v>40.94</v>
      </c>
      <c r="E865" s="2">
        <v>1143</v>
      </c>
      <c r="F865" s="2"/>
      <c r="G865" s="2"/>
      <c r="H865" s="5">
        <f t="shared" si="13"/>
        <v>2.0731704332117985E-3</v>
      </c>
      <c r="I865" s="4"/>
      <c r="J865" s="4"/>
      <c r="K865" s="4"/>
    </row>
    <row r="866" spans="2:11" ht="13.5" x14ac:dyDescent="0.35">
      <c r="B866" s="3">
        <v>43258</v>
      </c>
      <c r="C866" s="2">
        <v>145.51</v>
      </c>
      <c r="D866" s="2">
        <v>41.084000000000003</v>
      </c>
      <c r="E866" s="2">
        <v>401</v>
      </c>
      <c r="F866" s="2"/>
      <c r="G866" s="2"/>
      <c r="H866" s="5">
        <f t="shared" si="13"/>
        <v>3.5173424523694545E-3</v>
      </c>
      <c r="I866" s="4"/>
      <c r="J866" s="4"/>
      <c r="K866" s="4"/>
    </row>
    <row r="867" spans="2:11" ht="13.5" x14ac:dyDescent="0.35">
      <c r="B867" s="3">
        <v>43259</v>
      </c>
      <c r="C867" s="2">
        <v>144.62</v>
      </c>
      <c r="D867" s="2">
        <v>40.832700000000003</v>
      </c>
      <c r="E867" s="2">
        <v>450</v>
      </c>
      <c r="F867" s="2"/>
      <c r="G867" s="2"/>
      <c r="H867" s="5">
        <f t="shared" si="13"/>
        <v>-6.116736442410683E-3</v>
      </c>
      <c r="I867" s="4"/>
      <c r="J867" s="4"/>
      <c r="K867" s="4"/>
    </row>
    <row r="868" spans="2:11" ht="13.5" x14ac:dyDescent="0.35">
      <c r="B868" s="3">
        <v>43262</v>
      </c>
      <c r="C868" s="2">
        <v>145</v>
      </c>
      <c r="D868" s="2">
        <v>40.94</v>
      </c>
      <c r="E868" s="2">
        <v>433</v>
      </c>
      <c r="F868" s="2"/>
      <c r="G868" s="2"/>
      <c r="H868" s="5">
        <f t="shared" si="13"/>
        <v>2.6277958596907639E-3</v>
      </c>
      <c r="I868" s="4"/>
      <c r="J868" s="4"/>
      <c r="K868" s="4"/>
    </row>
    <row r="869" spans="2:11" ht="13.5" x14ac:dyDescent="0.35">
      <c r="B869" s="3">
        <v>43263</v>
      </c>
      <c r="C869" s="2">
        <v>144.87</v>
      </c>
      <c r="D869" s="2">
        <v>40.903300000000002</v>
      </c>
      <c r="E869" s="2">
        <v>1083</v>
      </c>
      <c r="F869" s="2"/>
      <c r="G869" s="2"/>
      <c r="H869" s="5">
        <f t="shared" si="13"/>
        <v>-8.9643380556903224E-4</v>
      </c>
      <c r="I869" s="4"/>
      <c r="J869" s="4"/>
      <c r="K869" s="4"/>
    </row>
    <row r="870" spans="2:11" ht="13.5" x14ac:dyDescent="0.35">
      <c r="B870" s="3">
        <v>43264</v>
      </c>
      <c r="C870" s="2">
        <v>145</v>
      </c>
      <c r="D870" s="2">
        <v>40.94</v>
      </c>
      <c r="E870" s="2">
        <v>1754</v>
      </c>
      <c r="F870" s="2"/>
      <c r="G870" s="2"/>
      <c r="H870" s="5">
        <f t="shared" si="13"/>
        <v>8.9723812015158136E-4</v>
      </c>
      <c r="I870" s="4"/>
      <c r="J870" s="4"/>
      <c r="K870" s="4"/>
    </row>
    <row r="871" spans="2:11" ht="13.5" x14ac:dyDescent="0.35">
      <c r="B871" s="3">
        <v>43265</v>
      </c>
      <c r="C871" s="2">
        <v>148</v>
      </c>
      <c r="D871" s="2">
        <v>41.786999999999999</v>
      </c>
      <c r="E871" s="2">
        <v>3126</v>
      </c>
      <c r="F871" s="2"/>
      <c r="G871" s="2"/>
      <c r="H871" s="5">
        <f t="shared" si="13"/>
        <v>2.068881289692236E-2</v>
      </c>
      <c r="I871" s="4"/>
      <c r="J871" s="4"/>
      <c r="K871" s="4"/>
    </row>
    <row r="872" spans="2:11" ht="13.5" x14ac:dyDescent="0.35">
      <c r="B872" s="3">
        <v>43269</v>
      </c>
      <c r="C872" s="2">
        <v>150.4</v>
      </c>
      <c r="D872" s="2">
        <v>42.464700000000001</v>
      </c>
      <c r="E872" s="2">
        <v>3609</v>
      </c>
      <c r="F872" s="2"/>
      <c r="G872" s="2"/>
      <c r="H872" s="5">
        <f t="shared" si="13"/>
        <v>1.6217962524230061E-2</v>
      </c>
      <c r="I872" s="4"/>
      <c r="J872" s="4"/>
      <c r="K872" s="4"/>
    </row>
    <row r="873" spans="2:11" ht="13.5" x14ac:dyDescent="0.35">
      <c r="B873" s="3">
        <v>43270</v>
      </c>
      <c r="C873" s="2">
        <v>154.85</v>
      </c>
      <c r="D873" s="2">
        <v>43.7211</v>
      </c>
      <c r="E873" s="2">
        <v>2403</v>
      </c>
      <c r="F873" s="2"/>
      <c r="G873" s="2"/>
      <c r="H873" s="5">
        <f t="shared" si="13"/>
        <v>2.9586927495072361E-2</v>
      </c>
      <c r="I873" s="4"/>
      <c r="J873" s="4"/>
      <c r="K873" s="4"/>
    </row>
    <row r="874" spans="2:11" ht="13.5" x14ac:dyDescent="0.35">
      <c r="B874" s="3">
        <v>43271</v>
      </c>
      <c r="C874" s="2">
        <v>154.91</v>
      </c>
      <c r="D874" s="2">
        <v>43.738</v>
      </c>
      <c r="E874" s="2">
        <v>10667</v>
      </c>
      <c r="F874" s="2"/>
      <c r="G874" s="2"/>
      <c r="H874" s="5">
        <f t="shared" si="13"/>
        <v>3.8654105226080068E-4</v>
      </c>
      <c r="I874" s="4"/>
      <c r="J874" s="4"/>
      <c r="K874" s="4"/>
    </row>
    <row r="875" spans="2:11" ht="13.5" x14ac:dyDescent="0.35">
      <c r="B875" s="3">
        <v>43272</v>
      </c>
      <c r="C875" s="2">
        <v>155</v>
      </c>
      <c r="D875" s="2">
        <v>43.763399999999997</v>
      </c>
      <c r="E875" s="2">
        <v>7307</v>
      </c>
      <c r="F875" s="2"/>
      <c r="G875" s="2"/>
      <c r="H875" s="5">
        <f t="shared" si="13"/>
        <v>5.8073071471026678E-4</v>
      </c>
      <c r="I875" s="4"/>
      <c r="J875" s="4"/>
      <c r="K875" s="4"/>
    </row>
    <row r="876" spans="2:11" ht="13.5" x14ac:dyDescent="0.35">
      <c r="B876" s="3">
        <v>43273</v>
      </c>
      <c r="C876" s="2">
        <v>157.5</v>
      </c>
      <c r="D876" s="2">
        <v>44.469299999999997</v>
      </c>
      <c r="E876" s="2">
        <v>3671</v>
      </c>
      <c r="F876" s="2"/>
      <c r="G876" s="2"/>
      <c r="H876" s="5">
        <f t="shared" si="13"/>
        <v>1.6129916779774874E-2</v>
      </c>
      <c r="I876" s="4"/>
      <c r="J876" s="4"/>
      <c r="K876" s="4"/>
    </row>
    <row r="877" spans="2:11" ht="13.5" x14ac:dyDescent="0.35">
      <c r="B877" s="3">
        <v>43276</v>
      </c>
      <c r="C877" s="2">
        <v>159</v>
      </c>
      <c r="D877" s="2">
        <v>44.892800000000001</v>
      </c>
      <c r="E877" s="2">
        <v>1492</v>
      </c>
      <c r="F877" s="2"/>
      <c r="G877" s="2"/>
      <c r="H877" s="5">
        <f t="shared" si="13"/>
        <v>9.5234240251140505E-3</v>
      </c>
      <c r="I877" s="4"/>
      <c r="J877" s="4"/>
      <c r="K877" s="4"/>
    </row>
    <row r="878" spans="2:11" ht="13.5" x14ac:dyDescent="0.35">
      <c r="B878" s="3">
        <v>43277</v>
      </c>
      <c r="C878" s="2">
        <v>163.77000000000001</v>
      </c>
      <c r="D878" s="2">
        <v>46.239600000000003</v>
      </c>
      <c r="E878" s="2">
        <v>2797</v>
      </c>
      <c r="F878" s="2"/>
      <c r="G878" s="2"/>
      <c r="H878" s="5">
        <f t="shared" si="13"/>
        <v>3.000035640459053E-2</v>
      </c>
      <c r="I878" s="4"/>
      <c r="J878" s="4"/>
      <c r="K878" s="4"/>
    </row>
    <row r="879" spans="2:11" ht="13.5" x14ac:dyDescent="0.35">
      <c r="B879" s="3">
        <v>43278</v>
      </c>
      <c r="C879" s="2">
        <v>168.9</v>
      </c>
      <c r="D879" s="2">
        <v>47.688000000000002</v>
      </c>
      <c r="E879" s="2">
        <v>6087</v>
      </c>
      <c r="F879" s="2"/>
      <c r="G879" s="2"/>
      <c r="H879" s="5">
        <f t="shared" si="13"/>
        <v>3.1323800378895997E-2</v>
      </c>
      <c r="I879" s="4"/>
      <c r="J879" s="4"/>
      <c r="K879" s="4"/>
    </row>
    <row r="880" spans="2:11" ht="13.5" x14ac:dyDescent="0.35">
      <c r="B880" s="3">
        <v>43279</v>
      </c>
      <c r="C880" s="2">
        <v>165.9</v>
      </c>
      <c r="D880" s="2">
        <v>46.841000000000001</v>
      </c>
      <c r="E880" s="2">
        <v>2768</v>
      </c>
      <c r="F880" s="2"/>
      <c r="G880" s="2"/>
      <c r="H880" s="5">
        <f t="shared" si="13"/>
        <v>-1.7761281664150336E-2</v>
      </c>
      <c r="I880" s="4"/>
      <c r="J880" s="4"/>
      <c r="K880" s="4"/>
    </row>
    <row r="881" spans="2:11" ht="13.5" x14ac:dyDescent="0.35">
      <c r="B881" s="3">
        <v>43280</v>
      </c>
      <c r="C881" s="2">
        <v>165.9</v>
      </c>
      <c r="D881" s="2">
        <v>46.841000000000001</v>
      </c>
      <c r="E881" s="2">
        <v>1720</v>
      </c>
      <c r="F881" s="2"/>
      <c r="G881" s="2"/>
      <c r="H881" s="5">
        <f t="shared" si="13"/>
        <v>0</v>
      </c>
      <c r="I881" s="4"/>
      <c r="J881" s="4"/>
      <c r="K881" s="4"/>
    </row>
    <row r="882" spans="2:11" ht="13.5" x14ac:dyDescent="0.35">
      <c r="B882" s="3">
        <v>43283</v>
      </c>
      <c r="C882" s="2">
        <v>165</v>
      </c>
      <c r="D882" s="2">
        <v>46.5869</v>
      </c>
      <c r="E882" s="2">
        <v>593</v>
      </c>
      <c r="F882" s="2"/>
      <c r="G882" s="2"/>
      <c r="H882" s="5">
        <f t="shared" si="13"/>
        <v>-5.424734740932113E-3</v>
      </c>
      <c r="I882" s="4"/>
      <c r="J882" s="4"/>
      <c r="K882" s="4"/>
    </row>
    <row r="883" spans="2:11" ht="13.5" x14ac:dyDescent="0.35">
      <c r="B883" s="3">
        <v>43284</v>
      </c>
      <c r="C883" s="2">
        <v>165</v>
      </c>
      <c r="D883" s="2">
        <v>46.5869</v>
      </c>
      <c r="E883" s="2">
        <v>1291</v>
      </c>
      <c r="F883" s="2"/>
      <c r="G883" s="2"/>
      <c r="H883" s="5">
        <f t="shared" si="13"/>
        <v>0</v>
      </c>
      <c r="I883" s="4"/>
      <c r="J883" s="4"/>
      <c r="K883" s="4"/>
    </row>
    <row r="884" spans="2:11" ht="13.5" x14ac:dyDescent="0.35">
      <c r="B884" s="3">
        <v>43285</v>
      </c>
      <c r="C884" s="2">
        <v>164.49</v>
      </c>
      <c r="D884" s="2">
        <v>46.442900000000002</v>
      </c>
      <c r="E884" s="2">
        <v>431</v>
      </c>
      <c r="F884" s="2"/>
      <c r="G884" s="2"/>
      <c r="H884" s="5">
        <f t="shared" si="13"/>
        <v>-3.0909976838982278E-3</v>
      </c>
      <c r="I884" s="4"/>
      <c r="J884" s="4"/>
      <c r="K884" s="4"/>
    </row>
    <row r="885" spans="2:11" ht="13.5" x14ac:dyDescent="0.35">
      <c r="B885" s="3">
        <v>43286</v>
      </c>
      <c r="C885" s="2">
        <v>163.1</v>
      </c>
      <c r="D885" s="2">
        <v>46.050400000000003</v>
      </c>
      <c r="E885" s="2">
        <v>339</v>
      </c>
      <c r="F885" s="2"/>
      <c r="G885" s="2"/>
      <c r="H885" s="5">
        <f t="shared" si="13"/>
        <v>-8.4512379717889777E-3</v>
      </c>
      <c r="I885" s="4"/>
      <c r="J885" s="4"/>
      <c r="K885" s="4"/>
    </row>
    <row r="886" spans="2:11" ht="13.5" x14ac:dyDescent="0.35">
      <c r="B886" s="3">
        <v>43287</v>
      </c>
      <c r="C886" s="2">
        <v>163</v>
      </c>
      <c r="D886" s="2">
        <v>46.022199999999998</v>
      </c>
      <c r="E886" s="2">
        <v>1001</v>
      </c>
      <c r="F886" s="2"/>
      <c r="G886" s="2"/>
      <c r="H886" s="5">
        <f t="shared" si="13"/>
        <v>-6.1237253096618771E-4</v>
      </c>
      <c r="I886" s="4"/>
      <c r="J886" s="4"/>
      <c r="K886" s="4"/>
    </row>
    <row r="887" spans="2:11" ht="13.5" x14ac:dyDescent="0.35">
      <c r="B887" s="3">
        <v>43290</v>
      </c>
      <c r="C887" s="2">
        <v>162.1</v>
      </c>
      <c r="D887" s="2">
        <v>45.768099999999997</v>
      </c>
      <c r="E887" s="2">
        <v>782</v>
      </c>
      <c r="F887" s="2"/>
      <c r="G887" s="2"/>
      <c r="H887" s="5">
        <f t="shared" si="13"/>
        <v>-5.5212484409698174E-3</v>
      </c>
      <c r="I887" s="4"/>
      <c r="J887" s="4"/>
      <c r="K887" s="4"/>
    </row>
    <row r="888" spans="2:11" ht="13.5" x14ac:dyDescent="0.35">
      <c r="B888" s="3">
        <v>43291</v>
      </c>
      <c r="C888" s="2">
        <v>163.30000000000001</v>
      </c>
      <c r="D888" s="2">
        <v>46.106900000000003</v>
      </c>
      <c r="E888" s="2">
        <v>564</v>
      </c>
      <c r="F888" s="2"/>
      <c r="G888" s="2"/>
      <c r="H888" s="5">
        <f t="shared" si="13"/>
        <v>7.4025358273558705E-3</v>
      </c>
      <c r="I888" s="4"/>
      <c r="J888" s="4"/>
      <c r="K888" s="4"/>
    </row>
    <row r="889" spans="2:11" ht="13.5" x14ac:dyDescent="0.35">
      <c r="B889" s="3">
        <v>43292</v>
      </c>
      <c r="C889" s="2">
        <v>163.05000000000001</v>
      </c>
      <c r="D889" s="2">
        <v>46.036299999999997</v>
      </c>
      <c r="E889" s="2">
        <v>954</v>
      </c>
      <c r="F889" s="2"/>
      <c r="G889" s="2"/>
      <c r="H889" s="5">
        <f t="shared" si="13"/>
        <v>-1.5312241768586912E-3</v>
      </c>
      <c r="I889" s="4"/>
      <c r="J889" s="4"/>
      <c r="K889" s="4"/>
    </row>
    <row r="890" spans="2:11" ht="13.5" x14ac:dyDescent="0.35">
      <c r="B890" s="3">
        <v>43293</v>
      </c>
      <c r="C890" s="2">
        <v>161.1</v>
      </c>
      <c r="D890" s="2">
        <v>45.485700000000001</v>
      </c>
      <c r="E890" s="2">
        <v>541</v>
      </c>
      <c r="F890" s="2"/>
      <c r="G890" s="2"/>
      <c r="H890" s="5">
        <f t="shared" si="13"/>
        <v>-1.1960127117079257E-2</v>
      </c>
      <c r="I890" s="4"/>
      <c r="J890" s="4"/>
      <c r="K890" s="4"/>
    </row>
    <row r="891" spans="2:11" ht="13.5" x14ac:dyDescent="0.35">
      <c r="B891" s="3">
        <v>43294</v>
      </c>
      <c r="C891" s="2">
        <v>162</v>
      </c>
      <c r="D891" s="2">
        <v>45.739899999999999</v>
      </c>
      <c r="E891" s="2">
        <v>158</v>
      </c>
      <c r="F891" s="2"/>
      <c r="G891" s="2"/>
      <c r="H891" s="5">
        <f t="shared" si="13"/>
        <v>5.5885695943999388E-3</v>
      </c>
      <c r="I891" s="4"/>
      <c r="J891" s="4"/>
      <c r="K891" s="4"/>
    </row>
    <row r="892" spans="2:11" ht="13.5" x14ac:dyDescent="0.35">
      <c r="B892" s="3">
        <v>43297</v>
      </c>
      <c r="C892" s="2">
        <v>162</v>
      </c>
      <c r="D892" s="2">
        <v>45.739899999999999</v>
      </c>
      <c r="E892" s="2">
        <v>197</v>
      </c>
      <c r="F892" s="2"/>
      <c r="G892" s="2"/>
      <c r="H892" s="5">
        <f t="shared" si="13"/>
        <v>0</v>
      </c>
      <c r="I892" s="4"/>
      <c r="J892" s="4"/>
      <c r="K892" s="4"/>
    </row>
    <row r="893" spans="2:11" ht="13.5" x14ac:dyDescent="0.35">
      <c r="B893" s="3">
        <v>43298</v>
      </c>
      <c r="C893" s="2">
        <v>162</v>
      </c>
      <c r="D893" s="2">
        <v>45.739899999999999</v>
      </c>
      <c r="E893" s="2">
        <v>436</v>
      </c>
      <c r="F893" s="2"/>
      <c r="G893" s="2"/>
      <c r="H893" s="5">
        <f t="shared" si="13"/>
        <v>0</v>
      </c>
      <c r="I893" s="4"/>
      <c r="J893" s="4"/>
      <c r="K893" s="4"/>
    </row>
    <row r="894" spans="2:11" ht="13.5" x14ac:dyDescent="0.35">
      <c r="B894" s="3">
        <v>43299</v>
      </c>
      <c r="C894" s="2">
        <v>164.4</v>
      </c>
      <c r="D894" s="2">
        <v>46.417499999999997</v>
      </c>
      <c r="E894" s="2">
        <v>550</v>
      </c>
      <c r="F894" s="2"/>
      <c r="G894" s="2"/>
      <c r="H894" s="5">
        <f t="shared" si="13"/>
        <v>1.4814199418888065E-2</v>
      </c>
      <c r="I894" s="4"/>
      <c r="J894" s="4"/>
      <c r="K894" s="4"/>
    </row>
    <row r="895" spans="2:11" ht="13.5" x14ac:dyDescent="0.35">
      <c r="B895" s="3">
        <v>43300</v>
      </c>
      <c r="C895" s="2">
        <v>165</v>
      </c>
      <c r="D895" s="2">
        <v>46.5869</v>
      </c>
      <c r="E895" s="2">
        <v>639</v>
      </c>
      <c r="F895" s="2"/>
      <c r="G895" s="2"/>
      <c r="H895" s="5">
        <f t="shared" si="13"/>
        <v>3.6494856465773278E-3</v>
      </c>
      <c r="I895" s="4"/>
      <c r="J895" s="4"/>
      <c r="K895" s="4"/>
    </row>
    <row r="896" spans="2:11" ht="13.5" x14ac:dyDescent="0.35">
      <c r="B896" s="3">
        <v>43301</v>
      </c>
      <c r="C896" s="2">
        <v>165</v>
      </c>
      <c r="D896" s="2">
        <v>46.5869</v>
      </c>
      <c r="E896" s="2">
        <v>815</v>
      </c>
      <c r="F896" s="2"/>
      <c r="G896" s="2"/>
      <c r="H896" s="5">
        <f t="shared" si="13"/>
        <v>0</v>
      </c>
      <c r="I896" s="4"/>
      <c r="J896" s="4"/>
      <c r="K896" s="4"/>
    </row>
    <row r="897" spans="2:11" ht="13.5" x14ac:dyDescent="0.35">
      <c r="B897" s="3">
        <v>43304</v>
      </c>
      <c r="C897" s="2">
        <v>166</v>
      </c>
      <c r="D897" s="2">
        <v>46.869199999999999</v>
      </c>
      <c r="E897" s="2">
        <v>1294</v>
      </c>
      <c r="F897" s="2"/>
      <c r="G897" s="2"/>
      <c r="H897" s="5">
        <f t="shared" si="13"/>
        <v>6.0596433761422059E-3</v>
      </c>
      <c r="I897" s="4"/>
      <c r="J897" s="4"/>
      <c r="K897" s="4"/>
    </row>
    <row r="898" spans="2:11" ht="13.5" x14ac:dyDescent="0.35">
      <c r="B898" s="3">
        <v>43305</v>
      </c>
      <c r="C898" s="2">
        <v>167</v>
      </c>
      <c r="D898" s="2">
        <v>47.151600000000002</v>
      </c>
      <c r="E898" s="2">
        <v>1456</v>
      </c>
      <c r="F898" s="2"/>
      <c r="G898" s="2"/>
      <c r="H898" s="5">
        <f t="shared" si="13"/>
        <v>6.0252788611711459E-3</v>
      </c>
      <c r="I898" s="4"/>
      <c r="J898" s="4"/>
      <c r="K898" s="4"/>
    </row>
    <row r="899" spans="2:11" ht="13.5" x14ac:dyDescent="0.35">
      <c r="B899" s="3">
        <v>43307</v>
      </c>
      <c r="C899" s="2">
        <v>173</v>
      </c>
      <c r="D899" s="2">
        <v>48.845599999999997</v>
      </c>
      <c r="E899" s="2">
        <v>17324</v>
      </c>
      <c r="F899" s="2"/>
      <c r="G899" s="2"/>
      <c r="H899" s="5">
        <f t="shared" si="13"/>
        <v>3.5926670568973175E-2</v>
      </c>
      <c r="I899" s="4"/>
      <c r="J899" s="4"/>
      <c r="K899" s="4"/>
    </row>
    <row r="900" spans="2:11" ht="13.5" x14ac:dyDescent="0.35">
      <c r="B900" s="3">
        <v>43308</v>
      </c>
      <c r="C900" s="2">
        <v>177</v>
      </c>
      <c r="D900" s="2">
        <v>49.975000000000001</v>
      </c>
      <c r="E900" s="2">
        <v>2429</v>
      </c>
      <c r="F900" s="2"/>
      <c r="G900" s="2"/>
      <c r="H900" s="5">
        <f t="shared" si="13"/>
        <v>2.3121836972009844E-2</v>
      </c>
      <c r="I900" s="4"/>
      <c r="J900" s="4"/>
      <c r="K900" s="4"/>
    </row>
    <row r="901" spans="2:11" ht="13.5" x14ac:dyDescent="0.35">
      <c r="B901" s="3">
        <v>43311</v>
      </c>
      <c r="C901" s="2">
        <v>177</v>
      </c>
      <c r="D901" s="2">
        <v>49.975000000000001</v>
      </c>
      <c r="E901" s="2">
        <v>993</v>
      </c>
      <c r="F901" s="2"/>
      <c r="G901" s="2"/>
      <c r="H901" s="5">
        <f t="shared" si="13"/>
        <v>0</v>
      </c>
      <c r="I901" s="4"/>
      <c r="J901" s="4"/>
      <c r="K901" s="4"/>
    </row>
    <row r="902" spans="2:11" ht="13.5" x14ac:dyDescent="0.35">
      <c r="B902" s="3">
        <v>43312</v>
      </c>
      <c r="C902" s="2">
        <v>176</v>
      </c>
      <c r="D902" s="2">
        <v>49.692700000000002</v>
      </c>
      <c r="E902" s="2">
        <v>1331</v>
      </c>
      <c r="F902" s="2"/>
      <c r="G902" s="2"/>
      <c r="H902" s="5">
        <f t="shared" si="13"/>
        <v>-5.6488244122060898E-3</v>
      </c>
      <c r="I902" s="4"/>
      <c r="J902" s="4"/>
      <c r="K902" s="4"/>
    </row>
    <row r="903" spans="2:11" ht="13.5" x14ac:dyDescent="0.35">
      <c r="B903" s="3">
        <v>43313</v>
      </c>
      <c r="C903" s="2">
        <v>175.4</v>
      </c>
      <c r="D903" s="2">
        <v>49.523299999999999</v>
      </c>
      <c r="E903" s="2">
        <v>2275</v>
      </c>
      <c r="F903" s="2"/>
      <c r="G903" s="2"/>
      <c r="H903" s="5">
        <f t="shared" ref="H903:H966" si="14">(D903-D902)/D902</f>
        <v>-3.4089514153991048E-3</v>
      </c>
      <c r="I903" s="4"/>
      <c r="J903" s="4"/>
      <c r="K903" s="4"/>
    </row>
    <row r="904" spans="2:11" ht="13.5" x14ac:dyDescent="0.35">
      <c r="B904" s="3">
        <v>43314</v>
      </c>
      <c r="C904" s="2">
        <v>176.2</v>
      </c>
      <c r="D904" s="2">
        <v>49.749200000000002</v>
      </c>
      <c r="E904" s="2">
        <v>3412</v>
      </c>
      <c r="F904" s="2"/>
      <c r="G904" s="2"/>
      <c r="H904" s="5">
        <f t="shared" si="14"/>
        <v>4.5614892383989535E-3</v>
      </c>
      <c r="I904" s="4"/>
      <c r="J904" s="4"/>
      <c r="K904" s="4"/>
    </row>
    <row r="905" spans="2:11" ht="13.5" x14ac:dyDescent="0.35">
      <c r="B905" s="3">
        <v>43315</v>
      </c>
      <c r="C905" s="2">
        <v>176.5</v>
      </c>
      <c r="D905" s="2">
        <v>49.8339</v>
      </c>
      <c r="E905" s="2">
        <v>923</v>
      </c>
      <c r="F905" s="2"/>
      <c r="G905" s="2"/>
      <c r="H905" s="5">
        <f t="shared" si="14"/>
        <v>1.7025399403407088E-3</v>
      </c>
      <c r="I905" s="4"/>
      <c r="J905" s="4"/>
      <c r="K905" s="4"/>
    </row>
    <row r="906" spans="2:11" ht="13.5" x14ac:dyDescent="0.35">
      <c r="B906" s="3">
        <v>43318</v>
      </c>
      <c r="C906" s="2">
        <v>176.5</v>
      </c>
      <c r="D906" s="2">
        <v>49.8339</v>
      </c>
      <c r="E906" s="2">
        <v>1004</v>
      </c>
      <c r="F906" s="2"/>
      <c r="G906" s="2"/>
      <c r="H906" s="5">
        <f t="shared" si="14"/>
        <v>0</v>
      </c>
      <c r="I906" s="4"/>
      <c r="J906" s="4"/>
      <c r="K906" s="4"/>
    </row>
    <row r="907" spans="2:11" ht="13.5" x14ac:dyDescent="0.35">
      <c r="B907" s="3">
        <v>43319</v>
      </c>
      <c r="C907" s="2">
        <v>176.5</v>
      </c>
      <c r="D907" s="2">
        <v>49.8339</v>
      </c>
      <c r="E907" s="2">
        <v>908</v>
      </c>
      <c r="F907" s="2"/>
      <c r="G907" s="2"/>
      <c r="H907" s="5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175.5</v>
      </c>
      <c r="D908" s="2">
        <v>49.551499999999997</v>
      </c>
      <c r="E908" s="2">
        <v>504</v>
      </c>
      <c r="F908" s="2"/>
      <c r="G908" s="2"/>
      <c r="H908" s="5">
        <f t="shared" si="14"/>
        <v>-5.6668251932921699E-3</v>
      </c>
      <c r="I908" s="4"/>
      <c r="J908" s="4"/>
      <c r="K908" s="4"/>
    </row>
    <row r="909" spans="2:11" ht="13.5" x14ac:dyDescent="0.35">
      <c r="B909" s="3">
        <v>43321</v>
      </c>
      <c r="C909" s="2">
        <v>176</v>
      </c>
      <c r="D909" s="2">
        <v>49.692700000000002</v>
      </c>
      <c r="E909" s="2">
        <v>491</v>
      </c>
      <c r="F909" s="2"/>
      <c r="G909" s="2"/>
      <c r="H909" s="5">
        <f t="shared" si="14"/>
        <v>2.8495605582072162E-3</v>
      </c>
      <c r="I909" s="4"/>
      <c r="J909" s="4"/>
      <c r="K909" s="4"/>
    </row>
    <row r="910" spans="2:11" ht="13.5" x14ac:dyDescent="0.35">
      <c r="B910" s="3">
        <v>43322</v>
      </c>
      <c r="C910" s="2">
        <v>173</v>
      </c>
      <c r="D910" s="2">
        <v>48.845599999999997</v>
      </c>
      <c r="E910" s="2">
        <v>1845</v>
      </c>
      <c r="F910" s="2"/>
      <c r="G910" s="2"/>
      <c r="H910" s="5">
        <f t="shared" si="14"/>
        <v>-1.7046769445009116E-2</v>
      </c>
      <c r="I910" s="4"/>
      <c r="J910" s="4"/>
      <c r="K910" s="4"/>
    </row>
    <row r="911" spans="2:11" ht="13.5" x14ac:dyDescent="0.35">
      <c r="B911" s="3">
        <v>43326</v>
      </c>
      <c r="C911" s="2">
        <v>176</v>
      </c>
      <c r="D911" s="2">
        <v>49.692700000000002</v>
      </c>
      <c r="E911" s="2">
        <v>1487</v>
      </c>
      <c r="F911" s="2"/>
      <c r="G911" s="2"/>
      <c r="H911" s="5">
        <f t="shared" si="14"/>
        <v>1.7342401362661214E-2</v>
      </c>
      <c r="I911" s="4"/>
      <c r="J911" s="4"/>
      <c r="K911" s="4"/>
    </row>
    <row r="912" spans="2:11" ht="13.5" x14ac:dyDescent="0.35">
      <c r="B912" s="3">
        <v>43327</v>
      </c>
      <c r="C912" s="2">
        <v>175.9</v>
      </c>
      <c r="D912" s="2">
        <v>49.664400000000001</v>
      </c>
      <c r="E912" s="2">
        <v>83</v>
      </c>
      <c r="F912" s="2"/>
      <c r="G912" s="2"/>
      <c r="H912" s="5">
        <f t="shared" si="14"/>
        <v>-5.6950014790908008E-4</v>
      </c>
      <c r="I912" s="4"/>
      <c r="J912" s="4"/>
      <c r="K912" s="4"/>
    </row>
    <row r="913" spans="2:11" ht="13.5" x14ac:dyDescent="0.35">
      <c r="B913" s="3">
        <v>43328</v>
      </c>
      <c r="C913" s="2">
        <v>175.9</v>
      </c>
      <c r="D913" s="2">
        <v>49.664400000000001</v>
      </c>
      <c r="E913" s="2">
        <v>733</v>
      </c>
      <c r="F913" s="2"/>
      <c r="G913" s="2"/>
      <c r="H913" s="5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175.8</v>
      </c>
      <c r="D914" s="2">
        <v>49.636200000000002</v>
      </c>
      <c r="E914" s="2">
        <v>68</v>
      </c>
      <c r="F914" s="2"/>
      <c r="G914" s="2"/>
      <c r="H914" s="5">
        <f t="shared" si="14"/>
        <v>-5.6781114842821469E-4</v>
      </c>
      <c r="I914" s="4"/>
      <c r="J914" s="4"/>
      <c r="K914" s="4"/>
    </row>
    <row r="915" spans="2:11" ht="13.5" x14ac:dyDescent="0.35">
      <c r="B915" s="3">
        <v>43332</v>
      </c>
      <c r="C915" s="2">
        <v>175</v>
      </c>
      <c r="D915" s="2">
        <v>49.410299999999999</v>
      </c>
      <c r="E915" s="2">
        <v>32</v>
      </c>
      <c r="F915" s="2"/>
      <c r="G915" s="2"/>
      <c r="H915" s="5">
        <f t="shared" si="14"/>
        <v>-4.5511139047711728E-3</v>
      </c>
      <c r="I915" s="4"/>
      <c r="J915" s="4"/>
      <c r="K915" s="4"/>
    </row>
    <row r="916" spans="2:11" ht="13.5" x14ac:dyDescent="0.35">
      <c r="B916" s="3">
        <v>43335</v>
      </c>
      <c r="C916" s="2">
        <v>175</v>
      </c>
      <c r="D916" s="2">
        <v>49.410299999999999</v>
      </c>
      <c r="E916" s="2">
        <v>349</v>
      </c>
      <c r="F916" s="2"/>
      <c r="G916" s="2"/>
      <c r="H916" s="5">
        <f t="shared" si="14"/>
        <v>0</v>
      </c>
      <c r="I916" s="4"/>
      <c r="J916" s="4"/>
      <c r="K916" s="4"/>
    </row>
    <row r="917" spans="2:11" ht="13.5" x14ac:dyDescent="0.35">
      <c r="B917" s="3">
        <v>43336</v>
      </c>
      <c r="C917" s="2">
        <v>175</v>
      </c>
      <c r="D917" s="2">
        <v>49.410299999999999</v>
      </c>
      <c r="E917" s="2">
        <v>1573</v>
      </c>
      <c r="F917" s="2"/>
      <c r="G917" s="2"/>
      <c r="H917" s="5">
        <f t="shared" si="14"/>
        <v>0</v>
      </c>
      <c r="I917" s="4"/>
      <c r="J917" s="4"/>
      <c r="K917" s="4"/>
    </row>
    <row r="918" spans="2:11" ht="13.5" x14ac:dyDescent="0.35">
      <c r="B918" s="3">
        <v>43339</v>
      </c>
      <c r="C918" s="2">
        <v>174.5</v>
      </c>
      <c r="D918" s="2">
        <v>49.269199999999998</v>
      </c>
      <c r="E918" s="2">
        <v>348</v>
      </c>
      <c r="F918" s="2"/>
      <c r="G918" s="2"/>
      <c r="H918" s="5">
        <f t="shared" si="14"/>
        <v>-2.8556798886062535E-3</v>
      </c>
      <c r="I918" s="4"/>
      <c r="J918" s="4"/>
      <c r="K918" s="4"/>
    </row>
    <row r="919" spans="2:11" ht="13.5" x14ac:dyDescent="0.35">
      <c r="B919" s="3">
        <v>43340</v>
      </c>
      <c r="C919" s="2">
        <v>177</v>
      </c>
      <c r="D919" s="2">
        <v>49.975000000000001</v>
      </c>
      <c r="E919" s="2">
        <v>1605</v>
      </c>
      <c r="F919" s="2"/>
      <c r="G919" s="2"/>
      <c r="H919" s="5">
        <f t="shared" si="14"/>
        <v>1.4325379750432391E-2</v>
      </c>
      <c r="I919" s="4"/>
      <c r="J919" s="4"/>
      <c r="K919" s="4"/>
    </row>
    <row r="920" spans="2:11" ht="13.5" x14ac:dyDescent="0.35">
      <c r="B920" s="3">
        <v>43341</v>
      </c>
      <c r="C920" s="2">
        <v>175</v>
      </c>
      <c r="D920" s="2">
        <v>49.410299999999999</v>
      </c>
      <c r="E920" s="2">
        <v>1141</v>
      </c>
      <c r="F920" s="2"/>
      <c r="G920" s="2"/>
      <c r="H920" s="5">
        <f t="shared" si="14"/>
        <v>-1.1299649824912496E-2</v>
      </c>
      <c r="I920" s="4"/>
      <c r="J920" s="4"/>
      <c r="K920" s="4"/>
    </row>
    <row r="921" spans="2:11" ht="13.5" x14ac:dyDescent="0.35">
      <c r="B921" s="3">
        <v>43342</v>
      </c>
      <c r="C921" s="2">
        <v>174.5</v>
      </c>
      <c r="D921" s="2">
        <v>49.269199999999998</v>
      </c>
      <c r="E921" s="2">
        <v>533</v>
      </c>
      <c r="F921" s="2"/>
      <c r="G921" s="2"/>
      <c r="H921" s="5">
        <f t="shared" si="14"/>
        <v>-2.8556798886062535E-3</v>
      </c>
      <c r="I921" s="4"/>
      <c r="J921" s="4"/>
      <c r="K921" s="4"/>
    </row>
    <row r="922" spans="2:11" ht="13.5" x14ac:dyDescent="0.35">
      <c r="B922" s="3">
        <v>43343</v>
      </c>
      <c r="C922" s="2">
        <v>174</v>
      </c>
      <c r="D922" s="2">
        <v>49.128</v>
      </c>
      <c r="E922" s="2">
        <v>1237</v>
      </c>
      <c r="F922" s="2"/>
      <c r="G922" s="2"/>
      <c r="H922" s="5">
        <f t="shared" si="14"/>
        <v>-2.8658878163233376E-3</v>
      </c>
      <c r="I922" s="4"/>
      <c r="J922" s="4"/>
      <c r="K922" s="4"/>
    </row>
    <row r="923" spans="2:11" ht="13.5" x14ac:dyDescent="0.35">
      <c r="B923" s="3">
        <v>43346</v>
      </c>
      <c r="C923" s="2">
        <v>169.5</v>
      </c>
      <c r="D923" s="2">
        <v>47.857399999999998</v>
      </c>
      <c r="E923" s="2">
        <v>2667</v>
      </c>
      <c r="F923" s="2"/>
      <c r="G923" s="2"/>
      <c r="H923" s="5">
        <f t="shared" si="14"/>
        <v>-2.5863051620257323E-2</v>
      </c>
      <c r="I923" s="4"/>
      <c r="J923" s="4"/>
      <c r="K923" s="4"/>
    </row>
    <row r="924" spans="2:11" ht="13.5" x14ac:dyDescent="0.35">
      <c r="B924" s="3">
        <v>43347</v>
      </c>
      <c r="C924" s="2">
        <v>164.99</v>
      </c>
      <c r="D924" s="2">
        <v>46.584099999999999</v>
      </c>
      <c r="E924" s="2">
        <v>1409</v>
      </c>
      <c r="F924" s="2"/>
      <c r="G924" s="2"/>
      <c r="H924" s="5">
        <f t="shared" si="14"/>
        <v>-2.6606125698429062E-2</v>
      </c>
      <c r="I924" s="4"/>
      <c r="J924" s="4"/>
      <c r="K924" s="4"/>
    </row>
    <row r="925" spans="2:11" ht="13.5" x14ac:dyDescent="0.35">
      <c r="B925" s="3">
        <v>43348</v>
      </c>
      <c r="C925" s="2">
        <v>159.08000000000001</v>
      </c>
      <c r="D925" s="2">
        <v>44.915399999999998</v>
      </c>
      <c r="E925" s="2">
        <v>4018</v>
      </c>
      <c r="F925" s="2"/>
      <c r="G925" s="2"/>
      <c r="H925" s="5">
        <f t="shared" si="14"/>
        <v>-3.5821235142462798E-2</v>
      </c>
      <c r="I925" s="4"/>
      <c r="J925" s="4"/>
      <c r="K925" s="4"/>
    </row>
    <row r="926" spans="2:11" ht="13.5" x14ac:dyDescent="0.35">
      <c r="B926" s="3">
        <v>43349</v>
      </c>
      <c r="C926" s="2">
        <v>149.69</v>
      </c>
      <c r="D926" s="2">
        <v>42.264200000000002</v>
      </c>
      <c r="E926" s="2">
        <v>3341</v>
      </c>
      <c r="F926" s="2"/>
      <c r="G926" s="2"/>
      <c r="H926" s="5">
        <f t="shared" si="14"/>
        <v>-5.9026525423351364E-2</v>
      </c>
      <c r="I926" s="4"/>
      <c r="J926" s="4"/>
      <c r="K926" s="4"/>
    </row>
    <row r="927" spans="2:11" ht="13.5" x14ac:dyDescent="0.35">
      <c r="B927" s="3">
        <v>43350</v>
      </c>
      <c r="C927" s="2">
        <v>158.80000000000001</v>
      </c>
      <c r="D927" s="2">
        <v>44.836399999999998</v>
      </c>
      <c r="E927" s="2">
        <v>2477</v>
      </c>
      <c r="F927" s="2"/>
      <c r="G927" s="2"/>
      <c r="H927" s="5">
        <f t="shared" si="14"/>
        <v>6.0860018644621101E-2</v>
      </c>
      <c r="I927" s="4"/>
      <c r="J927" s="4"/>
      <c r="K927" s="4"/>
    </row>
    <row r="928" spans="2:11" ht="13.5" x14ac:dyDescent="0.35">
      <c r="B928" s="3">
        <v>43353</v>
      </c>
      <c r="C928" s="2">
        <v>158.66</v>
      </c>
      <c r="D928" s="2">
        <v>44.796799999999998</v>
      </c>
      <c r="E928" s="2">
        <v>8885</v>
      </c>
      <c r="F928" s="2"/>
      <c r="G928" s="2"/>
      <c r="H928" s="5">
        <f t="shared" si="14"/>
        <v>-8.8321096252152456E-4</v>
      </c>
      <c r="I928" s="4"/>
      <c r="J928" s="4"/>
      <c r="K928" s="4"/>
    </row>
    <row r="929" spans="2:11" ht="13.5" x14ac:dyDescent="0.35">
      <c r="B929" s="3">
        <v>43355</v>
      </c>
      <c r="C929" s="2">
        <v>157</v>
      </c>
      <c r="D929" s="2">
        <v>44.328099999999999</v>
      </c>
      <c r="E929" s="2">
        <v>1465</v>
      </c>
      <c r="F929" s="2"/>
      <c r="G929" s="2"/>
      <c r="H929" s="5">
        <f t="shared" si="14"/>
        <v>-1.0462800914350989E-2</v>
      </c>
      <c r="I929" s="4"/>
      <c r="J929" s="4"/>
      <c r="K929" s="4"/>
    </row>
    <row r="930" spans="2:11" ht="13.5" x14ac:dyDescent="0.35">
      <c r="B930" s="3">
        <v>43356</v>
      </c>
      <c r="C930" s="2">
        <v>153</v>
      </c>
      <c r="D930" s="2">
        <v>43.198799999999999</v>
      </c>
      <c r="E930" s="2">
        <v>1836</v>
      </c>
      <c r="F930" s="2"/>
      <c r="G930" s="2"/>
      <c r="H930" s="5">
        <f t="shared" si="14"/>
        <v>-2.5475939640995229E-2</v>
      </c>
      <c r="I930" s="4"/>
      <c r="J930" s="4"/>
      <c r="K930" s="4"/>
    </row>
    <row r="931" spans="2:11" ht="13.5" x14ac:dyDescent="0.35">
      <c r="B931" s="3">
        <v>43357</v>
      </c>
      <c r="C931" s="2">
        <v>152</v>
      </c>
      <c r="D931" s="2">
        <v>42.916400000000003</v>
      </c>
      <c r="E931" s="2">
        <v>4700</v>
      </c>
      <c r="F931" s="2"/>
      <c r="G931" s="2"/>
      <c r="H931" s="5">
        <f t="shared" si="14"/>
        <v>-6.5372186264432246E-3</v>
      </c>
      <c r="I931" s="4"/>
      <c r="J931" s="4"/>
      <c r="K931" s="4"/>
    </row>
    <row r="932" spans="2:11" ht="13.5" x14ac:dyDescent="0.35">
      <c r="B932" s="3">
        <v>43360</v>
      </c>
      <c r="C932" s="2">
        <v>151.9</v>
      </c>
      <c r="D932" s="2">
        <v>42.888199999999998</v>
      </c>
      <c r="E932" s="2">
        <v>9227</v>
      </c>
      <c r="F932" s="2"/>
      <c r="G932" s="2"/>
      <c r="H932" s="5">
        <f t="shared" si="14"/>
        <v>-6.5709146153930271E-4</v>
      </c>
      <c r="I932" s="4"/>
      <c r="J932" s="4"/>
      <c r="K932" s="4"/>
    </row>
    <row r="933" spans="2:11" ht="13.5" x14ac:dyDescent="0.35">
      <c r="B933" s="3">
        <v>43361</v>
      </c>
      <c r="C933" s="2">
        <v>154.9</v>
      </c>
      <c r="D933" s="2">
        <v>43.735199999999999</v>
      </c>
      <c r="E933" s="2">
        <v>1648</v>
      </c>
      <c r="F933" s="2"/>
      <c r="G933" s="2"/>
      <c r="H933" s="5">
        <f t="shared" si="14"/>
        <v>1.9749021875480933E-2</v>
      </c>
      <c r="I933" s="4"/>
      <c r="J933" s="4"/>
      <c r="K933" s="4"/>
    </row>
    <row r="934" spans="2:11" ht="13.5" x14ac:dyDescent="0.35">
      <c r="B934" s="3">
        <v>43362</v>
      </c>
      <c r="C934" s="2">
        <v>154.5</v>
      </c>
      <c r="D934" s="2">
        <v>43.622300000000003</v>
      </c>
      <c r="E934" s="2">
        <v>1196</v>
      </c>
      <c r="F934" s="2"/>
      <c r="G934" s="2"/>
      <c r="H934" s="5">
        <f t="shared" si="14"/>
        <v>-2.5814446944336881E-3</v>
      </c>
      <c r="I934" s="4"/>
      <c r="J934" s="4"/>
      <c r="K934" s="4"/>
    </row>
    <row r="935" spans="2:11" ht="13.5" x14ac:dyDescent="0.35">
      <c r="B935" s="3">
        <v>43363</v>
      </c>
      <c r="C935" s="2">
        <v>153</v>
      </c>
      <c r="D935" s="2">
        <v>43.198799999999999</v>
      </c>
      <c r="E935" s="2">
        <v>253</v>
      </c>
      <c r="F935" s="2"/>
      <c r="G935" s="2"/>
      <c r="H935" s="5">
        <f t="shared" si="14"/>
        <v>-9.7083372495261402E-3</v>
      </c>
      <c r="I935" s="4"/>
      <c r="J935" s="4"/>
      <c r="K935" s="4"/>
    </row>
    <row r="936" spans="2:11" ht="13.5" x14ac:dyDescent="0.35">
      <c r="B936" s="3">
        <v>43364</v>
      </c>
      <c r="C936" s="2">
        <v>150.51</v>
      </c>
      <c r="D936" s="2">
        <v>42.495699999999999</v>
      </c>
      <c r="E936" s="2">
        <v>5384</v>
      </c>
      <c r="F936" s="2"/>
      <c r="G936" s="2"/>
      <c r="H936" s="5">
        <f t="shared" si="14"/>
        <v>-1.6275915071714938E-2</v>
      </c>
      <c r="I936" s="4"/>
      <c r="J936" s="4"/>
      <c r="K936" s="4"/>
    </row>
    <row r="937" spans="2:11" ht="13.5" x14ac:dyDescent="0.35">
      <c r="B937" s="3">
        <v>43367</v>
      </c>
      <c r="C937" s="2">
        <v>153.4</v>
      </c>
      <c r="D937" s="2">
        <v>43.311700000000002</v>
      </c>
      <c r="E937" s="2">
        <v>339</v>
      </c>
      <c r="F937" s="2"/>
      <c r="G937" s="2"/>
      <c r="H937" s="5">
        <f t="shared" si="14"/>
        <v>1.9201942784799461E-2</v>
      </c>
      <c r="I937" s="4"/>
      <c r="J937" s="4"/>
      <c r="K937" s="4"/>
    </row>
    <row r="938" spans="2:11" ht="13.5" x14ac:dyDescent="0.35">
      <c r="B938" s="3">
        <v>43368</v>
      </c>
      <c r="C938" s="2">
        <v>152.99</v>
      </c>
      <c r="D938" s="2">
        <v>43.195900000000002</v>
      </c>
      <c r="E938" s="2">
        <v>1291</v>
      </c>
      <c r="F938" s="2"/>
      <c r="G938" s="2"/>
      <c r="H938" s="5">
        <f t="shared" si="14"/>
        <v>-2.6736424568880954E-3</v>
      </c>
      <c r="I938" s="4"/>
      <c r="J938" s="4"/>
      <c r="K938" s="4"/>
    </row>
    <row r="939" spans="2:11" ht="13.5" x14ac:dyDescent="0.35">
      <c r="B939" s="3">
        <v>43369</v>
      </c>
      <c r="C939" s="2">
        <v>152</v>
      </c>
      <c r="D939" s="2">
        <v>42.916400000000003</v>
      </c>
      <c r="E939" s="2">
        <v>1441</v>
      </c>
      <c r="F939" s="2"/>
      <c r="G939" s="2"/>
      <c r="H939" s="5">
        <f t="shared" si="14"/>
        <v>-6.4705215078282603E-3</v>
      </c>
      <c r="I939" s="4"/>
      <c r="J939" s="4"/>
      <c r="K939" s="4"/>
    </row>
    <row r="940" spans="2:11" ht="13.5" x14ac:dyDescent="0.35">
      <c r="B940" s="3">
        <v>43370</v>
      </c>
      <c r="C940" s="2">
        <v>150.51</v>
      </c>
      <c r="D940" s="2">
        <v>42.495699999999999</v>
      </c>
      <c r="E940" s="2">
        <v>1267</v>
      </c>
      <c r="F940" s="2"/>
      <c r="G940" s="2"/>
      <c r="H940" s="5">
        <f t="shared" si="14"/>
        <v>-9.8027793570756999E-3</v>
      </c>
      <c r="I940" s="4"/>
      <c r="J940" s="4"/>
      <c r="K940" s="4"/>
    </row>
    <row r="941" spans="2:11" ht="13.5" x14ac:dyDescent="0.35">
      <c r="B941" s="3">
        <v>43371</v>
      </c>
      <c r="C941" s="2">
        <v>151</v>
      </c>
      <c r="D941" s="2">
        <v>42.634099999999997</v>
      </c>
      <c r="E941" s="2">
        <v>5987</v>
      </c>
      <c r="F941" s="2"/>
      <c r="G941" s="2"/>
      <c r="H941" s="5">
        <f t="shared" si="14"/>
        <v>3.2568000997747347E-3</v>
      </c>
      <c r="I941" s="4"/>
      <c r="J941" s="4"/>
      <c r="K941" s="4"/>
    </row>
    <row r="942" spans="2:11" ht="13.5" x14ac:dyDescent="0.35">
      <c r="B942" s="3">
        <v>43374</v>
      </c>
      <c r="C942" s="2">
        <v>153</v>
      </c>
      <c r="D942" s="2">
        <v>43.198799999999999</v>
      </c>
      <c r="E942" s="2">
        <v>867</v>
      </c>
      <c r="F942" s="2"/>
      <c r="G942" s="2"/>
      <c r="H942" s="5">
        <f t="shared" si="14"/>
        <v>1.3245266113275572E-2</v>
      </c>
      <c r="I942" s="4"/>
      <c r="J942" s="4"/>
      <c r="K942" s="4"/>
    </row>
    <row r="943" spans="2:11" ht="13.5" x14ac:dyDescent="0.35">
      <c r="B943" s="3">
        <v>43375</v>
      </c>
      <c r="C943" s="2">
        <v>150.5</v>
      </c>
      <c r="D943" s="2">
        <v>42.492899999999999</v>
      </c>
      <c r="E943" s="2">
        <v>2670</v>
      </c>
      <c r="F943" s="2"/>
      <c r="G943" s="2"/>
      <c r="H943" s="5">
        <f t="shared" si="14"/>
        <v>-1.6340731686991301E-2</v>
      </c>
      <c r="I943" s="4"/>
      <c r="J943" s="4"/>
      <c r="K943" s="4"/>
    </row>
    <row r="944" spans="2:11" ht="13.5" x14ac:dyDescent="0.35">
      <c r="B944" s="3">
        <v>43376</v>
      </c>
      <c r="C944" s="2">
        <v>148.5</v>
      </c>
      <c r="D944" s="2">
        <v>41.928199999999997</v>
      </c>
      <c r="E944" s="2">
        <v>3785</v>
      </c>
      <c r="F944" s="2"/>
      <c r="G944" s="2"/>
      <c r="H944" s="5">
        <f t="shared" si="14"/>
        <v>-1.3289278914830524E-2</v>
      </c>
      <c r="I944" s="4"/>
      <c r="J944" s="4"/>
      <c r="K944" s="4"/>
    </row>
    <row r="945" spans="2:11" ht="13.5" x14ac:dyDescent="0.35">
      <c r="B945" s="3">
        <v>43377</v>
      </c>
      <c r="C945" s="2">
        <v>145</v>
      </c>
      <c r="D945" s="2">
        <v>40.94</v>
      </c>
      <c r="E945" s="2">
        <v>6172</v>
      </c>
      <c r="F945" s="2"/>
      <c r="G945" s="2"/>
      <c r="H945" s="5">
        <f t="shared" si="14"/>
        <v>-2.3568862960966584E-2</v>
      </c>
      <c r="I945" s="4"/>
      <c r="J945" s="4"/>
      <c r="K945" s="4"/>
    </row>
    <row r="946" spans="2:11" ht="13.5" x14ac:dyDescent="0.35">
      <c r="B946" s="3">
        <v>43378</v>
      </c>
      <c r="C946" s="2">
        <v>144.9</v>
      </c>
      <c r="D946" s="2">
        <v>40.911799999999999</v>
      </c>
      <c r="E946" s="2">
        <v>804</v>
      </c>
      <c r="F946" s="2"/>
      <c r="G946" s="2"/>
      <c r="H946" s="5">
        <f t="shared" si="14"/>
        <v>-6.8881289692228212E-4</v>
      </c>
      <c r="I946" s="4"/>
      <c r="J946" s="4"/>
      <c r="K946" s="4"/>
    </row>
    <row r="947" spans="2:11" ht="13.5" x14ac:dyDescent="0.35">
      <c r="B947" s="3">
        <v>43381</v>
      </c>
      <c r="C947" s="2">
        <v>146.75</v>
      </c>
      <c r="D947" s="2">
        <v>41.434100000000001</v>
      </c>
      <c r="E947" s="2">
        <v>484</v>
      </c>
      <c r="F947" s="2"/>
      <c r="G947" s="2"/>
      <c r="H947" s="5">
        <f t="shared" si="14"/>
        <v>1.2766487908134116E-2</v>
      </c>
      <c r="I947" s="4"/>
      <c r="J947" s="4"/>
      <c r="K947" s="4"/>
    </row>
    <row r="948" spans="2:11" ht="13.5" x14ac:dyDescent="0.35">
      <c r="B948" s="3">
        <v>43382</v>
      </c>
      <c r="C948" s="2">
        <v>144.5</v>
      </c>
      <c r="D948" s="2">
        <v>40.7988</v>
      </c>
      <c r="E948" s="2">
        <v>144</v>
      </c>
      <c r="F948" s="2"/>
      <c r="G948" s="2"/>
      <c r="H948" s="5">
        <f t="shared" si="14"/>
        <v>-1.533278145295785E-2</v>
      </c>
      <c r="I948" s="4"/>
      <c r="J948" s="4"/>
      <c r="K948" s="4"/>
    </row>
    <row r="949" spans="2:11" ht="13.5" x14ac:dyDescent="0.35">
      <c r="B949" s="3">
        <v>43383</v>
      </c>
      <c r="C949" s="2">
        <v>144</v>
      </c>
      <c r="D949" s="2">
        <v>40.657600000000002</v>
      </c>
      <c r="E949" s="2">
        <v>472</v>
      </c>
      <c r="F949" s="2"/>
      <c r="G949" s="2"/>
      <c r="H949" s="5">
        <f t="shared" si="14"/>
        <v>-3.4608861044932147E-3</v>
      </c>
      <c r="I949" s="4"/>
      <c r="J949" s="4"/>
      <c r="K949" s="4"/>
    </row>
    <row r="950" spans="2:11" ht="13.5" x14ac:dyDescent="0.35">
      <c r="B950" s="3">
        <v>43384</v>
      </c>
      <c r="C950" s="2">
        <v>142</v>
      </c>
      <c r="D950" s="2">
        <v>40.093000000000004</v>
      </c>
      <c r="E950" s="2">
        <v>682</v>
      </c>
      <c r="F950" s="2"/>
      <c r="G950" s="2"/>
      <c r="H950" s="5">
        <f t="shared" si="14"/>
        <v>-1.3886702609106259E-2</v>
      </c>
      <c r="I950" s="4"/>
      <c r="J950" s="4"/>
      <c r="K950" s="4"/>
    </row>
    <row r="951" spans="2:11" ht="13.5" x14ac:dyDescent="0.35">
      <c r="B951" s="3">
        <v>43385</v>
      </c>
      <c r="C951" s="2">
        <v>139</v>
      </c>
      <c r="D951" s="2">
        <v>39.245899999999999</v>
      </c>
      <c r="E951" s="2">
        <v>3975</v>
      </c>
      <c r="F951" s="2"/>
      <c r="G951" s="2"/>
      <c r="H951" s="5">
        <f t="shared" si="14"/>
        <v>-2.1128376524580463E-2</v>
      </c>
      <c r="I951" s="4"/>
      <c r="J951" s="4"/>
      <c r="K951" s="4"/>
    </row>
    <row r="952" spans="2:11" ht="13.5" x14ac:dyDescent="0.35">
      <c r="B952" s="3">
        <v>43389</v>
      </c>
      <c r="C952" s="2">
        <v>141.47</v>
      </c>
      <c r="D952" s="2">
        <v>39.943300000000001</v>
      </c>
      <c r="E952" s="2">
        <v>1453</v>
      </c>
      <c r="F952" s="2"/>
      <c r="G952" s="2"/>
      <c r="H952" s="5">
        <f t="shared" si="14"/>
        <v>1.7770009096491655E-2</v>
      </c>
      <c r="I952" s="4"/>
      <c r="J952" s="4"/>
      <c r="K952" s="4"/>
    </row>
    <row r="953" spans="2:11" ht="13.5" x14ac:dyDescent="0.35">
      <c r="B953" s="3">
        <v>43390</v>
      </c>
      <c r="C953" s="2">
        <v>140</v>
      </c>
      <c r="D953" s="2">
        <v>39.528300000000002</v>
      </c>
      <c r="E953" s="2">
        <v>2328</v>
      </c>
      <c r="F953" s="2"/>
      <c r="G953" s="2"/>
      <c r="H953" s="5">
        <f t="shared" si="14"/>
        <v>-1.0389727438644256E-2</v>
      </c>
      <c r="I953" s="4"/>
      <c r="J953" s="4"/>
      <c r="K953" s="4"/>
    </row>
    <row r="954" spans="2:11" ht="13.5" x14ac:dyDescent="0.35">
      <c r="B954" s="3">
        <v>43391</v>
      </c>
      <c r="C954" s="2">
        <v>140</v>
      </c>
      <c r="D954" s="2">
        <v>39.528300000000002</v>
      </c>
      <c r="E954" s="2">
        <v>25</v>
      </c>
      <c r="F954" s="2"/>
      <c r="G954" s="2"/>
      <c r="H954" s="5">
        <f t="shared" si="14"/>
        <v>0</v>
      </c>
      <c r="I954" s="4"/>
      <c r="J954" s="4"/>
      <c r="K954" s="4"/>
    </row>
    <row r="955" spans="2:11" ht="13.5" x14ac:dyDescent="0.35">
      <c r="B955" s="3">
        <v>43392</v>
      </c>
      <c r="C955" s="2">
        <v>141</v>
      </c>
      <c r="D955" s="2">
        <v>39.810600000000001</v>
      </c>
      <c r="E955" s="2">
        <v>220</v>
      </c>
      <c r="F955" s="2"/>
      <c r="G955" s="2"/>
      <c r="H955" s="5">
        <f t="shared" si="14"/>
        <v>7.1417187179817834E-3</v>
      </c>
      <c r="I955" s="4"/>
      <c r="J955" s="4"/>
      <c r="K955" s="4"/>
    </row>
    <row r="956" spans="2:11" ht="13.5" x14ac:dyDescent="0.35">
      <c r="B956" s="3">
        <v>43395</v>
      </c>
      <c r="C956" s="2">
        <v>141</v>
      </c>
      <c r="D956" s="2">
        <v>39.810600000000001</v>
      </c>
      <c r="E956" s="2">
        <v>1448</v>
      </c>
      <c r="F956" s="2"/>
      <c r="G956" s="2"/>
      <c r="H956" s="5">
        <f t="shared" si="14"/>
        <v>0</v>
      </c>
      <c r="I956" s="4"/>
      <c r="J956" s="4"/>
      <c r="K956" s="4"/>
    </row>
    <row r="957" spans="2:11" ht="13.5" x14ac:dyDescent="0.35">
      <c r="B957" s="3">
        <v>43396</v>
      </c>
      <c r="C957" s="2">
        <v>137</v>
      </c>
      <c r="D957" s="2">
        <v>38.681199999999997</v>
      </c>
      <c r="E957" s="2">
        <v>7084</v>
      </c>
      <c r="F957" s="2"/>
      <c r="G957" s="2"/>
      <c r="H957" s="5">
        <f t="shared" si="14"/>
        <v>-2.8369328771734259E-2</v>
      </c>
      <c r="I957" s="4"/>
      <c r="J957" s="4"/>
      <c r="K957" s="4"/>
    </row>
    <row r="958" spans="2:11" ht="13.5" x14ac:dyDescent="0.35">
      <c r="B958" s="3">
        <v>43397</v>
      </c>
      <c r="C958" s="2">
        <v>132.9</v>
      </c>
      <c r="D958" s="2">
        <v>37.523600000000002</v>
      </c>
      <c r="E958" s="2">
        <v>4517</v>
      </c>
      <c r="F958" s="2"/>
      <c r="G958" s="2"/>
      <c r="H958" s="5">
        <f t="shared" si="14"/>
        <v>-2.9926682729594613E-2</v>
      </c>
      <c r="I958" s="4"/>
      <c r="J958" s="4"/>
      <c r="K958" s="4"/>
    </row>
    <row r="959" spans="2:11" ht="13.5" x14ac:dyDescent="0.35">
      <c r="B959" s="3">
        <v>43398</v>
      </c>
      <c r="C959" s="2">
        <v>130</v>
      </c>
      <c r="D959" s="2">
        <v>36.704799999999999</v>
      </c>
      <c r="E959" s="2">
        <v>1833</v>
      </c>
      <c r="F959" s="2"/>
      <c r="G959" s="2"/>
      <c r="H959" s="5">
        <f t="shared" si="14"/>
        <v>-2.182093402552002E-2</v>
      </c>
      <c r="I959" s="4"/>
      <c r="J959" s="4"/>
      <c r="K959" s="4"/>
    </row>
    <row r="960" spans="2:11" ht="13.5" x14ac:dyDescent="0.35">
      <c r="B960" s="3">
        <v>43399</v>
      </c>
      <c r="C960" s="2">
        <v>129.9</v>
      </c>
      <c r="D960" s="2">
        <v>36.676600000000001</v>
      </c>
      <c r="E960" s="2">
        <v>1012</v>
      </c>
      <c r="F960" s="2"/>
      <c r="G960" s="2"/>
      <c r="H960" s="5">
        <f t="shared" si="14"/>
        <v>-7.6829188552990965E-4</v>
      </c>
      <c r="I960" s="4"/>
      <c r="J960" s="4"/>
      <c r="K960" s="4"/>
    </row>
    <row r="961" spans="2:11" ht="13.5" x14ac:dyDescent="0.35">
      <c r="B961" s="3">
        <v>43402</v>
      </c>
      <c r="C961" s="2">
        <v>130</v>
      </c>
      <c r="D961" s="2">
        <v>36.704799999999999</v>
      </c>
      <c r="E961" s="2">
        <v>2118</v>
      </c>
      <c r="F961" s="2"/>
      <c r="G961" s="2"/>
      <c r="H961" s="5">
        <f t="shared" si="14"/>
        <v>7.6888261180148179E-4</v>
      </c>
      <c r="I961" s="4"/>
      <c r="J961" s="4"/>
      <c r="K961" s="4"/>
    </row>
    <row r="962" spans="2:11" ht="13.5" x14ac:dyDescent="0.35">
      <c r="B962" s="3">
        <v>43403</v>
      </c>
      <c r="C962" s="2">
        <v>126.1</v>
      </c>
      <c r="D962" s="2">
        <v>35.603700000000003</v>
      </c>
      <c r="E962" s="2">
        <v>12174</v>
      </c>
      <c r="F962" s="2"/>
      <c r="G962" s="2"/>
      <c r="H962" s="5">
        <f t="shared" si="14"/>
        <v>-2.9998801246703302E-2</v>
      </c>
      <c r="I962" s="4"/>
      <c r="J962" s="4"/>
      <c r="K962" s="4"/>
    </row>
    <row r="963" spans="2:11" ht="13.5" x14ac:dyDescent="0.35">
      <c r="B963" s="3">
        <v>43404</v>
      </c>
      <c r="C963" s="2">
        <v>128.99</v>
      </c>
      <c r="D963" s="2">
        <v>36.419699999999999</v>
      </c>
      <c r="E963" s="2">
        <v>661</v>
      </c>
      <c r="F963" s="2"/>
      <c r="G963" s="2"/>
      <c r="H963" s="5">
        <f t="shared" si="14"/>
        <v>2.291896628721159E-2</v>
      </c>
      <c r="I963" s="4"/>
      <c r="J963" s="4"/>
      <c r="K963" s="4"/>
    </row>
    <row r="964" spans="2:11" ht="13.5" x14ac:dyDescent="0.35">
      <c r="B964" s="3">
        <v>43405</v>
      </c>
      <c r="C964" s="2">
        <v>126</v>
      </c>
      <c r="D964" s="2">
        <v>35.575400000000002</v>
      </c>
      <c r="E964" s="2">
        <v>2456</v>
      </c>
      <c r="F964" s="2"/>
      <c r="G964" s="2"/>
      <c r="H964" s="5">
        <f t="shared" si="14"/>
        <v>-2.3182508367723977E-2</v>
      </c>
      <c r="I964" s="4"/>
      <c r="J964" s="4"/>
      <c r="K964" s="4"/>
    </row>
    <row r="965" spans="2:11" ht="13.5" x14ac:dyDescent="0.35">
      <c r="B965" s="3">
        <v>43406</v>
      </c>
      <c r="C965" s="2">
        <v>127.89</v>
      </c>
      <c r="D965" s="2">
        <v>36.109099999999998</v>
      </c>
      <c r="E965" s="2">
        <v>11164</v>
      </c>
      <c r="F965" s="2"/>
      <c r="G965" s="2"/>
      <c r="H965" s="5">
        <f t="shared" si="14"/>
        <v>1.5001939542492735E-2</v>
      </c>
      <c r="I965" s="4"/>
      <c r="J965" s="4"/>
      <c r="K965" s="4"/>
    </row>
    <row r="966" spans="2:11" ht="13.5" x14ac:dyDescent="0.35">
      <c r="B966" s="3">
        <v>43409</v>
      </c>
      <c r="C966" s="2">
        <v>129.80000000000001</v>
      </c>
      <c r="D966" s="2">
        <v>36.648400000000002</v>
      </c>
      <c r="E966" s="2">
        <v>253</v>
      </c>
      <c r="F966" s="2"/>
      <c r="G966" s="2"/>
      <c r="H966" s="5">
        <f t="shared" si="14"/>
        <v>1.4935293319412679E-2</v>
      </c>
      <c r="I966" s="4"/>
      <c r="J966" s="4"/>
      <c r="K966" s="4"/>
    </row>
    <row r="967" spans="2:11" ht="13.5" x14ac:dyDescent="0.35">
      <c r="B967" s="3">
        <v>43410</v>
      </c>
      <c r="C967" s="2">
        <v>127.98</v>
      </c>
      <c r="D967" s="2">
        <v>36.134500000000003</v>
      </c>
      <c r="E967" s="2">
        <v>576</v>
      </c>
      <c r="F967" s="2"/>
      <c r="G967" s="2"/>
      <c r="H967" s="5">
        <f t="shared" ref="H967:H1030" si="15">(D967-D966)/D966</f>
        <v>-1.4022440270243708E-2</v>
      </c>
      <c r="I967" s="4"/>
      <c r="J967" s="4"/>
      <c r="K967" s="4"/>
    </row>
    <row r="968" spans="2:11" ht="13.5" x14ac:dyDescent="0.35">
      <c r="B968" s="3">
        <v>43411</v>
      </c>
      <c r="C968" s="2">
        <v>128.88</v>
      </c>
      <c r="D968" s="2">
        <v>36.388599999999997</v>
      </c>
      <c r="E968" s="2">
        <v>11132</v>
      </c>
      <c r="F968" s="2"/>
      <c r="G968" s="2"/>
      <c r="H968" s="5">
        <f t="shared" si="15"/>
        <v>7.0320607729453567E-3</v>
      </c>
      <c r="I968" s="4"/>
      <c r="J968" s="4"/>
      <c r="K968" s="4"/>
    </row>
    <row r="969" spans="2:11" ht="13.5" x14ac:dyDescent="0.35">
      <c r="B969" s="3">
        <v>43412</v>
      </c>
      <c r="C969" s="2">
        <v>125.02</v>
      </c>
      <c r="D969" s="2">
        <v>35.298699999999997</v>
      </c>
      <c r="E969" s="2">
        <v>1368</v>
      </c>
      <c r="F969" s="2"/>
      <c r="G969" s="2"/>
      <c r="H969" s="5">
        <f t="shared" si="15"/>
        <v>-2.9951688166073995E-2</v>
      </c>
      <c r="I969" s="4"/>
      <c r="J969" s="4"/>
      <c r="K969" s="4"/>
    </row>
    <row r="970" spans="2:11" ht="13.5" x14ac:dyDescent="0.35">
      <c r="B970" s="3">
        <v>43413</v>
      </c>
      <c r="C970" s="2">
        <v>123</v>
      </c>
      <c r="D970" s="2">
        <v>34.728400000000001</v>
      </c>
      <c r="E970" s="2">
        <v>1014</v>
      </c>
      <c r="F970" s="2"/>
      <c r="G970" s="2"/>
      <c r="H970" s="5">
        <f t="shared" si="15"/>
        <v>-1.6156402360426762E-2</v>
      </c>
      <c r="I970" s="4"/>
      <c r="J970" s="4"/>
      <c r="K970" s="4"/>
    </row>
    <row r="971" spans="2:11" ht="13.5" x14ac:dyDescent="0.35">
      <c r="B971" s="3">
        <v>43416</v>
      </c>
      <c r="C971" s="2">
        <v>123</v>
      </c>
      <c r="D971" s="2">
        <v>34.728400000000001</v>
      </c>
      <c r="E971" s="2">
        <v>4680</v>
      </c>
      <c r="F971" s="2"/>
      <c r="G971" s="2"/>
      <c r="H971" s="5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121.5</v>
      </c>
      <c r="D972" s="2">
        <v>34.304900000000004</v>
      </c>
      <c r="E972" s="2">
        <v>1593</v>
      </c>
      <c r="F972" s="2"/>
      <c r="G972" s="2"/>
      <c r="H972" s="5">
        <f t="shared" si="15"/>
        <v>-1.2194630331371359E-2</v>
      </c>
      <c r="I972" s="4"/>
      <c r="J972" s="4"/>
      <c r="K972" s="4"/>
    </row>
    <row r="973" spans="2:11" ht="13.5" x14ac:dyDescent="0.35">
      <c r="B973" s="3">
        <v>43418</v>
      </c>
      <c r="C973" s="2">
        <v>121</v>
      </c>
      <c r="D973" s="2">
        <v>34.163699999999999</v>
      </c>
      <c r="E973" s="2">
        <v>1045</v>
      </c>
      <c r="F973" s="2"/>
      <c r="G973" s="2"/>
      <c r="H973" s="5">
        <f t="shared" si="15"/>
        <v>-4.1160300715059614E-3</v>
      </c>
      <c r="I973" s="4"/>
      <c r="J973" s="4"/>
      <c r="K973" s="4"/>
    </row>
    <row r="974" spans="2:11" ht="13.5" x14ac:dyDescent="0.35">
      <c r="B974" s="3">
        <v>43419</v>
      </c>
      <c r="C974" s="2">
        <v>118</v>
      </c>
      <c r="D974" s="2">
        <v>33.316699999999997</v>
      </c>
      <c r="E974" s="2">
        <v>2434</v>
      </c>
      <c r="F974" s="2"/>
      <c r="G974" s="2"/>
      <c r="H974" s="5">
        <f t="shared" si="15"/>
        <v>-2.4792396608095766E-2</v>
      </c>
      <c r="I974" s="4"/>
      <c r="J974" s="4"/>
      <c r="K974" s="4"/>
    </row>
    <row r="975" spans="2:11" ht="13.5" x14ac:dyDescent="0.35">
      <c r="B975" s="3">
        <v>43420</v>
      </c>
      <c r="C975" s="2">
        <v>119.9</v>
      </c>
      <c r="D975" s="2">
        <v>33.853099999999998</v>
      </c>
      <c r="E975" s="2">
        <v>3909</v>
      </c>
      <c r="F975" s="2"/>
      <c r="G975" s="2"/>
      <c r="H975" s="5">
        <f t="shared" si="15"/>
        <v>1.610003391692456E-2</v>
      </c>
      <c r="I975" s="4"/>
      <c r="J975" s="4"/>
      <c r="K975" s="4"/>
    </row>
    <row r="976" spans="2:11" ht="13.5" x14ac:dyDescent="0.35">
      <c r="B976" s="3">
        <v>43423</v>
      </c>
      <c r="C976" s="2">
        <v>120</v>
      </c>
      <c r="D976" s="2">
        <v>33.881399999999999</v>
      </c>
      <c r="E976" s="2">
        <v>409</v>
      </c>
      <c r="F976" s="2"/>
      <c r="G976" s="2"/>
      <c r="H976" s="5">
        <f t="shared" si="15"/>
        <v>8.3596480086023286E-4</v>
      </c>
      <c r="I976" s="4"/>
      <c r="J976" s="4"/>
      <c r="K976" s="4"/>
    </row>
    <row r="977" spans="2:11" ht="13.5" x14ac:dyDescent="0.35">
      <c r="B977" s="3">
        <v>43425</v>
      </c>
      <c r="C977" s="2">
        <v>120</v>
      </c>
      <c r="D977" s="2">
        <v>33.881399999999999</v>
      </c>
      <c r="E977" s="2">
        <v>510</v>
      </c>
      <c r="F977" s="2"/>
      <c r="G977" s="2"/>
      <c r="H977" s="5">
        <f t="shared" si="15"/>
        <v>0</v>
      </c>
      <c r="I977" s="4"/>
      <c r="J977" s="4"/>
      <c r="K977" s="4"/>
    </row>
    <row r="978" spans="2:11" ht="13.5" x14ac:dyDescent="0.35">
      <c r="B978" s="3">
        <v>43426</v>
      </c>
      <c r="C978" s="2">
        <v>119.9</v>
      </c>
      <c r="D978" s="2">
        <v>33.853099999999998</v>
      </c>
      <c r="E978" s="2">
        <v>949</v>
      </c>
      <c r="F978" s="2"/>
      <c r="G978" s="2"/>
      <c r="H978" s="5">
        <f t="shared" si="15"/>
        <v>-8.3526654742724761E-4</v>
      </c>
      <c r="I978" s="4"/>
      <c r="J978" s="4"/>
      <c r="K978" s="4"/>
    </row>
    <row r="979" spans="2:11" ht="13.5" x14ac:dyDescent="0.35">
      <c r="B979" s="3">
        <v>43427</v>
      </c>
      <c r="C979" s="2">
        <v>119</v>
      </c>
      <c r="D979" s="2">
        <v>33.598999999999997</v>
      </c>
      <c r="E979" s="2">
        <v>879</v>
      </c>
      <c r="F979" s="2"/>
      <c r="G979" s="2"/>
      <c r="H979" s="5">
        <f t="shared" si="15"/>
        <v>-7.5059595723877904E-3</v>
      </c>
      <c r="I979" s="4"/>
      <c r="J979" s="4"/>
      <c r="K979" s="4"/>
    </row>
    <row r="980" spans="2:11" ht="13.5" x14ac:dyDescent="0.35">
      <c r="B980" s="3">
        <v>43430</v>
      </c>
      <c r="C980" s="2">
        <v>118.48</v>
      </c>
      <c r="D980" s="2">
        <v>33.452199999999998</v>
      </c>
      <c r="E980" s="2">
        <v>3239</v>
      </c>
      <c r="F980" s="2"/>
      <c r="G980" s="2"/>
      <c r="H980" s="5">
        <f t="shared" si="15"/>
        <v>-4.3691776540968168E-3</v>
      </c>
      <c r="I980" s="4"/>
      <c r="J980" s="4"/>
      <c r="K980" s="4"/>
    </row>
    <row r="981" spans="2:11" ht="13.5" x14ac:dyDescent="0.35">
      <c r="B981" s="3">
        <v>43431</v>
      </c>
      <c r="C981" s="2">
        <v>118.48</v>
      </c>
      <c r="D981" s="2">
        <v>33.452199999999998</v>
      </c>
      <c r="E981" s="2">
        <v>1247</v>
      </c>
      <c r="F981" s="2"/>
      <c r="G981" s="2"/>
      <c r="H981" s="5">
        <f t="shared" si="15"/>
        <v>0</v>
      </c>
      <c r="I981" s="4"/>
      <c r="J981" s="4"/>
      <c r="K981" s="4"/>
    </row>
    <row r="982" spans="2:11" ht="13.5" x14ac:dyDescent="0.35">
      <c r="B982" s="3">
        <v>43432</v>
      </c>
      <c r="C982" s="2">
        <v>119</v>
      </c>
      <c r="D982" s="2">
        <v>33.598999999999997</v>
      </c>
      <c r="E982" s="2">
        <v>1717</v>
      </c>
      <c r="F982" s="2"/>
      <c r="G982" s="2"/>
      <c r="H982" s="5">
        <f t="shared" si="15"/>
        <v>4.3883511398353156E-3</v>
      </c>
      <c r="I982" s="4"/>
      <c r="J982" s="4"/>
      <c r="K982" s="4"/>
    </row>
    <row r="983" spans="2:11" ht="13.5" x14ac:dyDescent="0.35">
      <c r="B983" s="3">
        <v>43433</v>
      </c>
      <c r="C983" s="2">
        <v>118.9</v>
      </c>
      <c r="D983" s="2">
        <v>33.570799999999998</v>
      </c>
      <c r="E983" s="2">
        <v>1087</v>
      </c>
      <c r="F983" s="2"/>
      <c r="G983" s="2"/>
      <c r="H983" s="5">
        <f t="shared" si="15"/>
        <v>-8.3931069377059524E-4</v>
      </c>
      <c r="I983" s="4"/>
      <c r="J983" s="4"/>
      <c r="K983" s="4"/>
    </row>
    <row r="984" spans="2:11" ht="13.5" x14ac:dyDescent="0.35">
      <c r="B984" s="3">
        <v>43434</v>
      </c>
      <c r="C984" s="2">
        <v>122.46</v>
      </c>
      <c r="D984" s="2">
        <v>34.575899999999997</v>
      </c>
      <c r="E984" s="2">
        <v>4538</v>
      </c>
      <c r="F984" s="2"/>
      <c r="G984" s="2"/>
      <c r="H984" s="5">
        <f t="shared" si="15"/>
        <v>2.9939709509454609E-2</v>
      </c>
      <c r="I984" s="4"/>
      <c r="J984" s="4"/>
      <c r="K984" s="4"/>
    </row>
    <row r="985" spans="2:11" ht="13.5" x14ac:dyDescent="0.35">
      <c r="B985" s="3">
        <v>43437</v>
      </c>
      <c r="C985" s="2">
        <v>129.16</v>
      </c>
      <c r="D985" s="2">
        <v>36.467700000000001</v>
      </c>
      <c r="E985" s="2">
        <v>10678</v>
      </c>
      <c r="F985" s="2"/>
      <c r="G985" s="2"/>
      <c r="H985" s="5">
        <f t="shared" si="15"/>
        <v>5.4714410904705406E-2</v>
      </c>
      <c r="I985" s="4"/>
      <c r="J985" s="4"/>
      <c r="K985" s="4"/>
    </row>
    <row r="986" spans="2:11" ht="13.5" x14ac:dyDescent="0.35">
      <c r="B986" s="3">
        <v>43438</v>
      </c>
      <c r="C986" s="2">
        <v>130</v>
      </c>
      <c r="D986" s="2">
        <v>36.704799999999999</v>
      </c>
      <c r="E986" s="2">
        <v>3078</v>
      </c>
      <c r="F986" s="2"/>
      <c r="G986" s="2"/>
      <c r="H986" s="5">
        <f t="shared" si="15"/>
        <v>6.5016439205104262E-3</v>
      </c>
      <c r="I986" s="4"/>
      <c r="J986" s="4"/>
      <c r="K986" s="4"/>
    </row>
    <row r="987" spans="2:11" ht="13.5" x14ac:dyDescent="0.35">
      <c r="B987" s="3">
        <v>43439</v>
      </c>
      <c r="C987" s="2">
        <v>129.30000000000001</v>
      </c>
      <c r="D987" s="2">
        <v>36.507199999999997</v>
      </c>
      <c r="E987" s="2">
        <v>967</v>
      </c>
      <c r="F987" s="2"/>
      <c r="G987" s="2"/>
      <c r="H987" s="5">
        <f t="shared" si="15"/>
        <v>-5.3834920773305215E-3</v>
      </c>
      <c r="I987" s="4"/>
      <c r="J987" s="4"/>
      <c r="K987" s="4"/>
    </row>
    <row r="988" spans="2:11" ht="13.5" x14ac:dyDescent="0.35">
      <c r="B988" s="3">
        <v>43440</v>
      </c>
      <c r="C988" s="2">
        <v>129.80000000000001</v>
      </c>
      <c r="D988" s="2">
        <v>36.648400000000002</v>
      </c>
      <c r="E988" s="2">
        <v>1192</v>
      </c>
      <c r="F988" s="2"/>
      <c r="G988" s="2"/>
      <c r="H988" s="5">
        <f t="shared" si="15"/>
        <v>3.8677302011659313E-3</v>
      </c>
      <c r="I988" s="4"/>
      <c r="J988" s="4"/>
      <c r="K988" s="4"/>
    </row>
    <row r="989" spans="2:11" ht="13.5" x14ac:dyDescent="0.35">
      <c r="B989" s="3">
        <v>43441</v>
      </c>
      <c r="C989" s="2">
        <v>129.30000000000001</v>
      </c>
      <c r="D989" s="2">
        <v>36.507199999999997</v>
      </c>
      <c r="E989" s="2">
        <v>993</v>
      </c>
      <c r="F989" s="2"/>
      <c r="G989" s="2"/>
      <c r="H989" s="5">
        <f t="shared" si="15"/>
        <v>-3.8528285000165047E-3</v>
      </c>
      <c r="I989" s="4"/>
      <c r="J989" s="4"/>
      <c r="K989" s="4"/>
    </row>
    <row r="990" spans="2:11" ht="13.5" x14ac:dyDescent="0.35">
      <c r="B990" s="3">
        <v>43444</v>
      </c>
      <c r="C990" s="2">
        <v>121.43</v>
      </c>
      <c r="D990" s="2">
        <v>34.2851</v>
      </c>
      <c r="E990" s="2">
        <v>2122</v>
      </c>
      <c r="F990" s="2"/>
      <c r="G990" s="2"/>
      <c r="H990" s="5">
        <f t="shared" si="15"/>
        <v>-6.0867445325853468E-2</v>
      </c>
      <c r="I990" s="4"/>
      <c r="J990" s="4"/>
      <c r="K990" s="4"/>
    </row>
    <row r="991" spans="2:11" ht="13.5" x14ac:dyDescent="0.35">
      <c r="B991" s="3">
        <v>43445</v>
      </c>
      <c r="C991" s="2">
        <v>125</v>
      </c>
      <c r="D991" s="2">
        <v>35.293100000000003</v>
      </c>
      <c r="E991" s="2">
        <v>3535</v>
      </c>
      <c r="F991" s="2"/>
      <c r="G991" s="2"/>
      <c r="H991" s="5">
        <f t="shared" si="15"/>
        <v>2.9400526759437853E-2</v>
      </c>
      <c r="I991" s="4"/>
      <c r="J991" s="4"/>
      <c r="K991" s="4"/>
    </row>
    <row r="992" spans="2:11" ht="13.5" x14ac:dyDescent="0.35">
      <c r="B992" s="3">
        <v>43446</v>
      </c>
      <c r="C992" s="2">
        <v>123</v>
      </c>
      <c r="D992" s="2">
        <v>34.728400000000001</v>
      </c>
      <c r="E992" s="2">
        <v>2179</v>
      </c>
      <c r="F992" s="2"/>
      <c r="G992" s="2"/>
      <c r="H992" s="5">
        <f t="shared" si="15"/>
        <v>-1.6000294675163187E-2</v>
      </c>
      <c r="I992" s="4"/>
      <c r="J992" s="4"/>
      <c r="K992" s="4"/>
    </row>
    <row r="993" spans="2:11" ht="13.5" x14ac:dyDescent="0.35">
      <c r="B993" s="3">
        <v>43447</v>
      </c>
      <c r="C993" s="2">
        <v>123.95</v>
      </c>
      <c r="D993" s="2">
        <v>34.996600000000001</v>
      </c>
      <c r="E993" s="2">
        <v>318</v>
      </c>
      <c r="F993" s="2"/>
      <c r="G993" s="2"/>
      <c r="H993" s="5">
        <f t="shared" si="15"/>
        <v>7.7227859619216606E-3</v>
      </c>
      <c r="I993" s="4"/>
      <c r="J993" s="4"/>
      <c r="K993" s="4"/>
    </row>
    <row r="994" spans="2:11" ht="13.5" x14ac:dyDescent="0.35">
      <c r="B994" s="3">
        <v>43448</v>
      </c>
      <c r="C994" s="2">
        <v>123.95</v>
      </c>
      <c r="D994" s="2">
        <v>34.996600000000001</v>
      </c>
      <c r="E994" s="2">
        <v>59</v>
      </c>
      <c r="F994" s="2"/>
      <c r="G994" s="2"/>
      <c r="H994" s="5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122</v>
      </c>
      <c r="D995" s="2">
        <v>34.446100000000001</v>
      </c>
      <c r="E995" s="2">
        <v>67</v>
      </c>
      <c r="F995" s="2"/>
      <c r="G995" s="2"/>
      <c r="H995" s="5">
        <f t="shared" si="15"/>
        <v>-1.5730099495379537E-2</v>
      </c>
      <c r="I995" s="4"/>
      <c r="J995" s="4"/>
      <c r="K995" s="4"/>
    </row>
    <row r="996" spans="2:11" ht="13.5" x14ac:dyDescent="0.35">
      <c r="B996" s="3">
        <v>43452</v>
      </c>
      <c r="C996" s="2">
        <v>122.99</v>
      </c>
      <c r="D996" s="2">
        <v>34.7256</v>
      </c>
      <c r="E996" s="2">
        <v>548</v>
      </c>
      <c r="F996" s="2"/>
      <c r="G996" s="2"/>
      <c r="H996" s="5">
        <f t="shared" si="15"/>
        <v>8.1141261274860939E-3</v>
      </c>
      <c r="I996" s="4"/>
      <c r="J996" s="4"/>
      <c r="K996" s="4"/>
    </row>
    <row r="997" spans="2:11" ht="13.5" x14ac:dyDescent="0.35">
      <c r="B997" s="3">
        <v>43453</v>
      </c>
      <c r="C997" s="2">
        <v>123</v>
      </c>
      <c r="D997" s="2">
        <v>34.728400000000001</v>
      </c>
      <c r="E997" s="2">
        <v>29037</v>
      </c>
      <c r="F997" s="2"/>
      <c r="G997" s="2"/>
      <c r="H997" s="5">
        <f t="shared" si="15"/>
        <v>8.0632156103870915E-5</v>
      </c>
      <c r="I997" s="4"/>
      <c r="J997" s="4"/>
      <c r="K997" s="4"/>
    </row>
    <row r="998" spans="2:11" ht="13.5" x14ac:dyDescent="0.35">
      <c r="B998" s="3">
        <v>43454</v>
      </c>
      <c r="C998" s="2">
        <v>121.8</v>
      </c>
      <c r="D998" s="2">
        <v>34.389600000000002</v>
      </c>
      <c r="E998" s="2">
        <v>2093</v>
      </c>
      <c r="F998" s="2"/>
      <c r="G998" s="2"/>
      <c r="H998" s="5">
        <f t="shared" si="15"/>
        <v>-9.7557042650971287E-3</v>
      </c>
      <c r="I998" s="4"/>
      <c r="J998" s="4"/>
      <c r="K998" s="4"/>
    </row>
    <row r="999" spans="2:11" ht="13.5" x14ac:dyDescent="0.35">
      <c r="B999" s="3">
        <v>43455</v>
      </c>
      <c r="C999" s="2">
        <v>121.02</v>
      </c>
      <c r="D999" s="2">
        <v>34.169400000000003</v>
      </c>
      <c r="E999" s="2">
        <v>781</v>
      </c>
      <c r="F999" s="2"/>
      <c r="G999" s="2"/>
      <c r="H999" s="5">
        <f t="shared" si="15"/>
        <v>-6.4030986112079925E-3</v>
      </c>
      <c r="I999" s="4"/>
      <c r="J999" s="4"/>
      <c r="K999" s="4"/>
    </row>
    <row r="1000" spans="2:11" ht="13.5" x14ac:dyDescent="0.35">
      <c r="B1000" s="3">
        <v>43458</v>
      </c>
      <c r="C1000" s="2">
        <v>119.8</v>
      </c>
      <c r="D1000" s="2">
        <v>33.8249</v>
      </c>
      <c r="E1000" s="2">
        <v>1886</v>
      </c>
      <c r="F1000" s="2"/>
      <c r="G1000" s="2"/>
      <c r="H1000" s="5">
        <f t="shared" si="15"/>
        <v>-1.0082120259647625E-2</v>
      </c>
      <c r="I1000" s="4"/>
      <c r="J1000" s="4"/>
      <c r="K1000" s="4"/>
    </row>
    <row r="1001" spans="2:11" ht="13.5" x14ac:dyDescent="0.35">
      <c r="B1001" s="3">
        <v>43459</v>
      </c>
      <c r="C1001" s="2">
        <v>118.55</v>
      </c>
      <c r="D1001" s="2">
        <v>33.472000000000001</v>
      </c>
      <c r="E1001" s="2">
        <v>3817</v>
      </c>
      <c r="F1001" s="2"/>
      <c r="G1001" s="2"/>
      <c r="H1001" s="5">
        <f t="shared" si="15"/>
        <v>-1.043314244831465E-2</v>
      </c>
      <c r="I1001" s="4"/>
      <c r="J1001" s="4"/>
      <c r="K1001" s="4"/>
    </row>
    <row r="1002" spans="2:11" ht="13.5" x14ac:dyDescent="0.35">
      <c r="B1002" s="3">
        <v>43460</v>
      </c>
      <c r="C1002" s="2">
        <v>120</v>
      </c>
      <c r="D1002" s="2">
        <v>33.881399999999999</v>
      </c>
      <c r="E1002" s="2">
        <v>1513</v>
      </c>
      <c r="F1002" s="2"/>
      <c r="G1002" s="2"/>
      <c r="H1002" s="5">
        <f t="shared" si="15"/>
        <v>1.2231118546845063E-2</v>
      </c>
      <c r="I1002" s="4"/>
      <c r="J1002" s="4"/>
      <c r="K1002" s="4"/>
    </row>
    <row r="1003" spans="2:11" ht="13.5" x14ac:dyDescent="0.35">
      <c r="B1003" s="3">
        <v>43461</v>
      </c>
      <c r="C1003" s="2">
        <v>119.99</v>
      </c>
      <c r="D1003" s="2">
        <v>33.878599999999999</v>
      </c>
      <c r="E1003" s="2">
        <v>918</v>
      </c>
      <c r="F1003" s="2"/>
      <c r="G1003" s="2"/>
      <c r="H1003" s="5">
        <f t="shared" si="15"/>
        <v>-8.2641213173026496E-5</v>
      </c>
      <c r="I1003" s="4"/>
      <c r="J1003" s="4"/>
      <c r="K1003" s="4"/>
    </row>
    <row r="1004" spans="2:11" ht="13.5" x14ac:dyDescent="0.35">
      <c r="B1004" s="3">
        <v>43462</v>
      </c>
      <c r="C1004" s="2">
        <v>120.21</v>
      </c>
      <c r="D1004" s="2">
        <v>33.9407</v>
      </c>
      <c r="E1004" s="2">
        <v>91883</v>
      </c>
      <c r="F1004" s="2"/>
      <c r="G1004" s="2"/>
      <c r="H1004" s="5">
        <f t="shared" si="15"/>
        <v>1.8330155319287377E-3</v>
      </c>
      <c r="I1004" s="4"/>
      <c r="J1004" s="4"/>
      <c r="K1004" s="4"/>
    </row>
    <row r="1005" spans="2:11" ht="13.5" x14ac:dyDescent="0.35">
      <c r="B1005" s="3">
        <v>43465</v>
      </c>
      <c r="C1005" s="2">
        <v>119.5</v>
      </c>
      <c r="D1005" s="2">
        <v>33.740200000000002</v>
      </c>
      <c r="E1005" s="2">
        <v>619</v>
      </c>
      <c r="F1005" s="2"/>
      <c r="G1005" s="2"/>
      <c r="H1005" s="5">
        <f t="shared" si="15"/>
        <v>-5.9073619577674624E-3</v>
      </c>
      <c r="I1005" s="4"/>
      <c r="J1005" s="4"/>
      <c r="K1005" s="4"/>
    </row>
    <row r="1006" spans="2:11" ht="13.5" x14ac:dyDescent="0.35">
      <c r="B1006" s="3">
        <v>43467</v>
      </c>
      <c r="C1006" s="2">
        <v>118</v>
      </c>
      <c r="D1006" s="2">
        <v>33.316699999999997</v>
      </c>
      <c r="E1006" s="2">
        <v>709</v>
      </c>
      <c r="F1006" s="2"/>
      <c r="G1006" s="2"/>
      <c r="H1006" s="5">
        <f t="shared" si="15"/>
        <v>-1.2551792816877322E-2</v>
      </c>
      <c r="I1006" s="4"/>
      <c r="J1006" s="4"/>
      <c r="K1006" s="4"/>
    </row>
    <row r="1007" spans="2:11" ht="13.5" x14ac:dyDescent="0.35">
      <c r="B1007" s="3">
        <v>43468</v>
      </c>
      <c r="C1007" s="2">
        <v>117.85</v>
      </c>
      <c r="D1007" s="2">
        <v>33.274299999999997</v>
      </c>
      <c r="E1007" s="2">
        <v>1230</v>
      </c>
      <c r="F1007" s="2"/>
      <c r="G1007" s="2"/>
      <c r="H1007" s="5">
        <f t="shared" si="15"/>
        <v>-1.2726350448874187E-3</v>
      </c>
      <c r="I1007" s="4"/>
      <c r="J1007" s="4"/>
      <c r="K1007" s="4"/>
    </row>
    <row r="1008" spans="2:11" ht="13.5" x14ac:dyDescent="0.35">
      <c r="B1008" s="3">
        <v>43469</v>
      </c>
      <c r="C1008" s="2">
        <v>117</v>
      </c>
      <c r="D1008" s="2">
        <v>33.034300000000002</v>
      </c>
      <c r="E1008" s="2">
        <v>942</v>
      </c>
      <c r="F1008" s="2"/>
      <c r="G1008" s="2"/>
      <c r="H1008" s="5">
        <f t="shared" si="15"/>
        <v>-7.212773822439387E-3</v>
      </c>
      <c r="I1008" s="4"/>
      <c r="J1008" s="4"/>
      <c r="K1008" s="4"/>
    </row>
    <row r="1009" spans="2:11" ht="13.5" x14ac:dyDescent="0.35">
      <c r="B1009" s="3">
        <v>43472</v>
      </c>
      <c r="C1009" s="2">
        <v>114.01</v>
      </c>
      <c r="D1009" s="2">
        <v>32.190100000000001</v>
      </c>
      <c r="E1009" s="2">
        <v>1612</v>
      </c>
      <c r="F1009" s="2"/>
      <c r="G1009" s="2"/>
      <c r="H1009" s="5">
        <f t="shared" si="15"/>
        <v>-2.5555256203400729E-2</v>
      </c>
      <c r="I1009" s="4"/>
      <c r="J1009" s="4"/>
      <c r="K1009" s="4"/>
    </row>
    <row r="1010" spans="2:11" ht="13.5" x14ac:dyDescent="0.35">
      <c r="B1010" s="3">
        <v>43473</v>
      </c>
      <c r="C1010" s="2">
        <v>115</v>
      </c>
      <c r="D1010" s="2">
        <v>32.469700000000003</v>
      </c>
      <c r="E1010" s="2">
        <v>1435</v>
      </c>
      <c r="F1010" s="2"/>
      <c r="G1010" s="2"/>
      <c r="H1010" s="5">
        <f t="shared" si="15"/>
        <v>8.6859003233914177E-3</v>
      </c>
      <c r="I1010" s="4"/>
      <c r="J1010" s="4"/>
      <c r="K1010" s="4"/>
    </row>
    <row r="1011" spans="2:11" ht="13.5" x14ac:dyDescent="0.35">
      <c r="B1011" s="3">
        <v>43474</v>
      </c>
      <c r="C1011" s="2">
        <v>112.01</v>
      </c>
      <c r="D1011" s="2">
        <v>31.625399999999999</v>
      </c>
      <c r="E1011" s="2">
        <v>2508</v>
      </c>
      <c r="F1011" s="2"/>
      <c r="G1011" s="2"/>
      <c r="H1011" s="5">
        <f t="shared" si="15"/>
        <v>-2.6002704059477112E-2</v>
      </c>
      <c r="I1011" s="4"/>
      <c r="J1011" s="4"/>
      <c r="K1011" s="4"/>
    </row>
    <row r="1012" spans="2:11" ht="13.5" x14ac:dyDescent="0.35">
      <c r="B1012" s="3">
        <v>43475</v>
      </c>
      <c r="C1012" s="2">
        <v>110.99</v>
      </c>
      <c r="D1012" s="2">
        <v>31.337399999999999</v>
      </c>
      <c r="E1012" s="2">
        <v>2860</v>
      </c>
      <c r="F1012" s="2"/>
      <c r="G1012" s="2"/>
      <c r="H1012" s="5">
        <f t="shared" si="15"/>
        <v>-9.1066041852435158E-3</v>
      </c>
      <c r="I1012" s="4"/>
      <c r="J1012" s="4"/>
      <c r="K1012" s="4"/>
    </row>
    <row r="1013" spans="2:11" ht="13.5" x14ac:dyDescent="0.35">
      <c r="B1013" s="3">
        <v>43476</v>
      </c>
      <c r="C1013" s="2">
        <v>113</v>
      </c>
      <c r="D1013" s="2">
        <v>31.905000000000001</v>
      </c>
      <c r="E1013" s="2">
        <v>965</v>
      </c>
      <c r="F1013" s="2"/>
      <c r="G1013" s="2"/>
      <c r="H1013" s="5">
        <f t="shared" si="15"/>
        <v>1.8112542840184646E-2</v>
      </c>
      <c r="I1013" s="4"/>
      <c r="J1013" s="4"/>
      <c r="K1013" s="4"/>
    </row>
    <row r="1014" spans="2:11" ht="13.5" x14ac:dyDescent="0.35">
      <c r="B1014" s="3">
        <v>43480</v>
      </c>
      <c r="C1014" s="2">
        <v>112.3</v>
      </c>
      <c r="D1014" s="2">
        <v>31.7073</v>
      </c>
      <c r="E1014" s="2">
        <v>293</v>
      </c>
      <c r="F1014" s="2"/>
      <c r="G1014" s="2"/>
      <c r="H1014" s="5">
        <f t="shared" si="15"/>
        <v>-6.1965209214856947E-3</v>
      </c>
      <c r="I1014" s="4"/>
      <c r="J1014" s="4"/>
      <c r="K1014" s="4"/>
    </row>
    <row r="1015" spans="2:11" ht="13.5" x14ac:dyDescent="0.35">
      <c r="B1015" s="3">
        <v>43481</v>
      </c>
      <c r="C1015" s="2">
        <v>115.66</v>
      </c>
      <c r="D1015" s="2">
        <v>32.655999999999999</v>
      </c>
      <c r="E1015" s="2">
        <v>511</v>
      </c>
      <c r="F1015" s="2"/>
      <c r="G1015" s="2"/>
      <c r="H1015" s="5">
        <f t="shared" si="15"/>
        <v>2.992055457260627E-2</v>
      </c>
      <c r="I1015" s="4"/>
      <c r="J1015" s="4"/>
      <c r="K1015" s="4"/>
    </row>
    <row r="1016" spans="2:11" ht="13.5" x14ac:dyDescent="0.35">
      <c r="B1016" s="3">
        <v>43482</v>
      </c>
      <c r="C1016" s="2">
        <v>119.5</v>
      </c>
      <c r="D1016" s="2">
        <v>33.740200000000002</v>
      </c>
      <c r="E1016" s="2">
        <v>2961</v>
      </c>
      <c r="F1016" s="2"/>
      <c r="G1016" s="2"/>
      <c r="H1016" s="5">
        <f t="shared" si="15"/>
        <v>3.3200636942675242E-2</v>
      </c>
      <c r="I1016" s="4"/>
      <c r="J1016" s="4"/>
      <c r="K1016" s="4"/>
    </row>
    <row r="1017" spans="2:11" ht="13.5" x14ac:dyDescent="0.35">
      <c r="B1017" s="3">
        <v>43483</v>
      </c>
      <c r="C1017" s="2">
        <v>122</v>
      </c>
      <c r="D1017" s="2">
        <v>34.446100000000001</v>
      </c>
      <c r="E1017" s="2">
        <v>5793</v>
      </c>
      <c r="F1017" s="2"/>
      <c r="G1017" s="2"/>
      <c r="H1017" s="5">
        <f t="shared" si="15"/>
        <v>2.0921630577174992E-2</v>
      </c>
      <c r="I1017" s="4"/>
      <c r="J1017" s="4"/>
      <c r="K1017" s="4"/>
    </row>
    <row r="1018" spans="2:11" ht="13.5" x14ac:dyDescent="0.35">
      <c r="B1018" s="3">
        <v>43486</v>
      </c>
      <c r="C1018" s="2">
        <v>121.98</v>
      </c>
      <c r="D1018" s="2">
        <v>34.440399999999997</v>
      </c>
      <c r="E1018" s="2">
        <v>306</v>
      </c>
      <c r="F1018" s="2"/>
      <c r="G1018" s="2"/>
      <c r="H1018" s="5">
        <f t="shared" si="15"/>
        <v>-1.6547591744796883E-4</v>
      </c>
      <c r="I1018" s="4"/>
      <c r="J1018" s="4"/>
      <c r="K1018" s="4"/>
    </row>
    <row r="1019" spans="2:11" ht="13.5" x14ac:dyDescent="0.35">
      <c r="B1019" s="3">
        <v>43487</v>
      </c>
      <c r="C1019" s="2">
        <v>122</v>
      </c>
      <c r="D1019" s="2">
        <v>34.446100000000001</v>
      </c>
      <c r="E1019" s="2">
        <v>2115</v>
      </c>
      <c r="F1019" s="2"/>
      <c r="G1019" s="2"/>
      <c r="H1019" s="5">
        <f t="shared" si="15"/>
        <v>1.6550330425908177E-4</v>
      </c>
      <c r="I1019" s="4"/>
      <c r="J1019" s="4"/>
      <c r="K1019" s="4"/>
    </row>
    <row r="1020" spans="2:11" ht="13.5" x14ac:dyDescent="0.35">
      <c r="B1020" s="3">
        <v>43488</v>
      </c>
      <c r="C1020" s="2">
        <v>120.4</v>
      </c>
      <c r="D1020" s="2">
        <v>33.994300000000003</v>
      </c>
      <c r="E1020" s="2">
        <v>888</v>
      </c>
      <c r="F1020" s="2"/>
      <c r="G1020" s="2"/>
      <c r="H1020" s="5">
        <f t="shared" si="15"/>
        <v>-1.3116143772444445E-2</v>
      </c>
      <c r="I1020" s="4"/>
      <c r="J1020" s="4"/>
      <c r="K1020" s="4"/>
    </row>
    <row r="1021" spans="2:11" ht="13.5" x14ac:dyDescent="0.35">
      <c r="B1021" s="3">
        <v>43489</v>
      </c>
      <c r="C1021" s="2">
        <v>118</v>
      </c>
      <c r="D1021" s="2">
        <v>33.316699999999997</v>
      </c>
      <c r="E1021" s="2">
        <v>556</v>
      </c>
      <c r="F1021" s="2"/>
      <c r="G1021" s="2"/>
      <c r="H1021" s="5">
        <f t="shared" si="15"/>
        <v>-1.9932753432193199E-2</v>
      </c>
      <c r="I1021" s="4"/>
      <c r="J1021" s="4"/>
      <c r="K1021" s="4"/>
    </row>
    <row r="1022" spans="2:11" ht="13.5" x14ac:dyDescent="0.35">
      <c r="B1022" s="3">
        <v>43490</v>
      </c>
      <c r="C1022" s="2">
        <v>119</v>
      </c>
      <c r="D1022" s="2">
        <v>33.598999999999997</v>
      </c>
      <c r="E1022" s="2">
        <v>583</v>
      </c>
      <c r="F1022" s="2"/>
      <c r="G1022" s="2"/>
      <c r="H1022" s="5">
        <f t="shared" si="15"/>
        <v>8.4732281408422608E-3</v>
      </c>
      <c r="I1022" s="4"/>
      <c r="J1022" s="4"/>
      <c r="K1022" s="4"/>
    </row>
    <row r="1023" spans="2:11" ht="13.5" x14ac:dyDescent="0.35">
      <c r="B1023" s="3">
        <v>43493</v>
      </c>
      <c r="C1023" s="2">
        <v>119</v>
      </c>
      <c r="D1023" s="2">
        <v>33.598999999999997</v>
      </c>
      <c r="E1023" s="2">
        <v>353</v>
      </c>
      <c r="F1023" s="2"/>
      <c r="G1023" s="2"/>
      <c r="H1023" s="5">
        <f t="shared" si="15"/>
        <v>0</v>
      </c>
      <c r="I1023" s="4"/>
      <c r="J1023" s="4"/>
      <c r="K1023" s="4"/>
    </row>
    <row r="1024" spans="2:11" ht="13.5" x14ac:dyDescent="0.35">
      <c r="B1024" s="3">
        <v>43494</v>
      </c>
      <c r="C1024" s="2">
        <v>120.99</v>
      </c>
      <c r="D1024" s="2">
        <v>34.160899999999998</v>
      </c>
      <c r="E1024" s="2">
        <v>273</v>
      </c>
      <c r="F1024" s="2"/>
      <c r="G1024" s="2"/>
      <c r="H1024" s="5">
        <f t="shared" si="15"/>
        <v>1.6723712015238593E-2</v>
      </c>
      <c r="I1024" s="4"/>
      <c r="J1024" s="4"/>
      <c r="K1024" s="4"/>
    </row>
    <row r="1025" spans="2:11" ht="13.5" x14ac:dyDescent="0.35">
      <c r="B1025" s="3">
        <v>43495</v>
      </c>
      <c r="C1025" s="2">
        <v>120</v>
      </c>
      <c r="D1025" s="2">
        <v>33.881399999999999</v>
      </c>
      <c r="E1025" s="2">
        <v>295</v>
      </c>
      <c r="F1025" s="2"/>
      <c r="G1025" s="2"/>
      <c r="H1025" s="5">
        <f t="shared" si="15"/>
        <v>-8.181868744675894E-3</v>
      </c>
      <c r="I1025" s="4"/>
      <c r="J1025" s="4"/>
      <c r="K1025" s="4"/>
    </row>
    <row r="1026" spans="2:11" ht="13.5" x14ac:dyDescent="0.35">
      <c r="B1026" s="3">
        <v>43496</v>
      </c>
      <c r="C1026" s="2">
        <v>120</v>
      </c>
      <c r="D1026" s="2">
        <v>33.881399999999999</v>
      </c>
      <c r="E1026" s="2">
        <v>434</v>
      </c>
      <c r="F1026" s="2"/>
      <c r="G1026" s="2"/>
      <c r="H1026" s="5">
        <f t="shared" si="15"/>
        <v>0</v>
      </c>
      <c r="I1026" s="4"/>
      <c r="J1026" s="4"/>
      <c r="K1026" s="4"/>
    </row>
    <row r="1027" spans="2:11" ht="13.5" x14ac:dyDescent="0.35">
      <c r="B1027" s="3">
        <v>43497</v>
      </c>
      <c r="C1027" s="2">
        <v>119.75</v>
      </c>
      <c r="D1027" s="2">
        <v>33.8108</v>
      </c>
      <c r="E1027" s="2">
        <v>919</v>
      </c>
      <c r="F1027" s="2"/>
      <c r="G1027" s="2"/>
      <c r="H1027" s="5">
        <f t="shared" si="15"/>
        <v>-2.0837391607194181E-3</v>
      </c>
      <c r="I1027" s="4"/>
      <c r="J1027" s="4"/>
      <c r="K1027" s="4"/>
    </row>
    <row r="1028" spans="2:11" ht="13.5" x14ac:dyDescent="0.35">
      <c r="B1028" s="3">
        <v>43500</v>
      </c>
      <c r="C1028" s="2">
        <v>119.75</v>
      </c>
      <c r="D1028" s="2">
        <v>33.8108</v>
      </c>
      <c r="E1028" s="2">
        <v>354</v>
      </c>
      <c r="F1028" s="2"/>
      <c r="G1028" s="2"/>
      <c r="H1028" s="5">
        <f t="shared" si="15"/>
        <v>0</v>
      </c>
      <c r="I1028" s="4"/>
      <c r="J1028" s="4"/>
      <c r="K1028" s="4"/>
    </row>
    <row r="1029" spans="2:11" ht="13.5" x14ac:dyDescent="0.35">
      <c r="B1029" s="3">
        <v>43501</v>
      </c>
      <c r="C1029" s="2">
        <v>118.1</v>
      </c>
      <c r="D1029" s="2">
        <v>33.344900000000003</v>
      </c>
      <c r="E1029" s="2">
        <v>1156</v>
      </c>
      <c r="F1029" s="2"/>
      <c r="G1029" s="2"/>
      <c r="H1029" s="5">
        <f t="shared" si="15"/>
        <v>-1.3779620712908235E-2</v>
      </c>
      <c r="I1029" s="4"/>
      <c r="J1029" s="4"/>
      <c r="K1029" s="4"/>
    </row>
    <row r="1030" spans="2:11" ht="13.5" x14ac:dyDescent="0.35">
      <c r="B1030" s="3">
        <v>43502</v>
      </c>
      <c r="C1030" s="2">
        <v>116.95</v>
      </c>
      <c r="D1030" s="2">
        <v>33.020200000000003</v>
      </c>
      <c r="E1030" s="2">
        <v>930</v>
      </c>
      <c r="F1030" s="2"/>
      <c r="G1030" s="2"/>
      <c r="H1030" s="5">
        <f t="shared" si="15"/>
        <v>-9.737621045497212E-3</v>
      </c>
      <c r="I1030" s="4"/>
      <c r="J1030" s="4"/>
      <c r="K1030" s="4"/>
    </row>
    <row r="1031" spans="2:11" ht="13.5" x14ac:dyDescent="0.35">
      <c r="B1031" s="3">
        <v>43503</v>
      </c>
      <c r="C1031" s="2">
        <v>116</v>
      </c>
      <c r="D1031" s="2">
        <v>32.752000000000002</v>
      </c>
      <c r="E1031" s="2">
        <v>2108</v>
      </c>
      <c r="F1031" s="2"/>
      <c r="G1031" s="2"/>
      <c r="H1031" s="5">
        <f t="shared" ref="H1031:H1094" si="16">(D1031-D1030)/D1030</f>
        <v>-8.1223008946039142E-3</v>
      </c>
      <c r="I1031" s="4"/>
      <c r="J1031" s="4"/>
      <c r="K1031" s="4"/>
    </row>
    <row r="1032" spans="2:11" ht="13.5" x14ac:dyDescent="0.35">
      <c r="B1032" s="3">
        <v>43504</v>
      </c>
      <c r="C1032" s="2">
        <v>116</v>
      </c>
      <c r="D1032" s="2">
        <v>32.752000000000002</v>
      </c>
      <c r="E1032" s="2">
        <v>1473</v>
      </c>
      <c r="F1032" s="2"/>
      <c r="G1032" s="2"/>
      <c r="H1032" s="5">
        <f t="shared" si="16"/>
        <v>0</v>
      </c>
      <c r="I1032" s="4"/>
      <c r="J1032" s="4"/>
      <c r="K1032" s="4"/>
    </row>
    <row r="1033" spans="2:11" ht="13.5" x14ac:dyDescent="0.35">
      <c r="B1033" s="3">
        <v>43507</v>
      </c>
      <c r="C1033" s="2">
        <v>115</v>
      </c>
      <c r="D1033" s="2">
        <v>32.469700000000003</v>
      </c>
      <c r="E1033" s="2">
        <v>530</v>
      </c>
      <c r="F1033" s="2"/>
      <c r="G1033" s="2"/>
      <c r="H1033" s="5">
        <f t="shared" si="16"/>
        <v>-8.6193209574987571E-3</v>
      </c>
      <c r="I1033" s="4"/>
      <c r="J1033" s="4"/>
      <c r="K1033" s="4"/>
    </row>
    <row r="1034" spans="2:11" ht="13.5" x14ac:dyDescent="0.35">
      <c r="B1034" s="3">
        <v>43508</v>
      </c>
      <c r="C1034" s="2">
        <v>113</v>
      </c>
      <c r="D1034" s="2">
        <v>31.905000000000001</v>
      </c>
      <c r="E1034" s="2">
        <v>4375</v>
      </c>
      <c r="F1034" s="2"/>
      <c r="G1034" s="2"/>
      <c r="H1034" s="5">
        <f t="shared" si="16"/>
        <v>-1.7391598936855036E-2</v>
      </c>
      <c r="I1034" s="4"/>
      <c r="J1034" s="4"/>
      <c r="K1034" s="4"/>
    </row>
    <row r="1035" spans="2:11" ht="13.5" x14ac:dyDescent="0.35">
      <c r="B1035" s="3">
        <v>43509</v>
      </c>
      <c r="C1035" s="2">
        <v>115</v>
      </c>
      <c r="D1035" s="2">
        <v>32.469700000000003</v>
      </c>
      <c r="E1035" s="2">
        <v>778</v>
      </c>
      <c r="F1035" s="2"/>
      <c r="G1035" s="2"/>
      <c r="H1035" s="5">
        <f t="shared" si="16"/>
        <v>1.7699420153581006E-2</v>
      </c>
      <c r="I1035" s="4"/>
      <c r="J1035" s="4"/>
      <c r="K1035" s="4"/>
    </row>
    <row r="1036" spans="2:11" ht="13.5" x14ac:dyDescent="0.35">
      <c r="B1036" s="3">
        <v>43510</v>
      </c>
      <c r="C1036" s="2">
        <v>115</v>
      </c>
      <c r="D1036" s="2">
        <v>32.469700000000003</v>
      </c>
      <c r="E1036" s="2">
        <v>1456</v>
      </c>
      <c r="F1036" s="2"/>
      <c r="G1036" s="2"/>
      <c r="H1036" s="5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115</v>
      </c>
      <c r="D1037" s="2">
        <v>32.469700000000003</v>
      </c>
      <c r="E1037" s="2">
        <v>1920</v>
      </c>
      <c r="F1037" s="2"/>
      <c r="G1037" s="2"/>
      <c r="H1037" s="5">
        <f t="shared" si="16"/>
        <v>0</v>
      </c>
      <c r="I1037" s="4"/>
      <c r="J1037" s="4"/>
      <c r="K1037" s="4"/>
    </row>
    <row r="1038" spans="2:11" ht="13.5" x14ac:dyDescent="0.35">
      <c r="B1038" s="3">
        <v>43514</v>
      </c>
      <c r="C1038" s="2">
        <v>115</v>
      </c>
      <c r="D1038" s="2">
        <v>32.469700000000003</v>
      </c>
      <c r="E1038" s="2">
        <v>568</v>
      </c>
      <c r="F1038" s="2"/>
      <c r="G1038" s="2"/>
      <c r="H1038" s="5">
        <f t="shared" si="16"/>
        <v>0</v>
      </c>
      <c r="I1038" s="4"/>
      <c r="J1038" s="4"/>
      <c r="K1038" s="4"/>
    </row>
    <row r="1039" spans="2:11" ht="13.5" x14ac:dyDescent="0.35">
      <c r="B1039" s="3">
        <v>43515</v>
      </c>
      <c r="C1039" s="2">
        <v>114</v>
      </c>
      <c r="D1039" s="2">
        <v>32.1873</v>
      </c>
      <c r="E1039" s="2">
        <v>736</v>
      </c>
      <c r="F1039" s="2"/>
      <c r="G1039" s="2"/>
      <c r="H1039" s="5">
        <f t="shared" si="16"/>
        <v>-8.6973393656240312E-3</v>
      </c>
      <c r="I1039" s="4"/>
      <c r="J1039" s="4"/>
      <c r="K1039" s="4"/>
    </row>
    <row r="1040" spans="2:11" ht="13.5" x14ac:dyDescent="0.35">
      <c r="B1040" s="3">
        <v>43516</v>
      </c>
      <c r="C1040" s="2">
        <v>115</v>
      </c>
      <c r="D1040" s="2">
        <v>32.469700000000003</v>
      </c>
      <c r="E1040" s="2">
        <v>5251</v>
      </c>
      <c r="F1040" s="2"/>
      <c r="G1040" s="2"/>
      <c r="H1040" s="5">
        <f t="shared" si="16"/>
        <v>8.7736467488730846E-3</v>
      </c>
      <c r="I1040" s="4"/>
      <c r="J1040" s="4"/>
      <c r="K1040" s="4"/>
    </row>
    <row r="1041" spans="2:11" ht="13.5" x14ac:dyDescent="0.35">
      <c r="B1041" s="3">
        <v>43517</v>
      </c>
      <c r="C1041" s="2">
        <v>113</v>
      </c>
      <c r="D1041" s="2">
        <v>31.905000000000001</v>
      </c>
      <c r="E1041" s="2">
        <v>6516</v>
      </c>
      <c r="F1041" s="2"/>
      <c r="G1041" s="2"/>
      <c r="H1041" s="5">
        <f t="shared" si="16"/>
        <v>-1.7391598936855036E-2</v>
      </c>
      <c r="I1041" s="4"/>
      <c r="J1041" s="4"/>
      <c r="K1041" s="4"/>
    </row>
    <row r="1042" spans="2:11" ht="13.5" x14ac:dyDescent="0.35">
      <c r="B1042" s="3">
        <v>43518</v>
      </c>
      <c r="C1042" s="2">
        <v>115</v>
      </c>
      <c r="D1042" s="2">
        <v>32.469700000000003</v>
      </c>
      <c r="E1042" s="2">
        <v>3426</v>
      </c>
      <c r="F1042" s="2"/>
      <c r="G1042" s="2"/>
      <c r="H1042" s="5">
        <f t="shared" si="16"/>
        <v>1.7699420153581006E-2</v>
      </c>
      <c r="I1042" s="4"/>
      <c r="J1042" s="4"/>
      <c r="K1042" s="4"/>
    </row>
    <row r="1043" spans="2:11" ht="13.5" x14ac:dyDescent="0.35">
      <c r="B1043" s="3">
        <v>43521</v>
      </c>
      <c r="C1043" s="2">
        <v>115</v>
      </c>
      <c r="D1043" s="2">
        <v>32.469700000000003</v>
      </c>
      <c r="E1043" s="2">
        <v>2286</v>
      </c>
      <c r="F1043" s="2"/>
      <c r="G1043" s="2"/>
      <c r="H1043" s="5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116</v>
      </c>
      <c r="D1044" s="2">
        <v>32.752000000000002</v>
      </c>
      <c r="E1044" s="2">
        <v>1302</v>
      </c>
      <c r="F1044" s="2"/>
      <c r="G1044" s="2"/>
      <c r="H1044" s="5">
        <f t="shared" si="16"/>
        <v>8.6942595712310028E-3</v>
      </c>
      <c r="I1044" s="4"/>
      <c r="J1044" s="4"/>
      <c r="K1044" s="4"/>
    </row>
    <row r="1045" spans="2:11" ht="13.5" x14ac:dyDescent="0.35">
      <c r="B1045" s="3">
        <v>43523</v>
      </c>
      <c r="C1045" s="2">
        <v>116.4</v>
      </c>
      <c r="D1045" s="2">
        <v>32.864899999999999</v>
      </c>
      <c r="E1045" s="2">
        <v>1394</v>
      </c>
      <c r="F1045" s="2"/>
      <c r="G1045" s="2"/>
      <c r="H1045" s="5">
        <f t="shared" si="16"/>
        <v>3.4471177332680816E-3</v>
      </c>
      <c r="I1045" s="4"/>
      <c r="J1045" s="4"/>
      <c r="K1045" s="4"/>
    </row>
    <row r="1046" spans="2:11" ht="13.5" x14ac:dyDescent="0.35">
      <c r="B1046" s="3">
        <v>43524</v>
      </c>
      <c r="C1046" s="2">
        <v>115</v>
      </c>
      <c r="D1046" s="2">
        <v>32.469700000000003</v>
      </c>
      <c r="E1046" s="2">
        <v>1028</v>
      </c>
      <c r="F1046" s="2"/>
      <c r="G1046" s="2"/>
      <c r="H1046" s="5">
        <f t="shared" si="16"/>
        <v>-1.2024987144339267E-2</v>
      </c>
      <c r="I1046" s="4"/>
      <c r="J1046" s="4"/>
      <c r="K1046" s="4"/>
    </row>
    <row r="1047" spans="2:11" ht="13.5" x14ac:dyDescent="0.35">
      <c r="B1047" s="3">
        <v>43525</v>
      </c>
      <c r="C1047" s="2">
        <v>115</v>
      </c>
      <c r="D1047" s="2">
        <v>32.469700000000003</v>
      </c>
      <c r="E1047" s="2">
        <v>940</v>
      </c>
      <c r="F1047" s="2"/>
      <c r="G1047" s="2"/>
      <c r="H1047" s="5">
        <f t="shared" si="16"/>
        <v>0</v>
      </c>
      <c r="I1047" s="4"/>
      <c r="J1047" s="4"/>
      <c r="K1047" s="4"/>
    </row>
    <row r="1048" spans="2:11" ht="13.5" x14ac:dyDescent="0.35">
      <c r="B1048" s="3">
        <v>43528</v>
      </c>
      <c r="C1048" s="2">
        <v>115.99</v>
      </c>
      <c r="D1048" s="2">
        <v>32.749200000000002</v>
      </c>
      <c r="E1048" s="2">
        <v>1</v>
      </c>
      <c r="F1048" s="2"/>
      <c r="G1048" s="2"/>
      <c r="H1048" s="5">
        <f t="shared" si="16"/>
        <v>8.6080253282290482E-3</v>
      </c>
      <c r="I1048" s="4"/>
      <c r="J1048" s="4"/>
      <c r="K1048" s="4"/>
    </row>
    <row r="1049" spans="2:11" ht="13.5" x14ac:dyDescent="0.35">
      <c r="B1049" s="3">
        <v>43529</v>
      </c>
      <c r="C1049" s="2">
        <v>113.5</v>
      </c>
      <c r="D1049" s="2">
        <v>32.046100000000003</v>
      </c>
      <c r="E1049" s="2">
        <v>475</v>
      </c>
      <c r="F1049" s="2">
        <v>113.87439999999999</v>
      </c>
      <c r="G1049" s="2">
        <v>54090.34</v>
      </c>
      <c r="H1049" s="5">
        <f t="shared" si="16"/>
        <v>-2.1469226729202519E-2</v>
      </c>
      <c r="I1049" s="4"/>
      <c r="J1049" s="4"/>
      <c r="K1049" s="4"/>
    </row>
    <row r="1050" spans="2:11" ht="13.5" x14ac:dyDescent="0.35">
      <c r="B1050" s="3">
        <v>43530</v>
      </c>
      <c r="C1050" s="2">
        <v>113</v>
      </c>
      <c r="D1050" s="2">
        <v>31.905000000000001</v>
      </c>
      <c r="E1050" s="2">
        <v>1869</v>
      </c>
      <c r="F1050" s="2">
        <v>113.28570000000001</v>
      </c>
      <c r="G1050" s="2">
        <v>211730.97330000001</v>
      </c>
      <c r="H1050" s="5">
        <f t="shared" si="16"/>
        <v>-4.4030318821947616E-3</v>
      </c>
      <c r="I1050" s="4"/>
      <c r="J1050" s="4"/>
      <c r="K1050" s="4"/>
    </row>
    <row r="1051" spans="2:11" ht="13.5" x14ac:dyDescent="0.35">
      <c r="B1051" s="3">
        <v>43531</v>
      </c>
      <c r="C1051" s="2">
        <v>115</v>
      </c>
      <c r="D1051" s="2">
        <v>32.469700000000003</v>
      </c>
      <c r="E1051" s="2">
        <v>20430</v>
      </c>
      <c r="F1051" s="2">
        <v>110.6904</v>
      </c>
      <c r="G1051" s="2">
        <v>2261404.872</v>
      </c>
      <c r="H1051" s="5">
        <f t="shared" si="16"/>
        <v>1.7699420153581006E-2</v>
      </c>
      <c r="I1051" s="4"/>
      <c r="J1051" s="4"/>
      <c r="K1051" s="4"/>
    </row>
    <row r="1052" spans="2:11" ht="13.5" x14ac:dyDescent="0.35">
      <c r="B1052" s="3">
        <v>43532</v>
      </c>
      <c r="C1052" s="2">
        <v>113.5</v>
      </c>
      <c r="D1052" s="2">
        <v>32.046100000000003</v>
      </c>
      <c r="E1052" s="2">
        <v>219</v>
      </c>
      <c r="F1052" s="2">
        <v>113.46510000000001</v>
      </c>
      <c r="G1052" s="2">
        <v>24848.856899999999</v>
      </c>
      <c r="H1052" s="5">
        <f t="shared" si="16"/>
        <v>-1.3046009048435938E-2</v>
      </c>
      <c r="I1052" s="4"/>
      <c r="J1052" s="4"/>
      <c r="K1052" s="4"/>
    </row>
    <row r="1053" spans="2:11" ht="13.5" x14ac:dyDescent="0.35">
      <c r="B1053" s="3">
        <v>43535</v>
      </c>
      <c r="C1053" s="2">
        <v>112.8</v>
      </c>
      <c r="D1053" s="2">
        <v>31.848500000000001</v>
      </c>
      <c r="E1053" s="2">
        <v>467</v>
      </c>
      <c r="F1053" s="2">
        <v>112.9191</v>
      </c>
      <c r="G1053" s="2">
        <v>52733.219700000001</v>
      </c>
      <c r="H1053" s="5">
        <f t="shared" si="16"/>
        <v>-6.1661169377865421E-3</v>
      </c>
      <c r="I1053" s="4"/>
      <c r="J1053" s="4"/>
      <c r="K1053" s="4"/>
    </row>
    <row r="1054" spans="2:11" ht="13.5" x14ac:dyDescent="0.35">
      <c r="B1054" s="3">
        <v>43536</v>
      </c>
      <c r="C1054" s="2">
        <v>112</v>
      </c>
      <c r="D1054" s="2">
        <v>31.622599999999998</v>
      </c>
      <c r="E1054" s="2">
        <v>897</v>
      </c>
      <c r="F1054" s="2">
        <v>112.25620000000001</v>
      </c>
      <c r="G1054" s="2">
        <v>100693.81140000001</v>
      </c>
      <c r="H1054" s="5">
        <f t="shared" si="16"/>
        <v>-7.0929557122000365E-3</v>
      </c>
      <c r="I1054" s="4"/>
      <c r="J1054" s="4"/>
      <c r="K1054" s="4"/>
    </row>
    <row r="1055" spans="2:11" ht="13.5" x14ac:dyDescent="0.35">
      <c r="B1055" s="3">
        <v>43537</v>
      </c>
      <c r="C1055" s="2">
        <v>109</v>
      </c>
      <c r="D1055" s="2">
        <v>30.775600000000001</v>
      </c>
      <c r="E1055" s="2">
        <v>4207</v>
      </c>
      <c r="F1055" s="2">
        <v>109.5501</v>
      </c>
      <c r="G1055" s="2">
        <v>460877.27069999999</v>
      </c>
      <c r="H1055" s="5">
        <f t="shared" si="16"/>
        <v>-2.678464136408764E-2</v>
      </c>
      <c r="I1055" s="4"/>
      <c r="J1055" s="4"/>
      <c r="K1055" s="4"/>
    </row>
    <row r="1056" spans="2:11" ht="13.5" x14ac:dyDescent="0.35">
      <c r="B1056" s="3">
        <v>43538</v>
      </c>
      <c r="C1056" s="2">
        <v>110.87</v>
      </c>
      <c r="D1056" s="2">
        <v>31.303599999999999</v>
      </c>
      <c r="E1056" s="2">
        <v>832</v>
      </c>
      <c r="F1056" s="2">
        <v>109.4787</v>
      </c>
      <c r="G1056" s="2">
        <v>91086.278399999996</v>
      </c>
      <c r="H1056" s="5">
        <f t="shared" si="16"/>
        <v>1.7156448615136623E-2</v>
      </c>
      <c r="I1056" s="4"/>
      <c r="J1056" s="4"/>
      <c r="K1056" s="4"/>
    </row>
    <row r="1057" spans="2:11" ht="13.5" x14ac:dyDescent="0.35">
      <c r="B1057" s="3">
        <v>43539</v>
      </c>
      <c r="C1057" s="2">
        <v>108.64</v>
      </c>
      <c r="D1057" s="2">
        <v>30.6739</v>
      </c>
      <c r="E1057" s="2">
        <v>2313</v>
      </c>
      <c r="F1057" s="2">
        <v>109.7403</v>
      </c>
      <c r="G1057" s="2">
        <v>253829.31390000001</v>
      </c>
      <c r="H1057" s="5">
        <f t="shared" si="16"/>
        <v>-2.0115897213100083E-2</v>
      </c>
      <c r="I1057" s="4"/>
      <c r="J1057" s="4"/>
      <c r="K1057" s="4"/>
    </row>
    <row r="1058" spans="2:11" ht="13.5" x14ac:dyDescent="0.35">
      <c r="B1058" s="3">
        <v>43542</v>
      </c>
      <c r="C1058" s="2">
        <v>109.5</v>
      </c>
      <c r="D1058" s="2">
        <v>30.916799999999999</v>
      </c>
      <c r="E1058" s="2">
        <v>6445</v>
      </c>
      <c r="F1058" s="2">
        <v>107.9372</v>
      </c>
      <c r="G1058" s="2">
        <v>695655.25399999996</v>
      </c>
      <c r="H1058" s="5">
        <f t="shared" si="16"/>
        <v>7.9187843736857316E-3</v>
      </c>
      <c r="I1058" s="4"/>
      <c r="J1058" s="4"/>
      <c r="K1058" s="4"/>
    </row>
    <row r="1059" spans="2:11" ht="13.5" x14ac:dyDescent="0.35">
      <c r="B1059" s="3">
        <v>43543</v>
      </c>
      <c r="C1059" s="2">
        <v>109.5</v>
      </c>
      <c r="D1059" s="2">
        <v>30.916799999999999</v>
      </c>
      <c r="E1059" s="2">
        <v>254</v>
      </c>
      <c r="F1059" s="2">
        <v>109.572</v>
      </c>
      <c r="G1059" s="2">
        <v>27831.288</v>
      </c>
      <c r="H1059" s="5">
        <f t="shared" si="16"/>
        <v>0</v>
      </c>
      <c r="I1059" s="4"/>
      <c r="J1059" s="4"/>
      <c r="K1059" s="4"/>
    </row>
    <row r="1060" spans="2:11" ht="13.5" x14ac:dyDescent="0.35">
      <c r="B1060" s="3">
        <v>43545</v>
      </c>
      <c r="C1060" s="2">
        <v>112</v>
      </c>
      <c r="D1060" s="2">
        <v>31.622599999999998</v>
      </c>
      <c r="E1060" s="2">
        <v>1396</v>
      </c>
      <c r="F1060" s="2">
        <v>111.9615</v>
      </c>
      <c r="G1060" s="2">
        <v>156298.25399999999</v>
      </c>
      <c r="H1060" s="5">
        <f t="shared" si="16"/>
        <v>2.2829012058169021E-2</v>
      </c>
      <c r="I1060" s="4"/>
      <c r="J1060" s="4"/>
      <c r="K1060" s="4"/>
    </row>
    <row r="1061" spans="2:11" ht="13.5" x14ac:dyDescent="0.35">
      <c r="B1061" s="3">
        <v>43546</v>
      </c>
      <c r="C1061" s="2">
        <v>116</v>
      </c>
      <c r="D1061" s="2">
        <v>32.752000000000002</v>
      </c>
      <c r="E1061" s="2">
        <v>7823</v>
      </c>
      <c r="F1061" s="2">
        <v>115.6138</v>
      </c>
      <c r="G1061" s="2">
        <v>904446.7574</v>
      </c>
      <c r="H1061" s="5">
        <f t="shared" si="16"/>
        <v>3.5714963348997361E-2</v>
      </c>
      <c r="I1061" s="4"/>
      <c r="J1061" s="4"/>
      <c r="K1061" s="4"/>
    </row>
    <row r="1062" spans="2:11" ht="13.5" x14ac:dyDescent="0.35">
      <c r="B1062" s="3">
        <v>43549</v>
      </c>
      <c r="C1062" s="2">
        <v>119.9</v>
      </c>
      <c r="D1062" s="2">
        <v>33.853099999999998</v>
      </c>
      <c r="E1062" s="2">
        <v>5991</v>
      </c>
      <c r="F1062" s="2">
        <v>120.7766</v>
      </c>
      <c r="G1062" s="2">
        <v>723572.61060000001</v>
      </c>
      <c r="H1062" s="5">
        <f t="shared" si="16"/>
        <v>3.361932095749863E-2</v>
      </c>
      <c r="I1062" s="4"/>
      <c r="J1062" s="4"/>
      <c r="K1062" s="4"/>
    </row>
    <row r="1063" spans="2:11" ht="13.5" x14ac:dyDescent="0.35">
      <c r="B1063" s="3">
        <v>43550</v>
      </c>
      <c r="C1063" s="2">
        <v>118</v>
      </c>
      <c r="D1063" s="2">
        <v>33.316699999999997</v>
      </c>
      <c r="E1063" s="2">
        <v>3534</v>
      </c>
      <c r="F1063" s="2">
        <v>118.4973</v>
      </c>
      <c r="G1063" s="2">
        <v>418769.45819999999</v>
      </c>
      <c r="H1063" s="5">
        <f t="shared" si="16"/>
        <v>-1.5844930006410064E-2</v>
      </c>
      <c r="I1063" s="4"/>
      <c r="J1063" s="4"/>
      <c r="K1063" s="4"/>
    </row>
    <row r="1064" spans="2:11" ht="13.5" x14ac:dyDescent="0.35">
      <c r="B1064" s="3">
        <v>43551</v>
      </c>
      <c r="C1064" s="2">
        <v>118.2</v>
      </c>
      <c r="D1064" s="2">
        <v>33.373199999999997</v>
      </c>
      <c r="E1064" s="2">
        <v>538</v>
      </c>
      <c r="F1064" s="2">
        <v>118.5047</v>
      </c>
      <c r="G1064" s="2">
        <v>63755.528599999998</v>
      </c>
      <c r="H1064" s="5">
        <f t="shared" si="16"/>
        <v>1.6958462272673998E-3</v>
      </c>
      <c r="I1064" s="4"/>
      <c r="J1064" s="4"/>
      <c r="K1064" s="4"/>
    </row>
    <row r="1065" spans="2:11" ht="13.5" x14ac:dyDescent="0.35">
      <c r="B1065" s="3">
        <v>43552</v>
      </c>
      <c r="C1065" s="2">
        <v>116.99</v>
      </c>
      <c r="D1065" s="2">
        <v>33.031500000000001</v>
      </c>
      <c r="E1065" s="2">
        <v>1880</v>
      </c>
      <c r="F1065" s="2">
        <v>116.9276</v>
      </c>
      <c r="G1065" s="2">
        <v>219823.88800000001</v>
      </c>
      <c r="H1065" s="5">
        <f t="shared" si="16"/>
        <v>-1.0238754449678063E-2</v>
      </c>
      <c r="I1065" s="4"/>
      <c r="J1065" s="4"/>
      <c r="K1065" s="4"/>
    </row>
    <row r="1066" spans="2:11" ht="13.5" x14ac:dyDescent="0.35">
      <c r="B1066" s="3">
        <v>43553</v>
      </c>
      <c r="C1066" s="2">
        <v>116</v>
      </c>
      <c r="D1066" s="2">
        <v>32.752000000000002</v>
      </c>
      <c r="E1066" s="2">
        <v>338</v>
      </c>
      <c r="F1066" s="2">
        <v>116.0963</v>
      </c>
      <c r="G1066" s="2">
        <v>39240.549400000004</v>
      </c>
      <c r="H1066" s="5">
        <f t="shared" si="16"/>
        <v>-8.4616199688176061E-3</v>
      </c>
      <c r="I1066" s="4"/>
      <c r="J1066" s="4"/>
      <c r="K1066" s="4"/>
    </row>
    <row r="1067" spans="2:11" ht="13.5" x14ac:dyDescent="0.35">
      <c r="B1067" s="3">
        <v>43556</v>
      </c>
      <c r="C1067" s="2">
        <v>117</v>
      </c>
      <c r="D1067" s="2">
        <v>33.034300000000002</v>
      </c>
      <c r="E1067" s="2">
        <v>89</v>
      </c>
      <c r="F1067" s="2">
        <v>115.1326</v>
      </c>
      <c r="G1067" s="2">
        <v>10246.8014</v>
      </c>
      <c r="H1067" s="5">
        <f t="shared" si="16"/>
        <v>8.6193209574987571E-3</v>
      </c>
      <c r="I1067" s="4"/>
      <c r="J1067" s="4"/>
      <c r="K1067" s="4"/>
    </row>
    <row r="1068" spans="2:11" ht="13.5" x14ac:dyDescent="0.35">
      <c r="B1068" s="3">
        <v>43557</v>
      </c>
      <c r="C1068" s="2">
        <v>116</v>
      </c>
      <c r="D1068" s="2">
        <v>32.752000000000002</v>
      </c>
      <c r="E1068" s="2">
        <v>602</v>
      </c>
      <c r="F1068" s="2">
        <v>116.09180000000001</v>
      </c>
      <c r="G1068" s="2">
        <v>69887.263600000006</v>
      </c>
      <c r="H1068" s="5">
        <f t="shared" si="16"/>
        <v>-8.54566314406539E-3</v>
      </c>
      <c r="I1068" s="4"/>
      <c r="J1068" s="4"/>
      <c r="K1068" s="4"/>
    </row>
    <row r="1069" spans="2:11" ht="13.5" x14ac:dyDescent="0.35">
      <c r="B1069" s="3">
        <v>43558</v>
      </c>
      <c r="C1069" s="2">
        <v>116.69</v>
      </c>
      <c r="D1069" s="2">
        <v>32.946800000000003</v>
      </c>
      <c r="E1069" s="2">
        <v>413</v>
      </c>
      <c r="F1069" s="2">
        <v>115.98950000000001</v>
      </c>
      <c r="G1069" s="2">
        <v>47903.663500000002</v>
      </c>
      <c r="H1069" s="5">
        <f t="shared" si="16"/>
        <v>5.9477283829995342E-3</v>
      </c>
      <c r="I1069" s="4"/>
      <c r="J1069" s="4"/>
      <c r="K1069" s="4"/>
    </row>
    <row r="1070" spans="2:11" ht="13.5" x14ac:dyDescent="0.35">
      <c r="B1070" s="3">
        <v>43559</v>
      </c>
      <c r="C1070" s="2">
        <v>118.5</v>
      </c>
      <c r="D1070" s="2">
        <v>33.457900000000002</v>
      </c>
      <c r="E1070" s="2">
        <v>729</v>
      </c>
      <c r="F1070" s="2">
        <v>117.76909999999999</v>
      </c>
      <c r="G1070" s="2">
        <v>85853.673899999994</v>
      </c>
      <c r="H1070" s="5">
        <f t="shared" si="16"/>
        <v>1.5512887442786521E-2</v>
      </c>
      <c r="I1070" s="4"/>
      <c r="J1070" s="4"/>
      <c r="K1070" s="4"/>
    </row>
    <row r="1071" spans="2:11" ht="13.5" x14ac:dyDescent="0.35">
      <c r="B1071" s="3">
        <v>43560</v>
      </c>
      <c r="C1071" s="2">
        <v>118</v>
      </c>
      <c r="D1071" s="2">
        <v>33.316699999999997</v>
      </c>
      <c r="E1071" s="2">
        <v>5081</v>
      </c>
      <c r="F1071" s="2">
        <v>115.0549</v>
      </c>
      <c r="G1071" s="2">
        <v>584593.94689999998</v>
      </c>
      <c r="H1071" s="5">
        <f t="shared" si="16"/>
        <v>-4.220229004211408E-3</v>
      </c>
      <c r="I1071" s="4"/>
      <c r="J1071" s="4"/>
      <c r="K1071" s="4"/>
    </row>
    <row r="1072" spans="2:11" ht="13.5" x14ac:dyDescent="0.35">
      <c r="B1072" s="3">
        <v>43563</v>
      </c>
      <c r="C1072" s="2">
        <v>114.9</v>
      </c>
      <c r="D1072" s="2">
        <v>32.441400000000002</v>
      </c>
      <c r="E1072" s="2">
        <v>370</v>
      </c>
      <c r="F1072" s="2">
        <v>114.6125</v>
      </c>
      <c r="G1072" s="2">
        <v>42406.625</v>
      </c>
      <c r="H1072" s="5">
        <f t="shared" si="16"/>
        <v>-2.6272109782781484E-2</v>
      </c>
      <c r="I1072" s="4"/>
      <c r="J1072" s="4"/>
      <c r="K1072" s="4"/>
    </row>
    <row r="1073" spans="2:11" ht="13.5" x14ac:dyDescent="0.35">
      <c r="B1073" s="3">
        <v>43565</v>
      </c>
      <c r="C1073" s="2">
        <v>115</v>
      </c>
      <c r="D1073" s="2">
        <v>32.469700000000003</v>
      </c>
      <c r="E1073" s="2">
        <v>496</v>
      </c>
      <c r="F1073" s="2">
        <v>114.94159999999999</v>
      </c>
      <c r="G1073" s="2">
        <v>57011.033600000002</v>
      </c>
      <c r="H1073" s="5">
        <f t="shared" si="16"/>
        <v>8.7234213073423292E-4</v>
      </c>
      <c r="I1073" s="4"/>
      <c r="J1073" s="4"/>
      <c r="K1073" s="4"/>
    </row>
    <row r="1074" spans="2:11" ht="13.5" x14ac:dyDescent="0.35">
      <c r="B1074" s="3">
        <v>43566</v>
      </c>
      <c r="C1074" s="2">
        <v>115</v>
      </c>
      <c r="D1074" s="2">
        <v>32.469700000000003</v>
      </c>
      <c r="E1074" s="2">
        <v>1494</v>
      </c>
      <c r="F1074" s="2">
        <v>115</v>
      </c>
      <c r="G1074" s="2">
        <v>171810</v>
      </c>
      <c r="H1074" s="5">
        <f t="shared" si="16"/>
        <v>0</v>
      </c>
      <c r="I1074" s="4"/>
      <c r="J1074" s="4"/>
      <c r="K1074" s="4"/>
    </row>
    <row r="1075" spans="2:11" ht="13.5" x14ac:dyDescent="0.35">
      <c r="B1075" s="3">
        <v>43567</v>
      </c>
      <c r="C1075" s="2">
        <v>114.9</v>
      </c>
      <c r="D1075" s="2">
        <v>32.441400000000002</v>
      </c>
      <c r="E1075" s="2">
        <v>660</v>
      </c>
      <c r="F1075" s="2">
        <v>115.62990000000001</v>
      </c>
      <c r="G1075" s="2">
        <v>76315.733999999997</v>
      </c>
      <c r="H1075" s="5">
        <f t="shared" si="16"/>
        <v>-8.7158181319819841E-4</v>
      </c>
      <c r="I1075" s="4"/>
      <c r="J1075" s="4"/>
      <c r="K1075" s="4"/>
    </row>
    <row r="1076" spans="2:11" ht="13.5" x14ac:dyDescent="0.35">
      <c r="B1076" s="3">
        <v>43570</v>
      </c>
      <c r="C1076" s="2">
        <v>114.98</v>
      </c>
      <c r="D1076" s="2">
        <v>32.463999999999999</v>
      </c>
      <c r="E1076" s="2">
        <v>624</v>
      </c>
      <c r="F1076" s="2">
        <v>115.0727</v>
      </c>
      <c r="G1076" s="2">
        <v>71805.364799999996</v>
      </c>
      <c r="H1076" s="5">
        <f t="shared" si="16"/>
        <v>6.9664071217632616E-4</v>
      </c>
      <c r="I1076" s="4"/>
      <c r="J1076" s="4"/>
      <c r="K1076" s="4"/>
    </row>
    <row r="1077" spans="2:11" ht="13.5" x14ac:dyDescent="0.35">
      <c r="B1077" s="3">
        <v>43571</v>
      </c>
      <c r="C1077" s="2">
        <v>115</v>
      </c>
      <c r="D1077" s="2">
        <v>32.469700000000003</v>
      </c>
      <c r="E1077" s="2">
        <v>2176</v>
      </c>
      <c r="F1077" s="2">
        <v>114.9766</v>
      </c>
      <c r="G1077" s="2">
        <v>250189.0816</v>
      </c>
      <c r="H1077" s="5">
        <f t="shared" si="16"/>
        <v>1.7557910300654509E-4</v>
      </c>
      <c r="I1077" s="4"/>
      <c r="J1077" s="4"/>
      <c r="K1077" s="4"/>
    </row>
    <row r="1078" spans="2:11" ht="13.5" x14ac:dyDescent="0.35">
      <c r="B1078" s="3">
        <v>43572</v>
      </c>
      <c r="C1078" s="2">
        <v>115.5</v>
      </c>
      <c r="D1078" s="2">
        <v>32.610799999999998</v>
      </c>
      <c r="E1078" s="2">
        <v>872</v>
      </c>
      <c r="F1078" s="2">
        <v>115.6743</v>
      </c>
      <c r="G1078" s="2">
        <v>100867.9896</v>
      </c>
      <c r="H1078" s="5">
        <f t="shared" si="16"/>
        <v>4.3455898884188779E-3</v>
      </c>
      <c r="I1078" s="4"/>
      <c r="J1078" s="4"/>
      <c r="K1078" s="4"/>
    </row>
    <row r="1079" spans="2:11" ht="13.5" x14ac:dyDescent="0.35">
      <c r="B1079" s="3">
        <v>43573</v>
      </c>
      <c r="C1079" s="2">
        <v>115</v>
      </c>
      <c r="D1079" s="2">
        <v>32.469700000000003</v>
      </c>
      <c r="E1079" s="2">
        <v>604</v>
      </c>
      <c r="F1079" s="2">
        <v>115.35680000000001</v>
      </c>
      <c r="G1079" s="2">
        <v>69675.507199999993</v>
      </c>
      <c r="H1079" s="5">
        <f t="shared" si="16"/>
        <v>-4.3267874446500688E-3</v>
      </c>
      <c r="I1079" s="4"/>
      <c r="J1079" s="4"/>
      <c r="K1079" s="4"/>
    </row>
    <row r="1080" spans="2:11" ht="13.5" x14ac:dyDescent="0.35">
      <c r="B1080" s="3">
        <v>43574</v>
      </c>
      <c r="C1080" s="2">
        <v>115</v>
      </c>
      <c r="D1080" s="2">
        <v>32.469700000000003</v>
      </c>
      <c r="E1080" s="2">
        <v>162</v>
      </c>
      <c r="F1080" s="2">
        <v>115.01139999999999</v>
      </c>
      <c r="G1080" s="2">
        <v>18631.846799999999</v>
      </c>
      <c r="H1080" s="5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115.5</v>
      </c>
      <c r="D1081" s="2">
        <v>32.610799999999998</v>
      </c>
      <c r="E1081" s="2">
        <v>243</v>
      </c>
      <c r="F1081" s="2">
        <v>114.43810000000001</v>
      </c>
      <c r="G1081" s="2">
        <v>27808.458299999998</v>
      </c>
      <c r="H1081" s="5">
        <f t="shared" si="16"/>
        <v>4.3455898884188779E-3</v>
      </c>
      <c r="I1081" s="4"/>
      <c r="J1081" s="4"/>
      <c r="K1081" s="4"/>
    </row>
    <row r="1082" spans="2:11" ht="13.5" x14ac:dyDescent="0.35">
      <c r="B1082" s="3">
        <v>43578</v>
      </c>
      <c r="C1082" s="2">
        <v>114.9</v>
      </c>
      <c r="D1082" s="2">
        <v>32.441400000000002</v>
      </c>
      <c r="E1082" s="2">
        <v>539</v>
      </c>
      <c r="F1082" s="2">
        <v>114.1264</v>
      </c>
      <c r="G1082" s="2">
        <v>61514.1296</v>
      </c>
      <c r="H1082" s="5">
        <f t="shared" si="16"/>
        <v>-5.1945981086019355E-3</v>
      </c>
      <c r="I1082" s="4"/>
      <c r="J1082" s="4"/>
      <c r="K1082" s="4"/>
    </row>
    <row r="1083" spans="2:11" ht="13.5" x14ac:dyDescent="0.35">
      <c r="B1083" s="3">
        <v>43579</v>
      </c>
      <c r="C1083" s="2">
        <v>113.95</v>
      </c>
      <c r="D1083" s="2">
        <v>32.173200000000001</v>
      </c>
      <c r="E1083" s="2">
        <v>1706</v>
      </c>
      <c r="F1083" s="2">
        <v>114.02249999999999</v>
      </c>
      <c r="G1083" s="2">
        <v>194522.38500000001</v>
      </c>
      <c r="H1083" s="5">
        <f t="shared" si="16"/>
        <v>-8.2672141152971262E-3</v>
      </c>
      <c r="I1083" s="4"/>
      <c r="J1083" s="4"/>
      <c r="K1083" s="4"/>
    </row>
    <row r="1084" spans="2:11" ht="13.5" x14ac:dyDescent="0.35">
      <c r="B1084" s="3">
        <v>43580</v>
      </c>
      <c r="C1084" s="2">
        <v>113.95</v>
      </c>
      <c r="D1084" s="2">
        <v>32.173200000000001</v>
      </c>
      <c r="E1084" s="2">
        <v>801</v>
      </c>
      <c r="F1084" s="2">
        <v>113.4342</v>
      </c>
      <c r="G1084" s="2">
        <v>90860.794200000004</v>
      </c>
      <c r="H1084" s="5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115.1</v>
      </c>
      <c r="D1085" s="2">
        <v>32.497900000000001</v>
      </c>
      <c r="E1085" s="2">
        <v>8370</v>
      </c>
      <c r="F1085" s="2">
        <v>114.2475</v>
      </c>
      <c r="G1085" s="2">
        <v>956251.57499999995</v>
      </c>
      <c r="H1085" s="5">
        <f t="shared" si="16"/>
        <v>1.0092250693123469E-2</v>
      </c>
      <c r="I1085" s="4"/>
      <c r="J1085" s="4"/>
      <c r="K1085" s="4"/>
    </row>
    <row r="1086" spans="2:11" ht="13.5" x14ac:dyDescent="0.35">
      <c r="B1086" s="3">
        <v>43584</v>
      </c>
      <c r="C1086" s="2">
        <v>115</v>
      </c>
      <c r="D1086" s="2">
        <v>32.469700000000003</v>
      </c>
      <c r="E1086" s="2">
        <v>18251</v>
      </c>
      <c r="F1086" s="2">
        <v>114.9967</v>
      </c>
      <c r="G1086" s="2">
        <v>2098804.7716999999</v>
      </c>
      <c r="H1086" s="5">
        <f t="shared" si="16"/>
        <v>-8.6774837758742032E-4</v>
      </c>
      <c r="I1086" s="4"/>
      <c r="J1086" s="4"/>
      <c r="K1086" s="4"/>
    </row>
    <row r="1087" spans="2:11" ht="13.5" x14ac:dyDescent="0.35">
      <c r="B1087" s="3">
        <v>43585</v>
      </c>
      <c r="C1087" s="2">
        <v>115.21</v>
      </c>
      <c r="D1087" s="2">
        <v>32.5289</v>
      </c>
      <c r="E1087" s="2">
        <v>12344</v>
      </c>
      <c r="F1087" s="2">
        <v>115.14319999999999</v>
      </c>
      <c r="G1087" s="2">
        <v>1421327.6608</v>
      </c>
      <c r="H1087" s="5">
        <f t="shared" si="16"/>
        <v>1.8232382806122947E-3</v>
      </c>
      <c r="I1087" s="4"/>
      <c r="J1087" s="4"/>
      <c r="K1087" s="4"/>
    </row>
    <row r="1088" spans="2:11" ht="13.5" x14ac:dyDescent="0.35">
      <c r="B1088" s="3">
        <v>43587</v>
      </c>
      <c r="C1088" s="2">
        <v>117.39</v>
      </c>
      <c r="D1088" s="2">
        <v>33.144500000000001</v>
      </c>
      <c r="E1088" s="2">
        <v>1514</v>
      </c>
      <c r="F1088" s="2">
        <v>115.008</v>
      </c>
      <c r="G1088" s="2">
        <v>174122.11199999999</v>
      </c>
      <c r="H1088" s="5">
        <f t="shared" si="16"/>
        <v>1.8924710027083628E-2</v>
      </c>
      <c r="I1088" s="4"/>
      <c r="J1088" s="4"/>
      <c r="K1088" s="4"/>
    </row>
    <row r="1089" spans="2:11" ht="13.5" x14ac:dyDescent="0.35">
      <c r="B1089" s="3">
        <v>43588</v>
      </c>
      <c r="C1089" s="2">
        <v>115.5</v>
      </c>
      <c r="D1089" s="2">
        <v>32.610799999999998</v>
      </c>
      <c r="E1089" s="2">
        <v>705</v>
      </c>
      <c r="F1089" s="2">
        <v>116.0642</v>
      </c>
      <c r="G1089" s="2">
        <v>81825.260999999999</v>
      </c>
      <c r="H1089" s="5">
        <f t="shared" si="16"/>
        <v>-1.6102219071037524E-2</v>
      </c>
      <c r="I1089" s="4"/>
      <c r="J1089" s="4"/>
      <c r="K1089" s="4"/>
    </row>
    <row r="1090" spans="2:11" ht="13.5" x14ac:dyDescent="0.35">
      <c r="B1090" s="3">
        <v>43591</v>
      </c>
      <c r="C1090" s="2">
        <v>116</v>
      </c>
      <c r="D1090" s="2">
        <v>32.752000000000002</v>
      </c>
      <c r="E1090" s="2">
        <v>530</v>
      </c>
      <c r="F1090" s="2">
        <v>115.4204</v>
      </c>
      <c r="G1090" s="2">
        <v>61172.811999999998</v>
      </c>
      <c r="H1090" s="5">
        <f t="shared" si="16"/>
        <v>4.3298539134276033E-3</v>
      </c>
      <c r="I1090" s="4"/>
      <c r="J1090" s="4"/>
      <c r="K1090" s="4"/>
    </row>
    <row r="1091" spans="2:11" ht="13.5" x14ac:dyDescent="0.35">
      <c r="B1091" s="3">
        <v>43592</v>
      </c>
      <c r="C1091" s="2">
        <v>119</v>
      </c>
      <c r="D1091" s="2">
        <v>33.598999999999997</v>
      </c>
      <c r="E1091" s="2">
        <v>953</v>
      </c>
      <c r="F1091" s="2">
        <v>118.16289999999999</v>
      </c>
      <c r="G1091" s="2">
        <v>112609.24370000001</v>
      </c>
      <c r="H1091" s="5">
        <f t="shared" si="16"/>
        <v>2.5861016121152727E-2</v>
      </c>
      <c r="I1091" s="4"/>
      <c r="J1091" s="4"/>
      <c r="K1091" s="4"/>
    </row>
    <row r="1092" spans="2:11" ht="13.5" x14ac:dyDescent="0.35">
      <c r="B1092" s="3">
        <v>43593</v>
      </c>
      <c r="C1092" s="2">
        <v>120</v>
      </c>
      <c r="D1092" s="2">
        <v>33.881399999999999</v>
      </c>
      <c r="E1092" s="2">
        <v>549</v>
      </c>
      <c r="F1092" s="2">
        <v>119.17359999999999</v>
      </c>
      <c r="G1092" s="2">
        <v>65426.306400000001</v>
      </c>
      <c r="H1092" s="5">
        <f t="shared" si="16"/>
        <v>8.405012053930256E-3</v>
      </c>
      <c r="I1092" s="4"/>
      <c r="J1092" s="4"/>
      <c r="K1092" s="4"/>
    </row>
    <row r="1093" spans="2:11" ht="13.5" x14ac:dyDescent="0.35">
      <c r="B1093" s="3">
        <v>43594</v>
      </c>
      <c r="C1093" s="2">
        <v>119.95</v>
      </c>
      <c r="D1093" s="2">
        <v>33.8673</v>
      </c>
      <c r="E1093" s="2">
        <v>18</v>
      </c>
      <c r="F1093" s="2">
        <v>119.95</v>
      </c>
      <c r="G1093" s="2">
        <v>2159.1</v>
      </c>
      <c r="H1093" s="5">
        <f t="shared" si="16"/>
        <v>-4.1615753776405676E-4</v>
      </c>
      <c r="I1093" s="4"/>
      <c r="J1093" s="4"/>
      <c r="K1093" s="4"/>
    </row>
    <row r="1094" spans="2:11" ht="13.5" x14ac:dyDescent="0.35">
      <c r="B1094" s="3">
        <v>43595</v>
      </c>
      <c r="C1094" s="2">
        <v>115.5</v>
      </c>
      <c r="D1094" s="2">
        <v>34.029899999999998</v>
      </c>
      <c r="E1094" s="2">
        <v>831</v>
      </c>
      <c r="F1094" s="2">
        <v>115.4217</v>
      </c>
      <c r="G1094" s="2">
        <v>95915.432700000005</v>
      </c>
      <c r="H1094" s="5">
        <f t="shared" si="16"/>
        <v>4.8010913181740986E-3</v>
      </c>
      <c r="I1094" s="4"/>
      <c r="J1094" s="4"/>
      <c r="K1094" s="4"/>
    </row>
    <row r="1095" spans="2:11" ht="13.5" x14ac:dyDescent="0.35">
      <c r="B1095" s="3">
        <v>43598</v>
      </c>
      <c r="C1095" s="2">
        <v>114.5</v>
      </c>
      <c r="D1095" s="2">
        <v>33.735199999999999</v>
      </c>
      <c r="E1095" s="2">
        <v>587</v>
      </c>
      <c r="F1095" s="2">
        <v>115.2016</v>
      </c>
      <c r="G1095" s="2">
        <v>67623.339200000002</v>
      </c>
      <c r="H1095" s="5">
        <f t="shared" ref="H1095:H1158" si="17">(D1095-D1094)/D1094</f>
        <v>-8.6600313253932231E-3</v>
      </c>
      <c r="I1095" s="4"/>
      <c r="J1095" s="4"/>
      <c r="K1095" s="4"/>
    </row>
    <row r="1096" spans="2:11" ht="13.5" x14ac:dyDescent="0.35">
      <c r="B1096" s="3">
        <v>43599</v>
      </c>
      <c r="C1096" s="2">
        <v>113</v>
      </c>
      <c r="D1096" s="2">
        <v>33.293300000000002</v>
      </c>
      <c r="E1096" s="2">
        <v>1845</v>
      </c>
      <c r="F1096" s="2">
        <v>113.1574</v>
      </c>
      <c r="G1096" s="2">
        <v>208775.40299999999</v>
      </c>
      <c r="H1096" s="5">
        <f t="shared" si="17"/>
        <v>-1.3099077521401884E-2</v>
      </c>
      <c r="I1096" s="4"/>
      <c r="J1096" s="4"/>
      <c r="K1096" s="4"/>
    </row>
    <row r="1097" spans="2:11" ht="13.5" x14ac:dyDescent="0.35">
      <c r="B1097" s="3">
        <v>43600</v>
      </c>
      <c r="C1097" s="2">
        <v>113</v>
      </c>
      <c r="D1097" s="2">
        <v>33.293300000000002</v>
      </c>
      <c r="E1097" s="2">
        <v>2633</v>
      </c>
      <c r="F1097" s="2">
        <v>113.0051</v>
      </c>
      <c r="G1097" s="2">
        <v>297542.42830000003</v>
      </c>
      <c r="H1097" s="5">
        <f t="shared" si="17"/>
        <v>0</v>
      </c>
      <c r="I1097" s="4"/>
      <c r="J1097" s="4"/>
      <c r="K1097" s="4"/>
    </row>
    <row r="1098" spans="2:11" ht="13.5" x14ac:dyDescent="0.35">
      <c r="B1098" s="3">
        <v>43601</v>
      </c>
      <c r="C1098" s="2">
        <v>112.8</v>
      </c>
      <c r="D1098" s="2">
        <v>33.234400000000001</v>
      </c>
      <c r="E1098" s="2">
        <v>2122</v>
      </c>
      <c r="F1098" s="2">
        <v>112.8672</v>
      </c>
      <c r="G1098" s="2">
        <v>239504.19839999999</v>
      </c>
      <c r="H1098" s="5">
        <f t="shared" si="17"/>
        <v>-1.769124718787302E-3</v>
      </c>
      <c r="I1098" s="4"/>
      <c r="J1098" s="4"/>
      <c r="K1098" s="4"/>
    </row>
    <row r="1099" spans="2:11" ht="13.5" x14ac:dyDescent="0.35">
      <c r="B1099" s="3">
        <v>43602</v>
      </c>
      <c r="C1099" s="2">
        <v>112.8</v>
      </c>
      <c r="D1099" s="2">
        <v>33.234400000000001</v>
      </c>
      <c r="E1099" s="2">
        <v>723</v>
      </c>
      <c r="F1099" s="2">
        <v>112.9576</v>
      </c>
      <c r="G1099" s="2">
        <v>81668.344800000006</v>
      </c>
      <c r="H1099" s="5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112</v>
      </c>
      <c r="D1100" s="2">
        <v>32.998699999999999</v>
      </c>
      <c r="E1100" s="2">
        <v>1479</v>
      </c>
      <c r="F1100" s="2">
        <v>112.1636</v>
      </c>
      <c r="G1100" s="2">
        <v>165889.9644</v>
      </c>
      <c r="H1100" s="5">
        <f t="shared" si="17"/>
        <v>-7.0920492020316705E-3</v>
      </c>
      <c r="I1100" s="4"/>
      <c r="J1100" s="4"/>
      <c r="K1100" s="4"/>
    </row>
    <row r="1101" spans="2:11" ht="13.5" x14ac:dyDescent="0.35">
      <c r="B1101" s="3">
        <v>43606</v>
      </c>
      <c r="C1101" s="2">
        <v>111.6</v>
      </c>
      <c r="D1101" s="2">
        <v>32.880800000000001</v>
      </c>
      <c r="E1101" s="2">
        <v>1429</v>
      </c>
      <c r="F1101" s="2">
        <v>111.92619999999999</v>
      </c>
      <c r="G1101" s="2">
        <v>159942.5398</v>
      </c>
      <c r="H1101" s="5">
        <f t="shared" si="17"/>
        <v>-3.5728680220735599E-3</v>
      </c>
      <c r="I1101" s="4"/>
      <c r="J1101" s="4"/>
      <c r="K1101" s="4"/>
    </row>
    <row r="1102" spans="2:11" ht="13.5" x14ac:dyDescent="0.35">
      <c r="B1102" s="3">
        <v>43607</v>
      </c>
      <c r="C1102" s="2">
        <v>111.4</v>
      </c>
      <c r="D1102" s="2">
        <v>32.821899999999999</v>
      </c>
      <c r="E1102" s="2">
        <v>6963</v>
      </c>
      <c r="F1102" s="2">
        <v>110.8648</v>
      </c>
      <c r="G1102" s="2">
        <v>771951.60239999997</v>
      </c>
      <c r="H1102" s="5">
        <f t="shared" si="17"/>
        <v>-1.7913189460110851E-3</v>
      </c>
      <c r="I1102" s="4"/>
      <c r="J1102" s="4"/>
      <c r="K1102" s="4"/>
    </row>
    <row r="1103" spans="2:11" ht="13.5" x14ac:dyDescent="0.35">
      <c r="B1103" s="3">
        <v>43608</v>
      </c>
      <c r="C1103" s="2">
        <v>111.7</v>
      </c>
      <c r="D1103" s="2">
        <v>32.910299999999999</v>
      </c>
      <c r="E1103" s="2">
        <v>1273</v>
      </c>
      <c r="F1103" s="2">
        <v>110.982</v>
      </c>
      <c r="G1103" s="2">
        <v>141280.08600000001</v>
      </c>
      <c r="H1103" s="5">
        <f t="shared" si="17"/>
        <v>2.693323664991973E-3</v>
      </c>
      <c r="I1103" s="4"/>
      <c r="J1103" s="4"/>
      <c r="K1103" s="4"/>
    </row>
    <row r="1104" spans="2:11" ht="13.5" x14ac:dyDescent="0.35">
      <c r="B1104" s="3">
        <v>43609</v>
      </c>
      <c r="C1104" s="2">
        <v>111.9</v>
      </c>
      <c r="D1104" s="2">
        <v>32.969200000000001</v>
      </c>
      <c r="E1104" s="2">
        <v>995</v>
      </c>
      <c r="F1104" s="2">
        <v>111.5985</v>
      </c>
      <c r="G1104" s="2">
        <v>111040.50750000001</v>
      </c>
      <c r="H1104" s="5">
        <f t="shared" si="17"/>
        <v>1.789713250866789E-3</v>
      </c>
      <c r="I1104" s="4"/>
      <c r="J1104" s="4"/>
      <c r="K1104" s="4"/>
    </row>
    <row r="1105" spans="2:11" ht="13.5" x14ac:dyDescent="0.35">
      <c r="B1105" s="3">
        <v>43612</v>
      </c>
      <c r="C1105" s="2">
        <v>111</v>
      </c>
      <c r="D1105" s="2">
        <v>32.704000000000001</v>
      </c>
      <c r="E1105" s="2">
        <v>1086</v>
      </c>
      <c r="F1105" s="2">
        <v>110.6827</v>
      </c>
      <c r="G1105" s="2">
        <v>120201.41220000001</v>
      </c>
      <c r="H1105" s="5">
        <f t="shared" si="17"/>
        <v>-8.0438712495298666E-3</v>
      </c>
      <c r="I1105" s="4"/>
      <c r="J1105" s="4"/>
      <c r="K1105" s="4"/>
    </row>
    <row r="1106" spans="2:11" ht="13.5" x14ac:dyDescent="0.35">
      <c r="B1106" s="3">
        <v>43613</v>
      </c>
      <c r="C1106" s="2">
        <v>110.5</v>
      </c>
      <c r="D1106" s="2">
        <v>32.556699999999999</v>
      </c>
      <c r="E1106" s="2">
        <v>5151</v>
      </c>
      <c r="F1106" s="2">
        <v>110.4551</v>
      </c>
      <c r="G1106" s="2">
        <v>568954.22010000004</v>
      </c>
      <c r="H1106" s="5">
        <f t="shared" si="17"/>
        <v>-4.5040362035225455E-3</v>
      </c>
      <c r="I1106" s="4"/>
      <c r="J1106" s="4"/>
      <c r="K1106" s="4"/>
    </row>
    <row r="1107" spans="2:11" ht="13.5" x14ac:dyDescent="0.35">
      <c r="B1107" s="3">
        <v>43614</v>
      </c>
      <c r="C1107" s="2">
        <v>110</v>
      </c>
      <c r="D1107" s="2">
        <v>32.409399999999998</v>
      </c>
      <c r="E1107" s="2">
        <v>1713</v>
      </c>
      <c r="F1107" s="2">
        <v>109.9971</v>
      </c>
      <c r="G1107" s="2">
        <v>188425.03229999999</v>
      </c>
      <c r="H1107" s="5">
        <f t="shared" si="17"/>
        <v>-4.5244143294621789E-3</v>
      </c>
      <c r="I1107" s="4"/>
      <c r="J1107" s="4"/>
      <c r="K1107" s="4"/>
    </row>
    <row r="1108" spans="2:11" ht="13.5" x14ac:dyDescent="0.35">
      <c r="B1108" s="3">
        <v>43615</v>
      </c>
      <c r="C1108" s="2">
        <v>110</v>
      </c>
      <c r="D1108" s="2">
        <v>32.409399999999998</v>
      </c>
      <c r="E1108" s="2">
        <v>4624</v>
      </c>
      <c r="F1108" s="2">
        <v>109.99939999999999</v>
      </c>
      <c r="G1108" s="2">
        <v>508637.22560000001</v>
      </c>
      <c r="H1108" s="5">
        <f t="shared" si="17"/>
        <v>0</v>
      </c>
      <c r="I1108" s="4"/>
      <c r="J1108" s="4"/>
      <c r="K1108" s="4"/>
    </row>
    <row r="1109" spans="2:11" ht="13.5" x14ac:dyDescent="0.35">
      <c r="B1109" s="3">
        <v>43616</v>
      </c>
      <c r="C1109" s="2">
        <v>110</v>
      </c>
      <c r="D1109" s="2">
        <v>32.409399999999998</v>
      </c>
      <c r="E1109" s="2">
        <v>3172</v>
      </c>
      <c r="F1109" s="2">
        <v>110</v>
      </c>
      <c r="G1109" s="2">
        <v>348920</v>
      </c>
      <c r="H1109" s="5">
        <f t="shared" si="17"/>
        <v>0</v>
      </c>
      <c r="I1109" s="4"/>
      <c r="J1109" s="4"/>
      <c r="K1109" s="4"/>
    </row>
    <row r="1110" spans="2:11" ht="13.5" x14ac:dyDescent="0.35">
      <c r="B1110" s="3">
        <v>43619</v>
      </c>
      <c r="C1110" s="2">
        <v>109.5</v>
      </c>
      <c r="D1110" s="2">
        <v>32.262099999999997</v>
      </c>
      <c r="E1110" s="2">
        <v>1298</v>
      </c>
      <c r="F1110" s="2">
        <v>109.55549999999999</v>
      </c>
      <c r="G1110" s="2">
        <v>142203.03899999999</v>
      </c>
      <c r="H1110" s="5">
        <f t="shared" si="17"/>
        <v>-4.5449776916573993E-3</v>
      </c>
      <c r="I1110" s="4"/>
      <c r="J1110" s="4"/>
      <c r="K1110" s="4"/>
    </row>
    <row r="1111" spans="2:11" ht="13.5" x14ac:dyDescent="0.35">
      <c r="B1111" s="3">
        <v>43623</v>
      </c>
      <c r="C1111" s="2">
        <v>109.5</v>
      </c>
      <c r="D1111" s="2">
        <v>32.262099999999997</v>
      </c>
      <c r="E1111" s="2">
        <v>2670</v>
      </c>
      <c r="F1111" s="2">
        <v>109.7184</v>
      </c>
      <c r="G1111" s="2">
        <v>292948.12800000003</v>
      </c>
      <c r="H1111" s="5">
        <f t="shared" si="17"/>
        <v>0</v>
      </c>
      <c r="I1111" s="4"/>
      <c r="J1111" s="4"/>
      <c r="K1111" s="4"/>
    </row>
    <row r="1112" spans="2:11" ht="13.5" x14ac:dyDescent="0.35">
      <c r="B1112" s="3">
        <v>43626</v>
      </c>
      <c r="C1112" s="2">
        <v>109</v>
      </c>
      <c r="D1112" s="2">
        <v>32.114800000000002</v>
      </c>
      <c r="E1112" s="2">
        <v>805</v>
      </c>
      <c r="F1112" s="2">
        <v>108.8733</v>
      </c>
      <c r="G1112" s="2">
        <v>87643.006500000003</v>
      </c>
      <c r="H1112" s="5">
        <f t="shared" si="17"/>
        <v>-4.5657288273235229E-3</v>
      </c>
      <c r="I1112" s="4"/>
      <c r="J1112" s="4"/>
      <c r="K1112" s="4"/>
    </row>
    <row r="1113" spans="2:11" ht="13.5" x14ac:dyDescent="0.35">
      <c r="B1113" s="3">
        <v>43627</v>
      </c>
      <c r="C1113" s="2">
        <v>107.99</v>
      </c>
      <c r="D1113" s="2">
        <v>31.8172</v>
      </c>
      <c r="E1113" s="2">
        <v>1347</v>
      </c>
      <c r="F1113" s="2">
        <v>107.85039999999999</v>
      </c>
      <c r="G1113" s="2">
        <v>145274.48879999999</v>
      </c>
      <c r="H1113" s="5">
        <f t="shared" si="17"/>
        <v>-9.266755514591489E-3</v>
      </c>
      <c r="I1113" s="4"/>
      <c r="J1113" s="4"/>
      <c r="K1113" s="4"/>
    </row>
    <row r="1114" spans="2:11" ht="13.5" x14ac:dyDescent="0.35">
      <c r="B1114" s="3">
        <v>43628</v>
      </c>
      <c r="C1114" s="2">
        <v>110</v>
      </c>
      <c r="D1114" s="2">
        <v>32.409399999999998</v>
      </c>
      <c r="E1114" s="2">
        <v>3694</v>
      </c>
      <c r="F1114" s="2">
        <v>108.812</v>
      </c>
      <c r="G1114" s="2">
        <v>401951.52799999999</v>
      </c>
      <c r="H1114" s="5">
        <f t="shared" si="17"/>
        <v>1.8612574330865012E-2</v>
      </c>
      <c r="I1114" s="4"/>
      <c r="J1114" s="4"/>
      <c r="K1114" s="4"/>
    </row>
    <row r="1115" spans="2:11" ht="13.5" x14ac:dyDescent="0.35">
      <c r="B1115" s="3">
        <v>43629</v>
      </c>
      <c r="C1115" s="2">
        <v>109.05</v>
      </c>
      <c r="D1115" s="2">
        <v>32.1295</v>
      </c>
      <c r="E1115" s="2">
        <v>558</v>
      </c>
      <c r="F1115" s="2">
        <v>109.8284</v>
      </c>
      <c r="G1115" s="2">
        <v>61284.247199999998</v>
      </c>
      <c r="H1115" s="5">
        <f t="shared" si="17"/>
        <v>-8.6363832715199238E-3</v>
      </c>
      <c r="I1115" s="4"/>
      <c r="J1115" s="4"/>
      <c r="K1115" s="4"/>
    </row>
    <row r="1116" spans="2:11" ht="13.5" x14ac:dyDescent="0.35">
      <c r="B1116" s="3">
        <v>43630</v>
      </c>
      <c r="C1116" s="2">
        <v>109</v>
      </c>
      <c r="D1116" s="2">
        <v>32.114800000000002</v>
      </c>
      <c r="E1116" s="2">
        <v>2139</v>
      </c>
      <c r="F1116" s="2">
        <v>109.1986</v>
      </c>
      <c r="G1116" s="2">
        <v>233575.80540000001</v>
      </c>
      <c r="H1116" s="5">
        <f t="shared" si="17"/>
        <v>-4.5752345974875783E-4</v>
      </c>
      <c r="I1116" s="4"/>
      <c r="J1116" s="4"/>
      <c r="K1116" s="4"/>
    </row>
    <row r="1117" spans="2:11" ht="13.5" x14ac:dyDescent="0.35">
      <c r="B1117" s="3">
        <v>43633</v>
      </c>
      <c r="C1117" s="2">
        <v>109</v>
      </c>
      <c r="D1117" s="2">
        <v>32.114800000000002</v>
      </c>
      <c r="E1117" s="2">
        <v>2024</v>
      </c>
      <c r="F1117" s="2">
        <v>109.491</v>
      </c>
      <c r="G1117" s="2">
        <v>221609.78400000001</v>
      </c>
      <c r="H1117" s="5">
        <f t="shared" si="17"/>
        <v>0</v>
      </c>
      <c r="I1117" s="4"/>
      <c r="J1117" s="4"/>
      <c r="K1117" s="4"/>
    </row>
    <row r="1118" spans="2:11" ht="13.5" x14ac:dyDescent="0.35">
      <c r="B1118" s="3">
        <v>43634</v>
      </c>
      <c r="C1118" s="2">
        <v>109</v>
      </c>
      <c r="D1118" s="2">
        <v>32.114800000000002</v>
      </c>
      <c r="E1118" s="2">
        <v>5746</v>
      </c>
      <c r="F1118" s="2">
        <v>109.0038</v>
      </c>
      <c r="G1118" s="2">
        <v>626335.83479999995</v>
      </c>
      <c r="H1118" s="5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110</v>
      </c>
      <c r="D1119" s="2">
        <v>32.409399999999998</v>
      </c>
      <c r="E1119" s="2">
        <v>3742</v>
      </c>
      <c r="F1119" s="2">
        <v>109.7051</v>
      </c>
      <c r="G1119" s="2">
        <v>410516.48420000001</v>
      </c>
      <c r="H1119" s="5">
        <f t="shared" si="17"/>
        <v>9.1733406404522367E-3</v>
      </c>
      <c r="I1119" s="4"/>
      <c r="J1119" s="4"/>
      <c r="K1119" s="4"/>
    </row>
    <row r="1120" spans="2:11" ht="13.5" x14ac:dyDescent="0.35">
      <c r="B1120" s="3">
        <v>43636</v>
      </c>
      <c r="C1120" s="2">
        <v>109.98</v>
      </c>
      <c r="D1120" s="2">
        <v>32.403500000000001</v>
      </c>
      <c r="E1120" s="2">
        <v>674</v>
      </c>
      <c r="F1120" s="2">
        <v>109.9991</v>
      </c>
      <c r="G1120" s="2">
        <v>74139.393400000001</v>
      </c>
      <c r="H1120" s="5">
        <f t="shared" si="17"/>
        <v>-1.8204594963180151E-4</v>
      </c>
      <c r="I1120" s="4"/>
      <c r="J1120" s="4"/>
      <c r="K1120" s="4"/>
    </row>
    <row r="1121" spans="2:11" ht="13.5" x14ac:dyDescent="0.35">
      <c r="B1121" s="3">
        <v>43637</v>
      </c>
      <c r="C1121" s="2">
        <v>110.25</v>
      </c>
      <c r="D1121" s="2">
        <v>32.4831</v>
      </c>
      <c r="E1121" s="2">
        <v>290</v>
      </c>
      <c r="F1121" s="2">
        <v>109.23309999999999</v>
      </c>
      <c r="G1121" s="2">
        <v>31677.598999999998</v>
      </c>
      <c r="H1121" s="5">
        <f t="shared" si="17"/>
        <v>2.4565247581279561E-3</v>
      </c>
      <c r="I1121" s="4"/>
      <c r="J1121" s="4"/>
      <c r="K1121" s="4"/>
    </row>
    <row r="1122" spans="2:11" ht="13.5" x14ac:dyDescent="0.35">
      <c r="B1122" s="3">
        <v>43640</v>
      </c>
      <c r="C1122" s="2">
        <v>110</v>
      </c>
      <c r="D1122" s="2">
        <v>32.409399999999998</v>
      </c>
      <c r="E1122" s="2">
        <v>3321</v>
      </c>
      <c r="F1122" s="2">
        <v>109.5813</v>
      </c>
      <c r="G1122" s="2">
        <v>363919.49729999999</v>
      </c>
      <c r="H1122" s="5">
        <f t="shared" si="17"/>
        <v>-2.2688721211954008E-3</v>
      </c>
      <c r="I1122" s="4"/>
      <c r="J1122" s="4"/>
      <c r="K1122" s="4"/>
    </row>
    <row r="1123" spans="2:11" ht="13.5" x14ac:dyDescent="0.35">
      <c r="B1123" s="3">
        <v>43641</v>
      </c>
      <c r="C1123" s="2">
        <v>111</v>
      </c>
      <c r="D1123" s="2">
        <v>32.704000000000001</v>
      </c>
      <c r="E1123" s="2">
        <v>2804</v>
      </c>
      <c r="F1123" s="2">
        <v>110.8914</v>
      </c>
      <c r="G1123" s="2">
        <v>310939.48560000001</v>
      </c>
      <c r="H1123" s="5">
        <f t="shared" si="17"/>
        <v>9.0899553833147986E-3</v>
      </c>
      <c r="I1123" s="4"/>
      <c r="J1123" s="4"/>
      <c r="K1123" s="4"/>
    </row>
    <row r="1124" spans="2:11" ht="13.5" x14ac:dyDescent="0.35">
      <c r="B1124" s="3">
        <v>43642</v>
      </c>
      <c r="C1124" s="2">
        <v>110</v>
      </c>
      <c r="D1124" s="2">
        <v>32.409399999999998</v>
      </c>
      <c r="E1124" s="2">
        <v>2696</v>
      </c>
      <c r="F1124" s="2">
        <v>110.038</v>
      </c>
      <c r="G1124" s="2">
        <v>296662.44799999997</v>
      </c>
      <c r="H1124" s="5">
        <f t="shared" si="17"/>
        <v>-9.008072407045091E-3</v>
      </c>
      <c r="I1124" s="4"/>
      <c r="J1124" s="4"/>
      <c r="K1124" s="4"/>
    </row>
    <row r="1125" spans="2:11" ht="13.5" x14ac:dyDescent="0.35">
      <c r="B1125" s="3">
        <v>43643</v>
      </c>
      <c r="C1125" s="2">
        <v>109.5</v>
      </c>
      <c r="D1125" s="2">
        <v>32.262099999999997</v>
      </c>
      <c r="E1125" s="2">
        <v>1851</v>
      </c>
      <c r="F1125" s="2">
        <v>109.5634</v>
      </c>
      <c r="G1125" s="2">
        <v>202801.85339999999</v>
      </c>
      <c r="H1125" s="5">
        <f t="shared" si="17"/>
        <v>-4.5449776916573993E-3</v>
      </c>
      <c r="I1125" s="4"/>
      <c r="J1125" s="4"/>
      <c r="K1125" s="4"/>
    </row>
    <row r="1126" spans="2:11" ht="13.5" x14ac:dyDescent="0.35">
      <c r="B1126" s="3">
        <v>43644</v>
      </c>
      <c r="C1126" s="2">
        <v>110</v>
      </c>
      <c r="D1126" s="2">
        <v>32.409399999999998</v>
      </c>
      <c r="E1126" s="2">
        <v>674</v>
      </c>
      <c r="F1126" s="2">
        <v>109.3009</v>
      </c>
      <c r="G1126" s="2">
        <v>73668.806599999996</v>
      </c>
      <c r="H1126" s="5">
        <f t="shared" si="17"/>
        <v>4.5657288273237432E-3</v>
      </c>
      <c r="I1126" s="4"/>
      <c r="J1126" s="4"/>
      <c r="K1126" s="4"/>
    </row>
    <row r="1127" spans="2:11" ht="13.5" x14ac:dyDescent="0.35">
      <c r="B1127" s="3">
        <v>43647</v>
      </c>
      <c r="C1127" s="2">
        <v>110</v>
      </c>
      <c r="D1127" s="2">
        <v>32.409399999999998</v>
      </c>
      <c r="E1127" s="2">
        <v>84</v>
      </c>
      <c r="F1127" s="2">
        <v>110</v>
      </c>
      <c r="G1127" s="2">
        <v>9240</v>
      </c>
      <c r="H1127" s="5">
        <f t="shared" si="17"/>
        <v>0</v>
      </c>
      <c r="I1127" s="4"/>
      <c r="J1127" s="4"/>
      <c r="K1127" s="4"/>
    </row>
    <row r="1128" spans="2:11" ht="13.5" x14ac:dyDescent="0.35">
      <c r="B1128" s="3">
        <v>43648</v>
      </c>
      <c r="C1128" s="2">
        <v>110</v>
      </c>
      <c r="D1128" s="2">
        <v>32.409399999999998</v>
      </c>
      <c r="E1128" s="2">
        <v>1454</v>
      </c>
      <c r="F1128" s="2">
        <v>109.5536</v>
      </c>
      <c r="G1128" s="2">
        <v>159290.9344</v>
      </c>
      <c r="H1128" s="5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110</v>
      </c>
      <c r="D1129" s="2">
        <v>32.409399999999998</v>
      </c>
      <c r="E1129" s="2">
        <v>1609</v>
      </c>
      <c r="F1129" s="2">
        <v>110.00069999999999</v>
      </c>
      <c r="G1129" s="2">
        <v>176991.1263</v>
      </c>
      <c r="H1129" s="5">
        <f t="shared" si="17"/>
        <v>0</v>
      </c>
      <c r="I1129" s="4"/>
      <c r="J1129" s="4"/>
      <c r="K1129" s="4"/>
    </row>
    <row r="1130" spans="2:11" ht="13.5" x14ac:dyDescent="0.35">
      <c r="B1130" s="3">
        <v>43650</v>
      </c>
      <c r="C1130" s="2">
        <v>110</v>
      </c>
      <c r="D1130" s="2">
        <v>32.409399999999998</v>
      </c>
      <c r="E1130" s="2">
        <v>495</v>
      </c>
      <c r="F1130" s="2">
        <v>109.8497</v>
      </c>
      <c r="G1130" s="2">
        <v>54375.601499999997</v>
      </c>
      <c r="H1130" s="5">
        <f t="shared" si="17"/>
        <v>0</v>
      </c>
      <c r="I1130" s="4"/>
      <c r="J1130" s="4"/>
      <c r="K1130" s="4"/>
    </row>
    <row r="1131" spans="2:11" ht="13.5" x14ac:dyDescent="0.35">
      <c r="B1131" s="3">
        <v>43651</v>
      </c>
      <c r="C1131" s="2">
        <v>110.99</v>
      </c>
      <c r="D1131" s="2">
        <v>32.701099999999997</v>
      </c>
      <c r="E1131" s="2">
        <v>1822</v>
      </c>
      <c r="F1131" s="2">
        <v>109.9928</v>
      </c>
      <c r="G1131" s="2">
        <v>200406.88159999999</v>
      </c>
      <c r="H1131" s="5">
        <f t="shared" si="17"/>
        <v>9.0004751707837474E-3</v>
      </c>
      <c r="I1131" s="4"/>
      <c r="J1131" s="4"/>
      <c r="K1131" s="4"/>
    </row>
    <row r="1132" spans="2:11" ht="13.5" x14ac:dyDescent="0.35">
      <c r="B1132" s="3">
        <v>43654</v>
      </c>
      <c r="C1132" s="2">
        <v>112</v>
      </c>
      <c r="D1132" s="2">
        <v>32.998699999999999</v>
      </c>
      <c r="E1132" s="2">
        <v>1111</v>
      </c>
      <c r="F1132" s="2">
        <v>112.00449999999999</v>
      </c>
      <c r="G1132" s="2">
        <v>124436.99950000001</v>
      </c>
      <c r="H1132" s="5">
        <f t="shared" si="17"/>
        <v>9.1006112944213742E-3</v>
      </c>
      <c r="I1132" s="4"/>
      <c r="J1132" s="4"/>
      <c r="K1132" s="4"/>
    </row>
    <row r="1133" spans="2:11" ht="13.5" x14ac:dyDescent="0.35">
      <c r="B1133" s="3">
        <v>43655</v>
      </c>
      <c r="C1133" s="2">
        <v>111</v>
      </c>
      <c r="D1133" s="2">
        <v>32.704000000000001</v>
      </c>
      <c r="E1133" s="2">
        <v>687</v>
      </c>
      <c r="F1133" s="2">
        <v>110.3366</v>
      </c>
      <c r="G1133" s="2">
        <v>75801.244200000001</v>
      </c>
      <c r="H1133" s="5">
        <f t="shared" si="17"/>
        <v>-8.9306548439786679E-3</v>
      </c>
      <c r="I1133" s="4"/>
      <c r="J1133" s="4"/>
      <c r="K1133" s="4"/>
    </row>
    <row r="1134" spans="2:11" ht="13.5" x14ac:dyDescent="0.35">
      <c r="B1134" s="3">
        <v>43656</v>
      </c>
      <c r="C1134" s="2">
        <v>112.99</v>
      </c>
      <c r="D1134" s="2">
        <v>33.290300000000002</v>
      </c>
      <c r="E1134" s="2">
        <v>484</v>
      </c>
      <c r="F1134" s="2">
        <v>111.45440000000001</v>
      </c>
      <c r="G1134" s="2">
        <v>53943.929600000003</v>
      </c>
      <c r="H1134" s="5">
        <f t="shared" si="17"/>
        <v>1.7927470645792604E-2</v>
      </c>
      <c r="I1134" s="4"/>
      <c r="J1134" s="4"/>
      <c r="K1134" s="4"/>
    </row>
    <row r="1135" spans="2:11" ht="13.5" x14ac:dyDescent="0.35">
      <c r="B1135" s="3">
        <v>43657</v>
      </c>
      <c r="C1135" s="2">
        <v>112.89</v>
      </c>
      <c r="D1135" s="2">
        <v>33.260899999999999</v>
      </c>
      <c r="E1135" s="2">
        <v>217</v>
      </c>
      <c r="F1135" s="2">
        <v>112.9183</v>
      </c>
      <c r="G1135" s="2">
        <v>24503.271100000002</v>
      </c>
      <c r="H1135" s="5">
        <f t="shared" si="17"/>
        <v>-8.8314013391295769E-4</v>
      </c>
      <c r="I1135" s="4"/>
      <c r="J1135" s="4"/>
      <c r="K1135" s="4"/>
    </row>
    <row r="1136" spans="2:11" ht="13.5" x14ac:dyDescent="0.35">
      <c r="B1136" s="3">
        <v>43658</v>
      </c>
      <c r="C1136" s="2">
        <v>115.88</v>
      </c>
      <c r="D1136" s="2">
        <v>34.141800000000003</v>
      </c>
      <c r="E1136" s="2">
        <v>989</v>
      </c>
      <c r="F1136" s="2">
        <v>114.2782</v>
      </c>
      <c r="G1136" s="2">
        <v>113021.1398</v>
      </c>
      <c r="H1136" s="5">
        <f t="shared" si="17"/>
        <v>2.6484550929169206E-2</v>
      </c>
      <c r="I1136" s="4"/>
      <c r="J1136" s="4"/>
      <c r="K1136" s="4"/>
    </row>
    <row r="1137" spans="2:11" ht="13.5" x14ac:dyDescent="0.35">
      <c r="B1137" s="3">
        <v>43661</v>
      </c>
      <c r="C1137" s="2">
        <v>116.97</v>
      </c>
      <c r="D1137" s="2">
        <v>34.463000000000001</v>
      </c>
      <c r="E1137" s="2">
        <v>354</v>
      </c>
      <c r="F1137" s="2">
        <v>115.9735</v>
      </c>
      <c r="G1137" s="2">
        <v>41054.618999999999</v>
      </c>
      <c r="H1137" s="5">
        <f t="shared" si="17"/>
        <v>9.4078226689863296E-3</v>
      </c>
      <c r="I1137" s="4"/>
      <c r="J1137" s="4"/>
      <c r="K1137" s="4"/>
    </row>
    <row r="1138" spans="2:11" ht="13.5" x14ac:dyDescent="0.35">
      <c r="B1138" s="3">
        <v>43662</v>
      </c>
      <c r="C1138" s="2">
        <v>118.49</v>
      </c>
      <c r="D1138" s="2">
        <v>34.910800000000002</v>
      </c>
      <c r="E1138" s="2">
        <v>1063</v>
      </c>
      <c r="F1138" s="2">
        <v>116.94110000000001</v>
      </c>
      <c r="G1138" s="2">
        <v>124308.3893</v>
      </c>
      <c r="H1138" s="5">
        <f t="shared" si="17"/>
        <v>1.2993645358790612E-2</v>
      </c>
      <c r="I1138" s="4"/>
      <c r="J1138" s="4"/>
      <c r="K1138" s="4"/>
    </row>
    <row r="1139" spans="2:11" ht="13.5" x14ac:dyDescent="0.35">
      <c r="B1139" s="3">
        <v>43663</v>
      </c>
      <c r="C1139" s="2">
        <v>117</v>
      </c>
      <c r="D1139" s="2">
        <v>34.471800000000002</v>
      </c>
      <c r="E1139" s="2">
        <v>2083</v>
      </c>
      <c r="F1139" s="2">
        <v>117.3032</v>
      </c>
      <c r="G1139" s="2">
        <v>244342.5656</v>
      </c>
      <c r="H1139" s="5">
        <f t="shared" si="17"/>
        <v>-1.2574905186933558E-2</v>
      </c>
      <c r="I1139" s="4"/>
      <c r="J1139" s="4"/>
      <c r="K1139" s="4"/>
    </row>
    <row r="1140" spans="2:11" ht="13.5" x14ac:dyDescent="0.35">
      <c r="B1140" s="3">
        <v>43664</v>
      </c>
      <c r="C1140" s="2">
        <v>118</v>
      </c>
      <c r="D1140" s="2">
        <v>34.766399999999997</v>
      </c>
      <c r="E1140" s="2">
        <v>1640</v>
      </c>
      <c r="F1140" s="2">
        <v>117.3308</v>
      </c>
      <c r="G1140" s="2">
        <v>192422.51199999999</v>
      </c>
      <c r="H1140" s="5">
        <f t="shared" si="17"/>
        <v>8.546115955650576E-3</v>
      </c>
      <c r="I1140" s="4"/>
      <c r="J1140" s="4"/>
      <c r="K1140" s="4"/>
    </row>
    <row r="1141" spans="2:11" ht="13.5" x14ac:dyDescent="0.35">
      <c r="B1141" s="3">
        <v>43665</v>
      </c>
      <c r="C1141" s="2">
        <v>117</v>
      </c>
      <c r="D1141" s="2">
        <v>34.471800000000002</v>
      </c>
      <c r="E1141" s="2">
        <v>2868</v>
      </c>
      <c r="F1141" s="2">
        <v>117.11279999999999</v>
      </c>
      <c r="G1141" s="2">
        <v>335879.51040000003</v>
      </c>
      <c r="H1141" s="5">
        <f t="shared" si="17"/>
        <v>-8.4736987436143957E-3</v>
      </c>
      <c r="I1141" s="4"/>
      <c r="J1141" s="4"/>
      <c r="K1141" s="4"/>
    </row>
    <row r="1142" spans="2:11" ht="13.5" x14ac:dyDescent="0.35">
      <c r="B1142" s="3">
        <v>43668</v>
      </c>
      <c r="C1142" s="2">
        <v>116</v>
      </c>
      <c r="D1142" s="2">
        <v>34.177199999999999</v>
      </c>
      <c r="E1142" s="2">
        <v>239</v>
      </c>
      <c r="F1142" s="2">
        <v>116.08540000000001</v>
      </c>
      <c r="G1142" s="2">
        <v>27744.410599999999</v>
      </c>
      <c r="H1142" s="5">
        <f t="shared" si="17"/>
        <v>-8.5461159556507824E-3</v>
      </c>
      <c r="I1142" s="4"/>
      <c r="J1142" s="4"/>
      <c r="K1142" s="4"/>
    </row>
    <row r="1143" spans="2:11" ht="13.5" x14ac:dyDescent="0.35">
      <c r="B1143" s="3">
        <v>43669</v>
      </c>
      <c r="C1143" s="2">
        <v>116</v>
      </c>
      <c r="D1143" s="2">
        <v>34.177199999999999</v>
      </c>
      <c r="E1143" s="2">
        <v>40</v>
      </c>
      <c r="F1143" s="2">
        <v>116</v>
      </c>
      <c r="G1143" s="2">
        <v>4640</v>
      </c>
      <c r="H1143" s="5">
        <f t="shared" si="17"/>
        <v>0</v>
      </c>
      <c r="I1143" s="4"/>
      <c r="J1143" s="4"/>
      <c r="K1143" s="4"/>
    </row>
    <row r="1144" spans="2:11" ht="13.5" x14ac:dyDescent="0.35">
      <c r="B1144" s="3">
        <v>43670</v>
      </c>
      <c r="C1144" s="2">
        <v>115</v>
      </c>
      <c r="D1144" s="2">
        <v>33.882599999999996</v>
      </c>
      <c r="E1144" s="2">
        <v>119</v>
      </c>
      <c r="F1144" s="2">
        <v>115</v>
      </c>
      <c r="G1144" s="2">
        <v>13685</v>
      </c>
      <c r="H1144" s="5">
        <f t="shared" si="17"/>
        <v>-8.619781608791904E-3</v>
      </c>
      <c r="I1144" s="4"/>
      <c r="J1144" s="4"/>
      <c r="K1144" s="4"/>
    </row>
    <row r="1145" spans="2:11" ht="13.5" x14ac:dyDescent="0.35">
      <c r="B1145" s="3">
        <v>43672</v>
      </c>
      <c r="C1145" s="2">
        <v>115</v>
      </c>
      <c r="D1145" s="2">
        <v>33.882599999999996</v>
      </c>
      <c r="E1145" s="2">
        <v>70</v>
      </c>
      <c r="F1145" s="2">
        <v>114.9444</v>
      </c>
      <c r="G1145" s="2">
        <v>8046.1080000000002</v>
      </c>
      <c r="H1145" s="5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114.31</v>
      </c>
      <c r="D1146" s="2">
        <v>33.679299999999998</v>
      </c>
      <c r="E1146" s="2">
        <v>120</v>
      </c>
      <c r="F1146" s="2">
        <v>115.5693</v>
      </c>
      <c r="G1146" s="2">
        <v>13868.316000000001</v>
      </c>
      <c r="H1146" s="5">
        <f t="shared" si="17"/>
        <v>-6.0001298601641767E-3</v>
      </c>
      <c r="I1146" s="4"/>
      <c r="J1146" s="4"/>
      <c r="K1146" s="4"/>
    </row>
    <row r="1147" spans="2:11" ht="13.5" x14ac:dyDescent="0.35">
      <c r="B1147" s="3">
        <v>43676</v>
      </c>
      <c r="C1147" s="2">
        <v>112.11</v>
      </c>
      <c r="D1147" s="2">
        <v>33.031100000000002</v>
      </c>
      <c r="E1147" s="2">
        <v>121</v>
      </c>
      <c r="F1147" s="2">
        <v>113.1854</v>
      </c>
      <c r="G1147" s="2">
        <v>13695.4334</v>
      </c>
      <c r="H1147" s="5">
        <f t="shared" si="17"/>
        <v>-1.9246243241397409E-2</v>
      </c>
      <c r="I1147" s="4"/>
      <c r="J1147" s="4"/>
      <c r="K1147" s="4"/>
    </row>
    <row r="1148" spans="2:11" ht="13.5" x14ac:dyDescent="0.35">
      <c r="B1148" s="3">
        <v>43677</v>
      </c>
      <c r="C1148" s="2">
        <v>114</v>
      </c>
      <c r="D1148" s="2">
        <v>33.587899999999998</v>
      </c>
      <c r="E1148" s="2">
        <v>58</v>
      </c>
      <c r="F1148" s="2">
        <v>112.82170000000001</v>
      </c>
      <c r="G1148" s="2">
        <v>6543.6585999999998</v>
      </c>
      <c r="H1148" s="5">
        <f t="shared" si="17"/>
        <v>1.6856840977139589E-2</v>
      </c>
      <c r="I1148" s="4"/>
      <c r="J1148" s="4"/>
      <c r="K1148" s="4"/>
    </row>
    <row r="1149" spans="2:11" ht="13.5" x14ac:dyDescent="0.35">
      <c r="B1149" s="3">
        <v>43678</v>
      </c>
      <c r="C1149" s="2">
        <v>115</v>
      </c>
      <c r="D1149" s="2">
        <v>33.882599999999996</v>
      </c>
      <c r="E1149" s="2">
        <v>636</v>
      </c>
      <c r="F1149" s="2">
        <v>114.54949999999999</v>
      </c>
      <c r="G1149" s="2">
        <v>72853.482000000004</v>
      </c>
      <c r="H1149" s="5">
        <f t="shared" si="17"/>
        <v>8.7739930153418015E-3</v>
      </c>
      <c r="I1149" s="4"/>
      <c r="J1149" s="4"/>
      <c r="K1149" s="4"/>
    </row>
    <row r="1150" spans="2:11" ht="13.5" x14ac:dyDescent="0.35">
      <c r="B1150" s="3">
        <v>43679</v>
      </c>
      <c r="C1150" s="2">
        <v>115.95</v>
      </c>
      <c r="D1150" s="2">
        <v>34.162500000000001</v>
      </c>
      <c r="E1150" s="2">
        <v>197</v>
      </c>
      <c r="F1150" s="2">
        <v>115.00960000000001</v>
      </c>
      <c r="G1150" s="2">
        <v>22656.891199999998</v>
      </c>
      <c r="H1150" s="5">
        <f t="shared" si="17"/>
        <v>8.2608772644367605E-3</v>
      </c>
      <c r="I1150" s="4"/>
      <c r="J1150" s="4"/>
      <c r="K1150" s="4"/>
    </row>
    <row r="1151" spans="2:11" ht="13.5" x14ac:dyDescent="0.35">
      <c r="B1151" s="3">
        <v>43682</v>
      </c>
      <c r="C1151" s="2">
        <v>115.98</v>
      </c>
      <c r="D1151" s="2">
        <v>34.171300000000002</v>
      </c>
      <c r="E1151" s="2">
        <v>14</v>
      </c>
      <c r="F1151" s="2">
        <v>115.9829</v>
      </c>
      <c r="G1151" s="2">
        <v>1623.7606000000001</v>
      </c>
      <c r="H1151" s="5">
        <f t="shared" si="17"/>
        <v>2.5759238931579386E-4</v>
      </c>
      <c r="I1151" s="4"/>
      <c r="J1151" s="4"/>
      <c r="K1151" s="4"/>
    </row>
    <row r="1152" spans="2:11" ht="13.5" x14ac:dyDescent="0.35">
      <c r="B1152" s="3">
        <v>43683</v>
      </c>
      <c r="C1152" s="2">
        <v>115.98</v>
      </c>
      <c r="D1152" s="2">
        <v>34.171300000000002</v>
      </c>
      <c r="E1152" s="2">
        <v>248</v>
      </c>
      <c r="F1152" s="2">
        <v>115.8844</v>
      </c>
      <c r="G1152" s="2">
        <v>28739.331200000001</v>
      </c>
      <c r="H1152" s="5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116.98</v>
      </c>
      <c r="D1153" s="2">
        <v>34.465899999999998</v>
      </c>
      <c r="E1153" s="2">
        <v>208</v>
      </c>
      <c r="F1153" s="2">
        <v>116.2769</v>
      </c>
      <c r="G1153" s="2">
        <v>24185.5952</v>
      </c>
      <c r="H1153" s="5">
        <f t="shared" si="17"/>
        <v>8.6212698960822544E-3</v>
      </c>
      <c r="I1153" s="4"/>
      <c r="J1153" s="4"/>
      <c r="K1153" s="4"/>
    </row>
    <row r="1154" spans="2:11" ht="13.5" x14ac:dyDescent="0.35">
      <c r="B1154" s="3">
        <v>43685</v>
      </c>
      <c r="C1154" s="2">
        <v>116.98</v>
      </c>
      <c r="D1154" s="2">
        <v>34.465899999999998</v>
      </c>
      <c r="E1154" s="2">
        <v>232</v>
      </c>
      <c r="F1154" s="2">
        <v>116.8852</v>
      </c>
      <c r="G1154" s="2">
        <v>27117.366399999999</v>
      </c>
      <c r="H1154" s="5">
        <f t="shared" si="17"/>
        <v>0</v>
      </c>
      <c r="I1154" s="4"/>
      <c r="J1154" s="4"/>
      <c r="K1154" s="4"/>
    </row>
    <row r="1155" spans="2:11" ht="13.5" x14ac:dyDescent="0.35">
      <c r="B1155" s="3">
        <v>43686</v>
      </c>
      <c r="C1155" s="2">
        <v>116</v>
      </c>
      <c r="D1155" s="2">
        <v>34.177199999999999</v>
      </c>
      <c r="E1155" s="2">
        <v>591</v>
      </c>
      <c r="F1155" s="2">
        <v>116</v>
      </c>
      <c r="G1155" s="2">
        <v>68556</v>
      </c>
      <c r="H1155" s="5">
        <f t="shared" si="17"/>
        <v>-8.3763952196228338E-3</v>
      </c>
      <c r="I1155" s="4"/>
      <c r="J1155" s="4"/>
      <c r="K1155" s="4"/>
    </row>
    <row r="1156" spans="2:11" ht="13.5" x14ac:dyDescent="0.35">
      <c r="B1156" s="3">
        <v>43691</v>
      </c>
      <c r="C1156" s="2">
        <v>115.89</v>
      </c>
      <c r="D1156" s="2">
        <v>34.144799999999996</v>
      </c>
      <c r="E1156" s="2">
        <v>424</v>
      </c>
      <c r="F1156" s="2">
        <v>115.7517</v>
      </c>
      <c r="G1156" s="2">
        <v>49078.720800000003</v>
      </c>
      <c r="H1156" s="5">
        <f t="shared" si="17"/>
        <v>-9.4800042133359817E-4</v>
      </c>
      <c r="I1156" s="4"/>
      <c r="J1156" s="4"/>
      <c r="K1156" s="4"/>
    </row>
    <row r="1157" spans="2:11" ht="13.5" x14ac:dyDescent="0.35">
      <c r="B1157" s="3">
        <v>43692</v>
      </c>
      <c r="C1157" s="2">
        <v>115</v>
      </c>
      <c r="D1157" s="2">
        <v>33.882599999999996</v>
      </c>
      <c r="E1157" s="2">
        <v>28</v>
      </c>
      <c r="F1157" s="2">
        <v>115</v>
      </c>
      <c r="G1157" s="2">
        <v>3220</v>
      </c>
      <c r="H1157" s="5">
        <f t="shared" si="17"/>
        <v>-7.679060940465313E-3</v>
      </c>
      <c r="I1157" s="4"/>
      <c r="J1157" s="4"/>
      <c r="K1157" s="4"/>
    </row>
    <row r="1158" spans="2:11" ht="13.5" x14ac:dyDescent="0.35">
      <c r="B1158" s="3">
        <v>43693</v>
      </c>
      <c r="C1158" s="2">
        <v>115.5</v>
      </c>
      <c r="D1158" s="2">
        <v>34.029899999999998</v>
      </c>
      <c r="E1158" s="2">
        <v>557</v>
      </c>
      <c r="F1158" s="2">
        <v>115.40049999999999</v>
      </c>
      <c r="G1158" s="2">
        <v>64278.078500000003</v>
      </c>
      <c r="H1158" s="5">
        <f t="shared" si="17"/>
        <v>4.34736413380323E-3</v>
      </c>
      <c r="I1158" s="4"/>
      <c r="J1158" s="4"/>
      <c r="K1158" s="4"/>
    </row>
    <row r="1159" spans="2:11" ht="13.5" x14ac:dyDescent="0.35">
      <c r="B1159" s="3">
        <v>43696</v>
      </c>
      <c r="C1159" s="2">
        <v>116.49</v>
      </c>
      <c r="D1159" s="2">
        <v>34.321599999999997</v>
      </c>
      <c r="E1159" s="2">
        <v>137</v>
      </c>
      <c r="F1159" s="2">
        <v>115.37309999999999</v>
      </c>
      <c r="G1159" s="2">
        <v>15806.1147</v>
      </c>
      <c r="H1159" s="5">
        <f t="shared" ref="H1159:H1222" si="18">(D1159-D1158)/D1158</f>
        <v>8.5718735582531475E-3</v>
      </c>
      <c r="I1159" s="4"/>
      <c r="J1159" s="4"/>
      <c r="K1159" s="4"/>
    </row>
    <row r="1160" spans="2:11" ht="13.5" x14ac:dyDescent="0.35">
      <c r="B1160" s="3">
        <v>43697</v>
      </c>
      <c r="C1160" s="2">
        <v>116.48</v>
      </c>
      <c r="D1160" s="2">
        <v>34.318600000000004</v>
      </c>
      <c r="E1160" s="2">
        <v>20</v>
      </c>
      <c r="F1160" s="2">
        <v>116.48</v>
      </c>
      <c r="G1160" s="2">
        <v>2329.6</v>
      </c>
      <c r="H1160" s="5">
        <f t="shared" si="18"/>
        <v>-8.7408512423459527E-5</v>
      </c>
      <c r="I1160" s="4"/>
      <c r="J1160" s="4"/>
      <c r="K1160" s="4"/>
    </row>
    <row r="1161" spans="2:11" ht="13.5" x14ac:dyDescent="0.35">
      <c r="B1161" s="3">
        <v>43698</v>
      </c>
      <c r="C1161" s="2">
        <v>116.76</v>
      </c>
      <c r="D1161" s="2">
        <v>34.4011</v>
      </c>
      <c r="E1161" s="2">
        <v>37</v>
      </c>
      <c r="F1161" s="2">
        <v>116.7824</v>
      </c>
      <c r="G1161" s="2">
        <v>4320.9488000000001</v>
      </c>
      <c r="H1161" s="5">
        <f t="shared" si="18"/>
        <v>2.4039442168385661E-3</v>
      </c>
      <c r="I1161" s="4"/>
      <c r="J1161" s="4"/>
      <c r="K1161" s="4"/>
    </row>
    <row r="1162" spans="2:11" ht="13.5" x14ac:dyDescent="0.35">
      <c r="B1162" s="3">
        <v>43699</v>
      </c>
      <c r="C1162" s="2">
        <v>116.75</v>
      </c>
      <c r="D1162" s="2">
        <v>34.398200000000003</v>
      </c>
      <c r="E1162" s="2">
        <v>1416</v>
      </c>
      <c r="F1162" s="2">
        <v>115.0012</v>
      </c>
      <c r="G1162" s="2">
        <v>162841.6992</v>
      </c>
      <c r="H1162" s="5">
        <f t="shared" si="18"/>
        <v>-8.4299629953600149E-5</v>
      </c>
      <c r="I1162" s="4"/>
      <c r="J1162" s="4"/>
      <c r="K1162" s="4"/>
    </row>
    <row r="1163" spans="2:11" ht="13.5" x14ac:dyDescent="0.35">
      <c r="B1163" s="3">
        <v>43700</v>
      </c>
      <c r="C1163" s="2">
        <v>115.9</v>
      </c>
      <c r="D1163" s="2">
        <v>34.1477</v>
      </c>
      <c r="E1163" s="2">
        <v>153</v>
      </c>
      <c r="F1163" s="2">
        <v>114.9455</v>
      </c>
      <c r="G1163" s="2">
        <v>17586.661499999998</v>
      </c>
      <c r="H1163" s="5">
        <f t="shared" si="18"/>
        <v>-7.2823577977918141E-3</v>
      </c>
      <c r="I1163" s="4"/>
      <c r="J1163" s="4"/>
      <c r="K1163" s="4"/>
    </row>
    <row r="1164" spans="2:11" ht="13.5" x14ac:dyDescent="0.35">
      <c r="B1164" s="3">
        <v>43703</v>
      </c>
      <c r="C1164" s="2">
        <v>116</v>
      </c>
      <c r="D1164" s="2">
        <v>34.177199999999999</v>
      </c>
      <c r="E1164" s="2">
        <v>798</v>
      </c>
      <c r="F1164" s="2">
        <v>115.3754</v>
      </c>
      <c r="G1164" s="2">
        <v>92069.569199999998</v>
      </c>
      <c r="H1164" s="5">
        <f t="shared" si="18"/>
        <v>8.6389420078068942E-4</v>
      </c>
      <c r="I1164" s="4"/>
      <c r="J1164" s="4"/>
      <c r="K1164" s="4"/>
    </row>
    <row r="1165" spans="2:11" ht="13.5" x14ac:dyDescent="0.35">
      <c r="B1165" s="3">
        <v>43704</v>
      </c>
      <c r="C1165" s="2">
        <v>116.76</v>
      </c>
      <c r="D1165" s="2">
        <v>34.4011</v>
      </c>
      <c r="E1165" s="2">
        <v>261</v>
      </c>
      <c r="F1165" s="2">
        <v>116.30929999999999</v>
      </c>
      <c r="G1165" s="2">
        <v>30356.727299999999</v>
      </c>
      <c r="H1165" s="5">
        <f t="shared" si="18"/>
        <v>6.5511510597708539E-3</v>
      </c>
      <c r="I1165" s="4"/>
      <c r="J1165" s="4"/>
      <c r="K1165" s="4"/>
    </row>
    <row r="1166" spans="2:11" ht="13.5" x14ac:dyDescent="0.35">
      <c r="B1166" s="3">
        <v>43705</v>
      </c>
      <c r="C1166" s="2">
        <v>116.7</v>
      </c>
      <c r="D1166" s="2">
        <v>34.383400000000002</v>
      </c>
      <c r="E1166" s="2">
        <v>113</v>
      </c>
      <c r="F1166" s="2">
        <v>116.7372</v>
      </c>
      <c r="G1166" s="2">
        <v>13191.303599999999</v>
      </c>
      <c r="H1166" s="5">
        <f t="shared" si="18"/>
        <v>-5.145184310966169E-4</v>
      </c>
      <c r="I1166" s="4"/>
      <c r="J1166" s="4"/>
      <c r="K1166" s="4"/>
    </row>
    <row r="1167" spans="2:11" ht="13.5" x14ac:dyDescent="0.35">
      <c r="B1167" s="3">
        <v>43706</v>
      </c>
      <c r="C1167" s="2">
        <v>118</v>
      </c>
      <c r="D1167" s="2">
        <v>34.766399999999997</v>
      </c>
      <c r="E1167" s="2">
        <v>991</v>
      </c>
      <c r="F1167" s="2">
        <v>117.07259999999999</v>
      </c>
      <c r="G1167" s="2">
        <v>116018.9466</v>
      </c>
      <c r="H1167" s="5">
        <f t="shared" si="18"/>
        <v>1.1139096191766827E-2</v>
      </c>
      <c r="I1167" s="4"/>
      <c r="J1167" s="4"/>
      <c r="K1167" s="4"/>
    </row>
    <row r="1168" spans="2:11" ht="13.5" x14ac:dyDescent="0.35">
      <c r="B1168" s="3">
        <v>43707</v>
      </c>
      <c r="C1168" s="2">
        <v>118</v>
      </c>
      <c r="D1168" s="2">
        <v>34.766399999999997</v>
      </c>
      <c r="E1168" s="2">
        <v>1263</v>
      </c>
      <c r="F1168" s="2">
        <v>118.1574</v>
      </c>
      <c r="G1168" s="2">
        <v>149232.79620000001</v>
      </c>
      <c r="H1168" s="5">
        <f t="shared" si="18"/>
        <v>0</v>
      </c>
      <c r="I1168" s="4"/>
      <c r="J1168" s="4"/>
      <c r="K1168" s="4"/>
    </row>
    <row r="1169" spans="2:11" ht="13.5" x14ac:dyDescent="0.35">
      <c r="B1169" s="3">
        <v>43710</v>
      </c>
      <c r="C1169" s="2">
        <v>118</v>
      </c>
      <c r="D1169" s="2">
        <v>34.766399999999997</v>
      </c>
      <c r="E1169" s="2">
        <v>181</v>
      </c>
      <c r="F1169" s="2">
        <v>118.13120000000001</v>
      </c>
      <c r="G1169" s="2">
        <v>21381.747200000002</v>
      </c>
      <c r="H1169" s="5">
        <f t="shared" si="18"/>
        <v>0</v>
      </c>
      <c r="I1169" s="4"/>
      <c r="J1169" s="4"/>
      <c r="K1169" s="4"/>
    </row>
    <row r="1170" spans="2:11" ht="13.5" x14ac:dyDescent="0.35">
      <c r="B1170" s="3">
        <v>43711</v>
      </c>
      <c r="C1170" s="2">
        <v>118</v>
      </c>
      <c r="D1170" s="2">
        <v>34.766399999999997</v>
      </c>
      <c r="E1170" s="2">
        <v>833</v>
      </c>
      <c r="F1170" s="2">
        <v>118.1297</v>
      </c>
      <c r="G1170" s="2">
        <v>98402.040099999998</v>
      </c>
      <c r="H1170" s="5">
        <f t="shared" si="18"/>
        <v>0</v>
      </c>
      <c r="I1170" s="4"/>
      <c r="J1170" s="4"/>
      <c r="K1170" s="4"/>
    </row>
    <row r="1171" spans="2:11" ht="13.5" x14ac:dyDescent="0.35">
      <c r="B1171" s="3">
        <v>43712</v>
      </c>
      <c r="C1171" s="2">
        <v>118</v>
      </c>
      <c r="D1171" s="2">
        <v>34.766399999999997</v>
      </c>
      <c r="E1171" s="2">
        <v>148</v>
      </c>
      <c r="F1171" s="2">
        <v>117.3635</v>
      </c>
      <c r="G1171" s="2">
        <v>17369.797999999999</v>
      </c>
      <c r="H1171" s="5">
        <f t="shared" si="18"/>
        <v>0</v>
      </c>
      <c r="I1171" s="4"/>
      <c r="J1171" s="4"/>
      <c r="K1171" s="4"/>
    </row>
    <row r="1172" spans="2:11" ht="13.5" x14ac:dyDescent="0.35">
      <c r="B1172" s="3">
        <v>43713</v>
      </c>
      <c r="C1172" s="2">
        <v>117</v>
      </c>
      <c r="D1172" s="2">
        <v>34.471800000000002</v>
      </c>
      <c r="E1172" s="2">
        <v>401</v>
      </c>
      <c r="F1172" s="2">
        <v>117.7843</v>
      </c>
      <c r="G1172" s="2">
        <v>47231.504300000001</v>
      </c>
      <c r="H1172" s="5">
        <f t="shared" si="18"/>
        <v>-8.4736987436143957E-3</v>
      </c>
      <c r="I1172" s="4"/>
      <c r="J1172" s="4"/>
      <c r="K1172" s="4"/>
    </row>
    <row r="1173" spans="2:11" ht="13.5" x14ac:dyDescent="0.35">
      <c r="B1173" s="3">
        <v>43714</v>
      </c>
      <c r="C1173" s="2">
        <v>116.03</v>
      </c>
      <c r="D1173" s="2">
        <v>34.186</v>
      </c>
      <c r="E1173" s="2">
        <v>1211</v>
      </c>
      <c r="F1173" s="2">
        <v>116.7471</v>
      </c>
      <c r="G1173" s="2">
        <v>141380.73809999999</v>
      </c>
      <c r="H1173" s="5">
        <f t="shared" si="18"/>
        <v>-8.290834827308172E-3</v>
      </c>
      <c r="I1173" s="4"/>
      <c r="J1173" s="4"/>
      <c r="K1173" s="4"/>
    </row>
    <row r="1174" spans="2:11" ht="13.5" x14ac:dyDescent="0.35">
      <c r="B1174" s="3">
        <v>43717</v>
      </c>
      <c r="C1174" s="2">
        <v>115</v>
      </c>
      <c r="D1174" s="2">
        <v>33.882599999999996</v>
      </c>
      <c r="E1174" s="2">
        <v>372</v>
      </c>
      <c r="F1174" s="2">
        <v>115.2645</v>
      </c>
      <c r="G1174" s="2">
        <v>42878.394</v>
      </c>
      <c r="H1174" s="5">
        <f t="shared" si="18"/>
        <v>-8.8749780611947424E-3</v>
      </c>
      <c r="I1174" s="4"/>
      <c r="J1174" s="4"/>
      <c r="K1174" s="4"/>
    </row>
    <row r="1175" spans="2:11" ht="13.5" x14ac:dyDescent="0.35">
      <c r="B1175" s="3">
        <v>43718</v>
      </c>
      <c r="C1175" s="2">
        <v>114</v>
      </c>
      <c r="D1175" s="2">
        <v>33.587899999999998</v>
      </c>
      <c r="E1175" s="2">
        <v>891</v>
      </c>
      <c r="F1175" s="2">
        <v>114.03740000000001</v>
      </c>
      <c r="G1175" s="2">
        <v>101607.32339999999</v>
      </c>
      <c r="H1175" s="5">
        <f t="shared" si="18"/>
        <v>-8.6976796349748503E-3</v>
      </c>
      <c r="I1175" s="4"/>
      <c r="J1175" s="4"/>
      <c r="K1175" s="4"/>
    </row>
    <row r="1176" spans="2:11" ht="13.5" x14ac:dyDescent="0.35">
      <c r="B1176" s="3">
        <v>43719</v>
      </c>
      <c r="C1176" s="2">
        <v>114.5</v>
      </c>
      <c r="D1176" s="2">
        <v>33.735199999999999</v>
      </c>
      <c r="E1176" s="2">
        <v>924</v>
      </c>
      <c r="F1176" s="2">
        <v>114.5043</v>
      </c>
      <c r="G1176" s="2">
        <v>105801.97319999999</v>
      </c>
      <c r="H1176" s="5">
        <f t="shared" si="18"/>
        <v>4.3855078763483674E-3</v>
      </c>
      <c r="I1176" s="4"/>
      <c r="J1176" s="4"/>
      <c r="K1176" s="4"/>
    </row>
    <row r="1177" spans="2:11" ht="13.5" x14ac:dyDescent="0.35">
      <c r="B1177" s="3">
        <v>43720</v>
      </c>
      <c r="C1177" s="2">
        <v>114.1</v>
      </c>
      <c r="D1177" s="2">
        <v>33.617400000000004</v>
      </c>
      <c r="E1177" s="2">
        <v>1662</v>
      </c>
      <c r="F1177" s="2">
        <v>114.47709999999999</v>
      </c>
      <c r="G1177" s="2">
        <v>190260.94020000001</v>
      </c>
      <c r="H1177" s="5">
        <f t="shared" si="18"/>
        <v>-3.4919016339015471E-3</v>
      </c>
      <c r="I1177" s="4"/>
      <c r="J1177" s="4"/>
      <c r="K1177" s="4"/>
    </row>
    <row r="1178" spans="2:11" ht="13.5" x14ac:dyDescent="0.35">
      <c r="B1178" s="3">
        <v>43721</v>
      </c>
      <c r="C1178" s="2">
        <v>114.21</v>
      </c>
      <c r="D1178" s="2">
        <v>33.649799999999999</v>
      </c>
      <c r="E1178" s="2">
        <v>202</v>
      </c>
      <c r="F1178" s="2">
        <v>114.2146</v>
      </c>
      <c r="G1178" s="2">
        <v>23071.349200000001</v>
      </c>
      <c r="H1178" s="5">
        <f t="shared" si="18"/>
        <v>9.6378661050514135E-4</v>
      </c>
      <c r="I1178" s="4"/>
      <c r="J1178" s="4"/>
      <c r="K1178" s="4"/>
    </row>
    <row r="1179" spans="2:11" ht="13.5" x14ac:dyDescent="0.35">
      <c r="B1179" s="3">
        <v>43724</v>
      </c>
      <c r="C1179" s="2">
        <v>116</v>
      </c>
      <c r="D1179" s="2">
        <v>34.177199999999999</v>
      </c>
      <c r="E1179" s="2">
        <v>592</v>
      </c>
      <c r="F1179" s="2">
        <v>110.19070000000001</v>
      </c>
      <c r="G1179" s="2">
        <v>65232.894399999997</v>
      </c>
      <c r="H1179" s="5">
        <f t="shared" si="18"/>
        <v>1.5673198651997934E-2</v>
      </c>
      <c r="I1179" s="4"/>
      <c r="J1179" s="4"/>
      <c r="K1179" s="4"/>
    </row>
    <row r="1180" spans="2:11" ht="13.5" x14ac:dyDescent="0.35">
      <c r="B1180" s="3">
        <v>43725</v>
      </c>
      <c r="C1180" s="2">
        <v>114.5</v>
      </c>
      <c r="D1180" s="2">
        <v>33.735199999999999</v>
      </c>
      <c r="E1180" s="2">
        <v>56</v>
      </c>
      <c r="F1180" s="2">
        <v>114.52679999999999</v>
      </c>
      <c r="G1180" s="2">
        <v>6413.5007999999998</v>
      </c>
      <c r="H1180" s="5">
        <f t="shared" si="18"/>
        <v>-1.2932598340414082E-2</v>
      </c>
      <c r="I1180" s="4"/>
      <c r="J1180" s="4"/>
      <c r="K1180" s="4"/>
    </row>
    <row r="1181" spans="2:11" ht="13.5" x14ac:dyDescent="0.35">
      <c r="B1181" s="3">
        <v>43726</v>
      </c>
      <c r="C1181" s="2">
        <v>115.7</v>
      </c>
      <c r="D1181" s="2">
        <v>34.088799999999999</v>
      </c>
      <c r="E1181" s="2">
        <v>2237</v>
      </c>
      <c r="F1181" s="2">
        <v>114.10550000000001</v>
      </c>
      <c r="G1181" s="2">
        <v>255254.00349999999</v>
      </c>
      <c r="H1181" s="5">
        <f t="shared" si="18"/>
        <v>1.0481633427399278E-2</v>
      </c>
      <c r="I1181" s="4"/>
      <c r="J1181" s="4"/>
      <c r="K1181" s="4"/>
    </row>
    <row r="1182" spans="2:11" ht="13.5" x14ac:dyDescent="0.35">
      <c r="B1182" s="3">
        <v>43727</v>
      </c>
      <c r="C1182" s="2">
        <v>113.1</v>
      </c>
      <c r="D1182" s="2">
        <v>33.322800000000001</v>
      </c>
      <c r="E1182" s="2">
        <v>309</v>
      </c>
      <c r="F1182" s="2">
        <v>113.2189</v>
      </c>
      <c r="G1182" s="2">
        <v>34984.640099999997</v>
      </c>
      <c r="H1182" s="5">
        <f t="shared" si="18"/>
        <v>-2.2470723522095181E-2</v>
      </c>
      <c r="I1182" s="4"/>
      <c r="J1182" s="4"/>
      <c r="K1182" s="4"/>
    </row>
    <row r="1183" spans="2:11" ht="13.5" x14ac:dyDescent="0.35">
      <c r="B1183" s="3">
        <v>43728</v>
      </c>
      <c r="C1183" s="2">
        <v>113</v>
      </c>
      <c r="D1183" s="2">
        <v>33.293300000000002</v>
      </c>
      <c r="E1183" s="2">
        <v>6461</v>
      </c>
      <c r="F1183" s="2">
        <v>113.09990000000001</v>
      </c>
      <c r="G1183" s="2">
        <v>730738.45389999996</v>
      </c>
      <c r="H1183" s="5">
        <f t="shared" si="18"/>
        <v>-8.8527974840045705E-4</v>
      </c>
      <c r="I1183" s="4"/>
      <c r="J1183" s="4"/>
      <c r="K1183" s="4"/>
    </row>
    <row r="1184" spans="2:11" ht="13.5" x14ac:dyDescent="0.35">
      <c r="B1184" s="3">
        <v>43731</v>
      </c>
      <c r="C1184" s="2">
        <v>112</v>
      </c>
      <c r="D1184" s="2">
        <v>32.998699999999999</v>
      </c>
      <c r="E1184" s="2">
        <v>1185</v>
      </c>
      <c r="F1184" s="2">
        <v>112.57510000000001</v>
      </c>
      <c r="G1184" s="2">
        <v>133401.49350000001</v>
      </c>
      <c r="H1184" s="5">
        <f t="shared" si="18"/>
        <v>-8.8486272012688032E-3</v>
      </c>
      <c r="I1184" s="4"/>
      <c r="J1184" s="4"/>
      <c r="K1184" s="4"/>
    </row>
    <row r="1185" spans="2:11" ht="13.5" x14ac:dyDescent="0.35">
      <c r="B1185" s="3">
        <v>43732</v>
      </c>
      <c r="C1185" s="2">
        <v>111.01</v>
      </c>
      <c r="D1185" s="2">
        <v>32.707000000000001</v>
      </c>
      <c r="E1185" s="2">
        <v>765</v>
      </c>
      <c r="F1185" s="2">
        <v>111.0286</v>
      </c>
      <c r="G1185" s="2">
        <v>84936.879000000001</v>
      </c>
      <c r="H1185" s="5">
        <f t="shared" si="18"/>
        <v>-8.8397421716612697E-3</v>
      </c>
      <c r="I1185" s="4"/>
      <c r="J1185" s="4"/>
      <c r="K1185" s="4"/>
    </row>
    <row r="1186" spans="2:11" ht="13.5" x14ac:dyDescent="0.35">
      <c r="B1186" s="3">
        <v>43733</v>
      </c>
      <c r="C1186" s="2">
        <v>111.1</v>
      </c>
      <c r="D1186" s="2">
        <v>32.733499999999999</v>
      </c>
      <c r="E1186" s="2">
        <v>3555</v>
      </c>
      <c r="F1186" s="2">
        <v>111.5686</v>
      </c>
      <c r="G1186" s="2">
        <v>396626.37300000002</v>
      </c>
      <c r="H1186" s="5">
        <f t="shared" si="18"/>
        <v>8.1022411104652323E-4</v>
      </c>
      <c r="I1186" s="4"/>
      <c r="J1186" s="4"/>
      <c r="K1186" s="4"/>
    </row>
    <row r="1187" spans="2:11" ht="13.5" x14ac:dyDescent="0.35">
      <c r="B1187" s="3">
        <v>43734</v>
      </c>
      <c r="C1187" s="2">
        <v>112.02</v>
      </c>
      <c r="D1187" s="2">
        <v>33.004600000000003</v>
      </c>
      <c r="E1187" s="2">
        <v>1257</v>
      </c>
      <c r="F1187" s="2">
        <v>112.4555</v>
      </c>
      <c r="G1187" s="2">
        <v>141356.56349999999</v>
      </c>
      <c r="H1187" s="5">
        <f t="shared" si="18"/>
        <v>8.2820352238533648E-3</v>
      </c>
      <c r="I1187" s="4"/>
      <c r="J1187" s="4"/>
      <c r="K1187" s="4"/>
    </row>
    <row r="1188" spans="2:11" ht="13.5" x14ac:dyDescent="0.35">
      <c r="B1188" s="3">
        <v>43735</v>
      </c>
      <c r="C1188" s="2">
        <v>112.02</v>
      </c>
      <c r="D1188" s="2">
        <v>33.004600000000003</v>
      </c>
      <c r="E1188" s="2">
        <v>915</v>
      </c>
      <c r="F1188" s="2">
        <v>111.7323</v>
      </c>
      <c r="G1188" s="2">
        <v>102235.0545</v>
      </c>
      <c r="H1188" s="5">
        <f t="shared" si="18"/>
        <v>0</v>
      </c>
      <c r="I1188" s="4"/>
      <c r="J1188" s="4"/>
      <c r="K1188" s="4"/>
    </row>
    <row r="1189" spans="2:11" ht="13.5" x14ac:dyDescent="0.35">
      <c r="B1189" s="3">
        <v>43738</v>
      </c>
      <c r="C1189" s="2">
        <v>112.5</v>
      </c>
      <c r="D1189" s="2">
        <v>33.146000000000001</v>
      </c>
      <c r="E1189" s="2">
        <v>1182</v>
      </c>
      <c r="F1189" s="2">
        <v>112.0008</v>
      </c>
      <c r="G1189" s="2">
        <v>132384.94560000001</v>
      </c>
      <c r="H1189" s="5">
        <f t="shared" si="18"/>
        <v>4.2842512861842683E-3</v>
      </c>
      <c r="I1189" s="4"/>
      <c r="J1189" s="4"/>
      <c r="K1189" s="4"/>
    </row>
    <row r="1190" spans="2:11" ht="13.5" x14ac:dyDescent="0.35">
      <c r="B1190" s="3">
        <v>43739</v>
      </c>
      <c r="C1190" s="2">
        <v>112</v>
      </c>
      <c r="D1190" s="2">
        <v>32.998699999999999</v>
      </c>
      <c r="E1190" s="2">
        <v>1358</v>
      </c>
      <c r="F1190" s="2">
        <v>110.11279999999999</v>
      </c>
      <c r="G1190" s="2">
        <v>149533.18239999999</v>
      </c>
      <c r="H1190" s="5">
        <f t="shared" si="18"/>
        <v>-4.4439751402884607E-3</v>
      </c>
      <c r="I1190" s="4"/>
      <c r="J1190" s="4"/>
      <c r="K1190" s="4"/>
    </row>
    <row r="1191" spans="2:11" ht="13.5" x14ac:dyDescent="0.35">
      <c r="B1191" s="3">
        <v>43740</v>
      </c>
      <c r="C1191" s="2">
        <v>110.5</v>
      </c>
      <c r="D1191" s="2">
        <v>32.556699999999999</v>
      </c>
      <c r="E1191" s="2">
        <v>918</v>
      </c>
      <c r="F1191" s="2">
        <v>110.5025</v>
      </c>
      <c r="G1191" s="2">
        <v>101441.295</v>
      </c>
      <c r="H1191" s="5">
        <f t="shared" si="18"/>
        <v>-1.3394467054762769E-2</v>
      </c>
      <c r="I1191" s="4"/>
      <c r="J1191" s="4"/>
      <c r="K1191" s="4"/>
    </row>
    <row r="1192" spans="2:11" ht="13.5" x14ac:dyDescent="0.35">
      <c r="B1192" s="3">
        <v>43741</v>
      </c>
      <c r="C1192" s="2">
        <v>110.7</v>
      </c>
      <c r="D1192" s="2">
        <v>32.615600000000001</v>
      </c>
      <c r="E1192" s="2">
        <v>1230</v>
      </c>
      <c r="F1192" s="2">
        <v>110.7543</v>
      </c>
      <c r="G1192" s="2">
        <v>136227.78899999999</v>
      </c>
      <c r="H1192" s="5">
        <f t="shared" si="18"/>
        <v>1.8091514189092041E-3</v>
      </c>
      <c r="I1192" s="4"/>
      <c r="J1192" s="4"/>
      <c r="K1192" s="4"/>
    </row>
    <row r="1193" spans="2:11" ht="13.5" x14ac:dyDescent="0.35">
      <c r="B1193" s="3">
        <v>43742</v>
      </c>
      <c r="C1193" s="2">
        <v>110.81</v>
      </c>
      <c r="D1193" s="2">
        <v>32.648000000000003</v>
      </c>
      <c r="E1193" s="2">
        <v>1306</v>
      </c>
      <c r="F1193" s="2">
        <v>110.9115</v>
      </c>
      <c r="G1193" s="2">
        <v>144850.41899999999</v>
      </c>
      <c r="H1193" s="5">
        <f t="shared" si="18"/>
        <v>9.9338966629473782E-4</v>
      </c>
      <c r="I1193" s="4"/>
      <c r="J1193" s="4"/>
      <c r="K1193" s="4"/>
    </row>
    <row r="1194" spans="2:11" ht="13.5" x14ac:dyDescent="0.35">
      <c r="B1194" s="3">
        <v>43745</v>
      </c>
      <c r="C1194" s="2">
        <v>110.1</v>
      </c>
      <c r="D1194" s="2">
        <v>32.438899999999997</v>
      </c>
      <c r="E1194" s="2">
        <v>2529</v>
      </c>
      <c r="F1194" s="2">
        <v>110.2967</v>
      </c>
      <c r="G1194" s="2">
        <v>278940.35430000001</v>
      </c>
      <c r="H1194" s="5">
        <f t="shared" si="18"/>
        <v>-6.4046802254351413E-3</v>
      </c>
      <c r="I1194" s="4"/>
      <c r="J1194" s="4"/>
      <c r="K1194" s="4"/>
    </row>
    <row r="1195" spans="2:11" ht="13.5" x14ac:dyDescent="0.35">
      <c r="B1195" s="3">
        <v>43746</v>
      </c>
      <c r="C1195" s="2">
        <v>110.9</v>
      </c>
      <c r="D1195" s="2">
        <v>32.674599999999998</v>
      </c>
      <c r="E1195" s="2">
        <v>1194</v>
      </c>
      <c r="F1195" s="2">
        <v>111.4365</v>
      </c>
      <c r="G1195" s="2">
        <v>133055.18100000001</v>
      </c>
      <c r="H1195" s="5">
        <f t="shared" si="18"/>
        <v>7.265967711605553E-3</v>
      </c>
      <c r="I1195" s="4"/>
      <c r="J1195" s="4"/>
      <c r="K1195" s="4"/>
    </row>
    <row r="1196" spans="2:11" ht="13.5" x14ac:dyDescent="0.35">
      <c r="B1196" s="3">
        <v>43747</v>
      </c>
      <c r="C1196" s="2">
        <v>110.32</v>
      </c>
      <c r="D1196" s="2">
        <v>32.503700000000002</v>
      </c>
      <c r="E1196" s="2">
        <v>175</v>
      </c>
      <c r="F1196" s="2">
        <v>110.3676</v>
      </c>
      <c r="G1196" s="2">
        <v>19314.330000000002</v>
      </c>
      <c r="H1196" s="5">
        <f t="shared" si="18"/>
        <v>-5.2303624221871443E-3</v>
      </c>
      <c r="I1196" s="4"/>
      <c r="J1196" s="4"/>
      <c r="K1196" s="4"/>
    </row>
    <row r="1197" spans="2:11" ht="13.5" x14ac:dyDescent="0.35">
      <c r="B1197" s="3">
        <v>43748</v>
      </c>
      <c r="C1197" s="2">
        <v>110.65</v>
      </c>
      <c r="D1197" s="2">
        <v>32.600900000000003</v>
      </c>
      <c r="E1197" s="2">
        <v>55</v>
      </c>
      <c r="F1197" s="2">
        <v>111.15179999999999</v>
      </c>
      <c r="G1197" s="2">
        <v>6113.3490000000002</v>
      </c>
      <c r="H1197" s="5">
        <f t="shared" si="18"/>
        <v>2.9904287819540803E-3</v>
      </c>
      <c r="I1197" s="4"/>
      <c r="J1197" s="4"/>
      <c r="K1197" s="4"/>
    </row>
    <row r="1198" spans="2:11" ht="13.5" x14ac:dyDescent="0.35">
      <c r="B1198" s="3">
        <v>43749</v>
      </c>
      <c r="C1198" s="2">
        <v>110.7</v>
      </c>
      <c r="D1198" s="2">
        <v>32.615600000000001</v>
      </c>
      <c r="E1198" s="2">
        <v>588</v>
      </c>
      <c r="F1198" s="2">
        <v>111.3623</v>
      </c>
      <c r="G1198" s="2">
        <v>65481.032399999996</v>
      </c>
      <c r="H1198" s="5">
        <f t="shared" si="18"/>
        <v>4.509077970239384E-4</v>
      </c>
      <c r="I1198" s="4"/>
      <c r="J1198" s="4"/>
      <c r="K1198" s="4"/>
    </row>
    <row r="1199" spans="2:11" ht="13.5" x14ac:dyDescent="0.35">
      <c r="B1199" s="3">
        <v>43752</v>
      </c>
      <c r="C1199" s="2">
        <v>111.49</v>
      </c>
      <c r="D1199" s="2">
        <v>32.848399999999998</v>
      </c>
      <c r="E1199" s="2">
        <v>683</v>
      </c>
      <c r="F1199" s="2">
        <v>111.0167</v>
      </c>
      <c r="G1199" s="2">
        <v>75824.406099999993</v>
      </c>
      <c r="H1199" s="5">
        <f t="shared" si="18"/>
        <v>7.1376887133763429E-3</v>
      </c>
      <c r="I1199" s="4"/>
      <c r="J1199" s="4"/>
      <c r="K1199" s="4"/>
    </row>
    <row r="1200" spans="2:11" ht="13.5" x14ac:dyDescent="0.35">
      <c r="B1200" s="3">
        <v>43754</v>
      </c>
      <c r="C1200" s="2">
        <v>111.6</v>
      </c>
      <c r="D1200" s="2">
        <v>32.880800000000001</v>
      </c>
      <c r="E1200" s="2">
        <v>1351</v>
      </c>
      <c r="F1200" s="2">
        <v>111.501</v>
      </c>
      <c r="G1200" s="2">
        <v>150637.851</v>
      </c>
      <c r="H1200" s="5">
        <f t="shared" si="18"/>
        <v>9.8634941123472235E-4</v>
      </c>
      <c r="I1200" s="4"/>
      <c r="J1200" s="4"/>
      <c r="K1200" s="4"/>
    </row>
    <row r="1201" spans="2:11" ht="13.5" x14ac:dyDescent="0.35">
      <c r="B1201" s="3">
        <v>43755</v>
      </c>
      <c r="C1201" s="2">
        <v>111.8</v>
      </c>
      <c r="D1201" s="2">
        <v>32.939700000000002</v>
      </c>
      <c r="E1201" s="2">
        <v>2675</v>
      </c>
      <c r="F1201" s="2">
        <v>111.93470000000001</v>
      </c>
      <c r="G1201" s="2">
        <v>299425.32250000001</v>
      </c>
      <c r="H1201" s="5">
        <f t="shared" si="18"/>
        <v>1.7913189460110851E-3</v>
      </c>
      <c r="I1201" s="4"/>
      <c r="J1201" s="4"/>
      <c r="K1201" s="4"/>
    </row>
    <row r="1202" spans="2:11" ht="13.5" x14ac:dyDescent="0.35">
      <c r="B1202" s="3">
        <v>43756</v>
      </c>
      <c r="C1202" s="2">
        <v>110.4</v>
      </c>
      <c r="D1202" s="2">
        <v>32.527299999999997</v>
      </c>
      <c r="E1202" s="2">
        <v>2212</v>
      </c>
      <c r="F1202" s="2">
        <v>111.468</v>
      </c>
      <c r="G1202" s="2">
        <v>246567.21599999999</v>
      </c>
      <c r="H1202" s="5">
        <f t="shared" si="18"/>
        <v>-1.2519846871708156E-2</v>
      </c>
      <c r="I1202" s="4"/>
      <c r="J1202" s="4"/>
      <c r="K1202" s="4"/>
    </row>
    <row r="1203" spans="2:11" ht="13.5" x14ac:dyDescent="0.35">
      <c r="B1203" s="3">
        <v>43759</v>
      </c>
      <c r="C1203" s="2">
        <v>110.4</v>
      </c>
      <c r="D1203" s="2">
        <v>32.527299999999997</v>
      </c>
      <c r="E1203" s="2">
        <v>554</v>
      </c>
      <c r="F1203" s="2">
        <v>110.79900000000001</v>
      </c>
      <c r="G1203" s="2">
        <v>61382.646000000001</v>
      </c>
      <c r="H1203" s="5">
        <f t="shared" si="18"/>
        <v>0</v>
      </c>
      <c r="I1203" s="4"/>
      <c r="J1203" s="4"/>
      <c r="K1203" s="4"/>
    </row>
    <row r="1204" spans="2:11" ht="13.5" x14ac:dyDescent="0.35">
      <c r="B1204" s="3">
        <v>43760</v>
      </c>
      <c r="C1204" s="2">
        <v>110.28</v>
      </c>
      <c r="D1204" s="2">
        <v>32.491900000000001</v>
      </c>
      <c r="E1204" s="2">
        <v>4951</v>
      </c>
      <c r="F1204" s="2">
        <v>110.4306</v>
      </c>
      <c r="G1204" s="2">
        <v>546741.90060000005</v>
      </c>
      <c r="H1204" s="5">
        <f t="shared" si="18"/>
        <v>-1.0883165833006632E-3</v>
      </c>
      <c r="I1204" s="4"/>
      <c r="J1204" s="4"/>
      <c r="K1204" s="4"/>
    </row>
    <row r="1205" spans="2:11" ht="13.5" x14ac:dyDescent="0.35">
      <c r="B1205" s="3">
        <v>43761</v>
      </c>
      <c r="C1205" s="2">
        <v>110.5</v>
      </c>
      <c r="D1205" s="2">
        <v>32.556699999999999</v>
      </c>
      <c r="E1205" s="2">
        <v>1829</v>
      </c>
      <c r="F1205" s="2">
        <v>110.50449999999999</v>
      </c>
      <c r="G1205" s="2">
        <v>202112.73050000001</v>
      </c>
      <c r="H1205" s="5">
        <f t="shared" si="18"/>
        <v>1.9943432055373246E-3</v>
      </c>
      <c r="I1205" s="4"/>
      <c r="J1205" s="4"/>
      <c r="K1205" s="4"/>
    </row>
    <row r="1206" spans="2:11" ht="13.5" x14ac:dyDescent="0.35">
      <c r="B1206" s="3">
        <v>43762</v>
      </c>
      <c r="C1206" s="2">
        <v>110.16</v>
      </c>
      <c r="D1206" s="2">
        <v>32.456499999999998</v>
      </c>
      <c r="E1206" s="2">
        <v>18893</v>
      </c>
      <c r="F1206" s="2">
        <v>110.0532</v>
      </c>
      <c r="G1206" s="2">
        <v>2079235.1076</v>
      </c>
      <c r="H1206" s="5">
        <f t="shared" si="18"/>
        <v>-3.0777075072105269E-3</v>
      </c>
      <c r="I1206" s="4"/>
      <c r="J1206" s="4"/>
      <c r="K1206" s="4"/>
    </row>
    <row r="1207" spans="2:11" ht="13.5" x14ac:dyDescent="0.35">
      <c r="B1207" s="3">
        <v>43763</v>
      </c>
      <c r="C1207" s="2">
        <v>110.31</v>
      </c>
      <c r="D1207" s="2">
        <v>32.500700000000002</v>
      </c>
      <c r="E1207" s="2">
        <v>337</v>
      </c>
      <c r="F1207" s="2">
        <v>110.32940000000001</v>
      </c>
      <c r="G1207" s="2">
        <v>37181.007799999999</v>
      </c>
      <c r="H1207" s="5">
        <f t="shared" si="18"/>
        <v>1.3618227473696663E-3</v>
      </c>
      <c r="I1207" s="4"/>
      <c r="J1207" s="4"/>
      <c r="K1207" s="4"/>
    </row>
    <row r="1208" spans="2:11" ht="13.5" x14ac:dyDescent="0.35">
      <c r="B1208" s="3">
        <v>43766</v>
      </c>
      <c r="C1208" s="2">
        <v>110.1</v>
      </c>
      <c r="D1208" s="2">
        <v>32.438899999999997</v>
      </c>
      <c r="E1208" s="2">
        <v>11511</v>
      </c>
      <c r="F1208" s="2">
        <v>110.054</v>
      </c>
      <c r="G1208" s="2">
        <v>1266831.594</v>
      </c>
      <c r="H1208" s="5">
        <f t="shared" si="18"/>
        <v>-1.9014975062077179E-3</v>
      </c>
      <c r="I1208" s="4"/>
      <c r="J1208" s="4"/>
      <c r="K1208" s="4"/>
    </row>
    <row r="1209" spans="2:11" ht="13.5" x14ac:dyDescent="0.35">
      <c r="B1209" s="3">
        <v>43767</v>
      </c>
      <c r="C1209" s="2">
        <v>110.8</v>
      </c>
      <c r="D1209" s="2">
        <v>32.645099999999999</v>
      </c>
      <c r="E1209" s="2">
        <v>291</v>
      </c>
      <c r="F1209" s="2">
        <v>110.8199</v>
      </c>
      <c r="G1209" s="2">
        <v>32248.590899999999</v>
      </c>
      <c r="H1209" s="5">
        <f t="shared" si="18"/>
        <v>6.3565657281844518E-3</v>
      </c>
      <c r="I1209" s="4"/>
      <c r="J1209" s="4"/>
      <c r="K1209" s="4"/>
    </row>
    <row r="1210" spans="2:11" ht="13.5" x14ac:dyDescent="0.35">
      <c r="B1210" s="3">
        <v>43768</v>
      </c>
      <c r="C1210" s="2">
        <v>110</v>
      </c>
      <c r="D1210" s="2">
        <v>32.409399999999998</v>
      </c>
      <c r="E1210" s="2">
        <v>25473</v>
      </c>
      <c r="F1210" s="2">
        <v>110.00449999999999</v>
      </c>
      <c r="G1210" s="2">
        <v>2802144.6285000001</v>
      </c>
      <c r="H1210" s="5">
        <f t="shared" si="18"/>
        <v>-7.2200728440103218E-3</v>
      </c>
      <c r="I1210" s="4"/>
      <c r="J1210" s="4"/>
      <c r="K1210" s="4"/>
    </row>
    <row r="1211" spans="2:11" ht="13.5" x14ac:dyDescent="0.35">
      <c r="B1211" s="3">
        <v>43769</v>
      </c>
      <c r="C1211" s="2">
        <v>110.01</v>
      </c>
      <c r="D1211" s="2">
        <v>32.412300000000002</v>
      </c>
      <c r="E1211" s="2">
        <v>9338</v>
      </c>
      <c r="F1211" s="2">
        <v>110.0361</v>
      </c>
      <c r="G1211" s="2">
        <v>1027517.1017999999</v>
      </c>
      <c r="H1211" s="5">
        <f t="shared" si="18"/>
        <v>8.9480212531052711E-5</v>
      </c>
      <c r="I1211" s="4"/>
      <c r="J1211" s="4"/>
      <c r="K1211" s="4"/>
    </row>
    <row r="1212" spans="2:11" ht="13.5" x14ac:dyDescent="0.35">
      <c r="B1212" s="3">
        <v>43770</v>
      </c>
      <c r="C1212" s="2">
        <v>112</v>
      </c>
      <c r="D1212" s="2">
        <v>32.998699999999999</v>
      </c>
      <c r="E1212" s="2">
        <v>3285</v>
      </c>
      <c r="F1212" s="2">
        <v>110.7337</v>
      </c>
      <c r="G1212" s="2">
        <v>363760.20449999999</v>
      </c>
      <c r="H1212" s="5">
        <f t="shared" si="18"/>
        <v>1.8091897211860854E-2</v>
      </c>
      <c r="I1212" s="4"/>
      <c r="J1212" s="4"/>
      <c r="K1212" s="4"/>
    </row>
    <row r="1213" spans="2:11" ht="13.5" x14ac:dyDescent="0.35">
      <c r="B1213" s="3">
        <v>43773</v>
      </c>
      <c r="C1213" s="2">
        <v>113</v>
      </c>
      <c r="D1213" s="2">
        <v>33.293300000000002</v>
      </c>
      <c r="E1213" s="2">
        <v>1213</v>
      </c>
      <c r="F1213" s="2">
        <v>113.3399</v>
      </c>
      <c r="G1213" s="2">
        <v>137481.29870000001</v>
      </c>
      <c r="H1213" s="5">
        <f t="shared" si="18"/>
        <v>8.9276244215682025E-3</v>
      </c>
      <c r="I1213" s="4"/>
      <c r="J1213" s="4"/>
      <c r="K1213" s="4"/>
    </row>
    <row r="1214" spans="2:11" ht="13.5" x14ac:dyDescent="0.35">
      <c r="B1214" s="3">
        <v>43774</v>
      </c>
      <c r="C1214" s="2">
        <v>113</v>
      </c>
      <c r="D1214" s="2">
        <v>33.293300000000002</v>
      </c>
      <c r="E1214" s="2">
        <v>95</v>
      </c>
      <c r="F1214" s="2">
        <v>111.43210000000001</v>
      </c>
      <c r="G1214" s="2">
        <v>10586.049499999999</v>
      </c>
      <c r="H1214" s="5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112.5</v>
      </c>
      <c r="D1215" s="2">
        <v>33.146000000000001</v>
      </c>
      <c r="E1215" s="2">
        <v>858</v>
      </c>
      <c r="F1215" s="2">
        <v>112.1626</v>
      </c>
      <c r="G1215" s="2">
        <v>96235.510800000004</v>
      </c>
      <c r="H1215" s="5">
        <f t="shared" si="18"/>
        <v>-4.4243136006344016E-3</v>
      </c>
      <c r="I1215" s="4"/>
      <c r="J1215" s="4"/>
      <c r="K1215" s="4"/>
    </row>
    <row r="1216" spans="2:11" ht="13.5" x14ac:dyDescent="0.35">
      <c r="B1216" s="3">
        <v>43776</v>
      </c>
      <c r="C1216" s="2">
        <v>112</v>
      </c>
      <c r="D1216" s="2">
        <v>32.998699999999999</v>
      </c>
      <c r="E1216" s="2">
        <v>277</v>
      </c>
      <c r="F1216" s="2">
        <v>112.41840000000001</v>
      </c>
      <c r="G1216" s="2">
        <v>31139.896799999999</v>
      </c>
      <c r="H1216" s="5">
        <f t="shared" si="18"/>
        <v>-4.4439751402884607E-3</v>
      </c>
      <c r="I1216" s="4"/>
      <c r="J1216" s="4"/>
      <c r="K1216" s="4"/>
    </row>
    <row r="1217" spans="2:11" ht="13.5" x14ac:dyDescent="0.35">
      <c r="B1217" s="3">
        <v>43777</v>
      </c>
      <c r="C1217" s="2">
        <v>111.99</v>
      </c>
      <c r="D1217" s="2">
        <v>32.995699999999999</v>
      </c>
      <c r="E1217" s="2">
        <v>214</v>
      </c>
      <c r="F1217" s="2">
        <v>111.7007</v>
      </c>
      <c r="G1217" s="2">
        <v>23903.949799999999</v>
      </c>
      <c r="H1217" s="5">
        <f t="shared" si="18"/>
        <v>-9.0912672317397772E-5</v>
      </c>
      <c r="I1217" s="4"/>
      <c r="J1217" s="4"/>
      <c r="K1217" s="4"/>
    </row>
    <row r="1218" spans="2:11" ht="13.5" x14ac:dyDescent="0.35">
      <c r="B1218" s="3">
        <v>43780</v>
      </c>
      <c r="C1218" s="2">
        <v>112</v>
      </c>
      <c r="D1218" s="2">
        <v>32.998699999999999</v>
      </c>
      <c r="E1218" s="2">
        <v>238</v>
      </c>
      <c r="F1218" s="2">
        <v>112.0324</v>
      </c>
      <c r="G1218" s="2">
        <v>26663.711200000002</v>
      </c>
      <c r="H1218" s="5">
        <f t="shared" si="18"/>
        <v>9.0920938182857577E-5</v>
      </c>
      <c r="I1218" s="4"/>
      <c r="J1218" s="4"/>
      <c r="K1218" s="4"/>
    </row>
    <row r="1219" spans="2:11" ht="13.5" x14ac:dyDescent="0.35">
      <c r="B1219" s="3">
        <v>43781</v>
      </c>
      <c r="C1219" s="2">
        <v>112.1</v>
      </c>
      <c r="D1219" s="2">
        <v>33.028100000000002</v>
      </c>
      <c r="E1219" s="2">
        <v>330</v>
      </c>
      <c r="F1219" s="2">
        <v>111.9183</v>
      </c>
      <c r="G1219" s="2">
        <v>36933.038999999997</v>
      </c>
      <c r="H1219" s="5">
        <f t="shared" si="18"/>
        <v>8.9094418871054118E-4</v>
      </c>
      <c r="I1219" s="4"/>
      <c r="J1219" s="4"/>
      <c r="K1219" s="4"/>
    </row>
    <row r="1220" spans="2:11" ht="13.5" x14ac:dyDescent="0.35">
      <c r="B1220" s="3">
        <v>43782</v>
      </c>
      <c r="C1220" s="2">
        <v>111</v>
      </c>
      <c r="D1220" s="2">
        <v>32.704000000000001</v>
      </c>
      <c r="E1220" s="2">
        <v>447</v>
      </c>
      <c r="F1220" s="2">
        <v>111.1648</v>
      </c>
      <c r="G1220" s="2">
        <v>49690.6656</v>
      </c>
      <c r="H1220" s="5">
        <f t="shared" si="18"/>
        <v>-9.8128563253714676E-3</v>
      </c>
      <c r="I1220" s="4"/>
      <c r="J1220" s="4"/>
      <c r="K1220" s="4"/>
    </row>
    <row r="1221" spans="2:11" ht="13.5" x14ac:dyDescent="0.35">
      <c r="B1221" s="3">
        <v>43783</v>
      </c>
      <c r="C1221" s="2">
        <v>111.6</v>
      </c>
      <c r="D1221" s="2">
        <v>32.880800000000001</v>
      </c>
      <c r="E1221" s="2">
        <v>177</v>
      </c>
      <c r="F1221" s="2">
        <v>112.077</v>
      </c>
      <c r="G1221" s="2">
        <v>19837.629000000001</v>
      </c>
      <c r="H1221" s="5">
        <f t="shared" si="18"/>
        <v>5.4060665362035245E-3</v>
      </c>
      <c r="I1221" s="4"/>
      <c r="J1221" s="4"/>
      <c r="K1221" s="4"/>
    </row>
    <row r="1222" spans="2:11" ht="13.5" x14ac:dyDescent="0.35">
      <c r="B1222" s="3">
        <v>43784</v>
      </c>
      <c r="C1222" s="2">
        <v>111</v>
      </c>
      <c r="D1222" s="2">
        <v>32.704000000000001</v>
      </c>
      <c r="E1222" s="2">
        <v>461</v>
      </c>
      <c r="F1222" s="2">
        <v>111.4579</v>
      </c>
      <c r="G1222" s="2">
        <v>51382.091899999999</v>
      </c>
      <c r="H1222" s="5">
        <f t="shared" si="18"/>
        <v>-5.3769981265662653E-3</v>
      </c>
      <c r="I1222" s="4"/>
      <c r="J1222" s="4"/>
      <c r="K1222" s="4"/>
    </row>
    <row r="1223" spans="2:11" ht="13.5" x14ac:dyDescent="0.35">
      <c r="B1223" s="3">
        <v>43787</v>
      </c>
      <c r="C1223" s="2">
        <v>110.71</v>
      </c>
      <c r="D1223" s="2">
        <v>32.618600000000001</v>
      </c>
      <c r="E1223" s="2">
        <v>217</v>
      </c>
      <c r="F1223" s="2">
        <v>110.8486</v>
      </c>
      <c r="G1223" s="2">
        <v>24054.146199999999</v>
      </c>
      <c r="H1223" s="5">
        <f t="shared" ref="H1223:H1286" si="19">(D1223-D1222)/D1222</f>
        <v>-2.6113013698630112E-3</v>
      </c>
      <c r="I1223" s="4"/>
      <c r="J1223" s="4"/>
      <c r="K1223" s="4"/>
    </row>
    <row r="1224" spans="2:11" ht="13.5" x14ac:dyDescent="0.35">
      <c r="B1224" s="3">
        <v>43788</v>
      </c>
      <c r="C1224" s="2">
        <v>110.69</v>
      </c>
      <c r="D1224" s="2">
        <v>32.612699999999997</v>
      </c>
      <c r="E1224" s="2">
        <v>6329</v>
      </c>
      <c r="F1224" s="2">
        <v>110.25490000000001</v>
      </c>
      <c r="G1224" s="2">
        <v>697803.26210000005</v>
      </c>
      <c r="H1224" s="5">
        <f t="shared" si="19"/>
        <v>-1.8087839453575607E-4</v>
      </c>
      <c r="I1224" s="4"/>
      <c r="J1224" s="4"/>
      <c r="K1224" s="4"/>
    </row>
    <row r="1225" spans="2:11" ht="13.5" x14ac:dyDescent="0.35">
      <c r="B1225" s="3">
        <v>43789</v>
      </c>
      <c r="C1225" s="2">
        <v>110.01</v>
      </c>
      <c r="D1225" s="2">
        <v>32.412300000000002</v>
      </c>
      <c r="E1225" s="2">
        <v>376</v>
      </c>
      <c r="F1225" s="2">
        <v>110.4042</v>
      </c>
      <c r="G1225" s="2">
        <v>41511.979200000002</v>
      </c>
      <c r="H1225" s="5">
        <f t="shared" si="19"/>
        <v>-6.1448454129831272E-3</v>
      </c>
      <c r="I1225" s="4"/>
      <c r="J1225" s="4"/>
      <c r="K1225" s="4"/>
    </row>
    <row r="1226" spans="2:11" ht="13.5" x14ac:dyDescent="0.35">
      <c r="B1226" s="3">
        <v>43790</v>
      </c>
      <c r="C1226" s="2">
        <v>111</v>
      </c>
      <c r="D1226" s="2">
        <v>32.704000000000001</v>
      </c>
      <c r="E1226" s="2">
        <v>2788</v>
      </c>
      <c r="F1226" s="2">
        <v>110.8921</v>
      </c>
      <c r="G1226" s="2">
        <v>309167.17479999998</v>
      </c>
      <c r="H1226" s="5">
        <f t="shared" si="19"/>
        <v>8.9996698784103168E-3</v>
      </c>
      <c r="I1226" s="4"/>
      <c r="J1226" s="4"/>
      <c r="K1226" s="4"/>
    </row>
    <row r="1227" spans="2:11" ht="13.5" x14ac:dyDescent="0.35">
      <c r="B1227" s="3">
        <v>43791</v>
      </c>
      <c r="C1227" s="2">
        <v>111</v>
      </c>
      <c r="D1227" s="2">
        <v>32.704000000000001</v>
      </c>
      <c r="E1227" s="2">
        <v>820</v>
      </c>
      <c r="F1227" s="2">
        <v>110.87949999999999</v>
      </c>
      <c r="G1227" s="2">
        <v>90921.19</v>
      </c>
      <c r="H1227" s="5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110.21</v>
      </c>
      <c r="D1228" s="2">
        <v>32.471299999999999</v>
      </c>
      <c r="E1228" s="2">
        <v>460</v>
      </c>
      <c r="F1228" s="2">
        <v>110.57340000000001</v>
      </c>
      <c r="G1228" s="2">
        <v>50863.764000000003</v>
      </c>
      <c r="H1228" s="5">
        <f t="shared" si="19"/>
        <v>-7.1153375733855563E-3</v>
      </c>
      <c r="I1228" s="4"/>
      <c r="J1228" s="4"/>
      <c r="K1228" s="4"/>
    </row>
    <row r="1229" spans="2:11" ht="13.5" x14ac:dyDescent="0.35">
      <c r="B1229" s="3">
        <v>43795</v>
      </c>
      <c r="C1229" s="2">
        <v>110.5</v>
      </c>
      <c r="D1229" s="2">
        <v>32.556699999999999</v>
      </c>
      <c r="E1229" s="2">
        <v>338</v>
      </c>
      <c r="F1229" s="2">
        <v>110.43429999999999</v>
      </c>
      <c r="G1229" s="2">
        <v>37326.793400000002</v>
      </c>
      <c r="H1229" s="5">
        <f t="shared" si="19"/>
        <v>2.6300148130810877E-3</v>
      </c>
      <c r="I1229" s="4"/>
      <c r="J1229" s="4"/>
      <c r="K1229" s="4"/>
    </row>
    <row r="1230" spans="2:11" ht="13.5" x14ac:dyDescent="0.35">
      <c r="B1230" s="3">
        <v>43796</v>
      </c>
      <c r="C1230" s="2">
        <v>111</v>
      </c>
      <c r="D1230" s="2">
        <v>32.704000000000001</v>
      </c>
      <c r="E1230" s="2">
        <v>861</v>
      </c>
      <c r="F1230" s="2">
        <v>110.8017</v>
      </c>
      <c r="G1230" s="2">
        <v>95400.263699999996</v>
      </c>
      <c r="H1230" s="5">
        <f t="shared" si="19"/>
        <v>4.5244143294621789E-3</v>
      </c>
      <c r="I1230" s="4"/>
      <c r="J1230" s="4"/>
      <c r="K1230" s="4"/>
    </row>
    <row r="1231" spans="2:11" ht="13.5" x14ac:dyDescent="0.35">
      <c r="B1231" s="3">
        <v>43797</v>
      </c>
      <c r="C1231" s="2">
        <v>111</v>
      </c>
      <c r="D1231" s="2">
        <v>32.704000000000001</v>
      </c>
      <c r="E1231" s="2">
        <v>905</v>
      </c>
      <c r="F1231" s="2">
        <v>111.0796</v>
      </c>
      <c r="G1231" s="2">
        <v>100527.038</v>
      </c>
      <c r="H1231" s="5">
        <f t="shared" si="19"/>
        <v>0</v>
      </c>
      <c r="I1231" s="4"/>
      <c r="J1231" s="4"/>
      <c r="K1231" s="4"/>
    </row>
    <row r="1232" spans="2:11" ht="13.5" x14ac:dyDescent="0.35">
      <c r="B1232" s="3">
        <v>43798</v>
      </c>
      <c r="C1232" s="2">
        <v>111</v>
      </c>
      <c r="D1232" s="2">
        <v>32.704000000000001</v>
      </c>
      <c r="E1232" s="2">
        <v>1592</v>
      </c>
      <c r="F1232" s="2">
        <v>111.3413</v>
      </c>
      <c r="G1232" s="2">
        <v>177255.34959999999</v>
      </c>
      <c r="H1232" s="5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111</v>
      </c>
      <c r="D1233" s="2">
        <v>32.704000000000001</v>
      </c>
      <c r="E1233" s="2">
        <v>3112</v>
      </c>
      <c r="F1233" s="2">
        <v>110.9992</v>
      </c>
      <c r="G1233" s="2">
        <v>345429.51040000003</v>
      </c>
      <c r="H1233" s="5">
        <f t="shared" si="19"/>
        <v>0</v>
      </c>
      <c r="I1233" s="4"/>
      <c r="J1233" s="4"/>
      <c r="K1233" s="4"/>
    </row>
    <row r="1234" spans="2:11" ht="13.5" x14ac:dyDescent="0.35">
      <c r="B1234" s="3">
        <v>43802</v>
      </c>
      <c r="C1234" s="2">
        <v>111</v>
      </c>
      <c r="D1234" s="2">
        <v>32.704000000000001</v>
      </c>
      <c r="E1234" s="2">
        <v>8619</v>
      </c>
      <c r="F1234" s="2">
        <v>111.0012</v>
      </c>
      <c r="G1234" s="2">
        <v>956719.34279999998</v>
      </c>
      <c r="H1234" s="5">
        <f t="shared" si="19"/>
        <v>0</v>
      </c>
      <c r="I1234" s="4"/>
      <c r="J1234" s="4"/>
      <c r="K1234" s="4"/>
    </row>
    <row r="1235" spans="2:11" ht="13.5" x14ac:dyDescent="0.35">
      <c r="B1235" s="3">
        <v>43803</v>
      </c>
      <c r="C1235" s="2">
        <v>111.01</v>
      </c>
      <c r="D1235" s="2">
        <v>32.707000000000001</v>
      </c>
      <c r="E1235" s="2">
        <v>851</v>
      </c>
      <c r="F1235" s="2">
        <v>111.66200000000001</v>
      </c>
      <c r="G1235" s="2">
        <v>95024.361999999994</v>
      </c>
      <c r="H1235" s="5">
        <f t="shared" si="19"/>
        <v>9.1731898238751032E-5</v>
      </c>
      <c r="I1235" s="4"/>
      <c r="J1235" s="4"/>
      <c r="K1235" s="4"/>
    </row>
    <row r="1236" spans="2:11" ht="13.5" x14ac:dyDescent="0.35">
      <c r="B1236" s="3">
        <v>43804</v>
      </c>
      <c r="C1236" s="2">
        <v>111.1</v>
      </c>
      <c r="D1236" s="2">
        <v>32.733499999999999</v>
      </c>
      <c r="E1236" s="2">
        <v>2722</v>
      </c>
      <c r="F1236" s="2">
        <v>111.1403</v>
      </c>
      <c r="G1236" s="2">
        <v>302523.89659999998</v>
      </c>
      <c r="H1236" s="5">
        <f t="shared" si="19"/>
        <v>8.1022411104652323E-4</v>
      </c>
      <c r="I1236" s="4"/>
      <c r="J1236" s="4"/>
      <c r="K1236" s="4"/>
    </row>
    <row r="1237" spans="2:11" ht="13.5" x14ac:dyDescent="0.35">
      <c r="B1237" s="3">
        <v>43805</v>
      </c>
      <c r="C1237" s="2">
        <v>111.16</v>
      </c>
      <c r="D1237" s="2">
        <v>32.751199999999997</v>
      </c>
      <c r="E1237" s="2">
        <v>625</v>
      </c>
      <c r="F1237" s="2">
        <v>111.27589999999999</v>
      </c>
      <c r="G1237" s="2">
        <v>69547.4375</v>
      </c>
      <c r="H1237" s="5">
        <f t="shared" si="19"/>
        <v>5.4073044434594004E-4</v>
      </c>
      <c r="I1237" s="4"/>
      <c r="J1237" s="4"/>
      <c r="K1237" s="4"/>
    </row>
    <row r="1238" spans="2:11" ht="13.5" x14ac:dyDescent="0.35">
      <c r="B1238" s="3">
        <v>43808</v>
      </c>
      <c r="C1238" s="2">
        <v>113</v>
      </c>
      <c r="D1238" s="2">
        <v>33.293300000000002</v>
      </c>
      <c r="E1238" s="2">
        <v>59</v>
      </c>
      <c r="F1238" s="2">
        <v>113.0483</v>
      </c>
      <c r="G1238" s="2">
        <v>6669.8496999999998</v>
      </c>
      <c r="H1238" s="5">
        <f t="shared" si="19"/>
        <v>1.6552065267837666E-2</v>
      </c>
      <c r="I1238" s="4"/>
      <c r="J1238" s="4"/>
      <c r="K1238" s="4"/>
    </row>
    <row r="1239" spans="2:11" ht="13.5" x14ac:dyDescent="0.35">
      <c r="B1239" s="3">
        <v>43809</v>
      </c>
      <c r="C1239" s="2">
        <v>111.6</v>
      </c>
      <c r="D1239" s="2">
        <v>32.880800000000001</v>
      </c>
      <c r="E1239" s="2">
        <v>2239</v>
      </c>
      <c r="F1239" s="2">
        <v>112.0163</v>
      </c>
      <c r="G1239" s="2">
        <v>250804.4957</v>
      </c>
      <c r="H1239" s="5">
        <f t="shared" si="19"/>
        <v>-1.2389880246175699E-2</v>
      </c>
      <c r="I1239" s="4"/>
      <c r="J1239" s="4"/>
      <c r="K1239" s="4"/>
    </row>
    <row r="1240" spans="2:11" ht="13.5" x14ac:dyDescent="0.35">
      <c r="B1240" s="3">
        <v>43810</v>
      </c>
      <c r="C1240" s="2">
        <v>112</v>
      </c>
      <c r="D1240" s="2">
        <v>32.998699999999999</v>
      </c>
      <c r="E1240" s="2">
        <v>2921</v>
      </c>
      <c r="F1240" s="2">
        <v>112.0188</v>
      </c>
      <c r="G1240" s="2">
        <v>327206.91480000003</v>
      </c>
      <c r="H1240" s="5">
        <f t="shared" si="19"/>
        <v>3.5856791805551807E-3</v>
      </c>
      <c r="I1240" s="4"/>
      <c r="J1240" s="4"/>
      <c r="K1240" s="4"/>
    </row>
    <row r="1241" spans="2:11" ht="13.5" x14ac:dyDescent="0.35">
      <c r="B1241" s="3">
        <v>43811</v>
      </c>
      <c r="C1241" s="2">
        <v>112</v>
      </c>
      <c r="D1241" s="2">
        <v>32.998699999999999</v>
      </c>
      <c r="E1241" s="2">
        <v>1729</v>
      </c>
      <c r="F1241" s="2">
        <v>111.99420000000001</v>
      </c>
      <c r="G1241" s="2">
        <v>193637.9718</v>
      </c>
      <c r="H1241" s="5">
        <f t="shared" si="19"/>
        <v>0</v>
      </c>
      <c r="I1241" s="4"/>
      <c r="J1241" s="4"/>
      <c r="K1241" s="4"/>
    </row>
    <row r="1242" spans="2:11" ht="13.5" x14ac:dyDescent="0.35">
      <c r="B1242" s="3">
        <v>43812</v>
      </c>
      <c r="C1242" s="2">
        <v>112.15</v>
      </c>
      <c r="D1242" s="2">
        <v>33.042900000000003</v>
      </c>
      <c r="E1242" s="2">
        <v>1704</v>
      </c>
      <c r="F1242" s="2">
        <v>112.26600000000001</v>
      </c>
      <c r="G1242" s="2">
        <v>191301.264</v>
      </c>
      <c r="H1242" s="5">
        <f t="shared" si="19"/>
        <v>1.3394467054763846E-3</v>
      </c>
      <c r="I1242" s="4"/>
      <c r="J1242" s="4"/>
      <c r="K1242" s="4"/>
    </row>
    <row r="1243" spans="2:11" ht="13.5" x14ac:dyDescent="0.35">
      <c r="B1243" s="3">
        <v>43815</v>
      </c>
      <c r="C1243" s="2">
        <v>112.15</v>
      </c>
      <c r="D1243" s="2">
        <v>33.042900000000003</v>
      </c>
      <c r="E1243" s="2">
        <v>1494</v>
      </c>
      <c r="F1243" s="2">
        <v>112.1681</v>
      </c>
      <c r="G1243" s="2">
        <v>167579.14139999999</v>
      </c>
      <c r="H1243" s="5">
        <f t="shared" si="19"/>
        <v>0</v>
      </c>
      <c r="I1243" s="4"/>
      <c r="J1243" s="4"/>
      <c r="K1243" s="4"/>
    </row>
    <row r="1244" spans="2:11" ht="13.5" x14ac:dyDescent="0.35">
      <c r="B1244" s="3">
        <v>43816</v>
      </c>
      <c r="C1244" s="2">
        <v>112.1</v>
      </c>
      <c r="D1244" s="2">
        <v>33.028100000000002</v>
      </c>
      <c r="E1244" s="2">
        <v>2414</v>
      </c>
      <c r="F1244" s="2">
        <v>112.0712</v>
      </c>
      <c r="G1244" s="2">
        <v>270539.87680000003</v>
      </c>
      <c r="H1244" s="5">
        <f t="shared" si="19"/>
        <v>-4.4790257513720145E-4</v>
      </c>
      <c r="I1244" s="4"/>
      <c r="J1244" s="4"/>
      <c r="K1244" s="4"/>
    </row>
    <row r="1245" spans="2:11" ht="13.5" x14ac:dyDescent="0.35">
      <c r="B1245" s="3">
        <v>43817</v>
      </c>
      <c r="C1245" s="2">
        <v>112.1</v>
      </c>
      <c r="D1245" s="2">
        <v>33.028100000000002</v>
      </c>
      <c r="E1245" s="2">
        <v>1299</v>
      </c>
      <c r="F1245" s="2">
        <v>112.1499</v>
      </c>
      <c r="G1245" s="2">
        <v>145682.72010000001</v>
      </c>
      <c r="H1245" s="5">
        <f t="shared" si="19"/>
        <v>0</v>
      </c>
      <c r="I1245" s="4"/>
      <c r="J1245" s="4"/>
      <c r="K1245" s="4"/>
    </row>
    <row r="1246" spans="2:11" ht="13.5" x14ac:dyDescent="0.35">
      <c r="B1246" s="3">
        <v>43818</v>
      </c>
      <c r="C1246" s="2">
        <v>112.3</v>
      </c>
      <c r="D1246" s="2">
        <v>33.087000000000003</v>
      </c>
      <c r="E1246" s="2">
        <v>712</v>
      </c>
      <c r="F1246" s="2">
        <v>112.1585</v>
      </c>
      <c r="G1246" s="2">
        <v>79856.851999999999</v>
      </c>
      <c r="H1246" s="5">
        <f t="shared" si="19"/>
        <v>1.7833299523739264E-3</v>
      </c>
      <c r="I1246" s="4"/>
      <c r="J1246" s="4"/>
      <c r="K1246" s="4"/>
    </row>
    <row r="1247" spans="2:11" ht="13.5" x14ac:dyDescent="0.35">
      <c r="B1247" s="3">
        <v>43819</v>
      </c>
      <c r="C1247" s="2">
        <v>112</v>
      </c>
      <c r="D1247" s="2">
        <v>32.998699999999999</v>
      </c>
      <c r="E1247" s="2">
        <v>956</v>
      </c>
      <c r="F1247" s="2">
        <v>112.0393</v>
      </c>
      <c r="G1247" s="2">
        <v>107109.5708</v>
      </c>
      <c r="H1247" s="5">
        <f t="shared" si="19"/>
        <v>-2.6687218545049054E-3</v>
      </c>
      <c r="I1247" s="4"/>
      <c r="J1247" s="4"/>
      <c r="K1247" s="4"/>
    </row>
    <row r="1248" spans="2:11" ht="13.5" x14ac:dyDescent="0.35">
      <c r="B1248" s="3">
        <v>43822</v>
      </c>
      <c r="C1248" s="2">
        <v>112.01</v>
      </c>
      <c r="D1248" s="2">
        <v>33.001600000000003</v>
      </c>
      <c r="E1248" s="2">
        <v>803</v>
      </c>
      <c r="F1248" s="2">
        <v>112.0125</v>
      </c>
      <c r="G1248" s="2">
        <v>89946.037500000006</v>
      </c>
      <c r="H1248" s="5">
        <f t="shared" si="19"/>
        <v>8.7882249906932682E-5</v>
      </c>
      <c r="I1248" s="4"/>
      <c r="J1248" s="4"/>
      <c r="K1248" s="4"/>
    </row>
    <row r="1249" spans="2:11" ht="13.5" x14ac:dyDescent="0.35">
      <c r="B1249" s="3">
        <v>43823</v>
      </c>
      <c r="C1249" s="2">
        <v>112.8</v>
      </c>
      <c r="D1249" s="2">
        <v>33.234400000000001</v>
      </c>
      <c r="E1249" s="2">
        <v>1357</v>
      </c>
      <c r="F1249" s="2">
        <v>112.3586</v>
      </c>
      <c r="G1249" s="2">
        <v>152470.6202</v>
      </c>
      <c r="H1249" s="5">
        <f t="shared" si="19"/>
        <v>7.0542034325607678E-3</v>
      </c>
      <c r="I1249" s="4"/>
      <c r="J1249" s="4"/>
      <c r="K1249" s="4"/>
    </row>
    <row r="1250" spans="2:11" ht="13.5" x14ac:dyDescent="0.35">
      <c r="B1250" s="3">
        <v>43824</v>
      </c>
      <c r="C1250" s="2">
        <v>114.95</v>
      </c>
      <c r="D1250" s="2">
        <v>33.867800000000003</v>
      </c>
      <c r="E1250" s="2">
        <v>3593</v>
      </c>
      <c r="F1250" s="2">
        <v>113.2619</v>
      </c>
      <c r="G1250" s="2">
        <v>406950.00670000003</v>
      </c>
      <c r="H1250" s="5">
        <f t="shared" si="19"/>
        <v>1.9058565823363797E-2</v>
      </c>
      <c r="I1250" s="4"/>
      <c r="J1250" s="4"/>
      <c r="K1250" s="4"/>
    </row>
    <row r="1251" spans="2:11" ht="13.5" x14ac:dyDescent="0.35">
      <c r="B1251" s="3">
        <v>43825</v>
      </c>
      <c r="C1251" s="2">
        <v>113.2</v>
      </c>
      <c r="D1251" s="2">
        <v>33.352200000000003</v>
      </c>
      <c r="E1251" s="2">
        <v>40105</v>
      </c>
      <c r="F1251" s="2">
        <v>113.40049999999999</v>
      </c>
      <c r="G1251" s="2">
        <v>4547927.0525000002</v>
      </c>
      <c r="H1251" s="5">
        <f t="shared" si="19"/>
        <v>-1.5223899987598814E-2</v>
      </c>
      <c r="I1251" s="4"/>
      <c r="J1251" s="4"/>
      <c r="K1251" s="4"/>
    </row>
    <row r="1252" spans="2:11" ht="13.5" x14ac:dyDescent="0.35">
      <c r="B1252" s="3">
        <v>43826</v>
      </c>
      <c r="C1252" s="2">
        <v>113.2</v>
      </c>
      <c r="D1252" s="2">
        <v>33.352200000000003</v>
      </c>
      <c r="E1252" s="2">
        <v>1586</v>
      </c>
      <c r="F1252" s="2">
        <v>113.4903</v>
      </c>
      <c r="G1252" s="2">
        <v>179995.6158</v>
      </c>
      <c r="H1252" s="5">
        <f t="shared" si="19"/>
        <v>0</v>
      </c>
      <c r="I1252" s="4"/>
      <c r="J1252" s="4"/>
      <c r="K1252" s="4"/>
    </row>
    <row r="1253" spans="2:11" ht="13.5" x14ac:dyDescent="0.35">
      <c r="B1253" s="3">
        <v>43829</v>
      </c>
      <c r="C1253" s="2">
        <v>113.31</v>
      </c>
      <c r="D1253" s="2">
        <v>33.384599999999999</v>
      </c>
      <c r="E1253" s="2">
        <v>4557</v>
      </c>
      <c r="F1253" s="2">
        <v>114.9335</v>
      </c>
      <c r="G1253" s="2">
        <v>523751.9595</v>
      </c>
      <c r="H1253" s="5">
        <f t="shared" si="19"/>
        <v>9.7145015920975346E-4</v>
      </c>
      <c r="I1253" s="4"/>
      <c r="J1253" s="4"/>
      <c r="K1253" s="4"/>
    </row>
    <row r="1254" spans="2:11" ht="13.5" x14ac:dyDescent="0.35">
      <c r="B1254" s="3">
        <v>43830</v>
      </c>
      <c r="C1254" s="2">
        <v>114</v>
      </c>
      <c r="D1254" s="2">
        <v>33.587899999999998</v>
      </c>
      <c r="E1254" s="2">
        <v>727</v>
      </c>
      <c r="F1254" s="2">
        <v>114.7899</v>
      </c>
      <c r="G1254" s="2">
        <v>83452.257299999997</v>
      </c>
      <c r="H1254" s="5">
        <f t="shared" si="19"/>
        <v>6.089634142688506E-3</v>
      </c>
      <c r="I1254" s="4"/>
      <c r="J1254" s="4"/>
      <c r="K1254" s="4"/>
    </row>
    <row r="1255" spans="2:11" ht="13.5" x14ac:dyDescent="0.35">
      <c r="B1255" s="3">
        <v>43832</v>
      </c>
      <c r="C1255" s="2">
        <v>112.51</v>
      </c>
      <c r="D1255" s="2">
        <v>33.148899999999998</v>
      </c>
      <c r="E1255" s="2">
        <v>2473</v>
      </c>
      <c r="F1255" s="2">
        <v>113.1146</v>
      </c>
      <c r="G1255" s="2">
        <v>279732.40580000001</v>
      </c>
      <c r="H1255" s="5">
        <f t="shared" si="19"/>
        <v>-1.3070183012334802E-2</v>
      </c>
      <c r="I1255" s="4"/>
      <c r="J1255" s="4"/>
      <c r="K1255" s="4"/>
    </row>
    <row r="1256" spans="2:11" ht="13.5" x14ac:dyDescent="0.35">
      <c r="B1256" s="3">
        <v>43833</v>
      </c>
      <c r="C1256" s="2">
        <v>112.02</v>
      </c>
      <c r="D1256" s="2">
        <v>33.004600000000003</v>
      </c>
      <c r="E1256" s="2">
        <v>4122</v>
      </c>
      <c r="F1256" s="2">
        <v>112.8115</v>
      </c>
      <c r="G1256" s="2">
        <v>465009.00300000003</v>
      </c>
      <c r="H1256" s="5">
        <f t="shared" si="19"/>
        <v>-4.3530856227505018E-3</v>
      </c>
      <c r="I1256" s="4"/>
      <c r="J1256" s="4"/>
      <c r="K1256" s="4"/>
    </row>
    <row r="1257" spans="2:11" ht="13.5" x14ac:dyDescent="0.35">
      <c r="B1257" s="3">
        <v>43836</v>
      </c>
      <c r="C1257" s="2">
        <v>111.51</v>
      </c>
      <c r="D1257" s="2">
        <v>32.854300000000002</v>
      </c>
      <c r="E1257" s="2">
        <v>1876</v>
      </c>
      <c r="F1257" s="2">
        <v>112.0016</v>
      </c>
      <c r="G1257" s="2">
        <v>210115.00159999999</v>
      </c>
      <c r="H1257" s="5">
        <f t="shared" si="19"/>
        <v>-4.5539106669979764E-3</v>
      </c>
      <c r="I1257" s="4"/>
      <c r="J1257" s="4"/>
      <c r="K1257" s="4"/>
    </row>
    <row r="1258" spans="2:11" ht="13.5" x14ac:dyDescent="0.35">
      <c r="B1258" s="3">
        <v>43837</v>
      </c>
      <c r="C1258" s="2">
        <v>111.11</v>
      </c>
      <c r="D1258" s="2">
        <v>32.736400000000003</v>
      </c>
      <c r="E1258" s="2">
        <v>487</v>
      </c>
      <c r="F1258" s="2">
        <v>111.59059999999999</v>
      </c>
      <c r="G1258" s="2">
        <v>54344.622199999998</v>
      </c>
      <c r="H1258" s="5">
        <f t="shared" si="19"/>
        <v>-3.5885713590001543E-3</v>
      </c>
      <c r="I1258" s="4"/>
      <c r="J1258" s="4"/>
      <c r="K1258" s="4"/>
    </row>
    <row r="1259" spans="2:11" ht="13.5" x14ac:dyDescent="0.35">
      <c r="B1259" s="3">
        <v>43838</v>
      </c>
      <c r="C1259" s="2">
        <v>111.01</v>
      </c>
      <c r="D1259" s="2">
        <v>32.707000000000001</v>
      </c>
      <c r="E1259" s="2">
        <v>1691</v>
      </c>
      <c r="F1259" s="2">
        <v>111.074</v>
      </c>
      <c r="G1259" s="2">
        <v>187826.13399999999</v>
      </c>
      <c r="H1259" s="5">
        <f t="shared" si="19"/>
        <v>-8.9808286800022402E-4</v>
      </c>
      <c r="I1259" s="4"/>
      <c r="J1259" s="4"/>
      <c r="K1259" s="4"/>
    </row>
    <row r="1260" spans="2:11" ht="13.5" x14ac:dyDescent="0.35">
      <c r="B1260" s="3">
        <v>43839</v>
      </c>
      <c r="C1260" s="2">
        <v>111.05</v>
      </c>
      <c r="D1260" s="2">
        <v>32.718800000000002</v>
      </c>
      <c r="E1260" s="2">
        <v>632</v>
      </c>
      <c r="F1260" s="2">
        <v>110.9872</v>
      </c>
      <c r="G1260" s="2">
        <v>70143.910399999993</v>
      </c>
      <c r="H1260" s="5">
        <f t="shared" si="19"/>
        <v>3.6077903812642312E-4</v>
      </c>
      <c r="I1260" s="4"/>
      <c r="J1260" s="4"/>
      <c r="K1260" s="4"/>
    </row>
    <row r="1261" spans="2:11" ht="13.5" x14ac:dyDescent="0.35">
      <c r="B1261" s="3">
        <v>43840</v>
      </c>
      <c r="C1261" s="2">
        <v>111.05</v>
      </c>
      <c r="D1261" s="2">
        <v>32.718800000000002</v>
      </c>
      <c r="E1261" s="2">
        <v>1844</v>
      </c>
      <c r="F1261" s="2">
        <v>111.2877</v>
      </c>
      <c r="G1261" s="2">
        <v>205214.51879999999</v>
      </c>
      <c r="H1261" s="5">
        <f t="shared" si="19"/>
        <v>0</v>
      </c>
      <c r="I1261" s="4"/>
      <c r="J1261" s="4"/>
      <c r="K1261" s="4"/>
    </row>
    <row r="1262" spans="2:11" ht="13.5" x14ac:dyDescent="0.35">
      <c r="B1262" s="3">
        <v>43843</v>
      </c>
      <c r="C1262" s="2">
        <v>111</v>
      </c>
      <c r="D1262" s="2">
        <v>32.704000000000001</v>
      </c>
      <c r="E1262" s="2">
        <v>395</v>
      </c>
      <c r="F1262" s="2">
        <v>111.0001</v>
      </c>
      <c r="G1262" s="2">
        <v>43845.039499999999</v>
      </c>
      <c r="H1262" s="5">
        <f t="shared" si="19"/>
        <v>-4.5233932784824118E-4</v>
      </c>
      <c r="I1262" s="4"/>
      <c r="J1262" s="4"/>
      <c r="K1262" s="4"/>
    </row>
    <row r="1263" spans="2:11" ht="13.5" x14ac:dyDescent="0.35">
      <c r="B1263" s="3">
        <v>43845</v>
      </c>
      <c r="C1263" s="2">
        <v>111.39</v>
      </c>
      <c r="D1263" s="2">
        <v>32.818899999999999</v>
      </c>
      <c r="E1263" s="2">
        <v>534</v>
      </c>
      <c r="F1263" s="2">
        <v>111.4562</v>
      </c>
      <c r="G1263" s="2">
        <v>59517.610800000002</v>
      </c>
      <c r="H1263" s="5">
        <f t="shared" si="19"/>
        <v>3.5133317025439906E-3</v>
      </c>
      <c r="I1263" s="4"/>
      <c r="J1263" s="4"/>
      <c r="K1263" s="4"/>
    </row>
    <row r="1264" spans="2:11" ht="13.5" x14ac:dyDescent="0.35">
      <c r="B1264" s="3">
        <v>43846</v>
      </c>
      <c r="C1264" s="2">
        <v>113</v>
      </c>
      <c r="D1264" s="2">
        <v>33.293300000000002</v>
      </c>
      <c r="E1264" s="2">
        <v>458</v>
      </c>
      <c r="F1264" s="2">
        <v>112.8721</v>
      </c>
      <c r="G1264" s="2">
        <v>51695.421799999996</v>
      </c>
      <c r="H1264" s="5">
        <f t="shared" si="19"/>
        <v>1.4455085331927726E-2</v>
      </c>
      <c r="I1264" s="4"/>
      <c r="J1264" s="4"/>
      <c r="K1264" s="4"/>
    </row>
    <row r="1265" spans="2:11" ht="13.5" x14ac:dyDescent="0.35">
      <c r="B1265" s="3">
        <v>43847</v>
      </c>
      <c r="C1265" s="2">
        <v>112.3</v>
      </c>
      <c r="D1265" s="2">
        <v>33.087000000000003</v>
      </c>
      <c r="E1265" s="2">
        <v>526</v>
      </c>
      <c r="F1265" s="2">
        <v>112.8165</v>
      </c>
      <c r="G1265" s="2">
        <v>59341.478999999999</v>
      </c>
      <c r="H1265" s="5">
        <f t="shared" si="19"/>
        <v>-6.196441926753996E-3</v>
      </c>
      <c r="I1265" s="4"/>
      <c r="J1265" s="4"/>
      <c r="K1265" s="4"/>
    </row>
    <row r="1266" spans="2:11" ht="13.5" x14ac:dyDescent="0.35">
      <c r="B1266" s="3">
        <v>43850</v>
      </c>
      <c r="C1266" s="2">
        <v>113.65</v>
      </c>
      <c r="D1266" s="2">
        <v>33.4848</v>
      </c>
      <c r="E1266" s="2">
        <v>778</v>
      </c>
      <c r="F1266" s="2">
        <v>113.41930000000001</v>
      </c>
      <c r="G1266" s="2">
        <v>88240.215400000001</v>
      </c>
      <c r="H1266" s="5">
        <f t="shared" si="19"/>
        <v>1.2022848853023743E-2</v>
      </c>
      <c r="I1266" s="4"/>
      <c r="J1266" s="4"/>
      <c r="K1266" s="4"/>
    </row>
    <row r="1267" spans="2:11" ht="13.5" x14ac:dyDescent="0.35">
      <c r="B1267" s="3">
        <v>43851</v>
      </c>
      <c r="C1267" s="2">
        <v>111.61</v>
      </c>
      <c r="D1267" s="2">
        <v>32.883800000000001</v>
      </c>
      <c r="E1267" s="2">
        <v>685</v>
      </c>
      <c r="F1267" s="2">
        <v>113.07210000000001</v>
      </c>
      <c r="G1267" s="2">
        <v>77454.388500000001</v>
      </c>
      <c r="H1267" s="5">
        <f t="shared" si="19"/>
        <v>-1.7948442278287433E-2</v>
      </c>
      <c r="I1267" s="4"/>
      <c r="J1267" s="4"/>
      <c r="K1267" s="4"/>
    </row>
    <row r="1268" spans="2:11" ht="13.5" x14ac:dyDescent="0.35">
      <c r="B1268" s="3">
        <v>43852</v>
      </c>
      <c r="C1268" s="2">
        <v>113.6</v>
      </c>
      <c r="D1268" s="2">
        <v>33.470100000000002</v>
      </c>
      <c r="E1268" s="2">
        <v>187</v>
      </c>
      <c r="F1268" s="2">
        <v>113.60429999999999</v>
      </c>
      <c r="G1268" s="2">
        <v>21244.004099999998</v>
      </c>
      <c r="H1268" s="5">
        <f t="shared" si="19"/>
        <v>1.7829447934849422E-2</v>
      </c>
      <c r="I1268" s="4"/>
      <c r="J1268" s="4"/>
      <c r="K1268" s="4"/>
    </row>
    <row r="1269" spans="2:11" ht="13.5" x14ac:dyDescent="0.35">
      <c r="B1269" s="3">
        <v>43853</v>
      </c>
      <c r="C1269" s="2">
        <v>113.5</v>
      </c>
      <c r="D1269" s="2">
        <v>33.440600000000003</v>
      </c>
      <c r="E1269" s="2">
        <v>258</v>
      </c>
      <c r="F1269" s="2">
        <v>113.33629999999999</v>
      </c>
      <c r="G1269" s="2">
        <v>29240.7654</v>
      </c>
      <c r="H1269" s="5">
        <f t="shared" si="19"/>
        <v>-8.8138368274964069E-4</v>
      </c>
      <c r="I1269" s="4"/>
      <c r="J1269" s="4"/>
      <c r="K1269" s="4"/>
    </row>
    <row r="1270" spans="2:11" ht="13.5" x14ac:dyDescent="0.35">
      <c r="B1270" s="3">
        <v>43854</v>
      </c>
      <c r="C1270" s="2">
        <v>112.7</v>
      </c>
      <c r="D1270" s="2">
        <v>33.204900000000002</v>
      </c>
      <c r="E1270" s="2">
        <v>390</v>
      </c>
      <c r="F1270" s="2">
        <v>112.9113</v>
      </c>
      <c r="G1270" s="2">
        <v>44035.406999999999</v>
      </c>
      <c r="H1270" s="5">
        <f t="shared" si="19"/>
        <v>-7.0483185110315405E-3</v>
      </c>
      <c r="I1270" s="4"/>
      <c r="J1270" s="4"/>
      <c r="K1270" s="4"/>
    </row>
    <row r="1271" spans="2:11" ht="13.5" x14ac:dyDescent="0.35">
      <c r="B1271" s="3">
        <v>43857</v>
      </c>
      <c r="C1271" s="2">
        <v>112.71</v>
      </c>
      <c r="D1271" s="2">
        <v>33.207799999999999</v>
      </c>
      <c r="E1271" s="2">
        <v>457</v>
      </c>
      <c r="F1271" s="2">
        <v>112.78270000000001</v>
      </c>
      <c r="G1271" s="2">
        <v>51541.693899999998</v>
      </c>
      <c r="H1271" s="5">
        <f t="shared" si="19"/>
        <v>8.7336507563546157E-5</v>
      </c>
      <c r="I1271" s="4"/>
      <c r="J1271" s="4"/>
      <c r="K1271" s="4"/>
    </row>
    <row r="1272" spans="2:11" ht="13.5" x14ac:dyDescent="0.35">
      <c r="B1272" s="3">
        <v>43858</v>
      </c>
      <c r="C1272" s="2">
        <v>112.9</v>
      </c>
      <c r="D1272" s="2">
        <v>33.263800000000003</v>
      </c>
      <c r="E1272" s="2">
        <v>109</v>
      </c>
      <c r="F1272" s="2">
        <v>112.9</v>
      </c>
      <c r="G1272" s="2">
        <v>12306.1</v>
      </c>
      <c r="H1272" s="5">
        <f t="shared" si="19"/>
        <v>1.686350797102021E-3</v>
      </c>
      <c r="I1272" s="4"/>
      <c r="J1272" s="4"/>
      <c r="K1272" s="4"/>
    </row>
    <row r="1273" spans="2:11" ht="13.5" x14ac:dyDescent="0.35">
      <c r="B1273" s="3">
        <v>43859</v>
      </c>
      <c r="C1273" s="2">
        <v>113</v>
      </c>
      <c r="D1273" s="2">
        <v>33.293300000000002</v>
      </c>
      <c r="E1273" s="2">
        <v>755</v>
      </c>
      <c r="F1273" s="2">
        <v>112.9413</v>
      </c>
      <c r="G1273" s="2">
        <v>85270.681500000006</v>
      </c>
      <c r="H1273" s="5">
        <f t="shared" si="19"/>
        <v>8.8684996903537017E-4</v>
      </c>
      <c r="I1273" s="4"/>
      <c r="J1273" s="4"/>
      <c r="K1273" s="4"/>
    </row>
    <row r="1274" spans="2:11" ht="13.5" x14ac:dyDescent="0.35">
      <c r="B1274" s="3">
        <v>43860</v>
      </c>
      <c r="C1274" s="2">
        <v>113</v>
      </c>
      <c r="D1274" s="2">
        <v>33.293300000000002</v>
      </c>
      <c r="E1274" s="2">
        <v>849</v>
      </c>
      <c r="F1274" s="2">
        <v>112.9952</v>
      </c>
      <c r="G1274" s="2">
        <v>95932.924799999993</v>
      </c>
      <c r="H1274" s="5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112.52</v>
      </c>
      <c r="D1275" s="2">
        <v>33.151899999999998</v>
      </c>
      <c r="E1275" s="2">
        <v>371</v>
      </c>
      <c r="F1275" s="2">
        <v>112.8436</v>
      </c>
      <c r="G1275" s="2">
        <v>41864.975599999998</v>
      </c>
      <c r="H1275" s="5">
        <f t="shared" si="19"/>
        <v>-4.2471007680225268E-3</v>
      </c>
      <c r="I1275" s="4"/>
      <c r="J1275" s="4"/>
      <c r="K1275" s="4"/>
    </row>
    <row r="1276" spans="2:11" ht="13.5" x14ac:dyDescent="0.35">
      <c r="B1276" s="3">
        <v>43864</v>
      </c>
      <c r="C1276" s="2">
        <v>112.5</v>
      </c>
      <c r="D1276" s="2">
        <v>33.146000000000001</v>
      </c>
      <c r="E1276" s="2">
        <v>950</v>
      </c>
      <c r="F1276" s="2">
        <v>112.63549999999999</v>
      </c>
      <c r="G1276" s="2">
        <v>107003.72500000001</v>
      </c>
      <c r="H1276" s="5">
        <f t="shared" si="19"/>
        <v>-1.7796868354443964E-4</v>
      </c>
      <c r="I1276" s="4"/>
      <c r="J1276" s="4"/>
      <c r="K1276" s="4"/>
    </row>
    <row r="1277" spans="2:11" ht="13.5" x14ac:dyDescent="0.35">
      <c r="B1277" s="3">
        <v>43865</v>
      </c>
      <c r="C1277" s="2">
        <v>112.1</v>
      </c>
      <c r="D1277" s="2">
        <v>33.028100000000002</v>
      </c>
      <c r="E1277" s="2">
        <v>1286</v>
      </c>
      <c r="F1277" s="2">
        <v>112.19580000000001</v>
      </c>
      <c r="G1277" s="2">
        <v>144283.79879999999</v>
      </c>
      <c r="H1277" s="5">
        <f t="shared" si="19"/>
        <v>-3.5569902854039335E-3</v>
      </c>
      <c r="I1277" s="4"/>
      <c r="J1277" s="4"/>
      <c r="K1277" s="4"/>
    </row>
    <row r="1278" spans="2:11" ht="13.5" x14ac:dyDescent="0.35">
      <c r="B1278" s="3">
        <v>43866</v>
      </c>
      <c r="C1278" s="2">
        <v>113</v>
      </c>
      <c r="D1278" s="2">
        <v>33.293300000000002</v>
      </c>
      <c r="E1278" s="2">
        <v>953</v>
      </c>
      <c r="F1278" s="2">
        <v>112.6969</v>
      </c>
      <c r="G1278" s="2">
        <v>107400.14569999999</v>
      </c>
      <c r="H1278" s="5">
        <f t="shared" si="19"/>
        <v>8.0295263729975412E-3</v>
      </c>
      <c r="I1278" s="4"/>
      <c r="J1278" s="4"/>
      <c r="K1278" s="4"/>
    </row>
    <row r="1279" spans="2:11" ht="13.5" x14ac:dyDescent="0.35">
      <c r="B1279" s="3">
        <v>43867</v>
      </c>
      <c r="C1279" s="2">
        <v>113.5</v>
      </c>
      <c r="D1279" s="2">
        <v>33.440600000000003</v>
      </c>
      <c r="E1279" s="2">
        <v>400</v>
      </c>
      <c r="F1279" s="2">
        <v>113</v>
      </c>
      <c r="G1279" s="2">
        <v>45200</v>
      </c>
      <c r="H1279" s="5">
        <f t="shared" si="19"/>
        <v>4.4243136006344016E-3</v>
      </c>
      <c r="I1279" s="4"/>
      <c r="J1279" s="4"/>
      <c r="K1279" s="4"/>
    </row>
    <row r="1280" spans="2:11" ht="13.5" x14ac:dyDescent="0.35">
      <c r="B1280" s="3">
        <v>43868</v>
      </c>
      <c r="C1280" s="2">
        <v>115</v>
      </c>
      <c r="D1280" s="2">
        <v>33.882599999999996</v>
      </c>
      <c r="E1280" s="2">
        <v>485</v>
      </c>
      <c r="F1280" s="2">
        <v>114.80200000000001</v>
      </c>
      <c r="G1280" s="2">
        <v>55678.97</v>
      </c>
      <c r="H1280" s="5">
        <f t="shared" si="19"/>
        <v>1.3217466193788181E-2</v>
      </c>
      <c r="I1280" s="4"/>
      <c r="J1280" s="4"/>
      <c r="K1280" s="4"/>
    </row>
    <row r="1281" spans="2:11" ht="13.5" x14ac:dyDescent="0.35">
      <c r="B1281" s="3">
        <v>43871</v>
      </c>
      <c r="C1281" s="2">
        <v>114</v>
      </c>
      <c r="D1281" s="2">
        <v>33.587899999999998</v>
      </c>
      <c r="E1281" s="2">
        <v>353</v>
      </c>
      <c r="F1281" s="2">
        <v>114.14109999999999</v>
      </c>
      <c r="G1281" s="2">
        <v>40291.808299999997</v>
      </c>
      <c r="H1281" s="5">
        <f t="shared" si="19"/>
        <v>-8.6976796349748503E-3</v>
      </c>
      <c r="I1281" s="4"/>
      <c r="J1281" s="4"/>
      <c r="K1281" s="4"/>
    </row>
    <row r="1282" spans="2:11" ht="13.5" x14ac:dyDescent="0.35">
      <c r="B1282" s="3">
        <v>43872</v>
      </c>
      <c r="C1282" s="2">
        <v>114</v>
      </c>
      <c r="D1282" s="2">
        <v>33.587899999999998</v>
      </c>
      <c r="E1282" s="2">
        <v>333</v>
      </c>
      <c r="F1282" s="2">
        <v>114.51649999999999</v>
      </c>
      <c r="G1282" s="2">
        <v>38133.994500000001</v>
      </c>
      <c r="H1282" s="5">
        <f t="shared" si="19"/>
        <v>0</v>
      </c>
      <c r="I1282" s="4"/>
      <c r="J1282" s="4"/>
      <c r="K1282" s="4"/>
    </row>
    <row r="1283" spans="2:11" ht="13.5" x14ac:dyDescent="0.35">
      <c r="B1283" s="3">
        <v>43873</v>
      </c>
      <c r="C1283" s="2">
        <v>114</v>
      </c>
      <c r="D1283" s="2">
        <v>33.587899999999998</v>
      </c>
      <c r="E1283" s="2">
        <v>252</v>
      </c>
      <c r="F1283" s="2">
        <v>114.0393</v>
      </c>
      <c r="G1283" s="2">
        <v>28737.903600000001</v>
      </c>
      <c r="H1283" s="5">
        <f t="shared" si="19"/>
        <v>0</v>
      </c>
      <c r="I1283" s="4"/>
      <c r="J1283" s="4"/>
      <c r="K1283" s="4"/>
    </row>
    <row r="1284" spans="2:11" ht="13.5" x14ac:dyDescent="0.35">
      <c r="B1284" s="3">
        <v>43874</v>
      </c>
      <c r="C1284" s="2">
        <v>115.89</v>
      </c>
      <c r="D1284" s="2">
        <v>34.144799999999996</v>
      </c>
      <c r="E1284" s="2">
        <v>929</v>
      </c>
      <c r="F1284" s="2">
        <v>115.0215</v>
      </c>
      <c r="G1284" s="2">
        <v>106854.97349999999</v>
      </c>
      <c r="H1284" s="5">
        <f t="shared" si="19"/>
        <v>1.6580375671000534E-2</v>
      </c>
      <c r="I1284" s="4"/>
      <c r="J1284" s="4"/>
      <c r="K1284" s="4"/>
    </row>
    <row r="1285" spans="2:11" ht="13.5" x14ac:dyDescent="0.35">
      <c r="B1285" s="3">
        <v>43875</v>
      </c>
      <c r="C1285" s="2">
        <v>116.2</v>
      </c>
      <c r="D1285" s="2">
        <v>34.2361</v>
      </c>
      <c r="E1285" s="2">
        <v>1269</v>
      </c>
      <c r="F1285" s="2">
        <v>116.27419999999999</v>
      </c>
      <c r="G1285" s="2">
        <v>147551.95980000001</v>
      </c>
      <c r="H1285" s="5">
        <f t="shared" si="19"/>
        <v>2.6739064220614541E-3</v>
      </c>
      <c r="I1285" s="4"/>
      <c r="J1285" s="4"/>
      <c r="K1285" s="4"/>
    </row>
    <row r="1286" spans="2:11" ht="13.5" x14ac:dyDescent="0.35">
      <c r="B1286" s="3">
        <v>43878</v>
      </c>
      <c r="C1286" s="2">
        <v>119</v>
      </c>
      <c r="D1286" s="2">
        <v>35.061100000000003</v>
      </c>
      <c r="E1286" s="2">
        <v>2008</v>
      </c>
      <c r="F1286" s="2">
        <v>117.9174</v>
      </c>
      <c r="G1286" s="2">
        <v>236778.13920000001</v>
      </c>
      <c r="H1286" s="5">
        <f t="shared" si="19"/>
        <v>2.409737090381214E-2</v>
      </c>
      <c r="I1286" s="4"/>
      <c r="J1286" s="4"/>
      <c r="K1286" s="4"/>
    </row>
    <row r="1287" spans="2:11" ht="13.5" x14ac:dyDescent="0.35">
      <c r="B1287" s="3">
        <v>43879</v>
      </c>
      <c r="C1287" s="2">
        <v>120</v>
      </c>
      <c r="D1287" s="2">
        <v>35.355699999999999</v>
      </c>
      <c r="E1287" s="2">
        <v>3638</v>
      </c>
      <c r="F1287" s="2">
        <v>120.2388</v>
      </c>
      <c r="G1287" s="2">
        <v>437428.75439999998</v>
      </c>
      <c r="H1287" s="5">
        <f t="shared" ref="H1287:H1350" si="20">(D1287-D1286)/D1286</f>
        <v>8.4024745373075995E-3</v>
      </c>
      <c r="I1287" s="4"/>
      <c r="J1287" s="4"/>
      <c r="K1287" s="4"/>
    </row>
    <row r="1288" spans="2:11" ht="13.5" x14ac:dyDescent="0.35">
      <c r="B1288" s="3">
        <v>43880</v>
      </c>
      <c r="C1288" s="2">
        <v>121</v>
      </c>
      <c r="D1288" s="2">
        <v>35.650300000000001</v>
      </c>
      <c r="E1288" s="2">
        <v>2642</v>
      </c>
      <c r="F1288" s="2">
        <v>120.1636</v>
      </c>
      <c r="G1288" s="2">
        <v>317472.23119999998</v>
      </c>
      <c r="H1288" s="5">
        <f t="shared" si="20"/>
        <v>8.3324612438730565E-3</v>
      </c>
      <c r="I1288" s="4"/>
      <c r="J1288" s="4"/>
      <c r="K1288" s="4"/>
    </row>
    <row r="1289" spans="2:11" ht="13.5" x14ac:dyDescent="0.35">
      <c r="B1289" s="3">
        <v>43881</v>
      </c>
      <c r="C1289" s="2">
        <v>120.98</v>
      </c>
      <c r="D1289" s="2">
        <v>35.644399999999997</v>
      </c>
      <c r="E1289" s="2">
        <v>1271</v>
      </c>
      <c r="F1289" s="2">
        <v>120.9734</v>
      </c>
      <c r="G1289" s="2">
        <v>153757.19140000001</v>
      </c>
      <c r="H1289" s="5">
        <f t="shared" si="20"/>
        <v>-1.6549650353584719E-4</v>
      </c>
      <c r="I1289" s="4"/>
      <c r="J1289" s="4"/>
      <c r="K1289" s="4"/>
    </row>
    <row r="1290" spans="2:11" ht="13.5" x14ac:dyDescent="0.35">
      <c r="B1290" s="3">
        <v>43882</v>
      </c>
      <c r="C1290" s="2">
        <v>120.05</v>
      </c>
      <c r="D1290" s="2">
        <v>35.370399999999997</v>
      </c>
      <c r="E1290" s="2">
        <v>1067</v>
      </c>
      <c r="F1290" s="2">
        <v>120.3344</v>
      </c>
      <c r="G1290" s="2">
        <v>128396.8048</v>
      </c>
      <c r="H1290" s="5">
        <f t="shared" si="20"/>
        <v>-7.6870420037930482E-3</v>
      </c>
      <c r="I1290" s="4"/>
      <c r="J1290" s="4"/>
      <c r="K1290" s="4"/>
    </row>
    <row r="1291" spans="2:11" ht="13.5" x14ac:dyDescent="0.35">
      <c r="B1291" s="3">
        <v>43885</v>
      </c>
      <c r="C1291" s="2">
        <v>120.85</v>
      </c>
      <c r="D1291" s="2">
        <v>35.606099999999998</v>
      </c>
      <c r="E1291" s="2">
        <v>1427</v>
      </c>
      <c r="F1291" s="2">
        <v>120.44880000000001</v>
      </c>
      <c r="G1291" s="2">
        <v>171880.4376</v>
      </c>
      <c r="H1291" s="5">
        <f t="shared" si="20"/>
        <v>6.6637640512971687E-3</v>
      </c>
      <c r="I1291" s="4"/>
      <c r="J1291" s="4"/>
      <c r="K1291" s="4"/>
    </row>
    <row r="1292" spans="2:11" ht="13.5" x14ac:dyDescent="0.35">
      <c r="B1292" s="3">
        <v>43886</v>
      </c>
      <c r="C1292" s="2">
        <v>121</v>
      </c>
      <c r="D1292" s="2">
        <v>35.650300000000001</v>
      </c>
      <c r="E1292" s="2">
        <v>1138</v>
      </c>
      <c r="F1292" s="2">
        <v>121.0016</v>
      </c>
      <c r="G1292" s="2">
        <v>137699.82079999999</v>
      </c>
      <c r="H1292" s="5">
        <f t="shared" si="20"/>
        <v>1.2413603287078218E-3</v>
      </c>
      <c r="I1292" s="4"/>
      <c r="J1292" s="4"/>
      <c r="K1292" s="4"/>
    </row>
    <row r="1293" spans="2:11" ht="13.5" x14ac:dyDescent="0.35">
      <c r="B1293" s="3">
        <v>43887</v>
      </c>
      <c r="C1293" s="2">
        <v>120.5</v>
      </c>
      <c r="D1293" s="2">
        <v>35.503</v>
      </c>
      <c r="E1293" s="2">
        <v>1239</v>
      </c>
      <c r="F1293" s="2">
        <v>121.2216</v>
      </c>
      <c r="G1293" s="2">
        <v>150193.5624</v>
      </c>
      <c r="H1293" s="5">
        <f t="shared" si="20"/>
        <v>-4.1318025374260893E-3</v>
      </c>
      <c r="I1293" s="4"/>
      <c r="J1293" s="4"/>
      <c r="K1293" s="4"/>
    </row>
    <row r="1294" spans="2:11" ht="13.5" x14ac:dyDescent="0.35">
      <c r="B1294" s="3">
        <v>43888</v>
      </c>
      <c r="C1294" s="2">
        <v>120.4</v>
      </c>
      <c r="D1294" s="2">
        <v>35.473599999999998</v>
      </c>
      <c r="E1294" s="2">
        <v>839</v>
      </c>
      <c r="F1294" s="2">
        <v>120.1833</v>
      </c>
      <c r="G1294" s="2">
        <v>100833.7887</v>
      </c>
      <c r="H1294" s="5">
        <f t="shared" si="20"/>
        <v>-8.280990338845319E-4</v>
      </c>
      <c r="I1294" s="4"/>
      <c r="J1294" s="4"/>
      <c r="K1294" s="4"/>
    </row>
    <row r="1295" spans="2:11" ht="13.5" x14ac:dyDescent="0.35">
      <c r="B1295" s="3">
        <v>43889</v>
      </c>
      <c r="C1295" s="2">
        <v>119.8</v>
      </c>
      <c r="D1295" s="2">
        <v>35.296799999999998</v>
      </c>
      <c r="E1295" s="2">
        <v>811</v>
      </c>
      <c r="F1295" s="2">
        <v>120.09269999999999</v>
      </c>
      <c r="G1295" s="2">
        <v>97395.179699999993</v>
      </c>
      <c r="H1295" s="5">
        <f t="shared" si="20"/>
        <v>-4.9839880925533373E-3</v>
      </c>
      <c r="I1295" s="4"/>
      <c r="J1295" s="4"/>
      <c r="K1295" s="4"/>
    </row>
    <row r="1296" spans="2:11" ht="13.5" x14ac:dyDescent="0.35">
      <c r="B1296" s="3">
        <v>43892</v>
      </c>
      <c r="C1296" s="2">
        <v>119.6</v>
      </c>
      <c r="D1296" s="2">
        <v>35.237900000000003</v>
      </c>
      <c r="E1296" s="2">
        <v>1262</v>
      </c>
      <c r="F1296" s="2">
        <v>119.2328</v>
      </c>
      <c r="G1296" s="2">
        <v>150471.7936</v>
      </c>
      <c r="H1296" s="5">
        <f t="shared" si="20"/>
        <v>-1.6687065116382841E-3</v>
      </c>
      <c r="I1296" s="4"/>
      <c r="J1296" s="4"/>
      <c r="K1296" s="4"/>
    </row>
    <row r="1297" spans="2:11" ht="13.5" x14ac:dyDescent="0.35">
      <c r="B1297" s="3">
        <v>43893</v>
      </c>
      <c r="C1297" s="2">
        <v>119.5</v>
      </c>
      <c r="D1297" s="2">
        <v>35.208399999999997</v>
      </c>
      <c r="E1297" s="2">
        <v>1120</v>
      </c>
      <c r="F1297" s="2">
        <v>119.2093</v>
      </c>
      <c r="G1297" s="2">
        <v>133514.416</v>
      </c>
      <c r="H1297" s="5">
        <f t="shared" si="20"/>
        <v>-8.3716680051892575E-4</v>
      </c>
      <c r="I1297" s="4"/>
      <c r="J1297" s="4"/>
      <c r="K1297" s="4"/>
    </row>
    <row r="1298" spans="2:11" ht="13.5" x14ac:dyDescent="0.35">
      <c r="B1298" s="3">
        <v>43894</v>
      </c>
      <c r="C1298" s="2">
        <v>119.2</v>
      </c>
      <c r="D1298" s="2">
        <v>35.119999999999997</v>
      </c>
      <c r="E1298" s="2">
        <v>41</v>
      </c>
      <c r="F1298" s="2">
        <v>119.4659</v>
      </c>
      <c r="G1298" s="2">
        <v>4898.1018999999997</v>
      </c>
      <c r="H1298" s="5">
        <f t="shared" si="20"/>
        <v>-2.51076447665898E-3</v>
      </c>
      <c r="I1298" s="4"/>
      <c r="J1298" s="4"/>
      <c r="K1298" s="4"/>
    </row>
    <row r="1299" spans="2:11" ht="13.5" x14ac:dyDescent="0.35">
      <c r="B1299" s="3">
        <v>43895</v>
      </c>
      <c r="C1299" s="2">
        <v>118</v>
      </c>
      <c r="D1299" s="2">
        <v>34.766399999999997</v>
      </c>
      <c r="E1299" s="2">
        <v>550</v>
      </c>
      <c r="F1299" s="2">
        <v>116.9945</v>
      </c>
      <c r="G1299" s="2">
        <v>64346.974999999999</v>
      </c>
      <c r="H1299" s="5">
        <f t="shared" si="20"/>
        <v>-1.0068337129840552E-2</v>
      </c>
      <c r="I1299" s="4"/>
      <c r="J1299" s="4"/>
      <c r="K1299" s="4"/>
    </row>
    <row r="1300" spans="2:11" ht="13.5" x14ac:dyDescent="0.35">
      <c r="B1300" s="3">
        <v>43896</v>
      </c>
      <c r="C1300" s="2">
        <v>115</v>
      </c>
      <c r="D1300" s="2">
        <v>33.882599999999996</v>
      </c>
      <c r="E1300" s="2">
        <v>1303</v>
      </c>
      <c r="F1300" s="2">
        <v>115.3732</v>
      </c>
      <c r="G1300" s="2">
        <v>150331.27960000001</v>
      </c>
      <c r="H1300" s="5">
        <f t="shared" si="20"/>
        <v>-2.5421096230843598E-2</v>
      </c>
      <c r="I1300" s="4"/>
      <c r="J1300" s="4"/>
      <c r="K1300" s="4"/>
    </row>
    <row r="1301" spans="2:11" ht="13.5" x14ac:dyDescent="0.35">
      <c r="B1301" s="3">
        <v>43899</v>
      </c>
      <c r="C1301" s="2">
        <v>114.01</v>
      </c>
      <c r="D1301" s="2">
        <v>33.590899999999998</v>
      </c>
      <c r="E1301" s="2">
        <v>4404</v>
      </c>
      <c r="F1301" s="2">
        <v>115.0526</v>
      </c>
      <c r="G1301" s="2">
        <v>506691.65039999998</v>
      </c>
      <c r="H1301" s="5">
        <f t="shared" si="20"/>
        <v>-8.6091386139197923E-3</v>
      </c>
      <c r="I1301" s="4"/>
      <c r="J1301" s="4"/>
      <c r="K1301" s="4"/>
    </row>
    <row r="1302" spans="2:11" ht="13.5" x14ac:dyDescent="0.35">
      <c r="B1302" s="3">
        <v>43900</v>
      </c>
      <c r="C1302" s="2">
        <v>113.49</v>
      </c>
      <c r="D1302" s="2">
        <v>33.4377</v>
      </c>
      <c r="E1302" s="2">
        <v>1876</v>
      </c>
      <c r="F1302" s="2">
        <v>113.1061</v>
      </c>
      <c r="G1302" s="2">
        <v>212187.0436</v>
      </c>
      <c r="H1302" s="5">
        <f t="shared" si="20"/>
        <v>-4.5607590150903441E-3</v>
      </c>
      <c r="I1302" s="4"/>
      <c r="J1302" s="4"/>
      <c r="K1302" s="4"/>
    </row>
    <row r="1303" spans="2:11" ht="13.5" x14ac:dyDescent="0.35">
      <c r="B1303" s="3">
        <v>43901</v>
      </c>
      <c r="C1303" s="2">
        <v>113.1</v>
      </c>
      <c r="D1303" s="2">
        <v>33.322800000000001</v>
      </c>
      <c r="E1303" s="2">
        <v>2148</v>
      </c>
      <c r="F1303" s="2">
        <v>112.7608</v>
      </c>
      <c r="G1303" s="2">
        <v>242210.19839999999</v>
      </c>
      <c r="H1303" s="5">
        <f t="shared" si="20"/>
        <v>-3.436241129024983E-3</v>
      </c>
      <c r="I1303" s="4"/>
      <c r="J1303" s="4"/>
      <c r="K1303" s="4"/>
    </row>
    <row r="1304" spans="2:11" ht="13.5" x14ac:dyDescent="0.35">
      <c r="B1304" s="3">
        <v>43902</v>
      </c>
      <c r="C1304" s="2">
        <v>112.05</v>
      </c>
      <c r="D1304" s="2">
        <v>33.013399999999997</v>
      </c>
      <c r="E1304" s="2">
        <v>1627</v>
      </c>
      <c r="F1304" s="2">
        <v>112.2392</v>
      </c>
      <c r="G1304" s="2">
        <v>182613.1784</v>
      </c>
      <c r="H1304" s="5">
        <f t="shared" si="20"/>
        <v>-9.2849340391564835E-3</v>
      </c>
      <c r="I1304" s="4"/>
      <c r="J1304" s="4"/>
      <c r="K1304" s="4"/>
    </row>
    <row r="1305" spans="2:11" ht="13.5" x14ac:dyDescent="0.35">
      <c r="B1305" s="3">
        <v>43903</v>
      </c>
      <c r="C1305" s="2">
        <v>109</v>
      </c>
      <c r="D1305" s="2">
        <v>32.114800000000002</v>
      </c>
      <c r="E1305" s="2">
        <v>8981</v>
      </c>
      <c r="F1305" s="2">
        <v>109.8712</v>
      </c>
      <c r="G1305" s="2">
        <v>986753.24719999998</v>
      </c>
      <c r="H1305" s="5">
        <f t="shared" si="20"/>
        <v>-2.7219250365003146E-2</v>
      </c>
      <c r="I1305" s="4"/>
      <c r="J1305" s="4"/>
      <c r="K1305" s="4"/>
    </row>
    <row r="1306" spans="2:11" ht="13.5" x14ac:dyDescent="0.35">
      <c r="B1306" s="3">
        <v>43906</v>
      </c>
      <c r="C1306" s="2">
        <v>103</v>
      </c>
      <c r="D1306" s="2">
        <v>30.347000000000001</v>
      </c>
      <c r="E1306" s="2">
        <v>9999</v>
      </c>
      <c r="F1306" s="2">
        <v>103.16670000000001</v>
      </c>
      <c r="G1306" s="2">
        <v>1031563.8333000001</v>
      </c>
      <c r="H1306" s="5">
        <f t="shared" si="20"/>
        <v>-5.5046271500990229E-2</v>
      </c>
      <c r="I1306" s="4"/>
      <c r="J1306" s="4"/>
      <c r="K1306" s="4"/>
    </row>
    <row r="1307" spans="2:11" ht="13.5" x14ac:dyDescent="0.35">
      <c r="B1307" s="3">
        <v>43907</v>
      </c>
      <c r="C1307" s="2">
        <v>96.92</v>
      </c>
      <c r="D1307" s="2">
        <v>28.555599999999998</v>
      </c>
      <c r="E1307" s="2">
        <v>7723</v>
      </c>
      <c r="F1307" s="2">
        <v>97.281800000000004</v>
      </c>
      <c r="G1307" s="2">
        <v>751307.34140000003</v>
      </c>
      <c r="H1307" s="5">
        <f t="shared" si="20"/>
        <v>-5.90305466767721E-2</v>
      </c>
      <c r="I1307" s="4"/>
      <c r="J1307" s="4"/>
      <c r="K1307" s="4"/>
    </row>
    <row r="1308" spans="2:11" ht="13.5" x14ac:dyDescent="0.35">
      <c r="B1308" s="3">
        <v>43908</v>
      </c>
      <c r="C1308" s="2">
        <v>99.8</v>
      </c>
      <c r="D1308" s="2">
        <v>29.404199999999999</v>
      </c>
      <c r="E1308" s="2">
        <v>1910</v>
      </c>
      <c r="F1308" s="2">
        <v>95.758200000000002</v>
      </c>
      <c r="G1308" s="2">
        <v>182898.16200000001</v>
      </c>
      <c r="H1308" s="5">
        <f t="shared" si="20"/>
        <v>2.971746347476506E-2</v>
      </c>
      <c r="I1308" s="4"/>
      <c r="J1308" s="4"/>
      <c r="K1308" s="4"/>
    </row>
    <row r="1309" spans="2:11" ht="13.5" x14ac:dyDescent="0.35">
      <c r="B1309" s="3">
        <v>43909</v>
      </c>
      <c r="C1309" s="2">
        <v>102</v>
      </c>
      <c r="D1309" s="2">
        <v>30.052399999999999</v>
      </c>
      <c r="E1309" s="2">
        <v>2436</v>
      </c>
      <c r="F1309" s="2">
        <v>100.3032</v>
      </c>
      <c r="G1309" s="2">
        <v>244338.59520000001</v>
      </c>
      <c r="H1309" s="5">
        <f t="shared" si="20"/>
        <v>2.2044469837642217E-2</v>
      </c>
      <c r="I1309" s="4"/>
      <c r="J1309" s="4"/>
      <c r="K1309" s="4"/>
    </row>
    <row r="1310" spans="2:11" ht="13.5" x14ac:dyDescent="0.35">
      <c r="B1310" s="3">
        <v>43913</v>
      </c>
      <c r="C1310" s="2">
        <v>105.06</v>
      </c>
      <c r="D1310" s="2">
        <v>30.953900000000001</v>
      </c>
      <c r="E1310" s="2">
        <v>905</v>
      </c>
      <c r="F1310" s="2">
        <v>104.4468</v>
      </c>
      <c r="G1310" s="2">
        <v>94524.354000000007</v>
      </c>
      <c r="H1310" s="5">
        <f t="shared" si="20"/>
        <v>2.9997604184690815E-2</v>
      </c>
      <c r="I1310" s="4"/>
      <c r="J1310" s="4"/>
      <c r="K1310" s="4"/>
    </row>
    <row r="1311" spans="2:11" ht="13.5" x14ac:dyDescent="0.35">
      <c r="B1311" s="3">
        <v>43914</v>
      </c>
      <c r="C1311" s="2">
        <v>108.21</v>
      </c>
      <c r="D1311" s="2">
        <v>31.882000000000001</v>
      </c>
      <c r="E1311" s="2">
        <v>2343</v>
      </c>
      <c r="F1311" s="2">
        <v>108.21</v>
      </c>
      <c r="G1311" s="2">
        <v>253536.03</v>
      </c>
      <c r="H1311" s="5">
        <f t="shared" si="20"/>
        <v>2.9983297742772336E-2</v>
      </c>
      <c r="I1311" s="4"/>
      <c r="J1311" s="4"/>
      <c r="K1311" s="4"/>
    </row>
    <row r="1312" spans="2:11" ht="13.5" x14ac:dyDescent="0.35">
      <c r="B1312" s="3">
        <v>43915</v>
      </c>
      <c r="C1312" s="2">
        <v>108.5</v>
      </c>
      <c r="D1312" s="2">
        <v>31.967500000000001</v>
      </c>
      <c r="E1312" s="2">
        <v>3570</v>
      </c>
      <c r="F1312" s="2">
        <v>111.127</v>
      </c>
      <c r="G1312" s="2">
        <v>396723.39</v>
      </c>
      <c r="H1312" s="5">
        <f t="shared" si="20"/>
        <v>2.6817640047675706E-3</v>
      </c>
      <c r="I1312" s="4"/>
      <c r="J1312" s="4"/>
      <c r="K1312" s="4"/>
    </row>
    <row r="1313" spans="2:11" ht="13.5" x14ac:dyDescent="0.35">
      <c r="B1313" s="3">
        <v>43916</v>
      </c>
      <c r="C1313" s="2">
        <v>111.75</v>
      </c>
      <c r="D1313" s="2">
        <v>32.924999999999997</v>
      </c>
      <c r="E1313" s="2">
        <v>757</v>
      </c>
      <c r="F1313" s="2">
        <v>110.6504</v>
      </c>
      <c r="G1313" s="2">
        <v>83762.352799999993</v>
      </c>
      <c r="H1313" s="5">
        <f t="shared" si="20"/>
        <v>2.9952295299913851E-2</v>
      </c>
      <c r="I1313" s="4"/>
      <c r="J1313" s="4"/>
      <c r="K1313" s="4"/>
    </row>
    <row r="1314" spans="2:11" ht="13.5" x14ac:dyDescent="0.35">
      <c r="B1314" s="3">
        <v>43917</v>
      </c>
      <c r="C1314" s="2">
        <v>110</v>
      </c>
      <c r="D1314" s="2">
        <v>32.409399999999998</v>
      </c>
      <c r="E1314" s="2">
        <v>1157</v>
      </c>
      <c r="F1314" s="2">
        <v>112.1339</v>
      </c>
      <c r="G1314" s="2">
        <v>129738.92230000001</v>
      </c>
      <c r="H1314" s="5">
        <f t="shared" si="20"/>
        <v>-1.565983295368259E-2</v>
      </c>
      <c r="I1314" s="4"/>
      <c r="J1314" s="4"/>
      <c r="K1314" s="4"/>
    </row>
    <row r="1315" spans="2:11" ht="13.5" x14ac:dyDescent="0.35">
      <c r="B1315" s="3">
        <v>43920</v>
      </c>
      <c r="C1315" s="2">
        <v>110</v>
      </c>
      <c r="D1315" s="2">
        <v>32.409399999999998</v>
      </c>
      <c r="E1315" s="2">
        <v>367</v>
      </c>
      <c r="F1315" s="2">
        <v>110.03749999999999</v>
      </c>
      <c r="G1315" s="2">
        <v>40383.762499999997</v>
      </c>
      <c r="H1315" s="5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109.7</v>
      </c>
      <c r="D1316" s="2">
        <v>32.320999999999998</v>
      </c>
      <c r="E1316" s="2">
        <v>723</v>
      </c>
      <c r="F1316" s="2">
        <v>110.23820000000001</v>
      </c>
      <c r="G1316" s="2">
        <v>79702.218599999993</v>
      </c>
      <c r="H1316" s="5">
        <f t="shared" si="20"/>
        <v>-2.7276037199084227E-3</v>
      </c>
      <c r="I1316" s="4"/>
      <c r="J1316" s="4"/>
      <c r="K1316" s="4"/>
    </row>
    <row r="1317" spans="2:11" ht="13.5" x14ac:dyDescent="0.35">
      <c r="B1317" s="3">
        <v>43922</v>
      </c>
      <c r="C1317" s="2">
        <v>108.6</v>
      </c>
      <c r="D1317" s="2">
        <v>31.9969</v>
      </c>
      <c r="E1317" s="2">
        <v>1391</v>
      </c>
      <c r="F1317" s="2">
        <v>109.4517</v>
      </c>
      <c r="G1317" s="2">
        <v>152247.31469999999</v>
      </c>
      <c r="H1317" s="5">
        <f t="shared" si="20"/>
        <v>-1.0027536276724045E-2</v>
      </c>
      <c r="I1317" s="4"/>
      <c r="J1317" s="4"/>
      <c r="K1317" s="4"/>
    </row>
    <row r="1318" spans="2:11" ht="13.5" x14ac:dyDescent="0.35">
      <c r="B1318" s="3">
        <v>43923</v>
      </c>
      <c r="C1318" s="2">
        <v>105.35</v>
      </c>
      <c r="D1318" s="2">
        <v>31.039400000000001</v>
      </c>
      <c r="E1318" s="2">
        <v>522</v>
      </c>
      <c r="F1318" s="2">
        <v>105.8229</v>
      </c>
      <c r="G1318" s="2">
        <v>55239.553800000002</v>
      </c>
      <c r="H1318" s="5">
        <f t="shared" si="20"/>
        <v>-2.9924773962477603E-2</v>
      </c>
      <c r="I1318" s="4"/>
      <c r="J1318" s="4"/>
      <c r="K1318" s="4"/>
    </row>
    <row r="1319" spans="2:11" ht="13.5" x14ac:dyDescent="0.35">
      <c r="B1319" s="3">
        <v>43924</v>
      </c>
      <c r="C1319" s="2">
        <v>102.19</v>
      </c>
      <c r="D1319" s="2">
        <v>30.1083</v>
      </c>
      <c r="E1319" s="2">
        <v>3050</v>
      </c>
      <c r="F1319" s="2">
        <v>102.34</v>
      </c>
      <c r="G1319" s="2">
        <v>312137</v>
      </c>
      <c r="H1319" s="5">
        <f t="shared" si="20"/>
        <v>-2.9997358196356912E-2</v>
      </c>
      <c r="I1319" s="4"/>
      <c r="J1319" s="4"/>
      <c r="K1319" s="4"/>
    </row>
    <row r="1320" spans="2:11" ht="13.5" x14ac:dyDescent="0.35">
      <c r="B1320" s="3">
        <v>43927</v>
      </c>
      <c r="C1320" s="2">
        <v>100.01</v>
      </c>
      <c r="D1320" s="2">
        <v>29.466000000000001</v>
      </c>
      <c r="E1320" s="2">
        <v>3574</v>
      </c>
      <c r="F1320" s="2">
        <v>99.171800000000005</v>
      </c>
      <c r="G1320" s="2">
        <v>354440.01319999999</v>
      </c>
      <c r="H1320" s="5">
        <f t="shared" si="20"/>
        <v>-2.1332987913631748E-2</v>
      </c>
      <c r="I1320" s="4"/>
      <c r="J1320" s="4"/>
      <c r="K1320" s="4"/>
    </row>
    <row r="1321" spans="2:11" ht="13.5" x14ac:dyDescent="0.35">
      <c r="B1321" s="3">
        <v>43928</v>
      </c>
      <c r="C1321" s="2">
        <v>102</v>
      </c>
      <c r="D1321" s="2">
        <v>30.052399999999999</v>
      </c>
      <c r="E1321" s="2">
        <v>172</v>
      </c>
      <c r="F1321" s="2">
        <v>101.277</v>
      </c>
      <c r="G1321" s="2">
        <v>17419.644</v>
      </c>
      <c r="H1321" s="5">
        <f t="shared" si="20"/>
        <v>1.990090273535592E-2</v>
      </c>
      <c r="I1321" s="4"/>
      <c r="J1321" s="4"/>
      <c r="K1321" s="4"/>
    </row>
    <row r="1322" spans="2:11" ht="13.5" x14ac:dyDescent="0.35">
      <c r="B1322" s="3">
        <v>43929</v>
      </c>
      <c r="C1322" s="2">
        <v>102</v>
      </c>
      <c r="D1322" s="2">
        <v>30.052399999999999</v>
      </c>
      <c r="E1322" s="2">
        <v>2079</v>
      </c>
      <c r="F1322" s="2">
        <v>101.8272</v>
      </c>
      <c r="G1322" s="2">
        <v>211698.7488</v>
      </c>
      <c r="H1322" s="5">
        <f t="shared" si="20"/>
        <v>0</v>
      </c>
      <c r="I1322" s="4"/>
      <c r="J1322" s="4"/>
      <c r="K1322" s="4"/>
    </row>
    <row r="1323" spans="2:11" ht="13.5" x14ac:dyDescent="0.35">
      <c r="B1323" s="3">
        <v>43934</v>
      </c>
      <c r="C1323" s="2">
        <v>102</v>
      </c>
      <c r="D1323" s="2">
        <v>30.052399999999999</v>
      </c>
      <c r="E1323" s="2">
        <v>785</v>
      </c>
      <c r="F1323" s="2">
        <v>102.46510000000001</v>
      </c>
      <c r="G1323" s="2">
        <v>80435.103499999997</v>
      </c>
      <c r="H1323" s="5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101.6</v>
      </c>
      <c r="D1324" s="2">
        <v>29.9345</v>
      </c>
      <c r="E1324" s="2">
        <v>5462</v>
      </c>
      <c r="F1324" s="2">
        <v>101.55410000000001</v>
      </c>
      <c r="G1324" s="2">
        <v>554688.49419999996</v>
      </c>
      <c r="H1324" s="5">
        <f t="shared" si="20"/>
        <v>-3.9231475689129247E-3</v>
      </c>
      <c r="I1324" s="4"/>
      <c r="J1324" s="4"/>
      <c r="K1324" s="4"/>
    </row>
    <row r="1325" spans="2:11" ht="13.5" x14ac:dyDescent="0.35">
      <c r="B1325" s="3">
        <v>43936</v>
      </c>
      <c r="C1325" s="2">
        <v>102</v>
      </c>
      <c r="D1325" s="2">
        <v>30.052399999999999</v>
      </c>
      <c r="E1325" s="2">
        <v>581</v>
      </c>
      <c r="F1325" s="2">
        <v>102.0254</v>
      </c>
      <c r="G1325" s="2">
        <v>59276.757400000002</v>
      </c>
      <c r="H1325" s="5">
        <f t="shared" si="20"/>
        <v>3.9385992750838924E-3</v>
      </c>
      <c r="I1325" s="4"/>
      <c r="J1325" s="4"/>
      <c r="K1325" s="4"/>
    </row>
    <row r="1326" spans="2:11" ht="13.5" x14ac:dyDescent="0.35">
      <c r="B1326" s="3">
        <v>43937</v>
      </c>
      <c r="C1326" s="2">
        <v>102</v>
      </c>
      <c r="D1326" s="2">
        <v>30.052399999999999</v>
      </c>
      <c r="E1326" s="2">
        <v>640</v>
      </c>
      <c r="F1326" s="2">
        <v>102.0342</v>
      </c>
      <c r="G1326" s="2">
        <v>65301.887999999999</v>
      </c>
      <c r="H1326" s="5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102</v>
      </c>
      <c r="D1327" s="2">
        <v>30.052399999999999</v>
      </c>
      <c r="E1327" s="2">
        <v>1096</v>
      </c>
      <c r="F1327" s="2">
        <v>102.55710000000001</v>
      </c>
      <c r="G1327" s="2">
        <v>112402.5816</v>
      </c>
      <c r="H1327" s="5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103.5</v>
      </c>
      <c r="D1328" s="2">
        <v>30.494299999999999</v>
      </c>
      <c r="E1328" s="2">
        <v>221</v>
      </c>
      <c r="F1328" s="2">
        <v>103.6254</v>
      </c>
      <c r="G1328" s="2">
        <v>22901.213400000001</v>
      </c>
      <c r="H1328" s="5">
        <f t="shared" si="20"/>
        <v>1.4704316460582198E-2</v>
      </c>
      <c r="I1328" s="4"/>
      <c r="J1328" s="4"/>
      <c r="K1328" s="4"/>
    </row>
    <row r="1329" spans="2:11" ht="13.5" x14ac:dyDescent="0.35">
      <c r="B1329" s="3">
        <v>43942</v>
      </c>
      <c r="C1329" s="2">
        <v>102.5</v>
      </c>
      <c r="D1329" s="2">
        <v>30.1997</v>
      </c>
      <c r="E1329" s="2">
        <v>867</v>
      </c>
      <c r="F1329" s="2">
        <v>102.43259999999999</v>
      </c>
      <c r="G1329" s="2">
        <v>88809.064199999993</v>
      </c>
      <c r="H1329" s="5">
        <f t="shared" si="20"/>
        <v>-9.6608218585112326E-3</v>
      </c>
      <c r="I1329" s="4"/>
      <c r="J1329" s="4"/>
      <c r="K1329" s="4"/>
    </row>
    <row r="1330" spans="2:11" ht="13.5" x14ac:dyDescent="0.35">
      <c r="B1330" s="3">
        <v>43943</v>
      </c>
      <c r="C1330" s="2">
        <v>102</v>
      </c>
      <c r="D1330" s="2">
        <v>30.052399999999999</v>
      </c>
      <c r="E1330" s="2">
        <v>747</v>
      </c>
      <c r="F1330" s="2">
        <v>101.99630000000001</v>
      </c>
      <c r="G1330" s="2">
        <v>76191.236099999995</v>
      </c>
      <c r="H1330" s="5">
        <f t="shared" si="20"/>
        <v>-4.8775318960122558E-3</v>
      </c>
      <c r="I1330" s="4"/>
      <c r="J1330" s="4"/>
      <c r="K1330" s="4"/>
    </row>
    <row r="1331" spans="2:11" ht="13.5" x14ac:dyDescent="0.35">
      <c r="B1331" s="3">
        <v>43944</v>
      </c>
      <c r="C1331" s="2">
        <v>102.5</v>
      </c>
      <c r="D1331" s="2">
        <v>30.1997</v>
      </c>
      <c r="E1331" s="2">
        <v>293</v>
      </c>
      <c r="F1331" s="2">
        <v>102.5385</v>
      </c>
      <c r="G1331" s="2">
        <v>30043.780500000001</v>
      </c>
      <c r="H1331" s="5">
        <f t="shared" si="20"/>
        <v>4.9014388201941055E-3</v>
      </c>
      <c r="I1331" s="4"/>
      <c r="J1331" s="4"/>
      <c r="K1331" s="4"/>
    </row>
    <row r="1332" spans="2:11" ht="13.5" x14ac:dyDescent="0.35">
      <c r="B1332" s="3">
        <v>43945</v>
      </c>
      <c r="C1332" s="2">
        <v>102.01</v>
      </c>
      <c r="D1332" s="2">
        <v>30.055299999999999</v>
      </c>
      <c r="E1332" s="2">
        <v>434</v>
      </c>
      <c r="F1332" s="2">
        <v>102.40940000000001</v>
      </c>
      <c r="G1332" s="2">
        <v>44445.679600000003</v>
      </c>
      <c r="H1332" s="5">
        <f t="shared" si="20"/>
        <v>-4.7815044520310122E-3</v>
      </c>
      <c r="I1332" s="4"/>
      <c r="J1332" s="4"/>
      <c r="K1332" s="4"/>
    </row>
    <row r="1333" spans="2:11" ht="13.5" x14ac:dyDescent="0.35">
      <c r="B1333" s="3">
        <v>43948</v>
      </c>
      <c r="C1333" s="2">
        <v>103.22</v>
      </c>
      <c r="D1333" s="2">
        <v>30.411799999999999</v>
      </c>
      <c r="E1333" s="2">
        <v>1785</v>
      </c>
      <c r="F1333" s="2">
        <v>103.53959999999999</v>
      </c>
      <c r="G1333" s="2">
        <v>184818.18599999999</v>
      </c>
      <c r="H1333" s="5">
        <f t="shared" si="20"/>
        <v>1.1861468692709789E-2</v>
      </c>
      <c r="I1333" s="4"/>
      <c r="J1333" s="4"/>
      <c r="K1333" s="4"/>
    </row>
    <row r="1334" spans="2:11" ht="13.5" x14ac:dyDescent="0.35">
      <c r="B1334" s="3">
        <v>43949</v>
      </c>
      <c r="C1334" s="2">
        <v>102</v>
      </c>
      <c r="D1334" s="2">
        <v>30.052399999999999</v>
      </c>
      <c r="E1334" s="2">
        <v>1206</v>
      </c>
      <c r="F1334" s="2">
        <v>101.8323</v>
      </c>
      <c r="G1334" s="2">
        <v>122809.75380000001</v>
      </c>
      <c r="H1334" s="5">
        <f t="shared" si="20"/>
        <v>-1.1817781255959885E-2</v>
      </c>
      <c r="I1334" s="4"/>
      <c r="J1334" s="4"/>
      <c r="K1334" s="4"/>
    </row>
    <row r="1335" spans="2:11" ht="13.5" x14ac:dyDescent="0.35">
      <c r="B1335" s="3">
        <v>43950</v>
      </c>
      <c r="C1335" s="2">
        <v>101.5</v>
      </c>
      <c r="D1335" s="2">
        <v>29.905000000000001</v>
      </c>
      <c r="E1335" s="2">
        <v>1701</v>
      </c>
      <c r="F1335" s="2">
        <v>101.8779</v>
      </c>
      <c r="G1335" s="2">
        <v>173294.30790000001</v>
      </c>
      <c r="H1335" s="5">
        <f t="shared" si="20"/>
        <v>-4.9047663414568399E-3</v>
      </c>
      <c r="I1335" s="4"/>
      <c r="J1335" s="4"/>
      <c r="K1335" s="4"/>
    </row>
    <row r="1336" spans="2:11" ht="13.5" x14ac:dyDescent="0.35">
      <c r="B1336" s="3">
        <v>43951</v>
      </c>
      <c r="C1336" s="2">
        <v>101.5</v>
      </c>
      <c r="D1336" s="2">
        <v>29.905000000000001</v>
      </c>
      <c r="E1336" s="2">
        <v>1046</v>
      </c>
      <c r="F1336" s="2">
        <v>101.253</v>
      </c>
      <c r="G1336" s="2">
        <v>105910.63800000001</v>
      </c>
      <c r="H1336" s="5">
        <f t="shared" si="20"/>
        <v>0</v>
      </c>
      <c r="I1336" s="4"/>
      <c r="J1336" s="4"/>
      <c r="K1336" s="4"/>
    </row>
    <row r="1337" spans="2:11" ht="13.5" x14ac:dyDescent="0.35">
      <c r="B1337" s="3">
        <v>43955</v>
      </c>
      <c r="C1337" s="2">
        <v>102</v>
      </c>
      <c r="D1337" s="2">
        <v>30.052399999999999</v>
      </c>
      <c r="E1337" s="2">
        <v>476</v>
      </c>
      <c r="F1337" s="2">
        <v>102.0378</v>
      </c>
      <c r="G1337" s="2">
        <v>48569.9928</v>
      </c>
      <c r="H1337" s="5">
        <f t="shared" si="20"/>
        <v>4.9289416485536709E-3</v>
      </c>
      <c r="I1337" s="4"/>
      <c r="J1337" s="4"/>
      <c r="K1337" s="4"/>
    </row>
    <row r="1338" spans="2:11" ht="13.5" x14ac:dyDescent="0.35">
      <c r="B1338" s="3">
        <v>43956</v>
      </c>
      <c r="C1338" s="2">
        <v>103.8</v>
      </c>
      <c r="D1338" s="2">
        <v>30.582699999999999</v>
      </c>
      <c r="E1338" s="2">
        <v>561</v>
      </c>
      <c r="F1338" s="2">
        <v>103.2731</v>
      </c>
      <c r="G1338" s="2">
        <v>57936.2091</v>
      </c>
      <c r="H1338" s="5">
        <f t="shared" si="20"/>
        <v>1.7645845256951207E-2</v>
      </c>
      <c r="I1338" s="4"/>
      <c r="J1338" s="4"/>
      <c r="K1338" s="4"/>
    </row>
    <row r="1339" spans="2:11" ht="13.5" x14ac:dyDescent="0.35">
      <c r="B1339" s="3">
        <v>43957</v>
      </c>
      <c r="C1339" s="2">
        <v>103</v>
      </c>
      <c r="D1339" s="2">
        <v>30.347000000000001</v>
      </c>
      <c r="E1339" s="2">
        <v>295</v>
      </c>
      <c r="F1339" s="2">
        <v>103.1271</v>
      </c>
      <c r="G1339" s="2">
        <v>30422.494500000001</v>
      </c>
      <c r="H1339" s="5">
        <f t="shared" si="20"/>
        <v>-7.7069715885123881E-3</v>
      </c>
      <c r="I1339" s="4"/>
      <c r="J1339" s="4"/>
      <c r="K1339" s="4"/>
    </row>
    <row r="1340" spans="2:11" ht="13.5" x14ac:dyDescent="0.35">
      <c r="B1340" s="3">
        <v>43958</v>
      </c>
      <c r="C1340" s="2">
        <v>103.5</v>
      </c>
      <c r="D1340" s="2">
        <v>30.494299999999999</v>
      </c>
      <c r="E1340" s="2">
        <v>605</v>
      </c>
      <c r="F1340" s="2">
        <v>103.6045</v>
      </c>
      <c r="G1340" s="2">
        <v>62680.722500000003</v>
      </c>
      <c r="H1340" s="5">
        <f t="shared" si="20"/>
        <v>4.8538570534154201E-3</v>
      </c>
      <c r="I1340" s="4"/>
      <c r="J1340" s="4"/>
      <c r="K1340" s="4"/>
    </row>
    <row r="1341" spans="2:11" ht="13.5" x14ac:dyDescent="0.35">
      <c r="B1341" s="3">
        <v>43959</v>
      </c>
      <c r="C1341" s="2">
        <v>103</v>
      </c>
      <c r="D1341" s="2">
        <v>30.347000000000001</v>
      </c>
      <c r="E1341" s="2">
        <v>213</v>
      </c>
      <c r="F1341" s="2">
        <v>103.1657</v>
      </c>
      <c r="G1341" s="2">
        <v>21974.294099999999</v>
      </c>
      <c r="H1341" s="5">
        <f t="shared" si="20"/>
        <v>-4.8304109292555582E-3</v>
      </c>
      <c r="I1341" s="4"/>
      <c r="J1341" s="4"/>
      <c r="K1341" s="4"/>
    </row>
    <row r="1342" spans="2:11" ht="13.5" x14ac:dyDescent="0.35">
      <c r="B1342" s="3">
        <v>43962</v>
      </c>
      <c r="C1342" s="2">
        <v>103.24</v>
      </c>
      <c r="D1342" s="2">
        <v>30.4177</v>
      </c>
      <c r="E1342" s="2">
        <v>469</v>
      </c>
      <c r="F1342" s="2">
        <v>104.8415</v>
      </c>
      <c r="G1342" s="2">
        <v>49170.663500000002</v>
      </c>
      <c r="H1342" s="5">
        <f t="shared" si="20"/>
        <v>2.3297195768938826E-3</v>
      </c>
      <c r="I1342" s="4"/>
      <c r="J1342" s="4"/>
      <c r="K1342" s="4"/>
    </row>
    <row r="1343" spans="2:11" ht="13.5" x14ac:dyDescent="0.35">
      <c r="B1343" s="3">
        <v>43963</v>
      </c>
      <c r="C1343" s="2">
        <v>105</v>
      </c>
      <c r="D1343" s="2">
        <v>30.936199999999999</v>
      </c>
      <c r="E1343" s="2">
        <v>1194</v>
      </c>
      <c r="F1343" s="2">
        <v>105.0595</v>
      </c>
      <c r="G1343" s="2">
        <v>125441.04300000001</v>
      </c>
      <c r="H1343" s="5">
        <f t="shared" si="20"/>
        <v>1.7045996245606983E-2</v>
      </c>
      <c r="I1343" s="4"/>
      <c r="J1343" s="4"/>
      <c r="K1343" s="4"/>
    </row>
    <row r="1344" spans="2:11" ht="13.5" x14ac:dyDescent="0.35">
      <c r="B1344" s="3">
        <v>43964</v>
      </c>
      <c r="C1344" s="2">
        <v>107.9</v>
      </c>
      <c r="D1344" s="2">
        <v>31.790700000000001</v>
      </c>
      <c r="E1344" s="2">
        <v>5</v>
      </c>
      <c r="F1344" s="2">
        <v>107.9</v>
      </c>
      <c r="G1344" s="2">
        <v>539.5</v>
      </c>
      <c r="H1344" s="5">
        <f t="shared" si="20"/>
        <v>2.7621362675441768E-2</v>
      </c>
      <c r="I1344" s="4"/>
      <c r="J1344" s="4"/>
      <c r="K1344" s="4"/>
    </row>
    <row r="1345" spans="2:11" ht="13.5" x14ac:dyDescent="0.35">
      <c r="B1345" s="3">
        <v>43965</v>
      </c>
      <c r="C1345" s="2">
        <v>108</v>
      </c>
      <c r="D1345" s="2">
        <v>31.8201</v>
      </c>
      <c r="E1345" s="2">
        <v>991</v>
      </c>
      <c r="F1345" s="2">
        <v>108.0372</v>
      </c>
      <c r="G1345" s="2">
        <v>107064.8652</v>
      </c>
      <c r="H1345" s="5">
        <f t="shared" si="20"/>
        <v>9.2479876190203366E-4</v>
      </c>
      <c r="I1345" s="4"/>
      <c r="J1345" s="4"/>
      <c r="K1345" s="4"/>
    </row>
    <row r="1346" spans="2:11" ht="13.5" x14ac:dyDescent="0.35">
      <c r="B1346" s="3">
        <v>43966</v>
      </c>
      <c r="C1346" s="2">
        <v>108</v>
      </c>
      <c r="D1346" s="2">
        <v>31.8201</v>
      </c>
      <c r="E1346" s="2">
        <v>260</v>
      </c>
      <c r="F1346" s="2">
        <v>109.1596</v>
      </c>
      <c r="G1346" s="2">
        <v>28381.495999999999</v>
      </c>
      <c r="H1346" s="5">
        <f t="shared" si="20"/>
        <v>0</v>
      </c>
      <c r="I1346" s="4"/>
      <c r="J1346" s="4"/>
      <c r="K1346" s="4"/>
    </row>
    <row r="1347" spans="2:11" ht="13.5" x14ac:dyDescent="0.35">
      <c r="B1347" s="3">
        <v>43969</v>
      </c>
      <c r="C1347" s="2">
        <v>110</v>
      </c>
      <c r="D1347" s="2">
        <v>32.409399999999998</v>
      </c>
      <c r="E1347" s="2">
        <v>1659</v>
      </c>
      <c r="F1347" s="2">
        <v>110.1587</v>
      </c>
      <c r="G1347" s="2">
        <v>182753.28330000001</v>
      </c>
      <c r="H1347" s="5">
        <f t="shared" si="20"/>
        <v>1.8519740667062579E-2</v>
      </c>
      <c r="I1347" s="4"/>
      <c r="J1347" s="4"/>
      <c r="K1347" s="4"/>
    </row>
    <row r="1348" spans="2:11" ht="13.5" x14ac:dyDescent="0.35">
      <c r="B1348" s="3">
        <v>43970</v>
      </c>
      <c r="C1348" s="2">
        <v>109.99</v>
      </c>
      <c r="D1348" s="2">
        <v>32.406500000000001</v>
      </c>
      <c r="E1348" s="2">
        <v>558</v>
      </c>
      <c r="F1348" s="2">
        <v>110.8433</v>
      </c>
      <c r="G1348" s="2">
        <v>61850.561399999999</v>
      </c>
      <c r="H1348" s="5">
        <f t="shared" si="20"/>
        <v>-8.9480212530833472E-5</v>
      </c>
      <c r="I1348" s="4"/>
      <c r="J1348" s="4"/>
      <c r="K1348" s="4"/>
    </row>
    <row r="1349" spans="2:11" ht="13.5" x14ac:dyDescent="0.35">
      <c r="B1349" s="3">
        <v>43971</v>
      </c>
      <c r="C1349" s="2">
        <v>110</v>
      </c>
      <c r="D1349" s="2">
        <v>32.409399999999998</v>
      </c>
      <c r="E1349" s="2">
        <v>9261</v>
      </c>
      <c r="F1349" s="2">
        <v>111.6529</v>
      </c>
      <c r="G1349" s="2">
        <v>1034017.5069</v>
      </c>
      <c r="H1349" s="5">
        <f t="shared" si="20"/>
        <v>8.9488219955774116E-5</v>
      </c>
      <c r="I1349" s="4"/>
      <c r="J1349" s="4"/>
      <c r="K1349" s="4"/>
    </row>
    <row r="1350" spans="2:11" ht="13.5" x14ac:dyDescent="0.35">
      <c r="B1350" s="3">
        <v>43972</v>
      </c>
      <c r="C1350" s="2">
        <v>108.1</v>
      </c>
      <c r="D1350" s="2">
        <v>31.849599999999999</v>
      </c>
      <c r="E1350" s="2">
        <v>1405</v>
      </c>
      <c r="F1350" s="2">
        <v>108.15900000000001</v>
      </c>
      <c r="G1350" s="2">
        <v>151963.39499999999</v>
      </c>
      <c r="H1350" s="5">
        <f t="shared" si="20"/>
        <v>-1.7272766543039959E-2</v>
      </c>
      <c r="I1350" s="4"/>
      <c r="J1350" s="4"/>
      <c r="K1350" s="4"/>
    </row>
    <row r="1351" spans="2:11" ht="13.5" x14ac:dyDescent="0.35">
      <c r="B1351" s="3">
        <v>43973</v>
      </c>
      <c r="C1351" s="2">
        <v>107</v>
      </c>
      <c r="D1351" s="2">
        <v>31.525500000000001</v>
      </c>
      <c r="E1351" s="2">
        <v>432</v>
      </c>
      <c r="F1351" s="2">
        <v>107.1048</v>
      </c>
      <c r="G1351" s="2">
        <v>46269.2736</v>
      </c>
      <c r="H1351" s="5">
        <f t="shared" ref="H1351:H1414" si="21">(D1351-D1350)/D1350</f>
        <v>-1.0175951974279044E-2</v>
      </c>
      <c r="I1351" s="4"/>
      <c r="J1351" s="4"/>
      <c r="K1351" s="4"/>
    </row>
    <row r="1352" spans="2:11" ht="13.5" x14ac:dyDescent="0.35">
      <c r="B1352" s="3">
        <v>43977</v>
      </c>
      <c r="C1352" s="2">
        <v>107</v>
      </c>
      <c r="D1352" s="2">
        <v>31.525500000000001</v>
      </c>
      <c r="E1352" s="2">
        <v>626</v>
      </c>
      <c r="F1352" s="2">
        <v>106.6981</v>
      </c>
      <c r="G1352" s="2">
        <v>66793.010599999994</v>
      </c>
      <c r="H1352" s="5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107</v>
      </c>
      <c r="D1353" s="2">
        <v>31.525500000000001</v>
      </c>
      <c r="E1353" s="2">
        <v>1367</v>
      </c>
      <c r="F1353" s="2">
        <v>107</v>
      </c>
      <c r="G1353" s="2">
        <v>146269</v>
      </c>
      <c r="H1353" s="5">
        <f t="shared" si="21"/>
        <v>0</v>
      </c>
      <c r="I1353" s="4"/>
      <c r="J1353" s="4"/>
      <c r="K1353" s="4"/>
    </row>
    <row r="1354" spans="2:11" ht="13.5" x14ac:dyDescent="0.35">
      <c r="B1354" s="3">
        <v>43979</v>
      </c>
      <c r="C1354" s="2">
        <v>106.6</v>
      </c>
      <c r="D1354" s="2">
        <v>31.407699999999998</v>
      </c>
      <c r="E1354" s="2">
        <v>234</v>
      </c>
      <c r="F1354" s="2">
        <v>106.4359</v>
      </c>
      <c r="G1354" s="2">
        <v>24906.000599999999</v>
      </c>
      <c r="H1354" s="5">
        <f t="shared" si="21"/>
        <v>-3.7366576263660389E-3</v>
      </c>
      <c r="I1354" s="4"/>
      <c r="J1354" s="4"/>
      <c r="K1354" s="4"/>
    </row>
    <row r="1355" spans="2:11" ht="13.5" x14ac:dyDescent="0.35">
      <c r="B1355" s="3">
        <v>43980</v>
      </c>
      <c r="C1355" s="2">
        <v>105.7</v>
      </c>
      <c r="D1355" s="2">
        <v>31.142499999999998</v>
      </c>
      <c r="E1355" s="2">
        <v>666</v>
      </c>
      <c r="F1355" s="2">
        <v>106.45140000000001</v>
      </c>
      <c r="G1355" s="2">
        <v>70896.632400000002</v>
      </c>
      <c r="H1355" s="5">
        <f t="shared" si="21"/>
        <v>-8.4437892618689087E-3</v>
      </c>
      <c r="I1355" s="4"/>
      <c r="J1355" s="4"/>
      <c r="K1355" s="4"/>
    </row>
    <row r="1356" spans="2:11" ht="13.5" x14ac:dyDescent="0.35">
      <c r="B1356" s="3">
        <v>43983</v>
      </c>
      <c r="C1356" s="2">
        <v>105</v>
      </c>
      <c r="D1356" s="2">
        <v>30.936199999999999</v>
      </c>
      <c r="E1356" s="2">
        <v>364</v>
      </c>
      <c r="F1356" s="2">
        <v>105.26730000000001</v>
      </c>
      <c r="G1356" s="2">
        <v>38317.297200000001</v>
      </c>
      <c r="H1356" s="5">
        <f t="shared" si="21"/>
        <v>-6.6243878943565487E-3</v>
      </c>
      <c r="I1356" s="4"/>
      <c r="J1356" s="4"/>
      <c r="K1356" s="4"/>
    </row>
    <row r="1357" spans="2:11" ht="13.5" x14ac:dyDescent="0.35">
      <c r="B1357" s="3">
        <v>43984</v>
      </c>
      <c r="C1357" s="2">
        <v>107</v>
      </c>
      <c r="D1357" s="2">
        <v>31.525500000000001</v>
      </c>
      <c r="E1357" s="2">
        <v>235</v>
      </c>
      <c r="F1357" s="2">
        <v>106.37869999999999</v>
      </c>
      <c r="G1357" s="2">
        <v>24998.994500000001</v>
      </c>
      <c r="H1357" s="5">
        <f t="shared" si="21"/>
        <v>1.904888124591907E-2</v>
      </c>
      <c r="I1357" s="4"/>
      <c r="J1357" s="4"/>
      <c r="K1357" s="4"/>
    </row>
    <row r="1358" spans="2:11" ht="13.5" x14ac:dyDescent="0.35">
      <c r="B1358" s="3">
        <v>43985</v>
      </c>
      <c r="C1358" s="2">
        <v>104.6</v>
      </c>
      <c r="D1358" s="2">
        <v>30.8184</v>
      </c>
      <c r="E1358" s="2">
        <v>659</v>
      </c>
      <c r="F1358" s="2">
        <v>106.3158</v>
      </c>
      <c r="G1358" s="2">
        <v>70062.112200000003</v>
      </c>
      <c r="H1358" s="5">
        <f t="shared" si="21"/>
        <v>-2.2429461864205184E-2</v>
      </c>
      <c r="I1358" s="4"/>
      <c r="J1358" s="4"/>
      <c r="K1358" s="4"/>
    </row>
    <row r="1359" spans="2:11" ht="13.5" x14ac:dyDescent="0.35">
      <c r="B1359" s="3">
        <v>43986</v>
      </c>
      <c r="C1359" s="2">
        <v>106</v>
      </c>
      <c r="D1359" s="2">
        <v>31.230899999999998</v>
      </c>
      <c r="E1359" s="2">
        <v>1149</v>
      </c>
      <c r="F1359" s="2">
        <v>106.0087</v>
      </c>
      <c r="G1359" s="2">
        <v>121803.9963</v>
      </c>
      <c r="H1359" s="5">
        <f t="shared" si="21"/>
        <v>1.33848609921345E-2</v>
      </c>
      <c r="I1359" s="4"/>
      <c r="J1359" s="4"/>
      <c r="K1359" s="4"/>
    </row>
    <row r="1360" spans="2:11" ht="13.5" x14ac:dyDescent="0.35">
      <c r="B1360" s="3">
        <v>43987</v>
      </c>
      <c r="C1360" s="2">
        <v>105.6</v>
      </c>
      <c r="D1360" s="2">
        <v>31.113</v>
      </c>
      <c r="E1360" s="2">
        <v>1488</v>
      </c>
      <c r="F1360" s="2">
        <v>106.3318</v>
      </c>
      <c r="G1360" s="2">
        <v>158221.71840000001</v>
      </c>
      <c r="H1360" s="5">
        <f t="shared" si="21"/>
        <v>-3.775107345609598E-3</v>
      </c>
      <c r="I1360" s="4"/>
      <c r="J1360" s="4"/>
      <c r="K1360" s="4"/>
    </row>
    <row r="1361" spans="2:11" ht="13.5" x14ac:dyDescent="0.35">
      <c r="B1361" s="3">
        <v>43990</v>
      </c>
      <c r="C1361" s="2">
        <v>105</v>
      </c>
      <c r="D1361" s="2">
        <v>30.936199999999999</v>
      </c>
      <c r="E1361" s="2">
        <v>1932</v>
      </c>
      <c r="F1361" s="2">
        <v>105.6153</v>
      </c>
      <c r="G1361" s="2">
        <v>204048.75959999999</v>
      </c>
      <c r="H1361" s="5">
        <f t="shared" si="21"/>
        <v>-5.6825121331919156E-3</v>
      </c>
      <c r="I1361" s="4"/>
      <c r="J1361" s="4"/>
      <c r="K1361" s="4"/>
    </row>
    <row r="1362" spans="2:11" ht="13.5" x14ac:dyDescent="0.35">
      <c r="B1362" s="3">
        <v>43991</v>
      </c>
      <c r="C1362" s="2">
        <v>105.1</v>
      </c>
      <c r="D1362" s="2">
        <v>30.965699999999998</v>
      </c>
      <c r="E1362" s="2">
        <v>377</v>
      </c>
      <c r="F1362" s="2">
        <v>105.29049999999999</v>
      </c>
      <c r="G1362" s="2">
        <v>39694.518499999998</v>
      </c>
      <c r="H1362" s="5">
        <f t="shared" si="21"/>
        <v>9.5357542296722767E-4</v>
      </c>
      <c r="I1362" s="4"/>
      <c r="J1362" s="4"/>
      <c r="K1362" s="4"/>
    </row>
    <row r="1363" spans="2:11" ht="13.5" x14ac:dyDescent="0.35">
      <c r="B1363" s="3">
        <v>43992</v>
      </c>
      <c r="C1363" s="2">
        <v>105.52</v>
      </c>
      <c r="D1363" s="2">
        <v>31.089500000000001</v>
      </c>
      <c r="E1363" s="2">
        <v>306</v>
      </c>
      <c r="F1363" s="2">
        <v>105.52379999999999</v>
      </c>
      <c r="G1363" s="2">
        <v>32290.282800000001</v>
      </c>
      <c r="H1363" s="5">
        <f t="shared" si="21"/>
        <v>3.9979719496088511E-3</v>
      </c>
      <c r="I1363" s="4"/>
      <c r="J1363" s="4"/>
      <c r="K1363" s="4"/>
    </row>
    <row r="1364" spans="2:11" ht="13.5" x14ac:dyDescent="0.35">
      <c r="B1364" s="3">
        <v>43993</v>
      </c>
      <c r="C1364" s="2">
        <v>108</v>
      </c>
      <c r="D1364" s="2">
        <v>31.8201</v>
      </c>
      <c r="E1364" s="2">
        <v>454</v>
      </c>
      <c r="F1364" s="2">
        <v>106.6987</v>
      </c>
      <c r="G1364" s="2">
        <v>48441.209799999997</v>
      </c>
      <c r="H1364" s="5">
        <f t="shared" si="21"/>
        <v>2.3499895463098441E-2</v>
      </c>
      <c r="I1364" s="4"/>
      <c r="J1364" s="4"/>
      <c r="K1364" s="4"/>
    </row>
    <row r="1365" spans="2:11" ht="13.5" x14ac:dyDescent="0.35">
      <c r="B1365" s="3">
        <v>43994</v>
      </c>
      <c r="C1365" s="2">
        <v>110</v>
      </c>
      <c r="D1365" s="2">
        <v>32.409399999999998</v>
      </c>
      <c r="E1365" s="2">
        <v>461</v>
      </c>
      <c r="F1365" s="2">
        <v>109.7786</v>
      </c>
      <c r="G1365" s="2">
        <v>50607.934600000001</v>
      </c>
      <c r="H1365" s="5">
        <f t="shared" si="21"/>
        <v>1.8519740667062579E-2</v>
      </c>
      <c r="I1365" s="4"/>
      <c r="J1365" s="4"/>
      <c r="K1365" s="4"/>
    </row>
    <row r="1366" spans="2:11" ht="13.5" x14ac:dyDescent="0.35">
      <c r="B1366" s="3">
        <v>43997</v>
      </c>
      <c r="C1366" s="2">
        <v>108.61</v>
      </c>
      <c r="D1366" s="2">
        <v>31.9999</v>
      </c>
      <c r="E1366" s="2">
        <v>30</v>
      </c>
      <c r="F1366" s="2">
        <v>109.02370000000001</v>
      </c>
      <c r="G1366" s="2">
        <v>3270.7109999999998</v>
      </c>
      <c r="H1366" s="5">
        <f t="shared" si="21"/>
        <v>-1.263522311428159E-2</v>
      </c>
      <c r="I1366" s="4"/>
      <c r="J1366" s="4"/>
      <c r="K1366" s="4"/>
    </row>
    <row r="1367" spans="2:11" ht="13.5" x14ac:dyDescent="0.35">
      <c r="B1367" s="3">
        <v>43998</v>
      </c>
      <c r="C1367" s="2">
        <v>106.1</v>
      </c>
      <c r="D1367" s="2">
        <v>31.260300000000001</v>
      </c>
      <c r="E1367" s="2">
        <v>728</v>
      </c>
      <c r="F1367" s="2">
        <v>106.771</v>
      </c>
      <c r="G1367" s="2">
        <v>77729.288</v>
      </c>
      <c r="H1367" s="5">
        <f t="shared" si="21"/>
        <v>-2.311257222678819E-2</v>
      </c>
      <c r="I1367" s="4"/>
      <c r="J1367" s="4"/>
      <c r="K1367" s="4"/>
    </row>
    <row r="1368" spans="2:11" ht="13.5" x14ac:dyDescent="0.35">
      <c r="B1368" s="3">
        <v>43999</v>
      </c>
      <c r="C1368" s="2">
        <v>107</v>
      </c>
      <c r="D1368" s="2">
        <v>31.525500000000001</v>
      </c>
      <c r="E1368" s="2">
        <v>210</v>
      </c>
      <c r="F1368" s="2">
        <v>106.09480000000001</v>
      </c>
      <c r="G1368" s="2">
        <v>22279.907999999999</v>
      </c>
      <c r="H1368" s="5">
        <f t="shared" si="21"/>
        <v>8.483603804186144E-3</v>
      </c>
      <c r="I1368" s="4"/>
      <c r="J1368" s="4"/>
      <c r="K1368" s="4"/>
    </row>
    <row r="1369" spans="2:11" ht="13.5" x14ac:dyDescent="0.35">
      <c r="B1369" s="3">
        <v>44000</v>
      </c>
      <c r="C1369" s="2">
        <v>106.02</v>
      </c>
      <c r="D1369" s="2">
        <v>31.236799999999999</v>
      </c>
      <c r="E1369" s="2">
        <v>2321</v>
      </c>
      <c r="F1369" s="2">
        <v>106.78189999999999</v>
      </c>
      <c r="G1369" s="2">
        <v>247840.7899</v>
      </c>
      <c r="H1369" s="5">
        <f t="shared" si="21"/>
        <v>-9.1576660163994912E-3</v>
      </c>
      <c r="I1369" s="4"/>
      <c r="J1369" s="4"/>
      <c r="K1369" s="4"/>
    </row>
    <row r="1370" spans="2:11" ht="13.5" x14ac:dyDescent="0.35">
      <c r="B1370" s="3">
        <v>44001</v>
      </c>
      <c r="C1370" s="2">
        <v>108</v>
      </c>
      <c r="D1370" s="2">
        <v>31.8201</v>
      </c>
      <c r="E1370" s="2">
        <v>260</v>
      </c>
      <c r="F1370" s="2">
        <v>108.7077</v>
      </c>
      <c r="G1370" s="2">
        <v>28264.002</v>
      </c>
      <c r="H1370" s="5">
        <f t="shared" si="21"/>
        <v>1.8673487681196577E-2</v>
      </c>
      <c r="I1370" s="4"/>
      <c r="J1370" s="4"/>
      <c r="K1370" s="4"/>
    </row>
    <row r="1371" spans="2:11" ht="13.5" x14ac:dyDescent="0.35">
      <c r="B1371" s="3">
        <v>44004</v>
      </c>
      <c r="C1371" s="2">
        <v>107.5</v>
      </c>
      <c r="D1371" s="2">
        <v>31.672799999999999</v>
      </c>
      <c r="E1371" s="2">
        <v>137</v>
      </c>
      <c r="F1371" s="2">
        <v>107.28319999999999</v>
      </c>
      <c r="G1371" s="2">
        <v>14697.7984</v>
      </c>
      <c r="H1371" s="5">
        <f t="shared" si="21"/>
        <v>-4.6291494998444791E-3</v>
      </c>
      <c r="I1371" s="4"/>
      <c r="J1371" s="4"/>
      <c r="K1371" s="4"/>
    </row>
    <row r="1372" spans="2:11" ht="13.5" x14ac:dyDescent="0.35">
      <c r="B1372" s="3">
        <v>44005</v>
      </c>
      <c r="C1372" s="2">
        <v>106.01</v>
      </c>
      <c r="D1372" s="2">
        <v>31.233799999999999</v>
      </c>
      <c r="E1372" s="2">
        <v>279</v>
      </c>
      <c r="F1372" s="2">
        <v>106.09310000000001</v>
      </c>
      <c r="G1372" s="2">
        <v>29599.974900000001</v>
      </c>
      <c r="H1372" s="5">
        <f t="shared" si="21"/>
        <v>-1.3860473339900484E-2</v>
      </c>
      <c r="I1372" s="4"/>
      <c r="J1372" s="4"/>
      <c r="K1372" s="4"/>
    </row>
    <row r="1373" spans="2:11" ht="13.5" x14ac:dyDescent="0.35">
      <c r="B1373" s="3">
        <v>44006</v>
      </c>
      <c r="C1373" s="2">
        <v>103</v>
      </c>
      <c r="D1373" s="2">
        <v>30.347000000000001</v>
      </c>
      <c r="E1373" s="2">
        <v>9751</v>
      </c>
      <c r="F1373" s="2">
        <v>103.18380000000001</v>
      </c>
      <c r="G1373" s="2">
        <v>1006145.2338</v>
      </c>
      <c r="H1373" s="5">
        <f t="shared" si="21"/>
        <v>-2.8392318577950725E-2</v>
      </c>
      <c r="I1373" s="4"/>
      <c r="J1373" s="4"/>
      <c r="K1373" s="4"/>
    </row>
    <row r="1374" spans="2:11" ht="13.5" x14ac:dyDescent="0.35">
      <c r="B1374" s="3">
        <v>44007</v>
      </c>
      <c r="C1374" s="2">
        <v>103</v>
      </c>
      <c r="D1374" s="2">
        <v>30.347000000000001</v>
      </c>
      <c r="E1374" s="2">
        <v>356</v>
      </c>
      <c r="F1374" s="2">
        <v>102.7496</v>
      </c>
      <c r="G1374" s="2">
        <v>36578.857600000003</v>
      </c>
      <c r="H1374" s="5">
        <f t="shared" si="21"/>
        <v>0</v>
      </c>
      <c r="I1374" s="4"/>
      <c r="J1374" s="4"/>
      <c r="K1374" s="4"/>
    </row>
    <row r="1375" spans="2:11" ht="13.5" x14ac:dyDescent="0.35">
      <c r="B1375" s="3">
        <v>44008</v>
      </c>
      <c r="C1375" s="2">
        <v>103</v>
      </c>
      <c r="D1375" s="2">
        <v>30.347000000000001</v>
      </c>
      <c r="E1375" s="2">
        <v>4463</v>
      </c>
      <c r="F1375" s="2">
        <v>102.6833</v>
      </c>
      <c r="G1375" s="2">
        <v>458275.56790000002</v>
      </c>
      <c r="H1375" s="5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98</v>
      </c>
      <c r="D1376" s="2">
        <v>30.3201</v>
      </c>
      <c r="E1376" s="2">
        <v>904</v>
      </c>
      <c r="F1376" s="2">
        <v>99.341499999999996</v>
      </c>
      <c r="G1376" s="2">
        <v>89804.716</v>
      </c>
      <c r="H1376" s="5">
        <f t="shared" si="21"/>
        <v>-8.8641381355657081E-4</v>
      </c>
      <c r="I1376" s="4"/>
      <c r="J1376" s="4"/>
      <c r="K1376" s="4"/>
    </row>
    <row r="1377" spans="2:11" ht="13.5" x14ac:dyDescent="0.35">
      <c r="B1377" s="3">
        <v>44012</v>
      </c>
      <c r="C1377" s="2">
        <v>97.5</v>
      </c>
      <c r="D1377" s="2">
        <v>30.165400000000002</v>
      </c>
      <c r="E1377" s="2">
        <v>1222</v>
      </c>
      <c r="F1377" s="2">
        <v>97.474900000000005</v>
      </c>
      <c r="G1377" s="2">
        <v>119114.3278</v>
      </c>
      <c r="H1377" s="5">
        <f t="shared" si="21"/>
        <v>-5.1022259161413808E-3</v>
      </c>
      <c r="I1377" s="4"/>
      <c r="J1377" s="4"/>
      <c r="K1377" s="4"/>
    </row>
    <row r="1378" spans="2:11" ht="13.5" x14ac:dyDescent="0.35">
      <c r="B1378" s="3">
        <v>44013</v>
      </c>
      <c r="C1378" s="2">
        <v>95.7</v>
      </c>
      <c r="D1378" s="2">
        <v>29.608499999999999</v>
      </c>
      <c r="E1378" s="2">
        <v>892</v>
      </c>
      <c r="F1378" s="2">
        <v>95.735100000000003</v>
      </c>
      <c r="G1378" s="2">
        <v>85395.709199999998</v>
      </c>
      <c r="H1378" s="5">
        <f t="shared" si="21"/>
        <v>-1.8461548661711839E-2</v>
      </c>
      <c r="I1378" s="4"/>
      <c r="J1378" s="4"/>
      <c r="K1378" s="4"/>
    </row>
    <row r="1379" spans="2:11" ht="13.5" x14ac:dyDescent="0.35">
      <c r="B1379" s="3">
        <v>44014</v>
      </c>
      <c r="C1379" s="2">
        <v>95.5</v>
      </c>
      <c r="D1379" s="2">
        <v>29.546600000000002</v>
      </c>
      <c r="E1379" s="2">
        <v>1337</v>
      </c>
      <c r="F1379" s="2">
        <v>95.631600000000006</v>
      </c>
      <c r="G1379" s="2">
        <v>127859.4492</v>
      </c>
      <c r="H1379" s="5">
        <f t="shared" si="21"/>
        <v>-2.0906158704425367E-3</v>
      </c>
      <c r="I1379" s="4"/>
      <c r="J1379" s="4"/>
      <c r="K1379" s="4"/>
    </row>
    <row r="1380" spans="2:11" ht="13.5" x14ac:dyDescent="0.35">
      <c r="B1380" s="3">
        <v>44015</v>
      </c>
      <c r="C1380" s="2">
        <v>95.01</v>
      </c>
      <c r="D1380" s="2">
        <v>29.395</v>
      </c>
      <c r="E1380" s="2">
        <v>381</v>
      </c>
      <c r="F1380" s="2">
        <v>95.268000000000001</v>
      </c>
      <c r="G1380" s="2">
        <v>36297.108</v>
      </c>
      <c r="H1380" s="5">
        <f t="shared" si="21"/>
        <v>-5.1308780028836466E-3</v>
      </c>
      <c r="I1380" s="4"/>
      <c r="J1380" s="4"/>
      <c r="K1380" s="4"/>
    </row>
    <row r="1381" spans="2:11" ht="13.5" x14ac:dyDescent="0.35">
      <c r="B1381" s="3">
        <v>44018</v>
      </c>
      <c r="C1381" s="2">
        <v>95</v>
      </c>
      <c r="D1381" s="2">
        <v>29.3919</v>
      </c>
      <c r="E1381" s="2">
        <v>318</v>
      </c>
      <c r="F1381" s="2">
        <v>95.002399999999994</v>
      </c>
      <c r="G1381" s="2">
        <v>30210.763200000001</v>
      </c>
      <c r="H1381" s="5">
        <f t="shared" si="21"/>
        <v>-1.0546011226398642E-4</v>
      </c>
      <c r="I1381" s="4"/>
      <c r="J1381" s="4"/>
      <c r="K1381" s="4"/>
    </row>
    <row r="1382" spans="2:11" ht="13.5" x14ac:dyDescent="0.35">
      <c r="B1382" s="3">
        <v>44019</v>
      </c>
      <c r="C1382" s="2">
        <v>93.61</v>
      </c>
      <c r="D1382" s="2">
        <v>28.9619</v>
      </c>
      <c r="E1382" s="2">
        <v>2683</v>
      </c>
      <c r="F1382" s="2">
        <v>94.110600000000005</v>
      </c>
      <c r="G1382" s="2">
        <v>252498.73980000001</v>
      </c>
      <c r="H1382" s="5">
        <f t="shared" si="21"/>
        <v>-1.4629881021642007E-2</v>
      </c>
      <c r="I1382" s="4"/>
      <c r="J1382" s="4"/>
      <c r="K1382" s="4"/>
    </row>
    <row r="1383" spans="2:11" ht="13.5" x14ac:dyDescent="0.35">
      <c r="B1383" s="3">
        <v>44020</v>
      </c>
      <c r="C1383" s="2">
        <v>93.61</v>
      </c>
      <c r="D1383" s="2">
        <v>28.9619</v>
      </c>
      <c r="E1383" s="2">
        <v>150</v>
      </c>
      <c r="F1383" s="2">
        <v>93.61</v>
      </c>
      <c r="G1383" s="2">
        <v>14041.5</v>
      </c>
      <c r="H1383" s="5">
        <f t="shared" si="21"/>
        <v>0</v>
      </c>
      <c r="I1383" s="4"/>
      <c r="J1383" s="4"/>
      <c r="K1383" s="4"/>
    </row>
    <row r="1384" spans="2:11" ht="13.5" x14ac:dyDescent="0.35">
      <c r="B1384" s="3">
        <v>44021</v>
      </c>
      <c r="C1384" s="2">
        <v>94.8</v>
      </c>
      <c r="D1384" s="2">
        <v>29.330100000000002</v>
      </c>
      <c r="E1384" s="2">
        <v>323</v>
      </c>
      <c r="F1384" s="2">
        <v>94.3947</v>
      </c>
      <c r="G1384" s="2">
        <v>30489.488099999999</v>
      </c>
      <c r="H1384" s="5">
        <f t="shared" si="21"/>
        <v>1.2713254309972813E-2</v>
      </c>
      <c r="I1384" s="4"/>
      <c r="J1384" s="4"/>
      <c r="K1384" s="4"/>
    </row>
    <row r="1385" spans="2:11" ht="13.5" x14ac:dyDescent="0.35">
      <c r="B1385" s="3">
        <v>44022</v>
      </c>
      <c r="C1385" s="2">
        <v>94.7</v>
      </c>
      <c r="D1385" s="2">
        <v>29.299099999999999</v>
      </c>
      <c r="E1385" s="2">
        <v>276</v>
      </c>
      <c r="F1385" s="2">
        <v>94.690899999999999</v>
      </c>
      <c r="G1385" s="2">
        <v>26134.688399999999</v>
      </c>
      <c r="H1385" s="5">
        <f t="shared" si="21"/>
        <v>-1.0569346848460237E-3</v>
      </c>
      <c r="I1385" s="4"/>
      <c r="J1385" s="4"/>
      <c r="K1385" s="4"/>
    </row>
    <row r="1386" spans="2:11" ht="13.5" x14ac:dyDescent="0.35">
      <c r="B1386" s="3">
        <v>44025</v>
      </c>
      <c r="C1386" s="2">
        <v>95</v>
      </c>
      <c r="D1386" s="2">
        <v>29.3919</v>
      </c>
      <c r="E1386" s="2">
        <v>2297</v>
      </c>
      <c r="F1386" s="2">
        <v>94.9636</v>
      </c>
      <c r="G1386" s="2">
        <v>218131.38920000001</v>
      </c>
      <c r="H1386" s="5">
        <f t="shared" si="21"/>
        <v>3.1673327849661061E-3</v>
      </c>
      <c r="I1386" s="4"/>
      <c r="J1386" s="4"/>
      <c r="K1386" s="4"/>
    </row>
    <row r="1387" spans="2:11" ht="13.5" x14ac:dyDescent="0.35">
      <c r="B1387" s="3">
        <v>44026</v>
      </c>
      <c r="C1387" s="2">
        <v>94.51</v>
      </c>
      <c r="D1387" s="2">
        <v>29.240300000000001</v>
      </c>
      <c r="E1387" s="2">
        <v>1184</v>
      </c>
      <c r="F1387" s="2">
        <v>94.932299999999998</v>
      </c>
      <c r="G1387" s="2">
        <v>112399.8432</v>
      </c>
      <c r="H1387" s="5">
        <f t="shared" si="21"/>
        <v>-5.1578836346067589E-3</v>
      </c>
      <c r="I1387" s="4"/>
      <c r="J1387" s="4"/>
      <c r="K1387" s="4"/>
    </row>
    <row r="1388" spans="2:11" ht="13.5" x14ac:dyDescent="0.35">
      <c r="B1388" s="3">
        <v>44027</v>
      </c>
      <c r="C1388" s="2">
        <v>94</v>
      </c>
      <c r="D1388" s="2">
        <v>29.0825</v>
      </c>
      <c r="E1388" s="2">
        <v>2023</v>
      </c>
      <c r="F1388" s="2">
        <v>94.171300000000002</v>
      </c>
      <c r="G1388" s="2">
        <v>190508.5399</v>
      </c>
      <c r="H1388" s="5">
        <f t="shared" si="21"/>
        <v>-5.3966614569618543E-3</v>
      </c>
      <c r="I1388" s="4"/>
      <c r="J1388" s="4"/>
      <c r="K1388" s="4"/>
    </row>
    <row r="1389" spans="2:11" ht="13.5" x14ac:dyDescent="0.35">
      <c r="B1389" s="3">
        <v>44028</v>
      </c>
      <c r="C1389" s="2">
        <v>92.01</v>
      </c>
      <c r="D1389" s="2">
        <v>28.466899999999999</v>
      </c>
      <c r="E1389" s="2">
        <v>18542</v>
      </c>
      <c r="F1389" s="2">
        <v>92.989800000000002</v>
      </c>
      <c r="G1389" s="2">
        <v>1724216.8716</v>
      </c>
      <c r="H1389" s="5">
        <f t="shared" si="21"/>
        <v>-2.1167368692512699E-2</v>
      </c>
      <c r="I1389" s="4"/>
      <c r="J1389" s="4"/>
      <c r="K1389" s="4"/>
    </row>
    <row r="1390" spans="2:11" ht="13.5" x14ac:dyDescent="0.35">
      <c r="B1390" s="3">
        <v>44029</v>
      </c>
      <c r="C1390" s="2">
        <v>92</v>
      </c>
      <c r="D1390" s="2">
        <v>28.463799999999999</v>
      </c>
      <c r="E1390" s="2">
        <v>2174</v>
      </c>
      <c r="F1390" s="2">
        <v>91.811599999999999</v>
      </c>
      <c r="G1390" s="2">
        <v>199598.4184</v>
      </c>
      <c r="H1390" s="5">
        <f t="shared" si="21"/>
        <v>-1.0889840481400788E-4</v>
      </c>
      <c r="I1390" s="4"/>
      <c r="J1390" s="4"/>
      <c r="K1390" s="4"/>
    </row>
    <row r="1391" spans="2:11" ht="13.5" x14ac:dyDescent="0.35">
      <c r="B1391" s="3">
        <v>44032</v>
      </c>
      <c r="C1391" s="2">
        <v>93</v>
      </c>
      <c r="D1391" s="2">
        <v>28.773199999999999</v>
      </c>
      <c r="E1391" s="2">
        <v>983</v>
      </c>
      <c r="F1391" s="2">
        <v>92.438100000000006</v>
      </c>
      <c r="G1391" s="2">
        <v>90866.652300000002</v>
      </c>
      <c r="H1391" s="5">
        <f t="shared" si="21"/>
        <v>1.0869947090690637E-2</v>
      </c>
      <c r="I1391" s="4"/>
      <c r="J1391" s="4"/>
      <c r="K1391" s="4"/>
    </row>
    <row r="1392" spans="2:11" ht="13.5" x14ac:dyDescent="0.35">
      <c r="B1392" s="3">
        <v>44033</v>
      </c>
      <c r="C1392" s="2">
        <v>91.5</v>
      </c>
      <c r="D1392" s="2">
        <v>28.309100000000001</v>
      </c>
      <c r="E1392" s="2">
        <v>1283</v>
      </c>
      <c r="F1392" s="2">
        <v>91.553100000000001</v>
      </c>
      <c r="G1392" s="2">
        <v>117462.62729999999</v>
      </c>
      <c r="H1392" s="5">
        <f t="shared" si="21"/>
        <v>-1.6129592815536626E-2</v>
      </c>
      <c r="I1392" s="4"/>
      <c r="J1392" s="4"/>
      <c r="K1392" s="4"/>
    </row>
    <row r="1393" spans="2:11" ht="13.5" x14ac:dyDescent="0.35">
      <c r="B1393" s="3">
        <v>44034</v>
      </c>
      <c r="C1393" s="2">
        <v>93</v>
      </c>
      <c r="D1393" s="2">
        <v>28.773199999999999</v>
      </c>
      <c r="E1393" s="2">
        <v>1658</v>
      </c>
      <c r="F1393" s="2">
        <v>92.218599999999995</v>
      </c>
      <c r="G1393" s="2">
        <v>152898.4388</v>
      </c>
      <c r="H1393" s="5">
        <f t="shared" si="21"/>
        <v>1.639402171033337E-2</v>
      </c>
      <c r="I1393" s="4"/>
      <c r="J1393" s="4"/>
      <c r="K1393" s="4"/>
    </row>
    <row r="1394" spans="2:11" ht="13.5" x14ac:dyDescent="0.35">
      <c r="B1394" s="3">
        <v>44035</v>
      </c>
      <c r="C1394" s="2">
        <v>92.9</v>
      </c>
      <c r="D1394" s="2">
        <v>28.7422</v>
      </c>
      <c r="E1394" s="2">
        <v>300</v>
      </c>
      <c r="F1394" s="2">
        <v>92.232699999999994</v>
      </c>
      <c r="G1394" s="2">
        <v>27669.81</v>
      </c>
      <c r="H1394" s="5">
        <f t="shared" si="21"/>
        <v>-1.0773914614988533E-3</v>
      </c>
      <c r="I1394" s="4"/>
      <c r="J1394" s="4"/>
      <c r="K1394" s="4"/>
    </row>
    <row r="1395" spans="2:11" ht="13.5" x14ac:dyDescent="0.35">
      <c r="B1395" s="3">
        <v>44036</v>
      </c>
      <c r="C1395" s="2">
        <v>92.5</v>
      </c>
      <c r="D1395" s="2">
        <v>28.618500000000001</v>
      </c>
      <c r="E1395" s="2">
        <v>96</v>
      </c>
      <c r="F1395" s="2">
        <v>91.417699999999996</v>
      </c>
      <c r="G1395" s="2">
        <v>8776.0992000000006</v>
      </c>
      <c r="H1395" s="5">
        <f t="shared" si="21"/>
        <v>-4.3037763288822526E-3</v>
      </c>
      <c r="I1395" s="4"/>
      <c r="J1395" s="4"/>
      <c r="K1395" s="4"/>
    </row>
    <row r="1396" spans="2:11" ht="13.5" x14ac:dyDescent="0.35">
      <c r="B1396" s="3">
        <v>44039</v>
      </c>
      <c r="C1396" s="2">
        <v>92</v>
      </c>
      <c r="D1396" s="2">
        <v>28.463799999999999</v>
      </c>
      <c r="E1396" s="2">
        <v>18</v>
      </c>
      <c r="F1396" s="2">
        <v>92.111099999999993</v>
      </c>
      <c r="G1396" s="2">
        <v>1657.9998000000001</v>
      </c>
      <c r="H1396" s="5">
        <f t="shared" si="21"/>
        <v>-5.4055942834181324E-3</v>
      </c>
      <c r="I1396" s="4"/>
      <c r="J1396" s="4"/>
      <c r="K1396" s="4"/>
    </row>
    <row r="1397" spans="2:11" ht="13.5" x14ac:dyDescent="0.35">
      <c r="B1397" s="3">
        <v>44040</v>
      </c>
      <c r="C1397" s="2">
        <v>91.7</v>
      </c>
      <c r="D1397" s="2">
        <v>28.370899999999999</v>
      </c>
      <c r="E1397" s="2">
        <v>398</v>
      </c>
      <c r="F1397" s="2">
        <v>91.954499999999996</v>
      </c>
      <c r="G1397" s="2">
        <v>36597.891000000003</v>
      </c>
      <c r="H1397" s="5">
        <f t="shared" si="21"/>
        <v>-3.2637947146902453E-3</v>
      </c>
      <c r="I1397" s="4"/>
      <c r="J1397" s="4"/>
      <c r="K1397" s="4"/>
    </row>
    <row r="1398" spans="2:11" ht="13.5" x14ac:dyDescent="0.35">
      <c r="B1398" s="3">
        <v>44041</v>
      </c>
      <c r="C1398" s="2">
        <v>91.01</v>
      </c>
      <c r="D1398" s="2">
        <v>28.157499999999999</v>
      </c>
      <c r="E1398" s="2">
        <v>852</v>
      </c>
      <c r="F1398" s="2">
        <v>91.270300000000006</v>
      </c>
      <c r="G1398" s="2">
        <v>77762.295599999998</v>
      </c>
      <c r="H1398" s="5">
        <f t="shared" si="21"/>
        <v>-7.5217916950114389E-3</v>
      </c>
      <c r="I1398" s="4"/>
      <c r="J1398" s="4"/>
      <c r="K1398" s="4"/>
    </row>
    <row r="1399" spans="2:11" ht="13.5" x14ac:dyDescent="0.35">
      <c r="B1399" s="3">
        <v>44042</v>
      </c>
      <c r="C1399" s="2">
        <v>91.03</v>
      </c>
      <c r="D1399" s="2">
        <v>28.163699999999999</v>
      </c>
      <c r="E1399" s="2">
        <v>1248</v>
      </c>
      <c r="F1399" s="2">
        <v>91.017799999999994</v>
      </c>
      <c r="G1399" s="2">
        <v>113590.2144</v>
      </c>
      <c r="H1399" s="5">
        <f t="shared" si="21"/>
        <v>2.2019000266358028E-4</v>
      </c>
      <c r="I1399" s="4"/>
      <c r="J1399" s="4"/>
      <c r="K1399" s="4"/>
    </row>
    <row r="1400" spans="2:11" ht="13.5" x14ac:dyDescent="0.35">
      <c r="B1400" s="3">
        <v>44046</v>
      </c>
      <c r="C1400" s="2">
        <v>92.5</v>
      </c>
      <c r="D1400" s="2">
        <v>28.618500000000001</v>
      </c>
      <c r="E1400" s="2">
        <v>126</v>
      </c>
      <c r="F1400" s="2">
        <v>92.239800000000002</v>
      </c>
      <c r="G1400" s="2">
        <v>11622.2148</v>
      </c>
      <c r="H1400" s="5">
        <f t="shared" si="21"/>
        <v>1.6148446404414277E-2</v>
      </c>
      <c r="I1400" s="4"/>
      <c r="J1400" s="4"/>
      <c r="K1400" s="4"/>
    </row>
    <row r="1401" spans="2:11" ht="13.5" x14ac:dyDescent="0.35">
      <c r="B1401" s="3">
        <v>44047</v>
      </c>
      <c r="C1401" s="2">
        <v>91.3</v>
      </c>
      <c r="D1401" s="2">
        <v>28.247199999999999</v>
      </c>
      <c r="E1401" s="2">
        <v>7048</v>
      </c>
      <c r="F1401" s="2">
        <v>91.305999999999997</v>
      </c>
      <c r="G1401" s="2">
        <v>643524.68799999997</v>
      </c>
      <c r="H1401" s="5">
        <f t="shared" si="21"/>
        <v>-1.2974125128850272E-2</v>
      </c>
      <c r="I1401" s="4"/>
      <c r="J1401" s="4"/>
      <c r="K1401" s="4"/>
    </row>
    <row r="1402" spans="2:11" ht="13.5" x14ac:dyDescent="0.35">
      <c r="B1402" s="3">
        <v>44048</v>
      </c>
      <c r="C1402" s="2">
        <v>91.9</v>
      </c>
      <c r="D1402" s="2">
        <v>28.4328</v>
      </c>
      <c r="E1402" s="2">
        <v>663</v>
      </c>
      <c r="F1402" s="2">
        <v>91.018600000000006</v>
      </c>
      <c r="G1402" s="2">
        <v>60345.3318</v>
      </c>
      <c r="H1402" s="5">
        <f t="shared" si="21"/>
        <v>6.5705627460421164E-3</v>
      </c>
      <c r="I1402" s="4"/>
      <c r="J1402" s="4"/>
      <c r="K1402" s="4"/>
    </row>
    <row r="1403" spans="2:11" ht="13.5" x14ac:dyDescent="0.35">
      <c r="B1403" s="3">
        <v>44049</v>
      </c>
      <c r="C1403" s="2">
        <v>91.1</v>
      </c>
      <c r="D1403" s="2">
        <v>28.185300000000002</v>
      </c>
      <c r="E1403" s="2">
        <v>39</v>
      </c>
      <c r="F1403" s="2">
        <v>91.838499999999996</v>
      </c>
      <c r="G1403" s="2">
        <v>3581.7015000000001</v>
      </c>
      <c r="H1403" s="5">
        <f t="shared" si="21"/>
        <v>-8.7047353760445235E-3</v>
      </c>
      <c r="I1403" s="4"/>
      <c r="J1403" s="4"/>
      <c r="K1403" s="4"/>
    </row>
    <row r="1404" spans="2:11" ht="13.5" x14ac:dyDescent="0.35">
      <c r="B1404" s="3">
        <v>44050</v>
      </c>
      <c r="C1404" s="2">
        <v>93</v>
      </c>
      <c r="D1404" s="2">
        <v>28.773199999999999</v>
      </c>
      <c r="E1404" s="2">
        <v>341</v>
      </c>
      <c r="F1404" s="2">
        <v>92.392300000000006</v>
      </c>
      <c r="G1404" s="2">
        <v>31505.774300000001</v>
      </c>
      <c r="H1404" s="5">
        <f t="shared" si="21"/>
        <v>2.0858390721404337E-2</v>
      </c>
      <c r="I1404" s="4"/>
      <c r="J1404" s="4"/>
      <c r="K1404" s="4"/>
    </row>
    <row r="1405" spans="2:11" ht="13.5" x14ac:dyDescent="0.35">
      <c r="B1405" s="3">
        <v>44053</v>
      </c>
      <c r="C1405" s="2">
        <v>92</v>
      </c>
      <c r="D1405" s="2">
        <v>28.463799999999999</v>
      </c>
      <c r="E1405" s="2">
        <v>578</v>
      </c>
      <c r="F1405" s="2">
        <v>92.571600000000004</v>
      </c>
      <c r="G1405" s="2">
        <v>53506.3848</v>
      </c>
      <c r="H1405" s="5">
        <f t="shared" si="21"/>
        <v>-1.0753061877024458E-2</v>
      </c>
      <c r="I1405" s="4"/>
      <c r="J1405" s="4"/>
      <c r="K1405" s="4"/>
    </row>
    <row r="1406" spans="2:11" ht="13.5" x14ac:dyDescent="0.35">
      <c r="B1406" s="3">
        <v>44054</v>
      </c>
      <c r="C1406" s="2">
        <v>92</v>
      </c>
      <c r="D1406" s="2">
        <v>28.463799999999999</v>
      </c>
      <c r="E1406" s="2">
        <v>236</v>
      </c>
      <c r="F1406" s="2">
        <v>92.313599999999994</v>
      </c>
      <c r="G1406" s="2">
        <v>21786.009600000001</v>
      </c>
      <c r="H1406" s="5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93</v>
      </c>
      <c r="D1407" s="2">
        <v>28.773199999999999</v>
      </c>
      <c r="E1407" s="2">
        <v>2367</v>
      </c>
      <c r="F1407" s="2">
        <v>92.084900000000005</v>
      </c>
      <c r="G1407" s="2">
        <v>217964.9583</v>
      </c>
      <c r="H1407" s="5">
        <f t="shared" si="21"/>
        <v>1.0869947090690637E-2</v>
      </c>
      <c r="I1407" s="4"/>
      <c r="J1407" s="4"/>
      <c r="K1407" s="4"/>
    </row>
    <row r="1408" spans="2:11" ht="13.5" x14ac:dyDescent="0.35">
      <c r="B1408" s="3">
        <v>44057</v>
      </c>
      <c r="C1408" s="2">
        <v>93.25</v>
      </c>
      <c r="D1408" s="2">
        <v>28.8505</v>
      </c>
      <c r="E1408" s="2">
        <v>448</v>
      </c>
      <c r="F1408" s="2">
        <v>93.015100000000004</v>
      </c>
      <c r="G1408" s="2">
        <v>41670.764799999997</v>
      </c>
      <c r="H1408" s="5">
        <f t="shared" si="21"/>
        <v>2.6865277410924415E-3</v>
      </c>
      <c r="I1408" s="4"/>
      <c r="J1408" s="4"/>
      <c r="K1408" s="4"/>
    </row>
    <row r="1409" spans="2:11" ht="13.5" x14ac:dyDescent="0.35">
      <c r="B1409" s="3">
        <v>44060</v>
      </c>
      <c r="C1409" s="2">
        <v>92</v>
      </c>
      <c r="D1409" s="2">
        <v>28.463799999999999</v>
      </c>
      <c r="E1409" s="2">
        <v>204</v>
      </c>
      <c r="F1409" s="2">
        <v>93.117599999999996</v>
      </c>
      <c r="G1409" s="2">
        <v>18995.990399999999</v>
      </c>
      <c r="H1409" s="5">
        <f t="shared" si="21"/>
        <v>-1.3403580527200608E-2</v>
      </c>
      <c r="I1409" s="4"/>
      <c r="J1409" s="4"/>
      <c r="K1409" s="4"/>
    </row>
    <row r="1410" spans="2:11" ht="13.5" x14ac:dyDescent="0.35">
      <c r="B1410" s="3">
        <v>44061</v>
      </c>
      <c r="C1410" s="2">
        <v>92</v>
      </c>
      <c r="D1410" s="2">
        <v>28.463799999999999</v>
      </c>
      <c r="E1410" s="2">
        <v>386</v>
      </c>
      <c r="F1410" s="2">
        <v>92.364000000000004</v>
      </c>
      <c r="G1410" s="2">
        <v>35652.504000000001</v>
      </c>
      <c r="H1410" s="5">
        <f t="shared" si="21"/>
        <v>0</v>
      </c>
      <c r="I1410" s="4"/>
      <c r="J1410" s="4"/>
      <c r="K1410" s="4"/>
    </row>
    <row r="1411" spans="2:11" ht="13.5" x14ac:dyDescent="0.35">
      <c r="B1411" s="3">
        <v>44062</v>
      </c>
      <c r="C1411" s="2">
        <v>91.3</v>
      </c>
      <c r="D1411" s="2">
        <v>28.247199999999999</v>
      </c>
      <c r="E1411" s="2">
        <v>573</v>
      </c>
      <c r="F1411" s="2">
        <v>91.981200000000001</v>
      </c>
      <c r="G1411" s="2">
        <v>52705.227599999998</v>
      </c>
      <c r="H1411" s="5">
        <f t="shared" si="21"/>
        <v>-7.6096656103541932E-3</v>
      </c>
      <c r="I1411" s="4"/>
      <c r="J1411" s="4"/>
      <c r="K1411" s="4"/>
    </row>
    <row r="1412" spans="2:11" ht="13.5" x14ac:dyDescent="0.35">
      <c r="B1412" s="3">
        <v>44064</v>
      </c>
      <c r="C1412" s="2">
        <v>92</v>
      </c>
      <c r="D1412" s="2">
        <v>28.463799999999999</v>
      </c>
      <c r="E1412" s="2">
        <v>1082</v>
      </c>
      <c r="F1412" s="2">
        <v>91.314999999999998</v>
      </c>
      <c r="G1412" s="2">
        <v>98802.83</v>
      </c>
      <c r="H1412" s="5">
        <f t="shared" si="21"/>
        <v>7.668016652977983E-3</v>
      </c>
      <c r="I1412" s="4"/>
      <c r="J1412" s="4"/>
      <c r="K1412" s="4"/>
    </row>
    <row r="1413" spans="2:11" ht="13.5" x14ac:dyDescent="0.35">
      <c r="B1413" s="3">
        <v>44067</v>
      </c>
      <c r="C1413" s="2">
        <v>91.35</v>
      </c>
      <c r="D1413" s="2">
        <v>28.262699999999999</v>
      </c>
      <c r="E1413" s="2">
        <v>2417</v>
      </c>
      <c r="F1413" s="2">
        <v>91.982500000000002</v>
      </c>
      <c r="G1413" s="2">
        <v>222321.70250000001</v>
      </c>
      <c r="H1413" s="5">
        <f t="shared" si="21"/>
        <v>-7.0651142855135398E-3</v>
      </c>
      <c r="I1413" s="4"/>
      <c r="J1413" s="4"/>
      <c r="K1413" s="4"/>
    </row>
    <row r="1414" spans="2:11" ht="13.5" x14ac:dyDescent="0.35">
      <c r="B1414" s="3">
        <v>44068</v>
      </c>
      <c r="C1414" s="2">
        <v>92</v>
      </c>
      <c r="D1414" s="2">
        <v>28.463799999999999</v>
      </c>
      <c r="E1414" s="2">
        <v>536</v>
      </c>
      <c r="F1414" s="2">
        <v>91.598699999999994</v>
      </c>
      <c r="G1414" s="2">
        <v>49096.903200000001</v>
      </c>
      <c r="H1414" s="5">
        <f t="shared" si="21"/>
        <v>7.1153852958139273E-3</v>
      </c>
      <c r="I1414" s="4"/>
      <c r="J1414" s="4"/>
      <c r="K1414" s="4"/>
    </row>
    <row r="1415" spans="2:11" ht="13.5" x14ac:dyDescent="0.35">
      <c r="B1415" s="3">
        <v>44069</v>
      </c>
      <c r="C1415" s="2">
        <v>91.35</v>
      </c>
      <c r="D1415" s="2">
        <v>28.262699999999999</v>
      </c>
      <c r="E1415" s="2">
        <v>4348</v>
      </c>
      <c r="F1415" s="2">
        <v>91.235399999999998</v>
      </c>
      <c r="G1415" s="2">
        <v>396691.51919999998</v>
      </c>
      <c r="H1415" s="5">
        <f t="shared" ref="H1415:H1478" si="22">(D1415-D1414)/D1414</f>
        <v>-7.0651142855135398E-3</v>
      </c>
      <c r="I1415" s="4"/>
      <c r="J1415" s="4"/>
      <c r="K1415" s="4"/>
    </row>
    <row r="1416" spans="2:11" ht="13.5" x14ac:dyDescent="0.35">
      <c r="B1416" s="3">
        <v>44070</v>
      </c>
      <c r="C1416" s="2">
        <v>91.36</v>
      </c>
      <c r="D1416" s="2">
        <v>28.265799999999999</v>
      </c>
      <c r="E1416" s="2">
        <v>532</v>
      </c>
      <c r="F1416" s="2">
        <v>91.361000000000004</v>
      </c>
      <c r="G1416" s="2">
        <v>48604.052000000003</v>
      </c>
      <c r="H1416" s="5">
        <f t="shared" si="22"/>
        <v>1.0968520346604821E-4</v>
      </c>
      <c r="I1416" s="4"/>
      <c r="J1416" s="4"/>
      <c r="K1416" s="4"/>
    </row>
    <row r="1417" spans="2:11" ht="13.5" x14ac:dyDescent="0.35">
      <c r="B1417" s="3">
        <v>44071</v>
      </c>
      <c r="C1417" s="2">
        <v>91</v>
      </c>
      <c r="D1417" s="2">
        <v>28.154399999999999</v>
      </c>
      <c r="E1417" s="2">
        <v>507</v>
      </c>
      <c r="F1417" s="2">
        <v>91.2517</v>
      </c>
      <c r="G1417" s="2">
        <v>46264.611900000004</v>
      </c>
      <c r="H1417" s="5">
        <f t="shared" si="22"/>
        <v>-3.941158573258133E-3</v>
      </c>
      <c r="I1417" s="4"/>
      <c r="J1417" s="4"/>
      <c r="K1417" s="4"/>
    </row>
    <row r="1418" spans="2:11" ht="13.5" x14ac:dyDescent="0.35">
      <c r="B1418" s="3">
        <v>44074</v>
      </c>
      <c r="C1418" s="2">
        <v>91</v>
      </c>
      <c r="D1418" s="2">
        <v>28.154399999999999</v>
      </c>
      <c r="E1418" s="2">
        <v>676</v>
      </c>
      <c r="F1418" s="2">
        <v>91.094099999999997</v>
      </c>
      <c r="G1418" s="2">
        <v>61579.611599999997</v>
      </c>
      <c r="H1418" s="5">
        <f t="shared" si="22"/>
        <v>0</v>
      </c>
      <c r="I1418" s="4"/>
      <c r="J1418" s="4"/>
      <c r="K1418" s="4"/>
    </row>
    <row r="1419" spans="2:11" ht="13.5" x14ac:dyDescent="0.35">
      <c r="B1419" s="3">
        <v>44075</v>
      </c>
      <c r="C1419" s="2">
        <v>90.8</v>
      </c>
      <c r="D1419" s="2">
        <v>28.092500000000001</v>
      </c>
      <c r="E1419" s="2">
        <v>23182</v>
      </c>
      <c r="F1419" s="2">
        <v>90.807500000000005</v>
      </c>
      <c r="G1419" s="2">
        <v>2105099.4649999999</v>
      </c>
      <c r="H1419" s="5">
        <f t="shared" si="22"/>
        <v>-2.1985906288181545E-3</v>
      </c>
      <c r="I1419" s="4"/>
      <c r="J1419" s="4"/>
      <c r="K1419" s="4"/>
    </row>
    <row r="1420" spans="2:11" ht="13.5" x14ac:dyDescent="0.35">
      <c r="B1420" s="3">
        <v>44076</v>
      </c>
      <c r="C1420" s="2">
        <v>91.3</v>
      </c>
      <c r="D1420" s="2">
        <v>28.247199999999999</v>
      </c>
      <c r="E1420" s="2">
        <v>299</v>
      </c>
      <c r="F1420" s="2">
        <v>91.679900000000004</v>
      </c>
      <c r="G1420" s="2">
        <v>27412.290099999998</v>
      </c>
      <c r="H1420" s="5">
        <f t="shared" si="22"/>
        <v>5.50680786686832E-3</v>
      </c>
      <c r="I1420" s="4"/>
      <c r="J1420" s="4"/>
      <c r="K1420" s="4"/>
    </row>
    <row r="1421" spans="2:11" ht="13.5" x14ac:dyDescent="0.35">
      <c r="B1421" s="3">
        <v>44077</v>
      </c>
      <c r="C1421" s="2">
        <v>91</v>
      </c>
      <c r="D1421" s="2">
        <v>28.154399999999999</v>
      </c>
      <c r="E1421" s="2">
        <v>1615</v>
      </c>
      <c r="F1421" s="2">
        <v>90.941500000000005</v>
      </c>
      <c r="G1421" s="2">
        <v>146870.52249999999</v>
      </c>
      <c r="H1421" s="5">
        <f t="shared" si="22"/>
        <v>-3.2852813730210582E-3</v>
      </c>
      <c r="I1421" s="4"/>
      <c r="J1421" s="4"/>
      <c r="K1421" s="4"/>
    </row>
    <row r="1422" spans="2:11" ht="13.5" x14ac:dyDescent="0.35">
      <c r="B1422" s="3">
        <v>44078</v>
      </c>
      <c r="C1422" s="2">
        <v>91.39</v>
      </c>
      <c r="D1422" s="2">
        <v>28.274999999999999</v>
      </c>
      <c r="E1422" s="2">
        <v>245</v>
      </c>
      <c r="F1422" s="2">
        <v>90.4101</v>
      </c>
      <c r="G1422" s="2">
        <v>22150.4745</v>
      </c>
      <c r="H1422" s="5">
        <f t="shared" si="22"/>
        <v>4.2835222913647462E-3</v>
      </c>
      <c r="I1422" s="4"/>
      <c r="J1422" s="4"/>
      <c r="K1422" s="4"/>
    </row>
    <row r="1423" spans="2:11" ht="13.5" x14ac:dyDescent="0.35">
      <c r="B1423" s="3">
        <v>44081</v>
      </c>
      <c r="C1423" s="2">
        <v>91</v>
      </c>
      <c r="D1423" s="2">
        <v>28.154399999999999</v>
      </c>
      <c r="E1423" s="2">
        <v>292</v>
      </c>
      <c r="F1423" s="2">
        <v>90.583299999999994</v>
      </c>
      <c r="G1423" s="2">
        <v>26450.3236</v>
      </c>
      <c r="H1423" s="5">
        <f t="shared" si="22"/>
        <v>-4.2652519893899062E-3</v>
      </c>
      <c r="I1423" s="4"/>
      <c r="J1423" s="4"/>
      <c r="K1423" s="4"/>
    </row>
    <row r="1424" spans="2:11" ht="13.5" x14ac:dyDescent="0.35">
      <c r="B1424" s="3">
        <v>44082</v>
      </c>
      <c r="C1424" s="2">
        <v>90.98</v>
      </c>
      <c r="D1424" s="2">
        <v>28.148199999999999</v>
      </c>
      <c r="E1424" s="2">
        <v>787</v>
      </c>
      <c r="F1424" s="2">
        <v>90.798299999999998</v>
      </c>
      <c r="G1424" s="2">
        <v>71458.262100000007</v>
      </c>
      <c r="H1424" s="5">
        <f t="shared" si="22"/>
        <v>-2.2021424715141369E-4</v>
      </c>
      <c r="I1424" s="4"/>
      <c r="J1424" s="4"/>
      <c r="K1424" s="4"/>
    </row>
    <row r="1425" spans="2:11" ht="13.5" x14ac:dyDescent="0.35">
      <c r="B1425" s="3">
        <v>44083</v>
      </c>
      <c r="C1425" s="2">
        <v>91.3</v>
      </c>
      <c r="D1425" s="2">
        <v>28.247199999999999</v>
      </c>
      <c r="E1425" s="2">
        <v>557</v>
      </c>
      <c r="F1425" s="2">
        <v>90.442300000000003</v>
      </c>
      <c r="G1425" s="2">
        <v>50376.361100000002</v>
      </c>
      <c r="H1425" s="5">
        <f t="shared" si="22"/>
        <v>3.5170987842917203E-3</v>
      </c>
      <c r="I1425" s="4"/>
      <c r="J1425" s="4"/>
      <c r="K1425" s="4"/>
    </row>
    <row r="1426" spans="2:11" ht="13.5" x14ac:dyDescent="0.35">
      <c r="B1426" s="3">
        <v>44084</v>
      </c>
      <c r="C1426" s="2">
        <v>92.3</v>
      </c>
      <c r="D1426" s="2">
        <v>28.5566</v>
      </c>
      <c r="E1426" s="2">
        <v>1763</v>
      </c>
      <c r="F1426" s="2">
        <v>91.461200000000005</v>
      </c>
      <c r="G1426" s="2">
        <v>161246.0956</v>
      </c>
      <c r="H1426" s="5">
        <f t="shared" si="22"/>
        <v>1.0953298025999042E-2</v>
      </c>
      <c r="I1426" s="4"/>
      <c r="J1426" s="4"/>
      <c r="K1426" s="4"/>
    </row>
    <row r="1427" spans="2:11" ht="13.5" x14ac:dyDescent="0.35">
      <c r="B1427" s="3">
        <v>44085</v>
      </c>
      <c r="C1427" s="2">
        <v>97.92</v>
      </c>
      <c r="D1427" s="2">
        <v>30.295300000000001</v>
      </c>
      <c r="E1427" s="2">
        <v>1657</v>
      </c>
      <c r="F1427" s="2">
        <v>96.193899999999999</v>
      </c>
      <c r="G1427" s="2">
        <v>159393.2923</v>
      </c>
      <c r="H1427" s="5">
        <f t="shared" si="22"/>
        <v>6.0886099885840803E-2</v>
      </c>
      <c r="I1427" s="4"/>
      <c r="J1427" s="4"/>
      <c r="K1427" s="4"/>
    </row>
    <row r="1428" spans="2:11" ht="13.5" x14ac:dyDescent="0.35">
      <c r="B1428" s="3">
        <v>44088</v>
      </c>
      <c r="C1428" s="2">
        <v>99</v>
      </c>
      <c r="D1428" s="2">
        <v>30.6295</v>
      </c>
      <c r="E1428" s="2">
        <v>3937</v>
      </c>
      <c r="F1428" s="2">
        <v>99.569500000000005</v>
      </c>
      <c r="G1428" s="2">
        <v>392005.12150000001</v>
      </c>
      <c r="H1428" s="5">
        <f t="shared" si="22"/>
        <v>1.1031414113740387E-2</v>
      </c>
      <c r="I1428" s="4"/>
      <c r="J1428" s="4"/>
      <c r="K1428" s="4"/>
    </row>
    <row r="1429" spans="2:11" ht="13.5" x14ac:dyDescent="0.35">
      <c r="B1429" s="3">
        <v>44089</v>
      </c>
      <c r="C1429" s="2">
        <v>96.5</v>
      </c>
      <c r="D1429" s="2">
        <v>29.856000000000002</v>
      </c>
      <c r="E1429" s="2">
        <v>932</v>
      </c>
      <c r="F1429" s="2">
        <v>97.042400000000001</v>
      </c>
      <c r="G1429" s="2">
        <v>90443.516799999998</v>
      </c>
      <c r="H1429" s="5">
        <f t="shared" si="22"/>
        <v>-2.5253432148745442E-2</v>
      </c>
      <c r="I1429" s="4"/>
      <c r="J1429" s="4"/>
      <c r="K1429" s="4"/>
    </row>
    <row r="1430" spans="2:11" ht="13.5" x14ac:dyDescent="0.35">
      <c r="B1430" s="3">
        <v>44090</v>
      </c>
      <c r="C1430" s="2">
        <v>96.5</v>
      </c>
      <c r="D1430" s="2">
        <v>29.856000000000002</v>
      </c>
      <c r="E1430" s="2">
        <v>489</v>
      </c>
      <c r="F1430" s="2">
        <v>96.478200000000001</v>
      </c>
      <c r="G1430" s="2">
        <v>47177.839800000002</v>
      </c>
      <c r="H1430" s="5">
        <f t="shared" si="22"/>
        <v>0</v>
      </c>
      <c r="I1430" s="4"/>
      <c r="J1430" s="4"/>
      <c r="K1430" s="4"/>
    </row>
    <row r="1431" spans="2:11" ht="13.5" x14ac:dyDescent="0.35">
      <c r="B1431" s="3">
        <v>44091</v>
      </c>
      <c r="C1431" s="2">
        <v>96.9</v>
      </c>
      <c r="D1431" s="2">
        <v>29.979800000000001</v>
      </c>
      <c r="E1431" s="2">
        <v>287</v>
      </c>
      <c r="F1431" s="2">
        <v>96.236199999999997</v>
      </c>
      <c r="G1431" s="2">
        <v>27619.789400000001</v>
      </c>
      <c r="H1431" s="5">
        <f t="shared" si="22"/>
        <v>4.1465702036441333E-3</v>
      </c>
      <c r="I1431" s="4"/>
      <c r="J1431" s="4"/>
      <c r="K1431" s="4"/>
    </row>
    <row r="1432" spans="2:11" ht="13.5" x14ac:dyDescent="0.35">
      <c r="B1432" s="3">
        <v>44092</v>
      </c>
      <c r="C1432" s="2">
        <v>96.9</v>
      </c>
      <c r="D1432" s="2">
        <v>29.979800000000001</v>
      </c>
      <c r="E1432" s="2">
        <v>273</v>
      </c>
      <c r="F1432" s="2">
        <v>96.751900000000006</v>
      </c>
      <c r="G1432" s="2">
        <v>26413.268700000001</v>
      </c>
      <c r="H1432" s="5">
        <f t="shared" si="22"/>
        <v>0</v>
      </c>
      <c r="I1432" s="4"/>
      <c r="J1432" s="4"/>
      <c r="K1432" s="4"/>
    </row>
    <row r="1433" spans="2:11" ht="13.5" x14ac:dyDescent="0.35">
      <c r="B1433" s="3">
        <v>44095</v>
      </c>
      <c r="C1433" s="2">
        <v>96.7</v>
      </c>
      <c r="D1433" s="2">
        <v>29.917899999999999</v>
      </c>
      <c r="E1433" s="2">
        <v>571</v>
      </c>
      <c r="F1433" s="2">
        <v>96.157799999999995</v>
      </c>
      <c r="G1433" s="2">
        <v>54906.103799999997</v>
      </c>
      <c r="H1433" s="5">
        <f t="shared" si="22"/>
        <v>-2.0647235805442798E-3</v>
      </c>
      <c r="I1433" s="4"/>
      <c r="J1433" s="4"/>
      <c r="K1433" s="4"/>
    </row>
    <row r="1434" spans="2:11" ht="13.5" x14ac:dyDescent="0.35">
      <c r="B1434" s="3">
        <v>44096</v>
      </c>
      <c r="C1434" s="2">
        <v>96.1</v>
      </c>
      <c r="D1434" s="2">
        <v>29.732299999999999</v>
      </c>
      <c r="E1434" s="2">
        <v>418</v>
      </c>
      <c r="F1434" s="2">
        <v>96.194800000000001</v>
      </c>
      <c r="G1434" s="2">
        <v>40209.426399999997</v>
      </c>
      <c r="H1434" s="5">
        <f t="shared" si="22"/>
        <v>-6.20364397233766E-3</v>
      </c>
      <c r="I1434" s="4"/>
      <c r="J1434" s="4"/>
      <c r="K1434" s="4"/>
    </row>
    <row r="1435" spans="2:11" ht="13.5" x14ac:dyDescent="0.35">
      <c r="B1435" s="3">
        <v>44097</v>
      </c>
      <c r="C1435" s="2">
        <v>96.5</v>
      </c>
      <c r="D1435" s="2">
        <v>29.856000000000002</v>
      </c>
      <c r="E1435" s="2">
        <v>2280</v>
      </c>
      <c r="F1435" s="2">
        <v>96.301900000000003</v>
      </c>
      <c r="G1435" s="2">
        <v>219568.33199999999</v>
      </c>
      <c r="H1435" s="5">
        <f t="shared" si="22"/>
        <v>4.1604584912705387E-3</v>
      </c>
      <c r="I1435" s="4"/>
      <c r="J1435" s="4"/>
      <c r="K1435" s="4"/>
    </row>
    <row r="1436" spans="2:11" ht="13.5" x14ac:dyDescent="0.35">
      <c r="B1436" s="3">
        <v>44098</v>
      </c>
      <c r="C1436" s="2">
        <v>96.02</v>
      </c>
      <c r="D1436" s="2">
        <v>29.7075</v>
      </c>
      <c r="E1436" s="2">
        <v>50</v>
      </c>
      <c r="F1436" s="2">
        <v>96.403999999999996</v>
      </c>
      <c r="G1436" s="2">
        <v>4820.2</v>
      </c>
      <c r="H1436" s="5">
        <f t="shared" si="22"/>
        <v>-4.9738745980708087E-3</v>
      </c>
      <c r="I1436" s="4"/>
      <c r="J1436" s="4"/>
      <c r="K1436" s="4"/>
    </row>
    <row r="1437" spans="2:11" ht="13.5" x14ac:dyDescent="0.35">
      <c r="B1437" s="3">
        <v>44099</v>
      </c>
      <c r="C1437" s="2">
        <v>96</v>
      </c>
      <c r="D1437" s="2">
        <v>29.7013</v>
      </c>
      <c r="E1437" s="2">
        <v>3683</v>
      </c>
      <c r="F1437" s="2">
        <v>96.016000000000005</v>
      </c>
      <c r="G1437" s="2">
        <v>353626.92800000001</v>
      </c>
      <c r="H1437" s="5">
        <f t="shared" si="22"/>
        <v>-2.0870150635360636E-4</v>
      </c>
      <c r="I1437" s="4"/>
      <c r="J1437" s="4"/>
      <c r="K1437" s="4"/>
    </row>
    <row r="1438" spans="2:11" ht="13.5" x14ac:dyDescent="0.35">
      <c r="B1438" s="3">
        <v>44102</v>
      </c>
      <c r="C1438" s="2">
        <v>95</v>
      </c>
      <c r="D1438" s="2">
        <v>29.3919</v>
      </c>
      <c r="E1438" s="2">
        <v>2032</v>
      </c>
      <c r="F1438" s="2">
        <v>95.168400000000005</v>
      </c>
      <c r="G1438" s="2">
        <v>193382.1888</v>
      </c>
      <c r="H1438" s="5">
        <f t="shared" si="22"/>
        <v>-1.0417052452249569E-2</v>
      </c>
      <c r="I1438" s="4"/>
      <c r="J1438" s="4"/>
      <c r="K1438" s="4"/>
    </row>
    <row r="1439" spans="2:11" ht="13.5" x14ac:dyDescent="0.35">
      <c r="B1439" s="3">
        <v>44103</v>
      </c>
      <c r="C1439" s="2">
        <v>97</v>
      </c>
      <c r="D1439" s="2">
        <v>30.0107</v>
      </c>
      <c r="E1439" s="2">
        <v>1285</v>
      </c>
      <c r="F1439" s="2">
        <v>95.283500000000004</v>
      </c>
      <c r="G1439" s="2">
        <v>122439.2975</v>
      </c>
      <c r="H1439" s="5">
        <f t="shared" si="22"/>
        <v>2.1053419479516475E-2</v>
      </c>
      <c r="I1439" s="4"/>
      <c r="J1439" s="4"/>
      <c r="K1439" s="4"/>
    </row>
    <row r="1440" spans="2:11" ht="13.5" x14ac:dyDescent="0.35">
      <c r="B1440" s="3">
        <v>44104</v>
      </c>
      <c r="C1440" s="2">
        <v>94.1</v>
      </c>
      <c r="D1440" s="2">
        <v>29.113499999999998</v>
      </c>
      <c r="E1440" s="2">
        <v>166</v>
      </c>
      <c r="F1440" s="2">
        <v>94.1798</v>
      </c>
      <c r="G1440" s="2">
        <v>15633.846799999999</v>
      </c>
      <c r="H1440" s="5">
        <f t="shared" si="22"/>
        <v>-2.9896003758659462E-2</v>
      </c>
      <c r="I1440" s="4"/>
      <c r="J1440" s="4"/>
      <c r="K1440" s="4"/>
    </row>
    <row r="1441" spans="2:11" ht="13.5" x14ac:dyDescent="0.35">
      <c r="B1441" s="3">
        <v>44105</v>
      </c>
      <c r="C1441" s="2">
        <v>94</v>
      </c>
      <c r="D1441" s="2">
        <v>29.0825</v>
      </c>
      <c r="E1441" s="2">
        <v>462</v>
      </c>
      <c r="F1441" s="2">
        <v>93.873699999999999</v>
      </c>
      <c r="G1441" s="2">
        <v>43369.649400000002</v>
      </c>
      <c r="H1441" s="5">
        <f t="shared" si="22"/>
        <v>-1.0647981177116736E-3</v>
      </c>
      <c r="I1441" s="4"/>
      <c r="J1441" s="4"/>
      <c r="K1441" s="4"/>
    </row>
    <row r="1442" spans="2:11" ht="13.5" x14ac:dyDescent="0.35">
      <c r="B1442" s="3">
        <v>44106</v>
      </c>
      <c r="C1442" s="2">
        <v>91.2</v>
      </c>
      <c r="D1442" s="2">
        <v>28.2163</v>
      </c>
      <c r="E1442" s="2">
        <v>3043</v>
      </c>
      <c r="F1442" s="2">
        <v>91.405000000000001</v>
      </c>
      <c r="G1442" s="2">
        <v>278145.41499999998</v>
      </c>
      <c r="H1442" s="5">
        <f t="shared" si="22"/>
        <v>-2.9784234505286656E-2</v>
      </c>
      <c r="I1442" s="4"/>
      <c r="J1442" s="4"/>
      <c r="K1442" s="4"/>
    </row>
    <row r="1443" spans="2:11" ht="13.5" x14ac:dyDescent="0.35">
      <c r="B1443" s="3">
        <v>44109</v>
      </c>
      <c r="C1443" s="2">
        <v>94</v>
      </c>
      <c r="D1443" s="2">
        <v>29.0825</v>
      </c>
      <c r="E1443" s="2">
        <v>133</v>
      </c>
      <c r="F1443" s="2">
        <v>93.951599999999999</v>
      </c>
      <c r="G1443" s="2">
        <v>12495.5628</v>
      </c>
      <c r="H1443" s="5">
        <f t="shared" si="22"/>
        <v>3.0698567849080111E-2</v>
      </c>
      <c r="I1443" s="4"/>
      <c r="J1443" s="4"/>
      <c r="K1443" s="4"/>
    </row>
    <row r="1444" spans="2:11" ht="13.5" x14ac:dyDescent="0.35">
      <c r="B1444" s="3">
        <v>44110</v>
      </c>
      <c r="C1444" s="2">
        <v>95</v>
      </c>
      <c r="D1444" s="2">
        <v>29.3919</v>
      </c>
      <c r="E1444" s="2">
        <v>37</v>
      </c>
      <c r="F1444" s="2">
        <v>95</v>
      </c>
      <c r="G1444" s="2">
        <v>3515</v>
      </c>
      <c r="H1444" s="5">
        <f t="shared" si="22"/>
        <v>1.0638700249290815E-2</v>
      </c>
      <c r="I1444" s="4"/>
      <c r="J1444" s="4"/>
      <c r="K1444" s="4"/>
    </row>
    <row r="1445" spans="2:11" ht="13.5" x14ac:dyDescent="0.35">
      <c r="B1445" s="3">
        <v>44111</v>
      </c>
      <c r="C1445" s="2">
        <v>94.13</v>
      </c>
      <c r="D1445" s="2">
        <v>29.122800000000002</v>
      </c>
      <c r="E1445" s="2">
        <v>464</v>
      </c>
      <c r="F1445" s="2">
        <v>95.921899999999994</v>
      </c>
      <c r="G1445" s="2">
        <v>44507.761599999998</v>
      </c>
      <c r="H1445" s="5">
        <f t="shared" si="22"/>
        <v>-9.1555836812182313E-3</v>
      </c>
      <c r="I1445" s="4"/>
      <c r="J1445" s="4"/>
      <c r="K1445" s="4"/>
    </row>
    <row r="1446" spans="2:11" ht="13.5" x14ac:dyDescent="0.35">
      <c r="B1446" s="3">
        <v>44112</v>
      </c>
      <c r="C1446" s="2">
        <v>95</v>
      </c>
      <c r="D1446" s="2">
        <v>29.3919</v>
      </c>
      <c r="E1446" s="2">
        <v>112</v>
      </c>
      <c r="F1446" s="2">
        <v>95.293700000000001</v>
      </c>
      <c r="G1446" s="2">
        <v>10672.894399999999</v>
      </c>
      <c r="H1446" s="5">
        <f t="shared" si="22"/>
        <v>9.24018294944161E-3</v>
      </c>
      <c r="I1446" s="4"/>
      <c r="J1446" s="4"/>
      <c r="K1446" s="4"/>
    </row>
    <row r="1447" spans="2:11" ht="13.5" x14ac:dyDescent="0.35">
      <c r="B1447" s="3">
        <v>44113</v>
      </c>
      <c r="C1447" s="2">
        <v>94.3</v>
      </c>
      <c r="D1447" s="2">
        <v>29.1754</v>
      </c>
      <c r="E1447" s="2">
        <v>91</v>
      </c>
      <c r="F1447" s="2">
        <v>94.923100000000005</v>
      </c>
      <c r="G1447" s="2">
        <v>8638.0020999999997</v>
      </c>
      <c r="H1447" s="5">
        <f t="shared" si="22"/>
        <v>-7.365974979501152E-3</v>
      </c>
      <c r="I1447" s="4"/>
      <c r="J1447" s="4"/>
      <c r="K1447" s="4"/>
    </row>
    <row r="1448" spans="2:11" ht="13.5" x14ac:dyDescent="0.35">
      <c r="B1448" s="3">
        <v>44116</v>
      </c>
      <c r="C1448" s="2">
        <v>94.3</v>
      </c>
      <c r="D1448" s="2">
        <v>29.1754</v>
      </c>
      <c r="E1448" s="2">
        <v>116</v>
      </c>
      <c r="F1448" s="2">
        <v>94.219499999999996</v>
      </c>
      <c r="G1448" s="2">
        <v>10929.462</v>
      </c>
      <c r="H1448" s="5">
        <f t="shared" si="22"/>
        <v>0</v>
      </c>
      <c r="I1448" s="4"/>
      <c r="J1448" s="4"/>
      <c r="K1448" s="4"/>
    </row>
    <row r="1449" spans="2:11" ht="13.5" x14ac:dyDescent="0.35">
      <c r="B1449" s="3">
        <v>44117</v>
      </c>
      <c r="C1449" s="2">
        <v>94</v>
      </c>
      <c r="D1449" s="2">
        <v>29.0825</v>
      </c>
      <c r="E1449" s="2">
        <v>212</v>
      </c>
      <c r="F1449" s="2">
        <v>94.183999999999997</v>
      </c>
      <c r="G1449" s="2">
        <v>19967.008000000002</v>
      </c>
      <c r="H1449" s="5">
        <f t="shared" si="22"/>
        <v>-3.1841894198537195E-3</v>
      </c>
      <c r="I1449" s="4"/>
      <c r="J1449" s="4"/>
      <c r="K1449" s="4"/>
    </row>
    <row r="1450" spans="2:11" ht="13.5" x14ac:dyDescent="0.35">
      <c r="B1450" s="3">
        <v>44118</v>
      </c>
      <c r="C1450" s="2">
        <v>94</v>
      </c>
      <c r="D1450" s="2">
        <v>29.0825</v>
      </c>
      <c r="E1450" s="2">
        <v>108</v>
      </c>
      <c r="F1450" s="2">
        <v>94</v>
      </c>
      <c r="G1450" s="2">
        <v>10152</v>
      </c>
      <c r="H1450" s="5">
        <f t="shared" si="22"/>
        <v>0</v>
      </c>
      <c r="I1450" s="4"/>
      <c r="J1450" s="4"/>
      <c r="K1450" s="4"/>
    </row>
    <row r="1451" spans="2:11" ht="13.5" x14ac:dyDescent="0.35">
      <c r="B1451" s="3">
        <v>44120</v>
      </c>
      <c r="C1451" s="2">
        <v>94</v>
      </c>
      <c r="D1451" s="2">
        <v>29.0825</v>
      </c>
      <c r="E1451" s="2">
        <v>772</v>
      </c>
      <c r="F1451" s="2">
        <v>94.161699999999996</v>
      </c>
      <c r="G1451" s="2">
        <v>72692.832399999999</v>
      </c>
      <c r="H1451" s="5">
        <f t="shared" si="22"/>
        <v>0</v>
      </c>
      <c r="I1451" s="4"/>
      <c r="J1451" s="4"/>
      <c r="K1451" s="4"/>
    </row>
    <row r="1452" spans="2:11" ht="13.5" x14ac:dyDescent="0.35">
      <c r="B1452" s="3">
        <v>44123</v>
      </c>
      <c r="C1452" s="2">
        <v>94</v>
      </c>
      <c r="D1452" s="2">
        <v>29.0825</v>
      </c>
      <c r="E1452" s="2">
        <v>168</v>
      </c>
      <c r="F1452" s="2">
        <v>93.5471</v>
      </c>
      <c r="G1452" s="2">
        <v>15715.9128</v>
      </c>
      <c r="H1452" s="5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94</v>
      </c>
      <c r="D1453" s="2">
        <v>29.0825</v>
      </c>
      <c r="E1453" s="2">
        <v>253</v>
      </c>
      <c r="F1453" s="2">
        <v>94.723299999999995</v>
      </c>
      <c r="G1453" s="2">
        <v>23964.994900000002</v>
      </c>
      <c r="H1453" s="5">
        <f t="shared" si="22"/>
        <v>0</v>
      </c>
      <c r="I1453" s="4"/>
      <c r="J1453" s="4"/>
      <c r="K1453" s="4"/>
    </row>
    <row r="1454" spans="2:11" ht="13.5" x14ac:dyDescent="0.35">
      <c r="B1454" s="3">
        <v>44125</v>
      </c>
      <c r="C1454" s="2">
        <v>93.99</v>
      </c>
      <c r="D1454" s="2">
        <v>29.0794</v>
      </c>
      <c r="E1454" s="2">
        <v>168</v>
      </c>
      <c r="F1454" s="2">
        <v>91.909599999999998</v>
      </c>
      <c r="G1454" s="2">
        <v>15440.8128</v>
      </c>
      <c r="H1454" s="5">
        <f t="shared" si="22"/>
        <v>-1.0659331212928326E-4</v>
      </c>
      <c r="I1454" s="4"/>
      <c r="J1454" s="4"/>
      <c r="K1454" s="4"/>
    </row>
    <row r="1455" spans="2:11" ht="13.5" x14ac:dyDescent="0.35">
      <c r="B1455" s="3">
        <v>44126</v>
      </c>
      <c r="C1455" s="2">
        <v>93.98</v>
      </c>
      <c r="D1455" s="2">
        <v>29.0764</v>
      </c>
      <c r="E1455" s="2">
        <v>140</v>
      </c>
      <c r="F1455" s="2">
        <v>93.994299999999996</v>
      </c>
      <c r="G1455" s="2">
        <v>13159.201999999999</v>
      </c>
      <c r="H1455" s="5">
        <f t="shared" si="22"/>
        <v>-1.0316581497555361E-4</v>
      </c>
      <c r="I1455" s="4"/>
      <c r="J1455" s="4"/>
      <c r="K1455" s="4"/>
    </row>
    <row r="1456" spans="2:11" ht="13.5" x14ac:dyDescent="0.35">
      <c r="B1456" s="3">
        <v>44127</v>
      </c>
      <c r="C1456" s="2">
        <v>92</v>
      </c>
      <c r="D1456" s="2">
        <v>28.463799999999999</v>
      </c>
      <c r="E1456" s="2">
        <v>784</v>
      </c>
      <c r="F1456" s="2">
        <v>93.114900000000006</v>
      </c>
      <c r="G1456" s="2">
        <v>73002.081600000005</v>
      </c>
      <c r="H1456" s="5">
        <f t="shared" si="22"/>
        <v>-2.106863298069914E-2</v>
      </c>
      <c r="I1456" s="4"/>
      <c r="J1456" s="4"/>
      <c r="K1456" s="4"/>
    </row>
    <row r="1457" spans="2:11" ht="13.5" x14ac:dyDescent="0.35">
      <c r="B1457" s="3">
        <v>44130</v>
      </c>
      <c r="C1457" s="2">
        <v>94</v>
      </c>
      <c r="D1457" s="2">
        <v>29.0825</v>
      </c>
      <c r="E1457" s="2">
        <v>60</v>
      </c>
      <c r="F1457" s="2">
        <v>93.85</v>
      </c>
      <c r="G1457" s="2">
        <v>5631</v>
      </c>
      <c r="H1457" s="5">
        <f t="shared" si="22"/>
        <v>2.173638094702747E-2</v>
      </c>
      <c r="I1457" s="4"/>
      <c r="J1457" s="4"/>
      <c r="K1457" s="4"/>
    </row>
    <row r="1458" spans="2:11" ht="13.5" x14ac:dyDescent="0.35">
      <c r="B1458" s="3">
        <v>44131</v>
      </c>
      <c r="C1458" s="2">
        <v>93</v>
      </c>
      <c r="D1458" s="2">
        <v>28.773199999999999</v>
      </c>
      <c r="E1458" s="2">
        <v>30</v>
      </c>
      <c r="F1458" s="2">
        <v>93</v>
      </c>
      <c r="G1458" s="2">
        <v>2790</v>
      </c>
      <c r="H1458" s="5">
        <f t="shared" si="22"/>
        <v>-1.0635261755351169E-2</v>
      </c>
      <c r="I1458" s="4"/>
      <c r="J1458" s="4"/>
      <c r="K1458" s="4"/>
    </row>
    <row r="1459" spans="2:11" ht="13.5" x14ac:dyDescent="0.35">
      <c r="B1459" s="3">
        <v>44132</v>
      </c>
      <c r="C1459" s="2">
        <v>93</v>
      </c>
      <c r="D1459" s="2">
        <v>28.773199999999999</v>
      </c>
      <c r="E1459" s="2">
        <v>1182</v>
      </c>
      <c r="F1459" s="2">
        <v>93.406000000000006</v>
      </c>
      <c r="G1459" s="2">
        <v>110405.89200000001</v>
      </c>
      <c r="H1459" s="5">
        <f t="shared" si="22"/>
        <v>0</v>
      </c>
      <c r="I1459" s="4"/>
      <c r="J1459" s="4"/>
      <c r="K1459" s="4"/>
    </row>
    <row r="1460" spans="2:11" ht="13.5" x14ac:dyDescent="0.35">
      <c r="B1460" s="3">
        <v>44134</v>
      </c>
      <c r="C1460" s="2">
        <v>93</v>
      </c>
      <c r="D1460" s="2">
        <v>28.773199999999999</v>
      </c>
      <c r="E1460" s="2">
        <v>172</v>
      </c>
      <c r="F1460" s="2">
        <v>93</v>
      </c>
      <c r="G1460" s="2">
        <v>15996</v>
      </c>
      <c r="H1460" s="5">
        <f t="shared" si="22"/>
        <v>0</v>
      </c>
      <c r="I1460" s="4"/>
      <c r="J1460" s="4"/>
      <c r="K1460" s="4"/>
    </row>
    <row r="1461" spans="2:11" ht="13.5" x14ac:dyDescent="0.35">
      <c r="B1461" s="3">
        <v>44137</v>
      </c>
      <c r="C1461" s="2">
        <v>93</v>
      </c>
      <c r="D1461" s="2">
        <v>28.773199999999999</v>
      </c>
      <c r="E1461" s="2">
        <v>538</v>
      </c>
      <c r="F1461" s="2">
        <v>92.868600000000001</v>
      </c>
      <c r="G1461" s="2">
        <v>49963.306799999998</v>
      </c>
      <c r="H1461" s="5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93</v>
      </c>
      <c r="D1462" s="2">
        <v>28.773199999999999</v>
      </c>
      <c r="E1462" s="2">
        <v>139</v>
      </c>
      <c r="F1462" s="2">
        <v>92.320099999999996</v>
      </c>
      <c r="G1462" s="2">
        <v>12832.493899999999</v>
      </c>
      <c r="H1462" s="5">
        <f t="shared" si="22"/>
        <v>0</v>
      </c>
      <c r="I1462" s="4"/>
      <c r="J1462" s="4"/>
      <c r="K1462" s="4"/>
    </row>
    <row r="1463" spans="2:11" ht="13.5" x14ac:dyDescent="0.35">
      <c r="B1463" s="3">
        <v>44139</v>
      </c>
      <c r="C1463" s="2">
        <v>93</v>
      </c>
      <c r="D1463" s="2">
        <v>28.773199999999999</v>
      </c>
      <c r="E1463" s="2">
        <v>445</v>
      </c>
      <c r="F1463" s="2">
        <v>93</v>
      </c>
      <c r="G1463" s="2">
        <v>41385</v>
      </c>
      <c r="H1463" s="5">
        <f t="shared" si="22"/>
        <v>0</v>
      </c>
      <c r="I1463" s="4"/>
      <c r="J1463" s="4"/>
      <c r="K1463" s="4"/>
    </row>
    <row r="1464" spans="2:11" ht="13.5" x14ac:dyDescent="0.35">
      <c r="B1464" s="3">
        <v>44140</v>
      </c>
      <c r="C1464" s="2">
        <v>91.5</v>
      </c>
      <c r="D1464" s="2">
        <v>28.309100000000001</v>
      </c>
      <c r="E1464" s="2">
        <v>1033</v>
      </c>
      <c r="F1464" s="2">
        <v>91.638199999999998</v>
      </c>
      <c r="G1464" s="2">
        <v>94662.260599999994</v>
      </c>
      <c r="H1464" s="5">
        <f t="shared" si="22"/>
        <v>-1.6129592815536626E-2</v>
      </c>
      <c r="I1464" s="4"/>
      <c r="J1464" s="4"/>
      <c r="K1464" s="4"/>
    </row>
    <row r="1465" spans="2:11" ht="13.5" x14ac:dyDescent="0.35">
      <c r="B1465" s="3">
        <v>44141</v>
      </c>
      <c r="C1465" s="2">
        <v>91.4</v>
      </c>
      <c r="D1465" s="2">
        <v>28.278099999999998</v>
      </c>
      <c r="E1465" s="2">
        <v>668</v>
      </c>
      <c r="F1465" s="2">
        <v>91.323999999999998</v>
      </c>
      <c r="G1465" s="2">
        <v>61004.432000000001</v>
      </c>
      <c r="H1465" s="5">
        <f t="shared" si="22"/>
        <v>-1.0950542405093189E-3</v>
      </c>
      <c r="I1465" s="4"/>
      <c r="J1465" s="4"/>
      <c r="K1465" s="4"/>
    </row>
    <row r="1466" spans="2:11" ht="13.5" x14ac:dyDescent="0.35">
      <c r="B1466" s="3">
        <v>44144</v>
      </c>
      <c r="C1466" s="2">
        <v>92.49</v>
      </c>
      <c r="D1466" s="2">
        <v>28.615400000000001</v>
      </c>
      <c r="E1466" s="2">
        <v>2395</v>
      </c>
      <c r="F1466" s="2">
        <v>92.499600000000001</v>
      </c>
      <c r="G1466" s="2">
        <v>221536.54199999999</v>
      </c>
      <c r="H1466" s="5">
        <f t="shared" si="22"/>
        <v>1.1927958384757201E-2</v>
      </c>
      <c r="I1466" s="4"/>
      <c r="J1466" s="4"/>
      <c r="K1466" s="4"/>
    </row>
    <row r="1467" spans="2:11" ht="13.5" x14ac:dyDescent="0.35">
      <c r="B1467" s="3">
        <v>44145</v>
      </c>
      <c r="C1467" s="2">
        <v>92.5</v>
      </c>
      <c r="D1467" s="2">
        <v>28.618500000000001</v>
      </c>
      <c r="E1467" s="2">
        <v>289</v>
      </c>
      <c r="F1467" s="2">
        <v>92.5</v>
      </c>
      <c r="G1467" s="2">
        <v>26732.5</v>
      </c>
      <c r="H1467" s="5">
        <f t="shared" si="22"/>
        <v>1.0833327508963287E-4</v>
      </c>
      <c r="I1467" s="4"/>
      <c r="J1467" s="4"/>
      <c r="K1467" s="4"/>
    </row>
    <row r="1468" spans="2:11" ht="13.5" x14ac:dyDescent="0.35">
      <c r="B1468" s="3">
        <v>44146</v>
      </c>
      <c r="C1468" s="2">
        <v>92.3</v>
      </c>
      <c r="D1468" s="2">
        <v>28.5566</v>
      </c>
      <c r="E1468" s="2">
        <v>83</v>
      </c>
      <c r="F1468" s="2">
        <v>92.3</v>
      </c>
      <c r="G1468" s="2">
        <v>7660.9</v>
      </c>
      <c r="H1468" s="5">
        <f t="shared" si="22"/>
        <v>-2.1629365620141304E-3</v>
      </c>
      <c r="I1468" s="4"/>
      <c r="J1468" s="4"/>
      <c r="K1468" s="4"/>
    </row>
    <row r="1469" spans="2:11" ht="13.5" x14ac:dyDescent="0.35">
      <c r="B1469" s="3">
        <v>44147</v>
      </c>
      <c r="C1469" s="2">
        <v>92</v>
      </c>
      <c r="D1469" s="2">
        <v>28.463799999999999</v>
      </c>
      <c r="E1469" s="2">
        <v>314</v>
      </c>
      <c r="F1469" s="2">
        <v>91.780299999999997</v>
      </c>
      <c r="G1469" s="2">
        <v>28819.014200000001</v>
      </c>
      <c r="H1469" s="5">
        <f t="shared" si="22"/>
        <v>-3.2496865873388441E-3</v>
      </c>
      <c r="I1469" s="4"/>
      <c r="J1469" s="4"/>
      <c r="K1469" s="4"/>
    </row>
    <row r="1470" spans="2:11" ht="13.5" x14ac:dyDescent="0.35">
      <c r="B1470" s="3">
        <v>44148</v>
      </c>
      <c r="C1470" s="2">
        <v>92.97</v>
      </c>
      <c r="D1470" s="2">
        <v>28.7639</v>
      </c>
      <c r="E1470" s="2">
        <v>1434</v>
      </c>
      <c r="F1470" s="2">
        <v>91.856800000000007</v>
      </c>
      <c r="G1470" s="2">
        <v>131722.65119999999</v>
      </c>
      <c r="H1470" s="5">
        <f t="shared" si="22"/>
        <v>1.0543216295786244E-2</v>
      </c>
      <c r="I1470" s="4"/>
      <c r="J1470" s="4"/>
      <c r="K1470" s="4"/>
    </row>
    <row r="1471" spans="2:11" ht="13.5" x14ac:dyDescent="0.35">
      <c r="B1471" s="3">
        <v>44151</v>
      </c>
      <c r="C1471" s="2">
        <v>92.5</v>
      </c>
      <c r="D1471" s="2">
        <v>28.618500000000001</v>
      </c>
      <c r="E1471" s="2">
        <v>554</v>
      </c>
      <c r="F1471" s="2">
        <v>92.656400000000005</v>
      </c>
      <c r="G1471" s="2">
        <v>51331.645600000003</v>
      </c>
      <c r="H1471" s="5">
        <f t="shared" si="22"/>
        <v>-5.0549473471955698E-3</v>
      </c>
      <c r="I1471" s="4"/>
      <c r="J1471" s="4"/>
      <c r="K1471" s="4"/>
    </row>
    <row r="1472" spans="2:11" ht="13.5" x14ac:dyDescent="0.35">
      <c r="B1472" s="3">
        <v>44152</v>
      </c>
      <c r="C1472" s="2">
        <v>92.8</v>
      </c>
      <c r="D1472" s="2">
        <v>28.711300000000001</v>
      </c>
      <c r="E1472" s="2">
        <v>13105</v>
      </c>
      <c r="F1472" s="2">
        <v>92.5</v>
      </c>
      <c r="G1472" s="2">
        <v>1212212.5</v>
      </c>
      <c r="H1472" s="5">
        <f t="shared" si="22"/>
        <v>3.242657721404002E-3</v>
      </c>
      <c r="I1472" s="4"/>
      <c r="J1472" s="4"/>
      <c r="K1472" s="4"/>
    </row>
    <row r="1473" spans="2:11" ht="13.5" x14ac:dyDescent="0.35">
      <c r="B1473" s="3">
        <v>44153</v>
      </c>
      <c r="C1473" s="2">
        <v>93</v>
      </c>
      <c r="D1473" s="2">
        <v>28.773199999999999</v>
      </c>
      <c r="E1473" s="2">
        <v>673</v>
      </c>
      <c r="F1473" s="2">
        <v>92.873000000000005</v>
      </c>
      <c r="G1473" s="2">
        <v>62503.529000000002</v>
      </c>
      <c r="H1473" s="5">
        <f t="shared" si="22"/>
        <v>2.1559455684694822E-3</v>
      </c>
      <c r="I1473" s="4"/>
      <c r="J1473" s="4"/>
      <c r="K1473" s="4"/>
    </row>
    <row r="1474" spans="2:11" ht="13.5" x14ac:dyDescent="0.35">
      <c r="B1474" s="3">
        <v>44154</v>
      </c>
      <c r="C1474" s="2">
        <v>92.5</v>
      </c>
      <c r="D1474" s="2">
        <v>28.618500000000001</v>
      </c>
      <c r="E1474" s="2">
        <v>8</v>
      </c>
      <c r="F1474" s="2">
        <v>92.5625</v>
      </c>
      <c r="G1474" s="2">
        <v>740.5</v>
      </c>
      <c r="H1474" s="5">
        <f t="shared" si="22"/>
        <v>-5.3765309385121673E-3</v>
      </c>
      <c r="I1474" s="4"/>
      <c r="J1474" s="4"/>
      <c r="K1474" s="4"/>
    </row>
    <row r="1475" spans="2:11" ht="13.5" x14ac:dyDescent="0.35">
      <c r="B1475" s="3">
        <v>44155</v>
      </c>
      <c r="C1475" s="2">
        <v>93</v>
      </c>
      <c r="D1475" s="2">
        <v>28.773199999999999</v>
      </c>
      <c r="E1475" s="2">
        <v>582</v>
      </c>
      <c r="F1475" s="2">
        <v>92.990799999999993</v>
      </c>
      <c r="G1475" s="2">
        <v>54120.645600000003</v>
      </c>
      <c r="H1475" s="5">
        <f t="shared" si="22"/>
        <v>5.4055942834180084E-3</v>
      </c>
      <c r="I1475" s="4"/>
      <c r="J1475" s="4"/>
      <c r="K1475" s="4"/>
    </row>
    <row r="1476" spans="2:11" ht="13.5" x14ac:dyDescent="0.35">
      <c r="B1476" s="3">
        <v>44158</v>
      </c>
      <c r="C1476" s="2">
        <v>92.55</v>
      </c>
      <c r="D1476" s="2">
        <v>28.633900000000001</v>
      </c>
      <c r="E1476" s="2">
        <v>242</v>
      </c>
      <c r="F1476" s="2">
        <v>92.997600000000006</v>
      </c>
      <c r="G1476" s="2">
        <v>22505.4192</v>
      </c>
      <c r="H1476" s="5">
        <f t="shared" si="22"/>
        <v>-4.841310664090148E-3</v>
      </c>
      <c r="I1476" s="4"/>
      <c r="J1476" s="4"/>
      <c r="K1476" s="4"/>
    </row>
    <row r="1477" spans="2:11" ht="13.5" x14ac:dyDescent="0.35">
      <c r="B1477" s="3">
        <v>44159</v>
      </c>
      <c r="C1477" s="2">
        <v>93.5</v>
      </c>
      <c r="D1477" s="2">
        <v>28.927800000000001</v>
      </c>
      <c r="E1477" s="2">
        <v>399</v>
      </c>
      <c r="F1477" s="2">
        <v>93.321100000000001</v>
      </c>
      <c r="G1477" s="2">
        <v>37235.118900000001</v>
      </c>
      <c r="H1477" s="5">
        <f t="shared" si="22"/>
        <v>1.0264057637974593E-2</v>
      </c>
      <c r="I1477" s="4"/>
      <c r="J1477" s="4"/>
      <c r="K1477" s="4"/>
    </row>
    <row r="1478" spans="2:11" ht="13.5" x14ac:dyDescent="0.35">
      <c r="B1478" s="3">
        <v>44160</v>
      </c>
      <c r="C1478" s="2">
        <v>95.5</v>
      </c>
      <c r="D1478" s="2">
        <v>29.546600000000002</v>
      </c>
      <c r="E1478" s="2">
        <v>656</v>
      </c>
      <c r="F1478" s="2">
        <v>95.480400000000003</v>
      </c>
      <c r="G1478" s="2">
        <v>62635.142399999997</v>
      </c>
      <c r="H1478" s="5">
        <f t="shared" si="22"/>
        <v>2.1391187715623042E-2</v>
      </c>
      <c r="I1478" s="4"/>
      <c r="J1478" s="4"/>
      <c r="K1478" s="4"/>
    </row>
    <row r="1479" spans="2:11" ht="13.5" x14ac:dyDescent="0.35">
      <c r="B1479" s="3">
        <v>44161</v>
      </c>
      <c r="C1479" s="2">
        <v>94</v>
      </c>
      <c r="D1479" s="2">
        <v>29.0825</v>
      </c>
      <c r="E1479" s="2">
        <v>623</v>
      </c>
      <c r="F1479" s="2">
        <v>94.215000000000003</v>
      </c>
      <c r="G1479" s="2">
        <v>58695.945</v>
      </c>
      <c r="H1479" s="5">
        <f t="shared" ref="H1479:H1542" si="23">(D1479-D1478)/D1478</f>
        <v>-1.5707391036532188E-2</v>
      </c>
      <c r="I1479" s="4"/>
      <c r="J1479" s="4"/>
      <c r="K1479" s="4"/>
    </row>
    <row r="1480" spans="2:11" ht="13.5" x14ac:dyDescent="0.35">
      <c r="B1480" s="3">
        <v>44162</v>
      </c>
      <c r="C1480" s="2">
        <v>95</v>
      </c>
      <c r="D1480" s="2">
        <v>29.3919</v>
      </c>
      <c r="E1480" s="2">
        <v>1120</v>
      </c>
      <c r="F1480" s="2">
        <v>93.741600000000005</v>
      </c>
      <c r="G1480" s="2">
        <v>104990.592</v>
      </c>
      <c r="H1480" s="5">
        <f t="shared" si="23"/>
        <v>1.0638700249290815E-2</v>
      </c>
      <c r="I1480" s="4"/>
      <c r="J1480" s="4"/>
      <c r="K1480" s="4"/>
    </row>
    <row r="1481" spans="2:11" ht="13.5" x14ac:dyDescent="0.35">
      <c r="B1481" s="3">
        <v>44165</v>
      </c>
      <c r="C1481" s="2">
        <v>94</v>
      </c>
      <c r="D1481" s="2">
        <v>29.0825</v>
      </c>
      <c r="E1481" s="2">
        <v>846</v>
      </c>
      <c r="F1481" s="2">
        <v>94.013599999999997</v>
      </c>
      <c r="G1481" s="2">
        <v>79535.505600000004</v>
      </c>
      <c r="H1481" s="5">
        <f t="shared" si="23"/>
        <v>-1.0526709739758238E-2</v>
      </c>
      <c r="I1481" s="4"/>
      <c r="J1481" s="4"/>
      <c r="K1481" s="4"/>
    </row>
    <row r="1482" spans="2:11" ht="13.5" x14ac:dyDescent="0.35">
      <c r="B1482" s="3">
        <v>44166</v>
      </c>
      <c r="C1482" s="2">
        <v>93.5</v>
      </c>
      <c r="D1482" s="2">
        <v>28.927800000000001</v>
      </c>
      <c r="E1482" s="2">
        <v>782</v>
      </c>
      <c r="F1482" s="2">
        <v>93.825299999999999</v>
      </c>
      <c r="G1482" s="2">
        <v>73371.384600000005</v>
      </c>
      <c r="H1482" s="5">
        <f t="shared" si="23"/>
        <v>-5.3193501246453466E-3</v>
      </c>
      <c r="I1482" s="4"/>
      <c r="J1482" s="4"/>
      <c r="K1482" s="4"/>
    </row>
    <row r="1483" spans="2:11" ht="13.5" x14ac:dyDescent="0.35">
      <c r="B1483" s="3">
        <v>44167</v>
      </c>
      <c r="C1483" s="2">
        <v>94</v>
      </c>
      <c r="D1483" s="2">
        <v>29.0825</v>
      </c>
      <c r="E1483" s="2">
        <v>130</v>
      </c>
      <c r="F1483" s="2">
        <v>93.953800000000001</v>
      </c>
      <c r="G1483" s="2">
        <v>12213.994000000001</v>
      </c>
      <c r="H1483" s="5">
        <f t="shared" si="23"/>
        <v>5.347796928905699E-3</v>
      </c>
      <c r="I1483" s="4"/>
      <c r="J1483" s="4"/>
      <c r="K1483" s="4"/>
    </row>
    <row r="1484" spans="2:11" ht="13.5" x14ac:dyDescent="0.35">
      <c r="B1484" s="3">
        <v>44168</v>
      </c>
      <c r="C1484" s="2">
        <v>93</v>
      </c>
      <c r="D1484" s="2">
        <v>28.773199999999999</v>
      </c>
      <c r="E1484" s="2">
        <v>464</v>
      </c>
      <c r="F1484" s="2">
        <v>93.100499999999997</v>
      </c>
      <c r="G1484" s="2">
        <v>43198.631999999998</v>
      </c>
      <c r="H1484" s="5">
        <f t="shared" si="23"/>
        <v>-1.0635261755351169E-2</v>
      </c>
      <c r="I1484" s="4"/>
      <c r="J1484" s="4"/>
      <c r="K1484" s="4"/>
    </row>
    <row r="1485" spans="2:11" ht="13.5" x14ac:dyDescent="0.35">
      <c r="B1485" s="3">
        <v>44169</v>
      </c>
      <c r="C1485" s="2">
        <v>93</v>
      </c>
      <c r="D1485" s="2">
        <v>28.773199999999999</v>
      </c>
      <c r="E1485" s="2">
        <v>1511</v>
      </c>
      <c r="F1485" s="2">
        <v>93.656700000000001</v>
      </c>
      <c r="G1485" s="2">
        <v>141515.27369999999</v>
      </c>
      <c r="H1485" s="5">
        <f t="shared" si="23"/>
        <v>0</v>
      </c>
      <c r="I1485" s="4"/>
      <c r="J1485" s="4"/>
      <c r="K1485" s="4"/>
    </row>
    <row r="1486" spans="2:11" ht="13.5" x14ac:dyDescent="0.35">
      <c r="B1486" s="3">
        <v>44172</v>
      </c>
      <c r="C1486" s="2">
        <v>94</v>
      </c>
      <c r="D1486" s="2">
        <v>29.0825</v>
      </c>
      <c r="E1486" s="2">
        <v>1521</v>
      </c>
      <c r="F1486" s="2">
        <v>93.824799999999996</v>
      </c>
      <c r="G1486" s="2">
        <v>142707.5208</v>
      </c>
      <c r="H1486" s="5">
        <f t="shared" si="23"/>
        <v>1.074958642069705E-2</v>
      </c>
      <c r="I1486" s="4"/>
      <c r="J1486" s="4"/>
      <c r="K1486" s="4"/>
    </row>
    <row r="1487" spans="2:11" ht="13.5" x14ac:dyDescent="0.35">
      <c r="B1487" s="3">
        <v>44173</v>
      </c>
      <c r="C1487" s="2">
        <v>96</v>
      </c>
      <c r="D1487" s="2">
        <v>29.7013</v>
      </c>
      <c r="E1487" s="2">
        <v>3351</v>
      </c>
      <c r="F1487" s="2">
        <v>95.089600000000004</v>
      </c>
      <c r="G1487" s="2">
        <v>318645.24959999998</v>
      </c>
      <c r="H1487" s="5">
        <f t="shared" si="23"/>
        <v>2.1277400498581629E-2</v>
      </c>
      <c r="I1487" s="4"/>
      <c r="J1487" s="4"/>
      <c r="K1487" s="4"/>
    </row>
    <row r="1488" spans="2:11" ht="13.5" x14ac:dyDescent="0.35">
      <c r="B1488" s="3">
        <v>44174</v>
      </c>
      <c r="C1488" s="2">
        <v>97.9</v>
      </c>
      <c r="D1488" s="2">
        <v>30.289200000000001</v>
      </c>
      <c r="E1488" s="2">
        <v>3094</v>
      </c>
      <c r="F1488" s="2">
        <v>97.495900000000006</v>
      </c>
      <c r="G1488" s="2">
        <v>301652.31459999998</v>
      </c>
      <c r="H1488" s="5">
        <f t="shared" si="23"/>
        <v>1.9793746401672696E-2</v>
      </c>
      <c r="I1488" s="4"/>
      <c r="J1488" s="4"/>
      <c r="K1488" s="4"/>
    </row>
    <row r="1489" spans="2:11" ht="13.5" x14ac:dyDescent="0.35">
      <c r="B1489" s="3">
        <v>44175</v>
      </c>
      <c r="C1489" s="2">
        <v>96.91</v>
      </c>
      <c r="D1489" s="2">
        <v>29.982900000000001</v>
      </c>
      <c r="E1489" s="2">
        <v>626</v>
      </c>
      <c r="F1489" s="2">
        <v>97.757900000000006</v>
      </c>
      <c r="G1489" s="2">
        <v>61196.445399999997</v>
      </c>
      <c r="H1489" s="5">
        <f t="shared" si="23"/>
        <v>-1.0112515352006664E-2</v>
      </c>
      <c r="I1489" s="4"/>
      <c r="J1489" s="4"/>
      <c r="K1489" s="4"/>
    </row>
    <row r="1490" spans="2:11" ht="13.5" x14ac:dyDescent="0.35">
      <c r="B1490" s="3">
        <v>44176</v>
      </c>
      <c r="C1490" s="2">
        <v>96.02</v>
      </c>
      <c r="D1490" s="2">
        <v>29.7075</v>
      </c>
      <c r="E1490" s="2">
        <v>363</v>
      </c>
      <c r="F1490" s="2">
        <v>96.0274</v>
      </c>
      <c r="G1490" s="2">
        <v>34857.946199999998</v>
      </c>
      <c r="H1490" s="5">
        <f t="shared" si="23"/>
        <v>-9.1852355842830819E-3</v>
      </c>
      <c r="I1490" s="4"/>
      <c r="J1490" s="4"/>
      <c r="K1490" s="4"/>
    </row>
    <row r="1491" spans="2:11" ht="13.5" x14ac:dyDescent="0.35">
      <c r="B1491" s="3">
        <v>44179</v>
      </c>
      <c r="C1491" s="2">
        <v>95</v>
      </c>
      <c r="D1491" s="2">
        <v>29.3919</v>
      </c>
      <c r="E1491" s="2">
        <v>225</v>
      </c>
      <c r="F1491" s="2">
        <v>95.033199999999994</v>
      </c>
      <c r="G1491" s="2">
        <v>21382.47</v>
      </c>
      <c r="H1491" s="5">
        <f t="shared" si="23"/>
        <v>-1.0623579904064626E-2</v>
      </c>
      <c r="I1491" s="4"/>
      <c r="J1491" s="4"/>
      <c r="K1491" s="4"/>
    </row>
    <row r="1492" spans="2:11" ht="13.5" x14ac:dyDescent="0.35">
      <c r="B1492" s="3">
        <v>44180</v>
      </c>
      <c r="C1492" s="2">
        <v>95</v>
      </c>
      <c r="D1492" s="2">
        <v>29.3919</v>
      </c>
      <c r="E1492" s="2">
        <v>609</v>
      </c>
      <c r="F1492" s="2">
        <v>95</v>
      </c>
      <c r="G1492" s="2">
        <v>57855</v>
      </c>
      <c r="H1492" s="5">
        <f t="shared" si="23"/>
        <v>0</v>
      </c>
      <c r="I1492" s="4"/>
      <c r="J1492" s="4"/>
      <c r="K1492" s="4"/>
    </row>
    <row r="1493" spans="2:11" ht="13.5" x14ac:dyDescent="0.35">
      <c r="B1493" s="3">
        <v>44181</v>
      </c>
      <c r="C1493" s="2">
        <v>94.01</v>
      </c>
      <c r="D1493" s="2">
        <v>29.085599999999999</v>
      </c>
      <c r="E1493" s="2">
        <v>235</v>
      </c>
      <c r="F1493" s="2">
        <v>94.448899999999995</v>
      </c>
      <c r="G1493" s="2">
        <v>22195.4915</v>
      </c>
      <c r="H1493" s="5">
        <f t="shared" si="23"/>
        <v>-1.0421238504485938E-2</v>
      </c>
      <c r="I1493" s="4"/>
      <c r="J1493" s="4"/>
      <c r="K1493" s="4"/>
    </row>
    <row r="1494" spans="2:11" ht="13.5" x14ac:dyDescent="0.35">
      <c r="B1494" s="3">
        <v>44182</v>
      </c>
      <c r="C1494" s="2">
        <v>94</v>
      </c>
      <c r="D1494" s="2">
        <v>29.0825</v>
      </c>
      <c r="E1494" s="2">
        <v>271</v>
      </c>
      <c r="F1494" s="2">
        <v>93.993700000000004</v>
      </c>
      <c r="G1494" s="2">
        <v>25472.292700000002</v>
      </c>
      <c r="H1494" s="5">
        <f t="shared" si="23"/>
        <v>-1.0658195120609101E-4</v>
      </c>
      <c r="I1494" s="4"/>
      <c r="J1494" s="4"/>
      <c r="K1494" s="4"/>
    </row>
    <row r="1495" spans="2:11" ht="13.5" x14ac:dyDescent="0.35">
      <c r="B1495" s="3">
        <v>44183</v>
      </c>
      <c r="C1495" s="2">
        <v>94</v>
      </c>
      <c r="D1495" s="2">
        <v>29.0825</v>
      </c>
      <c r="E1495" s="2">
        <v>675</v>
      </c>
      <c r="F1495" s="2">
        <v>93.972700000000003</v>
      </c>
      <c r="G1495" s="2">
        <v>63431.572500000002</v>
      </c>
      <c r="H1495" s="5">
        <f t="shared" si="23"/>
        <v>0</v>
      </c>
      <c r="I1495" s="4"/>
      <c r="J1495" s="4"/>
      <c r="K1495" s="4"/>
    </row>
    <row r="1496" spans="2:11" ht="13.5" x14ac:dyDescent="0.35">
      <c r="B1496" s="3">
        <v>44186</v>
      </c>
      <c r="C1496" s="2">
        <v>93.9</v>
      </c>
      <c r="D1496" s="2">
        <v>29.051600000000001</v>
      </c>
      <c r="E1496" s="2">
        <v>435</v>
      </c>
      <c r="F1496" s="2">
        <v>93.651300000000006</v>
      </c>
      <c r="G1496" s="2">
        <v>40738.315499999997</v>
      </c>
      <c r="H1496" s="5">
        <f t="shared" si="23"/>
        <v>-1.0624946273531863E-3</v>
      </c>
      <c r="I1496" s="4"/>
      <c r="J1496" s="4"/>
      <c r="K1496" s="4"/>
    </row>
    <row r="1497" spans="2:11" ht="13.5" x14ac:dyDescent="0.35">
      <c r="B1497" s="3">
        <v>44187</v>
      </c>
      <c r="C1497" s="2">
        <v>93.6</v>
      </c>
      <c r="D1497" s="2">
        <v>28.9588</v>
      </c>
      <c r="E1497" s="2">
        <v>420</v>
      </c>
      <c r="F1497" s="2">
        <v>93.929000000000002</v>
      </c>
      <c r="G1497" s="2">
        <v>39450.18</v>
      </c>
      <c r="H1497" s="5">
        <f t="shared" si="23"/>
        <v>-3.1943163199273168E-3</v>
      </c>
      <c r="I1497" s="4"/>
      <c r="J1497" s="4"/>
      <c r="K1497" s="4"/>
    </row>
    <row r="1498" spans="2:11" ht="13.5" x14ac:dyDescent="0.35">
      <c r="B1498" s="3">
        <v>44188</v>
      </c>
      <c r="C1498" s="2">
        <v>93.6</v>
      </c>
      <c r="D1498" s="2">
        <v>28.9588</v>
      </c>
      <c r="E1498" s="2">
        <v>856</v>
      </c>
      <c r="F1498" s="2">
        <v>94.374799999999993</v>
      </c>
      <c r="G1498" s="2">
        <v>80784.828800000003</v>
      </c>
      <c r="H1498" s="5">
        <f t="shared" si="23"/>
        <v>0</v>
      </c>
      <c r="I1498" s="4"/>
      <c r="J1498" s="4"/>
      <c r="K1498" s="4"/>
    </row>
    <row r="1499" spans="2:11" ht="13.5" x14ac:dyDescent="0.35">
      <c r="B1499" s="3">
        <v>44189</v>
      </c>
      <c r="C1499" s="2">
        <v>94.45</v>
      </c>
      <c r="D1499" s="2">
        <v>29.221800000000002</v>
      </c>
      <c r="E1499" s="2">
        <v>868</v>
      </c>
      <c r="F1499" s="2">
        <v>94.483099999999993</v>
      </c>
      <c r="G1499" s="2">
        <v>82011.330799999996</v>
      </c>
      <c r="H1499" s="5">
        <f t="shared" si="23"/>
        <v>9.0818680332058529E-3</v>
      </c>
      <c r="I1499" s="4"/>
      <c r="J1499" s="4"/>
      <c r="K1499" s="4"/>
    </row>
    <row r="1500" spans="2:11" ht="13.5" x14ac:dyDescent="0.35">
      <c r="B1500" s="3">
        <v>44190</v>
      </c>
      <c r="C1500" s="2">
        <v>94.4</v>
      </c>
      <c r="D1500" s="2">
        <v>29.206299999999999</v>
      </c>
      <c r="E1500" s="2">
        <v>356</v>
      </c>
      <c r="F1500" s="2">
        <v>94.379900000000006</v>
      </c>
      <c r="G1500" s="2">
        <v>33599.244400000003</v>
      </c>
      <c r="H1500" s="5">
        <f t="shared" si="23"/>
        <v>-5.3042591489925179E-4</v>
      </c>
      <c r="I1500" s="4"/>
      <c r="J1500" s="4"/>
      <c r="K1500" s="4"/>
    </row>
    <row r="1501" spans="2:11" ht="13.5" x14ac:dyDescent="0.35">
      <c r="B1501" s="3">
        <v>44193</v>
      </c>
      <c r="C1501" s="2">
        <v>94.4</v>
      </c>
      <c r="D1501" s="2">
        <v>29.206299999999999</v>
      </c>
      <c r="E1501" s="2">
        <v>609</v>
      </c>
      <c r="F1501" s="2">
        <v>94.443799999999996</v>
      </c>
      <c r="G1501" s="2">
        <v>57516.2742</v>
      </c>
      <c r="H1501" s="5">
        <f t="shared" si="23"/>
        <v>0</v>
      </c>
      <c r="I1501" s="4"/>
      <c r="J1501" s="4"/>
      <c r="K1501" s="4"/>
    </row>
    <row r="1502" spans="2:11" ht="13.5" x14ac:dyDescent="0.35">
      <c r="B1502" s="3">
        <v>44194</v>
      </c>
      <c r="C1502" s="2">
        <v>94.42</v>
      </c>
      <c r="D1502" s="2">
        <v>29.212499999999999</v>
      </c>
      <c r="E1502" s="2">
        <v>2057</v>
      </c>
      <c r="F1502" s="2">
        <v>94.418300000000002</v>
      </c>
      <c r="G1502" s="2">
        <v>194218.4431</v>
      </c>
      <c r="H1502" s="5">
        <f t="shared" si="23"/>
        <v>2.1228296634629384E-4</v>
      </c>
      <c r="I1502" s="4"/>
      <c r="J1502" s="4"/>
      <c r="K1502" s="4"/>
    </row>
    <row r="1503" spans="2:11" ht="13.5" x14ac:dyDescent="0.35">
      <c r="B1503" s="3">
        <v>44195</v>
      </c>
      <c r="C1503" s="2">
        <v>93.52</v>
      </c>
      <c r="D1503" s="2">
        <v>28.934000000000001</v>
      </c>
      <c r="E1503" s="2">
        <v>972</v>
      </c>
      <c r="F1503" s="2">
        <v>94.399799999999999</v>
      </c>
      <c r="G1503" s="2">
        <v>91756.605599999995</v>
      </c>
      <c r="H1503" s="5">
        <f t="shared" si="23"/>
        <v>-9.5335900727427491E-3</v>
      </c>
      <c r="I1503" s="4"/>
      <c r="J1503" s="4"/>
      <c r="K1503" s="4"/>
    </row>
    <row r="1504" spans="2:11" ht="13.5" x14ac:dyDescent="0.35">
      <c r="B1504" s="3">
        <v>44196</v>
      </c>
      <c r="C1504" s="2">
        <v>94.3</v>
      </c>
      <c r="D1504" s="2">
        <v>29.1754</v>
      </c>
      <c r="E1504" s="2">
        <v>2125</v>
      </c>
      <c r="F1504" s="2">
        <v>93.691599999999994</v>
      </c>
      <c r="G1504" s="2">
        <v>199094.65</v>
      </c>
      <c r="H1504" s="5">
        <f t="shared" si="23"/>
        <v>8.3431257344300375E-3</v>
      </c>
      <c r="I1504" s="4"/>
      <c r="J1504" s="4"/>
      <c r="K1504" s="4"/>
    </row>
    <row r="1505" spans="2:11" ht="13.5" x14ac:dyDescent="0.35">
      <c r="B1505" s="3">
        <v>44200</v>
      </c>
      <c r="C1505" s="2">
        <v>93.29</v>
      </c>
      <c r="D1505" s="2">
        <v>28.8629</v>
      </c>
      <c r="E1505" s="2">
        <v>723</v>
      </c>
      <c r="F1505" s="2">
        <v>93.438400000000001</v>
      </c>
      <c r="G1505" s="2">
        <v>67555.963199999998</v>
      </c>
      <c r="H1505" s="5">
        <f t="shared" si="23"/>
        <v>-1.0711078511348601E-2</v>
      </c>
      <c r="I1505" s="4"/>
      <c r="J1505" s="4"/>
      <c r="K1505" s="4"/>
    </row>
    <row r="1506" spans="2:11" ht="13.5" x14ac:dyDescent="0.35">
      <c r="B1506" s="3">
        <v>44201</v>
      </c>
      <c r="C1506" s="2">
        <v>92.9</v>
      </c>
      <c r="D1506" s="2">
        <v>28.7422</v>
      </c>
      <c r="E1506" s="2">
        <v>4070</v>
      </c>
      <c r="F1506" s="2">
        <v>92.984700000000004</v>
      </c>
      <c r="G1506" s="2">
        <v>378447.72899999999</v>
      </c>
      <c r="H1506" s="5">
        <f t="shared" si="23"/>
        <v>-4.1818389697500721E-3</v>
      </c>
      <c r="I1506" s="4"/>
      <c r="J1506" s="4"/>
      <c r="K1506" s="4"/>
    </row>
    <row r="1507" spans="2:11" ht="13.5" x14ac:dyDescent="0.35">
      <c r="B1507" s="3">
        <v>44202</v>
      </c>
      <c r="C1507" s="2">
        <v>92.9</v>
      </c>
      <c r="D1507" s="2">
        <v>28.7422</v>
      </c>
      <c r="E1507" s="2">
        <v>855</v>
      </c>
      <c r="F1507" s="2">
        <v>92.662899999999993</v>
      </c>
      <c r="G1507" s="2">
        <v>79226.779500000004</v>
      </c>
      <c r="H1507" s="5">
        <f t="shared" si="23"/>
        <v>0</v>
      </c>
      <c r="I1507" s="4"/>
      <c r="J1507" s="4"/>
      <c r="K1507" s="4"/>
    </row>
    <row r="1508" spans="2:11" ht="13.5" x14ac:dyDescent="0.35">
      <c r="B1508" s="3">
        <v>44203</v>
      </c>
      <c r="C1508" s="2">
        <v>92.99</v>
      </c>
      <c r="D1508" s="2">
        <v>28.770099999999999</v>
      </c>
      <c r="E1508" s="2">
        <v>5270</v>
      </c>
      <c r="F1508" s="2">
        <v>92.311700000000002</v>
      </c>
      <c r="G1508" s="2">
        <v>486482.65899999999</v>
      </c>
      <c r="H1508" s="5">
        <f t="shared" si="23"/>
        <v>9.7069813723371645E-4</v>
      </c>
      <c r="I1508" s="4"/>
      <c r="J1508" s="4"/>
      <c r="K1508" s="4"/>
    </row>
    <row r="1509" spans="2:11" ht="13.5" x14ac:dyDescent="0.35">
      <c r="B1509" s="3">
        <v>44204</v>
      </c>
      <c r="C1509" s="2">
        <v>93</v>
      </c>
      <c r="D1509" s="2">
        <v>28.773199999999999</v>
      </c>
      <c r="E1509" s="2">
        <v>957</v>
      </c>
      <c r="F1509" s="2">
        <v>93.011099999999999</v>
      </c>
      <c r="G1509" s="2">
        <v>89011.622700000007</v>
      </c>
      <c r="H1509" s="5">
        <f t="shared" si="23"/>
        <v>1.0775075512423943E-4</v>
      </c>
      <c r="I1509" s="4"/>
      <c r="J1509" s="4"/>
      <c r="K1509" s="4"/>
    </row>
    <row r="1510" spans="2:11" ht="13.5" x14ac:dyDescent="0.35">
      <c r="B1510" s="3">
        <v>44207</v>
      </c>
      <c r="C1510" s="2">
        <v>92.5</v>
      </c>
      <c r="D1510" s="2">
        <v>28.618500000000001</v>
      </c>
      <c r="E1510" s="2">
        <v>1642</v>
      </c>
      <c r="F1510" s="2">
        <v>92.573300000000003</v>
      </c>
      <c r="G1510" s="2">
        <v>152005.35860000001</v>
      </c>
      <c r="H1510" s="5">
        <f t="shared" si="23"/>
        <v>-5.3765309385121673E-3</v>
      </c>
      <c r="I1510" s="4"/>
      <c r="J1510" s="4"/>
      <c r="K1510" s="4"/>
    </row>
    <row r="1511" spans="2:11" ht="13.5" x14ac:dyDescent="0.35">
      <c r="B1511" s="3">
        <v>44208</v>
      </c>
      <c r="C1511" s="2">
        <v>92.8</v>
      </c>
      <c r="D1511" s="2">
        <v>28.711300000000001</v>
      </c>
      <c r="E1511" s="2">
        <v>626</v>
      </c>
      <c r="F1511" s="2">
        <v>92.583200000000005</v>
      </c>
      <c r="G1511" s="2">
        <v>57957.083200000001</v>
      </c>
      <c r="H1511" s="5">
        <f t="shared" si="23"/>
        <v>3.242657721404002E-3</v>
      </c>
      <c r="I1511" s="4"/>
      <c r="J1511" s="4"/>
      <c r="K1511" s="4"/>
    </row>
    <row r="1512" spans="2:11" ht="13.5" x14ac:dyDescent="0.35">
      <c r="B1512" s="3">
        <v>44209</v>
      </c>
      <c r="C1512" s="2">
        <v>92.3</v>
      </c>
      <c r="D1512" s="2">
        <v>28.5566</v>
      </c>
      <c r="E1512" s="2">
        <v>1109</v>
      </c>
      <c r="F1512" s="2">
        <v>92.619100000000003</v>
      </c>
      <c r="G1512" s="2">
        <v>102714.5819</v>
      </c>
      <c r="H1512" s="5">
        <f t="shared" si="23"/>
        <v>-5.3881224465629155E-3</v>
      </c>
      <c r="I1512" s="4"/>
      <c r="J1512" s="4"/>
      <c r="K1512" s="4"/>
    </row>
    <row r="1513" spans="2:11" ht="13.5" x14ac:dyDescent="0.35">
      <c r="B1513" s="3">
        <v>44211</v>
      </c>
      <c r="C1513" s="2">
        <v>92.31</v>
      </c>
      <c r="D1513" s="2">
        <v>28.559699999999999</v>
      </c>
      <c r="E1513" s="2">
        <v>756</v>
      </c>
      <c r="F1513" s="2">
        <v>92.5077</v>
      </c>
      <c r="G1513" s="2">
        <v>69935.821200000006</v>
      </c>
      <c r="H1513" s="5">
        <f t="shared" si="23"/>
        <v>1.0855634074084032E-4</v>
      </c>
      <c r="I1513" s="4"/>
      <c r="J1513" s="4"/>
      <c r="K1513" s="4"/>
    </row>
    <row r="1514" spans="2:11" ht="13.5" x14ac:dyDescent="0.35">
      <c r="B1514" s="3">
        <v>44214</v>
      </c>
      <c r="C1514" s="2">
        <v>92.9</v>
      </c>
      <c r="D1514" s="2">
        <v>28.7422</v>
      </c>
      <c r="E1514" s="2">
        <v>295</v>
      </c>
      <c r="F1514" s="2">
        <v>92.806399999999996</v>
      </c>
      <c r="G1514" s="2">
        <v>27377.887999999999</v>
      </c>
      <c r="H1514" s="5">
        <f t="shared" si="23"/>
        <v>6.3901231455512839E-3</v>
      </c>
      <c r="I1514" s="4"/>
      <c r="J1514" s="4"/>
      <c r="K1514" s="4"/>
    </row>
    <row r="1515" spans="2:11" ht="13.5" x14ac:dyDescent="0.35">
      <c r="B1515" s="3">
        <v>44215</v>
      </c>
      <c r="C1515" s="2">
        <v>93.98</v>
      </c>
      <c r="D1515" s="2">
        <v>29.0764</v>
      </c>
      <c r="E1515" s="2">
        <v>2760</v>
      </c>
      <c r="F1515" s="2">
        <v>93.051299999999998</v>
      </c>
      <c r="G1515" s="2">
        <v>256821.58799999999</v>
      </c>
      <c r="H1515" s="5">
        <f t="shared" si="23"/>
        <v>1.1627502418047301E-2</v>
      </c>
      <c r="I1515" s="4"/>
      <c r="J1515" s="4"/>
      <c r="K1515" s="4"/>
    </row>
    <row r="1516" spans="2:11" ht="13.5" x14ac:dyDescent="0.35">
      <c r="B1516" s="3">
        <v>44216</v>
      </c>
      <c r="C1516" s="2">
        <v>93.75</v>
      </c>
      <c r="D1516" s="2">
        <v>29.005199999999999</v>
      </c>
      <c r="E1516" s="2">
        <v>399</v>
      </c>
      <c r="F1516" s="2">
        <v>92.538499999999999</v>
      </c>
      <c r="G1516" s="2">
        <v>36922.861499999999</v>
      </c>
      <c r="H1516" s="5">
        <f t="shared" si="23"/>
        <v>-2.4487212997482853E-3</v>
      </c>
      <c r="I1516" s="4"/>
      <c r="J1516" s="4"/>
      <c r="K1516" s="4"/>
    </row>
    <row r="1517" spans="2:11" ht="13.5" x14ac:dyDescent="0.35">
      <c r="B1517" s="3">
        <v>44217</v>
      </c>
      <c r="C1517" s="2">
        <v>92.5</v>
      </c>
      <c r="D1517" s="2">
        <v>28.618500000000001</v>
      </c>
      <c r="E1517" s="2">
        <v>882</v>
      </c>
      <c r="F1517" s="2">
        <v>92.404300000000006</v>
      </c>
      <c r="G1517" s="2">
        <v>81500.592600000004</v>
      </c>
      <c r="H1517" s="5">
        <f t="shared" si="23"/>
        <v>-1.3332092176575152E-2</v>
      </c>
      <c r="I1517" s="4"/>
      <c r="J1517" s="4"/>
      <c r="K1517" s="4"/>
    </row>
    <row r="1518" spans="2:11" ht="13.5" x14ac:dyDescent="0.35">
      <c r="B1518" s="3">
        <v>44218</v>
      </c>
      <c r="C1518" s="2">
        <v>92.55</v>
      </c>
      <c r="D1518" s="2">
        <v>28.633900000000001</v>
      </c>
      <c r="E1518" s="2">
        <v>496</v>
      </c>
      <c r="F1518" s="2">
        <v>92.568899999999999</v>
      </c>
      <c r="G1518" s="2">
        <v>45914.174400000004</v>
      </c>
      <c r="H1518" s="5">
        <f t="shared" si="23"/>
        <v>5.381134580778041E-4</v>
      </c>
      <c r="I1518" s="4"/>
      <c r="J1518" s="4"/>
      <c r="K1518" s="4"/>
    </row>
    <row r="1519" spans="2:11" ht="13.5" x14ac:dyDescent="0.35">
      <c r="B1519" s="3">
        <v>44221</v>
      </c>
      <c r="C1519" s="2">
        <v>93</v>
      </c>
      <c r="D1519" s="2">
        <v>28.773199999999999</v>
      </c>
      <c r="E1519" s="2">
        <v>852</v>
      </c>
      <c r="F1519" s="2">
        <v>92.723699999999994</v>
      </c>
      <c r="G1519" s="2">
        <v>79000.592399999994</v>
      </c>
      <c r="H1519" s="5">
        <f t="shared" si="23"/>
        <v>4.8648629771005222E-3</v>
      </c>
      <c r="I1519" s="4"/>
      <c r="J1519" s="4"/>
      <c r="K1519" s="4"/>
    </row>
    <row r="1520" spans="2:11" ht="13.5" x14ac:dyDescent="0.35">
      <c r="B1520" s="3">
        <v>44222</v>
      </c>
      <c r="C1520" s="2">
        <v>93</v>
      </c>
      <c r="D1520" s="2">
        <v>28.773199999999999</v>
      </c>
      <c r="E1520" s="2">
        <v>807</v>
      </c>
      <c r="F1520" s="2">
        <v>92.738299999999995</v>
      </c>
      <c r="G1520" s="2">
        <v>74839.808099999995</v>
      </c>
      <c r="H1520" s="5">
        <f t="shared" si="23"/>
        <v>0</v>
      </c>
      <c r="I1520" s="4"/>
      <c r="J1520" s="4"/>
      <c r="K1520" s="4"/>
    </row>
    <row r="1521" spans="2:11" ht="13.5" x14ac:dyDescent="0.35">
      <c r="B1521" s="3">
        <v>44223</v>
      </c>
      <c r="C1521" s="2">
        <v>92.55</v>
      </c>
      <c r="D1521" s="2">
        <v>28.633900000000001</v>
      </c>
      <c r="E1521" s="2">
        <v>426</v>
      </c>
      <c r="F1521" s="2">
        <v>92.580200000000005</v>
      </c>
      <c r="G1521" s="2">
        <v>39439.165200000003</v>
      </c>
      <c r="H1521" s="5">
        <f t="shared" si="23"/>
        <v>-4.841310664090148E-3</v>
      </c>
      <c r="I1521" s="4"/>
      <c r="J1521" s="4"/>
      <c r="K1521" s="4"/>
    </row>
    <row r="1522" spans="2:11" ht="13.5" x14ac:dyDescent="0.35">
      <c r="B1522" s="3">
        <v>44224</v>
      </c>
      <c r="C1522" s="2">
        <v>93</v>
      </c>
      <c r="D1522" s="2">
        <v>28.773199999999999</v>
      </c>
      <c r="E1522" s="2">
        <v>358</v>
      </c>
      <c r="F1522" s="2">
        <v>92.690700000000007</v>
      </c>
      <c r="G1522" s="2">
        <v>33183.270600000003</v>
      </c>
      <c r="H1522" s="5">
        <f t="shared" si="23"/>
        <v>4.8648629771005222E-3</v>
      </c>
      <c r="I1522" s="4"/>
      <c r="J1522" s="4"/>
      <c r="K1522" s="4"/>
    </row>
    <row r="1523" spans="2:11" ht="13.5" x14ac:dyDescent="0.35">
      <c r="B1523" s="3">
        <v>44225</v>
      </c>
      <c r="C1523" s="2">
        <v>93</v>
      </c>
      <c r="D1523" s="2">
        <v>28.773199999999999</v>
      </c>
      <c r="E1523" s="2">
        <v>553</v>
      </c>
      <c r="F1523" s="2">
        <v>92.830699999999993</v>
      </c>
      <c r="G1523" s="2">
        <v>51335.377099999998</v>
      </c>
      <c r="H1523" s="5">
        <f t="shared" si="23"/>
        <v>0</v>
      </c>
      <c r="I1523" s="4"/>
      <c r="J1523" s="4"/>
      <c r="K1523" s="4"/>
    </row>
    <row r="1524" spans="2:11" ht="13.5" x14ac:dyDescent="0.35">
      <c r="B1524" s="3">
        <v>44228</v>
      </c>
      <c r="C1524" s="2">
        <v>92.53</v>
      </c>
      <c r="D1524" s="2">
        <v>28.627700000000001</v>
      </c>
      <c r="E1524" s="2">
        <v>320</v>
      </c>
      <c r="F1524" s="2">
        <v>92.747600000000006</v>
      </c>
      <c r="G1524" s="2">
        <v>29679.232</v>
      </c>
      <c r="H1524" s="5">
        <f t="shared" si="23"/>
        <v>-5.0567889563899191E-3</v>
      </c>
      <c r="I1524" s="4"/>
      <c r="J1524" s="4"/>
      <c r="K1524" s="4"/>
    </row>
    <row r="1525" spans="2:11" ht="13.5" x14ac:dyDescent="0.35">
      <c r="B1525" s="3">
        <v>44229</v>
      </c>
      <c r="C1525" s="2">
        <v>92.6</v>
      </c>
      <c r="D1525" s="2">
        <v>28.6494</v>
      </c>
      <c r="E1525" s="2">
        <v>181</v>
      </c>
      <c r="F1525" s="2">
        <v>92.8155</v>
      </c>
      <c r="G1525" s="2">
        <v>16799.605500000001</v>
      </c>
      <c r="H1525" s="5">
        <f t="shared" si="23"/>
        <v>7.5800710500666015E-4</v>
      </c>
      <c r="I1525" s="4"/>
      <c r="J1525" s="4"/>
      <c r="K1525" s="4"/>
    </row>
    <row r="1526" spans="2:11" ht="13.5" x14ac:dyDescent="0.35">
      <c r="B1526" s="3">
        <v>44230</v>
      </c>
      <c r="C1526" s="2">
        <v>93</v>
      </c>
      <c r="D1526" s="2">
        <v>28.773199999999999</v>
      </c>
      <c r="E1526" s="2">
        <v>1433</v>
      </c>
      <c r="F1526" s="2">
        <v>92.944500000000005</v>
      </c>
      <c r="G1526" s="2">
        <v>133189.46849999999</v>
      </c>
      <c r="H1526" s="5">
        <f t="shared" si="23"/>
        <v>4.3212074249373194E-3</v>
      </c>
      <c r="I1526" s="4"/>
      <c r="J1526" s="4"/>
      <c r="K1526" s="4"/>
    </row>
    <row r="1527" spans="2:11" ht="13.5" x14ac:dyDescent="0.35">
      <c r="B1527" s="3">
        <v>44231</v>
      </c>
      <c r="C1527" s="2">
        <v>93.5</v>
      </c>
      <c r="D1527" s="2">
        <v>28.927800000000001</v>
      </c>
      <c r="E1527" s="2">
        <v>22598</v>
      </c>
      <c r="F1527" s="2">
        <v>93.486800000000002</v>
      </c>
      <c r="G1527" s="2">
        <v>2112614.7064</v>
      </c>
      <c r="H1527" s="5">
        <f t="shared" si="23"/>
        <v>5.373055482184883E-3</v>
      </c>
      <c r="I1527" s="4"/>
      <c r="J1527" s="4"/>
      <c r="K1527" s="4"/>
    </row>
    <row r="1528" spans="2:11" ht="13.5" x14ac:dyDescent="0.35">
      <c r="B1528" s="3">
        <v>44232</v>
      </c>
      <c r="C1528" s="2">
        <v>93.99</v>
      </c>
      <c r="D1528" s="2">
        <v>29.0794</v>
      </c>
      <c r="E1528" s="2">
        <v>10026</v>
      </c>
      <c r="F1528" s="2">
        <v>93.99</v>
      </c>
      <c r="G1528" s="2">
        <v>942343.74</v>
      </c>
      <c r="H1528" s="5">
        <f t="shared" si="23"/>
        <v>5.2406335773891683E-3</v>
      </c>
      <c r="I1528" s="4"/>
      <c r="J1528" s="4"/>
      <c r="K1528" s="4"/>
    </row>
    <row r="1529" spans="2:11" ht="13.5" x14ac:dyDescent="0.35">
      <c r="B1529" s="3">
        <v>44235</v>
      </c>
      <c r="C1529" s="2">
        <v>93.2</v>
      </c>
      <c r="D1529" s="2">
        <v>28.835000000000001</v>
      </c>
      <c r="E1529" s="2">
        <v>158</v>
      </c>
      <c r="F1529" s="2">
        <v>93.272499999999994</v>
      </c>
      <c r="G1529" s="2">
        <v>14737.055</v>
      </c>
      <c r="H1529" s="5">
        <f t="shared" si="23"/>
        <v>-8.4045750600080758E-3</v>
      </c>
      <c r="I1529" s="4"/>
      <c r="J1529" s="4"/>
      <c r="K1529" s="4"/>
    </row>
    <row r="1530" spans="2:11" ht="13.5" x14ac:dyDescent="0.35">
      <c r="B1530" s="3">
        <v>44236</v>
      </c>
      <c r="C1530" s="2">
        <v>93.8</v>
      </c>
      <c r="D1530" s="2">
        <v>29.020700000000001</v>
      </c>
      <c r="E1530" s="2">
        <v>541</v>
      </c>
      <c r="F1530" s="2">
        <v>93.377300000000005</v>
      </c>
      <c r="G1530" s="2">
        <v>50517.119299999998</v>
      </c>
      <c r="H1530" s="5">
        <f t="shared" si="23"/>
        <v>6.4400901681983917E-3</v>
      </c>
      <c r="I1530" s="4"/>
      <c r="J1530" s="4"/>
      <c r="K1530" s="4"/>
    </row>
    <row r="1531" spans="2:11" ht="13.5" x14ac:dyDescent="0.35">
      <c r="B1531" s="3">
        <v>44237</v>
      </c>
      <c r="C1531" s="2">
        <v>93.7</v>
      </c>
      <c r="D1531" s="2">
        <v>28.989699999999999</v>
      </c>
      <c r="E1531" s="2">
        <v>587</v>
      </c>
      <c r="F1531" s="2">
        <v>93.631399999999999</v>
      </c>
      <c r="G1531" s="2">
        <v>54961.631800000003</v>
      </c>
      <c r="H1531" s="5">
        <f t="shared" si="23"/>
        <v>-1.0682030412775142E-3</v>
      </c>
      <c r="I1531" s="4"/>
      <c r="J1531" s="4"/>
      <c r="K1531" s="4"/>
    </row>
    <row r="1532" spans="2:11" ht="13.5" x14ac:dyDescent="0.35">
      <c r="B1532" s="3">
        <v>44238</v>
      </c>
      <c r="C1532" s="2">
        <v>93.25</v>
      </c>
      <c r="D1532" s="2">
        <v>28.8505</v>
      </c>
      <c r="E1532" s="2">
        <v>979</v>
      </c>
      <c r="F1532" s="2">
        <v>93.461399999999998</v>
      </c>
      <c r="G1532" s="2">
        <v>91498.710600000006</v>
      </c>
      <c r="H1532" s="5">
        <f t="shared" si="23"/>
        <v>-4.8017054333090335E-3</v>
      </c>
      <c r="I1532" s="4"/>
      <c r="J1532" s="4"/>
      <c r="K1532" s="4"/>
    </row>
    <row r="1533" spans="2:11" ht="13.5" x14ac:dyDescent="0.35">
      <c r="B1533" s="3">
        <v>44239</v>
      </c>
      <c r="C1533" s="2">
        <v>93.8</v>
      </c>
      <c r="D1533" s="2">
        <v>29.020700000000001</v>
      </c>
      <c r="E1533" s="2">
        <v>994</v>
      </c>
      <c r="F1533" s="2">
        <v>93.756799999999998</v>
      </c>
      <c r="G1533" s="2">
        <v>93194.2592</v>
      </c>
      <c r="H1533" s="5">
        <f t="shared" si="23"/>
        <v>5.8993778270740975E-3</v>
      </c>
      <c r="I1533" s="4"/>
      <c r="J1533" s="4"/>
      <c r="K1533" s="4"/>
    </row>
    <row r="1534" spans="2:11" ht="13.5" x14ac:dyDescent="0.35">
      <c r="B1534" s="3">
        <v>44242</v>
      </c>
      <c r="C1534" s="2">
        <v>94.49</v>
      </c>
      <c r="D1534" s="2">
        <v>29.234100000000002</v>
      </c>
      <c r="E1534" s="2">
        <v>2158</v>
      </c>
      <c r="F1534" s="2">
        <v>94.278499999999994</v>
      </c>
      <c r="G1534" s="2">
        <v>203453.003</v>
      </c>
      <c r="H1534" s="5">
        <f t="shared" si="23"/>
        <v>7.3533719035033624E-3</v>
      </c>
      <c r="I1534" s="4"/>
      <c r="J1534" s="4"/>
      <c r="K1534" s="4"/>
    </row>
    <row r="1535" spans="2:11" ht="13.5" x14ac:dyDescent="0.35">
      <c r="B1535" s="3">
        <v>44243</v>
      </c>
      <c r="C1535" s="2">
        <v>94</v>
      </c>
      <c r="D1535" s="2">
        <v>29.0825</v>
      </c>
      <c r="E1535" s="2">
        <v>164</v>
      </c>
      <c r="F1535" s="2">
        <v>94.368899999999996</v>
      </c>
      <c r="G1535" s="2">
        <v>15476.499599999999</v>
      </c>
      <c r="H1535" s="5">
        <f t="shared" si="23"/>
        <v>-5.1857248897692063E-3</v>
      </c>
      <c r="I1535" s="4"/>
      <c r="J1535" s="4"/>
      <c r="K1535" s="4"/>
    </row>
    <row r="1536" spans="2:11" ht="13.5" x14ac:dyDescent="0.35">
      <c r="B1536" s="3">
        <v>44244</v>
      </c>
      <c r="C1536" s="2">
        <v>94</v>
      </c>
      <c r="D1536" s="2">
        <v>29.0825</v>
      </c>
      <c r="E1536" s="2">
        <v>471</v>
      </c>
      <c r="F1536" s="2">
        <v>93.891300000000001</v>
      </c>
      <c r="G1536" s="2">
        <v>44222.802300000003</v>
      </c>
      <c r="H1536" s="5">
        <f t="shared" si="23"/>
        <v>0</v>
      </c>
      <c r="I1536" s="4"/>
      <c r="J1536" s="4"/>
      <c r="K1536" s="4"/>
    </row>
    <row r="1537" spans="2:11" ht="13.5" x14ac:dyDescent="0.35">
      <c r="B1537" s="3">
        <v>44245</v>
      </c>
      <c r="C1537" s="2">
        <v>96.3</v>
      </c>
      <c r="D1537" s="2">
        <v>29.7941</v>
      </c>
      <c r="E1537" s="2">
        <v>658</v>
      </c>
      <c r="F1537" s="2">
        <v>94.837500000000006</v>
      </c>
      <c r="G1537" s="2">
        <v>62403.074999999997</v>
      </c>
      <c r="H1537" s="5">
        <f t="shared" si="23"/>
        <v>2.4468322874580957E-2</v>
      </c>
      <c r="I1537" s="4"/>
      <c r="J1537" s="4"/>
      <c r="K1537" s="4"/>
    </row>
    <row r="1538" spans="2:11" ht="13.5" x14ac:dyDescent="0.35">
      <c r="B1538" s="3">
        <v>44246</v>
      </c>
      <c r="C1538" s="2">
        <v>94.1</v>
      </c>
      <c r="D1538" s="2">
        <v>29.113499999999998</v>
      </c>
      <c r="E1538" s="2">
        <v>510</v>
      </c>
      <c r="F1538" s="2">
        <v>95.532600000000002</v>
      </c>
      <c r="G1538" s="2">
        <v>48721.625999999997</v>
      </c>
      <c r="H1538" s="5">
        <f t="shared" si="23"/>
        <v>-2.2843448870749641E-2</v>
      </c>
      <c r="I1538" s="4"/>
      <c r="J1538" s="4"/>
      <c r="K1538" s="4"/>
    </row>
    <row r="1539" spans="2:11" ht="13.5" x14ac:dyDescent="0.35">
      <c r="B1539" s="3">
        <v>44249</v>
      </c>
      <c r="C1539" s="2">
        <v>94.1</v>
      </c>
      <c r="D1539" s="2">
        <v>29.113499999999998</v>
      </c>
      <c r="E1539" s="2">
        <v>677</v>
      </c>
      <c r="F1539" s="2">
        <v>94.141400000000004</v>
      </c>
      <c r="G1539" s="2">
        <v>63733.727800000001</v>
      </c>
      <c r="H1539" s="5">
        <f t="shared" si="23"/>
        <v>0</v>
      </c>
      <c r="I1539" s="4"/>
      <c r="J1539" s="4"/>
      <c r="K1539" s="4"/>
    </row>
    <row r="1540" spans="2:11" ht="13.5" x14ac:dyDescent="0.35">
      <c r="B1540" s="3">
        <v>44250</v>
      </c>
      <c r="C1540" s="2">
        <v>93.83</v>
      </c>
      <c r="D1540" s="2">
        <v>29.029900000000001</v>
      </c>
      <c r="E1540" s="2">
        <v>1027</v>
      </c>
      <c r="F1540" s="2">
        <v>93.975899999999996</v>
      </c>
      <c r="G1540" s="2">
        <v>96513.249299999996</v>
      </c>
      <c r="H1540" s="5">
        <f t="shared" si="23"/>
        <v>-2.871520085183747E-3</v>
      </c>
      <c r="I1540" s="4"/>
      <c r="J1540" s="4"/>
      <c r="K1540" s="4"/>
    </row>
    <row r="1541" spans="2:11" ht="13.5" x14ac:dyDescent="0.35">
      <c r="B1541" s="3">
        <v>44251</v>
      </c>
      <c r="C1541" s="2">
        <v>94</v>
      </c>
      <c r="D1541" s="2">
        <v>29.0825</v>
      </c>
      <c r="E1541" s="2">
        <v>253</v>
      </c>
      <c r="F1541" s="2">
        <v>93.988900000000001</v>
      </c>
      <c r="G1541" s="2">
        <v>23779.191699999999</v>
      </c>
      <c r="H1541" s="5">
        <f t="shared" si="23"/>
        <v>1.8119249463483581E-3</v>
      </c>
      <c r="I1541" s="4"/>
      <c r="J1541" s="4"/>
      <c r="K1541" s="4"/>
    </row>
    <row r="1542" spans="2:11" ht="13.5" x14ac:dyDescent="0.35">
      <c r="B1542" s="3">
        <v>44252</v>
      </c>
      <c r="C1542" s="2">
        <v>95</v>
      </c>
      <c r="D1542" s="2">
        <v>29.3919</v>
      </c>
      <c r="E1542" s="2">
        <v>299</v>
      </c>
      <c r="F1542" s="2">
        <v>94.034099999999995</v>
      </c>
      <c r="G1542" s="2">
        <v>28116.195899999999</v>
      </c>
      <c r="H1542" s="5">
        <f t="shared" si="23"/>
        <v>1.0638700249290815E-2</v>
      </c>
      <c r="I1542" s="4"/>
      <c r="J1542" s="4"/>
      <c r="K1542" s="4"/>
    </row>
    <row r="1543" spans="2:11" ht="13.5" x14ac:dyDescent="0.35">
      <c r="B1543" s="3">
        <v>44253</v>
      </c>
      <c r="C1543" s="2">
        <v>95</v>
      </c>
      <c r="D1543" s="2">
        <v>29.3919</v>
      </c>
      <c r="E1543" s="2">
        <v>14</v>
      </c>
      <c r="F1543" s="2">
        <v>94.858599999999996</v>
      </c>
      <c r="G1543" s="2">
        <v>1328.0204000000001</v>
      </c>
      <c r="H1543" s="5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93</v>
      </c>
      <c r="D1544" s="2">
        <v>28.773199999999999</v>
      </c>
      <c r="E1544" s="2">
        <v>4141</v>
      </c>
      <c r="F1544" s="2">
        <v>93.348500000000001</v>
      </c>
      <c r="G1544" s="2">
        <v>386556.1385</v>
      </c>
      <c r="H1544" s="5">
        <f t="shared" si="24"/>
        <v>-2.1050017181604472E-2</v>
      </c>
      <c r="I1544" s="4"/>
      <c r="J1544" s="4"/>
      <c r="K1544" s="4"/>
    </row>
    <row r="1545" spans="2:11" ht="13.5" x14ac:dyDescent="0.35">
      <c r="B1545" s="3">
        <v>44257</v>
      </c>
      <c r="C1545" s="2">
        <v>92</v>
      </c>
      <c r="D1545" s="2">
        <v>28.463799999999999</v>
      </c>
      <c r="E1545" s="2">
        <v>3113</v>
      </c>
      <c r="F1545" s="2">
        <v>92.303299999999993</v>
      </c>
      <c r="G1545" s="2">
        <v>287340.17290000001</v>
      </c>
      <c r="H1545" s="5">
        <f t="shared" si="24"/>
        <v>-1.0753061877024458E-2</v>
      </c>
      <c r="I1545" s="4"/>
      <c r="J1545" s="4"/>
      <c r="K1545" s="4"/>
    </row>
    <row r="1546" spans="2:11" ht="13.5" x14ac:dyDescent="0.35">
      <c r="B1546" s="3">
        <v>44258</v>
      </c>
      <c r="C1546" s="2">
        <v>92</v>
      </c>
      <c r="D1546" s="2">
        <v>28.463799999999999</v>
      </c>
      <c r="E1546" s="2">
        <v>703</v>
      </c>
      <c r="F1546" s="2">
        <v>92.353200000000001</v>
      </c>
      <c r="G1546" s="2">
        <v>64924.299599999998</v>
      </c>
      <c r="H1546" s="5">
        <f t="shared" si="24"/>
        <v>0</v>
      </c>
      <c r="I1546" s="4"/>
      <c r="J1546" s="4"/>
      <c r="K1546" s="4"/>
    </row>
    <row r="1547" spans="2:11" ht="13.5" x14ac:dyDescent="0.35">
      <c r="B1547" s="3">
        <v>44259</v>
      </c>
      <c r="C1547" s="2">
        <v>91.81</v>
      </c>
      <c r="D1547" s="2">
        <v>28.405000000000001</v>
      </c>
      <c r="E1547" s="2">
        <v>423</v>
      </c>
      <c r="F1547" s="2">
        <v>92.192499999999995</v>
      </c>
      <c r="G1547" s="2">
        <v>38997.427499999998</v>
      </c>
      <c r="H1547" s="5">
        <f t="shared" si="24"/>
        <v>-2.0657818000406822E-3</v>
      </c>
      <c r="I1547" s="4"/>
      <c r="J1547" s="4"/>
      <c r="K1547" s="4"/>
    </row>
    <row r="1548" spans="2:11" ht="13.5" x14ac:dyDescent="0.35">
      <c r="B1548" s="3">
        <v>44260</v>
      </c>
      <c r="C1548" s="2">
        <v>92</v>
      </c>
      <c r="D1548" s="2">
        <v>28.463799999999999</v>
      </c>
      <c r="E1548" s="2">
        <v>1297</v>
      </c>
      <c r="F1548" s="2">
        <v>92.017099999999999</v>
      </c>
      <c r="G1548" s="2">
        <v>119346.1787</v>
      </c>
      <c r="H1548" s="5">
        <f t="shared" si="24"/>
        <v>2.0700580883646529E-3</v>
      </c>
      <c r="I1548" s="4"/>
      <c r="J1548" s="4"/>
      <c r="K1548" s="4"/>
    </row>
    <row r="1549" spans="2:11" ht="13.5" x14ac:dyDescent="0.35">
      <c r="B1549" s="3">
        <v>44263</v>
      </c>
      <c r="C1549" s="2">
        <v>91.82</v>
      </c>
      <c r="D1549" s="2">
        <v>28.408100000000001</v>
      </c>
      <c r="E1549" s="2">
        <v>2150</v>
      </c>
      <c r="F1549" s="2">
        <v>91.913200000000003</v>
      </c>
      <c r="G1549" s="2">
        <v>197613.38</v>
      </c>
      <c r="H1549" s="5">
        <f t="shared" si="24"/>
        <v>-1.9568715350725512E-3</v>
      </c>
      <c r="I1549" s="4"/>
      <c r="J1549" s="4"/>
      <c r="K1549" s="4"/>
    </row>
    <row r="1550" spans="2:11" ht="13.5" x14ac:dyDescent="0.35">
      <c r="B1550" s="3">
        <v>44264</v>
      </c>
      <c r="C1550" s="2">
        <v>93</v>
      </c>
      <c r="D1550" s="2">
        <v>28.773199999999999</v>
      </c>
      <c r="E1550" s="2">
        <v>1017</v>
      </c>
      <c r="F1550" s="2">
        <v>91.781999999999996</v>
      </c>
      <c r="G1550" s="2">
        <v>93342.293999999994</v>
      </c>
      <c r="H1550" s="5">
        <f t="shared" si="24"/>
        <v>1.2851968276653426E-2</v>
      </c>
      <c r="I1550" s="4"/>
      <c r="J1550" s="4"/>
      <c r="K1550" s="4"/>
    </row>
    <row r="1551" spans="2:11" ht="13.5" x14ac:dyDescent="0.35">
      <c r="B1551" s="3">
        <v>44265</v>
      </c>
      <c r="C1551" s="2">
        <v>92</v>
      </c>
      <c r="D1551" s="2">
        <v>28.463799999999999</v>
      </c>
      <c r="E1551" s="2">
        <v>215</v>
      </c>
      <c r="F1551" s="2">
        <v>92.003299999999996</v>
      </c>
      <c r="G1551" s="2">
        <v>19780.709500000001</v>
      </c>
      <c r="H1551" s="5">
        <f t="shared" si="24"/>
        <v>-1.0753061877024458E-2</v>
      </c>
      <c r="I1551" s="4"/>
      <c r="J1551" s="4"/>
      <c r="K1551" s="4"/>
    </row>
    <row r="1552" spans="2:11" ht="13.5" x14ac:dyDescent="0.35">
      <c r="B1552" s="3">
        <v>44266</v>
      </c>
      <c r="C1552" s="2">
        <v>94</v>
      </c>
      <c r="D1552" s="2">
        <v>29.0825</v>
      </c>
      <c r="E1552" s="2">
        <v>945</v>
      </c>
      <c r="F1552" s="2">
        <v>93.495500000000007</v>
      </c>
      <c r="G1552" s="2">
        <v>88353.247499999998</v>
      </c>
      <c r="H1552" s="5">
        <f t="shared" si="24"/>
        <v>2.173638094702747E-2</v>
      </c>
      <c r="I1552" s="4"/>
      <c r="J1552" s="4"/>
      <c r="K1552" s="4"/>
    </row>
    <row r="1553" spans="2:11" ht="13.5" x14ac:dyDescent="0.35">
      <c r="B1553" s="3">
        <v>44267</v>
      </c>
      <c r="C1553" s="2">
        <v>95</v>
      </c>
      <c r="D1553" s="2">
        <v>29.3919</v>
      </c>
      <c r="E1553" s="2">
        <v>745</v>
      </c>
      <c r="F1553" s="2">
        <v>94.825500000000005</v>
      </c>
      <c r="G1553" s="2">
        <v>70644.997499999998</v>
      </c>
      <c r="H1553" s="5">
        <f t="shared" si="24"/>
        <v>1.0638700249290815E-2</v>
      </c>
      <c r="I1553" s="4"/>
      <c r="J1553" s="4"/>
      <c r="K1553" s="4"/>
    </row>
    <row r="1554" spans="2:11" ht="13.5" x14ac:dyDescent="0.35">
      <c r="B1554" s="3">
        <v>44270</v>
      </c>
      <c r="C1554" s="2">
        <v>96</v>
      </c>
      <c r="D1554" s="2">
        <v>29.7013</v>
      </c>
      <c r="E1554" s="2">
        <v>2093</v>
      </c>
      <c r="F1554" s="2">
        <v>95.421700000000001</v>
      </c>
      <c r="G1554" s="2">
        <v>199717.61809999999</v>
      </c>
      <c r="H1554" s="5">
        <f t="shared" si="24"/>
        <v>1.0526709739758238E-2</v>
      </c>
      <c r="I1554" s="4"/>
      <c r="J1554" s="4"/>
      <c r="K1554" s="4"/>
    </row>
    <row r="1555" spans="2:11" ht="13.5" x14ac:dyDescent="0.35">
      <c r="B1555" s="3">
        <v>44271</v>
      </c>
      <c r="C1555" s="2">
        <v>95</v>
      </c>
      <c r="D1555" s="2">
        <v>29.3919</v>
      </c>
      <c r="E1555" s="2">
        <v>430</v>
      </c>
      <c r="F1555" s="2">
        <v>95.167400000000001</v>
      </c>
      <c r="G1555" s="2">
        <v>40921.982000000004</v>
      </c>
      <c r="H1555" s="5">
        <f t="shared" si="24"/>
        <v>-1.0417052452249569E-2</v>
      </c>
      <c r="I1555" s="4"/>
      <c r="J1555" s="4"/>
      <c r="K1555" s="4"/>
    </row>
    <row r="1556" spans="2:11" ht="13.5" x14ac:dyDescent="0.35">
      <c r="B1556" s="3">
        <v>44272</v>
      </c>
      <c r="C1556" s="2">
        <v>94.99</v>
      </c>
      <c r="D1556" s="2">
        <v>29.3888</v>
      </c>
      <c r="E1556" s="2">
        <v>197</v>
      </c>
      <c r="F1556" s="2">
        <v>93.992800000000003</v>
      </c>
      <c r="G1556" s="2">
        <v>18516.581600000001</v>
      </c>
      <c r="H1556" s="5">
        <f t="shared" si="24"/>
        <v>-1.0547123527229886E-4</v>
      </c>
      <c r="I1556" s="4"/>
      <c r="J1556" s="4"/>
      <c r="K1556" s="4"/>
    </row>
    <row r="1557" spans="2:11" ht="13.5" x14ac:dyDescent="0.35">
      <c r="B1557" s="3">
        <v>44273</v>
      </c>
      <c r="C1557" s="2">
        <v>95.49</v>
      </c>
      <c r="D1557" s="2">
        <v>29.543500000000002</v>
      </c>
      <c r="E1557" s="2">
        <v>283</v>
      </c>
      <c r="F1557" s="2">
        <v>93.947000000000003</v>
      </c>
      <c r="G1557" s="2">
        <v>26587.001</v>
      </c>
      <c r="H1557" s="5">
        <f t="shared" si="24"/>
        <v>5.2639100609756725E-3</v>
      </c>
      <c r="I1557" s="4"/>
      <c r="J1557" s="4"/>
      <c r="K1557" s="4"/>
    </row>
    <row r="1558" spans="2:11" ht="13.5" x14ac:dyDescent="0.35">
      <c r="B1558" s="3">
        <v>44274</v>
      </c>
      <c r="C1558" s="2">
        <v>95.4</v>
      </c>
      <c r="D1558" s="2">
        <v>29.515699999999999</v>
      </c>
      <c r="E1558" s="2">
        <v>1454</v>
      </c>
      <c r="F1558" s="2">
        <v>94.546599999999998</v>
      </c>
      <c r="G1558" s="2">
        <v>137470.75640000001</v>
      </c>
      <c r="H1558" s="5">
        <f t="shared" si="24"/>
        <v>-9.4098532672170566E-4</v>
      </c>
      <c r="I1558" s="4"/>
      <c r="J1558" s="4"/>
      <c r="K1558" s="4"/>
    </row>
    <row r="1559" spans="2:11" ht="13.5" x14ac:dyDescent="0.35">
      <c r="B1559" s="3">
        <v>44277</v>
      </c>
      <c r="C1559" s="2">
        <v>98.26</v>
      </c>
      <c r="D1559" s="2">
        <v>30.400500000000001</v>
      </c>
      <c r="E1559" s="2">
        <v>1910</v>
      </c>
      <c r="F1559" s="2">
        <v>96.911299999999997</v>
      </c>
      <c r="G1559" s="2">
        <v>185100.58300000001</v>
      </c>
      <c r="H1559" s="5">
        <f t="shared" si="24"/>
        <v>2.9977266336221133E-2</v>
      </c>
      <c r="I1559" s="4"/>
      <c r="J1559" s="4"/>
      <c r="K1559" s="4"/>
    </row>
    <row r="1560" spans="2:11" ht="13.5" x14ac:dyDescent="0.35">
      <c r="B1560" s="3">
        <v>44278</v>
      </c>
      <c r="C1560" s="2">
        <v>99.5</v>
      </c>
      <c r="D1560" s="2">
        <v>30.784199999999998</v>
      </c>
      <c r="E1560" s="2">
        <v>2710</v>
      </c>
      <c r="F1560" s="2">
        <v>99.862499999999997</v>
      </c>
      <c r="G1560" s="2">
        <v>270627.375</v>
      </c>
      <c r="H1560" s="5">
        <f t="shared" si="24"/>
        <v>1.2621502935806894E-2</v>
      </c>
      <c r="I1560" s="4"/>
      <c r="J1560" s="4"/>
      <c r="K1560" s="4"/>
    </row>
    <row r="1561" spans="2:11" ht="13.5" x14ac:dyDescent="0.35">
      <c r="B1561" s="3">
        <v>44279</v>
      </c>
      <c r="C1561" s="2">
        <v>104</v>
      </c>
      <c r="D1561" s="2">
        <v>32.176400000000001</v>
      </c>
      <c r="E1561" s="2">
        <v>2520</v>
      </c>
      <c r="F1561" s="2">
        <v>102.2256</v>
      </c>
      <c r="G1561" s="2">
        <v>257608.51199999999</v>
      </c>
      <c r="H1561" s="5">
        <f t="shared" si="24"/>
        <v>4.5224498281586097E-2</v>
      </c>
      <c r="I1561" s="4"/>
      <c r="J1561" s="4"/>
      <c r="K1561" s="4"/>
    </row>
    <row r="1562" spans="2:11" ht="13.5" x14ac:dyDescent="0.35">
      <c r="B1562" s="3">
        <v>44280</v>
      </c>
      <c r="C1562" s="2">
        <v>104</v>
      </c>
      <c r="D1562" s="2">
        <v>32.176400000000001</v>
      </c>
      <c r="E1562" s="2">
        <v>3963</v>
      </c>
      <c r="F1562" s="2">
        <v>105.56699999999999</v>
      </c>
      <c r="G1562" s="2">
        <v>418362.02100000001</v>
      </c>
      <c r="H1562" s="5">
        <f t="shared" si="24"/>
        <v>0</v>
      </c>
      <c r="I1562" s="4"/>
      <c r="J1562" s="4"/>
      <c r="K1562" s="4"/>
    </row>
    <row r="1563" spans="2:11" ht="13.5" x14ac:dyDescent="0.35">
      <c r="B1563" s="3">
        <v>44281</v>
      </c>
      <c r="C1563" s="2">
        <v>105.79</v>
      </c>
      <c r="D1563" s="2">
        <v>32.730200000000004</v>
      </c>
      <c r="E1563" s="2">
        <v>2325</v>
      </c>
      <c r="F1563" s="2">
        <v>104.92149999999999</v>
      </c>
      <c r="G1563" s="2">
        <v>243942.48749999999</v>
      </c>
      <c r="H1563" s="5">
        <f t="shared" si="24"/>
        <v>1.721137231014043E-2</v>
      </c>
      <c r="I1563" s="4"/>
      <c r="J1563" s="4"/>
      <c r="K1563" s="4"/>
    </row>
    <row r="1564" spans="2:11" ht="13.5" x14ac:dyDescent="0.35">
      <c r="B1564" s="3">
        <v>44284</v>
      </c>
      <c r="C1564" s="2">
        <v>106</v>
      </c>
      <c r="D1564" s="2">
        <v>32.795200000000001</v>
      </c>
      <c r="E1564" s="2">
        <v>1160</v>
      </c>
      <c r="F1564" s="2">
        <v>105.9881</v>
      </c>
      <c r="G1564" s="2">
        <v>122946.196</v>
      </c>
      <c r="H1564" s="5">
        <f t="shared" si="24"/>
        <v>1.9859334803941841E-3</v>
      </c>
      <c r="I1564" s="4"/>
      <c r="J1564" s="4"/>
      <c r="K1564" s="4"/>
    </row>
    <row r="1565" spans="2:11" ht="13.5" x14ac:dyDescent="0.35">
      <c r="B1565" s="3">
        <v>44285</v>
      </c>
      <c r="C1565" s="2">
        <v>106.6</v>
      </c>
      <c r="D1565" s="2">
        <v>32.980800000000002</v>
      </c>
      <c r="E1565" s="2">
        <v>1547</v>
      </c>
      <c r="F1565" s="2">
        <v>106.9716</v>
      </c>
      <c r="G1565" s="2">
        <v>165485.06520000001</v>
      </c>
      <c r="H1565" s="5">
        <f t="shared" si="24"/>
        <v>5.6593647850905274E-3</v>
      </c>
      <c r="I1565" s="4"/>
      <c r="J1565" s="4"/>
      <c r="K1565" s="4"/>
    </row>
    <row r="1566" spans="2:11" ht="13.5" x14ac:dyDescent="0.35">
      <c r="B1566" s="3">
        <v>44286</v>
      </c>
      <c r="C1566" s="2">
        <v>107</v>
      </c>
      <c r="D1566" s="2">
        <v>33.104599999999998</v>
      </c>
      <c r="E1566" s="2">
        <v>2755</v>
      </c>
      <c r="F1566" s="2">
        <v>106.6146</v>
      </c>
      <c r="G1566" s="2">
        <v>293723.223</v>
      </c>
      <c r="H1566" s="5">
        <f t="shared" si="24"/>
        <v>3.7536991219132248E-3</v>
      </c>
      <c r="I1566" s="4"/>
      <c r="J1566" s="4"/>
      <c r="K1566" s="4"/>
    </row>
    <row r="1567" spans="2:11" ht="13.5" x14ac:dyDescent="0.35">
      <c r="B1567" s="3">
        <v>44287</v>
      </c>
      <c r="C1567" s="2">
        <v>108.75</v>
      </c>
      <c r="D1567" s="2">
        <v>33.646000000000001</v>
      </c>
      <c r="E1567" s="2">
        <v>1199</v>
      </c>
      <c r="F1567" s="2">
        <v>107.5966</v>
      </c>
      <c r="G1567" s="2">
        <v>129008.32339999999</v>
      </c>
      <c r="H1567" s="5">
        <f t="shared" si="24"/>
        <v>1.6354222676002821E-2</v>
      </c>
      <c r="I1567" s="4"/>
      <c r="J1567" s="4"/>
      <c r="K1567" s="4"/>
    </row>
    <row r="1568" spans="2:11" ht="13.5" x14ac:dyDescent="0.35">
      <c r="B1568" s="3">
        <v>44288</v>
      </c>
      <c r="C1568" s="2">
        <v>108.5</v>
      </c>
      <c r="D1568" s="2">
        <v>33.5687</v>
      </c>
      <c r="E1568" s="2">
        <v>2498</v>
      </c>
      <c r="F1568" s="2">
        <v>108.22239999999999</v>
      </c>
      <c r="G1568" s="2">
        <v>270339.5552</v>
      </c>
      <c r="H1568" s="5">
        <f t="shared" si="24"/>
        <v>-2.2974499197527501E-3</v>
      </c>
      <c r="I1568" s="4"/>
      <c r="J1568" s="4"/>
      <c r="K1568" s="4"/>
    </row>
    <row r="1569" spans="2:11" ht="13.5" x14ac:dyDescent="0.35">
      <c r="B1569" s="3">
        <v>44291</v>
      </c>
      <c r="C1569" s="2">
        <v>110</v>
      </c>
      <c r="D1569" s="2">
        <v>34.032800000000002</v>
      </c>
      <c r="E1569" s="2">
        <v>6155</v>
      </c>
      <c r="F1569" s="2">
        <v>109.2551</v>
      </c>
      <c r="G1569" s="2">
        <v>672465.14049999998</v>
      </c>
      <c r="H1569" s="5">
        <f t="shared" si="24"/>
        <v>1.3825378998888905E-2</v>
      </c>
      <c r="I1569" s="4"/>
      <c r="J1569" s="4"/>
      <c r="K1569" s="4"/>
    </row>
    <row r="1570" spans="2:11" ht="13.5" x14ac:dyDescent="0.35">
      <c r="B1570" s="3">
        <v>44292</v>
      </c>
      <c r="C1570" s="2">
        <v>116.69</v>
      </c>
      <c r="D1570" s="2">
        <v>36.102600000000002</v>
      </c>
      <c r="E1570" s="2">
        <v>33679</v>
      </c>
      <c r="F1570" s="2">
        <v>114.9863</v>
      </c>
      <c r="G1570" s="2">
        <v>3872623.5976999998</v>
      </c>
      <c r="H1570" s="5">
        <f t="shared" si="24"/>
        <v>6.0817799299499327E-2</v>
      </c>
      <c r="I1570" s="4"/>
      <c r="J1570" s="4"/>
      <c r="K1570" s="4"/>
    </row>
    <row r="1571" spans="2:11" ht="13.5" x14ac:dyDescent="0.35">
      <c r="B1571" s="3">
        <v>44293</v>
      </c>
      <c r="C1571" s="2">
        <v>118</v>
      </c>
      <c r="D1571" s="2">
        <v>36.507899999999999</v>
      </c>
      <c r="E1571" s="2">
        <v>5370</v>
      </c>
      <c r="F1571" s="2">
        <v>118.05970000000001</v>
      </c>
      <c r="G1571" s="2">
        <v>633980.58900000004</v>
      </c>
      <c r="H1571" s="5">
        <f t="shared" si="24"/>
        <v>1.1226338269265838E-2</v>
      </c>
      <c r="I1571" s="4"/>
      <c r="J1571" s="4"/>
      <c r="K1571" s="4"/>
    </row>
    <row r="1572" spans="2:11" ht="13.5" x14ac:dyDescent="0.35">
      <c r="B1572" s="3">
        <v>44294</v>
      </c>
      <c r="C1572" s="2">
        <v>116.99</v>
      </c>
      <c r="D1572" s="2">
        <v>36.195399999999999</v>
      </c>
      <c r="E1572" s="2">
        <v>3087</v>
      </c>
      <c r="F1572" s="2">
        <v>116.9661</v>
      </c>
      <c r="G1572" s="2">
        <v>361074.35070000001</v>
      </c>
      <c r="H1572" s="5">
        <f t="shared" si="24"/>
        <v>-8.5597911684868206E-3</v>
      </c>
      <c r="I1572" s="4"/>
      <c r="J1572" s="4"/>
      <c r="K1572" s="4"/>
    </row>
    <row r="1573" spans="2:11" ht="13.5" x14ac:dyDescent="0.35">
      <c r="B1573" s="3">
        <v>44298</v>
      </c>
      <c r="C1573" s="2">
        <v>114.51</v>
      </c>
      <c r="D1573" s="2">
        <v>35.428100000000001</v>
      </c>
      <c r="E1573" s="2">
        <v>1487</v>
      </c>
      <c r="F1573" s="2">
        <v>114.8523</v>
      </c>
      <c r="G1573" s="2">
        <v>170785.3701</v>
      </c>
      <c r="H1573" s="5">
        <f t="shared" si="24"/>
        <v>-2.1198826370201703E-2</v>
      </c>
      <c r="I1573" s="4"/>
      <c r="J1573" s="4"/>
      <c r="K1573" s="4"/>
    </row>
    <row r="1574" spans="2:11" ht="13.5" x14ac:dyDescent="0.35">
      <c r="B1574" s="3">
        <v>44299</v>
      </c>
      <c r="C1574" s="2">
        <v>115</v>
      </c>
      <c r="D1574" s="2">
        <v>35.579700000000003</v>
      </c>
      <c r="E1574" s="2">
        <v>1701</v>
      </c>
      <c r="F1574" s="2">
        <v>115.0227</v>
      </c>
      <c r="G1574" s="2">
        <v>195653.6127</v>
      </c>
      <c r="H1574" s="5">
        <f t="shared" si="24"/>
        <v>4.2790891975579256E-3</v>
      </c>
      <c r="I1574" s="4"/>
      <c r="J1574" s="4"/>
      <c r="K1574" s="4"/>
    </row>
    <row r="1575" spans="2:11" ht="13.5" x14ac:dyDescent="0.35">
      <c r="B1575" s="3">
        <v>44300</v>
      </c>
      <c r="C1575" s="2">
        <v>112.99</v>
      </c>
      <c r="D1575" s="2">
        <v>34.957799999999999</v>
      </c>
      <c r="E1575" s="2">
        <v>2408</v>
      </c>
      <c r="F1575" s="2">
        <v>114.0534</v>
      </c>
      <c r="G1575" s="2">
        <v>274640.58720000001</v>
      </c>
      <c r="H1575" s="5">
        <f t="shared" si="24"/>
        <v>-1.7479068120304659E-2</v>
      </c>
      <c r="I1575" s="4"/>
      <c r="J1575" s="4"/>
      <c r="K1575" s="4"/>
    </row>
    <row r="1576" spans="2:11" ht="13.5" x14ac:dyDescent="0.35">
      <c r="B1576" s="3">
        <v>44301</v>
      </c>
      <c r="C1576" s="2">
        <v>113</v>
      </c>
      <c r="D1576" s="2">
        <v>34.960900000000002</v>
      </c>
      <c r="E1576" s="2">
        <v>608</v>
      </c>
      <c r="F1576" s="2">
        <v>113.01049999999999</v>
      </c>
      <c r="G1576" s="2">
        <v>68710.384000000005</v>
      </c>
      <c r="H1576" s="5">
        <f t="shared" si="24"/>
        <v>8.8678349324140354E-5</v>
      </c>
      <c r="I1576" s="4"/>
      <c r="J1576" s="4"/>
      <c r="K1576" s="4"/>
    </row>
    <row r="1577" spans="2:11" ht="13.5" x14ac:dyDescent="0.35">
      <c r="B1577" s="3">
        <v>44302</v>
      </c>
      <c r="C1577" s="2">
        <v>112.5</v>
      </c>
      <c r="D1577" s="2">
        <v>34.806199999999997</v>
      </c>
      <c r="E1577" s="2">
        <v>866</v>
      </c>
      <c r="F1577" s="2">
        <v>112.93380000000001</v>
      </c>
      <c r="G1577" s="2">
        <v>97800.670800000007</v>
      </c>
      <c r="H1577" s="5">
        <f t="shared" si="24"/>
        <v>-4.4249432937940782E-3</v>
      </c>
      <c r="I1577" s="4"/>
      <c r="J1577" s="4"/>
      <c r="K1577" s="4"/>
    </row>
    <row r="1578" spans="2:11" ht="13.5" x14ac:dyDescent="0.35">
      <c r="B1578" s="3">
        <v>44305</v>
      </c>
      <c r="C1578" s="2">
        <v>111.8</v>
      </c>
      <c r="D1578" s="2">
        <v>34.589700000000001</v>
      </c>
      <c r="E1578" s="2">
        <v>1950</v>
      </c>
      <c r="F1578" s="2">
        <v>112.0364</v>
      </c>
      <c r="G1578" s="2">
        <v>218470.98</v>
      </c>
      <c r="H1578" s="5">
        <f t="shared" si="24"/>
        <v>-6.220156179071441E-3</v>
      </c>
      <c r="I1578" s="4"/>
      <c r="J1578" s="4"/>
      <c r="K1578" s="4"/>
    </row>
    <row r="1579" spans="2:11" ht="13.5" x14ac:dyDescent="0.35">
      <c r="B1579" s="3">
        <v>44306</v>
      </c>
      <c r="C1579" s="2">
        <v>110.6</v>
      </c>
      <c r="D1579" s="2">
        <v>34.218400000000003</v>
      </c>
      <c r="E1579" s="2">
        <v>947</v>
      </c>
      <c r="F1579" s="2">
        <v>110.8349</v>
      </c>
      <c r="G1579" s="2">
        <v>104960.65029999999</v>
      </c>
      <c r="H1579" s="5">
        <f t="shared" si="24"/>
        <v>-1.0734409376201527E-2</v>
      </c>
      <c r="I1579" s="4"/>
      <c r="J1579" s="4"/>
      <c r="K1579" s="4"/>
    </row>
    <row r="1580" spans="2:11" ht="13.5" x14ac:dyDescent="0.35">
      <c r="B1580" s="3">
        <v>44307</v>
      </c>
      <c r="C1580" s="2">
        <v>112</v>
      </c>
      <c r="D1580" s="2">
        <v>34.651499999999999</v>
      </c>
      <c r="E1580" s="2">
        <v>5196</v>
      </c>
      <c r="F1580" s="2">
        <v>111.6977</v>
      </c>
      <c r="G1580" s="2">
        <v>580381.24919999996</v>
      </c>
      <c r="H1580" s="5">
        <f t="shared" si="24"/>
        <v>1.2656933112009796E-2</v>
      </c>
      <c r="I1580" s="4"/>
      <c r="J1580" s="4"/>
      <c r="K1580" s="4"/>
    </row>
    <row r="1581" spans="2:11" ht="13.5" x14ac:dyDescent="0.35">
      <c r="B1581" s="3">
        <v>44308</v>
      </c>
      <c r="C1581" s="2">
        <v>114.4</v>
      </c>
      <c r="D1581" s="2">
        <v>35.394100000000002</v>
      </c>
      <c r="E1581" s="2">
        <v>848</v>
      </c>
      <c r="F1581" s="2">
        <v>114.488</v>
      </c>
      <c r="G1581" s="2">
        <v>97085.823999999993</v>
      </c>
      <c r="H1581" s="5">
        <f t="shared" si="24"/>
        <v>2.1430529702898955E-2</v>
      </c>
      <c r="I1581" s="4"/>
      <c r="J1581" s="4"/>
      <c r="K1581" s="4"/>
    </row>
    <row r="1582" spans="2:11" ht="13.5" x14ac:dyDescent="0.35">
      <c r="B1582" s="3">
        <v>44309</v>
      </c>
      <c r="C1582" s="2">
        <v>114.5</v>
      </c>
      <c r="D1582" s="2">
        <v>35.424999999999997</v>
      </c>
      <c r="E1582" s="2">
        <v>902</v>
      </c>
      <c r="F1582" s="2">
        <v>114.40389999999999</v>
      </c>
      <c r="G1582" s="2">
        <v>103192.3178</v>
      </c>
      <c r="H1582" s="5">
        <f t="shared" si="24"/>
        <v>8.7302686040881066E-4</v>
      </c>
      <c r="I1582" s="4"/>
      <c r="J1582" s="4"/>
      <c r="K1582" s="4"/>
    </row>
    <row r="1583" spans="2:11" ht="13.5" x14ac:dyDescent="0.35">
      <c r="B1583" s="3">
        <v>44312</v>
      </c>
      <c r="C1583" s="2">
        <v>114.5</v>
      </c>
      <c r="D1583" s="2">
        <v>35.424999999999997</v>
      </c>
      <c r="E1583" s="2">
        <v>1947</v>
      </c>
      <c r="F1583" s="2">
        <v>114.4889</v>
      </c>
      <c r="G1583" s="2">
        <v>222909.88829999999</v>
      </c>
      <c r="H1583" s="5">
        <f t="shared" si="24"/>
        <v>0</v>
      </c>
      <c r="I1583" s="4"/>
      <c r="J1583" s="4"/>
      <c r="K1583" s="4"/>
    </row>
    <row r="1584" spans="2:11" ht="13.5" x14ac:dyDescent="0.35">
      <c r="B1584" s="3">
        <v>44313</v>
      </c>
      <c r="C1584" s="2">
        <v>114.9</v>
      </c>
      <c r="D1584" s="2">
        <v>35.5488</v>
      </c>
      <c r="E1584" s="2">
        <v>1323</v>
      </c>
      <c r="F1584" s="2">
        <v>114.5342</v>
      </c>
      <c r="G1584" s="2">
        <v>151528.74660000001</v>
      </c>
      <c r="H1584" s="5">
        <f t="shared" si="24"/>
        <v>3.49470712773473E-3</v>
      </c>
      <c r="I1584" s="4"/>
      <c r="J1584" s="4"/>
      <c r="K1584" s="4"/>
    </row>
    <row r="1585" spans="2:11" ht="13.5" x14ac:dyDescent="0.35">
      <c r="B1585" s="3">
        <v>44314</v>
      </c>
      <c r="C1585" s="2">
        <v>116</v>
      </c>
      <c r="D1585" s="2">
        <v>35.889099999999999</v>
      </c>
      <c r="E1585" s="2">
        <v>1442</v>
      </c>
      <c r="F1585" s="2">
        <v>115.88760000000001</v>
      </c>
      <c r="G1585" s="2">
        <v>167109.9192</v>
      </c>
      <c r="H1585" s="5">
        <f t="shared" si="24"/>
        <v>9.5727563237014788E-3</v>
      </c>
      <c r="I1585" s="4"/>
      <c r="J1585" s="4"/>
      <c r="K1585" s="4"/>
    </row>
    <row r="1586" spans="2:11" ht="13.5" x14ac:dyDescent="0.35">
      <c r="B1586" s="3">
        <v>44315</v>
      </c>
      <c r="C1586" s="2">
        <v>118.95</v>
      </c>
      <c r="D1586" s="2">
        <v>36.8018</v>
      </c>
      <c r="E1586" s="2">
        <v>1438</v>
      </c>
      <c r="F1586" s="2">
        <v>117.3387</v>
      </c>
      <c r="G1586" s="2">
        <v>168733.05059999999</v>
      </c>
      <c r="H1586" s="5">
        <f t="shared" si="24"/>
        <v>2.543111975502314E-2</v>
      </c>
      <c r="I1586" s="4"/>
      <c r="J1586" s="4"/>
      <c r="K1586" s="4"/>
    </row>
    <row r="1587" spans="2:11" ht="13.5" x14ac:dyDescent="0.35">
      <c r="B1587" s="3">
        <v>44316</v>
      </c>
      <c r="C1587" s="2">
        <v>118.9</v>
      </c>
      <c r="D1587" s="2">
        <v>36.786299999999997</v>
      </c>
      <c r="E1587" s="2">
        <v>4627</v>
      </c>
      <c r="F1587" s="2">
        <v>119.16370000000001</v>
      </c>
      <c r="G1587" s="2">
        <v>551370.4399</v>
      </c>
      <c r="H1587" s="5">
        <f t="shared" si="24"/>
        <v>-4.2117505122040105E-4</v>
      </c>
      <c r="I1587" s="4"/>
      <c r="J1587" s="4"/>
      <c r="K1587" s="4"/>
    </row>
    <row r="1588" spans="2:11" ht="13.5" x14ac:dyDescent="0.35">
      <c r="B1588" s="3">
        <v>44319</v>
      </c>
      <c r="C1588" s="2">
        <v>121.74</v>
      </c>
      <c r="D1588" s="2">
        <v>37.664999999999999</v>
      </c>
      <c r="E1588" s="2">
        <v>3707</v>
      </c>
      <c r="F1588" s="2">
        <v>119.9794</v>
      </c>
      <c r="G1588" s="2">
        <v>444763.63579999999</v>
      </c>
      <c r="H1588" s="5">
        <f t="shared" si="24"/>
        <v>2.3886609960773499E-2</v>
      </c>
      <c r="I1588" s="4"/>
      <c r="J1588" s="4"/>
      <c r="K1588" s="4"/>
    </row>
    <row r="1589" spans="2:11" ht="13.5" x14ac:dyDescent="0.35">
      <c r="B1589" s="3">
        <v>44320</v>
      </c>
      <c r="C1589" s="2">
        <v>64.569999999999993</v>
      </c>
      <c r="D1589" s="2">
        <v>39.954500000000003</v>
      </c>
      <c r="E1589" s="2">
        <v>13002</v>
      </c>
      <c r="F1589" s="2">
        <v>63.620600000000003</v>
      </c>
      <c r="G1589" s="2">
        <v>827195.04119999998</v>
      </c>
      <c r="H1589" s="5">
        <f t="shared" si="24"/>
        <v>6.0785875481216084E-2</v>
      </c>
      <c r="I1589" s="4"/>
      <c r="J1589" s="4"/>
      <c r="K1589" s="4"/>
    </row>
    <row r="1590" spans="2:11" ht="13.5" x14ac:dyDescent="0.35">
      <c r="B1590" s="3">
        <v>44321</v>
      </c>
      <c r="C1590" s="2">
        <v>64</v>
      </c>
      <c r="D1590" s="2">
        <v>39.601799999999997</v>
      </c>
      <c r="E1590" s="2">
        <v>21465</v>
      </c>
      <c r="F1590" s="2">
        <v>64.835999999999999</v>
      </c>
      <c r="G1590" s="2">
        <v>1391704.74</v>
      </c>
      <c r="H1590" s="5">
        <f t="shared" si="24"/>
        <v>-8.8275413282610411E-3</v>
      </c>
      <c r="I1590" s="4"/>
      <c r="J1590" s="4"/>
      <c r="K1590" s="4"/>
    </row>
    <row r="1591" spans="2:11" ht="13.5" x14ac:dyDescent="0.35">
      <c r="B1591" s="3">
        <v>44322</v>
      </c>
      <c r="C1591" s="2">
        <v>64</v>
      </c>
      <c r="D1591" s="2">
        <v>39.601799999999997</v>
      </c>
      <c r="E1591" s="2">
        <v>8476</v>
      </c>
      <c r="F1591" s="2">
        <v>63.613999999999997</v>
      </c>
      <c r="G1591" s="2">
        <v>539192.26399999997</v>
      </c>
      <c r="H1591" s="5">
        <f t="shared" si="24"/>
        <v>0</v>
      </c>
      <c r="I1591" s="4"/>
      <c r="J1591" s="4"/>
      <c r="K1591" s="4"/>
    </row>
    <row r="1592" spans="2:11" ht="13.5" x14ac:dyDescent="0.35">
      <c r="B1592" s="3">
        <v>44323</v>
      </c>
      <c r="C1592" s="2">
        <v>64</v>
      </c>
      <c r="D1592" s="2">
        <v>39.601799999999997</v>
      </c>
      <c r="E1592" s="2">
        <v>9183</v>
      </c>
      <c r="F1592" s="2">
        <v>64.003699999999995</v>
      </c>
      <c r="G1592" s="2">
        <v>587745.97710000002</v>
      </c>
      <c r="H1592" s="5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61.3</v>
      </c>
      <c r="D1593" s="2">
        <v>41.148899999999998</v>
      </c>
      <c r="E1593" s="2">
        <v>14444</v>
      </c>
      <c r="F1593" s="2">
        <v>60.798999999999999</v>
      </c>
      <c r="G1593" s="2">
        <v>878180.75600000005</v>
      </c>
      <c r="H1593" s="5">
        <f t="shared" si="24"/>
        <v>3.9066406072451265E-2</v>
      </c>
      <c r="I1593" s="4"/>
      <c r="J1593" s="4"/>
      <c r="K1593" s="4"/>
    </row>
    <row r="1594" spans="2:11" ht="13.5" x14ac:dyDescent="0.35">
      <c r="B1594" s="3">
        <v>44327</v>
      </c>
      <c r="C1594" s="2">
        <v>63</v>
      </c>
      <c r="D1594" s="2">
        <v>42.290100000000002</v>
      </c>
      <c r="E1594" s="2">
        <v>7337</v>
      </c>
      <c r="F1594" s="2">
        <v>62.708799999999997</v>
      </c>
      <c r="G1594" s="2">
        <v>460094.4656</v>
      </c>
      <c r="H1594" s="5">
        <f t="shared" si="24"/>
        <v>2.7733426652960465E-2</v>
      </c>
      <c r="I1594" s="4"/>
      <c r="J1594" s="4"/>
      <c r="K1594" s="4"/>
    </row>
    <row r="1595" spans="2:11" ht="13.5" x14ac:dyDescent="0.35">
      <c r="B1595" s="3">
        <v>44333</v>
      </c>
      <c r="C1595" s="2">
        <v>63.97</v>
      </c>
      <c r="D1595" s="2">
        <v>42.941200000000002</v>
      </c>
      <c r="E1595" s="2">
        <v>6775</v>
      </c>
      <c r="F1595" s="2">
        <v>63.7042</v>
      </c>
      <c r="G1595" s="2">
        <v>431595.95500000002</v>
      </c>
      <c r="H1595" s="5">
        <f t="shared" si="24"/>
        <v>1.5396038316296238E-2</v>
      </c>
      <c r="I1595" s="4"/>
      <c r="J1595" s="4"/>
      <c r="K1595" s="4"/>
    </row>
    <row r="1596" spans="2:11" ht="13.5" x14ac:dyDescent="0.35">
      <c r="B1596" s="3">
        <v>44334</v>
      </c>
      <c r="C1596" s="2">
        <v>62.97</v>
      </c>
      <c r="D1596" s="2">
        <v>42.2699</v>
      </c>
      <c r="E1596" s="2">
        <v>5653</v>
      </c>
      <c r="F1596" s="2">
        <v>62.792099999999998</v>
      </c>
      <c r="G1596" s="2">
        <v>354963.74129999999</v>
      </c>
      <c r="H1596" s="5">
        <f t="shared" si="24"/>
        <v>-1.5633005132599978E-2</v>
      </c>
      <c r="I1596" s="4"/>
      <c r="J1596" s="4"/>
      <c r="K1596" s="4"/>
    </row>
    <row r="1597" spans="2:11" ht="13.5" x14ac:dyDescent="0.35">
      <c r="B1597" s="3">
        <v>44335</v>
      </c>
      <c r="C1597" s="2">
        <v>62.45</v>
      </c>
      <c r="D1597" s="2">
        <v>41.920900000000003</v>
      </c>
      <c r="E1597" s="2">
        <v>8677</v>
      </c>
      <c r="F1597" s="2">
        <v>62.566400000000002</v>
      </c>
      <c r="G1597" s="2">
        <v>542888.65280000004</v>
      </c>
      <c r="H1597" s="5">
        <f t="shared" si="24"/>
        <v>-8.2564661851576814E-3</v>
      </c>
      <c r="I1597" s="4"/>
      <c r="J1597" s="4"/>
      <c r="K1597" s="4"/>
    </row>
    <row r="1598" spans="2:11" ht="13.5" x14ac:dyDescent="0.35">
      <c r="B1598" s="3">
        <v>44336</v>
      </c>
      <c r="C1598" s="2">
        <v>62.38</v>
      </c>
      <c r="D1598" s="2">
        <v>41.873899999999999</v>
      </c>
      <c r="E1598" s="2">
        <v>5296</v>
      </c>
      <c r="F1598" s="2">
        <v>61.910800000000002</v>
      </c>
      <c r="G1598" s="2">
        <v>327879.5968</v>
      </c>
      <c r="H1598" s="5">
        <f t="shared" si="24"/>
        <v>-1.1211591354194244E-3</v>
      </c>
      <c r="I1598" s="4"/>
      <c r="J1598" s="4"/>
      <c r="K1598" s="4"/>
    </row>
    <row r="1599" spans="2:11" ht="13.5" x14ac:dyDescent="0.35">
      <c r="B1599" s="3">
        <v>44337</v>
      </c>
      <c r="C1599" s="2">
        <v>62.5</v>
      </c>
      <c r="D1599" s="2">
        <v>41.9544</v>
      </c>
      <c r="E1599" s="2">
        <v>5117</v>
      </c>
      <c r="F1599" s="2">
        <v>62.484699999999997</v>
      </c>
      <c r="G1599" s="2">
        <v>319734.20990000002</v>
      </c>
      <c r="H1599" s="5">
        <f t="shared" si="24"/>
        <v>1.9224385595800889E-3</v>
      </c>
      <c r="I1599" s="4"/>
      <c r="J1599" s="4"/>
      <c r="K1599" s="4"/>
    </row>
    <row r="1600" spans="2:11" ht="13.5" x14ac:dyDescent="0.35">
      <c r="B1600" s="3">
        <v>44340</v>
      </c>
      <c r="C1600" s="2">
        <v>62.1</v>
      </c>
      <c r="D1600" s="2">
        <v>41.685899999999997</v>
      </c>
      <c r="E1600" s="2">
        <v>6915</v>
      </c>
      <c r="F1600" s="2">
        <v>62.328299999999999</v>
      </c>
      <c r="G1600" s="2">
        <v>431000.19449999998</v>
      </c>
      <c r="H1600" s="5">
        <f t="shared" si="24"/>
        <v>-6.3998055031177442E-3</v>
      </c>
      <c r="I1600" s="4"/>
      <c r="J1600" s="4"/>
      <c r="K1600" s="4"/>
    </row>
    <row r="1601" spans="2:11" ht="13.5" x14ac:dyDescent="0.35">
      <c r="B1601" s="3">
        <v>44341</v>
      </c>
      <c r="C1601" s="2">
        <v>61.9</v>
      </c>
      <c r="D1601" s="2">
        <v>41.551699999999997</v>
      </c>
      <c r="E1601" s="2">
        <v>7587</v>
      </c>
      <c r="F1601" s="2">
        <v>61.957799999999999</v>
      </c>
      <c r="G1601" s="2">
        <v>470073.82860000001</v>
      </c>
      <c r="H1601" s="5">
        <f t="shared" si="24"/>
        <v>-3.2193139646739038E-3</v>
      </c>
      <c r="I1601" s="4"/>
      <c r="J1601" s="4"/>
      <c r="K1601" s="4"/>
    </row>
    <row r="1602" spans="2:11" ht="13.5" x14ac:dyDescent="0.35">
      <c r="B1602" s="3">
        <v>44342</v>
      </c>
      <c r="C1602" s="2">
        <v>61.52</v>
      </c>
      <c r="D1602" s="2">
        <v>41.296599999999998</v>
      </c>
      <c r="E1602" s="2">
        <v>3331</v>
      </c>
      <c r="F1602" s="2">
        <v>61.5548</v>
      </c>
      <c r="G1602" s="2">
        <v>205039.03880000001</v>
      </c>
      <c r="H1602" s="5">
        <f t="shared" si="24"/>
        <v>-6.1393396660064155E-3</v>
      </c>
      <c r="I1602" s="4"/>
      <c r="J1602" s="4"/>
      <c r="K1602" s="4"/>
    </row>
    <row r="1603" spans="2:11" ht="13.5" x14ac:dyDescent="0.35">
      <c r="B1603" s="3">
        <v>44343</v>
      </c>
      <c r="C1603" s="2">
        <v>61.69</v>
      </c>
      <c r="D1603" s="2">
        <v>41.410699999999999</v>
      </c>
      <c r="E1603" s="2">
        <v>5172</v>
      </c>
      <c r="F1603" s="2">
        <v>61.439399999999999</v>
      </c>
      <c r="G1603" s="2">
        <v>317764.57679999998</v>
      </c>
      <c r="H1603" s="5">
        <f t="shared" si="24"/>
        <v>2.7629393218812333E-3</v>
      </c>
      <c r="I1603" s="4"/>
      <c r="J1603" s="4"/>
      <c r="K1603" s="4"/>
    </row>
    <row r="1604" spans="2:11" ht="13.5" x14ac:dyDescent="0.35">
      <c r="B1604" s="3">
        <v>44344</v>
      </c>
      <c r="C1604" s="2">
        <v>62.78</v>
      </c>
      <c r="D1604" s="2">
        <v>42.142400000000002</v>
      </c>
      <c r="E1604" s="2">
        <v>41389</v>
      </c>
      <c r="F1604" s="2">
        <v>62.471600000000002</v>
      </c>
      <c r="G1604" s="2">
        <v>2585637.0523999999</v>
      </c>
      <c r="H1604" s="5">
        <f t="shared" si="24"/>
        <v>1.7669346328364494E-2</v>
      </c>
      <c r="I1604" s="4"/>
      <c r="J1604" s="4"/>
      <c r="K1604" s="4"/>
    </row>
    <row r="1605" spans="2:11" ht="13.5" x14ac:dyDescent="0.35">
      <c r="B1605" s="3">
        <v>44347</v>
      </c>
      <c r="C1605" s="2">
        <v>61.83</v>
      </c>
      <c r="D1605" s="2">
        <v>41.5047</v>
      </c>
      <c r="E1605" s="2">
        <v>4629</v>
      </c>
      <c r="F1605" s="2">
        <v>62.0749</v>
      </c>
      <c r="G1605" s="2">
        <v>287344.7121</v>
      </c>
      <c r="H1605" s="5">
        <f t="shared" si="24"/>
        <v>-1.5132028550818234E-2</v>
      </c>
      <c r="I1605" s="4"/>
      <c r="J1605" s="4"/>
      <c r="K1605" s="4"/>
    </row>
    <row r="1606" spans="2:11" ht="13.5" x14ac:dyDescent="0.35">
      <c r="B1606" s="3">
        <v>44348</v>
      </c>
      <c r="C1606" s="2">
        <v>62.6</v>
      </c>
      <c r="D1606" s="2">
        <v>42.021599999999999</v>
      </c>
      <c r="E1606" s="2">
        <v>2236</v>
      </c>
      <c r="F1606" s="2">
        <v>62.512099999999997</v>
      </c>
      <c r="G1606" s="2">
        <v>139777.05559999999</v>
      </c>
      <c r="H1606" s="5">
        <f t="shared" si="24"/>
        <v>1.2454011232462823E-2</v>
      </c>
      <c r="I1606" s="4"/>
      <c r="J1606" s="4"/>
      <c r="K1606" s="4"/>
    </row>
    <row r="1607" spans="2:11" ht="13.5" x14ac:dyDescent="0.35">
      <c r="B1607" s="3">
        <v>44349</v>
      </c>
      <c r="C1607" s="2">
        <v>62</v>
      </c>
      <c r="D1607" s="2">
        <v>41.6188</v>
      </c>
      <c r="E1607" s="2">
        <v>2913</v>
      </c>
      <c r="F1607" s="2">
        <v>62.0062</v>
      </c>
      <c r="G1607" s="2">
        <v>180624.0606</v>
      </c>
      <c r="H1607" s="5">
        <f t="shared" ref="H1607:H1670" si="25">(D1607-D1606)/D1606</f>
        <v>-9.5855464808574445E-3</v>
      </c>
      <c r="I1607" s="4"/>
      <c r="J1607" s="4"/>
      <c r="K1607" s="4"/>
    </row>
    <row r="1608" spans="2:11" ht="13.5" x14ac:dyDescent="0.35">
      <c r="B1608" s="3">
        <v>44350</v>
      </c>
      <c r="C1608" s="2">
        <v>61.55</v>
      </c>
      <c r="D1608" s="2">
        <v>41.316699999999997</v>
      </c>
      <c r="E1608" s="2">
        <v>7856</v>
      </c>
      <c r="F1608" s="2">
        <v>60.6751</v>
      </c>
      <c r="G1608" s="2">
        <v>476663.58559999999</v>
      </c>
      <c r="H1608" s="5">
        <f t="shared" si="25"/>
        <v>-7.2587388391785182E-3</v>
      </c>
      <c r="I1608" s="4"/>
      <c r="J1608" s="4"/>
      <c r="K1608" s="4"/>
    </row>
    <row r="1609" spans="2:11" ht="13.5" x14ac:dyDescent="0.35">
      <c r="B1609" s="3">
        <v>44351</v>
      </c>
      <c r="C1609" s="2">
        <v>62.01</v>
      </c>
      <c r="D1609" s="2">
        <v>41.625500000000002</v>
      </c>
      <c r="E1609" s="2">
        <v>1798</v>
      </c>
      <c r="F1609" s="2">
        <v>62.005499999999998</v>
      </c>
      <c r="G1609" s="2">
        <v>111485.889</v>
      </c>
      <c r="H1609" s="5">
        <f t="shared" si="25"/>
        <v>7.4739754142999102E-3</v>
      </c>
      <c r="I1609" s="4"/>
      <c r="J1609" s="4"/>
      <c r="K1609" s="4"/>
    </row>
    <row r="1610" spans="2:11" ht="13.5" x14ac:dyDescent="0.35">
      <c r="B1610" s="3">
        <v>44354</v>
      </c>
      <c r="C1610" s="2">
        <v>62.55</v>
      </c>
      <c r="D1610" s="2">
        <v>41.988</v>
      </c>
      <c r="E1610" s="2">
        <v>1067</v>
      </c>
      <c r="F1610" s="2">
        <v>62.210599999999999</v>
      </c>
      <c r="G1610" s="2">
        <v>66378.710200000001</v>
      </c>
      <c r="H1610" s="5">
        <f t="shared" si="25"/>
        <v>8.7086041008515719E-3</v>
      </c>
      <c r="I1610" s="4"/>
      <c r="J1610" s="4"/>
      <c r="K1610" s="4"/>
    </row>
    <row r="1611" spans="2:11" ht="13.5" x14ac:dyDescent="0.35">
      <c r="B1611" s="3">
        <v>44355</v>
      </c>
      <c r="C1611" s="2">
        <v>62.06</v>
      </c>
      <c r="D1611" s="2">
        <v>41.659100000000002</v>
      </c>
      <c r="E1611" s="2">
        <v>18362</v>
      </c>
      <c r="F1611" s="2">
        <v>62.049700000000001</v>
      </c>
      <c r="G1611" s="2">
        <v>1139356.5914</v>
      </c>
      <c r="H1611" s="5">
        <f t="shared" si="25"/>
        <v>-7.83319043536242E-3</v>
      </c>
      <c r="I1611" s="4"/>
      <c r="J1611" s="4"/>
      <c r="K1611" s="4"/>
    </row>
    <row r="1612" spans="2:11" ht="13.5" x14ac:dyDescent="0.35">
      <c r="B1612" s="3">
        <v>44356</v>
      </c>
      <c r="C1612" s="2">
        <v>62.18</v>
      </c>
      <c r="D1612" s="2">
        <v>41.739600000000003</v>
      </c>
      <c r="E1612" s="2">
        <v>590</v>
      </c>
      <c r="F1612" s="2">
        <v>62.185400000000001</v>
      </c>
      <c r="G1612" s="2">
        <v>36689.385999999999</v>
      </c>
      <c r="H1612" s="5">
        <f t="shared" si="25"/>
        <v>1.9323509149261669E-3</v>
      </c>
      <c r="I1612" s="4"/>
      <c r="J1612" s="4"/>
      <c r="K1612" s="4"/>
    </row>
    <row r="1613" spans="2:11" ht="13.5" x14ac:dyDescent="0.35">
      <c r="B1613" s="3">
        <v>44357</v>
      </c>
      <c r="C1613" s="2">
        <v>62.38</v>
      </c>
      <c r="D1613" s="2">
        <v>41.873899999999999</v>
      </c>
      <c r="E1613" s="2">
        <v>674</v>
      </c>
      <c r="F1613" s="2">
        <v>62.332900000000002</v>
      </c>
      <c r="G1613" s="2">
        <v>42012.374600000003</v>
      </c>
      <c r="H1613" s="5">
        <f t="shared" si="25"/>
        <v>3.2175679690269214E-3</v>
      </c>
      <c r="I1613" s="4"/>
      <c r="J1613" s="4"/>
      <c r="K1613" s="4"/>
    </row>
    <row r="1614" spans="2:11" ht="13.5" x14ac:dyDescent="0.35">
      <c r="B1614" s="3">
        <v>44358</v>
      </c>
      <c r="C1614" s="2">
        <v>62.3</v>
      </c>
      <c r="D1614" s="2">
        <v>41.8202</v>
      </c>
      <c r="E1614" s="2">
        <v>937</v>
      </c>
      <c r="F1614" s="2">
        <v>62.279899999999998</v>
      </c>
      <c r="G1614" s="2">
        <v>58356.266300000003</v>
      </c>
      <c r="H1614" s="5">
        <f t="shared" si="25"/>
        <v>-1.282421747198116E-3</v>
      </c>
      <c r="I1614" s="4"/>
      <c r="J1614" s="4"/>
      <c r="K1614" s="4"/>
    </row>
    <row r="1615" spans="2:11" ht="13.5" x14ac:dyDescent="0.35">
      <c r="B1615" s="3">
        <v>44361</v>
      </c>
      <c r="C1615" s="2">
        <v>62.49</v>
      </c>
      <c r="D1615" s="2">
        <v>41.947699999999998</v>
      </c>
      <c r="E1615" s="2">
        <v>521</v>
      </c>
      <c r="F1615" s="2">
        <v>62.309800000000003</v>
      </c>
      <c r="G1615" s="2">
        <v>32463.4058</v>
      </c>
      <c r="H1615" s="5">
        <f t="shared" si="25"/>
        <v>3.0487659073844152E-3</v>
      </c>
      <c r="I1615" s="4"/>
      <c r="J1615" s="4"/>
      <c r="K1615" s="4"/>
    </row>
    <row r="1616" spans="2:11" ht="13.5" x14ac:dyDescent="0.35">
      <c r="B1616" s="3">
        <v>44362</v>
      </c>
      <c r="C1616" s="2">
        <v>62.5</v>
      </c>
      <c r="D1616" s="2">
        <v>41.9544</v>
      </c>
      <c r="E1616" s="2">
        <v>1571</v>
      </c>
      <c r="F1616" s="2">
        <v>62.442500000000003</v>
      </c>
      <c r="G1616" s="2">
        <v>98097.167499999996</v>
      </c>
      <c r="H1616" s="5">
        <f t="shared" si="25"/>
        <v>1.5972270231746078E-4</v>
      </c>
      <c r="I1616" s="4"/>
      <c r="J1616" s="4"/>
      <c r="K1616" s="4"/>
    </row>
    <row r="1617" spans="2:11" ht="13.5" x14ac:dyDescent="0.35">
      <c r="B1617" s="3">
        <v>44363</v>
      </c>
      <c r="C1617" s="2">
        <v>62.5</v>
      </c>
      <c r="D1617" s="2">
        <v>41.9544</v>
      </c>
      <c r="E1617" s="2">
        <v>310</v>
      </c>
      <c r="F1617" s="2">
        <v>62.5</v>
      </c>
      <c r="G1617" s="2">
        <v>19375</v>
      </c>
      <c r="H1617" s="5">
        <f t="shared" si="25"/>
        <v>0</v>
      </c>
      <c r="I1617" s="4"/>
      <c r="J1617" s="4"/>
      <c r="K1617" s="4"/>
    </row>
    <row r="1618" spans="2:11" ht="13.5" x14ac:dyDescent="0.35">
      <c r="B1618" s="3">
        <v>44364</v>
      </c>
      <c r="C1618" s="2">
        <v>62.49</v>
      </c>
      <c r="D1618" s="2">
        <v>41.947699999999998</v>
      </c>
      <c r="E1618" s="2">
        <v>5896</v>
      </c>
      <c r="F1618" s="2">
        <v>62.469499999999996</v>
      </c>
      <c r="G1618" s="2">
        <v>368320.17200000002</v>
      </c>
      <c r="H1618" s="5">
        <f t="shared" si="25"/>
        <v>-1.5969719504991487E-4</v>
      </c>
      <c r="I1618" s="4"/>
      <c r="J1618" s="4"/>
      <c r="K1618" s="4"/>
    </row>
    <row r="1619" spans="2:11" ht="13.5" x14ac:dyDescent="0.35">
      <c r="B1619" s="3">
        <v>44365</v>
      </c>
      <c r="C1619" s="2">
        <v>62.4</v>
      </c>
      <c r="D1619" s="2">
        <v>41.887300000000003</v>
      </c>
      <c r="E1619" s="2">
        <v>306</v>
      </c>
      <c r="F1619" s="2">
        <v>62.365900000000003</v>
      </c>
      <c r="G1619" s="2">
        <v>19083.965400000001</v>
      </c>
      <c r="H1619" s="5">
        <f t="shared" si="25"/>
        <v>-1.4398882417866591E-3</v>
      </c>
      <c r="I1619" s="4"/>
      <c r="J1619" s="4"/>
      <c r="K1619" s="4"/>
    </row>
    <row r="1620" spans="2:11" ht="13.5" x14ac:dyDescent="0.35">
      <c r="B1620" s="3">
        <v>44368</v>
      </c>
      <c r="C1620" s="2">
        <v>62.4</v>
      </c>
      <c r="D1620" s="2">
        <v>41.887300000000003</v>
      </c>
      <c r="E1620" s="2">
        <v>1028</v>
      </c>
      <c r="F1620" s="2">
        <v>62.349600000000002</v>
      </c>
      <c r="G1620" s="2">
        <v>64095.388800000001</v>
      </c>
      <c r="H1620" s="5">
        <f t="shared" si="25"/>
        <v>0</v>
      </c>
      <c r="I1620" s="4"/>
      <c r="J1620" s="4"/>
      <c r="K1620" s="4"/>
    </row>
    <row r="1621" spans="2:11" ht="13.5" x14ac:dyDescent="0.35">
      <c r="B1621" s="3">
        <v>44369</v>
      </c>
      <c r="C1621" s="2">
        <v>62.41</v>
      </c>
      <c r="D1621" s="2">
        <v>41.893999999999998</v>
      </c>
      <c r="E1621" s="2">
        <v>2490</v>
      </c>
      <c r="F1621" s="2">
        <v>62.618099999999998</v>
      </c>
      <c r="G1621" s="2">
        <v>155919.06899999999</v>
      </c>
      <c r="H1621" s="5">
        <f t="shared" si="25"/>
        <v>1.5995301678539898E-4</v>
      </c>
      <c r="I1621" s="4"/>
      <c r="J1621" s="4"/>
      <c r="K1621" s="4"/>
    </row>
    <row r="1622" spans="2:11" ht="13.5" x14ac:dyDescent="0.35">
      <c r="B1622" s="3">
        <v>44370</v>
      </c>
      <c r="C1622" s="2">
        <v>62.41</v>
      </c>
      <c r="D1622" s="2">
        <v>41.893999999999998</v>
      </c>
      <c r="E1622" s="2">
        <v>4737</v>
      </c>
      <c r="F1622" s="2">
        <v>62.411200000000001</v>
      </c>
      <c r="G1622" s="2">
        <v>295641.85440000001</v>
      </c>
      <c r="H1622" s="5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62.45</v>
      </c>
      <c r="D1623" s="2">
        <v>41.920900000000003</v>
      </c>
      <c r="E1623" s="2">
        <v>2372</v>
      </c>
      <c r="F1623" s="2">
        <v>62.421799999999998</v>
      </c>
      <c r="G1623" s="2">
        <v>148064.50959999999</v>
      </c>
      <c r="H1623" s="5">
        <f t="shared" si="25"/>
        <v>6.4209672029419038E-4</v>
      </c>
      <c r="I1623" s="4"/>
      <c r="J1623" s="4"/>
      <c r="K1623" s="4"/>
    </row>
    <row r="1624" spans="2:11" ht="13.5" x14ac:dyDescent="0.35">
      <c r="B1624" s="3">
        <v>44372</v>
      </c>
      <c r="C1624" s="2">
        <v>62.55</v>
      </c>
      <c r="D1624" s="2">
        <v>41.988</v>
      </c>
      <c r="E1624" s="2">
        <v>654</v>
      </c>
      <c r="F1624" s="2">
        <v>62.464500000000001</v>
      </c>
      <c r="G1624" s="2">
        <v>40851.783000000003</v>
      </c>
      <c r="H1624" s="5">
        <f t="shared" si="25"/>
        <v>1.6006335741836741E-3</v>
      </c>
      <c r="I1624" s="4"/>
      <c r="J1624" s="4"/>
      <c r="K1624" s="4"/>
    </row>
    <row r="1625" spans="2:11" ht="13.5" x14ac:dyDescent="0.35">
      <c r="B1625" s="3">
        <v>44375</v>
      </c>
      <c r="C1625" s="2">
        <v>62.41</v>
      </c>
      <c r="D1625" s="2">
        <v>41.893999999999998</v>
      </c>
      <c r="E1625" s="2">
        <v>5308</v>
      </c>
      <c r="F1625" s="2">
        <v>62.407200000000003</v>
      </c>
      <c r="G1625" s="2">
        <v>331257.41759999999</v>
      </c>
      <c r="H1625" s="5">
        <f t="shared" si="25"/>
        <v>-2.2387348766314472E-3</v>
      </c>
      <c r="I1625" s="4"/>
      <c r="J1625" s="4"/>
      <c r="K1625" s="4"/>
    </row>
    <row r="1626" spans="2:11" ht="13.5" x14ac:dyDescent="0.35">
      <c r="B1626" s="3">
        <v>44376</v>
      </c>
      <c r="C1626" s="2">
        <v>62.5</v>
      </c>
      <c r="D1626" s="2">
        <v>41.9544</v>
      </c>
      <c r="E1626" s="2">
        <v>7074</v>
      </c>
      <c r="F1626" s="2">
        <v>62.482300000000002</v>
      </c>
      <c r="G1626" s="2">
        <v>441999.79019999999</v>
      </c>
      <c r="H1626" s="5">
        <f t="shared" si="25"/>
        <v>1.4417338998424917E-3</v>
      </c>
      <c r="I1626" s="4"/>
      <c r="J1626" s="4"/>
      <c r="K1626" s="4"/>
    </row>
    <row r="1627" spans="2:11" ht="13.5" x14ac:dyDescent="0.35">
      <c r="B1627" s="3">
        <v>44377</v>
      </c>
      <c r="C1627" s="2">
        <v>62.5</v>
      </c>
      <c r="D1627" s="2">
        <v>41.9544</v>
      </c>
      <c r="E1627" s="2">
        <v>819</v>
      </c>
      <c r="F1627" s="2">
        <v>62.418500000000002</v>
      </c>
      <c r="G1627" s="2">
        <v>51120.751499999998</v>
      </c>
      <c r="H1627" s="5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62.5</v>
      </c>
      <c r="D1628" s="2">
        <v>41.9544</v>
      </c>
      <c r="E1628" s="2">
        <v>733</v>
      </c>
      <c r="F1628" s="2">
        <v>62.459899999999998</v>
      </c>
      <c r="G1628" s="2">
        <v>45783.106699999997</v>
      </c>
      <c r="H1628" s="5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62.4</v>
      </c>
      <c r="D1629" s="2">
        <v>41.887300000000003</v>
      </c>
      <c r="E1629" s="2">
        <v>142</v>
      </c>
      <c r="F1629" s="2">
        <v>62.470399999999998</v>
      </c>
      <c r="G1629" s="2">
        <v>8870.7968000000001</v>
      </c>
      <c r="H1629" s="5">
        <f t="shared" si="25"/>
        <v>-1.5993554907231752E-3</v>
      </c>
      <c r="I1629" s="4"/>
      <c r="J1629" s="4"/>
      <c r="K1629" s="4"/>
    </row>
    <row r="1630" spans="2:11" ht="13.5" x14ac:dyDescent="0.35">
      <c r="B1630" s="3">
        <v>44382</v>
      </c>
      <c r="C1630" s="2">
        <v>62.4</v>
      </c>
      <c r="D1630" s="2">
        <v>41.887300000000003</v>
      </c>
      <c r="E1630" s="2">
        <v>209</v>
      </c>
      <c r="F1630" s="2">
        <v>62.4</v>
      </c>
      <c r="G1630" s="2">
        <v>13041.6</v>
      </c>
      <c r="H1630" s="5">
        <f t="shared" si="25"/>
        <v>0</v>
      </c>
      <c r="I1630" s="4"/>
      <c r="J1630" s="4"/>
      <c r="K1630" s="4"/>
    </row>
    <row r="1631" spans="2:11" ht="13.5" x14ac:dyDescent="0.35">
      <c r="B1631" s="3">
        <v>44383</v>
      </c>
      <c r="C1631" s="2">
        <v>62.5</v>
      </c>
      <c r="D1631" s="2">
        <v>41.9544</v>
      </c>
      <c r="E1631" s="2">
        <v>5045</v>
      </c>
      <c r="F1631" s="2">
        <v>62.496600000000001</v>
      </c>
      <c r="G1631" s="2">
        <v>315295.34700000001</v>
      </c>
      <c r="H1631" s="5">
        <f t="shared" si="25"/>
        <v>1.6019175263145722E-3</v>
      </c>
      <c r="I1631" s="4"/>
      <c r="J1631" s="4"/>
      <c r="K1631" s="4"/>
    </row>
    <row r="1632" spans="2:11" ht="13.5" x14ac:dyDescent="0.35">
      <c r="B1632" s="3">
        <v>44384</v>
      </c>
      <c r="C1632" s="2">
        <v>62.7</v>
      </c>
      <c r="D1632" s="2">
        <v>42.088700000000003</v>
      </c>
      <c r="E1632" s="2">
        <v>2802</v>
      </c>
      <c r="F1632" s="2">
        <v>62.518900000000002</v>
      </c>
      <c r="G1632" s="2">
        <v>175177.9578</v>
      </c>
      <c r="H1632" s="5">
        <f t="shared" si="25"/>
        <v>3.2010945216712238E-3</v>
      </c>
      <c r="I1632" s="4"/>
      <c r="J1632" s="4"/>
      <c r="K1632" s="4"/>
    </row>
    <row r="1633" spans="2:11" ht="13.5" x14ac:dyDescent="0.35">
      <c r="B1633" s="3">
        <v>44385</v>
      </c>
      <c r="C1633" s="2">
        <v>62.5</v>
      </c>
      <c r="D1633" s="2">
        <v>41.9544</v>
      </c>
      <c r="E1633" s="2">
        <v>2253</v>
      </c>
      <c r="F1633" s="2">
        <v>62.561</v>
      </c>
      <c r="G1633" s="2">
        <v>140949.93299999999</v>
      </c>
      <c r="H1633" s="5">
        <f t="shared" si="25"/>
        <v>-3.1908802125036693E-3</v>
      </c>
      <c r="I1633" s="4"/>
      <c r="J1633" s="4"/>
      <c r="K1633" s="4"/>
    </row>
    <row r="1634" spans="2:11" ht="13.5" x14ac:dyDescent="0.35">
      <c r="B1634" s="3">
        <v>44386</v>
      </c>
      <c r="C1634" s="2">
        <v>62.5</v>
      </c>
      <c r="D1634" s="2">
        <v>41.9544</v>
      </c>
      <c r="E1634" s="2">
        <v>1458</v>
      </c>
      <c r="F1634" s="2">
        <v>62.488100000000003</v>
      </c>
      <c r="G1634" s="2">
        <v>91107.649799999999</v>
      </c>
      <c r="H1634" s="5">
        <f t="shared" si="25"/>
        <v>0</v>
      </c>
      <c r="I1634" s="4"/>
      <c r="J1634" s="4"/>
      <c r="K1634" s="4"/>
    </row>
    <row r="1635" spans="2:11" ht="13.5" x14ac:dyDescent="0.35">
      <c r="B1635" s="3">
        <v>44389</v>
      </c>
      <c r="C1635" s="2">
        <v>62.5</v>
      </c>
      <c r="D1635" s="2">
        <v>41.9544</v>
      </c>
      <c r="E1635" s="2">
        <v>3815</v>
      </c>
      <c r="F1635" s="2">
        <v>62.487000000000002</v>
      </c>
      <c r="G1635" s="2">
        <v>238387.905</v>
      </c>
      <c r="H1635" s="5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62.5</v>
      </c>
      <c r="D1636" s="2">
        <v>41.9544</v>
      </c>
      <c r="E1636" s="2">
        <v>1784</v>
      </c>
      <c r="F1636" s="2">
        <v>62.449300000000001</v>
      </c>
      <c r="G1636" s="2">
        <v>111409.5512</v>
      </c>
      <c r="H1636" s="5">
        <f t="shared" si="25"/>
        <v>0</v>
      </c>
      <c r="I1636" s="4"/>
      <c r="J1636" s="4"/>
      <c r="K1636" s="4"/>
    </row>
    <row r="1637" spans="2:11" ht="13.5" x14ac:dyDescent="0.35">
      <c r="B1637" s="3">
        <v>44391</v>
      </c>
      <c r="C1637" s="2">
        <v>62.3</v>
      </c>
      <c r="D1637" s="2">
        <v>41.8202</v>
      </c>
      <c r="E1637" s="2">
        <v>3222</v>
      </c>
      <c r="F1637" s="2">
        <v>62.258099999999999</v>
      </c>
      <c r="G1637" s="2">
        <v>200595.59820000001</v>
      </c>
      <c r="H1637" s="5">
        <f t="shared" si="25"/>
        <v>-3.19871098144652E-3</v>
      </c>
      <c r="I1637" s="4"/>
      <c r="J1637" s="4"/>
      <c r="K1637" s="4"/>
    </row>
    <row r="1638" spans="2:11" ht="13.5" x14ac:dyDescent="0.35">
      <c r="B1638" s="3">
        <v>44392</v>
      </c>
      <c r="C1638" s="2">
        <v>62.2</v>
      </c>
      <c r="D1638" s="2">
        <v>41.753</v>
      </c>
      <c r="E1638" s="2">
        <v>2699</v>
      </c>
      <c r="F1638" s="2">
        <v>62.011400000000002</v>
      </c>
      <c r="G1638" s="2">
        <v>167368.76860000001</v>
      </c>
      <c r="H1638" s="5">
        <f t="shared" si="25"/>
        <v>-1.6068789723626311E-3</v>
      </c>
      <c r="I1638" s="4"/>
      <c r="J1638" s="4"/>
      <c r="K1638" s="4"/>
    </row>
    <row r="1639" spans="2:11" ht="13.5" x14ac:dyDescent="0.35">
      <c r="B1639" s="3">
        <v>44393</v>
      </c>
      <c r="C1639" s="2">
        <v>62.5</v>
      </c>
      <c r="D1639" s="2">
        <v>41.9544</v>
      </c>
      <c r="E1639" s="2">
        <v>209</v>
      </c>
      <c r="F1639" s="2">
        <v>62.418700000000001</v>
      </c>
      <c r="G1639" s="2">
        <v>13045.5083</v>
      </c>
      <c r="H1639" s="5">
        <f t="shared" si="25"/>
        <v>4.823605489425899E-3</v>
      </c>
      <c r="I1639" s="4"/>
      <c r="J1639" s="4"/>
      <c r="K1639" s="4"/>
    </row>
    <row r="1640" spans="2:11" ht="13.5" x14ac:dyDescent="0.35">
      <c r="B1640" s="3">
        <v>44396</v>
      </c>
      <c r="C1640" s="2">
        <v>62.5</v>
      </c>
      <c r="D1640" s="2">
        <v>41.9544</v>
      </c>
      <c r="E1640" s="2">
        <v>768</v>
      </c>
      <c r="F1640" s="2">
        <v>62.271799999999999</v>
      </c>
      <c r="G1640" s="2">
        <v>47824.742400000003</v>
      </c>
      <c r="H1640" s="5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62.5</v>
      </c>
      <c r="D1641" s="2">
        <v>41.9544</v>
      </c>
      <c r="E1641" s="2">
        <v>57</v>
      </c>
      <c r="F1641" s="2">
        <v>62.689500000000002</v>
      </c>
      <c r="G1641" s="2">
        <v>3573.3015</v>
      </c>
      <c r="H1641" s="5">
        <f t="shared" si="25"/>
        <v>0</v>
      </c>
      <c r="I1641" s="4"/>
      <c r="J1641" s="4"/>
      <c r="K1641" s="4"/>
    </row>
    <row r="1642" spans="2:11" ht="13.5" x14ac:dyDescent="0.35">
      <c r="B1642" s="3">
        <v>44400</v>
      </c>
      <c r="C1642" s="2">
        <v>62.5</v>
      </c>
      <c r="D1642" s="2">
        <v>41.9544</v>
      </c>
      <c r="E1642" s="2">
        <v>1111</v>
      </c>
      <c r="F1642" s="2">
        <v>62.120800000000003</v>
      </c>
      <c r="G1642" s="2">
        <v>69016.208799999993</v>
      </c>
      <c r="H1642" s="5">
        <f t="shared" si="25"/>
        <v>0</v>
      </c>
      <c r="I1642" s="4"/>
      <c r="J1642" s="4"/>
      <c r="K1642" s="4"/>
    </row>
    <row r="1643" spans="2:11" ht="13.5" x14ac:dyDescent="0.35">
      <c r="B1643" s="3">
        <v>44403</v>
      </c>
      <c r="C1643" s="2">
        <v>62.49</v>
      </c>
      <c r="D1643" s="2">
        <v>41.947699999999998</v>
      </c>
      <c r="E1643" s="2">
        <v>2032</v>
      </c>
      <c r="F1643" s="2">
        <v>62.153199999999998</v>
      </c>
      <c r="G1643" s="2">
        <v>126295.3024</v>
      </c>
      <c r="H1643" s="5">
        <f t="shared" si="25"/>
        <v>-1.5969719504991487E-4</v>
      </c>
      <c r="I1643" s="4"/>
      <c r="J1643" s="4"/>
      <c r="K1643" s="4"/>
    </row>
    <row r="1644" spans="2:11" ht="13.5" x14ac:dyDescent="0.35">
      <c r="B1644" s="3">
        <v>44404</v>
      </c>
      <c r="C1644" s="2">
        <v>62.1</v>
      </c>
      <c r="D1644" s="2">
        <v>41.685899999999997</v>
      </c>
      <c r="E1644" s="2">
        <v>125</v>
      </c>
      <c r="F1644" s="2">
        <v>62.411999999999999</v>
      </c>
      <c r="G1644" s="2">
        <v>7801.5</v>
      </c>
      <c r="H1644" s="5">
        <f t="shared" si="25"/>
        <v>-6.2411049950295474E-3</v>
      </c>
      <c r="I1644" s="4"/>
      <c r="J1644" s="4"/>
      <c r="K1644" s="4"/>
    </row>
    <row r="1645" spans="2:11" ht="13.5" x14ac:dyDescent="0.35">
      <c r="B1645" s="3">
        <v>44405</v>
      </c>
      <c r="C1645" s="2">
        <v>62.4</v>
      </c>
      <c r="D1645" s="2">
        <v>41.887300000000003</v>
      </c>
      <c r="E1645" s="2">
        <v>363</v>
      </c>
      <c r="F1645" s="2">
        <v>62.466200000000001</v>
      </c>
      <c r="G1645" s="2">
        <v>22675.230599999999</v>
      </c>
      <c r="H1645" s="5">
        <f t="shared" si="25"/>
        <v>4.8313698396821635E-3</v>
      </c>
      <c r="I1645" s="4"/>
      <c r="J1645" s="4"/>
      <c r="K1645" s="4"/>
    </row>
    <row r="1646" spans="2:11" ht="13.5" x14ac:dyDescent="0.35">
      <c r="B1646" s="3">
        <v>44406</v>
      </c>
      <c r="C1646" s="2">
        <v>62.5</v>
      </c>
      <c r="D1646" s="2">
        <v>41.9544</v>
      </c>
      <c r="E1646" s="2">
        <v>14094</v>
      </c>
      <c r="F1646" s="2">
        <v>62.5</v>
      </c>
      <c r="G1646" s="2">
        <v>880875</v>
      </c>
      <c r="H1646" s="5">
        <f t="shared" si="25"/>
        <v>1.6019175263145722E-3</v>
      </c>
      <c r="I1646" s="4"/>
      <c r="J1646" s="4"/>
      <c r="K1646" s="4"/>
    </row>
    <row r="1647" spans="2:11" ht="13.5" x14ac:dyDescent="0.35">
      <c r="B1647" s="3">
        <v>44407</v>
      </c>
      <c r="C1647" s="2">
        <v>62.5</v>
      </c>
      <c r="D1647" s="2">
        <v>41.9544</v>
      </c>
      <c r="E1647" s="2">
        <v>1529</v>
      </c>
      <c r="F1647" s="2">
        <v>62.502400000000002</v>
      </c>
      <c r="G1647" s="2">
        <v>95566.169599999994</v>
      </c>
      <c r="H1647" s="5">
        <f t="shared" si="25"/>
        <v>0</v>
      </c>
      <c r="I1647" s="4"/>
      <c r="J1647" s="4"/>
      <c r="K1647" s="4"/>
    </row>
    <row r="1648" spans="2:11" ht="13.5" x14ac:dyDescent="0.35">
      <c r="B1648" s="3">
        <v>44410</v>
      </c>
      <c r="C1648" s="2">
        <v>62.5</v>
      </c>
      <c r="D1648" s="2">
        <v>41.9544</v>
      </c>
      <c r="E1648" s="2">
        <v>4406</v>
      </c>
      <c r="F1648" s="2">
        <v>62.5167</v>
      </c>
      <c r="G1648" s="2">
        <v>275448.58020000003</v>
      </c>
      <c r="H1648" s="5">
        <f t="shared" si="25"/>
        <v>0</v>
      </c>
      <c r="I1648" s="4"/>
      <c r="J1648" s="4"/>
      <c r="K1648" s="4"/>
    </row>
    <row r="1649" spans="2:11" ht="13.5" x14ac:dyDescent="0.35">
      <c r="B1649" s="3">
        <v>44411</v>
      </c>
      <c r="C1649" s="2">
        <v>62.5</v>
      </c>
      <c r="D1649" s="2">
        <v>41.9544</v>
      </c>
      <c r="E1649" s="2">
        <v>1882</v>
      </c>
      <c r="F1649" s="2">
        <v>62.487200000000001</v>
      </c>
      <c r="G1649" s="2">
        <v>117600.91039999999</v>
      </c>
      <c r="H1649" s="5">
        <f t="shared" si="25"/>
        <v>0</v>
      </c>
      <c r="I1649" s="4"/>
      <c r="J1649" s="4"/>
      <c r="K1649" s="4"/>
    </row>
    <row r="1650" spans="2:11" ht="13.5" x14ac:dyDescent="0.35">
      <c r="B1650" s="3">
        <v>44412</v>
      </c>
      <c r="C1650" s="2">
        <v>62.5</v>
      </c>
      <c r="D1650" s="2">
        <v>41.9544</v>
      </c>
      <c r="E1650" s="2">
        <v>502</v>
      </c>
      <c r="F1650" s="2">
        <v>62.473700000000001</v>
      </c>
      <c r="G1650" s="2">
        <v>31361.797399999999</v>
      </c>
      <c r="H1650" s="5">
        <f t="shared" si="25"/>
        <v>0</v>
      </c>
      <c r="I1650" s="4"/>
      <c r="J1650" s="4"/>
      <c r="K1650" s="4"/>
    </row>
    <row r="1651" spans="2:11" ht="13.5" x14ac:dyDescent="0.35">
      <c r="B1651" s="3">
        <v>44413</v>
      </c>
      <c r="C1651" s="2">
        <v>62.5</v>
      </c>
      <c r="D1651" s="2">
        <v>41.9544</v>
      </c>
      <c r="E1651" s="2">
        <v>3269</v>
      </c>
      <c r="F1651" s="2">
        <v>62.5</v>
      </c>
      <c r="G1651" s="2">
        <v>204312.5</v>
      </c>
      <c r="H1651" s="5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62.65</v>
      </c>
      <c r="D1652" s="2">
        <v>42.055100000000003</v>
      </c>
      <c r="E1652" s="2">
        <v>200</v>
      </c>
      <c r="F1652" s="2">
        <v>62.65</v>
      </c>
      <c r="G1652" s="2">
        <v>12530</v>
      </c>
      <c r="H1652" s="5">
        <f t="shared" si="25"/>
        <v>2.4002250061972842E-3</v>
      </c>
      <c r="I1652" s="4"/>
      <c r="J1652" s="4"/>
      <c r="K1652" s="4"/>
    </row>
    <row r="1653" spans="2:11" ht="13.5" x14ac:dyDescent="0.35">
      <c r="B1653" s="3">
        <v>44417</v>
      </c>
      <c r="C1653" s="2">
        <v>62.59</v>
      </c>
      <c r="D1653" s="2">
        <v>42.014800000000001</v>
      </c>
      <c r="E1653" s="2">
        <v>298</v>
      </c>
      <c r="F1653" s="2">
        <v>62.59</v>
      </c>
      <c r="G1653" s="2">
        <v>18651.82</v>
      </c>
      <c r="H1653" s="5">
        <f t="shared" si="25"/>
        <v>-9.5826665493607189E-4</v>
      </c>
      <c r="I1653" s="4"/>
      <c r="J1653" s="4"/>
      <c r="K1653" s="4"/>
    </row>
    <row r="1654" spans="2:11" ht="13.5" x14ac:dyDescent="0.35">
      <c r="B1654" s="3">
        <v>44419</v>
      </c>
      <c r="C1654" s="2">
        <v>62.5</v>
      </c>
      <c r="D1654" s="2">
        <v>41.9544</v>
      </c>
      <c r="E1654" s="2">
        <v>636</v>
      </c>
      <c r="F1654" s="2">
        <v>62.4895</v>
      </c>
      <c r="G1654" s="2">
        <v>39743.322</v>
      </c>
      <c r="H1654" s="5">
        <f t="shared" si="25"/>
        <v>-1.4375886592343969E-3</v>
      </c>
      <c r="I1654" s="4"/>
      <c r="J1654" s="4"/>
      <c r="K1654" s="4"/>
    </row>
    <row r="1655" spans="2:11" ht="13.5" x14ac:dyDescent="0.35">
      <c r="B1655" s="3">
        <v>44420</v>
      </c>
      <c r="C1655" s="2">
        <v>63</v>
      </c>
      <c r="D1655" s="2">
        <v>42.290100000000002</v>
      </c>
      <c r="E1655" s="2">
        <v>1437</v>
      </c>
      <c r="F1655" s="2">
        <v>62.682699999999997</v>
      </c>
      <c r="G1655" s="2">
        <v>90075.039900000003</v>
      </c>
      <c r="H1655" s="5">
        <f t="shared" si="25"/>
        <v>8.0015445340656226E-3</v>
      </c>
      <c r="I1655" s="4"/>
      <c r="J1655" s="4"/>
      <c r="K1655" s="4"/>
    </row>
    <row r="1656" spans="2:11" ht="13.5" x14ac:dyDescent="0.35">
      <c r="B1656" s="3">
        <v>44424</v>
      </c>
      <c r="C1656" s="2">
        <v>63</v>
      </c>
      <c r="D1656" s="2">
        <v>42.290100000000002</v>
      </c>
      <c r="E1656" s="2">
        <v>32</v>
      </c>
      <c r="F1656" s="2">
        <v>63</v>
      </c>
      <c r="G1656" s="2">
        <v>2016</v>
      </c>
      <c r="H1656" s="5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63.5</v>
      </c>
      <c r="D1657" s="2">
        <v>42.625700000000002</v>
      </c>
      <c r="E1657" s="2">
        <v>847</v>
      </c>
      <c r="F1657" s="2">
        <v>63.418199999999999</v>
      </c>
      <c r="G1657" s="2">
        <v>53715.215400000001</v>
      </c>
      <c r="H1657" s="5">
        <f t="shared" si="25"/>
        <v>7.9356634295023997E-3</v>
      </c>
      <c r="I1657" s="4"/>
      <c r="J1657" s="4"/>
      <c r="K1657" s="4"/>
    </row>
    <row r="1658" spans="2:11" ht="13.5" x14ac:dyDescent="0.35">
      <c r="B1658" s="3">
        <v>44426</v>
      </c>
      <c r="C1658" s="2">
        <v>63.02</v>
      </c>
      <c r="D1658" s="2">
        <v>42.3035</v>
      </c>
      <c r="E1658" s="2">
        <v>410</v>
      </c>
      <c r="F1658" s="2">
        <v>63.7453</v>
      </c>
      <c r="G1658" s="2">
        <v>26135.573</v>
      </c>
      <c r="H1658" s="5">
        <f t="shared" si="25"/>
        <v>-7.5588201484081729E-3</v>
      </c>
      <c r="I1658" s="4"/>
      <c r="J1658" s="4"/>
      <c r="K1658" s="4"/>
    </row>
    <row r="1659" spans="2:11" ht="13.5" x14ac:dyDescent="0.35">
      <c r="B1659" s="3">
        <v>44427</v>
      </c>
      <c r="C1659" s="2">
        <v>63.5</v>
      </c>
      <c r="D1659" s="2">
        <v>42.625700000000002</v>
      </c>
      <c r="E1659" s="2">
        <v>985</v>
      </c>
      <c r="F1659" s="2">
        <v>62.846899999999998</v>
      </c>
      <c r="G1659" s="2">
        <v>61904.196499999998</v>
      </c>
      <c r="H1659" s="5">
        <f t="shared" si="25"/>
        <v>7.6163910787524023E-3</v>
      </c>
      <c r="I1659" s="4"/>
      <c r="J1659" s="4"/>
      <c r="K1659" s="4"/>
    </row>
    <row r="1660" spans="2:11" ht="13.5" x14ac:dyDescent="0.35">
      <c r="B1660" s="3">
        <v>44428</v>
      </c>
      <c r="C1660" s="2">
        <v>64.099999999999994</v>
      </c>
      <c r="D1660" s="2">
        <v>43.028500000000001</v>
      </c>
      <c r="E1660" s="2">
        <v>802</v>
      </c>
      <c r="F1660" s="2">
        <v>63.500700000000002</v>
      </c>
      <c r="G1660" s="2">
        <v>50927.561399999999</v>
      </c>
      <c r="H1660" s="5">
        <f t="shared" si="25"/>
        <v>9.4496981867746247E-3</v>
      </c>
      <c r="I1660" s="4"/>
      <c r="J1660" s="4"/>
      <c r="K1660" s="4"/>
    </row>
    <row r="1661" spans="2:11" ht="13.5" x14ac:dyDescent="0.35">
      <c r="B1661" s="3">
        <v>44431</v>
      </c>
      <c r="C1661" s="2">
        <v>63.5</v>
      </c>
      <c r="D1661" s="2">
        <v>42.625700000000002</v>
      </c>
      <c r="E1661" s="2">
        <v>1128</v>
      </c>
      <c r="F1661" s="2">
        <v>63.5</v>
      </c>
      <c r="G1661" s="2">
        <v>71628</v>
      </c>
      <c r="H1661" s="5">
        <f t="shared" si="25"/>
        <v>-9.3612373194510417E-3</v>
      </c>
      <c r="I1661" s="4"/>
      <c r="J1661" s="4"/>
      <c r="K1661" s="4"/>
    </row>
    <row r="1662" spans="2:11" ht="13.5" x14ac:dyDescent="0.35">
      <c r="B1662" s="3">
        <v>44432</v>
      </c>
      <c r="C1662" s="2">
        <v>63.5</v>
      </c>
      <c r="D1662" s="2">
        <v>42.625700000000002</v>
      </c>
      <c r="E1662" s="2">
        <v>400</v>
      </c>
      <c r="F1662" s="2">
        <v>63.501199999999997</v>
      </c>
      <c r="G1662" s="2">
        <v>25400.48</v>
      </c>
      <c r="H1662" s="5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63.5</v>
      </c>
      <c r="D1663" s="2">
        <v>42.625700000000002</v>
      </c>
      <c r="E1663" s="2">
        <v>1260</v>
      </c>
      <c r="F1663" s="2">
        <v>63.474299999999999</v>
      </c>
      <c r="G1663" s="2">
        <v>79977.618000000002</v>
      </c>
      <c r="H1663" s="5">
        <f t="shared" si="25"/>
        <v>0</v>
      </c>
      <c r="I1663" s="4"/>
      <c r="J1663" s="4"/>
      <c r="K1663" s="4"/>
    </row>
    <row r="1664" spans="2:11" ht="13.5" x14ac:dyDescent="0.35">
      <c r="B1664" s="3">
        <v>44434</v>
      </c>
      <c r="C1664" s="2">
        <v>64</v>
      </c>
      <c r="D1664" s="2">
        <v>42.961300000000001</v>
      </c>
      <c r="E1664" s="2">
        <v>599</v>
      </c>
      <c r="F1664" s="2">
        <v>63.683500000000002</v>
      </c>
      <c r="G1664" s="2">
        <v>38146.416499999999</v>
      </c>
      <c r="H1664" s="5">
        <f t="shared" si="25"/>
        <v>7.8731844872928641E-3</v>
      </c>
      <c r="I1664" s="4"/>
      <c r="J1664" s="4"/>
      <c r="K1664" s="4"/>
    </row>
    <row r="1665" spans="2:11" ht="13.5" x14ac:dyDescent="0.35">
      <c r="B1665" s="3">
        <v>44435</v>
      </c>
      <c r="C1665" s="2">
        <v>64.3</v>
      </c>
      <c r="D1665" s="2">
        <v>43.162700000000001</v>
      </c>
      <c r="E1665" s="2">
        <v>756</v>
      </c>
      <c r="F1665" s="2">
        <v>64.074700000000007</v>
      </c>
      <c r="G1665" s="2">
        <v>48440.4732</v>
      </c>
      <c r="H1665" s="5">
        <f t="shared" si="25"/>
        <v>4.6879400763012195E-3</v>
      </c>
      <c r="I1665" s="4"/>
      <c r="J1665" s="4"/>
      <c r="K1665" s="4"/>
    </row>
    <row r="1666" spans="2:11" ht="13.5" x14ac:dyDescent="0.35">
      <c r="B1666" s="3">
        <v>44438</v>
      </c>
      <c r="C1666" s="2">
        <v>64.5</v>
      </c>
      <c r="D1666" s="2">
        <v>43.296999999999997</v>
      </c>
      <c r="E1666" s="2">
        <v>676</v>
      </c>
      <c r="F1666" s="2">
        <v>64.796000000000006</v>
      </c>
      <c r="G1666" s="2">
        <v>43802.095999999998</v>
      </c>
      <c r="H1666" s="5">
        <f t="shared" si="25"/>
        <v>3.1114828312407724E-3</v>
      </c>
      <c r="I1666" s="4"/>
      <c r="J1666" s="4"/>
      <c r="K1666" s="4"/>
    </row>
    <row r="1667" spans="2:11" ht="13.5" x14ac:dyDescent="0.35">
      <c r="B1667" s="3">
        <v>44439</v>
      </c>
      <c r="C1667" s="2">
        <v>64.5</v>
      </c>
      <c r="D1667" s="2">
        <v>43.296999999999997</v>
      </c>
      <c r="E1667" s="2">
        <v>21</v>
      </c>
      <c r="F1667" s="2">
        <v>64.037999999999997</v>
      </c>
      <c r="G1667" s="2">
        <v>1344.798</v>
      </c>
      <c r="H1667" s="5">
        <f t="shared" si="25"/>
        <v>0</v>
      </c>
      <c r="I1667" s="4"/>
      <c r="J1667" s="4"/>
      <c r="K1667" s="4"/>
    </row>
    <row r="1668" spans="2:11" ht="13.5" x14ac:dyDescent="0.35">
      <c r="B1668" s="3">
        <v>44440</v>
      </c>
      <c r="C1668" s="2">
        <v>63.99</v>
      </c>
      <c r="D1668" s="2">
        <v>42.954599999999999</v>
      </c>
      <c r="E1668" s="2">
        <v>1562</v>
      </c>
      <c r="F1668" s="2">
        <v>64.001000000000005</v>
      </c>
      <c r="G1668" s="2">
        <v>99969.562000000005</v>
      </c>
      <c r="H1668" s="5">
        <f t="shared" si="25"/>
        <v>-7.9081691572163854E-3</v>
      </c>
      <c r="I1668" s="4"/>
      <c r="J1668" s="4"/>
      <c r="K1668" s="4"/>
    </row>
    <row r="1669" spans="2:11" ht="13.5" x14ac:dyDescent="0.35">
      <c r="B1669" s="3">
        <v>44441</v>
      </c>
      <c r="C1669" s="2">
        <v>63.5</v>
      </c>
      <c r="D1669" s="2">
        <v>42.625700000000002</v>
      </c>
      <c r="E1669" s="2">
        <v>908</v>
      </c>
      <c r="F1669" s="2">
        <v>63.732999999999997</v>
      </c>
      <c r="G1669" s="2">
        <v>57869.563999999998</v>
      </c>
      <c r="H1669" s="5">
        <f t="shared" si="25"/>
        <v>-7.6569214938562412E-3</v>
      </c>
      <c r="I1669" s="4"/>
      <c r="J1669" s="4"/>
      <c r="K1669" s="4"/>
    </row>
    <row r="1670" spans="2:11" ht="13.5" x14ac:dyDescent="0.35">
      <c r="B1670" s="3">
        <v>44442</v>
      </c>
      <c r="C1670" s="2">
        <v>63.97</v>
      </c>
      <c r="D1670" s="2">
        <v>42.941200000000002</v>
      </c>
      <c r="E1670" s="2">
        <v>356</v>
      </c>
      <c r="F1670" s="2">
        <v>63.508000000000003</v>
      </c>
      <c r="G1670" s="2">
        <v>22608.848000000002</v>
      </c>
      <c r="H1670" s="5">
        <f t="shared" si="25"/>
        <v>7.4016379789657435E-3</v>
      </c>
      <c r="I1670" s="4"/>
      <c r="J1670" s="4"/>
      <c r="K1670" s="4"/>
    </row>
    <row r="1671" spans="2:11" ht="13.5" x14ac:dyDescent="0.35">
      <c r="B1671" s="3">
        <v>44445</v>
      </c>
      <c r="C1671" s="2">
        <v>63.5</v>
      </c>
      <c r="D1671" s="2">
        <v>42.625700000000002</v>
      </c>
      <c r="E1671" s="2">
        <v>2929</v>
      </c>
      <c r="F1671" s="2">
        <v>63.747</v>
      </c>
      <c r="G1671" s="2">
        <v>186714.96299999999</v>
      </c>
      <c r="H1671" s="5">
        <f t="shared" ref="H1671:H1734" si="26">(D1671-D1670)/D1670</f>
        <v>-7.3472562480787701E-3</v>
      </c>
      <c r="I1671" s="4"/>
      <c r="J1671" s="4"/>
      <c r="K1671" s="4"/>
    </row>
    <row r="1672" spans="2:11" ht="13.5" x14ac:dyDescent="0.35">
      <c r="B1672" s="3">
        <v>44446</v>
      </c>
      <c r="C1672" s="2">
        <v>63.5</v>
      </c>
      <c r="D1672" s="2">
        <v>42.625700000000002</v>
      </c>
      <c r="E1672" s="2">
        <v>3171</v>
      </c>
      <c r="F1672" s="2">
        <v>63.518999999999998</v>
      </c>
      <c r="G1672" s="2">
        <v>201418.74900000001</v>
      </c>
      <c r="H1672" s="5">
        <f t="shared" si="26"/>
        <v>0</v>
      </c>
      <c r="I1672" s="4"/>
      <c r="J1672" s="4"/>
      <c r="K1672" s="4"/>
    </row>
    <row r="1673" spans="2:11" ht="13.5" x14ac:dyDescent="0.35">
      <c r="B1673" s="3">
        <v>44447</v>
      </c>
      <c r="C1673" s="2">
        <v>63.48</v>
      </c>
      <c r="D1673" s="2">
        <v>42.612299999999998</v>
      </c>
      <c r="E1673" s="2">
        <v>868</v>
      </c>
      <c r="F1673" s="2">
        <v>63.390999999999998</v>
      </c>
      <c r="G1673" s="2">
        <v>55023.387999999999</v>
      </c>
      <c r="H1673" s="5">
        <f t="shared" si="26"/>
        <v>-3.1436433888485814E-4</v>
      </c>
      <c r="I1673" s="4"/>
      <c r="J1673" s="4"/>
      <c r="K1673" s="4"/>
    </row>
    <row r="1674" spans="2:11" ht="13.5" x14ac:dyDescent="0.35">
      <c r="B1674" s="3">
        <v>44448</v>
      </c>
      <c r="C1674" s="2">
        <v>63.49</v>
      </c>
      <c r="D1674" s="2">
        <v>42.619</v>
      </c>
      <c r="E1674" s="2">
        <v>718</v>
      </c>
      <c r="F1674" s="2">
        <v>63.024999999999999</v>
      </c>
      <c r="G1674" s="2">
        <v>45251.95</v>
      </c>
      <c r="H1674" s="5">
        <f t="shared" si="26"/>
        <v>1.5723159744961311E-4</v>
      </c>
      <c r="I1674" s="4"/>
      <c r="J1674" s="4"/>
      <c r="K1674" s="4"/>
    </row>
    <row r="1675" spans="2:11" ht="13.5" x14ac:dyDescent="0.35">
      <c r="B1675" s="3">
        <v>44449</v>
      </c>
      <c r="C1675" s="2">
        <v>63.3</v>
      </c>
      <c r="D1675" s="2">
        <v>42.491399999999999</v>
      </c>
      <c r="E1675" s="2">
        <v>1239</v>
      </c>
      <c r="F1675" s="2">
        <v>62.911999999999999</v>
      </c>
      <c r="G1675" s="2">
        <v>77947.967999999993</v>
      </c>
      <c r="H1675" s="5">
        <f t="shared" si="26"/>
        <v>-2.9939698256646343E-3</v>
      </c>
      <c r="I1675" s="4"/>
      <c r="J1675" s="4"/>
      <c r="K1675" s="4"/>
    </row>
    <row r="1676" spans="2:11" ht="13.5" x14ac:dyDescent="0.35">
      <c r="B1676" s="3">
        <v>44452</v>
      </c>
      <c r="C1676" s="2">
        <v>62.9</v>
      </c>
      <c r="D1676" s="2">
        <v>42.222900000000003</v>
      </c>
      <c r="E1676" s="2">
        <v>2780</v>
      </c>
      <c r="F1676" s="2">
        <v>63.158000000000001</v>
      </c>
      <c r="G1676" s="2">
        <v>175579.24</v>
      </c>
      <c r="H1676" s="5">
        <f t="shared" si="26"/>
        <v>-6.3189257120263385E-3</v>
      </c>
      <c r="I1676" s="4"/>
      <c r="J1676" s="4"/>
      <c r="K1676" s="4"/>
    </row>
    <row r="1677" spans="2:11" ht="13.5" x14ac:dyDescent="0.35">
      <c r="B1677" s="3">
        <v>44453</v>
      </c>
      <c r="C1677" s="2">
        <v>63</v>
      </c>
      <c r="D1677" s="2">
        <v>42.290100000000002</v>
      </c>
      <c r="E1677" s="2">
        <v>426</v>
      </c>
      <c r="F1677" s="2">
        <v>62.911999999999999</v>
      </c>
      <c r="G1677" s="2">
        <v>26800.511999999999</v>
      </c>
      <c r="H1677" s="5">
        <f t="shared" si="26"/>
        <v>1.5915533987480657E-3</v>
      </c>
      <c r="I1677" s="4"/>
      <c r="J1677" s="4"/>
      <c r="K1677" s="4"/>
    </row>
    <row r="1678" spans="2:11" ht="13.5" x14ac:dyDescent="0.35">
      <c r="B1678" s="3">
        <v>44454</v>
      </c>
      <c r="C1678" s="2">
        <v>62.6</v>
      </c>
      <c r="D1678" s="2">
        <v>42.021599999999999</v>
      </c>
      <c r="E1678" s="2">
        <v>2647</v>
      </c>
      <c r="F1678" s="2">
        <v>62.847000000000001</v>
      </c>
      <c r="G1678" s="2">
        <v>166356.00899999999</v>
      </c>
      <c r="H1678" s="5">
        <f t="shared" si="26"/>
        <v>-6.3490036675250957E-3</v>
      </c>
      <c r="I1678" s="4"/>
      <c r="J1678" s="4"/>
      <c r="K1678" s="4"/>
    </row>
    <row r="1679" spans="2:11" ht="13.5" x14ac:dyDescent="0.35">
      <c r="B1679" s="3">
        <v>44455</v>
      </c>
      <c r="C1679" s="2">
        <v>62.8</v>
      </c>
      <c r="D1679" s="2">
        <v>42.155799999999999</v>
      </c>
      <c r="E1679" s="2">
        <v>8939</v>
      </c>
      <c r="F1679" s="2">
        <v>62.524999999999999</v>
      </c>
      <c r="G1679" s="2">
        <v>558910.97499999998</v>
      </c>
      <c r="H1679" s="5">
        <f t="shared" si="26"/>
        <v>3.1935956746054379E-3</v>
      </c>
      <c r="I1679" s="4"/>
      <c r="J1679" s="4"/>
      <c r="K1679" s="4"/>
    </row>
    <row r="1680" spans="2:11" ht="13.5" x14ac:dyDescent="0.35">
      <c r="B1680" s="3">
        <v>44456</v>
      </c>
      <c r="C1680" s="2">
        <v>62.1</v>
      </c>
      <c r="D1680" s="2">
        <v>41.685899999999997</v>
      </c>
      <c r="E1680" s="2">
        <v>2943</v>
      </c>
      <c r="F1680" s="2">
        <v>62.274000000000001</v>
      </c>
      <c r="G1680" s="2">
        <v>183272.38200000001</v>
      </c>
      <c r="H1680" s="5">
        <f t="shared" si="26"/>
        <v>-1.1146746117971968E-2</v>
      </c>
      <c r="I1680" s="4"/>
      <c r="J1680" s="4"/>
      <c r="K1680" s="4"/>
    </row>
    <row r="1681" spans="2:11" ht="13.5" x14ac:dyDescent="0.35">
      <c r="B1681" s="3">
        <v>44459</v>
      </c>
      <c r="C1681" s="2">
        <v>62.1</v>
      </c>
      <c r="D1681" s="2">
        <v>41.685899999999997</v>
      </c>
      <c r="E1681" s="2">
        <v>1253</v>
      </c>
      <c r="F1681" s="2">
        <v>62.040999999999997</v>
      </c>
      <c r="G1681" s="2">
        <v>77737.373000000007</v>
      </c>
      <c r="H1681" s="5">
        <f t="shared" si="26"/>
        <v>0</v>
      </c>
      <c r="I1681" s="4"/>
      <c r="J1681" s="4"/>
      <c r="K1681" s="4"/>
    </row>
    <row r="1682" spans="2:11" ht="13.5" x14ac:dyDescent="0.35">
      <c r="B1682" s="3">
        <v>44460</v>
      </c>
      <c r="C1682" s="2">
        <v>62.1</v>
      </c>
      <c r="D1682" s="2">
        <v>41.685899999999997</v>
      </c>
      <c r="E1682" s="2">
        <v>1173</v>
      </c>
      <c r="F1682" s="2">
        <v>62.100999999999999</v>
      </c>
      <c r="G1682" s="2">
        <v>72844.472999999998</v>
      </c>
      <c r="H1682" s="5">
        <f t="shared" si="26"/>
        <v>0</v>
      </c>
      <c r="I1682" s="4"/>
      <c r="J1682" s="4"/>
      <c r="K1682" s="4"/>
    </row>
    <row r="1683" spans="2:11" ht="13.5" x14ac:dyDescent="0.35">
      <c r="B1683" s="3">
        <v>44461</v>
      </c>
      <c r="C1683" s="2">
        <v>62.1</v>
      </c>
      <c r="D1683" s="2">
        <v>41.685899999999997</v>
      </c>
      <c r="E1683" s="2">
        <v>6219</v>
      </c>
      <c r="F1683" s="2">
        <v>62.009</v>
      </c>
      <c r="G1683" s="2">
        <v>385633.97100000002</v>
      </c>
      <c r="H1683" s="5">
        <f t="shared" si="26"/>
        <v>0</v>
      </c>
      <c r="I1683" s="4"/>
      <c r="J1683" s="4"/>
      <c r="K1683" s="4"/>
    </row>
    <row r="1684" spans="2:11" ht="13.5" x14ac:dyDescent="0.35">
      <c r="B1684" s="3">
        <v>44462</v>
      </c>
      <c r="C1684" s="2">
        <v>62.29</v>
      </c>
      <c r="D1684" s="2">
        <v>41.813499999999998</v>
      </c>
      <c r="E1684" s="2">
        <v>5064</v>
      </c>
      <c r="F1684" s="2">
        <v>62.206000000000003</v>
      </c>
      <c r="G1684" s="2">
        <v>315011.18400000001</v>
      </c>
      <c r="H1684" s="5">
        <f t="shared" si="26"/>
        <v>3.0609870483784937E-3</v>
      </c>
      <c r="I1684" s="4"/>
      <c r="J1684" s="4"/>
      <c r="K1684" s="4"/>
    </row>
    <row r="1685" spans="2:11" ht="13.5" x14ac:dyDescent="0.35">
      <c r="B1685" s="3">
        <v>44463</v>
      </c>
      <c r="C1685" s="2">
        <v>62.2</v>
      </c>
      <c r="D1685" s="2">
        <v>41.753</v>
      </c>
      <c r="E1685" s="2">
        <v>5499</v>
      </c>
      <c r="F1685" s="2">
        <v>62.125999999999998</v>
      </c>
      <c r="G1685" s="2">
        <v>341630.87400000001</v>
      </c>
      <c r="H1685" s="5">
        <f t="shared" si="26"/>
        <v>-1.4469011204514704E-3</v>
      </c>
      <c r="I1685" s="4"/>
      <c r="J1685" s="4"/>
      <c r="K1685" s="4"/>
    </row>
    <row r="1686" spans="2:11" ht="13.5" x14ac:dyDescent="0.35">
      <c r="B1686" s="3">
        <v>44466</v>
      </c>
      <c r="C1686" s="2">
        <v>64</v>
      </c>
      <c r="D1686" s="2">
        <v>42.961300000000001</v>
      </c>
      <c r="E1686" s="2">
        <v>37544</v>
      </c>
      <c r="F1686" s="2">
        <v>64.186999999999998</v>
      </c>
      <c r="G1686" s="2">
        <v>2409836.7280000001</v>
      </c>
      <c r="H1686" s="5">
        <f t="shared" si="26"/>
        <v>2.8939237899073152E-2</v>
      </c>
      <c r="I1686" s="4"/>
      <c r="J1686" s="4"/>
      <c r="K1686" s="4"/>
    </row>
    <row r="1687" spans="2:11" ht="13.5" x14ac:dyDescent="0.35">
      <c r="B1687" s="3">
        <v>44467</v>
      </c>
      <c r="C1687" s="2">
        <v>62.03</v>
      </c>
      <c r="D1687" s="2">
        <v>41.6389</v>
      </c>
      <c r="E1687" s="2">
        <v>9031</v>
      </c>
      <c r="F1687" s="2">
        <v>62.05</v>
      </c>
      <c r="G1687" s="2">
        <v>560373.55000000005</v>
      </c>
      <c r="H1687" s="5">
        <f t="shared" si="26"/>
        <v>-3.0781191444393018E-2</v>
      </c>
      <c r="I1687" s="4"/>
      <c r="J1687" s="4"/>
      <c r="K1687" s="4"/>
    </row>
    <row r="1688" spans="2:11" ht="13.5" x14ac:dyDescent="0.35">
      <c r="B1688" s="3">
        <v>44468</v>
      </c>
      <c r="C1688" s="2">
        <v>62.75</v>
      </c>
      <c r="D1688" s="2">
        <v>42.122199999999999</v>
      </c>
      <c r="E1688" s="2">
        <v>4918</v>
      </c>
      <c r="F1688" s="2">
        <v>62.039000000000001</v>
      </c>
      <c r="G1688" s="2">
        <v>305107.80200000003</v>
      </c>
      <c r="H1688" s="5">
        <f t="shared" si="26"/>
        <v>1.1606934861391627E-2</v>
      </c>
      <c r="I1688" s="4"/>
      <c r="J1688" s="4"/>
      <c r="K1688" s="4"/>
    </row>
    <row r="1689" spans="2:11" ht="13.5" x14ac:dyDescent="0.35">
      <c r="B1689" s="3">
        <v>44469</v>
      </c>
      <c r="C1689" s="2">
        <v>62.7</v>
      </c>
      <c r="D1689" s="2">
        <v>42.088700000000003</v>
      </c>
      <c r="E1689" s="2">
        <v>467</v>
      </c>
      <c r="F1689" s="2">
        <v>62.302</v>
      </c>
      <c r="G1689" s="2">
        <v>29095.034</v>
      </c>
      <c r="H1689" s="5">
        <f t="shared" si="26"/>
        <v>-7.9530508852805723E-4</v>
      </c>
      <c r="I1689" s="4"/>
      <c r="J1689" s="4"/>
      <c r="K1689" s="4"/>
    </row>
    <row r="1690" spans="2:11" ht="13.5" x14ac:dyDescent="0.35">
      <c r="B1690" s="3">
        <v>44470</v>
      </c>
      <c r="C1690" s="2">
        <v>62.4</v>
      </c>
      <c r="D1690" s="2">
        <v>41.887300000000003</v>
      </c>
      <c r="E1690" s="2">
        <v>367</v>
      </c>
      <c r="F1690" s="2">
        <v>62.356999999999999</v>
      </c>
      <c r="G1690" s="2">
        <v>22885.019</v>
      </c>
      <c r="H1690" s="5">
        <f t="shared" si="26"/>
        <v>-4.7851323514387367E-3</v>
      </c>
      <c r="I1690" s="4"/>
      <c r="J1690" s="4"/>
      <c r="K1690" s="4"/>
    </row>
    <row r="1691" spans="2:11" ht="13.5" x14ac:dyDescent="0.35">
      <c r="B1691" s="3">
        <v>44473</v>
      </c>
      <c r="C1691" s="2">
        <v>62.49</v>
      </c>
      <c r="D1691" s="2">
        <v>41.947699999999998</v>
      </c>
      <c r="E1691" s="2">
        <v>103</v>
      </c>
      <c r="F1691" s="2">
        <v>62.49</v>
      </c>
      <c r="G1691" s="2">
        <v>6436.47</v>
      </c>
      <c r="H1691" s="5">
        <f t="shared" si="26"/>
        <v>1.4419645095290036E-3</v>
      </c>
      <c r="I1691" s="4"/>
      <c r="J1691" s="4"/>
      <c r="K1691" s="4"/>
    </row>
    <row r="1692" spans="2:11" ht="13.5" x14ac:dyDescent="0.35">
      <c r="B1692" s="3">
        <v>44474</v>
      </c>
      <c r="C1692" s="2">
        <v>62.2</v>
      </c>
      <c r="D1692" s="2">
        <v>41.753</v>
      </c>
      <c r="E1692" s="2">
        <v>6768</v>
      </c>
      <c r="F1692" s="2">
        <v>62.207999999999998</v>
      </c>
      <c r="G1692" s="2">
        <v>421023.74400000001</v>
      </c>
      <c r="H1692" s="5">
        <f t="shared" si="26"/>
        <v>-4.6414940509252583E-3</v>
      </c>
      <c r="I1692" s="4"/>
      <c r="J1692" s="4"/>
      <c r="K1692" s="4"/>
    </row>
    <row r="1693" spans="2:11" ht="13.5" x14ac:dyDescent="0.35">
      <c r="B1693" s="3">
        <v>44475</v>
      </c>
      <c r="C1693" s="2">
        <v>62.01</v>
      </c>
      <c r="D1693" s="2">
        <v>41.625500000000002</v>
      </c>
      <c r="E1693" s="2">
        <v>5817</v>
      </c>
      <c r="F1693" s="2">
        <v>62.137</v>
      </c>
      <c r="G1693" s="2">
        <v>361450.929</v>
      </c>
      <c r="H1693" s="5">
        <f t="shared" si="26"/>
        <v>-3.0536727899791085E-3</v>
      </c>
      <c r="I1693" s="4"/>
      <c r="J1693" s="4"/>
      <c r="K1693" s="4"/>
    </row>
    <row r="1694" spans="2:11" ht="13.5" x14ac:dyDescent="0.35">
      <c r="B1694" s="3">
        <v>44476</v>
      </c>
      <c r="C1694" s="2">
        <v>62.01</v>
      </c>
      <c r="D1694" s="2">
        <v>41.625500000000002</v>
      </c>
      <c r="E1694" s="2">
        <v>6471</v>
      </c>
      <c r="F1694" s="2">
        <v>62.037999999999997</v>
      </c>
      <c r="G1694" s="2">
        <v>401447.89799999999</v>
      </c>
      <c r="H1694" s="5">
        <f t="shared" si="26"/>
        <v>0</v>
      </c>
      <c r="I1694" s="4"/>
      <c r="J1694" s="4"/>
      <c r="K1694" s="4"/>
    </row>
    <row r="1695" spans="2:11" ht="13.5" x14ac:dyDescent="0.35">
      <c r="B1695" s="3">
        <v>44477</v>
      </c>
      <c r="C1695" s="2">
        <v>62</v>
      </c>
      <c r="D1695" s="2">
        <v>41.6188</v>
      </c>
      <c r="E1695" s="2">
        <v>10735</v>
      </c>
      <c r="F1695" s="2">
        <v>62.000999999999998</v>
      </c>
      <c r="G1695" s="2">
        <v>665580.73499999999</v>
      </c>
      <c r="H1695" s="5">
        <f t="shared" si="26"/>
        <v>-1.6095902751924056E-4</v>
      </c>
      <c r="I1695" s="4"/>
      <c r="J1695" s="4"/>
      <c r="K1695" s="4"/>
    </row>
    <row r="1696" spans="2:11" ht="13.5" x14ac:dyDescent="0.35">
      <c r="B1696" s="3">
        <v>44480</v>
      </c>
      <c r="C1696" s="2">
        <v>62</v>
      </c>
      <c r="D1696" s="2">
        <v>41.6188</v>
      </c>
      <c r="E1696" s="2">
        <v>1876</v>
      </c>
      <c r="F1696" s="2">
        <v>61.69</v>
      </c>
      <c r="G1696" s="2">
        <v>115730.44</v>
      </c>
      <c r="H1696" s="5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61.99</v>
      </c>
      <c r="D1697" s="2">
        <v>41.612099999999998</v>
      </c>
      <c r="E1697" s="2">
        <v>447</v>
      </c>
      <c r="F1697" s="2">
        <v>61.991999999999997</v>
      </c>
      <c r="G1697" s="2">
        <v>27710.423999999999</v>
      </c>
      <c r="H1697" s="5">
        <f t="shared" si="26"/>
        <v>-1.6098493949854751E-4</v>
      </c>
      <c r="I1697" s="4"/>
      <c r="J1697" s="4"/>
      <c r="K1697" s="4"/>
    </row>
    <row r="1698" spans="2:11" ht="13.5" x14ac:dyDescent="0.35">
      <c r="B1698" s="3">
        <v>44482</v>
      </c>
      <c r="C1698" s="2">
        <v>61.1</v>
      </c>
      <c r="D1698" s="2">
        <v>41.014600000000002</v>
      </c>
      <c r="E1698" s="2">
        <v>77</v>
      </c>
      <c r="F1698" s="2">
        <v>61.457999999999998</v>
      </c>
      <c r="G1698" s="2">
        <v>4732.2659999999996</v>
      </c>
      <c r="H1698" s="5">
        <f t="shared" si="26"/>
        <v>-1.4358804290098231E-2</v>
      </c>
      <c r="I1698" s="4"/>
      <c r="J1698" s="4"/>
      <c r="K1698" s="4"/>
    </row>
    <row r="1699" spans="2:11" ht="13.5" x14ac:dyDescent="0.35">
      <c r="B1699" s="3">
        <v>44483</v>
      </c>
      <c r="C1699" s="2">
        <v>61.13</v>
      </c>
      <c r="D1699" s="2">
        <v>41.034799999999997</v>
      </c>
      <c r="E1699" s="2">
        <v>541</v>
      </c>
      <c r="F1699" s="2">
        <v>61.13</v>
      </c>
      <c r="G1699" s="2">
        <v>33071.33</v>
      </c>
      <c r="H1699" s="5">
        <f t="shared" si="26"/>
        <v>4.9250754609323399E-4</v>
      </c>
      <c r="I1699" s="4"/>
      <c r="J1699" s="4"/>
      <c r="K1699" s="4"/>
    </row>
    <row r="1700" spans="2:11" ht="13.5" x14ac:dyDescent="0.35">
      <c r="B1700" s="3">
        <v>44488</v>
      </c>
      <c r="C1700" s="2">
        <v>59.51</v>
      </c>
      <c r="D1700" s="2">
        <v>39.947299999999998</v>
      </c>
      <c r="E1700" s="2">
        <v>2075</v>
      </c>
      <c r="F1700" s="2">
        <v>60.119</v>
      </c>
      <c r="G1700" s="2">
        <v>124746.925</v>
      </c>
      <c r="H1700" s="5">
        <f t="shared" si="26"/>
        <v>-2.6501895951728745E-2</v>
      </c>
      <c r="I1700" s="4"/>
      <c r="J1700" s="4"/>
      <c r="K1700" s="4"/>
    </row>
    <row r="1701" spans="2:11" ht="13.5" x14ac:dyDescent="0.35">
      <c r="B1701" s="3">
        <v>44489</v>
      </c>
      <c r="C1701" s="2">
        <v>57.53</v>
      </c>
      <c r="D1701" s="2">
        <v>38.618200000000002</v>
      </c>
      <c r="E1701" s="2">
        <v>4485</v>
      </c>
      <c r="F1701" s="2">
        <v>58.253</v>
      </c>
      <c r="G1701" s="2">
        <v>261264.70499999999</v>
      </c>
      <c r="H1701" s="5">
        <f t="shared" si="26"/>
        <v>-3.3271334983841133E-2</v>
      </c>
      <c r="I1701" s="4"/>
      <c r="J1701" s="4"/>
      <c r="K1701" s="4"/>
    </row>
    <row r="1702" spans="2:11" ht="13.5" x14ac:dyDescent="0.35">
      <c r="B1702" s="3">
        <v>44490</v>
      </c>
      <c r="C1702" s="2">
        <v>57</v>
      </c>
      <c r="D1702" s="2">
        <v>38.2624</v>
      </c>
      <c r="E1702" s="2">
        <v>3934</v>
      </c>
      <c r="F1702" s="2">
        <v>56.640999999999998</v>
      </c>
      <c r="G1702" s="2">
        <v>222825.69399999999</v>
      </c>
      <c r="H1702" s="5">
        <f t="shared" si="26"/>
        <v>-9.2132724984593309E-3</v>
      </c>
      <c r="I1702" s="4"/>
      <c r="J1702" s="4"/>
      <c r="K1702" s="4"/>
    </row>
    <row r="1703" spans="2:11" ht="13.5" x14ac:dyDescent="0.35">
      <c r="B1703" s="3">
        <v>44491</v>
      </c>
      <c r="C1703" s="2">
        <v>55</v>
      </c>
      <c r="D1703" s="2">
        <v>36.919899999999998</v>
      </c>
      <c r="E1703" s="2">
        <v>5657</v>
      </c>
      <c r="F1703" s="2">
        <v>55.024999999999999</v>
      </c>
      <c r="G1703" s="2">
        <v>311276.42499999999</v>
      </c>
      <c r="H1703" s="5">
        <f t="shared" si="26"/>
        <v>-3.5086664715229601E-2</v>
      </c>
      <c r="I1703" s="4"/>
      <c r="J1703" s="4"/>
      <c r="K1703" s="4"/>
    </row>
    <row r="1704" spans="2:11" ht="13.5" x14ac:dyDescent="0.35">
      <c r="B1704" s="3">
        <v>44494</v>
      </c>
      <c r="C1704" s="2">
        <v>55.9</v>
      </c>
      <c r="D1704" s="2">
        <v>37.524000000000001</v>
      </c>
      <c r="E1704" s="2">
        <v>3670</v>
      </c>
      <c r="F1704" s="2">
        <v>55.069000000000003</v>
      </c>
      <c r="G1704" s="2">
        <v>202103.23</v>
      </c>
      <c r="H1704" s="5">
        <f t="shared" si="26"/>
        <v>1.6362449519094109E-2</v>
      </c>
      <c r="I1704" s="4"/>
      <c r="J1704" s="4"/>
      <c r="K1704" s="4"/>
    </row>
    <row r="1705" spans="2:11" ht="13.5" x14ac:dyDescent="0.35">
      <c r="B1705" s="3">
        <v>44495</v>
      </c>
      <c r="C1705" s="2">
        <v>55.9</v>
      </c>
      <c r="D1705" s="2">
        <v>37.524000000000001</v>
      </c>
      <c r="E1705" s="2">
        <v>1367</v>
      </c>
      <c r="F1705" s="2">
        <v>55.853999999999999</v>
      </c>
      <c r="G1705" s="2">
        <v>76352.418000000005</v>
      </c>
      <c r="H1705" s="5">
        <f t="shared" si="26"/>
        <v>0</v>
      </c>
      <c r="I1705" s="4"/>
      <c r="J1705" s="4"/>
      <c r="K1705" s="4"/>
    </row>
    <row r="1706" spans="2:11" ht="13.5" x14ac:dyDescent="0.35">
      <c r="B1706" s="3">
        <v>44496</v>
      </c>
      <c r="C1706" s="2">
        <v>57</v>
      </c>
      <c r="D1706" s="2">
        <v>38.2624</v>
      </c>
      <c r="E1706" s="2">
        <v>2971</v>
      </c>
      <c r="F1706" s="2">
        <v>56.014000000000003</v>
      </c>
      <c r="G1706" s="2">
        <v>166417.59400000001</v>
      </c>
      <c r="H1706" s="5">
        <f t="shared" si="26"/>
        <v>1.9678072700138542E-2</v>
      </c>
      <c r="I1706" s="4"/>
      <c r="J1706" s="4"/>
      <c r="K1706" s="4"/>
    </row>
    <row r="1707" spans="2:11" ht="13.5" x14ac:dyDescent="0.35">
      <c r="B1707" s="3">
        <v>44497</v>
      </c>
      <c r="C1707" s="2">
        <v>58.48</v>
      </c>
      <c r="D1707" s="2">
        <v>39.255899999999997</v>
      </c>
      <c r="E1707" s="2">
        <v>4708</v>
      </c>
      <c r="F1707" s="2">
        <v>57.92</v>
      </c>
      <c r="G1707" s="2">
        <v>272687.35999999999</v>
      </c>
      <c r="H1707" s="5">
        <f t="shared" si="26"/>
        <v>2.5965438655180997E-2</v>
      </c>
      <c r="I1707" s="4"/>
      <c r="J1707" s="4"/>
      <c r="K1707" s="4"/>
    </row>
    <row r="1708" spans="2:11" ht="13.5" x14ac:dyDescent="0.35">
      <c r="B1708" s="3">
        <v>44498</v>
      </c>
      <c r="C1708" s="2">
        <v>58.48</v>
      </c>
      <c r="D1708" s="2">
        <v>39.255899999999997</v>
      </c>
      <c r="E1708" s="2">
        <v>8342</v>
      </c>
      <c r="F1708" s="2">
        <v>57.673000000000002</v>
      </c>
      <c r="G1708" s="2">
        <v>481108.16600000003</v>
      </c>
      <c r="H1708" s="5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57.7</v>
      </c>
      <c r="D1709" s="2">
        <v>38.732300000000002</v>
      </c>
      <c r="E1709" s="2">
        <v>1979</v>
      </c>
      <c r="F1709" s="2">
        <v>57.901000000000003</v>
      </c>
      <c r="G1709" s="2">
        <v>114586.079</v>
      </c>
      <c r="H1709" s="5">
        <f t="shared" si="26"/>
        <v>-1.3338122422361856E-2</v>
      </c>
      <c r="I1709" s="4"/>
      <c r="J1709" s="4"/>
      <c r="K1709" s="4"/>
    </row>
    <row r="1710" spans="2:11" ht="13.5" x14ac:dyDescent="0.35">
      <c r="B1710" s="3">
        <v>44502</v>
      </c>
      <c r="C1710" s="2">
        <v>57.7</v>
      </c>
      <c r="D1710" s="2">
        <v>38.732300000000002</v>
      </c>
      <c r="E1710" s="2">
        <v>3970</v>
      </c>
      <c r="F1710" s="2">
        <v>57.683</v>
      </c>
      <c r="G1710" s="2">
        <v>229001.51</v>
      </c>
      <c r="H1710" s="5">
        <f t="shared" si="26"/>
        <v>0</v>
      </c>
      <c r="I1710" s="4"/>
      <c r="J1710" s="4"/>
      <c r="K1710" s="4"/>
    </row>
    <row r="1711" spans="2:11" ht="13.5" x14ac:dyDescent="0.35">
      <c r="B1711" s="3">
        <v>44503</v>
      </c>
      <c r="C1711" s="2">
        <v>58.44</v>
      </c>
      <c r="D1711" s="2">
        <v>39.229100000000003</v>
      </c>
      <c r="E1711" s="2">
        <v>468</v>
      </c>
      <c r="F1711" s="2">
        <v>57.536000000000001</v>
      </c>
      <c r="G1711" s="2">
        <v>26926.848000000002</v>
      </c>
      <c r="H1711" s="5">
        <f t="shared" si="26"/>
        <v>1.2826503977300608E-2</v>
      </c>
      <c r="I1711" s="4"/>
      <c r="J1711" s="4"/>
      <c r="K1711" s="4"/>
    </row>
    <row r="1712" spans="2:11" ht="13.5" x14ac:dyDescent="0.35">
      <c r="B1712" s="3">
        <v>44504</v>
      </c>
      <c r="C1712" s="2">
        <v>57.3</v>
      </c>
      <c r="D1712" s="2">
        <v>38.463799999999999</v>
      </c>
      <c r="E1712" s="2">
        <v>2364</v>
      </c>
      <c r="F1712" s="2">
        <v>57.41</v>
      </c>
      <c r="G1712" s="2">
        <v>135717.24</v>
      </c>
      <c r="H1712" s="5">
        <f t="shared" si="26"/>
        <v>-1.9508477125399343E-2</v>
      </c>
      <c r="I1712" s="4"/>
      <c r="J1712" s="4"/>
      <c r="K1712" s="4"/>
    </row>
    <row r="1713" spans="2:11" ht="13.5" x14ac:dyDescent="0.35">
      <c r="B1713" s="3">
        <v>44505</v>
      </c>
      <c r="C1713" s="2">
        <v>57.3</v>
      </c>
      <c r="D1713" s="2">
        <v>38.463799999999999</v>
      </c>
      <c r="E1713" s="2">
        <v>1251</v>
      </c>
      <c r="F1713" s="2">
        <v>57.238999999999997</v>
      </c>
      <c r="G1713" s="2">
        <v>71605.989000000001</v>
      </c>
      <c r="H1713" s="5">
        <f t="shared" si="26"/>
        <v>0</v>
      </c>
      <c r="I1713" s="4"/>
      <c r="J1713" s="4"/>
      <c r="K1713" s="4"/>
    </row>
    <row r="1714" spans="2:11" ht="13.5" x14ac:dyDescent="0.35">
      <c r="B1714" s="3">
        <v>44508</v>
      </c>
      <c r="C1714" s="2">
        <v>57</v>
      </c>
      <c r="D1714" s="2">
        <v>38.2624</v>
      </c>
      <c r="E1714" s="2">
        <v>2029</v>
      </c>
      <c r="F1714" s="2">
        <v>57.052</v>
      </c>
      <c r="G1714" s="2">
        <v>115758.508</v>
      </c>
      <c r="H1714" s="5">
        <f t="shared" si="26"/>
        <v>-5.2360921177834639E-3</v>
      </c>
      <c r="I1714" s="4"/>
      <c r="J1714" s="4"/>
      <c r="K1714" s="4"/>
    </row>
    <row r="1715" spans="2:11" ht="13.5" x14ac:dyDescent="0.35">
      <c r="B1715" s="3">
        <v>44509</v>
      </c>
      <c r="C1715" s="2">
        <v>57.21</v>
      </c>
      <c r="D1715" s="2">
        <v>38.403399999999998</v>
      </c>
      <c r="E1715" s="2">
        <v>2096</v>
      </c>
      <c r="F1715" s="2">
        <v>57.158000000000001</v>
      </c>
      <c r="G1715" s="2">
        <v>119803.16800000001</v>
      </c>
      <c r="H1715" s="5">
        <f t="shared" si="26"/>
        <v>3.6850798695324456E-3</v>
      </c>
      <c r="I1715" s="4"/>
      <c r="J1715" s="4"/>
      <c r="K1715" s="4"/>
    </row>
    <row r="1716" spans="2:11" ht="13.5" x14ac:dyDescent="0.35">
      <c r="B1716" s="3">
        <v>44510</v>
      </c>
      <c r="C1716" s="2">
        <v>58</v>
      </c>
      <c r="D1716" s="2">
        <v>38.933700000000002</v>
      </c>
      <c r="E1716" s="2">
        <v>110</v>
      </c>
      <c r="F1716" s="2">
        <v>57.963999999999999</v>
      </c>
      <c r="G1716" s="2">
        <v>6376.04</v>
      </c>
      <c r="H1716" s="5">
        <f t="shared" si="26"/>
        <v>1.3808673190394706E-2</v>
      </c>
      <c r="I1716" s="4"/>
      <c r="J1716" s="4"/>
      <c r="K1716" s="4"/>
    </row>
    <row r="1717" spans="2:11" ht="13.5" x14ac:dyDescent="0.35">
      <c r="B1717" s="3">
        <v>44511</v>
      </c>
      <c r="C1717" s="2">
        <v>58</v>
      </c>
      <c r="D1717" s="2">
        <v>38.933700000000002</v>
      </c>
      <c r="E1717" s="2">
        <v>71</v>
      </c>
      <c r="F1717" s="2">
        <v>58</v>
      </c>
      <c r="G1717" s="2">
        <v>4118</v>
      </c>
      <c r="H1717" s="5">
        <f t="shared" si="26"/>
        <v>0</v>
      </c>
      <c r="I1717" s="4"/>
      <c r="J1717" s="4"/>
      <c r="K1717" s="4"/>
    </row>
    <row r="1718" spans="2:11" ht="13.5" x14ac:dyDescent="0.35">
      <c r="B1718" s="3">
        <v>44512</v>
      </c>
      <c r="C1718" s="2">
        <v>57.8</v>
      </c>
      <c r="D1718" s="2">
        <v>38.799500000000002</v>
      </c>
      <c r="E1718" s="2">
        <v>5670</v>
      </c>
      <c r="F1718" s="2">
        <v>57.447000000000003</v>
      </c>
      <c r="G1718" s="2">
        <v>325724.49</v>
      </c>
      <c r="H1718" s="5">
        <f t="shared" si="26"/>
        <v>-3.4468853461140313E-3</v>
      </c>
      <c r="I1718" s="4"/>
      <c r="J1718" s="4"/>
      <c r="K1718" s="4"/>
    </row>
    <row r="1719" spans="2:11" ht="13.5" x14ac:dyDescent="0.35">
      <c r="B1719" s="3">
        <v>44515</v>
      </c>
      <c r="C1719" s="2">
        <v>58.39</v>
      </c>
      <c r="D1719" s="2">
        <v>39.195500000000003</v>
      </c>
      <c r="E1719" s="2">
        <v>266</v>
      </c>
      <c r="F1719" s="2">
        <v>58.381</v>
      </c>
      <c r="G1719" s="2">
        <v>15529.346</v>
      </c>
      <c r="H1719" s="5">
        <f t="shared" si="26"/>
        <v>1.0206317091715119E-2</v>
      </c>
      <c r="I1719" s="4"/>
      <c r="J1719" s="4"/>
      <c r="K1719" s="4"/>
    </row>
    <row r="1720" spans="2:11" ht="13.5" x14ac:dyDescent="0.35">
      <c r="B1720" s="3">
        <v>44516</v>
      </c>
      <c r="C1720" s="2">
        <v>58.38</v>
      </c>
      <c r="D1720" s="2">
        <v>39.188800000000001</v>
      </c>
      <c r="E1720" s="2">
        <v>772</v>
      </c>
      <c r="F1720" s="2">
        <v>58.381</v>
      </c>
      <c r="G1720" s="2">
        <v>45070.131999999998</v>
      </c>
      <c r="H1720" s="5">
        <f t="shared" si="26"/>
        <v>-1.7093799033057744E-4</v>
      </c>
      <c r="I1720" s="4"/>
      <c r="J1720" s="4"/>
      <c r="K1720" s="4"/>
    </row>
    <row r="1721" spans="2:11" ht="13.5" x14ac:dyDescent="0.35">
      <c r="B1721" s="3">
        <v>44517</v>
      </c>
      <c r="C1721" s="2">
        <v>58.38</v>
      </c>
      <c r="D1721" s="2">
        <v>39.188800000000001</v>
      </c>
      <c r="E1721" s="2">
        <v>402</v>
      </c>
      <c r="F1721" s="2">
        <v>58.345999999999997</v>
      </c>
      <c r="G1721" s="2">
        <v>23455.092000000001</v>
      </c>
      <c r="H1721" s="5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58.37</v>
      </c>
      <c r="D1722" s="2">
        <v>39.182099999999998</v>
      </c>
      <c r="E1722" s="2">
        <v>273</v>
      </c>
      <c r="F1722" s="2">
        <v>58.226999999999997</v>
      </c>
      <c r="G1722" s="2">
        <v>15895.971</v>
      </c>
      <c r="H1722" s="5">
        <f t="shared" si="26"/>
        <v>-1.7096721512274295E-4</v>
      </c>
      <c r="I1722" s="4"/>
      <c r="J1722" s="4"/>
      <c r="K1722" s="4"/>
    </row>
    <row r="1723" spans="2:11" ht="13.5" x14ac:dyDescent="0.35">
      <c r="B1723" s="3">
        <v>44519</v>
      </c>
      <c r="C1723" s="2">
        <v>58.37</v>
      </c>
      <c r="D1723" s="2">
        <v>39.182099999999998</v>
      </c>
      <c r="E1723" s="2">
        <v>84</v>
      </c>
      <c r="F1723" s="2">
        <v>58.209000000000003</v>
      </c>
      <c r="G1723" s="2">
        <v>4889.5559999999996</v>
      </c>
      <c r="H1723" s="5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59.64</v>
      </c>
      <c r="D1724" s="2">
        <v>40.034599999999998</v>
      </c>
      <c r="E1724" s="2">
        <v>1727</v>
      </c>
      <c r="F1724" s="2">
        <v>58.427999999999997</v>
      </c>
      <c r="G1724" s="2">
        <v>100905.156</v>
      </c>
      <c r="H1724" s="5">
        <f t="shared" si="26"/>
        <v>2.1757384111622379E-2</v>
      </c>
      <c r="I1724" s="4"/>
      <c r="J1724" s="4"/>
      <c r="K1724" s="4"/>
    </row>
    <row r="1725" spans="2:11" ht="13.5" x14ac:dyDescent="0.35">
      <c r="B1725" s="3">
        <v>44523</v>
      </c>
      <c r="C1725" s="2">
        <v>59.64</v>
      </c>
      <c r="D1725" s="2">
        <v>40.034599999999998</v>
      </c>
      <c r="E1725" s="2">
        <v>981</v>
      </c>
      <c r="F1725" s="2">
        <v>59.63</v>
      </c>
      <c r="G1725" s="2">
        <v>58497.03</v>
      </c>
      <c r="H1725" s="5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59.64</v>
      </c>
      <c r="D1726" s="2">
        <v>40.034599999999998</v>
      </c>
      <c r="E1726" s="2">
        <v>842</v>
      </c>
      <c r="F1726" s="2">
        <v>59.420999999999999</v>
      </c>
      <c r="G1726" s="2">
        <v>50032.482000000004</v>
      </c>
      <c r="H1726" s="5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59.64</v>
      </c>
      <c r="D1727" s="2">
        <v>40.034599999999998</v>
      </c>
      <c r="E1727" s="2">
        <v>1617</v>
      </c>
      <c r="F1727" s="2">
        <v>59.64</v>
      </c>
      <c r="G1727" s="2">
        <v>96437.88</v>
      </c>
      <c r="H1727" s="5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59.6</v>
      </c>
      <c r="D1728" s="2">
        <v>40.0077</v>
      </c>
      <c r="E1728" s="2">
        <v>225</v>
      </c>
      <c r="F1728" s="2">
        <v>59.627000000000002</v>
      </c>
      <c r="G1728" s="2">
        <v>13416.075000000001</v>
      </c>
      <c r="H1728" s="5">
        <f t="shared" si="26"/>
        <v>-6.7191879024637948E-4</v>
      </c>
      <c r="I1728" s="4"/>
      <c r="J1728" s="4"/>
      <c r="K1728" s="4"/>
    </row>
    <row r="1729" spans="2:11" ht="13.5" x14ac:dyDescent="0.35">
      <c r="B1729" s="3">
        <v>44529</v>
      </c>
      <c r="C1729" s="2">
        <v>59.6</v>
      </c>
      <c r="D1729" s="2">
        <v>40.0077</v>
      </c>
      <c r="E1729" s="2">
        <v>3384</v>
      </c>
      <c r="F1729" s="2">
        <v>59.552</v>
      </c>
      <c r="G1729" s="2">
        <v>201523.96799999999</v>
      </c>
      <c r="H1729" s="5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59.6</v>
      </c>
      <c r="D1730" s="2">
        <v>40.0077</v>
      </c>
      <c r="E1730" s="2">
        <v>252</v>
      </c>
      <c r="F1730" s="2">
        <v>59.015000000000001</v>
      </c>
      <c r="G1730" s="2">
        <v>14871.78</v>
      </c>
      <c r="H1730" s="5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59.6</v>
      </c>
      <c r="D1731" s="2">
        <v>40.0077</v>
      </c>
      <c r="E1731" s="2">
        <v>200</v>
      </c>
      <c r="F1731" s="2">
        <v>59.6</v>
      </c>
      <c r="G1731" s="2">
        <v>11920</v>
      </c>
      <c r="H1731" s="5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59.44</v>
      </c>
      <c r="D1732" s="2">
        <v>39.900300000000001</v>
      </c>
      <c r="E1732" s="2">
        <v>300</v>
      </c>
      <c r="F1732" s="2">
        <v>58.84</v>
      </c>
      <c r="G1732" s="2">
        <v>17652</v>
      </c>
      <c r="H1732" s="5">
        <f t="shared" si="26"/>
        <v>-2.6844832369768415E-3</v>
      </c>
      <c r="I1732" s="4"/>
      <c r="J1732" s="4"/>
      <c r="K1732" s="4"/>
    </row>
    <row r="1733" spans="2:11" ht="13.5" x14ac:dyDescent="0.35">
      <c r="B1733" s="3">
        <v>44533</v>
      </c>
      <c r="C1733" s="2">
        <v>59.44</v>
      </c>
      <c r="D1733" s="2">
        <v>39.900300000000001</v>
      </c>
      <c r="E1733" s="2">
        <v>97</v>
      </c>
      <c r="F1733" s="2">
        <v>59.44</v>
      </c>
      <c r="G1733" s="2">
        <v>5765.68</v>
      </c>
      <c r="H1733" s="5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58.4</v>
      </c>
      <c r="D1734" s="2">
        <v>39.202199999999998</v>
      </c>
      <c r="E1734" s="2">
        <v>452</v>
      </c>
      <c r="F1734" s="2">
        <v>58.18</v>
      </c>
      <c r="G1734" s="2">
        <v>26297.360000000001</v>
      </c>
      <c r="H1734" s="5">
        <f t="shared" si="26"/>
        <v>-1.7496109051811735E-2</v>
      </c>
      <c r="I1734" s="4"/>
      <c r="J1734" s="4"/>
      <c r="K1734" s="4"/>
    </row>
    <row r="1735" spans="2:11" ht="13.5" x14ac:dyDescent="0.35">
      <c r="B1735" s="3">
        <v>44537</v>
      </c>
      <c r="C1735" s="2">
        <v>58.35</v>
      </c>
      <c r="D1735" s="2">
        <v>39.168700000000001</v>
      </c>
      <c r="E1735" s="2">
        <v>481</v>
      </c>
      <c r="F1735" s="2">
        <v>58.024000000000001</v>
      </c>
      <c r="G1735" s="2">
        <v>27909.544000000002</v>
      </c>
      <c r="H1735" s="5">
        <f t="shared" ref="H1735:H1798" si="27">(D1735-D1734)/D1734</f>
        <v>-8.5454387763943187E-4</v>
      </c>
      <c r="I1735" s="4"/>
      <c r="J1735" s="4"/>
      <c r="K1735" s="4"/>
    </row>
    <row r="1736" spans="2:11" ht="13.5" x14ac:dyDescent="0.35">
      <c r="B1736" s="3">
        <v>44538</v>
      </c>
      <c r="C1736" s="2">
        <v>58.34</v>
      </c>
      <c r="D1736" s="2">
        <v>39.161900000000003</v>
      </c>
      <c r="E1736" s="2">
        <v>47</v>
      </c>
      <c r="F1736" s="2">
        <v>58.343000000000004</v>
      </c>
      <c r="G1736" s="2">
        <v>2742.1210000000001</v>
      </c>
      <c r="H1736" s="5">
        <f t="shared" si="27"/>
        <v>-1.7360800843526497E-4</v>
      </c>
      <c r="I1736" s="4"/>
      <c r="J1736" s="4"/>
      <c r="K1736" s="4"/>
    </row>
    <row r="1737" spans="2:11" ht="13.5" x14ac:dyDescent="0.35">
      <c r="B1737" s="3">
        <v>44539</v>
      </c>
      <c r="C1737" s="2">
        <v>58</v>
      </c>
      <c r="D1737" s="2">
        <v>38.933700000000002</v>
      </c>
      <c r="E1737" s="2">
        <v>1875</v>
      </c>
      <c r="F1737" s="2">
        <v>58.063000000000002</v>
      </c>
      <c r="G1737" s="2">
        <v>108868.125</v>
      </c>
      <c r="H1737" s="5">
        <f t="shared" si="27"/>
        <v>-5.8270921482359399E-3</v>
      </c>
      <c r="I1737" s="4"/>
      <c r="J1737" s="4"/>
      <c r="K1737" s="4"/>
    </row>
    <row r="1738" spans="2:11" ht="13.5" x14ac:dyDescent="0.35">
      <c r="B1738" s="3">
        <v>44540</v>
      </c>
      <c r="C1738" s="2">
        <v>58.35</v>
      </c>
      <c r="D1738" s="2">
        <v>39.168700000000001</v>
      </c>
      <c r="E1738" s="2">
        <v>31</v>
      </c>
      <c r="F1738" s="2">
        <v>58.329000000000001</v>
      </c>
      <c r="G1738" s="2">
        <v>1808.1990000000001</v>
      </c>
      <c r="H1738" s="5">
        <f t="shared" si="27"/>
        <v>6.0359020591415511E-3</v>
      </c>
      <c r="I1738" s="4"/>
      <c r="J1738" s="4"/>
      <c r="K1738" s="4"/>
    </row>
    <row r="1739" spans="2:11" ht="13.5" x14ac:dyDescent="0.35">
      <c r="B1739" s="3">
        <v>44543</v>
      </c>
      <c r="C1739" s="2">
        <v>58.2</v>
      </c>
      <c r="D1739" s="2">
        <v>39.067999999999998</v>
      </c>
      <c r="E1739" s="2">
        <v>1219</v>
      </c>
      <c r="F1739" s="2">
        <v>58.201999999999998</v>
      </c>
      <c r="G1739" s="2">
        <v>70948.237999999998</v>
      </c>
      <c r="H1739" s="5">
        <f t="shared" si="27"/>
        <v>-2.570930360211172E-3</v>
      </c>
      <c r="I1739" s="4"/>
      <c r="J1739" s="4"/>
      <c r="K1739" s="4"/>
    </row>
    <row r="1740" spans="2:11" ht="13.5" x14ac:dyDescent="0.35">
      <c r="B1740" s="3">
        <v>44544</v>
      </c>
      <c r="C1740" s="2">
        <v>58.18</v>
      </c>
      <c r="D1740" s="2">
        <v>39.054499999999997</v>
      </c>
      <c r="E1740" s="2">
        <v>2339</v>
      </c>
      <c r="F1740" s="2">
        <v>58.192999999999998</v>
      </c>
      <c r="G1740" s="2">
        <v>136113.427</v>
      </c>
      <c r="H1740" s="5">
        <f t="shared" si="27"/>
        <v>-3.4555134637044414E-4</v>
      </c>
      <c r="I1740" s="4"/>
      <c r="J1740" s="4"/>
      <c r="K1740" s="4"/>
    </row>
    <row r="1741" spans="2:11" ht="13.5" x14ac:dyDescent="0.35">
      <c r="B1741" s="3">
        <v>44545</v>
      </c>
      <c r="C1741" s="2">
        <v>58</v>
      </c>
      <c r="D1741" s="2">
        <v>38.933700000000002</v>
      </c>
      <c r="E1741" s="2">
        <v>397</v>
      </c>
      <c r="F1741" s="2">
        <v>58</v>
      </c>
      <c r="G1741" s="2">
        <v>23026</v>
      </c>
      <c r="H1741" s="5">
        <f t="shared" si="27"/>
        <v>-3.0931134696384689E-3</v>
      </c>
      <c r="I1741" s="4"/>
      <c r="J1741" s="4"/>
      <c r="K1741" s="4"/>
    </row>
    <row r="1742" spans="2:11" ht="13.5" x14ac:dyDescent="0.35">
      <c r="B1742" s="3">
        <v>44546</v>
      </c>
      <c r="C1742" s="2">
        <v>58</v>
      </c>
      <c r="D1742" s="2">
        <v>38.933700000000002</v>
      </c>
      <c r="E1742" s="2">
        <v>1660</v>
      </c>
      <c r="F1742" s="2">
        <v>57.942999999999998</v>
      </c>
      <c r="G1742" s="2">
        <v>96185.38</v>
      </c>
      <c r="H1742" s="5">
        <f t="shared" si="27"/>
        <v>0</v>
      </c>
      <c r="I1742" s="4"/>
      <c r="J1742" s="4"/>
      <c r="K1742" s="4"/>
    </row>
    <row r="1743" spans="2:11" ht="13.5" x14ac:dyDescent="0.35">
      <c r="B1743" s="3">
        <v>44550</v>
      </c>
      <c r="C1743" s="2">
        <v>58</v>
      </c>
      <c r="D1743" s="2">
        <v>38.933700000000002</v>
      </c>
      <c r="E1743" s="2">
        <v>135</v>
      </c>
      <c r="F1743" s="2">
        <v>57.046999999999997</v>
      </c>
      <c r="G1743" s="2">
        <v>7701.3450000000003</v>
      </c>
      <c r="H1743" s="5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57.95</v>
      </c>
      <c r="D1744" s="2">
        <v>38.900100000000002</v>
      </c>
      <c r="E1744" s="2">
        <v>400</v>
      </c>
      <c r="F1744" s="2">
        <v>57.99</v>
      </c>
      <c r="G1744" s="2">
        <v>23196</v>
      </c>
      <c r="H1744" s="5">
        <f t="shared" si="27"/>
        <v>-8.6300557100917334E-4</v>
      </c>
      <c r="I1744" s="4"/>
      <c r="J1744" s="4"/>
      <c r="K1744" s="4"/>
    </row>
    <row r="1745" spans="2:11" ht="13.5" x14ac:dyDescent="0.35">
      <c r="B1745" s="3">
        <v>44552</v>
      </c>
      <c r="C1745" s="2">
        <v>57.95</v>
      </c>
      <c r="D1745" s="2">
        <v>38.900100000000002</v>
      </c>
      <c r="E1745" s="2">
        <v>2319</v>
      </c>
      <c r="F1745" s="2">
        <v>57.988999999999997</v>
      </c>
      <c r="G1745" s="2">
        <v>134476.49100000001</v>
      </c>
      <c r="H1745" s="5">
        <f t="shared" si="27"/>
        <v>0</v>
      </c>
      <c r="I1745" s="4"/>
      <c r="J1745" s="4"/>
      <c r="K1745" s="4"/>
    </row>
    <row r="1746" spans="2:11" ht="13.5" x14ac:dyDescent="0.35">
      <c r="B1746" s="3">
        <v>44553</v>
      </c>
      <c r="C1746" s="2">
        <v>58.25</v>
      </c>
      <c r="D1746" s="2">
        <v>39.101500000000001</v>
      </c>
      <c r="E1746" s="2">
        <v>2151</v>
      </c>
      <c r="F1746" s="2">
        <v>58.204999999999998</v>
      </c>
      <c r="G1746" s="2">
        <v>125198.955</v>
      </c>
      <c r="H1746" s="5">
        <f t="shared" si="27"/>
        <v>5.1773645826103162E-3</v>
      </c>
      <c r="I1746" s="4"/>
      <c r="J1746" s="4"/>
      <c r="K1746" s="4"/>
    </row>
    <row r="1747" spans="2:11" ht="13.5" x14ac:dyDescent="0.35">
      <c r="B1747" s="3">
        <v>44554</v>
      </c>
      <c r="C1747" s="2">
        <v>58</v>
      </c>
      <c r="D1747" s="2">
        <v>38.933700000000002</v>
      </c>
      <c r="E1747" s="2">
        <v>605</v>
      </c>
      <c r="F1747" s="2">
        <v>58.045999999999999</v>
      </c>
      <c r="G1747" s="2">
        <v>35117.83</v>
      </c>
      <c r="H1747" s="5">
        <f t="shared" si="27"/>
        <v>-4.291395470761984E-3</v>
      </c>
      <c r="I1747" s="4"/>
      <c r="J1747" s="4"/>
      <c r="K1747" s="4"/>
    </row>
    <row r="1748" spans="2:11" ht="13.5" x14ac:dyDescent="0.35">
      <c r="B1748" s="3">
        <v>44557</v>
      </c>
      <c r="C1748" s="2">
        <v>58.5</v>
      </c>
      <c r="D1748" s="2">
        <v>39.269300000000001</v>
      </c>
      <c r="E1748" s="2">
        <v>5171</v>
      </c>
      <c r="F1748" s="2">
        <v>58.463999999999999</v>
      </c>
      <c r="G1748" s="2">
        <v>302317.34399999998</v>
      </c>
      <c r="H1748" s="5">
        <f t="shared" si="27"/>
        <v>8.6197818342464098E-3</v>
      </c>
      <c r="I1748" s="4"/>
      <c r="J1748" s="4"/>
      <c r="K1748" s="4"/>
    </row>
    <row r="1749" spans="2:11" ht="13.5" x14ac:dyDescent="0.35">
      <c r="B1749" s="3">
        <v>44558</v>
      </c>
      <c r="C1749" s="2">
        <v>58</v>
      </c>
      <c r="D1749" s="2">
        <v>38.933700000000002</v>
      </c>
      <c r="E1749" s="2">
        <v>83096</v>
      </c>
      <c r="F1749" s="2">
        <v>56.396999999999998</v>
      </c>
      <c r="G1749" s="2">
        <v>4686365.1119999997</v>
      </c>
      <c r="H1749" s="5">
        <f t="shared" si="27"/>
        <v>-8.5461161772682342E-3</v>
      </c>
      <c r="I1749" s="4"/>
      <c r="J1749" s="4"/>
      <c r="K1749" s="4"/>
    </row>
    <row r="1750" spans="2:11" ht="13.5" x14ac:dyDescent="0.35">
      <c r="B1750" s="3">
        <v>44559</v>
      </c>
      <c r="C1750" s="2">
        <v>57</v>
      </c>
      <c r="D1750" s="2">
        <v>38.2624</v>
      </c>
      <c r="E1750" s="2">
        <v>8396</v>
      </c>
      <c r="F1750" s="2">
        <v>58.472000000000001</v>
      </c>
      <c r="G1750" s="2">
        <v>490930.91200000001</v>
      </c>
      <c r="H1750" s="5">
        <f t="shared" si="27"/>
        <v>-1.7242132137454243E-2</v>
      </c>
      <c r="I1750" s="4"/>
      <c r="J1750" s="4"/>
      <c r="K1750" s="4"/>
    </row>
    <row r="1751" spans="2:11" ht="13.5" x14ac:dyDescent="0.35">
      <c r="B1751" s="3">
        <v>44560</v>
      </c>
      <c r="C1751" s="2">
        <v>59.97</v>
      </c>
      <c r="D1751" s="2">
        <v>40.256100000000004</v>
      </c>
      <c r="E1751" s="2">
        <v>4051</v>
      </c>
      <c r="F1751" s="2">
        <v>59.991999999999997</v>
      </c>
      <c r="G1751" s="2">
        <v>243027.592</v>
      </c>
      <c r="H1751" s="5">
        <f t="shared" si="27"/>
        <v>5.210598394246059E-2</v>
      </c>
      <c r="I1751" s="4"/>
      <c r="J1751" s="4"/>
      <c r="K1751" s="4"/>
    </row>
    <row r="1752" spans="2:11" ht="13.5" x14ac:dyDescent="0.35">
      <c r="B1752" s="3">
        <v>44561</v>
      </c>
      <c r="C1752" s="2">
        <v>59.19</v>
      </c>
      <c r="D1752" s="2">
        <v>39.732500000000002</v>
      </c>
      <c r="E1752" s="2">
        <v>7808</v>
      </c>
      <c r="F1752" s="2">
        <v>59.223999999999997</v>
      </c>
      <c r="G1752" s="2">
        <v>462420.99200000003</v>
      </c>
      <c r="H1752" s="5">
        <f t="shared" si="27"/>
        <v>-1.3006724446729857E-2</v>
      </c>
      <c r="I1752" s="4"/>
      <c r="J1752" s="4"/>
      <c r="K1752" s="4"/>
    </row>
    <row r="1753" spans="2:11" ht="13.5" x14ac:dyDescent="0.35">
      <c r="B1753" s="3">
        <v>44564</v>
      </c>
      <c r="C1753" s="2">
        <v>59</v>
      </c>
      <c r="D1753" s="2">
        <v>39.604999999999997</v>
      </c>
      <c r="E1753" s="2">
        <v>1229</v>
      </c>
      <c r="F1753" s="2">
        <v>59.784999999999997</v>
      </c>
      <c r="G1753" s="2">
        <v>73475.764999999999</v>
      </c>
      <c r="H1753" s="5">
        <f t="shared" si="27"/>
        <v>-3.2089599194615195E-3</v>
      </c>
      <c r="I1753" s="4"/>
      <c r="J1753" s="4"/>
      <c r="K1753" s="4"/>
    </row>
    <row r="1754" spans="2:11" ht="13.5" x14ac:dyDescent="0.35">
      <c r="B1754" s="3">
        <v>44565</v>
      </c>
      <c r="C1754" s="2">
        <v>58.95</v>
      </c>
      <c r="D1754" s="2">
        <v>39.571399999999997</v>
      </c>
      <c r="E1754" s="2">
        <v>744</v>
      </c>
      <c r="F1754" s="2">
        <v>57.895000000000003</v>
      </c>
      <c r="G1754" s="2">
        <v>43073.88</v>
      </c>
      <c r="H1754" s="5">
        <f t="shared" si="27"/>
        <v>-8.4837773008458164E-4</v>
      </c>
      <c r="I1754" s="4"/>
      <c r="J1754" s="4"/>
      <c r="K1754" s="4"/>
    </row>
    <row r="1755" spans="2:11" ht="13.5" x14ac:dyDescent="0.35">
      <c r="B1755" s="3">
        <v>44566</v>
      </c>
      <c r="C1755" s="2">
        <v>59</v>
      </c>
      <c r="D1755" s="2">
        <v>39.604999999999997</v>
      </c>
      <c r="E1755" s="2">
        <v>466</v>
      </c>
      <c r="F1755" s="2">
        <v>58.774000000000001</v>
      </c>
      <c r="G1755" s="2">
        <v>27388.684000000001</v>
      </c>
      <c r="H1755" s="5">
        <f t="shared" si="27"/>
        <v>8.4909808599139419E-4</v>
      </c>
      <c r="I1755" s="4"/>
      <c r="J1755" s="4"/>
      <c r="K1755" s="4"/>
    </row>
    <row r="1756" spans="2:11" ht="13.5" x14ac:dyDescent="0.35">
      <c r="B1756" s="3">
        <v>44567</v>
      </c>
      <c r="C1756" s="2">
        <v>59.11</v>
      </c>
      <c r="D1756" s="2">
        <v>39.678800000000003</v>
      </c>
      <c r="E1756" s="2">
        <v>9195</v>
      </c>
      <c r="F1756" s="2">
        <v>59.139000000000003</v>
      </c>
      <c r="G1756" s="2">
        <v>543783.10499999998</v>
      </c>
      <c r="H1756" s="5">
        <f t="shared" si="27"/>
        <v>1.8634010857216422E-3</v>
      </c>
      <c r="I1756" s="4"/>
      <c r="J1756" s="4"/>
      <c r="K1756" s="4"/>
    </row>
    <row r="1757" spans="2:11" ht="13.5" x14ac:dyDescent="0.35">
      <c r="B1757" s="3">
        <v>44568</v>
      </c>
      <c r="C1757" s="2">
        <v>59.79</v>
      </c>
      <c r="D1757" s="2">
        <v>40.135300000000001</v>
      </c>
      <c r="E1757" s="2">
        <v>2775</v>
      </c>
      <c r="F1757" s="2">
        <v>59.515000000000001</v>
      </c>
      <c r="G1757" s="2">
        <v>165154.125</v>
      </c>
      <c r="H1757" s="5">
        <f t="shared" si="27"/>
        <v>1.1504884220288877E-2</v>
      </c>
      <c r="I1757" s="4"/>
      <c r="J1757" s="4"/>
      <c r="K1757" s="4"/>
    </row>
    <row r="1758" spans="2:11" ht="13.5" x14ac:dyDescent="0.35">
      <c r="B1758" s="3">
        <v>44571</v>
      </c>
      <c r="C1758" s="2">
        <v>59.9</v>
      </c>
      <c r="D1758" s="2">
        <v>40.209099999999999</v>
      </c>
      <c r="E1758" s="2">
        <v>6286</v>
      </c>
      <c r="F1758" s="2">
        <v>60.005000000000003</v>
      </c>
      <c r="G1758" s="2">
        <v>377191.43</v>
      </c>
      <c r="H1758" s="5">
        <f t="shared" si="27"/>
        <v>1.8387803255487944E-3</v>
      </c>
      <c r="I1758" s="4"/>
      <c r="J1758" s="4"/>
      <c r="K1758" s="4"/>
    </row>
    <row r="1759" spans="2:11" ht="13.5" x14ac:dyDescent="0.35">
      <c r="B1759" s="3">
        <v>44572</v>
      </c>
      <c r="C1759" s="2">
        <v>60.5</v>
      </c>
      <c r="D1759" s="2">
        <v>40.611899999999999</v>
      </c>
      <c r="E1759" s="2">
        <v>8198</v>
      </c>
      <c r="F1759" s="2">
        <v>60.000999999999998</v>
      </c>
      <c r="G1759" s="2">
        <v>491888.19799999997</v>
      </c>
      <c r="H1759" s="5">
        <f t="shared" si="27"/>
        <v>1.0017632824410374E-2</v>
      </c>
      <c r="I1759" s="4"/>
      <c r="J1759" s="4"/>
      <c r="K1759" s="4"/>
    </row>
    <row r="1760" spans="2:11" ht="13.5" x14ac:dyDescent="0.35">
      <c r="B1760" s="3">
        <v>44573</v>
      </c>
      <c r="C1760" s="2">
        <v>63</v>
      </c>
      <c r="D1760" s="2">
        <v>42.290100000000002</v>
      </c>
      <c r="E1760" s="2">
        <v>17226</v>
      </c>
      <c r="F1760" s="2">
        <v>62.777000000000001</v>
      </c>
      <c r="G1760" s="2">
        <v>1081396.602</v>
      </c>
      <c r="H1760" s="5">
        <f t="shared" si="27"/>
        <v>4.1322863495675009E-2</v>
      </c>
      <c r="I1760" s="4"/>
      <c r="J1760" s="4"/>
      <c r="K1760" s="4"/>
    </row>
    <row r="1761" spans="2:11" ht="13.5" x14ac:dyDescent="0.35">
      <c r="B1761" s="3">
        <v>44574</v>
      </c>
      <c r="C1761" s="2">
        <v>63.2</v>
      </c>
      <c r="D1761" s="2">
        <v>42.424300000000002</v>
      </c>
      <c r="E1761" s="2">
        <v>5485</v>
      </c>
      <c r="F1761" s="2">
        <v>63.445</v>
      </c>
      <c r="G1761" s="2">
        <v>347995.82500000001</v>
      </c>
      <c r="H1761" s="5">
        <f t="shared" si="27"/>
        <v>3.1733195239547758E-3</v>
      </c>
      <c r="I1761" s="4"/>
      <c r="J1761" s="4"/>
      <c r="K1761" s="4"/>
    </row>
    <row r="1762" spans="2:11" ht="13.5" x14ac:dyDescent="0.35">
      <c r="B1762" s="3">
        <v>44575</v>
      </c>
      <c r="C1762" s="2">
        <v>63.4</v>
      </c>
      <c r="D1762" s="2">
        <v>42.558599999999998</v>
      </c>
      <c r="E1762" s="2">
        <v>3560</v>
      </c>
      <c r="F1762" s="2">
        <v>63.314</v>
      </c>
      <c r="G1762" s="2">
        <v>225397.84</v>
      </c>
      <c r="H1762" s="5">
        <f t="shared" si="27"/>
        <v>3.1656385609190037E-3</v>
      </c>
      <c r="I1762" s="4"/>
      <c r="J1762" s="4"/>
      <c r="K1762" s="4"/>
    </row>
    <row r="1763" spans="2:11" ht="13.5" x14ac:dyDescent="0.35">
      <c r="B1763" s="3">
        <v>44578</v>
      </c>
      <c r="C1763" s="2">
        <v>63.1</v>
      </c>
      <c r="D1763" s="2">
        <v>42.357199999999999</v>
      </c>
      <c r="E1763" s="2">
        <v>6539</v>
      </c>
      <c r="F1763" s="2">
        <v>63.442999999999998</v>
      </c>
      <c r="G1763" s="2">
        <v>414853.777</v>
      </c>
      <c r="H1763" s="5">
        <f t="shared" si="27"/>
        <v>-4.7322985248574806E-3</v>
      </c>
      <c r="I1763" s="4"/>
      <c r="J1763" s="4"/>
      <c r="K1763" s="4"/>
    </row>
    <row r="1764" spans="2:11" ht="13.5" x14ac:dyDescent="0.35">
      <c r="B1764" s="3">
        <v>44579</v>
      </c>
      <c r="C1764" s="2">
        <v>62.99</v>
      </c>
      <c r="D1764" s="2">
        <v>42.2834</v>
      </c>
      <c r="E1764" s="2">
        <v>1123</v>
      </c>
      <c r="F1764" s="2">
        <v>62.88</v>
      </c>
      <c r="G1764" s="2">
        <v>70614.240000000005</v>
      </c>
      <c r="H1764" s="5">
        <f t="shared" si="27"/>
        <v>-1.7423247995617872E-3</v>
      </c>
      <c r="I1764" s="4"/>
      <c r="J1764" s="4"/>
      <c r="K1764" s="4"/>
    </row>
    <row r="1765" spans="2:11" ht="13.5" x14ac:dyDescent="0.35">
      <c r="B1765" s="3">
        <v>44580</v>
      </c>
      <c r="C1765" s="2">
        <v>62</v>
      </c>
      <c r="D1765" s="2">
        <v>41.6188</v>
      </c>
      <c r="E1765" s="2">
        <v>1676</v>
      </c>
      <c r="F1765" s="2">
        <v>62.552</v>
      </c>
      <c r="G1765" s="2">
        <v>104837.152</v>
      </c>
      <c r="H1765" s="5">
        <f t="shared" si="27"/>
        <v>-1.5717752120217393E-2</v>
      </c>
      <c r="I1765" s="4"/>
      <c r="J1765" s="4"/>
      <c r="K1765" s="4"/>
    </row>
    <row r="1766" spans="2:11" ht="13.5" x14ac:dyDescent="0.35">
      <c r="B1766" s="3">
        <v>44581</v>
      </c>
      <c r="C1766" s="2">
        <v>62</v>
      </c>
      <c r="D1766" s="2">
        <v>41.6188</v>
      </c>
      <c r="E1766" s="2">
        <v>3218</v>
      </c>
      <c r="F1766" s="2">
        <v>61.972999999999999</v>
      </c>
      <c r="G1766" s="2">
        <v>199429.114</v>
      </c>
      <c r="H1766" s="5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62.5</v>
      </c>
      <c r="D1767" s="2">
        <v>41.9544</v>
      </c>
      <c r="E1767" s="2">
        <v>238</v>
      </c>
      <c r="F1767" s="2">
        <v>62.279000000000003</v>
      </c>
      <c r="G1767" s="2">
        <v>14822.402</v>
      </c>
      <c r="H1767" s="5">
        <f t="shared" si="27"/>
        <v>8.0636635366709147E-3</v>
      </c>
      <c r="I1767" s="4"/>
      <c r="J1767" s="4"/>
      <c r="K1767" s="4"/>
    </row>
    <row r="1768" spans="2:11" ht="13.5" x14ac:dyDescent="0.35">
      <c r="B1768" s="3">
        <v>44585</v>
      </c>
      <c r="C1768" s="2">
        <v>63</v>
      </c>
      <c r="D1768" s="2">
        <v>42.290100000000002</v>
      </c>
      <c r="E1768" s="2">
        <v>309</v>
      </c>
      <c r="F1768" s="2">
        <v>62.127000000000002</v>
      </c>
      <c r="G1768" s="2">
        <v>19197.242999999999</v>
      </c>
      <c r="H1768" s="5">
        <f t="shared" si="27"/>
        <v>8.0015445340656226E-3</v>
      </c>
      <c r="I1768" s="4"/>
      <c r="J1768" s="4"/>
      <c r="K1768" s="4"/>
    </row>
    <row r="1769" spans="2:11" ht="13.5" x14ac:dyDescent="0.35">
      <c r="B1769" s="3">
        <v>44586</v>
      </c>
      <c r="C1769" s="2">
        <v>63</v>
      </c>
      <c r="D1769" s="2">
        <v>42.290100000000002</v>
      </c>
      <c r="E1769" s="2">
        <v>1311</v>
      </c>
      <c r="F1769" s="2">
        <v>62.65</v>
      </c>
      <c r="G1769" s="2">
        <v>82134.149999999994</v>
      </c>
      <c r="H1769" s="5">
        <f t="shared" si="27"/>
        <v>0</v>
      </c>
      <c r="I1769" s="4"/>
      <c r="J1769" s="4"/>
      <c r="K1769" s="4"/>
    </row>
    <row r="1770" spans="2:11" ht="13.5" x14ac:dyDescent="0.35">
      <c r="B1770" s="3">
        <v>44587</v>
      </c>
      <c r="C1770" s="2">
        <v>62.6</v>
      </c>
      <c r="D1770" s="2">
        <v>42.021599999999999</v>
      </c>
      <c r="E1770" s="2">
        <v>2470</v>
      </c>
      <c r="F1770" s="2">
        <v>62.442</v>
      </c>
      <c r="G1770" s="2">
        <v>154231.74</v>
      </c>
      <c r="H1770" s="5">
        <f t="shared" si="27"/>
        <v>-6.3490036675250957E-3</v>
      </c>
      <c r="I1770" s="4"/>
      <c r="J1770" s="4"/>
      <c r="K1770" s="4"/>
    </row>
    <row r="1771" spans="2:11" ht="13.5" x14ac:dyDescent="0.35">
      <c r="B1771" s="3">
        <v>44588</v>
      </c>
      <c r="C1771" s="2">
        <v>62.98</v>
      </c>
      <c r="D1771" s="2">
        <v>42.276600000000002</v>
      </c>
      <c r="E1771" s="2">
        <v>5826</v>
      </c>
      <c r="F1771" s="2">
        <v>62.709000000000003</v>
      </c>
      <c r="G1771" s="2">
        <v>365342.63400000002</v>
      </c>
      <c r="H1771" s="5">
        <f t="shared" si="27"/>
        <v>6.0683077274545126E-3</v>
      </c>
      <c r="I1771" s="4"/>
      <c r="J1771" s="4"/>
      <c r="K1771" s="4"/>
    </row>
    <row r="1772" spans="2:11" ht="13.5" x14ac:dyDescent="0.35">
      <c r="B1772" s="3">
        <v>44589</v>
      </c>
      <c r="C1772" s="2">
        <v>62.64</v>
      </c>
      <c r="D1772" s="2">
        <v>42.048400000000001</v>
      </c>
      <c r="E1772" s="2">
        <v>727</v>
      </c>
      <c r="F1772" s="2">
        <v>62.633000000000003</v>
      </c>
      <c r="G1772" s="2">
        <v>45534.190999999999</v>
      </c>
      <c r="H1772" s="5">
        <f t="shared" si="27"/>
        <v>-5.397785063131876E-3</v>
      </c>
      <c r="I1772" s="4"/>
      <c r="J1772" s="4"/>
      <c r="K1772" s="4"/>
    </row>
    <row r="1773" spans="2:11" ht="13.5" x14ac:dyDescent="0.35">
      <c r="B1773" s="3">
        <v>44592</v>
      </c>
      <c r="C1773" s="2">
        <v>62.9</v>
      </c>
      <c r="D1773" s="2">
        <v>42.222900000000003</v>
      </c>
      <c r="E1773" s="2">
        <v>16053</v>
      </c>
      <c r="F1773" s="2">
        <v>62.676000000000002</v>
      </c>
      <c r="G1773" s="2">
        <v>1006137.828</v>
      </c>
      <c r="H1773" s="5">
        <f t="shared" si="27"/>
        <v>4.1499795473787793E-3</v>
      </c>
      <c r="I1773" s="4"/>
      <c r="J1773" s="4"/>
      <c r="K1773" s="4"/>
    </row>
    <row r="1774" spans="2:11" ht="13.5" x14ac:dyDescent="0.35">
      <c r="B1774" s="3">
        <v>44593</v>
      </c>
      <c r="C1774" s="2">
        <v>62.89</v>
      </c>
      <c r="D1774" s="2">
        <v>42.216200000000001</v>
      </c>
      <c r="E1774" s="2">
        <v>1327</v>
      </c>
      <c r="F1774" s="2">
        <v>62.832999999999998</v>
      </c>
      <c r="G1774" s="2">
        <v>83379.391000000003</v>
      </c>
      <c r="H1774" s="5">
        <f t="shared" si="27"/>
        <v>-1.5868166326808789E-4</v>
      </c>
      <c r="I1774" s="4"/>
      <c r="J1774" s="4"/>
      <c r="K1774" s="4"/>
    </row>
    <row r="1775" spans="2:11" ht="13.5" x14ac:dyDescent="0.35">
      <c r="B1775" s="3">
        <v>44594</v>
      </c>
      <c r="C1775" s="2">
        <v>62.65</v>
      </c>
      <c r="D1775" s="2">
        <v>42.055100000000003</v>
      </c>
      <c r="E1775" s="2">
        <v>707</v>
      </c>
      <c r="F1775" s="2">
        <v>62.655999999999999</v>
      </c>
      <c r="G1775" s="2">
        <v>44297.792000000001</v>
      </c>
      <c r="H1775" s="5">
        <f t="shared" si="27"/>
        <v>-3.8160706079656049E-3</v>
      </c>
      <c r="I1775" s="4"/>
      <c r="J1775" s="4"/>
      <c r="K1775" s="4"/>
    </row>
    <row r="1776" spans="2:11" ht="13.5" x14ac:dyDescent="0.35">
      <c r="B1776" s="3">
        <v>44595</v>
      </c>
      <c r="C1776" s="2">
        <v>62.89</v>
      </c>
      <c r="D1776" s="2">
        <v>42.216200000000001</v>
      </c>
      <c r="E1776" s="2">
        <v>2183</v>
      </c>
      <c r="F1776" s="2">
        <v>62.65</v>
      </c>
      <c r="G1776" s="2">
        <v>136764.95000000001</v>
      </c>
      <c r="H1776" s="5">
        <f t="shared" si="27"/>
        <v>3.8306887868533798E-3</v>
      </c>
      <c r="I1776" s="4"/>
      <c r="J1776" s="4"/>
      <c r="K1776" s="4"/>
    </row>
    <row r="1777" spans="2:11" ht="13.5" x14ac:dyDescent="0.35">
      <c r="B1777" s="3">
        <v>44596</v>
      </c>
      <c r="C1777" s="2">
        <v>62.8</v>
      </c>
      <c r="D1777" s="2">
        <v>42.155799999999999</v>
      </c>
      <c r="E1777" s="2">
        <v>664</v>
      </c>
      <c r="F1777" s="2">
        <v>62.661999999999999</v>
      </c>
      <c r="G1777" s="2">
        <v>41607.567999999999</v>
      </c>
      <c r="H1777" s="5">
        <f t="shared" si="27"/>
        <v>-1.4307303831230982E-3</v>
      </c>
      <c r="I1777" s="4"/>
      <c r="J1777" s="4"/>
      <c r="K1777" s="4"/>
    </row>
    <row r="1778" spans="2:11" ht="13.5" x14ac:dyDescent="0.35">
      <c r="B1778" s="3">
        <v>44599</v>
      </c>
      <c r="C1778" s="2">
        <v>62.6</v>
      </c>
      <c r="D1778" s="2">
        <v>42.021599999999999</v>
      </c>
      <c r="E1778" s="2">
        <v>2717</v>
      </c>
      <c r="F1778" s="2">
        <v>62.597999999999999</v>
      </c>
      <c r="G1778" s="2">
        <v>170078.766</v>
      </c>
      <c r="H1778" s="5">
        <f t="shared" si="27"/>
        <v>-3.1834290892356421E-3</v>
      </c>
      <c r="I1778" s="4"/>
      <c r="J1778" s="4"/>
      <c r="K1778" s="4"/>
    </row>
    <row r="1779" spans="2:11" ht="13.5" x14ac:dyDescent="0.35">
      <c r="B1779" s="3">
        <v>44600</v>
      </c>
      <c r="C1779" s="2">
        <v>62.6</v>
      </c>
      <c r="D1779" s="2">
        <v>42.021599999999999</v>
      </c>
      <c r="E1779" s="2">
        <v>2440</v>
      </c>
      <c r="F1779" s="2">
        <v>62.529000000000003</v>
      </c>
      <c r="G1779" s="2">
        <v>152570.76</v>
      </c>
      <c r="H1779" s="5">
        <f t="shared" si="27"/>
        <v>0</v>
      </c>
      <c r="I1779" s="4"/>
      <c r="J1779" s="4"/>
      <c r="K1779" s="4"/>
    </row>
    <row r="1780" spans="2:11" ht="13.5" x14ac:dyDescent="0.35">
      <c r="B1780" s="3">
        <v>44601</v>
      </c>
      <c r="C1780" s="2">
        <v>62.5</v>
      </c>
      <c r="D1780" s="2">
        <v>41.9544</v>
      </c>
      <c r="E1780" s="2">
        <v>1524</v>
      </c>
      <c r="F1780" s="2">
        <v>62.484999999999999</v>
      </c>
      <c r="G1780" s="2">
        <v>95227.14</v>
      </c>
      <c r="H1780" s="5">
        <f t="shared" si="27"/>
        <v>-1.5991775658232839E-3</v>
      </c>
      <c r="I1780" s="4"/>
      <c r="J1780" s="4"/>
      <c r="K1780" s="4"/>
    </row>
    <row r="1781" spans="2:11" ht="13.5" x14ac:dyDescent="0.35">
      <c r="B1781" s="3">
        <v>44602</v>
      </c>
      <c r="C1781" s="2">
        <v>62.3</v>
      </c>
      <c r="D1781" s="2">
        <v>41.8202</v>
      </c>
      <c r="E1781" s="2">
        <v>707</v>
      </c>
      <c r="F1781" s="2">
        <v>62.453000000000003</v>
      </c>
      <c r="G1781" s="2">
        <v>44154.271000000001</v>
      </c>
      <c r="H1781" s="5">
        <f t="shared" si="27"/>
        <v>-3.19871098144652E-3</v>
      </c>
      <c r="I1781" s="4"/>
      <c r="J1781" s="4"/>
      <c r="K1781" s="4"/>
    </row>
    <row r="1782" spans="2:11" ht="13.5" x14ac:dyDescent="0.35">
      <c r="B1782" s="3">
        <v>44603</v>
      </c>
      <c r="C1782" s="2">
        <v>62.31</v>
      </c>
      <c r="D1782" s="2">
        <v>41.826900000000002</v>
      </c>
      <c r="E1782" s="2">
        <v>1556</v>
      </c>
      <c r="F1782" s="2">
        <v>62.293999999999997</v>
      </c>
      <c r="G1782" s="2">
        <v>96929.464000000007</v>
      </c>
      <c r="H1782" s="5">
        <f t="shared" si="27"/>
        <v>1.6020965944692155E-4</v>
      </c>
      <c r="I1782" s="4"/>
      <c r="J1782" s="4"/>
      <c r="K1782" s="4"/>
    </row>
    <row r="1783" spans="2:11" ht="13.5" x14ac:dyDescent="0.35">
      <c r="B1783" s="3">
        <v>44606</v>
      </c>
      <c r="C1783" s="2">
        <v>62.5</v>
      </c>
      <c r="D1783" s="2">
        <v>41.9544</v>
      </c>
      <c r="E1783" s="2">
        <v>1196</v>
      </c>
      <c r="F1783" s="2">
        <v>62.512</v>
      </c>
      <c r="G1783" s="2">
        <v>74764.351999999999</v>
      </c>
      <c r="H1783" s="5">
        <f t="shared" si="27"/>
        <v>3.0482775438772109E-3</v>
      </c>
      <c r="I1783" s="4"/>
      <c r="J1783" s="4"/>
      <c r="K1783" s="4"/>
    </row>
    <row r="1784" spans="2:11" ht="13.5" x14ac:dyDescent="0.35">
      <c r="B1784" s="3">
        <v>44607</v>
      </c>
      <c r="C1784" s="2">
        <v>62.59</v>
      </c>
      <c r="D1784" s="2">
        <v>42.014800000000001</v>
      </c>
      <c r="E1784" s="2">
        <v>912</v>
      </c>
      <c r="F1784" s="2">
        <v>62.546999999999997</v>
      </c>
      <c r="G1784" s="2">
        <v>57042.864000000001</v>
      </c>
      <c r="H1784" s="5">
        <f t="shared" si="27"/>
        <v>1.4396582956734299E-3</v>
      </c>
      <c r="I1784" s="4"/>
      <c r="J1784" s="4"/>
      <c r="K1784" s="4"/>
    </row>
    <row r="1785" spans="2:11" ht="13.5" x14ac:dyDescent="0.35">
      <c r="B1785" s="3">
        <v>44608</v>
      </c>
      <c r="C1785" s="2">
        <v>64</v>
      </c>
      <c r="D1785" s="2">
        <v>42.961300000000001</v>
      </c>
      <c r="E1785" s="2">
        <v>2373</v>
      </c>
      <c r="F1785" s="2">
        <v>62.970999999999997</v>
      </c>
      <c r="G1785" s="2">
        <v>149430.18299999999</v>
      </c>
      <c r="H1785" s="5">
        <f t="shared" si="27"/>
        <v>2.2527775926578262E-2</v>
      </c>
      <c r="I1785" s="4"/>
      <c r="J1785" s="4"/>
      <c r="K1785" s="4"/>
    </row>
    <row r="1786" spans="2:11" ht="13.5" x14ac:dyDescent="0.35">
      <c r="B1786" s="3">
        <v>44609</v>
      </c>
      <c r="C1786" s="2">
        <v>64.38</v>
      </c>
      <c r="D1786" s="2">
        <v>43.2164</v>
      </c>
      <c r="E1786" s="2">
        <v>2884</v>
      </c>
      <c r="F1786" s="2">
        <v>63.91</v>
      </c>
      <c r="G1786" s="2">
        <v>184316.44</v>
      </c>
      <c r="H1786" s="5">
        <f t="shared" si="27"/>
        <v>5.9379022515612598E-3</v>
      </c>
      <c r="I1786" s="4"/>
      <c r="J1786" s="4"/>
      <c r="K1786" s="4"/>
    </row>
    <row r="1787" spans="2:11" ht="13.5" x14ac:dyDescent="0.35">
      <c r="B1787" s="3">
        <v>44610</v>
      </c>
      <c r="C1787" s="2">
        <v>64.2</v>
      </c>
      <c r="D1787" s="2">
        <v>43.095599999999997</v>
      </c>
      <c r="E1787" s="2">
        <v>535</v>
      </c>
      <c r="F1787" s="2">
        <v>64.241</v>
      </c>
      <c r="G1787" s="2">
        <v>34368.934999999998</v>
      </c>
      <c r="H1787" s="5">
        <f t="shared" si="27"/>
        <v>-2.7952351422145917E-3</v>
      </c>
      <c r="I1787" s="4"/>
      <c r="J1787" s="4"/>
      <c r="K1787" s="4"/>
    </row>
    <row r="1788" spans="2:11" ht="13.5" x14ac:dyDescent="0.35">
      <c r="B1788" s="3">
        <v>44613</v>
      </c>
      <c r="C1788" s="2">
        <v>64.2</v>
      </c>
      <c r="D1788" s="2">
        <v>43.095599999999997</v>
      </c>
      <c r="E1788" s="2">
        <v>3760</v>
      </c>
      <c r="F1788" s="2">
        <v>63.966999999999999</v>
      </c>
      <c r="G1788" s="2">
        <v>240515.92</v>
      </c>
      <c r="H1788" s="5">
        <f t="shared" si="27"/>
        <v>0</v>
      </c>
      <c r="I1788" s="4"/>
      <c r="J1788" s="4"/>
      <c r="K1788" s="4"/>
    </row>
    <row r="1789" spans="2:11" ht="13.5" x14ac:dyDescent="0.35">
      <c r="B1789" s="3">
        <v>44614</v>
      </c>
      <c r="C1789" s="2">
        <v>64.08</v>
      </c>
      <c r="D1789" s="2">
        <v>43.015000000000001</v>
      </c>
      <c r="E1789" s="2">
        <v>389</v>
      </c>
      <c r="F1789" s="2">
        <v>64.111000000000004</v>
      </c>
      <c r="G1789" s="2">
        <v>24939.179</v>
      </c>
      <c r="H1789" s="5">
        <f t="shared" si="27"/>
        <v>-1.8702605370385121E-3</v>
      </c>
      <c r="I1789" s="4"/>
      <c r="J1789" s="4"/>
      <c r="K1789" s="4"/>
    </row>
    <row r="1790" spans="2:11" ht="13.5" x14ac:dyDescent="0.35">
      <c r="B1790" s="3">
        <v>44615</v>
      </c>
      <c r="C1790" s="2">
        <v>64</v>
      </c>
      <c r="D1790" s="2">
        <v>42.961300000000001</v>
      </c>
      <c r="E1790" s="2">
        <v>2834</v>
      </c>
      <c r="F1790" s="2">
        <v>63.738999999999997</v>
      </c>
      <c r="G1790" s="2">
        <v>180636.326</v>
      </c>
      <c r="H1790" s="5">
        <f t="shared" si="27"/>
        <v>-1.2484017203300986E-3</v>
      </c>
      <c r="I1790" s="4"/>
      <c r="J1790" s="4"/>
      <c r="K1790" s="4"/>
    </row>
    <row r="1791" spans="2:11" ht="13.5" x14ac:dyDescent="0.35">
      <c r="B1791" s="3">
        <v>44616</v>
      </c>
      <c r="C1791" s="2">
        <v>63.99</v>
      </c>
      <c r="D1791" s="2">
        <v>42.954599999999999</v>
      </c>
      <c r="E1791" s="2">
        <v>88</v>
      </c>
      <c r="F1791" s="2">
        <v>63.204999999999998</v>
      </c>
      <c r="G1791" s="2">
        <v>5562.04</v>
      </c>
      <c r="H1791" s="5">
        <f t="shared" si="27"/>
        <v>-1.5595431236955465E-4</v>
      </c>
      <c r="I1791" s="4"/>
      <c r="J1791" s="4"/>
      <c r="K1791" s="4"/>
    </row>
    <row r="1792" spans="2:11" ht="13.5" x14ac:dyDescent="0.35">
      <c r="B1792" s="3">
        <v>44617</v>
      </c>
      <c r="C1792" s="2">
        <v>64</v>
      </c>
      <c r="D1792" s="2">
        <v>42.961300000000001</v>
      </c>
      <c r="E1792" s="2">
        <v>1308</v>
      </c>
      <c r="F1792" s="2">
        <v>63.223999999999997</v>
      </c>
      <c r="G1792" s="2">
        <v>82696.991999999998</v>
      </c>
      <c r="H1792" s="5">
        <f t="shared" si="27"/>
        <v>1.5597863791077436E-4</v>
      </c>
      <c r="I1792" s="4"/>
      <c r="J1792" s="4"/>
      <c r="K1792" s="4"/>
    </row>
    <row r="1793" spans="2:11" ht="13.5" x14ac:dyDescent="0.35">
      <c r="B1793" s="3">
        <v>44620</v>
      </c>
      <c r="C1793" s="2">
        <v>64</v>
      </c>
      <c r="D1793" s="2">
        <v>42.961300000000001</v>
      </c>
      <c r="E1793" s="2">
        <v>2896</v>
      </c>
      <c r="F1793" s="2">
        <v>63.944000000000003</v>
      </c>
      <c r="G1793" s="2">
        <v>185181.82399999999</v>
      </c>
      <c r="H1793" s="5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64</v>
      </c>
      <c r="D1794" s="2">
        <v>42.961300000000001</v>
      </c>
      <c r="E1794" s="2">
        <v>4004</v>
      </c>
      <c r="F1794" s="2">
        <v>64.03</v>
      </c>
      <c r="G1794" s="2">
        <v>256376.12</v>
      </c>
      <c r="H1794" s="5">
        <f t="shared" si="27"/>
        <v>0</v>
      </c>
      <c r="I1794" s="4"/>
      <c r="J1794" s="4"/>
      <c r="K1794" s="4"/>
    </row>
    <row r="1795" spans="2:11" ht="13.5" x14ac:dyDescent="0.35">
      <c r="B1795" s="3">
        <v>44622</v>
      </c>
      <c r="C1795" s="2">
        <v>66</v>
      </c>
      <c r="D1795" s="2">
        <v>44.303899999999999</v>
      </c>
      <c r="E1795" s="2">
        <v>8750</v>
      </c>
      <c r="F1795" s="2">
        <v>65.174000000000007</v>
      </c>
      <c r="G1795" s="2">
        <v>570272.5</v>
      </c>
      <c r="H1795" s="5">
        <f t="shared" si="27"/>
        <v>3.1251382057805449E-2</v>
      </c>
      <c r="I1795" s="4"/>
      <c r="J1795" s="4"/>
      <c r="K1795" s="4"/>
    </row>
    <row r="1796" spans="2:11" ht="13.5" x14ac:dyDescent="0.35">
      <c r="B1796" s="3">
        <v>44623</v>
      </c>
      <c r="C1796" s="2">
        <v>67.8</v>
      </c>
      <c r="D1796" s="2">
        <v>45.5122</v>
      </c>
      <c r="E1796" s="2">
        <v>6771</v>
      </c>
      <c r="F1796" s="2">
        <v>66.984999999999999</v>
      </c>
      <c r="G1796" s="2">
        <v>453555.435</v>
      </c>
      <c r="H1796" s="5">
        <f t="shared" si="27"/>
        <v>2.7272994025356715E-2</v>
      </c>
      <c r="I1796" s="4"/>
      <c r="J1796" s="4"/>
      <c r="K1796" s="4"/>
    </row>
    <row r="1797" spans="2:11" ht="13.5" x14ac:dyDescent="0.35">
      <c r="B1797" s="3">
        <v>44624</v>
      </c>
      <c r="C1797" s="2">
        <v>68</v>
      </c>
      <c r="D1797" s="2">
        <v>45.6464</v>
      </c>
      <c r="E1797" s="2">
        <v>4280</v>
      </c>
      <c r="F1797" s="2">
        <v>67.876999999999995</v>
      </c>
      <c r="G1797" s="2">
        <v>290513.56</v>
      </c>
      <c r="H1797" s="5">
        <f t="shared" si="27"/>
        <v>2.9486599197577766E-3</v>
      </c>
      <c r="I1797" s="4"/>
      <c r="J1797" s="4"/>
      <c r="K1797" s="4"/>
    </row>
    <row r="1798" spans="2:11" ht="13.5" x14ac:dyDescent="0.35">
      <c r="B1798" s="3">
        <v>44627</v>
      </c>
      <c r="C1798" s="2">
        <v>67.5</v>
      </c>
      <c r="D1798" s="2">
        <v>45.3108</v>
      </c>
      <c r="E1798" s="2">
        <v>2402</v>
      </c>
      <c r="F1798" s="2">
        <v>67.850999999999999</v>
      </c>
      <c r="G1798" s="2">
        <v>162978.10200000001</v>
      </c>
      <c r="H1798" s="5">
        <f t="shared" si="27"/>
        <v>-7.3521679694345983E-3</v>
      </c>
      <c r="I1798" s="4"/>
      <c r="J1798" s="4"/>
      <c r="K1798" s="4"/>
    </row>
    <row r="1799" spans="2:11" ht="13.5" x14ac:dyDescent="0.35">
      <c r="B1799" s="3">
        <v>44628</v>
      </c>
      <c r="C1799" s="2">
        <v>67</v>
      </c>
      <c r="D1799" s="2">
        <v>44.975099999999998</v>
      </c>
      <c r="E1799" s="2">
        <v>1815</v>
      </c>
      <c r="F1799" s="2">
        <v>67.168999999999997</v>
      </c>
      <c r="G1799" s="2">
        <v>121911.735</v>
      </c>
      <c r="H1799" s="5">
        <f t="shared" ref="H1799:H1862" si="28">(D1799-D1798)/D1798</f>
        <v>-7.4088296829895473E-3</v>
      </c>
      <c r="I1799" s="4"/>
      <c r="J1799" s="4"/>
      <c r="K1799" s="4"/>
    </row>
    <row r="1800" spans="2:11" ht="13.5" x14ac:dyDescent="0.35">
      <c r="B1800" s="3">
        <v>44629</v>
      </c>
      <c r="C1800" s="2">
        <v>67</v>
      </c>
      <c r="D1800" s="2">
        <v>44.975099999999998</v>
      </c>
      <c r="E1800" s="2">
        <v>1911</v>
      </c>
      <c r="F1800" s="2">
        <v>67.075000000000003</v>
      </c>
      <c r="G1800" s="2">
        <v>128180.325</v>
      </c>
      <c r="H1800" s="5">
        <f t="shared" si="28"/>
        <v>0</v>
      </c>
      <c r="I1800" s="4"/>
      <c r="J1800" s="4"/>
      <c r="K1800" s="4"/>
    </row>
    <row r="1801" spans="2:11" ht="13.5" x14ac:dyDescent="0.35">
      <c r="B1801" s="3">
        <v>44630</v>
      </c>
      <c r="C1801" s="2">
        <v>67</v>
      </c>
      <c r="D1801" s="2">
        <v>44.975099999999998</v>
      </c>
      <c r="E1801" s="2">
        <v>2517</v>
      </c>
      <c r="F1801" s="2">
        <v>67.007000000000005</v>
      </c>
      <c r="G1801" s="2">
        <v>168656.61900000001</v>
      </c>
      <c r="H1801" s="5">
        <f t="shared" si="28"/>
        <v>0</v>
      </c>
      <c r="I1801" s="4"/>
      <c r="J1801" s="4"/>
      <c r="K1801" s="4"/>
    </row>
    <row r="1802" spans="2:11" ht="13.5" x14ac:dyDescent="0.35">
      <c r="B1802" s="3">
        <v>44631</v>
      </c>
      <c r="C1802" s="2">
        <v>67.5</v>
      </c>
      <c r="D1802" s="2">
        <v>45.3108</v>
      </c>
      <c r="E1802" s="2">
        <v>2718</v>
      </c>
      <c r="F1802" s="2">
        <v>67.346000000000004</v>
      </c>
      <c r="G1802" s="2">
        <v>183046.42800000001</v>
      </c>
      <c r="H1802" s="5">
        <f t="shared" si="28"/>
        <v>7.4641301520175117E-3</v>
      </c>
      <c r="I1802" s="4"/>
      <c r="J1802" s="4"/>
      <c r="K1802" s="4"/>
    </row>
    <row r="1803" spans="2:11" ht="13.5" x14ac:dyDescent="0.35">
      <c r="B1803" s="3">
        <v>44634</v>
      </c>
      <c r="C1803" s="2">
        <v>68</v>
      </c>
      <c r="D1803" s="2">
        <v>45.6464</v>
      </c>
      <c r="E1803" s="2">
        <v>3763</v>
      </c>
      <c r="F1803" s="2">
        <v>67.873999999999995</v>
      </c>
      <c r="G1803" s="2">
        <v>255409.86199999999</v>
      </c>
      <c r="H1803" s="5">
        <f t="shared" si="28"/>
        <v>7.4066227036379724E-3</v>
      </c>
      <c r="I1803" s="4"/>
      <c r="J1803" s="4"/>
      <c r="K1803" s="4"/>
    </row>
    <row r="1804" spans="2:11" ht="13.5" x14ac:dyDescent="0.35">
      <c r="B1804" s="3">
        <v>44635</v>
      </c>
      <c r="C1804" s="2">
        <v>67.8</v>
      </c>
      <c r="D1804" s="2">
        <v>45.5122</v>
      </c>
      <c r="E1804" s="2">
        <v>1076</v>
      </c>
      <c r="F1804" s="2">
        <v>67.638000000000005</v>
      </c>
      <c r="G1804" s="2">
        <v>72778.487999999998</v>
      </c>
      <c r="H1804" s="5">
        <f t="shared" si="28"/>
        <v>-2.9399908864663998E-3</v>
      </c>
      <c r="I1804" s="4"/>
      <c r="J1804" s="4"/>
      <c r="K1804" s="4"/>
    </row>
    <row r="1805" spans="2:11" ht="13.5" x14ac:dyDescent="0.35">
      <c r="B1805" s="3">
        <v>44636</v>
      </c>
      <c r="C1805" s="2">
        <v>67.8</v>
      </c>
      <c r="D1805" s="2">
        <v>45.5122</v>
      </c>
      <c r="E1805" s="2">
        <v>500</v>
      </c>
      <c r="F1805" s="2">
        <v>67.692999999999998</v>
      </c>
      <c r="G1805" s="2">
        <v>33846.5</v>
      </c>
      <c r="H1805" s="5">
        <f t="shared" si="28"/>
        <v>0</v>
      </c>
      <c r="I1805" s="4"/>
      <c r="J1805" s="4"/>
      <c r="K1805" s="4"/>
    </row>
    <row r="1806" spans="2:11" ht="13.5" x14ac:dyDescent="0.35">
      <c r="B1806" s="3">
        <v>44637</v>
      </c>
      <c r="C1806" s="2">
        <v>67.8</v>
      </c>
      <c r="D1806" s="2">
        <v>45.5122</v>
      </c>
      <c r="E1806" s="2">
        <v>1170</v>
      </c>
      <c r="F1806" s="2">
        <v>67.733999999999995</v>
      </c>
      <c r="G1806" s="2">
        <v>79248.78</v>
      </c>
      <c r="H1806" s="5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67</v>
      </c>
      <c r="D1807" s="2">
        <v>44.975099999999998</v>
      </c>
      <c r="E1807" s="2">
        <v>1336</v>
      </c>
      <c r="F1807" s="2">
        <v>67.069000000000003</v>
      </c>
      <c r="G1807" s="2">
        <v>89604.183999999994</v>
      </c>
      <c r="H1807" s="5">
        <f t="shared" si="28"/>
        <v>-1.1801231318196052E-2</v>
      </c>
      <c r="I1807" s="4"/>
      <c r="J1807" s="4"/>
      <c r="K1807" s="4"/>
    </row>
    <row r="1808" spans="2:11" ht="13.5" x14ac:dyDescent="0.35">
      <c r="B1808" s="3">
        <v>44641</v>
      </c>
      <c r="C1808" s="2">
        <v>67.099999999999994</v>
      </c>
      <c r="D1808" s="2">
        <v>45.042299999999997</v>
      </c>
      <c r="E1808" s="2">
        <v>363</v>
      </c>
      <c r="F1808" s="2">
        <v>67.207999999999998</v>
      </c>
      <c r="G1808" s="2">
        <v>24396.504000000001</v>
      </c>
      <c r="H1808" s="5">
        <f t="shared" si="28"/>
        <v>1.4941601019230577E-3</v>
      </c>
      <c r="I1808" s="4"/>
      <c r="J1808" s="4"/>
      <c r="K1808" s="4"/>
    </row>
    <row r="1809" spans="2:11" ht="13.5" x14ac:dyDescent="0.35">
      <c r="B1809" s="3">
        <v>44642</v>
      </c>
      <c r="C1809" s="2">
        <v>66.900000000000006</v>
      </c>
      <c r="D1809" s="2">
        <v>44.908000000000001</v>
      </c>
      <c r="E1809" s="2">
        <v>651</v>
      </c>
      <c r="F1809" s="2">
        <v>67.007999999999996</v>
      </c>
      <c r="G1809" s="2">
        <v>43622.207999999999</v>
      </c>
      <c r="H1809" s="5">
        <f t="shared" si="28"/>
        <v>-2.9816417012451871E-3</v>
      </c>
      <c r="I1809" s="4"/>
      <c r="J1809" s="4"/>
      <c r="K1809" s="4"/>
    </row>
    <row r="1810" spans="2:11" ht="13.5" x14ac:dyDescent="0.35">
      <c r="B1810" s="3">
        <v>44643</v>
      </c>
      <c r="C1810" s="2">
        <v>66.8</v>
      </c>
      <c r="D1810" s="2">
        <v>44.840899999999998</v>
      </c>
      <c r="E1810" s="2">
        <v>612</v>
      </c>
      <c r="F1810" s="2">
        <v>66.849000000000004</v>
      </c>
      <c r="G1810" s="2">
        <v>40911.588000000003</v>
      </c>
      <c r="H1810" s="5">
        <f t="shared" si="28"/>
        <v>-1.4941658501826732E-3</v>
      </c>
      <c r="I1810" s="4"/>
      <c r="J1810" s="4"/>
      <c r="K1810" s="4"/>
    </row>
    <row r="1811" spans="2:11" ht="13.5" x14ac:dyDescent="0.35">
      <c r="B1811" s="3">
        <v>44644</v>
      </c>
      <c r="C1811" s="2">
        <v>66.900000000000006</v>
      </c>
      <c r="D1811" s="2">
        <v>44.908000000000001</v>
      </c>
      <c r="E1811" s="2">
        <v>1766</v>
      </c>
      <c r="F1811" s="2">
        <v>66.91</v>
      </c>
      <c r="G1811" s="2">
        <v>118163.06</v>
      </c>
      <c r="H1811" s="5">
        <f t="shared" si="28"/>
        <v>1.496401722534639E-3</v>
      </c>
      <c r="I1811" s="4"/>
      <c r="J1811" s="4"/>
      <c r="K1811" s="4"/>
    </row>
    <row r="1812" spans="2:11" ht="13.5" x14ac:dyDescent="0.35">
      <c r="B1812" s="3">
        <v>44645</v>
      </c>
      <c r="C1812" s="2">
        <v>66.900000000000006</v>
      </c>
      <c r="D1812" s="2">
        <v>44.908000000000001</v>
      </c>
      <c r="E1812" s="2">
        <v>2596</v>
      </c>
      <c r="F1812" s="2">
        <v>66.959999999999994</v>
      </c>
      <c r="G1812" s="2">
        <v>173828.16</v>
      </c>
      <c r="H1812" s="5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66</v>
      </c>
      <c r="D1813" s="2">
        <v>44.303899999999999</v>
      </c>
      <c r="E1813" s="2">
        <v>8398</v>
      </c>
      <c r="F1813" s="2">
        <v>66.876999999999995</v>
      </c>
      <c r="G1813" s="2">
        <v>561633.04599999997</v>
      </c>
      <c r="H1813" s="5">
        <f t="shared" si="28"/>
        <v>-1.3451946201122351E-2</v>
      </c>
      <c r="I1813" s="4"/>
      <c r="J1813" s="4"/>
      <c r="K1813" s="4"/>
    </row>
    <row r="1814" spans="2:11" ht="13.5" x14ac:dyDescent="0.35">
      <c r="B1814" s="3">
        <v>44649</v>
      </c>
      <c r="C1814" s="2">
        <v>65</v>
      </c>
      <c r="D1814" s="2">
        <v>43.632599999999996</v>
      </c>
      <c r="E1814" s="2">
        <v>25344</v>
      </c>
      <c r="F1814" s="2">
        <v>65.040000000000006</v>
      </c>
      <c r="G1814" s="2">
        <v>1648373.76</v>
      </c>
      <c r="H1814" s="5">
        <f t="shared" si="28"/>
        <v>-1.5152164933561205E-2</v>
      </c>
      <c r="I1814" s="4"/>
      <c r="J1814" s="4"/>
      <c r="K1814" s="4"/>
    </row>
    <row r="1815" spans="2:11" ht="13.5" x14ac:dyDescent="0.35">
      <c r="B1815" s="3">
        <v>44650</v>
      </c>
      <c r="C1815" s="2">
        <v>65</v>
      </c>
      <c r="D1815" s="2">
        <v>43.632599999999996</v>
      </c>
      <c r="E1815" s="2">
        <v>390</v>
      </c>
      <c r="F1815" s="2">
        <v>64.846999999999994</v>
      </c>
      <c r="G1815" s="2">
        <v>25290.33</v>
      </c>
      <c r="H1815" s="5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64.900000000000006</v>
      </c>
      <c r="D1816" s="2">
        <v>43.5655</v>
      </c>
      <c r="E1816" s="2">
        <v>1257</v>
      </c>
      <c r="F1816" s="2">
        <v>64.861000000000004</v>
      </c>
      <c r="G1816" s="2">
        <v>81530.277000000002</v>
      </c>
      <c r="H1816" s="5">
        <f t="shared" si="28"/>
        <v>-1.5378409721170958E-3</v>
      </c>
      <c r="I1816" s="4"/>
      <c r="J1816" s="4"/>
      <c r="K1816" s="4"/>
    </row>
    <row r="1817" spans="2:11" ht="13.5" x14ac:dyDescent="0.35">
      <c r="B1817" s="3">
        <v>44652</v>
      </c>
      <c r="C1817" s="2">
        <v>64.25</v>
      </c>
      <c r="D1817" s="2">
        <v>43.129199999999997</v>
      </c>
      <c r="E1817" s="2">
        <v>1029</v>
      </c>
      <c r="F1817" s="2">
        <v>64.197999999999993</v>
      </c>
      <c r="G1817" s="2">
        <v>66059.741999999998</v>
      </c>
      <c r="H1817" s="5">
        <f t="shared" si="28"/>
        <v>-1.00148052931793E-2</v>
      </c>
      <c r="I1817" s="4"/>
      <c r="J1817" s="4"/>
      <c r="K1817" s="4"/>
    </row>
    <row r="1818" spans="2:11" ht="13.5" x14ac:dyDescent="0.35">
      <c r="B1818" s="3">
        <v>44655</v>
      </c>
      <c r="C1818" s="2">
        <v>64.25</v>
      </c>
      <c r="D1818" s="2">
        <v>43.129199999999997</v>
      </c>
      <c r="E1818" s="2">
        <v>783</v>
      </c>
      <c r="F1818" s="2">
        <v>64.063000000000002</v>
      </c>
      <c r="G1818" s="2">
        <v>50161.328999999998</v>
      </c>
      <c r="H1818" s="5">
        <f t="shared" si="28"/>
        <v>0</v>
      </c>
      <c r="I1818" s="4"/>
      <c r="J1818" s="4"/>
      <c r="K1818" s="4"/>
    </row>
    <row r="1819" spans="2:11" ht="13.5" x14ac:dyDescent="0.35">
      <c r="B1819" s="3">
        <v>44656</v>
      </c>
      <c r="C1819" s="2">
        <v>64.8</v>
      </c>
      <c r="D1819" s="2">
        <v>43.498399999999997</v>
      </c>
      <c r="E1819" s="2">
        <v>1729</v>
      </c>
      <c r="F1819" s="2">
        <v>64.552000000000007</v>
      </c>
      <c r="G1819" s="2">
        <v>111610.408</v>
      </c>
      <c r="H1819" s="5">
        <f t="shared" si="28"/>
        <v>8.5603257190024241E-3</v>
      </c>
      <c r="I1819" s="4"/>
      <c r="J1819" s="4"/>
      <c r="K1819" s="4"/>
    </row>
    <row r="1820" spans="2:11" ht="13.5" x14ac:dyDescent="0.35">
      <c r="B1820" s="3">
        <v>44657</v>
      </c>
      <c r="C1820" s="2">
        <v>64.91</v>
      </c>
      <c r="D1820" s="2">
        <v>43.572200000000002</v>
      </c>
      <c r="E1820" s="2">
        <v>1295</v>
      </c>
      <c r="F1820" s="2">
        <v>65.427999999999997</v>
      </c>
      <c r="G1820" s="2">
        <v>84729.26</v>
      </c>
      <c r="H1820" s="5">
        <f t="shared" si="28"/>
        <v>1.6966141283358846E-3</v>
      </c>
      <c r="I1820" s="4"/>
      <c r="J1820" s="4"/>
      <c r="K1820" s="4"/>
    </row>
    <row r="1821" spans="2:11" ht="13.5" x14ac:dyDescent="0.35">
      <c r="B1821" s="3">
        <v>44658</v>
      </c>
      <c r="C1821" s="2">
        <v>66.599999999999994</v>
      </c>
      <c r="D1821" s="2">
        <v>44.706600000000002</v>
      </c>
      <c r="E1821" s="2">
        <v>1327</v>
      </c>
      <c r="F1821" s="2">
        <v>66.233000000000004</v>
      </c>
      <c r="G1821" s="2">
        <v>87891.191000000006</v>
      </c>
      <c r="H1821" s="5">
        <f t="shared" si="28"/>
        <v>2.6034948889429484E-2</v>
      </c>
      <c r="I1821" s="4"/>
      <c r="J1821" s="4"/>
      <c r="K1821" s="4"/>
    </row>
    <row r="1822" spans="2:11" ht="13.5" x14ac:dyDescent="0.35">
      <c r="B1822" s="3">
        <v>44659</v>
      </c>
      <c r="C1822" s="2">
        <v>66.400000000000006</v>
      </c>
      <c r="D1822" s="2">
        <v>44.572400000000002</v>
      </c>
      <c r="E1822" s="2">
        <v>754</v>
      </c>
      <c r="F1822" s="2">
        <v>66.504000000000005</v>
      </c>
      <c r="G1822" s="2">
        <v>50144.016000000003</v>
      </c>
      <c r="H1822" s="5">
        <f t="shared" si="28"/>
        <v>-3.0017939185713041E-3</v>
      </c>
      <c r="I1822" s="4"/>
      <c r="J1822" s="4"/>
      <c r="K1822" s="4"/>
    </row>
    <row r="1823" spans="2:11" ht="13.5" x14ac:dyDescent="0.35">
      <c r="B1823" s="3">
        <v>44662</v>
      </c>
      <c r="C1823" s="2">
        <v>67.349999999999994</v>
      </c>
      <c r="D1823" s="2">
        <v>45.210099999999997</v>
      </c>
      <c r="E1823" s="2">
        <v>45791</v>
      </c>
      <c r="F1823" s="2">
        <v>66.62</v>
      </c>
      <c r="G1823" s="2">
        <v>3050596.42</v>
      </c>
      <c r="H1823" s="5">
        <f t="shared" si="28"/>
        <v>1.4307059974333786E-2</v>
      </c>
      <c r="I1823" s="4"/>
      <c r="J1823" s="4"/>
      <c r="K1823" s="4"/>
    </row>
    <row r="1824" spans="2:11" ht="13.5" x14ac:dyDescent="0.35">
      <c r="B1824" s="3">
        <v>44663</v>
      </c>
      <c r="C1824" s="2">
        <v>68</v>
      </c>
      <c r="D1824" s="2">
        <v>45.6464</v>
      </c>
      <c r="E1824" s="2">
        <v>32762</v>
      </c>
      <c r="F1824" s="2">
        <v>68.015000000000001</v>
      </c>
      <c r="G1824" s="2">
        <v>2228307.4300000002</v>
      </c>
      <c r="H1824" s="5">
        <f t="shared" si="28"/>
        <v>9.6504984505675247E-3</v>
      </c>
      <c r="I1824" s="4"/>
      <c r="J1824" s="4"/>
      <c r="K1824" s="4"/>
    </row>
    <row r="1825" spans="2:11" ht="13.5" x14ac:dyDescent="0.35">
      <c r="B1825" s="3">
        <v>44664</v>
      </c>
      <c r="C1825" s="2">
        <v>68.95</v>
      </c>
      <c r="D1825" s="2">
        <v>46.284100000000002</v>
      </c>
      <c r="E1825" s="2">
        <v>5210</v>
      </c>
      <c r="F1825" s="2">
        <v>68.572000000000003</v>
      </c>
      <c r="G1825" s="2">
        <v>357260.12</v>
      </c>
      <c r="H1825" s="5">
        <f t="shared" si="28"/>
        <v>1.3970433593886973E-2</v>
      </c>
      <c r="I1825" s="4"/>
      <c r="J1825" s="4"/>
      <c r="K1825" s="4"/>
    </row>
    <row r="1826" spans="2:11" ht="13.5" x14ac:dyDescent="0.35">
      <c r="B1826" s="3">
        <v>44665</v>
      </c>
      <c r="C1826" s="2">
        <v>68.900000000000006</v>
      </c>
      <c r="D1826" s="2">
        <v>46.250599999999999</v>
      </c>
      <c r="E1826" s="2">
        <v>8326</v>
      </c>
      <c r="F1826" s="2">
        <v>68.847999999999999</v>
      </c>
      <c r="G1826" s="2">
        <v>573228.44799999997</v>
      </c>
      <c r="H1826" s="5">
        <f t="shared" si="28"/>
        <v>-7.2379067541561003E-4</v>
      </c>
      <c r="I1826" s="4"/>
      <c r="J1826" s="4"/>
      <c r="K1826" s="4"/>
    </row>
    <row r="1827" spans="2:11" ht="13.5" x14ac:dyDescent="0.35">
      <c r="B1827" s="3">
        <v>44666</v>
      </c>
      <c r="C1827" s="2">
        <v>69</v>
      </c>
      <c r="D1827" s="2">
        <v>46.317700000000002</v>
      </c>
      <c r="E1827" s="2">
        <v>11523</v>
      </c>
      <c r="F1827" s="2">
        <v>68.941999999999993</v>
      </c>
      <c r="G1827" s="2">
        <v>794418.66599999997</v>
      </c>
      <c r="H1827" s="5">
        <f t="shared" si="28"/>
        <v>1.4507919897256143E-3</v>
      </c>
      <c r="I1827" s="4"/>
      <c r="J1827" s="4"/>
      <c r="K1827" s="4"/>
    </row>
    <row r="1828" spans="2:11" ht="13.5" x14ac:dyDescent="0.35">
      <c r="B1828" s="3">
        <v>44669</v>
      </c>
      <c r="C1828" s="2">
        <v>69.099999999999994</v>
      </c>
      <c r="D1828" s="2">
        <v>46.384799999999998</v>
      </c>
      <c r="E1828" s="2">
        <v>1414</v>
      </c>
      <c r="F1828" s="2">
        <v>69.272999999999996</v>
      </c>
      <c r="G1828" s="2">
        <v>97952.021999999997</v>
      </c>
      <c r="H1828" s="5">
        <f t="shared" si="28"/>
        <v>1.4486902415274589E-3</v>
      </c>
      <c r="I1828" s="4"/>
      <c r="J1828" s="4"/>
      <c r="K1828" s="4"/>
    </row>
    <row r="1829" spans="2:11" ht="13.5" x14ac:dyDescent="0.35">
      <c r="B1829" s="3">
        <v>44670</v>
      </c>
      <c r="C1829" s="2">
        <v>68.900000000000006</v>
      </c>
      <c r="D1829" s="2">
        <v>46.250599999999999</v>
      </c>
      <c r="E1829" s="2">
        <v>3392</v>
      </c>
      <c r="F1829" s="2">
        <v>69.123999999999995</v>
      </c>
      <c r="G1829" s="2">
        <v>234468.60800000001</v>
      </c>
      <c r="H1829" s="5">
        <f t="shared" si="28"/>
        <v>-2.8931891481692252E-3</v>
      </c>
      <c r="I1829" s="4"/>
      <c r="J1829" s="4"/>
      <c r="K1829" s="4"/>
    </row>
    <row r="1830" spans="2:11" ht="13.5" x14ac:dyDescent="0.35">
      <c r="B1830" s="3">
        <v>44671</v>
      </c>
      <c r="C1830" s="2">
        <v>69</v>
      </c>
      <c r="D1830" s="2">
        <v>46.317700000000002</v>
      </c>
      <c r="E1830" s="2">
        <v>897</v>
      </c>
      <c r="F1830" s="2">
        <v>68.957999999999998</v>
      </c>
      <c r="G1830" s="2">
        <v>61855.326000000001</v>
      </c>
      <c r="H1830" s="5">
        <f t="shared" si="28"/>
        <v>1.4507919897256143E-3</v>
      </c>
      <c r="I1830" s="4"/>
      <c r="J1830" s="4"/>
      <c r="K1830" s="4"/>
    </row>
    <row r="1831" spans="2:11" ht="13.5" x14ac:dyDescent="0.35">
      <c r="B1831" s="3">
        <v>44672</v>
      </c>
      <c r="C1831" s="2">
        <v>69.3</v>
      </c>
      <c r="D1831" s="2">
        <v>46.519100000000002</v>
      </c>
      <c r="E1831" s="2">
        <v>4254</v>
      </c>
      <c r="F1831" s="2">
        <v>69.239999999999995</v>
      </c>
      <c r="G1831" s="2">
        <v>294546.96000000002</v>
      </c>
      <c r="H1831" s="5">
        <f t="shared" si="28"/>
        <v>4.3482297264328664E-3</v>
      </c>
      <c r="I1831" s="4"/>
      <c r="J1831" s="4"/>
      <c r="K1831" s="4"/>
    </row>
    <row r="1832" spans="2:11" ht="13.5" x14ac:dyDescent="0.35">
      <c r="B1832" s="3">
        <v>44673</v>
      </c>
      <c r="C1832" s="2">
        <v>69.099999999999994</v>
      </c>
      <c r="D1832" s="2">
        <v>46.384799999999998</v>
      </c>
      <c r="E1832" s="2">
        <v>3966</v>
      </c>
      <c r="F1832" s="2">
        <v>69.08</v>
      </c>
      <c r="G1832" s="2">
        <v>273971.28000000003</v>
      </c>
      <c r="H1832" s="5">
        <f t="shared" si="28"/>
        <v>-2.8869862056661285E-3</v>
      </c>
      <c r="I1832" s="4"/>
      <c r="J1832" s="4"/>
      <c r="K1832" s="4"/>
    </row>
    <row r="1833" spans="2:11" ht="13.5" x14ac:dyDescent="0.35">
      <c r="B1833" s="3">
        <v>44676</v>
      </c>
      <c r="C1833" s="2">
        <v>69.05</v>
      </c>
      <c r="D1833" s="2">
        <v>46.351300000000002</v>
      </c>
      <c r="E1833" s="2">
        <v>1046</v>
      </c>
      <c r="F1833" s="2">
        <v>69.063000000000002</v>
      </c>
      <c r="G1833" s="2">
        <v>72239.898000000001</v>
      </c>
      <c r="H1833" s="5">
        <f t="shared" si="28"/>
        <v>-7.2221934771728093E-4</v>
      </c>
      <c r="I1833" s="4"/>
      <c r="J1833" s="4"/>
      <c r="K1833" s="4"/>
    </row>
    <row r="1834" spans="2:11" ht="13.5" x14ac:dyDescent="0.35">
      <c r="B1834" s="3">
        <v>44677</v>
      </c>
      <c r="C1834" s="2">
        <v>69.16</v>
      </c>
      <c r="D1834" s="2">
        <v>46.4251</v>
      </c>
      <c r="E1834" s="2">
        <v>6529</v>
      </c>
      <c r="F1834" s="2">
        <v>69.135999999999996</v>
      </c>
      <c r="G1834" s="2">
        <v>451388.94400000002</v>
      </c>
      <c r="H1834" s="5">
        <f t="shared" si="28"/>
        <v>1.5921883528617004E-3</v>
      </c>
      <c r="I1834" s="4"/>
      <c r="J1834" s="4"/>
      <c r="K1834" s="4"/>
    </row>
    <row r="1835" spans="2:11" ht="13.5" x14ac:dyDescent="0.35">
      <c r="B1835" s="3">
        <v>44678</v>
      </c>
      <c r="C1835" s="2">
        <v>69.31</v>
      </c>
      <c r="D1835" s="2">
        <v>46.525799999999997</v>
      </c>
      <c r="E1835" s="2">
        <v>4520</v>
      </c>
      <c r="F1835" s="2">
        <v>69.335999999999999</v>
      </c>
      <c r="G1835" s="2">
        <v>313398.71999999997</v>
      </c>
      <c r="H1835" s="5">
        <f t="shared" si="28"/>
        <v>2.1690852577591914E-3</v>
      </c>
      <c r="I1835" s="4"/>
      <c r="J1835" s="4"/>
      <c r="K1835" s="4"/>
    </row>
    <row r="1836" spans="2:11" ht="13.5" x14ac:dyDescent="0.35">
      <c r="B1836" s="3">
        <v>44679</v>
      </c>
      <c r="C1836" s="2">
        <v>69.290000000000006</v>
      </c>
      <c r="D1836" s="2">
        <v>46.5124</v>
      </c>
      <c r="E1836" s="2">
        <v>3492</v>
      </c>
      <c r="F1836" s="2">
        <v>69.275000000000006</v>
      </c>
      <c r="G1836" s="2">
        <v>241908.3</v>
      </c>
      <c r="H1836" s="5">
        <f t="shared" si="28"/>
        <v>-2.8801224266959821E-4</v>
      </c>
      <c r="I1836" s="4"/>
      <c r="J1836" s="4"/>
      <c r="K1836" s="4"/>
    </row>
    <row r="1837" spans="2:11" ht="13.5" x14ac:dyDescent="0.35">
      <c r="B1837" s="3">
        <v>44680</v>
      </c>
      <c r="C1837" s="2">
        <v>69.3</v>
      </c>
      <c r="D1837" s="2">
        <v>46.519100000000002</v>
      </c>
      <c r="E1837" s="2">
        <v>4122</v>
      </c>
      <c r="F1837" s="2">
        <v>69.295000000000002</v>
      </c>
      <c r="G1837" s="2">
        <v>285633.99</v>
      </c>
      <c r="H1837" s="5">
        <f t="shared" si="28"/>
        <v>1.4404760880973997E-4</v>
      </c>
      <c r="I1837" s="4"/>
      <c r="J1837" s="4"/>
      <c r="K1837" s="4"/>
    </row>
    <row r="1838" spans="2:11" ht="13.5" x14ac:dyDescent="0.35">
      <c r="B1838" s="3">
        <v>44685</v>
      </c>
      <c r="C1838" s="2">
        <v>69.59</v>
      </c>
      <c r="D1838" s="2">
        <v>46.713700000000003</v>
      </c>
      <c r="E1838" s="2">
        <v>9522</v>
      </c>
      <c r="F1838" s="2">
        <v>69.412000000000006</v>
      </c>
      <c r="G1838" s="2">
        <v>660941.06400000001</v>
      </c>
      <c r="H1838" s="5">
        <f t="shared" si="28"/>
        <v>4.1832279644275407E-3</v>
      </c>
      <c r="I1838" s="4"/>
      <c r="J1838" s="4"/>
      <c r="K1838" s="4"/>
    </row>
    <row r="1839" spans="2:11" ht="13.5" x14ac:dyDescent="0.35">
      <c r="B1839" s="3">
        <v>44686</v>
      </c>
      <c r="C1839" s="2">
        <v>69.7</v>
      </c>
      <c r="D1839" s="2">
        <v>46.787599999999998</v>
      </c>
      <c r="E1839" s="2">
        <v>4944</v>
      </c>
      <c r="F1839" s="2">
        <v>69.763000000000005</v>
      </c>
      <c r="G1839" s="2">
        <v>344908.272</v>
      </c>
      <c r="H1839" s="5">
        <f t="shared" si="28"/>
        <v>1.5819770217301295E-3</v>
      </c>
      <c r="I1839" s="4"/>
      <c r="J1839" s="4"/>
      <c r="K1839" s="4"/>
    </row>
    <row r="1840" spans="2:11" ht="13.5" x14ac:dyDescent="0.35">
      <c r="B1840" s="3">
        <v>44687</v>
      </c>
      <c r="C1840" s="2">
        <v>69.7</v>
      </c>
      <c r="D1840" s="2">
        <v>46.787599999999998</v>
      </c>
      <c r="E1840" s="2">
        <v>4697</v>
      </c>
      <c r="F1840" s="2">
        <v>69.647000000000006</v>
      </c>
      <c r="G1840" s="2">
        <v>327131.95899999997</v>
      </c>
      <c r="H1840" s="5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64.599999999999994</v>
      </c>
      <c r="D1841" s="2">
        <v>46.864899999999999</v>
      </c>
      <c r="E1841" s="2">
        <v>3258</v>
      </c>
      <c r="F1841" s="2">
        <v>64.772000000000006</v>
      </c>
      <c r="G1841" s="2">
        <v>211027.17600000001</v>
      </c>
      <c r="H1841" s="5">
        <f t="shared" si="28"/>
        <v>1.6521471500996212E-3</v>
      </c>
      <c r="I1841" s="4"/>
      <c r="J1841" s="4"/>
      <c r="K1841" s="4"/>
    </row>
    <row r="1842" spans="2:11" ht="13.5" x14ac:dyDescent="0.35">
      <c r="B1842" s="3">
        <v>44691</v>
      </c>
      <c r="C1842" s="2">
        <v>64.819999999999993</v>
      </c>
      <c r="D1842" s="2">
        <v>47.024500000000003</v>
      </c>
      <c r="E1842" s="2">
        <v>4506</v>
      </c>
      <c r="F1842" s="2">
        <v>64.935000000000002</v>
      </c>
      <c r="G1842" s="2">
        <v>292597.11</v>
      </c>
      <c r="H1842" s="5">
        <f t="shared" si="28"/>
        <v>3.4055337790116834E-3</v>
      </c>
      <c r="I1842" s="4"/>
      <c r="J1842" s="4"/>
      <c r="K1842" s="4"/>
    </row>
    <row r="1843" spans="2:11" ht="13.5" x14ac:dyDescent="0.35">
      <c r="B1843" s="3">
        <v>44692</v>
      </c>
      <c r="C1843" s="2">
        <v>66.099999999999994</v>
      </c>
      <c r="D1843" s="2">
        <v>47.953099999999999</v>
      </c>
      <c r="E1843" s="2">
        <v>5537</v>
      </c>
      <c r="F1843" s="2">
        <v>65.846000000000004</v>
      </c>
      <c r="G1843" s="2">
        <v>364589.30200000003</v>
      </c>
      <c r="H1843" s="5">
        <f t="shared" si="28"/>
        <v>1.9747153079777473E-2</v>
      </c>
      <c r="I1843" s="4"/>
      <c r="J1843" s="4"/>
      <c r="K1843" s="4"/>
    </row>
    <row r="1844" spans="2:11" ht="13.5" x14ac:dyDescent="0.35">
      <c r="B1844" s="3">
        <v>44693</v>
      </c>
      <c r="C1844" s="2">
        <v>66.2</v>
      </c>
      <c r="D1844" s="2">
        <v>48.025599999999997</v>
      </c>
      <c r="E1844" s="2">
        <v>5830</v>
      </c>
      <c r="F1844" s="2">
        <v>66.078999999999994</v>
      </c>
      <c r="G1844" s="2">
        <v>385240.57</v>
      </c>
      <c r="H1844" s="5">
        <f t="shared" si="28"/>
        <v>1.5118939130107961E-3</v>
      </c>
      <c r="I1844" s="4"/>
      <c r="J1844" s="4"/>
      <c r="K1844" s="4"/>
    </row>
    <row r="1845" spans="2:11" ht="13.5" x14ac:dyDescent="0.35">
      <c r="B1845" s="3">
        <v>44694</v>
      </c>
      <c r="C1845" s="2">
        <v>66.5</v>
      </c>
      <c r="D1845" s="2">
        <v>48.243299999999998</v>
      </c>
      <c r="E1845" s="2">
        <v>1875</v>
      </c>
      <c r="F1845" s="2">
        <v>66.460999999999999</v>
      </c>
      <c r="G1845" s="2">
        <v>124614.375</v>
      </c>
      <c r="H1845" s="5">
        <f t="shared" si="28"/>
        <v>4.5329990671641937E-3</v>
      </c>
      <c r="I1845" s="4"/>
      <c r="J1845" s="4"/>
      <c r="K1845" s="4"/>
    </row>
    <row r="1846" spans="2:11" ht="13.5" x14ac:dyDescent="0.35">
      <c r="B1846" s="3">
        <v>44697</v>
      </c>
      <c r="C1846" s="2">
        <v>66.599999999999994</v>
      </c>
      <c r="D1846" s="2">
        <v>48.315800000000003</v>
      </c>
      <c r="E1846" s="2">
        <v>1378</v>
      </c>
      <c r="F1846" s="2">
        <v>66.781999999999996</v>
      </c>
      <c r="G1846" s="2">
        <v>92025.596000000005</v>
      </c>
      <c r="H1846" s="5">
        <f t="shared" si="28"/>
        <v>1.5027993524490471E-3</v>
      </c>
      <c r="I1846" s="4"/>
      <c r="J1846" s="4"/>
      <c r="K1846" s="4"/>
    </row>
    <row r="1847" spans="2:11" ht="13.5" x14ac:dyDescent="0.35">
      <c r="B1847" s="3">
        <v>44698</v>
      </c>
      <c r="C1847" s="2">
        <v>66.8</v>
      </c>
      <c r="D1847" s="2">
        <v>48.460900000000002</v>
      </c>
      <c r="E1847" s="2">
        <v>2270</v>
      </c>
      <c r="F1847" s="2">
        <v>66.790000000000006</v>
      </c>
      <c r="G1847" s="2">
        <v>151613.29999999999</v>
      </c>
      <c r="H1847" s="5">
        <f t="shared" si="28"/>
        <v>3.0031583871114485E-3</v>
      </c>
      <c r="I1847" s="4"/>
      <c r="J1847" s="4"/>
      <c r="K1847" s="4"/>
    </row>
    <row r="1848" spans="2:11" ht="13.5" x14ac:dyDescent="0.35">
      <c r="B1848" s="3">
        <v>44699</v>
      </c>
      <c r="C1848" s="2">
        <v>68.599999999999994</v>
      </c>
      <c r="D1848" s="2">
        <v>49.766800000000003</v>
      </c>
      <c r="E1848" s="2">
        <v>3722</v>
      </c>
      <c r="F1848" s="2">
        <v>68.231999999999999</v>
      </c>
      <c r="G1848" s="2">
        <v>253959.50399999999</v>
      </c>
      <c r="H1848" s="5">
        <f t="shared" si="28"/>
        <v>2.6947497879733995E-2</v>
      </c>
      <c r="I1848" s="4"/>
      <c r="J1848" s="4"/>
      <c r="K1848" s="4"/>
    </row>
    <row r="1849" spans="2:11" ht="13.5" x14ac:dyDescent="0.35">
      <c r="B1849" s="3">
        <v>44700</v>
      </c>
      <c r="C1849" s="2">
        <v>68.45</v>
      </c>
      <c r="D1849" s="2">
        <v>49.657899999999998</v>
      </c>
      <c r="E1849" s="2">
        <v>2394</v>
      </c>
      <c r="F1849" s="2">
        <v>68.653999999999996</v>
      </c>
      <c r="G1849" s="2">
        <v>164357.67600000001</v>
      </c>
      <c r="H1849" s="5">
        <f t="shared" si="28"/>
        <v>-2.1882057918131271E-3</v>
      </c>
      <c r="I1849" s="4"/>
      <c r="J1849" s="4"/>
      <c r="K1849" s="4"/>
    </row>
    <row r="1850" spans="2:11" ht="13.5" x14ac:dyDescent="0.35">
      <c r="B1850" s="3">
        <v>44701</v>
      </c>
      <c r="C1850" s="2">
        <v>68.400000000000006</v>
      </c>
      <c r="D1850" s="2">
        <v>49.621699999999997</v>
      </c>
      <c r="E1850" s="2">
        <v>1428</v>
      </c>
      <c r="F1850" s="2">
        <v>68.569999999999993</v>
      </c>
      <c r="G1850" s="2">
        <v>97917.96</v>
      </c>
      <c r="H1850" s="5">
        <f t="shared" si="28"/>
        <v>-7.2898773407656988E-4</v>
      </c>
      <c r="I1850" s="4"/>
      <c r="J1850" s="4"/>
      <c r="K1850" s="4"/>
    </row>
    <row r="1851" spans="2:11" ht="13.5" x14ac:dyDescent="0.35">
      <c r="B1851" s="3">
        <v>44704</v>
      </c>
      <c r="C1851" s="2">
        <v>68.400000000000006</v>
      </c>
      <c r="D1851" s="2">
        <v>49.621699999999997</v>
      </c>
      <c r="E1851" s="2">
        <v>4135</v>
      </c>
      <c r="F1851" s="2">
        <v>68.355000000000004</v>
      </c>
      <c r="G1851" s="2">
        <v>282647.92499999999</v>
      </c>
      <c r="H1851" s="5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68.3</v>
      </c>
      <c r="D1852" s="2">
        <v>49.549100000000003</v>
      </c>
      <c r="E1852" s="2">
        <v>2009</v>
      </c>
      <c r="F1852" s="2">
        <v>68.356999999999999</v>
      </c>
      <c r="G1852" s="2">
        <v>137329.21299999999</v>
      </c>
      <c r="H1852" s="5">
        <f t="shared" si="28"/>
        <v>-1.4630695844760303E-3</v>
      </c>
      <c r="I1852" s="4"/>
      <c r="J1852" s="4"/>
      <c r="K1852" s="4"/>
    </row>
    <row r="1853" spans="2:11" ht="13.5" x14ac:dyDescent="0.35">
      <c r="B1853" s="3">
        <v>44706</v>
      </c>
      <c r="C1853" s="2">
        <v>68.599999999999994</v>
      </c>
      <c r="D1853" s="2">
        <v>49.766800000000003</v>
      </c>
      <c r="E1853" s="2">
        <v>6825</v>
      </c>
      <c r="F1853" s="2">
        <v>68.509</v>
      </c>
      <c r="G1853" s="2">
        <v>467573.92499999999</v>
      </c>
      <c r="H1853" s="5">
        <f t="shared" si="28"/>
        <v>4.3936216803130762E-3</v>
      </c>
      <c r="I1853" s="4"/>
      <c r="J1853" s="4"/>
      <c r="K1853" s="4"/>
    </row>
    <row r="1854" spans="2:11" ht="13.5" x14ac:dyDescent="0.35">
      <c r="B1854" s="3">
        <v>44707</v>
      </c>
      <c r="C1854" s="2">
        <v>68.650000000000006</v>
      </c>
      <c r="D1854" s="2">
        <v>49.802999999999997</v>
      </c>
      <c r="E1854" s="2">
        <v>5632</v>
      </c>
      <c r="F1854" s="2">
        <v>68.802000000000007</v>
      </c>
      <c r="G1854" s="2">
        <v>387492.864</v>
      </c>
      <c r="H1854" s="5">
        <f t="shared" si="28"/>
        <v>7.2739255889456007E-4</v>
      </c>
      <c r="I1854" s="4"/>
      <c r="J1854" s="4"/>
      <c r="K1854" s="4"/>
    </row>
    <row r="1855" spans="2:11" ht="13.5" x14ac:dyDescent="0.35">
      <c r="B1855" s="3">
        <v>44708</v>
      </c>
      <c r="C1855" s="2">
        <v>69.2</v>
      </c>
      <c r="D1855" s="2">
        <v>50.201999999999998</v>
      </c>
      <c r="E1855" s="2">
        <v>5862</v>
      </c>
      <c r="F1855" s="2">
        <v>69.049000000000007</v>
      </c>
      <c r="G1855" s="2">
        <v>404765.23800000001</v>
      </c>
      <c r="H1855" s="5">
        <f t="shared" si="28"/>
        <v>8.011565568339275E-3</v>
      </c>
      <c r="I1855" s="4"/>
      <c r="J1855" s="4"/>
      <c r="K1855" s="4"/>
    </row>
    <row r="1856" spans="2:11" ht="13.5" x14ac:dyDescent="0.35">
      <c r="B1856" s="3">
        <v>44711</v>
      </c>
      <c r="C1856" s="2">
        <v>69.95</v>
      </c>
      <c r="D1856" s="2">
        <v>50.746099999999998</v>
      </c>
      <c r="E1856" s="2">
        <v>1444</v>
      </c>
      <c r="F1856" s="2">
        <v>69.736999999999995</v>
      </c>
      <c r="G1856" s="2">
        <v>100700.228</v>
      </c>
      <c r="H1856" s="5">
        <f t="shared" si="28"/>
        <v>1.0838213616987377E-2</v>
      </c>
      <c r="I1856" s="4"/>
      <c r="J1856" s="4"/>
      <c r="K1856" s="4"/>
    </row>
    <row r="1857" spans="2:11" ht="13.5" x14ac:dyDescent="0.35">
      <c r="B1857" s="3">
        <v>44712</v>
      </c>
      <c r="C1857" s="2">
        <v>69.900000000000006</v>
      </c>
      <c r="D1857" s="2">
        <v>50.709899999999998</v>
      </c>
      <c r="E1857" s="2">
        <v>3391</v>
      </c>
      <c r="F1857" s="2">
        <v>69.924999999999997</v>
      </c>
      <c r="G1857" s="2">
        <v>237115.67499999999</v>
      </c>
      <c r="H1857" s="5">
        <f t="shared" si="28"/>
        <v>-7.1335531203384889E-4</v>
      </c>
      <c r="I1857" s="4"/>
      <c r="J1857" s="4"/>
      <c r="K1857" s="4"/>
    </row>
    <row r="1858" spans="2:11" ht="13.5" x14ac:dyDescent="0.35">
      <c r="B1858" s="3">
        <v>44713</v>
      </c>
      <c r="C1858" s="2">
        <v>69.84</v>
      </c>
      <c r="D1858" s="2">
        <v>50.6663</v>
      </c>
      <c r="E1858" s="2">
        <v>2778</v>
      </c>
      <c r="F1858" s="2">
        <v>69.876999999999995</v>
      </c>
      <c r="G1858" s="2">
        <v>194118.30600000001</v>
      </c>
      <c r="H1858" s="5">
        <f t="shared" si="28"/>
        <v>-8.5979266375989434E-4</v>
      </c>
      <c r="I1858" s="4"/>
      <c r="J1858" s="4"/>
      <c r="K1858" s="4"/>
    </row>
    <row r="1859" spans="2:11" ht="13.5" x14ac:dyDescent="0.35">
      <c r="B1859" s="3">
        <v>44714</v>
      </c>
      <c r="C1859" s="2">
        <v>69.84</v>
      </c>
      <c r="D1859" s="2">
        <v>50.6663</v>
      </c>
      <c r="E1859" s="2">
        <v>2095</v>
      </c>
      <c r="F1859" s="2">
        <v>69.625</v>
      </c>
      <c r="G1859" s="2">
        <v>145864.375</v>
      </c>
      <c r="H1859" s="5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69.8</v>
      </c>
      <c r="D1860" s="2">
        <v>50.637300000000003</v>
      </c>
      <c r="E1860" s="2">
        <v>2390</v>
      </c>
      <c r="F1860" s="2">
        <v>69.888000000000005</v>
      </c>
      <c r="G1860" s="2">
        <v>167032.32000000001</v>
      </c>
      <c r="H1860" s="5">
        <f t="shared" si="28"/>
        <v>-5.7237256322242522E-4</v>
      </c>
      <c r="I1860" s="4"/>
      <c r="J1860" s="4"/>
      <c r="K1860" s="4"/>
    </row>
    <row r="1861" spans="2:11" ht="13.5" x14ac:dyDescent="0.35">
      <c r="B1861" s="3">
        <v>44718</v>
      </c>
      <c r="C1861" s="2">
        <v>69.8</v>
      </c>
      <c r="D1861" s="2">
        <v>50.637300000000003</v>
      </c>
      <c r="E1861" s="2">
        <v>849</v>
      </c>
      <c r="F1861" s="2">
        <v>69.790000000000006</v>
      </c>
      <c r="G1861" s="2">
        <v>59251.71</v>
      </c>
      <c r="H1861" s="5">
        <f t="shared" si="28"/>
        <v>0</v>
      </c>
      <c r="I1861" s="4"/>
      <c r="J1861" s="4"/>
      <c r="K1861" s="4"/>
    </row>
    <row r="1862" spans="2:11" ht="13.5" x14ac:dyDescent="0.35">
      <c r="B1862" s="3">
        <v>44719</v>
      </c>
      <c r="C1862" s="2">
        <v>69.790000000000006</v>
      </c>
      <c r="D1862" s="2">
        <v>50.630099999999999</v>
      </c>
      <c r="E1862" s="2">
        <v>716</v>
      </c>
      <c r="F1862" s="2">
        <v>69.804000000000002</v>
      </c>
      <c r="G1862" s="2">
        <v>49979.663999999997</v>
      </c>
      <c r="H1862" s="5">
        <f t="shared" si="28"/>
        <v>-1.4218767588328239E-4</v>
      </c>
      <c r="I1862" s="4"/>
      <c r="J1862" s="4"/>
      <c r="K1862" s="4"/>
    </row>
    <row r="1863" spans="2:11" ht="13.5" x14ac:dyDescent="0.35">
      <c r="B1863" s="3">
        <v>44720</v>
      </c>
      <c r="C1863" s="2">
        <v>69.599999999999994</v>
      </c>
      <c r="D1863" s="2">
        <v>50.492199999999997</v>
      </c>
      <c r="E1863" s="2">
        <v>2217</v>
      </c>
      <c r="F1863" s="2">
        <v>69.692999999999998</v>
      </c>
      <c r="G1863" s="2">
        <v>154509.38099999999</v>
      </c>
      <c r="H1863" s="5">
        <f t="shared" ref="H1863:H1926" si="29">(D1863-D1862)/D1862</f>
        <v>-2.7236762321228266E-3</v>
      </c>
      <c r="I1863" s="4"/>
      <c r="J1863" s="4"/>
      <c r="K1863" s="4"/>
    </row>
    <row r="1864" spans="2:11" ht="13.5" x14ac:dyDescent="0.35">
      <c r="B1864" s="3">
        <v>44721</v>
      </c>
      <c r="C1864" s="2">
        <v>68.989999999999995</v>
      </c>
      <c r="D1864" s="2">
        <v>50.049700000000001</v>
      </c>
      <c r="E1864" s="2">
        <v>760</v>
      </c>
      <c r="F1864" s="2">
        <v>69.010000000000005</v>
      </c>
      <c r="G1864" s="2">
        <v>52447.6</v>
      </c>
      <c r="H1864" s="5">
        <f t="shared" si="29"/>
        <v>-8.7637298434212699E-3</v>
      </c>
      <c r="I1864" s="4"/>
      <c r="J1864" s="4"/>
      <c r="K1864" s="4"/>
    </row>
    <row r="1865" spans="2:11" ht="13.5" x14ac:dyDescent="0.35">
      <c r="B1865" s="3">
        <v>44722</v>
      </c>
      <c r="C1865" s="2">
        <v>69.2</v>
      </c>
      <c r="D1865" s="2">
        <v>50.201999999999998</v>
      </c>
      <c r="E1865" s="2">
        <v>500</v>
      </c>
      <c r="F1865" s="2">
        <v>69.055999999999997</v>
      </c>
      <c r="G1865" s="2">
        <v>34528</v>
      </c>
      <c r="H1865" s="5">
        <f t="shared" si="29"/>
        <v>3.0429752825690617E-3</v>
      </c>
      <c r="I1865" s="4"/>
      <c r="J1865" s="4"/>
      <c r="K1865" s="4"/>
    </row>
    <row r="1866" spans="2:11" ht="13.5" x14ac:dyDescent="0.35">
      <c r="B1866" s="3">
        <v>44725</v>
      </c>
      <c r="C1866" s="2">
        <v>69.099999999999994</v>
      </c>
      <c r="D1866" s="2">
        <v>50.1295</v>
      </c>
      <c r="E1866" s="2">
        <v>301</v>
      </c>
      <c r="F1866" s="2">
        <v>69.105000000000004</v>
      </c>
      <c r="G1866" s="2">
        <v>20800.605</v>
      </c>
      <c r="H1866" s="5">
        <f t="shared" si="29"/>
        <v>-1.4441655710927457E-3</v>
      </c>
      <c r="I1866" s="4"/>
      <c r="J1866" s="4"/>
      <c r="K1866" s="4"/>
    </row>
    <row r="1867" spans="2:11" ht="13.5" x14ac:dyDescent="0.35">
      <c r="B1867" s="3">
        <v>44726</v>
      </c>
      <c r="C1867" s="2">
        <v>69.5</v>
      </c>
      <c r="D1867" s="2">
        <v>50.419699999999999</v>
      </c>
      <c r="E1867" s="2">
        <v>1693</v>
      </c>
      <c r="F1867" s="2">
        <v>69.465000000000003</v>
      </c>
      <c r="G1867" s="2">
        <v>117604.245</v>
      </c>
      <c r="H1867" s="5">
        <f t="shared" si="29"/>
        <v>5.7890064732342966E-3</v>
      </c>
      <c r="I1867" s="4"/>
      <c r="J1867" s="4"/>
      <c r="K1867" s="4"/>
    </row>
    <row r="1868" spans="2:11" ht="13.5" x14ac:dyDescent="0.35">
      <c r="B1868" s="3">
        <v>44727</v>
      </c>
      <c r="C1868" s="2">
        <v>69.55</v>
      </c>
      <c r="D1868" s="2">
        <v>50.4559</v>
      </c>
      <c r="E1868" s="2">
        <v>1029</v>
      </c>
      <c r="F1868" s="2">
        <v>69.626999999999995</v>
      </c>
      <c r="G1868" s="2">
        <v>71646.183000000005</v>
      </c>
      <c r="H1868" s="5">
        <f t="shared" si="29"/>
        <v>7.1797333185244852E-4</v>
      </c>
      <c r="I1868" s="4"/>
      <c r="J1868" s="4"/>
      <c r="K1868" s="4"/>
    </row>
    <row r="1869" spans="2:11" ht="13.5" x14ac:dyDescent="0.35">
      <c r="B1869" s="3">
        <v>44728</v>
      </c>
      <c r="C1869" s="2">
        <v>70</v>
      </c>
      <c r="D1869" s="2">
        <v>50.782400000000003</v>
      </c>
      <c r="E1869" s="2">
        <v>7646</v>
      </c>
      <c r="F1869" s="2">
        <v>69.81</v>
      </c>
      <c r="G1869" s="2">
        <v>533767.26</v>
      </c>
      <c r="H1869" s="5">
        <f t="shared" si="29"/>
        <v>6.4709974452938687E-3</v>
      </c>
      <c r="I1869" s="4"/>
      <c r="J1869" s="4"/>
      <c r="K1869" s="4"/>
    </row>
    <row r="1870" spans="2:11" ht="13.5" x14ac:dyDescent="0.35">
      <c r="B1870" s="3">
        <v>44729</v>
      </c>
      <c r="C1870" s="2">
        <v>70</v>
      </c>
      <c r="D1870" s="2">
        <v>50.782400000000003</v>
      </c>
      <c r="E1870" s="2">
        <v>182</v>
      </c>
      <c r="F1870" s="2">
        <v>69.724999999999994</v>
      </c>
      <c r="G1870" s="2">
        <v>12689.95</v>
      </c>
      <c r="H1870" s="5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69.709999999999994</v>
      </c>
      <c r="D1871" s="2">
        <v>50.572000000000003</v>
      </c>
      <c r="E1871" s="2">
        <v>2663</v>
      </c>
      <c r="F1871" s="2">
        <v>69.760999999999996</v>
      </c>
      <c r="G1871" s="2">
        <v>185773.54300000001</v>
      </c>
      <c r="H1871" s="5">
        <f t="shared" si="29"/>
        <v>-4.1431677116481281E-3</v>
      </c>
      <c r="I1871" s="4"/>
      <c r="J1871" s="4"/>
      <c r="K1871" s="4"/>
    </row>
    <row r="1872" spans="2:11" ht="13.5" x14ac:dyDescent="0.35">
      <c r="B1872" s="3">
        <v>44733</v>
      </c>
      <c r="C1872" s="2">
        <v>71</v>
      </c>
      <c r="D1872" s="2">
        <v>51.507899999999999</v>
      </c>
      <c r="E1872" s="2">
        <v>4307</v>
      </c>
      <c r="F1872" s="2">
        <v>69.94</v>
      </c>
      <c r="G1872" s="2">
        <v>301231.58</v>
      </c>
      <c r="H1872" s="5">
        <f t="shared" si="29"/>
        <v>1.8506288064541576E-2</v>
      </c>
      <c r="I1872" s="4"/>
      <c r="J1872" s="4"/>
      <c r="K1872" s="4"/>
    </row>
    <row r="1873" spans="2:11" ht="13.5" x14ac:dyDescent="0.35">
      <c r="B1873" s="3">
        <v>44734</v>
      </c>
      <c r="C1873" s="2">
        <v>73.400000000000006</v>
      </c>
      <c r="D1873" s="2">
        <v>53.249000000000002</v>
      </c>
      <c r="E1873" s="2">
        <v>7383</v>
      </c>
      <c r="F1873" s="2">
        <v>72.382000000000005</v>
      </c>
      <c r="G1873" s="2">
        <v>534396.30599999998</v>
      </c>
      <c r="H1873" s="5">
        <f t="shared" si="29"/>
        <v>3.3802581739888503E-2</v>
      </c>
      <c r="I1873" s="4"/>
      <c r="J1873" s="4"/>
      <c r="K1873" s="4"/>
    </row>
    <row r="1874" spans="2:11" ht="13.5" x14ac:dyDescent="0.35">
      <c r="B1874" s="3">
        <v>44735</v>
      </c>
      <c r="C1874" s="2">
        <v>75</v>
      </c>
      <c r="D1874" s="2">
        <v>54.409700000000001</v>
      </c>
      <c r="E1874" s="2">
        <v>3191</v>
      </c>
      <c r="F1874" s="2">
        <v>74.516999999999996</v>
      </c>
      <c r="G1874" s="2">
        <v>237783.747</v>
      </c>
      <c r="H1874" s="5">
        <f t="shared" si="29"/>
        <v>2.1797592443050545E-2</v>
      </c>
      <c r="I1874" s="4"/>
      <c r="J1874" s="4"/>
      <c r="K1874" s="4"/>
    </row>
    <row r="1875" spans="2:11" ht="13.5" x14ac:dyDescent="0.35">
      <c r="B1875" s="3">
        <v>44736</v>
      </c>
      <c r="C1875" s="2">
        <v>74.099999999999994</v>
      </c>
      <c r="D1875" s="2">
        <v>53.756799999999998</v>
      </c>
      <c r="E1875" s="2">
        <v>5535</v>
      </c>
      <c r="F1875" s="2">
        <v>74.921999999999997</v>
      </c>
      <c r="G1875" s="2">
        <v>414693.27</v>
      </c>
      <c r="H1875" s="5">
        <f t="shared" si="29"/>
        <v>-1.1999698583157093E-2</v>
      </c>
      <c r="I1875" s="4"/>
      <c r="J1875" s="4"/>
      <c r="K1875" s="4"/>
    </row>
    <row r="1876" spans="2:11" ht="13.5" x14ac:dyDescent="0.35">
      <c r="B1876" s="3">
        <v>44739</v>
      </c>
      <c r="C1876" s="2">
        <v>74</v>
      </c>
      <c r="D1876" s="2">
        <v>53.6843</v>
      </c>
      <c r="E1876" s="2">
        <v>950</v>
      </c>
      <c r="F1876" s="2">
        <v>73.784000000000006</v>
      </c>
      <c r="G1876" s="2">
        <v>70094.8</v>
      </c>
      <c r="H1876" s="5">
        <f t="shared" si="29"/>
        <v>-1.3486665872968259E-3</v>
      </c>
      <c r="I1876" s="4"/>
      <c r="J1876" s="4"/>
      <c r="K1876" s="4"/>
    </row>
    <row r="1877" spans="2:11" ht="13.5" x14ac:dyDescent="0.35">
      <c r="B1877" s="3">
        <v>44740</v>
      </c>
      <c r="C1877" s="2">
        <v>72.3</v>
      </c>
      <c r="D1877" s="2">
        <v>52.451000000000001</v>
      </c>
      <c r="E1877" s="2">
        <v>2682</v>
      </c>
      <c r="F1877" s="2">
        <v>73.260000000000005</v>
      </c>
      <c r="G1877" s="2">
        <v>196483.32</v>
      </c>
      <c r="H1877" s="5">
        <f t="shared" si="29"/>
        <v>-2.297319700545597E-2</v>
      </c>
      <c r="I1877" s="4"/>
      <c r="J1877" s="4"/>
      <c r="K1877" s="4"/>
    </row>
    <row r="1878" spans="2:11" ht="13.5" x14ac:dyDescent="0.35">
      <c r="B1878" s="3">
        <v>44741</v>
      </c>
      <c r="C1878" s="2">
        <v>70.5</v>
      </c>
      <c r="D1878" s="2">
        <v>51.145099999999999</v>
      </c>
      <c r="E1878" s="2">
        <v>2306</v>
      </c>
      <c r="F1878" s="2">
        <v>70.933999999999997</v>
      </c>
      <c r="G1878" s="2">
        <v>163573.804</v>
      </c>
      <c r="H1878" s="5">
        <f t="shared" si="29"/>
        <v>-2.489752340279501E-2</v>
      </c>
      <c r="I1878" s="4"/>
      <c r="J1878" s="4"/>
      <c r="K1878" s="4"/>
    </row>
    <row r="1879" spans="2:11" ht="13.5" x14ac:dyDescent="0.35">
      <c r="B1879" s="3">
        <v>44742</v>
      </c>
      <c r="C1879" s="2">
        <v>71</v>
      </c>
      <c r="D1879" s="2">
        <v>51.507899999999999</v>
      </c>
      <c r="E1879" s="2">
        <v>1882</v>
      </c>
      <c r="F1879" s="2">
        <v>70.680999999999997</v>
      </c>
      <c r="G1879" s="2">
        <v>133021.64199999999</v>
      </c>
      <c r="H1879" s="5">
        <f t="shared" si="29"/>
        <v>7.0935436630293032E-3</v>
      </c>
      <c r="I1879" s="4"/>
      <c r="J1879" s="4"/>
      <c r="K1879" s="4"/>
    </row>
    <row r="1880" spans="2:11" ht="13.5" x14ac:dyDescent="0.35">
      <c r="B1880" s="3">
        <v>44743</v>
      </c>
      <c r="C1880" s="2">
        <v>70.62</v>
      </c>
      <c r="D1880" s="2">
        <v>51.232199999999999</v>
      </c>
      <c r="E1880" s="2">
        <v>1020</v>
      </c>
      <c r="F1880" s="2">
        <v>70.738</v>
      </c>
      <c r="G1880" s="2">
        <v>72152.759999999995</v>
      </c>
      <c r="H1880" s="5">
        <f t="shared" si="29"/>
        <v>-5.3525769833365463E-3</v>
      </c>
      <c r="I1880" s="4"/>
      <c r="J1880" s="4"/>
      <c r="K1880" s="4"/>
    </row>
    <row r="1881" spans="2:11" ht="13.5" x14ac:dyDescent="0.35">
      <c r="B1881" s="3">
        <v>44746</v>
      </c>
      <c r="C1881" s="2">
        <v>71</v>
      </c>
      <c r="D1881" s="2">
        <v>51.507899999999999</v>
      </c>
      <c r="E1881" s="2">
        <v>732</v>
      </c>
      <c r="F1881" s="2">
        <v>70.995999999999995</v>
      </c>
      <c r="G1881" s="2">
        <v>51969.072</v>
      </c>
      <c r="H1881" s="5">
        <f t="shared" si="29"/>
        <v>5.3813812407040983E-3</v>
      </c>
      <c r="I1881" s="4"/>
      <c r="J1881" s="4"/>
      <c r="K1881" s="4"/>
    </row>
    <row r="1882" spans="2:11" ht="13.5" x14ac:dyDescent="0.35">
      <c r="B1882" s="3">
        <v>44747</v>
      </c>
      <c r="C1882" s="2">
        <v>70</v>
      </c>
      <c r="D1882" s="2">
        <v>50.782400000000003</v>
      </c>
      <c r="E1882" s="2">
        <v>2733</v>
      </c>
      <c r="F1882" s="2">
        <v>70.12</v>
      </c>
      <c r="G1882" s="2">
        <v>191637.96</v>
      </c>
      <c r="H1882" s="5">
        <f t="shared" si="29"/>
        <v>-1.4085217995686034E-2</v>
      </c>
      <c r="I1882" s="4"/>
      <c r="J1882" s="4"/>
      <c r="K1882" s="4"/>
    </row>
    <row r="1883" spans="2:11" ht="13.5" x14ac:dyDescent="0.35">
      <c r="B1883" s="3">
        <v>44748</v>
      </c>
      <c r="C1883" s="2">
        <v>69.8</v>
      </c>
      <c r="D1883" s="2">
        <v>50.637300000000003</v>
      </c>
      <c r="E1883" s="2">
        <v>1921</v>
      </c>
      <c r="F1883" s="2">
        <v>69.896000000000001</v>
      </c>
      <c r="G1883" s="2">
        <v>134270.21599999999</v>
      </c>
      <c r="H1883" s="5">
        <f t="shared" si="29"/>
        <v>-2.8572891395443958E-3</v>
      </c>
      <c r="I1883" s="4"/>
      <c r="J1883" s="4"/>
      <c r="K1883" s="4"/>
    </row>
    <row r="1884" spans="2:11" ht="13.5" x14ac:dyDescent="0.35">
      <c r="B1884" s="3">
        <v>44749</v>
      </c>
      <c r="C1884" s="2">
        <v>70</v>
      </c>
      <c r="D1884" s="2">
        <v>50.782400000000003</v>
      </c>
      <c r="E1884" s="2">
        <v>347</v>
      </c>
      <c r="F1884" s="2">
        <v>69.984999999999999</v>
      </c>
      <c r="G1884" s="2">
        <v>24284.794999999998</v>
      </c>
      <c r="H1884" s="5">
        <f t="shared" si="29"/>
        <v>2.8654766348126643E-3</v>
      </c>
      <c r="I1884" s="4"/>
      <c r="J1884" s="4"/>
      <c r="K1884" s="4"/>
    </row>
    <row r="1885" spans="2:11" ht="13.5" x14ac:dyDescent="0.35">
      <c r="B1885" s="3">
        <v>44750</v>
      </c>
      <c r="C1885" s="2">
        <v>70</v>
      </c>
      <c r="D1885" s="2">
        <v>50.782400000000003</v>
      </c>
      <c r="E1885" s="2">
        <v>825</v>
      </c>
      <c r="F1885" s="2">
        <v>69.998999999999995</v>
      </c>
      <c r="G1885" s="2">
        <v>57749.175000000003</v>
      </c>
      <c r="H1885" s="5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69.989999999999995</v>
      </c>
      <c r="D1886" s="2">
        <v>50.775199999999998</v>
      </c>
      <c r="E1886" s="2">
        <v>1596</v>
      </c>
      <c r="F1886" s="2">
        <v>70.022999999999996</v>
      </c>
      <c r="G1886" s="2">
        <v>111756.708</v>
      </c>
      <c r="H1886" s="5">
        <f t="shared" si="29"/>
        <v>-1.4178140458120405E-4</v>
      </c>
      <c r="I1886" s="4"/>
      <c r="J1886" s="4"/>
      <c r="K1886" s="4"/>
    </row>
    <row r="1887" spans="2:11" ht="13.5" x14ac:dyDescent="0.35">
      <c r="B1887" s="3">
        <v>44754</v>
      </c>
      <c r="C1887" s="2">
        <v>70</v>
      </c>
      <c r="D1887" s="2">
        <v>50.782400000000003</v>
      </c>
      <c r="E1887" s="2">
        <v>371</v>
      </c>
      <c r="F1887" s="2">
        <v>70.122</v>
      </c>
      <c r="G1887" s="2">
        <v>26015.261999999999</v>
      </c>
      <c r="H1887" s="5">
        <f t="shared" si="29"/>
        <v>1.4180150939837826E-4</v>
      </c>
      <c r="I1887" s="4"/>
      <c r="J1887" s="4"/>
      <c r="K1887" s="4"/>
    </row>
    <row r="1888" spans="2:11" ht="13.5" x14ac:dyDescent="0.35">
      <c r="B1888" s="3">
        <v>44755</v>
      </c>
      <c r="C1888" s="2">
        <v>70</v>
      </c>
      <c r="D1888" s="2">
        <v>50.782400000000003</v>
      </c>
      <c r="E1888" s="2">
        <v>3594</v>
      </c>
      <c r="F1888" s="2">
        <v>70.007999999999996</v>
      </c>
      <c r="G1888" s="2">
        <v>251608.75200000001</v>
      </c>
      <c r="H1888" s="5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70.5</v>
      </c>
      <c r="D1889" s="2">
        <v>51.145099999999999</v>
      </c>
      <c r="E1889" s="2">
        <v>2475</v>
      </c>
      <c r="F1889" s="2">
        <v>70.153000000000006</v>
      </c>
      <c r="G1889" s="2">
        <v>173628.67499999999</v>
      </c>
      <c r="H1889" s="5">
        <f t="shared" si="29"/>
        <v>7.1422382557735885E-3</v>
      </c>
      <c r="I1889" s="4"/>
      <c r="J1889" s="4"/>
      <c r="K1889" s="4"/>
    </row>
    <row r="1890" spans="2:11" ht="13.5" x14ac:dyDescent="0.35">
      <c r="B1890" s="3">
        <v>44757</v>
      </c>
      <c r="C1890" s="2">
        <v>71</v>
      </c>
      <c r="D1890" s="2">
        <v>51.507899999999999</v>
      </c>
      <c r="E1890" s="2">
        <v>562</v>
      </c>
      <c r="F1890" s="2">
        <v>70.545000000000002</v>
      </c>
      <c r="G1890" s="2">
        <v>39646.29</v>
      </c>
      <c r="H1890" s="5">
        <f t="shared" si="29"/>
        <v>7.0935436630293032E-3</v>
      </c>
      <c r="I1890" s="4"/>
      <c r="J1890" s="4"/>
      <c r="K1890" s="4"/>
    </row>
    <row r="1891" spans="2:11" ht="13.5" x14ac:dyDescent="0.35">
      <c r="B1891" s="3">
        <v>44760</v>
      </c>
      <c r="C1891" s="2">
        <v>70.8</v>
      </c>
      <c r="D1891" s="2">
        <v>51.3628</v>
      </c>
      <c r="E1891" s="2">
        <v>875</v>
      </c>
      <c r="F1891" s="2">
        <v>70.968000000000004</v>
      </c>
      <c r="G1891" s="2">
        <v>62097</v>
      </c>
      <c r="H1891" s="5">
        <f t="shared" si="29"/>
        <v>-2.8170435991372068E-3</v>
      </c>
      <c r="I1891" s="4"/>
      <c r="J1891" s="4"/>
      <c r="K1891" s="4"/>
    </row>
    <row r="1892" spans="2:11" ht="13.5" x14ac:dyDescent="0.35">
      <c r="B1892" s="3">
        <v>44761</v>
      </c>
      <c r="C1892" s="2">
        <v>70.650000000000006</v>
      </c>
      <c r="D1892" s="2">
        <v>51.253999999999998</v>
      </c>
      <c r="E1892" s="2">
        <v>235</v>
      </c>
      <c r="F1892" s="2">
        <v>70.676000000000002</v>
      </c>
      <c r="G1892" s="2">
        <v>16608.86</v>
      </c>
      <c r="H1892" s="5">
        <f t="shared" si="29"/>
        <v>-2.1182645805914442E-3</v>
      </c>
      <c r="I1892" s="4"/>
      <c r="J1892" s="4"/>
      <c r="K1892" s="4"/>
    </row>
    <row r="1893" spans="2:11" ht="13.5" x14ac:dyDescent="0.35">
      <c r="B1893" s="3">
        <v>44762</v>
      </c>
      <c r="C1893" s="2">
        <v>70.900000000000006</v>
      </c>
      <c r="D1893" s="2">
        <v>51.435299999999998</v>
      </c>
      <c r="E1893" s="2">
        <v>2183</v>
      </c>
      <c r="F1893" s="2">
        <v>70.986000000000004</v>
      </c>
      <c r="G1893" s="2">
        <v>154962.43799999999</v>
      </c>
      <c r="H1893" s="5">
        <f t="shared" si="29"/>
        <v>3.5372848948374809E-3</v>
      </c>
      <c r="I1893" s="4"/>
      <c r="J1893" s="4"/>
      <c r="K1893" s="4"/>
    </row>
    <row r="1894" spans="2:11" ht="13.5" x14ac:dyDescent="0.35">
      <c r="B1894" s="3">
        <v>44763</v>
      </c>
      <c r="C1894" s="2">
        <v>71</v>
      </c>
      <c r="D1894" s="2">
        <v>51.507899999999999</v>
      </c>
      <c r="E1894" s="2">
        <v>13579</v>
      </c>
      <c r="F1894" s="2">
        <v>70.159000000000006</v>
      </c>
      <c r="G1894" s="2">
        <v>952689.06099999999</v>
      </c>
      <c r="H1894" s="5">
        <f t="shared" si="29"/>
        <v>1.411481997771984E-3</v>
      </c>
      <c r="I1894" s="4"/>
      <c r="J1894" s="4"/>
      <c r="K1894" s="4"/>
    </row>
    <row r="1895" spans="2:11" ht="13.5" x14ac:dyDescent="0.35">
      <c r="B1895" s="3">
        <v>44764</v>
      </c>
      <c r="C1895" s="2">
        <v>71.900000000000006</v>
      </c>
      <c r="D1895" s="2">
        <v>52.160800000000002</v>
      </c>
      <c r="E1895" s="2">
        <v>2196</v>
      </c>
      <c r="F1895" s="2">
        <v>71.605999999999995</v>
      </c>
      <c r="G1895" s="2">
        <v>157246.77600000001</v>
      </c>
      <c r="H1895" s="5">
        <f t="shared" si="29"/>
        <v>1.2675725471238441E-2</v>
      </c>
      <c r="I1895" s="4"/>
      <c r="J1895" s="4"/>
      <c r="K1895" s="4"/>
    </row>
    <row r="1896" spans="2:11" ht="13.5" x14ac:dyDescent="0.35">
      <c r="B1896" s="3">
        <v>44768</v>
      </c>
      <c r="C1896" s="2">
        <v>73.900000000000006</v>
      </c>
      <c r="D1896" s="2">
        <v>53.611699999999999</v>
      </c>
      <c r="E1896" s="2">
        <v>3811</v>
      </c>
      <c r="F1896" s="2">
        <v>72.674999999999997</v>
      </c>
      <c r="G1896" s="2">
        <v>276964.42499999999</v>
      </c>
      <c r="H1896" s="5">
        <f t="shared" si="29"/>
        <v>2.7815907731476457E-2</v>
      </c>
      <c r="I1896" s="4"/>
      <c r="J1896" s="4"/>
      <c r="K1896" s="4"/>
    </row>
    <row r="1897" spans="2:11" ht="13.5" x14ac:dyDescent="0.35">
      <c r="B1897" s="3">
        <v>44769</v>
      </c>
      <c r="C1897" s="2">
        <v>73.48</v>
      </c>
      <c r="D1897" s="2">
        <v>53.307000000000002</v>
      </c>
      <c r="E1897" s="2">
        <v>3555</v>
      </c>
      <c r="F1897" s="2">
        <v>73.444000000000003</v>
      </c>
      <c r="G1897" s="2">
        <v>261093.42</v>
      </c>
      <c r="H1897" s="5">
        <f t="shared" si="29"/>
        <v>-5.6834608863363199E-3</v>
      </c>
      <c r="I1897" s="4"/>
      <c r="J1897" s="4"/>
      <c r="K1897" s="4"/>
    </row>
    <row r="1898" spans="2:11" ht="13.5" x14ac:dyDescent="0.35">
      <c r="B1898" s="3">
        <v>44770</v>
      </c>
      <c r="C1898" s="2">
        <v>73</v>
      </c>
      <c r="D1898" s="2">
        <v>52.958799999999997</v>
      </c>
      <c r="E1898" s="2">
        <v>3434</v>
      </c>
      <c r="F1898" s="2">
        <v>73.001000000000005</v>
      </c>
      <c r="G1898" s="2">
        <v>250685.43400000001</v>
      </c>
      <c r="H1898" s="5">
        <f t="shared" si="29"/>
        <v>-6.5319751627367067E-3</v>
      </c>
      <c r="I1898" s="4"/>
      <c r="J1898" s="4"/>
      <c r="K1898" s="4"/>
    </row>
    <row r="1899" spans="2:11" ht="13.5" x14ac:dyDescent="0.35">
      <c r="B1899" s="3">
        <v>44771</v>
      </c>
      <c r="C1899" s="2">
        <v>73.38</v>
      </c>
      <c r="D1899" s="2">
        <v>53.234499999999997</v>
      </c>
      <c r="E1899" s="2">
        <v>449</v>
      </c>
      <c r="F1899" s="2">
        <v>73.007999999999996</v>
      </c>
      <c r="G1899" s="2">
        <v>32780.591999999997</v>
      </c>
      <c r="H1899" s="5">
        <f t="shared" si="29"/>
        <v>5.2059336691919096E-3</v>
      </c>
      <c r="I1899" s="4"/>
      <c r="J1899" s="4"/>
      <c r="K1899" s="4"/>
    </row>
    <row r="1900" spans="2:11" ht="13.5" x14ac:dyDescent="0.35">
      <c r="B1900" s="3">
        <v>44774</v>
      </c>
      <c r="C1900" s="2">
        <v>73</v>
      </c>
      <c r="D1900" s="2">
        <v>52.958799999999997</v>
      </c>
      <c r="E1900" s="2">
        <v>2116</v>
      </c>
      <c r="F1900" s="2">
        <v>73.114000000000004</v>
      </c>
      <c r="G1900" s="2">
        <v>154709.22399999999</v>
      </c>
      <c r="H1900" s="5">
        <f t="shared" si="29"/>
        <v>-5.1789722830119659E-3</v>
      </c>
      <c r="I1900" s="4"/>
      <c r="J1900" s="4"/>
      <c r="K1900" s="4"/>
    </row>
    <row r="1901" spans="2:11" ht="13.5" x14ac:dyDescent="0.35">
      <c r="B1901" s="3">
        <v>44775</v>
      </c>
      <c r="C1901" s="2">
        <v>73</v>
      </c>
      <c r="D1901" s="2">
        <v>52.958799999999997</v>
      </c>
      <c r="E1901" s="2">
        <v>154</v>
      </c>
      <c r="F1901" s="2">
        <v>73.031999999999996</v>
      </c>
      <c r="G1901" s="2">
        <v>11246.928</v>
      </c>
      <c r="H1901" s="5">
        <f t="shared" si="29"/>
        <v>0</v>
      </c>
      <c r="I1901" s="4"/>
      <c r="J1901" s="4"/>
      <c r="K1901" s="4"/>
    </row>
    <row r="1902" spans="2:11" ht="13.5" x14ac:dyDescent="0.35">
      <c r="B1902" s="3">
        <v>44776</v>
      </c>
      <c r="C1902" s="2">
        <v>72.900000000000006</v>
      </c>
      <c r="D1902" s="2">
        <v>52.886200000000002</v>
      </c>
      <c r="E1902" s="2">
        <v>693</v>
      </c>
      <c r="F1902" s="2">
        <v>72.655000000000001</v>
      </c>
      <c r="G1902" s="2">
        <v>50349.915000000001</v>
      </c>
      <c r="H1902" s="5">
        <f t="shared" si="29"/>
        <v>-1.3708769836173445E-3</v>
      </c>
      <c r="I1902" s="4"/>
      <c r="J1902" s="4"/>
      <c r="K1902" s="4"/>
    </row>
    <row r="1903" spans="2:11" ht="13.5" x14ac:dyDescent="0.35">
      <c r="B1903" s="3">
        <v>44777</v>
      </c>
      <c r="C1903" s="2">
        <v>72.900000000000006</v>
      </c>
      <c r="D1903" s="2">
        <v>52.886200000000002</v>
      </c>
      <c r="E1903" s="2">
        <v>826</v>
      </c>
      <c r="F1903" s="2">
        <v>72.930000000000007</v>
      </c>
      <c r="G1903" s="2">
        <v>60240.18</v>
      </c>
      <c r="H1903" s="5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72.599999999999994</v>
      </c>
      <c r="D1904" s="2">
        <v>52.668599999999998</v>
      </c>
      <c r="E1904" s="2">
        <v>1027</v>
      </c>
      <c r="F1904" s="2">
        <v>72.576999999999998</v>
      </c>
      <c r="G1904" s="2">
        <v>74536.578999999998</v>
      </c>
      <c r="H1904" s="5">
        <f t="shared" si="29"/>
        <v>-4.1144948965893642E-3</v>
      </c>
      <c r="I1904" s="4"/>
      <c r="J1904" s="4"/>
      <c r="K1904" s="4"/>
    </row>
    <row r="1905" spans="2:11" ht="13.5" x14ac:dyDescent="0.35">
      <c r="B1905" s="3">
        <v>44781</v>
      </c>
      <c r="C1905" s="2">
        <v>72.400000000000006</v>
      </c>
      <c r="D1905" s="2">
        <v>52.523499999999999</v>
      </c>
      <c r="E1905" s="2">
        <v>921</v>
      </c>
      <c r="F1905" s="2">
        <v>72.576999999999998</v>
      </c>
      <c r="G1905" s="2">
        <v>66843.417000000001</v>
      </c>
      <c r="H1905" s="5">
        <f t="shared" si="29"/>
        <v>-2.7549621596169131E-3</v>
      </c>
      <c r="I1905" s="4"/>
      <c r="J1905" s="4"/>
      <c r="K1905" s="4"/>
    </row>
    <row r="1906" spans="2:11" ht="13.5" x14ac:dyDescent="0.35">
      <c r="B1906" s="3">
        <v>44782</v>
      </c>
      <c r="C1906" s="2">
        <v>72</v>
      </c>
      <c r="D1906" s="2">
        <v>52.2333</v>
      </c>
      <c r="E1906" s="2">
        <v>1091</v>
      </c>
      <c r="F1906" s="2">
        <v>72.47</v>
      </c>
      <c r="G1906" s="2">
        <v>79064.77</v>
      </c>
      <c r="H1906" s="5">
        <f t="shared" si="29"/>
        <v>-5.525145887079092E-3</v>
      </c>
      <c r="I1906" s="4"/>
      <c r="J1906" s="4"/>
      <c r="K1906" s="4"/>
    </row>
    <row r="1907" spans="2:11" ht="13.5" x14ac:dyDescent="0.35">
      <c r="B1907" s="3">
        <v>44783</v>
      </c>
      <c r="C1907" s="2">
        <v>72.5</v>
      </c>
      <c r="D1907" s="2">
        <v>52.5961</v>
      </c>
      <c r="E1907" s="2">
        <v>929</v>
      </c>
      <c r="F1907" s="2">
        <v>72.418000000000006</v>
      </c>
      <c r="G1907" s="2">
        <v>67276.322</v>
      </c>
      <c r="H1907" s="5">
        <f t="shared" si="29"/>
        <v>6.945760654601567E-3</v>
      </c>
      <c r="I1907" s="4"/>
      <c r="J1907" s="4"/>
      <c r="K1907" s="4"/>
    </row>
    <row r="1908" spans="2:11" ht="13.5" x14ac:dyDescent="0.35">
      <c r="B1908" s="3">
        <v>44784</v>
      </c>
      <c r="C1908" s="2">
        <v>72.099999999999994</v>
      </c>
      <c r="D1908" s="2">
        <v>52.305900000000001</v>
      </c>
      <c r="E1908" s="2">
        <v>3035</v>
      </c>
      <c r="F1908" s="2">
        <v>72.099000000000004</v>
      </c>
      <c r="G1908" s="2">
        <v>218820.465</v>
      </c>
      <c r="H1908" s="5">
        <f t="shared" si="29"/>
        <v>-5.5175193598004163E-3</v>
      </c>
      <c r="I1908" s="4"/>
      <c r="J1908" s="4"/>
      <c r="K1908" s="4"/>
    </row>
    <row r="1909" spans="2:11" ht="13.5" x14ac:dyDescent="0.35">
      <c r="B1909" s="3">
        <v>44785</v>
      </c>
      <c r="C1909" s="2">
        <v>73</v>
      </c>
      <c r="D1909" s="2">
        <v>52.958799999999997</v>
      </c>
      <c r="E1909" s="2">
        <v>6606</v>
      </c>
      <c r="F1909" s="2">
        <v>72.337999999999994</v>
      </c>
      <c r="G1909" s="2">
        <v>477864.82799999998</v>
      </c>
      <c r="H1909" s="5">
        <f t="shared" si="29"/>
        <v>1.2482339468396402E-2</v>
      </c>
      <c r="I1909" s="4"/>
      <c r="J1909" s="4"/>
      <c r="K1909" s="4"/>
    </row>
    <row r="1910" spans="2:11" ht="13.5" x14ac:dyDescent="0.35">
      <c r="B1910" s="3">
        <v>44788</v>
      </c>
      <c r="C1910" s="2">
        <v>72.8</v>
      </c>
      <c r="D1910" s="2">
        <v>52.813699999999997</v>
      </c>
      <c r="E1910" s="2">
        <v>398</v>
      </c>
      <c r="F1910" s="2">
        <v>72.554000000000002</v>
      </c>
      <c r="G1910" s="2">
        <v>28876.491999999998</v>
      </c>
      <c r="H1910" s="5">
        <f t="shared" si="29"/>
        <v>-2.7398657069268818E-3</v>
      </c>
      <c r="I1910" s="4"/>
      <c r="J1910" s="4"/>
      <c r="K1910" s="4"/>
    </row>
    <row r="1911" spans="2:11" ht="13.5" x14ac:dyDescent="0.35">
      <c r="B1911" s="3">
        <v>44789</v>
      </c>
      <c r="C1911" s="2">
        <v>73.2</v>
      </c>
      <c r="D1911" s="2">
        <v>53.103900000000003</v>
      </c>
      <c r="E1911" s="2">
        <v>4581</v>
      </c>
      <c r="F1911" s="2">
        <v>72.971999999999994</v>
      </c>
      <c r="G1911" s="2">
        <v>334284.73200000002</v>
      </c>
      <c r="H1911" s="5">
        <f t="shared" si="29"/>
        <v>5.4947863906525353E-3</v>
      </c>
      <c r="I1911" s="4"/>
      <c r="J1911" s="4"/>
      <c r="K1911" s="4"/>
    </row>
    <row r="1912" spans="2:11" ht="13.5" x14ac:dyDescent="0.35">
      <c r="B1912" s="3">
        <v>44790</v>
      </c>
      <c r="C1912" s="2">
        <v>73.25</v>
      </c>
      <c r="D1912" s="2">
        <v>53.1402</v>
      </c>
      <c r="E1912" s="2">
        <v>963</v>
      </c>
      <c r="F1912" s="2">
        <v>73.209000000000003</v>
      </c>
      <c r="G1912" s="2">
        <v>70500.267000000007</v>
      </c>
      <c r="H1912" s="5">
        <f t="shared" si="29"/>
        <v>6.8356561382491886E-4</v>
      </c>
      <c r="I1912" s="4"/>
      <c r="J1912" s="4"/>
      <c r="K1912" s="4"/>
    </row>
    <row r="1913" spans="2:11" ht="13.5" x14ac:dyDescent="0.35">
      <c r="B1913" s="3">
        <v>44791</v>
      </c>
      <c r="C1913" s="2">
        <v>74</v>
      </c>
      <c r="D1913" s="2">
        <v>53.6843</v>
      </c>
      <c r="E1913" s="2">
        <v>4620</v>
      </c>
      <c r="F1913" s="2">
        <v>73.820999999999998</v>
      </c>
      <c r="G1913" s="2">
        <v>341053.02</v>
      </c>
      <c r="H1913" s="5">
        <f t="shared" si="29"/>
        <v>1.0238952807855452E-2</v>
      </c>
      <c r="I1913" s="4"/>
      <c r="J1913" s="4"/>
      <c r="K1913" s="4"/>
    </row>
    <row r="1914" spans="2:11" ht="13.5" x14ac:dyDescent="0.35">
      <c r="B1914" s="3">
        <v>44792</v>
      </c>
      <c r="C1914" s="2">
        <v>74.48</v>
      </c>
      <c r="D1914" s="2">
        <v>54.032499999999999</v>
      </c>
      <c r="E1914" s="2">
        <v>1348</v>
      </c>
      <c r="F1914" s="2">
        <v>74.084000000000003</v>
      </c>
      <c r="G1914" s="2">
        <v>99865.232000000004</v>
      </c>
      <c r="H1914" s="5">
        <f t="shared" si="29"/>
        <v>6.4860676212598195E-3</v>
      </c>
      <c r="I1914" s="4"/>
      <c r="J1914" s="4"/>
      <c r="K1914" s="4"/>
    </row>
    <row r="1915" spans="2:11" ht="13.5" x14ac:dyDescent="0.35">
      <c r="B1915" s="3">
        <v>44795</v>
      </c>
      <c r="C1915" s="2">
        <v>73.5</v>
      </c>
      <c r="D1915" s="2">
        <v>53.3215</v>
      </c>
      <c r="E1915" s="2">
        <v>1565</v>
      </c>
      <c r="F1915" s="2">
        <v>73.468999999999994</v>
      </c>
      <c r="G1915" s="2">
        <v>114978.985</v>
      </c>
      <c r="H1915" s="5">
        <f t="shared" si="29"/>
        <v>-1.3158747050386315E-2</v>
      </c>
      <c r="I1915" s="4"/>
      <c r="J1915" s="4"/>
      <c r="K1915" s="4"/>
    </row>
    <row r="1916" spans="2:11" ht="13.5" x14ac:dyDescent="0.35">
      <c r="B1916" s="3">
        <v>44796</v>
      </c>
      <c r="C1916" s="2">
        <v>73.89</v>
      </c>
      <c r="D1916" s="2">
        <v>53.604500000000002</v>
      </c>
      <c r="E1916" s="2">
        <v>1785</v>
      </c>
      <c r="F1916" s="2">
        <v>73.501999999999995</v>
      </c>
      <c r="G1916" s="2">
        <v>131201.07</v>
      </c>
      <c r="H1916" s="5">
        <f t="shared" si="29"/>
        <v>5.3074275854955557E-3</v>
      </c>
      <c r="I1916" s="4"/>
      <c r="J1916" s="4"/>
      <c r="K1916" s="4"/>
    </row>
    <row r="1917" spans="2:11" ht="13.5" x14ac:dyDescent="0.35">
      <c r="B1917" s="3">
        <v>44797</v>
      </c>
      <c r="C1917" s="2">
        <v>73.790000000000006</v>
      </c>
      <c r="D1917" s="2">
        <v>53.5319</v>
      </c>
      <c r="E1917" s="2">
        <v>743</v>
      </c>
      <c r="F1917" s="2">
        <v>73.516999999999996</v>
      </c>
      <c r="G1917" s="2">
        <v>54623.131000000001</v>
      </c>
      <c r="H1917" s="5">
        <f t="shared" si="29"/>
        <v>-1.3543639060153779E-3</v>
      </c>
      <c r="I1917" s="4"/>
      <c r="J1917" s="4"/>
      <c r="K1917" s="4"/>
    </row>
    <row r="1918" spans="2:11" ht="13.5" x14ac:dyDescent="0.35">
      <c r="B1918" s="3">
        <v>44798</v>
      </c>
      <c r="C1918" s="2">
        <v>73.5</v>
      </c>
      <c r="D1918" s="2">
        <v>53.3215</v>
      </c>
      <c r="E1918" s="2">
        <v>884</v>
      </c>
      <c r="F1918" s="2">
        <v>73.704999999999998</v>
      </c>
      <c r="G1918" s="2">
        <v>65155.22</v>
      </c>
      <c r="H1918" s="5">
        <f t="shared" si="29"/>
        <v>-3.9303667532816864E-3</v>
      </c>
      <c r="I1918" s="4"/>
      <c r="J1918" s="4"/>
      <c r="K1918" s="4"/>
    </row>
    <row r="1919" spans="2:11" ht="13.5" x14ac:dyDescent="0.35">
      <c r="B1919" s="3">
        <v>44799</v>
      </c>
      <c r="C1919" s="2">
        <v>74.2</v>
      </c>
      <c r="D1919" s="2">
        <v>53.8294</v>
      </c>
      <c r="E1919" s="2">
        <v>1669</v>
      </c>
      <c r="F1919" s="2">
        <v>73.947999999999993</v>
      </c>
      <c r="G1919" s="2">
        <v>123419.212</v>
      </c>
      <c r="H1919" s="5">
        <f t="shared" si="29"/>
        <v>9.5252384122727109E-3</v>
      </c>
      <c r="I1919" s="4"/>
      <c r="J1919" s="4"/>
      <c r="K1919" s="4"/>
    </row>
    <row r="1920" spans="2:11" ht="13.5" x14ac:dyDescent="0.35">
      <c r="B1920" s="3">
        <v>44802</v>
      </c>
      <c r="C1920" s="2">
        <v>73.989999999999995</v>
      </c>
      <c r="D1920" s="2">
        <v>53.677</v>
      </c>
      <c r="E1920" s="2">
        <v>502</v>
      </c>
      <c r="F1920" s="2">
        <v>73.983000000000004</v>
      </c>
      <c r="G1920" s="2">
        <v>37139.466</v>
      </c>
      <c r="H1920" s="5">
        <f t="shared" si="29"/>
        <v>-2.8311666115542825E-3</v>
      </c>
      <c r="I1920" s="4"/>
      <c r="J1920" s="4"/>
      <c r="K1920" s="4"/>
    </row>
    <row r="1921" spans="2:11" ht="13.5" x14ac:dyDescent="0.35">
      <c r="B1921" s="3">
        <v>44803</v>
      </c>
      <c r="C1921" s="2">
        <v>73.599999999999994</v>
      </c>
      <c r="D1921" s="2">
        <v>53.394100000000002</v>
      </c>
      <c r="E1921" s="2">
        <v>14366</v>
      </c>
      <c r="F1921" s="2">
        <v>72.638000000000005</v>
      </c>
      <c r="G1921" s="2">
        <v>1043517.508</v>
      </c>
      <c r="H1921" s="5">
        <f t="shared" si="29"/>
        <v>-5.2704137712613957E-3</v>
      </c>
      <c r="I1921" s="4"/>
      <c r="J1921" s="4"/>
      <c r="K1921" s="4"/>
    </row>
    <row r="1922" spans="2:11" ht="13.5" x14ac:dyDescent="0.35">
      <c r="B1922" s="3">
        <v>44804</v>
      </c>
      <c r="C1922" s="2">
        <v>75</v>
      </c>
      <c r="D1922" s="2">
        <v>54.409700000000001</v>
      </c>
      <c r="E1922" s="2">
        <v>4050</v>
      </c>
      <c r="F1922" s="2">
        <v>74.433999999999997</v>
      </c>
      <c r="G1922" s="2">
        <v>301457.7</v>
      </c>
      <c r="H1922" s="5">
        <f t="shared" si="29"/>
        <v>1.902082814393349E-2</v>
      </c>
      <c r="I1922" s="4"/>
      <c r="J1922" s="4"/>
      <c r="K1922" s="4"/>
    </row>
    <row r="1923" spans="2:11" ht="13.5" x14ac:dyDescent="0.35">
      <c r="B1923" s="3">
        <v>44805</v>
      </c>
      <c r="C1923" s="2">
        <v>75.39</v>
      </c>
      <c r="D1923" s="2">
        <v>54.692700000000002</v>
      </c>
      <c r="E1923" s="2">
        <v>9219</v>
      </c>
      <c r="F1923" s="2">
        <v>75.225999999999999</v>
      </c>
      <c r="G1923" s="2">
        <v>693508.49399999995</v>
      </c>
      <c r="H1923" s="5">
        <f t="shared" si="29"/>
        <v>5.2012784485119612E-3</v>
      </c>
      <c r="I1923" s="4"/>
      <c r="J1923" s="4"/>
      <c r="K1923" s="4"/>
    </row>
    <row r="1924" spans="2:11" ht="13.5" x14ac:dyDescent="0.35">
      <c r="B1924" s="3">
        <v>44806</v>
      </c>
      <c r="C1924" s="2">
        <v>75.7</v>
      </c>
      <c r="D1924" s="2">
        <v>54.917499999999997</v>
      </c>
      <c r="E1924" s="2">
        <v>4274</v>
      </c>
      <c r="F1924" s="2">
        <v>75.784000000000006</v>
      </c>
      <c r="G1924" s="2">
        <v>323900.81599999999</v>
      </c>
      <c r="H1924" s="5">
        <f t="shared" si="29"/>
        <v>4.1102377465364621E-3</v>
      </c>
      <c r="I1924" s="4"/>
      <c r="J1924" s="4"/>
      <c r="K1924" s="4"/>
    </row>
    <row r="1925" spans="2:11" ht="13.5" x14ac:dyDescent="0.35">
      <c r="B1925" s="3">
        <v>44809</v>
      </c>
      <c r="C1925" s="2">
        <v>76</v>
      </c>
      <c r="D1925" s="2">
        <v>55.135199999999998</v>
      </c>
      <c r="E1925" s="2">
        <v>19813</v>
      </c>
      <c r="F1925" s="2">
        <v>75.844999999999999</v>
      </c>
      <c r="G1925" s="2">
        <v>1502716.9850000001</v>
      </c>
      <c r="H1925" s="5">
        <f t="shared" si="29"/>
        <v>3.9641280101971261E-3</v>
      </c>
      <c r="I1925" s="4"/>
      <c r="J1925" s="4"/>
      <c r="K1925" s="4"/>
    </row>
    <row r="1926" spans="2:11" ht="13.5" x14ac:dyDescent="0.35">
      <c r="B1926" s="3">
        <v>44810</v>
      </c>
      <c r="C1926" s="2">
        <v>76.400000000000006</v>
      </c>
      <c r="D1926" s="2">
        <v>55.425400000000003</v>
      </c>
      <c r="E1926" s="2">
        <v>4526</v>
      </c>
      <c r="F1926" s="2">
        <v>76.093000000000004</v>
      </c>
      <c r="G1926" s="2">
        <v>344396.91800000001</v>
      </c>
      <c r="H1926" s="5">
        <f t="shared" si="29"/>
        <v>5.2634251802842072E-3</v>
      </c>
      <c r="I1926" s="4"/>
      <c r="J1926" s="4"/>
      <c r="K1926" s="4"/>
    </row>
    <row r="1927" spans="2:11" ht="13.5" x14ac:dyDescent="0.35">
      <c r="B1927" s="3">
        <v>44811</v>
      </c>
      <c r="C1927" s="2">
        <v>79.5</v>
      </c>
      <c r="D1927" s="2">
        <v>57.674300000000002</v>
      </c>
      <c r="E1927" s="2">
        <v>9049</v>
      </c>
      <c r="F1927" s="2">
        <v>77.174999999999997</v>
      </c>
      <c r="G1927" s="2">
        <v>698356.57499999995</v>
      </c>
      <c r="H1927" s="5">
        <f t="shared" ref="H1927:H1990" si="30">(D1927-D1926)/D1926</f>
        <v>4.0575259718468405E-2</v>
      </c>
      <c r="I1927" s="4"/>
      <c r="J1927" s="4"/>
      <c r="K1927" s="4"/>
    </row>
    <row r="1928" spans="2:11" ht="13.5" x14ac:dyDescent="0.35">
      <c r="B1928" s="3">
        <v>44812</v>
      </c>
      <c r="C1928" s="2">
        <v>78.5</v>
      </c>
      <c r="D1928" s="2">
        <v>56.948799999999999</v>
      </c>
      <c r="E1928" s="2">
        <v>6493</v>
      </c>
      <c r="F1928" s="2">
        <v>79.284000000000006</v>
      </c>
      <c r="G1928" s="2">
        <v>514791.01199999999</v>
      </c>
      <c r="H1928" s="5">
        <f t="shared" si="30"/>
        <v>-1.2579259739606788E-2</v>
      </c>
      <c r="I1928" s="4"/>
      <c r="J1928" s="4"/>
      <c r="K1928" s="4"/>
    </row>
    <row r="1929" spans="2:11" ht="13.5" x14ac:dyDescent="0.35">
      <c r="B1929" s="3">
        <v>44813</v>
      </c>
      <c r="C1929" s="2">
        <v>79</v>
      </c>
      <c r="D1929" s="2">
        <v>57.311599999999999</v>
      </c>
      <c r="E1929" s="2">
        <v>4892</v>
      </c>
      <c r="F1929" s="2">
        <v>78.668000000000006</v>
      </c>
      <c r="G1929" s="2">
        <v>384843.85600000003</v>
      </c>
      <c r="H1929" s="5">
        <f t="shared" si="30"/>
        <v>6.3706346753575147E-3</v>
      </c>
      <c r="I1929" s="4"/>
      <c r="J1929" s="4"/>
      <c r="K1929" s="4"/>
    </row>
    <row r="1930" spans="2:11" ht="13.5" x14ac:dyDescent="0.35">
      <c r="B1930" s="3">
        <v>44816</v>
      </c>
      <c r="C1930" s="2">
        <v>79.8</v>
      </c>
      <c r="D1930" s="2">
        <v>57.8919</v>
      </c>
      <c r="E1930" s="2">
        <v>12305</v>
      </c>
      <c r="F1930" s="2">
        <v>79.045000000000002</v>
      </c>
      <c r="G1930" s="2">
        <v>972648.72499999998</v>
      </c>
      <c r="H1930" s="5">
        <f t="shared" si="30"/>
        <v>1.0125349841916841E-2</v>
      </c>
      <c r="I1930" s="4"/>
      <c r="J1930" s="4"/>
      <c r="K1930" s="4"/>
    </row>
    <row r="1931" spans="2:11" ht="13.5" x14ac:dyDescent="0.35">
      <c r="B1931" s="3">
        <v>44817</v>
      </c>
      <c r="C1931" s="2">
        <v>79.5</v>
      </c>
      <c r="D1931" s="2">
        <v>57.674300000000002</v>
      </c>
      <c r="E1931" s="2">
        <v>1106</v>
      </c>
      <c r="F1931" s="2">
        <v>79.081000000000003</v>
      </c>
      <c r="G1931" s="2">
        <v>87463.585999999996</v>
      </c>
      <c r="H1931" s="5">
        <f t="shared" si="30"/>
        <v>-3.7587296322973912E-3</v>
      </c>
      <c r="I1931" s="4"/>
      <c r="J1931" s="4"/>
      <c r="K1931" s="4"/>
    </row>
    <row r="1932" spans="2:11" ht="13.5" x14ac:dyDescent="0.35">
      <c r="B1932" s="3">
        <v>44818</v>
      </c>
      <c r="C1932" s="2">
        <v>79.47</v>
      </c>
      <c r="D1932" s="2">
        <v>57.652500000000003</v>
      </c>
      <c r="E1932" s="2">
        <v>3087</v>
      </c>
      <c r="F1932" s="2">
        <v>79.224000000000004</v>
      </c>
      <c r="G1932" s="2">
        <v>244564.48800000001</v>
      </c>
      <c r="H1932" s="5">
        <f t="shared" si="30"/>
        <v>-3.7798464827486298E-4</v>
      </c>
      <c r="I1932" s="4"/>
      <c r="J1932" s="4"/>
      <c r="K1932" s="4"/>
    </row>
    <row r="1933" spans="2:11" ht="13.5" x14ac:dyDescent="0.35">
      <c r="B1933" s="3">
        <v>44819</v>
      </c>
      <c r="C1933" s="2">
        <v>79.400000000000006</v>
      </c>
      <c r="D1933" s="2">
        <v>57.601799999999997</v>
      </c>
      <c r="E1933" s="2">
        <v>884</v>
      </c>
      <c r="F1933" s="2">
        <v>79.244</v>
      </c>
      <c r="G1933" s="2">
        <v>70051.695999999996</v>
      </c>
      <c r="H1933" s="5">
        <f t="shared" si="30"/>
        <v>-8.7940679068568024E-4</v>
      </c>
      <c r="I1933" s="4"/>
      <c r="J1933" s="4"/>
      <c r="K1933" s="4"/>
    </row>
    <row r="1934" spans="2:11" ht="13.5" x14ac:dyDescent="0.35">
      <c r="B1934" s="3">
        <v>44820</v>
      </c>
      <c r="C1934" s="2">
        <v>79.2</v>
      </c>
      <c r="D1934" s="2">
        <v>57.456699999999998</v>
      </c>
      <c r="E1934" s="2">
        <v>2881</v>
      </c>
      <c r="F1934" s="2">
        <v>79.099000000000004</v>
      </c>
      <c r="G1934" s="2">
        <v>227884.21900000001</v>
      </c>
      <c r="H1934" s="5">
        <f t="shared" si="30"/>
        <v>-2.5190185028939956E-3</v>
      </c>
      <c r="I1934" s="4"/>
      <c r="J1934" s="4"/>
      <c r="K1934" s="4"/>
    </row>
    <row r="1935" spans="2:11" ht="13.5" x14ac:dyDescent="0.35">
      <c r="B1935" s="3">
        <v>44823</v>
      </c>
      <c r="C1935" s="2">
        <v>79.099999999999994</v>
      </c>
      <c r="D1935" s="2">
        <v>57.384099999999997</v>
      </c>
      <c r="E1935" s="2">
        <v>3945</v>
      </c>
      <c r="F1935" s="2">
        <v>79.254999999999995</v>
      </c>
      <c r="G1935" s="2">
        <v>312660.97499999998</v>
      </c>
      <c r="H1935" s="5">
        <f t="shared" si="30"/>
        <v>-1.2635602114288034E-3</v>
      </c>
      <c r="I1935" s="4"/>
      <c r="J1935" s="4"/>
      <c r="K1935" s="4"/>
    </row>
    <row r="1936" spans="2:11" ht="13.5" x14ac:dyDescent="0.35">
      <c r="B1936" s="3">
        <v>44824</v>
      </c>
      <c r="C1936" s="2">
        <v>79.349999999999994</v>
      </c>
      <c r="D1936" s="2">
        <v>57.5655</v>
      </c>
      <c r="E1936" s="2">
        <v>3168</v>
      </c>
      <c r="F1936" s="2">
        <v>79.108000000000004</v>
      </c>
      <c r="G1936" s="2">
        <v>250614.144</v>
      </c>
      <c r="H1936" s="5">
        <f t="shared" si="30"/>
        <v>3.161154396426947E-3</v>
      </c>
      <c r="I1936" s="4"/>
      <c r="J1936" s="4"/>
      <c r="K1936" s="4"/>
    </row>
    <row r="1937" spans="2:11" ht="13.5" x14ac:dyDescent="0.35">
      <c r="B1937" s="3">
        <v>44825</v>
      </c>
      <c r="C1937" s="2">
        <v>79.3</v>
      </c>
      <c r="D1937" s="2">
        <v>57.529200000000003</v>
      </c>
      <c r="E1937" s="2">
        <v>3552</v>
      </c>
      <c r="F1937" s="2">
        <v>79.069999999999993</v>
      </c>
      <c r="G1937" s="2">
        <v>280856.64</v>
      </c>
      <c r="H1937" s="5">
        <f t="shared" si="30"/>
        <v>-6.3058602808969109E-4</v>
      </c>
      <c r="I1937" s="4"/>
      <c r="J1937" s="4"/>
      <c r="K1937" s="4"/>
    </row>
    <row r="1938" spans="2:11" ht="13.5" x14ac:dyDescent="0.35">
      <c r="B1938" s="3">
        <v>44826</v>
      </c>
      <c r="C1938" s="2">
        <v>79.31</v>
      </c>
      <c r="D1938" s="2">
        <v>57.536499999999997</v>
      </c>
      <c r="E1938" s="2">
        <v>3793</v>
      </c>
      <c r="F1938" s="2">
        <v>79.201999999999998</v>
      </c>
      <c r="G1938" s="2">
        <v>300413.18599999999</v>
      </c>
      <c r="H1938" s="5">
        <f t="shared" si="30"/>
        <v>1.2689208262923253E-4</v>
      </c>
      <c r="I1938" s="4"/>
      <c r="J1938" s="4"/>
      <c r="K1938" s="4"/>
    </row>
    <row r="1939" spans="2:11" ht="13.5" x14ac:dyDescent="0.35">
      <c r="B1939" s="3">
        <v>44827</v>
      </c>
      <c r="C1939" s="2">
        <v>79.959999999999994</v>
      </c>
      <c r="D1939" s="2">
        <v>58.008000000000003</v>
      </c>
      <c r="E1939" s="2">
        <v>11804</v>
      </c>
      <c r="F1939" s="2">
        <v>79.605999999999995</v>
      </c>
      <c r="G1939" s="2">
        <v>939669.22400000005</v>
      </c>
      <c r="H1939" s="5">
        <f t="shared" si="30"/>
        <v>8.1947980846941697E-3</v>
      </c>
      <c r="I1939" s="4"/>
      <c r="J1939" s="4"/>
      <c r="K1939" s="4"/>
    </row>
    <row r="1940" spans="2:11" ht="13.5" x14ac:dyDescent="0.35">
      <c r="B1940" s="3">
        <v>44830</v>
      </c>
      <c r="C1940" s="2">
        <v>81</v>
      </c>
      <c r="D1940" s="2">
        <v>58.762500000000003</v>
      </c>
      <c r="E1940" s="2">
        <v>7232</v>
      </c>
      <c r="F1940" s="2">
        <v>80.384</v>
      </c>
      <c r="G1940" s="2">
        <v>581337.08799999999</v>
      </c>
      <c r="H1940" s="5">
        <f t="shared" si="30"/>
        <v>1.3006826644600747E-2</v>
      </c>
      <c r="I1940" s="4"/>
      <c r="J1940" s="4"/>
      <c r="K1940" s="4"/>
    </row>
    <row r="1941" spans="2:11" ht="13.5" x14ac:dyDescent="0.35">
      <c r="B1941" s="3">
        <v>44831</v>
      </c>
      <c r="C1941" s="2">
        <v>82</v>
      </c>
      <c r="D1941" s="2">
        <v>59.488</v>
      </c>
      <c r="E1941" s="2">
        <v>12235</v>
      </c>
      <c r="F1941" s="2">
        <v>81.561000000000007</v>
      </c>
      <c r="G1941" s="2">
        <v>997898.83499999996</v>
      </c>
      <c r="H1941" s="5">
        <f t="shared" si="30"/>
        <v>1.2346309295894434E-2</v>
      </c>
      <c r="I1941" s="4"/>
      <c r="J1941" s="4"/>
      <c r="K1941" s="4"/>
    </row>
    <row r="1942" spans="2:11" ht="13.5" x14ac:dyDescent="0.35">
      <c r="B1942" s="3">
        <v>44832</v>
      </c>
      <c r="C1942" s="2">
        <v>83.2</v>
      </c>
      <c r="D1942" s="2">
        <v>60.358499999999999</v>
      </c>
      <c r="E1942" s="2">
        <v>10187</v>
      </c>
      <c r="F1942" s="2">
        <v>83.084999999999994</v>
      </c>
      <c r="G1942" s="2">
        <v>846386.89500000002</v>
      </c>
      <c r="H1942" s="5">
        <f t="shared" si="30"/>
        <v>1.463320333512641E-2</v>
      </c>
      <c r="I1942" s="4"/>
      <c r="J1942" s="4"/>
      <c r="K1942" s="4"/>
    </row>
    <row r="1943" spans="2:11" ht="13.5" x14ac:dyDescent="0.35">
      <c r="B1943" s="3">
        <v>44833</v>
      </c>
      <c r="C1943" s="2">
        <v>83.9</v>
      </c>
      <c r="D1943" s="2">
        <v>60.866300000000003</v>
      </c>
      <c r="E1943" s="2">
        <v>6224</v>
      </c>
      <c r="F1943" s="2">
        <v>83.700999999999993</v>
      </c>
      <c r="G1943" s="2">
        <v>520955.02399999998</v>
      </c>
      <c r="H1943" s="5">
        <f t="shared" si="30"/>
        <v>8.4130652683549641E-3</v>
      </c>
      <c r="I1943" s="4"/>
      <c r="J1943" s="4"/>
      <c r="K1943" s="4"/>
    </row>
    <row r="1944" spans="2:11" ht="13.5" x14ac:dyDescent="0.35">
      <c r="B1944" s="3">
        <v>44834</v>
      </c>
      <c r="C1944" s="2">
        <v>83.48</v>
      </c>
      <c r="D1944" s="2">
        <v>60.561599999999999</v>
      </c>
      <c r="E1944" s="2">
        <v>7849</v>
      </c>
      <c r="F1944" s="2">
        <v>83.721999999999994</v>
      </c>
      <c r="G1944" s="2">
        <v>657133.978</v>
      </c>
      <c r="H1944" s="5">
        <f t="shared" si="30"/>
        <v>-5.0060542533389403E-3</v>
      </c>
      <c r="I1944" s="4"/>
      <c r="J1944" s="4"/>
      <c r="K1944" s="4"/>
    </row>
    <row r="1945" spans="2:11" ht="13.5" x14ac:dyDescent="0.35">
      <c r="B1945" s="3">
        <v>44837</v>
      </c>
      <c r="C1945" s="2">
        <v>82</v>
      </c>
      <c r="D1945" s="2">
        <v>59.488</v>
      </c>
      <c r="E1945" s="2">
        <v>6512</v>
      </c>
      <c r="F1945" s="2">
        <v>82.68</v>
      </c>
      <c r="G1945" s="2">
        <v>538412.16</v>
      </c>
      <c r="H1945" s="5">
        <f t="shared" si="30"/>
        <v>-1.7727404824179002E-2</v>
      </c>
      <c r="I1945" s="4"/>
      <c r="J1945" s="4"/>
      <c r="K1945" s="4"/>
    </row>
    <row r="1946" spans="2:11" ht="13.5" x14ac:dyDescent="0.35">
      <c r="B1946" s="3">
        <v>44838</v>
      </c>
      <c r="C1946" s="2">
        <v>80</v>
      </c>
      <c r="D1946" s="2">
        <v>58.036999999999999</v>
      </c>
      <c r="E1946" s="2">
        <v>9715</v>
      </c>
      <c r="F1946" s="2">
        <v>80.673000000000002</v>
      </c>
      <c r="G1946" s="2">
        <v>783738.19499999995</v>
      </c>
      <c r="H1946" s="5">
        <f t="shared" si="30"/>
        <v>-2.4391473910704689E-2</v>
      </c>
      <c r="I1946" s="4"/>
      <c r="J1946" s="4"/>
      <c r="K1946" s="4"/>
    </row>
    <row r="1947" spans="2:11" ht="13.5" x14ac:dyDescent="0.35">
      <c r="B1947" s="3">
        <v>44839</v>
      </c>
      <c r="C1947" s="2">
        <v>79.5</v>
      </c>
      <c r="D1947" s="2">
        <v>57.674300000000002</v>
      </c>
      <c r="E1947" s="2">
        <v>10065</v>
      </c>
      <c r="F1947" s="2">
        <v>78.977000000000004</v>
      </c>
      <c r="G1947" s="2">
        <v>794903.505</v>
      </c>
      <c r="H1947" s="5">
        <f t="shared" si="30"/>
        <v>-6.2494615503902113E-3</v>
      </c>
      <c r="I1947" s="4"/>
      <c r="J1947" s="4"/>
      <c r="K1947" s="4"/>
    </row>
    <row r="1948" spans="2:11" ht="13.5" x14ac:dyDescent="0.35">
      <c r="B1948" s="3">
        <v>44840</v>
      </c>
      <c r="C1948" s="2">
        <v>79.37</v>
      </c>
      <c r="D1948" s="2">
        <v>57.58</v>
      </c>
      <c r="E1948" s="2">
        <v>2711</v>
      </c>
      <c r="F1948" s="2">
        <v>79.340999999999994</v>
      </c>
      <c r="G1948" s="2">
        <v>215093.451</v>
      </c>
      <c r="H1948" s="5">
        <f t="shared" si="30"/>
        <v>-1.6350436849689384E-3</v>
      </c>
      <c r="I1948" s="4"/>
      <c r="J1948" s="4"/>
      <c r="K1948" s="4"/>
    </row>
    <row r="1949" spans="2:11" ht="13.5" x14ac:dyDescent="0.35">
      <c r="B1949" s="3">
        <v>44841</v>
      </c>
      <c r="C1949" s="2">
        <v>78.989999999999995</v>
      </c>
      <c r="D1949" s="2">
        <v>57.304299999999998</v>
      </c>
      <c r="E1949" s="2">
        <v>3859</v>
      </c>
      <c r="F1949" s="2">
        <v>78.772999999999996</v>
      </c>
      <c r="G1949" s="2">
        <v>303985.00699999998</v>
      </c>
      <c r="H1949" s="5">
        <f t="shared" si="30"/>
        <v>-4.7881208753039334E-3</v>
      </c>
      <c r="I1949" s="4"/>
      <c r="J1949" s="4"/>
      <c r="K1949" s="4"/>
    </row>
    <row r="1950" spans="2:11" ht="13.5" x14ac:dyDescent="0.35">
      <c r="B1950" s="3">
        <v>44844</v>
      </c>
      <c r="C1950" s="2">
        <v>79.900000000000006</v>
      </c>
      <c r="D1950" s="2">
        <v>57.964500000000001</v>
      </c>
      <c r="E1950" s="2">
        <v>3651</v>
      </c>
      <c r="F1950" s="2">
        <v>79.153000000000006</v>
      </c>
      <c r="G1950" s="2">
        <v>288987.603</v>
      </c>
      <c r="H1950" s="5">
        <f t="shared" si="30"/>
        <v>1.1520950434784183E-2</v>
      </c>
      <c r="I1950" s="4"/>
      <c r="J1950" s="4"/>
      <c r="K1950" s="4"/>
    </row>
    <row r="1951" spans="2:11" ht="13.5" x14ac:dyDescent="0.35">
      <c r="B1951" s="3">
        <v>44845</v>
      </c>
      <c r="C1951" s="2">
        <v>79.8</v>
      </c>
      <c r="D1951" s="2">
        <v>57.8919</v>
      </c>
      <c r="E1951" s="2">
        <v>1727</v>
      </c>
      <c r="F1951" s="2">
        <v>79.680000000000007</v>
      </c>
      <c r="G1951" s="2">
        <v>137607.35999999999</v>
      </c>
      <c r="H1951" s="5">
        <f t="shared" si="30"/>
        <v>-1.2524907486479023E-3</v>
      </c>
      <c r="I1951" s="4"/>
      <c r="J1951" s="4"/>
      <c r="K1951" s="4"/>
    </row>
    <row r="1952" spans="2:11" ht="13.5" x14ac:dyDescent="0.35">
      <c r="B1952" s="3">
        <v>44846</v>
      </c>
      <c r="C1952" s="2">
        <v>79.2</v>
      </c>
      <c r="D1952" s="2">
        <v>57.456699999999998</v>
      </c>
      <c r="E1952" s="2">
        <v>4387</v>
      </c>
      <c r="F1952" s="2">
        <v>79.221999999999994</v>
      </c>
      <c r="G1952" s="2">
        <v>347546.91399999999</v>
      </c>
      <c r="H1952" s="5">
        <f t="shared" si="30"/>
        <v>-7.5174592645949057E-3</v>
      </c>
      <c r="I1952" s="4"/>
      <c r="J1952" s="4"/>
      <c r="K1952" s="4"/>
    </row>
    <row r="1953" spans="2:11" ht="13.5" x14ac:dyDescent="0.35">
      <c r="B1953" s="3">
        <v>44847</v>
      </c>
      <c r="C1953" s="2">
        <v>79.2</v>
      </c>
      <c r="D1953" s="2">
        <v>57.456699999999998</v>
      </c>
      <c r="E1953" s="2">
        <v>1056</v>
      </c>
      <c r="F1953" s="2">
        <v>79.222999999999999</v>
      </c>
      <c r="G1953" s="2">
        <v>83659.487999999998</v>
      </c>
      <c r="H1953" s="5">
        <f t="shared" si="30"/>
        <v>0</v>
      </c>
      <c r="I1953" s="4"/>
      <c r="J1953" s="4"/>
      <c r="K1953" s="4"/>
    </row>
    <row r="1954" spans="2:11" ht="13.5" x14ac:dyDescent="0.35">
      <c r="B1954" s="3">
        <v>44848</v>
      </c>
      <c r="C1954" s="2">
        <v>79.2</v>
      </c>
      <c r="D1954" s="2">
        <v>57.456699999999998</v>
      </c>
      <c r="E1954" s="2">
        <v>832</v>
      </c>
      <c r="F1954" s="2">
        <v>79.052999999999997</v>
      </c>
      <c r="G1954" s="2">
        <v>65772.096000000005</v>
      </c>
      <c r="H1954" s="5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79.77</v>
      </c>
      <c r="D1955" s="2">
        <v>57.870199999999997</v>
      </c>
      <c r="E1955" s="2">
        <v>2148</v>
      </c>
      <c r="F1955" s="2">
        <v>79.087000000000003</v>
      </c>
      <c r="G1955" s="2">
        <v>169878.87599999999</v>
      </c>
      <c r="H1955" s="5">
        <f t="shared" si="30"/>
        <v>7.196723793743795E-3</v>
      </c>
      <c r="I1955" s="4"/>
      <c r="J1955" s="4"/>
      <c r="K1955" s="4"/>
    </row>
    <row r="1956" spans="2:11" ht="13.5" x14ac:dyDescent="0.35">
      <c r="B1956" s="3">
        <v>44852</v>
      </c>
      <c r="C1956" s="2">
        <v>79.7</v>
      </c>
      <c r="D1956" s="2">
        <v>57.819400000000002</v>
      </c>
      <c r="E1956" s="2">
        <v>654</v>
      </c>
      <c r="F1956" s="2">
        <v>79.424000000000007</v>
      </c>
      <c r="G1956" s="2">
        <v>51943.296000000002</v>
      </c>
      <c r="H1956" s="5">
        <f t="shared" si="30"/>
        <v>-8.7782658432138301E-4</v>
      </c>
      <c r="I1956" s="4"/>
      <c r="J1956" s="4"/>
      <c r="K1956" s="4"/>
    </row>
    <row r="1957" spans="2:11" ht="13.5" x14ac:dyDescent="0.35">
      <c r="B1957" s="3">
        <v>44853</v>
      </c>
      <c r="C1957" s="2">
        <v>79.7</v>
      </c>
      <c r="D1957" s="2">
        <v>57.819400000000002</v>
      </c>
      <c r="E1957" s="2">
        <v>967</v>
      </c>
      <c r="F1957" s="2">
        <v>79.570999999999998</v>
      </c>
      <c r="G1957" s="2">
        <v>76945.157000000007</v>
      </c>
      <c r="H1957" s="5">
        <f t="shared" si="30"/>
        <v>0</v>
      </c>
      <c r="I1957" s="4"/>
      <c r="J1957" s="4"/>
      <c r="K1957" s="4"/>
    </row>
    <row r="1958" spans="2:11" ht="13.5" x14ac:dyDescent="0.35">
      <c r="B1958" s="3">
        <v>44854</v>
      </c>
      <c r="C1958" s="2">
        <v>79.7</v>
      </c>
      <c r="D1958" s="2">
        <v>57.819400000000002</v>
      </c>
      <c r="E1958" s="2">
        <v>1444</v>
      </c>
      <c r="F1958" s="2">
        <v>79.58</v>
      </c>
      <c r="G1958" s="2">
        <v>114913.52</v>
      </c>
      <c r="H1958" s="5">
        <f t="shared" si="30"/>
        <v>0</v>
      </c>
      <c r="I1958" s="4"/>
      <c r="J1958" s="4"/>
      <c r="K1958" s="4"/>
    </row>
    <row r="1959" spans="2:11" ht="13.5" x14ac:dyDescent="0.35">
      <c r="B1959" s="3">
        <v>44855</v>
      </c>
      <c r="C1959" s="2">
        <v>80.5</v>
      </c>
      <c r="D1959" s="2">
        <v>58.399799999999999</v>
      </c>
      <c r="E1959" s="2">
        <v>8436</v>
      </c>
      <c r="F1959" s="2">
        <v>80.135999999999996</v>
      </c>
      <c r="G1959" s="2">
        <v>676027.29599999997</v>
      </c>
      <c r="H1959" s="5">
        <f t="shared" si="30"/>
        <v>1.0038153284191765E-2</v>
      </c>
      <c r="I1959" s="4"/>
      <c r="J1959" s="4"/>
      <c r="K1959" s="4"/>
    </row>
    <row r="1960" spans="2:11" ht="13.5" x14ac:dyDescent="0.35">
      <c r="B1960" s="3">
        <v>44858</v>
      </c>
      <c r="C1960" s="2">
        <v>80.5</v>
      </c>
      <c r="D1960" s="2">
        <v>58.399799999999999</v>
      </c>
      <c r="E1960" s="2">
        <v>3511</v>
      </c>
      <c r="F1960" s="2">
        <v>80.028999999999996</v>
      </c>
      <c r="G1960" s="2">
        <v>280981.81900000002</v>
      </c>
      <c r="H1960" s="5">
        <f t="shared" si="30"/>
        <v>0</v>
      </c>
      <c r="I1960" s="4"/>
      <c r="J1960" s="4"/>
      <c r="K1960" s="4"/>
    </row>
    <row r="1961" spans="2:11" ht="13.5" x14ac:dyDescent="0.35">
      <c r="B1961" s="3">
        <v>44859</v>
      </c>
      <c r="C1961" s="2">
        <v>82</v>
      </c>
      <c r="D1961" s="2">
        <v>59.488</v>
      </c>
      <c r="E1961" s="2">
        <v>4390</v>
      </c>
      <c r="F1961" s="2">
        <v>80.298000000000002</v>
      </c>
      <c r="G1961" s="2">
        <v>352508.22</v>
      </c>
      <c r="H1961" s="5">
        <f t="shared" si="30"/>
        <v>1.8633625457621438E-2</v>
      </c>
      <c r="I1961" s="4"/>
      <c r="J1961" s="4"/>
      <c r="K1961" s="4"/>
    </row>
    <row r="1962" spans="2:11" ht="13.5" x14ac:dyDescent="0.35">
      <c r="B1962" s="3">
        <v>44860</v>
      </c>
      <c r="C1962" s="2">
        <v>83.4</v>
      </c>
      <c r="D1962" s="2">
        <v>60.503599999999999</v>
      </c>
      <c r="E1962" s="2">
        <v>9679</v>
      </c>
      <c r="F1962" s="2">
        <v>82.781000000000006</v>
      </c>
      <c r="G1962" s="2">
        <v>801237.299</v>
      </c>
      <c r="H1962" s="5">
        <f t="shared" si="30"/>
        <v>1.7072350726196867E-2</v>
      </c>
      <c r="I1962" s="4"/>
      <c r="J1962" s="4"/>
      <c r="K1962" s="4"/>
    </row>
    <row r="1963" spans="2:11" ht="13.5" x14ac:dyDescent="0.35">
      <c r="B1963" s="3">
        <v>44861</v>
      </c>
      <c r="C1963" s="2">
        <v>83.4</v>
      </c>
      <c r="D1963" s="2">
        <v>60.503599999999999</v>
      </c>
      <c r="E1963" s="2">
        <v>3930</v>
      </c>
      <c r="F1963" s="2">
        <v>83.075000000000003</v>
      </c>
      <c r="G1963" s="2">
        <v>326484.75</v>
      </c>
      <c r="H1963" s="5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84.9</v>
      </c>
      <c r="D1964" s="2">
        <v>61.591799999999999</v>
      </c>
      <c r="E1964" s="2">
        <v>11905</v>
      </c>
      <c r="F1964" s="2">
        <v>84.05</v>
      </c>
      <c r="G1964" s="2">
        <v>1000615.25</v>
      </c>
      <c r="H1964" s="5">
        <f t="shared" si="30"/>
        <v>1.798570663563822E-2</v>
      </c>
      <c r="I1964" s="4"/>
      <c r="J1964" s="4"/>
      <c r="K1964" s="4"/>
    </row>
    <row r="1965" spans="2:11" ht="13.5" x14ac:dyDescent="0.35">
      <c r="B1965" s="3">
        <v>44865</v>
      </c>
      <c r="C1965" s="2">
        <v>87.3</v>
      </c>
      <c r="D1965" s="2">
        <v>63.332900000000002</v>
      </c>
      <c r="E1965" s="2">
        <v>10226</v>
      </c>
      <c r="F1965" s="2">
        <v>86.287999999999997</v>
      </c>
      <c r="G1965" s="2">
        <v>882381.08799999999</v>
      </c>
      <c r="H1965" s="5">
        <f t="shared" si="30"/>
        <v>2.8268373387366548E-2</v>
      </c>
      <c r="I1965" s="4"/>
      <c r="J1965" s="4"/>
      <c r="K1965" s="4"/>
    </row>
    <row r="1966" spans="2:11" ht="13.5" x14ac:dyDescent="0.35">
      <c r="B1966" s="3">
        <v>44866</v>
      </c>
      <c r="C1966" s="2">
        <v>89.95</v>
      </c>
      <c r="D1966" s="2">
        <v>65.255399999999995</v>
      </c>
      <c r="E1966" s="2">
        <v>13567</v>
      </c>
      <c r="F1966" s="2">
        <v>88.411000000000001</v>
      </c>
      <c r="G1966" s="2">
        <v>1199472.037</v>
      </c>
      <c r="H1966" s="5">
        <f t="shared" si="30"/>
        <v>3.0355470853221506E-2</v>
      </c>
      <c r="I1966" s="4"/>
      <c r="J1966" s="4"/>
      <c r="K1966" s="4"/>
    </row>
    <row r="1967" spans="2:11" ht="13.5" x14ac:dyDescent="0.35">
      <c r="B1967" s="3">
        <v>44867</v>
      </c>
      <c r="C1967" s="2">
        <v>88.5</v>
      </c>
      <c r="D1967" s="2">
        <v>64.203500000000005</v>
      </c>
      <c r="E1967" s="2">
        <v>9092</v>
      </c>
      <c r="F1967" s="2">
        <v>88.572000000000003</v>
      </c>
      <c r="G1967" s="2">
        <v>805296.62399999995</v>
      </c>
      <c r="H1967" s="5">
        <f t="shared" si="30"/>
        <v>-1.6119738749589909E-2</v>
      </c>
      <c r="I1967" s="4"/>
      <c r="J1967" s="4"/>
      <c r="K1967" s="4"/>
    </row>
    <row r="1968" spans="2:11" ht="13.5" x14ac:dyDescent="0.35">
      <c r="B1968" s="3">
        <v>44868</v>
      </c>
      <c r="C1968" s="2">
        <v>87.95</v>
      </c>
      <c r="D1968" s="2">
        <v>63.804499999999997</v>
      </c>
      <c r="E1968" s="2">
        <v>8966</v>
      </c>
      <c r="F1968" s="2">
        <v>87.983000000000004</v>
      </c>
      <c r="G1968" s="2">
        <v>788855.57799999998</v>
      </c>
      <c r="H1968" s="5">
        <f t="shared" si="30"/>
        <v>-6.2146144680587196E-3</v>
      </c>
      <c r="I1968" s="4"/>
      <c r="J1968" s="4"/>
      <c r="K1968" s="4"/>
    </row>
    <row r="1969" spans="2:11" ht="13.5" x14ac:dyDescent="0.35">
      <c r="B1969" s="3">
        <v>44869</v>
      </c>
      <c r="C1969" s="2">
        <v>88</v>
      </c>
      <c r="D1969" s="2">
        <v>63.840699999999998</v>
      </c>
      <c r="E1969" s="2">
        <v>5433</v>
      </c>
      <c r="F1969" s="2">
        <v>87.852999999999994</v>
      </c>
      <c r="G1969" s="2">
        <v>477305.34899999999</v>
      </c>
      <c r="H1969" s="5">
        <f t="shared" si="30"/>
        <v>5.6735810170130472E-4</v>
      </c>
      <c r="I1969" s="4"/>
      <c r="J1969" s="4"/>
      <c r="K1969" s="4"/>
    </row>
    <row r="1970" spans="2:11" ht="13.5" x14ac:dyDescent="0.35">
      <c r="B1970" s="3">
        <v>44872</v>
      </c>
      <c r="C1970" s="2">
        <v>87.9</v>
      </c>
      <c r="D1970" s="2">
        <v>63.7682</v>
      </c>
      <c r="E1970" s="2">
        <v>6199</v>
      </c>
      <c r="F1970" s="2">
        <v>86.905000000000001</v>
      </c>
      <c r="G1970" s="2">
        <v>538724.09499999997</v>
      </c>
      <c r="H1970" s="5">
        <f t="shared" si="30"/>
        <v>-1.1356391768886935E-3</v>
      </c>
      <c r="I1970" s="4"/>
      <c r="J1970" s="4"/>
      <c r="K1970" s="4"/>
    </row>
    <row r="1971" spans="2:11" ht="13.5" x14ac:dyDescent="0.35">
      <c r="B1971" s="3">
        <v>44873</v>
      </c>
      <c r="C1971" s="2">
        <v>89</v>
      </c>
      <c r="D1971" s="2">
        <v>64.566199999999995</v>
      </c>
      <c r="E1971" s="2">
        <v>8442</v>
      </c>
      <c r="F1971" s="2">
        <v>88.307000000000002</v>
      </c>
      <c r="G1971" s="2">
        <v>745487.69400000002</v>
      </c>
      <c r="H1971" s="5">
        <f t="shared" si="30"/>
        <v>1.2514074413265464E-2</v>
      </c>
      <c r="I1971" s="4"/>
      <c r="J1971" s="4"/>
      <c r="K1971" s="4"/>
    </row>
    <row r="1972" spans="2:11" ht="13.5" x14ac:dyDescent="0.35">
      <c r="B1972" s="3">
        <v>44874</v>
      </c>
      <c r="C1972" s="2">
        <v>88.1</v>
      </c>
      <c r="D1972" s="2">
        <v>63.9133</v>
      </c>
      <c r="E1972" s="2">
        <v>4041</v>
      </c>
      <c r="F1972" s="2">
        <v>88.656000000000006</v>
      </c>
      <c r="G1972" s="2">
        <v>358258.89600000001</v>
      </c>
      <c r="H1972" s="5">
        <f t="shared" si="30"/>
        <v>-1.0112101997639561E-2</v>
      </c>
      <c r="I1972" s="4"/>
      <c r="J1972" s="4"/>
      <c r="K1972" s="4"/>
    </row>
    <row r="1973" spans="2:11" ht="13.5" x14ac:dyDescent="0.35">
      <c r="B1973" s="3">
        <v>44875</v>
      </c>
      <c r="C1973" s="2">
        <v>87</v>
      </c>
      <c r="D1973" s="2">
        <v>63.115299999999998</v>
      </c>
      <c r="E1973" s="2">
        <v>6055</v>
      </c>
      <c r="F1973" s="2">
        <v>87.201999999999998</v>
      </c>
      <c r="G1973" s="2">
        <v>528008.11</v>
      </c>
      <c r="H1973" s="5">
        <f t="shared" si="30"/>
        <v>-1.2485664173184639E-2</v>
      </c>
      <c r="I1973" s="4"/>
      <c r="J1973" s="4"/>
      <c r="K1973" s="4"/>
    </row>
    <row r="1974" spans="2:11" ht="13.5" x14ac:dyDescent="0.35">
      <c r="B1974" s="3">
        <v>44876</v>
      </c>
      <c r="C1974" s="2">
        <v>86.4</v>
      </c>
      <c r="D1974" s="2">
        <v>62.68</v>
      </c>
      <c r="E1974" s="2">
        <v>36163</v>
      </c>
      <c r="F1974" s="2">
        <v>85.195999999999998</v>
      </c>
      <c r="G1974" s="2">
        <v>3080942.9479999999</v>
      </c>
      <c r="H1974" s="5">
        <f t="shared" si="30"/>
        <v>-6.8969013852425327E-3</v>
      </c>
      <c r="I1974" s="4"/>
      <c r="J1974" s="4"/>
      <c r="K1974" s="4"/>
    </row>
    <row r="1975" spans="2:11" ht="13.5" x14ac:dyDescent="0.35">
      <c r="B1975" s="3">
        <v>44879</v>
      </c>
      <c r="C1975" s="2">
        <v>86.9</v>
      </c>
      <c r="D1975" s="2">
        <v>63.042700000000004</v>
      </c>
      <c r="E1975" s="2">
        <v>3559</v>
      </c>
      <c r="F1975" s="2">
        <v>87.144000000000005</v>
      </c>
      <c r="G1975" s="2">
        <v>310145.49599999998</v>
      </c>
      <c r="H1975" s="5">
        <f t="shared" si="30"/>
        <v>5.7865347798341385E-3</v>
      </c>
      <c r="I1975" s="4"/>
      <c r="J1975" s="4"/>
      <c r="K1975" s="4"/>
    </row>
    <row r="1976" spans="2:11" ht="13.5" x14ac:dyDescent="0.35">
      <c r="B1976" s="3">
        <v>44880</v>
      </c>
      <c r="C1976" s="2">
        <v>86</v>
      </c>
      <c r="D1976" s="2">
        <v>62.389800000000001</v>
      </c>
      <c r="E1976" s="2">
        <v>3386</v>
      </c>
      <c r="F1976" s="2">
        <v>86.031999999999996</v>
      </c>
      <c r="G1976" s="2">
        <v>291304.35200000001</v>
      </c>
      <c r="H1976" s="5">
        <f t="shared" si="30"/>
        <v>-1.0356472676455838E-2</v>
      </c>
      <c r="I1976" s="4"/>
      <c r="J1976" s="4"/>
      <c r="K1976" s="4"/>
    </row>
    <row r="1977" spans="2:11" ht="13.5" x14ac:dyDescent="0.35">
      <c r="B1977" s="3">
        <v>44881</v>
      </c>
      <c r="C1977" s="2">
        <v>85.99</v>
      </c>
      <c r="D1977" s="2">
        <v>62.382599999999996</v>
      </c>
      <c r="E1977" s="2">
        <v>1554</v>
      </c>
      <c r="F1977" s="2">
        <v>85.8</v>
      </c>
      <c r="G1977" s="2">
        <v>133333.20000000001</v>
      </c>
      <c r="H1977" s="5">
        <f t="shared" si="30"/>
        <v>-1.1540347941497707E-4</v>
      </c>
      <c r="I1977" s="4"/>
      <c r="J1977" s="4"/>
      <c r="K1977" s="4"/>
    </row>
    <row r="1978" spans="2:11" ht="13.5" x14ac:dyDescent="0.35">
      <c r="B1978" s="3">
        <v>44882</v>
      </c>
      <c r="C1978" s="2">
        <v>85.49</v>
      </c>
      <c r="D1978" s="2">
        <v>62.019799999999996</v>
      </c>
      <c r="E1978" s="2">
        <v>3824</v>
      </c>
      <c r="F1978" s="2">
        <v>85.405000000000001</v>
      </c>
      <c r="G1978" s="2">
        <v>326588.71999999997</v>
      </c>
      <c r="H1978" s="5">
        <f t="shared" si="30"/>
        <v>-5.8157242564433036E-3</v>
      </c>
      <c r="I1978" s="4"/>
      <c r="J1978" s="4"/>
      <c r="K1978" s="4"/>
    </row>
    <row r="1979" spans="2:11" ht="13.5" x14ac:dyDescent="0.35">
      <c r="B1979" s="3">
        <v>44883</v>
      </c>
      <c r="C1979" s="2">
        <v>85.49</v>
      </c>
      <c r="D1979" s="2">
        <v>62.019799999999996</v>
      </c>
      <c r="E1979" s="2">
        <v>4507</v>
      </c>
      <c r="F1979" s="2">
        <v>85.221999999999994</v>
      </c>
      <c r="G1979" s="2">
        <v>384095.554</v>
      </c>
      <c r="H1979" s="5">
        <f t="shared" si="30"/>
        <v>0</v>
      </c>
      <c r="I1979" s="4"/>
      <c r="J1979" s="4"/>
      <c r="K1979" s="4"/>
    </row>
    <row r="1980" spans="2:11" ht="13.5" x14ac:dyDescent="0.35">
      <c r="B1980" s="3">
        <v>44886</v>
      </c>
      <c r="C1980" s="2">
        <v>87</v>
      </c>
      <c r="D1980" s="2">
        <v>63.115299999999998</v>
      </c>
      <c r="E1980" s="2">
        <v>5204</v>
      </c>
      <c r="F1980" s="2">
        <v>86.281999999999996</v>
      </c>
      <c r="G1980" s="2">
        <v>449011.52799999999</v>
      </c>
      <c r="H1980" s="5">
        <f t="shared" si="30"/>
        <v>1.7663713846223325E-2</v>
      </c>
      <c r="I1980" s="4"/>
      <c r="J1980" s="4"/>
      <c r="K1980" s="4"/>
    </row>
    <row r="1981" spans="2:11" ht="13.5" x14ac:dyDescent="0.35">
      <c r="B1981" s="3">
        <v>44887</v>
      </c>
      <c r="C1981" s="2">
        <v>86.5</v>
      </c>
      <c r="D1981" s="2">
        <v>62.752499999999998</v>
      </c>
      <c r="E1981" s="2">
        <v>6077</v>
      </c>
      <c r="F1981" s="2">
        <v>86.091999999999999</v>
      </c>
      <c r="G1981" s="2">
        <v>523181.08399999997</v>
      </c>
      <c r="H1981" s="5">
        <f t="shared" si="30"/>
        <v>-5.7482100219756541E-3</v>
      </c>
      <c r="I1981" s="4"/>
      <c r="J1981" s="4"/>
      <c r="K1981" s="4"/>
    </row>
    <row r="1982" spans="2:11" ht="13.5" x14ac:dyDescent="0.35">
      <c r="B1982" s="3">
        <v>44888</v>
      </c>
      <c r="C1982" s="2">
        <v>86.5</v>
      </c>
      <c r="D1982" s="2">
        <v>62.752499999999998</v>
      </c>
      <c r="E1982" s="2">
        <v>4603</v>
      </c>
      <c r="F1982" s="2">
        <v>86.168999999999997</v>
      </c>
      <c r="G1982" s="2">
        <v>396635.90700000001</v>
      </c>
      <c r="H1982" s="5">
        <f t="shared" si="30"/>
        <v>0</v>
      </c>
      <c r="I1982" s="4"/>
      <c r="J1982" s="4"/>
      <c r="K1982" s="4"/>
    </row>
    <row r="1983" spans="2:11" ht="13.5" x14ac:dyDescent="0.35">
      <c r="B1983" s="3">
        <v>44889</v>
      </c>
      <c r="C1983" s="2">
        <v>86.7</v>
      </c>
      <c r="D1983" s="2">
        <v>62.897599999999997</v>
      </c>
      <c r="E1983" s="2">
        <v>1404</v>
      </c>
      <c r="F1983" s="2">
        <v>86.393000000000001</v>
      </c>
      <c r="G1983" s="2">
        <v>121295.772</v>
      </c>
      <c r="H1983" s="5">
        <f t="shared" si="30"/>
        <v>2.3122584757579276E-3</v>
      </c>
      <c r="I1983" s="4"/>
      <c r="J1983" s="4"/>
      <c r="K1983" s="4"/>
    </row>
    <row r="1984" spans="2:11" ht="13.5" x14ac:dyDescent="0.35">
      <c r="B1984" s="3">
        <v>44890</v>
      </c>
      <c r="C1984" s="2">
        <v>86.4</v>
      </c>
      <c r="D1984" s="2">
        <v>62.68</v>
      </c>
      <c r="E1984" s="2">
        <v>2457</v>
      </c>
      <c r="F1984" s="2">
        <v>86.385000000000005</v>
      </c>
      <c r="G1984" s="2">
        <v>212247.94500000001</v>
      </c>
      <c r="H1984" s="5">
        <f t="shared" si="30"/>
        <v>-3.4595914629492598E-3</v>
      </c>
      <c r="I1984" s="4"/>
      <c r="J1984" s="4"/>
      <c r="K1984" s="4"/>
    </row>
    <row r="1985" spans="2:11" ht="13.5" x14ac:dyDescent="0.35">
      <c r="B1985" s="3">
        <v>44893</v>
      </c>
      <c r="C1985" s="2">
        <v>86.44</v>
      </c>
      <c r="D1985" s="2">
        <v>62.709000000000003</v>
      </c>
      <c r="E1985" s="2">
        <v>3560</v>
      </c>
      <c r="F1985" s="2">
        <v>86.451999999999998</v>
      </c>
      <c r="G1985" s="2">
        <v>307769.12</v>
      </c>
      <c r="H1985" s="5">
        <f t="shared" si="30"/>
        <v>4.626675175495129E-4</v>
      </c>
      <c r="I1985" s="4"/>
      <c r="J1985" s="4"/>
      <c r="K1985" s="4"/>
    </row>
    <row r="1986" spans="2:11" ht="13.5" x14ac:dyDescent="0.35">
      <c r="B1986" s="3">
        <v>44894</v>
      </c>
      <c r="C1986" s="2">
        <v>87.5</v>
      </c>
      <c r="D1986" s="2">
        <v>63.478000000000002</v>
      </c>
      <c r="E1986" s="2">
        <v>3323</v>
      </c>
      <c r="F1986" s="2">
        <v>87.102000000000004</v>
      </c>
      <c r="G1986" s="2">
        <v>289439.946</v>
      </c>
      <c r="H1986" s="5">
        <f t="shared" si="30"/>
        <v>1.2262992552903066E-2</v>
      </c>
      <c r="I1986" s="4"/>
      <c r="J1986" s="4"/>
      <c r="K1986" s="4"/>
    </row>
    <row r="1987" spans="2:11" ht="13.5" x14ac:dyDescent="0.35">
      <c r="B1987" s="3">
        <v>44895</v>
      </c>
      <c r="C1987" s="2">
        <v>88</v>
      </c>
      <c r="D1987" s="2">
        <v>63.840699999999998</v>
      </c>
      <c r="E1987" s="2">
        <v>3755</v>
      </c>
      <c r="F1987" s="2">
        <v>87.852000000000004</v>
      </c>
      <c r="G1987" s="2">
        <v>329884.26</v>
      </c>
      <c r="H1987" s="5">
        <f t="shared" si="30"/>
        <v>5.7137906046188704E-3</v>
      </c>
      <c r="I1987" s="4"/>
      <c r="J1987" s="4"/>
      <c r="K1987" s="4"/>
    </row>
    <row r="1988" spans="2:11" ht="13.5" x14ac:dyDescent="0.35">
      <c r="B1988" s="3">
        <v>44896</v>
      </c>
      <c r="C1988" s="2">
        <v>87.3</v>
      </c>
      <c r="D1988" s="2">
        <v>63.332900000000002</v>
      </c>
      <c r="E1988" s="2">
        <v>3384</v>
      </c>
      <c r="F1988" s="2">
        <v>87.599000000000004</v>
      </c>
      <c r="G1988" s="2">
        <v>296435.016</v>
      </c>
      <c r="H1988" s="5">
        <f t="shared" si="30"/>
        <v>-7.9541734348150331E-3</v>
      </c>
      <c r="I1988" s="4"/>
      <c r="J1988" s="4"/>
      <c r="K1988" s="4"/>
    </row>
    <row r="1989" spans="2:11" ht="13.5" x14ac:dyDescent="0.35">
      <c r="B1989" s="3">
        <v>44897</v>
      </c>
      <c r="C1989" s="2">
        <v>86.55</v>
      </c>
      <c r="D1989" s="2">
        <v>62.788800000000002</v>
      </c>
      <c r="E1989" s="2">
        <v>1286</v>
      </c>
      <c r="F1989" s="2">
        <v>86.811999999999998</v>
      </c>
      <c r="G1989" s="2">
        <v>111640.232</v>
      </c>
      <c r="H1989" s="5">
        <f t="shared" si="30"/>
        <v>-8.591111412867565E-3</v>
      </c>
      <c r="I1989" s="4"/>
      <c r="J1989" s="4"/>
      <c r="K1989" s="4"/>
    </row>
    <row r="1990" spans="2:11" ht="13.5" x14ac:dyDescent="0.35">
      <c r="B1990" s="3">
        <v>44900</v>
      </c>
      <c r="C1990" s="2">
        <v>87.65</v>
      </c>
      <c r="D1990" s="2">
        <v>63.586799999999997</v>
      </c>
      <c r="E1990" s="2">
        <v>12674</v>
      </c>
      <c r="F1990" s="2">
        <v>86.522999999999996</v>
      </c>
      <c r="G1990" s="2">
        <v>1096592.5020000001</v>
      </c>
      <c r="H1990" s="5">
        <f t="shared" si="30"/>
        <v>1.2709272991361433E-2</v>
      </c>
      <c r="I1990" s="4"/>
      <c r="J1990" s="4"/>
      <c r="K1990" s="4"/>
    </row>
    <row r="1991" spans="2:11" ht="13.5" x14ac:dyDescent="0.35">
      <c r="B1991" s="3">
        <v>44901</v>
      </c>
      <c r="C1991" s="2">
        <v>88</v>
      </c>
      <c r="D1991" s="2">
        <v>63.840699999999998</v>
      </c>
      <c r="E1991" s="2">
        <v>2434</v>
      </c>
      <c r="F1991" s="2">
        <v>87.796000000000006</v>
      </c>
      <c r="G1991" s="2">
        <v>213695.46400000001</v>
      </c>
      <c r="H1991" s="5">
        <f t="shared" ref="H1991:H2054" si="31">(D1991-D1990)/D1990</f>
        <v>3.9929670937993668E-3</v>
      </c>
      <c r="I1991" s="4"/>
      <c r="J1991" s="4"/>
      <c r="K1991" s="4"/>
    </row>
    <row r="1992" spans="2:11" ht="13.5" x14ac:dyDescent="0.35">
      <c r="B1992" s="3">
        <v>44902</v>
      </c>
      <c r="C1992" s="2">
        <v>87.5</v>
      </c>
      <c r="D1992" s="2">
        <v>63.478000000000002</v>
      </c>
      <c r="E1992" s="2">
        <v>4023</v>
      </c>
      <c r="F1992" s="2">
        <v>86.856999999999999</v>
      </c>
      <c r="G1992" s="2">
        <v>349425.71100000001</v>
      </c>
      <c r="H1992" s="5">
        <f t="shared" si="31"/>
        <v>-5.6813286821729191E-3</v>
      </c>
      <c r="I1992" s="4"/>
      <c r="J1992" s="4"/>
      <c r="K1992" s="4"/>
    </row>
    <row r="1993" spans="2:11" ht="13.5" x14ac:dyDescent="0.35">
      <c r="B1993" s="3">
        <v>44903</v>
      </c>
      <c r="C1993" s="2">
        <v>87.8</v>
      </c>
      <c r="D1993" s="2">
        <v>63.695599999999999</v>
      </c>
      <c r="E1993" s="2">
        <v>2836</v>
      </c>
      <c r="F1993" s="2">
        <v>87.674000000000007</v>
      </c>
      <c r="G1993" s="2">
        <v>248643.46400000001</v>
      </c>
      <c r="H1993" s="5">
        <f t="shared" si="31"/>
        <v>3.4279592929833541E-3</v>
      </c>
      <c r="I1993" s="4"/>
      <c r="J1993" s="4"/>
      <c r="K1993" s="4"/>
    </row>
    <row r="1994" spans="2:11" ht="13.5" x14ac:dyDescent="0.35">
      <c r="B1994" s="3">
        <v>44904</v>
      </c>
      <c r="C1994" s="2">
        <v>87.8</v>
      </c>
      <c r="D1994" s="2">
        <v>63.695599999999999</v>
      </c>
      <c r="E1994" s="2">
        <v>3455</v>
      </c>
      <c r="F1994" s="2">
        <v>87.498999999999995</v>
      </c>
      <c r="G1994" s="2">
        <v>302309.04499999998</v>
      </c>
      <c r="H1994" s="5">
        <f t="shared" si="31"/>
        <v>0</v>
      </c>
      <c r="I1994" s="4"/>
      <c r="J1994" s="4"/>
      <c r="K1994" s="4"/>
    </row>
    <row r="1995" spans="2:11" ht="13.5" x14ac:dyDescent="0.35">
      <c r="B1995" s="3">
        <v>44907</v>
      </c>
      <c r="C1995" s="2">
        <v>87.5</v>
      </c>
      <c r="D1995" s="2">
        <v>63.478000000000002</v>
      </c>
      <c r="E1995" s="2">
        <v>3268</v>
      </c>
      <c r="F1995" s="2">
        <v>87.546999999999997</v>
      </c>
      <c r="G1995" s="2">
        <v>286103.59600000002</v>
      </c>
      <c r="H1995" s="5">
        <f t="shared" si="31"/>
        <v>-3.4162485320806675E-3</v>
      </c>
      <c r="I1995" s="4"/>
      <c r="J1995" s="4"/>
      <c r="K1995" s="4"/>
    </row>
    <row r="1996" spans="2:11" ht="13.5" x14ac:dyDescent="0.35">
      <c r="B1996" s="3">
        <v>44908</v>
      </c>
      <c r="C1996" s="2">
        <v>87.61</v>
      </c>
      <c r="D1996" s="2">
        <v>63.5578</v>
      </c>
      <c r="E1996" s="2">
        <v>3170</v>
      </c>
      <c r="F1996" s="2">
        <v>87.533000000000001</v>
      </c>
      <c r="G1996" s="2">
        <v>277479.61</v>
      </c>
      <c r="H1996" s="5">
        <f t="shared" si="31"/>
        <v>1.2571284539525309E-3</v>
      </c>
      <c r="I1996" s="4"/>
      <c r="J1996" s="4"/>
      <c r="K1996" s="4"/>
    </row>
    <row r="1997" spans="2:11" ht="13.5" x14ac:dyDescent="0.35">
      <c r="B1997" s="3">
        <v>44909</v>
      </c>
      <c r="C1997" s="2">
        <v>87.62</v>
      </c>
      <c r="D1997" s="2">
        <v>63.565100000000001</v>
      </c>
      <c r="E1997" s="2">
        <v>3205</v>
      </c>
      <c r="F1997" s="2">
        <v>87.667000000000002</v>
      </c>
      <c r="G1997" s="2">
        <v>280972.73499999999</v>
      </c>
      <c r="H1997" s="5">
        <f t="shared" si="31"/>
        <v>1.1485608375369743E-4</v>
      </c>
      <c r="I1997" s="4"/>
      <c r="J1997" s="4"/>
      <c r="K1997" s="4"/>
    </row>
    <row r="1998" spans="2:11" ht="13.5" x14ac:dyDescent="0.35">
      <c r="B1998" s="3">
        <v>44910</v>
      </c>
      <c r="C1998" s="2">
        <v>87.8</v>
      </c>
      <c r="D1998" s="2">
        <v>63.695599999999999</v>
      </c>
      <c r="E1998" s="2">
        <v>3397</v>
      </c>
      <c r="F1998" s="2">
        <v>87.77</v>
      </c>
      <c r="G1998" s="2">
        <v>298154.69</v>
      </c>
      <c r="H1998" s="5">
        <f t="shared" si="31"/>
        <v>2.0530133673981139E-3</v>
      </c>
      <c r="I1998" s="4"/>
      <c r="J1998" s="4"/>
      <c r="K1998" s="4"/>
    </row>
    <row r="1999" spans="2:11" ht="13.5" x14ac:dyDescent="0.35">
      <c r="B1999" s="3">
        <v>44911</v>
      </c>
      <c r="C1999" s="2">
        <v>88</v>
      </c>
      <c r="D1999" s="2">
        <v>63.840699999999998</v>
      </c>
      <c r="E1999" s="2">
        <v>8039</v>
      </c>
      <c r="F1999" s="2">
        <v>87.882999999999996</v>
      </c>
      <c r="G1999" s="2">
        <v>706491.43700000003</v>
      </c>
      <c r="H1999" s="5">
        <f t="shared" si="31"/>
        <v>2.2780223437725579E-3</v>
      </c>
      <c r="I1999" s="4"/>
      <c r="J1999" s="4"/>
      <c r="K1999" s="4"/>
    </row>
    <row r="2000" spans="2:11" ht="13.5" x14ac:dyDescent="0.35">
      <c r="B2000" s="3">
        <v>44914</v>
      </c>
      <c r="C2000" s="2">
        <v>88.7</v>
      </c>
      <c r="D2000" s="2">
        <v>64.348600000000005</v>
      </c>
      <c r="E2000" s="2">
        <v>1000</v>
      </c>
      <c r="F2000" s="2">
        <v>88.534000000000006</v>
      </c>
      <c r="G2000" s="2">
        <v>88534</v>
      </c>
      <c r="H2000" s="5">
        <f t="shared" si="31"/>
        <v>7.9557398336798698E-3</v>
      </c>
      <c r="I2000" s="4"/>
      <c r="J2000" s="4"/>
      <c r="K2000" s="4"/>
    </row>
    <row r="2001" spans="2:11" ht="13.5" x14ac:dyDescent="0.35">
      <c r="B2001" s="3">
        <v>44915</v>
      </c>
      <c r="C2001" s="2">
        <v>88.4</v>
      </c>
      <c r="D2001" s="2">
        <v>64.130899999999997</v>
      </c>
      <c r="E2001" s="2">
        <v>9139</v>
      </c>
      <c r="F2001" s="2">
        <v>88.462000000000003</v>
      </c>
      <c r="G2001" s="2">
        <v>808454.21799999999</v>
      </c>
      <c r="H2001" s="5">
        <f t="shared" si="31"/>
        <v>-3.383134986619876E-3</v>
      </c>
      <c r="I2001" s="4"/>
      <c r="J2001" s="4"/>
      <c r="K2001" s="4"/>
    </row>
    <row r="2002" spans="2:11" ht="13.5" x14ac:dyDescent="0.35">
      <c r="B2002" s="3">
        <v>44916</v>
      </c>
      <c r="C2002" s="2">
        <v>88.3</v>
      </c>
      <c r="D2002" s="2">
        <v>64.058400000000006</v>
      </c>
      <c r="E2002" s="2">
        <v>12205</v>
      </c>
      <c r="F2002" s="2">
        <v>88.680999999999997</v>
      </c>
      <c r="G2002" s="2">
        <v>1082351.605</v>
      </c>
      <c r="H2002" s="5">
        <f t="shared" si="31"/>
        <v>-1.13050027365889E-3</v>
      </c>
      <c r="I2002" s="4"/>
      <c r="J2002" s="4"/>
      <c r="K2002" s="4"/>
    </row>
    <row r="2003" spans="2:11" ht="13.5" x14ac:dyDescent="0.35">
      <c r="B2003" s="3">
        <v>44917</v>
      </c>
      <c r="C2003" s="2">
        <v>88.3</v>
      </c>
      <c r="D2003" s="2">
        <v>64.058400000000006</v>
      </c>
      <c r="E2003" s="2">
        <v>2573</v>
      </c>
      <c r="F2003" s="2">
        <v>88.25</v>
      </c>
      <c r="G2003" s="2">
        <v>227067.25</v>
      </c>
      <c r="H2003" s="5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88.95</v>
      </c>
      <c r="D2004" s="2">
        <v>64.529899999999998</v>
      </c>
      <c r="E2004" s="2">
        <v>1801</v>
      </c>
      <c r="F2004" s="2">
        <v>88.549000000000007</v>
      </c>
      <c r="G2004" s="2">
        <v>159476.74900000001</v>
      </c>
      <c r="H2004" s="5">
        <f t="shared" si="31"/>
        <v>7.3604710701483615E-3</v>
      </c>
      <c r="I2004" s="4"/>
      <c r="J2004" s="4"/>
      <c r="K2004" s="4"/>
    </row>
    <row r="2005" spans="2:11" ht="13.5" x14ac:dyDescent="0.35">
      <c r="B2005" s="3">
        <v>44921</v>
      </c>
      <c r="C2005" s="2">
        <v>88.8</v>
      </c>
      <c r="D2005" s="2">
        <v>64.421099999999996</v>
      </c>
      <c r="E2005" s="2">
        <v>3108</v>
      </c>
      <c r="F2005" s="2">
        <v>88.795000000000002</v>
      </c>
      <c r="G2005" s="2">
        <v>275974.86</v>
      </c>
      <c r="H2005" s="5">
        <f t="shared" si="31"/>
        <v>-1.6860401147375439E-3</v>
      </c>
      <c r="I2005" s="4"/>
      <c r="J2005" s="4"/>
      <c r="K2005" s="4"/>
    </row>
    <row r="2006" spans="2:11" ht="13.5" x14ac:dyDescent="0.35">
      <c r="B2006" s="3">
        <v>44922</v>
      </c>
      <c r="C2006" s="2">
        <v>89.25</v>
      </c>
      <c r="D2006" s="2">
        <v>64.747600000000006</v>
      </c>
      <c r="E2006" s="2">
        <v>15764</v>
      </c>
      <c r="F2006" s="2">
        <v>88.73</v>
      </c>
      <c r="G2006" s="2">
        <v>1398739.72</v>
      </c>
      <c r="H2006" s="5">
        <f t="shared" si="31"/>
        <v>5.0682152276196775E-3</v>
      </c>
      <c r="I2006" s="4"/>
      <c r="J2006" s="4"/>
      <c r="K2006" s="4"/>
    </row>
    <row r="2007" spans="2:11" ht="13.5" x14ac:dyDescent="0.35">
      <c r="B2007" s="3">
        <v>44923</v>
      </c>
      <c r="C2007" s="2">
        <v>88.5</v>
      </c>
      <c r="D2007" s="2">
        <v>64.203500000000005</v>
      </c>
      <c r="E2007" s="2">
        <v>5836</v>
      </c>
      <c r="F2007" s="2">
        <v>88.822999999999993</v>
      </c>
      <c r="G2007" s="2">
        <v>518371.02799999999</v>
      </c>
      <c r="H2007" s="5">
        <f t="shared" si="31"/>
        <v>-8.403400280473719E-3</v>
      </c>
      <c r="I2007" s="4"/>
      <c r="J2007" s="4"/>
      <c r="K2007" s="4"/>
    </row>
    <row r="2008" spans="2:11" ht="13.5" x14ac:dyDescent="0.35">
      <c r="B2008" s="3">
        <v>44924</v>
      </c>
      <c r="C2008" s="2">
        <v>88.49</v>
      </c>
      <c r="D2008" s="2">
        <v>64.196200000000005</v>
      </c>
      <c r="E2008" s="2">
        <v>5503</v>
      </c>
      <c r="F2008" s="2">
        <v>88.462000000000003</v>
      </c>
      <c r="G2008" s="2">
        <v>486806.386</v>
      </c>
      <c r="H2008" s="5">
        <f t="shared" si="31"/>
        <v>-1.1370096645822657E-4</v>
      </c>
      <c r="I2008" s="4"/>
      <c r="J2008" s="4"/>
      <c r="K2008" s="4"/>
    </row>
    <row r="2009" spans="2:11" ht="13.5" x14ac:dyDescent="0.35">
      <c r="B2009" s="3">
        <v>44925</v>
      </c>
      <c r="C2009" s="2">
        <v>88</v>
      </c>
      <c r="D2009" s="2">
        <v>63.840699999999998</v>
      </c>
      <c r="E2009" s="2">
        <v>6327</v>
      </c>
      <c r="F2009" s="2">
        <v>88.308000000000007</v>
      </c>
      <c r="G2009" s="2">
        <v>558724.71600000001</v>
      </c>
      <c r="H2009" s="5">
        <f t="shared" si="31"/>
        <v>-5.5377109548541241E-3</v>
      </c>
      <c r="I2009" s="4"/>
      <c r="J2009" s="4"/>
      <c r="K2009" s="4"/>
    </row>
    <row r="2010" spans="2:11" ht="13.5" x14ac:dyDescent="0.35">
      <c r="B2010" s="3">
        <v>44928</v>
      </c>
      <c r="C2010" s="2">
        <v>89</v>
      </c>
      <c r="D2010" s="2">
        <v>64.566199999999995</v>
      </c>
      <c r="E2010" s="2">
        <v>2715</v>
      </c>
      <c r="F2010" s="2">
        <v>89.1</v>
      </c>
      <c r="G2010" s="2">
        <v>241906.5</v>
      </c>
      <c r="H2010" s="5">
        <f t="shared" si="31"/>
        <v>1.1364223763210566E-2</v>
      </c>
      <c r="I2010" s="4"/>
      <c r="J2010" s="4"/>
      <c r="K2010" s="4"/>
    </row>
    <row r="2011" spans="2:11" ht="13.5" x14ac:dyDescent="0.35">
      <c r="B2011" s="3">
        <v>44929</v>
      </c>
      <c r="C2011" s="2">
        <v>89.4</v>
      </c>
      <c r="D2011" s="2">
        <v>64.856399999999994</v>
      </c>
      <c r="E2011" s="2">
        <v>5279</v>
      </c>
      <c r="F2011" s="2">
        <v>89.066999999999993</v>
      </c>
      <c r="G2011" s="2">
        <v>470184.69300000003</v>
      </c>
      <c r="H2011" s="5">
        <f t="shared" si="31"/>
        <v>4.4946117318349025E-3</v>
      </c>
      <c r="I2011" s="4"/>
      <c r="J2011" s="4"/>
      <c r="K2011" s="4"/>
    </row>
    <row r="2012" spans="2:11" ht="13.5" x14ac:dyDescent="0.35">
      <c r="B2012" s="3">
        <v>44930</v>
      </c>
      <c r="C2012" s="2">
        <v>89.35</v>
      </c>
      <c r="D2012" s="2">
        <v>64.820099999999996</v>
      </c>
      <c r="E2012" s="2">
        <v>3577</v>
      </c>
      <c r="F2012" s="2">
        <v>89.186000000000007</v>
      </c>
      <c r="G2012" s="2">
        <v>319018.32199999999</v>
      </c>
      <c r="H2012" s="5">
        <f t="shared" si="31"/>
        <v>-5.5969804059425308E-4</v>
      </c>
      <c r="I2012" s="4"/>
      <c r="J2012" s="4"/>
      <c r="K2012" s="4"/>
    </row>
    <row r="2013" spans="2:11" ht="13.5" x14ac:dyDescent="0.35">
      <c r="B2013" s="3">
        <v>44931</v>
      </c>
      <c r="C2013" s="2">
        <v>89.4</v>
      </c>
      <c r="D2013" s="2">
        <v>64.856399999999994</v>
      </c>
      <c r="E2013" s="2">
        <v>3254</v>
      </c>
      <c r="F2013" s="2">
        <v>89.402000000000001</v>
      </c>
      <c r="G2013" s="2">
        <v>290914.10800000001</v>
      </c>
      <c r="H2013" s="5">
        <f t="shared" si="31"/>
        <v>5.600114779211559E-4</v>
      </c>
      <c r="I2013" s="4"/>
      <c r="J2013" s="4"/>
      <c r="K2013" s="4"/>
    </row>
    <row r="2014" spans="2:11" ht="13.5" x14ac:dyDescent="0.35">
      <c r="B2014" s="3">
        <v>44932</v>
      </c>
      <c r="C2014" s="2">
        <v>89.6</v>
      </c>
      <c r="D2014" s="2">
        <v>65.001499999999993</v>
      </c>
      <c r="E2014" s="2">
        <v>1716</v>
      </c>
      <c r="F2014" s="2">
        <v>89.369</v>
      </c>
      <c r="G2014" s="2">
        <v>153357.204</v>
      </c>
      <c r="H2014" s="5">
        <f t="shared" si="31"/>
        <v>2.2372502944967552E-3</v>
      </c>
      <c r="I2014" s="4"/>
      <c r="J2014" s="4"/>
      <c r="K2014" s="4"/>
    </row>
    <row r="2015" spans="2:11" ht="13.5" x14ac:dyDescent="0.35">
      <c r="B2015" s="3">
        <v>44935</v>
      </c>
      <c r="C2015" s="2">
        <v>92</v>
      </c>
      <c r="D2015" s="2">
        <v>66.742599999999996</v>
      </c>
      <c r="E2015" s="2">
        <v>7357</v>
      </c>
      <c r="F2015" s="2">
        <v>91.322000000000003</v>
      </c>
      <c r="G2015" s="2">
        <v>671855.95400000003</v>
      </c>
      <c r="H2015" s="5">
        <f t="shared" si="31"/>
        <v>2.6785535718406549E-2</v>
      </c>
      <c r="I2015" s="4"/>
      <c r="J2015" s="4"/>
      <c r="K2015" s="4"/>
    </row>
    <row r="2016" spans="2:11" ht="13.5" x14ac:dyDescent="0.35">
      <c r="B2016" s="3">
        <v>44936</v>
      </c>
      <c r="C2016" s="2">
        <v>93.2</v>
      </c>
      <c r="D2016" s="2">
        <v>67.613100000000003</v>
      </c>
      <c r="E2016" s="2">
        <v>9475</v>
      </c>
      <c r="F2016" s="2">
        <v>92.953999999999994</v>
      </c>
      <c r="G2016" s="2">
        <v>880739.15</v>
      </c>
      <c r="H2016" s="5">
        <f t="shared" si="31"/>
        <v>1.3042644427996616E-2</v>
      </c>
      <c r="I2016" s="4"/>
      <c r="J2016" s="4"/>
      <c r="K2016" s="4"/>
    </row>
    <row r="2017" spans="2:11" ht="13.5" x14ac:dyDescent="0.35">
      <c r="B2017" s="3">
        <v>44937</v>
      </c>
      <c r="C2017" s="2">
        <v>94.99</v>
      </c>
      <c r="D2017" s="2">
        <v>68.911699999999996</v>
      </c>
      <c r="E2017" s="2">
        <v>10651</v>
      </c>
      <c r="F2017" s="2">
        <v>93.66</v>
      </c>
      <c r="G2017" s="2">
        <v>997572.66</v>
      </c>
      <c r="H2017" s="5">
        <f t="shared" si="31"/>
        <v>1.9206337233465012E-2</v>
      </c>
      <c r="I2017" s="4"/>
      <c r="J2017" s="4"/>
      <c r="K2017" s="4"/>
    </row>
    <row r="2018" spans="2:11" ht="13.5" x14ac:dyDescent="0.35">
      <c r="B2018" s="3">
        <v>44938</v>
      </c>
      <c r="C2018" s="2">
        <v>98.4</v>
      </c>
      <c r="D2018" s="2">
        <v>71.385599999999997</v>
      </c>
      <c r="E2018" s="2">
        <v>16112</v>
      </c>
      <c r="F2018" s="2">
        <v>97.68</v>
      </c>
      <c r="G2018" s="2">
        <v>1573820.16</v>
      </c>
      <c r="H2018" s="5">
        <f t="shared" si="31"/>
        <v>3.5899564224942941E-2</v>
      </c>
      <c r="I2018" s="4"/>
      <c r="J2018" s="4"/>
      <c r="K2018" s="4"/>
    </row>
    <row r="2019" spans="2:11" ht="13.5" x14ac:dyDescent="0.35">
      <c r="B2019" s="3">
        <v>44939</v>
      </c>
      <c r="C2019" s="2">
        <v>99.33</v>
      </c>
      <c r="D2019" s="2">
        <v>72.060199999999995</v>
      </c>
      <c r="E2019" s="2">
        <v>6695</v>
      </c>
      <c r="F2019" s="2">
        <v>99.191000000000003</v>
      </c>
      <c r="G2019" s="2">
        <v>664083.745</v>
      </c>
      <c r="H2019" s="5">
        <f t="shared" si="31"/>
        <v>9.4500851712389904E-3</v>
      </c>
      <c r="I2019" s="4"/>
      <c r="J2019" s="4"/>
      <c r="K2019" s="4"/>
    </row>
    <row r="2020" spans="2:11" ht="13.5" x14ac:dyDescent="0.35">
      <c r="B2020" s="3">
        <v>44942</v>
      </c>
      <c r="C2020" s="2">
        <v>98.9</v>
      </c>
      <c r="D2020" s="2">
        <v>71.7483</v>
      </c>
      <c r="E2020" s="2">
        <v>4362</v>
      </c>
      <c r="F2020" s="2">
        <v>99.141000000000005</v>
      </c>
      <c r="G2020" s="2">
        <v>432453.04200000002</v>
      </c>
      <c r="H2020" s="5">
        <f t="shared" si="31"/>
        <v>-4.3283254834151769E-3</v>
      </c>
      <c r="I2020" s="4"/>
      <c r="J2020" s="4"/>
      <c r="K2020" s="4"/>
    </row>
    <row r="2021" spans="2:11" ht="13.5" x14ac:dyDescent="0.35">
      <c r="B2021" s="3">
        <v>44943</v>
      </c>
      <c r="C2021" s="2">
        <v>98.18</v>
      </c>
      <c r="D2021" s="2">
        <v>71.225999999999999</v>
      </c>
      <c r="E2021" s="2">
        <v>3422</v>
      </c>
      <c r="F2021" s="2">
        <v>98.108999999999995</v>
      </c>
      <c r="G2021" s="2">
        <v>335728.99800000002</v>
      </c>
      <c r="H2021" s="5">
        <f t="shared" si="31"/>
        <v>-7.2796149873934476E-3</v>
      </c>
      <c r="I2021" s="4"/>
      <c r="J2021" s="4"/>
      <c r="K2021" s="4"/>
    </row>
    <row r="2022" spans="2:11" ht="13.5" x14ac:dyDescent="0.35">
      <c r="B2022" s="3">
        <v>44944</v>
      </c>
      <c r="C2022" s="2">
        <v>97.89</v>
      </c>
      <c r="D2022" s="2">
        <v>71.015600000000006</v>
      </c>
      <c r="E2022" s="2">
        <v>2329</v>
      </c>
      <c r="F2022" s="2">
        <v>97.665000000000006</v>
      </c>
      <c r="G2022" s="2">
        <v>227461.785</v>
      </c>
      <c r="H2022" s="5">
        <f t="shared" si="31"/>
        <v>-2.9539774801335583E-3</v>
      </c>
      <c r="I2022" s="4"/>
      <c r="J2022" s="4"/>
      <c r="K2022" s="4"/>
    </row>
    <row r="2023" spans="2:11" ht="13.5" x14ac:dyDescent="0.35">
      <c r="B2023" s="3">
        <v>44945</v>
      </c>
      <c r="C2023" s="2">
        <v>97.8</v>
      </c>
      <c r="D2023" s="2">
        <v>70.950299999999999</v>
      </c>
      <c r="E2023" s="2">
        <v>1571</v>
      </c>
      <c r="F2023" s="2">
        <v>97.706999999999994</v>
      </c>
      <c r="G2023" s="2">
        <v>153497.69699999999</v>
      </c>
      <c r="H2023" s="5">
        <f t="shared" si="31"/>
        <v>-9.1951627529736682E-4</v>
      </c>
      <c r="I2023" s="4"/>
      <c r="J2023" s="4"/>
      <c r="K2023" s="4"/>
    </row>
    <row r="2024" spans="2:11" ht="13.5" x14ac:dyDescent="0.35">
      <c r="B2024" s="3">
        <v>44946</v>
      </c>
      <c r="C2024" s="2">
        <v>98.5</v>
      </c>
      <c r="D2024" s="2">
        <v>71.458100000000002</v>
      </c>
      <c r="E2024" s="2">
        <v>6071</v>
      </c>
      <c r="F2024" s="2">
        <v>98.016000000000005</v>
      </c>
      <c r="G2024" s="2">
        <v>595055.13600000006</v>
      </c>
      <c r="H2024" s="5">
        <f t="shared" si="31"/>
        <v>7.1571226619197258E-3</v>
      </c>
      <c r="I2024" s="4"/>
      <c r="J2024" s="4"/>
      <c r="K2024" s="4"/>
    </row>
    <row r="2025" spans="2:11" ht="13.5" x14ac:dyDescent="0.35">
      <c r="B2025" s="3">
        <v>44949</v>
      </c>
      <c r="C2025" s="2">
        <v>98.5</v>
      </c>
      <c r="D2025" s="2">
        <v>71.458100000000002</v>
      </c>
      <c r="E2025" s="2">
        <v>5496</v>
      </c>
      <c r="F2025" s="2">
        <v>98.253</v>
      </c>
      <c r="G2025" s="2">
        <v>539998.48800000001</v>
      </c>
      <c r="H2025" s="5">
        <f t="shared" si="31"/>
        <v>0</v>
      </c>
      <c r="I2025" s="4"/>
      <c r="J2025" s="4"/>
      <c r="K2025" s="4"/>
    </row>
    <row r="2026" spans="2:11" ht="13.5" x14ac:dyDescent="0.35">
      <c r="B2026" s="3">
        <v>44950</v>
      </c>
      <c r="C2026" s="2">
        <v>99.34</v>
      </c>
      <c r="D2026" s="2">
        <v>72.067499999999995</v>
      </c>
      <c r="E2026" s="2">
        <v>6511</v>
      </c>
      <c r="F2026" s="2">
        <v>99.144000000000005</v>
      </c>
      <c r="G2026" s="2">
        <v>645526.58400000003</v>
      </c>
      <c r="H2026" s="5">
        <f t="shared" si="31"/>
        <v>8.5280744940040912E-3</v>
      </c>
      <c r="I2026" s="4"/>
      <c r="J2026" s="4"/>
      <c r="K2026" s="4"/>
    </row>
    <row r="2027" spans="2:11" ht="13.5" x14ac:dyDescent="0.35">
      <c r="B2027" s="3">
        <v>44951</v>
      </c>
      <c r="C2027" s="2">
        <v>99.2</v>
      </c>
      <c r="D2027" s="2">
        <v>71.965900000000005</v>
      </c>
      <c r="E2027" s="2">
        <v>2843</v>
      </c>
      <c r="F2027" s="2">
        <v>99.227000000000004</v>
      </c>
      <c r="G2027" s="2">
        <v>282102.36099999998</v>
      </c>
      <c r="H2027" s="5">
        <f t="shared" si="31"/>
        <v>-1.4097894335170582E-3</v>
      </c>
      <c r="I2027" s="4"/>
      <c r="J2027" s="4"/>
      <c r="K2027" s="4"/>
    </row>
    <row r="2028" spans="2:11" ht="13.5" x14ac:dyDescent="0.35">
      <c r="B2028" s="3">
        <v>44952</v>
      </c>
      <c r="C2028" s="2">
        <v>98.2</v>
      </c>
      <c r="D2028" s="2">
        <v>71.240499999999997</v>
      </c>
      <c r="E2028" s="2">
        <v>3888</v>
      </c>
      <c r="F2028" s="2">
        <v>98.349000000000004</v>
      </c>
      <c r="G2028" s="2">
        <v>382380.91200000001</v>
      </c>
      <c r="H2028" s="5">
        <f t="shared" si="31"/>
        <v>-1.0079773892913277E-2</v>
      </c>
      <c r="I2028" s="4"/>
      <c r="J2028" s="4"/>
      <c r="K2028" s="4"/>
    </row>
    <row r="2029" spans="2:11" ht="13.5" x14ac:dyDescent="0.35">
      <c r="B2029" s="3">
        <v>44953</v>
      </c>
      <c r="C2029" s="2">
        <v>98.9</v>
      </c>
      <c r="D2029" s="2">
        <v>71.7483</v>
      </c>
      <c r="E2029" s="2">
        <v>2258</v>
      </c>
      <c r="F2029" s="2">
        <v>98.447999999999993</v>
      </c>
      <c r="G2029" s="2">
        <v>222295.584</v>
      </c>
      <c r="H2029" s="5">
        <f t="shared" si="31"/>
        <v>7.1279679395849713E-3</v>
      </c>
      <c r="I2029" s="4"/>
      <c r="J2029" s="4"/>
      <c r="K2029" s="4"/>
    </row>
    <row r="2030" spans="2:11" ht="13.5" x14ac:dyDescent="0.35">
      <c r="B2030" s="3">
        <v>44956</v>
      </c>
      <c r="C2030" s="2">
        <v>98.9</v>
      </c>
      <c r="D2030" s="2">
        <v>71.7483</v>
      </c>
      <c r="E2030" s="2">
        <v>2472</v>
      </c>
      <c r="F2030" s="2">
        <v>98.59</v>
      </c>
      <c r="G2030" s="2">
        <v>243714.48</v>
      </c>
      <c r="H2030" s="5">
        <f t="shared" si="31"/>
        <v>0</v>
      </c>
      <c r="I2030" s="4"/>
      <c r="J2030" s="4"/>
      <c r="K2030" s="4"/>
    </row>
    <row r="2031" spans="2:11" ht="13.5" x14ac:dyDescent="0.35">
      <c r="B2031" s="3">
        <v>44957</v>
      </c>
      <c r="C2031" s="2">
        <v>98.79</v>
      </c>
      <c r="D2031" s="2">
        <v>71.668499999999995</v>
      </c>
      <c r="E2031" s="2">
        <v>3811</v>
      </c>
      <c r="F2031" s="2">
        <v>98.591999999999999</v>
      </c>
      <c r="G2031" s="2">
        <v>375734.11200000002</v>
      </c>
      <c r="H2031" s="5">
        <f t="shared" si="31"/>
        <v>-1.1122214742371021E-3</v>
      </c>
      <c r="I2031" s="4"/>
      <c r="J2031" s="4"/>
      <c r="K2031" s="4"/>
    </row>
    <row r="2032" spans="2:11" ht="13.5" x14ac:dyDescent="0.35">
      <c r="B2032" s="3">
        <v>44958</v>
      </c>
      <c r="C2032" s="2">
        <v>97.84</v>
      </c>
      <c r="D2032" s="2">
        <v>70.979299999999995</v>
      </c>
      <c r="E2032" s="2">
        <v>5018</v>
      </c>
      <c r="F2032" s="2">
        <v>97.938000000000002</v>
      </c>
      <c r="G2032" s="2">
        <v>491452.88400000002</v>
      </c>
      <c r="H2032" s="5">
        <f t="shared" si="31"/>
        <v>-9.6164981826046252E-3</v>
      </c>
      <c r="I2032" s="4"/>
      <c r="J2032" s="4"/>
      <c r="K2032" s="4"/>
    </row>
    <row r="2033" spans="2:11" ht="13.5" x14ac:dyDescent="0.35">
      <c r="B2033" s="3">
        <v>44959</v>
      </c>
      <c r="C2033" s="2">
        <v>94.94</v>
      </c>
      <c r="D2033" s="2">
        <v>68.875500000000002</v>
      </c>
      <c r="E2033" s="2">
        <v>5584</v>
      </c>
      <c r="F2033" s="2">
        <v>94.799000000000007</v>
      </c>
      <c r="G2033" s="2">
        <v>529357.61600000004</v>
      </c>
      <c r="H2033" s="5">
        <f t="shared" si="31"/>
        <v>-2.9639627327967346E-2</v>
      </c>
      <c r="I2033" s="4"/>
      <c r="J2033" s="4"/>
      <c r="K2033" s="4"/>
    </row>
    <row r="2034" spans="2:11" ht="13.5" x14ac:dyDescent="0.35">
      <c r="B2034" s="3">
        <v>44960</v>
      </c>
      <c r="C2034" s="2">
        <v>94.4</v>
      </c>
      <c r="D2034" s="2">
        <v>68.483699999999999</v>
      </c>
      <c r="E2034" s="2">
        <v>3823</v>
      </c>
      <c r="F2034" s="2">
        <v>94.144999999999996</v>
      </c>
      <c r="G2034" s="2">
        <v>359916.33500000002</v>
      </c>
      <c r="H2034" s="5">
        <f t="shared" si="31"/>
        <v>-5.6885249471873662E-3</v>
      </c>
      <c r="I2034" s="4"/>
      <c r="J2034" s="4"/>
      <c r="K2034" s="4"/>
    </row>
    <row r="2035" spans="2:11" ht="13.5" x14ac:dyDescent="0.35">
      <c r="B2035" s="3">
        <v>44963</v>
      </c>
      <c r="C2035" s="2">
        <v>94.24</v>
      </c>
      <c r="D2035" s="2">
        <v>68.367599999999996</v>
      </c>
      <c r="E2035" s="2">
        <v>2958</v>
      </c>
      <c r="F2035" s="2">
        <v>94.575000000000003</v>
      </c>
      <c r="G2035" s="2">
        <v>279752.84999999998</v>
      </c>
      <c r="H2035" s="5">
        <f t="shared" si="31"/>
        <v>-1.6952939166546635E-3</v>
      </c>
      <c r="I2035" s="4"/>
      <c r="J2035" s="4"/>
      <c r="K2035" s="4"/>
    </row>
    <row r="2036" spans="2:11" ht="13.5" x14ac:dyDescent="0.35">
      <c r="B2036" s="3">
        <v>44964</v>
      </c>
      <c r="C2036" s="2">
        <v>92</v>
      </c>
      <c r="D2036" s="2">
        <v>66.742599999999996</v>
      </c>
      <c r="E2036" s="2">
        <v>9215</v>
      </c>
      <c r="F2036" s="2">
        <v>91.938000000000002</v>
      </c>
      <c r="G2036" s="2">
        <v>847208.67</v>
      </c>
      <c r="H2036" s="5">
        <f t="shared" si="31"/>
        <v>-2.3768568737238108E-2</v>
      </c>
      <c r="I2036" s="4"/>
      <c r="J2036" s="4"/>
      <c r="K2036" s="4"/>
    </row>
    <row r="2037" spans="2:11" ht="13.5" x14ac:dyDescent="0.35">
      <c r="B2037" s="3">
        <v>44965</v>
      </c>
      <c r="C2037" s="2">
        <v>89.71</v>
      </c>
      <c r="D2037" s="2">
        <v>65.081299999999999</v>
      </c>
      <c r="E2037" s="2">
        <v>6858</v>
      </c>
      <c r="F2037" s="2">
        <v>89.718999999999994</v>
      </c>
      <c r="G2037" s="2">
        <v>615292.902</v>
      </c>
      <c r="H2037" s="5">
        <f t="shared" si="31"/>
        <v>-2.4891148981310247E-2</v>
      </c>
      <c r="I2037" s="4"/>
      <c r="J2037" s="4"/>
      <c r="K2037" s="4"/>
    </row>
    <row r="2038" spans="2:11" ht="13.5" x14ac:dyDescent="0.35">
      <c r="B2038" s="3">
        <v>44966</v>
      </c>
      <c r="C2038" s="2">
        <v>88.33</v>
      </c>
      <c r="D2038" s="2">
        <v>64.080100000000002</v>
      </c>
      <c r="E2038" s="2">
        <v>9121</v>
      </c>
      <c r="F2038" s="2">
        <v>88.823999999999998</v>
      </c>
      <c r="G2038" s="2">
        <v>810163.70400000003</v>
      </c>
      <c r="H2038" s="5">
        <f t="shared" si="31"/>
        <v>-1.5383835295238374E-2</v>
      </c>
      <c r="I2038" s="4"/>
      <c r="J2038" s="4"/>
      <c r="K2038" s="4"/>
    </row>
    <row r="2039" spans="2:11" ht="13.5" x14ac:dyDescent="0.35">
      <c r="B2039" s="3">
        <v>44967</v>
      </c>
      <c r="C2039" s="2">
        <v>86</v>
      </c>
      <c r="D2039" s="2">
        <v>62.389800000000001</v>
      </c>
      <c r="E2039" s="2">
        <v>11013</v>
      </c>
      <c r="F2039" s="2">
        <v>86.513999999999996</v>
      </c>
      <c r="G2039" s="2">
        <v>952778.68200000003</v>
      </c>
      <c r="H2039" s="5">
        <f t="shared" si="31"/>
        <v>-2.637792387964439E-2</v>
      </c>
      <c r="I2039" s="4"/>
      <c r="J2039" s="4"/>
      <c r="K2039" s="4"/>
    </row>
    <row r="2040" spans="2:11" ht="13.5" x14ac:dyDescent="0.35">
      <c r="B2040" s="3">
        <v>44970</v>
      </c>
      <c r="C2040" s="2">
        <v>91.16</v>
      </c>
      <c r="D2040" s="2">
        <v>66.133200000000002</v>
      </c>
      <c r="E2040" s="2">
        <v>6810</v>
      </c>
      <c r="F2040" s="2">
        <v>90.039000000000001</v>
      </c>
      <c r="G2040" s="2">
        <v>613165.59</v>
      </c>
      <c r="H2040" s="5">
        <f t="shared" si="31"/>
        <v>6.0000192339132376E-2</v>
      </c>
      <c r="I2040" s="4"/>
      <c r="J2040" s="4"/>
      <c r="K2040" s="4"/>
    </row>
    <row r="2041" spans="2:11" ht="13.5" x14ac:dyDescent="0.35">
      <c r="B2041" s="3">
        <v>44971</v>
      </c>
      <c r="C2041" s="2">
        <v>93.75</v>
      </c>
      <c r="D2041" s="2">
        <v>68.012200000000007</v>
      </c>
      <c r="E2041" s="2">
        <v>7877</v>
      </c>
      <c r="F2041" s="2">
        <v>93.477000000000004</v>
      </c>
      <c r="G2041" s="2">
        <v>736318.32900000003</v>
      </c>
      <c r="H2041" s="5">
        <f t="shared" si="31"/>
        <v>2.8412355670071988E-2</v>
      </c>
      <c r="I2041" s="4"/>
      <c r="J2041" s="4"/>
      <c r="K2041" s="4"/>
    </row>
    <row r="2042" spans="2:11" ht="13.5" x14ac:dyDescent="0.35">
      <c r="B2042" s="3">
        <v>44972</v>
      </c>
      <c r="C2042" s="2">
        <v>92</v>
      </c>
      <c r="D2042" s="2">
        <v>66.742599999999996</v>
      </c>
      <c r="E2042" s="2">
        <v>3451</v>
      </c>
      <c r="F2042" s="2">
        <v>92.557000000000002</v>
      </c>
      <c r="G2042" s="2">
        <v>319414.20699999999</v>
      </c>
      <c r="H2042" s="5">
        <f t="shared" si="31"/>
        <v>-1.8667239112982834E-2</v>
      </c>
      <c r="I2042" s="4"/>
      <c r="J2042" s="4"/>
      <c r="K2042" s="4"/>
    </row>
    <row r="2043" spans="2:11" ht="13.5" x14ac:dyDescent="0.35">
      <c r="B2043" s="3">
        <v>44973</v>
      </c>
      <c r="C2043" s="2">
        <v>92</v>
      </c>
      <c r="D2043" s="2">
        <v>66.742599999999996</v>
      </c>
      <c r="E2043" s="2">
        <v>2940</v>
      </c>
      <c r="F2043" s="2">
        <v>92.049000000000007</v>
      </c>
      <c r="G2043" s="2">
        <v>270624.06</v>
      </c>
      <c r="H2043" s="5">
        <f t="shared" si="31"/>
        <v>0</v>
      </c>
      <c r="I2043" s="4"/>
      <c r="J2043" s="4"/>
      <c r="K2043" s="4"/>
    </row>
    <row r="2044" spans="2:11" ht="13.5" x14ac:dyDescent="0.35">
      <c r="B2044" s="3">
        <v>44974</v>
      </c>
      <c r="C2044" s="2">
        <v>92.49</v>
      </c>
      <c r="D2044" s="2">
        <v>67.098100000000002</v>
      </c>
      <c r="E2044" s="2">
        <v>1769</v>
      </c>
      <c r="F2044" s="2">
        <v>91.344999999999999</v>
      </c>
      <c r="G2044" s="2">
        <v>161589.30499999999</v>
      </c>
      <c r="H2044" s="5">
        <f t="shared" si="31"/>
        <v>5.326433192593732E-3</v>
      </c>
      <c r="I2044" s="4"/>
      <c r="J2044" s="4"/>
      <c r="K2044" s="4"/>
    </row>
    <row r="2045" spans="2:11" ht="13.5" x14ac:dyDescent="0.35">
      <c r="B2045" s="3">
        <v>44977</v>
      </c>
      <c r="C2045" s="2">
        <v>91.5</v>
      </c>
      <c r="D2045" s="2">
        <v>66.379900000000006</v>
      </c>
      <c r="E2045" s="2">
        <v>2770</v>
      </c>
      <c r="F2045" s="2">
        <v>91.697999999999993</v>
      </c>
      <c r="G2045" s="2">
        <v>254003.46</v>
      </c>
      <c r="H2045" s="5">
        <f t="shared" si="31"/>
        <v>-1.0703730806088338E-2</v>
      </c>
      <c r="I2045" s="4"/>
      <c r="J2045" s="4"/>
      <c r="K2045" s="4"/>
    </row>
    <row r="2046" spans="2:11" ht="13.5" x14ac:dyDescent="0.35">
      <c r="B2046" s="3">
        <v>44978</v>
      </c>
      <c r="C2046" s="2">
        <v>91</v>
      </c>
      <c r="D2046" s="2">
        <v>66.017099999999999</v>
      </c>
      <c r="E2046" s="2">
        <v>1678</v>
      </c>
      <c r="F2046" s="2">
        <v>91.11</v>
      </c>
      <c r="G2046" s="2">
        <v>152882.57999999999</v>
      </c>
      <c r="H2046" s="5">
        <f t="shared" si="31"/>
        <v>-5.4655098907953623E-3</v>
      </c>
      <c r="I2046" s="4"/>
      <c r="J2046" s="4"/>
      <c r="K2046" s="4"/>
    </row>
    <row r="2047" spans="2:11" ht="13.5" x14ac:dyDescent="0.35">
      <c r="B2047" s="3">
        <v>44979</v>
      </c>
      <c r="C2047" s="2">
        <v>90.75</v>
      </c>
      <c r="D2047" s="2">
        <v>65.835800000000006</v>
      </c>
      <c r="E2047" s="2">
        <v>2451</v>
      </c>
      <c r="F2047" s="2">
        <v>90.028000000000006</v>
      </c>
      <c r="G2047" s="2">
        <v>220658.628</v>
      </c>
      <c r="H2047" s="5">
        <f t="shared" si="31"/>
        <v>-2.7462581664446503E-3</v>
      </c>
      <c r="I2047" s="4"/>
      <c r="J2047" s="4"/>
      <c r="K2047" s="4"/>
    </row>
    <row r="2048" spans="2:11" ht="13.5" x14ac:dyDescent="0.35">
      <c r="B2048" s="3">
        <v>44980</v>
      </c>
      <c r="C2048" s="2">
        <v>90.5</v>
      </c>
      <c r="D2048" s="2">
        <v>65.654399999999995</v>
      </c>
      <c r="E2048" s="2">
        <v>1596</v>
      </c>
      <c r="F2048" s="2">
        <v>90.397999999999996</v>
      </c>
      <c r="G2048" s="2">
        <v>144275.20800000001</v>
      </c>
      <c r="H2048" s="5">
        <f t="shared" si="31"/>
        <v>-2.7553397999266456E-3</v>
      </c>
      <c r="I2048" s="4"/>
      <c r="J2048" s="4"/>
      <c r="K2048" s="4"/>
    </row>
    <row r="2049" spans="2:11" ht="13.5" x14ac:dyDescent="0.35">
      <c r="B2049" s="3">
        <v>44981</v>
      </c>
      <c r="C2049" s="2">
        <v>90.5</v>
      </c>
      <c r="D2049" s="2">
        <v>65.654399999999995</v>
      </c>
      <c r="E2049" s="2">
        <v>5313</v>
      </c>
      <c r="F2049" s="2">
        <v>90.16</v>
      </c>
      <c r="G2049" s="2">
        <v>479020.08</v>
      </c>
      <c r="H2049" s="5">
        <f t="shared" si="31"/>
        <v>0</v>
      </c>
      <c r="I2049" s="4"/>
      <c r="J2049" s="4"/>
      <c r="K2049" s="4"/>
    </row>
    <row r="2050" spans="2:11" ht="13.5" x14ac:dyDescent="0.35">
      <c r="B2050" s="3">
        <v>44984</v>
      </c>
      <c r="C2050" s="2">
        <v>91</v>
      </c>
      <c r="D2050" s="2">
        <v>66.017099999999999</v>
      </c>
      <c r="E2050" s="2">
        <v>2404</v>
      </c>
      <c r="F2050" s="2">
        <v>89.909000000000006</v>
      </c>
      <c r="G2050" s="2">
        <v>216141.236</v>
      </c>
      <c r="H2050" s="5">
        <f t="shared" si="31"/>
        <v>5.5243822196228099E-3</v>
      </c>
      <c r="I2050" s="4"/>
      <c r="J2050" s="4"/>
      <c r="K2050" s="4"/>
    </row>
    <row r="2051" spans="2:11" ht="13.5" x14ac:dyDescent="0.35">
      <c r="B2051" s="3">
        <v>44985</v>
      </c>
      <c r="C2051" s="2">
        <v>90.05</v>
      </c>
      <c r="D2051" s="2">
        <v>65.3279</v>
      </c>
      <c r="E2051" s="2">
        <v>594</v>
      </c>
      <c r="F2051" s="2">
        <v>90.295000000000002</v>
      </c>
      <c r="G2051" s="2">
        <v>53635.23</v>
      </c>
      <c r="H2051" s="5">
        <f t="shared" si="31"/>
        <v>-1.0439719406032673E-2</v>
      </c>
      <c r="I2051" s="4"/>
      <c r="J2051" s="4"/>
      <c r="K2051" s="4"/>
    </row>
    <row r="2052" spans="2:11" ht="13.5" x14ac:dyDescent="0.35">
      <c r="B2052" s="3">
        <v>44986</v>
      </c>
      <c r="C2052" s="2">
        <v>90.2</v>
      </c>
      <c r="D2052" s="2">
        <v>65.436800000000005</v>
      </c>
      <c r="E2052" s="2">
        <v>3041</v>
      </c>
      <c r="F2052" s="2">
        <v>90.210999999999999</v>
      </c>
      <c r="G2052" s="2">
        <v>274331.65100000001</v>
      </c>
      <c r="H2052" s="5">
        <f t="shared" si="31"/>
        <v>1.6669753658085679E-3</v>
      </c>
      <c r="I2052" s="4"/>
      <c r="J2052" s="4"/>
      <c r="K2052" s="4"/>
    </row>
    <row r="2053" spans="2:11" ht="13.5" x14ac:dyDescent="0.35">
      <c r="B2053" s="3">
        <v>44987</v>
      </c>
      <c r="C2053" s="2">
        <v>91</v>
      </c>
      <c r="D2053" s="2">
        <v>66.017099999999999</v>
      </c>
      <c r="E2053" s="2">
        <v>2336</v>
      </c>
      <c r="F2053" s="2">
        <v>90.763999999999996</v>
      </c>
      <c r="G2053" s="2">
        <v>212024.704</v>
      </c>
      <c r="H2053" s="5">
        <f t="shared" si="31"/>
        <v>8.8680986845321597E-3</v>
      </c>
      <c r="I2053" s="4"/>
      <c r="J2053" s="4"/>
      <c r="K2053" s="4"/>
    </row>
    <row r="2054" spans="2:11" ht="13.5" x14ac:dyDescent="0.35">
      <c r="B2054" s="3">
        <v>44988</v>
      </c>
      <c r="C2054" s="2">
        <v>91.44</v>
      </c>
      <c r="D2054" s="2">
        <v>66.336299999999994</v>
      </c>
      <c r="E2054" s="2">
        <v>1318</v>
      </c>
      <c r="F2054" s="2">
        <v>91.29</v>
      </c>
      <c r="G2054" s="2">
        <v>120320.22</v>
      </c>
      <c r="H2054" s="5">
        <f t="shared" si="31"/>
        <v>4.8351109030841258E-3</v>
      </c>
      <c r="I2054" s="4"/>
      <c r="J2054" s="4"/>
      <c r="K2054" s="4"/>
    </row>
    <row r="2055" spans="2:11" ht="13.5" x14ac:dyDescent="0.35">
      <c r="B2055" s="3">
        <v>44991</v>
      </c>
      <c r="C2055" s="2">
        <v>92.7</v>
      </c>
      <c r="D2055" s="2">
        <v>67.250399999999999</v>
      </c>
      <c r="E2055" s="2">
        <v>1293</v>
      </c>
      <c r="F2055" s="2">
        <v>92.552999999999997</v>
      </c>
      <c r="G2055" s="2">
        <v>119671.02899999999</v>
      </c>
      <c r="H2055" s="5">
        <f t="shared" ref="H2055:H2118" si="32">(D2055-D2054)/D2054</f>
        <v>1.377978572817605E-2</v>
      </c>
      <c r="I2055" s="4"/>
      <c r="J2055" s="4"/>
      <c r="K2055" s="4"/>
    </row>
    <row r="2056" spans="2:11" ht="13.5" x14ac:dyDescent="0.35">
      <c r="B2056" s="3">
        <v>44992</v>
      </c>
      <c r="C2056" s="2">
        <v>92</v>
      </c>
      <c r="D2056" s="2">
        <v>66.742599999999996</v>
      </c>
      <c r="E2056" s="2">
        <v>898</v>
      </c>
      <c r="F2056" s="2">
        <v>92.061000000000007</v>
      </c>
      <c r="G2056" s="2">
        <v>82670.778000000006</v>
      </c>
      <c r="H2056" s="5">
        <f t="shared" si="32"/>
        <v>-7.5508844557058861E-3</v>
      </c>
      <c r="I2056" s="4"/>
      <c r="J2056" s="4"/>
      <c r="K2056" s="4"/>
    </row>
    <row r="2057" spans="2:11" ht="13.5" x14ac:dyDescent="0.35">
      <c r="B2057" s="3">
        <v>44993</v>
      </c>
      <c r="C2057" s="2">
        <v>92</v>
      </c>
      <c r="D2057" s="2">
        <v>66.742599999999996</v>
      </c>
      <c r="E2057" s="2">
        <v>1909</v>
      </c>
      <c r="F2057" s="2">
        <v>91.802999999999997</v>
      </c>
      <c r="G2057" s="2">
        <v>175251.927</v>
      </c>
      <c r="H2057" s="5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92.5</v>
      </c>
      <c r="D2058" s="2">
        <v>67.1053</v>
      </c>
      <c r="E2058" s="2">
        <v>1077</v>
      </c>
      <c r="F2058" s="2">
        <v>92.215000000000003</v>
      </c>
      <c r="G2058" s="2">
        <v>99315.554999999993</v>
      </c>
      <c r="H2058" s="5">
        <f t="shared" si="32"/>
        <v>5.4343103205449564E-3</v>
      </c>
      <c r="I2058" s="4"/>
      <c r="J2058" s="4"/>
      <c r="K2058" s="4"/>
    </row>
    <row r="2059" spans="2:11" ht="13.5" x14ac:dyDescent="0.35">
      <c r="B2059" s="3">
        <v>44995</v>
      </c>
      <c r="C2059" s="2">
        <v>92</v>
      </c>
      <c r="D2059" s="2">
        <v>66.742599999999996</v>
      </c>
      <c r="E2059" s="2">
        <v>1423</v>
      </c>
      <c r="F2059" s="2">
        <v>91.995000000000005</v>
      </c>
      <c r="G2059" s="2">
        <v>130908.88499999999</v>
      </c>
      <c r="H2059" s="5">
        <f t="shared" si="32"/>
        <v>-5.4049382090535893E-3</v>
      </c>
      <c r="I2059" s="4"/>
      <c r="J2059" s="4"/>
      <c r="K2059" s="4"/>
    </row>
    <row r="2060" spans="2:11" ht="13.5" x14ac:dyDescent="0.35">
      <c r="B2060" s="3">
        <v>44998</v>
      </c>
      <c r="C2060" s="2">
        <v>91</v>
      </c>
      <c r="D2060" s="2">
        <v>66.017099999999999</v>
      </c>
      <c r="E2060" s="2">
        <v>2919</v>
      </c>
      <c r="F2060" s="2">
        <v>91.831000000000003</v>
      </c>
      <c r="G2060" s="2">
        <v>268054.68900000001</v>
      </c>
      <c r="H2060" s="5">
        <f t="shared" si="32"/>
        <v>-1.0870118934533518E-2</v>
      </c>
      <c r="I2060" s="4"/>
      <c r="J2060" s="4"/>
      <c r="K2060" s="4"/>
    </row>
    <row r="2061" spans="2:11" ht="13.5" x14ac:dyDescent="0.35">
      <c r="B2061" s="3">
        <v>44999</v>
      </c>
      <c r="C2061" s="2">
        <v>91.6</v>
      </c>
      <c r="D2061" s="2">
        <v>66.452399999999997</v>
      </c>
      <c r="E2061" s="2">
        <v>3066</v>
      </c>
      <c r="F2061" s="2">
        <v>91.224000000000004</v>
      </c>
      <c r="G2061" s="2">
        <v>279692.78399999999</v>
      </c>
      <c r="H2061" s="5">
        <f t="shared" si="32"/>
        <v>6.5937461657661128E-3</v>
      </c>
      <c r="I2061" s="4"/>
      <c r="J2061" s="4"/>
      <c r="K2061" s="4"/>
    </row>
    <row r="2062" spans="2:11" ht="13.5" x14ac:dyDescent="0.35">
      <c r="B2062" s="3">
        <v>45000</v>
      </c>
      <c r="C2062" s="2">
        <v>91.69</v>
      </c>
      <c r="D2062" s="2">
        <v>66.517700000000005</v>
      </c>
      <c r="E2062" s="2">
        <v>4498</v>
      </c>
      <c r="F2062" s="2">
        <v>91.397999999999996</v>
      </c>
      <c r="G2062" s="2">
        <v>411108.20400000003</v>
      </c>
      <c r="H2062" s="5">
        <f t="shared" si="32"/>
        <v>9.8265826365951693E-4</v>
      </c>
      <c r="I2062" s="4"/>
      <c r="J2062" s="4"/>
      <c r="K2062" s="4"/>
    </row>
    <row r="2063" spans="2:11" ht="13.5" x14ac:dyDescent="0.35">
      <c r="B2063" s="3">
        <v>45001</v>
      </c>
      <c r="C2063" s="2">
        <v>91</v>
      </c>
      <c r="D2063" s="2">
        <v>66.017099999999999</v>
      </c>
      <c r="E2063" s="2">
        <v>6552</v>
      </c>
      <c r="F2063" s="2">
        <v>91.305000000000007</v>
      </c>
      <c r="G2063" s="2">
        <v>598230.36</v>
      </c>
      <c r="H2063" s="5">
        <f t="shared" si="32"/>
        <v>-7.5258164368281772E-3</v>
      </c>
      <c r="I2063" s="4"/>
      <c r="J2063" s="4"/>
      <c r="K2063" s="4"/>
    </row>
    <row r="2064" spans="2:11" ht="13.5" x14ac:dyDescent="0.35">
      <c r="B2064" s="3">
        <v>45002</v>
      </c>
      <c r="C2064" s="2">
        <v>91.5</v>
      </c>
      <c r="D2064" s="2">
        <v>66.379900000000006</v>
      </c>
      <c r="E2064" s="2">
        <v>34583</v>
      </c>
      <c r="F2064" s="2">
        <v>89.227000000000004</v>
      </c>
      <c r="G2064" s="2">
        <v>3085737.341</v>
      </c>
      <c r="H2064" s="5">
        <f t="shared" si="32"/>
        <v>5.4955458509993189E-3</v>
      </c>
      <c r="I2064" s="4"/>
      <c r="J2064" s="4"/>
      <c r="K2064" s="4"/>
    </row>
    <row r="2065" spans="2:11" ht="13.5" x14ac:dyDescent="0.35">
      <c r="B2065" s="3">
        <v>45006</v>
      </c>
      <c r="C2065" s="2">
        <v>90.1</v>
      </c>
      <c r="D2065" s="2">
        <v>65.364199999999997</v>
      </c>
      <c r="E2065" s="2">
        <v>4425</v>
      </c>
      <c r="F2065" s="2">
        <v>89.641999999999996</v>
      </c>
      <c r="G2065" s="2">
        <v>396665.85</v>
      </c>
      <c r="H2065" s="5">
        <f t="shared" si="32"/>
        <v>-1.5301318622052903E-2</v>
      </c>
      <c r="I2065" s="4"/>
      <c r="J2065" s="4"/>
      <c r="K2065" s="4"/>
    </row>
    <row r="2066" spans="2:11" ht="13.5" x14ac:dyDescent="0.35">
      <c r="B2066" s="3">
        <v>45007</v>
      </c>
      <c r="C2066" s="2">
        <v>90.01</v>
      </c>
      <c r="D2066" s="2">
        <v>65.298900000000003</v>
      </c>
      <c r="E2066" s="2">
        <v>2540</v>
      </c>
      <c r="F2066" s="2">
        <v>89.701999999999998</v>
      </c>
      <c r="G2066" s="2">
        <v>227843.08</v>
      </c>
      <c r="H2066" s="5">
        <f t="shared" si="32"/>
        <v>-9.9901781097287939E-4</v>
      </c>
      <c r="I2066" s="4"/>
      <c r="J2066" s="4"/>
      <c r="K2066" s="4"/>
    </row>
    <row r="2067" spans="2:11" ht="13.5" x14ac:dyDescent="0.35">
      <c r="B2067" s="3">
        <v>45008</v>
      </c>
      <c r="C2067" s="2">
        <v>91.01</v>
      </c>
      <c r="D2067" s="2">
        <v>66.0244</v>
      </c>
      <c r="E2067" s="2">
        <v>2680</v>
      </c>
      <c r="F2067" s="2">
        <v>90.578999999999994</v>
      </c>
      <c r="G2067" s="2">
        <v>242751.72</v>
      </c>
      <c r="H2067" s="5">
        <f t="shared" si="32"/>
        <v>1.1110447496052715E-2</v>
      </c>
      <c r="I2067" s="4"/>
      <c r="J2067" s="4"/>
      <c r="K2067" s="4"/>
    </row>
    <row r="2068" spans="2:11" ht="13.5" x14ac:dyDescent="0.35">
      <c r="B2068" s="3">
        <v>45009</v>
      </c>
      <c r="C2068" s="2">
        <v>91.02</v>
      </c>
      <c r="D2068" s="2">
        <v>66.031599999999997</v>
      </c>
      <c r="E2068" s="2">
        <v>1367</v>
      </c>
      <c r="F2068" s="2">
        <v>91.114000000000004</v>
      </c>
      <c r="G2068" s="2">
        <v>124552.838</v>
      </c>
      <c r="H2068" s="5">
        <f t="shared" si="32"/>
        <v>1.0905059341694027E-4</v>
      </c>
      <c r="I2068" s="4"/>
      <c r="J2068" s="4"/>
      <c r="K2068" s="4"/>
    </row>
    <row r="2069" spans="2:11" ht="13.5" x14ac:dyDescent="0.35">
      <c r="B2069" s="3">
        <v>45012</v>
      </c>
      <c r="C2069" s="2">
        <v>93</v>
      </c>
      <c r="D2069" s="2">
        <v>67.468100000000007</v>
      </c>
      <c r="E2069" s="2">
        <v>1122</v>
      </c>
      <c r="F2069" s="2">
        <v>92.29</v>
      </c>
      <c r="G2069" s="2">
        <v>103549.38</v>
      </c>
      <c r="H2069" s="5">
        <f t="shared" si="32"/>
        <v>2.1754735611434668E-2</v>
      </c>
      <c r="I2069" s="4"/>
      <c r="J2069" s="4"/>
      <c r="K2069" s="4"/>
    </row>
    <row r="2070" spans="2:11" ht="13.5" x14ac:dyDescent="0.35">
      <c r="B2070" s="3">
        <v>45013</v>
      </c>
      <c r="C2070" s="2">
        <v>93.49</v>
      </c>
      <c r="D2070" s="2">
        <v>67.823499999999996</v>
      </c>
      <c r="E2070" s="2">
        <v>3570</v>
      </c>
      <c r="F2070" s="2">
        <v>92.998000000000005</v>
      </c>
      <c r="G2070" s="2">
        <v>332002.86</v>
      </c>
      <c r="H2070" s="5">
        <f t="shared" si="32"/>
        <v>5.2676746492044211E-3</v>
      </c>
      <c r="I2070" s="4"/>
      <c r="J2070" s="4"/>
      <c r="K2070" s="4"/>
    </row>
    <row r="2071" spans="2:11" ht="13.5" x14ac:dyDescent="0.35">
      <c r="B2071" s="3">
        <v>45014</v>
      </c>
      <c r="C2071" s="2">
        <v>92.81</v>
      </c>
      <c r="D2071" s="2">
        <v>67.330200000000005</v>
      </c>
      <c r="E2071" s="2">
        <v>739</v>
      </c>
      <c r="F2071" s="2">
        <v>92.667000000000002</v>
      </c>
      <c r="G2071" s="2">
        <v>68480.913</v>
      </c>
      <c r="H2071" s="5">
        <f t="shared" si="32"/>
        <v>-7.2732902312618898E-3</v>
      </c>
      <c r="I2071" s="4"/>
      <c r="J2071" s="4"/>
      <c r="K2071" s="4"/>
    </row>
    <row r="2072" spans="2:11" ht="13.5" x14ac:dyDescent="0.35">
      <c r="B2072" s="3">
        <v>45015</v>
      </c>
      <c r="C2072" s="2">
        <v>92.7</v>
      </c>
      <c r="D2072" s="2">
        <v>67.250399999999999</v>
      </c>
      <c r="E2072" s="2">
        <v>2340</v>
      </c>
      <c r="F2072" s="2">
        <v>92.388999999999996</v>
      </c>
      <c r="G2072" s="2">
        <v>216190.26</v>
      </c>
      <c r="H2072" s="5">
        <f t="shared" si="32"/>
        <v>-1.1852036678935435E-3</v>
      </c>
      <c r="I2072" s="4"/>
      <c r="J2072" s="4"/>
      <c r="K2072" s="4"/>
    </row>
    <row r="2073" spans="2:11" ht="13.5" x14ac:dyDescent="0.35">
      <c r="B2073" s="3">
        <v>45016</v>
      </c>
      <c r="C2073" s="2">
        <v>93</v>
      </c>
      <c r="D2073" s="2">
        <v>67.468100000000007</v>
      </c>
      <c r="E2073" s="2">
        <v>1738</v>
      </c>
      <c r="F2073" s="2">
        <v>92.453999999999994</v>
      </c>
      <c r="G2073" s="2">
        <v>160685.052</v>
      </c>
      <c r="H2073" s="5">
        <f t="shared" si="32"/>
        <v>3.2371554667333991E-3</v>
      </c>
      <c r="I2073" s="4"/>
      <c r="J2073" s="4"/>
      <c r="K2073" s="4"/>
    </row>
    <row r="2074" spans="2:11" ht="13.5" x14ac:dyDescent="0.35">
      <c r="B2074" s="3">
        <v>45019</v>
      </c>
      <c r="C2074" s="2">
        <v>93.5</v>
      </c>
      <c r="D2074" s="2">
        <v>67.830799999999996</v>
      </c>
      <c r="E2074" s="2">
        <v>2877</v>
      </c>
      <c r="F2074" s="2">
        <v>92.983999999999995</v>
      </c>
      <c r="G2074" s="2">
        <v>267514.96799999999</v>
      </c>
      <c r="H2074" s="5">
        <f t="shared" si="32"/>
        <v>5.3758739315319321E-3</v>
      </c>
      <c r="I2074" s="4"/>
      <c r="J2074" s="4"/>
      <c r="K2074" s="4"/>
    </row>
    <row r="2075" spans="2:11" ht="13.5" x14ac:dyDescent="0.35">
      <c r="B2075" s="3">
        <v>45020</v>
      </c>
      <c r="C2075" s="2">
        <v>96</v>
      </c>
      <c r="D2075" s="2">
        <v>69.644400000000005</v>
      </c>
      <c r="E2075" s="2">
        <v>7556</v>
      </c>
      <c r="F2075" s="2">
        <v>95.186000000000007</v>
      </c>
      <c r="G2075" s="2">
        <v>719225.41599999997</v>
      </c>
      <c r="H2075" s="5">
        <f t="shared" si="32"/>
        <v>2.673711647216321E-2</v>
      </c>
      <c r="I2075" s="4"/>
      <c r="J2075" s="4"/>
      <c r="K2075" s="4"/>
    </row>
    <row r="2076" spans="2:11" ht="13.5" x14ac:dyDescent="0.35">
      <c r="B2076" s="3">
        <v>45021</v>
      </c>
      <c r="C2076" s="2">
        <v>96</v>
      </c>
      <c r="D2076" s="2">
        <v>69.644400000000005</v>
      </c>
      <c r="E2076" s="2">
        <v>8503</v>
      </c>
      <c r="F2076" s="2">
        <v>95.974999999999994</v>
      </c>
      <c r="G2076" s="2">
        <v>816075.42500000005</v>
      </c>
      <c r="H2076" s="5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95</v>
      </c>
      <c r="D2077" s="2">
        <v>68.918999999999997</v>
      </c>
      <c r="E2077" s="2">
        <v>4686</v>
      </c>
      <c r="F2077" s="2">
        <v>95.22</v>
      </c>
      <c r="G2077" s="2">
        <v>446200.92</v>
      </c>
      <c r="H2077" s="5">
        <f t="shared" si="32"/>
        <v>-1.0415769250650556E-2</v>
      </c>
      <c r="I2077" s="4"/>
      <c r="J2077" s="4"/>
      <c r="K2077" s="4"/>
    </row>
    <row r="2078" spans="2:11" ht="13.5" x14ac:dyDescent="0.35">
      <c r="B2078" s="3">
        <v>45023</v>
      </c>
      <c r="C2078" s="2">
        <v>95.8</v>
      </c>
      <c r="D2078" s="2">
        <v>69.499300000000005</v>
      </c>
      <c r="E2078" s="2">
        <v>3120</v>
      </c>
      <c r="F2078" s="2">
        <v>95.744</v>
      </c>
      <c r="G2078" s="2">
        <v>298721.28000000003</v>
      </c>
      <c r="H2078" s="5">
        <f t="shared" si="32"/>
        <v>8.4200293097695597E-3</v>
      </c>
      <c r="I2078" s="4"/>
      <c r="J2078" s="4"/>
      <c r="K2078" s="4"/>
    </row>
    <row r="2079" spans="2:11" ht="13.5" x14ac:dyDescent="0.35">
      <c r="B2079" s="3">
        <v>45026</v>
      </c>
      <c r="C2079" s="2">
        <v>95.8</v>
      </c>
      <c r="D2079" s="2">
        <v>69.499300000000005</v>
      </c>
      <c r="E2079" s="2">
        <v>361</v>
      </c>
      <c r="F2079" s="2">
        <v>95.605000000000004</v>
      </c>
      <c r="G2079" s="2">
        <v>34513.404999999999</v>
      </c>
      <c r="H2079" s="5">
        <f t="shared" si="32"/>
        <v>0</v>
      </c>
      <c r="I2079" s="4"/>
      <c r="J2079" s="4"/>
      <c r="K2079" s="4"/>
    </row>
    <row r="2080" spans="2:11" ht="13.5" x14ac:dyDescent="0.35">
      <c r="B2080" s="3">
        <v>45027</v>
      </c>
      <c r="C2080" s="2">
        <v>95.5</v>
      </c>
      <c r="D2080" s="2">
        <v>69.281700000000001</v>
      </c>
      <c r="E2080" s="2">
        <v>227</v>
      </c>
      <c r="F2080" s="2">
        <v>95.700999999999993</v>
      </c>
      <c r="G2080" s="2">
        <v>21724.127</v>
      </c>
      <c r="H2080" s="5">
        <f t="shared" si="32"/>
        <v>-3.1309667867159014E-3</v>
      </c>
      <c r="I2080" s="4"/>
      <c r="J2080" s="4"/>
      <c r="K2080" s="4"/>
    </row>
    <row r="2081" spans="2:11" ht="13.5" x14ac:dyDescent="0.35">
      <c r="B2081" s="3">
        <v>45028</v>
      </c>
      <c r="C2081" s="2">
        <v>95.4</v>
      </c>
      <c r="D2081" s="2">
        <v>69.209199999999996</v>
      </c>
      <c r="E2081" s="2">
        <v>922</v>
      </c>
      <c r="F2081" s="2">
        <v>95.495000000000005</v>
      </c>
      <c r="G2081" s="2">
        <v>88046.39</v>
      </c>
      <c r="H2081" s="5">
        <f t="shared" si="32"/>
        <v>-1.046452382086541E-3</v>
      </c>
      <c r="I2081" s="4"/>
      <c r="J2081" s="4"/>
      <c r="K2081" s="4"/>
    </row>
    <row r="2082" spans="2:11" ht="13.5" x14ac:dyDescent="0.35">
      <c r="B2082" s="3">
        <v>45029</v>
      </c>
      <c r="C2082" s="2">
        <v>94.3</v>
      </c>
      <c r="D2082" s="2">
        <v>68.411199999999994</v>
      </c>
      <c r="E2082" s="2">
        <v>2183</v>
      </c>
      <c r="F2082" s="2">
        <v>94.198999999999998</v>
      </c>
      <c r="G2082" s="2">
        <v>205636.41699999999</v>
      </c>
      <c r="H2082" s="5">
        <f t="shared" si="32"/>
        <v>-1.1530258982909814E-2</v>
      </c>
      <c r="I2082" s="4"/>
      <c r="J2082" s="4"/>
      <c r="K2082" s="4"/>
    </row>
    <row r="2083" spans="2:11" ht="13.5" x14ac:dyDescent="0.35">
      <c r="B2083" s="3">
        <v>45030</v>
      </c>
      <c r="C2083" s="2">
        <v>91.6</v>
      </c>
      <c r="D2083" s="2">
        <v>66.452399999999997</v>
      </c>
      <c r="E2083" s="2">
        <v>6283</v>
      </c>
      <c r="F2083" s="2">
        <v>92.061000000000007</v>
      </c>
      <c r="G2083" s="2">
        <v>578419.26300000004</v>
      </c>
      <c r="H2083" s="5">
        <f t="shared" si="32"/>
        <v>-2.8632738498959188E-2</v>
      </c>
      <c r="I2083" s="4"/>
      <c r="J2083" s="4"/>
      <c r="K2083" s="4"/>
    </row>
    <row r="2084" spans="2:11" ht="13.5" x14ac:dyDescent="0.35">
      <c r="B2084" s="3">
        <v>45033</v>
      </c>
      <c r="C2084" s="2">
        <v>89.66</v>
      </c>
      <c r="D2084" s="2">
        <v>65.045000000000002</v>
      </c>
      <c r="E2084" s="2">
        <v>6489</v>
      </c>
      <c r="F2084" s="2">
        <v>89.093999999999994</v>
      </c>
      <c r="G2084" s="2">
        <v>578130.96600000001</v>
      </c>
      <c r="H2084" s="5">
        <f t="shared" si="32"/>
        <v>-2.1179069529467642E-2</v>
      </c>
      <c r="I2084" s="4"/>
      <c r="J2084" s="4"/>
      <c r="K2084" s="4"/>
    </row>
    <row r="2085" spans="2:11" ht="13.5" x14ac:dyDescent="0.35">
      <c r="B2085" s="3">
        <v>45034</v>
      </c>
      <c r="C2085" s="2">
        <v>90</v>
      </c>
      <c r="D2085" s="2">
        <v>65.291700000000006</v>
      </c>
      <c r="E2085" s="2">
        <v>1820</v>
      </c>
      <c r="F2085" s="2">
        <v>90.528000000000006</v>
      </c>
      <c r="G2085" s="2">
        <v>164760.95999999999</v>
      </c>
      <c r="H2085" s="5">
        <f t="shared" si="32"/>
        <v>3.7927588592513513E-3</v>
      </c>
      <c r="I2085" s="4"/>
      <c r="J2085" s="4"/>
      <c r="K2085" s="4"/>
    </row>
    <row r="2086" spans="2:11" ht="13.5" x14ac:dyDescent="0.35">
      <c r="B2086" s="3">
        <v>45035</v>
      </c>
      <c r="C2086" s="2">
        <v>90.45</v>
      </c>
      <c r="D2086" s="2">
        <v>65.618099999999998</v>
      </c>
      <c r="E2086" s="2">
        <v>1373</v>
      </c>
      <c r="F2086" s="2">
        <v>90.266000000000005</v>
      </c>
      <c r="G2086" s="2">
        <v>123935.21799999999</v>
      </c>
      <c r="H2086" s="5">
        <f t="shared" si="32"/>
        <v>4.999104020878495E-3</v>
      </c>
      <c r="I2086" s="4"/>
      <c r="J2086" s="4"/>
      <c r="K2086" s="4"/>
    </row>
    <row r="2087" spans="2:11" ht="13.5" x14ac:dyDescent="0.35">
      <c r="B2087" s="3">
        <v>45036</v>
      </c>
      <c r="C2087" s="2">
        <v>91.55</v>
      </c>
      <c r="D2087" s="2">
        <v>66.4161</v>
      </c>
      <c r="E2087" s="2">
        <v>569</v>
      </c>
      <c r="F2087" s="2">
        <v>91.158000000000001</v>
      </c>
      <c r="G2087" s="2">
        <v>51868.902000000002</v>
      </c>
      <c r="H2087" s="5">
        <f t="shared" si="32"/>
        <v>1.2161278671586069E-2</v>
      </c>
      <c r="I2087" s="4"/>
      <c r="J2087" s="4"/>
      <c r="K2087" s="4"/>
    </row>
    <row r="2088" spans="2:11" ht="13.5" x14ac:dyDescent="0.35">
      <c r="B2088" s="3">
        <v>45040</v>
      </c>
      <c r="C2088" s="2">
        <v>91.1</v>
      </c>
      <c r="D2088" s="2">
        <v>66.089699999999993</v>
      </c>
      <c r="E2088" s="2">
        <v>2105</v>
      </c>
      <c r="F2088" s="2">
        <v>91.117999999999995</v>
      </c>
      <c r="G2088" s="2">
        <v>191803.39</v>
      </c>
      <c r="H2088" s="5">
        <f t="shared" si="32"/>
        <v>-4.9144710394016912E-3</v>
      </c>
      <c r="I2088" s="4"/>
      <c r="J2088" s="4"/>
      <c r="K2088" s="4"/>
    </row>
    <row r="2089" spans="2:11" ht="13.5" x14ac:dyDescent="0.35">
      <c r="B2089" s="3">
        <v>45041</v>
      </c>
      <c r="C2089" s="2">
        <v>93.01</v>
      </c>
      <c r="D2089" s="2">
        <v>67.475300000000004</v>
      </c>
      <c r="E2089" s="2">
        <v>2168</v>
      </c>
      <c r="F2089" s="2">
        <v>92.494</v>
      </c>
      <c r="G2089" s="2">
        <v>200526.992</v>
      </c>
      <c r="H2089" s="5">
        <f t="shared" si="32"/>
        <v>2.096544544762665E-2</v>
      </c>
      <c r="I2089" s="4"/>
      <c r="J2089" s="4"/>
      <c r="K2089" s="4"/>
    </row>
    <row r="2090" spans="2:11" ht="13.5" x14ac:dyDescent="0.35">
      <c r="B2090" s="3">
        <v>45042</v>
      </c>
      <c r="C2090" s="2">
        <v>94</v>
      </c>
      <c r="D2090" s="2">
        <v>68.1935</v>
      </c>
      <c r="E2090" s="2">
        <v>9812</v>
      </c>
      <c r="F2090" s="2">
        <v>93.775999999999996</v>
      </c>
      <c r="G2090" s="2">
        <v>920130.11199999996</v>
      </c>
      <c r="H2090" s="5">
        <f t="shared" si="32"/>
        <v>1.0643894877088295E-2</v>
      </c>
      <c r="I2090" s="4"/>
      <c r="J2090" s="4"/>
      <c r="K2090" s="4"/>
    </row>
    <row r="2091" spans="2:11" ht="13.5" x14ac:dyDescent="0.35">
      <c r="B2091" s="3">
        <v>45043</v>
      </c>
      <c r="C2091" s="2">
        <v>95</v>
      </c>
      <c r="D2091" s="2">
        <v>68.918999999999997</v>
      </c>
      <c r="E2091" s="2">
        <v>3693</v>
      </c>
      <c r="F2091" s="2">
        <v>94.122</v>
      </c>
      <c r="G2091" s="2">
        <v>347592.54599999997</v>
      </c>
      <c r="H2091" s="5">
        <f t="shared" si="32"/>
        <v>1.0638843878082173E-2</v>
      </c>
      <c r="I2091" s="4"/>
      <c r="J2091" s="4"/>
      <c r="K2091" s="4"/>
    </row>
    <row r="2092" spans="2:11" ht="13.5" x14ac:dyDescent="0.35">
      <c r="B2092" s="3">
        <v>45044</v>
      </c>
      <c r="C2092" s="2">
        <v>94</v>
      </c>
      <c r="D2092" s="2">
        <v>68.1935</v>
      </c>
      <c r="E2092" s="2">
        <v>12820</v>
      </c>
      <c r="F2092" s="2">
        <v>94.064999999999998</v>
      </c>
      <c r="G2092" s="2">
        <v>1205913.3</v>
      </c>
      <c r="H2092" s="5">
        <f t="shared" si="32"/>
        <v>-1.0526850360568156E-2</v>
      </c>
      <c r="I2092" s="4"/>
      <c r="J2092" s="4"/>
      <c r="K2092" s="4"/>
    </row>
    <row r="2093" spans="2:11" ht="13.5" x14ac:dyDescent="0.35">
      <c r="B2093" s="3">
        <v>45048</v>
      </c>
      <c r="C2093" s="2">
        <v>93.5</v>
      </c>
      <c r="D2093" s="2">
        <v>67.830799999999996</v>
      </c>
      <c r="E2093" s="2">
        <v>1105</v>
      </c>
      <c r="F2093" s="2">
        <v>93.921999999999997</v>
      </c>
      <c r="G2093" s="2">
        <v>103783.81</v>
      </c>
      <c r="H2093" s="5">
        <f t="shared" si="32"/>
        <v>-5.318688731330754E-3</v>
      </c>
      <c r="I2093" s="4"/>
      <c r="J2093" s="4"/>
      <c r="K2093" s="4"/>
    </row>
    <row r="2094" spans="2:11" ht="13.5" x14ac:dyDescent="0.35">
      <c r="B2094" s="3">
        <v>45049</v>
      </c>
      <c r="C2094" s="2">
        <v>94.99</v>
      </c>
      <c r="D2094" s="2">
        <v>68.911699999999996</v>
      </c>
      <c r="E2094" s="2">
        <v>21798</v>
      </c>
      <c r="F2094" s="2">
        <v>94</v>
      </c>
      <c r="G2094" s="2">
        <v>2049012</v>
      </c>
      <c r="H2094" s="5">
        <f t="shared" si="32"/>
        <v>1.5935238859043382E-2</v>
      </c>
      <c r="I2094" s="4"/>
      <c r="J2094" s="4"/>
      <c r="K2094" s="4"/>
    </row>
    <row r="2095" spans="2:11" ht="13.5" x14ac:dyDescent="0.35">
      <c r="B2095" s="3">
        <v>45050</v>
      </c>
      <c r="C2095" s="2">
        <v>94.99</v>
      </c>
      <c r="D2095" s="2">
        <v>68.911699999999996</v>
      </c>
      <c r="E2095" s="2">
        <v>332</v>
      </c>
      <c r="F2095" s="2">
        <v>94.980999999999995</v>
      </c>
      <c r="G2095" s="2">
        <v>31533.691999999999</v>
      </c>
      <c r="H2095" s="5">
        <f t="shared" si="32"/>
        <v>0</v>
      </c>
      <c r="I2095" s="4"/>
      <c r="J2095" s="4"/>
      <c r="K2095" s="4"/>
    </row>
    <row r="2096" spans="2:11" ht="13.5" x14ac:dyDescent="0.35">
      <c r="B2096" s="3">
        <v>45051</v>
      </c>
      <c r="C2096" s="2">
        <v>94.99</v>
      </c>
      <c r="D2096" s="2">
        <v>68.911699999999996</v>
      </c>
      <c r="E2096" s="2">
        <v>3092</v>
      </c>
      <c r="F2096" s="2">
        <v>94.951999999999998</v>
      </c>
      <c r="G2096" s="2">
        <v>293591.58399999997</v>
      </c>
      <c r="H2096" s="5">
        <f t="shared" si="32"/>
        <v>0</v>
      </c>
      <c r="I2096" s="4"/>
      <c r="J2096" s="4"/>
      <c r="K2096" s="4"/>
    </row>
    <row r="2097" spans="2:11" ht="13.5" x14ac:dyDescent="0.35">
      <c r="B2097" s="3">
        <v>45054</v>
      </c>
      <c r="C2097" s="2">
        <v>94.99</v>
      </c>
      <c r="D2097" s="2">
        <v>68.911699999999996</v>
      </c>
      <c r="E2097" s="2">
        <v>1637</v>
      </c>
      <c r="F2097" s="2">
        <v>94.361000000000004</v>
      </c>
      <c r="G2097" s="2">
        <v>154468.95699999999</v>
      </c>
      <c r="H2097" s="5">
        <f t="shared" si="32"/>
        <v>0</v>
      </c>
      <c r="I2097" s="4"/>
      <c r="J2097" s="4"/>
      <c r="K2097" s="4"/>
    </row>
    <row r="2098" spans="2:11" ht="13.5" x14ac:dyDescent="0.35">
      <c r="B2098" s="3">
        <v>45055</v>
      </c>
      <c r="C2098" s="2">
        <v>94.99</v>
      </c>
      <c r="D2098" s="2">
        <v>68.911699999999996</v>
      </c>
      <c r="E2098" s="2">
        <v>1496</v>
      </c>
      <c r="F2098" s="2">
        <v>94.989000000000004</v>
      </c>
      <c r="G2098" s="2">
        <v>142103.54399999999</v>
      </c>
      <c r="H2098" s="5">
        <f t="shared" si="32"/>
        <v>0</v>
      </c>
      <c r="I2098" s="4"/>
      <c r="J2098" s="4"/>
      <c r="K2098" s="4"/>
    </row>
    <row r="2099" spans="2:11" ht="13.5" x14ac:dyDescent="0.35">
      <c r="B2099" s="3">
        <v>45056</v>
      </c>
      <c r="C2099" s="2">
        <v>96</v>
      </c>
      <c r="D2099" s="2">
        <v>69.644400000000005</v>
      </c>
      <c r="E2099" s="2">
        <v>2837</v>
      </c>
      <c r="F2099" s="2">
        <v>95.647000000000006</v>
      </c>
      <c r="G2099" s="2">
        <v>271350.53899999999</v>
      </c>
      <c r="H2099" s="5">
        <f t="shared" si="32"/>
        <v>1.0632447030040014E-2</v>
      </c>
      <c r="I2099" s="4"/>
      <c r="J2099" s="4"/>
      <c r="K2099" s="4"/>
    </row>
    <row r="2100" spans="2:11" ht="13.5" x14ac:dyDescent="0.35">
      <c r="B2100" s="3">
        <v>45057</v>
      </c>
      <c r="C2100" s="2">
        <v>96.9</v>
      </c>
      <c r="D2100" s="2">
        <v>70.297399999999996</v>
      </c>
      <c r="E2100" s="2">
        <v>4078</v>
      </c>
      <c r="F2100" s="2">
        <v>96.727999999999994</v>
      </c>
      <c r="G2100" s="2">
        <v>394456.78399999999</v>
      </c>
      <c r="H2100" s="5">
        <f t="shared" si="32"/>
        <v>9.3762025374616136E-3</v>
      </c>
      <c r="I2100" s="4"/>
      <c r="J2100" s="4"/>
      <c r="K2100" s="4"/>
    </row>
    <row r="2101" spans="2:11" ht="13.5" x14ac:dyDescent="0.35">
      <c r="B2101" s="3">
        <v>45058</v>
      </c>
      <c r="C2101" s="2">
        <v>96</v>
      </c>
      <c r="D2101" s="2">
        <v>69.644400000000005</v>
      </c>
      <c r="E2101" s="2">
        <v>50417</v>
      </c>
      <c r="F2101" s="2">
        <v>97.477999999999994</v>
      </c>
      <c r="G2101" s="2">
        <v>4914548.3260000004</v>
      </c>
      <c r="H2101" s="5">
        <f t="shared" si="32"/>
        <v>-9.289105998230256E-3</v>
      </c>
      <c r="I2101" s="4"/>
      <c r="J2101" s="4"/>
      <c r="K2101" s="4"/>
    </row>
    <row r="2102" spans="2:11" ht="13.5" x14ac:dyDescent="0.35">
      <c r="B2102" s="3">
        <v>45061</v>
      </c>
      <c r="C2102" s="2">
        <v>90.8</v>
      </c>
      <c r="D2102" s="2">
        <v>70.069199999999995</v>
      </c>
      <c r="E2102" s="2">
        <v>3586</v>
      </c>
      <c r="F2102" s="2">
        <v>90.626999999999995</v>
      </c>
      <c r="G2102" s="2">
        <v>324988.42200000002</v>
      </c>
      <c r="H2102" s="5">
        <f t="shared" si="32"/>
        <v>6.0995571790408197E-3</v>
      </c>
      <c r="I2102" s="4"/>
      <c r="J2102" s="4"/>
      <c r="K2102" s="4"/>
    </row>
    <row r="2103" spans="2:11" ht="13.5" x14ac:dyDescent="0.35">
      <c r="B2103" s="3">
        <v>45062</v>
      </c>
      <c r="C2103" s="2">
        <v>90.6</v>
      </c>
      <c r="D2103" s="2">
        <v>69.9148</v>
      </c>
      <c r="E2103" s="2">
        <v>4169</v>
      </c>
      <c r="F2103" s="2">
        <v>90.460999999999999</v>
      </c>
      <c r="G2103" s="2">
        <v>377131.90899999999</v>
      </c>
      <c r="H2103" s="5">
        <f t="shared" si="32"/>
        <v>-2.2035359330489779E-3</v>
      </c>
      <c r="I2103" s="4"/>
      <c r="J2103" s="4"/>
      <c r="K2103" s="4"/>
    </row>
    <row r="2104" spans="2:11" ht="13.5" x14ac:dyDescent="0.35">
      <c r="B2104" s="3">
        <v>45063</v>
      </c>
      <c r="C2104" s="2">
        <v>90.78</v>
      </c>
      <c r="D2104" s="2">
        <v>70.053700000000006</v>
      </c>
      <c r="E2104" s="2">
        <v>2904</v>
      </c>
      <c r="F2104" s="2">
        <v>90.593000000000004</v>
      </c>
      <c r="G2104" s="2">
        <v>263082.07199999999</v>
      </c>
      <c r="H2104" s="5">
        <f t="shared" si="32"/>
        <v>1.9867038166454984E-3</v>
      </c>
      <c r="I2104" s="4"/>
      <c r="J2104" s="4"/>
      <c r="K2104" s="4"/>
    </row>
    <row r="2105" spans="2:11" ht="13.5" x14ac:dyDescent="0.35">
      <c r="B2105" s="3">
        <v>45064</v>
      </c>
      <c r="C2105" s="2">
        <v>91.9</v>
      </c>
      <c r="D2105" s="2">
        <v>70.918000000000006</v>
      </c>
      <c r="E2105" s="2">
        <v>1925</v>
      </c>
      <c r="F2105" s="2">
        <v>90.95</v>
      </c>
      <c r="G2105" s="2">
        <v>175078.75</v>
      </c>
      <c r="H2105" s="5">
        <f t="shared" si="32"/>
        <v>1.2337678095518152E-2</v>
      </c>
      <c r="I2105" s="4"/>
      <c r="J2105" s="4"/>
      <c r="K2105" s="4"/>
    </row>
    <row r="2106" spans="2:11" ht="13.5" x14ac:dyDescent="0.35">
      <c r="B2106" s="3">
        <v>45065</v>
      </c>
      <c r="C2106" s="2">
        <v>91.5</v>
      </c>
      <c r="D2106" s="2">
        <v>70.609399999999994</v>
      </c>
      <c r="E2106" s="2">
        <v>7455</v>
      </c>
      <c r="F2106" s="2">
        <v>91.594999999999999</v>
      </c>
      <c r="G2106" s="2">
        <v>682840.72499999998</v>
      </c>
      <c r="H2106" s="5">
        <f t="shared" si="32"/>
        <v>-4.351504554556144E-3</v>
      </c>
      <c r="I2106" s="4"/>
      <c r="J2106" s="4"/>
      <c r="K2106" s="4"/>
    </row>
    <row r="2107" spans="2:11" ht="13.5" x14ac:dyDescent="0.35">
      <c r="B2107" s="3">
        <v>45068</v>
      </c>
      <c r="C2107" s="2">
        <v>92</v>
      </c>
      <c r="D2107" s="2">
        <v>70.995199999999997</v>
      </c>
      <c r="E2107" s="2">
        <v>3051</v>
      </c>
      <c r="F2107" s="2">
        <v>91.86</v>
      </c>
      <c r="G2107" s="2">
        <v>280264.86</v>
      </c>
      <c r="H2107" s="5">
        <f t="shared" si="32"/>
        <v>5.4638617521180367E-3</v>
      </c>
      <c r="I2107" s="4"/>
      <c r="J2107" s="4"/>
      <c r="K2107" s="4"/>
    </row>
    <row r="2108" spans="2:11" ht="13.5" x14ac:dyDescent="0.35">
      <c r="B2108" s="3">
        <v>45069</v>
      </c>
      <c r="C2108" s="2">
        <v>92</v>
      </c>
      <c r="D2108" s="2">
        <v>70.995199999999997</v>
      </c>
      <c r="E2108" s="2">
        <v>1548</v>
      </c>
      <c r="F2108" s="2">
        <v>92.096000000000004</v>
      </c>
      <c r="G2108" s="2">
        <v>142564.60800000001</v>
      </c>
      <c r="H2108" s="5">
        <f t="shared" si="32"/>
        <v>0</v>
      </c>
      <c r="I2108" s="4"/>
      <c r="J2108" s="4"/>
      <c r="K2108" s="4"/>
    </row>
    <row r="2109" spans="2:11" ht="13.5" x14ac:dyDescent="0.35">
      <c r="B2109" s="3">
        <v>45070</v>
      </c>
      <c r="C2109" s="2">
        <v>92</v>
      </c>
      <c r="D2109" s="2">
        <v>70.995199999999997</v>
      </c>
      <c r="E2109" s="2">
        <v>2355</v>
      </c>
      <c r="F2109" s="2">
        <v>91.998000000000005</v>
      </c>
      <c r="G2109" s="2">
        <v>216655.29</v>
      </c>
      <c r="H2109" s="5">
        <f t="shared" si="32"/>
        <v>0</v>
      </c>
      <c r="I2109" s="4"/>
      <c r="J2109" s="4"/>
      <c r="K2109" s="4"/>
    </row>
    <row r="2110" spans="2:11" ht="13.5" x14ac:dyDescent="0.35">
      <c r="B2110" s="3">
        <v>45071</v>
      </c>
      <c r="C2110" s="2">
        <v>92</v>
      </c>
      <c r="D2110" s="2">
        <v>70.995199999999997</v>
      </c>
      <c r="E2110" s="2">
        <v>2348</v>
      </c>
      <c r="F2110" s="2">
        <v>92.233999999999995</v>
      </c>
      <c r="G2110" s="2">
        <v>216565.432</v>
      </c>
      <c r="H2110" s="5">
        <f t="shared" si="32"/>
        <v>0</v>
      </c>
      <c r="I2110" s="4"/>
      <c r="J2110" s="4"/>
      <c r="K2110" s="4"/>
    </row>
    <row r="2111" spans="2:11" ht="13.5" x14ac:dyDescent="0.35">
      <c r="B2111" s="3">
        <v>45072</v>
      </c>
      <c r="C2111" s="2">
        <v>92</v>
      </c>
      <c r="D2111" s="2">
        <v>70.995199999999997</v>
      </c>
      <c r="E2111" s="2">
        <v>1512</v>
      </c>
      <c r="F2111" s="2">
        <v>92.340999999999994</v>
      </c>
      <c r="G2111" s="2">
        <v>139619.592</v>
      </c>
      <c r="H2111" s="5">
        <f t="shared" si="32"/>
        <v>0</v>
      </c>
      <c r="I2111" s="4"/>
      <c r="J2111" s="4"/>
      <c r="K2111" s="4"/>
    </row>
    <row r="2112" spans="2:11" ht="13.5" x14ac:dyDescent="0.35">
      <c r="B2112" s="3">
        <v>45075</v>
      </c>
      <c r="C2112" s="2">
        <v>92.39</v>
      </c>
      <c r="D2112" s="2">
        <v>71.296199999999999</v>
      </c>
      <c r="E2112" s="2">
        <v>1264</v>
      </c>
      <c r="F2112" s="2">
        <v>92.147999999999996</v>
      </c>
      <c r="G2112" s="2">
        <v>116475.072</v>
      </c>
      <c r="H2112" s="5">
        <f t="shared" si="32"/>
        <v>4.2397232488957277E-3</v>
      </c>
      <c r="I2112" s="4"/>
      <c r="J2112" s="4"/>
      <c r="K2112" s="4"/>
    </row>
    <row r="2113" spans="2:11" ht="13.5" x14ac:dyDescent="0.35">
      <c r="B2113" s="3">
        <v>45076</v>
      </c>
      <c r="C2113" s="2">
        <v>92.3</v>
      </c>
      <c r="D2113" s="2">
        <v>71.226699999999994</v>
      </c>
      <c r="E2113" s="2">
        <v>1173</v>
      </c>
      <c r="F2113" s="2">
        <v>92.091999999999999</v>
      </c>
      <c r="G2113" s="2">
        <v>108023.916</v>
      </c>
      <c r="H2113" s="5">
        <f t="shared" si="32"/>
        <v>-9.748065114270467E-4</v>
      </c>
      <c r="I2113" s="4"/>
      <c r="J2113" s="4"/>
      <c r="K2113" s="4"/>
    </row>
    <row r="2114" spans="2:11" ht="13.5" x14ac:dyDescent="0.35">
      <c r="B2114" s="3">
        <v>45077</v>
      </c>
      <c r="C2114" s="2">
        <v>92.29</v>
      </c>
      <c r="D2114" s="2">
        <v>71.218999999999994</v>
      </c>
      <c r="E2114" s="2">
        <v>1713</v>
      </c>
      <c r="F2114" s="2">
        <v>92.016999999999996</v>
      </c>
      <c r="G2114" s="2">
        <v>157625.12100000001</v>
      </c>
      <c r="H2114" s="5">
        <f t="shared" si="32"/>
        <v>-1.0810552784278674E-4</v>
      </c>
      <c r="I2114" s="4"/>
      <c r="J2114" s="4"/>
      <c r="K2114" s="4"/>
    </row>
    <row r="2115" spans="2:11" ht="13.5" x14ac:dyDescent="0.35">
      <c r="B2115" s="3">
        <v>45078</v>
      </c>
      <c r="C2115" s="2">
        <v>93</v>
      </c>
      <c r="D2115" s="2">
        <v>71.766900000000007</v>
      </c>
      <c r="E2115" s="2">
        <v>3785</v>
      </c>
      <c r="F2115" s="2">
        <v>92.106999999999999</v>
      </c>
      <c r="G2115" s="2">
        <v>348624.995</v>
      </c>
      <c r="H2115" s="5">
        <f t="shared" si="32"/>
        <v>7.6931717659615099E-3</v>
      </c>
      <c r="I2115" s="4"/>
      <c r="J2115" s="4"/>
      <c r="K2115" s="4"/>
    </row>
    <row r="2116" spans="2:11" ht="13.5" x14ac:dyDescent="0.35">
      <c r="B2116" s="3">
        <v>45079</v>
      </c>
      <c r="C2116" s="2">
        <v>92</v>
      </c>
      <c r="D2116" s="2">
        <v>70.995199999999997</v>
      </c>
      <c r="E2116" s="2">
        <v>4741</v>
      </c>
      <c r="F2116" s="2">
        <v>92.808000000000007</v>
      </c>
      <c r="G2116" s="2">
        <v>440002.728</v>
      </c>
      <c r="H2116" s="5">
        <f t="shared" si="32"/>
        <v>-1.0752867965594302E-2</v>
      </c>
      <c r="I2116" s="4"/>
      <c r="J2116" s="4"/>
      <c r="K2116" s="4"/>
    </row>
    <row r="2117" spans="2:11" ht="13.5" x14ac:dyDescent="0.35">
      <c r="B2117" s="3">
        <v>45082</v>
      </c>
      <c r="C2117" s="2">
        <v>92.99</v>
      </c>
      <c r="D2117" s="2">
        <v>71.759200000000007</v>
      </c>
      <c r="E2117" s="2">
        <v>1424</v>
      </c>
      <c r="F2117" s="2">
        <v>92.403999999999996</v>
      </c>
      <c r="G2117" s="2">
        <v>131583.296</v>
      </c>
      <c r="H2117" s="5">
        <f t="shared" si="32"/>
        <v>1.0761290904173946E-2</v>
      </c>
      <c r="I2117" s="4"/>
      <c r="J2117" s="4"/>
      <c r="K2117" s="4"/>
    </row>
    <row r="2118" spans="2:11" ht="13.5" x14ac:dyDescent="0.35">
      <c r="B2118" s="3">
        <v>45083</v>
      </c>
      <c r="C2118" s="2">
        <v>92.16</v>
      </c>
      <c r="D2118" s="2">
        <v>71.118700000000004</v>
      </c>
      <c r="E2118" s="2">
        <v>5272</v>
      </c>
      <c r="F2118" s="2">
        <v>92.522000000000006</v>
      </c>
      <c r="G2118" s="2">
        <v>487775.984</v>
      </c>
      <c r="H2118" s="5">
        <f t="shared" si="32"/>
        <v>-8.9256847902429645E-3</v>
      </c>
      <c r="I2118" s="4"/>
      <c r="J2118" s="4"/>
      <c r="K2118" s="4"/>
    </row>
    <row r="2119" spans="2:11" ht="13.5" x14ac:dyDescent="0.35">
      <c r="B2119" s="3">
        <v>45084</v>
      </c>
      <c r="C2119" s="2">
        <v>91.99</v>
      </c>
      <c r="D2119" s="2">
        <v>70.987499999999997</v>
      </c>
      <c r="E2119" s="2">
        <v>955</v>
      </c>
      <c r="F2119" s="2">
        <v>91.909000000000006</v>
      </c>
      <c r="G2119" s="2">
        <v>87773.095000000001</v>
      </c>
      <c r="H2119" s="5">
        <f t="shared" ref="H2119:H2182" si="33">(D2119-D2118)/D2118</f>
        <v>-1.8448031249166093E-3</v>
      </c>
      <c r="I2119" s="4"/>
      <c r="J2119" s="4"/>
      <c r="K2119" s="4"/>
    </row>
    <row r="2120" spans="2:11" ht="13.5" x14ac:dyDescent="0.35">
      <c r="B2120" s="3">
        <v>45085</v>
      </c>
      <c r="C2120" s="2">
        <v>91.8</v>
      </c>
      <c r="D2120" s="2">
        <v>70.840900000000005</v>
      </c>
      <c r="E2120" s="2">
        <v>1612</v>
      </c>
      <c r="F2120" s="2">
        <v>91.709000000000003</v>
      </c>
      <c r="G2120" s="2">
        <v>147834.908</v>
      </c>
      <c r="H2120" s="5">
        <f t="shared" si="33"/>
        <v>-2.0651523155484036E-3</v>
      </c>
      <c r="I2120" s="4"/>
      <c r="J2120" s="4"/>
      <c r="K2120" s="4"/>
    </row>
    <row r="2121" spans="2:11" ht="13.5" x14ac:dyDescent="0.35">
      <c r="B2121" s="3">
        <v>45086</v>
      </c>
      <c r="C2121" s="2">
        <v>91.5</v>
      </c>
      <c r="D2121" s="2">
        <v>70.609399999999994</v>
      </c>
      <c r="E2121" s="2">
        <v>853</v>
      </c>
      <c r="F2121" s="2">
        <v>91.448999999999998</v>
      </c>
      <c r="G2121" s="2">
        <v>78005.997000000003</v>
      </c>
      <c r="H2121" s="5">
        <f t="shared" si="33"/>
        <v>-3.2678862069794585E-3</v>
      </c>
      <c r="I2121" s="4"/>
      <c r="J2121" s="4"/>
      <c r="K2121" s="4"/>
    </row>
    <row r="2122" spans="2:11" ht="13.5" x14ac:dyDescent="0.35">
      <c r="B2122" s="3">
        <v>45089</v>
      </c>
      <c r="C2122" s="2">
        <v>91.1</v>
      </c>
      <c r="D2122" s="2">
        <v>70.300700000000006</v>
      </c>
      <c r="E2122" s="2">
        <v>2384</v>
      </c>
      <c r="F2122" s="2">
        <v>90.878</v>
      </c>
      <c r="G2122" s="2">
        <v>216653.152</v>
      </c>
      <c r="H2122" s="5">
        <f t="shared" si="33"/>
        <v>-4.3719391469122749E-3</v>
      </c>
      <c r="I2122" s="4"/>
      <c r="J2122" s="4"/>
      <c r="K2122" s="4"/>
    </row>
    <row r="2123" spans="2:11" ht="13.5" x14ac:dyDescent="0.35">
      <c r="B2123" s="3">
        <v>45090</v>
      </c>
      <c r="C2123" s="2">
        <v>91.25</v>
      </c>
      <c r="D2123" s="2">
        <v>70.416399999999996</v>
      </c>
      <c r="E2123" s="2">
        <v>2969</v>
      </c>
      <c r="F2123" s="2">
        <v>91.114000000000004</v>
      </c>
      <c r="G2123" s="2">
        <v>270517.46600000001</v>
      </c>
      <c r="H2123" s="5">
        <f t="shared" si="33"/>
        <v>1.6457873107947672E-3</v>
      </c>
      <c r="I2123" s="4"/>
      <c r="J2123" s="4"/>
      <c r="K2123" s="4"/>
    </row>
    <row r="2124" spans="2:11" ht="13.5" x14ac:dyDescent="0.35">
      <c r="B2124" s="3">
        <v>45091</v>
      </c>
      <c r="C2124" s="2">
        <v>91.35</v>
      </c>
      <c r="D2124" s="2">
        <v>70.493600000000001</v>
      </c>
      <c r="E2124" s="2">
        <v>4394</v>
      </c>
      <c r="F2124" s="2">
        <v>91.114999999999995</v>
      </c>
      <c r="G2124" s="2">
        <v>400359.31</v>
      </c>
      <c r="H2124" s="5">
        <f t="shared" si="33"/>
        <v>1.0963355127499392E-3</v>
      </c>
      <c r="I2124" s="4"/>
      <c r="J2124" s="4"/>
      <c r="K2124" s="4"/>
    </row>
    <row r="2125" spans="2:11" ht="13.5" x14ac:dyDescent="0.35">
      <c r="B2125" s="3">
        <v>45092</v>
      </c>
      <c r="C2125" s="2">
        <v>91</v>
      </c>
      <c r="D2125" s="2">
        <v>70.223500000000001</v>
      </c>
      <c r="E2125" s="2">
        <v>8083</v>
      </c>
      <c r="F2125" s="2">
        <v>90.233999999999995</v>
      </c>
      <c r="G2125" s="2">
        <v>729361.42200000002</v>
      </c>
      <c r="H2125" s="5">
        <f t="shared" si="33"/>
        <v>-3.8315535027293162E-3</v>
      </c>
      <c r="I2125" s="4"/>
      <c r="J2125" s="4"/>
      <c r="K2125" s="4"/>
    </row>
    <row r="2126" spans="2:11" ht="13.5" x14ac:dyDescent="0.35">
      <c r="B2126" s="3">
        <v>45093</v>
      </c>
      <c r="C2126" s="2">
        <v>91</v>
      </c>
      <c r="D2126" s="2">
        <v>70.223500000000001</v>
      </c>
      <c r="E2126" s="2">
        <v>14160</v>
      </c>
      <c r="F2126" s="2">
        <v>90.585999999999999</v>
      </c>
      <c r="G2126" s="2">
        <v>1282697.76</v>
      </c>
      <c r="H2126" s="5">
        <f t="shared" si="33"/>
        <v>0</v>
      </c>
      <c r="I2126" s="4"/>
      <c r="J2126" s="4"/>
      <c r="K2126" s="4"/>
    </row>
    <row r="2127" spans="2:11" ht="13.5" x14ac:dyDescent="0.35">
      <c r="B2127" s="3">
        <v>45096</v>
      </c>
      <c r="C2127" s="2">
        <v>91</v>
      </c>
      <c r="D2127" s="2">
        <v>70.223500000000001</v>
      </c>
      <c r="E2127" s="2">
        <v>3278</v>
      </c>
      <c r="F2127" s="2">
        <v>90.878</v>
      </c>
      <c r="G2127" s="2">
        <v>297898.08399999997</v>
      </c>
      <c r="H2127" s="5">
        <f t="shared" si="33"/>
        <v>0</v>
      </c>
      <c r="I2127" s="4"/>
      <c r="J2127" s="4"/>
      <c r="K2127" s="4"/>
    </row>
    <row r="2128" spans="2:11" ht="13.5" x14ac:dyDescent="0.35">
      <c r="B2128" s="3">
        <v>45097</v>
      </c>
      <c r="C2128" s="2">
        <v>92.85</v>
      </c>
      <c r="D2128" s="2">
        <v>71.6511</v>
      </c>
      <c r="E2128" s="2">
        <v>1310</v>
      </c>
      <c r="F2128" s="2">
        <v>91.334000000000003</v>
      </c>
      <c r="G2128" s="2">
        <v>119647.54</v>
      </c>
      <c r="H2128" s="5">
        <f t="shared" si="33"/>
        <v>2.0329376917983269E-2</v>
      </c>
      <c r="I2128" s="4"/>
      <c r="J2128" s="4"/>
      <c r="K2128" s="4"/>
    </row>
    <row r="2129" spans="2:11" ht="13.5" x14ac:dyDescent="0.35">
      <c r="B2129" s="3">
        <v>45098</v>
      </c>
      <c r="C2129" s="2">
        <v>92.8</v>
      </c>
      <c r="D2129" s="2">
        <v>71.6126</v>
      </c>
      <c r="E2129" s="2">
        <v>3437</v>
      </c>
      <c r="F2129" s="2">
        <v>92.768000000000001</v>
      </c>
      <c r="G2129" s="2">
        <v>318843.61599999998</v>
      </c>
      <c r="H2129" s="5">
        <f t="shared" si="33"/>
        <v>-5.3732601453430711E-4</v>
      </c>
      <c r="I2129" s="4"/>
      <c r="J2129" s="4"/>
      <c r="K2129" s="4"/>
    </row>
    <row r="2130" spans="2:11" ht="13.5" x14ac:dyDescent="0.35">
      <c r="B2130" s="3">
        <v>45099</v>
      </c>
      <c r="C2130" s="2">
        <v>92.9</v>
      </c>
      <c r="D2130" s="2">
        <v>71.689700000000002</v>
      </c>
      <c r="E2130" s="2">
        <v>11497</v>
      </c>
      <c r="F2130" s="2">
        <v>92.731999999999999</v>
      </c>
      <c r="G2130" s="2">
        <v>1066139.804</v>
      </c>
      <c r="H2130" s="5">
        <f t="shared" si="33"/>
        <v>1.0766261803090728E-3</v>
      </c>
      <c r="I2130" s="4"/>
      <c r="J2130" s="4"/>
      <c r="K2130" s="4"/>
    </row>
    <row r="2131" spans="2:11" ht="13.5" x14ac:dyDescent="0.35">
      <c r="B2131" s="3">
        <v>45100</v>
      </c>
      <c r="C2131" s="2">
        <v>92.7</v>
      </c>
      <c r="D2131" s="2">
        <v>71.535399999999996</v>
      </c>
      <c r="E2131" s="2">
        <v>3254</v>
      </c>
      <c r="F2131" s="2">
        <v>92.039000000000001</v>
      </c>
      <c r="G2131" s="2">
        <v>299494.90600000002</v>
      </c>
      <c r="H2131" s="5">
        <f t="shared" si="33"/>
        <v>-2.1523315064787035E-3</v>
      </c>
      <c r="I2131" s="4"/>
      <c r="J2131" s="4"/>
      <c r="K2131" s="4"/>
    </row>
    <row r="2132" spans="2:11" ht="13.5" x14ac:dyDescent="0.35">
      <c r="B2132" s="3">
        <v>45103</v>
      </c>
      <c r="C2132" s="2">
        <v>92.5</v>
      </c>
      <c r="D2132" s="2">
        <v>71.381</v>
      </c>
      <c r="E2132" s="2">
        <v>1010</v>
      </c>
      <c r="F2132" s="2">
        <v>92.86</v>
      </c>
      <c r="G2132" s="2">
        <v>93788.6</v>
      </c>
      <c r="H2132" s="5">
        <f t="shared" si="33"/>
        <v>-2.1583719389280751E-3</v>
      </c>
      <c r="I2132" s="4"/>
      <c r="J2132" s="4"/>
      <c r="K2132" s="4"/>
    </row>
    <row r="2133" spans="2:11" ht="13.5" x14ac:dyDescent="0.35">
      <c r="B2133" s="3">
        <v>45104</v>
      </c>
      <c r="C2133" s="2">
        <v>92.9</v>
      </c>
      <c r="D2133" s="2">
        <v>71.689700000000002</v>
      </c>
      <c r="E2133" s="2">
        <v>46766</v>
      </c>
      <c r="F2133" s="2">
        <v>91.213999999999999</v>
      </c>
      <c r="G2133" s="2">
        <v>4265713.9239999996</v>
      </c>
      <c r="H2133" s="5">
        <f t="shared" si="33"/>
        <v>4.3246802370378919E-3</v>
      </c>
      <c r="I2133" s="4"/>
      <c r="J2133" s="4"/>
      <c r="K2133" s="4"/>
    </row>
    <row r="2134" spans="2:11" ht="13.5" x14ac:dyDescent="0.35">
      <c r="B2134" s="3">
        <v>45107</v>
      </c>
      <c r="C2134" s="2">
        <v>93.39</v>
      </c>
      <c r="D2134" s="2">
        <v>72.067800000000005</v>
      </c>
      <c r="E2134" s="2">
        <v>1351</v>
      </c>
      <c r="F2134" s="2">
        <v>93.147999999999996</v>
      </c>
      <c r="G2134" s="2">
        <v>125842.948</v>
      </c>
      <c r="H2134" s="5">
        <f t="shared" si="33"/>
        <v>5.2741188762123904E-3</v>
      </c>
      <c r="I2134" s="4"/>
      <c r="J2134" s="4"/>
      <c r="K2134" s="4"/>
    </row>
    <row r="2135" spans="2:11" ht="13.5" x14ac:dyDescent="0.35">
      <c r="B2135" s="3">
        <v>45110</v>
      </c>
      <c r="C2135" s="2">
        <v>93.2</v>
      </c>
      <c r="D2135" s="2">
        <v>71.921199999999999</v>
      </c>
      <c r="E2135" s="2">
        <v>583</v>
      </c>
      <c r="F2135" s="2">
        <v>93.063999999999993</v>
      </c>
      <c r="G2135" s="2">
        <v>54256.311999999998</v>
      </c>
      <c r="H2135" s="5">
        <f t="shared" si="33"/>
        <v>-2.0341955769429135E-3</v>
      </c>
      <c r="I2135" s="4"/>
      <c r="J2135" s="4"/>
      <c r="K2135" s="4"/>
    </row>
    <row r="2136" spans="2:11" ht="13.5" x14ac:dyDescent="0.35">
      <c r="B2136" s="3">
        <v>45111</v>
      </c>
      <c r="C2136" s="2">
        <v>93</v>
      </c>
      <c r="D2136" s="2">
        <v>71.766900000000007</v>
      </c>
      <c r="E2136" s="2">
        <v>877</v>
      </c>
      <c r="F2136" s="2">
        <v>93.078000000000003</v>
      </c>
      <c r="G2136" s="2">
        <v>81629.406000000003</v>
      </c>
      <c r="H2136" s="5">
        <f t="shared" si="33"/>
        <v>-2.1454035805853087E-3</v>
      </c>
      <c r="I2136" s="4"/>
      <c r="J2136" s="4"/>
      <c r="K2136" s="4"/>
    </row>
    <row r="2137" spans="2:11" ht="13.5" x14ac:dyDescent="0.35">
      <c r="B2137" s="3">
        <v>45112</v>
      </c>
      <c r="C2137" s="2">
        <v>93.36</v>
      </c>
      <c r="D2137" s="2">
        <v>72.044700000000006</v>
      </c>
      <c r="E2137" s="2">
        <v>721</v>
      </c>
      <c r="F2137" s="2">
        <v>93.207999999999998</v>
      </c>
      <c r="G2137" s="2">
        <v>67202.967999999993</v>
      </c>
      <c r="H2137" s="5">
        <f t="shared" si="33"/>
        <v>3.8708652596113127E-3</v>
      </c>
      <c r="I2137" s="4"/>
      <c r="J2137" s="4"/>
      <c r="K2137" s="4"/>
    </row>
    <row r="2138" spans="2:11" ht="13.5" x14ac:dyDescent="0.35">
      <c r="B2138" s="3">
        <v>45113</v>
      </c>
      <c r="C2138" s="2">
        <v>93.35</v>
      </c>
      <c r="D2138" s="2">
        <v>72.037000000000006</v>
      </c>
      <c r="E2138" s="2">
        <v>3195</v>
      </c>
      <c r="F2138" s="2">
        <v>93.114000000000004</v>
      </c>
      <c r="G2138" s="2">
        <v>297499.23</v>
      </c>
      <c r="H2138" s="5">
        <f t="shared" si="33"/>
        <v>-1.0687809096296907E-4</v>
      </c>
      <c r="I2138" s="4"/>
      <c r="J2138" s="4"/>
      <c r="K2138" s="4"/>
    </row>
    <row r="2139" spans="2:11" ht="13.5" x14ac:dyDescent="0.35">
      <c r="B2139" s="3">
        <v>45114</v>
      </c>
      <c r="C2139" s="2">
        <v>93.32</v>
      </c>
      <c r="D2139" s="2">
        <v>72.013800000000003</v>
      </c>
      <c r="E2139" s="2">
        <v>11934</v>
      </c>
      <c r="F2139" s="2">
        <v>93.236000000000004</v>
      </c>
      <c r="G2139" s="2">
        <v>1112678.4240000001</v>
      </c>
      <c r="H2139" s="5">
        <f t="shared" si="33"/>
        <v>-3.2205672085182298E-4</v>
      </c>
      <c r="I2139" s="4"/>
      <c r="J2139" s="4"/>
      <c r="K2139" s="4"/>
    </row>
    <row r="2140" spans="2:11" ht="13.5" x14ac:dyDescent="0.35">
      <c r="B2140" s="3">
        <v>45117</v>
      </c>
      <c r="C2140" s="2">
        <v>93.5</v>
      </c>
      <c r="D2140" s="2">
        <v>72.152699999999996</v>
      </c>
      <c r="E2140" s="2">
        <v>941</v>
      </c>
      <c r="F2140" s="2">
        <v>93.385999999999996</v>
      </c>
      <c r="G2140" s="2">
        <v>87876.225999999995</v>
      </c>
      <c r="H2140" s="5">
        <f t="shared" si="33"/>
        <v>1.9287969805786179E-3</v>
      </c>
      <c r="I2140" s="4"/>
      <c r="J2140" s="4"/>
      <c r="K2140" s="4"/>
    </row>
    <row r="2141" spans="2:11" ht="13.5" x14ac:dyDescent="0.35">
      <c r="B2141" s="3">
        <v>45118</v>
      </c>
      <c r="C2141" s="2">
        <v>93.6</v>
      </c>
      <c r="D2141" s="2">
        <v>72.229900000000001</v>
      </c>
      <c r="E2141" s="2">
        <v>2346</v>
      </c>
      <c r="F2141" s="2">
        <v>93.917000000000002</v>
      </c>
      <c r="G2141" s="2">
        <v>220329.28200000001</v>
      </c>
      <c r="H2141" s="5">
        <f t="shared" si="33"/>
        <v>1.0699530301708021E-3</v>
      </c>
      <c r="I2141" s="4"/>
      <c r="J2141" s="4"/>
      <c r="K2141" s="4"/>
    </row>
    <row r="2142" spans="2:11" ht="13.5" x14ac:dyDescent="0.35">
      <c r="B2142" s="3">
        <v>45119</v>
      </c>
      <c r="C2142" s="2">
        <v>94.7</v>
      </c>
      <c r="D2142" s="2">
        <v>73.078800000000001</v>
      </c>
      <c r="E2142" s="2">
        <v>2835</v>
      </c>
      <c r="F2142" s="2">
        <v>94.082999999999998</v>
      </c>
      <c r="G2142" s="2">
        <v>266725.30499999999</v>
      </c>
      <c r="H2142" s="5">
        <f t="shared" si="33"/>
        <v>1.175275059220628E-2</v>
      </c>
      <c r="I2142" s="4"/>
      <c r="J2142" s="4"/>
      <c r="K2142" s="4"/>
    </row>
    <row r="2143" spans="2:11" ht="13.5" x14ac:dyDescent="0.35">
      <c r="B2143" s="3">
        <v>45120</v>
      </c>
      <c r="C2143" s="2">
        <v>94.5</v>
      </c>
      <c r="D2143" s="2">
        <v>72.924400000000006</v>
      </c>
      <c r="E2143" s="2">
        <v>868</v>
      </c>
      <c r="F2143" s="2">
        <v>94.751999999999995</v>
      </c>
      <c r="G2143" s="2">
        <v>82244.736000000004</v>
      </c>
      <c r="H2143" s="5">
        <f t="shared" si="33"/>
        <v>-2.1127878399754161E-3</v>
      </c>
      <c r="I2143" s="4"/>
      <c r="J2143" s="4"/>
      <c r="K2143" s="4"/>
    </row>
    <row r="2144" spans="2:11" ht="13.5" x14ac:dyDescent="0.35">
      <c r="B2144" s="3">
        <v>45121</v>
      </c>
      <c r="C2144" s="2">
        <v>94.93</v>
      </c>
      <c r="D2144" s="2">
        <v>73.256200000000007</v>
      </c>
      <c r="E2144" s="2">
        <v>592</v>
      </c>
      <c r="F2144" s="2">
        <v>94.563000000000002</v>
      </c>
      <c r="G2144" s="2">
        <v>55981.296000000002</v>
      </c>
      <c r="H2144" s="5">
        <f t="shared" si="33"/>
        <v>4.5499174487551655E-3</v>
      </c>
      <c r="I2144" s="4"/>
      <c r="J2144" s="4"/>
      <c r="K2144" s="4"/>
    </row>
    <row r="2145" spans="2:11" ht="13.5" x14ac:dyDescent="0.35">
      <c r="B2145" s="3">
        <v>45124</v>
      </c>
      <c r="C2145" s="2">
        <v>95</v>
      </c>
      <c r="D2145" s="2">
        <v>73.310299999999998</v>
      </c>
      <c r="E2145" s="2">
        <v>97</v>
      </c>
      <c r="F2145" s="2">
        <v>94.98</v>
      </c>
      <c r="G2145" s="2">
        <v>9213.06</v>
      </c>
      <c r="H2145" s="5">
        <f t="shared" si="33"/>
        <v>7.3850404470872291E-4</v>
      </c>
      <c r="I2145" s="4"/>
      <c r="J2145" s="4"/>
      <c r="K2145" s="4"/>
    </row>
    <row r="2146" spans="2:11" ht="13.5" x14ac:dyDescent="0.35">
      <c r="B2146" s="3">
        <v>45125</v>
      </c>
      <c r="C2146" s="2">
        <v>94.9</v>
      </c>
      <c r="D2146" s="2">
        <v>73.233099999999993</v>
      </c>
      <c r="E2146" s="2">
        <v>675</v>
      </c>
      <c r="F2146" s="2">
        <v>94.507000000000005</v>
      </c>
      <c r="G2146" s="2">
        <v>63792.224999999999</v>
      </c>
      <c r="H2146" s="5">
        <f t="shared" si="33"/>
        <v>-1.0530580286808922E-3</v>
      </c>
      <c r="I2146" s="4"/>
      <c r="J2146" s="4"/>
      <c r="K2146" s="4"/>
    </row>
    <row r="2147" spans="2:11" ht="13.5" x14ac:dyDescent="0.35">
      <c r="B2147" s="3">
        <v>45127</v>
      </c>
      <c r="C2147" s="2">
        <v>94.8</v>
      </c>
      <c r="D2147" s="2">
        <v>73.155900000000003</v>
      </c>
      <c r="E2147" s="2">
        <v>1687</v>
      </c>
      <c r="F2147" s="2">
        <v>94.843999999999994</v>
      </c>
      <c r="G2147" s="2">
        <v>160001.82800000001</v>
      </c>
      <c r="H2147" s="5">
        <f t="shared" si="33"/>
        <v>-1.0541681288924081E-3</v>
      </c>
      <c r="I2147" s="4"/>
      <c r="J2147" s="4"/>
      <c r="K2147" s="4"/>
    </row>
    <row r="2148" spans="2:11" ht="13.5" x14ac:dyDescent="0.35">
      <c r="B2148" s="3">
        <v>45128</v>
      </c>
      <c r="C2148" s="2">
        <v>94.99</v>
      </c>
      <c r="D2148" s="2">
        <v>73.302499999999995</v>
      </c>
      <c r="E2148" s="2">
        <v>3433</v>
      </c>
      <c r="F2148" s="2">
        <v>94.945999999999998</v>
      </c>
      <c r="G2148" s="2">
        <v>325949.61800000002</v>
      </c>
      <c r="H2148" s="5">
        <f t="shared" si="33"/>
        <v>2.0039395318763391E-3</v>
      </c>
      <c r="I2148" s="4"/>
      <c r="J2148" s="4"/>
      <c r="K2148" s="4"/>
    </row>
    <row r="2149" spans="2:11" ht="13.5" x14ac:dyDescent="0.35">
      <c r="B2149" s="3">
        <v>45131</v>
      </c>
      <c r="C2149" s="2">
        <v>95</v>
      </c>
      <c r="D2149" s="2">
        <v>73.310299999999998</v>
      </c>
      <c r="E2149" s="2">
        <v>3019</v>
      </c>
      <c r="F2149" s="2">
        <v>95.052999999999997</v>
      </c>
      <c r="G2149" s="2">
        <v>286965.00699999998</v>
      </c>
      <c r="H2149" s="5">
        <f t="shared" si="33"/>
        <v>1.0640837624914755E-4</v>
      </c>
      <c r="I2149" s="4"/>
      <c r="J2149" s="4"/>
      <c r="K2149" s="4"/>
    </row>
    <row r="2150" spans="2:11" ht="13.5" x14ac:dyDescent="0.35">
      <c r="B2150" s="3">
        <v>45133</v>
      </c>
      <c r="C2150" s="2">
        <v>94.99</v>
      </c>
      <c r="D2150" s="2">
        <v>73.302499999999995</v>
      </c>
      <c r="E2150" s="2">
        <v>979</v>
      </c>
      <c r="F2150" s="2">
        <v>94.992000000000004</v>
      </c>
      <c r="G2150" s="2">
        <v>92997.168000000005</v>
      </c>
      <c r="H2150" s="5">
        <f t="shared" si="33"/>
        <v>-1.0639705471131803E-4</v>
      </c>
      <c r="I2150" s="4"/>
      <c r="J2150" s="4"/>
      <c r="K2150" s="4"/>
    </row>
    <row r="2151" spans="2:11" ht="13.5" x14ac:dyDescent="0.35">
      <c r="B2151" s="3">
        <v>45134</v>
      </c>
      <c r="C2151" s="2">
        <v>95.09</v>
      </c>
      <c r="D2151" s="2">
        <v>73.3797</v>
      </c>
      <c r="E2151" s="2">
        <v>4740</v>
      </c>
      <c r="F2151" s="2">
        <v>95.025000000000006</v>
      </c>
      <c r="G2151" s="2">
        <v>450418.5</v>
      </c>
      <c r="H2151" s="5">
        <f t="shared" si="33"/>
        <v>1.0531700828758203E-3</v>
      </c>
      <c r="I2151" s="4"/>
      <c r="J2151" s="4"/>
      <c r="K2151" s="4"/>
    </row>
    <row r="2152" spans="2:11" ht="13.5" x14ac:dyDescent="0.35">
      <c r="B2152" s="3">
        <v>45135</v>
      </c>
      <c r="C2152" s="2">
        <v>95.49</v>
      </c>
      <c r="D2152" s="2">
        <v>73.688400000000001</v>
      </c>
      <c r="E2152" s="2">
        <v>1051</v>
      </c>
      <c r="F2152" s="2">
        <v>95.120999999999995</v>
      </c>
      <c r="G2152" s="2">
        <v>99972.171000000002</v>
      </c>
      <c r="H2152" s="5">
        <f t="shared" si="33"/>
        <v>4.2068855555419515E-3</v>
      </c>
      <c r="I2152" s="4"/>
      <c r="J2152" s="4"/>
      <c r="K2152" s="4"/>
    </row>
    <row r="2153" spans="2:11" ht="13.5" x14ac:dyDescent="0.35">
      <c r="B2153" s="3">
        <v>45138</v>
      </c>
      <c r="C2153" s="2">
        <v>95.5</v>
      </c>
      <c r="D2153" s="2">
        <v>73.696100000000001</v>
      </c>
      <c r="E2153" s="2">
        <v>208</v>
      </c>
      <c r="F2153" s="2">
        <v>95.302000000000007</v>
      </c>
      <c r="G2153" s="2">
        <v>19822.815999999999</v>
      </c>
      <c r="H2153" s="5">
        <f t="shared" si="33"/>
        <v>1.0449405876637053E-4</v>
      </c>
      <c r="I2153" s="4"/>
      <c r="J2153" s="4"/>
      <c r="K2153" s="4"/>
    </row>
    <row r="2154" spans="2:11" ht="13.5" x14ac:dyDescent="0.35">
      <c r="B2154" s="3">
        <v>45139</v>
      </c>
      <c r="C2154" s="2">
        <v>95.49</v>
      </c>
      <c r="D2154" s="2">
        <v>73.688400000000001</v>
      </c>
      <c r="E2154" s="2">
        <v>130</v>
      </c>
      <c r="F2154" s="2">
        <v>95.457999999999998</v>
      </c>
      <c r="G2154" s="2">
        <v>12409.54</v>
      </c>
      <c r="H2154" s="5">
        <f t="shared" si="33"/>
        <v>-1.0448314089890535E-4</v>
      </c>
      <c r="I2154" s="4"/>
      <c r="J2154" s="4"/>
      <c r="K2154" s="4"/>
    </row>
    <row r="2155" spans="2:11" ht="13.5" x14ac:dyDescent="0.35">
      <c r="B2155" s="3">
        <v>45140</v>
      </c>
      <c r="C2155" s="2">
        <v>94.91</v>
      </c>
      <c r="D2155" s="2">
        <v>73.240799999999993</v>
      </c>
      <c r="E2155" s="2">
        <v>187</v>
      </c>
      <c r="F2155" s="2">
        <v>94.308000000000007</v>
      </c>
      <c r="G2155" s="2">
        <v>17635.596000000001</v>
      </c>
      <c r="H2155" s="5">
        <f t="shared" si="33"/>
        <v>-6.0742260654323942E-3</v>
      </c>
      <c r="I2155" s="4"/>
      <c r="J2155" s="4"/>
      <c r="K2155" s="4"/>
    </row>
    <row r="2156" spans="2:11" ht="13.5" x14ac:dyDescent="0.35">
      <c r="B2156" s="3">
        <v>45141</v>
      </c>
      <c r="C2156" s="2">
        <v>95</v>
      </c>
      <c r="D2156" s="2">
        <v>73.310299999999998</v>
      </c>
      <c r="E2156" s="2">
        <v>161</v>
      </c>
      <c r="F2156" s="2">
        <v>95.087999999999994</v>
      </c>
      <c r="G2156" s="2">
        <v>15309.168</v>
      </c>
      <c r="H2156" s="5">
        <f t="shared" si="33"/>
        <v>9.4892464309517387E-4</v>
      </c>
      <c r="I2156" s="4"/>
      <c r="J2156" s="4"/>
      <c r="K2156" s="4"/>
    </row>
    <row r="2157" spans="2:11" ht="13.5" x14ac:dyDescent="0.35">
      <c r="B2157" s="3">
        <v>45142</v>
      </c>
      <c r="C2157" s="2">
        <v>95</v>
      </c>
      <c r="D2157" s="2">
        <v>73.310299999999998</v>
      </c>
      <c r="E2157" s="2">
        <v>58</v>
      </c>
      <c r="F2157" s="2">
        <v>94.968999999999994</v>
      </c>
      <c r="G2157" s="2">
        <v>5508.2020000000002</v>
      </c>
      <c r="H2157" s="5">
        <f t="shared" si="33"/>
        <v>0</v>
      </c>
      <c r="I2157" s="4"/>
      <c r="J2157" s="4"/>
      <c r="K2157" s="4"/>
    </row>
    <row r="2158" spans="2:11" ht="13.5" x14ac:dyDescent="0.35">
      <c r="B2158" s="3">
        <v>45145</v>
      </c>
      <c r="C2158" s="2">
        <v>94.9</v>
      </c>
      <c r="D2158" s="2">
        <v>73.233099999999993</v>
      </c>
      <c r="E2158" s="2">
        <v>676</v>
      </c>
      <c r="F2158" s="2">
        <v>93.953999999999994</v>
      </c>
      <c r="G2158" s="2">
        <v>63512.904000000002</v>
      </c>
      <c r="H2158" s="5">
        <f t="shared" si="33"/>
        <v>-1.0530580286808922E-3</v>
      </c>
      <c r="I2158" s="4"/>
      <c r="J2158" s="4"/>
      <c r="K2158" s="4"/>
    </row>
    <row r="2159" spans="2:11" ht="13.5" x14ac:dyDescent="0.35">
      <c r="B2159" s="3">
        <v>45146</v>
      </c>
      <c r="C2159" s="2">
        <v>94.49</v>
      </c>
      <c r="D2159" s="2">
        <v>72.916700000000006</v>
      </c>
      <c r="E2159" s="2">
        <v>325</v>
      </c>
      <c r="F2159" s="2">
        <v>94.33</v>
      </c>
      <c r="G2159" s="2">
        <v>30657.25</v>
      </c>
      <c r="H2159" s="5">
        <f t="shared" si="33"/>
        <v>-4.3204507251500676E-3</v>
      </c>
      <c r="I2159" s="4"/>
      <c r="J2159" s="4"/>
      <c r="K2159" s="4"/>
    </row>
    <row r="2160" spans="2:11" ht="13.5" x14ac:dyDescent="0.35">
      <c r="B2160" s="3">
        <v>45147</v>
      </c>
      <c r="C2160" s="2">
        <v>94.48</v>
      </c>
      <c r="D2160" s="2">
        <v>72.909000000000006</v>
      </c>
      <c r="E2160" s="2">
        <v>592</v>
      </c>
      <c r="F2160" s="2">
        <v>93.614999999999995</v>
      </c>
      <c r="G2160" s="2">
        <v>55420.08</v>
      </c>
      <c r="H2160" s="5">
        <f t="shared" si="33"/>
        <v>-1.0559995172573386E-4</v>
      </c>
      <c r="I2160" s="4"/>
      <c r="J2160" s="4"/>
      <c r="K2160" s="4"/>
    </row>
    <row r="2161" spans="2:11" ht="13.5" x14ac:dyDescent="0.35">
      <c r="B2161" s="3">
        <v>45148</v>
      </c>
      <c r="C2161" s="2">
        <v>94.3</v>
      </c>
      <c r="D2161" s="2">
        <v>72.770099999999999</v>
      </c>
      <c r="E2161" s="2">
        <v>2560</v>
      </c>
      <c r="F2161" s="2">
        <v>93.861999999999995</v>
      </c>
      <c r="G2161" s="2">
        <v>240286.72</v>
      </c>
      <c r="H2161" s="5">
        <f t="shared" si="33"/>
        <v>-1.9051145949060702E-3</v>
      </c>
      <c r="I2161" s="4"/>
      <c r="J2161" s="4"/>
      <c r="K2161" s="4"/>
    </row>
    <row r="2162" spans="2:11" ht="13.5" x14ac:dyDescent="0.35">
      <c r="B2162" s="3">
        <v>45149</v>
      </c>
      <c r="C2162" s="2">
        <v>94.15</v>
      </c>
      <c r="D2162" s="2">
        <v>72.654300000000006</v>
      </c>
      <c r="E2162" s="2">
        <v>404</v>
      </c>
      <c r="F2162" s="2">
        <v>94.146000000000001</v>
      </c>
      <c r="G2162" s="2">
        <v>38034.983999999997</v>
      </c>
      <c r="H2162" s="5">
        <f t="shared" si="33"/>
        <v>-1.5913129156067262E-3</v>
      </c>
      <c r="I2162" s="4"/>
      <c r="J2162" s="4"/>
      <c r="K2162" s="4"/>
    </row>
    <row r="2163" spans="2:11" ht="13.5" x14ac:dyDescent="0.35">
      <c r="B2163" s="3">
        <v>45152</v>
      </c>
      <c r="C2163" s="2">
        <v>93.8</v>
      </c>
      <c r="D2163" s="2">
        <v>72.384200000000007</v>
      </c>
      <c r="E2163" s="2">
        <v>3368</v>
      </c>
      <c r="F2163" s="2">
        <v>93.819000000000003</v>
      </c>
      <c r="G2163" s="2">
        <v>315982.39199999999</v>
      </c>
      <c r="H2163" s="5">
        <f t="shared" si="33"/>
        <v>-3.7176051520694483E-3</v>
      </c>
      <c r="I2163" s="4"/>
      <c r="J2163" s="4"/>
      <c r="K2163" s="4"/>
    </row>
    <row r="2164" spans="2:11" ht="13.5" x14ac:dyDescent="0.35">
      <c r="B2164" s="3">
        <v>45153</v>
      </c>
      <c r="C2164" s="2">
        <v>94</v>
      </c>
      <c r="D2164" s="2">
        <v>72.538600000000002</v>
      </c>
      <c r="E2164" s="2">
        <v>5194</v>
      </c>
      <c r="F2164" s="2">
        <v>94.158000000000001</v>
      </c>
      <c r="G2164" s="2">
        <v>489056.652</v>
      </c>
      <c r="H2164" s="5">
        <f t="shared" si="33"/>
        <v>2.133062187604414E-3</v>
      </c>
      <c r="I2164" s="4"/>
      <c r="J2164" s="4"/>
      <c r="K2164" s="4"/>
    </row>
    <row r="2165" spans="2:11" ht="13.5" x14ac:dyDescent="0.35">
      <c r="B2165" s="3">
        <v>45154</v>
      </c>
      <c r="C2165" s="2">
        <v>94.5</v>
      </c>
      <c r="D2165" s="2">
        <v>72.924400000000006</v>
      </c>
      <c r="E2165" s="2">
        <v>4116</v>
      </c>
      <c r="F2165" s="2">
        <v>94.195999999999998</v>
      </c>
      <c r="G2165" s="2">
        <v>387710.73599999998</v>
      </c>
      <c r="H2165" s="5">
        <f t="shared" si="33"/>
        <v>5.3185476422208762E-3</v>
      </c>
      <c r="I2165" s="4"/>
      <c r="J2165" s="4"/>
      <c r="K2165" s="4"/>
    </row>
    <row r="2166" spans="2:11" ht="13.5" x14ac:dyDescent="0.35">
      <c r="B2166" s="3">
        <v>45155</v>
      </c>
      <c r="C2166" s="2">
        <v>94.1</v>
      </c>
      <c r="D2166" s="2">
        <v>72.615700000000004</v>
      </c>
      <c r="E2166" s="2">
        <v>4737</v>
      </c>
      <c r="F2166" s="2">
        <v>94.197000000000003</v>
      </c>
      <c r="G2166" s="2">
        <v>446211.18900000001</v>
      </c>
      <c r="H2166" s="5">
        <f t="shared" si="33"/>
        <v>-4.2331510440950047E-3</v>
      </c>
      <c r="I2166" s="4"/>
      <c r="J2166" s="4"/>
      <c r="K2166" s="4"/>
    </row>
    <row r="2167" spans="2:11" ht="13.5" x14ac:dyDescent="0.35">
      <c r="B2167" s="3">
        <v>45156</v>
      </c>
      <c r="C2167" s="2">
        <v>94.1</v>
      </c>
      <c r="D2167" s="2">
        <v>72.615700000000004</v>
      </c>
      <c r="E2167" s="2">
        <v>64</v>
      </c>
      <c r="F2167" s="2">
        <v>94.165999999999997</v>
      </c>
      <c r="G2167" s="2">
        <v>6026.6239999999998</v>
      </c>
      <c r="H2167" s="5">
        <f t="shared" si="33"/>
        <v>0</v>
      </c>
      <c r="I2167" s="4"/>
      <c r="J2167" s="4"/>
      <c r="K2167" s="4"/>
    </row>
    <row r="2168" spans="2:11" ht="13.5" x14ac:dyDescent="0.35">
      <c r="B2168" s="3">
        <v>45159</v>
      </c>
      <c r="C2168" s="2">
        <v>93.8</v>
      </c>
      <c r="D2168" s="2">
        <v>72.384200000000007</v>
      </c>
      <c r="E2168" s="2">
        <v>34895</v>
      </c>
      <c r="F2168" s="2">
        <v>93.81</v>
      </c>
      <c r="G2168" s="2">
        <v>3273499.95</v>
      </c>
      <c r="H2168" s="5">
        <f t="shared" si="33"/>
        <v>-3.1880158147617791E-3</v>
      </c>
      <c r="I2168" s="4"/>
      <c r="J2168" s="4"/>
      <c r="K2168" s="4"/>
    </row>
    <row r="2169" spans="2:11" ht="13.5" x14ac:dyDescent="0.35">
      <c r="B2169" s="3">
        <v>45160</v>
      </c>
      <c r="C2169" s="2">
        <v>93.8</v>
      </c>
      <c r="D2169" s="2">
        <v>72.384200000000007</v>
      </c>
      <c r="E2169" s="2">
        <v>2176</v>
      </c>
      <c r="F2169" s="2">
        <v>93.792000000000002</v>
      </c>
      <c r="G2169" s="2">
        <v>204091.39199999999</v>
      </c>
      <c r="H2169" s="5">
        <f t="shared" si="33"/>
        <v>0</v>
      </c>
      <c r="I2169" s="4"/>
      <c r="J2169" s="4"/>
      <c r="K2169" s="4"/>
    </row>
    <row r="2170" spans="2:11" ht="13.5" x14ac:dyDescent="0.35">
      <c r="B2170" s="3">
        <v>45161</v>
      </c>
      <c r="C2170" s="2">
        <v>93.7</v>
      </c>
      <c r="D2170" s="2">
        <v>72.307100000000005</v>
      </c>
      <c r="E2170" s="2">
        <v>1465</v>
      </c>
      <c r="F2170" s="2">
        <v>93.575999999999993</v>
      </c>
      <c r="G2170" s="2">
        <v>137088.84</v>
      </c>
      <c r="H2170" s="5">
        <f t="shared" si="33"/>
        <v>-1.0651495768413755E-3</v>
      </c>
      <c r="I2170" s="4"/>
      <c r="J2170" s="4"/>
      <c r="K2170" s="4"/>
    </row>
    <row r="2171" spans="2:11" ht="13.5" x14ac:dyDescent="0.35">
      <c r="B2171" s="3">
        <v>45162</v>
      </c>
      <c r="C2171" s="2">
        <v>93.99</v>
      </c>
      <c r="D2171" s="2">
        <v>72.530900000000003</v>
      </c>
      <c r="E2171" s="2">
        <v>2101</v>
      </c>
      <c r="F2171" s="2">
        <v>93.7</v>
      </c>
      <c r="G2171" s="2">
        <v>196863.7</v>
      </c>
      <c r="H2171" s="5">
        <f t="shared" si="33"/>
        <v>3.0951317367173777E-3</v>
      </c>
      <c r="I2171" s="4"/>
      <c r="J2171" s="4"/>
      <c r="K2171" s="4"/>
    </row>
    <row r="2172" spans="2:11" ht="13.5" x14ac:dyDescent="0.35">
      <c r="B2172" s="3">
        <v>45163</v>
      </c>
      <c r="C2172" s="2">
        <v>90</v>
      </c>
      <c r="D2172" s="2">
        <v>69.451800000000006</v>
      </c>
      <c r="E2172" s="2">
        <v>2088</v>
      </c>
      <c r="F2172" s="2">
        <v>91.74</v>
      </c>
      <c r="G2172" s="2">
        <v>191553.12</v>
      </c>
      <c r="H2172" s="5">
        <f t="shared" si="33"/>
        <v>-4.245225138527161E-2</v>
      </c>
      <c r="I2172" s="4"/>
      <c r="J2172" s="4"/>
      <c r="K2172" s="4"/>
    </row>
    <row r="2173" spans="2:11" ht="13.5" x14ac:dyDescent="0.35">
      <c r="B2173" s="3">
        <v>45166</v>
      </c>
      <c r="C2173" s="2">
        <v>92.99</v>
      </c>
      <c r="D2173" s="2">
        <v>71.759200000000007</v>
      </c>
      <c r="E2173" s="2">
        <v>1336</v>
      </c>
      <c r="F2173" s="2">
        <v>92.885999999999996</v>
      </c>
      <c r="G2173" s="2">
        <v>124095.696</v>
      </c>
      <c r="H2173" s="5">
        <f t="shared" si="33"/>
        <v>3.3223041015495655E-2</v>
      </c>
      <c r="I2173" s="4"/>
      <c r="J2173" s="4"/>
      <c r="K2173" s="4"/>
    </row>
    <row r="2174" spans="2:11" ht="13.5" x14ac:dyDescent="0.35">
      <c r="B2174" s="3">
        <v>45167</v>
      </c>
      <c r="C2174" s="2">
        <v>92.8</v>
      </c>
      <c r="D2174" s="2">
        <v>71.6126</v>
      </c>
      <c r="E2174" s="2">
        <v>4177</v>
      </c>
      <c r="F2174" s="2">
        <v>92.965000000000003</v>
      </c>
      <c r="G2174" s="2">
        <v>388314.80499999999</v>
      </c>
      <c r="H2174" s="5">
        <f t="shared" si="33"/>
        <v>-2.0429436225599851E-3</v>
      </c>
      <c r="I2174" s="4"/>
      <c r="J2174" s="4"/>
      <c r="K2174" s="4"/>
    </row>
    <row r="2175" spans="2:11" ht="13.5" x14ac:dyDescent="0.35">
      <c r="B2175" s="3">
        <v>45168</v>
      </c>
      <c r="C2175" s="2">
        <v>93</v>
      </c>
      <c r="D2175" s="2">
        <v>71.766900000000007</v>
      </c>
      <c r="E2175" s="2">
        <v>2351</v>
      </c>
      <c r="F2175" s="2">
        <v>93.003</v>
      </c>
      <c r="G2175" s="2">
        <v>218650.05300000001</v>
      </c>
      <c r="H2175" s="5">
        <f t="shared" si="33"/>
        <v>2.1546487629272824E-3</v>
      </c>
      <c r="I2175" s="4"/>
      <c r="J2175" s="4"/>
      <c r="K2175" s="4"/>
    </row>
    <row r="2176" spans="2:11" ht="13.5" x14ac:dyDescent="0.35">
      <c r="B2176" s="3">
        <v>45169</v>
      </c>
      <c r="C2176" s="2">
        <v>92.75</v>
      </c>
      <c r="D2176" s="2">
        <v>71.573999999999998</v>
      </c>
      <c r="E2176" s="2">
        <v>2055</v>
      </c>
      <c r="F2176" s="2">
        <v>92.94</v>
      </c>
      <c r="G2176" s="2">
        <v>190991.7</v>
      </c>
      <c r="H2176" s="5">
        <f t="shared" si="33"/>
        <v>-2.6878686413932987E-3</v>
      </c>
      <c r="I2176" s="4"/>
      <c r="J2176" s="4"/>
      <c r="K2176" s="4"/>
    </row>
    <row r="2177" spans="2:11" ht="13.5" x14ac:dyDescent="0.35">
      <c r="B2177" s="3">
        <v>45170</v>
      </c>
      <c r="C2177" s="2">
        <v>93</v>
      </c>
      <c r="D2177" s="2">
        <v>71.766900000000007</v>
      </c>
      <c r="E2177" s="2">
        <v>3083</v>
      </c>
      <c r="F2177" s="2">
        <v>92.771000000000001</v>
      </c>
      <c r="G2177" s="2">
        <v>286012.99300000002</v>
      </c>
      <c r="H2177" s="5">
        <f t="shared" si="33"/>
        <v>2.695112750440226E-3</v>
      </c>
      <c r="I2177" s="4"/>
      <c r="J2177" s="4"/>
      <c r="K2177" s="4"/>
    </row>
    <row r="2178" spans="2:11" ht="13.5" x14ac:dyDescent="0.35">
      <c r="B2178" s="3">
        <v>45173</v>
      </c>
      <c r="C2178" s="2">
        <v>93.7</v>
      </c>
      <c r="D2178" s="2">
        <v>72.307100000000005</v>
      </c>
      <c r="E2178" s="2">
        <v>3122</v>
      </c>
      <c r="F2178" s="2">
        <v>93.41</v>
      </c>
      <c r="G2178" s="2">
        <v>291626.02</v>
      </c>
      <c r="H2178" s="5">
        <f t="shared" si="33"/>
        <v>7.527146915918043E-3</v>
      </c>
      <c r="I2178" s="4"/>
      <c r="J2178" s="4"/>
      <c r="K2178" s="4"/>
    </row>
    <row r="2179" spans="2:11" ht="13.5" x14ac:dyDescent="0.35">
      <c r="B2179" s="3">
        <v>45174</v>
      </c>
      <c r="C2179" s="2">
        <v>93.68</v>
      </c>
      <c r="D2179" s="2">
        <v>72.291600000000003</v>
      </c>
      <c r="E2179" s="2">
        <v>1955</v>
      </c>
      <c r="F2179" s="2">
        <v>93.302000000000007</v>
      </c>
      <c r="G2179" s="2">
        <v>182405.41</v>
      </c>
      <c r="H2179" s="5">
        <f t="shared" si="33"/>
        <v>-2.1436345808368686E-4</v>
      </c>
      <c r="I2179" s="4"/>
      <c r="J2179" s="4"/>
      <c r="K2179" s="4"/>
    </row>
    <row r="2180" spans="2:11" ht="13.5" x14ac:dyDescent="0.35">
      <c r="B2180" s="3">
        <v>45175</v>
      </c>
      <c r="C2180" s="2">
        <v>93.55</v>
      </c>
      <c r="D2180" s="2">
        <v>72.191299999999998</v>
      </c>
      <c r="E2180" s="2">
        <v>2056</v>
      </c>
      <c r="F2180" s="2">
        <v>93.064999999999998</v>
      </c>
      <c r="G2180" s="2">
        <v>191341.64</v>
      </c>
      <c r="H2180" s="5">
        <f t="shared" si="33"/>
        <v>-1.3874364379817886E-3</v>
      </c>
      <c r="I2180" s="4"/>
      <c r="J2180" s="4"/>
      <c r="K2180" s="4"/>
    </row>
    <row r="2181" spans="2:11" ht="13.5" x14ac:dyDescent="0.35">
      <c r="B2181" s="3">
        <v>45176</v>
      </c>
      <c r="C2181" s="2">
        <v>93.45</v>
      </c>
      <c r="D2181" s="2">
        <v>72.114099999999993</v>
      </c>
      <c r="E2181" s="2">
        <v>3406</v>
      </c>
      <c r="F2181" s="2">
        <v>93.045000000000002</v>
      </c>
      <c r="G2181" s="2">
        <v>316911.27</v>
      </c>
      <c r="H2181" s="5">
        <f t="shared" si="33"/>
        <v>-1.0693809364841029E-3</v>
      </c>
      <c r="I2181" s="4"/>
      <c r="J2181" s="4"/>
      <c r="K2181" s="4"/>
    </row>
    <row r="2182" spans="2:11" ht="13.5" x14ac:dyDescent="0.35">
      <c r="B2182" s="3">
        <v>45177</v>
      </c>
      <c r="C2182" s="2">
        <v>93.45</v>
      </c>
      <c r="D2182" s="2">
        <v>72.114099999999993</v>
      </c>
      <c r="E2182" s="2">
        <v>1505</v>
      </c>
      <c r="F2182" s="2">
        <v>93.183999999999997</v>
      </c>
      <c r="G2182" s="2">
        <v>140241.92000000001</v>
      </c>
      <c r="H2182" s="5">
        <f t="shared" si="33"/>
        <v>0</v>
      </c>
      <c r="I2182" s="4"/>
      <c r="J2182" s="4"/>
      <c r="K2182" s="4"/>
    </row>
    <row r="2183" spans="2:11" ht="13.5" x14ac:dyDescent="0.35">
      <c r="B2183" s="3">
        <v>45180</v>
      </c>
      <c r="C2183" s="2">
        <v>93.35</v>
      </c>
      <c r="D2183" s="2">
        <v>72.037000000000006</v>
      </c>
      <c r="E2183" s="2">
        <v>6834</v>
      </c>
      <c r="F2183" s="2">
        <v>93.174999999999997</v>
      </c>
      <c r="G2183" s="2">
        <v>636757.94999999995</v>
      </c>
      <c r="H2183" s="5">
        <f t="shared" ref="H2183:H2246" si="34">(D2183-D2182)/D2182</f>
        <v>-1.0691390449300109E-3</v>
      </c>
      <c r="I2183" s="4"/>
      <c r="J2183" s="4"/>
      <c r="K2183" s="4"/>
    </row>
    <row r="2184" spans="2:11" ht="13.5" x14ac:dyDescent="0.35">
      <c r="B2184" s="3">
        <v>45181</v>
      </c>
      <c r="C2184" s="2">
        <v>93.48</v>
      </c>
      <c r="D2184" s="2">
        <v>72.137299999999996</v>
      </c>
      <c r="E2184" s="2">
        <v>26453</v>
      </c>
      <c r="F2184" s="2">
        <v>93.06</v>
      </c>
      <c r="G2184" s="2">
        <v>2461716.1800000002</v>
      </c>
      <c r="H2184" s="5">
        <f t="shared" si="34"/>
        <v>1.3923400474754647E-3</v>
      </c>
      <c r="I2184" s="4"/>
      <c r="J2184" s="4"/>
      <c r="K2184" s="4"/>
    </row>
    <row r="2185" spans="2:11" ht="13.5" x14ac:dyDescent="0.35">
      <c r="B2185" s="3">
        <v>45182</v>
      </c>
      <c r="C2185" s="2">
        <v>93.45</v>
      </c>
      <c r="D2185" s="2">
        <v>72.114099999999993</v>
      </c>
      <c r="E2185" s="2">
        <v>2506</v>
      </c>
      <c r="F2185" s="2">
        <v>93.382000000000005</v>
      </c>
      <c r="G2185" s="2">
        <v>234015.29199999999</v>
      </c>
      <c r="H2185" s="5">
        <f t="shared" si="34"/>
        <v>-3.2160893185637356E-4</v>
      </c>
      <c r="I2185" s="4"/>
      <c r="J2185" s="4"/>
      <c r="K2185" s="4"/>
    </row>
    <row r="2186" spans="2:11" ht="13.5" x14ac:dyDescent="0.35">
      <c r="B2186" s="3">
        <v>45183</v>
      </c>
      <c r="C2186" s="2">
        <v>93.45</v>
      </c>
      <c r="D2186" s="2">
        <v>72.114099999999993</v>
      </c>
      <c r="E2186" s="2">
        <v>11379</v>
      </c>
      <c r="F2186" s="2">
        <v>93.444999999999993</v>
      </c>
      <c r="G2186" s="2">
        <v>1063310.655</v>
      </c>
      <c r="H2186" s="5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93.44</v>
      </c>
      <c r="D2187" s="2">
        <v>72.106399999999994</v>
      </c>
      <c r="E2187" s="2">
        <v>368</v>
      </c>
      <c r="F2187" s="2">
        <v>93.415999999999997</v>
      </c>
      <c r="G2187" s="2">
        <v>34377.088000000003</v>
      </c>
      <c r="H2187" s="5">
        <f t="shared" si="34"/>
        <v>-1.0677523535618996E-4</v>
      </c>
      <c r="I2187" s="4"/>
      <c r="J2187" s="4"/>
      <c r="K2187" s="4"/>
    </row>
    <row r="2188" spans="2:11" ht="13.5" x14ac:dyDescent="0.35">
      <c r="B2188" s="3">
        <v>45187</v>
      </c>
      <c r="C2188" s="2">
        <v>93.25</v>
      </c>
      <c r="D2188" s="2">
        <v>71.959800000000001</v>
      </c>
      <c r="E2188" s="2">
        <v>5246</v>
      </c>
      <c r="F2188" s="2">
        <v>93.245000000000005</v>
      </c>
      <c r="G2188" s="2">
        <v>489163.27</v>
      </c>
      <c r="H2188" s="5">
        <f t="shared" si="34"/>
        <v>-2.0331066313113997E-3</v>
      </c>
      <c r="I2188" s="4"/>
      <c r="J2188" s="4"/>
      <c r="K2188" s="4"/>
    </row>
    <row r="2189" spans="2:11" ht="13.5" x14ac:dyDescent="0.35">
      <c r="B2189" s="3">
        <v>45188</v>
      </c>
      <c r="C2189" s="2">
        <v>93</v>
      </c>
      <c r="D2189" s="2">
        <v>71.766900000000007</v>
      </c>
      <c r="E2189" s="2">
        <v>5733</v>
      </c>
      <c r="F2189" s="2">
        <v>93.117999999999995</v>
      </c>
      <c r="G2189" s="2">
        <v>533845.49399999995</v>
      </c>
      <c r="H2189" s="5">
        <f t="shared" si="34"/>
        <v>-2.6806633703817203E-3</v>
      </c>
      <c r="I2189" s="4"/>
      <c r="J2189" s="4"/>
      <c r="K2189" s="4"/>
    </row>
    <row r="2190" spans="2:11" ht="13.5" x14ac:dyDescent="0.35">
      <c r="B2190" s="3">
        <v>45189</v>
      </c>
      <c r="C2190" s="2">
        <v>92.99</v>
      </c>
      <c r="D2190" s="2">
        <v>71.759200000000007</v>
      </c>
      <c r="E2190" s="2">
        <v>36353</v>
      </c>
      <c r="F2190" s="2">
        <v>92.835999999999999</v>
      </c>
      <c r="G2190" s="2">
        <v>3374867.108</v>
      </c>
      <c r="H2190" s="5">
        <f t="shared" si="34"/>
        <v>-1.0729180165229121E-4</v>
      </c>
      <c r="I2190" s="4"/>
      <c r="J2190" s="4"/>
      <c r="K2190" s="4"/>
    </row>
    <row r="2191" spans="2:11" ht="13.5" x14ac:dyDescent="0.35">
      <c r="B2191" s="3">
        <v>45190</v>
      </c>
      <c r="C2191" s="2">
        <v>90</v>
      </c>
      <c r="D2191" s="2">
        <v>69.451800000000006</v>
      </c>
      <c r="E2191" s="2">
        <v>5309</v>
      </c>
      <c r="F2191" s="2">
        <v>91.254000000000005</v>
      </c>
      <c r="G2191" s="2">
        <v>484467.48599999998</v>
      </c>
      <c r="H2191" s="5">
        <f t="shared" si="34"/>
        <v>-3.2154762037480925E-2</v>
      </c>
      <c r="I2191" s="4"/>
      <c r="J2191" s="4"/>
      <c r="K2191" s="4"/>
    </row>
    <row r="2192" spans="2:11" ht="13.5" x14ac:dyDescent="0.35">
      <c r="B2192" s="3">
        <v>45191</v>
      </c>
      <c r="C2192" s="2">
        <v>88.04</v>
      </c>
      <c r="D2192" s="2">
        <v>67.939300000000003</v>
      </c>
      <c r="E2192" s="2">
        <v>3883</v>
      </c>
      <c r="F2192" s="2">
        <v>88.718999999999994</v>
      </c>
      <c r="G2192" s="2">
        <v>344495.87699999998</v>
      </c>
      <c r="H2192" s="5">
        <f t="shared" si="34"/>
        <v>-2.177769330672499E-2</v>
      </c>
      <c r="I2192" s="4"/>
      <c r="J2192" s="4"/>
      <c r="K2192" s="4"/>
    </row>
    <row r="2193" spans="2:11" ht="13.5" x14ac:dyDescent="0.35">
      <c r="B2193" s="3">
        <v>45194</v>
      </c>
      <c r="C2193" s="2">
        <v>86</v>
      </c>
      <c r="D2193" s="2">
        <v>66.365099999999998</v>
      </c>
      <c r="E2193" s="2">
        <v>4388</v>
      </c>
      <c r="F2193" s="2">
        <v>86.765000000000001</v>
      </c>
      <c r="G2193" s="2">
        <v>380724.82</v>
      </c>
      <c r="H2193" s="5">
        <f t="shared" si="34"/>
        <v>-2.3170683242247192E-2</v>
      </c>
      <c r="I2193" s="4"/>
      <c r="J2193" s="4"/>
      <c r="K2193" s="4"/>
    </row>
    <row r="2194" spans="2:11" ht="13.5" x14ac:dyDescent="0.35">
      <c r="B2194" s="3">
        <v>45195</v>
      </c>
      <c r="C2194" s="2">
        <v>87.9</v>
      </c>
      <c r="D2194" s="2">
        <v>67.831299999999999</v>
      </c>
      <c r="E2194" s="2">
        <v>9886</v>
      </c>
      <c r="F2194" s="2">
        <v>87.522000000000006</v>
      </c>
      <c r="G2194" s="2">
        <v>865242.49199999997</v>
      </c>
      <c r="H2194" s="5">
        <f t="shared" si="34"/>
        <v>2.2092937402339492E-2</v>
      </c>
      <c r="I2194" s="4"/>
      <c r="J2194" s="4"/>
      <c r="K2194" s="4"/>
    </row>
    <row r="2195" spans="2:11" ht="13.5" x14ac:dyDescent="0.35">
      <c r="B2195" s="3">
        <v>45197</v>
      </c>
      <c r="C2195" s="2">
        <v>88</v>
      </c>
      <c r="D2195" s="2">
        <v>67.908500000000004</v>
      </c>
      <c r="E2195" s="2">
        <v>2586</v>
      </c>
      <c r="F2195" s="2">
        <v>88.001000000000005</v>
      </c>
      <c r="G2195" s="2">
        <v>227570.58600000001</v>
      </c>
      <c r="H2195" s="5">
        <f t="shared" si="34"/>
        <v>1.13811765364964E-3</v>
      </c>
      <c r="I2195" s="4"/>
      <c r="J2195" s="4"/>
      <c r="K2195" s="4"/>
    </row>
    <row r="2196" spans="2:11" ht="13.5" x14ac:dyDescent="0.35">
      <c r="B2196" s="3">
        <v>45198</v>
      </c>
      <c r="C2196" s="2">
        <v>88</v>
      </c>
      <c r="D2196" s="2">
        <v>67.908500000000004</v>
      </c>
      <c r="E2196" s="2">
        <v>725</v>
      </c>
      <c r="F2196" s="2">
        <v>88.028999999999996</v>
      </c>
      <c r="G2196" s="2">
        <v>63821.025000000001</v>
      </c>
      <c r="H2196" s="5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88</v>
      </c>
      <c r="D2197" s="2">
        <v>67.908500000000004</v>
      </c>
      <c r="E2197" s="2">
        <v>387</v>
      </c>
      <c r="F2197" s="2">
        <v>88</v>
      </c>
      <c r="G2197" s="2">
        <v>34056</v>
      </c>
      <c r="H2197" s="5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88.8</v>
      </c>
      <c r="D2198" s="2">
        <v>68.525800000000004</v>
      </c>
      <c r="E2198" s="2">
        <v>683</v>
      </c>
      <c r="F2198" s="2">
        <v>88.69</v>
      </c>
      <c r="G2198" s="2">
        <v>60575.27</v>
      </c>
      <c r="H2198" s="5">
        <f t="shared" si="34"/>
        <v>9.0901728060552092E-3</v>
      </c>
      <c r="I2198" s="4"/>
      <c r="J2198" s="4"/>
      <c r="K2198" s="4"/>
    </row>
    <row r="2199" spans="2:11" ht="13.5" x14ac:dyDescent="0.35">
      <c r="B2199" s="3">
        <v>45203</v>
      </c>
      <c r="C2199" s="2">
        <v>89.99</v>
      </c>
      <c r="D2199" s="2">
        <v>69.444100000000006</v>
      </c>
      <c r="E2199" s="2">
        <v>721</v>
      </c>
      <c r="F2199" s="2">
        <v>89.537000000000006</v>
      </c>
      <c r="G2199" s="2">
        <v>64556.177000000003</v>
      </c>
      <c r="H2199" s="5">
        <f t="shared" si="34"/>
        <v>1.3400792110416837E-2</v>
      </c>
      <c r="I2199" s="4"/>
      <c r="J2199" s="4"/>
      <c r="K2199" s="4"/>
    </row>
    <row r="2200" spans="2:11" ht="13.5" x14ac:dyDescent="0.35">
      <c r="B2200" s="3">
        <v>45204</v>
      </c>
      <c r="C2200" s="2">
        <v>89.15</v>
      </c>
      <c r="D2200" s="2">
        <v>68.795900000000003</v>
      </c>
      <c r="E2200" s="2">
        <v>1748</v>
      </c>
      <c r="F2200" s="2">
        <v>89.114000000000004</v>
      </c>
      <c r="G2200" s="2">
        <v>155771.272</v>
      </c>
      <c r="H2200" s="5">
        <f t="shared" si="34"/>
        <v>-9.3341262972664735E-3</v>
      </c>
      <c r="I2200" s="4"/>
      <c r="J2200" s="4"/>
      <c r="K2200" s="4"/>
    </row>
    <row r="2201" spans="2:11" ht="13.5" x14ac:dyDescent="0.35">
      <c r="B2201" s="3">
        <v>45205</v>
      </c>
      <c r="C2201" s="2">
        <v>89.15</v>
      </c>
      <c r="D2201" s="2">
        <v>68.795900000000003</v>
      </c>
      <c r="E2201" s="2">
        <v>521</v>
      </c>
      <c r="F2201" s="2">
        <v>89.135999999999996</v>
      </c>
      <c r="G2201" s="2">
        <v>46439.856</v>
      </c>
      <c r="H2201" s="5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88.71</v>
      </c>
      <c r="D2202" s="2">
        <v>68.456400000000002</v>
      </c>
      <c r="E2202" s="2">
        <v>1237</v>
      </c>
      <c r="F2202" s="2">
        <v>88.93</v>
      </c>
      <c r="G2202" s="2">
        <v>110006.41</v>
      </c>
      <c r="H2202" s="5">
        <f t="shared" si="34"/>
        <v>-4.934887108098026E-3</v>
      </c>
      <c r="I2202" s="4"/>
      <c r="J2202" s="4"/>
      <c r="K2202" s="4"/>
    </row>
    <row r="2203" spans="2:11" ht="13.5" x14ac:dyDescent="0.35">
      <c r="B2203" s="3">
        <v>45209</v>
      </c>
      <c r="C2203" s="2">
        <v>88.8</v>
      </c>
      <c r="D2203" s="2">
        <v>68.525800000000004</v>
      </c>
      <c r="E2203" s="2">
        <v>1821</v>
      </c>
      <c r="F2203" s="2">
        <v>88.813000000000002</v>
      </c>
      <c r="G2203" s="2">
        <v>161728.473</v>
      </c>
      <c r="H2203" s="5">
        <f t="shared" si="34"/>
        <v>1.0137839559194127E-3</v>
      </c>
      <c r="I2203" s="4"/>
      <c r="J2203" s="4"/>
      <c r="K2203" s="4"/>
    </row>
    <row r="2204" spans="2:11" ht="13.5" x14ac:dyDescent="0.35">
      <c r="B2204" s="3">
        <v>45210</v>
      </c>
      <c r="C2204" s="2">
        <v>88.9</v>
      </c>
      <c r="D2204" s="2">
        <v>68.602999999999994</v>
      </c>
      <c r="E2204" s="2">
        <v>664</v>
      </c>
      <c r="F2204" s="2">
        <v>88.885000000000005</v>
      </c>
      <c r="G2204" s="2">
        <v>59019.64</v>
      </c>
      <c r="H2204" s="5">
        <f t="shared" si="34"/>
        <v>1.1265829804247539E-3</v>
      </c>
      <c r="I2204" s="4"/>
      <c r="J2204" s="4"/>
      <c r="K2204" s="4"/>
    </row>
    <row r="2205" spans="2:11" ht="13.5" x14ac:dyDescent="0.35">
      <c r="B2205" s="3">
        <v>45211</v>
      </c>
      <c r="C2205" s="2">
        <v>89.14</v>
      </c>
      <c r="D2205" s="2">
        <v>68.788200000000003</v>
      </c>
      <c r="E2205" s="2">
        <v>1467</v>
      </c>
      <c r="F2205" s="2">
        <v>88.873000000000005</v>
      </c>
      <c r="G2205" s="2">
        <v>130376.69100000001</v>
      </c>
      <c r="H2205" s="5">
        <f t="shared" si="34"/>
        <v>2.6995903969215477E-3</v>
      </c>
      <c r="I2205" s="4"/>
      <c r="J2205" s="4"/>
      <c r="K2205" s="4"/>
    </row>
    <row r="2206" spans="2:11" ht="13.5" x14ac:dyDescent="0.35">
      <c r="B2206" s="3">
        <v>45212</v>
      </c>
      <c r="C2206" s="2">
        <v>89.15</v>
      </c>
      <c r="D2206" s="2">
        <v>68.795900000000003</v>
      </c>
      <c r="E2206" s="2">
        <v>1681</v>
      </c>
      <c r="F2206" s="2">
        <v>89.040999999999997</v>
      </c>
      <c r="G2206" s="2">
        <v>149677.921</v>
      </c>
      <c r="H2206" s="5">
        <f t="shared" si="34"/>
        <v>1.1193780328602606E-4</v>
      </c>
      <c r="I2206" s="4"/>
      <c r="J2206" s="4"/>
      <c r="K2206" s="4"/>
    </row>
    <row r="2207" spans="2:11" ht="13.5" x14ac:dyDescent="0.35">
      <c r="B2207" s="3">
        <v>45215</v>
      </c>
      <c r="C2207" s="2">
        <v>89.99</v>
      </c>
      <c r="D2207" s="2">
        <v>69.444100000000006</v>
      </c>
      <c r="E2207" s="2">
        <v>1165</v>
      </c>
      <c r="F2207" s="2">
        <v>89.174000000000007</v>
      </c>
      <c r="G2207" s="2">
        <v>103887.71</v>
      </c>
      <c r="H2207" s="5">
        <f t="shared" si="34"/>
        <v>9.4220731177294386E-3</v>
      </c>
      <c r="I2207" s="4"/>
      <c r="J2207" s="4"/>
      <c r="K2207" s="4"/>
    </row>
    <row r="2208" spans="2:11" ht="13.5" x14ac:dyDescent="0.35">
      <c r="B2208" s="3">
        <v>45216</v>
      </c>
      <c r="C2208" s="2">
        <v>90.02</v>
      </c>
      <c r="D2208" s="2">
        <v>69.467299999999994</v>
      </c>
      <c r="E2208" s="2">
        <v>1244</v>
      </c>
      <c r="F2208" s="2">
        <v>90.376999999999995</v>
      </c>
      <c r="G2208" s="2">
        <v>112428.988</v>
      </c>
      <c r="H2208" s="5">
        <f t="shared" si="34"/>
        <v>3.3408165704485425E-4</v>
      </c>
      <c r="I2208" s="4"/>
      <c r="J2208" s="4"/>
      <c r="K2208" s="4"/>
    </row>
    <row r="2209" spans="2:11" ht="13.5" x14ac:dyDescent="0.35">
      <c r="B2209" s="3">
        <v>45217</v>
      </c>
      <c r="C2209" s="2">
        <v>90.8</v>
      </c>
      <c r="D2209" s="2">
        <v>70.069199999999995</v>
      </c>
      <c r="E2209" s="2">
        <v>482</v>
      </c>
      <c r="F2209" s="2">
        <v>89.528999999999996</v>
      </c>
      <c r="G2209" s="2">
        <v>43152.978000000003</v>
      </c>
      <c r="H2209" s="5">
        <f t="shared" si="34"/>
        <v>8.6645083370161299E-3</v>
      </c>
      <c r="I2209" s="4"/>
      <c r="J2209" s="4"/>
      <c r="K2209" s="4"/>
    </row>
    <row r="2210" spans="2:11" ht="13.5" x14ac:dyDescent="0.35">
      <c r="B2210" s="3">
        <v>45218</v>
      </c>
      <c r="C2210" s="2">
        <v>89.99</v>
      </c>
      <c r="D2210" s="2">
        <v>69.444100000000006</v>
      </c>
      <c r="E2210" s="2">
        <v>2348</v>
      </c>
      <c r="F2210" s="2">
        <v>89.483999999999995</v>
      </c>
      <c r="G2210" s="2">
        <v>210108.432</v>
      </c>
      <c r="H2210" s="5">
        <f t="shared" si="34"/>
        <v>-8.9211807755759896E-3</v>
      </c>
      <c r="I2210" s="4"/>
      <c r="J2210" s="4"/>
      <c r="K2210" s="4"/>
    </row>
    <row r="2211" spans="2:11" ht="13.5" x14ac:dyDescent="0.35">
      <c r="B2211" s="3">
        <v>45219</v>
      </c>
      <c r="C2211" s="2">
        <v>90</v>
      </c>
      <c r="D2211" s="2">
        <v>69.451800000000006</v>
      </c>
      <c r="E2211" s="2">
        <v>301</v>
      </c>
      <c r="F2211" s="2">
        <v>89.867000000000004</v>
      </c>
      <c r="G2211" s="2">
        <v>27049.967000000001</v>
      </c>
      <c r="H2211" s="5">
        <f t="shared" si="34"/>
        <v>1.1088054996752521E-4</v>
      </c>
      <c r="I2211" s="4"/>
      <c r="J2211" s="4"/>
      <c r="K2211" s="4"/>
    </row>
    <row r="2212" spans="2:11" ht="13.5" x14ac:dyDescent="0.35">
      <c r="B2212" s="3">
        <v>45222</v>
      </c>
      <c r="C2212" s="2">
        <v>90.9</v>
      </c>
      <c r="D2212" s="2">
        <v>70.146299999999997</v>
      </c>
      <c r="E2212" s="2">
        <v>673</v>
      </c>
      <c r="F2212" s="2">
        <v>90.23</v>
      </c>
      <c r="G2212" s="2">
        <v>60724.79</v>
      </c>
      <c r="H2212" s="5">
        <f t="shared" si="34"/>
        <v>9.9997408274514234E-3</v>
      </c>
      <c r="I2212" s="4"/>
      <c r="J2212" s="4"/>
      <c r="K2212" s="4"/>
    </row>
    <row r="2213" spans="2:11" ht="13.5" x14ac:dyDescent="0.35">
      <c r="B2213" s="3">
        <v>45223</v>
      </c>
      <c r="C2213" s="2">
        <v>90.9</v>
      </c>
      <c r="D2213" s="2">
        <v>70.146299999999997</v>
      </c>
      <c r="E2213" s="2">
        <v>936</v>
      </c>
      <c r="F2213" s="2">
        <v>90.929000000000002</v>
      </c>
      <c r="G2213" s="2">
        <v>85109.543999999994</v>
      </c>
      <c r="H2213" s="5">
        <f t="shared" si="34"/>
        <v>0</v>
      </c>
      <c r="I2213" s="4"/>
      <c r="J2213" s="4"/>
      <c r="K2213" s="4"/>
    </row>
    <row r="2214" spans="2:11" ht="13.5" x14ac:dyDescent="0.35">
      <c r="B2214" s="3">
        <v>45224</v>
      </c>
      <c r="C2214" s="2">
        <v>89.9</v>
      </c>
      <c r="D2214" s="2">
        <v>69.374700000000004</v>
      </c>
      <c r="E2214" s="2">
        <v>300</v>
      </c>
      <c r="F2214" s="2">
        <v>90.125</v>
      </c>
      <c r="G2214" s="2">
        <v>27037.5</v>
      </c>
      <c r="H2214" s="5">
        <f t="shared" si="34"/>
        <v>-1.0999867419949339E-2</v>
      </c>
      <c r="I2214" s="4"/>
      <c r="J2214" s="4"/>
      <c r="K2214" s="4"/>
    </row>
    <row r="2215" spans="2:11" ht="13.5" x14ac:dyDescent="0.35">
      <c r="B2215" s="3">
        <v>45225</v>
      </c>
      <c r="C2215" s="2">
        <v>90.5</v>
      </c>
      <c r="D2215" s="2">
        <v>69.837699999999998</v>
      </c>
      <c r="E2215" s="2">
        <v>1374</v>
      </c>
      <c r="F2215" s="2">
        <v>90.363</v>
      </c>
      <c r="G2215" s="2">
        <v>124158.762</v>
      </c>
      <c r="H2215" s="5">
        <f t="shared" si="34"/>
        <v>6.6739027339937154E-3</v>
      </c>
      <c r="I2215" s="4"/>
      <c r="J2215" s="4"/>
      <c r="K2215" s="4"/>
    </row>
    <row r="2216" spans="2:11" ht="13.5" x14ac:dyDescent="0.35">
      <c r="B2216" s="3">
        <v>45226</v>
      </c>
      <c r="C2216" s="2">
        <v>90.8</v>
      </c>
      <c r="D2216" s="2">
        <v>70.069199999999995</v>
      </c>
      <c r="E2216" s="2">
        <v>259</v>
      </c>
      <c r="F2216" s="2">
        <v>90.551000000000002</v>
      </c>
      <c r="G2216" s="2">
        <v>23452.708999999999</v>
      </c>
      <c r="H2216" s="5">
        <f t="shared" si="34"/>
        <v>3.314828523848823E-3</v>
      </c>
      <c r="I2216" s="4"/>
      <c r="J2216" s="4"/>
      <c r="K2216" s="4"/>
    </row>
    <row r="2217" spans="2:11" ht="13.5" x14ac:dyDescent="0.35">
      <c r="B2217" s="3">
        <v>45229</v>
      </c>
      <c r="C2217" s="2">
        <v>90.78</v>
      </c>
      <c r="D2217" s="2">
        <v>70.053700000000006</v>
      </c>
      <c r="E2217" s="2">
        <v>1192</v>
      </c>
      <c r="F2217" s="2">
        <v>89.61</v>
      </c>
      <c r="G2217" s="2">
        <v>106815.12</v>
      </c>
      <c r="H2217" s="5">
        <f t="shared" si="34"/>
        <v>-2.2120988965178346E-4</v>
      </c>
      <c r="I2217" s="4"/>
      <c r="J2217" s="4"/>
      <c r="K2217" s="4"/>
    </row>
    <row r="2218" spans="2:11" ht="13.5" x14ac:dyDescent="0.35">
      <c r="B2218" s="3">
        <v>45230</v>
      </c>
      <c r="C2218" s="2">
        <v>90.9</v>
      </c>
      <c r="D2218" s="2">
        <v>70.146299999999997</v>
      </c>
      <c r="E2218" s="2">
        <v>407</v>
      </c>
      <c r="F2218" s="2">
        <v>90.441000000000003</v>
      </c>
      <c r="G2218" s="2">
        <v>36809.487000000001</v>
      </c>
      <c r="H2218" s="5">
        <f t="shared" si="34"/>
        <v>1.3218431003642953E-3</v>
      </c>
      <c r="I2218" s="4"/>
      <c r="J2218" s="4"/>
      <c r="K2218" s="4"/>
    </row>
    <row r="2219" spans="2:11" ht="13.5" x14ac:dyDescent="0.35">
      <c r="B2219" s="3">
        <v>45231</v>
      </c>
      <c r="C2219" s="2">
        <v>90.9</v>
      </c>
      <c r="D2219" s="2">
        <v>70.146299999999997</v>
      </c>
      <c r="E2219" s="2">
        <v>3659</v>
      </c>
      <c r="F2219" s="2">
        <v>90.581999999999994</v>
      </c>
      <c r="G2219" s="2">
        <v>331439.538</v>
      </c>
      <c r="H2219" s="5">
        <f t="shared" si="34"/>
        <v>0</v>
      </c>
      <c r="I2219" s="4"/>
      <c r="J2219" s="4"/>
      <c r="K2219" s="4"/>
    </row>
    <row r="2220" spans="2:11" ht="13.5" x14ac:dyDescent="0.35">
      <c r="B2220" s="3">
        <v>45232</v>
      </c>
      <c r="C2220" s="2">
        <v>90.9</v>
      </c>
      <c r="D2220" s="2">
        <v>70.146299999999997</v>
      </c>
      <c r="E2220" s="2">
        <v>1214</v>
      </c>
      <c r="F2220" s="2">
        <v>90.733999999999995</v>
      </c>
      <c r="G2220" s="2">
        <v>110151.076</v>
      </c>
      <c r="H2220" s="5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90.88</v>
      </c>
      <c r="D2221" s="2">
        <v>70.130899999999997</v>
      </c>
      <c r="E2221" s="2">
        <v>1559</v>
      </c>
      <c r="F2221" s="2">
        <v>90.524000000000001</v>
      </c>
      <c r="G2221" s="2">
        <v>141126.916</v>
      </c>
      <c r="H2221" s="5">
        <f t="shared" si="34"/>
        <v>-2.1954115897773136E-4</v>
      </c>
      <c r="I2221" s="4"/>
      <c r="J2221" s="4"/>
      <c r="K2221" s="4"/>
    </row>
    <row r="2222" spans="2:11" ht="13.5" x14ac:dyDescent="0.35">
      <c r="B2222" s="3">
        <v>45236</v>
      </c>
      <c r="C2222" s="2">
        <v>91</v>
      </c>
      <c r="D2222" s="2">
        <v>70.223500000000001</v>
      </c>
      <c r="E2222" s="2">
        <v>241</v>
      </c>
      <c r="F2222" s="2">
        <v>90.885000000000005</v>
      </c>
      <c r="G2222" s="2">
        <v>21903.285</v>
      </c>
      <c r="H2222" s="5">
        <f t="shared" si="34"/>
        <v>1.3203880172649211E-3</v>
      </c>
      <c r="I2222" s="4"/>
      <c r="J2222" s="4"/>
      <c r="K2222" s="4"/>
    </row>
    <row r="2223" spans="2:11" ht="13.5" x14ac:dyDescent="0.35">
      <c r="B2223" s="3">
        <v>45237</v>
      </c>
      <c r="C2223" s="2">
        <v>90.79</v>
      </c>
      <c r="D2223" s="2">
        <v>70.061499999999995</v>
      </c>
      <c r="E2223" s="2">
        <v>1677</v>
      </c>
      <c r="F2223" s="2">
        <v>90.33</v>
      </c>
      <c r="G2223" s="2">
        <v>151483.41</v>
      </c>
      <c r="H2223" s="5">
        <f t="shared" si="34"/>
        <v>-2.3069200481321229E-3</v>
      </c>
      <c r="I2223" s="4"/>
      <c r="J2223" s="4"/>
      <c r="K2223" s="4"/>
    </row>
    <row r="2224" spans="2:11" ht="13.5" x14ac:dyDescent="0.35">
      <c r="B2224" s="3">
        <v>45238</v>
      </c>
      <c r="C2224" s="2">
        <v>90.1</v>
      </c>
      <c r="D2224" s="2">
        <v>69.528999999999996</v>
      </c>
      <c r="E2224" s="2">
        <v>1661</v>
      </c>
      <c r="F2224" s="2">
        <v>90.105999999999995</v>
      </c>
      <c r="G2224" s="2">
        <v>149666.06599999999</v>
      </c>
      <c r="H2224" s="5">
        <f t="shared" si="34"/>
        <v>-7.6004653054815964E-3</v>
      </c>
      <c r="I2224" s="4"/>
      <c r="J2224" s="4"/>
      <c r="K2224" s="4"/>
    </row>
    <row r="2225" spans="2:11" ht="13.5" x14ac:dyDescent="0.35">
      <c r="B2225" s="3">
        <v>45239</v>
      </c>
      <c r="C2225" s="2">
        <v>90.7</v>
      </c>
      <c r="D2225" s="2">
        <v>69.992000000000004</v>
      </c>
      <c r="E2225" s="2">
        <v>991</v>
      </c>
      <c r="F2225" s="2">
        <v>90.548000000000002</v>
      </c>
      <c r="G2225" s="2">
        <v>89733.067999999999</v>
      </c>
      <c r="H2225" s="5">
        <f t="shared" si="34"/>
        <v>6.6590918897151997E-3</v>
      </c>
      <c r="I2225" s="4"/>
      <c r="J2225" s="4"/>
      <c r="K2225" s="4"/>
    </row>
    <row r="2226" spans="2:11" ht="13.5" x14ac:dyDescent="0.35">
      <c r="B2226" s="3">
        <v>45240</v>
      </c>
      <c r="C2226" s="2">
        <v>90.25</v>
      </c>
      <c r="D2226" s="2">
        <v>69.644800000000004</v>
      </c>
      <c r="E2226" s="2">
        <v>810</v>
      </c>
      <c r="F2226" s="2">
        <v>90.382000000000005</v>
      </c>
      <c r="G2226" s="2">
        <v>73209.42</v>
      </c>
      <c r="H2226" s="5">
        <f t="shared" si="34"/>
        <v>-4.9605669219339472E-3</v>
      </c>
      <c r="I2226" s="4"/>
      <c r="J2226" s="4"/>
      <c r="K2226" s="4"/>
    </row>
    <row r="2227" spans="2:11" ht="13.5" x14ac:dyDescent="0.35">
      <c r="B2227" s="3">
        <v>45243</v>
      </c>
      <c r="C2227" s="2">
        <v>90.95</v>
      </c>
      <c r="D2227" s="2">
        <v>70.184899999999999</v>
      </c>
      <c r="E2227" s="2">
        <v>313</v>
      </c>
      <c r="F2227" s="2">
        <v>90.35</v>
      </c>
      <c r="G2227" s="2">
        <v>28279.55</v>
      </c>
      <c r="H2227" s="5">
        <f t="shared" si="34"/>
        <v>7.7550657048336032E-3</v>
      </c>
      <c r="I2227" s="4"/>
      <c r="J2227" s="4"/>
      <c r="K2227" s="4"/>
    </row>
    <row r="2228" spans="2:11" ht="13.5" x14ac:dyDescent="0.35">
      <c r="B2228" s="3">
        <v>45244</v>
      </c>
      <c r="C2228" s="2">
        <v>90.05</v>
      </c>
      <c r="D2228" s="2">
        <v>69.490399999999994</v>
      </c>
      <c r="E2228" s="2">
        <v>554</v>
      </c>
      <c r="F2228" s="2">
        <v>90.637</v>
      </c>
      <c r="G2228" s="2">
        <v>50212.898000000001</v>
      </c>
      <c r="H2228" s="5">
        <f t="shared" si="34"/>
        <v>-9.8952908674088732E-3</v>
      </c>
      <c r="I2228" s="4"/>
      <c r="J2228" s="4"/>
      <c r="K2228" s="4"/>
    </row>
    <row r="2229" spans="2:11" ht="13.5" x14ac:dyDescent="0.35">
      <c r="B2229" s="3">
        <v>45245</v>
      </c>
      <c r="C2229" s="2">
        <v>90.4</v>
      </c>
      <c r="D2229" s="2">
        <v>69.760499999999993</v>
      </c>
      <c r="E2229" s="2">
        <v>118</v>
      </c>
      <c r="F2229" s="2">
        <v>90.25</v>
      </c>
      <c r="G2229" s="2">
        <v>10649.5</v>
      </c>
      <c r="H2229" s="5">
        <f t="shared" si="34"/>
        <v>3.8868678263472272E-3</v>
      </c>
      <c r="I2229" s="4"/>
      <c r="J2229" s="4"/>
      <c r="K2229" s="4"/>
    </row>
    <row r="2230" spans="2:11" ht="13.5" x14ac:dyDescent="0.35">
      <c r="B2230" s="3">
        <v>45246</v>
      </c>
      <c r="C2230" s="2">
        <v>90.15</v>
      </c>
      <c r="D2230" s="2">
        <v>69.567599999999999</v>
      </c>
      <c r="E2230" s="2">
        <v>1838</v>
      </c>
      <c r="F2230" s="2">
        <v>90.156999999999996</v>
      </c>
      <c r="G2230" s="2">
        <v>165708.56599999999</v>
      </c>
      <c r="H2230" s="5">
        <f t="shared" si="34"/>
        <v>-2.7651751349258469E-3</v>
      </c>
      <c r="I2230" s="4"/>
      <c r="J2230" s="4"/>
      <c r="K2230" s="4"/>
    </row>
    <row r="2231" spans="2:11" ht="13.5" x14ac:dyDescent="0.35">
      <c r="B2231" s="3">
        <v>45247</v>
      </c>
      <c r="C2231" s="2">
        <v>90.35</v>
      </c>
      <c r="D2231" s="2">
        <v>69.721900000000005</v>
      </c>
      <c r="E2231" s="2">
        <v>1270</v>
      </c>
      <c r="F2231" s="2">
        <v>90.144999999999996</v>
      </c>
      <c r="G2231" s="2">
        <v>114484.15</v>
      </c>
      <c r="H2231" s="5">
        <f t="shared" si="34"/>
        <v>2.2179865339613026E-3</v>
      </c>
      <c r="I2231" s="4"/>
      <c r="J2231" s="4"/>
      <c r="K2231" s="4"/>
    </row>
    <row r="2232" spans="2:11" ht="13.5" x14ac:dyDescent="0.35">
      <c r="B2232" s="3">
        <v>45250</v>
      </c>
      <c r="C2232" s="2">
        <v>90.1</v>
      </c>
      <c r="D2232" s="2">
        <v>69.528999999999996</v>
      </c>
      <c r="E2232" s="2">
        <v>2931</v>
      </c>
      <c r="F2232" s="2">
        <v>90.072999999999993</v>
      </c>
      <c r="G2232" s="2">
        <v>264003.96299999999</v>
      </c>
      <c r="H2232" s="5">
        <f t="shared" si="34"/>
        <v>-2.7667060134621791E-3</v>
      </c>
      <c r="I2232" s="4"/>
      <c r="J2232" s="4"/>
      <c r="K2232" s="4"/>
    </row>
    <row r="2233" spans="2:11" ht="13.5" x14ac:dyDescent="0.35">
      <c r="B2233" s="3">
        <v>45251</v>
      </c>
      <c r="C2233" s="2">
        <v>90</v>
      </c>
      <c r="D2233" s="2">
        <v>69.451800000000006</v>
      </c>
      <c r="E2233" s="2">
        <v>3371</v>
      </c>
      <c r="F2233" s="2">
        <v>90.037000000000006</v>
      </c>
      <c r="G2233" s="2">
        <v>303514.72700000001</v>
      </c>
      <c r="H2233" s="5">
        <f t="shared" si="34"/>
        <v>-1.1103280645484706E-3</v>
      </c>
      <c r="I2233" s="4"/>
      <c r="J2233" s="4"/>
      <c r="K2233" s="4"/>
    </row>
    <row r="2234" spans="2:11" ht="13.5" x14ac:dyDescent="0.35">
      <c r="B2234" s="3">
        <v>45252</v>
      </c>
      <c r="C2234" s="2">
        <v>90</v>
      </c>
      <c r="D2234" s="2">
        <v>69.451800000000006</v>
      </c>
      <c r="E2234" s="2">
        <v>2000</v>
      </c>
      <c r="F2234" s="2">
        <v>89.802000000000007</v>
      </c>
      <c r="G2234" s="2">
        <v>179604</v>
      </c>
      <c r="H2234" s="5">
        <f t="shared" si="34"/>
        <v>0</v>
      </c>
      <c r="I2234" s="4"/>
      <c r="J2234" s="4"/>
      <c r="K2234" s="4"/>
    </row>
    <row r="2235" spans="2:11" ht="13.5" x14ac:dyDescent="0.35">
      <c r="B2235" s="3">
        <v>45253</v>
      </c>
      <c r="C2235" s="2">
        <v>89.95</v>
      </c>
      <c r="D2235" s="2">
        <v>69.413200000000003</v>
      </c>
      <c r="E2235" s="2">
        <v>4035</v>
      </c>
      <c r="F2235" s="2">
        <v>89.72</v>
      </c>
      <c r="G2235" s="2">
        <v>362020.2</v>
      </c>
      <c r="H2235" s="5">
        <f t="shared" si="34"/>
        <v>-5.5578113166256896E-4</v>
      </c>
      <c r="I2235" s="4"/>
      <c r="J2235" s="4"/>
      <c r="K2235" s="4"/>
    </row>
    <row r="2236" spans="2:11" ht="13.5" x14ac:dyDescent="0.35">
      <c r="B2236" s="3">
        <v>45254</v>
      </c>
      <c r="C2236" s="2">
        <v>89.3</v>
      </c>
      <c r="D2236" s="2">
        <v>68.911600000000007</v>
      </c>
      <c r="E2236" s="2">
        <v>1818</v>
      </c>
      <c r="F2236" s="2">
        <v>89.56</v>
      </c>
      <c r="G2236" s="2">
        <v>162820.07999999999</v>
      </c>
      <c r="H2236" s="5">
        <f t="shared" si="34"/>
        <v>-7.2262912529604782E-3</v>
      </c>
      <c r="I2236" s="4"/>
      <c r="J2236" s="4"/>
      <c r="K2236" s="4"/>
    </row>
    <row r="2237" spans="2:11" ht="13.5" x14ac:dyDescent="0.35">
      <c r="B2237" s="3">
        <v>45257</v>
      </c>
      <c r="C2237" s="2">
        <v>90.2</v>
      </c>
      <c r="D2237" s="2">
        <v>69.606200000000001</v>
      </c>
      <c r="E2237" s="2">
        <v>1509</v>
      </c>
      <c r="F2237" s="2">
        <v>89.572999999999993</v>
      </c>
      <c r="G2237" s="2">
        <v>135165.65700000001</v>
      </c>
      <c r="H2237" s="5">
        <f t="shared" si="34"/>
        <v>1.0079580215812636E-2</v>
      </c>
      <c r="I2237" s="4"/>
      <c r="J2237" s="4"/>
      <c r="K2237" s="4"/>
    </row>
    <row r="2238" spans="2:11" ht="13.5" x14ac:dyDescent="0.35">
      <c r="B2238" s="3">
        <v>45258</v>
      </c>
      <c r="C2238" s="2">
        <v>90</v>
      </c>
      <c r="D2238" s="2">
        <v>69.451800000000006</v>
      </c>
      <c r="E2238" s="2">
        <v>3073</v>
      </c>
      <c r="F2238" s="2">
        <v>90.003</v>
      </c>
      <c r="G2238" s="2">
        <v>276579.21899999998</v>
      </c>
      <c r="H2238" s="5">
        <f t="shared" si="34"/>
        <v>-2.2181932069269034E-3</v>
      </c>
      <c r="I2238" s="4"/>
      <c r="J2238" s="4"/>
      <c r="K2238" s="4"/>
    </row>
    <row r="2239" spans="2:11" ht="13.5" x14ac:dyDescent="0.35">
      <c r="B2239" s="3">
        <v>45259</v>
      </c>
      <c r="C2239" s="2">
        <v>90</v>
      </c>
      <c r="D2239" s="2">
        <v>69.451800000000006</v>
      </c>
      <c r="E2239" s="2">
        <v>787</v>
      </c>
      <c r="F2239" s="2">
        <v>89.67</v>
      </c>
      <c r="G2239" s="2">
        <v>70570.289999999994</v>
      </c>
      <c r="H2239" s="5">
        <f t="shared" si="34"/>
        <v>0</v>
      </c>
      <c r="I2239" s="4"/>
      <c r="J2239" s="4"/>
      <c r="K2239" s="4"/>
    </row>
    <row r="2240" spans="2:11" ht="13.5" x14ac:dyDescent="0.35">
      <c r="B2240" s="3">
        <v>45260</v>
      </c>
      <c r="C2240" s="2">
        <v>90</v>
      </c>
      <c r="D2240" s="2">
        <v>69.451800000000006</v>
      </c>
      <c r="E2240" s="2">
        <v>4114</v>
      </c>
      <c r="F2240" s="2">
        <v>90.004999999999995</v>
      </c>
      <c r="G2240" s="2">
        <v>370280.57</v>
      </c>
      <c r="H2240" s="5">
        <f t="shared" si="34"/>
        <v>0</v>
      </c>
      <c r="I2240" s="4"/>
      <c r="J2240" s="4"/>
      <c r="K2240" s="4"/>
    </row>
    <row r="2241" spans="2:11" ht="13.5" x14ac:dyDescent="0.35">
      <c r="B2241" s="3">
        <v>45261</v>
      </c>
      <c r="C2241" s="2">
        <v>90.2</v>
      </c>
      <c r="D2241" s="2">
        <v>69.606200000000001</v>
      </c>
      <c r="E2241" s="2">
        <v>1063</v>
      </c>
      <c r="F2241" s="2">
        <v>90.021000000000001</v>
      </c>
      <c r="G2241" s="2">
        <v>95692.323000000004</v>
      </c>
      <c r="H2241" s="5">
        <f t="shared" si="34"/>
        <v>2.2231245266500711E-3</v>
      </c>
      <c r="I2241" s="4"/>
      <c r="J2241" s="4"/>
      <c r="K2241" s="4"/>
    </row>
    <row r="2242" spans="2:11" ht="13.5" x14ac:dyDescent="0.35">
      <c r="B2242" s="3">
        <v>45264</v>
      </c>
      <c r="C2242" s="2">
        <v>90.1</v>
      </c>
      <c r="D2242" s="2">
        <v>69.528999999999996</v>
      </c>
      <c r="E2242" s="2">
        <v>2098</v>
      </c>
      <c r="F2242" s="2">
        <v>90.021000000000001</v>
      </c>
      <c r="G2242" s="2">
        <v>188864.05799999999</v>
      </c>
      <c r="H2242" s="5">
        <f t="shared" si="34"/>
        <v>-1.1090966034635538E-3</v>
      </c>
      <c r="I2242" s="4"/>
      <c r="J2242" s="4"/>
      <c r="K2242" s="4"/>
    </row>
    <row r="2243" spans="2:11" ht="13.5" x14ac:dyDescent="0.35">
      <c r="B2243" s="3">
        <v>45265</v>
      </c>
      <c r="C2243" s="2">
        <v>90.1</v>
      </c>
      <c r="D2243" s="2">
        <v>69.528999999999996</v>
      </c>
      <c r="E2243" s="2">
        <v>2783</v>
      </c>
      <c r="F2243" s="2">
        <v>90.1</v>
      </c>
      <c r="G2243" s="2">
        <v>250748.3</v>
      </c>
      <c r="H2243" s="5">
        <f t="shared" si="34"/>
        <v>0</v>
      </c>
      <c r="I2243" s="4"/>
      <c r="J2243" s="4"/>
      <c r="K2243" s="4"/>
    </row>
    <row r="2244" spans="2:11" ht="13.5" x14ac:dyDescent="0.35">
      <c r="B2244" s="3">
        <v>45266</v>
      </c>
      <c r="C2244" s="2">
        <v>90.3</v>
      </c>
      <c r="D2244" s="2">
        <v>69.683300000000003</v>
      </c>
      <c r="E2244" s="2">
        <v>853</v>
      </c>
      <c r="F2244" s="2">
        <v>90.144000000000005</v>
      </c>
      <c r="G2244" s="2">
        <v>76892.831999999995</v>
      </c>
      <c r="H2244" s="5">
        <f t="shared" si="34"/>
        <v>2.219217880309027E-3</v>
      </c>
      <c r="I2244" s="4"/>
      <c r="J2244" s="4"/>
      <c r="K2244" s="4"/>
    </row>
    <row r="2245" spans="2:11" ht="13.5" x14ac:dyDescent="0.35">
      <c r="B2245" s="3">
        <v>45267</v>
      </c>
      <c r="C2245" s="2">
        <v>90.2</v>
      </c>
      <c r="D2245" s="2">
        <v>69.606200000000001</v>
      </c>
      <c r="E2245" s="2">
        <v>1039</v>
      </c>
      <c r="F2245" s="2">
        <v>90.177999999999997</v>
      </c>
      <c r="G2245" s="2">
        <v>93694.941999999995</v>
      </c>
      <c r="H2245" s="5">
        <f t="shared" si="34"/>
        <v>-1.106434396763665E-3</v>
      </c>
      <c r="I2245" s="4"/>
      <c r="J2245" s="4"/>
      <c r="K2245" s="4"/>
    </row>
    <row r="2246" spans="2:11" ht="13.5" x14ac:dyDescent="0.35">
      <c r="B2246" s="3">
        <v>45268</v>
      </c>
      <c r="C2246" s="2">
        <v>90.9</v>
      </c>
      <c r="D2246" s="2">
        <v>70.146299999999997</v>
      </c>
      <c r="E2246" s="2">
        <v>423</v>
      </c>
      <c r="F2246" s="2">
        <v>90.486999999999995</v>
      </c>
      <c r="G2246" s="2">
        <v>38276.000999999997</v>
      </c>
      <c r="H2246" s="5">
        <f t="shared" si="34"/>
        <v>7.7593662633500373E-3</v>
      </c>
      <c r="I2246" s="4"/>
      <c r="J2246" s="4"/>
      <c r="K2246" s="4"/>
    </row>
    <row r="2247" spans="2:11" ht="13.5" x14ac:dyDescent="0.35">
      <c r="B2247" s="3">
        <v>45271</v>
      </c>
      <c r="C2247" s="2">
        <v>90.9</v>
      </c>
      <c r="D2247" s="2">
        <v>70.146299999999997</v>
      </c>
      <c r="E2247" s="2">
        <v>812</v>
      </c>
      <c r="F2247" s="2">
        <v>90.399000000000001</v>
      </c>
      <c r="G2247" s="2">
        <v>73403.987999999998</v>
      </c>
      <c r="H2247" s="5">
        <f t="shared" ref="H2247:H2310" si="35">(D2247-D2246)/D2246</f>
        <v>0</v>
      </c>
      <c r="I2247" s="4"/>
      <c r="J2247" s="4"/>
      <c r="K2247" s="4"/>
    </row>
    <row r="2248" spans="2:11" ht="13.5" x14ac:dyDescent="0.35">
      <c r="B2248" s="3">
        <v>45272</v>
      </c>
      <c r="C2248" s="2">
        <v>90.9</v>
      </c>
      <c r="D2248" s="2">
        <v>70.146299999999997</v>
      </c>
      <c r="E2248" s="2">
        <v>493</v>
      </c>
      <c r="F2248" s="2">
        <v>90.995999999999995</v>
      </c>
      <c r="G2248" s="2">
        <v>44861.027999999998</v>
      </c>
      <c r="H2248" s="5">
        <f t="shared" si="35"/>
        <v>0</v>
      </c>
      <c r="I2248" s="4"/>
      <c r="J2248" s="4"/>
      <c r="K2248" s="4"/>
    </row>
    <row r="2249" spans="2:11" ht="13.5" x14ac:dyDescent="0.35">
      <c r="B2249" s="3">
        <v>45273</v>
      </c>
      <c r="C2249" s="2">
        <v>90.85</v>
      </c>
      <c r="D2249" s="2">
        <v>70.107799999999997</v>
      </c>
      <c r="E2249" s="2">
        <v>271</v>
      </c>
      <c r="F2249" s="2">
        <v>90.710999999999999</v>
      </c>
      <c r="G2249" s="2">
        <v>24582.681</v>
      </c>
      <c r="H2249" s="5">
        <f t="shared" si="35"/>
        <v>-5.4885289744432833E-4</v>
      </c>
      <c r="I2249" s="4"/>
      <c r="J2249" s="4"/>
      <c r="K2249" s="4"/>
    </row>
    <row r="2250" spans="2:11" ht="13.5" x14ac:dyDescent="0.35">
      <c r="B2250" s="3">
        <v>45274</v>
      </c>
      <c r="C2250" s="2">
        <v>90.8</v>
      </c>
      <c r="D2250" s="2">
        <v>70.069199999999995</v>
      </c>
      <c r="E2250" s="2">
        <v>493</v>
      </c>
      <c r="F2250" s="2">
        <v>90.546999999999997</v>
      </c>
      <c r="G2250" s="2">
        <v>44639.671000000002</v>
      </c>
      <c r="H2250" s="5">
        <f t="shared" si="35"/>
        <v>-5.5058067718573983E-4</v>
      </c>
      <c r="I2250" s="4"/>
      <c r="J2250" s="4"/>
      <c r="K2250" s="4"/>
    </row>
    <row r="2251" spans="2:11" ht="13.5" x14ac:dyDescent="0.35">
      <c r="B2251" s="3">
        <v>45275</v>
      </c>
      <c r="C2251" s="2">
        <v>90.8</v>
      </c>
      <c r="D2251" s="2">
        <v>70.069199999999995</v>
      </c>
      <c r="E2251" s="2">
        <v>2455</v>
      </c>
      <c r="F2251" s="2">
        <v>90.516000000000005</v>
      </c>
      <c r="G2251" s="2">
        <v>222216.78</v>
      </c>
      <c r="H2251" s="5">
        <f t="shared" si="35"/>
        <v>0</v>
      </c>
      <c r="I2251" s="4"/>
      <c r="J2251" s="4"/>
      <c r="K2251" s="4"/>
    </row>
    <row r="2252" spans="2:11" ht="13.5" x14ac:dyDescent="0.35">
      <c r="B2252" s="3">
        <v>45278</v>
      </c>
      <c r="C2252" s="2">
        <v>90.7</v>
      </c>
      <c r="D2252" s="2">
        <v>69.992000000000004</v>
      </c>
      <c r="E2252" s="2">
        <v>940</v>
      </c>
      <c r="F2252" s="2">
        <v>90.489000000000004</v>
      </c>
      <c r="G2252" s="2">
        <v>85059.66</v>
      </c>
      <c r="H2252" s="5">
        <f t="shared" si="35"/>
        <v>-1.1017679665243875E-3</v>
      </c>
      <c r="I2252" s="4"/>
      <c r="J2252" s="4"/>
      <c r="K2252" s="4"/>
    </row>
    <row r="2253" spans="2:11" ht="13.5" x14ac:dyDescent="0.35">
      <c r="B2253" s="3">
        <v>45279</v>
      </c>
      <c r="C2253" s="2">
        <v>91.19</v>
      </c>
      <c r="D2253" s="2">
        <v>70.370099999999994</v>
      </c>
      <c r="E2253" s="2">
        <v>4806</v>
      </c>
      <c r="F2253" s="2">
        <v>90.974000000000004</v>
      </c>
      <c r="G2253" s="2">
        <v>437221.04399999999</v>
      </c>
      <c r="H2253" s="5">
        <f t="shared" si="35"/>
        <v>5.4020459481082007E-3</v>
      </c>
      <c r="I2253" s="4"/>
      <c r="J2253" s="4"/>
      <c r="K2253" s="4"/>
    </row>
    <row r="2254" spans="2:11" ht="13.5" x14ac:dyDescent="0.35">
      <c r="B2254" s="3">
        <v>45280</v>
      </c>
      <c r="C2254" s="2">
        <v>91.18</v>
      </c>
      <c r="D2254" s="2">
        <v>70.362399999999994</v>
      </c>
      <c r="E2254" s="2">
        <v>403</v>
      </c>
      <c r="F2254" s="2">
        <v>91.114000000000004</v>
      </c>
      <c r="G2254" s="2">
        <v>36718.942000000003</v>
      </c>
      <c r="H2254" s="5">
        <f t="shared" si="35"/>
        <v>-1.0942147304039384E-4</v>
      </c>
      <c r="I2254" s="4"/>
      <c r="J2254" s="4"/>
      <c r="K2254" s="4"/>
    </row>
    <row r="2255" spans="2:11" ht="13.5" x14ac:dyDescent="0.35">
      <c r="B2255" s="3">
        <v>45281</v>
      </c>
      <c r="C2255" s="2">
        <v>91</v>
      </c>
      <c r="D2255" s="2">
        <v>70.223500000000001</v>
      </c>
      <c r="E2255" s="2">
        <v>741</v>
      </c>
      <c r="F2255" s="2">
        <v>91.064999999999998</v>
      </c>
      <c r="G2255" s="2">
        <v>67479.164999999994</v>
      </c>
      <c r="H2255" s="5">
        <f t="shared" si="35"/>
        <v>-1.9740656941774652E-3</v>
      </c>
      <c r="I2255" s="4"/>
      <c r="J2255" s="4"/>
      <c r="K2255" s="4"/>
    </row>
    <row r="2256" spans="2:11" ht="13.5" x14ac:dyDescent="0.35">
      <c r="B2256" s="3">
        <v>45282</v>
      </c>
      <c r="C2256" s="2">
        <v>90.9</v>
      </c>
      <c r="D2256" s="2">
        <v>70.146299999999997</v>
      </c>
      <c r="E2256" s="2">
        <v>1251</v>
      </c>
      <c r="F2256" s="2">
        <v>90.376999999999995</v>
      </c>
      <c r="G2256" s="2">
        <v>113061.62699999999</v>
      </c>
      <c r="H2256" s="5">
        <f t="shared" si="35"/>
        <v>-1.0993470846654583E-3</v>
      </c>
      <c r="I2256" s="4"/>
      <c r="J2256" s="4"/>
      <c r="K2256" s="4"/>
    </row>
    <row r="2257" spans="2:11" ht="13.5" x14ac:dyDescent="0.35">
      <c r="B2257" s="3">
        <v>45285</v>
      </c>
      <c r="C2257" s="2">
        <v>90.9</v>
      </c>
      <c r="D2257" s="2">
        <v>70.146299999999997</v>
      </c>
      <c r="E2257" s="2">
        <v>715</v>
      </c>
      <c r="F2257" s="2">
        <v>90.162000000000006</v>
      </c>
      <c r="G2257" s="2">
        <v>64465.83</v>
      </c>
      <c r="H2257" s="5">
        <f t="shared" si="35"/>
        <v>0</v>
      </c>
      <c r="I2257" s="4"/>
      <c r="J2257" s="4"/>
      <c r="K2257" s="4"/>
    </row>
    <row r="2258" spans="2:11" ht="13.5" x14ac:dyDescent="0.35">
      <c r="B2258" s="3">
        <v>45286</v>
      </c>
      <c r="C2258" s="2">
        <v>91</v>
      </c>
      <c r="D2258" s="2">
        <v>70.223500000000001</v>
      </c>
      <c r="E2258" s="2">
        <v>699</v>
      </c>
      <c r="F2258" s="2">
        <v>90.542000000000002</v>
      </c>
      <c r="G2258" s="2">
        <v>63288.858</v>
      </c>
      <c r="H2258" s="5">
        <f t="shared" si="35"/>
        <v>1.1005569787715791E-3</v>
      </c>
      <c r="I2258" s="4"/>
      <c r="J2258" s="4"/>
      <c r="K2258" s="4"/>
    </row>
    <row r="2259" spans="2:11" ht="13.5" x14ac:dyDescent="0.35">
      <c r="B2259" s="3">
        <v>45287</v>
      </c>
      <c r="C2259" s="2">
        <v>90.95</v>
      </c>
      <c r="D2259" s="2">
        <v>70.184899999999999</v>
      </c>
      <c r="E2259" s="2">
        <v>2269</v>
      </c>
      <c r="F2259" s="2">
        <v>90.918000000000006</v>
      </c>
      <c r="G2259" s="2">
        <v>206292.94200000001</v>
      </c>
      <c r="H2259" s="5">
        <f t="shared" si="35"/>
        <v>-5.4967354233272916E-4</v>
      </c>
      <c r="I2259" s="4"/>
      <c r="J2259" s="4"/>
      <c r="K2259" s="4"/>
    </row>
    <row r="2260" spans="2:11" ht="13.5" x14ac:dyDescent="0.35">
      <c r="B2260" s="3">
        <v>45288</v>
      </c>
      <c r="C2260" s="2">
        <v>92</v>
      </c>
      <c r="D2260" s="2">
        <v>70.995199999999997</v>
      </c>
      <c r="E2260" s="2">
        <v>1249</v>
      </c>
      <c r="F2260" s="2">
        <v>91.358999999999995</v>
      </c>
      <c r="G2260" s="2">
        <v>114107.391</v>
      </c>
      <c r="H2260" s="5">
        <f t="shared" si="35"/>
        <v>1.1545218415927044E-2</v>
      </c>
      <c r="I2260" s="4"/>
      <c r="J2260" s="4"/>
      <c r="K2260" s="4"/>
    </row>
    <row r="2261" spans="2:11" ht="13.5" x14ac:dyDescent="0.35">
      <c r="B2261" s="3">
        <v>45289</v>
      </c>
      <c r="C2261" s="2">
        <v>91.9</v>
      </c>
      <c r="D2261" s="2">
        <v>70.918000000000006</v>
      </c>
      <c r="E2261" s="2">
        <v>375</v>
      </c>
      <c r="F2261" s="2">
        <v>91.644000000000005</v>
      </c>
      <c r="G2261" s="2">
        <v>34366.5</v>
      </c>
      <c r="H2261" s="5">
        <f t="shared" si="35"/>
        <v>-1.0873974578561735E-3</v>
      </c>
      <c r="I2261" s="4"/>
      <c r="J2261" s="4"/>
      <c r="K2261" s="4"/>
    </row>
    <row r="2262" spans="2:11" ht="13.5" x14ac:dyDescent="0.35">
      <c r="B2262" s="3">
        <v>45293</v>
      </c>
      <c r="C2262" s="2">
        <v>90.85</v>
      </c>
      <c r="D2262" s="2">
        <v>70.107799999999997</v>
      </c>
      <c r="E2262" s="2">
        <v>485</v>
      </c>
      <c r="F2262" s="2">
        <v>90.489000000000004</v>
      </c>
      <c r="G2262" s="2">
        <v>43887.165000000001</v>
      </c>
      <c r="H2262" s="5">
        <f t="shared" si="35"/>
        <v>-1.1424462054767602E-2</v>
      </c>
      <c r="I2262" s="4"/>
      <c r="J2262" s="4"/>
      <c r="K2262" s="4"/>
    </row>
    <row r="2263" spans="2:11" ht="13.5" x14ac:dyDescent="0.35">
      <c r="B2263" s="3">
        <v>45294</v>
      </c>
      <c r="C2263" s="2">
        <v>90</v>
      </c>
      <c r="D2263" s="2">
        <v>69.451800000000006</v>
      </c>
      <c r="E2263" s="2">
        <v>2799</v>
      </c>
      <c r="F2263" s="2">
        <v>90.16</v>
      </c>
      <c r="G2263" s="2">
        <v>252357.84</v>
      </c>
      <c r="H2263" s="5">
        <f t="shared" si="35"/>
        <v>-9.3570187625341503E-3</v>
      </c>
      <c r="I2263" s="4"/>
      <c r="J2263" s="4"/>
      <c r="K2263" s="4"/>
    </row>
    <row r="2264" spans="2:11" ht="13.5" x14ac:dyDescent="0.35">
      <c r="B2264" s="3">
        <v>45295</v>
      </c>
      <c r="C2264" s="2">
        <v>90</v>
      </c>
      <c r="D2264" s="2">
        <v>69.451800000000006</v>
      </c>
      <c r="E2264" s="2">
        <v>8064</v>
      </c>
      <c r="F2264" s="2">
        <v>89.995000000000005</v>
      </c>
      <c r="G2264" s="2">
        <v>725719.68</v>
      </c>
      <c r="H2264" s="5">
        <f t="shared" si="35"/>
        <v>0</v>
      </c>
      <c r="I2264" s="4"/>
      <c r="J2264" s="4"/>
      <c r="K2264" s="4"/>
    </row>
    <row r="2265" spans="2:11" ht="13.5" x14ac:dyDescent="0.35">
      <c r="B2265" s="3">
        <v>45296</v>
      </c>
      <c r="C2265" s="2">
        <v>89.85</v>
      </c>
      <c r="D2265" s="2">
        <v>69.336100000000002</v>
      </c>
      <c r="E2265" s="2">
        <v>5980</v>
      </c>
      <c r="F2265" s="2">
        <v>89.992999999999995</v>
      </c>
      <c r="G2265" s="2">
        <v>538158.14</v>
      </c>
      <c r="H2265" s="5">
        <f t="shared" si="35"/>
        <v>-1.6659035474963053E-3</v>
      </c>
      <c r="I2265" s="4"/>
      <c r="J2265" s="4"/>
      <c r="K2265" s="4"/>
    </row>
    <row r="2266" spans="2:11" ht="13.5" x14ac:dyDescent="0.35">
      <c r="B2266" s="3">
        <v>45299</v>
      </c>
      <c r="C2266" s="2">
        <v>89.85</v>
      </c>
      <c r="D2266" s="2">
        <v>69.336100000000002</v>
      </c>
      <c r="E2266" s="2">
        <v>1841</v>
      </c>
      <c r="F2266" s="2">
        <v>89.834000000000003</v>
      </c>
      <c r="G2266" s="2">
        <v>165384.394</v>
      </c>
      <c r="H2266" s="5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89.5</v>
      </c>
      <c r="D2267" s="2">
        <v>69.066000000000003</v>
      </c>
      <c r="E2267" s="2">
        <v>3662</v>
      </c>
      <c r="F2267" s="2">
        <v>89.751000000000005</v>
      </c>
      <c r="G2267" s="2">
        <v>328668.16200000001</v>
      </c>
      <c r="H2267" s="5">
        <f t="shared" si="35"/>
        <v>-3.8955176307868388E-3</v>
      </c>
      <c r="I2267" s="4"/>
      <c r="J2267" s="4"/>
      <c r="K2267" s="4"/>
    </row>
    <row r="2268" spans="2:11" ht="13.5" x14ac:dyDescent="0.35">
      <c r="B2268" s="3">
        <v>45301</v>
      </c>
      <c r="C2268" s="2">
        <v>89.2</v>
      </c>
      <c r="D2268" s="2">
        <v>68.834500000000006</v>
      </c>
      <c r="E2268" s="2">
        <v>3915</v>
      </c>
      <c r="F2268" s="2">
        <v>89.447000000000003</v>
      </c>
      <c r="G2268" s="2">
        <v>350185.005</v>
      </c>
      <c r="H2268" s="5">
        <f t="shared" si="35"/>
        <v>-3.3518663307560439E-3</v>
      </c>
      <c r="I2268" s="4"/>
      <c r="J2268" s="4"/>
      <c r="K2268" s="4"/>
    </row>
    <row r="2269" spans="2:11" ht="13.5" x14ac:dyDescent="0.35">
      <c r="B2269" s="3">
        <v>45302</v>
      </c>
      <c r="C2269" s="2">
        <v>88.5</v>
      </c>
      <c r="D2269" s="2">
        <v>68.294300000000007</v>
      </c>
      <c r="E2269" s="2">
        <v>4085</v>
      </c>
      <c r="F2269" s="2">
        <v>89.013999999999996</v>
      </c>
      <c r="G2269" s="2">
        <v>363622.19</v>
      </c>
      <c r="H2269" s="5">
        <f t="shared" si="35"/>
        <v>-7.8478088749100901E-3</v>
      </c>
      <c r="I2269" s="4"/>
      <c r="J2269" s="4"/>
      <c r="K2269" s="4"/>
    </row>
    <row r="2270" spans="2:11" ht="13.5" x14ac:dyDescent="0.35">
      <c r="B2270" s="3">
        <v>45303</v>
      </c>
      <c r="C2270" s="2">
        <v>88.5</v>
      </c>
      <c r="D2270" s="2">
        <v>68.294300000000007</v>
      </c>
      <c r="E2270" s="2">
        <v>4494</v>
      </c>
      <c r="F2270" s="2">
        <v>88.578000000000003</v>
      </c>
      <c r="G2270" s="2">
        <v>398069.53200000001</v>
      </c>
      <c r="H2270" s="5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89.01</v>
      </c>
      <c r="D2271" s="2">
        <v>68.687899999999999</v>
      </c>
      <c r="E2271" s="2">
        <v>5984</v>
      </c>
      <c r="F2271" s="2">
        <v>88.972999999999999</v>
      </c>
      <c r="G2271" s="2">
        <v>532414.43200000003</v>
      </c>
      <c r="H2271" s="5">
        <f t="shared" si="35"/>
        <v>5.7632921049046862E-3</v>
      </c>
      <c r="I2271" s="4"/>
      <c r="J2271" s="4"/>
      <c r="K2271" s="4"/>
    </row>
    <row r="2272" spans="2:11" ht="13.5" x14ac:dyDescent="0.35">
      <c r="B2272" s="3">
        <v>45307</v>
      </c>
      <c r="C2272" s="2">
        <v>90.25</v>
      </c>
      <c r="D2272" s="2">
        <v>69.644800000000004</v>
      </c>
      <c r="E2272" s="2">
        <v>6723</v>
      </c>
      <c r="F2272" s="2">
        <v>89.997</v>
      </c>
      <c r="G2272" s="2">
        <v>605049.83100000001</v>
      </c>
      <c r="H2272" s="5">
        <f t="shared" si="35"/>
        <v>1.3931129063488687E-2</v>
      </c>
      <c r="I2272" s="4"/>
      <c r="J2272" s="4"/>
      <c r="K2272" s="4"/>
    </row>
    <row r="2273" spans="2:11" ht="13.5" x14ac:dyDescent="0.35">
      <c r="B2273" s="3">
        <v>45308</v>
      </c>
      <c r="C2273" s="2">
        <v>90</v>
      </c>
      <c r="D2273" s="2">
        <v>69.451800000000006</v>
      </c>
      <c r="E2273" s="2">
        <v>4228</v>
      </c>
      <c r="F2273" s="2">
        <v>89.953999999999994</v>
      </c>
      <c r="G2273" s="2">
        <v>380325.51199999999</v>
      </c>
      <c r="H2273" s="5">
        <f t="shared" si="35"/>
        <v>-2.7712047417753779E-3</v>
      </c>
      <c r="I2273" s="4"/>
      <c r="J2273" s="4"/>
      <c r="K2273" s="4"/>
    </row>
    <row r="2274" spans="2:11" ht="13.5" x14ac:dyDescent="0.35">
      <c r="B2274" s="3">
        <v>45309</v>
      </c>
      <c r="C2274" s="2">
        <v>89.65</v>
      </c>
      <c r="D2274" s="2">
        <v>69.181700000000006</v>
      </c>
      <c r="E2274" s="2">
        <v>8193</v>
      </c>
      <c r="F2274" s="2">
        <v>89.703000000000003</v>
      </c>
      <c r="G2274" s="2">
        <v>734936.679</v>
      </c>
      <c r="H2274" s="5">
        <f t="shared" si="35"/>
        <v>-3.8890280741463766E-3</v>
      </c>
      <c r="I2274" s="4"/>
      <c r="J2274" s="4"/>
      <c r="K2274" s="4"/>
    </row>
    <row r="2275" spans="2:11" ht="13.5" x14ac:dyDescent="0.35">
      <c r="B2275" s="3">
        <v>45310</v>
      </c>
      <c r="C2275" s="2">
        <v>89.5</v>
      </c>
      <c r="D2275" s="2">
        <v>69.066000000000003</v>
      </c>
      <c r="E2275" s="2">
        <v>3508</v>
      </c>
      <c r="F2275" s="2">
        <v>89.539000000000001</v>
      </c>
      <c r="G2275" s="2">
        <v>314102.81199999998</v>
      </c>
      <c r="H2275" s="5">
        <f t="shared" si="35"/>
        <v>-1.6724075875557251E-3</v>
      </c>
      <c r="I2275" s="4"/>
      <c r="J2275" s="4"/>
      <c r="K2275" s="4"/>
    </row>
    <row r="2276" spans="2:11" ht="13.5" x14ac:dyDescent="0.35">
      <c r="B2276" s="3">
        <v>45313</v>
      </c>
      <c r="C2276" s="2">
        <v>89.51</v>
      </c>
      <c r="D2276" s="2">
        <v>69.073700000000002</v>
      </c>
      <c r="E2276" s="2">
        <v>1650</v>
      </c>
      <c r="F2276" s="2">
        <v>89.635999999999996</v>
      </c>
      <c r="G2276" s="2">
        <v>147899.4</v>
      </c>
      <c r="H2276" s="5">
        <f t="shared" si="35"/>
        <v>1.1148756262125819E-4</v>
      </c>
      <c r="I2276" s="4"/>
      <c r="J2276" s="4"/>
      <c r="K2276" s="4"/>
    </row>
    <row r="2277" spans="2:11" ht="13.5" x14ac:dyDescent="0.35">
      <c r="B2277" s="3">
        <v>45314</v>
      </c>
      <c r="C2277" s="2">
        <v>90</v>
      </c>
      <c r="D2277" s="2">
        <v>69.451800000000006</v>
      </c>
      <c r="E2277" s="2">
        <v>21168</v>
      </c>
      <c r="F2277" s="2">
        <v>89.686000000000007</v>
      </c>
      <c r="G2277" s="2">
        <v>1898473.2479999999</v>
      </c>
      <c r="H2277" s="5">
        <f t="shared" si="35"/>
        <v>5.4738634241397726E-3</v>
      </c>
      <c r="I2277" s="4"/>
      <c r="J2277" s="4"/>
      <c r="K2277" s="4"/>
    </row>
    <row r="2278" spans="2:11" ht="13.5" x14ac:dyDescent="0.35">
      <c r="B2278" s="3">
        <v>45315</v>
      </c>
      <c r="C2278" s="2">
        <v>90</v>
      </c>
      <c r="D2278" s="2">
        <v>69.451800000000006</v>
      </c>
      <c r="E2278" s="2">
        <v>3142</v>
      </c>
      <c r="F2278" s="2">
        <v>89.878</v>
      </c>
      <c r="G2278" s="2">
        <v>282396.67599999998</v>
      </c>
      <c r="H2278" s="5">
        <f t="shared" si="35"/>
        <v>0</v>
      </c>
      <c r="I2278" s="4"/>
      <c r="J2278" s="4"/>
      <c r="K2278" s="4"/>
    </row>
    <row r="2279" spans="2:11" ht="13.5" x14ac:dyDescent="0.35">
      <c r="B2279" s="3">
        <v>45316</v>
      </c>
      <c r="C2279" s="2">
        <v>90.49</v>
      </c>
      <c r="D2279" s="2">
        <v>69.83</v>
      </c>
      <c r="E2279" s="2">
        <v>21421</v>
      </c>
      <c r="F2279" s="2">
        <v>89.960999999999999</v>
      </c>
      <c r="G2279" s="2">
        <v>1927054.581</v>
      </c>
      <c r="H2279" s="5">
        <f t="shared" si="35"/>
        <v>5.4455032122996457E-3</v>
      </c>
      <c r="I2279" s="4"/>
      <c r="J2279" s="4"/>
      <c r="K2279" s="4"/>
    </row>
    <row r="2280" spans="2:11" ht="13.5" x14ac:dyDescent="0.35">
      <c r="B2280" s="3">
        <v>45317</v>
      </c>
      <c r="C2280" s="2">
        <v>90.15</v>
      </c>
      <c r="D2280" s="2">
        <v>69.567599999999999</v>
      </c>
      <c r="E2280" s="2">
        <v>16035</v>
      </c>
      <c r="F2280" s="2">
        <v>90.08</v>
      </c>
      <c r="G2280" s="2">
        <v>1444432.8</v>
      </c>
      <c r="H2280" s="5">
        <f t="shared" si="35"/>
        <v>-3.7576972647859019E-3</v>
      </c>
      <c r="I2280" s="4"/>
      <c r="J2280" s="4"/>
      <c r="K2280" s="4"/>
    </row>
    <row r="2281" spans="2:11" ht="13.5" x14ac:dyDescent="0.35">
      <c r="B2281" s="3">
        <v>45320</v>
      </c>
      <c r="C2281" s="2">
        <v>90.09</v>
      </c>
      <c r="D2281" s="2">
        <v>69.521299999999997</v>
      </c>
      <c r="E2281" s="2">
        <v>21443</v>
      </c>
      <c r="F2281" s="2">
        <v>90.072000000000003</v>
      </c>
      <c r="G2281" s="2">
        <v>1931413.8959999999</v>
      </c>
      <c r="H2281" s="5">
        <f t="shared" si="35"/>
        <v>-6.6553970526512672E-4</v>
      </c>
      <c r="I2281" s="4"/>
      <c r="J2281" s="4"/>
      <c r="K2281" s="4"/>
    </row>
    <row r="2282" spans="2:11" ht="13.5" x14ac:dyDescent="0.35">
      <c r="B2282" s="3">
        <v>45321</v>
      </c>
      <c r="C2282" s="2">
        <v>90</v>
      </c>
      <c r="D2282" s="2">
        <v>69.451800000000006</v>
      </c>
      <c r="E2282" s="2">
        <v>59462</v>
      </c>
      <c r="F2282" s="2">
        <v>89.983000000000004</v>
      </c>
      <c r="G2282" s="2">
        <v>5350569.1459999997</v>
      </c>
      <c r="H2282" s="5">
        <f t="shared" si="35"/>
        <v>-9.9969361907776178E-4</v>
      </c>
      <c r="I2282" s="4"/>
      <c r="J2282" s="4"/>
      <c r="K2282" s="4"/>
    </row>
    <row r="2283" spans="2:11" ht="13.5" x14ac:dyDescent="0.35">
      <c r="B2283" s="3">
        <v>45322</v>
      </c>
      <c r="C2283" s="2">
        <v>89.1</v>
      </c>
      <c r="D2283" s="2">
        <v>68.757300000000001</v>
      </c>
      <c r="E2283" s="2">
        <v>26120</v>
      </c>
      <c r="F2283" s="2">
        <v>89.701999999999998</v>
      </c>
      <c r="G2283" s="2">
        <v>2343016.2400000002</v>
      </c>
      <c r="H2283" s="5">
        <f t="shared" si="35"/>
        <v>-9.9997408274516281E-3</v>
      </c>
      <c r="I2283" s="4"/>
      <c r="J2283" s="4"/>
      <c r="K2283" s="4"/>
    </row>
    <row r="2284" spans="2:11" ht="13.5" x14ac:dyDescent="0.35">
      <c r="B2284" s="3">
        <v>45323</v>
      </c>
      <c r="C2284" s="2">
        <v>90</v>
      </c>
      <c r="D2284" s="2">
        <v>69.451800000000006</v>
      </c>
      <c r="E2284" s="2">
        <v>4735</v>
      </c>
      <c r="F2284" s="2">
        <v>89.873999999999995</v>
      </c>
      <c r="G2284" s="2">
        <v>425553.39</v>
      </c>
      <c r="H2284" s="5">
        <f t="shared" si="35"/>
        <v>1.0100745666278417E-2</v>
      </c>
      <c r="I2284" s="4"/>
      <c r="J2284" s="4"/>
      <c r="K2284" s="4"/>
    </row>
    <row r="2285" spans="2:11" ht="13.5" x14ac:dyDescent="0.35">
      <c r="B2285" s="3">
        <v>45324</v>
      </c>
      <c r="C2285" s="2">
        <v>89.5</v>
      </c>
      <c r="D2285" s="2">
        <v>69.066000000000003</v>
      </c>
      <c r="E2285" s="2">
        <v>264</v>
      </c>
      <c r="F2285" s="2">
        <v>89.876999999999995</v>
      </c>
      <c r="G2285" s="2">
        <v>23727.527999999998</v>
      </c>
      <c r="H2285" s="5">
        <f t="shared" si="35"/>
        <v>-5.5549316216426817E-3</v>
      </c>
      <c r="I2285" s="4"/>
      <c r="J2285" s="4"/>
      <c r="K2285" s="4"/>
    </row>
    <row r="2286" spans="2:11" ht="13.5" x14ac:dyDescent="0.35">
      <c r="B2286" s="3">
        <v>45327</v>
      </c>
      <c r="C2286" s="2">
        <v>89.4</v>
      </c>
      <c r="D2286" s="2">
        <v>68.988799999999998</v>
      </c>
      <c r="E2286" s="2">
        <v>1445</v>
      </c>
      <c r="F2286" s="2">
        <v>89.037999999999997</v>
      </c>
      <c r="G2286" s="2">
        <v>128659.91</v>
      </c>
      <c r="H2286" s="5">
        <f t="shared" si="35"/>
        <v>-1.1177714070599834E-3</v>
      </c>
      <c r="I2286" s="4"/>
      <c r="J2286" s="4"/>
      <c r="K2286" s="4"/>
    </row>
    <row r="2287" spans="2:11" ht="13.5" x14ac:dyDescent="0.35">
      <c r="B2287" s="3">
        <v>45328</v>
      </c>
      <c r="C2287" s="2">
        <v>89</v>
      </c>
      <c r="D2287" s="2">
        <v>68.680099999999996</v>
      </c>
      <c r="E2287" s="2">
        <v>4810</v>
      </c>
      <c r="F2287" s="2">
        <v>88.986000000000004</v>
      </c>
      <c r="G2287" s="2">
        <v>428022.66</v>
      </c>
      <c r="H2287" s="5">
        <f t="shared" si="35"/>
        <v>-4.4746393617514984E-3</v>
      </c>
      <c r="I2287" s="4"/>
      <c r="J2287" s="4"/>
      <c r="K2287" s="4"/>
    </row>
    <row r="2288" spans="2:11" ht="13.5" x14ac:dyDescent="0.35">
      <c r="B2288" s="3">
        <v>45329</v>
      </c>
      <c r="C2288" s="2">
        <v>88.95</v>
      </c>
      <c r="D2288" s="2">
        <v>68.641599999999997</v>
      </c>
      <c r="E2288" s="2">
        <v>1066</v>
      </c>
      <c r="F2288" s="2">
        <v>88.801000000000002</v>
      </c>
      <c r="G2288" s="2">
        <v>94661.865999999995</v>
      </c>
      <c r="H2288" s="5">
        <f t="shared" si="35"/>
        <v>-5.6056994675312199E-4</v>
      </c>
      <c r="I2288" s="4"/>
      <c r="J2288" s="4"/>
      <c r="K2288" s="4"/>
    </row>
    <row r="2289" spans="2:11" ht="13.5" x14ac:dyDescent="0.35">
      <c r="B2289" s="3">
        <v>45330</v>
      </c>
      <c r="C2289" s="2">
        <v>88.79</v>
      </c>
      <c r="D2289" s="2">
        <v>68.518100000000004</v>
      </c>
      <c r="E2289" s="2">
        <v>1345</v>
      </c>
      <c r="F2289" s="2">
        <v>89.012</v>
      </c>
      <c r="G2289" s="2">
        <v>119721.14</v>
      </c>
      <c r="H2289" s="5">
        <f t="shared" si="35"/>
        <v>-1.7992004848370791E-3</v>
      </c>
      <c r="I2289" s="4"/>
      <c r="J2289" s="4"/>
      <c r="K2289" s="4"/>
    </row>
    <row r="2290" spans="2:11" ht="13.5" x14ac:dyDescent="0.35">
      <c r="B2290" s="3">
        <v>45331</v>
      </c>
      <c r="C2290" s="2">
        <v>88.7</v>
      </c>
      <c r="D2290" s="2">
        <v>68.448599999999999</v>
      </c>
      <c r="E2290" s="2">
        <v>4449</v>
      </c>
      <c r="F2290" s="2">
        <v>88.722999999999999</v>
      </c>
      <c r="G2290" s="2">
        <v>394728.62699999998</v>
      </c>
      <c r="H2290" s="5">
        <f t="shared" si="35"/>
        <v>-1.0143305199648706E-3</v>
      </c>
      <c r="I2290" s="4"/>
      <c r="J2290" s="4"/>
      <c r="K2290" s="4"/>
    </row>
    <row r="2291" spans="2:11" ht="13.5" x14ac:dyDescent="0.35">
      <c r="B2291" s="3">
        <v>45334</v>
      </c>
      <c r="C2291" s="2">
        <v>88.5</v>
      </c>
      <c r="D2291" s="2">
        <v>68.294300000000007</v>
      </c>
      <c r="E2291" s="2">
        <v>7533</v>
      </c>
      <c r="F2291" s="2">
        <v>87.453999999999994</v>
      </c>
      <c r="G2291" s="2">
        <v>658790.98199999996</v>
      </c>
      <c r="H2291" s="5">
        <f t="shared" si="35"/>
        <v>-2.2542462519319914E-3</v>
      </c>
      <c r="I2291" s="4"/>
      <c r="J2291" s="4"/>
      <c r="K2291" s="4"/>
    </row>
    <row r="2292" spans="2:11" ht="13.5" x14ac:dyDescent="0.35">
      <c r="B2292" s="3">
        <v>45335</v>
      </c>
      <c r="C2292" s="2">
        <v>87.45</v>
      </c>
      <c r="D2292" s="2">
        <v>67.483999999999995</v>
      </c>
      <c r="E2292" s="2">
        <v>1916</v>
      </c>
      <c r="F2292" s="2">
        <v>87.370999999999995</v>
      </c>
      <c r="G2292" s="2">
        <v>167402.83600000001</v>
      </c>
      <c r="H2292" s="5">
        <f t="shared" si="35"/>
        <v>-1.186482620072264E-2</v>
      </c>
      <c r="I2292" s="4"/>
      <c r="J2292" s="4"/>
      <c r="K2292" s="4"/>
    </row>
    <row r="2293" spans="2:11" ht="13.5" x14ac:dyDescent="0.35">
      <c r="B2293" s="3">
        <v>45336</v>
      </c>
      <c r="C2293" s="2">
        <v>87.95</v>
      </c>
      <c r="D2293" s="2">
        <v>67.869900000000001</v>
      </c>
      <c r="E2293" s="2">
        <v>3528</v>
      </c>
      <c r="F2293" s="2">
        <v>87.796000000000006</v>
      </c>
      <c r="G2293" s="2">
        <v>309744.288</v>
      </c>
      <c r="H2293" s="5">
        <f t="shared" si="35"/>
        <v>5.7183925078538112E-3</v>
      </c>
      <c r="I2293" s="4"/>
      <c r="J2293" s="4"/>
      <c r="K2293" s="4"/>
    </row>
    <row r="2294" spans="2:11" ht="13.5" x14ac:dyDescent="0.35">
      <c r="B2294" s="3">
        <v>45337</v>
      </c>
      <c r="C2294" s="2">
        <v>87.94</v>
      </c>
      <c r="D2294" s="2">
        <v>67.862200000000001</v>
      </c>
      <c r="E2294" s="2">
        <v>1743</v>
      </c>
      <c r="F2294" s="2">
        <v>87.879000000000005</v>
      </c>
      <c r="G2294" s="2">
        <v>153173.09700000001</v>
      </c>
      <c r="H2294" s="5">
        <f t="shared" si="35"/>
        <v>-1.134523551677521E-4</v>
      </c>
      <c r="I2294" s="4"/>
      <c r="J2294" s="4"/>
      <c r="K2294" s="4"/>
    </row>
    <row r="2295" spans="2:11" ht="13.5" x14ac:dyDescent="0.35">
      <c r="B2295" s="3">
        <v>45338</v>
      </c>
      <c r="C2295" s="2">
        <v>87.95</v>
      </c>
      <c r="D2295" s="2">
        <v>67.869900000000001</v>
      </c>
      <c r="E2295" s="2">
        <v>1826</v>
      </c>
      <c r="F2295" s="2">
        <v>87.997</v>
      </c>
      <c r="G2295" s="2">
        <v>160682.522</v>
      </c>
      <c r="H2295" s="5">
        <f t="shared" si="35"/>
        <v>1.1346522806510573E-4</v>
      </c>
      <c r="I2295" s="4"/>
      <c r="J2295" s="4"/>
      <c r="K2295" s="4"/>
    </row>
    <row r="2296" spans="2:11" ht="13.5" x14ac:dyDescent="0.35">
      <c r="B2296" s="3">
        <v>45341</v>
      </c>
      <c r="C2296" s="2">
        <v>88.48</v>
      </c>
      <c r="D2296" s="2">
        <v>68.278899999999993</v>
      </c>
      <c r="E2296" s="2">
        <v>2019</v>
      </c>
      <c r="F2296" s="2">
        <v>88.001000000000005</v>
      </c>
      <c r="G2296" s="2">
        <v>177674.019</v>
      </c>
      <c r="H2296" s="5">
        <f t="shared" si="35"/>
        <v>6.0262354887806197E-3</v>
      </c>
      <c r="I2296" s="4"/>
      <c r="J2296" s="4"/>
      <c r="K2296" s="4"/>
    </row>
    <row r="2297" spans="2:11" ht="13.5" x14ac:dyDescent="0.35">
      <c r="B2297" s="3">
        <v>45342</v>
      </c>
      <c r="C2297" s="2">
        <v>88.9</v>
      </c>
      <c r="D2297" s="2">
        <v>68.602999999999994</v>
      </c>
      <c r="E2297" s="2">
        <v>648</v>
      </c>
      <c r="F2297" s="2">
        <v>88.331999999999994</v>
      </c>
      <c r="G2297" s="2">
        <v>57239.135999999999</v>
      </c>
      <c r="H2297" s="5">
        <f t="shared" si="35"/>
        <v>4.7467079873870464E-3</v>
      </c>
      <c r="I2297" s="4"/>
      <c r="J2297" s="4"/>
      <c r="K2297" s="4"/>
    </row>
    <row r="2298" spans="2:11" ht="13.5" x14ac:dyDescent="0.35">
      <c r="B2298" s="3">
        <v>45343</v>
      </c>
      <c r="C2298" s="2">
        <v>89</v>
      </c>
      <c r="D2298" s="2">
        <v>68.680099999999996</v>
      </c>
      <c r="E2298" s="2">
        <v>407</v>
      </c>
      <c r="F2298" s="2">
        <v>88.906000000000006</v>
      </c>
      <c r="G2298" s="2">
        <v>36184.741999999998</v>
      </c>
      <c r="H2298" s="5">
        <f t="shared" si="35"/>
        <v>1.123857557249705E-3</v>
      </c>
      <c r="I2298" s="4"/>
      <c r="J2298" s="4"/>
      <c r="K2298" s="4"/>
    </row>
    <row r="2299" spans="2:11" ht="13.5" x14ac:dyDescent="0.35">
      <c r="B2299" s="3">
        <v>45344</v>
      </c>
      <c r="C2299" s="2">
        <v>88.5</v>
      </c>
      <c r="D2299" s="2">
        <v>68.294300000000007</v>
      </c>
      <c r="E2299" s="2">
        <v>2146</v>
      </c>
      <c r="F2299" s="2">
        <v>88.491</v>
      </c>
      <c r="G2299" s="2">
        <v>189901.68599999999</v>
      </c>
      <c r="H2299" s="5">
        <f t="shared" si="35"/>
        <v>-5.6173476742169721E-3</v>
      </c>
      <c r="I2299" s="4"/>
      <c r="J2299" s="4"/>
      <c r="K2299" s="4"/>
    </row>
    <row r="2300" spans="2:11" ht="13.5" x14ac:dyDescent="0.35">
      <c r="B2300" s="3">
        <v>45345</v>
      </c>
      <c r="C2300" s="2">
        <v>89.5</v>
      </c>
      <c r="D2300" s="2">
        <v>69.066000000000003</v>
      </c>
      <c r="E2300" s="2">
        <v>1758</v>
      </c>
      <c r="F2300" s="2">
        <v>88.816999999999993</v>
      </c>
      <c r="G2300" s="2">
        <v>156140.28599999999</v>
      </c>
      <c r="H2300" s="5">
        <f t="shared" si="35"/>
        <v>1.1299625298158053E-2</v>
      </c>
      <c r="I2300" s="4"/>
      <c r="J2300" s="4"/>
      <c r="K2300" s="4"/>
    </row>
    <row r="2301" spans="2:11" ht="13.5" x14ac:dyDescent="0.35">
      <c r="B2301" s="3">
        <v>45348</v>
      </c>
      <c r="C2301" s="2">
        <v>89.8</v>
      </c>
      <c r="D2301" s="2">
        <v>69.297499999999999</v>
      </c>
      <c r="E2301" s="2">
        <v>1490</v>
      </c>
      <c r="F2301" s="2">
        <v>89.27</v>
      </c>
      <c r="G2301" s="2">
        <v>133012.29999999999</v>
      </c>
      <c r="H2301" s="5">
        <f t="shared" si="35"/>
        <v>3.3518663307560439E-3</v>
      </c>
      <c r="I2301" s="4"/>
      <c r="J2301" s="4"/>
      <c r="K2301" s="4"/>
    </row>
    <row r="2302" spans="2:11" ht="13.5" x14ac:dyDescent="0.35">
      <c r="B2302" s="3">
        <v>45349</v>
      </c>
      <c r="C2302" s="2">
        <v>88.82</v>
      </c>
      <c r="D2302" s="2">
        <v>68.541200000000003</v>
      </c>
      <c r="E2302" s="2">
        <v>1087</v>
      </c>
      <c r="F2302" s="2">
        <v>89.356999999999999</v>
      </c>
      <c r="G2302" s="2">
        <v>97131.058999999994</v>
      </c>
      <c r="H2302" s="5">
        <f t="shared" si="35"/>
        <v>-1.0913813629640261E-2</v>
      </c>
      <c r="I2302" s="4"/>
      <c r="J2302" s="4"/>
      <c r="K2302" s="4"/>
    </row>
    <row r="2303" spans="2:11" ht="13.5" x14ac:dyDescent="0.35">
      <c r="B2303" s="3">
        <v>45350</v>
      </c>
      <c r="C2303" s="2">
        <v>89.8</v>
      </c>
      <c r="D2303" s="2">
        <v>69.297499999999999</v>
      </c>
      <c r="E2303" s="2">
        <v>9270</v>
      </c>
      <c r="F2303" s="2">
        <v>89.123000000000005</v>
      </c>
      <c r="G2303" s="2">
        <v>826170.21</v>
      </c>
      <c r="H2303" s="5">
        <f t="shared" si="35"/>
        <v>1.1034239260473934E-2</v>
      </c>
      <c r="I2303" s="4"/>
      <c r="J2303" s="4"/>
      <c r="K2303" s="4"/>
    </row>
    <row r="2304" spans="2:11" ht="13.5" x14ac:dyDescent="0.35">
      <c r="B2304" s="3">
        <v>45351</v>
      </c>
      <c r="C2304" s="2">
        <v>89.3</v>
      </c>
      <c r="D2304" s="2">
        <v>68.911600000000007</v>
      </c>
      <c r="E2304" s="2">
        <v>211</v>
      </c>
      <c r="F2304" s="2">
        <v>89.582999999999998</v>
      </c>
      <c r="G2304" s="2">
        <v>18902.012999999999</v>
      </c>
      <c r="H2304" s="5">
        <f t="shared" si="35"/>
        <v>-5.5687434611637124E-3</v>
      </c>
      <c r="I2304" s="4"/>
      <c r="J2304" s="4"/>
      <c r="K2304" s="4"/>
    </row>
    <row r="2305" spans="2:11" ht="13.5" x14ac:dyDescent="0.35">
      <c r="B2305" s="3">
        <v>45352</v>
      </c>
      <c r="C2305" s="2">
        <v>89.51</v>
      </c>
      <c r="D2305" s="2">
        <v>69.073700000000002</v>
      </c>
      <c r="E2305" s="2">
        <v>1058</v>
      </c>
      <c r="F2305" s="2">
        <v>89.230999999999995</v>
      </c>
      <c r="G2305" s="2">
        <v>94406.398000000001</v>
      </c>
      <c r="H2305" s="5">
        <f t="shared" si="35"/>
        <v>2.3522890195554194E-3</v>
      </c>
      <c r="I2305" s="4"/>
      <c r="J2305" s="4"/>
      <c r="K2305" s="4"/>
    </row>
    <row r="2306" spans="2:11" ht="13.5" x14ac:dyDescent="0.35">
      <c r="B2306" s="3">
        <v>45355</v>
      </c>
      <c r="C2306" s="2">
        <v>91</v>
      </c>
      <c r="D2306" s="2">
        <v>70.223500000000001</v>
      </c>
      <c r="E2306" s="2">
        <v>555</v>
      </c>
      <c r="F2306" s="2">
        <v>90.369</v>
      </c>
      <c r="G2306" s="2">
        <v>50154.794999999998</v>
      </c>
      <c r="H2306" s="5">
        <f t="shared" si="35"/>
        <v>1.6645988270499467E-2</v>
      </c>
      <c r="I2306" s="4"/>
      <c r="J2306" s="4"/>
      <c r="K2306" s="4"/>
    </row>
    <row r="2307" spans="2:11" ht="13.5" x14ac:dyDescent="0.35">
      <c r="B2307" s="3">
        <v>45356</v>
      </c>
      <c r="C2307" s="2">
        <v>90</v>
      </c>
      <c r="D2307" s="2">
        <v>69.451800000000006</v>
      </c>
      <c r="E2307" s="2">
        <v>1386</v>
      </c>
      <c r="F2307" s="2">
        <v>90.07</v>
      </c>
      <c r="G2307" s="2">
        <v>124837.02</v>
      </c>
      <c r="H2307" s="5">
        <f t="shared" si="35"/>
        <v>-1.0989198772490627E-2</v>
      </c>
      <c r="I2307" s="4"/>
      <c r="J2307" s="4"/>
      <c r="K2307" s="4"/>
    </row>
    <row r="2308" spans="2:11" ht="13.5" x14ac:dyDescent="0.35">
      <c r="B2308" s="3">
        <v>45357</v>
      </c>
      <c r="C2308" s="2">
        <v>91</v>
      </c>
      <c r="D2308" s="2">
        <v>70.223500000000001</v>
      </c>
      <c r="E2308" s="2">
        <v>13306</v>
      </c>
      <c r="F2308" s="2">
        <v>90.07</v>
      </c>
      <c r="G2308" s="2">
        <v>1198471.42</v>
      </c>
      <c r="H2308" s="5">
        <f t="shared" si="35"/>
        <v>1.1111303090776561E-2</v>
      </c>
      <c r="I2308" s="4"/>
      <c r="J2308" s="4"/>
      <c r="K2308" s="4"/>
    </row>
    <row r="2309" spans="2:11" ht="13.5" x14ac:dyDescent="0.35">
      <c r="B2309" s="3">
        <v>45358</v>
      </c>
      <c r="C2309" s="2">
        <v>90.98</v>
      </c>
      <c r="D2309" s="2">
        <v>70.208100000000002</v>
      </c>
      <c r="E2309" s="2">
        <v>930</v>
      </c>
      <c r="F2309" s="2">
        <v>90.328999999999994</v>
      </c>
      <c r="G2309" s="2">
        <v>84005.97</v>
      </c>
      <c r="H2309" s="5">
        <f t="shared" si="35"/>
        <v>-2.1929980704464512E-4</v>
      </c>
      <c r="I2309" s="4"/>
      <c r="J2309" s="4"/>
      <c r="K2309" s="4"/>
    </row>
    <row r="2310" spans="2:11" ht="13.5" x14ac:dyDescent="0.35">
      <c r="B2310" s="3">
        <v>45359</v>
      </c>
      <c r="C2310" s="2">
        <v>90.9</v>
      </c>
      <c r="D2310" s="2">
        <v>70.146299999999997</v>
      </c>
      <c r="E2310" s="2">
        <v>758</v>
      </c>
      <c r="F2310" s="2">
        <v>90.68</v>
      </c>
      <c r="G2310" s="2">
        <v>68735.44</v>
      </c>
      <c r="H2310" s="5">
        <f t="shared" si="35"/>
        <v>-8.8024031415185971E-4</v>
      </c>
      <c r="I2310" s="4"/>
      <c r="J2310" s="4"/>
      <c r="K2310" s="4"/>
    </row>
    <row r="2311" spans="2:11" ht="13.5" x14ac:dyDescent="0.35">
      <c r="B2311" s="3">
        <v>45362</v>
      </c>
      <c r="C2311" s="2">
        <v>90.85</v>
      </c>
      <c r="D2311" s="2">
        <v>70.107799999999997</v>
      </c>
      <c r="E2311" s="2">
        <v>846</v>
      </c>
      <c r="F2311" s="2">
        <v>90.628</v>
      </c>
      <c r="G2311" s="2">
        <v>76671.288</v>
      </c>
      <c r="H2311" s="5">
        <f t="shared" ref="H2311:H2374" si="36">(D2311-D2310)/D2310</f>
        <v>-5.4885289744432833E-4</v>
      </c>
      <c r="I2311" s="4"/>
      <c r="J2311" s="4"/>
      <c r="K2311" s="4"/>
    </row>
    <row r="2312" spans="2:11" ht="13.5" x14ac:dyDescent="0.35">
      <c r="B2312" s="3">
        <v>45363</v>
      </c>
      <c r="C2312" s="2">
        <v>90</v>
      </c>
      <c r="D2312" s="2">
        <v>69.451800000000006</v>
      </c>
      <c r="E2312" s="2">
        <v>1210</v>
      </c>
      <c r="F2312" s="2">
        <v>90.278999999999996</v>
      </c>
      <c r="G2312" s="2">
        <v>109237.59</v>
      </c>
      <c r="H2312" s="5">
        <f t="shared" si="36"/>
        <v>-9.3570187625341503E-3</v>
      </c>
      <c r="I2312" s="4"/>
      <c r="J2312" s="4"/>
      <c r="K2312" s="4"/>
    </row>
    <row r="2313" spans="2:11" ht="13.5" x14ac:dyDescent="0.35">
      <c r="B2313" s="3">
        <v>45364</v>
      </c>
      <c r="C2313" s="2">
        <v>90.5</v>
      </c>
      <c r="D2313" s="2">
        <v>69.837699999999998</v>
      </c>
      <c r="E2313" s="2">
        <v>625</v>
      </c>
      <c r="F2313" s="2">
        <v>90.366</v>
      </c>
      <c r="G2313" s="2">
        <v>56478.75</v>
      </c>
      <c r="H2313" s="5">
        <f t="shared" si="36"/>
        <v>5.5563714691338785E-3</v>
      </c>
      <c r="I2313" s="4"/>
      <c r="J2313" s="4"/>
      <c r="K2313" s="4"/>
    </row>
    <row r="2314" spans="2:11" ht="13.5" x14ac:dyDescent="0.35">
      <c r="B2314" s="3">
        <v>45365</v>
      </c>
      <c r="C2314" s="2">
        <v>90.75</v>
      </c>
      <c r="D2314" s="2">
        <v>70.030600000000007</v>
      </c>
      <c r="E2314" s="2">
        <v>2462</v>
      </c>
      <c r="F2314" s="2">
        <v>90.644000000000005</v>
      </c>
      <c r="G2314" s="2">
        <v>223165.52799999999</v>
      </c>
      <c r="H2314" s="5">
        <f t="shared" si="36"/>
        <v>2.7621184546456818E-3</v>
      </c>
      <c r="I2314" s="4"/>
      <c r="J2314" s="4"/>
      <c r="K2314" s="4"/>
    </row>
    <row r="2315" spans="2:11" ht="13.5" x14ac:dyDescent="0.35">
      <c r="B2315" s="3">
        <v>45366</v>
      </c>
      <c r="C2315" s="2">
        <v>90.74</v>
      </c>
      <c r="D2315" s="2">
        <v>70.022900000000007</v>
      </c>
      <c r="E2315" s="2">
        <v>1364</v>
      </c>
      <c r="F2315" s="2">
        <v>90.677999999999997</v>
      </c>
      <c r="G2315" s="2">
        <v>123684.792</v>
      </c>
      <c r="H2315" s="5">
        <f t="shared" si="36"/>
        <v>-1.0995193529685334E-4</v>
      </c>
      <c r="I2315" s="4"/>
      <c r="J2315" s="4"/>
      <c r="K2315" s="4"/>
    </row>
    <row r="2316" spans="2:11" ht="13.5" x14ac:dyDescent="0.35">
      <c r="B2316" s="3">
        <v>45369</v>
      </c>
      <c r="C2316" s="2">
        <v>90.8</v>
      </c>
      <c r="D2316" s="2">
        <v>70.069199999999995</v>
      </c>
      <c r="E2316" s="2">
        <v>678</v>
      </c>
      <c r="F2316" s="2">
        <v>90.721999999999994</v>
      </c>
      <c r="G2316" s="2">
        <v>61509.516000000003</v>
      </c>
      <c r="H2316" s="5">
        <f t="shared" si="36"/>
        <v>6.6121226056030261E-4</v>
      </c>
      <c r="I2316" s="4"/>
      <c r="J2316" s="4"/>
      <c r="K2316" s="4"/>
    </row>
    <row r="2317" spans="2:11" ht="13.5" x14ac:dyDescent="0.35">
      <c r="B2317" s="3">
        <v>45370</v>
      </c>
      <c r="C2317" s="2">
        <v>90.95</v>
      </c>
      <c r="D2317" s="2">
        <v>70.184899999999999</v>
      </c>
      <c r="E2317" s="2">
        <v>2783</v>
      </c>
      <c r="F2317" s="2">
        <v>90.891999999999996</v>
      </c>
      <c r="G2317" s="2">
        <v>252952.43599999999</v>
      </c>
      <c r="H2317" s="5">
        <f t="shared" si="36"/>
        <v>1.6512247892084386E-3</v>
      </c>
      <c r="I2317" s="4"/>
      <c r="J2317" s="4"/>
      <c r="K2317" s="4"/>
    </row>
    <row r="2318" spans="2:11" ht="13.5" x14ac:dyDescent="0.35">
      <c r="B2318" s="3">
        <v>45372</v>
      </c>
      <c r="C2318" s="2">
        <v>90.8</v>
      </c>
      <c r="D2318" s="2">
        <v>70.069199999999995</v>
      </c>
      <c r="E2318" s="2">
        <v>1165</v>
      </c>
      <c r="F2318" s="2">
        <v>90.828999999999994</v>
      </c>
      <c r="G2318" s="2">
        <v>105815.785</v>
      </c>
      <c r="H2318" s="5">
        <f t="shared" si="36"/>
        <v>-1.648502740618052E-3</v>
      </c>
      <c r="I2318" s="4"/>
      <c r="J2318" s="4"/>
      <c r="K2318" s="4"/>
    </row>
    <row r="2319" spans="2:11" ht="13.5" x14ac:dyDescent="0.35">
      <c r="B2319" s="3">
        <v>45373</v>
      </c>
      <c r="C2319" s="2">
        <v>90.5</v>
      </c>
      <c r="D2319" s="2">
        <v>69.837699999999998</v>
      </c>
      <c r="E2319" s="2">
        <v>1951</v>
      </c>
      <c r="F2319" s="2">
        <v>90.57</v>
      </c>
      <c r="G2319" s="2">
        <v>176702.07</v>
      </c>
      <c r="H2319" s="5">
        <f t="shared" si="36"/>
        <v>-3.303876738995121E-3</v>
      </c>
      <c r="I2319" s="4"/>
      <c r="J2319" s="4"/>
      <c r="K2319" s="4"/>
    </row>
    <row r="2320" spans="2:11" ht="13.5" x14ac:dyDescent="0.35">
      <c r="B2320" s="3">
        <v>45376</v>
      </c>
      <c r="C2320" s="2">
        <v>90</v>
      </c>
      <c r="D2320" s="2">
        <v>69.451800000000006</v>
      </c>
      <c r="E2320" s="2">
        <v>2114</v>
      </c>
      <c r="F2320" s="2">
        <v>90.176000000000002</v>
      </c>
      <c r="G2320" s="2">
        <v>190632.06400000001</v>
      </c>
      <c r="H2320" s="5">
        <f t="shared" si="36"/>
        <v>-5.5256688006619977E-3</v>
      </c>
      <c r="I2320" s="4"/>
      <c r="J2320" s="4"/>
      <c r="K2320" s="4"/>
    </row>
    <row r="2321" spans="2:11" ht="13.5" x14ac:dyDescent="0.35">
      <c r="B2321" s="3">
        <v>45377</v>
      </c>
      <c r="C2321" s="2">
        <v>90</v>
      </c>
      <c r="D2321" s="2">
        <v>69.451800000000006</v>
      </c>
      <c r="E2321" s="2">
        <v>5848</v>
      </c>
      <c r="F2321" s="2">
        <v>90.007999999999996</v>
      </c>
      <c r="G2321" s="2">
        <v>526366.78399999999</v>
      </c>
      <c r="H2321" s="5">
        <f t="shared" si="36"/>
        <v>0</v>
      </c>
      <c r="I2321" s="4"/>
      <c r="J2321" s="4"/>
      <c r="K2321" s="4"/>
    </row>
    <row r="2322" spans="2:11" ht="13.5" x14ac:dyDescent="0.35">
      <c r="B2322" s="3">
        <v>45378</v>
      </c>
      <c r="C2322" s="2">
        <v>90.2</v>
      </c>
      <c r="D2322" s="2">
        <v>69.606200000000001</v>
      </c>
      <c r="E2322" s="2">
        <v>1155</v>
      </c>
      <c r="F2322" s="2">
        <v>90.016000000000005</v>
      </c>
      <c r="G2322" s="2">
        <v>103968.48</v>
      </c>
      <c r="H2322" s="5">
        <f t="shared" si="36"/>
        <v>2.2231245266500711E-3</v>
      </c>
      <c r="I2322" s="4"/>
      <c r="J2322" s="4"/>
      <c r="K2322" s="4"/>
    </row>
    <row r="2323" spans="2:11" ht="13.5" x14ac:dyDescent="0.35">
      <c r="B2323" s="3">
        <v>45379</v>
      </c>
      <c r="C2323" s="2">
        <v>90.74</v>
      </c>
      <c r="D2323" s="2">
        <v>70.022900000000007</v>
      </c>
      <c r="E2323" s="2">
        <v>1630</v>
      </c>
      <c r="F2323" s="2">
        <v>90.18</v>
      </c>
      <c r="G2323" s="2">
        <v>146993.4</v>
      </c>
      <c r="H2323" s="5">
        <f t="shared" si="36"/>
        <v>5.9865356821663281E-3</v>
      </c>
      <c r="I2323" s="4"/>
      <c r="J2323" s="4"/>
      <c r="K2323" s="4"/>
    </row>
    <row r="2324" spans="2:11" ht="13.5" x14ac:dyDescent="0.35">
      <c r="B2324" s="3">
        <v>45380</v>
      </c>
      <c r="C2324" s="2">
        <v>90.74</v>
      </c>
      <c r="D2324" s="2">
        <v>70.022900000000007</v>
      </c>
      <c r="E2324" s="2">
        <v>1991</v>
      </c>
      <c r="F2324" s="2">
        <v>90.662999999999997</v>
      </c>
      <c r="G2324" s="2">
        <v>180510.033</v>
      </c>
      <c r="H2324" s="5">
        <f t="shared" si="36"/>
        <v>0</v>
      </c>
      <c r="I2324" s="4"/>
      <c r="J2324" s="4"/>
      <c r="K2324" s="4"/>
    </row>
    <row r="2325" spans="2:11" ht="13.5" x14ac:dyDescent="0.35">
      <c r="B2325" s="3">
        <v>45383</v>
      </c>
      <c r="C2325" s="2">
        <v>91.4</v>
      </c>
      <c r="D2325" s="2">
        <v>70.532200000000003</v>
      </c>
      <c r="E2325" s="2">
        <v>682</v>
      </c>
      <c r="F2325" s="2">
        <v>90.986999999999995</v>
      </c>
      <c r="G2325" s="2">
        <v>62053.133999999998</v>
      </c>
      <c r="H2325" s="5">
        <f t="shared" si="36"/>
        <v>7.2733348661651554E-3</v>
      </c>
      <c r="I2325" s="4"/>
      <c r="J2325" s="4"/>
      <c r="K2325" s="4"/>
    </row>
    <row r="2326" spans="2:11" ht="13.5" x14ac:dyDescent="0.35">
      <c r="B2326" s="3">
        <v>45384</v>
      </c>
      <c r="C2326" s="2">
        <v>91.4</v>
      </c>
      <c r="D2326" s="2">
        <v>70.532200000000003</v>
      </c>
      <c r="E2326" s="2">
        <v>562</v>
      </c>
      <c r="F2326" s="2">
        <v>90.947999999999993</v>
      </c>
      <c r="G2326" s="2">
        <v>51112.775999999998</v>
      </c>
      <c r="H2326" s="5">
        <f t="shared" si="36"/>
        <v>0</v>
      </c>
      <c r="I2326" s="4"/>
      <c r="J2326" s="4"/>
      <c r="K2326" s="4"/>
    </row>
    <row r="2327" spans="2:11" ht="13.5" x14ac:dyDescent="0.35">
      <c r="B2327" s="3">
        <v>45385</v>
      </c>
      <c r="C2327" s="2">
        <v>90.7</v>
      </c>
      <c r="D2327" s="2">
        <v>69.992000000000004</v>
      </c>
      <c r="E2327" s="2">
        <v>1254</v>
      </c>
      <c r="F2327" s="2">
        <v>90.789000000000001</v>
      </c>
      <c r="G2327" s="2">
        <v>113849.406</v>
      </c>
      <c r="H2327" s="5">
        <f t="shared" si="36"/>
        <v>-7.6589132339555362E-3</v>
      </c>
      <c r="I2327" s="4"/>
      <c r="J2327" s="4"/>
      <c r="K2327" s="4"/>
    </row>
    <row r="2328" spans="2:11" ht="13.5" x14ac:dyDescent="0.35">
      <c r="B2328" s="3">
        <v>45386</v>
      </c>
      <c r="C2328" s="2">
        <v>90.7</v>
      </c>
      <c r="D2328" s="2">
        <v>69.992000000000004</v>
      </c>
      <c r="E2328" s="2">
        <v>865</v>
      </c>
      <c r="F2328" s="2">
        <v>90.7</v>
      </c>
      <c r="G2328" s="2">
        <v>78455.5</v>
      </c>
      <c r="H2328" s="5">
        <f t="shared" si="36"/>
        <v>0</v>
      </c>
      <c r="I2328" s="4"/>
      <c r="J2328" s="4"/>
      <c r="K2328" s="4"/>
    </row>
    <row r="2329" spans="2:11" ht="13.5" x14ac:dyDescent="0.35">
      <c r="B2329" s="3">
        <v>45387</v>
      </c>
      <c r="C2329" s="2">
        <v>91.2</v>
      </c>
      <c r="D2329" s="2">
        <v>70.377899999999997</v>
      </c>
      <c r="E2329" s="2">
        <v>10060</v>
      </c>
      <c r="F2329" s="2">
        <v>90.841999999999999</v>
      </c>
      <c r="G2329" s="2">
        <v>913870.52</v>
      </c>
      <c r="H2329" s="5">
        <f t="shared" si="36"/>
        <v>5.5134872556862544E-3</v>
      </c>
      <c r="I2329" s="4"/>
      <c r="J2329" s="4"/>
      <c r="K2329" s="4"/>
    </row>
    <row r="2330" spans="2:11" ht="13.5" x14ac:dyDescent="0.35">
      <c r="B2330" s="3">
        <v>45390</v>
      </c>
      <c r="C2330" s="2">
        <v>91.25</v>
      </c>
      <c r="D2330" s="2">
        <v>70.416399999999996</v>
      </c>
      <c r="E2330" s="2">
        <v>652</v>
      </c>
      <c r="F2330" s="2">
        <v>90.995000000000005</v>
      </c>
      <c r="G2330" s="2">
        <v>59328.74</v>
      </c>
      <c r="H2330" s="5">
        <f t="shared" si="36"/>
        <v>5.4704672915786194E-4</v>
      </c>
      <c r="I2330" s="4"/>
      <c r="J2330" s="4"/>
      <c r="K2330" s="4"/>
    </row>
    <row r="2331" spans="2:11" ht="13.5" x14ac:dyDescent="0.35">
      <c r="B2331" s="3">
        <v>45394</v>
      </c>
      <c r="C2331" s="2">
        <v>91.48</v>
      </c>
      <c r="D2331" s="2">
        <v>70.593900000000005</v>
      </c>
      <c r="E2331" s="2">
        <v>4147</v>
      </c>
      <c r="F2331" s="2">
        <v>91.366</v>
      </c>
      <c r="G2331" s="2">
        <v>378894.80200000003</v>
      </c>
      <c r="H2331" s="5">
        <f t="shared" si="36"/>
        <v>2.5207196050921251E-3</v>
      </c>
      <c r="I2331" s="4"/>
      <c r="J2331" s="4"/>
      <c r="K2331" s="4"/>
    </row>
    <row r="2332" spans="2:11" ht="13.5" x14ac:dyDescent="0.35">
      <c r="B2332" s="3">
        <v>45397</v>
      </c>
      <c r="C2332" s="2">
        <v>91.89</v>
      </c>
      <c r="D2332" s="2">
        <v>70.910300000000007</v>
      </c>
      <c r="E2332" s="2">
        <v>927</v>
      </c>
      <c r="F2332" s="2">
        <v>91.721999999999994</v>
      </c>
      <c r="G2332" s="2">
        <v>85026.293999999994</v>
      </c>
      <c r="H2332" s="5">
        <f t="shared" si="36"/>
        <v>4.4819736549475461E-3</v>
      </c>
      <c r="I2332" s="4"/>
      <c r="J2332" s="4"/>
      <c r="K2332" s="4"/>
    </row>
    <row r="2333" spans="2:11" ht="13.5" x14ac:dyDescent="0.35">
      <c r="B2333" s="3">
        <v>45398</v>
      </c>
      <c r="C2333" s="2">
        <v>91.2</v>
      </c>
      <c r="D2333" s="2">
        <v>70.377899999999997</v>
      </c>
      <c r="E2333" s="2">
        <v>4008</v>
      </c>
      <c r="F2333" s="2">
        <v>90.585999999999999</v>
      </c>
      <c r="G2333" s="2">
        <v>363068.68800000002</v>
      </c>
      <c r="H2333" s="5">
        <f t="shared" si="36"/>
        <v>-7.50807710586487E-3</v>
      </c>
      <c r="I2333" s="4"/>
      <c r="J2333" s="4"/>
      <c r="K2333" s="4"/>
    </row>
    <row r="2334" spans="2:11" ht="13.5" x14ac:dyDescent="0.35">
      <c r="B2334" s="3">
        <v>45399</v>
      </c>
      <c r="C2334" s="2">
        <v>91</v>
      </c>
      <c r="D2334" s="2">
        <v>70.223500000000001</v>
      </c>
      <c r="E2334" s="2">
        <v>4024</v>
      </c>
      <c r="F2334" s="2">
        <v>91.17</v>
      </c>
      <c r="G2334" s="2">
        <v>366868.08</v>
      </c>
      <c r="H2334" s="5">
        <f t="shared" si="36"/>
        <v>-2.1938705190122955E-3</v>
      </c>
      <c r="I2334" s="4"/>
      <c r="J2334" s="4"/>
      <c r="K2334" s="4"/>
    </row>
    <row r="2335" spans="2:11" ht="13.5" x14ac:dyDescent="0.35">
      <c r="B2335" s="3">
        <v>45400</v>
      </c>
      <c r="C2335" s="2">
        <v>91.5</v>
      </c>
      <c r="D2335" s="2">
        <v>70.609399999999994</v>
      </c>
      <c r="E2335" s="2">
        <v>1554</v>
      </c>
      <c r="F2335" s="2">
        <v>91.096000000000004</v>
      </c>
      <c r="G2335" s="2">
        <v>141563.18400000001</v>
      </c>
      <c r="H2335" s="5">
        <f t="shared" si="36"/>
        <v>5.4953113986057709E-3</v>
      </c>
      <c r="I2335" s="4"/>
      <c r="J2335" s="4"/>
      <c r="K2335" s="4"/>
    </row>
    <row r="2336" spans="2:11" ht="13.5" x14ac:dyDescent="0.35">
      <c r="B2336" s="3">
        <v>45401</v>
      </c>
      <c r="C2336" s="2">
        <v>91</v>
      </c>
      <c r="D2336" s="2">
        <v>70.223500000000001</v>
      </c>
      <c r="E2336" s="2">
        <v>1557</v>
      </c>
      <c r="F2336" s="2">
        <v>91.106999999999999</v>
      </c>
      <c r="G2336" s="2">
        <v>141853.59899999999</v>
      </c>
      <c r="H2336" s="5">
        <f t="shared" si="36"/>
        <v>-5.4652779941479802E-3</v>
      </c>
      <c r="I2336" s="4"/>
      <c r="J2336" s="4"/>
      <c r="K2336" s="4"/>
    </row>
    <row r="2337" spans="2:11" ht="13.5" x14ac:dyDescent="0.35">
      <c r="B2337" s="3">
        <v>45404</v>
      </c>
      <c r="C2337" s="2">
        <v>91.4</v>
      </c>
      <c r="D2337" s="2">
        <v>70.532200000000003</v>
      </c>
      <c r="E2337" s="2">
        <v>1442</v>
      </c>
      <c r="F2337" s="2">
        <v>91.088999999999999</v>
      </c>
      <c r="G2337" s="2">
        <v>131350.33799999999</v>
      </c>
      <c r="H2337" s="5">
        <f t="shared" si="36"/>
        <v>4.3959643139405147E-3</v>
      </c>
      <c r="I2337" s="4"/>
      <c r="J2337" s="4"/>
      <c r="K2337" s="4"/>
    </row>
    <row r="2338" spans="2:11" ht="13.5" x14ac:dyDescent="0.35">
      <c r="B2338" s="3">
        <v>45405</v>
      </c>
      <c r="C2338" s="2">
        <v>92.4</v>
      </c>
      <c r="D2338" s="2">
        <v>71.303899999999999</v>
      </c>
      <c r="E2338" s="2">
        <v>4594</v>
      </c>
      <c r="F2338" s="2">
        <v>92.245000000000005</v>
      </c>
      <c r="G2338" s="2">
        <v>423773.53</v>
      </c>
      <c r="H2338" s="5">
        <f t="shared" si="36"/>
        <v>1.0941102078199682E-2</v>
      </c>
      <c r="I2338" s="4"/>
      <c r="J2338" s="4"/>
      <c r="K2338" s="4"/>
    </row>
    <row r="2339" spans="2:11" ht="13.5" x14ac:dyDescent="0.35">
      <c r="B2339" s="3">
        <v>45406</v>
      </c>
      <c r="C2339" s="2">
        <v>92.77</v>
      </c>
      <c r="D2339" s="2">
        <v>71.589399999999998</v>
      </c>
      <c r="E2339" s="2">
        <v>678</v>
      </c>
      <c r="F2339" s="2">
        <v>92.632000000000005</v>
      </c>
      <c r="G2339" s="2">
        <v>62804.495999999999</v>
      </c>
      <c r="H2339" s="5">
        <f t="shared" si="36"/>
        <v>4.0039885616354647E-3</v>
      </c>
      <c r="I2339" s="4"/>
      <c r="J2339" s="4"/>
      <c r="K2339" s="4"/>
    </row>
    <row r="2340" spans="2:11" ht="13.5" x14ac:dyDescent="0.35">
      <c r="B2340" s="3">
        <v>45407</v>
      </c>
      <c r="C2340" s="2">
        <v>92.4</v>
      </c>
      <c r="D2340" s="2">
        <v>71.303899999999999</v>
      </c>
      <c r="E2340" s="2">
        <v>1181</v>
      </c>
      <c r="F2340" s="2">
        <v>92.010999999999996</v>
      </c>
      <c r="G2340" s="2">
        <v>108664.99099999999</v>
      </c>
      <c r="H2340" s="5">
        <f t="shared" si="36"/>
        <v>-3.9880205728780932E-3</v>
      </c>
      <c r="I2340" s="4"/>
      <c r="J2340" s="4"/>
      <c r="K2340" s="4"/>
    </row>
    <row r="2341" spans="2:11" ht="13.5" x14ac:dyDescent="0.35">
      <c r="B2341" s="3">
        <v>45408</v>
      </c>
      <c r="C2341" s="2">
        <v>93</v>
      </c>
      <c r="D2341" s="2">
        <v>71.766900000000007</v>
      </c>
      <c r="E2341" s="2">
        <v>3026</v>
      </c>
      <c r="F2341" s="2">
        <v>92.986000000000004</v>
      </c>
      <c r="G2341" s="2">
        <v>281375.636</v>
      </c>
      <c r="H2341" s="5">
        <f t="shared" si="36"/>
        <v>6.4933334642285779E-3</v>
      </c>
      <c r="I2341" s="4"/>
      <c r="J2341" s="4"/>
      <c r="K2341" s="4"/>
    </row>
    <row r="2342" spans="2:11" ht="13.5" x14ac:dyDescent="0.35">
      <c r="B2342" s="3">
        <v>45411</v>
      </c>
      <c r="C2342" s="2">
        <v>93.3</v>
      </c>
      <c r="D2342" s="2">
        <v>71.998400000000004</v>
      </c>
      <c r="E2342" s="2">
        <v>1409</v>
      </c>
      <c r="F2342" s="2">
        <v>93.061000000000007</v>
      </c>
      <c r="G2342" s="2">
        <v>131122.94899999999</v>
      </c>
      <c r="H2342" s="5">
        <f t="shared" si="36"/>
        <v>3.225721049676061E-3</v>
      </c>
      <c r="I2342" s="4"/>
      <c r="J2342" s="4"/>
      <c r="K2342" s="4"/>
    </row>
    <row r="2343" spans="2:11" ht="13.5" x14ac:dyDescent="0.35">
      <c r="B2343" s="3">
        <v>45412</v>
      </c>
      <c r="C2343" s="2">
        <v>93.8</v>
      </c>
      <c r="D2343" s="2">
        <v>72.384200000000007</v>
      </c>
      <c r="E2343" s="2">
        <v>542</v>
      </c>
      <c r="F2343" s="2">
        <v>93.543999999999997</v>
      </c>
      <c r="G2343" s="2">
        <v>50700.847999999998</v>
      </c>
      <c r="H2343" s="5">
        <f t="shared" si="36"/>
        <v>5.3584524100536018E-3</v>
      </c>
      <c r="I2343" s="4"/>
      <c r="J2343" s="4"/>
      <c r="K2343" s="4"/>
    </row>
    <row r="2344" spans="2:11" ht="13.5" x14ac:dyDescent="0.35">
      <c r="B2344" s="3">
        <v>45414</v>
      </c>
      <c r="C2344" s="2">
        <v>94.8</v>
      </c>
      <c r="D2344" s="2">
        <v>73.155900000000003</v>
      </c>
      <c r="E2344" s="2">
        <v>3164</v>
      </c>
      <c r="F2344" s="2">
        <v>94.191999999999993</v>
      </c>
      <c r="G2344" s="2">
        <v>298023.48800000001</v>
      </c>
      <c r="H2344" s="5">
        <f t="shared" si="36"/>
        <v>1.0661166387139672E-2</v>
      </c>
      <c r="I2344" s="4"/>
      <c r="J2344" s="4"/>
      <c r="K2344" s="4"/>
    </row>
    <row r="2345" spans="2:11" ht="13.5" x14ac:dyDescent="0.35">
      <c r="B2345" s="3">
        <v>45415</v>
      </c>
      <c r="C2345" s="2">
        <v>96.45</v>
      </c>
      <c r="D2345" s="2">
        <v>74.429199999999994</v>
      </c>
      <c r="E2345" s="2">
        <v>8427</v>
      </c>
      <c r="F2345" s="2">
        <v>95.765000000000001</v>
      </c>
      <c r="G2345" s="2">
        <v>807011.65500000003</v>
      </c>
      <c r="H2345" s="5">
        <f t="shared" si="36"/>
        <v>1.7405294719906279E-2</v>
      </c>
      <c r="I2345" s="4"/>
      <c r="J2345" s="4"/>
      <c r="K2345" s="4"/>
    </row>
    <row r="2346" spans="2:11" ht="13.5" x14ac:dyDescent="0.35">
      <c r="B2346" s="3">
        <v>45418</v>
      </c>
      <c r="C2346" s="2">
        <v>96.55</v>
      </c>
      <c r="D2346" s="2">
        <v>74.506399999999999</v>
      </c>
      <c r="E2346" s="2">
        <v>2576</v>
      </c>
      <c r="F2346" s="2">
        <v>96.435000000000002</v>
      </c>
      <c r="G2346" s="2">
        <v>248416.56</v>
      </c>
      <c r="H2346" s="5">
        <f t="shared" si="36"/>
        <v>1.0372273247597021E-3</v>
      </c>
      <c r="I2346" s="4"/>
      <c r="J2346" s="4"/>
      <c r="K2346" s="4"/>
    </row>
    <row r="2347" spans="2:11" ht="13.5" x14ac:dyDescent="0.35">
      <c r="B2347" s="3">
        <v>45419</v>
      </c>
      <c r="C2347" s="2">
        <v>95.8</v>
      </c>
      <c r="D2347" s="2">
        <v>73.927599999999998</v>
      </c>
      <c r="E2347" s="2">
        <v>7143</v>
      </c>
      <c r="F2347" s="2">
        <v>96.015000000000001</v>
      </c>
      <c r="G2347" s="2">
        <v>685835.14500000002</v>
      </c>
      <c r="H2347" s="5">
        <f t="shared" si="36"/>
        <v>-7.7684601591272847E-3</v>
      </c>
      <c r="I2347" s="4"/>
      <c r="J2347" s="4"/>
      <c r="K2347" s="4"/>
    </row>
    <row r="2348" spans="2:11" ht="13.5" x14ac:dyDescent="0.35">
      <c r="B2348" s="3">
        <v>45420</v>
      </c>
      <c r="C2348" s="2">
        <v>95.82</v>
      </c>
      <c r="D2348" s="2">
        <v>73.942999999999998</v>
      </c>
      <c r="E2348" s="2">
        <v>3854</v>
      </c>
      <c r="F2348" s="2">
        <v>95.909000000000006</v>
      </c>
      <c r="G2348" s="2">
        <v>369633.28600000002</v>
      </c>
      <c r="H2348" s="5">
        <f t="shared" si="36"/>
        <v>2.0831191598265919E-4</v>
      </c>
      <c r="I2348" s="4"/>
      <c r="J2348" s="4"/>
      <c r="K2348" s="4"/>
    </row>
    <row r="2349" spans="2:11" ht="13.5" x14ac:dyDescent="0.35">
      <c r="B2349" s="3">
        <v>45421</v>
      </c>
      <c r="C2349" s="2">
        <v>95.98</v>
      </c>
      <c r="D2349" s="2">
        <v>74.066500000000005</v>
      </c>
      <c r="E2349" s="2">
        <v>206</v>
      </c>
      <c r="F2349" s="2">
        <v>95.825999999999993</v>
      </c>
      <c r="G2349" s="2">
        <v>19740.155999999999</v>
      </c>
      <c r="H2349" s="5">
        <f t="shared" si="36"/>
        <v>1.6702054285058362E-3</v>
      </c>
      <c r="I2349" s="4"/>
      <c r="J2349" s="4"/>
      <c r="K2349" s="4"/>
    </row>
    <row r="2350" spans="2:11" ht="13.5" x14ac:dyDescent="0.35">
      <c r="B2350" s="3">
        <v>45422</v>
      </c>
      <c r="C2350" s="2">
        <v>95.8</v>
      </c>
      <c r="D2350" s="2">
        <v>73.927599999999998</v>
      </c>
      <c r="E2350" s="2">
        <v>9776</v>
      </c>
      <c r="F2350" s="2">
        <v>95.834000000000003</v>
      </c>
      <c r="G2350" s="2">
        <v>936873.18400000001</v>
      </c>
      <c r="H2350" s="5">
        <f t="shared" si="36"/>
        <v>-1.8753417536944053E-3</v>
      </c>
      <c r="I2350" s="4"/>
      <c r="J2350" s="4"/>
      <c r="K2350" s="4"/>
    </row>
    <row r="2351" spans="2:11" ht="13.5" x14ac:dyDescent="0.35">
      <c r="B2351" s="3">
        <v>45425</v>
      </c>
      <c r="C2351" s="2">
        <v>90.25</v>
      </c>
      <c r="D2351" s="2">
        <v>74.295699999999997</v>
      </c>
      <c r="E2351" s="2">
        <v>3105</v>
      </c>
      <c r="F2351" s="2">
        <v>90.123999999999995</v>
      </c>
      <c r="G2351" s="2">
        <v>279835.02</v>
      </c>
      <c r="H2351" s="5">
        <f t="shared" si="36"/>
        <v>4.9791958618972927E-3</v>
      </c>
      <c r="I2351" s="4"/>
      <c r="J2351" s="4"/>
      <c r="K2351" s="4"/>
    </row>
    <row r="2352" spans="2:11" ht="13.5" x14ac:dyDescent="0.35">
      <c r="B2352" s="3">
        <v>45426</v>
      </c>
      <c r="C2352" s="2">
        <v>90.49</v>
      </c>
      <c r="D2352" s="2">
        <v>74.493200000000002</v>
      </c>
      <c r="E2352" s="2">
        <v>4484</v>
      </c>
      <c r="F2352" s="2">
        <v>90.58</v>
      </c>
      <c r="G2352" s="2">
        <v>406160.72</v>
      </c>
      <c r="H2352" s="5">
        <f t="shared" si="36"/>
        <v>2.6582965097576997E-3</v>
      </c>
      <c r="I2352" s="4"/>
      <c r="J2352" s="4"/>
      <c r="K2352" s="4"/>
    </row>
    <row r="2353" spans="2:11" ht="13.5" x14ac:dyDescent="0.35">
      <c r="B2353" s="3">
        <v>45427</v>
      </c>
      <c r="C2353" s="2">
        <v>91</v>
      </c>
      <c r="D2353" s="2">
        <v>74.9131</v>
      </c>
      <c r="E2353" s="2">
        <v>3816</v>
      </c>
      <c r="F2353" s="2">
        <v>90.777000000000001</v>
      </c>
      <c r="G2353" s="2">
        <v>346405.03200000001</v>
      </c>
      <c r="H2353" s="5">
        <f t="shared" si="36"/>
        <v>5.6367561065976271E-3</v>
      </c>
      <c r="I2353" s="4"/>
      <c r="J2353" s="4"/>
      <c r="K2353" s="4"/>
    </row>
    <row r="2354" spans="2:11" ht="13.5" x14ac:dyDescent="0.35">
      <c r="B2354" s="3">
        <v>45428</v>
      </c>
      <c r="C2354" s="2">
        <v>91</v>
      </c>
      <c r="D2354" s="2">
        <v>74.9131</v>
      </c>
      <c r="E2354" s="2">
        <v>5128</v>
      </c>
      <c r="F2354" s="2">
        <v>90.992999999999995</v>
      </c>
      <c r="G2354" s="2">
        <v>466612.10399999999</v>
      </c>
      <c r="H2354" s="5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91.5</v>
      </c>
      <c r="D2355" s="2">
        <v>75.324700000000007</v>
      </c>
      <c r="E2355" s="2">
        <v>7352</v>
      </c>
      <c r="F2355" s="2">
        <v>91.245000000000005</v>
      </c>
      <c r="G2355" s="2">
        <v>670833.24</v>
      </c>
      <c r="H2355" s="5">
        <f t="shared" si="36"/>
        <v>5.4943661388996996E-3</v>
      </c>
      <c r="I2355" s="4"/>
      <c r="J2355" s="4"/>
      <c r="K2355" s="4"/>
    </row>
    <row r="2356" spans="2:11" ht="13.5" x14ac:dyDescent="0.35">
      <c r="B2356" s="3">
        <v>45432</v>
      </c>
      <c r="C2356" s="2">
        <v>92.44</v>
      </c>
      <c r="D2356" s="2">
        <v>76.098500000000001</v>
      </c>
      <c r="E2356" s="2">
        <v>5648</v>
      </c>
      <c r="F2356" s="2">
        <v>92.311000000000007</v>
      </c>
      <c r="G2356" s="2">
        <v>521372.52799999999</v>
      </c>
      <c r="H2356" s="5">
        <f t="shared" si="36"/>
        <v>1.0272858703718624E-2</v>
      </c>
      <c r="I2356" s="4"/>
      <c r="J2356" s="4"/>
      <c r="K2356" s="4"/>
    </row>
    <row r="2357" spans="2:11" ht="13.5" x14ac:dyDescent="0.35">
      <c r="B2357" s="3">
        <v>45433</v>
      </c>
      <c r="C2357" s="2">
        <v>94.5</v>
      </c>
      <c r="D2357" s="2">
        <v>77.794300000000007</v>
      </c>
      <c r="E2357" s="2">
        <v>5494</v>
      </c>
      <c r="F2357" s="2">
        <v>94.061000000000007</v>
      </c>
      <c r="G2357" s="2">
        <v>516771.13400000002</v>
      </c>
      <c r="H2357" s="5">
        <f t="shared" si="36"/>
        <v>2.2284276299795732E-2</v>
      </c>
      <c r="I2357" s="4"/>
      <c r="J2357" s="4"/>
      <c r="K2357" s="4"/>
    </row>
    <row r="2358" spans="2:11" ht="13.5" x14ac:dyDescent="0.35">
      <c r="B2358" s="3">
        <v>45434</v>
      </c>
      <c r="C2358" s="2">
        <v>94.55</v>
      </c>
      <c r="D2358" s="2">
        <v>77.835499999999996</v>
      </c>
      <c r="E2358" s="2">
        <v>4562</v>
      </c>
      <c r="F2358" s="2">
        <v>94.528999999999996</v>
      </c>
      <c r="G2358" s="2">
        <v>431241.29800000001</v>
      </c>
      <c r="H2358" s="5">
        <f t="shared" si="36"/>
        <v>5.2960178316392389E-4</v>
      </c>
      <c r="I2358" s="4"/>
      <c r="J2358" s="4"/>
      <c r="K2358" s="4"/>
    </row>
    <row r="2359" spans="2:11" ht="13.5" x14ac:dyDescent="0.35">
      <c r="B2359" s="3">
        <v>45435</v>
      </c>
      <c r="C2359" s="2">
        <v>94.5</v>
      </c>
      <c r="D2359" s="2">
        <v>77.794300000000007</v>
      </c>
      <c r="E2359" s="2">
        <v>2265</v>
      </c>
      <c r="F2359" s="2">
        <v>94.555999999999997</v>
      </c>
      <c r="G2359" s="2">
        <v>214169.34</v>
      </c>
      <c r="H2359" s="5">
        <f t="shared" si="36"/>
        <v>-5.2932145357824194E-4</v>
      </c>
      <c r="I2359" s="4"/>
      <c r="J2359" s="4"/>
      <c r="K2359" s="4"/>
    </row>
    <row r="2360" spans="2:11" ht="13.5" x14ac:dyDescent="0.35">
      <c r="B2360" s="3">
        <v>45436</v>
      </c>
      <c r="C2360" s="2">
        <v>94.5</v>
      </c>
      <c r="D2360" s="2">
        <v>77.794300000000007</v>
      </c>
      <c r="E2360" s="2">
        <v>3200</v>
      </c>
      <c r="F2360" s="2">
        <v>94.453000000000003</v>
      </c>
      <c r="G2360" s="2">
        <v>302249.59999999998</v>
      </c>
      <c r="H2360" s="5">
        <f t="shared" si="36"/>
        <v>0</v>
      </c>
      <c r="I2360" s="4"/>
      <c r="J2360" s="4"/>
      <c r="K2360" s="4"/>
    </row>
    <row r="2361" spans="2:11" ht="13.5" x14ac:dyDescent="0.35">
      <c r="B2361" s="3">
        <v>45439</v>
      </c>
      <c r="C2361" s="2">
        <v>97</v>
      </c>
      <c r="D2361" s="2">
        <v>79.852400000000003</v>
      </c>
      <c r="E2361" s="2">
        <v>6118</v>
      </c>
      <c r="F2361" s="2">
        <v>95.088999999999999</v>
      </c>
      <c r="G2361" s="2">
        <v>581754.50199999998</v>
      </c>
      <c r="H2361" s="5">
        <f t="shared" si="36"/>
        <v>2.6455665774998888E-2</v>
      </c>
      <c r="I2361" s="4"/>
      <c r="J2361" s="4"/>
      <c r="K2361" s="4"/>
    </row>
    <row r="2362" spans="2:11" ht="13.5" x14ac:dyDescent="0.35">
      <c r="B2362" s="3">
        <v>45440</v>
      </c>
      <c r="C2362" s="2">
        <v>96.95</v>
      </c>
      <c r="D2362" s="2">
        <v>79.811199999999999</v>
      </c>
      <c r="E2362" s="2">
        <v>4304</v>
      </c>
      <c r="F2362" s="2">
        <v>96.656999999999996</v>
      </c>
      <c r="G2362" s="2">
        <v>416011.728</v>
      </c>
      <c r="H2362" s="5">
        <f t="shared" si="36"/>
        <v>-5.1595193131331624E-4</v>
      </c>
      <c r="I2362" s="4"/>
      <c r="J2362" s="4"/>
      <c r="K2362" s="4"/>
    </row>
    <row r="2363" spans="2:11" ht="13.5" x14ac:dyDescent="0.35">
      <c r="B2363" s="3">
        <v>45441</v>
      </c>
      <c r="C2363" s="2">
        <v>96.6</v>
      </c>
      <c r="D2363" s="2">
        <v>79.523099999999999</v>
      </c>
      <c r="E2363" s="2">
        <v>3857</v>
      </c>
      <c r="F2363" s="2">
        <v>96.302000000000007</v>
      </c>
      <c r="G2363" s="2">
        <v>371436.81400000001</v>
      </c>
      <c r="H2363" s="5">
        <f t="shared" si="36"/>
        <v>-3.6097690549697289E-3</v>
      </c>
      <c r="I2363" s="4"/>
      <c r="J2363" s="4"/>
      <c r="K2363" s="4"/>
    </row>
    <row r="2364" spans="2:11" ht="13.5" x14ac:dyDescent="0.35">
      <c r="B2364" s="3">
        <v>45442</v>
      </c>
      <c r="C2364" s="2">
        <v>96.58</v>
      </c>
      <c r="D2364" s="2">
        <v>79.506600000000006</v>
      </c>
      <c r="E2364" s="2">
        <v>1747</v>
      </c>
      <c r="F2364" s="2">
        <v>96.427000000000007</v>
      </c>
      <c r="G2364" s="2">
        <v>168457.96900000001</v>
      </c>
      <c r="H2364" s="5">
        <f t="shared" si="36"/>
        <v>-2.0748688117029542E-4</v>
      </c>
      <c r="I2364" s="4"/>
      <c r="J2364" s="4"/>
      <c r="K2364" s="4"/>
    </row>
    <row r="2365" spans="2:11" ht="13.5" x14ac:dyDescent="0.35">
      <c r="B2365" s="3">
        <v>45443</v>
      </c>
      <c r="C2365" s="2">
        <v>96.38</v>
      </c>
      <c r="D2365" s="2">
        <v>79.341999999999999</v>
      </c>
      <c r="E2365" s="2">
        <v>1338</v>
      </c>
      <c r="F2365" s="2">
        <v>96.039000000000001</v>
      </c>
      <c r="G2365" s="2">
        <v>128500.182</v>
      </c>
      <c r="H2365" s="5">
        <f t="shared" si="36"/>
        <v>-2.0702683802351902E-3</v>
      </c>
      <c r="I2365" s="4"/>
      <c r="J2365" s="4"/>
      <c r="K2365" s="4"/>
    </row>
    <row r="2366" spans="2:11" ht="13.5" x14ac:dyDescent="0.35">
      <c r="B2366" s="3">
        <v>45446</v>
      </c>
      <c r="C2366" s="2">
        <v>96</v>
      </c>
      <c r="D2366" s="2">
        <v>79.029200000000003</v>
      </c>
      <c r="E2366" s="2">
        <v>4125</v>
      </c>
      <c r="F2366" s="2">
        <v>95.962000000000003</v>
      </c>
      <c r="G2366" s="2">
        <v>395843.25</v>
      </c>
      <c r="H2366" s="5">
        <f t="shared" si="36"/>
        <v>-3.9424264576138207E-3</v>
      </c>
      <c r="I2366" s="4"/>
      <c r="J2366" s="4"/>
      <c r="K2366" s="4"/>
    </row>
    <row r="2367" spans="2:11" ht="13.5" x14ac:dyDescent="0.35">
      <c r="B2367" s="3">
        <v>45447</v>
      </c>
      <c r="C2367" s="2">
        <v>96.8</v>
      </c>
      <c r="D2367" s="2">
        <v>79.687799999999996</v>
      </c>
      <c r="E2367" s="2">
        <v>3497</v>
      </c>
      <c r="F2367" s="2">
        <v>96.460999999999999</v>
      </c>
      <c r="G2367" s="2">
        <v>337324.11700000003</v>
      </c>
      <c r="H2367" s="5">
        <f t="shared" si="36"/>
        <v>8.3336285828528277E-3</v>
      </c>
      <c r="I2367" s="4"/>
      <c r="J2367" s="4"/>
      <c r="K2367" s="4"/>
    </row>
    <row r="2368" spans="2:11" ht="13.5" x14ac:dyDescent="0.35">
      <c r="B2368" s="3">
        <v>45448</v>
      </c>
      <c r="C2368" s="2">
        <v>98.5</v>
      </c>
      <c r="D2368" s="2">
        <v>81.087199999999996</v>
      </c>
      <c r="E2368" s="2">
        <v>5610</v>
      </c>
      <c r="F2368" s="2">
        <v>97.733999999999995</v>
      </c>
      <c r="G2368" s="2">
        <v>548287.74</v>
      </c>
      <c r="H2368" s="5">
        <f t="shared" si="36"/>
        <v>1.7561031927095492E-2</v>
      </c>
      <c r="I2368" s="4"/>
      <c r="J2368" s="4"/>
      <c r="K2368" s="4"/>
    </row>
    <row r="2369" spans="2:11" ht="13.5" x14ac:dyDescent="0.35">
      <c r="B2369" s="3">
        <v>45449</v>
      </c>
      <c r="C2369" s="2">
        <v>100.7</v>
      </c>
      <c r="D2369" s="2">
        <v>82.898300000000006</v>
      </c>
      <c r="E2369" s="2">
        <v>34537</v>
      </c>
      <c r="F2369" s="2">
        <v>99.921999999999997</v>
      </c>
      <c r="G2369" s="2">
        <v>3451006.1140000001</v>
      </c>
      <c r="H2369" s="5">
        <f t="shared" si="36"/>
        <v>2.2335214435817374E-2</v>
      </c>
      <c r="I2369" s="4"/>
      <c r="J2369" s="4"/>
      <c r="K2369" s="4"/>
    </row>
    <row r="2370" spans="2:11" ht="13.5" x14ac:dyDescent="0.35">
      <c r="B2370" s="3">
        <v>45450</v>
      </c>
      <c r="C2370" s="2">
        <v>101.31</v>
      </c>
      <c r="D2370" s="2">
        <v>83.400499999999994</v>
      </c>
      <c r="E2370" s="2">
        <v>10338</v>
      </c>
      <c r="F2370" s="2">
        <v>101.07</v>
      </c>
      <c r="G2370" s="2">
        <v>1044861.66</v>
      </c>
      <c r="H2370" s="5">
        <f t="shared" si="36"/>
        <v>6.0580253153561378E-3</v>
      </c>
      <c r="I2370" s="4"/>
      <c r="J2370" s="4"/>
      <c r="K2370" s="4"/>
    </row>
    <row r="2371" spans="2:11" ht="13.5" x14ac:dyDescent="0.35">
      <c r="B2371" s="3">
        <v>45453</v>
      </c>
      <c r="C2371" s="2">
        <v>103.3</v>
      </c>
      <c r="D2371" s="2">
        <v>85.038700000000006</v>
      </c>
      <c r="E2371" s="2">
        <v>6198</v>
      </c>
      <c r="F2371" s="2">
        <v>102.059</v>
      </c>
      <c r="G2371" s="2">
        <v>632561.68200000003</v>
      </c>
      <c r="H2371" s="5">
        <f t="shared" si="36"/>
        <v>1.9642568090119508E-2</v>
      </c>
      <c r="I2371" s="4"/>
      <c r="J2371" s="4"/>
      <c r="K2371" s="4"/>
    </row>
    <row r="2372" spans="2:11" ht="13.5" x14ac:dyDescent="0.35">
      <c r="B2372" s="3">
        <v>45454</v>
      </c>
      <c r="C2372" s="2">
        <v>103.3</v>
      </c>
      <c r="D2372" s="2">
        <v>85.038700000000006</v>
      </c>
      <c r="E2372" s="2">
        <v>8596</v>
      </c>
      <c r="F2372" s="2">
        <v>103.137</v>
      </c>
      <c r="G2372" s="2">
        <v>886565.652</v>
      </c>
      <c r="H2372" s="5">
        <f t="shared" si="36"/>
        <v>0</v>
      </c>
      <c r="I2372" s="4"/>
      <c r="J2372" s="4"/>
      <c r="K2372" s="4"/>
    </row>
    <row r="2373" spans="2:11" ht="13.5" x14ac:dyDescent="0.35">
      <c r="B2373" s="3">
        <v>45455</v>
      </c>
      <c r="C2373" s="2">
        <v>102.4</v>
      </c>
      <c r="D2373" s="2">
        <v>84.297799999999995</v>
      </c>
      <c r="E2373" s="2">
        <v>1533</v>
      </c>
      <c r="F2373" s="2">
        <v>103.069</v>
      </c>
      <c r="G2373" s="2">
        <v>158004.777</v>
      </c>
      <c r="H2373" s="5">
        <f t="shared" si="36"/>
        <v>-8.7125038364886873E-3</v>
      </c>
      <c r="I2373" s="4"/>
      <c r="J2373" s="4"/>
      <c r="K2373" s="4"/>
    </row>
    <row r="2374" spans="2:11" ht="13.5" x14ac:dyDescent="0.35">
      <c r="B2374" s="3">
        <v>45456</v>
      </c>
      <c r="C2374" s="2">
        <v>103</v>
      </c>
      <c r="D2374" s="2">
        <v>84.791700000000006</v>
      </c>
      <c r="E2374" s="2">
        <v>7942</v>
      </c>
      <c r="F2374" s="2">
        <v>101.67400000000001</v>
      </c>
      <c r="G2374" s="2">
        <v>807494.90800000005</v>
      </c>
      <c r="H2374" s="5">
        <f t="shared" si="36"/>
        <v>5.8589903888358972E-3</v>
      </c>
      <c r="I2374" s="4"/>
      <c r="J2374" s="4"/>
      <c r="K2374" s="4"/>
    </row>
    <row r="2375" spans="2:11" ht="13.5" x14ac:dyDescent="0.35">
      <c r="B2375" s="3">
        <v>45457</v>
      </c>
      <c r="C2375" s="2">
        <v>103.29</v>
      </c>
      <c r="D2375" s="2">
        <v>85.030500000000004</v>
      </c>
      <c r="E2375" s="2">
        <v>5363</v>
      </c>
      <c r="F2375" s="2">
        <v>103.039</v>
      </c>
      <c r="G2375" s="2">
        <v>552598.15700000001</v>
      </c>
      <c r="H2375" s="5">
        <f t="shared" ref="H2375:H2438" si="37">(D2375-D2374)/D2374</f>
        <v>2.816313389164242E-3</v>
      </c>
      <c r="I2375" s="4"/>
      <c r="J2375" s="4"/>
      <c r="K2375" s="4"/>
    </row>
    <row r="2376" spans="2:11" ht="13.5" x14ac:dyDescent="0.35">
      <c r="B2376" s="3">
        <v>45461</v>
      </c>
      <c r="C2376" s="2">
        <v>104.7</v>
      </c>
      <c r="D2376" s="2">
        <v>86.191199999999995</v>
      </c>
      <c r="E2376" s="2">
        <v>2374</v>
      </c>
      <c r="F2376" s="2">
        <v>104.468</v>
      </c>
      <c r="G2376" s="2">
        <v>248007.03200000001</v>
      </c>
      <c r="H2376" s="5">
        <f t="shared" si="37"/>
        <v>1.3650396034364038E-2</v>
      </c>
      <c r="I2376" s="4"/>
      <c r="J2376" s="4"/>
      <c r="K2376" s="4"/>
    </row>
    <row r="2377" spans="2:11" ht="13.5" x14ac:dyDescent="0.35">
      <c r="B2377" s="3">
        <v>45462</v>
      </c>
      <c r="C2377" s="2">
        <v>105.01</v>
      </c>
      <c r="D2377" s="2">
        <v>86.446399999999997</v>
      </c>
      <c r="E2377" s="2">
        <v>14927</v>
      </c>
      <c r="F2377" s="2">
        <v>104.965</v>
      </c>
      <c r="G2377" s="2">
        <v>1566812.5549999999</v>
      </c>
      <c r="H2377" s="5">
        <f t="shared" si="37"/>
        <v>2.9608591132273608E-3</v>
      </c>
      <c r="I2377" s="4"/>
      <c r="J2377" s="4"/>
      <c r="K2377" s="4"/>
    </row>
    <row r="2378" spans="2:11" ht="13.5" x14ac:dyDescent="0.35">
      <c r="B2378" s="3">
        <v>45463</v>
      </c>
      <c r="C2378" s="2">
        <v>104.7</v>
      </c>
      <c r="D2378" s="2">
        <v>86.191199999999995</v>
      </c>
      <c r="E2378" s="2">
        <v>1788</v>
      </c>
      <c r="F2378" s="2">
        <v>104.521</v>
      </c>
      <c r="G2378" s="2">
        <v>186883.54800000001</v>
      </c>
      <c r="H2378" s="5">
        <f t="shared" si="37"/>
        <v>-2.9521183068352422E-3</v>
      </c>
      <c r="I2378" s="4"/>
      <c r="J2378" s="4"/>
      <c r="K2378" s="4"/>
    </row>
    <row r="2379" spans="2:11" ht="13.5" x14ac:dyDescent="0.35">
      <c r="B2379" s="3">
        <v>45464</v>
      </c>
      <c r="C2379" s="2">
        <v>104.3</v>
      </c>
      <c r="D2379" s="2">
        <v>85.861900000000006</v>
      </c>
      <c r="E2379" s="2">
        <v>3276</v>
      </c>
      <c r="F2379" s="2">
        <v>103.51300000000001</v>
      </c>
      <c r="G2379" s="2">
        <v>339108.58799999999</v>
      </c>
      <c r="H2379" s="5">
        <f t="shared" si="37"/>
        <v>-3.8205756504143032E-3</v>
      </c>
      <c r="I2379" s="4"/>
      <c r="J2379" s="4"/>
      <c r="K2379" s="4"/>
    </row>
    <row r="2380" spans="2:11" ht="13.5" x14ac:dyDescent="0.35">
      <c r="B2380" s="3">
        <v>45467</v>
      </c>
      <c r="C2380" s="2">
        <v>104</v>
      </c>
      <c r="D2380" s="2">
        <v>85.614900000000006</v>
      </c>
      <c r="E2380" s="2">
        <v>772</v>
      </c>
      <c r="F2380" s="2">
        <v>104.256</v>
      </c>
      <c r="G2380" s="2">
        <v>80485.631999999998</v>
      </c>
      <c r="H2380" s="5">
        <f t="shared" si="37"/>
        <v>-2.8767124883097143E-3</v>
      </c>
      <c r="I2380" s="4"/>
      <c r="J2380" s="4"/>
      <c r="K2380" s="4"/>
    </row>
    <row r="2381" spans="2:11" ht="13.5" x14ac:dyDescent="0.35">
      <c r="B2381" s="3">
        <v>45468</v>
      </c>
      <c r="C2381" s="2">
        <v>103.8</v>
      </c>
      <c r="D2381" s="2">
        <v>85.450299999999999</v>
      </c>
      <c r="E2381" s="2">
        <v>1953</v>
      </c>
      <c r="F2381" s="2">
        <v>103.985</v>
      </c>
      <c r="G2381" s="2">
        <v>203082.70499999999</v>
      </c>
      <c r="H2381" s="5">
        <f t="shared" si="37"/>
        <v>-1.9225625446038853E-3</v>
      </c>
      <c r="I2381" s="4"/>
      <c r="J2381" s="4"/>
      <c r="K2381" s="4"/>
    </row>
    <row r="2382" spans="2:11" ht="13.5" x14ac:dyDescent="0.35">
      <c r="B2382" s="3">
        <v>45469</v>
      </c>
      <c r="C2382" s="2">
        <v>104.5</v>
      </c>
      <c r="D2382" s="2">
        <v>86.026600000000002</v>
      </c>
      <c r="E2382" s="2">
        <v>2190</v>
      </c>
      <c r="F2382" s="2">
        <v>104.277</v>
      </c>
      <c r="G2382" s="2">
        <v>228366.63</v>
      </c>
      <c r="H2382" s="5">
        <f t="shared" si="37"/>
        <v>6.7442712313473844E-3</v>
      </c>
      <c r="I2382" s="4"/>
      <c r="J2382" s="4"/>
      <c r="K2382" s="4"/>
    </row>
    <row r="2383" spans="2:11" ht="13.5" x14ac:dyDescent="0.35">
      <c r="B2383" s="3">
        <v>45470</v>
      </c>
      <c r="C2383" s="2">
        <v>103</v>
      </c>
      <c r="D2383" s="2">
        <v>84.791700000000006</v>
      </c>
      <c r="E2383" s="2">
        <v>3584</v>
      </c>
      <c r="F2383" s="2">
        <v>103.098</v>
      </c>
      <c r="G2383" s="2">
        <v>369503.23200000002</v>
      </c>
      <c r="H2383" s="5">
        <f t="shared" si="37"/>
        <v>-1.4354862333278266E-2</v>
      </c>
      <c r="I2383" s="4"/>
      <c r="J2383" s="4"/>
      <c r="K2383" s="4"/>
    </row>
    <row r="2384" spans="2:11" ht="13.5" x14ac:dyDescent="0.35">
      <c r="B2384" s="3">
        <v>45471</v>
      </c>
      <c r="C2384" s="2">
        <v>101.3</v>
      </c>
      <c r="D2384" s="2">
        <v>83.392200000000003</v>
      </c>
      <c r="E2384" s="2">
        <v>1619</v>
      </c>
      <c r="F2384" s="2">
        <v>102.312</v>
      </c>
      <c r="G2384" s="2">
        <v>165643.128</v>
      </c>
      <c r="H2384" s="5">
        <f t="shared" si="37"/>
        <v>-1.650515321664742E-2</v>
      </c>
      <c r="I2384" s="4"/>
      <c r="J2384" s="4"/>
      <c r="K2384" s="4"/>
    </row>
    <row r="2385" spans="2:11" ht="13.5" x14ac:dyDescent="0.35">
      <c r="B2385" s="3">
        <v>45474</v>
      </c>
      <c r="C2385" s="2">
        <v>100</v>
      </c>
      <c r="D2385" s="2">
        <v>82.322100000000006</v>
      </c>
      <c r="E2385" s="2">
        <v>1299</v>
      </c>
      <c r="F2385" s="2">
        <v>100.009</v>
      </c>
      <c r="G2385" s="2">
        <v>129911.69100000001</v>
      </c>
      <c r="H2385" s="5">
        <f t="shared" si="37"/>
        <v>-1.283213537956783E-2</v>
      </c>
      <c r="I2385" s="4"/>
      <c r="J2385" s="4"/>
      <c r="K2385" s="4"/>
    </row>
    <row r="2386" spans="2:11" ht="13.5" x14ac:dyDescent="0.35">
      <c r="B2386" s="3">
        <v>45475</v>
      </c>
      <c r="C2386" s="2">
        <v>98.48</v>
      </c>
      <c r="D2386" s="2">
        <v>81.070800000000006</v>
      </c>
      <c r="E2386" s="2">
        <v>2865</v>
      </c>
      <c r="F2386" s="2">
        <v>98.957999999999998</v>
      </c>
      <c r="G2386" s="2">
        <v>283514.67</v>
      </c>
      <c r="H2386" s="5">
        <f t="shared" si="37"/>
        <v>-1.5200049561417898E-2</v>
      </c>
      <c r="I2386" s="4"/>
      <c r="J2386" s="4"/>
      <c r="K2386" s="4"/>
    </row>
    <row r="2387" spans="2:11" ht="13.5" x14ac:dyDescent="0.35">
      <c r="B2387" s="3">
        <v>45476</v>
      </c>
      <c r="C2387" s="2">
        <v>99.2</v>
      </c>
      <c r="D2387" s="2">
        <v>81.663499999999999</v>
      </c>
      <c r="E2387" s="2">
        <v>968</v>
      </c>
      <c r="F2387" s="2">
        <v>98.935000000000002</v>
      </c>
      <c r="G2387" s="2">
        <v>95769.08</v>
      </c>
      <c r="H2387" s="5">
        <f t="shared" si="37"/>
        <v>7.3108936879862233E-3</v>
      </c>
      <c r="I2387" s="4"/>
      <c r="J2387" s="4"/>
      <c r="K2387" s="4"/>
    </row>
    <row r="2388" spans="2:11" ht="13.5" x14ac:dyDescent="0.35">
      <c r="B2388" s="3">
        <v>45477</v>
      </c>
      <c r="C2388" s="2">
        <v>99.9</v>
      </c>
      <c r="D2388" s="2">
        <v>82.239699999999999</v>
      </c>
      <c r="E2388" s="2">
        <v>1686</v>
      </c>
      <c r="F2388" s="2">
        <v>99.150999999999996</v>
      </c>
      <c r="G2388" s="2">
        <v>167168.58600000001</v>
      </c>
      <c r="H2388" s="5">
        <f t="shared" si="37"/>
        <v>7.0557837956982013E-3</v>
      </c>
      <c r="I2388" s="4"/>
      <c r="J2388" s="4"/>
      <c r="K2388" s="4"/>
    </row>
    <row r="2389" spans="2:11" ht="13.5" x14ac:dyDescent="0.35">
      <c r="B2389" s="3">
        <v>45478</v>
      </c>
      <c r="C2389" s="2">
        <v>101.3</v>
      </c>
      <c r="D2389" s="2">
        <v>83.392200000000003</v>
      </c>
      <c r="E2389" s="2">
        <v>7292</v>
      </c>
      <c r="F2389" s="2">
        <v>100.001</v>
      </c>
      <c r="G2389" s="2">
        <v>729207.29200000002</v>
      </c>
      <c r="H2389" s="5">
        <f t="shared" si="37"/>
        <v>1.4013912988495865E-2</v>
      </c>
      <c r="I2389" s="4"/>
      <c r="J2389" s="4"/>
      <c r="K2389" s="4"/>
    </row>
    <row r="2390" spans="2:11" ht="13.5" x14ac:dyDescent="0.35">
      <c r="B2390" s="3">
        <v>45481</v>
      </c>
      <c r="C2390" s="2">
        <v>101.21</v>
      </c>
      <c r="D2390" s="2">
        <v>83.318200000000004</v>
      </c>
      <c r="E2390" s="2">
        <v>954</v>
      </c>
      <c r="F2390" s="2">
        <v>100.986</v>
      </c>
      <c r="G2390" s="2">
        <v>96340.644</v>
      </c>
      <c r="H2390" s="5">
        <f t="shared" si="37"/>
        <v>-8.8737315960003534E-4</v>
      </c>
      <c r="I2390" s="4"/>
      <c r="J2390" s="4"/>
      <c r="K2390" s="4"/>
    </row>
    <row r="2391" spans="2:11" ht="13.5" x14ac:dyDescent="0.35">
      <c r="B2391" s="3">
        <v>45482</v>
      </c>
      <c r="C2391" s="2">
        <v>99</v>
      </c>
      <c r="D2391" s="2">
        <v>81.498800000000003</v>
      </c>
      <c r="E2391" s="2">
        <v>2635</v>
      </c>
      <c r="F2391" s="2">
        <v>100.11</v>
      </c>
      <c r="G2391" s="2">
        <v>263789.84999999998</v>
      </c>
      <c r="H2391" s="5">
        <f t="shared" si="37"/>
        <v>-2.1836765556625101E-2</v>
      </c>
      <c r="I2391" s="4"/>
      <c r="J2391" s="4"/>
      <c r="K2391" s="4"/>
    </row>
    <row r="2392" spans="2:11" ht="13.5" x14ac:dyDescent="0.35">
      <c r="B2392" s="3">
        <v>45483</v>
      </c>
      <c r="C2392" s="2">
        <v>98.55</v>
      </c>
      <c r="D2392" s="2">
        <v>81.128399999999999</v>
      </c>
      <c r="E2392" s="2">
        <v>4956</v>
      </c>
      <c r="F2392" s="2">
        <v>99.554000000000002</v>
      </c>
      <c r="G2392" s="2">
        <v>493389.62400000001</v>
      </c>
      <c r="H2392" s="5">
        <f t="shared" si="37"/>
        <v>-4.5448521941427802E-3</v>
      </c>
      <c r="I2392" s="4"/>
      <c r="J2392" s="4"/>
      <c r="K2392" s="4"/>
    </row>
    <row r="2393" spans="2:11" ht="13.5" x14ac:dyDescent="0.35">
      <c r="B2393" s="3">
        <v>45484</v>
      </c>
      <c r="C2393" s="2">
        <v>100.99</v>
      </c>
      <c r="D2393" s="2">
        <v>83.137</v>
      </c>
      <c r="E2393" s="2">
        <v>250</v>
      </c>
      <c r="F2393" s="2">
        <v>99.241</v>
      </c>
      <c r="G2393" s="2">
        <v>24810.25</v>
      </c>
      <c r="H2393" s="5">
        <f t="shared" si="37"/>
        <v>2.4758284398558351E-2</v>
      </c>
      <c r="I2393" s="4"/>
      <c r="J2393" s="4"/>
      <c r="K2393" s="4"/>
    </row>
    <row r="2394" spans="2:11" ht="13.5" x14ac:dyDescent="0.35">
      <c r="B2394" s="3">
        <v>45485</v>
      </c>
      <c r="C2394" s="2">
        <v>101.25</v>
      </c>
      <c r="D2394" s="2">
        <v>83.351100000000002</v>
      </c>
      <c r="E2394" s="2">
        <v>2043</v>
      </c>
      <c r="F2394" s="2">
        <v>100.253</v>
      </c>
      <c r="G2394" s="2">
        <v>204816.87899999999</v>
      </c>
      <c r="H2394" s="5">
        <f t="shared" si="37"/>
        <v>2.5752673298291007E-3</v>
      </c>
      <c r="I2394" s="4"/>
      <c r="J2394" s="4"/>
      <c r="K2394" s="4"/>
    </row>
    <row r="2395" spans="2:11" ht="13.5" x14ac:dyDescent="0.35">
      <c r="B2395" s="3">
        <v>45488</v>
      </c>
      <c r="C2395" s="2">
        <v>101</v>
      </c>
      <c r="D2395" s="2">
        <v>83.145300000000006</v>
      </c>
      <c r="E2395" s="2">
        <v>427</v>
      </c>
      <c r="F2395" s="2">
        <v>100.654</v>
      </c>
      <c r="G2395" s="2">
        <v>42979.258000000002</v>
      </c>
      <c r="H2395" s="5">
        <f t="shared" si="37"/>
        <v>-2.4690735935098207E-3</v>
      </c>
      <c r="I2395" s="4"/>
      <c r="J2395" s="4"/>
      <c r="K2395" s="4"/>
    </row>
    <row r="2396" spans="2:11" ht="13.5" x14ac:dyDescent="0.35">
      <c r="B2396" s="3">
        <v>45489</v>
      </c>
      <c r="C2396" s="2">
        <v>101.19</v>
      </c>
      <c r="D2396" s="2">
        <v>83.301699999999997</v>
      </c>
      <c r="E2396" s="2">
        <v>1837</v>
      </c>
      <c r="F2396" s="2">
        <v>100.827</v>
      </c>
      <c r="G2396" s="2">
        <v>185219.19899999999</v>
      </c>
      <c r="H2396" s="5">
        <f t="shared" si="37"/>
        <v>1.8810443885582319E-3</v>
      </c>
      <c r="I2396" s="4"/>
      <c r="J2396" s="4"/>
      <c r="K2396" s="4"/>
    </row>
    <row r="2397" spans="2:11" ht="13.5" x14ac:dyDescent="0.35">
      <c r="B2397" s="3">
        <v>45490</v>
      </c>
      <c r="C2397" s="2">
        <v>101.3</v>
      </c>
      <c r="D2397" s="2">
        <v>83.392200000000003</v>
      </c>
      <c r="E2397" s="2">
        <v>1942</v>
      </c>
      <c r="F2397" s="2">
        <v>101.19</v>
      </c>
      <c r="G2397" s="2">
        <v>196510.98</v>
      </c>
      <c r="H2397" s="5">
        <f t="shared" si="37"/>
        <v>1.0864124021479249E-3</v>
      </c>
      <c r="I2397" s="4"/>
      <c r="J2397" s="4"/>
      <c r="K2397" s="4"/>
    </row>
    <row r="2398" spans="2:11" ht="13.5" x14ac:dyDescent="0.35">
      <c r="B2398" s="3">
        <v>45491</v>
      </c>
      <c r="C2398" s="2">
        <v>102</v>
      </c>
      <c r="D2398" s="2">
        <v>83.968500000000006</v>
      </c>
      <c r="E2398" s="2">
        <v>1060</v>
      </c>
      <c r="F2398" s="2">
        <v>101.21299999999999</v>
      </c>
      <c r="G2398" s="2">
        <v>107285.78</v>
      </c>
      <c r="H2398" s="5">
        <f t="shared" si="37"/>
        <v>6.9107182686150908E-3</v>
      </c>
      <c r="I2398" s="4"/>
      <c r="J2398" s="4"/>
      <c r="K2398" s="4"/>
    </row>
    <row r="2399" spans="2:11" ht="13.5" x14ac:dyDescent="0.35">
      <c r="B2399" s="3">
        <v>45492</v>
      </c>
      <c r="C2399" s="2">
        <v>99.2</v>
      </c>
      <c r="D2399" s="2">
        <v>81.663499999999999</v>
      </c>
      <c r="E2399" s="2">
        <v>5273</v>
      </c>
      <c r="F2399" s="2">
        <v>99.593999999999994</v>
      </c>
      <c r="G2399" s="2">
        <v>525159.16200000001</v>
      </c>
      <c r="H2399" s="5">
        <f t="shared" si="37"/>
        <v>-2.7450770229312263E-2</v>
      </c>
      <c r="I2399" s="4"/>
      <c r="J2399" s="4"/>
      <c r="K2399" s="4"/>
    </row>
    <row r="2400" spans="2:11" ht="13.5" x14ac:dyDescent="0.35">
      <c r="B2400" s="3">
        <v>45495</v>
      </c>
      <c r="C2400" s="2">
        <v>100.99</v>
      </c>
      <c r="D2400" s="2">
        <v>83.137</v>
      </c>
      <c r="E2400" s="2">
        <v>444</v>
      </c>
      <c r="F2400" s="2">
        <v>100.506</v>
      </c>
      <c r="G2400" s="2">
        <v>44624.663999999997</v>
      </c>
      <c r="H2400" s="5">
        <f t="shared" si="37"/>
        <v>1.8043556790977626E-2</v>
      </c>
      <c r="I2400" s="4"/>
      <c r="J2400" s="4"/>
      <c r="K2400" s="4"/>
    </row>
    <row r="2401" spans="2:11" ht="13.5" x14ac:dyDescent="0.35">
      <c r="B2401" s="3">
        <v>45496</v>
      </c>
      <c r="C2401" s="2">
        <v>100</v>
      </c>
      <c r="D2401" s="2">
        <v>82.322100000000006</v>
      </c>
      <c r="E2401" s="2">
        <v>166</v>
      </c>
      <c r="F2401" s="2">
        <v>100.911</v>
      </c>
      <c r="G2401" s="2">
        <v>16751.225999999999</v>
      </c>
      <c r="H2401" s="5">
        <f t="shared" si="37"/>
        <v>-9.8018932605217213E-3</v>
      </c>
      <c r="I2401" s="4"/>
      <c r="J2401" s="4"/>
      <c r="K2401" s="4"/>
    </row>
    <row r="2402" spans="2:11" ht="13.5" x14ac:dyDescent="0.35">
      <c r="B2402" s="3">
        <v>45497</v>
      </c>
      <c r="C2402" s="2">
        <v>100.98</v>
      </c>
      <c r="D2402" s="2">
        <v>83.128799999999998</v>
      </c>
      <c r="E2402" s="2">
        <v>5077</v>
      </c>
      <c r="F2402" s="2">
        <v>99.51</v>
      </c>
      <c r="G2402" s="2">
        <v>505212.27</v>
      </c>
      <c r="H2402" s="5">
        <f t="shared" si="37"/>
        <v>9.7993126997488172E-3</v>
      </c>
      <c r="I2402" s="4"/>
      <c r="J2402" s="4"/>
      <c r="K2402" s="4"/>
    </row>
    <row r="2403" spans="2:11" ht="13.5" x14ac:dyDescent="0.35">
      <c r="B2403" s="3">
        <v>45499</v>
      </c>
      <c r="C2403" s="2">
        <v>100.88</v>
      </c>
      <c r="D2403" s="2">
        <v>83.046499999999995</v>
      </c>
      <c r="E2403" s="2">
        <v>885</v>
      </c>
      <c r="F2403" s="2">
        <v>99.128</v>
      </c>
      <c r="G2403" s="2">
        <v>87728.28</v>
      </c>
      <c r="H2403" s="5">
        <f t="shared" si="37"/>
        <v>-9.900299294589071E-4</v>
      </c>
      <c r="I2403" s="4"/>
      <c r="J2403" s="4"/>
      <c r="K2403" s="4"/>
    </row>
    <row r="2404" spans="2:11" ht="13.5" x14ac:dyDescent="0.35">
      <c r="B2404" s="3">
        <v>45502</v>
      </c>
      <c r="C2404" s="2">
        <v>100.88</v>
      </c>
      <c r="D2404" s="2">
        <v>83.046499999999995</v>
      </c>
      <c r="E2404" s="2">
        <v>160</v>
      </c>
      <c r="F2404" s="2">
        <v>100.887</v>
      </c>
      <c r="G2404" s="2">
        <v>16141.92</v>
      </c>
      <c r="H2404" s="5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100.85</v>
      </c>
      <c r="D2405" s="2">
        <v>83.021799999999999</v>
      </c>
      <c r="E2405" s="2">
        <v>164</v>
      </c>
      <c r="F2405" s="2">
        <v>100.77500000000001</v>
      </c>
      <c r="G2405" s="2">
        <v>16527.099999999999</v>
      </c>
      <c r="H2405" s="5">
        <f t="shared" si="37"/>
        <v>-2.9742373248716955E-4</v>
      </c>
      <c r="I2405" s="4"/>
      <c r="J2405" s="4"/>
      <c r="K2405" s="4"/>
    </row>
    <row r="2406" spans="2:11" ht="13.5" x14ac:dyDescent="0.35">
      <c r="B2406" s="3">
        <v>45504</v>
      </c>
      <c r="C2406" s="2">
        <v>100.85</v>
      </c>
      <c r="D2406" s="2">
        <v>83.021799999999999</v>
      </c>
      <c r="E2406" s="2">
        <v>369</v>
      </c>
      <c r="F2406" s="2">
        <v>100.55500000000001</v>
      </c>
      <c r="G2406" s="2">
        <v>37104.794999999998</v>
      </c>
      <c r="H2406" s="5">
        <f t="shared" si="37"/>
        <v>0</v>
      </c>
      <c r="I2406" s="4"/>
      <c r="J2406" s="4"/>
      <c r="K2406" s="4"/>
    </row>
    <row r="2407" spans="2:11" ht="13.5" x14ac:dyDescent="0.35">
      <c r="B2407" s="3">
        <v>45505</v>
      </c>
      <c r="C2407" s="2">
        <v>100.85</v>
      </c>
      <c r="D2407" s="2">
        <v>83.021799999999999</v>
      </c>
      <c r="E2407" s="2">
        <v>32</v>
      </c>
      <c r="F2407" s="2">
        <v>100.211</v>
      </c>
      <c r="G2407" s="2">
        <v>3206.752</v>
      </c>
      <c r="H2407" s="5">
        <f t="shared" si="37"/>
        <v>0</v>
      </c>
      <c r="I2407" s="4"/>
      <c r="J2407" s="4"/>
      <c r="K2407" s="4"/>
    </row>
    <row r="2408" spans="2:11" ht="13.5" x14ac:dyDescent="0.35">
      <c r="B2408" s="3">
        <v>45506</v>
      </c>
      <c r="C2408" s="2">
        <v>100.4</v>
      </c>
      <c r="D2408" s="2">
        <v>82.651300000000006</v>
      </c>
      <c r="E2408" s="2">
        <v>2540</v>
      </c>
      <c r="F2408" s="2">
        <v>99.549000000000007</v>
      </c>
      <c r="G2408" s="2">
        <v>252854.46</v>
      </c>
      <c r="H2408" s="5">
        <f t="shared" si="37"/>
        <v>-4.4626832952308036E-3</v>
      </c>
      <c r="I2408" s="4"/>
      <c r="J2408" s="4"/>
      <c r="K2408" s="4"/>
    </row>
    <row r="2409" spans="2:11" ht="13.5" x14ac:dyDescent="0.35">
      <c r="B2409" s="3">
        <v>45509</v>
      </c>
      <c r="C2409" s="2">
        <v>100</v>
      </c>
      <c r="D2409" s="2">
        <v>82.322100000000006</v>
      </c>
      <c r="E2409" s="2">
        <v>234</v>
      </c>
      <c r="F2409" s="2">
        <v>99.635000000000005</v>
      </c>
      <c r="G2409" s="2">
        <v>23314.59</v>
      </c>
      <c r="H2409" s="5">
        <f t="shared" si="37"/>
        <v>-3.9829984525349285E-3</v>
      </c>
      <c r="I2409" s="4"/>
      <c r="J2409" s="4"/>
      <c r="K2409" s="4"/>
    </row>
    <row r="2410" spans="2:11" ht="13.5" x14ac:dyDescent="0.35">
      <c r="B2410" s="3">
        <v>45510</v>
      </c>
      <c r="C2410" s="2">
        <v>100.5</v>
      </c>
      <c r="D2410" s="2">
        <v>82.733699999999999</v>
      </c>
      <c r="E2410" s="2">
        <v>648</v>
      </c>
      <c r="F2410" s="2">
        <v>99.942999999999998</v>
      </c>
      <c r="G2410" s="2">
        <v>64763.063999999998</v>
      </c>
      <c r="H2410" s="5">
        <f t="shared" si="37"/>
        <v>4.9998724522332741E-3</v>
      </c>
      <c r="I2410" s="4"/>
      <c r="J2410" s="4"/>
      <c r="K2410" s="4"/>
    </row>
    <row r="2411" spans="2:11" ht="13.5" x14ac:dyDescent="0.35">
      <c r="B2411" s="3">
        <v>45511</v>
      </c>
      <c r="C2411" s="2">
        <v>99.5</v>
      </c>
      <c r="D2411" s="2">
        <v>81.910399999999996</v>
      </c>
      <c r="E2411" s="2">
        <v>1040</v>
      </c>
      <c r="F2411" s="2">
        <v>99.963999999999999</v>
      </c>
      <c r="G2411" s="2">
        <v>103962.56</v>
      </c>
      <c r="H2411" s="5">
        <f t="shared" si="37"/>
        <v>-9.9512048899058451E-3</v>
      </c>
      <c r="I2411" s="4"/>
      <c r="J2411" s="4"/>
      <c r="K2411" s="4"/>
    </row>
    <row r="2412" spans="2:11" ht="13.5" x14ac:dyDescent="0.35">
      <c r="B2412" s="3">
        <v>45512</v>
      </c>
      <c r="C2412" s="2">
        <v>100.4</v>
      </c>
      <c r="D2412" s="2">
        <v>82.651300000000006</v>
      </c>
      <c r="E2412" s="2">
        <v>250</v>
      </c>
      <c r="F2412" s="2">
        <v>100.414</v>
      </c>
      <c r="G2412" s="2">
        <v>25103.5</v>
      </c>
      <c r="H2412" s="5">
        <f t="shared" si="37"/>
        <v>9.0452494432942659E-3</v>
      </c>
      <c r="I2412" s="4"/>
      <c r="J2412" s="4"/>
      <c r="K2412" s="4"/>
    </row>
    <row r="2413" spans="2:11" ht="13.5" x14ac:dyDescent="0.35">
      <c r="B2413" s="3">
        <v>45513</v>
      </c>
      <c r="C2413" s="2">
        <v>100.8</v>
      </c>
      <c r="D2413" s="2">
        <v>82.980599999999995</v>
      </c>
      <c r="E2413" s="2">
        <v>386</v>
      </c>
      <c r="F2413" s="2">
        <v>100.205</v>
      </c>
      <c r="G2413" s="2">
        <v>38679.129999999997</v>
      </c>
      <c r="H2413" s="5">
        <f t="shared" si="37"/>
        <v>3.9842083548593818E-3</v>
      </c>
      <c r="I2413" s="4"/>
      <c r="J2413" s="4"/>
      <c r="K2413" s="4"/>
    </row>
    <row r="2414" spans="2:11" ht="13.5" x14ac:dyDescent="0.35">
      <c r="B2414" s="3">
        <v>45516</v>
      </c>
      <c r="C2414" s="2">
        <v>99.5</v>
      </c>
      <c r="D2414" s="2">
        <v>81.910399999999996</v>
      </c>
      <c r="E2414" s="2">
        <v>562</v>
      </c>
      <c r="F2414" s="2">
        <v>99.619</v>
      </c>
      <c r="G2414" s="2">
        <v>55985.877999999997</v>
      </c>
      <c r="H2414" s="5">
        <f t="shared" si="37"/>
        <v>-1.2896990380884205E-2</v>
      </c>
      <c r="I2414" s="4"/>
      <c r="J2414" s="4"/>
      <c r="K2414" s="4"/>
    </row>
    <row r="2415" spans="2:11" ht="13.5" x14ac:dyDescent="0.35">
      <c r="B2415" s="3">
        <v>45518</v>
      </c>
      <c r="C2415" s="2">
        <v>100.4</v>
      </c>
      <c r="D2415" s="2">
        <v>82.651300000000006</v>
      </c>
      <c r="E2415" s="2">
        <v>216</v>
      </c>
      <c r="F2415" s="2">
        <v>100.226</v>
      </c>
      <c r="G2415" s="2">
        <v>21648.815999999999</v>
      </c>
      <c r="H2415" s="5">
        <f t="shared" si="37"/>
        <v>9.0452494432942659E-3</v>
      </c>
      <c r="I2415" s="4"/>
      <c r="J2415" s="4"/>
      <c r="K2415" s="4"/>
    </row>
    <row r="2416" spans="2:11" ht="13.5" x14ac:dyDescent="0.35">
      <c r="B2416" s="3">
        <v>45519</v>
      </c>
      <c r="C2416" s="2">
        <v>100.38</v>
      </c>
      <c r="D2416" s="2">
        <v>82.634900000000002</v>
      </c>
      <c r="E2416" s="2">
        <v>168</v>
      </c>
      <c r="F2416" s="2">
        <v>100.39</v>
      </c>
      <c r="G2416" s="2">
        <v>16865.52</v>
      </c>
      <c r="H2416" s="5">
        <f t="shared" si="37"/>
        <v>-1.984239812320485E-4</v>
      </c>
      <c r="I2416" s="4"/>
      <c r="J2416" s="4"/>
      <c r="K2416" s="4"/>
    </row>
    <row r="2417" spans="2:11" ht="13.5" x14ac:dyDescent="0.35">
      <c r="B2417" s="3">
        <v>45520</v>
      </c>
      <c r="C2417" s="2">
        <v>100.35</v>
      </c>
      <c r="D2417" s="2">
        <v>82.610200000000006</v>
      </c>
      <c r="E2417" s="2">
        <v>84</v>
      </c>
      <c r="F2417" s="2">
        <v>100.199</v>
      </c>
      <c r="G2417" s="2">
        <v>8416.7160000000003</v>
      </c>
      <c r="H2417" s="5">
        <f t="shared" si="37"/>
        <v>-2.9890518412917211E-4</v>
      </c>
      <c r="I2417" s="4"/>
      <c r="J2417" s="4"/>
      <c r="K2417" s="4"/>
    </row>
    <row r="2418" spans="2:11" ht="13.5" x14ac:dyDescent="0.35">
      <c r="B2418" s="3">
        <v>45523</v>
      </c>
      <c r="C2418" s="2">
        <v>99.55</v>
      </c>
      <c r="D2418" s="2">
        <v>81.951599999999999</v>
      </c>
      <c r="E2418" s="2">
        <v>809</v>
      </c>
      <c r="F2418" s="2">
        <v>99.614999999999995</v>
      </c>
      <c r="G2418" s="2">
        <v>80588.535000000003</v>
      </c>
      <c r="H2418" s="5">
        <f t="shared" si="37"/>
        <v>-7.9723811345331075E-3</v>
      </c>
      <c r="I2418" s="4"/>
      <c r="J2418" s="4"/>
      <c r="K2418" s="4"/>
    </row>
    <row r="2419" spans="2:11" ht="13.5" x14ac:dyDescent="0.35">
      <c r="B2419" s="3">
        <v>45524</v>
      </c>
      <c r="C2419" s="2">
        <v>99.99</v>
      </c>
      <c r="D2419" s="2">
        <v>82.313800000000001</v>
      </c>
      <c r="E2419" s="2">
        <v>427</v>
      </c>
      <c r="F2419" s="2">
        <v>99.531000000000006</v>
      </c>
      <c r="G2419" s="2">
        <v>42499.737000000001</v>
      </c>
      <c r="H2419" s="5">
        <f t="shared" si="37"/>
        <v>4.4196818610009007E-3</v>
      </c>
      <c r="I2419" s="4"/>
      <c r="J2419" s="4"/>
      <c r="K2419" s="4"/>
    </row>
    <row r="2420" spans="2:11" ht="13.5" x14ac:dyDescent="0.35">
      <c r="B2420" s="3">
        <v>45525</v>
      </c>
      <c r="C2420" s="2">
        <v>99.99</v>
      </c>
      <c r="D2420" s="2">
        <v>82.313800000000001</v>
      </c>
      <c r="E2420" s="2">
        <v>73</v>
      </c>
      <c r="F2420" s="2">
        <v>99.597999999999999</v>
      </c>
      <c r="G2420" s="2">
        <v>7270.6540000000005</v>
      </c>
      <c r="H2420" s="5">
        <f t="shared" si="37"/>
        <v>0</v>
      </c>
      <c r="I2420" s="4"/>
      <c r="J2420" s="4"/>
      <c r="K2420" s="4"/>
    </row>
    <row r="2421" spans="2:11" ht="13.5" x14ac:dyDescent="0.35">
      <c r="B2421" s="3">
        <v>45526</v>
      </c>
      <c r="C2421" s="2">
        <v>100</v>
      </c>
      <c r="D2421" s="2">
        <v>82.322100000000006</v>
      </c>
      <c r="E2421" s="2">
        <v>379</v>
      </c>
      <c r="F2421" s="2">
        <v>99.775999999999996</v>
      </c>
      <c r="G2421" s="2">
        <v>37815.103999999999</v>
      </c>
      <c r="H2421" s="5">
        <f t="shared" si="37"/>
        <v>1.0083363907395267E-4</v>
      </c>
      <c r="I2421" s="4"/>
      <c r="J2421" s="4"/>
      <c r="K2421" s="4"/>
    </row>
    <row r="2422" spans="2:11" ht="13.5" x14ac:dyDescent="0.35">
      <c r="B2422" s="3">
        <v>45527</v>
      </c>
      <c r="C2422" s="2">
        <v>99.5</v>
      </c>
      <c r="D2422" s="2">
        <v>81.910399999999996</v>
      </c>
      <c r="E2422" s="2">
        <v>649</v>
      </c>
      <c r="F2422" s="2">
        <v>99.516999999999996</v>
      </c>
      <c r="G2422" s="2">
        <v>64586.533000000003</v>
      </c>
      <c r="H2422" s="5">
        <f t="shared" si="37"/>
        <v>-5.0010871928681403E-3</v>
      </c>
      <c r="I2422" s="4"/>
      <c r="J2422" s="4"/>
      <c r="K2422" s="4"/>
    </row>
    <row r="2423" spans="2:11" ht="13.5" x14ac:dyDescent="0.35">
      <c r="B2423" s="3">
        <v>45530</v>
      </c>
      <c r="C2423" s="2">
        <v>100</v>
      </c>
      <c r="D2423" s="2">
        <v>82.322100000000006</v>
      </c>
      <c r="E2423" s="2">
        <v>408</v>
      </c>
      <c r="F2423" s="2">
        <v>99.646000000000001</v>
      </c>
      <c r="G2423" s="2">
        <v>40655.567999999999</v>
      </c>
      <c r="H2423" s="5">
        <f t="shared" si="37"/>
        <v>5.0262237762239035E-3</v>
      </c>
      <c r="I2423" s="4"/>
      <c r="J2423" s="4"/>
      <c r="K2423" s="4"/>
    </row>
    <row r="2424" spans="2:11" ht="13.5" x14ac:dyDescent="0.35">
      <c r="B2424" s="3">
        <v>45531</v>
      </c>
      <c r="C2424" s="2">
        <v>99.97</v>
      </c>
      <c r="D2424" s="2">
        <v>82.297399999999996</v>
      </c>
      <c r="E2424" s="2">
        <v>193</v>
      </c>
      <c r="F2424" s="2">
        <v>99.596999999999994</v>
      </c>
      <c r="G2424" s="2">
        <v>19222.221000000001</v>
      </c>
      <c r="H2424" s="5">
        <f t="shared" si="37"/>
        <v>-3.0004093675950851E-4</v>
      </c>
      <c r="I2424" s="4"/>
      <c r="J2424" s="4"/>
      <c r="K2424" s="4"/>
    </row>
    <row r="2425" spans="2:11" ht="13.5" x14ac:dyDescent="0.35">
      <c r="B2425" s="3">
        <v>45532</v>
      </c>
      <c r="C2425" s="2">
        <v>100</v>
      </c>
      <c r="D2425" s="2">
        <v>82.322100000000006</v>
      </c>
      <c r="E2425" s="2">
        <v>50</v>
      </c>
      <c r="F2425" s="2">
        <v>100</v>
      </c>
      <c r="G2425" s="2">
        <v>5000</v>
      </c>
      <c r="H2425" s="5">
        <f t="shared" si="37"/>
        <v>3.0013098834240132E-4</v>
      </c>
      <c r="I2425" s="4"/>
      <c r="J2425" s="4"/>
      <c r="K2425" s="4"/>
    </row>
    <row r="2426" spans="2:11" ht="13.5" x14ac:dyDescent="0.35">
      <c r="B2426" s="3">
        <v>45533</v>
      </c>
      <c r="C2426" s="2">
        <v>100</v>
      </c>
      <c r="D2426" s="2">
        <v>82.322100000000006</v>
      </c>
      <c r="E2426" s="2">
        <v>2451</v>
      </c>
      <c r="F2426" s="2">
        <v>100</v>
      </c>
      <c r="G2426" s="2">
        <v>245100</v>
      </c>
      <c r="H2426" s="5">
        <f t="shared" si="37"/>
        <v>0</v>
      </c>
      <c r="I2426" s="4"/>
      <c r="J2426" s="4"/>
      <c r="K2426" s="4"/>
    </row>
    <row r="2427" spans="2:11" ht="13.5" x14ac:dyDescent="0.35">
      <c r="B2427" s="3">
        <v>45534</v>
      </c>
      <c r="C2427" s="2">
        <v>100</v>
      </c>
      <c r="D2427" s="2">
        <v>82.322100000000006</v>
      </c>
      <c r="E2427" s="2">
        <v>534</v>
      </c>
      <c r="F2427" s="2">
        <v>99.997</v>
      </c>
      <c r="G2427" s="2">
        <v>53398.398000000001</v>
      </c>
      <c r="H2427" s="5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100</v>
      </c>
      <c r="D2428" s="2">
        <v>82.322100000000006</v>
      </c>
      <c r="E2428" s="2">
        <v>271</v>
      </c>
      <c r="F2428" s="2">
        <v>99.850999999999999</v>
      </c>
      <c r="G2428" s="2">
        <v>27059.620999999999</v>
      </c>
      <c r="H2428" s="5">
        <f t="shared" si="37"/>
        <v>0</v>
      </c>
      <c r="I2428" s="4"/>
      <c r="J2428" s="4"/>
      <c r="K2428" s="4"/>
    </row>
    <row r="2429" spans="2:11" ht="13.5" x14ac:dyDescent="0.35">
      <c r="B2429" s="3">
        <v>45538</v>
      </c>
      <c r="C2429" s="2">
        <v>100</v>
      </c>
      <c r="D2429" s="2">
        <v>82.322100000000006</v>
      </c>
      <c r="E2429" s="2">
        <v>868</v>
      </c>
      <c r="F2429" s="2">
        <v>99.971000000000004</v>
      </c>
      <c r="G2429" s="2">
        <v>86774.827999999994</v>
      </c>
      <c r="H2429" s="5">
        <f t="shared" si="37"/>
        <v>0</v>
      </c>
      <c r="I2429" s="4"/>
      <c r="J2429" s="4"/>
      <c r="K2429" s="4"/>
    </row>
    <row r="2430" spans="2:11" ht="13.5" x14ac:dyDescent="0.35">
      <c r="B2430" s="3">
        <v>45539</v>
      </c>
      <c r="C2430" s="2">
        <v>99.99</v>
      </c>
      <c r="D2430" s="2">
        <v>82.313800000000001</v>
      </c>
      <c r="E2430" s="2">
        <v>802</v>
      </c>
      <c r="F2430" s="2">
        <v>99.742000000000004</v>
      </c>
      <c r="G2430" s="2">
        <v>79993.084000000003</v>
      </c>
      <c r="H2430" s="5">
        <f t="shared" si="37"/>
        <v>-1.0082347267629865E-4</v>
      </c>
      <c r="I2430" s="4"/>
      <c r="J2430" s="4"/>
      <c r="K2430" s="4"/>
    </row>
    <row r="2431" spans="2:11" ht="13.5" x14ac:dyDescent="0.35">
      <c r="B2431" s="3">
        <v>45540</v>
      </c>
      <c r="C2431" s="2">
        <v>100</v>
      </c>
      <c r="D2431" s="2">
        <v>82.322100000000006</v>
      </c>
      <c r="E2431" s="2">
        <v>2518</v>
      </c>
      <c r="F2431" s="2">
        <v>100.02200000000001</v>
      </c>
      <c r="G2431" s="2">
        <v>251855.39600000001</v>
      </c>
      <c r="H2431" s="5">
        <f t="shared" si="37"/>
        <v>1.0083363907395267E-4</v>
      </c>
      <c r="I2431" s="4"/>
      <c r="J2431" s="4"/>
      <c r="K2431" s="4"/>
    </row>
    <row r="2432" spans="2:11" ht="13.5" x14ac:dyDescent="0.35">
      <c r="B2432" s="3">
        <v>45541</v>
      </c>
      <c r="C2432" s="2">
        <v>100.1</v>
      </c>
      <c r="D2432" s="2">
        <v>82.404399999999995</v>
      </c>
      <c r="E2432" s="2">
        <v>1295</v>
      </c>
      <c r="F2432" s="2">
        <v>100.029</v>
      </c>
      <c r="G2432" s="2">
        <v>129537.55499999999</v>
      </c>
      <c r="H2432" s="5">
        <f t="shared" si="37"/>
        <v>9.9973154231961263E-4</v>
      </c>
      <c r="I2432" s="4"/>
      <c r="J2432" s="4"/>
      <c r="K2432" s="4"/>
    </row>
    <row r="2433" spans="2:11" ht="13.5" x14ac:dyDescent="0.35">
      <c r="B2433" s="3">
        <v>45544</v>
      </c>
      <c r="C2433" s="2">
        <v>100.35</v>
      </c>
      <c r="D2433" s="2">
        <v>82.610200000000006</v>
      </c>
      <c r="E2433" s="2">
        <v>2124</v>
      </c>
      <c r="F2433" s="2">
        <v>100.032</v>
      </c>
      <c r="G2433" s="2">
        <v>212467.96799999999</v>
      </c>
      <c r="H2433" s="5">
        <f t="shared" si="37"/>
        <v>2.4974394571164967E-3</v>
      </c>
      <c r="I2433" s="4"/>
      <c r="J2433" s="4"/>
      <c r="K2433" s="4"/>
    </row>
    <row r="2434" spans="2:11" ht="13.5" x14ac:dyDescent="0.35">
      <c r="B2434" s="3">
        <v>45545</v>
      </c>
      <c r="C2434" s="2">
        <v>100</v>
      </c>
      <c r="D2434" s="2">
        <v>82.322100000000006</v>
      </c>
      <c r="E2434" s="2">
        <v>2299</v>
      </c>
      <c r="F2434" s="2">
        <v>100.04300000000001</v>
      </c>
      <c r="G2434" s="2">
        <v>229998.85699999999</v>
      </c>
      <c r="H2434" s="5">
        <f t="shared" si="37"/>
        <v>-3.4874628072562469E-3</v>
      </c>
      <c r="I2434" s="4"/>
      <c r="J2434" s="4"/>
      <c r="K2434" s="4"/>
    </row>
    <row r="2435" spans="2:11" ht="13.5" x14ac:dyDescent="0.35">
      <c r="B2435" s="3">
        <v>45546</v>
      </c>
      <c r="C2435" s="2">
        <v>100</v>
      </c>
      <c r="D2435" s="2">
        <v>82.322100000000006</v>
      </c>
      <c r="E2435" s="2">
        <v>5150</v>
      </c>
      <c r="F2435" s="2">
        <v>100.001</v>
      </c>
      <c r="G2435" s="2">
        <v>515005.15</v>
      </c>
      <c r="H2435" s="5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100</v>
      </c>
      <c r="D2436" s="2">
        <v>82.322100000000006</v>
      </c>
      <c r="E2436" s="2">
        <v>1836</v>
      </c>
      <c r="F2436" s="2">
        <v>99.992999999999995</v>
      </c>
      <c r="G2436" s="2">
        <v>183587.14799999999</v>
      </c>
      <c r="H2436" s="5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100</v>
      </c>
      <c r="D2437" s="2">
        <v>82.322100000000006</v>
      </c>
      <c r="E2437" s="2">
        <v>782</v>
      </c>
      <c r="F2437" s="2">
        <v>100.01300000000001</v>
      </c>
      <c r="G2437" s="2">
        <v>78210.165999999997</v>
      </c>
      <c r="H2437" s="5">
        <f t="shared" si="37"/>
        <v>0</v>
      </c>
      <c r="I2437" s="4"/>
      <c r="J2437" s="4"/>
      <c r="K2437" s="4"/>
    </row>
    <row r="2438" spans="2:11" ht="13.5" x14ac:dyDescent="0.35">
      <c r="B2438" s="3">
        <v>45551</v>
      </c>
      <c r="C2438" s="2">
        <v>100</v>
      </c>
      <c r="D2438" s="2">
        <v>82.322100000000006</v>
      </c>
      <c r="E2438" s="2">
        <v>2989</v>
      </c>
      <c r="F2438" s="2">
        <v>100.071</v>
      </c>
      <c r="G2438" s="2">
        <v>299112.21899999998</v>
      </c>
      <c r="H2438" s="5">
        <f t="shared" si="37"/>
        <v>0</v>
      </c>
      <c r="I2438" s="4"/>
      <c r="J2438" s="4"/>
      <c r="K2438" s="4"/>
    </row>
    <row r="2439" spans="2:11" ht="13.5" x14ac:dyDescent="0.35">
      <c r="B2439" s="3">
        <v>45552</v>
      </c>
      <c r="C2439" s="2">
        <v>100</v>
      </c>
      <c r="D2439" s="2">
        <v>82.322100000000006</v>
      </c>
      <c r="E2439" s="2">
        <v>798</v>
      </c>
      <c r="F2439" s="2">
        <v>100</v>
      </c>
      <c r="G2439" s="2">
        <v>79800</v>
      </c>
      <c r="H2439" s="5">
        <f t="shared" ref="H2439:H2502" si="38">(D2439-D2438)/D2438</f>
        <v>0</v>
      </c>
      <c r="I2439" s="4"/>
      <c r="J2439" s="4"/>
      <c r="K2439" s="4"/>
    </row>
    <row r="2440" spans="2:11" ht="13.5" x14ac:dyDescent="0.35">
      <c r="B2440" s="3">
        <v>45553</v>
      </c>
      <c r="C2440" s="2">
        <v>100</v>
      </c>
      <c r="D2440" s="2">
        <v>82.322100000000006</v>
      </c>
      <c r="E2440" s="2">
        <v>4187</v>
      </c>
      <c r="F2440" s="2">
        <v>100.003</v>
      </c>
      <c r="G2440" s="2">
        <v>418712.56099999999</v>
      </c>
      <c r="H2440" s="5">
        <f t="shared" si="38"/>
        <v>0</v>
      </c>
      <c r="I2440" s="4"/>
      <c r="J2440" s="4"/>
      <c r="K2440" s="4"/>
    </row>
    <row r="2441" spans="2:11" ht="13.5" x14ac:dyDescent="0.35">
      <c r="B2441" s="3">
        <v>45554</v>
      </c>
      <c r="C2441" s="2">
        <v>100.3</v>
      </c>
      <c r="D2441" s="2">
        <v>82.569000000000003</v>
      </c>
      <c r="E2441" s="2">
        <v>3864</v>
      </c>
      <c r="F2441" s="2">
        <v>100</v>
      </c>
      <c r="G2441" s="2">
        <v>386400</v>
      </c>
      <c r="H2441" s="5">
        <f t="shared" si="38"/>
        <v>2.9991946269591831E-3</v>
      </c>
      <c r="I2441" s="4"/>
      <c r="J2441" s="4"/>
      <c r="K2441" s="4"/>
    </row>
    <row r="2442" spans="2:11" ht="13.5" x14ac:dyDescent="0.35">
      <c r="B2442" s="3">
        <v>45555</v>
      </c>
      <c r="C2442" s="2">
        <v>100.8</v>
      </c>
      <c r="D2442" s="2">
        <v>82.980599999999995</v>
      </c>
      <c r="E2442" s="2">
        <v>4882</v>
      </c>
      <c r="F2442" s="2">
        <v>100.352</v>
      </c>
      <c r="G2442" s="2">
        <v>489918.46399999998</v>
      </c>
      <c r="H2442" s="5">
        <f t="shared" si="38"/>
        <v>4.9849217018492755E-3</v>
      </c>
      <c r="I2442" s="4"/>
      <c r="J2442" s="4"/>
      <c r="K2442" s="4"/>
    </row>
    <row r="2443" spans="2:11" ht="13.5" x14ac:dyDescent="0.35">
      <c r="B2443" s="3">
        <v>45558</v>
      </c>
      <c r="C2443" s="2">
        <v>102</v>
      </c>
      <c r="D2443" s="2">
        <v>83.968500000000006</v>
      </c>
      <c r="E2443" s="2">
        <v>2686</v>
      </c>
      <c r="F2443" s="2">
        <v>100.724</v>
      </c>
      <c r="G2443" s="2">
        <v>270544.66399999999</v>
      </c>
      <c r="H2443" s="5">
        <f t="shared" si="38"/>
        <v>1.1905192297958927E-2</v>
      </c>
      <c r="I2443" s="4"/>
      <c r="J2443" s="4"/>
      <c r="K2443" s="4"/>
    </row>
    <row r="2444" spans="2:11" ht="13.5" x14ac:dyDescent="0.35">
      <c r="B2444" s="3">
        <v>45559</v>
      </c>
      <c r="C2444" s="2">
        <v>101.8</v>
      </c>
      <c r="D2444" s="2">
        <v>83.803899999999999</v>
      </c>
      <c r="E2444" s="2">
        <v>1181</v>
      </c>
      <c r="F2444" s="2">
        <v>101.295</v>
      </c>
      <c r="G2444" s="2">
        <v>119629.395</v>
      </c>
      <c r="H2444" s="5">
        <f t="shared" si="38"/>
        <v>-1.960258906613875E-3</v>
      </c>
      <c r="I2444" s="4"/>
      <c r="J2444" s="4"/>
      <c r="K2444" s="4"/>
    </row>
    <row r="2445" spans="2:11" ht="13.5" x14ac:dyDescent="0.35">
      <c r="B2445" s="3">
        <v>45560</v>
      </c>
      <c r="C2445" s="2">
        <v>101.79</v>
      </c>
      <c r="D2445" s="2">
        <v>83.795599999999993</v>
      </c>
      <c r="E2445" s="2">
        <v>512</v>
      </c>
      <c r="F2445" s="2">
        <v>101.645</v>
      </c>
      <c r="G2445" s="2">
        <v>52042.239999999998</v>
      </c>
      <c r="H2445" s="5">
        <f t="shared" si="38"/>
        <v>-9.9040736767686533E-5</v>
      </c>
      <c r="I2445" s="4"/>
      <c r="J2445" s="4"/>
      <c r="K2445" s="4"/>
    </row>
    <row r="2446" spans="2:11" ht="13.5" x14ac:dyDescent="0.35">
      <c r="B2446" s="3">
        <v>45561</v>
      </c>
      <c r="C2446" s="2">
        <v>106.1</v>
      </c>
      <c r="D2446" s="2">
        <v>87.343699999999998</v>
      </c>
      <c r="E2446" s="2">
        <v>27559</v>
      </c>
      <c r="F2446" s="2">
        <v>105.749</v>
      </c>
      <c r="G2446" s="2">
        <v>2914336.6910000001</v>
      </c>
      <c r="H2446" s="5">
        <f t="shared" si="38"/>
        <v>4.2342318689764208E-2</v>
      </c>
      <c r="I2446" s="4"/>
      <c r="J2446" s="4"/>
      <c r="K2446" s="4"/>
    </row>
    <row r="2447" spans="2:11" ht="13.5" x14ac:dyDescent="0.35">
      <c r="B2447" s="3">
        <v>45562</v>
      </c>
      <c r="C2447" s="2">
        <v>108.91</v>
      </c>
      <c r="D2447" s="2">
        <v>89.656999999999996</v>
      </c>
      <c r="E2447" s="2">
        <v>14792</v>
      </c>
      <c r="F2447" s="2">
        <v>108.449</v>
      </c>
      <c r="G2447" s="2">
        <v>1604177.608</v>
      </c>
      <c r="H2447" s="5">
        <f t="shared" si="38"/>
        <v>2.6485024105917177E-2</v>
      </c>
      <c r="I2447" s="4"/>
      <c r="J2447" s="4"/>
      <c r="K2447" s="4"/>
    </row>
    <row r="2448" spans="2:11" ht="13.5" x14ac:dyDescent="0.35">
      <c r="B2448" s="3">
        <v>45565</v>
      </c>
      <c r="C2448" s="2">
        <v>107.32</v>
      </c>
      <c r="D2448" s="2">
        <v>88.347999999999999</v>
      </c>
      <c r="E2448" s="2">
        <v>5973</v>
      </c>
      <c r="F2448" s="2">
        <v>108.14100000000001</v>
      </c>
      <c r="G2448" s="2">
        <v>645926.19299999997</v>
      </c>
      <c r="H2448" s="5">
        <f t="shared" si="38"/>
        <v>-1.4600086998226547E-2</v>
      </c>
      <c r="I2448" s="4"/>
      <c r="J2448" s="4"/>
      <c r="K2448" s="4"/>
    </row>
    <row r="2449" spans="2:11" ht="13.5" x14ac:dyDescent="0.35">
      <c r="B2449" s="3">
        <v>45566</v>
      </c>
      <c r="C2449" s="2">
        <v>107.4</v>
      </c>
      <c r="D2449" s="2">
        <v>88.413899999999998</v>
      </c>
      <c r="E2449" s="2">
        <v>3640</v>
      </c>
      <c r="F2449" s="2">
        <v>107.917</v>
      </c>
      <c r="G2449" s="2">
        <v>392817.88</v>
      </c>
      <c r="H2449" s="5">
        <f t="shared" si="38"/>
        <v>7.4591388599627815E-4</v>
      </c>
      <c r="I2449" s="4"/>
      <c r="J2449" s="4"/>
      <c r="K2449" s="4"/>
    </row>
    <row r="2450" spans="2:11" ht="13.5" x14ac:dyDescent="0.35">
      <c r="B2450" s="3">
        <v>45567</v>
      </c>
      <c r="C2450" s="2">
        <v>106.5</v>
      </c>
      <c r="D2450" s="2">
        <v>87.673000000000002</v>
      </c>
      <c r="E2450" s="2">
        <v>7549</v>
      </c>
      <c r="F2450" s="2">
        <v>106.437</v>
      </c>
      <c r="G2450" s="2">
        <v>803492.91299999994</v>
      </c>
      <c r="H2450" s="5">
        <f t="shared" si="38"/>
        <v>-8.3799040648585392E-3</v>
      </c>
      <c r="I2450" s="4"/>
      <c r="J2450" s="4"/>
      <c r="K2450" s="4"/>
    </row>
    <row r="2451" spans="2:11" ht="13.5" x14ac:dyDescent="0.35">
      <c r="B2451" s="3">
        <v>45568</v>
      </c>
      <c r="C2451" s="2">
        <v>106.5</v>
      </c>
      <c r="D2451" s="2">
        <v>87.673000000000002</v>
      </c>
      <c r="E2451" s="2">
        <v>3973</v>
      </c>
      <c r="F2451" s="2">
        <v>106.21899999999999</v>
      </c>
      <c r="G2451" s="2">
        <v>422008.087</v>
      </c>
      <c r="H2451" s="5">
        <f t="shared" si="38"/>
        <v>0</v>
      </c>
      <c r="I2451" s="4"/>
      <c r="J2451" s="4"/>
      <c r="K2451" s="4"/>
    </row>
    <row r="2452" spans="2:11" ht="13.5" x14ac:dyDescent="0.35">
      <c r="B2452" s="3">
        <v>45569</v>
      </c>
      <c r="C2452" s="2">
        <v>106</v>
      </c>
      <c r="D2452" s="2">
        <v>87.261399999999995</v>
      </c>
      <c r="E2452" s="2">
        <v>10469</v>
      </c>
      <c r="F2452" s="2">
        <v>105.33499999999999</v>
      </c>
      <c r="G2452" s="2">
        <v>1102752.115</v>
      </c>
      <c r="H2452" s="5">
        <f t="shared" si="38"/>
        <v>-4.6947178720929709E-3</v>
      </c>
      <c r="I2452" s="4"/>
      <c r="J2452" s="4"/>
      <c r="K2452" s="4"/>
    </row>
    <row r="2453" spans="2:11" ht="13.5" x14ac:dyDescent="0.35">
      <c r="B2453" s="3">
        <v>45572</v>
      </c>
      <c r="C2453" s="2">
        <v>106</v>
      </c>
      <c r="D2453" s="2">
        <v>87.261399999999995</v>
      </c>
      <c r="E2453" s="2">
        <v>8503</v>
      </c>
      <c r="F2453" s="2">
        <v>104.58199999999999</v>
      </c>
      <c r="G2453" s="2">
        <v>889260.74600000004</v>
      </c>
      <c r="H2453" s="5">
        <f t="shared" si="38"/>
        <v>0</v>
      </c>
      <c r="I2453" s="4"/>
      <c r="J2453" s="4"/>
      <c r="K2453" s="4"/>
    </row>
    <row r="2454" spans="2:11" ht="13.5" x14ac:dyDescent="0.35">
      <c r="B2454" s="3">
        <v>45573</v>
      </c>
      <c r="C2454" s="2">
        <v>105.5</v>
      </c>
      <c r="D2454" s="2">
        <v>86.849800000000002</v>
      </c>
      <c r="E2454" s="2">
        <v>4543</v>
      </c>
      <c r="F2454" s="2">
        <v>105.67400000000001</v>
      </c>
      <c r="G2454" s="2">
        <v>480076.98200000002</v>
      </c>
      <c r="H2454" s="5">
        <f t="shared" si="38"/>
        <v>-4.7168622094075144E-3</v>
      </c>
      <c r="I2454" s="4"/>
      <c r="J2454" s="4"/>
      <c r="K2454" s="4"/>
    </row>
    <row r="2455" spans="2:11" ht="13.5" x14ac:dyDescent="0.35">
      <c r="B2455" s="3">
        <v>45574</v>
      </c>
      <c r="C2455" s="2">
        <v>106.1</v>
      </c>
      <c r="D2455" s="2">
        <v>87.343699999999998</v>
      </c>
      <c r="E2455" s="2">
        <v>633</v>
      </c>
      <c r="F2455" s="2">
        <v>105.881</v>
      </c>
      <c r="G2455" s="2">
        <v>67022.672999999995</v>
      </c>
      <c r="H2455" s="5">
        <f t="shared" si="38"/>
        <v>5.6868294457787637E-3</v>
      </c>
      <c r="I2455" s="4"/>
      <c r="J2455" s="4"/>
      <c r="K2455" s="4"/>
    </row>
    <row r="2456" spans="2:11" ht="13.5" x14ac:dyDescent="0.35">
      <c r="B2456" s="3">
        <v>45575</v>
      </c>
      <c r="C2456" s="2">
        <v>106.48</v>
      </c>
      <c r="D2456" s="2">
        <v>87.656499999999994</v>
      </c>
      <c r="E2456" s="2">
        <v>2334</v>
      </c>
      <c r="F2456" s="2">
        <v>106.395</v>
      </c>
      <c r="G2456" s="2">
        <v>248325.93</v>
      </c>
      <c r="H2456" s="5">
        <f t="shared" si="38"/>
        <v>3.5812542862278074E-3</v>
      </c>
      <c r="I2456" s="4"/>
      <c r="J2456" s="4"/>
      <c r="K2456" s="4"/>
    </row>
    <row r="2457" spans="2:11" ht="13.5" x14ac:dyDescent="0.35">
      <c r="B2457" s="3">
        <v>45576</v>
      </c>
      <c r="C2457" s="2">
        <v>106</v>
      </c>
      <c r="D2457" s="2">
        <v>87.261399999999995</v>
      </c>
      <c r="E2457" s="2">
        <v>1376</v>
      </c>
      <c r="F2457" s="2">
        <v>106.005</v>
      </c>
      <c r="G2457" s="2">
        <v>145862.88</v>
      </c>
      <c r="H2457" s="5">
        <f t="shared" si="38"/>
        <v>-4.5073668239092295E-3</v>
      </c>
      <c r="I2457" s="4"/>
      <c r="J2457" s="4"/>
      <c r="K2457" s="4"/>
    </row>
    <row r="2458" spans="2:11" ht="13.5" x14ac:dyDescent="0.35">
      <c r="B2458" s="3">
        <v>45579</v>
      </c>
      <c r="C2458" s="2">
        <v>106.18</v>
      </c>
      <c r="D2458" s="2">
        <v>87.409599999999998</v>
      </c>
      <c r="E2458" s="2">
        <v>3321</v>
      </c>
      <c r="F2458" s="2">
        <v>106.084</v>
      </c>
      <c r="G2458" s="2">
        <v>352304.96399999998</v>
      </c>
      <c r="H2458" s="5">
        <f t="shared" si="38"/>
        <v>1.6983454310841081E-3</v>
      </c>
      <c r="I2458" s="4"/>
      <c r="J2458" s="4"/>
      <c r="K2458" s="4"/>
    </row>
    <row r="2459" spans="2:11" ht="13.5" x14ac:dyDescent="0.35">
      <c r="B2459" s="3">
        <v>45581</v>
      </c>
      <c r="C2459" s="2">
        <v>104</v>
      </c>
      <c r="D2459" s="2">
        <v>85.614900000000006</v>
      </c>
      <c r="E2459" s="2">
        <v>11004</v>
      </c>
      <c r="F2459" s="2">
        <v>104.413</v>
      </c>
      <c r="G2459" s="2">
        <v>1148960.652</v>
      </c>
      <c r="H2459" s="5">
        <f t="shared" si="38"/>
        <v>-2.0532069704014111E-2</v>
      </c>
      <c r="I2459" s="4"/>
      <c r="J2459" s="4"/>
      <c r="K2459" s="4"/>
    </row>
    <row r="2460" spans="2:11" ht="13.5" x14ac:dyDescent="0.35">
      <c r="B2460" s="3">
        <v>45582</v>
      </c>
      <c r="C2460" s="2">
        <v>104.49</v>
      </c>
      <c r="D2460" s="2">
        <v>86.018299999999996</v>
      </c>
      <c r="E2460" s="2">
        <v>3684</v>
      </c>
      <c r="F2460" s="2">
        <v>103.65300000000001</v>
      </c>
      <c r="G2460" s="2">
        <v>381857.652</v>
      </c>
      <c r="H2460" s="5">
        <f t="shared" si="38"/>
        <v>4.7117966615623057E-3</v>
      </c>
      <c r="I2460" s="4"/>
      <c r="J2460" s="4"/>
      <c r="K2460" s="4"/>
    </row>
    <row r="2461" spans="2:11" ht="13.5" x14ac:dyDescent="0.35">
      <c r="B2461" s="3">
        <v>45583</v>
      </c>
      <c r="C2461" s="2">
        <v>104.5</v>
      </c>
      <c r="D2461" s="2">
        <v>86.026600000000002</v>
      </c>
      <c r="E2461" s="2">
        <v>1775</v>
      </c>
      <c r="F2461" s="2">
        <v>104.22199999999999</v>
      </c>
      <c r="G2461" s="2">
        <v>184994.05</v>
      </c>
      <c r="H2461" s="5">
        <f t="shared" si="38"/>
        <v>9.6491095499510286E-5</v>
      </c>
      <c r="I2461" s="4"/>
      <c r="J2461" s="4"/>
      <c r="K2461" s="4"/>
    </row>
    <row r="2462" spans="2:11" ht="13.5" x14ac:dyDescent="0.35">
      <c r="B2462" s="3">
        <v>45586</v>
      </c>
      <c r="C2462" s="2">
        <v>103.9</v>
      </c>
      <c r="D2462" s="2">
        <v>85.532600000000002</v>
      </c>
      <c r="E2462" s="2">
        <v>6116</v>
      </c>
      <c r="F2462" s="2">
        <v>103.994</v>
      </c>
      <c r="G2462" s="2">
        <v>636027.304</v>
      </c>
      <c r="H2462" s="5">
        <f t="shared" si="38"/>
        <v>-5.7424099057733274E-3</v>
      </c>
      <c r="I2462" s="4"/>
      <c r="J2462" s="4"/>
      <c r="K2462" s="4"/>
    </row>
    <row r="2463" spans="2:11" ht="13.5" x14ac:dyDescent="0.35">
      <c r="B2463" s="3">
        <v>45587</v>
      </c>
      <c r="C2463" s="2">
        <v>104.5</v>
      </c>
      <c r="D2463" s="2">
        <v>86.026600000000002</v>
      </c>
      <c r="E2463" s="2">
        <v>10365</v>
      </c>
      <c r="F2463" s="2">
        <v>103.602</v>
      </c>
      <c r="G2463" s="2">
        <v>1073834.73</v>
      </c>
      <c r="H2463" s="5">
        <f t="shared" si="38"/>
        <v>5.7755756284738188E-3</v>
      </c>
      <c r="I2463" s="4"/>
      <c r="J2463" s="4"/>
      <c r="K2463" s="4"/>
    </row>
    <row r="2464" spans="2:11" ht="13.5" x14ac:dyDescent="0.35">
      <c r="B2464" s="3">
        <v>45588</v>
      </c>
      <c r="C2464" s="2">
        <v>104</v>
      </c>
      <c r="D2464" s="2">
        <v>85.614900000000006</v>
      </c>
      <c r="E2464" s="2">
        <v>16688</v>
      </c>
      <c r="F2464" s="2">
        <v>104.044</v>
      </c>
      <c r="G2464" s="2">
        <v>1736286.2720000001</v>
      </c>
      <c r="H2464" s="5">
        <f t="shared" si="38"/>
        <v>-4.7857290651960689E-3</v>
      </c>
      <c r="I2464" s="4"/>
      <c r="J2464" s="4"/>
      <c r="K2464" s="4"/>
    </row>
    <row r="2465" spans="2:11" ht="13.5" x14ac:dyDescent="0.35">
      <c r="B2465" s="3">
        <v>45589</v>
      </c>
      <c r="C2465" s="2">
        <v>104</v>
      </c>
      <c r="D2465" s="2">
        <v>85.614900000000006</v>
      </c>
      <c r="E2465" s="2">
        <v>3795</v>
      </c>
      <c r="F2465" s="2">
        <v>104.03</v>
      </c>
      <c r="G2465" s="2">
        <v>394793.85</v>
      </c>
      <c r="H2465" s="5">
        <f t="shared" si="38"/>
        <v>0</v>
      </c>
      <c r="I2465" s="4"/>
      <c r="J2465" s="4"/>
      <c r="K2465" s="4"/>
    </row>
    <row r="2466" spans="2:11" ht="13.5" x14ac:dyDescent="0.35">
      <c r="B2466" s="3">
        <v>45590</v>
      </c>
      <c r="C2466" s="2">
        <v>103.88</v>
      </c>
      <c r="D2466" s="2">
        <v>85.516199999999998</v>
      </c>
      <c r="E2466" s="2">
        <v>2689</v>
      </c>
      <c r="F2466" s="2">
        <v>104.026</v>
      </c>
      <c r="G2466" s="2">
        <v>279725.91399999999</v>
      </c>
      <c r="H2466" s="5">
        <f t="shared" si="38"/>
        <v>-1.1528367141701737E-3</v>
      </c>
      <c r="I2466" s="4"/>
      <c r="J2466" s="4"/>
      <c r="K2466" s="4"/>
    </row>
    <row r="2467" spans="2:11" ht="13.5" x14ac:dyDescent="0.35">
      <c r="B2467" s="3">
        <v>45593</v>
      </c>
      <c r="C2467" s="2">
        <v>103.85</v>
      </c>
      <c r="D2467" s="2">
        <v>85.491500000000002</v>
      </c>
      <c r="E2467" s="2">
        <v>1328</v>
      </c>
      <c r="F2467" s="2">
        <v>103.893</v>
      </c>
      <c r="G2467" s="2">
        <v>137969.90400000001</v>
      </c>
      <c r="H2467" s="5">
        <f t="shared" si="38"/>
        <v>-2.888341624159601E-4</v>
      </c>
      <c r="I2467" s="4"/>
      <c r="J2467" s="4"/>
      <c r="K2467" s="4"/>
    </row>
    <row r="2468" spans="2:11" ht="13.5" x14ac:dyDescent="0.35">
      <c r="B2468" s="3">
        <v>45594</v>
      </c>
      <c r="C2468" s="2">
        <v>104</v>
      </c>
      <c r="D2468" s="2">
        <v>85.614900000000006</v>
      </c>
      <c r="E2468" s="2">
        <v>124</v>
      </c>
      <c r="F2468" s="2">
        <v>104.004</v>
      </c>
      <c r="G2468" s="2">
        <v>12896.495999999999</v>
      </c>
      <c r="H2468" s="5">
        <f t="shared" si="38"/>
        <v>1.4434183515320673E-3</v>
      </c>
      <c r="I2468" s="4"/>
      <c r="J2468" s="4"/>
      <c r="K2468" s="4"/>
    </row>
    <row r="2469" spans="2:11" ht="13.5" x14ac:dyDescent="0.35">
      <c r="B2469" s="3">
        <v>45595</v>
      </c>
      <c r="C2469" s="2">
        <v>103.7</v>
      </c>
      <c r="D2469" s="2">
        <v>85.367999999999995</v>
      </c>
      <c r="E2469" s="2">
        <v>3947</v>
      </c>
      <c r="F2469" s="2">
        <v>103.78400000000001</v>
      </c>
      <c r="G2469" s="2">
        <v>409635.44799999997</v>
      </c>
      <c r="H2469" s="5">
        <f t="shared" si="38"/>
        <v>-2.8838438169058278E-3</v>
      </c>
      <c r="I2469" s="4"/>
      <c r="J2469" s="4"/>
      <c r="K2469" s="4"/>
    </row>
    <row r="2470" spans="2:11" ht="13.5" x14ac:dyDescent="0.35">
      <c r="B2470" s="3">
        <v>45596</v>
      </c>
      <c r="C2470" s="2">
        <v>104</v>
      </c>
      <c r="D2470" s="2">
        <v>85.614900000000006</v>
      </c>
      <c r="E2470" s="2">
        <v>4247</v>
      </c>
      <c r="F2470" s="2">
        <v>103.952</v>
      </c>
      <c r="G2470" s="2">
        <v>441484.14399999997</v>
      </c>
      <c r="H2470" s="5">
        <f t="shared" si="38"/>
        <v>2.8921844250774389E-3</v>
      </c>
      <c r="I2470" s="4"/>
      <c r="J2470" s="4"/>
      <c r="K2470" s="4"/>
    </row>
    <row r="2471" spans="2:11" ht="13.5" x14ac:dyDescent="0.35">
      <c r="B2471" s="3">
        <v>45597</v>
      </c>
      <c r="C2471" s="2">
        <v>103.89</v>
      </c>
      <c r="D2471" s="2">
        <v>85.5244</v>
      </c>
      <c r="E2471" s="2">
        <v>1483</v>
      </c>
      <c r="F2471" s="2">
        <v>103.99299999999999</v>
      </c>
      <c r="G2471" s="2">
        <v>154221.61900000001</v>
      </c>
      <c r="H2471" s="5">
        <f t="shared" si="38"/>
        <v>-1.0570589932360581E-3</v>
      </c>
      <c r="I2471" s="4"/>
      <c r="J2471" s="4"/>
      <c r="K2471" s="4"/>
    </row>
    <row r="2472" spans="2:11" ht="13.5" x14ac:dyDescent="0.35">
      <c r="B2472" s="3">
        <v>45600</v>
      </c>
      <c r="C2472" s="2">
        <v>105.59</v>
      </c>
      <c r="D2472" s="2">
        <v>86.923900000000003</v>
      </c>
      <c r="E2472" s="2">
        <v>2263</v>
      </c>
      <c r="F2472" s="2">
        <v>105.042</v>
      </c>
      <c r="G2472" s="2">
        <v>237710.046</v>
      </c>
      <c r="H2472" s="5">
        <f t="shared" si="38"/>
        <v>1.6363751163410715E-2</v>
      </c>
      <c r="I2472" s="4"/>
      <c r="J2472" s="4"/>
      <c r="K2472" s="4"/>
    </row>
    <row r="2473" spans="2:11" ht="13.5" x14ac:dyDescent="0.35">
      <c r="B2473" s="3">
        <v>45601</v>
      </c>
      <c r="C2473" s="2">
        <v>105</v>
      </c>
      <c r="D2473" s="2">
        <v>86.438199999999995</v>
      </c>
      <c r="E2473" s="2">
        <v>1556</v>
      </c>
      <c r="F2473" s="2">
        <v>105.315</v>
      </c>
      <c r="G2473" s="2">
        <v>163870.14000000001</v>
      </c>
      <c r="H2473" s="5">
        <f t="shared" si="38"/>
        <v>-5.5876462054740804E-3</v>
      </c>
      <c r="I2473" s="4"/>
      <c r="J2473" s="4"/>
      <c r="K2473" s="4"/>
    </row>
    <row r="2474" spans="2:11" ht="13.5" x14ac:dyDescent="0.35">
      <c r="B2474" s="3">
        <v>45602</v>
      </c>
      <c r="C2474" s="2">
        <v>103.98</v>
      </c>
      <c r="D2474" s="2">
        <v>85.598500000000001</v>
      </c>
      <c r="E2474" s="2">
        <v>3385</v>
      </c>
      <c r="F2474" s="2">
        <v>104.081</v>
      </c>
      <c r="G2474" s="2">
        <v>352314.185</v>
      </c>
      <c r="H2474" s="5">
        <f t="shared" si="38"/>
        <v>-9.7144549516301072E-3</v>
      </c>
      <c r="I2474" s="4"/>
      <c r="J2474" s="4"/>
      <c r="K2474" s="4"/>
    </row>
    <row r="2475" spans="2:11" ht="13.5" x14ac:dyDescent="0.35">
      <c r="B2475" s="3">
        <v>45603</v>
      </c>
      <c r="C2475" s="2">
        <v>104</v>
      </c>
      <c r="D2475" s="2">
        <v>85.614900000000006</v>
      </c>
      <c r="E2475" s="2">
        <v>2339</v>
      </c>
      <c r="F2475" s="2">
        <v>103.71899999999999</v>
      </c>
      <c r="G2475" s="2">
        <v>242598.74100000001</v>
      </c>
      <c r="H2475" s="5">
        <f t="shared" si="38"/>
        <v>1.9159214238572417E-4</v>
      </c>
      <c r="I2475" s="4"/>
      <c r="J2475" s="4"/>
      <c r="K2475" s="4"/>
    </row>
    <row r="2476" spans="2:11" ht="13.5" x14ac:dyDescent="0.35">
      <c r="B2476" s="3">
        <v>45604</v>
      </c>
      <c r="C2476" s="2">
        <v>104.3</v>
      </c>
      <c r="D2476" s="2">
        <v>85.861900000000006</v>
      </c>
      <c r="E2476" s="2">
        <v>1499</v>
      </c>
      <c r="F2476" s="2">
        <v>104.277</v>
      </c>
      <c r="G2476" s="2">
        <v>156311.223</v>
      </c>
      <c r="H2476" s="5">
        <f t="shared" si="38"/>
        <v>2.8850118378927017E-3</v>
      </c>
      <c r="I2476" s="4"/>
      <c r="J2476" s="4"/>
      <c r="K2476" s="4"/>
    </row>
    <row r="2477" spans="2:11" ht="13.5" x14ac:dyDescent="0.35">
      <c r="B2477" s="3">
        <v>45607</v>
      </c>
      <c r="C2477" s="2">
        <v>104.48</v>
      </c>
      <c r="D2477" s="2">
        <v>86.010099999999994</v>
      </c>
      <c r="E2477" s="2">
        <v>453</v>
      </c>
      <c r="F2477" s="2">
        <v>103.682</v>
      </c>
      <c r="G2477" s="2">
        <v>46967.946000000004</v>
      </c>
      <c r="H2477" s="5">
        <f t="shared" si="38"/>
        <v>1.7260274929856963E-3</v>
      </c>
      <c r="I2477" s="4"/>
      <c r="J2477" s="4"/>
      <c r="K2477" s="4"/>
    </row>
    <row r="2478" spans="2:11" ht="13.5" x14ac:dyDescent="0.35">
      <c r="B2478" s="3">
        <v>45608</v>
      </c>
      <c r="C2478" s="2">
        <v>103.5</v>
      </c>
      <c r="D2478" s="2">
        <v>85.203299999999999</v>
      </c>
      <c r="E2478" s="2">
        <v>1654</v>
      </c>
      <c r="F2478" s="2">
        <v>103.59699999999999</v>
      </c>
      <c r="G2478" s="2">
        <v>171349.43799999999</v>
      </c>
      <c r="H2478" s="5">
        <f t="shared" si="38"/>
        <v>-9.3802937096921831E-3</v>
      </c>
      <c r="I2478" s="4"/>
      <c r="J2478" s="4"/>
      <c r="K2478" s="4"/>
    </row>
    <row r="2479" spans="2:11" ht="13.5" x14ac:dyDescent="0.35">
      <c r="B2479" s="3">
        <v>45609</v>
      </c>
      <c r="C2479" s="2">
        <v>103.89</v>
      </c>
      <c r="D2479" s="2">
        <v>85.5244</v>
      </c>
      <c r="E2479" s="2">
        <v>695</v>
      </c>
      <c r="F2479" s="2">
        <v>103.562</v>
      </c>
      <c r="G2479" s="2">
        <v>71975.59</v>
      </c>
      <c r="H2479" s="5">
        <f t="shared" si="38"/>
        <v>3.768633374528936E-3</v>
      </c>
      <c r="I2479" s="4"/>
      <c r="J2479" s="4"/>
      <c r="K2479" s="4"/>
    </row>
    <row r="2480" spans="2:11" ht="13.5" x14ac:dyDescent="0.35">
      <c r="B2480" s="3">
        <v>45610</v>
      </c>
      <c r="C2480" s="2">
        <v>103.01</v>
      </c>
      <c r="D2480" s="2">
        <v>84.8</v>
      </c>
      <c r="E2480" s="2">
        <v>454</v>
      </c>
      <c r="F2480" s="2">
        <v>103.834</v>
      </c>
      <c r="G2480" s="2">
        <v>47140.635999999999</v>
      </c>
      <c r="H2480" s="5">
        <f t="shared" si="38"/>
        <v>-8.4700974224899885E-3</v>
      </c>
      <c r="I2480" s="4"/>
      <c r="J2480" s="4"/>
      <c r="K2480" s="4"/>
    </row>
    <row r="2481" spans="2:11" ht="13.5" x14ac:dyDescent="0.35">
      <c r="B2481" s="3">
        <v>45611</v>
      </c>
      <c r="C2481" s="2">
        <v>103.7</v>
      </c>
      <c r="D2481" s="2">
        <v>85.367999999999995</v>
      </c>
      <c r="E2481" s="2">
        <v>1651</v>
      </c>
      <c r="F2481" s="2">
        <v>103.104</v>
      </c>
      <c r="G2481" s="2">
        <v>170224.704</v>
      </c>
      <c r="H2481" s="5">
        <f t="shared" si="38"/>
        <v>6.6981132075471447E-3</v>
      </c>
      <c r="I2481" s="4"/>
      <c r="J2481" s="4"/>
      <c r="K2481" s="4"/>
    </row>
    <row r="2482" spans="2:11" ht="13.5" x14ac:dyDescent="0.35">
      <c r="B2482" s="3">
        <v>45614</v>
      </c>
      <c r="C2482" s="2">
        <v>103.6</v>
      </c>
      <c r="D2482" s="2">
        <v>85.285700000000006</v>
      </c>
      <c r="E2482" s="2">
        <v>1459</v>
      </c>
      <c r="F2482" s="2">
        <v>103.315</v>
      </c>
      <c r="G2482" s="2">
        <v>150736.58499999999</v>
      </c>
      <c r="H2482" s="5">
        <f t="shared" si="38"/>
        <v>-9.6406147502564642E-4</v>
      </c>
      <c r="I2482" s="4"/>
      <c r="J2482" s="4"/>
      <c r="K2482" s="4"/>
    </row>
    <row r="2483" spans="2:11" ht="13.5" x14ac:dyDescent="0.35">
      <c r="B2483" s="3">
        <v>45615</v>
      </c>
      <c r="C2483" s="2">
        <v>103.69</v>
      </c>
      <c r="D2483" s="2">
        <v>85.359700000000004</v>
      </c>
      <c r="E2483" s="2">
        <v>49</v>
      </c>
      <c r="F2483" s="2">
        <v>103.64</v>
      </c>
      <c r="G2483" s="2">
        <v>5078.3599999999997</v>
      </c>
      <c r="H2483" s="5">
        <f t="shared" si="38"/>
        <v>8.6767183713093823E-4</v>
      </c>
      <c r="I2483" s="4"/>
      <c r="J2483" s="4"/>
      <c r="K2483" s="4"/>
    </row>
    <row r="2484" spans="2:11" ht="13.5" x14ac:dyDescent="0.35">
      <c r="B2484" s="3">
        <v>45616</v>
      </c>
      <c r="C2484" s="2">
        <v>105</v>
      </c>
      <c r="D2484" s="2">
        <v>86.438199999999995</v>
      </c>
      <c r="E2484" s="2">
        <v>1567</v>
      </c>
      <c r="F2484" s="2">
        <v>103.959</v>
      </c>
      <c r="G2484" s="2">
        <v>162903.753</v>
      </c>
      <c r="H2484" s="5">
        <f t="shared" si="38"/>
        <v>1.2634767929128043E-2</v>
      </c>
      <c r="I2484" s="4"/>
      <c r="J2484" s="4"/>
      <c r="K2484" s="4"/>
    </row>
    <row r="2485" spans="2:11" ht="13.5" x14ac:dyDescent="0.35">
      <c r="B2485" s="3">
        <v>45617</v>
      </c>
      <c r="C2485" s="2">
        <v>104.7</v>
      </c>
      <c r="D2485" s="2">
        <v>86.191199999999995</v>
      </c>
      <c r="E2485" s="2">
        <v>2221</v>
      </c>
      <c r="F2485" s="2">
        <v>104.78700000000001</v>
      </c>
      <c r="G2485" s="2">
        <v>232731.927</v>
      </c>
      <c r="H2485" s="5">
        <f t="shared" si="38"/>
        <v>-2.8575328963351839E-3</v>
      </c>
      <c r="I2485" s="4"/>
      <c r="J2485" s="4"/>
      <c r="K2485" s="4"/>
    </row>
    <row r="2486" spans="2:11" ht="13.5" x14ac:dyDescent="0.35">
      <c r="B2486" s="3">
        <v>45618</v>
      </c>
      <c r="C2486" s="2">
        <v>104.49</v>
      </c>
      <c r="D2486" s="2">
        <v>86.018299999999996</v>
      </c>
      <c r="E2486" s="2">
        <v>5058</v>
      </c>
      <c r="F2486" s="2">
        <v>103.633</v>
      </c>
      <c r="G2486" s="2">
        <v>524175.71399999998</v>
      </c>
      <c r="H2486" s="5">
        <f t="shared" si="38"/>
        <v>-2.0060052534365286E-3</v>
      </c>
      <c r="I2486" s="4"/>
      <c r="J2486" s="4"/>
      <c r="K2486" s="4"/>
    </row>
    <row r="2487" spans="2:11" ht="13.5" x14ac:dyDescent="0.35">
      <c r="B2487" s="3">
        <v>45621</v>
      </c>
      <c r="C2487" s="2">
        <v>103.99</v>
      </c>
      <c r="D2487" s="2">
        <v>85.606700000000004</v>
      </c>
      <c r="E2487" s="2">
        <v>1356</v>
      </c>
      <c r="F2487" s="2">
        <v>103.523</v>
      </c>
      <c r="G2487" s="2">
        <v>140377.18799999999</v>
      </c>
      <c r="H2487" s="5">
        <f t="shared" si="38"/>
        <v>-4.7850283021170252E-3</v>
      </c>
      <c r="I2487" s="4"/>
      <c r="J2487" s="4"/>
      <c r="K2487" s="4"/>
    </row>
    <row r="2488" spans="2:11" ht="13.5" x14ac:dyDescent="0.35">
      <c r="B2488" s="3">
        <v>45622</v>
      </c>
      <c r="C2488" s="2">
        <v>103.97</v>
      </c>
      <c r="D2488" s="2">
        <v>85.590199999999996</v>
      </c>
      <c r="E2488" s="2">
        <v>2946</v>
      </c>
      <c r="F2488" s="2">
        <v>103.812</v>
      </c>
      <c r="G2488" s="2">
        <v>305830.152</v>
      </c>
      <c r="H2488" s="5">
        <f t="shared" si="38"/>
        <v>-1.9274192323740701E-4</v>
      </c>
      <c r="I2488" s="4"/>
      <c r="J2488" s="4"/>
      <c r="K2488" s="4"/>
    </row>
    <row r="2489" spans="2:11" ht="13.5" x14ac:dyDescent="0.35">
      <c r="B2489" s="3">
        <v>45623</v>
      </c>
      <c r="C2489" s="2">
        <v>104.2</v>
      </c>
      <c r="D2489" s="2">
        <v>85.779600000000002</v>
      </c>
      <c r="E2489" s="2">
        <v>2806</v>
      </c>
      <c r="F2489" s="2">
        <v>104.248</v>
      </c>
      <c r="G2489" s="2">
        <v>292519.88799999998</v>
      </c>
      <c r="H2489" s="5">
        <f t="shared" si="38"/>
        <v>2.2128701650423323E-3</v>
      </c>
      <c r="I2489" s="4"/>
      <c r="J2489" s="4"/>
      <c r="K2489" s="4"/>
    </row>
    <row r="2490" spans="2:11" ht="13.5" x14ac:dyDescent="0.35">
      <c r="B2490" s="3">
        <v>45624</v>
      </c>
      <c r="C2490" s="2">
        <v>105</v>
      </c>
      <c r="D2490" s="2">
        <v>86.438199999999995</v>
      </c>
      <c r="E2490" s="2">
        <v>18106</v>
      </c>
      <c r="F2490" s="2">
        <v>104.986</v>
      </c>
      <c r="G2490" s="2">
        <v>1900876.5160000001</v>
      </c>
      <c r="H2490" s="5">
        <f t="shared" si="38"/>
        <v>7.6778161707444746E-3</v>
      </c>
      <c r="I2490" s="4"/>
      <c r="J2490" s="4"/>
      <c r="K2490" s="4"/>
    </row>
    <row r="2491" spans="2:11" ht="13.5" x14ac:dyDescent="0.35">
      <c r="B2491" s="3">
        <v>45625</v>
      </c>
      <c r="C2491" s="2">
        <v>94.12</v>
      </c>
      <c r="D2491" s="2">
        <v>88.651600000000002</v>
      </c>
      <c r="E2491" s="2">
        <v>4077</v>
      </c>
      <c r="F2491" s="2">
        <v>93.956999999999994</v>
      </c>
      <c r="G2491" s="2">
        <v>383062.68900000001</v>
      </c>
      <c r="H2491" s="5">
        <f t="shared" si="38"/>
        <v>2.5606734059709795E-2</v>
      </c>
      <c r="I2491" s="4"/>
      <c r="J2491" s="4"/>
      <c r="K2491" s="4"/>
    </row>
    <row r="2492" spans="2:11" ht="13.5" x14ac:dyDescent="0.35">
      <c r="B2492" s="3">
        <v>45628</v>
      </c>
      <c r="C2492" s="2">
        <v>93.53</v>
      </c>
      <c r="D2492" s="2">
        <v>88.0959</v>
      </c>
      <c r="E2492" s="2">
        <v>3768</v>
      </c>
      <c r="F2492" s="2">
        <v>94.084000000000003</v>
      </c>
      <c r="G2492" s="2">
        <v>354508.51199999999</v>
      </c>
      <c r="H2492" s="5">
        <f t="shared" si="38"/>
        <v>-6.2683583827026429E-3</v>
      </c>
      <c r="I2492" s="4"/>
      <c r="J2492" s="4"/>
      <c r="K2492" s="4"/>
    </row>
    <row r="2493" spans="2:11" ht="13.5" x14ac:dyDescent="0.35">
      <c r="B2493" s="3">
        <v>45629</v>
      </c>
      <c r="C2493" s="2">
        <v>94.24</v>
      </c>
      <c r="D2493" s="2">
        <v>88.764700000000005</v>
      </c>
      <c r="E2493" s="2">
        <v>1097</v>
      </c>
      <c r="F2493" s="2">
        <v>93.694999999999993</v>
      </c>
      <c r="G2493" s="2">
        <v>102783.41499999999</v>
      </c>
      <c r="H2493" s="5">
        <f t="shared" si="38"/>
        <v>7.5917267432423583E-3</v>
      </c>
      <c r="I2493" s="4"/>
      <c r="J2493" s="4"/>
      <c r="K2493" s="4"/>
    </row>
    <row r="2494" spans="2:11" ht="13.5" x14ac:dyDescent="0.35">
      <c r="B2494" s="3">
        <v>45630</v>
      </c>
      <c r="C2494" s="2">
        <v>94.3</v>
      </c>
      <c r="D2494" s="2">
        <v>88.821200000000005</v>
      </c>
      <c r="E2494" s="2">
        <v>871</v>
      </c>
      <c r="F2494" s="2">
        <v>94.058000000000007</v>
      </c>
      <c r="G2494" s="2">
        <v>81924.517999999996</v>
      </c>
      <c r="H2494" s="5">
        <f t="shared" si="38"/>
        <v>6.3651429002745206E-4</v>
      </c>
      <c r="I2494" s="4"/>
      <c r="J2494" s="4"/>
      <c r="K2494" s="4"/>
    </row>
    <row r="2495" spans="2:11" ht="13.5" x14ac:dyDescent="0.35">
      <c r="B2495" s="3">
        <v>45631</v>
      </c>
      <c r="C2495" s="2">
        <v>95.2</v>
      </c>
      <c r="D2495" s="2">
        <v>89.668899999999994</v>
      </c>
      <c r="E2495" s="2">
        <v>18518</v>
      </c>
      <c r="F2495" s="2">
        <v>94.474999999999994</v>
      </c>
      <c r="G2495" s="2">
        <v>1749488.05</v>
      </c>
      <c r="H2495" s="5">
        <f t="shared" si="38"/>
        <v>9.5438926742713332E-3</v>
      </c>
      <c r="I2495" s="4"/>
      <c r="J2495" s="4"/>
      <c r="K2495" s="4"/>
    </row>
    <row r="2496" spans="2:11" ht="13.5" x14ac:dyDescent="0.35">
      <c r="B2496" s="3">
        <v>45632</v>
      </c>
      <c r="C2496" s="2">
        <v>95.2</v>
      </c>
      <c r="D2496" s="2">
        <v>89.668899999999994</v>
      </c>
      <c r="E2496" s="2">
        <v>1374</v>
      </c>
      <c r="F2496" s="2">
        <v>95.16</v>
      </c>
      <c r="G2496" s="2">
        <v>130749.84</v>
      </c>
      <c r="H2496" s="5">
        <f t="shared" si="38"/>
        <v>0</v>
      </c>
      <c r="I2496" s="4"/>
      <c r="J2496" s="4"/>
      <c r="K2496" s="4"/>
    </row>
    <row r="2497" spans="2:11" ht="13.5" x14ac:dyDescent="0.35">
      <c r="B2497" s="3">
        <v>45635</v>
      </c>
      <c r="C2497" s="2">
        <v>95.3</v>
      </c>
      <c r="D2497" s="2">
        <v>89.763099999999994</v>
      </c>
      <c r="E2497" s="2">
        <v>1044</v>
      </c>
      <c r="F2497" s="2">
        <v>95.103999999999999</v>
      </c>
      <c r="G2497" s="2">
        <v>99288.576000000001</v>
      </c>
      <c r="H2497" s="5">
        <f t="shared" si="38"/>
        <v>1.0505314551645078E-3</v>
      </c>
      <c r="I2497" s="4"/>
      <c r="J2497" s="4"/>
      <c r="K2497" s="4"/>
    </row>
    <row r="2498" spans="2:11" ht="13.5" x14ac:dyDescent="0.35">
      <c r="B2498" s="3">
        <v>45636</v>
      </c>
      <c r="C2498" s="2">
        <v>95.1</v>
      </c>
      <c r="D2498" s="2">
        <v>89.574700000000007</v>
      </c>
      <c r="E2498" s="2">
        <v>269</v>
      </c>
      <c r="F2498" s="2">
        <v>94.905000000000001</v>
      </c>
      <c r="G2498" s="2">
        <v>25529.445</v>
      </c>
      <c r="H2498" s="5">
        <f t="shared" si="38"/>
        <v>-2.0988579939862509E-3</v>
      </c>
      <c r="I2498" s="4"/>
      <c r="J2498" s="4"/>
      <c r="K2498" s="4"/>
    </row>
    <row r="2499" spans="2:11" ht="13.5" x14ac:dyDescent="0.35">
      <c r="B2499" s="3">
        <v>45637</v>
      </c>
      <c r="C2499" s="2">
        <v>94.72</v>
      </c>
      <c r="D2499" s="2">
        <v>89.216800000000006</v>
      </c>
      <c r="E2499" s="2">
        <v>1378</v>
      </c>
      <c r="F2499" s="2">
        <v>94.915000000000006</v>
      </c>
      <c r="G2499" s="2">
        <v>130792.87</v>
      </c>
      <c r="H2499" s="5">
        <f t="shared" si="38"/>
        <v>-3.9955478500067624E-3</v>
      </c>
      <c r="I2499" s="4"/>
      <c r="J2499" s="4"/>
      <c r="K2499" s="4"/>
    </row>
    <row r="2500" spans="2:11" ht="13.5" x14ac:dyDescent="0.35">
      <c r="B2500" s="3">
        <v>45638</v>
      </c>
      <c r="C2500" s="2">
        <v>93.9</v>
      </c>
      <c r="D2500" s="2">
        <v>88.444400000000002</v>
      </c>
      <c r="E2500" s="2">
        <v>2228</v>
      </c>
      <c r="F2500" s="2">
        <v>94.245000000000005</v>
      </c>
      <c r="G2500" s="2">
        <v>209977.86</v>
      </c>
      <c r="H2500" s="5">
        <f t="shared" si="38"/>
        <v>-8.6575622528492907E-3</v>
      </c>
      <c r="I2500" s="4"/>
      <c r="J2500" s="4"/>
      <c r="K2500" s="4"/>
    </row>
    <row r="2501" spans="2:11" ht="13.5" x14ac:dyDescent="0.35">
      <c r="B2501" s="3">
        <v>45639</v>
      </c>
      <c r="C2501" s="2">
        <v>93.99</v>
      </c>
      <c r="D2501" s="2">
        <v>88.529200000000003</v>
      </c>
      <c r="E2501" s="2">
        <v>1524</v>
      </c>
      <c r="F2501" s="2">
        <v>93.72</v>
      </c>
      <c r="G2501" s="2">
        <v>142829.28</v>
      </c>
      <c r="H2501" s="5">
        <f t="shared" si="38"/>
        <v>9.5879445165551822E-4</v>
      </c>
      <c r="I2501" s="4"/>
      <c r="J2501" s="4"/>
      <c r="K2501" s="4"/>
    </row>
    <row r="2502" spans="2:11" ht="13.5" x14ac:dyDescent="0.35">
      <c r="B2502" s="3">
        <v>45642</v>
      </c>
      <c r="C2502" s="2">
        <v>93.4</v>
      </c>
      <c r="D2502" s="2">
        <v>87.973500000000001</v>
      </c>
      <c r="E2502" s="2">
        <v>1736</v>
      </c>
      <c r="F2502" s="2">
        <v>93.575000000000003</v>
      </c>
      <c r="G2502" s="2">
        <v>162446.20000000001</v>
      </c>
      <c r="H2502" s="5">
        <f t="shared" si="38"/>
        <v>-6.277024981588014E-3</v>
      </c>
      <c r="I2502" s="4"/>
      <c r="J2502" s="4"/>
      <c r="K2502" s="4"/>
    </row>
    <row r="2503" spans="2:11" ht="13.5" x14ac:dyDescent="0.35">
      <c r="B2503" s="3">
        <v>45644</v>
      </c>
      <c r="C2503" s="2">
        <v>93.4</v>
      </c>
      <c r="D2503" s="2">
        <v>87.973500000000001</v>
      </c>
      <c r="E2503" s="2">
        <v>3600</v>
      </c>
      <c r="F2503" s="2">
        <v>93.188000000000002</v>
      </c>
      <c r="G2503" s="2">
        <v>335476.8</v>
      </c>
      <c r="H2503" s="5">
        <f t="shared" ref="H2503:H2566" si="39">(D2503-D2502)/D2502</f>
        <v>0</v>
      </c>
      <c r="I2503" s="4"/>
      <c r="J2503" s="4"/>
      <c r="K2503" s="4"/>
    </row>
    <row r="2504" spans="2:11" ht="13.5" x14ac:dyDescent="0.35">
      <c r="B2504" s="3">
        <v>45645</v>
      </c>
      <c r="C2504" s="2">
        <v>93.4</v>
      </c>
      <c r="D2504" s="2">
        <v>87.973500000000001</v>
      </c>
      <c r="E2504" s="2">
        <v>621</v>
      </c>
      <c r="F2504" s="2">
        <v>93.47</v>
      </c>
      <c r="G2504" s="2">
        <v>58044.87</v>
      </c>
      <c r="H2504" s="5">
        <f t="shared" si="39"/>
        <v>0</v>
      </c>
      <c r="I2504" s="4"/>
      <c r="J2504" s="4"/>
      <c r="K2504" s="4"/>
    </row>
    <row r="2505" spans="2:11" ht="13.5" x14ac:dyDescent="0.35">
      <c r="B2505" s="3">
        <v>45646</v>
      </c>
      <c r="C2505" s="2">
        <v>93.6</v>
      </c>
      <c r="D2505" s="2">
        <v>88.161799999999999</v>
      </c>
      <c r="E2505" s="2">
        <v>2991</v>
      </c>
      <c r="F2505" s="2">
        <v>93.460999999999999</v>
      </c>
      <c r="G2505" s="2">
        <v>279541.85100000002</v>
      </c>
      <c r="H2505" s="5">
        <f t="shared" si="39"/>
        <v>2.1404172847505004E-3</v>
      </c>
      <c r="I2505" s="4"/>
      <c r="J2505" s="4"/>
      <c r="K2505" s="4"/>
    </row>
    <row r="2506" spans="2:11" ht="13.5" x14ac:dyDescent="0.35">
      <c r="B2506" s="3">
        <v>45649</v>
      </c>
      <c r="C2506" s="2">
        <v>93.5</v>
      </c>
      <c r="D2506" s="2">
        <v>88.067700000000002</v>
      </c>
      <c r="E2506" s="2">
        <v>1988</v>
      </c>
      <c r="F2506" s="2">
        <v>93.572999999999993</v>
      </c>
      <c r="G2506" s="2">
        <v>186023.12400000001</v>
      </c>
      <c r="H2506" s="5">
        <f t="shared" si="39"/>
        <v>-1.0673557028100312E-3</v>
      </c>
      <c r="I2506" s="4"/>
      <c r="J2506" s="4"/>
      <c r="K2506" s="4"/>
    </row>
    <row r="2507" spans="2:11" ht="13.5" x14ac:dyDescent="0.35">
      <c r="B2507" s="3">
        <v>45650</v>
      </c>
      <c r="C2507" s="2">
        <v>93.33</v>
      </c>
      <c r="D2507" s="2">
        <v>87.907499999999999</v>
      </c>
      <c r="E2507" s="2">
        <v>3341</v>
      </c>
      <c r="F2507" s="2">
        <v>93.468999999999994</v>
      </c>
      <c r="G2507" s="2">
        <v>312279.929</v>
      </c>
      <c r="H2507" s="5">
        <f t="shared" si="39"/>
        <v>-1.8190551132822048E-3</v>
      </c>
      <c r="I2507" s="4"/>
      <c r="J2507" s="4"/>
      <c r="K2507" s="4"/>
    </row>
    <row r="2508" spans="2:11" ht="13.5" x14ac:dyDescent="0.35">
      <c r="B2508" s="3">
        <v>45651</v>
      </c>
      <c r="C2508" s="2">
        <v>93.89</v>
      </c>
      <c r="D2508" s="2">
        <v>88.435000000000002</v>
      </c>
      <c r="E2508" s="2">
        <v>2884</v>
      </c>
      <c r="F2508" s="2">
        <v>93.477999999999994</v>
      </c>
      <c r="G2508" s="2">
        <v>269590.55200000003</v>
      </c>
      <c r="H2508" s="5">
        <f t="shared" si="39"/>
        <v>6.0006256576515477E-3</v>
      </c>
      <c r="I2508" s="4"/>
      <c r="J2508" s="4"/>
      <c r="K2508" s="4"/>
    </row>
    <row r="2509" spans="2:11" ht="13.5" x14ac:dyDescent="0.35">
      <c r="B2509" s="3">
        <v>45652</v>
      </c>
      <c r="C2509" s="2">
        <v>93.84</v>
      </c>
      <c r="D2509" s="2">
        <v>88.387900000000002</v>
      </c>
      <c r="E2509" s="2">
        <v>4136</v>
      </c>
      <c r="F2509" s="2">
        <v>93.561000000000007</v>
      </c>
      <c r="G2509" s="2">
        <v>386968.29599999997</v>
      </c>
      <c r="H2509" s="5">
        <f t="shared" si="39"/>
        <v>-5.3259456097699289E-4</v>
      </c>
      <c r="I2509" s="4"/>
      <c r="J2509" s="4"/>
      <c r="K2509" s="4"/>
    </row>
    <row r="2510" spans="2:11" ht="13.5" x14ac:dyDescent="0.35">
      <c r="B2510" s="3">
        <v>45653</v>
      </c>
      <c r="C2510" s="2">
        <v>93.84</v>
      </c>
      <c r="D2510" s="2">
        <v>88.387900000000002</v>
      </c>
      <c r="E2510" s="2">
        <v>3143</v>
      </c>
      <c r="F2510" s="2">
        <v>93.71</v>
      </c>
      <c r="G2510" s="2">
        <v>294530.53000000003</v>
      </c>
      <c r="H2510" s="5">
        <f t="shared" si="39"/>
        <v>0</v>
      </c>
      <c r="I2510" s="4"/>
      <c r="J2510" s="4"/>
      <c r="K2510" s="4"/>
    </row>
    <row r="2511" spans="2:11" ht="13.5" x14ac:dyDescent="0.35">
      <c r="B2511" s="3">
        <v>45656</v>
      </c>
      <c r="C2511" s="2">
        <v>93.84</v>
      </c>
      <c r="D2511" s="2">
        <v>88.387900000000002</v>
      </c>
      <c r="E2511" s="2">
        <v>1609</v>
      </c>
      <c r="F2511" s="2">
        <v>93.784999999999997</v>
      </c>
      <c r="G2511" s="2">
        <v>150900.065</v>
      </c>
      <c r="H2511" s="5">
        <f t="shared" si="39"/>
        <v>0</v>
      </c>
      <c r="I2511" s="7"/>
      <c r="J2511" s="7"/>
      <c r="K2511" s="7"/>
    </row>
    <row r="2512" spans="2:11" ht="13.5" x14ac:dyDescent="0.35">
      <c r="B2512" s="3">
        <v>45657</v>
      </c>
      <c r="C2512" s="2">
        <v>93.83</v>
      </c>
      <c r="D2512" s="2">
        <v>88.378500000000003</v>
      </c>
      <c r="E2512" s="2">
        <v>1778</v>
      </c>
      <c r="F2512" s="2">
        <v>93.778999999999996</v>
      </c>
      <c r="G2512" s="2">
        <v>166739.06200000001</v>
      </c>
      <c r="H2512" s="5">
        <f t="shared" si="39"/>
        <v>-1.0634939850363464E-4</v>
      </c>
      <c r="I2512" s="8"/>
      <c r="J2512" s="9"/>
      <c r="K2512" s="10"/>
    </row>
    <row r="2513" spans="2:11" ht="13.5" x14ac:dyDescent="0.35">
      <c r="B2513" s="3">
        <v>45659</v>
      </c>
      <c r="C2513" s="2">
        <v>93.9</v>
      </c>
      <c r="D2513" s="2">
        <v>88.444400000000002</v>
      </c>
      <c r="E2513" s="2">
        <v>1176</v>
      </c>
      <c r="F2513" s="2">
        <v>93.76</v>
      </c>
      <c r="G2513" s="2">
        <v>110261.75999999999</v>
      </c>
      <c r="H2513" s="5">
        <f t="shared" si="39"/>
        <v>7.4565646622197913E-4</v>
      </c>
      <c r="I2513" s="4"/>
      <c r="J2513" s="4"/>
      <c r="K2513" s="4"/>
    </row>
    <row r="2514" spans="2:11" ht="13.5" x14ac:dyDescent="0.35">
      <c r="B2514" s="3">
        <v>45660</v>
      </c>
      <c r="C2514" s="2">
        <v>93.5</v>
      </c>
      <c r="D2514" s="2">
        <v>88.067700000000002</v>
      </c>
      <c r="E2514" s="2">
        <v>2143</v>
      </c>
      <c r="F2514" s="2">
        <v>93.796999999999997</v>
      </c>
      <c r="G2514" s="2">
        <v>201006.97099999999</v>
      </c>
      <c r="H2514" s="5">
        <f t="shared" si="39"/>
        <v>-4.2591729945592894E-3</v>
      </c>
      <c r="I2514" s="4"/>
      <c r="J2514" s="4"/>
      <c r="K2514" s="4"/>
    </row>
    <row r="2515" spans="2:11" ht="13.5" x14ac:dyDescent="0.35">
      <c r="B2515" s="3">
        <v>45663</v>
      </c>
      <c r="C2515" s="2">
        <v>93.69</v>
      </c>
      <c r="D2515" s="2">
        <v>88.246600000000001</v>
      </c>
      <c r="E2515" s="2">
        <v>3387</v>
      </c>
      <c r="F2515" s="2">
        <v>93.561000000000007</v>
      </c>
      <c r="G2515" s="2">
        <v>316891.10700000002</v>
      </c>
      <c r="H2515" s="5">
        <f t="shared" si="39"/>
        <v>2.0313917588400598E-3</v>
      </c>
      <c r="I2515" s="4"/>
      <c r="J2515" s="4"/>
      <c r="K2515" s="4"/>
    </row>
    <row r="2516" spans="2:11" ht="13.5" x14ac:dyDescent="0.35">
      <c r="B2516" s="3">
        <v>45664</v>
      </c>
      <c r="C2516" s="2">
        <v>93.5</v>
      </c>
      <c r="D2516" s="2">
        <v>88.067700000000002</v>
      </c>
      <c r="E2516" s="2">
        <v>3356</v>
      </c>
      <c r="F2516" s="2">
        <v>93.444000000000003</v>
      </c>
      <c r="G2516" s="2">
        <v>313598.06400000001</v>
      </c>
      <c r="H2516" s="5">
        <f t="shared" si="39"/>
        <v>-2.0272735720129583E-3</v>
      </c>
      <c r="I2516" s="4"/>
      <c r="J2516" s="4"/>
      <c r="K2516" s="4"/>
    </row>
    <row r="2517" spans="2:11" ht="13.5" x14ac:dyDescent="0.35">
      <c r="B2517" s="3">
        <v>45665</v>
      </c>
      <c r="C2517" s="2">
        <v>93.7</v>
      </c>
      <c r="D2517" s="2">
        <v>88.256</v>
      </c>
      <c r="E2517" s="2">
        <v>8083</v>
      </c>
      <c r="F2517" s="2">
        <v>93.584000000000003</v>
      </c>
      <c r="G2517" s="2">
        <v>756439.47199999995</v>
      </c>
      <c r="H2517" s="5">
        <f t="shared" si="39"/>
        <v>2.1381278266606046E-3</v>
      </c>
      <c r="I2517" s="4"/>
      <c r="J2517" s="4"/>
      <c r="K2517" s="4"/>
    </row>
    <row r="2518" spans="2:11" ht="13.5" x14ac:dyDescent="0.35">
      <c r="B2518" s="3">
        <v>45666</v>
      </c>
      <c r="C2518" s="2">
        <v>93.99</v>
      </c>
      <c r="D2518" s="2">
        <v>88.529200000000003</v>
      </c>
      <c r="E2518" s="2">
        <v>3547</v>
      </c>
      <c r="F2518" s="2">
        <v>93.792000000000002</v>
      </c>
      <c r="G2518" s="2">
        <v>332680.22399999999</v>
      </c>
      <c r="H2518" s="5">
        <f t="shared" si="39"/>
        <v>3.0955402465555064E-3</v>
      </c>
      <c r="I2518" s="4"/>
      <c r="J2518" s="4"/>
      <c r="K2518" s="4"/>
    </row>
    <row r="2519" spans="2:11" ht="13.5" x14ac:dyDescent="0.35">
      <c r="B2519" s="3">
        <v>45667</v>
      </c>
      <c r="C2519" s="2">
        <v>93.99</v>
      </c>
      <c r="D2519" s="2">
        <v>88.529200000000003</v>
      </c>
      <c r="E2519" s="2">
        <v>1140</v>
      </c>
      <c r="F2519" s="2">
        <v>93.825000000000003</v>
      </c>
      <c r="G2519" s="2">
        <v>106960.5</v>
      </c>
      <c r="H2519" s="5">
        <f t="shared" si="39"/>
        <v>0</v>
      </c>
      <c r="I2519" s="4"/>
      <c r="J2519" s="4"/>
      <c r="K2519" s="4"/>
    </row>
    <row r="2520" spans="2:11" ht="13.5" x14ac:dyDescent="0.35">
      <c r="B2520" s="3">
        <v>45670</v>
      </c>
      <c r="C2520" s="2">
        <v>94</v>
      </c>
      <c r="D2520" s="2">
        <v>88.538600000000002</v>
      </c>
      <c r="E2520" s="2">
        <v>3830</v>
      </c>
      <c r="F2520" s="2">
        <v>93.954999999999998</v>
      </c>
      <c r="G2520" s="2">
        <v>359847.65</v>
      </c>
      <c r="H2520" s="5">
        <f t="shared" si="39"/>
        <v>1.0617965597790795E-4</v>
      </c>
      <c r="I2520" s="4"/>
      <c r="J2520" s="4"/>
      <c r="K2520" s="4"/>
    </row>
    <row r="2521" spans="2:11" ht="13.5" x14ac:dyDescent="0.35">
      <c r="B2521" s="3">
        <v>45671</v>
      </c>
      <c r="C2521" s="2">
        <v>94.99</v>
      </c>
      <c r="D2521" s="2">
        <v>89.471100000000007</v>
      </c>
      <c r="E2521" s="2">
        <v>5498</v>
      </c>
      <c r="F2521" s="2">
        <v>94.137</v>
      </c>
      <c r="G2521" s="2">
        <v>517565.22600000002</v>
      </c>
      <c r="H2521" s="5">
        <f t="shared" si="39"/>
        <v>1.0532129489284951E-2</v>
      </c>
      <c r="I2521" s="4"/>
      <c r="J2521" s="4"/>
      <c r="K2521" s="4"/>
    </row>
    <row r="2522" spans="2:11" ht="13.5" x14ac:dyDescent="0.35">
      <c r="B2522" s="3">
        <v>45672</v>
      </c>
      <c r="C2522" s="2">
        <v>97</v>
      </c>
      <c r="D2522" s="2">
        <v>91.3643</v>
      </c>
      <c r="E2522" s="2">
        <v>4320</v>
      </c>
      <c r="F2522" s="2">
        <v>95.022000000000006</v>
      </c>
      <c r="G2522" s="2">
        <v>410495.04</v>
      </c>
      <c r="H2522" s="5">
        <f t="shared" si="39"/>
        <v>2.115990526549906E-2</v>
      </c>
      <c r="I2522" s="4"/>
      <c r="J2522" s="4"/>
      <c r="K2522" s="4"/>
    </row>
    <row r="2523" spans="2:11" ht="13.5" x14ac:dyDescent="0.35">
      <c r="B2523" s="3">
        <v>45673</v>
      </c>
      <c r="C2523" s="2">
        <v>96.85</v>
      </c>
      <c r="D2523" s="2">
        <v>91.222999999999999</v>
      </c>
      <c r="E2523" s="2">
        <v>2460</v>
      </c>
      <c r="F2523" s="2">
        <v>95.762</v>
      </c>
      <c r="G2523" s="2">
        <v>235574.52</v>
      </c>
      <c r="H2523" s="5">
        <f t="shared" si="39"/>
        <v>-1.5465559304892731E-3</v>
      </c>
      <c r="I2523" s="4"/>
      <c r="J2523" s="4"/>
      <c r="K2523" s="4"/>
    </row>
    <row r="2524" spans="2:11" ht="13.5" x14ac:dyDescent="0.35">
      <c r="B2524" s="3">
        <v>45674</v>
      </c>
      <c r="C2524" s="2">
        <v>96.5</v>
      </c>
      <c r="D2524" s="2">
        <v>90.8934</v>
      </c>
      <c r="E2524" s="2">
        <v>636</v>
      </c>
      <c r="F2524" s="2">
        <v>96.236999999999995</v>
      </c>
      <c r="G2524" s="2">
        <v>61206.732000000004</v>
      </c>
      <c r="H2524" s="5">
        <f t="shared" si="39"/>
        <v>-3.6131238832311941E-3</v>
      </c>
      <c r="I2524" s="4"/>
      <c r="J2524" s="4"/>
      <c r="K2524" s="4"/>
    </row>
    <row r="2525" spans="2:11" ht="13.5" x14ac:dyDescent="0.35">
      <c r="B2525" s="3">
        <v>45677</v>
      </c>
      <c r="C2525" s="2">
        <v>96.5</v>
      </c>
      <c r="D2525" s="2">
        <v>90.8934</v>
      </c>
      <c r="E2525" s="2">
        <v>2362</v>
      </c>
      <c r="F2525" s="2">
        <v>95.944000000000003</v>
      </c>
      <c r="G2525" s="2">
        <v>226619.728</v>
      </c>
      <c r="H2525" s="5">
        <f t="shared" si="39"/>
        <v>0</v>
      </c>
      <c r="I2525" s="4"/>
      <c r="J2525" s="4"/>
      <c r="K2525" s="4"/>
    </row>
    <row r="2526" spans="2:11" ht="13.5" x14ac:dyDescent="0.35">
      <c r="B2526" s="3">
        <v>45678</v>
      </c>
      <c r="C2526" s="2">
        <v>97</v>
      </c>
      <c r="D2526" s="2">
        <v>91.3643</v>
      </c>
      <c r="E2526" s="2">
        <v>2706</v>
      </c>
      <c r="F2526" s="2">
        <v>96.5</v>
      </c>
      <c r="G2526" s="2">
        <v>261129</v>
      </c>
      <c r="H2526" s="5">
        <f t="shared" si="39"/>
        <v>5.1807942050798002E-3</v>
      </c>
      <c r="I2526" s="4"/>
      <c r="J2526" s="4"/>
      <c r="K2526" s="4"/>
    </row>
    <row r="2527" spans="2:11" ht="13.5" x14ac:dyDescent="0.35">
      <c r="B2527" s="3">
        <v>45679</v>
      </c>
      <c r="C2527" s="2">
        <v>96.8</v>
      </c>
      <c r="D2527" s="2">
        <v>91.175899999999999</v>
      </c>
      <c r="E2527" s="2">
        <v>1588</v>
      </c>
      <c r="F2527" s="2">
        <v>96.869</v>
      </c>
      <c r="G2527" s="2">
        <v>153827.97200000001</v>
      </c>
      <c r="H2527" s="5">
        <f t="shared" si="39"/>
        <v>-2.0620745739856976E-3</v>
      </c>
      <c r="I2527" s="4"/>
      <c r="J2527" s="4"/>
      <c r="K2527" s="4"/>
    </row>
    <row r="2528" spans="2:11" ht="13.5" x14ac:dyDescent="0.35">
      <c r="B2528" s="3">
        <v>45680</v>
      </c>
      <c r="C2528" s="2">
        <v>98.4</v>
      </c>
      <c r="D2528" s="2">
        <v>92.683000000000007</v>
      </c>
      <c r="E2528" s="2">
        <v>1659</v>
      </c>
      <c r="F2528" s="2">
        <v>97.213999999999999</v>
      </c>
      <c r="G2528" s="2">
        <v>161278.02600000001</v>
      </c>
      <c r="H2528" s="5">
        <f t="shared" si="39"/>
        <v>1.6529587314191671E-2</v>
      </c>
      <c r="I2528" s="4"/>
      <c r="J2528" s="4"/>
      <c r="K2528" s="4"/>
    </row>
    <row r="2529" spans="2:11" ht="13.5" x14ac:dyDescent="0.35">
      <c r="B2529" s="3">
        <v>45681</v>
      </c>
      <c r="C2529" s="2">
        <v>98.9</v>
      </c>
      <c r="D2529" s="2">
        <v>93.153899999999993</v>
      </c>
      <c r="E2529" s="2">
        <v>4995</v>
      </c>
      <c r="F2529" s="2">
        <v>98.054000000000002</v>
      </c>
      <c r="G2529" s="2">
        <v>489779.73</v>
      </c>
      <c r="H2529" s="5">
        <f t="shared" si="39"/>
        <v>5.080759146768944E-3</v>
      </c>
      <c r="I2529" s="4"/>
      <c r="J2529" s="4"/>
      <c r="K2529" s="4"/>
    </row>
    <row r="2530" spans="2:11" ht="13.5" x14ac:dyDescent="0.35">
      <c r="B2530" s="3">
        <v>45684</v>
      </c>
      <c r="C2530" s="2">
        <v>98</v>
      </c>
      <c r="D2530" s="2">
        <v>92.306200000000004</v>
      </c>
      <c r="E2530" s="2">
        <v>2384</v>
      </c>
      <c r="F2530" s="2">
        <v>98.527000000000001</v>
      </c>
      <c r="G2530" s="2">
        <v>234888.36799999999</v>
      </c>
      <c r="H2530" s="5">
        <f t="shared" si="39"/>
        <v>-9.0999947398873165E-3</v>
      </c>
      <c r="I2530" s="4"/>
      <c r="J2530" s="4"/>
      <c r="K2530" s="4"/>
    </row>
    <row r="2531" spans="2:11" ht="13.5" x14ac:dyDescent="0.35">
      <c r="B2531" s="3">
        <v>45685</v>
      </c>
      <c r="C2531" s="2">
        <v>97.8</v>
      </c>
      <c r="D2531" s="2">
        <v>92.117800000000003</v>
      </c>
      <c r="E2531" s="2">
        <v>918</v>
      </c>
      <c r="F2531" s="2">
        <v>97.885000000000005</v>
      </c>
      <c r="G2531" s="2">
        <v>89858.43</v>
      </c>
      <c r="H2531" s="5">
        <f t="shared" si="39"/>
        <v>-2.041032996700129E-3</v>
      </c>
      <c r="I2531" s="4"/>
      <c r="J2531" s="4"/>
      <c r="K2531" s="4"/>
    </row>
    <row r="2532" spans="2:11" ht="13.5" x14ac:dyDescent="0.35">
      <c r="B2532" s="3">
        <v>45686</v>
      </c>
      <c r="C2532" s="2">
        <v>97.4</v>
      </c>
      <c r="D2532" s="2">
        <v>91.741100000000003</v>
      </c>
      <c r="E2532" s="2">
        <v>343</v>
      </c>
      <c r="F2532" s="2">
        <v>96.872</v>
      </c>
      <c r="G2532" s="2">
        <v>33227.095999999998</v>
      </c>
      <c r="H2532" s="5">
        <f t="shared" si="39"/>
        <v>-4.0893290981764609E-3</v>
      </c>
      <c r="I2532" s="4"/>
      <c r="J2532" s="4"/>
      <c r="K2532" s="4"/>
    </row>
    <row r="2533" spans="2:11" ht="13.5" x14ac:dyDescent="0.35">
      <c r="B2533" s="3">
        <v>45687</v>
      </c>
      <c r="C2533" s="2">
        <v>97.7</v>
      </c>
      <c r="D2533" s="2">
        <v>92.023600000000002</v>
      </c>
      <c r="E2533" s="2">
        <v>2615</v>
      </c>
      <c r="F2533" s="2">
        <v>97.513999999999996</v>
      </c>
      <c r="G2533" s="2">
        <v>254999.11</v>
      </c>
      <c r="H2533" s="5">
        <f t="shared" si="39"/>
        <v>3.0793177757842327E-3</v>
      </c>
      <c r="I2533" s="4"/>
      <c r="J2533" s="4"/>
      <c r="K2533" s="4"/>
    </row>
    <row r="2534" spans="2:11" ht="13.5" x14ac:dyDescent="0.35">
      <c r="B2534" s="3">
        <v>45688</v>
      </c>
      <c r="C2534" s="2">
        <v>97</v>
      </c>
      <c r="D2534" s="2">
        <v>91.3643</v>
      </c>
      <c r="E2534" s="2">
        <v>2436</v>
      </c>
      <c r="F2534" s="2">
        <v>97.114000000000004</v>
      </c>
      <c r="G2534" s="2">
        <v>236569.704</v>
      </c>
      <c r="H2534" s="5">
        <f t="shared" si="39"/>
        <v>-7.1644665064179384E-3</v>
      </c>
      <c r="I2534" s="4"/>
      <c r="J2534" s="4"/>
      <c r="K2534" s="4"/>
    </row>
    <row r="2535" spans="2:11" ht="13.5" x14ac:dyDescent="0.35">
      <c r="B2535" s="3">
        <v>45691</v>
      </c>
      <c r="C2535" s="2">
        <v>97</v>
      </c>
      <c r="D2535" s="2">
        <v>91.3643</v>
      </c>
      <c r="E2535" s="2">
        <v>1409</v>
      </c>
      <c r="F2535" s="2">
        <v>97.165999999999997</v>
      </c>
      <c r="G2535" s="2">
        <v>136906.894</v>
      </c>
      <c r="H2535" s="5">
        <f t="shared" si="39"/>
        <v>0</v>
      </c>
      <c r="I2535" s="4"/>
      <c r="J2535" s="4"/>
      <c r="K2535" s="4"/>
    </row>
    <row r="2536" spans="2:11" ht="13.5" x14ac:dyDescent="0.35">
      <c r="B2536" s="3">
        <v>45692</v>
      </c>
      <c r="C2536" s="2">
        <v>96.98</v>
      </c>
      <c r="D2536" s="2">
        <v>91.345500000000001</v>
      </c>
      <c r="E2536" s="2">
        <v>2461</v>
      </c>
      <c r="F2536" s="2">
        <v>96.247</v>
      </c>
      <c r="G2536" s="2">
        <v>236863.867</v>
      </c>
      <c r="H2536" s="5">
        <f t="shared" si="39"/>
        <v>-2.0576964963337779E-4</v>
      </c>
      <c r="I2536" s="4"/>
      <c r="J2536" s="4"/>
      <c r="K2536" s="4"/>
    </row>
    <row r="2537" spans="2:11" ht="13.5" x14ac:dyDescent="0.35">
      <c r="B2537" s="3">
        <v>45693</v>
      </c>
      <c r="C2537" s="2">
        <v>96.95</v>
      </c>
      <c r="D2537" s="2">
        <v>91.3172</v>
      </c>
      <c r="E2537" s="2">
        <v>361</v>
      </c>
      <c r="F2537" s="2">
        <v>96.837000000000003</v>
      </c>
      <c r="G2537" s="2">
        <v>34958.156999999999</v>
      </c>
      <c r="H2537" s="5">
        <f t="shared" si="39"/>
        <v>-3.0981274392281551E-4</v>
      </c>
      <c r="I2537" s="4"/>
      <c r="J2537" s="4"/>
      <c r="K2537" s="4"/>
    </row>
    <row r="2538" spans="2:11" ht="13.5" x14ac:dyDescent="0.35">
      <c r="B2538" s="3">
        <v>45694</v>
      </c>
      <c r="C2538" s="2">
        <v>96.45</v>
      </c>
      <c r="D2538" s="2">
        <v>90.846299999999999</v>
      </c>
      <c r="E2538" s="2">
        <v>334</v>
      </c>
      <c r="F2538" s="2">
        <v>96.805999999999997</v>
      </c>
      <c r="G2538" s="2">
        <v>32333.204000000002</v>
      </c>
      <c r="H2538" s="5">
        <f t="shared" si="39"/>
        <v>-5.1567503164792645E-3</v>
      </c>
      <c r="I2538" s="4"/>
      <c r="J2538" s="4"/>
      <c r="K2538" s="4"/>
    </row>
    <row r="2539" spans="2:11" ht="13.5" x14ac:dyDescent="0.35">
      <c r="B2539" s="3">
        <v>45695</v>
      </c>
      <c r="C2539" s="2">
        <v>96.99</v>
      </c>
      <c r="D2539" s="2">
        <v>91.354900000000001</v>
      </c>
      <c r="E2539" s="2">
        <v>9272</v>
      </c>
      <c r="F2539" s="2">
        <v>96.903000000000006</v>
      </c>
      <c r="G2539" s="2">
        <v>898484.61600000004</v>
      </c>
      <c r="H2539" s="5">
        <f t="shared" si="39"/>
        <v>5.598466861060949E-3</v>
      </c>
      <c r="I2539" s="4"/>
      <c r="J2539" s="4"/>
      <c r="K2539" s="4"/>
    </row>
    <row r="2540" spans="2:11" ht="13.5" x14ac:dyDescent="0.35">
      <c r="B2540" s="3">
        <v>45698</v>
      </c>
      <c r="C2540" s="2">
        <v>97.4</v>
      </c>
      <c r="D2540" s="2">
        <v>91.741100000000003</v>
      </c>
      <c r="E2540" s="2">
        <v>1517</v>
      </c>
      <c r="F2540" s="2">
        <v>96.938999999999993</v>
      </c>
      <c r="G2540" s="2">
        <v>147056.46299999999</v>
      </c>
      <c r="H2540" s="5">
        <f t="shared" si="39"/>
        <v>4.2274689151868411E-3</v>
      </c>
      <c r="I2540" s="4"/>
      <c r="J2540" s="4"/>
      <c r="K2540" s="4"/>
    </row>
    <row r="2541" spans="2:11" ht="13.5" x14ac:dyDescent="0.35">
      <c r="B2541" s="3">
        <v>45699</v>
      </c>
      <c r="C2541" s="2">
        <v>97.03</v>
      </c>
      <c r="D2541" s="2">
        <v>91.392600000000002</v>
      </c>
      <c r="E2541" s="2">
        <v>3394</v>
      </c>
      <c r="F2541" s="2">
        <v>97.162000000000006</v>
      </c>
      <c r="G2541" s="2">
        <v>329767.82799999998</v>
      </c>
      <c r="H2541" s="5">
        <f t="shared" si="39"/>
        <v>-3.7987336101267736E-3</v>
      </c>
      <c r="I2541" s="4"/>
      <c r="J2541" s="4"/>
      <c r="K2541" s="4"/>
    </row>
    <row r="2542" spans="2:11" ht="13.5" x14ac:dyDescent="0.35">
      <c r="B2542" s="3">
        <v>45700</v>
      </c>
      <c r="C2542" s="2">
        <v>97.15</v>
      </c>
      <c r="D2542" s="2">
        <v>91.505600000000001</v>
      </c>
      <c r="E2542" s="2">
        <v>915</v>
      </c>
      <c r="F2542" s="2">
        <v>97.105999999999995</v>
      </c>
      <c r="G2542" s="2">
        <v>88851.99</v>
      </c>
      <c r="H2542" s="5">
        <f t="shared" si="39"/>
        <v>1.2364239555500067E-3</v>
      </c>
      <c r="I2542" s="4"/>
      <c r="J2542" s="4"/>
      <c r="K2542" s="4"/>
    </row>
    <row r="2543" spans="2:11" ht="13.5" x14ac:dyDescent="0.35">
      <c r="B2543" s="3">
        <v>45701</v>
      </c>
      <c r="C2543" s="2">
        <v>97.4</v>
      </c>
      <c r="D2543" s="2">
        <v>91.741100000000003</v>
      </c>
      <c r="E2543" s="2">
        <v>900</v>
      </c>
      <c r="F2543" s="2">
        <v>97.102999999999994</v>
      </c>
      <c r="G2543" s="2">
        <v>87392.7</v>
      </c>
      <c r="H2543" s="5">
        <f t="shared" si="39"/>
        <v>2.5736129810634738E-3</v>
      </c>
      <c r="I2543" s="4"/>
      <c r="J2543" s="4"/>
      <c r="K2543" s="4"/>
    </row>
    <row r="2544" spans="2:11" ht="13.5" x14ac:dyDescent="0.35">
      <c r="B2544" s="3">
        <v>45702</v>
      </c>
      <c r="C2544" s="2">
        <v>97.5</v>
      </c>
      <c r="D2544" s="2">
        <v>91.835300000000004</v>
      </c>
      <c r="E2544" s="2">
        <v>3254</v>
      </c>
      <c r="F2544" s="2">
        <v>97.225999999999999</v>
      </c>
      <c r="G2544" s="2">
        <v>316373.40399999998</v>
      </c>
      <c r="H2544" s="5">
        <f t="shared" si="39"/>
        <v>1.0268025999252322E-3</v>
      </c>
      <c r="I2544" s="4"/>
      <c r="J2544" s="4"/>
      <c r="K2544" s="4"/>
    </row>
    <row r="2545" spans="2:11" ht="13.5" x14ac:dyDescent="0.35">
      <c r="B2545" s="3">
        <v>45705</v>
      </c>
      <c r="C2545" s="2">
        <v>97.5</v>
      </c>
      <c r="D2545" s="2">
        <v>91.835300000000004</v>
      </c>
      <c r="E2545" s="2">
        <v>2496</v>
      </c>
      <c r="F2545" s="2">
        <v>97.388999999999996</v>
      </c>
      <c r="G2545" s="2">
        <v>243082.94399999999</v>
      </c>
      <c r="H2545" s="5">
        <f t="shared" si="39"/>
        <v>0</v>
      </c>
      <c r="I2545" s="4"/>
      <c r="J2545" s="4"/>
      <c r="K2545" s="4"/>
    </row>
    <row r="2546" spans="2:11" ht="13.5" x14ac:dyDescent="0.35">
      <c r="B2546" s="3">
        <v>45706</v>
      </c>
      <c r="C2546" s="2">
        <v>98.5</v>
      </c>
      <c r="D2546" s="2">
        <v>92.777100000000004</v>
      </c>
      <c r="E2546" s="2">
        <v>4229</v>
      </c>
      <c r="F2546" s="2">
        <v>97.671999999999997</v>
      </c>
      <c r="G2546" s="2">
        <v>413054.88799999998</v>
      </c>
      <c r="H2546" s="5">
        <f t="shared" si="39"/>
        <v>1.0255315766377424E-2</v>
      </c>
      <c r="I2546" s="4"/>
      <c r="J2546" s="4"/>
      <c r="K2546" s="4"/>
    </row>
    <row r="2547" spans="2:11" ht="13.5" x14ac:dyDescent="0.35">
      <c r="B2547" s="3">
        <v>45707</v>
      </c>
      <c r="C2547" s="2">
        <v>98.89</v>
      </c>
      <c r="D2547" s="2">
        <v>93.144499999999994</v>
      </c>
      <c r="E2547" s="2">
        <v>2724</v>
      </c>
      <c r="F2547" s="2">
        <v>98.326999999999998</v>
      </c>
      <c r="G2547" s="2">
        <v>267842.74800000002</v>
      </c>
      <c r="H2547" s="5">
        <f t="shared" si="39"/>
        <v>3.9600289295525434E-3</v>
      </c>
      <c r="I2547" s="4"/>
      <c r="J2547" s="4"/>
      <c r="K2547" s="4"/>
    </row>
    <row r="2548" spans="2:11" ht="13.5" x14ac:dyDescent="0.35">
      <c r="B2548" s="3">
        <v>45708</v>
      </c>
      <c r="C2548" s="2">
        <v>98.9</v>
      </c>
      <c r="D2548" s="2">
        <v>93.153899999999993</v>
      </c>
      <c r="E2548" s="2">
        <v>2734</v>
      </c>
      <c r="F2548" s="2">
        <v>98.644000000000005</v>
      </c>
      <c r="G2548" s="2">
        <v>269692.696</v>
      </c>
      <c r="H2548" s="5">
        <f t="shared" si="39"/>
        <v>1.0091846539515923E-4</v>
      </c>
      <c r="I2548" s="4"/>
      <c r="J2548" s="4"/>
      <c r="K2548" s="4"/>
    </row>
    <row r="2549" spans="2:11" ht="13.5" x14ac:dyDescent="0.35">
      <c r="B2549" s="3">
        <v>45709</v>
      </c>
      <c r="C2549" s="2">
        <v>99.5</v>
      </c>
      <c r="D2549" s="2">
        <v>93.719099999999997</v>
      </c>
      <c r="E2549" s="2">
        <v>4932</v>
      </c>
      <c r="F2549" s="2">
        <v>99.195999999999998</v>
      </c>
      <c r="G2549" s="2">
        <v>489234.67200000002</v>
      </c>
      <c r="H2549" s="5">
        <f t="shared" si="39"/>
        <v>6.0673788214986642E-3</v>
      </c>
      <c r="I2549" s="4"/>
      <c r="J2549" s="4"/>
      <c r="K2549" s="4"/>
    </row>
    <row r="2550" spans="2:11" ht="13.5" x14ac:dyDescent="0.35">
      <c r="B2550" s="3">
        <v>45712</v>
      </c>
      <c r="C2550" s="2">
        <v>99</v>
      </c>
      <c r="D2550" s="2">
        <v>93.248099999999994</v>
      </c>
      <c r="E2550" s="2">
        <v>2011</v>
      </c>
      <c r="F2550" s="2">
        <v>99.275999999999996</v>
      </c>
      <c r="G2550" s="2">
        <v>199644.03599999999</v>
      </c>
      <c r="H2550" s="5">
        <f t="shared" si="39"/>
        <v>-5.0256564563680578E-3</v>
      </c>
      <c r="I2550" s="4"/>
      <c r="J2550" s="4"/>
      <c r="K2550" s="4"/>
    </row>
    <row r="2551" spans="2:11" ht="13.5" x14ac:dyDescent="0.35">
      <c r="B2551" s="3">
        <v>45713</v>
      </c>
      <c r="C2551" s="2">
        <v>98.71</v>
      </c>
      <c r="D2551" s="2">
        <v>92.974900000000005</v>
      </c>
      <c r="E2551" s="2">
        <v>4742</v>
      </c>
      <c r="F2551" s="2">
        <v>98.992000000000004</v>
      </c>
      <c r="G2551" s="2">
        <v>469420.06400000001</v>
      </c>
      <c r="H2551" s="5">
        <f t="shared" si="39"/>
        <v>-2.9298184091685361E-3</v>
      </c>
      <c r="I2551" s="4"/>
      <c r="J2551" s="4"/>
      <c r="K2551" s="4"/>
    </row>
    <row r="2552" spans="2:11" ht="13.5" x14ac:dyDescent="0.35">
      <c r="B2552" s="3">
        <v>45714</v>
      </c>
      <c r="C2552" s="2">
        <v>98.9</v>
      </c>
      <c r="D2552" s="2">
        <v>93.153899999999993</v>
      </c>
      <c r="E2552" s="2">
        <v>5160</v>
      </c>
      <c r="F2552" s="2">
        <v>98.921000000000006</v>
      </c>
      <c r="G2552" s="2">
        <v>510432.36</v>
      </c>
      <c r="H2552" s="5">
        <f t="shared" si="39"/>
        <v>1.9252507934935969E-3</v>
      </c>
      <c r="I2552" s="4"/>
      <c r="J2552" s="4"/>
      <c r="K2552" s="4"/>
    </row>
    <row r="2553" spans="2:11" ht="13.5" x14ac:dyDescent="0.35">
      <c r="B2553" s="3">
        <v>45715</v>
      </c>
      <c r="C2553" s="2">
        <v>99.7</v>
      </c>
      <c r="D2553" s="2">
        <v>93.907399999999996</v>
      </c>
      <c r="E2553" s="2">
        <v>4958</v>
      </c>
      <c r="F2553" s="2">
        <v>99.114000000000004</v>
      </c>
      <c r="G2553" s="2">
        <v>491407.212</v>
      </c>
      <c r="H2553" s="5">
        <f t="shared" si="39"/>
        <v>8.0887649363043587E-3</v>
      </c>
      <c r="I2553" s="4"/>
      <c r="J2553" s="4"/>
      <c r="K2553" s="4"/>
    </row>
    <row r="2554" spans="2:11" ht="13.5" x14ac:dyDescent="0.35">
      <c r="B2554" s="3">
        <v>45716</v>
      </c>
      <c r="C2554" s="2">
        <v>99.9</v>
      </c>
      <c r="D2554" s="2">
        <v>94.095799999999997</v>
      </c>
      <c r="E2554" s="2">
        <v>2873</v>
      </c>
      <c r="F2554" s="2">
        <v>99.94</v>
      </c>
      <c r="G2554" s="2">
        <v>287127.62</v>
      </c>
      <c r="H2554" s="5">
        <f t="shared" si="39"/>
        <v>2.006231670773565E-3</v>
      </c>
      <c r="I2554" s="4"/>
      <c r="J2554" s="4"/>
      <c r="K2554" s="4"/>
    </row>
    <row r="2555" spans="2:11" ht="13.5" x14ac:dyDescent="0.35">
      <c r="B2555" s="3">
        <v>45719</v>
      </c>
      <c r="C2555" s="2">
        <v>101</v>
      </c>
      <c r="D2555" s="2">
        <v>95.131900000000002</v>
      </c>
      <c r="E2555" s="2">
        <v>1241</v>
      </c>
      <c r="F2555" s="2">
        <v>100.27500000000001</v>
      </c>
      <c r="G2555" s="2">
        <v>124441.27499999999</v>
      </c>
      <c r="H2555" s="5">
        <f t="shared" si="39"/>
        <v>1.1011118455871619E-2</v>
      </c>
      <c r="I2555" s="4"/>
      <c r="J2555" s="4"/>
      <c r="K2555" s="4"/>
    </row>
    <row r="2556" spans="2:11" ht="13.5" x14ac:dyDescent="0.35">
      <c r="B2556" s="3">
        <v>45720</v>
      </c>
      <c r="C2556" s="2">
        <v>103.5</v>
      </c>
      <c r="D2556" s="2">
        <v>97.486699999999999</v>
      </c>
      <c r="E2556" s="2">
        <v>4218</v>
      </c>
      <c r="F2556" s="2">
        <v>101.82599999999999</v>
      </c>
      <c r="G2556" s="2">
        <v>429502.06800000003</v>
      </c>
      <c r="H2556" s="5">
        <f t="shared" si="39"/>
        <v>2.4753000833579453E-2</v>
      </c>
      <c r="I2556" s="4"/>
      <c r="J2556" s="4"/>
      <c r="K2556" s="4"/>
    </row>
    <row r="2557" spans="2:11" ht="13.5" x14ac:dyDescent="0.35">
      <c r="B2557" s="3">
        <v>45721</v>
      </c>
      <c r="C2557" s="2">
        <v>103</v>
      </c>
      <c r="D2557" s="2">
        <v>97.015699999999995</v>
      </c>
      <c r="E2557" s="2">
        <v>4460</v>
      </c>
      <c r="F2557" s="2">
        <v>102.985</v>
      </c>
      <c r="G2557" s="2">
        <v>459313.1</v>
      </c>
      <c r="H2557" s="5">
        <f t="shared" si="39"/>
        <v>-4.8314282871407448E-3</v>
      </c>
      <c r="I2557" s="4"/>
      <c r="J2557" s="4"/>
      <c r="K2557" s="4"/>
    </row>
    <row r="2558" spans="2:11" ht="13.5" x14ac:dyDescent="0.35">
      <c r="B2558" s="3">
        <v>45722</v>
      </c>
      <c r="C2558" s="2">
        <v>103.25</v>
      </c>
      <c r="D2558" s="2">
        <v>97.251199999999997</v>
      </c>
      <c r="E2558" s="2">
        <v>1288</v>
      </c>
      <c r="F2558" s="2">
        <v>102.974</v>
      </c>
      <c r="G2558" s="2">
        <v>132630.51199999999</v>
      </c>
      <c r="H2558" s="5">
        <f t="shared" si="39"/>
        <v>2.4274421562695712E-3</v>
      </c>
      <c r="I2558" s="4"/>
      <c r="J2558" s="4"/>
      <c r="K2558" s="4"/>
    </row>
    <row r="2559" spans="2:11" ht="13.5" x14ac:dyDescent="0.35">
      <c r="B2559" s="3">
        <v>45723</v>
      </c>
      <c r="C2559" s="2">
        <v>101</v>
      </c>
      <c r="D2559" s="2">
        <v>95.131900000000002</v>
      </c>
      <c r="E2559" s="2">
        <v>5135</v>
      </c>
      <c r="F2559" s="2">
        <v>101.268</v>
      </c>
      <c r="G2559" s="2">
        <v>520011.18</v>
      </c>
      <c r="H2559" s="5">
        <f t="shared" si="39"/>
        <v>-2.1792019018788411E-2</v>
      </c>
      <c r="I2559" s="4"/>
      <c r="J2559" s="4"/>
      <c r="K2559" s="4"/>
    </row>
    <row r="2560" spans="2:11" ht="13.5" x14ac:dyDescent="0.35">
      <c r="B2560" s="3">
        <v>45726</v>
      </c>
      <c r="C2560" s="2">
        <v>100.99</v>
      </c>
      <c r="D2560" s="2">
        <v>95.122500000000002</v>
      </c>
      <c r="E2560" s="2">
        <v>1465</v>
      </c>
      <c r="F2560" s="2">
        <v>100.758</v>
      </c>
      <c r="G2560" s="2">
        <v>147610.47</v>
      </c>
      <c r="H2560" s="5">
        <f t="shared" si="39"/>
        <v>-9.8810178289295271E-5</v>
      </c>
      <c r="I2560" s="4"/>
      <c r="J2560" s="4"/>
      <c r="K2560" s="4"/>
    </row>
    <row r="2561" spans="2:11" ht="13.5" x14ac:dyDescent="0.35">
      <c r="B2561" s="3">
        <v>45727</v>
      </c>
      <c r="C2561" s="2">
        <v>100.1</v>
      </c>
      <c r="D2561" s="2">
        <v>94.284199999999998</v>
      </c>
      <c r="E2561" s="2">
        <v>2463</v>
      </c>
      <c r="F2561" s="2">
        <v>100.499</v>
      </c>
      <c r="G2561" s="2">
        <v>247529.03700000001</v>
      </c>
      <c r="H2561" s="5">
        <f t="shared" si="39"/>
        <v>-8.8128465925517499E-3</v>
      </c>
      <c r="I2561" s="4"/>
      <c r="J2561" s="4"/>
      <c r="K2561" s="4"/>
    </row>
    <row r="2562" spans="2:11" ht="13.5" x14ac:dyDescent="0.35">
      <c r="B2562" s="3">
        <v>45728</v>
      </c>
      <c r="C2562" s="2">
        <v>101</v>
      </c>
      <c r="D2562" s="2">
        <v>95.131900000000002</v>
      </c>
      <c r="E2562" s="2">
        <v>5129</v>
      </c>
      <c r="F2562" s="2">
        <v>101.15300000000001</v>
      </c>
      <c r="G2562" s="2">
        <v>518813.73700000002</v>
      </c>
      <c r="H2562" s="5">
        <f t="shared" si="39"/>
        <v>8.9909019750923618E-3</v>
      </c>
      <c r="I2562" s="4"/>
      <c r="J2562" s="4"/>
      <c r="K2562" s="4"/>
    </row>
    <row r="2563" spans="2:11" ht="13.5" x14ac:dyDescent="0.35">
      <c r="B2563" s="3">
        <v>45729</v>
      </c>
      <c r="C2563" s="2">
        <v>101.9</v>
      </c>
      <c r="D2563" s="2">
        <v>95.979600000000005</v>
      </c>
      <c r="E2563" s="2">
        <v>608</v>
      </c>
      <c r="F2563" s="2">
        <v>101.25700000000001</v>
      </c>
      <c r="G2563" s="2">
        <v>61564.256000000001</v>
      </c>
      <c r="H2563" s="5">
        <f t="shared" si="39"/>
        <v>8.9107859718979988E-3</v>
      </c>
      <c r="I2563" s="4"/>
      <c r="J2563" s="4"/>
      <c r="K2563" s="4"/>
    </row>
    <row r="2564" spans="2:11" ht="13.5" x14ac:dyDescent="0.35">
      <c r="B2564" s="3">
        <v>45730</v>
      </c>
      <c r="C2564" s="2">
        <v>100.6</v>
      </c>
      <c r="D2564" s="2">
        <v>94.755099999999999</v>
      </c>
      <c r="E2564" s="2">
        <v>7517</v>
      </c>
      <c r="F2564" s="2">
        <v>100.96299999999999</v>
      </c>
      <c r="G2564" s="2">
        <v>758938.87100000004</v>
      </c>
      <c r="H2564" s="5">
        <f t="shared" si="39"/>
        <v>-1.2757919391204027E-2</v>
      </c>
      <c r="I2564" s="4"/>
      <c r="J2564" s="4"/>
      <c r="K2564" s="4"/>
    </row>
    <row r="2565" spans="2:11" ht="13.5" x14ac:dyDescent="0.35">
      <c r="B2565" s="3">
        <v>45733</v>
      </c>
      <c r="C2565" s="2">
        <v>100.59</v>
      </c>
      <c r="D2565" s="2">
        <v>94.745699999999999</v>
      </c>
      <c r="E2565" s="2">
        <v>2268</v>
      </c>
      <c r="F2565" s="2">
        <v>100.44199999999999</v>
      </c>
      <c r="G2565" s="2">
        <v>227802.45600000001</v>
      </c>
      <c r="H2565" s="5">
        <f t="shared" si="39"/>
        <v>-9.920310357964278E-5</v>
      </c>
      <c r="I2565" s="4"/>
      <c r="J2565" s="4"/>
      <c r="K2565" s="4"/>
    </row>
    <row r="2566" spans="2:11" ht="13.5" x14ac:dyDescent="0.35">
      <c r="B2566" s="3">
        <v>45734</v>
      </c>
      <c r="C2566" s="2">
        <v>99.9</v>
      </c>
      <c r="D2566" s="2">
        <v>94.095799999999997</v>
      </c>
      <c r="E2566" s="2">
        <v>1647</v>
      </c>
      <c r="F2566" s="2">
        <v>100.121</v>
      </c>
      <c r="G2566" s="2">
        <v>164899.28700000001</v>
      </c>
      <c r="H2566" s="5">
        <f t="shared" si="39"/>
        <v>-6.8594142003278501E-3</v>
      </c>
      <c r="I2566" s="4"/>
      <c r="J2566" s="4"/>
      <c r="K2566" s="4"/>
    </row>
    <row r="2567" spans="2:11" ht="13.5" x14ac:dyDescent="0.35">
      <c r="B2567" s="3">
        <v>45735</v>
      </c>
      <c r="C2567" s="2">
        <v>99.72</v>
      </c>
      <c r="D2567" s="2">
        <v>93.926299999999998</v>
      </c>
      <c r="E2567" s="2">
        <v>3212</v>
      </c>
      <c r="F2567" s="2">
        <v>99.399000000000001</v>
      </c>
      <c r="G2567" s="2">
        <v>319269.58799999999</v>
      </c>
      <c r="H2567" s="5">
        <f t="shared" ref="H2567:H2630" si="40">(D2567-D2566)/D2566</f>
        <v>-1.8013556396778529E-3</v>
      </c>
      <c r="I2567" s="4"/>
      <c r="J2567" s="4"/>
      <c r="K2567" s="4"/>
    </row>
    <row r="2568" spans="2:11" ht="13.5" x14ac:dyDescent="0.35">
      <c r="B2568" s="3">
        <v>45737</v>
      </c>
      <c r="C2568" s="2">
        <v>99.7</v>
      </c>
      <c r="D2568" s="2">
        <v>93.907399999999996</v>
      </c>
      <c r="E2568" s="2">
        <v>2125</v>
      </c>
      <c r="F2568" s="2">
        <v>99.418000000000006</v>
      </c>
      <c r="G2568" s="2">
        <v>211263.25</v>
      </c>
      <c r="H2568" s="5">
        <f t="shared" si="40"/>
        <v>-2.0122159608120557E-4</v>
      </c>
      <c r="I2568" s="4"/>
      <c r="J2568" s="4"/>
      <c r="K2568" s="4"/>
    </row>
    <row r="2569" spans="2:11" ht="13.5" x14ac:dyDescent="0.35">
      <c r="B2569" s="3">
        <v>45740</v>
      </c>
      <c r="C2569" s="2">
        <v>98.9</v>
      </c>
      <c r="D2569" s="2">
        <v>93.153899999999993</v>
      </c>
      <c r="E2569" s="2">
        <v>2719</v>
      </c>
      <c r="F2569" s="2">
        <v>98.902000000000001</v>
      </c>
      <c r="G2569" s="2">
        <v>268914.538</v>
      </c>
      <c r="H2569" s="5">
        <f t="shared" si="40"/>
        <v>-8.0238618042880808E-3</v>
      </c>
      <c r="I2569" s="4"/>
      <c r="J2569" s="4"/>
      <c r="K2569" s="4"/>
    </row>
    <row r="2570" spans="2:11" ht="13.5" x14ac:dyDescent="0.35">
      <c r="B2570" s="3">
        <v>45741</v>
      </c>
      <c r="C2570" s="2">
        <v>98.9</v>
      </c>
      <c r="D2570" s="2">
        <v>93.153899999999993</v>
      </c>
      <c r="E2570" s="2">
        <v>3028</v>
      </c>
      <c r="F2570" s="2">
        <v>98.494</v>
      </c>
      <c r="G2570" s="2">
        <v>298239.83199999999</v>
      </c>
      <c r="H2570" s="5">
        <f t="shared" si="40"/>
        <v>0</v>
      </c>
      <c r="I2570" s="4"/>
      <c r="J2570" s="4"/>
      <c r="K2570" s="4"/>
    </row>
    <row r="2571" spans="2:11" ht="13.5" x14ac:dyDescent="0.35">
      <c r="B2571" s="3">
        <v>45742</v>
      </c>
      <c r="C2571" s="2">
        <v>98.66</v>
      </c>
      <c r="D2571" s="2">
        <v>92.927899999999994</v>
      </c>
      <c r="E2571" s="2">
        <v>5215</v>
      </c>
      <c r="F2571" s="2">
        <v>98.527000000000001</v>
      </c>
      <c r="G2571" s="2">
        <v>513818.30499999999</v>
      </c>
      <c r="H2571" s="5">
        <f t="shared" si="40"/>
        <v>-2.4260927347110437E-3</v>
      </c>
      <c r="I2571" s="4"/>
      <c r="J2571" s="4"/>
      <c r="K2571" s="4"/>
    </row>
    <row r="2572" spans="2:11" ht="13.5" x14ac:dyDescent="0.35">
      <c r="B2572" s="3">
        <v>45743</v>
      </c>
      <c r="C2572" s="2">
        <v>98.9</v>
      </c>
      <c r="D2572" s="2">
        <v>93.153899999999993</v>
      </c>
      <c r="E2572" s="2">
        <v>1072</v>
      </c>
      <c r="F2572" s="2">
        <v>98.575999999999993</v>
      </c>
      <c r="G2572" s="2">
        <v>105673.47199999999</v>
      </c>
      <c r="H2572" s="5">
        <f t="shared" si="40"/>
        <v>2.4319929751990426E-3</v>
      </c>
      <c r="I2572" s="4"/>
      <c r="J2572" s="4"/>
      <c r="K2572" s="4"/>
    </row>
    <row r="2573" spans="2:11" ht="13.5" x14ac:dyDescent="0.35">
      <c r="B2573" s="3">
        <v>45744</v>
      </c>
      <c r="C2573" s="2">
        <v>98.5</v>
      </c>
      <c r="D2573" s="2">
        <v>92.777100000000004</v>
      </c>
      <c r="E2573" s="2">
        <v>1951</v>
      </c>
      <c r="F2573" s="2">
        <v>98.676000000000002</v>
      </c>
      <c r="G2573" s="2">
        <v>192516.87599999999</v>
      </c>
      <c r="H2573" s="5">
        <f t="shared" si="40"/>
        <v>-4.0449192143322899E-3</v>
      </c>
      <c r="I2573" s="4"/>
      <c r="J2573" s="4"/>
      <c r="K2573" s="4"/>
    </row>
    <row r="2574" spans="2:11" ht="13.5" x14ac:dyDescent="0.35">
      <c r="B2574" s="3">
        <v>45749</v>
      </c>
      <c r="C2574" s="2">
        <v>98.5</v>
      </c>
      <c r="D2574" s="2">
        <v>92.777100000000004</v>
      </c>
      <c r="E2574" s="2">
        <v>3217</v>
      </c>
      <c r="F2574" s="2">
        <v>98.311000000000007</v>
      </c>
      <c r="G2574" s="2">
        <v>316266.48700000002</v>
      </c>
      <c r="H2574" s="5">
        <f t="shared" si="40"/>
        <v>0</v>
      </c>
      <c r="I2574" s="4"/>
      <c r="J2574" s="4"/>
      <c r="K2574" s="4"/>
    </row>
    <row r="2575" spans="2:11" ht="13.5" x14ac:dyDescent="0.35">
      <c r="B2575" s="3">
        <v>45750</v>
      </c>
      <c r="C2575" s="2">
        <v>98.5</v>
      </c>
      <c r="D2575" s="2">
        <v>92.777100000000004</v>
      </c>
      <c r="E2575" s="2">
        <v>718</v>
      </c>
      <c r="F2575" s="2">
        <v>98.518000000000001</v>
      </c>
      <c r="G2575" s="2">
        <v>70735.923999999999</v>
      </c>
      <c r="H2575" s="5">
        <f t="shared" si="40"/>
        <v>0</v>
      </c>
      <c r="I2575" s="4"/>
      <c r="J2575" s="4"/>
      <c r="K2575" s="4"/>
    </row>
    <row r="2576" spans="2:11" ht="13.5" x14ac:dyDescent="0.35">
      <c r="B2576" s="3">
        <v>45751</v>
      </c>
      <c r="C2576" s="2">
        <v>98.85</v>
      </c>
      <c r="D2576" s="2">
        <v>93.106800000000007</v>
      </c>
      <c r="E2576" s="2">
        <v>2675</v>
      </c>
      <c r="F2576" s="2">
        <v>98.867999999999995</v>
      </c>
      <c r="G2576" s="2">
        <v>264471.90000000002</v>
      </c>
      <c r="H2576" s="5">
        <f t="shared" si="40"/>
        <v>3.5536786556165535E-3</v>
      </c>
      <c r="I2576" s="4"/>
      <c r="J2576" s="4"/>
      <c r="K2576" s="4"/>
    </row>
    <row r="2577" spans="2:11" ht="13.5" x14ac:dyDescent="0.35">
      <c r="B2577" s="3">
        <v>45754</v>
      </c>
      <c r="C2577" s="2">
        <v>98</v>
      </c>
      <c r="D2577" s="2">
        <v>92.306200000000004</v>
      </c>
      <c r="E2577" s="2">
        <v>2470</v>
      </c>
      <c r="F2577" s="2">
        <v>98.251999999999995</v>
      </c>
      <c r="G2577" s="2">
        <v>242682.44</v>
      </c>
      <c r="H2577" s="5">
        <f t="shared" si="40"/>
        <v>-8.5987274828476842E-3</v>
      </c>
      <c r="I2577" s="4"/>
      <c r="J2577" s="4"/>
      <c r="K2577" s="4"/>
    </row>
    <row r="2578" spans="2:11" ht="13.5" x14ac:dyDescent="0.35">
      <c r="B2578" s="3">
        <v>45755</v>
      </c>
      <c r="C2578" s="2">
        <v>98.6</v>
      </c>
      <c r="D2578" s="2">
        <v>92.871300000000005</v>
      </c>
      <c r="E2578" s="2">
        <v>2360</v>
      </c>
      <c r="F2578" s="2">
        <v>98.299000000000007</v>
      </c>
      <c r="G2578" s="2">
        <v>231985.64</v>
      </c>
      <c r="H2578" s="5">
        <f t="shared" si="40"/>
        <v>6.1220156392528457E-3</v>
      </c>
      <c r="I2578" s="4"/>
      <c r="J2578" s="4"/>
      <c r="K2578" s="4"/>
    </row>
    <row r="2579" spans="2:11" ht="13.5" x14ac:dyDescent="0.35">
      <c r="B2579" s="3">
        <v>45757</v>
      </c>
      <c r="C2579" s="2">
        <v>98.6</v>
      </c>
      <c r="D2579" s="2">
        <v>92.871300000000005</v>
      </c>
      <c r="E2579" s="2">
        <v>1354</v>
      </c>
      <c r="F2579" s="2">
        <v>98.54</v>
      </c>
      <c r="G2579" s="2">
        <v>133423.16</v>
      </c>
      <c r="H2579" s="5">
        <f t="shared" si="40"/>
        <v>0</v>
      </c>
      <c r="I2579" s="4"/>
      <c r="J2579" s="4"/>
      <c r="K2579" s="4"/>
    </row>
    <row r="2580" spans="2:11" ht="13.5" x14ac:dyDescent="0.35">
      <c r="B2580" s="3">
        <v>45758</v>
      </c>
      <c r="C2580" s="2">
        <v>98.98</v>
      </c>
      <c r="D2580" s="2">
        <v>93.229299999999995</v>
      </c>
      <c r="E2580" s="2">
        <v>1678</v>
      </c>
      <c r="F2580" s="2">
        <v>98.674999999999997</v>
      </c>
      <c r="G2580" s="2">
        <v>165576.65</v>
      </c>
      <c r="H2580" s="5">
        <f t="shared" si="40"/>
        <v>3.8547969071175904E-3</v>
      </c>
      <c r="I2580" s="4"/>
      <c r="J2580" s="4"/>
      <c r="K2580" s="4"/>
    </row>
    <row r="2581" spans="2:11" ht="13.5" x14ac:dyDescent="0.35">
      <c r="B2581" s="3">
        <v>45761</v>
      </c>
      <c r="C2581" s="2">
        <v>99.2</v>
      </c>
      <c r="D2581" s="2">
        <v>93.436499999999995</v>
      </c>
      <c r="E2581" s="2">
        <v>4104</v>
      </c>
      <c r="F2581" s="2">
        <v>98.929000000000002</v>
      </c>
      <c r="G2581" s="2">
        <v>406004.61599999998</v>
      </c>
      <c r="H2581" s="5">
        <f t="shared" si="40"/>
        <v>2.2224772684124013E-3</v>
      </c>
      <c r="I2581" s="4"/>
      <c r="J2581" s="4"/>
      <c r="K2581" s="4"/>
    </row>
    <row r="2582" spans="2:11" ht="13.5" x14ac:dyDescent="0.35">
      <c r="B2582" s="3">
        <v>45762</v>
      </c>
      <c r="C2582" s="2">
        <v>99.99</v>
      </c>
      <c r="D2582" s="2">
        <v>94.180599999999998</v>
      </c>
      <c r="E2582" s="2">
        <v>2405</v>
      </c>
      <c r="F2582" s="2">
        <v>99.841999999999999</v>
      </c>
      <c r="G2582" s="2">
        <v>240120.01</v>
      </c>
      <c r="H2582" s="5">
        <f t="shared" si="40"/>
        <v>7.963697270338712E-3</v>
      </c>
      <c r="I2582" s="4"/>
      <c r="J2582" s="4"/>
      <c r="K2582" s="4"/>
    </row>
    <row r="2583" spans="2:11" ht="13.5" x14ac:dyDescent="0.35">
      <c r="B2583" s="3">
        <v>45763</v>
      </c>
      <c r="C2583" s="2">
        <v>99.99</v>
      </c>
      <c r="D2583" s="2">
        <v>94.180599999999998</v>
      </c>
      <c r="E2583" s="2">
        <v>1450</v>
      </c>
      <c r="F2583" s="2">
        <v>99.945999999999998</v>
      </c>
      <c r="G2583" s="2">
        <v>144921.70000000001</v>
      </c>
      <c r="H2583" s="5">
        <f t="shared" si="40"/>
        <v>0</v>
      </c>
      <c r="I2583" s="4"/>
      <c r="J2583" s="4"/>
      <c r="K2583" s="4"/>
    </row>
    <row r="2584" spans="2:11" ht="13.5" x14ac:dyDescent="0.35">
      <c r="B2584" s="3">
        <v>45764</v>
      </c>
      <c r="C2584" s="2">
        <v>101.99</v>
      </c>
      <c r="D2584" s="2">
        <v>96.064400000000006</v>
      </c>
      <c r="E2584" s="2">
        <v>3852</v>
      </c>
      <c r="F2584" s="2">
        <v>100.06699999999999</v>
      </c>
      <c r="G2584" s="2">
        <v>385458.08399999997</v>
      </c>
      <c r="H2584" s="5">
        <f t="shared" si="40"/>
        <v>2.0001996164815343E-2</v>
      </c>
      <c r="I2584" s="4"/>
      <c r="J2584" s="4"/>
      <c r="K2584" s="4"/>
    </row>
    <row r="2585" spans="2:11" ht="13.5" x14ac:dyDescent="0.35">
      <c r="B2585" s="3">
        <v>45765</v>
      </c>
      <c r="C2585" s="2">
        <v>100.99</v>
      </c>
      <c r="D2585" s="2">
        <v>95.122500000000002</v>
      </c>
      <c r="E2585" s="2">
        <v>932</v>
      </c>
      <c r="F2585" s="2">
        <v>100.812</v>
      </c>
      <c r="G2585" s="2">
        <v>93956.784</v>
      </c>
      <c r="H2585" s="5">
        <f t="shared" si="40"/>
        <v>-9.8048808924013874E-3</v>
      </c>
      <c r="I2585" s="4"/>
      <c r="J2585" s="4"/>
      <c r="K2585" s="4"/>
    </row>
    <row r="2586" spans="2:11" ht="13.5" x14ac:dyDescent="0.35">
      <c r="B2586" s="3">
        <v>45768</v>
      </c>
      <c r="C2586" s="2">
        <v>101.87</v>
      </c>
      <c r="D2586" s="2">
        <v>95.951400000000007</v>
      </c>
      <c r="E2586" s="2">
        <v>1844</v>
      </c>
      <c r="F2586" s="2">
        <v>101.26900000000001</v>
      </c>
      <c r="G2586" s="2">
        <v>186740.03599999999</v>
      </c>
      <c r="H2586" s="5">
        <f t="shared" si="40"/>
        <v>8.7140266498462963E-3</v>
      </c>
      <c r="I2586" s="4"/>
      <c r="J2586" s="4"/>
      <c r="K2586" s="4"/>
    </row>
    <row r="2587" spans="2:11" ht="13.5" x14ac:dyDescent="0.35">
      <c r="B2587" s="3">
        <v>45769</v>
      </c>
      <c r="C2587" s="2">
        <v>101.87</v>
      </c>
      <c r="D2587" s="2">
        <v>95.951400000000007</v>
      </c>
      <c r="E2587" s="2">
        <v>1988</v>
      </c>
      <c r="F2587" s="2">
        <v>101.797</v>
      </c>
      <c r="G2587" s="2">
        <v>202372.43599999999</v>
      </c>
      <c r="H2587" s="5">
        <f t="shared" si="40"/>
        <v>0</v>
      </c>
      <c r="I2587" s="4"/>
      <c r="J2587" s="4"/>
      <c r="K2587" s="4"/>
    </row>
    <row r="2588" spans="2:11" ht="13.5" x14ac:dyDescent="0.35">
      <c r="B2588" s="3">
        <v>45770</v>
      </c>
      <c r="C2588" s="2">
        <v>102</v>
      </c>
      <c r="D2588" s="2">
        <v>96.073800000000006</v>
      </c>
      <c r="E2588" s="2">
        <v>2754</v>
      </c>
      <c r="F2588" s="2">
        <v>102.175</v>
      </c>
      <c r="G2588" s="2">
        <v>281389.95</v>
      </c>
      <c r="H2588" s="5">
        <f t="shared" si="40"/>
        <v>1.275645795684054E-3</v>
      </c>
      <c r="I2588" s="4"/>
      <c r="J2588" s="4"/>
      <c r="K2588" s="4"/>
    </row>
    <row r="2589" spans="2:11" ht="13.5" x14ac:dyDescent="0.35">
      <c r="B2589" s="3">
        <v>45771</v>
      </c>
      <c r="C2589" s="2">
        <v>103</v>
      </c>
      <c r="D2589" s="2">
        <v>97.015699999999995</v>
      </c>
      <c r="E2589" s="2">
        <v>597</v>
      </c>
      <c r="F2589" s="2">
        <v>102.128</v>
      </c>
      <c r="G2589" s="2">
        <v>60970.415999999997</v>
      </c>
      <c r="H2589" s="5">
        <f t="shared" si="40"/>
        <v>9.8039215686273433E-3</v>
      </c>
      <c r="I2589" s="4"/>
      <c r="J2589" s="4"/>
      <c r="K2589" s="4"/>
    </row>
    <row r="2590" spans="2:11" ht="13.5" x14ac:dyDescent="0.35">
      <c r="B2590" s="3">
        <v>45772</v>
      </c>
      <c r="C2590" s="2">
        <v>102.49</v>
      </c>
      <c r="D2590" s="2">
        <v>96.535300000000007</v>
      </c>
      <c r="E2590" s="2">
        <v>859</v>
      </c>
      <c r="F2590" s="2">
        <v>102.636</v>
      </c>
      <c r="G2590" s="2">
        <v>88164.323999999993</v>
      </c>
      <c r="H2590" s="5">
        <f t="shared" si="40"/>
        <v>-4.9517758465896641E-3</v>
      </c>
      <c r="I2590" s="4"/>
      <c r="J2590" s="4"/>
      <c r="K2590" s="4"/>
    </row>
    <row r="2591" spans="2:11" ht="13.5" x14ac:dyDescent="0.35">
      <c r="B2591" s="3">
        <v>45775</v>
      </c>
      <c r="C2591" s="2">
        <v>102.49</v>
      </c>
      <c r="D2591" s="2">
        <v>96.535300000000007</v>
      </c>
      <c r="E2591" s="2">
        <v>1947</v>
      </c>
      <c r="F2591" s="2">
        <v>102.517</v>
      </c>
      <c r="G2591" s="2">
        <v>199600.59899999999</v>
      </c>
      <c r="H2591" s="5">
        <f t="shared" si="40"/>
        <v>0</v>
      </c>
      <c r="I2591" s="4"/>
      <c r="J2591" s="4"/>
      <c r="K2591" s="4"/>
    </row>
    <row r="2592" spans="2:11" ht="13.5" x14ac:dyDescent="0.35">
      <c r="B2592" s="3">
        <v>45776</v>
      </c>
      <c r="C2592" s="2">
        <v>103.4</v>
      </c>
      <c r="D2592" s="2">
        <v>97.392499999999998</v>
      </c>
      <c r="E2592" s="2">
        <v>2395</v>
      </c>
      <c r="F2592" s="2">
        <v>102.29</v>
      </c>
      <c r="G2592" s="2">
        <v>244984.55</v>
      </c>
      <c r="H2592" s="5">
        <f t="shared" si="40"/>
        <v>8.8796533496036337E-3</v>
      </c>
      <c r="I2592" s="4"/>
      <c r="J2592" s="4"/>
      <c r="K2592" s="4"/>
    </row>
    <row r="2593" spans="2:11" ht="13.5" x14ac:dyDescent="0.35">
      <c r="B2593" s="3">
        <v>45777</v>
      </c>
      <c r="C2593" s="2">
        <v>103</v>
      </c>
      <c r="D2593" s="2">
        <v>97.015699999999995</v>
      </c>
      <c r="E2593" s="2">
        <v>1387</v>
      </c>
      <c r="F2593" s="2">
        <v>102.818</v>
      </c>
      <c r="G2593" s="2">
        <v>142608.56599999999</v>
      </c>
      <c r="H2593" s="5">
        <f t="shared" si="40"/>
        <v>-3.8688810740047019E-3</v>
      </c>
      <c r="I2593" s="4"/>
      <c r="J2593" s="4"/>
      <c r="K2593" s="4"/>
    </row>
    <row r="2594" spans="2:11" ht="13.5" x14ac:dyDescent="0.35">
      <c r="B2594" s="3">
        <v>45779</v>
      </c>
      <c r="C2594" s="2">
        <v>103.5</v>
      </c>
      <c r="D2594" s="2">
        <v>97.486699999999999</v>
      </c>
      <c r="E2594" s="2">
        <v>3138</v>
      </c>
      <c r="F2594" s="2">
        <v>103.19799999999999</v>
      </c>
      <c r="G2594" s="2">
        <v>323835.32400000002</v>
      </c>
      <c r="H2594" s="5">
        <f t="shared" si="40"/>
        <v>4.8548843125391424E-3</v>
      </c>
      <c r="I2594" s="4"/>
      <c r="J2594" s="4"/>
      <c r="K2594" s="4"/>
    </row>
    <row r="2595" spans="2:11" ht="13.5" x14ac:dyDescent="0.35">
      <c r="B2595" s="3">
        <v>45782</v>
      </c>
      <c r="C2595" s="2">
        <v>103.5</v>
      </c>
      <c r="D2595" s="2">
        <v>97.486699999999999</v>
      </c>
      <c r="E2595" s="2">
        <v>2979</v>
      </c>
      <c r="F2595" s="2">
        <v>103.496</v>
      </c>
      <c r="G2595" s="2">
        <v>308314.58399999997</v>
      </c>
      <c r="H2595" s="5">
        <f t="shared" si="40"/>
        <v>0</v>
      </c>
      <c r="I2595" s="4"/>
      <c r="J2595" s="4"/>
      <c r="K2595" s="4"/>
    </row>
    <row r="2596" spans="2:11" ht="13.5" x14ac:dyDescent="0.35">
      <c r="B2596" s="3">
        <v>45783</v>
      </c>
      <c r="C2596" s="2">
        <v>103.47</v>
      </c>
      <c r="D2596" s="2">
        <v>97.458399999999997</v>
      </c>
      <c r="E2596" s="2">
        <v>3601</v>
      </c>
      <c r="F2596" s="2">
        <v>103.49</v>
      </c>
      <c r="G2596" s="2">
        <v>372667.49</v>
      </c>
      <c r="H2596" s="5">
        <f t="shared" si="40"/>
        <v>-2.9029600960953181E-4</v>
      </c>
      <c r="I2596" s="4"/>
      <c r="J2596" s="4"/>
      <c r="K2596" s="4"/>
    </row>
    <row r="2597" spans="2:11" ht="13.5" x14ac:dyDescent="0.35">
      <c r="B2597" s="3">
        <v>45784</v>
      </c>
      <c r="C2597" s="2">
        <v>103.47</v>
      </c>
      <c r="D2597" s="2">
        <v>97.458399999999997</v>
      </c>
      <c r="E2597" s="2">
        <v>5671</v>
      </c>
      <c r="F2597" s="2">
        <v>103.30500000000001</v>
      </c>
      <c r="G2597" s="2">
        <v>585842.65500000003</v>
      </c>
      <c r="H2597" s="5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103.4</v>
      </c>
      <c r="D2598" s="2">
        <v>97.392499999999998</v>
      </c>
      <c r="E2598" s="2">
        <v>3378</v>
      </c>
      <c r="F2598" s="2">
        <v>103.428</v>
      </c>
      <c r="G2598" s="2">
        <v>349379.78399999999</v>
      </c>
      <c r="H2598" s="5">
        <f t="shared" si="40"/>
        <v>-6.7618594189930458E-4</v>
      </c>
      <c r="I2598" s="4"/>
      <c r="J2598" s="4"/>
      <c r="K2598" s="4"/>
    </row>
    <row r="2599" spans="2:11" ht="13.5" x14ac:dyDescent="0.35">
      <c r="B2599" s="3">
        <v>45786</v>
      </c>
      <c r="C2599" s="2">
        <v>103.45</v>
      </c>
      <c r="D2599" s="2">
        <v>97.439599999999999</v>
      </c>
      <c r="E2599" s="2">
        <v>1809</v>
      </c>
      <c r="F2599" s="2">
        <v>103.131</v>
      </c>
      <c r="G2599" s="2">
        <v>186563.97899999999</v>
      </c>
      <c r="H2599" s="5">
        <f t="shared" si="40"/>
        <v>4.8361013425058774E-4</v>
      </c>
      <c r="I2599" s="4"/>
      <c r="J2599" s="4"/>
      <c r="K2599" s="4"/>
    </row>
    <row r="2600" spans="2:11" ht="13.5" x14ac:dyDescent="0.35">
      <c r="B2600" s="3">
        <v>45789</v>
      </c>
      <c r="C2600" s="2">
        <v>97.3</v>
      </c>
      <c r="D2600" s="2">
        <v>97.3</v>
      </c>
      <c r="E2600" s="2">
        <v>7215</v>
      </c>
      <c r="F2600" s="2">
        <v>97.111999999999995</v>
      </c>
      <c r="G2600" s="2">
        <v>700663.08</v>
      </c>
      <c r="H2600" s="5">
        <f t="shared" si="40"/>
        <v>-1.4326824001740721E-3</v>
      </c>
      <c r="I2600" s="4"/>
      <c r="J2600" s="4"/>
      <c r="K2600" s="4"/>
    </row>
    <row r="2601" spans="2:11" ht="13.5" x14ac:dyDescent="0.35">
      <c r="B2601" s="3">
        <v>45790</v>
      </c>
      <c r="C2601" s="2">
        <v>97.1</v>
      </c>
      <c r="D2601" s="2">
        <v>97.1</v>
      </c>
      <c r="E2601" s="2">
        <v>4616</v>
      </c>
      <c r="F2601" s="2">
        <v>97.103999999999999</v>
      </c>
      <c r="G2601" s="2">
        <v>448232.06400000001</v>
      </c>
      <c r="H2601" s="5">
        <f t="shared" si="40"/>
        <v>-2.0554984583761853E-3</v>
      </c>
      <c r="I2601" s="4"/>
      <c r="J2601" s="4"/>
      <c r="K2601" s="4"/>
    </row>
    <row r="2602" spans="2:11" ht="13.5" x14ac:dyDescent="0.35">
      <c r="B2602" s="3">
        <v>45791</v>
      </c>
      <c r="C2602" s="2">
        <v>97</v>
      </c>
      <c r="D2602" s="2">
        <v>97</v>
      </c>
      <c r="E2602" s="2">
        <v>1937</v>
      </c>
      <c r="F2602" s="2">
        <v>97.036000000000001</v>
      </c>
      <c r="G2602" s="2">
        <v>187958.73199999999</v>
      </c>
      <c r="H2602" s="5">
        <f t="shared" si="40"/>
        <v>-1.0298661174046788E-3</v>
      </c>
      <c r="I2602" s="4"/>
      <c r="J2602" s="4"/>
      <c r="K2602" s="4"/>
    </row>
    <row r="2603" spans="2:11" ht="13.5" x14ac:dyDescent="0.35">
      <c r="B2603" s="3">
        <v>45792</v>
      </c>
      <c r="C2603" s="2">
        <v>96.98</v>
      </c>
      <c r="D2603" s="2">
        <v>96.98</v>
      </c>
      <c r="E2603" s="2">
        <v>4227</v>
      </c>
      <c r="F2603" s="2">
        <v>96.966999999999999</v>
      </c>
      <c r="G2603" s="2">
        <v>409879.50900000002</v>
      </c>
      <c r="H2603" s="5">
        <f t="shared" si="40"/>
        <v>-2.0618556701026825E-4</v>
      </c>
      <c r="I2603" s="4"/>
      <c r="J2603" s="4"/>
      <c r="K2603" s="4"/>
    </row>
    <row r="2604" spans="2:11" ht="13.5" x14ac:dyDescent="0.35">
      <c r="B2604" s="3">
        <v>45793</v>
      </c>
      <c r="C2604" s="2">
        <v>97.1</v>
      </c>
      <c r="D2604" s="2">
        <v>97.1</v>
      </c>
      <c r="E2604" s="2">
        <v>2973</v>
      </c>
      <c r="F2604" s="2">
        <v>96.914000000000001</v>
      </c>
      <c r="G2604" s="2">
        <v>288125.32199999999</v>
      </c>
      <c r="H2604" s="5">
        <f t="shared" si="40"/>
        <v>1.2373685295936311E-3</v>
      </c>
      <c r="I2604" s="4"/>
      <c r="J2604" s="4"/>
      <c r="K2604" s="4"/>
    </row>
    <row r="2605" spans="2:11" ht="13.5" x14ac:dyDescent="0.35">
      <c r="B2605" s="3">
        <v>45796</v>
      </c>
      <c r="C2605" s="2">
        <v>96.9</v>
      </c>
      <c r="D2605" s="2">
        <v>96.9</v>
      </c>
      <c r="E2605" s="2">
        <v>1969</v>
      </c>
      <c r="F2605" s="2">
        <v>97.003</v>
      </c>
      <c r="G2605" s="2">
        <v>190998.90700000001</v>
      </c>
      <c r="H2605" s="5">
        <f t="shared" si="40"/>
        <v>-2.0597322348093576E-3</v>
      </c>
      <c r="I2605" s="4"/>
      <c r="J2605" s="4"/>
      <c r="K2605" s="4"/>
    </row>
    <row r="2606" spans="2:11" ht="13.5" x14ac:dyDescent="0.35">
      <c r="B2606" s="3">
        <v>45797</v>
      </c>
      <c r="C2606" s="2">
        <v>94.8</v>
      </c>
      <c r="D2606" s="2">
        <v>94.8</v>
      </c>
      <c r="E2606" s="2">
        <v>1673</v>
      </c>
      <c r="F2606" s="2">
        <v>95.4</v>
      </c>
      <c r="G2606" s="2">
        <v>159604.20000000001</v>
      </c>
      <c r="H2606" s="5">
        <f t="shared" si="40"/>
        <v>-2.1671826625387084E-2</v>
      </c>
      <c r="I2606" s="4"/>
      <c r="J2606" s="4"/>
      <c r="K2606" s="4"/>
    </row>
    <row r="2607" spans="2:11" ht="13.5" x14ac:dyDescent="0.35">
      <c r="B2607" s="3">
        <v>45798</v>
      </c>
      <c r="C2607" s="2">
        <v>96.99</v>
      </c>
      <c r="D2607" s="2">
        <v>96.99</v>
      </c>
      <c r="E2607" s="2">
        <v>7020</v>
      </c>
      <c r="F2607" s="2">
        <v>96.590999999999994</v>
      </c>
      <c r="G2607" s="2">
        <v>678068.82</v>
      </c>
      <c r="H2607" s="5">
        <f t="shared" si="40"/>
        <v>2.3101265822784788E-2</v>
      </c>
      <c r="I2607" s="4"/>
      <c r="J2607" s="4"/>
      <c r="K2607" s="4"/>
    </row>
    <row r="2608" spans="2:11" ht="13.5" x14ac:dyDescent="0.35">
      <c r="B2608" s="3">
        <v>45799</v>
      </c>
      <c r="C2608" s="2">
        <v>97</v>
      </c>
      <c r="D2608" s="2">
        <v>97</v>
      </c>
      <c r="E2608" s="2">
        <v>1375</v>
      </c>
      <c r="F2608" s="2">
        <v>96.974999999999994</v>
      </c>
      <c r="G2608" s="2">
        <v>133340.625</v>
      </c>
      <c r="H2608" s="5">
        <f t="shared" si="40"/>
        <v>1.0310341272301388E-4</v>
      </c>
      <c r="I2608" s="4"/>
      <c r="J2608" s="4"/>
      <c r="K2608" s="4"/>
    </row>
    <row r="2609" spans="2:11" ht="13.5" x14ac:dyDescent="0.35">
      <c r="B2609" s="3">
        <v>45800</v>
      </c>
      <c r="C2609" s="2">
        <v>97</v>
      </c>
      <c r="D2609" s="2">
        <v>97</v>
      </c>
      <c r="E2609" s="2">
        <v>467</v>
      </c>
      <c r="F2609" s="2">
        <v>97</v>
      </c>
      <c r="G2609" s="2">
        <v>45299</v>
      </c>
      <c r="H2609" s="5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96.98</v>
      </c>
      <c r="D2610" s="2">
        <v>96.98</v>
      </c>
      <c r="E2610" s="2">
        <v>1057</v>
      </c>
      <c r="F2610" s="2">
        <v>96.984999999999999</v>
      </c>
      <c r="G2610" s="2">
        <v>102513.145</v>
      </c>
      <c r="H2610" s="5">
        <f t="shared" si="40"/>
        <v>-2.0618556701026825E-4</v>
      </c>
      <c r="I2610" s="4"/>
      <c r="J2610" s="4"/>
      <c r="K2610" s="4"/>
    </row>
    <row r="2611" spans="2:11" ht="13.5" x14ac:dyDescent="0.35">
      <c r="B2611" s="3">
        <v>45804</v>
      </c>
      <c r="C2611" s="2">
        <v>96.5</v>
      </c>
      <c r="D2611" s="2">
        <v>96.5</v>
      </c>
      <c r="E2611" s="2">
        <v>1330</v>
      </c>
      <c r="F2611" s="2">
        <v>96.460999999999999</v>
      </c>
      <c r="G2611" s="2">
        <v>128293.13</v>
      </c>
      <c r="H2611" s="5">
        <f t="shared" si="40"/>
        <v>-4.9494741183749632E-3</v>
      </c>
      <c r="I2611" s="4"/>
      <c r="J2611" s="4"/>
      <c r="K2611" s="4"/>
    </row>
    <row r="2612" spans="2:11" ht="13.5" x14ac:dyDescent="0.35">
      <c r="B2612" s="3">
        <v>45805</v>
      </c>
      <c r="C2612" s="2">
        <v>96.4</v>
      </c>
      <c r="D2612" s="2">
        <v>96.4</v>
      </c>
      <c r="E2612" s="2">
        <v>716</v>
      </c>
      <c r="F2612" s="2">
        <v>96.527000000000001</v>
      </c>
      <c r="G2612" s="2">
        <v>69113.331999999995</v>
      </c>
      <c r="H2612" s="5">
        <f t="shared" si="40"/>
        <v>-1.0362694300517547E-3</v>
      </c>
      <c r="I2612" s="4"/>
      <c r="J2612" s="4"/>
      <c r="K2612" s="4"/>
    </row>
    <row r="2613" spans="2:11" ht="13.5" x14ac:dyDescent="0.35">
      <c r="B2613" s="3">
        <v>45806</v>
      </c>
      <c r="C2613" s="2">
        <v>95.8</v>
      </c>
      <c r="D2613" s="2">
        <v>95.8</v>
      </c>
      <c r="E2613" s="2">
        <v>3057</v>
      </c>
      <c r="F2613" s="2">
        <v>94.501999999999995</v>
      </c>
      <c r="G2613" s="2">
        <v>288892.614</v>
      </c>
      <c r="H2613" s="5">
        <f t="shared" si="40"/>
        <v>-6.2240663900415818E-3</v>
      </c>
      <c r="I2613" s="4"/>
      <c r="J2613" s="4"/>
      <c r="K2613" s="4"/>
    </row>
    <row r="2614" spans="2:11" ht="13.5" x14ac:dyDescent="0.35">
      <c r="B2614" s="3">
        <v>45807</v>
      </c>
      <c r="C2614" s="2">
        <v>94.5</v>
      </c>
      <c r="D2614" s="2">
        <v>94.5</v>
      </c>
      <c r="E2614" s="2">
        <v>706</v>
      </c>
      <c r="F2614" s="2">
        <v>94.433999999999997</v>
      </c>
      <c r="G2614" s="2">
        <v>66670.403999999995</v>
      </c>
      <c r="H2614" s="5">
        <f t="shared" si="40"/>
        <v>-1.3569937369519804E-2</v>
      </c>
      <c r="I2614" s="4"/>
      <c r="J2614" s="4"/>
      <c r="K2614" s="4"/>
    </row>
    <row r="2615" spans="2:11" ht="13.5" x14ac:dyDescent="0.35">
      <c r="B2615" s="3">
        <v>45810</v>
      </c>
      <c r="C2615" s="2">
        <v>94.5</v>
      </c>
      <c r="D2615" s="2">
        <v>94.5</v>
      </c>
      <c r="E2615" s="2">
        <v>2442</v>
      </c>
      <c r="F2615" s="2">
        <v>94.106999999999999</v>
      </c>
      <c r="G2615" s="2">
        <v>229809.29399999999</v>
      </c>
      <c r="H2615" s="5">
        <f t="shared" si="40"/>
        <v>0</v>
      </c>
      <c r="I2615" s="4"/>
      <c r="J2615" s="4"/>
      <c r="K2615" s="4"/>
    </row>
    <row r="2616" spans="2:11" ht="13.5" x14ac:dyDescent="0.35">
      <c r="B2616" s="3">
        <v>45811</v>
      </c>
      <c r="C2616" s="2">
        <v>94</v>
      </c>
      <c r="D2616" s="2">
        <v>94</v>
      </c>
      <c r="E2616" s="2">
        <v>1931</v>
      </c>
      <c r="F2616" s="2">
        <v>93.527000000000001</v>
      </c>
      <c r="G2616" s="2">
        <v>180600.63699999999</v>
      </c>
      <c r="H2616" s="5">
        <f t="shared" si="40"/>
        <v>-5.2910052910052907E-3</v>
      </c>
      <c r="I2616" s="4"/>
      <c r="J2616" s="4"/>
      <c r="K2616" s="4"/>
    </row>
    <row r="2617" spans="2:11" ht="13.5" x14ac:dyDescent="0.35">
      <c r="B2617" s="3">
        <v>45812</v>
      </c>
      <c r="C2617" s="2">
        <v>94.2</v>
      </c>
      <c r="D2617" s="2">
        <v>94.2</v>
      </c>
      <c r="E2617" s="2">
        <v>2058</v>
      </c>
      <c r="F2617" s="2">
        <v>94.293999999999997</v>
      </c>
      <c r="G2617" s="2">
        <v>194057.052</v>
      </c>
      <c r="H2617" s="5">
        <f t="shared" si="40"/>
        <v>2.1276595744681155E-3</v>
      </c>
      <c r="I2617" s="4"/>
      <c r="J2617" s="4"/>
      <c r="K2617" s="4"/>
    </row>
    <row r="2618" spans="2:11" ht="13.5" x14ac:dyDescent="0.35">
      <c r="B2618" s="3">
        <v>45813</v>
      </c>
      <c r="C2618" s="2">
        <v>94.1</v>
      </c>
      <c r="D2618" s="2">
        <v>94.1</v>
      </c>
      <c r="E2618" s="2">
        <v>1230</v>
      </c>
      <c r="F2618" s="2">
        <v>94.177999999999997</v>
      </c>
      <c r="G2618" s="2">
        <v>115838.94</v>
      </c>
      <c r="H2618" s="5">
        <f t="shared" si="40"/>
        <v>-1.0615711252654832E-3</v>
      </c>
      <c r="I2618" s="4"/>
      <c r="J2618" s="4"/>
      <c r="K2618" s="4"/>
    </row>
    <row r="2619" spans="2:11" ht="13.5" x14ac:dyDescent="0.35">
      <c r="B2619" s="3">
        <v>45817</v>
      </c>
      <c r="C2619" s="2">
        <v>94</v>
      </c>
      <c r="D2619" s="2">
        <v>94</v>
      </c>
      <c r="E2619" s="2">
        <v>1784</v>
      </c>
      <c r="F2619" s="2">
        <v>93.566000000000003</v>
      </c>
      <c r="G2619" s="2">
        <v>166921.74400000001</v>
      </c>
      <c r="H2619" s="5">
        <f t="shared" si="40"/>
        <v>-1.0626992561104604E-3</v>
      </c>
      <c r="I2619" s="4"/>
      <c r="J2619" s="4"/>
      <c r="K2619" s="4"/>
    </row>
    <row r="2620" spans="2:11" ht="13.5" x14ac:dyDescent="0.35">
      <c r="B2620" s="3">
        <v>45818</v>
      </c>
      <c r="C2620" s="2">
        <v>94.08</v>
      </c>
      <c r="D2620" s="2">
        <v>94.08</v>
      </c>
      <c r="E2620" s="2">
        <v>3828</v>
      </c>
      <c r="F2620" s="2">
        <v>94.019000000000005</v>
      </c>
      <c r="G2620" s="2">
        <v>359904.73200000002</v>
      </c>
      <c r="H2620" s="5">
        <f t="shared" si="40"/>
        <v>8.5106382978721593E-4</v>
      </c>
      <c r="I2620" s="4"/>
      <c r="J2620" s="4"/>
      <c r="K2620" s="4"/>
    </row>
    <row r="2621" spans="2:11" ht="13.5" x14ac:dyDescent="0.35">
      <c r="B2621" s="3">
        <v>45819</v>
      </c>
      <c r="C2621" s="2">
        <v>93.49</v>
      </c>
      <c r="D2621" s="2">
        <v>93.49</v>
      </c>
      <c r="E2621" s="2">
        <v>40199</v>
      </c>
      <c r="F2621" s="2">
        <v>92.114999999999995</v>
      </c>
      <c r="G2621" s="2">
        <v>3702930.8849999998</v>
      </c>
      <c r="H2621" s="5">
        <f t="shared" si="40"/>
        <v>-6.271258503401397E-3</v>
      </c>
      <c r="I2621" s="4"/>
      <c r="J2621" s="4"/>
      <c r="K2621" s="4"/>
    </row>
    <row r="2622" spans="2:11" ht="13.5" x14ac:dyDescent="0.35">
      <c r="B2622" s="3">
        <v>45820</v>
      </c>
      <c r="C2622" s="2">
        <v>93.3</v>
      </c>
      <c r="D2622" s="2">
        <v>93.3</v>
      </c>
      <c r="E2622" s="2">
        <v>1482</v>
      </c>
      <c r="F2622" s="2">
        <v>92.641999999999996</v>
      </c>
      <c r="G2622" s="2">
        <v>137295.44399999999</v>
      </c>
      <c r="H2622" s="5">
        <f t="shared" si="40"/>
        <v>-2.0323029200983822E-3</v>
      </c>
      <c r="I2622" s="4"/>
      <c r="J2622" s="4"/>
      <c r="K2622" s="4"/>
    </row>
    <row r="2623" spans="2:11" ht="13.5" x14ac:dyDescent="0.35">
      <c r="B2623" s="3">
        <v>45821</v>
      </c>
      <c r="C2623" s="2">
        <v>92</v>
      </c>
      <c r="D2623" s="2">
        <v>92</v>
      </c>
      <c r="E2623" s="2">
        <v>3809</v>
      </c>
      <c r="F2623" s="2">
        <v>92.084000000000003</v>
      </c>
      <c r="G2623" s="2">
        <v>350747.95600000001</v>
      </c>
      <c r="H2623" s="5">
        <f t="shared" si="40"/>
        <v>-1.3933547695605543E-2</v>
      </c>
      <c r="I2623" s="4"/>
      <c r="J2623" s="4"/>
      <c r="K2623" s="4"/>
    </row>
    <row r="2624" spans="2:11" ht="13.5" x14ac:dyDescent="0.35">
      <c r="B2624" s="3">
        <v>45824</v>
      </c>
      <c r="C2624" s="2">
        <v>90.65</v>
      </c>
      <c r="D2624" s="2">
        <v>90.65</v>
      </c>
      <c r="E2624" s="2">
        <v>3145</v>
      </c>
      <c r="F2624" s="2">
        <v>91</v>
      </c>
      <c r="G2624" s="2">
        <v>286195</v>
      </c>
      <c r="H2624" s="5">
        <f t="shared" si="40"/>
        <v>-1.4673913043478199E-2</v>
      </c>
      <c r="I2624" s="4"/>
      <c r="J2624" s="4"/>
      <c r="K2624" s="4"/>
    </row>
    <row r="2625" spans="2:11" ht="13.5" x14ac:dyDescent="0.35">
      <c r="B2625" s="3">
        <v>45825</v>
      </c>
      <c r="C2625" s="2">
        <v>90.5</v>
      </c>
      <c r="D2625" s="2">
        <v>90.5</v>
      </c>
      <c r="E2625" s="2">
        <v>2928</v>
      </c>
      <c r="F2625" s="2">
        <v>90.19</v>
      </c>
      <c r="G2625" s="2">
        <v>264076.32</v>
      </c>
      <c r="H2625" s="5">
        <f t="shared" si="40"/>
        <v>-1.6547159404302887E-3</v>
      </c>
      <c r="I2625" s="4"/>
      <c r="J2625" s="4"/>
      <c r="K2625" s="4"/>
    </row>
    <row r="2626" spans="2:11" ht="13.5" x14ac:dyDescent="0.35">
      <c r="B2626" s="3">
        <v>45826</v>
      </c>
      <c r="C2626" s="2">
        <v>90.2</v>
      </c>
      <c r="D2626" s="2">
        <v>90.2</v>
      </c>
      <c r="E2626" s="2">
        <v>54</v>
      </c>
      <c r="F2626" s="2">
        <v>90.331000000000003</v>
      </c>
      <c r="G2626" s="2">
        <v>4877.8739999999998</v>
      </c>
      <c r="H2626" s="5">
        <f t="shared" si="40"/>
        <v>-3.314917127071792E-3</v>
      </c>
      <c r="I2626" s="4"/>
      <c r="J2626" s="4"/>
      <c r="K2626" s="4"/>
    </row>
    <row r="2627" spans="2:11" ht="13.5" x14ac:dyDescent="0.35">
      <c r="B2627" s="3">
        <v>45827</v>
      </c>
      <c r="C2627" s="2">
        <v>92.99</v>
      </c>
      <c r="D2627" s="2">
        <v>92.99</v>
      </c>
      <c r="E2627" s="2">
        <v>1230</v>
      </c>
      <c r="F2627" s="2">
        <v>90.563000000000002</v>
      </c>
      <c r="G2627" s="2">
        <v>111392.49</v>
      </c>
      <c r="H2627" s="5">
        <f t="shared" si="40"/>
        <v>3.0931263858093038E-2</v>
      </c>
      <c r="I2627" s="4"/>
      <c r="J2627" s="4"/>
      <c r="K2627" s="4"/>
    </row>
    <row r="2628" spans="2:11" ht="13.5" x14ac:dyDescent="0.35">
      <c r="B2628" s="3">
        <v>45828</v>
      </c>
      <c r="C2628" s="2">
        <v>92.79</v>
      </c>
      <c r="D2628" s="2">
        <v>92.79</v>
      </c>
      <c r="E2628" s="2">
        <v>1019</v>
      </c>
      <c r="F2628" s="2">
        <v>92.543000000000006</v>
      </c>
      <c r="G2628" s="2">
        <v>94301.316999999995</v>
      </c>
      <c r="H2628" s="5">
        <f t="shared" si="40"/>
        <v>-2.1507688998815854E-3</v>
      </c>
      <c r="I2628" s="4"/>
      <c r="J2628" s="4"/>
      <c r="K2628" s="4"/>
    </row>
    <row r="2629" spans="2:11" ht="13.5" x14ac:dyDescent="0.35">
      <c r="B2629" s="3">
        <v>45831</v>
      </c>
      <c r="C2629" s="2">
        <v>92.02</v>
      </c>
      <c r="D2629" s="2">
        <v>92.02</v>
      </c>
      <c r="E2629" s="2">
        <v>1223</v>
      </c>
      <c r="F2629" s="2">
        <v>92.319000000000003</v>
      </c>
      <c r="G2629" s="2">
        <v>112906.137</v>
      </c>
      <c r="H2629" s="5">
        <f t="shared" si="40"/>
        <v>-8.2983080073284858E-3</v>
      </c>
      <c r="I2629" s="4"/>
      <c r="J2629" s="4"/>
      <c r="K2629" s="4"/>
    </row>
    <row r="2630" spans="2:11" ht="13.5" x14ac:dyDescent="0.35">
      <c r="B2630" s="3">
        <v>45832</v>
      </c>
      <c r="C2630" s="2">
        <v>94</v>
      </c>
      <c r="D2630" s="2">
        <v>94</v>
      </c>
      <c r="E2630" s="2">
        <v>2129</v>
      </c>
      <c r="F2630" s="2">
        <v>93.308999999999997</v>
      </c>
      <c r="G2630" s="2">
        <v>198654.861</v>
      </c>
      <c r="H2630" s="5">
        <f t="shared" si="40"/>
        <v>2.1517061508367789E-2</v>
      </c>
      <c r="I2630" s="4"/>
      <c r="J2630" s="4"/>
      <c r="K2630" s="4"/>
    </row>
    <row r="2631" spans="2:11" ht="13.5" x14ac:dyDescent="0.35">
      <c r="B2631" s="3">
        <v>45833</v>
      </c>
      <c r="C2631" s="2">
        <v>94</v>
      </c>
      <c r="D2631" s="2">
        <v>94</v>
      </c>
      <c r="E2631" s="2">
        <v>3964</v>
      </c>
      <c r="F2631" s="2">
        <v>93.793000000000006</v>
      </c>
      <c r="G2631" s="2">
        <v>371795.45199999999</v>
      </c>
      <c r="H2631" s="5">
        <f t="shared" ref="H2631:H2696" si="41">(D2631-D2630)/D2630</f>
        <v>0</v>
      </c>
      <c r="I2631" s="4"/>
      <c r="J2631" s="4"/>
      <c r="K2631" s="4"/>
    </row>
    <row r="2632" spans="2:11" ht="13.5" x14ac:dyDescent="0.35">
      <c r="B2632" s="3">
        <v>45835</v>
      </c>
      <c r="C2632" s="2">
        <v>94.15</v>
      </c>
      <c r="D2632" s="2">
        <v>94.15</v>
      </c>
      <c r="E2632" s="2">
        <v>1727</v>
      </c>
      <c r="F2632" s="2">
        <v>94.004000000000005</v>
      </c>
      <c r="G2632" s="2">
        <v>162344.908</v>
      </c>
      <c r="H2632" s="5">
        <f t="shared" si="41"/>
        <v>1.5957446808511242E-3</v>
      </c>
      <c r="I2632" s="4"/>
      <c r="J2632" s="4"/>
      <c r="K2632" s="4"/>
    </row>
    <row r="2633" spans="2:11" ht="13.5" x14ac:dyDescent="0.35">
      <c r="B2633" s="3">
        <v>45838</v>
      </c>
      <c r="C2633" s="2">
        <v>94</v>
      </c>
      <c r="D2633" s="2">
        <v>94</v>
      </c>
      <c r="E2633" s="2">
        <v>1015</v>
      </c>
      <c r="F2633" s="2">
        <v>93.340999999999994</v>
      </c>
      <c r="G2633" s="2">
        <v>94741.115000000005</v>
      </c>
      <c r="H2633" s="5">
        <f t="shared" si="41"/>
        <v>-1.5932023366968208E-3</v>
      </c>
      <c r="I2633" s="4"/>
      <c r="J2633" s="4"/>
      <c r="K2633" s="4"/>
    </row>
    <row r="2634" spans="2:11" ht="13.5" x14ac:dyDescent="0.35">
      <c r="B2634" s="3">
        <v>45839</v>
      </c>
      <c r="C2634" s="2">
        <v>94</v>
      </c>
      <c r="D2634" s="2">
        <v>94</v>
      </c>
      <c r="E2634" s="2">
        <v>58</v>
      </c>
      <c r="F2634" s="2">
        <v>93.557000000000002</v>
      </c>
      <c r="G2634" s="2">
        <v>5426.3059999999996</v>
      </c>
      <c r="H2634" s="5">
        <f t="shared" si="41"/>
        <v>0</v>
      </c>
      <c r="I2634" s="4"/>
      <c r="J2634" s="4"/>
      <c r="K2634" s="4"/>
    </row>
    <row r="2635" spans="2:11" ht="13.5" x14ac:dyDescent="0.35">
      <c r="B2635" s="3">
        <v>45840</v>
      </c>
      <c r="C2635" s="2">
        <v>94</v>
      </c>
      <c r="D2635" s="2">
        <v>94</v>
      </c>
      <c r="E2635" s="2">
        <v>358</v>
      </c>
      <c r="F2635" s="2">
        <v>93.805999999999997</v>
      </c>
      <c r="G2635" s="2">
        <v>33582.548000000003</v>
      </c>
      <c r="H2635" s="5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94</v>
      </c>
      <c r="D2636" s="2">
        <v>94</v>
      </c>
      <c r="E2636" s="2">
        <v>872</v>
      </c>
      <c r="F2636" s="2">
        <v>92.8</v>
      </c>
      <c r="G2636" s="2">
        <v>80921.600000000006</v>
      </c>
      <c r="H2636" s="5">
        <f t="shared" si="41"/>
        <v>0</v>
      </c>
      <c r="I2636" s="4"/>
      <c r="J2636" s="4"/>
      <c r="K2636" s="4"/>
    </row>
    <row r="2637" spans="2:11" ht="13.5" x14ac:dyDescent="0.35">
      <c r="B2637" s="3">
        <v>45842</v>
      </c>
      <c r="C2637" s="2">
        <v>94</v>
      </c>
      <c r="D2637" s="2">
        <v>94</v>
      </c>
      <c r="E2637" s="2">
        <v>3666</v>
      </c>
      <c r="F2637" s="2">
        <v>94.024000000000001</v>
      </c>
      <c r="G2637" s="2">
        <v>344691.984</v>
      </c>
      <c r="H2637" s="5">
        <f t="shared" si="41"/>
        <v>0</v>
      </c>
      <c r="I2637" s="4"/>
      <c r="J2637" s="4"/>
      <c r="K2637" s="4"/>
    </row>
    <row r="2638" spans="2:11" ht="13.5" x14ac:dyDescent="0.35">
      <c r="B2638" s="3">
        <v>45845</v>
      </c>
      <c r="C2638" s="2">
        <v>94</v>
      </c>
      <c r="D2638" s="2">
        <v>94</v>
      </c>
      <c r="E2638" s="2">
        <v>4160</v>
      </c>
      <c r="F2638" s="2">
        <v>94.001000000000005</v>
      </c>
      <c r="G2638" s="2">
        <v>391044.16</v>
      </c>
      <c r="H2638" s="5">
        <f t="shared" si="41"/>
        <v>0</v>
      </c>
      <c r="I2638" s="4"/>
      <c r="J2638" s="4"/>
      <c r="K2638" s="4"/>
    </row>
    <row r="2639" spans="2:11" ht="13.5" x14ac:dyDescent="0.35">
      <c r="B2639" s="3">
        <v>45846</v>
      </c>
      <c r="C2639" s="2">
        <v>94</v>
      </c>
      <c r="D2639" s="2">
        <v>94</v>
      </c>
      <c r="E2639" s="2">
        <v>3454</v>
      </c>
      <c r="F2639" s="2">
        <v>94.001999999999995</v>
      </c>
      <c r="G2639" s="2">
        <v>324682.908</v>
      </c>
      <c r="H2639" s="5">
        <f t="shared" si="41"/>
        <v>0</v>
      </c>
      <c r="I2639" s="4"/>
      <c r="J2639" s="4"/>
      <c r="K2639" s="4"/>
    </row>
    <row r="2640" spans="2:11" ht="13.5" x14ac:dyDescent="0.35">
      <c r="B2640" s="3">
        <v>45847</v>
      </c>
      <c r="C2640" s="2">
        <v>94</v>
      </c>
      <c r="D2640" s="2">
        <v>94</v>
      </c>
      <c r="E2640" s="2">
        <v>3164</v>
      </c>
      <c r="F2640" s="2">
        <v>93.998000000000005</v>
      </c>
      <c r="G2640" s="2">
        <v>297409.67200000002</v>
      </c>
      <c r="H2640" s="5">
        <f t="shared" si="41"/>
        <v>0</v>
      </c>
      <c r="I2640" s="4"/>
      <c r="J2640" s="4"/>
      <c r="K2640" s="4"/>
    </row>
    <row r="2641" spans="2:11" ht="13.5" x14ac:dyDescent="0.35">
      <c r="B2641" s="3">
        <v>45848</v>
      </c>
      <c r="C2641" s="2">
        <v>93.9</v>
      </c>
      <c r="D2641" s="2">
        <v>93.9</v>
      </c>
      <c r="E2641" s="2">
        <v>2366</v>
      </c>
      <c r="F2641" s="2">
        <v>94</v>
      </c>
      <c r="G2641" s="2">
        <v>222404</v>
      </c>
      <c r="H2641" s="5">
        <f t="shared" si="41"/>
        <v>-1.0638297872339821E-3</v>
      </c>
      <c r="I2641" s="4"/>
      <c r="J2641" s="4"/>
      <c r="K2641" s="4"/>
    </row>
    <row r="2642" spans="2:11" ht="13.5" x14ac:dyDescent="0.35">
      <c r="B2642" s="3">
        <v>45849</v>
      </c>
      <c r="C2642" s="2">
        <v>94</v>
      </c>
      <c r="D2642" s="2">
        <v>94</v>
      </c>
      <c r="E2642" s="2">
        <v>906</v>
      </c>
      <c r="F2642" s="2">
        <v>93.918000000000006</v>
      </c>
      <c r="G2642" s="2">
        <v>85089.707999999999</v>
      </c>
      <c r="H2642" s="5">
        <f t="shared" si="41"/>
        <v>1.0649627263045187E-3</v>
      </c>
      <c r="I2642" s="4"/>
      <c r="J2642" s="4"/>
      <c r="K2642" s="4"/>
    </row>
    <row r="2643" spans="2:11" ht="13.5" x14ac:dyDescent="0.35">
      <c r="B2643" s="3">
        <v>45852</v>
      </c>
      <c r="C2643" s="2">
        <v>94</v>
      </c>
      <c r="D2643" s="2">
        <v>94</v>
      </c>
      <c r="E2643" s="2">
        <v>10172</v>
      </c>
      <c r="F2643" s="2">
        <v>94.769000000000005</v>
      </c>
      <c r="G2643" s="2">
        <v>963990.26800000004</v>
      </c>
      <c r="H2643" s="5">
        <f t="shared" si="41"/>
        <v>0</v>
      </c>
      <c r="I2643" s="4"/>
      <c r="J2643" s="4"/>
      <c r="K2643" s="4"/>
    </row>
    <row r="2644" spans="2:11" ht="13.5" x14ac:dyDescent="0.35">
      <c r="B2644" s="3">
        <v>45853</v>
      </c>
      <c r="C2644" s="2">
        <v>94.98</v>
      </c>
      <c r="D2644" s="2">
        <v>94.98</v>
      </c>
      <c r="E2644" s="2">
        <v>879</v>
      </c>
      <c r="F2644" s="2">
        <v>94.075999999999993</v>
      </c>
      <c r="G2644" s="2">
        <v>82692.804000000004</v>
      </c>
      <c r="H2644" s="5">
        <f t="shared" si="41"/>
        <v>1.0425531914893659E-2</v>
      </c>
      <c r="I2644" s="4"/>
      <c r="J2644" s="4"/>
      <c r="K2644" s="4"/>
    </row>
    <row r="2645" spans="2:11" ht="13.5" x14ac:dyDescent="0.35">
      <c r="B2645" s="3">
        <v>45854</v>
      </c>
      <c r="C2645" s="2">
        <v>94.5</v>
      </c>
      <c r="D2645" s="2">
        <v>94.5</v>
      </c>
      <c r="E2645" s="2">
        <v>191</v>
      </c>
      <c r="F2645" s="2">
        <v>94.049000000000007</v>
      </c>
      <c r="G2645" s="2">
        <v>17963.359</v>
      </c>
      <c r="H2645" s="5">
        <f t="shared" si="41"/>
        <v>-5.0536955148452719E-3</v>
      </c>
      <c r="I2645" s="4"/>
      <c r="J2645" s="4"/>
      <c r="K2645" s="4"/>
    </row>
    <row r="2646" spans="2:11" ht="13.5" x14ac:dyDescent="0.35">
      <c r="B2646" s="3">
        <v>45855</v>
      </c>
      <c r="C2646" s="2">
        <v>94.4</v>
      </c>
      <c r="D2646" s="2">
        <v>94.4</v>
      </c>
      <c r="E2646" s="2">
        <v>236</v>
      </c>
      <c r="F2646" s="2">
        <v>94.453000000000003</v>
      </c>
      <c r="G2646" s="2">
        <v>22290.907999999999</v>
      </c>
      <c r="H2646" s="5">
        <f t="shared" si="41"/>
        <v>-1.058201058200998E-3</v>
      </c>
      <c r="I2646" s="4"/>
      <c r="J2646" s="4"/>
      <c r="K2646" s="4"/>
    </row>
    <row r="2647" spans="2:11" ht="13.5" x14ac:dyDescent="0.35">
      <c r="B2647" s="3">
        <v>45856</v>
      </c>
      <c r="C2647" s="2">
        <v>94.4</v>
      </c>
      <c r="D2647" s="2">
        <v>94.4</v>
      </c>
      <c r="E2647" s="2">
        <v>568</v>
      </c>
      <c r="F2647" s="2">
        <v>94.063000000000002</v>
      </c>
      <c r="G2647" s="2">
        <v>53427.784</v>
      </c>
      <c r="H2647" s="5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94.6</v>
      </c>
      <c r="D2648" s="2">
        <v>94.6</v>
      </c>
      <c r="E2648" s="2">
        <v>3</v>
      </c>
      <c r="F2648" s="2">
        <v>94.533000000000001</v>
      </c>
      <c r="G2648" s="2">
        <v>283.59899999999999</v>
      </c>
      <c r="H2648" s="5">
        <f t="shared" si="41"/>
        <v>2.1186440677964896E-3</v>
      </c>
      <c r="I2648" s="4"/>
      <c r="J2648" s="4"/>
      <c r="K2648" s="4"/>
    </row>
    <row r="2649" spans="2:11" ht="13.5" x14ac:dyDescent="0.35">
      <c r="B2649" s="3">
        <v>45860</v>
      </c>
      <c r="C2649" s="2">
        <v>93.8</v>
      </c>
      <c r="D2649" s="2">
        <v>93.8</v>
      </c>
      <c r="E2649" s="2">
        <v>1172</v>
      </c>
      <c r="F2649" s="2">
        <v>94.186000000000007</v>
      </c>
      <c r="G2649" s="2">
        <v>110385.992</v>
      </c>
      <c r="H2649" s="5">
        <f t="shared" si="41"/>
        <v>-8.456659619450288E-3</v>
      </c>
      <c r="I2649" s="4"/>
      <c r="J2649" s="4"/>
      <c r="K2649" s="4"/>
    </row>
    <row r="2650" spans="2:11" ht="13.5" x14ac:dyDescent="0.35">
      <c r="B2650" s="3">
        <v>45861</v>
      </c>
      <c r="C2650" s="2">
        <v>94.3</v>
      </c>
      <c r="D2650" s="2">
        <v>94.3</v>
      </c>
      <c r="E2650" s="2">
        <v>4172</v>
      </c>
      <c r="F2650" s="2">
        <v>94.180999999999997</v>
      </c>
      <c r="G2650" s="2">
        <v>392923.13199999998</v>
      </c>
      <c r="H2650" s="5">
        <f t="shared" si="41"/>
        <v>5.3304904051172707E-3</v>
      </c>
      <c r="I2650" s="4"/>
      <c r="J2650" s="4"/>
      <c r="K2650" s="4"/>
    </row>
    <row r="2651" spans="2:11" ht="13.5" x14ac:dyDescent="0.35">
      <c r="B2651" s="3">
        <v>45862</v>
      </c>
      <c r="C2651" s="2">
        <v>94.2</v>
      </c>
      <c r="D2651" s="2">
        <v>94.2</v>
      </c>
      <c r="E2651" s="2">
        <v>1467</v>
      </c>
      <c r="F2651" s="2">
        <v>94.087999999999994</v>
      </c>
      <c r="G2651" s="2">
        <v>138027.09599999999</v>
      </c>
      <c r="H2651" s="5">
        <f t="shared" si="41"/>
        <v>-1.0604453870625061E-3</v>
      </c>
      <c r="I2651" s="4"/>
      <c r="J2651" s="4"/>
      <c r="K2651" s="4"/>
    </row>
    <row r="2652" spans="2:11" ht="13.5" x14ac:dyDescent="0.35">
      <c r="B2652" s="3">
        <v>45866</v>
      </c>
      <c r="C2652" s="2">
        <v>94.2</v>
      </c>
      <c r="D2652" s="2">
        <v>94.2</v>
      </c>
      <c r="E2652" s="2">
        <v>477</v>
      </c>
      <c r="F2652" s="2">
        <v>94.191999999999993</v>
      </c>
      <c r="G2652" s="2">
        <v>44929.584000000003</v>
      </c>
      <c r="H2652" s="5">
        <f t="shared" si="41"/>
        <v>0</v>
      </c>
      <c r="I2652" s="4"/>
      <c r="J2652" s="4"/>
      <c r="K2652" s="4"/>
    </row>
    <row r="2653" spans="2:11" ht="13.5" x14ac:dyDescent="0.35">
      <c r="B2653" s="3">
        <v>45867</v>
      </c>
      <c r="C2653" s="2">
        <v>93.8</v>
      </c>
      <c r="D2653" s="2">
        <v>93.8</v>
      </c>
      <c r="E2653" s="2">
        <v>1354</v>
      </c>
      <c r="F2653" s="2">
        <v>93.932000000000002</v>
      </c>
      <c r="G2653" s="2">
        <v>127183.928</v>
      </c>
      <c r="H2653" s="5">
        <f t="shared" si="41"/>
        <v>-4.2462845010616318E-3</v>
      </c>
      <c r="I2653" s="4"/>
      <c r="J2653" s="4"/>
      <c r="K2653" s="4"/>
    </row>
    <row r="2654" spans="2:11" ht="13.5" x14ac:dyDescent="0.35">
      <c r="B2654" s="3">
        <v>45868</v>
      </c>
      <c r="C2654" s="2">
        <v>94</v>
      </c>
      <c r="D2654" s="2">
        <v>94</v>
      </c>
      <c r="E2654" s="2">
        <v>378</v>
      </c>
      <c r="F2654" s="2">
        <v>93.731999999999999</v>
      </c>
      <c r="G2654" s="2">
        <v>35430.696000000004</v>
      </c>
      <c r="H2654" s="5">
        <f t="shared" si="41"/>
        <v>2.1321961620469386E-3</v>
      </c>
      <c r="I2654" s="4"/>
      <c r="J2654" s="4"/>
      <c r="K2654" s="4"/>
    </row>
    <row r="2655" spans="2:11" ht="13.5" x14ac:dyDescent="0.35">
      <c r="B2655" s="3">
        <v>45869</v>
      </c>
      <c r="C2655" s="2">
        <v>94</v>
      </c>
      <c r="D2655" s="2">
        <v>94</v>
      </c>
      <c r="E2655" s="2">
        <v>841</v>
      </c>
      <c r="F2655" s="2">
        <v>93.994</v>
      </c>
      <c r="G2655" s="2">
        <v>79048.953999999998</v>
      </c>
      <c r="H2655" s="5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94</v>
      </c>
      <c r="D2656" s="2">
        <v>94</v>
      </c>
      <c r="E2656" s="2">
        <v>237</v>
      </c>
      <c r="F2656" s="2">
        <v>93.968999999999994</v>
      </c>
      <c r="G2656" s="2">
        <v>22270.652999999998</v>
      </c>
      <c r="H2656" s="5">
        <f t="shared" si="41"/>
        <v>0</v>
      </c>
      <c r="I2656" s="4"/>
      <c r="J2656" s="4"/>
      <c r="K2656" s="4"/>
    </row>
    <row r="2657" spans="2:11" ht="13.5" x14ac:dyDescent="0.35">
      <c r="B2657" s="3">
        <v>45873</v>
      </c>
      <c r="C2657" s="2">
        <v>93.95</v>
      </c>
      <c r="D2657" s="2">
        <v>93.95</v>
      </c>
      <c r="E2657" s="2">
        <v>72</v>
      </c>
      <c r="F2657" s="2">
        <v>93.683999999999997</v>
      </c>
      <c r="G2657" s="2">
        <v>6745.2479999999996</v>
      </c>
      <c r="H2657" s="5">
        <f t="shared" si="41"/>
        <v>-5.3191489361699104E-4</v>
      </c>
      <c r="I2657" s="4"/>
      <c r="J2657" s="4"/>
      <c r="K2657" s="4"/>
    </row>
    <row r="2658" spans="2:11" ht="13.5" x14ac:dyDescent="0.35">
      <c r="B2658" s="3">
        <v>45874</v>
      </c>
      <c r="C2658" s="2">
        <v>93.9</v>
      </c>
      <c r="D2658" s="2">
        <v>93.9</v>
      </c>
      <c r="E2658" s="2">
        <v>453</v>
      </c>
      <c r="F2658" s="2">
        <v>93.861999999999995</v>
      </c>
      <c r="G2658" s="2">
        <v>42519.485999999997</v>
      </c>
      <c r="H2658" s="5">
        <f t="shared" si="41"/>
        <v>-5.3219797764765466E-4</v>
      </c>
      <c r="I2658" s="4"/>
      <c r="J2658" s="4"/>
      <c r="K2658" s="4"/>
    </row>
    <row r="2659" spans="2:11" ht="13.5" x14ac:dyDescent="0.35">
      <c r="B2659" s="3">
        <v>45875</v>
      </c>
      <c r="C2659" s="2">
        <v>93.9</v>
      </c>
      <c r="D2659" s="2">
        <v>93.9</v>
      </c>
      <c r="E2659" s="2">
        <v>111</v>
      </c>
      <c r="F2659" s="2">
        <v>93.893000000000001</v>
      </c>
      <c r="G2659" s="2">
        <v>10422.123</v>
      </c>
      <c r="H2659" s="5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93.9</v>
      </c>
      <c r="D2660" s="2">
        <v>93.9</v>
      </c>
      <c r="E2660" s="2">
        <v>29070</v>
      </c>
      <c r="F2660" s="2">
        <v>93.144999999999996</v>
      </c>
      <c r="G2660" s="2">
        <v>2707725.15</v>
      </c>
      <c r="H2660" s="5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93.9</v>
      </c>
      <c r="D2661" s="2">
        <v>93.9</v>
      </c>
      <c r="E2661" s="2">
        <v>121</v>
      </c>
      <c r="F2661" s="2">
        <v>93.888000000000005</v>
      </c>
      <c r="G2661" s="2">
        <v>11360.448</v>
      </c>
      <c r="H2661" s="5">
        <f t="shared" si="41"/>
        <v>0</v>
      </c>
      <c r="I2661" s="4"/>
      <c r="J2661" s="4"/>
      <c r="K2661" s="4"/>
    </row>
    <row r="2662" spans="2:11" ht="13.5" x14ac:dyDescent="0.35">
      <c r="B2662" s="3">
        <v>45880</v>
      </c>
      <c r="C2662" s="2">
        <v>93.85</v>
      </c>
      <c r="D2662" s="2">
        <v>93.85</v>
      </c>
      <c r="E2662" s="2">
        <v>546</v>
      </c>
      <c r="F2662" s="2">
        <v>93.789000000000001</v>
      </c>
      <c r="G2662" s="2">
        <v>51208.794000000002</v>
      </c>
      <c r="H2662" s="5">
        <f t="shared" si="41"/>
        <v>-5.3248136315241072E-4</v>
      </c>
      <c r="I2662" s="4"/>
      <c r="J2662" s="4"/>
      <c r="K2662" s="4"/>
    </row>
    <row r="2663" spans="2:11" ht="13.5" x14ac:dyDescent="0.35">
      <c r="B2663" s="3">
        <v>45881</v>
      </c>
      <c r="C2663" s="2">
        <v>93.7</v>
      </c>
      <c r="D2663" s="2">
        <v>93.7</v>
      </c>
      <c r="E2663" s="2">
        <v>151</v>
      </c>
      <c r="F2663" s="2">
        <v>93.468000000000004</v>
      </c>
      <c r="G2663" s="2">
        <v>14113.668</v>
      </c>
      <c r="H2663" s="5">
        <f t="shared" si="41"/>
        <v>-1.5982951518379487E-3</v>
      </c>
      <c r="I2663" s="4"/>
      <c r="J2663" s="4"/>
      <c r="K2663" s="4"/>
    </row>
    <row r="2664" spans="2:11" ht="13.5" x14ac:dyDescent="0.35">
      <c r="B2664" s="3">
        <v>45883</v>
      </c>
      <c r="C2664" s="2">
        <v>93.7</v>
      </c>
      <c r="D2664" s="2">
        <v>93.7</v>
      </c>
      <c r="E2664" s="2">
        <v>213</v>
      </c>
      <c r="F2664" s="2">
        <v>93.113</v>
      </c>
      <c r="G2664" s="2">
        <v>19833.069</v>
      </c>
      <c r="H2664" s="5">
        <f t="shared" si="41"/>
        <v>0</v>
      </c>
      <c r="I2664" s="4"/>
      <c r="J2664" s="4"/>
      <c r="K2664" s="4"/>
    </row>
    <row r="2665" spans="2:11" ht="13.5" x14ac:dyDescent="0.35">
      <c r="B2665" s="3">
        <v>45884</v>
      </c>
      <c r="C2665" s="2">
        <v>93.68</v>
      </c>
      <c r="D2665" s="2">
        <v>93.68</v>
      </c>
      <c r="E2665" s="2">
        <v>215</v>
      </c>
      <c r="F2665" s="2">
        <v>93.34</v>
      </c>
      <c r="G2665" s="2">
        <v>20068.099999999999</v>
      </c>
      <c r="H2665" s="5">
        <f t="shared" si="41"/>
        <v>-2.1344717182493085E-4</v>
      </c>
      <c r="I2665" s="4"/>
      <c r="J2665" s="4"/>
      <c r="K2665" s="4"/>
    </row>
    <row r="2666" spans="2:11" ht="13.5" x14ac:dyDescent="0.35">
      <c r="B2666" s="3">
        <v>45887</v>
      </c>
      <c r="C2666" s="2">
        <v>93.7</v>
      </c>
      <c r="D2666" s="2">
        <v>93.7</v>
      </c>
      <c r="E2666" s="2">
        <v>1383</v>
      </c>
      <c r="F2666" s="2">
        <v>93.585999999999999</v>
      </c>
      <c r="G2666" s="2">
        <v>129429.43799999999</v>
      </c>
      <c r="H2666" s="5">
        <f t="shared" si="41"/>
        <v>2.1349274124675511E-4</v>
      </c>
      <c r="I2666" s="4"/>
      <c r="J2666" s="4"/>
      <c r="K2666" s="4"/>
    </row>
    <row r="2667" spans="2:11" ht="13.5" x14ac:dyDescent="0.35">
      <c r="B2667" s="3">
        <v>45888</v>
      </c>
      <c r="C2667" s="2">
        <v>93.79</v>
      </c>
      <c r="D2667" s="2">
        <v>93.79</v>
      </c>
      <c r="E2667" s="2">
        <v>928</v>
      </c>
      <c r="F2667" s="2">
        <v>93.706000000000003</v>
      </c>
      <c r="G2667" s="2">
        <v>86959.168000000005</v>
      </c>
      <c r="H2667" s="5">
        <f t="shared" si="41"/>
        <v>9.605122732124163E-4</v>
      </c>
      <c r="I2667" s="4"/>
      <c r="J2667" s="4"/>
      <c r="K2667" s="4"/>
    </row>
    <row r="2668" spans="2:11" ht="13.5" x14ac:dyDescent="0.35">
      <c r="B2668" s="3">
        <v>45889</v>
      </c>
      <c r="C2668" s="2">
        <v>93.9</v>
      </c>
      <c r="D2668" s="2">
        <v>93.9</v>
      </c>
      <c r="E2668" s="2">
        <v>2010</v>
      </c>
      <c r="F2668" s="2">
        <v>93.81</v>
      </c>
      <c r="G2668" s="2">
        <v>188558.1</v>
      </c>
      <c r="H2668" s="5">
        <f t="shared" si="41"/>
        <v>1.1728329246188231E-3</v>
      </c>
      <c r="I2668" s="4"/>
      <c r="J2668" s="4"/>
      <c r="K2668" s="4"/>
    </row>
    <row r="2669" spans="2:11" ht="13.5" x14ac:dyDescent="0.35">
      <c r="B2669" s="3">
        <v>45890</v>
      </c>
      <c r="C2669" s="2">
        <v>93.9</v>
      </c>
      <c r="D2669" s="2">
        <v>93.9</v>
      </c>
      <c r="E2669" s="2">
        <v>609</v>
      </c>
      <c r="F2669" s="2">
        <v>93.775000000000006</v>
      </c>
      <c r="G2669" s="2">
        <v>57108.974999999999</v>
      </c>
      <c r="H2669" s="5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94</v>
      </c>
      <c r="D2670" s="2">
        <v>94</v>
      </c>
      <c r="E2670" s="2">
        <v>2434</v>
      </c>
      <c r="F2670" s="2">
        <v>93.998999999999995</v>
      </c>
      <c r="G2670" s="2">
        <v>228793.56599999999</v>
      </c>
      <c r="H2670" s="5">
        <f t="shared" si="41"/>
        <v>1.0649627263045187E-3</v>
      </c>
      <c r="I2670" s="4"/>
      <c r="J2670" s="4"/>
      <c r="K2670" s="4"/>
    </row>
    <row r="2671" spans="2:11" ht="13.5" x14ac:dyDescent="0.35">
      <c r="B2671" s="3">
        <v>45894</v>
      </c>
      <c r="C2671" s="2">
        <v>93.92</v>
      </c>
      <c r="D2671" s="2">
        <v>93.92</v>
      </c>
      <c r="E2671" s="2">
        <v>2006</v>
      </c>
      <c r="F2671" s="2">
        <v>93.995000000000005</v>
      </c>
      <c r="G2671" s="2">
        <v>188553.97</v>
      </c>
      <c r="H2671" s="5">
        <f t="shared" si="41"/>
        <v>-8.5106382978721593E-4</v>
      </c>
      <c r="I2671" s="4"/>
      <c r="J2671" s="4"/>
      <c r="K2671" s="4"/>
    </row>
    <row r="2672" spans="2:11" ht="13.5" x14ac:dyDescent="0.35">
      <c r="B2672" s="3">
        <v>45895</v>
      </c>
      <c r="C2672" s="2">
        <v>93.71</v>
      </c>
      <c r="D2672" s="2">
        <v>93.71</v>
      </c>
      <c r="E2672" s="2">
        <v>862</v>
      </c>
      <c r="F2672" s="2">
        <v>93.802999999999997</v>
      </c>
      <c r="G2672" s="2">
        <v>80858.186000000002</v>
      </c>
      <c r="H2672" s="5">
        <f t="shared" si="41"/>
        <v>-2.2359454855196757E-3</v>
      </c>
      <c r="I2672" s="4"/>
      <c r="J2672" s="4"/>
      <c r="K2672" s="4"/>
    </row>
    <row r="2673" spans="2:11" ht="13.5" x14ac:dyDescent="0.35">
      <c r="B2673" s="3">
        <v>45896</v>
      </c>
      <c r="C2673" s="2">
        <v>94</v>
      </c>
      <c r="D2673" s="2">
        <v>94</v>
      </c>
      <c r="E2673" s="2">
        <v>1159</v>
      </c>
      <c r="F2673" s="2">
        <v>93.837000000000003</v>
      </c>
      <c r="G2673" s="2">
        <v>108757.083</v>
      </c>
      <c r="H2673" s="5">
        <f t="shared" si="41"/>
        <v>3.0946537189201393E-3</v>
      </c>
      <c r="I2673" s="4"/>
      <c r="J2673" s="4"/>
      <c r="K2673" s="4"/>
    </row>
    <row r="2674" spans="2:11" ht="13.5" x14ac:dyDescent="0.35">
      <c r="B2674" s="3">
        <v>45897</v>
      </c>
      <c r="C2674" s="2">
        <v>94</v>
      </c>
      <c r="D2674" s="2">
        <v>94</v>
      </c>
      <c r="E2674" s="2">
        <v>812</v>
      </c>
      <c r="F2674" s="2">
        <v>93.951999999999998</v>
      </c>
      <c r="G2674" s="2">
        <v>76289.024000000005</v>
      </c>
      <c r="H2674" s="5">
        <f t="shared" si="41"/>
        <v>0</v>
      </c>
      <c r="I2674" s="4"/>
      <c r="J2674" s="4"/>
      <c r="K2674" s="4"/>
    </row>
    <row r="2675" spans="2:11" ht="13.5" x14ac:dyDescent="0.35">
      <c r="B2675" s="3">
        <v>45898</v>
      </c>
      <c r="C2675" s="2">
        <v>94</v>
      </c>
      <c r="D2675" s="2">
        <v>94</v>
      </c>
      <c r="E2675" s="2">
        <v>2281</v>
      </c>
      <c r="F2675" s="2">
        <v>93.984999999999999</v>
      </c>
      <c r="G2675" s="2">
        <v>214379.785</v>
      </c>
      <c r="H2675" s="5">
        <f t="shared" si="41"/>
        <v>0</v>
      </c>
      <c r="I2675" s="4"/>
      <c r="J2675" s="4"/>
      <c r="K2675" s="4"/>
    </row>
    <row r="2676" spans="2:11" ht="13.5" x14ac:dyDescent="0.35">
      <c r="B2676" s="3">
        <v>45901</v>
      </c>
      <c r="C2676" s="2">
        <v>94</v>
      </c>
      <c r="D2676" s="2">
        <v>94</v>
      </c>
      <c r="E2676" s="2">
        <v>981</v>
      </c>
      <c r="F2676" s="2">
        <v>93.968999999999994</v>
      </c>
      <c r="G2676" s="2">
        <v>92183.589000000007</v>
      </c>
      <c r="H2676" s="5">
        <f t="shared" si="41"/>
        <v>0</v>
      </c>
      <c r="I2676" s="4"/>
      <c r="J2676" s="4"/>
      <c r="K2676" s="4"/>
    </row>
    <row r="2677" spans="2:11" ht="13.5" x14ac:dyDescent="0.35">
      <c r="B2677" s="3">
        <v>45902</v>
      </c>
      <c r="C2677" s="2">
        <v>93.75</v>
      </c>
      <c r="D2677" s="2">
        <v>93.75</v>
      </c>
      <c r="E2677" s="2">
        <v>1363</v>
      </c>
      <c r="F2677" s="2">
        <v>93.542000000000002</v>
      </c>
      <c r="G2677" s="2">
        <v>127497.746</v>
      </c>
      <c r="H2677" s="5">
        <f t="shared" si="41"/>
        <v>-2.6595744680851063E-3</v>
      </c>
      <c r="I2677" s="4"/>
      <c r="J2677" s="4"/>
      <c r="K2677" s="4"/>
    </row>
    <row r="2678" spans="2:11" ht="13.5" x14ac:dyDescent="0.35">
      <c r="B2678" s="3">
        <v>45903</v>
      </c>
      <c r="C2678" s="2">
        <v>95.5</v>
      </c>
      <c r="D2678" s="2">
        <v>95.5</v>
      </c>
      <c r="E2678" s="2">
        <v>9465</v>
      </c>
      <c r="F2678" s="2">
        <v>94.712000000000003</v>
      </c>
      <c r="G2678" s="2">
        <v>896449.08</v>
      </c>
      <c r="H2678" s="5">
        <f t="shared" si="41"/>
        <v>1.8666666666666668E-2</v>
      </c>
      <c r="I2678" s="4"/>
      <c r="J2678" s="4"/>
      <c r="K2678" s="4"/>
    </row>
    <row r="2679" spans="2:11" ht="13.5" x14ac:dyDescent="0.35">
      <c r="B2679" s="3">
        <v>45905</v>
      </c>
      <c r="C2679" s="2">
        <v>95.39</v>
      </c>
      <c r="D2679" s="2">
        <v>95.39</v>
      </c>
      <c r="E2679" s="2">
        <v>2682</v>
      </c>
      <c r="F2679" s="2">
        <v>95.042000000000002</v>
      </c>
      <c r="G2679" s="2">
        <v>254902.644</v>
      </c>
      <c r="H2679" s="5">
        <f t="shared" si="41"/>
        <v>-1.1518324607329784E-3</v>
      </c>
      <c r="I2679" s="4"/>
      <c r="J2679" s="4"/>
      <c r="K2679" s="4"/>
    </row>
    <row r="2680" spans="2:11" ht="13.5" x14ac:dyDescent="0.35">
      <c r="B2680" s="3">
        <v>45908</v>
      </c>
      <c r="C2680" s="2">
        <v>94.7</v>
      </c>
      <c r="D2680" s="2">
        <v>94.7</v>
      </c>
      <c r="E2680" s="2">
        <v>2232</v>
      </c>
      <c r="F2680" s="2">
        <v>95.138000000000005</v>
      </c>
      <c r="G2680" s="2">
        <v>212348.016</v>
      </c>
      <c r="H2680" s="5">
        <f t="shared" si="41"/>
        <v>-7.2334626271097361E-3</v>
      </c>
      <c r="I2680" s="4"/>
      <c r="J2680" s="4"/>
      <c r="K2680" s="4"/>
    </row>
    <row r="2681" spans="2:11" ht="13.5" x14ac:dyDescent="0.35">
      <c r="B2681" s="3">
        <v>45909</v>
      </c>
      <c r="C2681" s="2">
        <v>96</v>
      </c>
      <c r="D2681" s="2">
        <v>96</v>
      </c>
      <c r="E2681" s="2">
        <v>8806</v>
      </c>
      <c r="F2681" s="2">
        <v>95.498000000000005</v>
      </c>
      <c r="G2681" s="2">
        <v>840955.38800000004</v>
      </c>
      <c r="H2681" s="5">
        <f t="shared" si="41"/>
        <v>1.3727560718056992E-2</v>
      </c>
      <c r="I2681" s="4"/>
      <c r="J2681" s="4"/>
      <c r="K2681" s="4"/>
    </row>
    <row r="2682" spans="2:11" ht="13.5" x14ac:dyDescent="0.35">
      <c r="B2682" s="3">
        <v>45910</v>
      </c>
      <c r="C2682" s="2">
        <v>95.79</v>
      </c>
      <c r="D2682" s="2">
        <v>95.79</v>
      </c>
      <c r="E2682" s="2">
        <v>264</v>
      </c>
      <c r="F2682" s="2">
        <v>95.930999999999997</v>
      </c>
      <c r="G2682" s="2">
        <v>25325.784</v>
      </c>
      <c r="H2682" s="5">
        <f t="shared" si="41"/>
        <v>-2.1874999999999347E-3</v>
      </c>
      <c r="I2682" s="4"/>
      <c r="J2682" s="4"/>
      <c r="K2682" s="4"/>
    </row>
    <row r="2683" spans="2:11" ht="13.5" x14ac:dyDescent="0.35">
      <c r="B2683" s="3">
        <v>45911</v>
      </c>
      <c r="C2683" s="2">
        <v>97.9</v>
      </c>
      <c r="D2683" s="2">
        <v>97.9</v>
      </c>
      <c r="E2683" s="2">
        <v>4806</v>
      </c>
      <c r="F2683" s="2">
        <v>95.936000000000007</v>
      </c>
      <c r="G2683" s="2">
        <v>461068.41600000003</v>
      </c>
      <c r="H2683" s="5">
        <f t="shared" si="41"/>
        <v>2.2027351498068684E-2</v>
      </c>
      <c r="I2683" s="4"/>
      <c r="J2683" s="4"/>
      <c r="K2683" s="4"/>
    </row>
    <row r="2684" spans="2:11" ht="13.5" x14ac:dyDescent="0.35">
      <c r="B2684" s="3">
        <v>45912</v>
      </c>
      <c r="C2684" s="2">
        <v>97.69</v>
      </c>
      <c r="D2684" s="2">
        <v>97.69</v>
      </c>
      <c r="E2684" s="2">
        <v>1018</v>
      </c>
      <c r="F2684" s="2">
        <v>96.346999999999994</v>
      </c>
      <c r="G2684" s="2">
        <v>98081.245999999999</v>
      </c>
      <c r="H2684" s="5">
        <f t="shared" si="41"/>
        <v>-2.1450459652707656E-3</v>
      </c>
      <c r="I2684" s="4"/>
      <c r="J2684" s="4"/>
      <c r="K2684" s="4"/>
    </row>
    <row r="2685" spans="2:11" ht="13.5" x14ac:dyDescent="0.35">
      <c r="B2685" s="3">
        <v>45915</v>
      </c>
      <c r="C2685" s="2">
        <v>97.68</v>
      </c>
      <c r="D2685" s="2">
        <v>97.68</v>
      </c>
      <c r="E2685" s="2">
        <v>1356</v>
      </c>
      <c r="F2685" s="2">
        <v>97.503</v>
      </c>
      <c r="G2685" s="2">
        <v>132214.068</v>
      </c>
      <c r="H2685" s="5">
        <f t="shared" si="41"/>
        <v>-1.0236462278627193E-4</v>
      </c>
      <c r="I2685" s="4"/>
      <c r="J2685" s="4"/>
      <c r="K2685" s="4"/>
    </row>
    <row r="2686" spans="2:11" ht="13.5" x14ac:dyDescent="0.35">
      <c r="B2686" s="3">
        <v>45916</v>
      </c>
      <c r="C2686" s="2">
        <v>98.89</v>
      </c>
      <c r="D2686" s="2">
        <v>98.89</v>
      </c>
      <c r="E2686" s="2">
        <v>4317</v>
      </c>
      <c r="F2686" s="2">
        <v>98.004000000000005</v>
      </c>
      <c r="G2686" s="2">
        <v>423083.26799999998</v>
      </c>
      <c r="H2686" s="5">
        <f t="shared" si="41"/>
        <v>1.2387387387387323E-2</v>
      </c>
      <c r="I2686" s="4"/>
      <c r="J2686" s="4"/>
      <c r="K2686" s="4"/>
    </row>
    <row r="2687" spans="2:11" ht="13.5" x14ac:dyDescent="0.35">
      <c r="B2687" s="3">
        <v>45917</v>
      </c>
      <c r="C2687" s="2">
        <v>101</v>
      </c>
      <c r="D2687" s="2">
        <v>101</v>
      </c>
      <c r="E2687" s="2">
        <v>6245</v>
      </c>
      <c r="F2687" s="2">
        <v>101.056</v>
      </c>
      <c r="G2687" s="2">
        <v>631094.72</v>
      </c>
      <c r="H2687" s="5">
        <f t="shared" si="41"/>
        <v>2.1336838911922333E-2</v>
      </c>
      <c r="I2687" s="4"/>
      <c r="J2687" s="4"/>
      <c r="K2687" s="4"/>
    </row>
    <row r="2688" spans="2:11" ht="13.5" x14ac:dyDescent="0.35">
      <c r="B2688" s="3">
        <v>45918</v>
      </c>
      <c r="C2688" s="2">
        <v>101</v>
      </c>
      <c r="D2688" s="11">
        <v>101</v>
      </c>
      <c r="E2688" s="11">
        <v>1879</v>
      </c>
      <c r="F2688" s="11">
        <v>100.867</v>
      </c>
      <c r="G2688" s="11">
        <f>E2688*F2688</f>
        <v>189529.09300000002</v>
      </c>
      <c r="H2688" s="5">
        <f t="shared" si="41"/>
        <v>0</v>
      </c>
      <c r="I2688" s="4"/>
      <c r="J2688" s="4"/>
      <c r="K2688" s="4"/>
    </row>
    <row r="2689" spans="2:11" ht="13.5" x14ac:dyDescent="0.35">
      <c r="B2689" s="3">
        <v>45919</v>
      </c>
      <c r="C2689" s="11">
        <v>101</v>
      </c>
      <c r="D2689" s="11">
        <v>101</v>
      </c>
      <c r="E2689" s="11">
        <v>1797</v>
      </c>
      <c r="F2689" s="11">
        <v>101.026</v>
      </c>
      <c r="G2689" s="11">
        <f t="shared" ref="G2689:G2696" si="42">E2689*F2689</f>
        <v>181543.72199999998</v>
      </c>
      <c r="H2689" s="5">
        <f t="shared" si="41"/>
        <v>0</v>
      </c>
      <c r="I2689" s="4"/>
      <c r="J2689" s="4"/>
      <c r="K2689" s="4"/>
    </row>
    <row r="2690" spans="2:11" ht="13.5" x14ac:dyDescent="0.35">
      <c r="B2690" s="3">
        <v>45922</v>
      </c>
      <c r="C2690" s="11">
        <v>101</v>
      </c>
      <c r="D2690" s="11">
        <v>101</v>
      </c>
      <c r="E2690" s="11">
        <v>5891</v>
      </c>
      <c r="F2690" s="11">
        <v>101.169</v>
      </c>
      <c r="G2690" s="11">
        <f t="shared" si="42"/>
        <v>595986.57900000003</v>
      </c>
      <c r="H2690" s="5">
        <f t="shared" si="41"/>
        <v>0</v>
      </c>
      <c r="I2690" s="4"/>
      <c r="J2690" s="4"/>
      <c r="K2690" s="4"/>
    </row>
    <row r="2691" spans="2:11" ht="13.5" x14ac:dyDescent="0.35">
      <c r="B2691" s="3">
        <v>45923</v>
      </c>
      <c r="C2691" s="11">
        <v>100.84</v>
      </c>
      <c r="D2691" s="11">
        <v>100.84</v>
      </c>
      <c r="E2691" s="11">
        <v>732</v>
      </c>
      <c r="F2691" s="11">
        <v>100.654</v>
      </c>
      <c r="G2691" s="11">
        <f t="shared" si="42"/>
        <v>73678.728000000003</v>
      </c>
      <c r="H2691" s="5">
        <f t="shared" si="41"/>
        <v>-1.5841584158415504E-3</v>
      </c>
      <c r="I2691" s="4"/>
      <c r="J2691" s="4"/>
      <c r="K2691" s="4"/>
    </row>
    <row r="2692" spans="2:11" ht="13.5" x14ac:dyDescent="0.35">
      <c r="B2692" s="3">
        <v>45924</v>
      </c>
      <c r="C2692" s="11">
        <v>101.24</v>
      </c>
      <c r="D2692" s="11">
        <v>101.24</v>
      </c>
      <c r="E2692" s="11">
        <v>3137</v>
      </c>
      <c r="F2692" s="11">
        <v>101.15900000000001</v>
      </c>
      <c r="G2692" s="11">
        <f t="shared" si="42"/>
        <v>317335.783</v>
      </c>
      <c r="H2692" s="5">
        <f t="shared" si="41"/>
        <v>3.9666798889328786E-3</v>
      </c>
      <c r="I2692" s="4"/>
      <c r="J2692" s="4"/>
      <c r="K2692" s="4"/>
    </row>
    <row r="2693" spans="2:11" ht="13.5" x14ac:dyDescent="0.35">
      <c r="B2693" s="3">
        <v>45925</v>
      </c>
      <c r="C2693" s="11">
        <v>101.9</v>
      </c>
      <c r="D2693" s="11">
        <v>101.9</v>
      </c>
      <c r="E2693" s="11">
        <v>4858</v>
      </c>
      <c r="F2693" s="11">
        <v>101.46599999999999</v>
      </c>
      <c r="G2693" s="11">
        <f t="shared" si="42"/>
        <v>492921.82799999998</v>
      </c>
      <c r="H2693" s="5">
        <f t="shared" si="41"/>
        <v>6.5191623864086414E-3</v>
      </c>
      <c r="I2693" s="4"/>
      <c r="J2693" s="4"/>
      <c r="K2693" s="4"/>
    </row>
    <row r="2694" spans="2:11" ht="13.5" x14ac:dyDescent="0.35">
      <c r="B2694" s="3">
        <v>45926</v>
      </c>
      <c r="C2694" s="11">
        <v>102.95</v>
      </c>
      <c r="D2694" s="11">
        <v>102.95</v>
      </c>
      <c r="E2694" s="11">
        <v>3165</v>
      </c>
      <c r="F2694" s="11">
        <v>102.464</v>
      </c>
      <c r="G2694" s="11">
        <f t="shared" si="42"/>
        <v>324298.56</v>
      </c>
      <c r="H2694" s="5">
        <f t="shared" si="41"/>
        <v>1.0304219823356203E-2</v>
      </c>
      <c r="I2694" s="4"/>
      <c r="J2694" s="4"/>
      <c r="K2694" s="4"/>
    </row>
    <row r="2695" spans="2:11" ht="13.5" x14ac:dyDescent="0.35">
      <c r="B2695" s="3">
        <v>45929</v>
      </c>
      <c r="C2695" s="11">
        <v>103.6</v>
      </c>
      <c r="D2695" s="11">
        <v>103.6</v>
      </c>
      <c r="E2695" s="11">
        <v>2734</v>
      </c>
      <c r="F2695" s="11">
        <v>103.417</v>
      </c>
      <c r="G2695" s="11">
        <f t="shared" si="42"/>
        <v>282742.07799999998</v>
      </c>
      <c r="H2695" s="5">
        <f t="shared" si="41"/>
        <v>6.3137445361825303E-3</v>
      </c>
      <c r="I2695" s="12" t="s">
        <v>13</v>
      </c>
      <c r="J2695" s="12" t="s">
        <v>14</v>
      </c>
      <c r="K2695" s="12" t="s">
        <v>12</v>
      </c>
    </row>
    <row r="2696" spans="2:11" ht="13.5" x14ac:dyDescent="0.35">
      <c r="B2696" s="3">
        <v>45930</v>
      </c>
      <c r="C2696" s="11">
        <v>103</v>
      </c>
      <c r="D2696" s="11">
        <v>103</v>
      </c>
      <c r="E2696" s="11">
        <v>1728</v>
      </c>
      <c r="F2696" s="11">
        <v>103.071</v>
      </c>
      <c r="G2696" s="11">
        <f t="shared" si="42"/>
        <v>178106.68799999999</v>
      </c>
      <c r="H2696" s="5">
        <f t="shared" si="41"/>
        <v>-5.7915057915057366E-3</v>
      </c>
      <c r="I2696" s="13">
        <v>40800000</v>
      </c>
      <c r="J2696" s="14">
        <f>I2696*D2696</f>
        <v>4202400000</v>
      </c>
      <c r="K2696" s="15">
        <f>SUM(E2513:E2696)/184</f>
        <v>2794.342391304348</v>
      </c>
    </row>
  </sheetData>
  <mergeCells count="1">
    <mergeCell ref="B2:G2"/>
  </mergeCells>
  <phoneticPr fontId="0" type="noConversion"/>
  <conditionalFormatting sqref="H6:H2696">
    <cfRule type="expression" dxfId="32" priority="1" stopIfTrue="1">
      <formula>$H6&gt;0</formula>
    </cfRule>
    <cfRule type="expression" dxfId="31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89F4-D2CE-4132-8DDE-6219004B7941}">
  <dimension ref="A1:K2693"/>
  <sheetViews>
    <sheetView topLeftCell="E1" workbookViewId="0">
      <selection activeCell="D1" sqref="D1:H65536"/>
    </sheetView>
  </sheetViews>
  <sheetFormatPr defaultRowHeight="12.5" x14ac:dyDescent="0.25"/>
  <cols>
    <col min="1" max="1" width="24" customWidth="1"/>
    <col min="2" max="2" width="14.4531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18.9099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19.338899999999999</v>
      </c>
      <c r="C3" s="2">
        <f>B3-B2</f>
        <v>0.42899999999999849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19.266200000000001</v>
      </c>
      <c r="C4" s="2">
        <f t="shared" ref="C4:C67" si="0">B4-B3</f>
        <v>-7.2699999999997544E-2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19.3171</v>
      </c>
      <c r="C5" s="2">
        <f t="shared" si="0"/>
        <v>5.0899999999998613E-2</v>
      </c>
      <c r="D5" s="2">
        <f>AVERAGE(B1:B5)</f>
        <v>19.208024999999999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19.147500000000001</v>
      </c>
      <c r="C6" s="2">
        <f t="shared" si="0"/>
        <v>-0.16959999999999908</v>
      </c>
      <c r="D6" s="2">
        <f t="shared" ref="D6:D69" si="1">AVERAGE(B2:B6)</f>
        <v>19.195920000000001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19.145</v>
      </c>
      <c r="C7" s="2">
        <f t="shared" si="0"/>
        <v>-2.500000000001279E-3</v>
      </c>
      <c r="D7" s="2">
        <f t="shared" si="1"/>
        <v>19.242940000000001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19.142600000000002</v>
      </c>
      <c r="C8" s="2">
        <f t="shared" si="0"/>
        <v>-2.3999999999979593E-3</v>
      </c>
      <c r="D8" s="2">
        <f t="shared" si="1"/>
        <v>19.203679999999999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19.147500000000001</v>
      </c>
      <c r="C9" s="2">
        <f t="shared" si="0"/>
        <v>4.8999999999992383E-3</v>
      </c>
      <c r="D9" s="2">
        <f t="shared" si="1"/>
        <v>19.179939999999998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19.147500000000001</v>
      </c>
      <c r="C10" s="2">
        <f t="shared" si="0"/>
        <v>0</v>
      </c>
      <c r="D10" s="2">
        <f t="shared" si="1"/>
        <v>19.146020000000004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19.2638</v>
      </c>
      <c r="C11" s="2">
        <f t="shared" si="0"/>
        <v>0.11629999999999896</v>
      </c>
      <c r="D11" s="2">
        <f t="shared" si="1"/>
        <v>19.169280000000001</v>
      </c>
      <c r="E11" s="2">
        <f>AVERAGE(B2:B11)</f>
        <v>19.182600000000001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19.052900000000001</v>
      </c>
      <c r="C12" s="2">
        <f t="shared" si="0"/>
        <v>-0.21089999999999876</v>
      </c>
      <c r="D12" s="2">
        <f t="shared" si="1"/>
        <v>19.150860000000002</v>
      </c>
      <c r="E12" s="2">
        <f t="shared" ref="E12:E75" si="2">AVERAGE(B3:B12)</f>
        <v>19.196900000000003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19.0578</v>
      </c>
      <c r="C13" s="2">
        <f t="shared" si="0"/>
        <v>4.8999999999992383E-3</v>
      </c>
      <c r="D13" s="2">
        <f t="shared" si="1"/>
        <v>19.133900000000004</v>
      </c>
      <c r="E13" s="2">
        <f t="shared" si="2"/>
        <v>19.168790000000001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19.147500000000001</v>
      </c>
      <c r="C14" s="2">
        <f t="shared" si="0"/>
        <v>8.9700000000000557E-2</v>
      </c>
      <c r="D14" s="2">
        <f t="shared" si="1"/>
        <v>19.133900000000001</v>
      </c>
      <c r="E14" s="2">
        <f t="shared" si="2"/>
        <v>19.15692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19.147500000000001</v>
      </c>
      <c r="C15" s="2">
        <f t="shared" si="0"/>
        <v>0</v>
      </c>
      <c r="D15" s="2">
        <f t="shared" si="1"/>
        <v>19.133900000000001</v>
      </c>
      <c r="E15" s="2">
        <f t="shared" si="2"/>
        <v>19.139960000000002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19.3414</v>
      </c>
      <c r="C16" s="2">
        <f t="shared" si="0"/>
        <v>0.1938999999999993</v>
      </c>
      <c r="D16" s="2">
        <f t="shared" si="1"/>
        <v>19.149419999999999</v>
      </c>
      <c r="E16" s="2">
        <f t="shared" si="2"/>
        <v>19.159350000000003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19.365600000000001</v>
      </c>
      <c r="C17" s="2">
        <f t="shared" si="0"/>
        <v>2.4200000000000443E-2</v>
      </c>
      <c r="D17" s="2">
        <f t="shared" si="1"/>
        <v>19.211959999999998</v>
      </c>
      <c r="E17" s="2">
        <f t="shared" si="2"/>
        <v>19.18141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19.365600000000001</v>
      </c>
      <c r="C18" s="2">
        <f t="shared" si="0"/>
        <v>0</v>
      </c>
      <c r="D18" s="2">
        <f t="shared" si="1"/>
        <v>19.273520000000001</v>
      </c>
      <c r="E18" s="2">
        <f t="shared" si="2"/>
        <v>19.203710000000001</v>
      </c>
      <c r="F18" s="2"/>
      <c r="G18" s="2"/>
      <c r="H18" s="2"/>
      <c r="I18" s="2">
        <f t="array" ref="I18">SUMPRODUCT(B2:B21, (ROW(B2:B21)-ROW(B2)+1)) / (20*21/2)</f>
        <v>19.388162380952384</v>
      </c>
      <c r="J18" s="2"/>
      <c r="K18" s="2"/>
    </row>
    <row r="19" spans="1:11" ht="13.5" x14ac:dyDescent="0.25">
      <c r="A19" s="3">
        <v>42032</v>
      </c>
      <c r="B19" s="2">
        <v>19.414100000000001</v>
      </c>
      <c r="C19" s="2">
        <f t="shared" si="0"/>
        <v>4.8500000000000654E-2</v>
      </c>
      <c r="D19" s="2">
        <f t="shared" si="1"/>
        <v>19.326840000000001</v>
      </c>
      <c r="E19" s="2">
        <f t="shared" si="2"/>
        <v>19.230370000000001</v>
      </c>
      <c r="F19" s="2"/>
      <c r="G19" s="2"/>
      <c r="H19" s="2"/>
      <c r="I19" s="2">
        <f t="array" ref="I19">SUMPRODUCT(B3:B22, (ROW(B3:B22)-ROW(B3)+1)) / (20*21/2)</f>
        <v>19.512778571428573</v>
      </c>
      <c r="J19" s="2"/>
      <c r="K19" s="2"/>
    </row>
    <row r="20" spans="1:11" ht="13.5" x14ac:dyDescent="0.25">
      <c r="A20" s="3">
        <v>42033</v>
      </c>
      <c r="B20" s="2">
        <v>19.753399999999999</v>
      </c>
      <c r="C20" s="2">
        <f t="shared" si="0"/>
        <v>0.33929999999999794</v>
      </c>
      <c r="D20" s="2">
        <f t="shared" si="1"/>
        <v>19.44802</v>
      </c>
      <c r="E20" s="2">
        <f t="shared" si="2"/>
        <v>19.290959999999998</v>
      </c>
      <c r="F20" s="2">
        <f t="shared" ref="F20:F83" si="3">AVERAGE(B1:B20)</f>
        <v>19.235357894736843</v>
      </c>
      <c r="G20" s="2"/>
      <c r="H20" s="2"/>
      <c r="I20" s="2">
        <f t="array" ref="I20">SUMPRODUCT(B4:B23, (ROW(B4:B23)-ROW(B4)+1)) / (20*21/2)</f>
        <v>19.629578571428574</v>
      </c>
      <c r="J20" s="2">
        <f>F20</f>
        <v>19.235357894736843</v>
      </c>
      <c r="K20" s="2"/>
    </row>
    <row r="21" spans="1:11" ht="13.5" x14ac:dyDescent="0.25">
      <c r="A21" s="3">
        <v>42034</v>
      </c>
      <c r="B21" s="2">
        <v>20.344799999999999</v>
      </c>
      <c r="C21" s="2">
        <f t="shared" si="0"/>
        <v>0.59140000000000015</v>
      </c>
      <c r="D21" s="2">
        <f t="shared" si="1"/>
        <v>19.648700000000002</v>
      </c>
      <c r="E21" s="2">
        <f t="shared" si="2"/>
        <v>19.399059999999999</v>
      </c>
      <c r="F21" s="2">
        <f t="shared" si="3"/>
        <v>19.290830000000003</v>
      </c>
      <c r="G21" s="2"/>
      <c r="H21" s="2"/>
      <c r="I21" s="2">
        <f t="array" ref="I21">SUMPRODUCT(B5:B24, (ROW(B5:B24)-ROW(B5)+1)) / (20*21/2)</f>
        <v>19.74036523809524</v>
      </c>
      <c r="J21" s="2">
        <f t="shared" ref="J21:J84" si="4">$J$4*B21+J20*(1-$J$4)</f>
        <v>19.341019047619049</v>
      </c>
      <c r="K21" s="2"/>
    </row>
    <row r="22" spans="1:11" ht="13.5" x14ac:dyDescent="0.25">
      <c r="A22" s="3">
        <v>42037</v>
      </c>
      <c r="B22" s="2">
        <v>20.599299999999999</v>
      </c>
      <c r="C22" s="2">
        <f t="shared" si="0"/>
        <v>0.25450000000000017</v>
      </c>
      <c r="D22" s="2">
        <f t="shared" si="1"/>
        <v>19.895440000000001</v>
      </c>
      <c r="E22" s="2">
        <f t="shared" si="2"/>
        <v>19.553699999999999</v>
      </c>
      <c r="F22" s="2">
        <f t="shared" si="3"/>
        <v>19.375300000000003</v>
      </c>
      <c r="G22" s="2"/>
      <c r="H22" s="2"/>
      <c r="I22" s="2">
        <f t="array" ref="I22">SUMPRODUCT(B6:B25, (ROW(B6:B25)-ROW(B6)+1)) / (20*21/2)</f>
        <v>19.842487619047617</v>
      </c>
      <c r="J22" s="2">
        <f t="shared" si="4"/>
        <v>19.460855328798189</v>
      </c>
      <c r="K22" s="2"/>
    </row>
    <row r="23" spans="1:11" ht="13.5" x14ac:dyDescent="0.25">
      <c r="A23" s="3">
        <v>42038</v>
      </c>
      <c r="B23" s="2">
        <v>20.601700000000001</v>
      </c>
      <c r="C23" s="2">
        <f t="shared" si="0"/>
        <v>2.400000000001512E-3</v>
      </c>
      <c r="D23" s="2">
        <f t="shared" si="1"/>
        <v>20.142659999999999</v>
      </c>
      <c r="E23" s="2">
        <f t="shared" si="2"/>
        <v>19.708089999999999</v>
      </c>
      <c r="F23" s="2">
        <f t="shared" si="3"/>
        <v>19.438440000000007</v>
      </c>
      <c r="G23" s="2"/>
      <c r="H23" s="2"/>
      <c r="I23" s="2">
        <f t="array" ref="I23">SUMPRODUCT(B7:B26, (ROW(B7:B26)-ROW(B7)+1)) / (20*21/2)</f>
        <v>19.894750952380953</v>
      </c>
      <c r="J23" s="2">
        <f t="shared" si="4"/>
        <v>19.56950720224598</v>
      </c>
      <c r="K23" s="2"/>
    </row>
    <row r="24" spans="1:11" ht="13.5" x14ac:dyDescent="0.25">
      <c r="A24" s="3">
        <v>42039</v>
      </c>
      <c r="B24" s="2">
        <v>20.601700000000001</v>
      </c>
      <c r="C24" s="2">
        <f t="shared" si="0"/>
        <v>0</v>
      </c>
      <c r="D24" s="2">
        <f t="shared" si="1"/>
        <v>20.380180000000003</v>
      </c>
      <c r="E24" s="2">
        <f t="shared" si="2"/>
        <v>19.85351</v>
      </c>
      <c r="F24" s="2">
        <f t="shared" si="3"/>
        <v>19.505215000000003</v>
      </c>
      <c r="G24" s="2"/>
      <c r="H24" s="2"/>
      <c r="I24" s="2">
        <f t="array" ref="I24">SUMPRODUCT(B8:B27, (ROW(B8:B27)-ROW(B8)+1)) / (20*21/2)</f>
        <v>19.974711904761904</v>
      </c>
      <c r="J24" s="2">
        <f t="shared" si="4"/>
        <v>19.667811278222551</v>
      </c>
      <c r="K24" s="2"/>
    </row>
    <row r="25" spans="1:11" ht="13.5" x14ac:dyDescent="0.25">
      <c r="A25" s="3">
        <v>42040</v>
      </c>
      <c r="B25" s="2">
        <v>20.577500000000001</v>
      </c>
      <c r="C25" s="2">
        <f t="shared" si="0"/>
        <v>-2.4200000000000443E-2</v>
      </c>
      <c r="D25" s="2">
        <f t="shared" si="1"/>
        <v>20.545000000000002</v>
      </c>
      <c r="E25" s="2">
        <f t="shared" si="2"/>
        <v>19.996510000000001</v>
      </c>
      <c r="F25" s="2">
        <f t="shared" si="3"/>
        <v>19.568234999999998</v>
      </c>
      <c r="G25" s="2"/>
      <c r="H25" s="2"/>
      <c r="I25" s="2">
        <f t="array" ref="I25">SUMPRODUCT(B9:B28, (ROW(B9:B28)-ROW(B9)+1)) / (20*21/2)</f>
        <v>20.071514285714287</v>
      </c>
      <c r="J25" s="2">
        <f t="shared" si="4"/>
        <v>19.754448299344212</v>
      </c>
      <c r="K25" s="2"/>
    </row>
    <row r="26" spans="1:11" ht="13.5" x14ac:dyDescent="0.25">
      <c r="A26" s="3">
        <v>42041</v>
      </c>
      <c r="B26" s="2">
        <v>20.117000000000001</v>
      </c>
      <c r="C26" s="2">
        <f t="shared" si="0"/>
        <v>-0.46049999999999969</v>
      </c>
      <c r="D26" s="2">
        <f t="shared" si="1"/>
        <v>20.49944</v>
      </c>
      <c r="E26" s="2">
        <f t="shared" si="2"/>
        <v>20.074069999999999</v>
      </c>
      <c r="F26" s="2">
        <f t="shared" si="3"/>
        <v>19.616710000000005</v>
      </c>
      <c r="G26" s="2"/>
      <c r="H26" s="2"/>
      <c r="I26" s="2">
        <f t="array" ref="I26">SUMPRODUCT(B10:B29, (ROW(B10:B29)-ROW(B10)+1)) / (20*21/2)</f>
        <v>20.151668571428573</v>
      </c>
      <c r="J26" s="2">
        <f t="shared" si="4"/>
        <v>19.788977032740004</v>
      </c>
      <c r="K26" s="2"/>
    </row>
    <row r="27" spans="1:11" ht="13.5" x14ac:dyDescent="0.25">
      <c r="A27" s="3">
        <v>42044</v>
      </c>
      <c r="B27" s="2">
        <v>20.456299999999999</v>
      </c>
      <c r="C27" s="2">
        <f t="shared" si="0"/>
        <v>0.33929999999999794</v>
      </c>
      <c r="D27" s="2">
        <f t="shared" si="1"/>
        <v>20.470840000000003</v>
      </c>
      <c r="E27" s="2">
        <f t="shared" si="2"/>
        <v>20.183140000000002</v>
      </c>
      <c r="F27" s="2">
        <f t="shared" si="3"/>
        <v>19.682274999999997</v>
      </c>
      <c r="G27" s="2"/>
      <c r="H27" s="2"/>
      <c r="I27" s="2">
        <f t="array" ref="I27">SUMPRODUCT(B11:B30, (ROW(B11:B30)-ROW(B11)+1)) / (20*21/2)</f>
        <v>20.215669523809524</v>
      </c>
      <c r="J27" s="2">
        <f t="shared" si="4"/>
        <v>19.85253160105048</v>
      </c>
      <c r="K27" s="2"/>
    </row>
    <row r="28" spans="1:11" ht="13.5" x14ac:dyDescent="0.25">
      <c r="A28" s="3">
        <v>42045</v>
      </c>
      <c r="B28" s="2">
        <v>20.698699999999999</v>
      </c>
      <c r="C28" s="2">
        <f t="shared" si="0"/>
        <v>0.24239999999999995</v>
      </c>
      <c r="D28" s="2">
        <f t="shared" si="1"/>
        <v>20.49024</v>
      </c>
      <c r="E28" s="2">
        <f t="shared" si="2"/>
        <v>20.316449999999996</v>
      </c>
      <c r="F28" s="2">
        <f t="shared" si="3"/>
        <v>19.760079999999995</v>
      </c>
      <c r="G28" s="2"/>
      <c r="H28" s="2"/>
      <c r="I28" s="2">
        <f t="array" ref="I28">SUMPRODUCT(B12:B31, (ROW(B12:B31)-ROW(B12)+1)) / (20*21/2)</f>
        <v>20.273207142857142</v>
      </c>
      <c r="J28" s="2">
        <f t="shared" si="4"/>
        <v>19.933119067617099</v>
      </c>
      <c r="K28" s="2"/>
    </row>
    <row r="29" spans="1:11" ht="13.5" x14ac:dyDescent="0.25">
      <c r="A29" s="3">
        <v>42046</v>
      </c>
      <c r="B29" s="2">
        <v>20.601700000000001</v>
      </c>
      <c r="C29" s="2">
        <f t="shared" si="0"/>
        <v>-9.6999999999997755E-2</v>
      </c>
      <c r="D29" s="2">
        <f t="shared" si="1"/>
        <v>20.49024</v>
      </c>
      <c r="E29" s="2">
        <f t="shared" si="2"/>
        <v>20.435210000000001</v>
      </c>
      <c r="F29" s="2">
        <f t="shared" si="3"/>
        <v>19.832789999999996</v>
      </c>
      <c r="G29" s="2"/>
      <c r="H29" s="2"/>
      <c r="I29" s="2">
        <f t="array" ref="I29">SUMPRODUCT(B13:B32, (ROW(B13:B32)-ROW(B13)+1)) / (20*21/2)</f>
        <v>20.331759047619048</v>
      </c>
      <c r="J29" s="2">
        <f t="shared" si="4"/>
        <v>19.996793442129754</v>
      </c>
      <c r="K29" s="2"/>
    </row>
    <row r="30" spans="1:11" ht="13.5" x14ac:dyDescent="0.25">
      <c r="A30" s="3">
        <v>42047</v>
      </c>
      <c r="B30" s="2">
        <v>20.504799999999999</v>
      </c>
      <c r="C30" s="2">
        <f t="shared" si="0"/>
        <v>-9.690000000000154E-2</v>
      </c>
      <c r="D30" s="2">
        <f t="shared" si="1"/>
        <v>20.475700000000003</v>
      </c>
      <c r="E30" s="2">
        <f t="shared" si="2"/>
        <v>20.510349999999999</v>
      </c>
      <c r="F30" s="2">
        <f t="shared" si="3"/>
        <v>19.900654999999997</v>
      </c>
      <c r="G30" s="2"/>
      <c r="H30" s="2"/>
      <c r="I30" s="2">
        <f t="array" ref="I30">SUMPRODUCT(B14:B33, (ROW(B14:B33)-ROW(B14)+1)) / (20*21/2)</f>
        <v>20.383050952380952</v>
      </c>
      <c r="J30" s="2">
        <f t="shared" si="4"/>
        <v>20.045175019069777</v>
      </c>
      <c r="K30" s="2"/>
    </row>
    <row r="31" spans="1:11" ht="13.5" x14ac:dyDescent="0.25">
      <c r="A31" s="3">
        <v>42048</v>
      </c>
      <c r="B31" s="2">
        <v>20.504799999999999</v>
      </c>
      <c r="C31" s="2">
        <f t="shared" si="0"/>
        <v>0</v>
      </c>
      <c r="D31" s="2">
        <f t="shared" si="1"/>
        <v>20.553260000000002</v>
      </c>
      <c r="E31" s="2">
        <f t="shared" si="2"/>
        <v>20.526349999999997</v>
      </c>
      <c r="F31" s="2">
        <f t="shared" si="3"/>
        <v>19.962704999999996</v>
      </c>
      <c r="G31" s="2"/>
      <c r="H31" s="2"/>
      <c r="I31" s="2">
        <f t="array" ref="I31">SUMPRODUCT(B15:B34, (ROW(B15:B34)-ROW(B15)+1)) / (20*21/2)</f>
        <v>20.40609666666667</v>
      </c>
      <c r="J31" s="2">
        <f t="shared" si="4"/>
        <v>20.088948826777418</v>
      </c>
      <c r="K31" s="2"/>
    </row>
    <row r="32" spans="1:11" ht="13.5" x14ac:dyDescent="0.25">
      <c r="A32" s="3">
        <v>42051</v>
      </c>
      <c r="B32" s="2">
        <v>20.577500000000001</v>
      </c>
      <c r="C32" s="2">
        <f t="shared" si="0"/>
        <v>7.2700000000001097E-2</v>
      </c>
      <c r="D32" s="2">
        <f t="shared" si="1"/>
        <v>20.577500000000001</v>
      </c>
      <c r="E32" s="2">
        <f t="shared" si="2"/>
        <v>20.524169999999998</v>
      </c>
      <c r="F32" s="2">
        <f t="shared" si="3"/>
        <v>20.038934999999995</v>
      </c>
      <c r="G32" s="2"/>
      <c r="H32" s="2"/>
      <c r="I32" s="2">
        <f t="array" ref="I32">SUMPRODUCT(B16:B35, (ROW(B16:B35)-ROW(B16)+1)) / (20*21/2)</f>
        <v>20.400535714285716</v>
      </c>
      <c r="J32" s="2">
        <f t="shared" si="4"/>
        <v>20.135477509941474</v>
      </c>
      <c r="K32" s="2"/>
    </row>
    <row r="33" spans="1:11" ht="13.5" x14ac:dyDescent="0.25">
      <c r="A33" s="3">
        <v>42052</v>
      </c>
      <c r="B33" s="2">
        <v>20.577500000000001</v>
      </c>
      <c r="C33" s="2">
        <f t="shared" si="0"/>
        <v>0</v>
      </c>
      <c r="D33" s="2">
        <f t="shared" si="1"/>
        <v>20.553260000000002</v>
      </c>
      <c r="E33" s="2">
        <f t="shared" si="2"/>
        <v>20.521749999999997</v>
      </c>
      <c r="F33" s="2">
        <f t="shared" si="3"/>
        <v>20.114919999999994</v>
      </c>
      <c r="G33" s="2"/>
      <c r="H33" s="2"/>
      <c r="I33" s="2">
        <f t="array" ref="I33">SUMPRODUCT(B17:B36, (ROW(B17:B36)-ROW(B17)+1)) / (20*21/2)</f>
        <v>20.388043809523808</v>
      </c>
      <c r="J33" s="2">
        <f t="shared" si="4"/>
        <v>20.177574889947049</v>
      </c>
      <c r="K33" s="2"/>
    </row>
    <row r="34" spans="1:11" ht="13.5" x14ac:dyDescent="0.25">
      <c r="A34" s="3">
        <v>42053</v>
      </c>
      <c r="B34" s="2">
        <v>20.3569</v>
      </c>
      <c r="C34" s="2">
        <f t="shared" si="0"/>
        <v>-0.22060000000000102</v>
      </c>
      <c r="D34" s="2">
        <f t="shared" si="1"/>
        <v>20.504300000000001</v>
      </c>
      <c r="E34" s="2">
        <f t="shared" si="2"/>
        <v>20.497269999999997</v>
      </c>
      <c r="F34" s="2">
        <f t="shared" si="3"/>
        <v>20.175389999999993</v>
      </c>
      <c r="G34" s="2"/>
      <c r="H34" s="2"/>
      <c r="I34" s="2">
        <f t="array" ref="I34">SUMPRODUCT(B18:B37, (ROW(B18:B37)-ROW(B18)+1)) / (20*21/2)</f>
        <v>20.356050476190479</v>
      </c>
      <c r="J34" s="2">
        <f t="shared" si="4"/>
        <v>20.194653471856853</v>
      </c>
      <c r="K34" s="2"/>
    </row>
    <row r="35" spans="1:11" ht="13.5" x14ac:dyDescent="0.25">
      <c r="A35" s="3">
        <v>42054</v>
      </c>
      <c r="B35" s="2">
        <v>20.117000000000001</v>
      </c>
      <c r="C35" s="2">
        <f t="shared" si="0"/>
        <v>-0.23989999999999867</v>
      </c>
      <c r="D35" s="2">
        <f t="shared" si="1"/>
        <v>20.426740000000002</v>
      </c>
      <c r="E35" s="2">
        <f t="shared" si="2"/>
        <v>20.451219999999999</v>
      </c>
      <c r="F35" s="2">
        <f t="shared" si="3"/>
        <v>20.223864999999996</v>
      </c>
      <c r="G35" s="2"/>
      <c r="H35" s="2"/>
      <c r="I35" s="2">
        <f t="array" ref="I35">SUMPRODUCT(B19:B38, (ROW(B19:B38)-ROW(B19)+1)) / (20*21/2)</f>
        <v>20.351162380952381</v>
      </c>
      <c r="J35" s="2">
        <f t="shared" si="4"/>
        <v>20.187257903108581</v>
      </c>
      <c r="K35" s="2"/>
    </row>
    <row r="36" spans="1:11" ht="13.5" x14ac:dyDescent="0.25">
      <c r="A36" s="3">
        <v>42055</v>
      </c>
      <c r="B36" s="2">
        <v>20.092700000000001</v>
      </c>
      <c r="C36" s="2">
        <f t="shared" si="0"/>
        <v>-2.430000000000021E-2</v>
      </c>
      <c r="D36" s="2">
        <f t="shared" si="1"/>
        <v>20.34432</v>
      </c>
      <c r="E36" s="2">
        <f t="shared" si="2"/>
        <v>20.448789999999999</v>
      </c>
      <c r="F36" s="2">
        <f t="shared" si="3"/>
        <v>20.261429999999997</v>
      </c>
      <c r="G36" s="2"/>
      <c r="H36" s="2"/>
      <c r="I36" s="2">
        <f t="array" ref="I36">SUMPRODUCT(B20:B39, (ROW(B20:B39)-ROW(B20)+1)) / (20*21/2)</f>
        <v>20.342119523809522</v>
      </c>
      <c r="J36" s="2">
        <f t="shared" si="4"/>
        <v>20.178252388526811</v>
      </c>
      <c r="K36" s="2"/>
    </row>
    <row r="37" spans="1:11" ht="13.5" x14ac:dyDescent="0.25">
      <c r="A37" s="3">
        <v>42058</v>
      </c>
      <c r="B37" s="2">
        <v>19.9255</v>
      </c>
      <c r="C37" s="2">
        <f t="shared" si="0"/>
        <v>-0.16720000000000113</v>
      </c>
      <c r="D37" s="2">
        <f t="shared" si="1"/>
        <v>20.213920000000002</v>
      </c>
      <c r="E37" s="2">
        <f t="shared" si="2"/>
        <v>20.395710000000001</v>
      </c>
      <c r="F37" s="2">
        <f t="shared" si="3"/>
        <v>20.289424999999998</v>
      </c>
      <c r="G37" s="2"/>
      <c r="H37" s="2"/>
      <c r="I37" s="2">
        <f t="array" ref="I37">SUMPRODUCT(B21:B40, (ROW(B21:B40)-ROW(B21)+1)) / (20*21/2)</f>
        <v>20.340695714285715</v>
      </c>
      <c r="J37" s="2">
        <f t="shared" si="4"/>
        <v>20.15418073247664</v>
      </c>
      <c r="K37" s="2"/>
    </row>
    <row r="38" spans="1:11" ht="13.5" x14ac:dyDescent="0.25">
      <c r="A38" s="3">
        <v>42059</v>
      </c>
      <c r="B38" s="2">
        <v>20.238099999999999</v>
      </c>
      <c r="C38" s="2">
        <f t="shared" si="0"/>
        <v>0.31259999999999977</v>
      </c>
      <c r="D38" s="2">
        <f t="shared" si="1"/>
        <v>20.146039999999999</v>
      </c>
      <c r="E38" s="2">
        <f t="shared" si="2"/>
        <v>20.34965</v>
      </c>
      <c r="F38" s="2">
        <f t="shared" si="3"/>
        <v>20.333049999999993</v>
      </c>
      <c r="G38" s="2"/>
      <c r="H38" s="2"/>
      <c r="I38" s="2">
        <f t="array" ref="I38">SUMPRODUCT(B22:B41, (ROW(B22:B41)-ROW(B22)+1)) / (20*21/2)</f>
        <v>20.341234285714286</v>
      </c>
      <c r="J38" s="2">
        <f t="shared" si="4"/>
        <v>20.162173043669341</v>
      </c>
      <c r="K38" s="2"/>
    </row>
    <row r="39" spans="1:11" ht="13.5" x14ac:dyDescent="0.25">
      <c r="A39" s="3">
        <v>42060</v>
      </c>
      <c r="B39" s="2">
        <v>20.238099999999999</v>
      </c>
      <c r="C39" s="2">
        <f t="shared" si="0"/>
        <v>0</v>
      </c>
      <c r="D39" s="2">
        <f t="shared" si="1"/>
        <v>20.12228</v>
      </c>
      <c r="E39" s="2">
        <f t="shared" si="2"/>
        <v>20.313290000000002</v>
      </c>
      <c r="F39" s="2">
        <f t="shared" si="3"/>
        <v>20.374249999999996</v>
      </c>
      <c r="G39" s="2"/>
      <c r="H39" s="2"/>
      <c r="I39" s="2">
        <f t="array" ref="I39">SUMPRODUCT(B23:B42, (ROW(B23:B42)-ROW(B23)+1)) / (20*21/2)</f>
        <v>20.34123285714286</v>
      </c>
      <c r="J39" s="2">
        <f t="shared" si="4"/>
        <v>20.169404182367501</v>
      </c>
      <c r="K39" s="2"/>
    </row>
    <row r="40" spans="1:11" ht="13.5" x14ac:dyDescent="0.25">
      <c r="A40" s="3">
        <v>42061</v>
      </c>
      <c r="B40" s="2">
        <v>20.359300000000001</v>
      </c>
      <c r="C40" s="2">
        <f t="shared" si="0"/>
        <v>0.12120000000000175</v>
      </c>
      <c r="D40" s="2">
        <f t="shared" si="1"/>
        <v>20.170740000000002</v>
      </c>
      <c r="E40" s="2">
        <f t="shared" si="2"/>
        <v>20.298740000000002</v>
      </c>
      <c r="F40" s="2">
        <f t="shared" si="3"/>
        <v>20.404544999999995</v>
      </c>
      <c r="G40" s="2"/>
      <c r="H40" s="2"/>
      <c r="I40" s="2">
        <f t="array" ref="I40">SUMPRODUCT(B24:B43, (ROW(B24:B43)-ROW(B24)+1)) / (20*21/2)</f>
        <v>20.337524285714288</v>
      </c>
      <c r="J40" s="2">
        <f t="shared" si="4"/>
        <v>20.1874894983325</v>
      </c>
      <c r="K40" s="2"/>
    </row>
    <row r="41" spans="1:11" ht="13.5" x14ac:dyDescent="0.25">
      <c r="A41" s="3">
        <v>42062</v>
      </c>
      <c r="B41" s="2">
        <v>20.4102</v>
      </c>
      <c r="C41" s="2">
        <f t="shared" si="0"/>
        <v>5.0899999999998613E-2</v>
      </c>
      <c r="D41" s="2">
        <f t="shared" si="1"/>
        <v>20.234240000000003</v>
      </c>
      <c r="E41" s="2">
        <f t="shared" si="2"/>
        <v>20.289279999999998</v>
      </c>
      <c r="F41" s="2">
        <f t="shared" si="3"/>
        <v>20.407814999999992</v>
      </c>
      <c r="G41" s="2"/>
      <c r="H41" s="2"/>
      <c r="I41" s="2">
        <f t="array" ref="I41">SUMPRODUCT(B25:B44, (ROW(B25:B44)-ROW(B25)+1)) / (20*21/2)</f>
        <v>20.334284285714286</v>
      </c>
      <c r="J41" s="2">
        <f t="shared" si="4"/>
        <v>20.208700022300835</v>
      </c>
      <c r="K41" s="2"/>
    </row>
    <row r="42" spans="1:11" ht="13.5" x14ac:dyDescent="0.25">
      <c r="A42" s="3">
        <v>42065</v>
      </c>
      <c r="B42" s="2">
        <v>20.407800000000002</v>
      </c>
      <c r="C42" s="2">
        <f t="shared" si="0"/>
        <v>-2.3999999999979593E-3</v>
      </c>
      <c r="D42" s="2">
        <f t="shared" si="1"/>
        <v>20.3307</v>
      </c>
      <c r="E42" s="2">
        <f t="shared" si="2"/>
        <v>20.272310000000001</v>
      </c>
      <c r="F42" s="2">
        <f t="shared" si="3"/>
        <v>20.398239999999994</v>
      </c>
      <c r="G42" s="2"/>
      <c r="H42" s="2"/>
      <c r="I42" s="2">
        <f t="array" ref="I42">SUMPRODUCT(B26:B45, (ROW(B26:B45)-ROW(B26)+1)) / (20*21/2)</f>
        <v>20.331309047619051</v>
      </c>
      <c r="J42" s="2">
        <f t="shared" si="4"/>
        <v>20.22766192493885</v>
      </c>
      <c r="K42" s="2"/>
    </row>
    <row r="43" spans="1:11" ht="13.5" x14ac:dyDescent="0.25">
      <c r="A43" s="3">
        <v>42066</v>
      </c>
      <c r="B43" s="2">
        <v>20.359300000000001</v>
      </c>
      <c r="C43" s="2">
        <f t="shared" si="0"/>
        <v>-4.8500000000000654E-2</v>
      </c>
      <c r="D43" s="2">
        <f t="shared" si="1"/>
        <v>20.354940000000003</v>
      </c>
      <c r="E43" s="2">
        <f t="shared" si="2"/>
        <v>20.250489999999999</v>
      </c>
      <c r="F43" s="2">
        <f t="shared" si="3"/>
        <v>20.386119999999998</v>
      </c>
      <c r="G43" s="2"/>
      <c r="H43" s="2"/>
      <c r="I43" s="2">
        <f t="array" ref="I43">SUMPRODUCT(B27:B46, (ROW(B27:B46)-ROW(B27)+1)) / (20*21/2)</f>
        <v>20.307986666666661</v>
      </c>
      <c r="J43" s="2">
        <f t="shared" si="4"/>
        <v>20.240198884468484</v>
      </c>
      <c r="K43" s="2"/>
    </row>
    <row r="44" spans="1:11" ht="13.5" x14ac:dyDescent="0.25">
      <c r="A44" s="3">
        <v>42067</v>
      </c>
      <c r="B44" s="2">
        <v>20.3521</v>
      </c>
      <c r="C44" s="2">
        <f t="shared" si="0"/>
        <v>-7.2000000000009834E-3</v>
      </c>
      <c r="D44" s="2">
        <f t="shared" si="1"/>
        <v>20.377739999999999</v>
      </c>
      <c r="E44" s="2">
        <f t="shared" si="2"/>
        <v>20.25001</v>
      </c>
      <c r="F44" s="2">
        <f t="shared" si="3"/>
        <v>20.373639999999998</v>
      </c>
      <c r="G44" s="2"/>
      <c r="H44" s="2"/>
      <c r="I44" s="2">
        <f t="array" ref="I44">SUMPRODUCT(B28:B47, (ROW(B28:B47)-ROW(B28)+1)) / (20*21/2)</f>
        <v>20.284664285714285</v>
      </c>
      <c r="J44" s="2">
        <f t="shared" si="4"/>
        <v>20.250856133566725</v>
      </c>
      <c r="K44" s="2"/>
    </row>
    <row r="45" spans="1:11" ht="13.5" x14ac:dyDescent="0.25">
      <c r="A45" s="3">
        <v>42068</v>
      </c>
      <c r="B45" s="2">
        <v>20.342400000000001</v>
      </c>
      <c r="C45" s="2">
        <f t="shared" si="0"/>
        <v>-9.6999999999987097E-3</v>
      </c>
      <c r="D45" s="2">
        <f t="shared" si="1"/>
        <v>20.374360000000003</v>
      </c>
      <c r="E45" s="2">
        <f t="shared" si="2"/>
        <v>20.272550000000003</v>
      </c>
      <c r="F45" s="2">
        <f t="shared" si="3"/>
        <v>20.361884999999997</v>
      </c>
      <c r="G45" s="2"/>
      <c r="H45" s="2"/>
      <c r="I45" s="2">
        <f t="array" ref="I45">SUMPRODUCT(B29:B48, (ROW(B29:B48)-ROW(B29)+1)) / (20*21/2)</f>
        <v>20.262957619047622</v>
      </c>
      <c r="J45" s="2">
        <f t="shared" si="4"/>
        <v>20.259574597036561</v>
      </c>
      <c r="K45" s="2"/>
    </row>
    <row r="46" spans="1:11" ht="13.5" x14ac:dyDescent="0.25">
      <c r="A46" s="3">
        <v>42069</v>
      </c>
      <c r="B46" s="2">
        <v>20.117000000000001</v>
      </c>
      <c r="C46" s="2">
        <f t="shared" si="0"/>
        <v>-0.22540000000000049</v>
      </c>
      <c r="D46" s="2">
        <f t="shared" si="1"/>
        <v>20.315720000000002</v>
      </c>
      <c r="E46" s="2">
        <f t="shared" si="2"/>
        <v>20.274979999999999</v>
      </c>
      <c r="F46" s="2">
        <f t="shared" si="3"/>
        <v>20.361885000000001</v>
      </c>
      <c r="G46" s="2"/>
      <c r="H46" s="2"/>
      <c r="I46" s="2">
        <f t="array" ref="I46">SUMPRODUCT(B30:B49, (ROW(B30:B49)-ROW(B30)+1)) / (20*21/2)</f>
        <v>20.248630476190478</v>
      </c>
      <c r="J46" s="2">
        <f t="shared" si="4"/>
        <v>20.245996063985462</v>
      </c>
      <c r="K46" s="2"/>
    </row>
    <row r="47" spans="1:11" ht="13.5" x14ac:dyDescent="0.25">
      <c r="A47" s="3">
        <v>42072</v>
      </c>
      <c r="B47" s="2">
        <v>20.117000000000001</v>
      </c>
      <c r="C47" s="2">
        <f t="shared" si="0"/>
        <v>0</v>
      </c>
      <c r="D47" s="2">
        <f t="shared" si="1"/>
        <v>20.257560000000002</v>
      </c>
      <c r="E47" s="2">
        <f t="shared" si="2"/>
        <v>20.294129999999999</v>
      </c>
      <c r="F47" s="2">
        <f t="shared" si="3"/>
        <v>20.344920000000002</v>
      </c>
      <c r="G47" s="2"/>
      <c r="H47" s="2"/>
      <c r="I47" s="2">
        <f t="array" ref="I47">SUMPRODUCT(B31:B50, (ROW(B31:B50)-ROW(B31)+1)) / (20*21/2)</f>
        <v>20.243304761904763</v>
      </c>
      <c r="J47" s="2">
        <f t="shared" si="4"/>
        <v>20.233710724558275</v>
      </c>
      <c r="K47" s="2"/>
    </row>
    <row r="48" spans="1:11" ht="13.5" x14ac:dyDescent="0.25">
      <c r="A48" s="3">
        <v>42073</v>
      </c>
      <c r="B48" s="2">
        <v>20.117000000000001</v>
      </c>
      <c r="C48" s="2">
        <f t="shared" si="0"/>
        <v>0</v>
      </c>
      <c r="D48" s="2">
        <f t="shared" si="1"/>
        <v>20.209100000000003</v>
      </c>
      <c r="E48" s="2">
        <f t="shared" si="2"/>
        <v>20.282019999999996</v>
      </c>
      <c r="F48" s="2">
        <f t="shared" si="3"/>
        <v>20.315835000000003</v>
      </c>
      <c r="G48" s="2"/>
      <c r="H48" s="2"/>
      <c r="I48" s="2">
        <f t="array" ref="I48">SUMPRODUCT(B32:B51, (ROW(B32:B51)-ROW(B32)+1)) / (20*21/2)</f>
        <v>20.227715714285715</v>
      </c>
      <c r="J48" s="2">
        <f t="shared" si="4"/>
        <v>20.222595417457487</v>
      </c>
      <c r="K48" s="2"/>
    </row>
    <row r="49" spans="1:11" ht="13.5" x14ac:dyDescent="0.25">
      <c r="A49" s="3">
        <v>42074</v>
      </c>
      <c r="B49" s="2">
        <v>20.165400000000002</v>
      </c>
      <c r="C49" s="2">
        <f t="shared" si="0"/>
        <v>4.8400000000000887E-2</v>
      </c>
      <c r="D49" s="2">
        <f t="shared" si="1"/>
        <v>20.171760000000003</v>
      </c>
      <c r="E49" s="2">
        <f t="shared" si="2"/>
        <v>20.274749999999997</v>
      </c>
      <c r="F49" s="2">
        <f t="shared" si="3"/>
        <v>20.294020000000003</v>
      </c>
      <c r="G49" s="2"/>
      <c r="H49" s="2"/>
      <c r="I49" s="2">
        <f t="array" ref="I49">SUMPRODUCT(B33:B52, (ROW(B33:B52)-ROW(B33)+1)) / (20*21/2)</f>
        <v>20.213973333333335</v>
      </c>
      <c r="J49" s="2">
        <f t="shared" si="4"/>
        <v>20.21714823484249</v>
      </c>
      <c r="K49" s="2"/>
    </row>
    <row r="50" spans="1:11" ht="13.5" x14ac:dyDescent="0.25">
      <c r="A50" s="3">
        <v>42075</v>
      </c>
      <c r="B50" s="2">
        <v>20.238099999999999</v>
      </c>
      <c r="C50" s="2">
        <f t="shared" si="0"/>
        <v>7.2699999999997544E-2</v>
      </c>
      <c r="D50" s="2">
        <f t="shared" si="1"/>
        <v>20.1509</v>
      </c>
      <c r="E50" s="2">
        <f t="shared" si="2"/>
        <v>20.262630000000001</v>
      </c>
      <c r="F50" s="2">
        <f t="shared" si="3"/>
        <v>20.280685000000002</v>
      </c>
      <c r="G50" s="2">
        <f t="shared" ref="G50:G113" si="5">AVERAGE(B1:B50)</f>
        <v>19.922224489795919</v>
      </c>
      <c r="H50" s="2"/>
      <c r="I50" s="2">
        <f t="array" ref="I50">SUMPRODUCT(B34:B53, (ROW(B34:B53)-ROW(B34)+1)) / (20*21/2)</f>
        <v>20.213957142857144</v>
      </c>
      <c r="J50" s="2">
        <f t="shared" si="4"/>
        <v>20.219143641047967</v>
      </c>
      <c r="K50" s="2">
        <f>G50</f>
        <v>19.922224489795919</v>
      </c>
    </row>
    <row r="51" spans="1:11" ht="13.5" x14ac:dyDescent="0.25">
      <c r="A51" s="3">
        <v>42076</v>
      </c>
      <c r="B51" s="2">
        <v>20.117000000000001</v>
      </c>
      <c r="C51" s="2">
        <f t="shared" si="0"/>
        <v>-0.12109999999999843</v>
      </c>
      <c r="D51" s="2">
        <f t="shared" si="1"/>
        <v>20.1509</v>
      </c>
      <c r="E51" s="2">
        <f t="shared" si="2"/>
        <v>20.233309999999999</v>
      </c>
      <c r="F51" s="2">
        <f t="shared" si="3"/>
        <v>20.261295</v>
      </c>
      <c r="G51" s="2">
        <f t="shared" si="5"/>
        <v>19.926120000000001</v>
      </c>
      <c r="H51" s="2"/>
      <c r="I51" s="2">
        <f t="array" ref="I51">SUMPRODUCT(B35:B54, (ROW(B35:B54)-ROW(B35)+1)) / (20*21/2)</f>
        <v>20.204023809523811</v>
      </c>
      <c r="J51" s="2">
        <f t="shared" si="4"/>
        <v>20.209415675233878</v>
      </c>
      <c r="K51" s="2">
        <f t="shared" ref="K51:K114" si="6">$K$4*B51+(1-$K$4)*K50</f>
        <v>19.929862745098042</v>
      </c>
    </row>
    <row r="52" spans="1:11" ht="13.5" x14ac:dyDescent="0.25">
      <c r="A52" s="3">
        <v>42079</v>
      </c>
      <c r="B52" s="2">
        <v>20.117000000000001</v>
      </c>
      <c r="C52" s="2">
        <f t="shared" si="0"/>
        <v>0</v>
      </c>
      <c r="D52" s="2">
        <f t="shared" si="1"/>
        <v>20.1509</v>
      </c>
      <c r="E52" s="2">
        <f t="shared" si="2"/>
        <v>20.204229999999999</v>
      </c>
      <c r="F52" s="2">
        <f t="shared" si="3"/>
        <v>20.238270000000004</v>
      </c>
      <c r="G52" s="2">
        <f t="shared" si="5"/>
        <v>19.950261999999999</v>
      </c>
      <c r="H52" s="2"/>
      <c r="I52" s="2">
        <f t="array" ref="I52">SUMPRODUCT(B36:B55, (ROW(B36:B55)-ROW(B36)+1)) / (20*21/2)</f>
        <v>20.195232857142855</v>
      </c>
      <c r="J52" s="2">
        <f t="shared" si="4"/>
        <v>20.20061418235446</v>
      </c>
      <c r="K52" s="2">
        <f t="shared" si="6"/>
        <v>19.937201460976553</v>
      </c>
    </row>
    <row r="53" spans="1:11" ht="13.5" x14ac:dyDescent="0.25">
      <c r="A53" s="3">
        <v>42080</v>
      </c>
      <c r="B53" s="2">
        <v>20.238099999999999</v>
      </c>
      <c r="C53" s="2">
        <f t="shared" si="0"/>
        <v>0.12109999999999843</v>
      </c>
      <c r="D53" s="2">
        <f t="shared" si="1"/>
        <v>20.17512</v>
      </c>
      <c r="E53" s="2">
        <f t="shared" si="2"/>
        <v>20.19211</v>
      </c>
      <c r="F53" s="2">
        <f t="shared" si="3"/>
        <v>20.221299999999999</v>
      </c>
      <c r="G53" s="2">
        <f t="shared" si="5"/>
        <v>19.968246000000001</v>
      </c>
      <c r="H53" s="2"/>
      <c r="I53" s="2">
        <f t="array" ref="I53">SUMPRODUCT(B37:B56, (ROW(B37:B56)-ROW(B37)+1)) / (20*21/2)</f>
        <v>20.181822857142858</v>
      </c>
      <c r="J53" s="2">
        <f t="shared" si="4"/>
        <v>20.204184260225464</v>
      </c>
      <c r="K53" s="2">
        <f t="shared" si="6"/>
        <v>19.949001403683358</v>
      </c>
    </row>
    <row r="54" spans="1:11" ht="13.5" x14ac:dyDescent="0.25">
      <c r="A54" s="3">
        <v>42081</v>
      </c>
      <c r="B54" s="2">
        <v>20.117000000000001</v>
      </c>
      <c r="C54" s="2">
        <f t="shared" si="0"/>
        <v>-0.12109999999999843</v>
      </c>
      <c r="D54" s="2">
        <f t="shared" si="1"/>
        <v>20.16544</v>
      </c>
      <c r="E54" s="2">
        <f t="shared" si="2"/>
        <v>20.168600000000001</v>
      </c>
      <c r="F54" s="2">
        <f t="shared" si="3"/>
        <v>20.209305000000001</v>
      </c>
      <c r="G54" s="2">
        <f t="shared" si="5"/>
        <v>19.985261999999999</v>
      </c>
      <c r="H54" s="2"/>
      <c r="I54" s="2">
        <f t="array" ref="I54">SUMPRODUCT(B38:B57, (ROW(B38:B57)-ROW(B38)+1)) / (20*21/2)</f>
        <v>20.168299523809523</v>
      </c>
      <c r="J54" s="2">
        <f t="shared" si="4"/>
        <v>20.195880997346848</v>
      </c>
      <c r="K54" s="2">
        <f t="shared" si="6"/>
        <v>19.955589583931072</v>
      </c>
    </row>
    <row r="55" spans="1:11" ht="13.5" x14ac:dyDescent="0.25">
      <c r="A55" s="3">
        <v>42082</v>
      </c>
      <c r="B55" s="2">
        <v>20.117000000000001</v>
      </c>
      <c r="C55" s="2">
        <f t="shared" si="0"/>
        <v>0</v>
      </c>
      <c r="D55" s="2">
        <f t="shared" si="1"/>
        <v>20.141220000000001</v>
      </c>
      <c r="E55" s="2">
        <f t="shared" si="2"/>
        <v>20.146059999999999</v>
      </c>
      <c r="F55" s="2">
        <f t="shared" si="3"/>
        <v>20.209305000000001</v>
      </c>
      <c r="G55" s="2">
        <f t="shared" si="5"/>
        <v>20.001259999999991</v>
      </c>
      <c r="H55" s="2"/>
      <c r="I55" s="2">
        <f t="array" ref="I55">SUMPRODUCT(B39:B58, (ROW(B39:B58)-ROW(B39)+1)) / (20*21/2)</f>
        <v>20.124325714285714</v>
      </c>
      <c r="J55" s="2">
        <f t="shared" si="4"/>
        <v>20.188368521409053</v>
      </c>
      <c r="K55" s="2">
        <f t="shared" si="6"/>
        <v>19.96191940416907</v>
      </c>
    </row>
    <row r="56" spans="1:11" ht="13.5" x14ac:dyDescent="0.25">
      <c r="A56" s="3">
        <v>42086</v>
      </c>
      <c r="B56" s="2">
        <v>20.0685</v>
      </c>
      <c r="C56" s="2">
        <f t="shared" si="0"/>
        <v>-4.8500000000000654E-2</v>
      </c>
      <c r="D56" s="2">
        <f t="shared" si="1"/>
        <v>20.131520000000002</v>
      </c>
      <c r="E56" s="2">
        <f t="shared" si="2"/>
        <v>20.141209999999997</v>
      </c>
      <c r="F56" s="2">
        <f t="shared" si="3"/>
        <v>20.208094999999997</v>
      </c>
      <c r="G56" s="2">
        <f t="shared" si="5"/>
        <v>20.01967999999999</v>
      </c>
      <c r="H56" s="2"/>
      <c r="I56" s="2">
        <f t="array" ref="I56">SUMPRODUCT(B40:B59, (ROW(B40:B59)-ROW(B40)+1)) / (20*21/2)</f>
        <v>20.082660000000001</v>
      </c>
      <c r="J56" s="2">
        <f t="shared" si="4"/>
        <v>20.176952471751047</v>
      </c>
      <c r="K56" s="2">
        <f t="shared" si="6"/>
        <v>19.966099035378125</v>
      </c>
    </row>
    <row r="57" spans="1:11" ht="13.5" x14ac:dyDescent="0.25">
      <c r="A57" s="3">
        <v>42087</v>
      </c>
      <c r="B57" s="2">
        <v>20.066099999999999</v>
      </c>
      <c r="C57" s="2">
        <f t="shared" si="0"/>
        <v>-2.400000000001512E-3</v>
      </c>
      <c r="D57" s="2">
        <f t="shared" si="1"/>
        <v>20.121339999999996</v>
      </c>
      <c r="E57" s="2">
        <f t="shared" si="2"/>
        <v>20.136119999999998</v>
      </c>
      <c r="F57" s="2">
        <f t="shared" si="3"/>
        <v>20.215125</v>
      </c>
      <c r="G57" s="2">
        <f t="shared" si="5"/>
        <v>20.038101999999991</v>
      </c>
      <c r="H57" s="2"/>
      <c r="I57" s="2">
        <f t="array" ref="I57">SUMPRODUCT(B41:B60, (ROW(B41:B60)-ROW(B41)+1)) / (20*21/2)</f>
        <v>20.043302380952387</v>
      </c>
      <c r="J57" s="2">
        <f t="shared" si="4"/>
        <v>20.166395093489044</v>
      </c>
      <c r="K57" s="2">
        <f t="shared" si="6"/>
        <v>19.970020641833884</v>
      </c>
    </row>
    <row r="58" spans="1:11" ht="13.5" x14ac:dyDescent="0.25">
      <c r="A58" s="3">
        <v>42088</v>
      </c>
      <c r="B58" s="2">
        <v>19.753399999999999</v>
      </c>
      <c r="C58" s="2">
        <f t="shared" si="0"/>
        <v>-0.31269999999999953</v>
      </c>
      <c r="D58" s="2">
        <f t="shared" si="1"/>
        <v>20.0244</v>
      </c>
      <c r="E58" s="2">
        <f t="shared" si="2"/>
        <v>20.09976</v>
      </c>
      <c r="F58" s="2">
        <f t="shared" si="3"/>
        <v>20.19089</v>
      </c>
      <c r="G58" s="2">
        <f t="shared" si="5"/>
        <v>20.05031799999999</v>
      </c>
      <c r="H58" s="2"/>
      <c r="I58" s="2">
        <f t="array" ref="I58">SUMPRODUCT(B42:B61, (ROW(B42:B61)-ROW(B42)+1)) / (20*21/2)</f>
        <v>20.006830000000004</v>
      </c>
      <c r="J58" s="2">
        <f t="shared" si="4"/>
        <v>20.127062227442465</v>
      </c>
      <c r="K58" s="2">
        <f t="shared" si="6"/>
        <v>19.961525714703143</v>
      </c>
    </row>
    <row r="59" spans="1:11" ht="13.5" x14ac:dyDescent="0.25">
      <c r="A59" s="3">
        <v>42089</v>
      </c>
      <c r="B59" s="2">
        <v>19.753399999999999</v>
      </c>
      <c r="C59" s="2">
        <f t="shared" si="0"/>
        <v>0</v>
      </c>
      <c r="D59" s="2">
        <f t="shared" si="1"/>
        <v>19.95168</v>
      </c>
      <c r="E59" s="2">
        <f t="shared" si="2"/>
        <v>20.05856</v>
      </c>
      <c r="F59" s="2">
        <f t="shared" si="3"/>
        <v>20.166654999999999</v>
      </c>
      <c r="G59" s="2">
        <f t="shared" si="5"/>
        <v>20.062435999999995</v>
      </c>
      <c r="H59" s="2"/>
      <c r="I59" s="2">
        <f t="array" ref="I59">SUMPRODUCT(B43:B62, (ROW(B43:B62)-ROW(B43)+1)) / (20*21/2)</f>
        <v>19.97348523809524</v>
      </c>
      <c r="J59" s="2">
        <f t="shared" si="4"/>
        <v>20.091475348638419</v>
      </c>
      <c r="K59" s="2">
        <f t="shared" si="6"/>
        <v>19.953363921969686</v>
      </c>
    </row>
    <row r="60" spans="1:11" ht="13.5" x14ac:dyDescent="0.25">
      <c r="A60" s="3">
        <v>42090</v>
      </c>
      <c r="B60" s="2">
        <v>19.753399999999999</v>
      </c>
      <c r="C60" s="2">
        <f t="shared" si="0"/>
        <v>0</v>
      </c>
      <c r="D60" s="2">
        <f t="shared" si="1"/>
        <v>19.878959999999999</v>
      </c>
      <c r="E60" s="2">
        <f t="shared" si="2"/>
        <v>20.010089999999998</v>
      </c>
      <c r="F60" s="2">
        <f t="shared" si="3"/>
        <v>20.13636</v>
      </c>
      <c r="G60" s="2">
        <f t="shared" si="5"/>
        <v>20.074553999999992</v>
      </c>
      <c r="H60" s="2"/>
      <c r="I60" s="2">
        <f t="array" ref="I60">SUMPRODUCT(B44:B63, (ROW(B44:B63)-ROW(B44)+1)) / (20*21/2)</f>
        <v>19.94325666666667</v>
      </c>
      <c r="J60" s="2">
        <f t="shared" si="4"/>
        <v>20.059277696387138</v>
      </c>
      <c r="K60" s="2">
        <f t="shared" si="6"/>
        <v>19.945522199539504</v>
      </c>
    </row>
    <row r="61" spans="1:11" ht="13.5" x14ac:dyDescent="0.25">
      <c r="A61" s="3">
        <v>42093</v>
      </c>
      <c r="B61" s="2">
        <v>19.753399999999999</v>
      </c>
      <c r="C61" s="2">
        <f t="shared" si="0"/>
        <v>0</v>
      </c>
      <c r="D61" s="2">
        <f t="shared" si="1"/>
        <v>19.815940000000001</v>
      </c>
      <c r="E61" s="2">
        <f t="shared" si="2"/>
        <v>19.97373</v>
      </c>
      <c r="F61" s="2">
        <f t="shared" si="3"/>
        <v>20.103520000000003</v>
      </c>
      <c r="G61" s="2">
        <f t="shared" si="5"/>
        <v>20.084345999999996</v>
      </c>
      <c r="H61" s="2"/>
      <c r="I61" s="2">
        <f t="array" ref="I61">SUMPRODUCT(B45:B64, (ROW(B45:B64)-ROW(B45)+1)) / (20*21/2)</f>
        <v>19.915913333333336</v>
      </c>
      <c r="J61" s="2">
        <f t="shared" si="4"/>
        <v>20.030146487207411</v>
      </c>
      <c r="K61" s="2">
        <f t="shared" si="6"/>
        <v>19.937987995635993</v>
      </c>
    </row>
    <row r="62" spans="1:11" ht="13.5" x14ac:dyDescent="0.25">
      <c r="A62" s="3">
        <v>42094</v>
      </c>
      <c r="B62" s="2">
        <v>19.753399999999999</v>
      </c>
      <c r="C62" s="2">
        <f t="shared" si="0"/>
        <v>0</v>
      </c>
      <c r="D62" s="2">
        <f t="shared" si="1"/>
        <v>19.753399999999999</v>
      </c>
      <c r="E62" s="2">
        <f t="shared" si="2"/>
        <v>19.937369999999998</v>
      </c>
      <c r="F62" s="2">
        <f t="shared" si="3"/>
        <v>20.070799999999998</v>
      </c>
      <c r="G62" s="2">
        <f t="shared" si="5"/>
        <v>20.098355999999995</v>
      </c>
      <c r="H62" s="2"/>
      <c r="I62" s="2">
        <f t="array" ref="I62">SUMPRODUCT(B46:B65, (ROW(B46:B65)-ROW(B46)+1)) / (20*21/2)</f>
        <v>19.902963809523811</v>
      </c>
      <c r="J62" s="2">
        <f t="shared" si="4"/>
        <v>20.003789678901942</v>
      </c>
      <c r="K62" s="2">
        <f t="shared" si="6"/>
        <v>19.930749250709091</v>
      </c>
    </row>
    <row r="63" spans="1:11" ht="13.5" x14ac:dyDescent="0.25">
      <c r="A63" s="3">
        <v>42095</v>
      </c>
      <c r="B63" s="2">
        <v>19.753399999999999</v>
      </c>
      <c r="C63" s="2">
        <f t="shared" si="0"/>
        <v>0</v>
      </c>
      <c r="D63" s="2">
        <f t="shared" si="1"/>
        <v>19.753399999999999</v>
      </c>
      <c r="E63" s="2">
        <f t="shared" si="2"/>
        <v>19.8889</v>
      </c>
      <c r="F63" s="2">
        <f t="shared" si="3"/>
        <v>20.040505</v>
      </c>
      <c r="G63" s="2">
        <f t="shared" si="5"/>
        <v>20.112267999999993</v>
      </c>
      <c r="H63" s="2"/>
      <c r="I63" s="2">
        <f t="array" ref="I63">SUMPRODUCT(B47:B66, (ROW(B47:B66)-ROW(B47)+1)) / (20*21/2)</f>
        <v>19.896860952380955</v>
      </c>
      <c r="J63" s="2">
        <f t="shared" si="4"/>
        <v>19.979943042816043</v>
      </c>
      <c r="K63" s="2">
        <f t="shared" si="6"/>
        <v>19.923794378132264</v>
      </c>
    </row>
    <row r="64" spans="1:11" ht="13.5" x14ac:dyDescent="0.25">
      <c r="A64" s="3">
        <v>42096</v>
      </c>
      <c r="B64" s="2">
        <v>19.753399999999999</v>
      </c>
      <c r="C64" s="2">
        <f t="shared" si="0"/>
        <v>0</v>
      </c>
      <c r="D64" s="2">
        <f t="shared" si="1"/>
        <v>19.753399999999999</v>
      </c>
      <c r="E64" s="2">
        <f t="shared" si="2"/>
        <v>19.852539999999998</v>
      </c>
      <c r="F64" s="2">
        <f t="shared" si="3"/>
        <v>20.010569999999998</v>
      </c>
      <c r="G64" s="2">
        <f t="shared" si="5"/>
        <v>20.124385999999994</v>
      </c>
      <c r="H64" s="2"/>
      <c r="I64" s="2">
        <f t="array" ref="I64">SUMPRODUCT(B48:B67, (ROW(B48:B67)-ROW(B48)+1)) / (20*21/2)</f>
        <v>19.930919523809521</v>
      </c>
      <c r="J64" s="2">
        <f t="shared" si="4"/>
        <v>19.958367514928799</v>
      </c>
      <c r="K64" s="2">
        <f t="shared" si="6"/>
        <v>19.91711224565649</v>
      </c>
    </row>
    <row r="65" spans="1:11" ht="13.5" x14ac:dyDescent="0.25">
      <c r="A65" s="3">
        <v>42097</v>
      </c>
      <c r="B65" s="2">
        <v>19.874600000000001</v>
      </c>
      <c r="C65" s="2">
        <f t="shared" si="0"/>
        <v>0.12120000000000175</v>
      </c>
      <c r="D65" s="2">
        <f t="shared" si="1"/>
        <v>19.777639999999998</v>
      </c>
      <c r="E65" s="2">
        <f t="shared" si="2"/>
        <v>19.828300000000002</v>
      </c>
      <c r="F65" s="2">
        <f t="shared" si="3"/>
        <v>19.987180000000002</v>
      </c>
      <c r="G65" s="2">
        <f t="shared" si="5"/>
        <v>20.138928</v>
      </c>
      <c r="H65" s="2"/>
      <c r="I65" s="2">
        <f t="array" ref="I65">SUMPRODUCT(B49:B68, (ROW(B49:B68)-ROW(B49)+1)) / (20*21/2)</f>
        <v>19.952396666666669</v>
      </c>
      <c r="J65" s="2">
        <f t="shared" si="4"/>
        <v>19.950389656364152</v>
      </c>
      <c r="K65" s="2">
        <f t="shared" si="6"/>
        <v>19.915445098768</v>
      </c>
    </row>
    <row r="66" spans="1:11" ht="13.5" x14ac:dyDescent="0.25">
      <c r="A66" s="3">
        <v>42100</v>
      </c>
      <c r="B66" s="2">
        <v>19.923100000000002</v>
      </c>
      <c r="C66" s="2">
        <f t="shared" si="0"/>
        <v>4.8500000000000654E-2</v>
      </c>
      <c r="D66" s="2">
        <f t="shared" si="1"/>
        <v>19.811579999999999</v>
      </c>
      <c r="E66" s="2">
        <f t="shared" si="2"/>
        <v>19.813759999999998</v>
      </c>
      <c r="F66" s="2">
        <f t="shared" si="3"/>
        <v>19.977484999999998</v>
      </c>
      <c r="G66" s="2">
        <f t="shared" si="5"/>
        <v>20.150561999999997</v>
      </c>
      <c r="H66" s="2"/>
      <c r="I66" s="2">
        <f t="array" ref="I66">SUMPRODUCT(B50:B69, (ROW(B50:B69)-ROW(B50)+1)) / (20*21/2)</f>
        <v>19.96418380952381</v>
      </c>
      <c r="J66" s="2">
        <f t="shared" si="4"/>
        <v>19.947790641472327</v>
      </c>
      <c r="K66" s="2">
        <f t="shared" si="6"/>
        <v>19.915745290973177</v>
      </c>
    </row>
    <row r="67" spans="1:11" ht="13.5" x14ac:dyDescent="0.25">
      <c r="A67" s="3">
        <v>42101</v>
      </c>
      <c r="B67" s="2">
        <v>20.335100000000001</v>
      </c>
      <c r="C67" s="2">
        <f t="shared" si="0"/>
        <v>0.41199999999999903</v>
      </c>
      <c r="D67" s="2">
        <f t="shared" si="1"/>
        <v>19.92792</v>
      </c>
      <c r="E67" s="2">
        <f t="shared" si="2"/>
        <v>19.84066</v>
      </c>
      <c r="F67" s="2">
        <f t="shared" si="3"/>
        <v>19.988389999999999</v>
      </c>
      <c r="G67" s="2">
        <f t="shared" si="5"/>
        <v>20.169951999999995</v>
      </c>
      <c r="H67" s="2"/>
      <c r="I67" s="2">
        <f t="array" ref="I67">SUMPRODUCT(B51:B70, (ROW(B51:B70)-ROW(B51)+1)) / (20*21/2)</f>
        <v>19.953115714285715</v>
      </c>
      <c r="J67" s="2">
        <f t="shared" si="4"/>
        <v>19.984677247046392</v>
      </c>
      <c r="K67" s="2">
        <f t="shared" si="6"/>
        <v>19.93219057368011</v>
      </c>
    </row>
    <row r="68" spans="1:11" ht="13.5" x14ac:dyDescent="0.25">
      <c r="A68" s="3">
        <v>42102</v>
      </c>
      <c r="B68" s="2">
        <v>20.213899999999999</v>
      </c>
      <c r="C68" s="2">
        <f t="shared" ref="C68:C131" si="7">B68-B67</f>
        <v>-0.12120000000000175</v>
      </c>
      <c r="D68" s="2">
        <f t="shared" si="1"/>
        <v>20.020019999999999</v>
      </c>
      <c r="E68" s="2">
        <f t="shared" si="2"/>
        <v>19.886710000000001</v>
      </c>
      <c r="F68" s="2">
        <f t="shared" si="3"/>
        <v>19.993234999999999</v>
      </c>
      <c r="G68" s="2">
        <f t="shared" si="5"/>
        <v>20.186917999999999</v>
      </c>
      <c r="H68" s="2"/>
      <c r="I68" s="2">
        <f t="array" ref="I68">SUMPRODUCT(B52:B71, (ROW(B52:B71)-ROW(B52)+1)) / (20*21/2)</f>
        <v>19.944235714285718</v>
      </c>
      <c r="J68" s="2">
        <f t="shared" si="4"/>
        <v>20.006507985422928</v>
      </c>
      <c r="K68" s="2">
        <f t="shared" si="6"/>
        <v>19.943238002163245</v>
      </c>
    </row>
    <row r="69" spans="1:11" ht="13.5" x14ac:dyDescent="0.25">
      <c r="A69" s="3">
        <v>42104</v>
      </c>
      <c r="B69" s="2">
        <v>20.117000000000001</v>
      </c>
      <c r="C69" s="2">
        <f t="shared" si="7"/>
        <v>-9.6899999999997988E-2</v>
      </c>
      <c r="D69" s="2">
        <f t="shared" si="1"/>
        <v>20.092739999999999</v>
      </c>
      <c r="E69" s="2">
        <f t="shared" si="2"/>
        <v>19.923069999999999</v>
      </c>
      <c r="F69" s="2">
        <f t="shared" si="3"/>
        <v>19.990815000000001</v>
      </c>
      <c r="G69" s="2">
        <f t="shared" si="5"/>
        <v>20.200975999999997</v>
      </c>
      <c r="H69" s="2"/>
      <c r="I69" s="2">
        <f t="array" ref="I69">SUMPRODUCT(B53:B72, (ROW(B53:B72)-ROW(B53)+1)) / (20*21/2)</f>
        <v>19.936029999999999</v>
      </c>
      <c r="J69" s="2">
        <f t="shared" si="4"/>
        <v>20.017031034430268</v>
      </c>
      <c r="K69" s="2">
        <f t="shared" si="6"/>
        <v>19.950052198156847</v>
      </c>
    </row>
    <row r="70" spans="1:11" ht="13.5" x14ac:dyDescent="0.25">
      <c r="A70" s="3">
        <v>42107</v>
      </c>
      <c r="B70" s="2">
        <v>19.874600000000001</v>
      </c>
      <c r="C70" s="2">
        <f t="shared" si="7"/>
        <v>-0.24239999999999995</v>
      </c>
      <c r="D70" s="2">
        <f t="shared" ref="D70:D133" si="8">AVERAGE(B66:B70)</f>
        <v>20.092739999999999</v>
      </c>
      <c r="E70" s="2">
        <f t="shared" si="2"/>
        <v>19.935189999999999</v>
      </c>
      <c r="F70" s="2">
        <f t="shared" si="3"/>
        <v>19.972639999999998</v>
      </c>
      <c r="G70" s="2">
        <f t="shared" si="5"/>
        <v>20.203399999999998</v>
      </c>
      <c r="H70" s="2"/>
      <c r="I70" s="2">
        <f t="array" ref="I70">SUMPRODUCT(B54:B73, (ROW(B54:B73)-ROW(B54)+1)) / (20*21/2)</f>
        <v>19.928978571428573</v>
      </c>
      <c r="J70" s="2">
        <f t="shared" si="4"/>
        <v>20.003466174008338</v>
      </c>
      <c r="K70" s="2">
        <f t="shared" si="6"/>
        <v>19.947093288425204</v>
      </c>
    </row>
    <row r="71" spans="1:11" ht="13.5" x14ac:dyDescent="0.25">
      <c r="A71" s="3">
        <v>42108</v>
      </c>
      <c r="B71" s="2">
        <v>19.8794</v>
      </c>
      <c r="C71" s="2">
        <f t="shared" si="7"/>
        <v>4.7999999999994714E-3</v>
      </c>
      <c r="D71" s="2">
        <f t="shared" si="8"/>
        <v>20.084</v>
      </c>
      <c r="E71" s="2">
        <f t="shared" si="2"/>
        <v>19.947790000000001</v>
      </c>
      <c r="F71" s="2">
        <f t="shared" si="3"/>
        <v>19.960760000000001</v>
      </c>
      <c r="G71" s="2">
        <f t="shared" si="5"/>
        <v>20.194092000000001</v>
      </c>
      <c r="H71" s="2"/>
      <c r="I71" s="2">
        <f t="array" ref="I71">SUMPRODUCT(B55:B74, (ROW(B55:B74)-ROW(B55)+1)) / (20*21/2)</f>
        <v>19.923191428571425</v>
      </c>
      <c r="J71" s="2">
        <f t="shared" si="4"/>
        <v>19.991650347912305</v>
      </c>
      <c r="K71" s="2">
        <f t="shared" si="6"/>
        <v>19.944438649663432</v>
      </c>
    </row>
    <row r="72" spans="1:11" ht="13.5" x14ac:dyDescent="0.25">
      <c r="A72" s="3">
        <v>42109</v>
      </c>
      <c r="B72" s="2">
        <v>19.874600000000001</v>
      </c>
      <c r="C72" s="2">
        <f t="shared" si="7"/>
        <v>-4.7999999999994714E-3</v>
      </c>
      <c r="D72" s="2">
        <f t="shared" si="8"/>
        <v>19.991900000000001</v>
      </c>
      <c r="E72" s="2">
        <f t="shared" si="2"/>
        <v>19.959910000000001</v>
      </c>
      <c r="F72" s="2">
        <f t="shared" si="3"/>
        <v>19.948639999999997</v>
      </c>
      <c r="G72" s="2">
        <f t="shared" si="5"/>
        <v>20.179598000000002</v>
      </c>
      <c r="H72" s="2"/>
      <c r="I72" s="2">
        <f t="array" ref="I72">SUMPRODUCT(B56:B75, (ROW(B56:B75)-ROW(B56)+1)) / (20*21/2)</f>
        <v>19.919048571428572</v>
      </c>
      <c r="J72" s="2">
        <f t="shared" si="4"/>
        <v>19.980502695730181</v>
      </c>
      <c r="K72" s="2">
        <f t="shared" si="6"/>
        <v>19.941699879088397</v>
      </c>
    </row>
    <row r="73" spans="1:11" ht="13.5" x14ac:dyDescent="0.25">
      <c r="A73" s="3">
        <v>42110</v>
      </c>
      <c r="B73" s="2">
        <v>19.874600000000001</v>
      </c>
      <c r="C73" s="2">
        <f t="shared" si="7"/>
        <v>0</v>
      </c>
      <c r="D73" s="2">
        <f t="shared" si="8"/>
        <v>19.924040000000002</v>
      </c>
      <c r="E73" s="2">
        <f t="shared" si="2"/>
        <v>19.97203</v>
      </c>
      <c r="F73" s="2">
        <f t="shared" si="3"/>
        <v>19.930464999999998</v>
      </c>
      <c r="G73" s="2">
        <f t="shared" si="5"/>
        <v>20.165056000000003</v>
      </c>
      <c r="H73" s="2"/>
      <c r="I73" s="2">
        <f t="array" ref="I73">SUMPRODUCT(B57:B76, (ROW(B57:B76)-ROW(B57)+1)) / (20*21/2)</f>
        <v>19.916059999999998</v>
      </c>
      <c r="J73" s="2">
        <f t="shared" si="4"/>
        <v>19.970416724708258</v>
      </c>
      <c r="K73" s="2">
        <f t="shared" si="6"/>
        <v>19.939068511281008</v>
      </c>
    </row>
    <row r="74" spans="1:11" ht="13.5" x14ac:dyDescent="0.25">
      <c r="A74" s="3">
        <v>42111</v>
      </c>
      <c r="B74" s="2">
        <v>19.869700000000002</v>
      </c>
      <c r="C74" s="2">
        <f t="shared" si="7"/>
        <v>-4.8999999999992383E-3</v>
      </c>
      <c r="D74" s="2">
        <f t="shared" si="8"/>
        <v>19.874580000000002</v>
      </c>
      <c r="E74" s="2">
        <f t="shared" si="2"/>
        <v>19.98366</v>
      </c>
      <c r="F74" s="2">
        <f t="shared" si="3"/>
        <v>19.918099999999999</v>
      </c>
      <c r="G74" s="2">
        <f t="shared" si="5"/>
        <v>20.150416</v>
      </c>
      <c r="H74" s="2"/>
      <c r="I74" s="2">
        <f t="array" ref="I74">SUMPRODUCT(B58:B77, (ROW(B58:B77)-ROW(B58)+1)) / (20*21/2)</f>
        <v>19.913994761904764</v>
      </c>
      <c r="J74" s="2">
        <f t="shared" si="4"/>
        <v>19.960824655688423</v>
      </c>
      <c r="K74" s="2">
        <f t="shared" si="6"/>
        <v>19.93634817750528</v>
      </c>
    </row>
    <row r="75" spans="1:11" ht="13.5" x14ac:dyDescent="0.25">
      <c r="A75" s="3">
        <v>42114</v>
      </c>
      <c r="B75" s="2">
        <v>19.874600000000001</v>
      </c>
      <c r="C75" s="2">
        <f t="shared" si="7"/>
        <v>4.8999999999992383E-3</v>
      </c>
      <c r="D75" s="2">
        <f t="shared" si="8"/>
        <v>19.874580000000002</v>
      </c>
      <c r="E75" s="2">
        <f t="shared" si="2"/>
        <v>19.983660000000004</v>
      </c>
      <c r="F75" s="2">
        <f t="shared" si="3"/>
        <v>19.90598</v>
      </c>
      <c r="G75" s="2">
        <f t="shared" si="5"/>
        <v>20.136358000000001</v>
      </c>
      <c r="H75" s="2"/>
      <c r="I75" s="2">
        <f t="array" ref="I75">SUMPRODUCT(B59:B78, (ROW(B59:B78)-ROW(B59)+1)) / (20*21/2)</f>
        <v>19.916298571428573</v>
      </c>
      <c r="J75" s="2">
        <f t="shared" si="4"/>
        <v>19.952612783718095</v>
      </c>
      <c r="K75" s="2">
        <f t="shared" si="6"/>
        <v>19.933926680348211</v>
      </c>
    </row>
    <row r="76" spans="1:11" ht="13.5" x14ac:dyDescent="0.25">
      <c r="A76" s="3">
        <v>42115</v>
      </c>
      <c r="B76" s="2">
        <v>19.874600000000001</v>
      </c>
      <c r="C76" s="2">
        <f t="shared" si="7"/>
        <v>0</v>
      </c>
      <c r="D76" s="2">
        <f t="shared" si="8"/>
        <v>19.873620000000003</v>
      </c>
      <c r="E76" s="2">
        <f t="shared" ref="E76:E139" si="9">AVERAGE(B67:B76)</f>
        <v>19.978809999999999</v>
      </c>
      <c r="F76" s="2">
        <f t="shared" si="3"/>
        <v>19.896284999999999</v>
      </c>
      <c r="G76" s="2">
        <f t="shared" si="5"/>
        <v>20.131510000000002</v>
      </c>
      <c r="H76" s="2"/>
      <c r="I76" s="2">
        <f t="array" ref="I76">SUMPRODUCT(B60:B79, (ROW(B60:B79)-ROW(B60)+1)) / (20*21/2)</f>
        <v>19.916699999999999</v>
      </c>
      <c r="J76" s="2">
        <f t="shared" si="4"/>
        <v>19.94518299479256</v>
      </c>
      <c r="K76" s="2">
        <f t="shared" si="6"/>
        <v>19.931600143863967</v>
      </c>
    </row>
    <row r="77" spans="1:11" ht="13.5" x14ac:dyDescent="0.25">
      <c r="A77" s="3">
        <v>42116</v>
      </c>
      <c r="B77" s="2">
        <v>19.874600000000001</v>
      </c>
      <c r="C77" s="2">
        <f t="shared" si="7"/>
        <v>0</v>
      </c>
      <c r="D77" s="2">
        <f t="shared" si="8"/>
        <v>19.873620000000003</v>
      </c>
      <c r="E77" s="2">
        <f t="shared" si="9"/>
        <v>19.932759999999995</v>
      </c>
      <c r="F77" s="2">
        <f t="shared" si="3"/>
        <v>19.886709999999997</v>
      </c>
      <c r="G77" s="2">
        <f t="shared" si="5"/>
        <v>20.119876000000001</v>
      </c>
      <c r="H77" s="2"/>
      <c r="I77" s="2">
        <f t="array" ref="I77">SUMPRODUCT(B61:B80, (ROW(B61:B80)-ROW(B61)+1)) / (20*21/2)</f>
        <v>19.92333285714286</v>
      </c>
      <c r="J77" s="2">
        <f t="shared" si="4"/>
        <v>19.938460804812316</v>
      </c>
      <c r="K77" s="2">
        <f t="shared" si="6"/>
        <v>19.929364844104597</v>
      </c>
    </row>
    <row r="78" spans="1:11" ht="13.5" x14ac:dyDescent="0.25">
      <c r="A78" s="3">
        <v>42117</v>
      </c>
      <c r="B78" s="2">
        <v>19.910900000000002</v>
      </c>
      <c r="C78" s="2">
        <f t="shared" si="7"/>
        <v>3.6300000000000665E-2</v>
      </c>
      <c r="D78" s="2">
        <f t="shared" si="8"/>
        <v>19.880880000000001</v>
      </c>
      <c r="E78" s="2">
        <f t="shared" si="9"/>
        <v>19.902459999999998</v>
      </c>
      <c r="F78" s="2">
        <f t="shared" si="3"/>
        <v>19.894584999999999</v>
      </c>
      <c r="G78" s="2">
        <f t="shared" si="5"/>
        <v>20.104120000000002</v>
      </c>
      <c r="H78" s="2"/>
      <c r="I78" s="2">
        <f t="array" ref="I78">SUMPRODUCT(B62:B81, (ROW(B62:B81)-ROW(B62)+1)) / (20*21/2)</f>
        <v>19.928927142857145</v>
      </c>
      <c r="J78" s="2">
        <f t="shared" si="4"/>
        <v>19.935835966258761</v>
      </c>
      <c r="K78" s="2">
        <f t="shared" si="6"/>
        <v>19.928640732571086</v>
      </c>
    </row>
    <row r="79" spans="1:11" ht="13.5" x14ac:dyDescent="0.25">
      <c r="A79" s="3">
        <v>42118</v>
      </c>
      <c r="B79" s="2">
        <v>19.898800000000001</v>
      </c>
      <c r="C79" s="2">
        <f t="shared" si="7"/>
        <v>-1.2100000000000222E-2</v>
      </c>
      <c r="D79" s="2">
        <f t="shared" si="8"/>
        <v>19.886700000000001</v>
      </c>
      <c r="E79" s="2">
        <f t="shared" si="9"/>
        <v>19.880640000000003</v>
      </c>
      <c r="F79" s="2">
        <f t="shared" si="3"/>
        <v>19.901855000000001</v>
      </c>
      <c r="G79" s="2">
        <f t="shared" si="5"/>
        <v>20.090062000000003</v>
      </c>
      <c r="H79" s="2"/>
      <c r="I79" s="2">
        <f t="array" ref="I79">SUMPRODUCT(B63:B82, (ROW(B63:B82)-ROW(B63)+1)) / (20*21/2)</f>
        <v>19.947339999999997</v>
      </c>
      <c r="J79" s="2">
        <f t="shared" si="4"/>
        <v>19.932308731376974</v>
      </c>
      <c r="K79" s="2">
        <f t="shared" si="6"/>
        <v>19.927470507764379</v>
      </c>
    </row>
    <row r="80" spans="1:11" ht="13.5" x14ac:dyDescent="0.25">
      <c r="A80" s="3">
        <v>42121</v>
      </c>
      <c r="B80" s="2">
        <v>19.971499999999999</v>
      </c>
      <c r="C80" s="2">
        <f t="shared" si="7"/>
        <v>7.2699999999997544E-2</v>
      </c>
      <c r="D80" s="2">
        <f t="shared" si="8"/>
        <v>19.906079999999996</v>
      </c>
      <c r="E80" s="2">
        <f t="shared" si="9"/>
        <v>19.890329999999999</v>
      </c>
      <c r="F80" s="2">
        <f t="shared" si="3"/>
        <v>19.912759999999999</v>
      </c>
      <c r="G80" s="2">
        <f t="shared" si="5"/>
        <v>20.079396000000006</v>
      </c>
      <c r="H80" s="2"/>
      <c r="I80" s="2">
        <f t="array" ref="I80">SUMPRODUCT(B64:B83, (ROW(B64:B83)-ROW(B64)+1)) / (20*21/2)</f>
        <v>19.964021428571431</v>
      </c>
      <c r="J80" s="2">
        <f t="shared" si="4"/>
        <v>19.936041233150593</v>
      </c>
      <c r="K80" s="2">
        <f t="shared" si="6"/>
        <v>19.929197154518718</v>
      </c>
    </row>
    <row r="81" spans="1:11" ht="13.5" x14ac:dyDescent="0.25">
      <c r="A81" s="3">
        <v>42122</v>
      </c>
      <c r="B81" s="2">
        <v>19.971499999999999</v>
      </c>
      <c r="C81" s="2">
        <f t="shared" si="7"/>
        <v>0</v>
      </c>
      <c r="D81" s="2">
        <f t="shared" si="8"/>
        <v>19.925459999999998</v>
      </c>
      <c r="E81" s="2">
        <f t="shared" si="9"/>
        <v>19.899539999999998</v>
      </c>
      <c r="F81" s="2">
        <f t="shared" si="3"/>
        <v>19.923665</v>
      </c>
      <c r="G81" s="2">
        <f t="shared" si="5"/>
        <v>20.068730000000002</v>
      </c>
      <c r="H81" s="2"/>
      <c r="I81" s="2">
        <f t="array" ref="I81">SUMPRODUCT(B65:B84, (ROW(B65:B84)-ROW(B65)+1)) / (20*21/2)</f>
        <v>19.978971428571427</v>
      </c>
      <c r="J81" s="2">
        <f t="shared" si="4"/>
        <v>19.939418258564821</v>
      </c>
      <c r="K81" s="2">
        <f t="shared" si="6"/>
        <v>19.930856089635633</v>
      </c>
    </row>
    <row r="82" spans="1:11" ht="13.5" x14ac:dyDescent="0.25">
      <c r="A82" s="3">
        <v>42123</v>
      </c>
      <c r="B82" s="2">
        <v>20.117000000000001</v>
      </c>
      <c r="C82" s="2">
        <f t="shared" si="7"/>
        <v>0.14550000000000196</v>
      </c>
      <c r="D82" s="2">
        <f t="shared" si="8"/>
        <v>19.973940000000002</v>
      </c>
      <c r="E82" s="2">
        <f t="shared" si="9"/>
        <v>19.923780000000001</v>
      </c>
      <c r="F82" s="2">
        <f t="shared" si="3"/>
        <v>19.941845000000001</v>
      </c>
      <c r="G82" s="2">
        <f t="shared" si="5"/>
        <v>20.059520000000006</v>
      </c>
      <c r="H82" s="2"/>
      <c r="I82" s="2">
        <f t="array" ref="I82">SUMPRODUCT(B66:B85, (ROW(B66:B85)-ROW(B66)+1)) / (20*21/2)</f>
        <v>19.992190000000001</v>
      </c>
      <c r="J82" s="2">
        <f t="shared" si="4"/>
        <v>19.956330805368172</v>
      </c>
      <c r="K82" s="2">
        <f t="shared" si="6"/>
        <v>19.938155850826394</v>
      </c>
    </row>
    <row r="83" spans="1:11" ht="13.5" x14ac:dyDescent="0.25">
      <c r="A83" s="3">
        <v>42124</v>
      </c>
      <c r="B83" s="2">
        <v>20.117000000000001</v>
      </c>
      <c r="C83" s="2">
        <f t="shared" si="7"/>
        <v>0</v>
      </c>
      <c r="D83" s="2">
        <f t="shared" si="8"/>
        <v>20.015160000000002</v>
      </c>
      <c r="E83" s="2">
        <f t="shared" si="9"/>
        <v>19.948019999999996</v>
      </c>
      <c r="F83" s="2">
        <f t="shared" si="3"/>
        <v>19.960025000000002</v>
      </c>
      <c r="G83" s="2">
        <f t="shared" si="5"/>
        <v>20.050310000000003</v>
      </c>
      <c r="H83" s="2"/>
      <c r="I83" s="2">
        <f t="array" ref="I83">SUMPRODUCT(B67:B86, (ROW(B67:B86)-ROW(B67)+1)) / (20*21/2)</f>
        <v>20.004254285714286</v>
      </c>
      <c r="J83" s="2">
        <f t="shared" si="4"/>
        <v>19.971632633428346</v>
      </c>
      <c r="K83" s="2">
        <f t="shared" si="6"/>
        <v>19.945169346872419</v>
      </c>
    </row>
    <row r="84" spans="1:11" ht="13.5" x14ac:dyDescent="0.25">
      <c r="A84" s="3">
        <v>42128</v>
      </c>
      <c r="B84" s="2">
        <v>20.117000000000001</v>
      </c>
      <c r="C84" s="2">
        <f t="shared" si="7"/>
        <v>0</v>
      </c>
      <c r="D84" s="2">
        <f t="shared" si="8"/>
        <v>20.058800000000002</v>
      </c>
      <c r="E84" s="2">
        <f t="shared" si="9"/>
        <v>19.972749999999998</v>
      </c>
      <c r="F84" s="2">
        <f t="shared" ref="F84:F147" si="10">AVERAGE(B65:B84)</f>
        <v>19.978205000000003</v>
      </c>
      <c r="G84" s="2">
        <f t="shared" si="5"/>
        <v>20.045512000000002</v>
      </c>
      <c r="H84" s="2"/>
      <c r="I84" s="2">
        <f t="array" ref="I84">SUMPRODUCT(B68:B87, (ROW(B68:B87)-ROW(B68)+1)) / (20*21/2)</f>
        <v>19.959995238095239</v>
      </c>
      <c r="J84" s="2">
        <f t="shared" si="4"/>
        <v>19.98547714453041</v>
      </c>
      <c r="K84" s="2">
        <f t="shared" si="6"/>
        <v>19.951907803857818</v>
      </c>
    </row>
    <row r="85" spans="1:11" ht="13.5" x14ac:dyDescent="0.25">
      <c r="A85" s="3">
        <v>42129</v>
      </c>
      <c r="B85" s="2">
        <v>20.117000000000001</v>
      </c>
      <c r="C85" s="2">
        <f t="shared" si="7"/>
        <v>0</v>
      </c>
      <c r="D85" s="2">
        <f t="shared" si="8"/>
        <v>20.087900000000001</v>
      </c>
      <c r="E85" s="2">
        <f t="shared" si="9"/>
        <v>19.996989999999993</v>
      </c>
      <c r="F85" s="2">
        <f t="shared" si="10"/>
        <v>19.990325000000006</v>
      </c>
      <c r="G85" s="2">
        <f t="shared" si="5"/>
        <v>20.045511999999995</v>
      </c>
      <c r="H85" s="2"/>
      <c r="I85" s="2">
        <f t="array" ref="I85">SUMPRODUCT(B69:B88, (ROW(B69:B88)-ROW(B69)+1)) / (20*21/2)</f>
        <v>19.974944761904762</v>
      </c>
      <c r="J85" s="2">
        <f t="shared" ref="J85:J148" si="11">$J$4*B85+J84*(1-$J$4)</f>
        <v>19.998003130765611</v>
      </c>
      <c r="K85" s="2">
        <f t="shared" si="6"/>
        <v>19.958382007628103</v>
      </c>
    </row>
    <row r="86" spans="1:11" ht="13.5" x14ac:dyDescent="0.25">
      <c r="A86" s="3">
        <v>42130</v>
      </c>
      <c r="B86" s="2">
        <v>20.117000000000001</v>
      </c>
      <c r="C86" s="2">
        <f t="shared" si="7"/>
        <v>0</v>
      </c>
      <c r="D86" s="2">
        <f t="shared" si="8"/>
        <v>20.117000000000001</v>
      </c>
      <c r="E86" s="2">
        <f t="shared" si="9"/>
        <v>20.021229999999996</v>
      </c>
      <c r="F86" s="2">
        <f t="shared" si="10"/>
        <v>20.000020000000003</v>
      </c>
      <c r="G86" s="2">
        <f t="shared" si="5"/>
        <v>20.045997999999994</v>
      </c>
      <c r="H86" s="2"/>
      <c r="I86" s="2">
        <f t="array" ref="I86">SUMPRODUCT(B70:B89, (ROW(B70:B89)-ROW(B70)+1)) / (20*21/2)</f>
        <v>19.978812857142856</v>
      </c>
      <c r="J86" s="2">
        <f t="shared" si="11"/>
        <v>20.00933616593079</v>
      </c>
      <c r="K86" s="2">
        <f t="shared" si="6"/>
        <v>19.964602321054453</v>
      </c>
    </row>
    <row r="87" spans="1:11" ht="13.5" x14ac:dyDescent="0.25">
      <c r="A87" s="3">
        <v>42131</v>
      </c>
      <c r="B87" s="2">
        <v>19.535299999999999</v>
      </c>
      <c r="C87" s="2">
        <f t="shared" si="7"/>
        <v>-0.58170000000000144</v>
      </c>
      <c r="D87" s="2">
        <f t="shared" si="8"/>
        <v>20.00066</v>
      </c>
      <c r="E87" s="2">
        <f t="shared" si="9"/>
        <v>19.987299999999998</v>
      </c>
      <c r="F87" s="2">
        <f t="shared" si="10"/>
        <v>19.960030000000003</v>
      </c>
      <c r="G87" s="2">
        <f t="shared" si="5"/>
        <v>20.03819399999999</v>
      </c>
      <c r="H87" s="2"/>
      <c r="I87" s="2">
        <f t="array" ref="I87">SUMPRODUCT(B71:B90, (ROW(B71:B90)-ROW(B71)+1)) / (20*21/2)</f>
        <v>20.004029523809525</v>
      </c>
      <c r="J87" s="2">
        <f t="shared" si="11"/>
        <v>19.964189864413569</v>
      </c>
      <c r="K87" s="2">
        <f t="shared" si="6"/>
        <v>19.947766935915062</v>
      </c>
    </row>
    <row r="88" spans="1:11" ht="13.5" x14ac:dyDescent="0.25">
      <c r="A88" s="3">
        <v>42132</v>
      </c>
      <c r="B88" s="2">
        <v>20.117000000000001</v>
      </c>
      <c r="C88" s="2">
        <f t="shared" si="7"/>
        <v>0.58170000000000144</v>
      </c>
      <c r="D88" s="2">
        <f t="shared" si="8"/>
        <v>20.000660000000003</v>
      </c>
      <c r="E88" s="2">
        <f t="shared" si="9"/>
        <v>20.007909999999999</v>
      </c>
      <c r="F88" s="2">
        <f t="shared" si="10"/>
        <v>19.955185000000007</v>
      </c>
      <c r="G88" s="2">
        <f t="shared" si="5"/>
        <v>20.035771999999991</v>
      </c>
      <c r="H88" s="2"/>
      <c r="I88" s="2">
        <f t="array" ref="I88">SUMPRODUCT(B72:B91, (ROW(B72:B91)-ROW(B72)+1)) / (20*21/2)</f>
        <v>20.048401904761906</v>
      </c>
      <c r="J88" s="2">
        <f t="shared" si="11"/>
        <v>19.978743210659896</v>
      </c>
      <c r="K88" s="2">
        <f t="shared" si="6"/>
        <v>19.954403526663494</v>
      </c>
    </row>
    <row r="89" spans="1:11" ht="13.5" x14ac:dyDescent="0.25">
      <c r="A89" s="3">
        <v>42135</v>
      </c>
      <c r="B89" s="2">
        <v>19.995799999999999</v>
      </c>
      <c r="C89" s="2">
        <f t="shared" si="7"/>
        <v>-0.12120000000000175</v>
      </c>
      <c r="D89" s="2">
        <f t="shared" si="8"/>
        <v>19.976420000000001</v>
      </c>
      <c r="E89" s="2">
        <f t="shared" si="9"/>
        <v>20.017610000000001</v>
      </c>
      <c r="F89" s="2">
        <f t="shared" si="10"/>
        <v>19.949125000000002</v>
      </c>
      <c r="G89" s="2">
        <f t="shared" si="5"/>
        <v>20.030925999999994</v>
      </c>
      <c r="H89" s="2"/>
      <c r="I89" s="2">
        <f t="array" ref="I89">SUMPRODUCT(B73:B92, (ROW(B73:B92)-ROW(B73)+1)) / (20*21/2)</f>
        <v>20.060600000000004</v>
      </c>
      <c r="J89" s="2">
        <f t="shared" si="11"/>
        <v>19.980367666787526</v>
      </c>
      <c r="K89" s="2">
        <f t="shared" si="6"/>
        <v>19.956026917774729</v>
      </c>
    </row>
    <row r="90" spans="1:11" ht="13.5" x14ac:dyDescent="0.25">
      <c r="A90" s="3">
        <v>42136</v>
      </c>
      <c r="B90" s="2">
        <v>20.213899999999999</v>
      </c>
      <c r="C90" s="2">
        <f t="shared" si="7"/>
        <v>0.21809999999999974</v>
      </c>
      <c r="D90" s="2">
        <f t="shared" si="8"/>
        <v>19.995799999999999</v>
      </c>
      <c r="E90" s="2">
        <f t="shared" si="9"/>
        <v>20.04185</v>
      </c>
      <c r="F90" s="2">
        <f t="shared" si="10"/>
        <v>19.966090000000001</v>
      </c>
      <c r="G90" s="2">
        <f t="shared" si="5"/>
        <v>20.028017999999992</v>
      </c>
      <c r="H90" s="2"/>
      <c r="I90" s="2">
        <f t="array" ref="I90">SUMPRODUCT(B74:B93, (ROW(B74:B93)-ROW(B74)+1)) / (20*21/2)</f>
        <v>20.089392380952379</v>
      </c>
      <c r="J90" s="2">
        <f t="shared" si="11"/>
        <v>20.002608841379192</v>
      </c>
      <c r="K90" s="2">
        <f t="shared" si="6"/>
        <v>19.966139587665918</v>
      </c>
    </row>
    <row r="91" spans="1:11" ht="13.5" x14ac:dyDescent="0.25">
      <c r="A91" s="3">
        <v>42137</v>
      </c>
      <c r="B91" s="2">
        <v>20.431999999999999</v>
      </c>
      <c r="C91" s="2">
        <f t="shared" si="7"/>
        <v>0.21809999999999974</v>
      </c>
      <c r="D91" s="2">
        <f t="shared" si="8"/>
        <v>20.058799999999998</v>
      </c>
      <c r="E91" s="2">
        <f t="shared" si="9"/>
        <v>20.087899999999998</v>
      </c>
      <c r="F91" s="2">
        <f t="shared" si="10"/>
        <v>19.993720000000003</v>
      </c>
      <c r="G91" s="2">
        <f t="shared" si="5"/>
        <v>20.028453999999993</v>
      </c>
      <c r="H91" s="2"/>
      <c r="I91" s="2">
        <f t="array" ref="I91">SUMPRODUCT(B75:B94, (ROW(B75:B94)-ROW(B75)+1)) / (20*21/2)</f>
        <v>20.120966666666664</v>
      </c>
      <c r="J91" s="2">
        <f t="shared" si="11"/>
        <v>20.043503237438316</v>
      </c>
      <c r="K91" s="2">
        <f t="shared" si="6"/>
        <v>19.984408623443727</v>
      </c>
    </row>
    <row r="92" spans="1:11" ht="13.5" x14ac:dyDescent="0.25">
      <c r="A92" s="3">
        <v>42138</v>
      </c>
      <c r="B92" s="2">
        <v>20.1218</v>
      </c>
      <c r="C92" s="2">
        <f t="shared" si="7"/>
        <v>-0.31019999999999825</v>
      </c>
      <c r="D92" s="2">
        <f t="shared" si="8"/>
        <v>20.176100000000002</v>
      </c>
      <c r="E92" s="2">
        <f t="shared" si="9"/>
        <v>20.088379999999997</v>
      </c>
      <c r="F92" s="2">
        <f t="shared" si="10"/>
        <v>20.006080000000004</v>
      </c>
      <c r="G92" s="2">
        <f t="shared" si="5"/>
        <v>20.022733999999993</v>
      </c>
      <c r="H92" s="2"/>
      <c r="I92" s="2">
        <f t="array" ref="I92">SUMPRODUCT(B76:B95, (ROW(B76:B95)-ROW(B76)+1)) / (20*21/2)</f>
        <v>20.149752380952382</v>
      </c>
      <c r="J92" s="2">
        <f t="shared" si="11"/>
        <v>20.050960071967999</v>
      </c>
      <c r="K92" s="2">
        <f t="shared" si="6"/>
        <v>19.98979652056358</v>
      </c>
    </row>
    <row r="93" spans="1:11" ht="13.5" x14ac:dyDescent="0.25">
      <c r="A93" s="3">
        <v>42139</v>
      </c>
      <c r="B93" s="2">
        <v>20.308399999999999</v>
      </c>
      <c r="C93" s="2">
        <f t="shared" si="7"/>
        <v>0.18659999999999854</v>
      </c>
      <c r="D93" s="2">
        <f t="shared" si="8"/>
        <v>20.214379999999998</v>
      </c>
      <c r="E93" s="2">
        <f t="shared" si="9"/>
        <v>20.107520000000001</v>
      </c>
      <c r="F93" s="2">
        <f t="shared" si="10"/>
        <v>20.02777</v>
      </c>
      <c r="G93" s="2">
        <f t="shared" si="5"/>
        <v>20.021715999999994</v>
      </c>
      <c r="H93" s="2"/>
      <c r="I93" s="2">
        <f t="array" ref="I93">SUMPRODUCT(B77:B96, (ROW(B77:B96)-ROW(B77)+1)) / (20*21/2)</f>
        <v>20.155938571428571</v>
      </c>
      <c r="J93" s="2">
        <f t="shared" si="11"/>
        <v>20.075478160351999</v>
      </c>
      <c r="K93" s="2">
        <f t="shared" si="6"/>
        <v>20.002290774659127</v>
      </c>
    </row>
    <row r="94" spans="1:11" ht="13.5" x14ac:dyDescent="0.25">
      <c r="A94" s="3">
        <v>42142</v>
      </c>
      <c r="B94" s="2">
        <v>20.359300000000001</v>
      </c>
      <c r="C94" s="2">
        <f t="shared" si="7"/>
        <v>5.0900000000002166E-2</v>
      </c>
      <c r="D94" s="2">
        <f t="shared" si="8"/>
        <v>20.28708</v>
      </c>
      <c r="E94" s="2">
        <f t="shared" si="9"/>
        <v>20.13175</v>
      </c>
      <c r="F94" s="2">
        <f t="shared" si="10"/>
        <v>20.052250000000001</v>
      </c>
      <c r="G94" s="2">
        <f t="shared" si="5"/>
        <v>20.021859999999993</v>
      </c>
      <c r="H94" s="2"/>
      <c r="I94" s="2">
        <f t="array" ref="I94">SUMPRODUCT(B78:B97, (ROW(B78:B97)-ROW(B78)+1)) / (20*21/2)</f>
        <v>20.160855238095237</v>
      </c>
      <c r="J94" s="2">
        <f t="shared" si="11"/>
        <v>20.102508811747047</v>
      </c>
      <c r="K94" s="2">
        <f t="shared" si="6"/>
        <v>20.0162911364372</v>
      </c>
    </row>
    <row r="95" spans="1:11" ht="13.5" x14ac:dyDescent="0.25">
      <c r="A95" s="3">
        <v>42143</v>
      </c>
      <c r="B95" s="2">
        <v>20.354500000000002</v>
      </c>
      <c r="C95" s="2">
        <f t="shared" si="7"/>
        <v>-4.7999999999994714E-3</v>
      </c>
      <c r="D95" s="2">
        <f t="shared" si="8"/>
        <v>20.315199999999997</v>
      </c>
      <c r="E95" s="2">
        <f t="shared" si="9"/>
        <v>20.1555</v>
      </c>
      <c r="F95" s="2">
        <f t="shared" si="10"/>
        <v>20.076245</v>
      </c>
      <c r="G95" s="2">
        <f t="shared" si="5"/>
        <v>20.022101999999997</v>
      </c>
      <c r="H95" s="2"/>
      <c r="I95" s="2">
        <f t="array" ref="I95">SUMPRODUCT(B79:B98, (ROW(B79:B98)-ROW(B79)+1)) / (20*21/2)</f>
        <v>20.162197619047618</v>
      </c>
      <c r="J95" s="2">
        <f t="shared" si="11"/>
        <v>20.126507972533041</v>
      </c>
      <c r="K95" s="2">
        <f t="shared" si="6"/>
        <v>20.029554229125939</v>
      </c>
    </row>
    <row r="96" spans="1:11" ht="13.5" x14ac:dyDescent="0.25">
      <c r="A96" s="3">
        <v>42144</v>
      </c>
      <c r="B96" s="2">
        <v>20.141200000000001</v>
      </c>
      <c r="C96" s="2">
        <f t="shared" si="7"/>
        <v>-0.21330000000000027</v>
      </c>
      <c r="D96" s="2">
        <f t="shared" si="8"/>
        <v>20.25704</v>
      </c>
      <c r="E96" s="2">
        <f t="shared" si="9"/>
        <v>20.157919999999997</v>
      </c>
      <c r="F96" s="2">
        <f t="shared" si="10"/>
        <v>20.089575000000004</v>
      </c>
      <c r="G96" s="2">
        <f t="shared" si="5"/>
        <v>20.022585999999993</v>
      </c>
      <c r="H96" s="2"/>
      <c r="I96" s="2">
        <f t="array" ref="I96">SUMPRODUCT(B80:B99, (ROW(B80:B99)-ROW(B80)+1)) / (20*21/2)</f>
        <v>20.119158571428571</v>
      </c>
      <c r="J96" s="2">
        <f t="shared" si="11"/>
        <v>20.127907213244178</v>
      </c>
      <c r="K96" s="2">
        <f t="shared" si="6"/>
        <v>20.033932494650411</v>
      </c>
    </row>
    <row r="97" spans="1:11" ht="13.5" x14ac:dyDescent="0.25">
      <c r="A97" s="3">
        <v>42145</v>
      </c>
      <c r="B97" s="2">
        <v>20.141200000000001</v>
      </c>
      <c r="C97" s="2">
        <f t="shared" si="7"/>
        <v>0</v>
      </c>
      <c r="D97" s="2">
        <f t="shared" si="8"/>
        <v>20.260919999999999</v>
      </c>
      <c r="E97" s="2">
        <f t="shared" si="9"/>
        <v>20.218510000000002</v>
      </c>
      <c r="F97" s="2">
        <f t="shared" si="10"/>
        <v>20.102905000000003</v>
      </c>
      <c r="G97" s="2">
        <f t="shared" si="5"/>
        <v>20.023069999999997</v>
      </c>
      <c r="H97" s="2"/>
      <c r="I97" s="2">
        <f t="array" ref="I97">SUMPRODUCT(B81:B100, (ROW(B81:B100)-ROW(B81)+1)) / (20*21/2)</f>
        <v>20.097564761904763</v>
      </c>
      <c r="J97" s="2">
        <f t="shared" si="11"/>
        <v>20.129173192935209</v>
      </c>
      <c r="K97" s="2">
        <f t="shared" si="6"/>
        <v>20.038139063487652</v>
      </c>
    </row>
    <row r="98" spans="1:11" ht="13.5" x14ac:dyDescent="0.25">
      <c r="A98" s="3">
        <v>42146</v>
      </c>
      <c r="B98" s="2">
        <v>20.117000000000001</v>
      </c>
      <c r="C98" s="2">
        <f t="shared" si="7"/>
        <v>-2.4200000000000443E-2</v>
      </c>
      <c r="D98" s="2">
        <f t="shared" si="8"/>
        <v>20.222640000000002</v>
      </c>
      <c r="E98" s="2">
        <f t="shared" si="9"/>
        <v>20.218510000000002</v>
      </c>
      <c r="F98" s="2">
        <f t="shared" si="10"/>
        <v>20.113210000000006</v>
      </c>
      <c r="G98" s="2">
        <f t="shared" si="5"/>
        <v>20.023069999999993</v>
      </c>
      <c r="H98" s="2"/>
      <c r="I98" s="2">
        <f t="array" ref="I98">SUMPRODUCT(B82:B101, (ROW(B82:B101)-ROW(B82)+1)) / (20*21/2)</f>
        <v>20.099518095238096</v>
      </c>
      <c r="J98" s="2">
        <f t="shared" si="11"/>
        <v>20.128013841227094</v>
      </c>
      <c r="K98" s="2">
        <f t="shared" si="6"/>
        <v>20.041231649233236</v>
      </c>
    </row>
    <row r="99" spans="1:11" ht="13.5" x14ac:dyDescent="0.25">
      <c r="A99" s="3">
        <v>42149</v>
      </c>
      <c r="B99" s="2">
        <v>19.661300000000001</v>
      </c>
      <c r="C99" s="2">
        <f t="shared" si="7"/>
        <v>-0.45570000000000022</v>
      </c>
      <c r="D99" s="2">
        <f t="shared" si="8"/>
        <v>20.08304</v>
      </c>
      <c r="E99" s="2">
        <f t="shared" si="9"/>
        <v>20.18506</v>
      </c>
      <c r="F99" s="2">
        <f t="shared" si="10"/>
        <v>20.101335000000002</v>
      </c>
      <c r="G99" s="2">
        <f t="shared" si="5"/>
        <v>20.012987999999996</v>
      </c>
      <c r="H99" s="2"/>
      <c r="I99" s="2">
        <f t="array" ref="I99">SUMPRODUCT(B83:B102, (ROW(B83:B102)-ROW(B83)+1)) / (20*21/2)</f>
        <v>20.10077857142857</v>
      </c>
      <c r="J99" s="2">
        <f t="shared" si="11"/>
        <v>20.083564903967371</v>
      </c>
      <c r="K99" s="2">
        <f t="shared" si="6"/>
        <v>20.026332368871149</v>
      </c>
    </row>
    <row r="100" spans="1:11" ht="13.5" x14ac:dyDescent="0.25">
      <c r="A100" s="3">
        <v>42150</v>
      </c>
      <c r="B100" s="2">
        <v>19.874600000000001</v>
      </c>
      <c r="C100" s="2">
        <f t="shared" si="7"/>
        <v>0.21330000000000027</v>
      </c>
      <c r="D100" s="2">
        <f t="shared" si="8"/>
        <v>19.98706</v>
      </c>
      <c r="E100" s="2">
        <f t="shared" si="9"/>
        <v>20.151130000000002</v>
      </c>
      <c r="F100" s="2">
        <f t="shared" si="10"/>
        <v>20.096490000000003</v>
      </c>
      <c r="G100" s="2">
        <f t="shared" si="5"/>
        <v>20.005717999999995</v>
      </c>
      <c r="H100" s="2"/>
      <c r="I100" s="2">
        <f t="array" ref="I100">SUMPRODUCT(B84:B103, (ROW(B84:B103)-ROW(B84)+1)) / (20*21/2)</f>
        <v>20.115886666666665</v>
      </c>
      <c r="J100" s="2">
        <f t="shared" si="11"/>
        <v>20.063663484541905</v>
      </c>
      <c r="K100" s="2">
        <f t="shared" si="6"/>
        <v>20.020382079895811</v>
      </c>
    </row>
    <row r="101" spans="1:11" ht="13.5" x14ac:dyDescent="0.25">
      <c r="A101" s="3">
        <v>42151</v>
      </c>
      <c r="B101" s="2">
        <v>20.117000000000001</v>
      </c>
      <c r="C101" s="2">
        <f t="shared" si="7"/>
        <v>0.24239999999999995</v>
      </c>
      <c r="D101" s="2">
        <f t="shared" si="8"/>
        <v>19.982220000000002</v>
      </c>
      <c r="E101" s="2">
        <f t="shared" si="9"/>
        <v>20.119629999999997</v>
      </c>
      <c r="F101" s="2">
        <f t="shared" si="10"/>
        <v>20.103765000000003</v>
      </c>
      <c r="G101" s="2">
        <f t="shared" si="5"/>
        <v>20.005717999999995</v>
      </c>
      <c r="H101" s="2"/>
      <c r="I101" s="2">
        <f t="array" ref="I101">SUMPRODUCT(B85:B104, (ROW(B85:B104)-ROW(B85)+1)) / (20*21/2)</f>
        <v>20.117378571428571</v>
      </c>
      <c r="J101" s="2">
        <f t="shared" si="11"/>
        <v>20.068743152680771</v>
      </c>
      <c r="K101" s="2">
        <f t="shared" si="6"/>
        <v>20.024171017939114</v>
      </c>
    </row>
    <row r="102" spans="1:11" ht="13.5" x14ac:dyDescent="0.25">
      <c r="A102" s="3">
        <v>42152</v>
      </c>
      <c r="B102" s="2">
        <v>20.117000000000001</v>
      </c>
      <c r="C102" s="2">
        <f t="shared" si="7"/>
        <v>0</v>
      </c>
      <c r="D102" s="2">
        <f t="shared" si="8"/>
        <v>19.977380000000004</v>
      </c>
      <c r="E102" s="2">
        <f t="shared" si="9"/>
        <v>20.119149999999998</v>
      </c>
      <c r="F102" s="2">
        <f t="shared" si="10"/>
        <v>20.103765000000003</v>
      </c>
      <c r="G102" s="2">
        <f t="shared" si="5"/>
        <v>20.005717999999991</v>
      </c>
      <c r="H102" s="2"/>
      <c r="I102" s="2">
        <f t="array" ref="I102">SUMPRODUCT(B86:B105, (ROW(B86:B105)-ROW(B86)+1)) / (20*21/2)</f>
        <v>20.16360523809524</v>
      </c>
      <c r="J102" s="2">
        <f t="shared" si="11"/>
        <v>20.073339042901651</v>
      </c>
      <c r="K102" s="2">
        <f t="shared" si="6"/>
        <v>20.027811370176799</v>
      </c>
    </row>
    <row r="103" spans="1:11" ht="13.5" x14ac:dyDescent="0.25">
      <c r="A103" s="3">
        <v>42153</v>
      </c>
      <c r="B103" s="2">
        <v>20.2624</v>
      </c>
      <c r="C103" s="2">
        <f t="shared" si="7"/>
        <v>0.14539999999999864</v>
      </c>
      <c r="D103" s="2">
        <f t="shared" si="8"/>
        <v>20.006460000000001</v>
      </c>
      <c r="E103" s="2">
        <f t="shared" si="9"/>
        <v>20.114549999999998</v>
      </c>
      <c r="F103" s="2">
        <f t="shared" si="10"/>
        <v>20.111035000000005</v>
      </c>
      <c r="G103" s="2">
        <f t="shared" si="5"/>
        <v>20.006203999999993</v>
      </c>
      <c r="H103" s="2"/>
      <c r="I103" s="2">
        <f t="array" ref="I103">SUMPRODUCT(B87:B106, (ROW(B87:B106)-ROW(B87)+1)) / (20*21/2)</f>
        <v>20.207308571428573</v>
      </c>
      <c r="J103" s="2">
        <f t="shared" si="11"/>
        <v>20.091344848339588</v>
      </c>
      <c r="K103" s="2">
        <f t="shared" si="6"/>
        <v>20.037010924287511</v>
      </c>
    </row>
    <row r="104" spans="1:11" ht="13.5" x14ac:dyDescent="0.25">
      <c r="A104" s="3">
        <v>42156</v>
      </c>
      <c r="B104" s="2">
        <v>20.1267</v>
      </c>
      <c r="C104" s="2">
        <f t="shared" si="7"/>
        <v>-0.13569999999999993</v>
      </c>
      <c r="D104" s="2">
        <f t="shared" si="8"/>
        <v>20.099540000000001</v>
      </c>
      <c r="E104" s="2">
        <f t="shared" si="9"/>
        <v>20.091290000000001</v>
      </c>
      <c r="F104" s="2">
        <f t="shared" si="10"/>
        <v>20.111520000000002</v>
      </c>
      <c r="G104" s="2">
        <f t="shared" si="5"/>
        <v>20.006397999999994</v>
      </c>
      <c r="H104" s="2"/>
      <c r="I104" s="2">
        <f t="array" ref="I104">SUMPRODUCT(B88:B107, (ROW(B88:B107)-ROW(B88)+1)) / (20*21/2)</f>
        <v>20.209271904761909</v>
      </c>
      <c r="J104" s="2">
        <f t="shared" si="11"/>
        <v>20.094712005640581</v>
      </c>
      <c r="K104" s="2">
        <f t="shared" si="6"/>
        <v>20.0405281429429</v>
      </c>
    </row>
    <row r="105" spans="1:11" ht="13.5" x14ac:dyDescent="0.25">
      <c r="A105" s="3">
        <v>42157</v>
      </c>
      <c r="B105" s="2">
        <v>20.596900000000002</v>
      </c>
      <c r="C105" s="2">
        <f t="shared" si="7"/>
        <v>0.47020000000000195</v>
      </c>
      <c r="D105" s="2">
        <f t="shared" si="8"/>
        <v>20.244</v>
      </c>
      <c r="E105" s="2">
        <f t="shared" si="9"/>
        <v>20.11553</v>
      </c>
      <c r="F105" s="2">
        <f t="shared" si="10"/>
        <v>20.135515000000005</v>
      </c>
      <c r="G105" s="2">
        <f t="shared" si="5"/>
        <v>20.015995999999994</v>
      </c>
      <c r="H105" s="2"/>
      <c r="I105" s="2">
        <f t="array" ref="I105">SUMPRODUCT(B89:B108, (ROW(B89:B108)-ROW(B89)+1)) / (20*21/2)</f>
        <v>20.246022380952382</v>
      </c>
      <c r="J105" s="2">
        <f t="shared" si="11"/>
        <v>20.142539433674813</v>
      </c>
      <c r="K105" s="2">
        <f t="shared" si="6"/>
        <v>20.062346647141219</v>
      </c>
    </row>
    <row r="106" spans="1:11" ht="13.5" x14ac:dyDescent="0.25">
      <c r="A106" s="3">
        <v>42158</v>
      </c>
      <c r="B106" s="2">
        <v>20.5944</v>
      </c>
      <c r="C106" s="2">
        <f t="shared" si="7"/>
        <v>-2.500000000001279E-3</v>
      </c>
      <c r="D106" s="2">
        <f t="shared" si="8"/>
        <v>20.339480000000002</v>
      </c>
      <c r="E106" s="2">
        <f t="shared" si="9"/>
        <v>20.160850000000003</v>
      </c>
      <c r="F106" s="2">
        <f t="shared" si="10"/>
        <v>20.159385</v>
      </c>
      <c r="G106" s="2">
        <f t="shared" si="5"/>
        <v>20.026513999999992</v>
      </c>
      <c r="H106" s="2"/>
      <c r="I106" s="2">
        <f t="array" ref="I106">SUMPRODUCT(B90:B109, (ROW(B90:B109)-ROW(B90)+1)) / (20*21/2)</f>
        <v>20.278037142857141</v>
      </c>
      <c r="J106" s="2">
        <f t="shared" si="11"/>
        <v>20.18557377332483</v>
      </c>
      <c r="K106" s="2">
        <f t="shared" si="6"/>
        <v>20.083211484508229</v>
      </c>
    </row>
    <row r="107" spans="1:11" ht="13.5" x14ac:dyDescent="0.25">
      <c r="A107" s="3">
        <v>42159</v>
      </c>
      <c r="B107" s="2">
        <v>20.18</v>
      </c>
      <c r="C107" s="2">
        <f t="shared" si="7"/>
        <v>-0.41440000000000055</v>
      </c>
      <c r="D107" s="2">
        <f t="shared" si="8"/>
        <v>20.352080000000001</v>
      </c>
      <c r="E107" s="2">
        <f t="shared" si="9"/>
        <v>20.164730000000002</v>
      </c>
      <c r="F107" s="2">
        <f t="shared" si="10"/>
        <v>20.191620000000007</v>
      </c>
      <c r="G107" s="2">
        <f t="shared" si="5"/>
        <v>20.028791999999992</v>
      </c>
      <c r="H107" s="2"/>
      <c r="I107" s="2">
        <f t="array" ref="I107">SUMPRODUCT(B91:B110, (ROW(B91:B110)-ROW(B91)+1)) / (20*21/2)</f>
        <v>20.307180476190478</v>
      </c>
      <c r="J107" s="2">
        <f t="shared" si="11"/>
        <v>20.185042937770085</v>
      </c>
      <c r="K107" s="2">
        <f t="shared" si="6"/>
        <v>20.087007112566731</v>
      </c>
    </row>
    <row r="108" spans="1:11" ht="13.5" x14ac:dyDescent="0.25">
      <c r="A108" s="3">
        <v>42160</v>
      </c>
      <c r="B108" s="2">
        <v>20.577500000000001</v>
      </c>
      <c r="C108" s="2">
        <f t="shared" si="7"/>
        <v>0.39750000000000085</v>
      </c>
      <c r="D108" s="2">
        <f t="shared" si="8"/>
        <v>20.415100000000002</v>
      </c>
      <c r="E108" s="2">
        <f t="shared" si="9"/>
        <v>20.21078</v>
      </c>
      <c r="F108" s="2">
        <f t="shared" si="10"/>
        <v>20.214645000000001</v>
      </c>
      <c r="G108" s="2">
        <f t="shared" si="5"/>
        <v>20.045273999999992</v>
      </c>
      <c r="H108" s="2"/>
      <c r="I108" s="2">
        <f t="array" ref="I108">SUMPRODUCT(B92:B111, (ROW(B92:B111)-ROW(B92)+1)) / (20*21/2)</f>
        <v>20.31672142857143</v>
      </c>
      <c r="J108" s="2">
        <f t="shared" si="11"/>
        <v>20.222419800839599</v>
      </c>
      <c r="K108" s="2">
        <f t="shared" si="6"/>
        <v>20.106242127760193</v>
      </c>
    </row>
    <row r="109" spans="1:11" ht="13.5" x14ac:dyDescent="0.25">
      <c r="A109" s="3">
        <v>42163</v>
      </c>
      <c r="B109" s="2">
        <v>20.550799999999999</v>
      </c>
      <c r="C109" s="2">
        <f t="shared" si="7"/>
        <v>-2.6700000000001722E-2</v>
      </c>
      <c r="D109" s="2">
        <f t="shared" si="8"/>
        <v>20.499919999999999</v>
      </c>
      <c r="E109" s="2">
        <f t="shared" si="9"/>
        <v>20.299730000000004</v>
      </c>
      <c r="F109" s="2">
        <f t="shared" si="10"/>
        <v>20.242394999999998</v>
      </c>
      <c r="G109" s="2">
        <f t="shared" si="5"/>
        <v>20.061221999999997</v>
      </c>
      <c r="H109" s="2"/>
      <c r="I109" s="2">
        <f t="array" ref="I109">SUMPRODUCT(B93:B112, (ROW(B93:B112)-ROW(B93)+1)) / (20*21/2)</f>
        <v>20.324303809523808</v>
      </c>
      <c r="J109" s="2">
        <f t="shared" si="11"/>
        <v>20.253694105521543</v>
      </c>
      <c r="K109" s="2">
        <f t="shared" si="6"/>
        <v>20.123675769808813</v>
      </c>
    </row>
    <row r="110" spans="1:11" ht="13.5" x14ac:dyDescent="0.25">
      <c r="A110" s="3">
        <v>42164</v>
      </c>
      <c r="B110" s="2">
        <v>20.548400000000001</v>
      </c>
      <c r="C110" s="2">
        <f t="shared" si="7"/>
        <v>-2.3999999999979593E-3</v>
      </c>
      <c r="D110" s="2">
        <f t="shared" si="8"/>
        <v>20.490220000000001</v>
      </c>
      <c r="E110" s="2">
        <f t="shared" si="9"/>
        <v>20.367110000000004</v>
      </c>
      <c r="F110" s="2">
        <f t="shared" si="10"/>
        <v>20.259120000000003</v>
      </c>
      <c r="G110" s="2">
        <f t="shared" si="5"/>
        <v>20.077121999999996</v>
      </c>
      <c r="H110" s="2"/>
      <c r="I110" s="2">
        <f t="array" ref="I110">SUMPRODUCT(B94:B113, (ROW(B94:B113)-ROW(B94)+1)) / (20*21/2)</f>
        <v>20.330870476190476</v>
      </c>
      <c r="J110" s="2">
        <f t="shared" si="11"/>
        <v>20.281761333567111</v>
      </c>
      <c r="K110" s="2">
        <f t="shared" si="6"/>
        <v>20.140331621973175</v>
      </c>
    </row>
    <row r="111" spans="1:11" ht="13.5" x14ac:dyDescent="0.25">
      <c r="A111" s="3">
        <v>42165</v>
      </c>
      <c r="B111" s="2">
        <v>20.359300000000001</v>
      </c>
      <c r="C111" s="2">
        <f t="shared" si="7"/>
        <v>-0.18909999999999982</v>
      </c>
      <c r="D111" s="2">
        <f t="shared" si="8"/>
        <v>20.443200000000001</v>
      </c>
      <c r="E111" s="2">
        <f t="shared" si="9"/>
        <v>20.39134</v>
      </c>
      <c r="F111" s="2">
        <f t="shared" si="10"/>
        <v>20.255485</v>
      </c>
      <c r="G111" s="2">
        <f t="shared" si="5"/>
        <v>20.089239999999997</v>
      </c>
      <c r="H111" s="2"/>
      <c r="I111" s="2">
        <f t="array" ref="I111">SUMPRODUCT(B95:B114, (ROW(B95:B114)-ROW(B95)+1)) / (20*21/2)</f>
        <v>20.339786190476193</v>
      </c>
      <c r="J111" s="2">
        <f t="shared" si="11"/>
        <v>20.28914596846548</v>
      </c>
      <c r="K111" s="2">
        <f t="shared" si="6"/>
        <v>20.148918617189914</v>
      </c>
    </row>
    <row r="112" spans="1:11" ht="13.5" x14ac:dyDescent="0.25">
      <c r="A112" s="3">
        <v>42166</v>
      </c>
      <c r="B112" s="2">
        <v>20.335100000000001</v>
      </c>
      <c r="C112" s="2">
        <f t="shared" si="7"/>
        <v>-2.4200000000000443E-2</v>
      </c>
      <c r="D112" s="2">
        <f t="shared" si="8"/>
        <v>20.474219999999999</v>
      </c>
      <c r="E112" s="2">
        <f t="shared" si="9"/>
        <v>20.413149999999998</v>
      </c>
      <c r="F112" s="2">
        <f t="shared" si="10"/>
        <v>20.26615</v>
      </c>
      <c r="G112" s="2">
        <f t="shared" si="5"/>
        <v>20.100873999999997</v>
      </c>
      <c r="H112" s="2"/>
      <c r="I112" s="2">
        <f t="array" ref="I112">SUMPRODUCT(B96:B115, (ROW(B96:B115)-ROW(B96)+1)) / (20*21/2)</f>
        <v>20.372636190476189</v>
      </c>
      <c r="J112" s="2">
        <f t="shared" si="11"/>
        <v>20.293522542897339</v>
      </c>
      <c r="K112" s="2">
        <f t="shared" si="6"/>
        <v>20.156219847888348</v>
      </c>
    </row>
    <row r="113" spans="1:11" ht="13.5" x14ac:dyDescent="0.25">
      <c r="A113" s="3">
        <v>42167</v>
      </c>
      <c r="B113" s="2">
        <v>20.335100000000001</v>
      </c>
      <c r="C113" s="2">
        <f t="shared" si="7"/>
        <v>0</v>
      </c>
      <c r="D113" s="2">
        <f t="shared" si="8"/>
        <v>20.425739999999998</v>
      </c>
      <c r="E113" s="2">
        <f t="shared" si="9"/>
        <v>20.42042</v>
      </c>
      <c r="F113" s="2">
        <f t="shared" si="10"/>
        <v>20.267485000000001</v>
      </c>
      <c r="G113" s="2">
        <f t="shared" si="5"/>
        <v>20.112507999999998</v>
      </c>
      <c r="H113" s="2"/>
      <c r="I113" s="2">
        <f t="array" ref="I113">SUMPRODUCT(B97:B116, (ROW(B97:B116)-ROW(B97)+1)) / (20*21/2)</f>
        <v>20.40425761904762</v>
      </c>
      <c r="J113" s="2">
        <f t="shared" si="11"/>
        <v>20.297482300716641</v>
      </c>
      <c r="K113" s="2">
        <f t="shared" si="6"/>
        <v>20.163234755814294</v>
      </c>
    </row>
    <row r="114" spans="1:11" ht="13.5" x14ac:dyDescent="0.25">
      <c r="A114" s="3">
        <v>42170</v>
      </c>
      <c r="B114" s="2">
        <v>20.3611</v>
      </c>
      <c r="C114" s="2">
        <f t="shared" si="7"/>
        <v>2.5999999999999801E-2</v>
      </c>
      <c r="D114" s="2">
        <f t="shared" si="8"/>
        <v>20.387799999999999</v>
      </c>
      <c r="E114" s="2">
        <f t="shared" si="9"/>
        <v>20.443860000000001</v>
      </c>
      <c r="F114" s="2">
        <f t="shared" si="10"/>
        <v>20.267575000000001</v>
      </c>
      <c r="G114" s="2">
        <f t="shared" ref="G114:G177" si="12">AVERAGE(B65:B114)</f>
        <v>20.124661999999997</v>
      </c>
      <c r="H114" s="2"/>
      <c r="I114" s="2">
        <f t="array" ref="I114">SUMPRODUCT(B98:B117, (ROW(B98:B117)-ROW(B98)+1)) / (20*21/2)</f>
        <v>20.433634761904759</v>
      </c>
      <c r="J114" s="2">
        <f t="shared" si="11"/>
        <v>20.30354112921982</v>
      </c>
      <c r="K114" s="2">
        <f t="shared" si="6"/>
        <v>20.17099417715491</v>
      </c>
    </row>
    <row r="115" spans="1:11" ht="13.5" x14ac:dyDescent="0.25">
      <c r="A115" s="3">
        <v>42171</v>
      </c>
      <c r="B115" s="2">
        <v>20.612500000000001</v>
      </c>
      <c r="C115" s="2">
        <f t="shared" si="7"/>
        <v>0.25140000000000029</v>
      </c>
      <c r="D115" s="2">
        <f t="shared" si="8"/>
        <v>20.40062</v>
      </c>
      <c r="E115" s="2">
        <f t="shared" si="9"/>
        <v>20.445420000000002</v>
      </c>
      <c r="F115" s="2">
        <f t="shared" si="10"/>
        <v>20.280475000000003</v>
      </c>
      <c r="G115" s="2">
        <f t="shared" si="12"/>
        <v>20.139419999999994</v>
      </c>
      <c r="H115" s="2"/>
      <c r="I115" s="2">
        <f t="array" ref="I115">SUMPRODUCT(B99:B118, (ROW(B99:B118)-ROW(B99)+1)) / (20*21/2)</f>
        <v>20.45597714285714</v>
      </c>
      <c r="J115" s="2">
        <f t="shared" si="11"/>
        <v>20.332965783579837</v>
      </c>
      <c r="K115" s="2">
        <f t="shared" ref="K115:K178" si="13">$K$4*B115+(1-$K$4)*K114</f>
        <v>20.188308130991974</v>
      </c>
    </row>
    <row r="116" spans="1:11" ht="13.5" x14ac:dyDescent="0.25">
      <c r="A116" s="3">
        <v>42172</v>
      </c>
      <c r="B116" s="2">
        <v>20.612500000000001</v>
      </c>
      <c r="C116" s="2">
        <f t="shared" si="7"/>
        <v>0</v>
      </c>
      <c r="D116" s="2">
        <f t="shared" si="8"/>
        <v>20.451259999999998</v>
      </c>
      <c r="E116" s="2">
        <f t="shared" si="9"/>
        <v>20.447230000000001</v>
      </c>
      <c r="F116" s="2">
        <f t="shared" si="10"/>
        <v>20.304040000000008</v>
      </c>
      <c r="G116" s="2">
        <f t="shared" si="12"/>
        <v>20.153207999999996</v>
      </c>
      <c r="H116" s="2"/>
      <c r="I116" s="2">
        <f t="array" ref="I116">SUMPRODUCT(B100:B119, (ROW(B100:B119)-ROW(B100)+1)) / (20*21/2)</f>
        <v>20.476199523809523</v>
      </c>
      <c r="J116" s="2">
        <f t="shared" si="11"/>
        <v>20.359588089905568</v>
      </c>
      <c r="K116" s="2">
        <f t="shared" si="13"/>
        <v>20.204943106247192</v>
      </c>
    </row>
    <row r="117" spans="1:11" ht="13.5" x14ac:dyDescent="0.25">
      <c r="A117" s="3">
        <v>42173</v>
      </c>
      <c r="B117" s="2">
        <v>20.612500000000001</v>
      </c>
      <c r="C117" s="2">
        <f t="shared" si="7"/>
        <v>0</v>
      </c>
      <c r="D117" s="2">
        <f t="shared" si="8"/>
        <v>20.506740000000001</v>
      </c>
      <c r="E117" s="2">
        <f t="shared" si="9"/>
        <v>20.490480000000002</v>
      </c>
      <c r="F117" s="2">
        <f t="shared" si="10"/>
        <v>20.327605000000005</v>
      </c>
      <c r="G117" s="2">
        <f t="shared" si="12"/>
        <v>20.158755999999993</v>
      </c>
      <c r="H117" s="2"/>
      <c r="I117" s="2">
        <f t="array" ref="I117">SUMPRODUCT(B101:B120, (ROW(B101:B120)-ROW(B101)+1)) / (20*21/2)</f>
        <v>20.492131904761901</v>
      </c>
      <c r="J117" s="2">
        <f t="shared" si="11"/>
        <v>20.383674938485992</v>
      </c>
      <c r="K117" s="2">
        <f t="shared" si="13"/>
        <v>20.220925729531618</v>
      </c>
    </row>
    <row r="118" spans="1:11" ht="13.5" x14ac:dyDescent="0.25">
      <c r="A118" s="3">
        <v>42174</v>
      </c>
      <c r="B118" s="2">
        <v>20.562200000000001</v>
      </c>
      <c r="C118" s="2">
        <f t="shared" si="7"/>
        <v>-5.0300000000000011E-2</v>
      </c>
      <c r="D118" s="2">
        <f t="shared" si="8"/>
        <v>20.552160000000001</v>
      </c>
      <c r="E118" s="2">
        <f t="shared" si="9"/>
        <v>20.488950000000003</v>
      </c>
      <c r="F118" s="2">
        <f t="shared" si="10"/>
        <v>20.349865000000005</v>
      </c>
      <c r="G118" s="2">
        <f t="shared" si="12"/>
        <v>20.165721999999995</v>
      </c>
      <c r="H118" s="2"/>
      <c r="I118" s="2">
        <f t="array" ref="I118">SUMPRODUCT(B102:B121, (ROW(B102:B121)-ROW(B102)+1)) / (20*21/2)</f>
        <v>20.505037619047624</v>
      </c>
      <c r="J118" s="2">
        <f t="shared" si="11"/>
        <v>20.400677325296851</v>
      </c>
      <c r="K118" s="2">
        <f t="shared" si="13"/>
        <v>20.234309034255869</v>
      </c>
    </row>
    <row r="119" spans="1:11" ht="13.5" x14ac:dyDescent="0.25">
      <c r="A119" s="3">
        <v>42177</v>
      </c>
      <c r="B119" s="2">
        <v>20.562200000000001</v>
      </c>
      <c r="C119" s="2">
        <f t="shared" si="7"/>
        <v>0</v>
      </c>
      <c r="D119" s="2">
        <f t="shared" si="8"/>
        <v>20.592380000000002</v>
      </c>
      <c r="E119" s="2">
        <f t="shared" si="9"/>
        <v>20.490089999999999</v>
      </c>
      <c r="F119" s="2">
        <f t="shared" si="10"/>
        <v>20.394910000000003</v>
      </c>
      <c r="G119" s="2">
        <f t="shared" si="12"/>
        <v>20.174625999999993</v>
      </c>
      <c r="H119" s="2"/>
      <c r="I119" s="2">
        <f t="array" ref="I119">SUMPRODUCT(B103:B122, (ROW(B103:B122)-ROW(B103)+1)) / (20*21/2)</f>
        <v>20.522744285714282</v>
      </c>
      <c r="J119" s="2">
        <f t="shared" si="11"/>
        <v>20.416060437173343</v>
      </c>
      <c r="K119" s="2">
        <f t="shared" si="13"/>
        <v>20.247167503500737</v>
      </c>
    </row>
    <row r="120" spans="1:11" ht="13.5" x14ac:dyDescent="0.25">
      <c r="A120" s="3">
        <v>42178</v>
      </c>
      <c r="B120" s="2">
        <v>20.562200000000001</v>
      </c>
      <c r="C120" s="2">
        <f t="shared" si="7"/>
        <v>0</v>
      </c>
      <c r="D120" s="2">
        <f t="shared" si="8"/>
        <v>20.582320000000003</v>
      </c>
      <c r="E120" s="2">
        <f t="shared" si="9"/>
        <v>20.49147</v>
      </c>
      <c r="F120" s="2">
        <f t="shared" si="10"/>
        <v>20.429290000000005</v>
      </c>
      <c r="G120" s="2">
        <f t="shared" si="12"/>
        <v>20.188377999999989</v>
      </c>
      <c r="H120" s="2"/>
      <c r="I120" s="2">
        <f t="array" ref="I120">SUMPRODUCT(B104:B123, (ROW(B104:B123)-ROW(B104)+1)) / (20*21/2)</f>
        <v>20.53558142857143</v>
      </c>
      <c r="J120" s="2">
        <f t="shared" si="11"/>
        <v>20.429978490775884</v>
      </c>
      <c r="K120" s="2">
        <f t="shared" si="13"/>
        <v>20.259521719049729</v>
      </c>
    </row>
    <row r="121" spans="1:11" ht="13.5" x14ac:dyDescent="0.25">
      <c r="A121" s="3">
        <v>42179</v>
      </c>
      <c r="B121" s="2">
        <v>20.564800000000002</v>
      </c>
      <c r="C121" s="2">
        <f t="shared" si="7"/>
        <v>2.6000000000010459E-3</v>
      </c>
      <c r="D121" s="2">
        <f t="shared" si="8"/>
        <v>20.572780000000002</v>
      </c>
      <c r="E121" s="2">
        <f t="shared" si="9"/>
        <v>20.512019999999996</v>
      </c>
      <c r="F121" s="2">
        <f t="shared" si="10"/>
        <v>20.451680000000003</v>
      </c>
      <c r="G121" s="2">
        <f t="shared" si="12"/>
        <v>20.202085999999991</v>
      </c>
      <c r="H121" s="2"/>
      <c r="I121" s="2">
        <f t="array" ref="I121">SUMPRODUCT(B105:B124, (ROW(B105:B124)-ROW(B105)+1)) / (20*21/2)</f>
        <v>20.527599047619049</v>
      </c>
      <c r="J121" s="2">
        <f t="shared" si="11"/>
        <v>20.442818634511514</v>
      </c>
      <c r="K121" s="2">
        <f t="shared" si="13"/>
        <v>20.271493416341897</v>
      </c>
    </row>
    <row r="122" spans="1:11" ht="13.5" x14ac:dyDescent="0.25">
      <c r="A122" s="3">
        <v>42180</v>
      </c>
      <c r="B122" s="2">
        <v>20.637599999999999</v>
      </c>
      <c r="C122" s="2">
        <f t="shared" si="7"/>
        <v>7.2799999999997311E-2</v>
      </c>
      <c r="D122" s="2">
        <f t="shared" si="8"/>
        <v>20.577800000000003</v>
      </c>
      <c r="E122" s="2">
        <f t="shared" si="9"/>
        <v>20.542269999999995</v>
      </c>
      <c r="F122" s="2">
        <f t="shared" si="10"/>
        <v>20.477710000000005</v>
      </c>
      <c r="G122" s="2">
        <f t="shared" si="12"/>
        <v>20.217345999999992</v>
      </c>
      <c r="H122" s="2"/>
      <c r="I122" s="2">
        <f t="array" ref="I122">SUMPRODUCT(B106:B125, (ROW(B106:B125)-ROW(B106)+1)) / (20*21/2)</f>
        <v>20.518260952380949</v>
      </c>
      <c r="J122" s="2">
        <f t="shared" si="11"/>
        <v>20.46136924074851</v>
      </c>
      <c r="K122" s="2">
        <f t="shared" si="13"/>
        <v>20.285850537269667</v>
      </c>
    </row>
    <row r="123" spans="1:11" ht="13.5" x14ac:dyDescent="0.25">
      <c r="A123" s="3">
        <v>42181</v>
      </c>
      <c r="B123" s="2">
        <v>20.612500000000001</v>
      </c>
      <c r="C123" s="2">
        <f t="shared" si="7"/>
        <v>-2.5099999999998346E-2</v>
      </c>
      <c r="D123" s="2">
        <f t="shared" si="8"/>
        <v>20.587859999999999</v>
      </c>
      <c r="E123" s="2">
        <f t="shared" si="9"/>
        <v>20.57001</v>
      </c>
      <c r="F123" s="2">
        <f t="shared" si="10"/>
        <v>20.495215000000005</v>
      </c>
      <c r="G123" s="2">
        <f t="shared" si="12"/>
        <v>20.232103999999993</v>
      </c>
      <c r="H123" s="2"/>
      <c r="I123" s="2">
        <f t="array" ref="I123">SUMPRODUCT(B107:B126, (ROW(B107:B126)-ROW(B107)+1)) / (20*21/2)</f>
        <v>20.509806190476191</v>
      </c>
      <c r="J123" s="2">
        <f t="shared" si="11"/>
        <v>20.475762646391509</v>
      </c>
      <c r="K123" s="2">
        <f t="shared" si="13"/>
        <v>20.298660320121837</v>
      </c>
    </row>
    <row r="124" spans="1:11" ht="13.5" x14ac:dyDescent="0.25">
      <c r="A124" s="3">
        <v>42184</v>
      </c>
      <c r="B124" s="2">
        <v>20.4114</v>
      </c>
      <c r="C124" s="2">
        <f t="shared" si="7"/>
        <v>-0.20110000000000028</v>
      </c>
      <c r="D124" s="2">
        <f t="shared" si="8"/>
        <v>20.557700000000001</v>
      </c>
      <c r="E124" s="2">
        <f t="shared" si="9"/>
        <v>20.575040000000001</v>
      </c>
      <c r="F124" s="2">
        <f t="shared" si="10"/>
        <v>20.509450000000008</v>
      </c>
      <c r="G124" s="2">
        <f t="shared" si="12"/>
        <v>20.242937999999992</v>
      </c>
      <c r="H124" s="2"/>
      <c r="I124" s="2">
        <f t="array" ref="I124">SUMPRODUCT(B108:B127, (ROW(B108:B127)-ROW(B108)+1)) / (20*21/2)</f>
        <v>20.497680000000003</v>
      </c>
      <c r="J124" s="2">
        <f t="shared" si="11"/>
        <v>20.4696328705447</v>
      </c>
      <c r="K124" s="2">
        <f t="shared" si="13"/>
        <v>20.303081484038628</v>
      </c>
    </row>
    <row r="125" spans="1:11" ht="13.5" x14ac:dyDescent="0.25">
      <c r="A125" s="3">
        <v>42185</v>
      </c>
      <c r="B125" s="2">
        <v>20.4114</v>
      </c>
      <c r="C125" s="2">
        <f t="shared" si="7"/>
        <v>0</v>
      </c>
      <c r="D125" s="2">
        <f t="shared" si="8"/>
        <v>20.527539999999998</v>
      </c>
      <c r="E125" s="2">
        <f t="shared" si="9"/>
        <v>20.554930000000002</v>
      </c>
      <c r="F125" s="2">
        <f t="shared" si="10"/>
        <v>20.500175000000006</v>
      </c>
      <c r="G125" s="2">
        <f t="shared" si="12"/>
        <v>20.25367399999999</v>
      </c>
      <c r="H125" s="2"/>
      <c r="I125" s="2">
        <f t="array" ref="I125">SUMPRODUCT(B109:B128, (ROW(B109:B128)-ROW(B109)+1)) / (20*21/2)</f>
        <v>20.486831428571431</v>
      </c>
      <c r="J125" s="2">
        <f t="shared" si="11"/>
        <v>20.464086882873776</v>
      </c>
      <c r="K125" s="2">
        <f t="shared" si="13"/>
        <v>20.30732926897829</v>
      </c>
    </row>
    <row r="126" spans="1:11" ht="13.5" x14ac:dyDescent="0.25">
      <c r="A126" s="3">
        <v>42186</v>
      </c>
      <c r="B126" s="2">
        <v>20.4114</v>
      </c>
      <c r="C126" s="2">
        <f t="shared" si="7"/>
        <v>0</v>
      </c>
      <c r="D126" s="2">
        <f t="shared" si="8"/>
        <v>20.496860000000002</v>
      </c>
      <c r="E126" s="2">
        <f t="shared" si="9"/>
        <v>20.534820000000007</v>
      </c>
      <c r="F126" s="2">
        <f t="shared" si="10"/>
        <v>20.491025000000004</v>
      </c>
      <c r="G126" s="2">
        <f t="shared" si="12"/>
        <v>20.264409999999987</v>
      </c>
      <c r="H126" s="2"/>
      <c r="I126" s="2">
        <f t="array" ref="I126">SUMPRODUCT(B110:B129, (ROW(B110:B129)-ROW(B110)+1)) / (20*21/2)</f>
        <v>20.476655238095244</v>
      </c>
      <c r="J126" s="2">
        <f t="shared" si="11"/>
        <v>20.459069084504847</v>
      </c>
      <c r="K126" s="2">
        <f t="shared" si="13"/>
        <v>20.311410474116396</v>
      </c>
    </row>
    <row r="127" spans="1:11" ht="13.5" x14ac:dyDescent="0.25">
      <c r="A127" s="3">
        <v>42187</v>
      </c>
      <c r="B127" s="2">
        <v>20.363700000000001</v>
      </c>
      <c r="C127" s="2">
        <f t="shared" si="7"/>
        <v>-4.7699999999998965E-2</v>
      </c>
      <c r="D127" s="2">
        <f t="shared" si="8"/>
        <v>20.442079999999997</v>
      </c>
      <c r="E127" s="2">
        <f t="shared" si="9"/>
        <v>20.50994</v>
      </c>
      <c r="F127" s="2">
        <f t="shared" si="10"/>
        <v>20.500210000000003</v>
      </c>
      <c r="G127" s="2">
        <f t="shared" si="12"/>
        <v>20.274191999999992</v>
      </c>
      <c r="H127" s="2"/>
      <c r="I127" s="2">
        <f t="array" ref="I127">SUMPRODUCT(B111:B130, (ROW(B111:B130)-ROW(B111)+1)) / (20*21/2)</f>
        <v>20.469902857142856</v>
      </c>
      <c r="J127" s="2">
        <f t="shared" si="11"/>
        <v>20.449986314552003</v>
      </c>
      <c r="K127" s="2">
        <f t="shared" si="13"/>
        <v>20.313461043758888</v>
      </c>
    </row>
    <row r="128" spans="1:11" ht="13.5" x14ac:dyDescent="0.25">
      <c r="A128" s="3">
        <v>42188</v>
      </c>
      <c r="B128" s="2">
        <v>20.386299999999999</v>
      </c>
      <c r="C128" s="2">
        <f t="shared" si="7"/>
        <v>2.2599999999997067E-2</v>
      </c>
      <c r="D128" s="2">
        <f t="shared" si="8"/>
        <v>20.396840000000005</v>
      </c>
      <c r="E128" s="2">
        <f t="shared" si="9"/>
        <v>20.492349999999998</v>
      </c>
      <c r="F128" s="2">
        <f t="shared" si="10"/>
        <v>20.490650000000006</v>
      </c>
      <c r="G128" s="2">
        <f t="shared" si="12"/>
        <v>20.283699999999993</v>
      </c>
      <c r="H128" s="2"/>
      <c r="I128" s="2">
        <f t="array" ref="I128">SUMPRODUCT(B112:B131, (ROW(B112:B131)-ROW(B112)+1)) / (20*21/2)</f>
        <v>20.463802857142859</v>
      </c>
      <c r="J128" s="2">
        <f t="shared" si="11"/>
        <v>20.443920951261337</v>
      </c>
      <c r="K128" s="2">
        <f t="shared" si="13"/>
        <v>20.316317473415403</v>
      </c>
    </row>
    <row r="129" spans="1:11" ht="13.5" x14ac:dyDescent="0.25">
      <c r="A129" s="3">
        <v>42191</v>
      </c>
      <c r="B129" s="2">
        <v>20.383800000000001</v>
      </c>
      <c r="C129" s="2">
        <f t="shared" si="7"/>
        <v>-2.4999999999977263E-3</v>
      </c>
      <c r="D129" s="2">
        <f t="shared" si="8"/>
        <v>20.39132</v>
      </c>
      <c r="E129" s="2">
        <f t="shared" si="9"/>
        <v>20.474510000000002</v>
      </c>
      <c r="F129" s="2">
        <f t="shared" si="10"/>
        <v>20.482300000000002</v>
      </c>
      <c r="G129" s="2">
        <f t="shared" si="12"/>
        <v>20.293399999999991</v>
      </c>
      <c r="H129" s="2"/>
      <c r="I129" s="2">
        <f t="array" ref="I129">SUMPRODUCT(B113:B132, (ROW(B113:B132)-ROW(B113)+1)) / (20*21/2)</f>
        <v>20.452911904761908</v>
      </c>
      <c r="J129" s="2">
        <f t="shared" si="11"/>
        <v>20.438195146379304</v>
      </c>
      <c r="K129" s="2">
        <f t="shared" si="13"/>
        <v>20.318963847006959</v>
      </c>
    </row>
    <row r="130" spans="1:11" ht="13.5" x14ac:dyDescent="0.25">
      <c r="A130" s="3">
        <v>42192</v>
      </c>
      <c r="B130" s="2">
        <v>20.4114</v>
      </c>
      <c r="C130" s="2">
        <f t="shared" si="7"/>
        <v>2.7599999999999625E-2</v>
      </c>
      <c r="D130" s="2">
        <f t="shared" si="8"/>
        <v>20.39132</v>
      </c>
      <c r="E130" s="2">
        <f t="shared" si="9"/>
        <v>20.459430000000005</v>
      </c>
      <c r="F130" s="2">
        <f t="shared" si="10"/>
        <v>20.475450000000002</v>
      </c>
      <c r="G130" s="2">
        <f t="shared" si="12"/>
        <v>20.30219799999999</v>
      </c>
      <c r="H130" s="2"/>
      <c r="I130" s="2">
        <f t="array" ref="I130">SUMPRODUCT(B114:B133, (ROW(B114:B133)-ROW(B114)+1)) / (20*21/2)</f>
        <v>20.489522857142859</v>
      </c>
      <c r="J130" s="2">
        <f t="shared" si="11"/>
        <v>20.435643227676515</v>
      </c>
      <c r="K130" s="2">
        <f t="shared" si="13"/>
        <v>20.322588794183158</v>
      </c>
    </row>
    <row r="131" spans="1:11" ht="13.5" x14ac:dyDescent="0.25">
      <c r="A131" s="3">
        <v>42193</v>
      </c>
      <c r="B131" s="2">
        <v>20.4114</v>
      </c>
      <c r="C131" s="2">
        <f t="shared" si="7"/>
        <v>0</v>
      </c>
      <c r="D131" s="2">
        <f t="shared" si="8"/>
        <v>20.39132</v>
      </c>
      <c r="E131" s="2">
        <f t="shared" si="9"/>
        <v>20.444090000000006</v>
      </c>
      <c r="F131" s="2">
        <f t="shared" si="10"/>
        <v>20.478055000000001</v>
      </c>
      <c r="G131" s="2">
        <f t="shared" si="12"/>
        <v>20.310995999999992</v>
      </c>
      <c r="H131" s="2"/>
      <c r="I131" s="2">
        <f t="array" ref="I131">SUMPRODUCT(B115:B134, (ROW(B115:B134)-ROW(B115)+1)) / (20*21/2)</f>
        <v>20.530796666666667</v>
      </c>
      <c r="J131" s="2">
        <f t="shared" si="11"/>
        <v>20.433334348850181</v>
      </c>
      <c r="K131" s="2">
        <f t="shared" si="13"/>
        <v>20.326071586568133</v>
      </c>
    </row>
    <row r="132" spans="1:11" ht="13.5" x14ac:dyDescent="0.25">
      <c r="A132" s="3">
        <v>42194</v>
      </c>
      <c r="B132" s="2">
        <v>20.363700000000001</v>
      </c>
      <c r="C132" s="2">
        <f t="shared" ref="C132:C195" si="14">B132-B131</f>
        <v>-4.7699999999998965E-2</v>
      </c>
      <c r="D132" s="2">
        <f t="shared" si="8"/>
        <v>20.39132</v>
      </c>
      <c r="E132" s="2">
        <f t="shared" si="9"/>
        <v>20.416700000000002</v>
      </c>
      <c r="F132" s="2">
        <f t="shared" si="10"/>
        <v>20.479485000000004</v>
      </c>
      <c r="G132" s="2">
        <f t="shared" si="12"/>
        <v>20.315929999999991</v>
      </c>
      <c r="H132" s="2"/>
      <c r="I132" s="2">
        <f t="array" ref="I132">SUMPRODUCT(B116:B135, (ROW(B116:B135)-ROW(B116)+1)) / (20*21/2)</f>
        <v>20.56166</v>
      </c>
      <c r="J132" s="2">
        <f t="shared" si="11"/>
        <v>20.426702506102544</v>
      </c>
      <c r="K132" s="2">
        <f t="shared" si="13"/>
        <v>20.327547210624285</v>
      </c>
    </row>
    <row r="133" spans="1:11" ht="13.5" x14ac:dyDescent="0.25">
      <c r="A133" s="3">
        <v>42195</v>
      </c>
      <c r="B133" s="2">
        <v>20.863900000000001</v>
      </c>
      <c r="C133" s="2">
        <f t="shared" si="14"/>
        <v>0.50019999999999953</v>
      </c>
      <c r="D133" s="2">
        <f t="shared" si="8"/>
        <v>20.486840000000001</v>
      </c>
      <c r="E133" s="2">
        <f t="shared" si="9"/>
        <v>20.441840000000003</v>
      </c>
      <c r="F133" s="2">
        <f t="shared" si="10"/>
        <v>20.505925000000001</v>
      </c>
      <c r="G133" s="2">
        <f t="shared" si="12"/>
        <v>20.330867999999992</v>
      </c>
      <c r="H133" s="2"/>
      <c r="I133" s="2">
        <f t="array" ref="I133">SUMPRODUCT(B117:B136, (ROW(B117:B136)-ROW(B117)+1)) / (20*21/2)</f>
        <v>20.543940476190475</v>
      </c>
      <c r="J133" s="2">
        <f t="shared" si="11"/>
        <v>20.468340362664208</v>
      </c>
      <c r="K133" s="2">
        <f t="shared" si="13"/>
        <v>20.348580653344904</v>
      </c>
    </row>
    <row r="134" spans="1:11" ht="13.5" x14ac:dyDescent="0.25">
      <c r="A134" s="3">
        <v>42198</v>
      </c>
      <c r="B134" s="2">
        <v>20.939299999999999</v>
      </c>
      <c r="C134" s="2">
        <f t="shared" si="14"/>
        <v>7.5399999999998357E-2</v>
      </c>
      <c r="D134" s="2">
        <f t="shared" ref="D134:D197" si="15">AVERAGE(B130:B134)</f>
        <v>20.597940000000001</v>
      </c>
      <c r="E134" s="2">
        <f t="shared" si="9"/>
        <v>20.494630000000001</v>
      </c>
      <c r="F134" s="2">
        <f t="shared" si="10"/>
        <v>20.534835000000005</v>
      </c>
      <c r="G134" s="2">
        <f t="shared" si="12"/>
        <v>20.347313999999987</v>
      </c>
      <c r="H134" s="2"/>
      <c r="I134" s="2">
        <f t="array" ref="I134">SUMPRODUCT(B118:B137, (ROW(B118:B137)-ROW(B118)+1)) / (20*21/2)</f>
        <v>20.570513333333334</v>
      </c>
      <c r="J134" s="2">
        <f t="shared" si="11"/>
        <v>20.513193661458093</v>
      </c>
      <c r="K134" s="2">
        <f t="shared" si="13"/>
        <v>20.371746117919614</v>
      </c>
    </row>
    <row r="135" spans="1:11" ht="13.5" x14ac:dyDescent="0.25">
      <c r="A135" s="3">
        <v>42199</v>
      </c>
      <c r="B135" s="2">
        <v>20.858899999999998</v>
      </c>
      <c r="C135" s="2">
        <f t="shared" si="14"/>
        <v>-8.0400000000000915E-2</v>
      </c>
      <c r="D135" s="2">
        <f t="shared" si="15"/>
        <v>20.687439999999999</v>
      </c>
      <c r="E135" s="2">
        <f t="shared" si="9"/>
        <v>20.539380000000001</v>
      </c>
      <c r="F135" s="2">
        <f t="shared" si="10"/>
        <v>20.547155000000004</v>
      </c>
      <c r="G135" s="2">
        <f t="shared" si="12"/>
        <v>20.362151999999988</v>
      </c>
      <c r="H135" s="2"/>
      <c r="I135" s="2">
        <f t="array" ref="I135">SUMPRODUCT(B119:B138, (ROW(B119:B138)-ROW(B119)+1)) / (20*21/2)</f>
        <v>20.59851904761905</v>
      </c>
      <c r="J135" s="2">
        <f t="shared" si="11"/>
        <v>20.546118074652561</v>
      </c>
      <c r="K135" s="2">
        <f t="shared" si="13"/>
        <v>20.390850191726685</v>
      </c>
    </row>
    <row r="136" spans="1:11" ht="13.5" x14ac:dyDescent="0.25">
      <c r="A136" s="3">
        <v>42200</v>
      </c>
      <c r="B136" s="2">
        <v>20.3611</v>
      </c>
      <c r="C136" s="2">
        <f t="shared" si="14"/>
        <v>-0.49779999999999802</v>
      </c>
      <c r="D136" s="2">
        <f t="shared" si="15"/>
        <v>20.677379999999999</v>
      </c>
      <c r="E136" s="2">
        <f t="shared" si="9"/>
        <v>20.53435</v>
      </c>
      <c r="F136" s="2">
        <f t="shared" si="10"/>
        <v>20.534585000000007</v>
      </c>
      <c r="G136" s="2">
        <f t="shared" si="12"/>
        <v>20.367033999999986</v>
      </c>
      <c r="H136" s="2"/>
      <c r="I136" s="2">
        <f t="array" ref="I136">SUMPRODUCT(B120:B139, (ROW(B120:B139)-ROW(B120)+1)) / (20*21/2)</f>
        <v>20.601274761904765</v>
      </c>
      <c r="J136" s="2">
        <f t="shared" si="11"/>
        <v>20.528497305638034</v>
      </c>
      <c r="K136" s="2">
        <f t="shared" si="13"/>
        <v>20.389683517541325</v>
      </c>
    </row>
    <row r="137" spans="1:11" ht="13.5" x14ac:dyDescent="0.25">
      <c r="A137" s="3">
        <v>42201</v>
      </c>
      <c r="B137" s="2">
        <v>20.813600000000001</v>
      </c>
      <c r="C137" s="2">
        <f t="shared" si="14"/>
        <v>0.45250000000000057</v>
      </c>
      <c r="D137" s="2">
        <f t="shared" si="15"/>
        <v>20.767360000000004</v>
      </c>
      <c r="E137" s="2">
        <f t="shared" si="9"/>
        <v>20.579340000000002</v>
      </c>
      <c r="F137" s="2">
        <f t="shared" si="10"/>
        <v>20.544640000000005</v>
      </c>
      <c r="G137" s="2">
        <f t="shared" si="12"/>
        <v>20.392599999999987</v>
      </c>
      <c r="H137" s="2"/>
      <c r="I137" s="2">
        <f t="array" ref="I137">SUMPRODUCT(B121:B140, (ROW(B121:B140)-ROW(B121)+1)) / (20*21/2)</f>
        <v>20.582358095238092</v>
      </c>
      <c r="J137" s="2">
        <f t="shared" si="11"/>
        <v>20.555649943196318</v>
      </c>
      <c r="K137" s="2">
        <f t="shared" si="13"/>
        <v>20.40630769332402</v>
      </c>
    </row>
    <row r="138" spans="1:11" ht="13.5" x14ac:dyDescent="0.25">
      <c r="A138" s="3">
        <v>42205</v>
      </c>
      <c r="B138" s="2">
        <v>20.838699999999999</v>
      </c>
      <c r="C138" s="2">
        <f t="shared" si="14"/>
        <v>2.5099999999998346E-2</v>
      </c>
      <c r="D138" s="2">
        <f t="shared" si="15"/>
        <v>20.762319999999999</v>
      </c>
      <c r="E138" s="2">
        <f t="shared" si="9"/>
        <v>20.624580000000002</v>
      </c>
      <c r="F138" s="2">
        <f t="shared" si="10"/>
        <v>20.558465000000005</v>
      </c>
      <c r="G138" s="2">
        <f t="shared" si="12"/>
        <v>20.407033999999989</v>
      </c>
      <c r="H138" s="2"/>
      <c r="I138" s="2">
        <f t="array" ref="I138">SUMPRODUCT(B122:B141, (ROW(B122:B141)-ROW(B122)+1)) / (20*21/2)</f>
        <v>20.564399047619048</v>
      </c>
      <c r="J138" s="2">
        <f t="shared" si="11"/>
        <v>20.582607091463338</v>
      </c>
      <c r="K138" s="2">
        <f t="shared" si="13"/>
        <v>20.423264254370139</v>
      </c>
    </row>
    <row r="139" spans="1:11" ht="13.5" x14ac:dyDescent="0.25">
      <c r="A139" s="3">
        <v>42206</v>
      </c>
      <c r="B139" s="2">
        <v>20.587399999999999</v>
      </c>
      <c r="C139" s="2">
        <f t="shared" si="14"/>
        <v>-0.25130000000000052</v>
      </c>
      <c r="D139" s="2">
        <f t="shared" si="15"/>
        <v>20.691939999999999</v>
      </c>
      <c r="E139" s="2">
        <f t="shared" si="9"/>
        <v>20.644939999999998</v>
      </c>
      <c r="F139" s="2">
        <f t="shared" si="10"/>
        <v>20.559725000000004</v>
      </c>
      <c r="G139" s="2">
        <f t="shared" si="12"/>
        <v>20.418865999999991</v>
      </c>
      <c r="H139" s="2"/>
      <c r="I139" s="2">
        <f t="array" ref="I139">SUMPRODUCT(B123:B142, (ROW(B123:B142)-ROW(B123)+1)) / (20*21/2)</f>
        <v>20.568724285714286</v>
      </c>
      <c r="J139" s="2">
        <f t="shared" si="11"/>
        <v>20.583063558943021</v>
      </c>
      <c r="K139" s="2">
        <f t="shared" si="13"/>
        <v>20.429700950277194</v>
      </c>
    </row>
    <row r="140" spans="1:11" ht="13.5" x14ac:dyDescent="0.25">
      <c r="A140" s="3">
        <v>42207</v>
      </c>
      <c r="B140" s="2">
        <v>20.3611</v>
      </c>
      <c r="C140" s="2">
        <f t="shared" si="14"/>
        <v>-0.22629999999999839</v>
      </c>
      <c r="D140" s="2">
        <f t="shared" si="15"/>
        <v>20.592380000000002</v>
      </c>
      <c r="E140" s="2">
        <f t="shared" ref="E140:E203" si="16">AVERAGE(B131:B140)</f>
        <v>20.639909999999997</v>
      </c>
      <c r="F140" s="2">
        <f t="shared" si="10"/>
        <v>20.549670000000006</v>
      </c>
      <c r="G140" s="2">
        <f t="shared" si="12"/>
        <v>20.42180999999999</v>
      </c>
      <c r="H140" s="2"/>
      <c r="I140" s="2">
        <f t="array" ref="I140">SUMPRODUCT(B124:B143, (ROW(B124:B143)-ROW(B124)+1)) / (20*21/2)</f>
        <v>20.547205238095241</v>
      </c>
      <c r="J140" s="2">
        <f t="shared" si="11"/>
        <v>20.561924172377022</v>
      </c>
      <c r="K140" s="2">
        <f t="shared" si="13"/>
        <v>20.42701071693299</v>
      </c>
    </row>
    <row r="141" spans="1:11" ht="13.5" x14ac:dyDescent="0.25">
      <c r="A141" s="3">
        <v>42208</v>
      </c>
      <c r="B141" s="2">
        <v>20.3611</v>
      </c>
      <c r="C141" s="2">
        <f t="shared" si="14"/>
        <v>0</v>
      </c>
      <c r="D141" s="2">
        <f t="shared" si="15"/>
        <v>20.592379999999999</v>
      </c>
      <c r="E141" s="2">
        <f t="shared" si="16"/>
        <v>20.634879999999999</v>
      </c>
      <c r="F141" s="2">
        <f t="shared" si="10"/>
        <v>20.539485000000006</v>
      </c>
      <c r="G141" s="2">
        <f t="shared" si="12"/>
        <v>20.420391999999989</v>
      </c>
      <c r="H141" s="2"/>
      <c r="I141" s="2">
        <f t="array" ref="I141">SUMPRODUCT(B125:B144, (ROW(B125:B144)-ROW(B125)+1)) / (20*21/2)</f>
        <v>20.548665238095236</v>
      </c>
      <c r="J141" s="2">
        <f t="shared" si="11"/>
        <v>20.54279806072207</v>
      </c>
      <c r="K141" s="2">
        <f t="shared" si="13"/>
        <v>20.424425982935617</v>
      </c>
    </row>
    <row r="142" spans="1:11" ht="13.5" x14ac:dyDescent="0.25">
      <c r="A142" s="3">
        <v>42209</v>
      </c>
      <c r="B142" s="2">
        <v>20.584900000000001</v>
      </c>
      <c r="C142" s="2">
        <f t="shared" si="14"/>
        <v>0.22380000000000067</v>
      </c>
      <c r="D142" s="2">
        <f t="shared" si="15"/>
        <v>20.546640000000004</v>
      </c>
      <c r="E142" s="2">
        <f t="shared" si="16"/>
        <v>20.657</v>
      </c>
      <c r="F142" s="2">
        <f t="shared" si="10"/>
        <v>20.536850000000008</v>
      </c>
      <c r="G142" s="2">
        <f t="shared" si="12"/>
        <v>20.429653999999989</v>
      </c>
      <c r="H142" s="2"/>
      <c r="I142" s="2">
        <f t="array" ref="I142">SUMPRODUCT(B126:B145, (ROW(B126:B145)-ROW(B126)+1)) / (20*21/2)</f>
        <v>20.532764761904758</v>
      </c>
      <c r="J142" s="2">
        <f t="shared" si="11"/>
        <v>20.546807769224728</v>
      </c>
      <c r="K142" s="2">
        <f t="shared" si="13"/>
        <v>20.430719081644025</v>
      </c>
    </row>
    <row r="143" spans="1:11" ht="13.5" x14ac:dyDescent="0.25">
      <c r="A143" s="3">
        <v>42212</v>
      </c>
      <c r="B143" s="2">
        <v>20.3109</v>
      </c>
      <c r="C143" s="2">
        <f t="shared" si="14"/>
        <v>-0.27400000000000091</v>
      </c>
      <c r="D143" s="2">
        <f t="shared" si="15"/>
        <v>20.441079999999999</v>
      </c>
      <c r="E143" s="2">
        <f t="shared" si="16"/>
        <v>20.601700000000001</v>
      </c>
      <c r="F143" s="2">
        <f t="shared" si="10"/>
        <v>20.521770000000007</v>
      </c>
      <c r="G143" s="2">
        <f t="shared" si="12"/>
        <v>20.42970399999999</v>
      </c>
      <c r="H143" s="2"/>
      <c r="I143" s="2">
        <f t="array" ref="I143">SUMPRODUCT(B127:B146, (ROW(B127:B146)-ROW(B127)+1)) / (20*21/2)</f>
        <v>20.529075238095238</v>
      </c>
      <c r="J143" s="2">
        <f t="shared" si="11"/>
        <v>20.524340362631897</v>
      </c>
      <c r="K143" s="2">
        <f t="shared" si="13"/>
        <v>20.426020294128573</v>
      </c>
    </row>
    <row r="144" spans="1:11" ht="13.5" x14ac:dyDescent="0.25">
      <c r="A144" s="3">
        <v>42213</v>
      </c>
      <c r="B144" s="2">
        <v>20.537099999999999</v>
      </c>
      <c r="C144" s="2">
        <f t="shared" si="14"/>
        <v>0.22619999999999862</v>
      </c>
      <c r="D144" s="2">
        <f t="shared" si="15"/>
        <v>20.43102</v>
      </c>
      <c r="E144" s="2">
        <f t="shared" si="16"/>
        <v>20.56148</v>
      </c>
      <c r="F144" s="2">
        <f t="shared" si="10"/>
        <v>20.528055000000002</v>
      </c>
      <c r="G144" s="2">
        <f t="shared" si="12"/>
        <v>20.43325999999999</v>
      </c>
      <c r="H144" s="2"/>
      <c r="I144" s="2">
        <f t="array" ref="I144">SUMPRODUCT(B128:B147, (ROW(B128:B147)-ROW(B128)+1)) / (20*21/2)</f>
        <v>20.523836190476192</v>
      </c>
      <c r="J144" s="2">
        <f t="shared" si="11"/>
        <v>20.525555566190764</v>
      </c>
      <c r="K144" s="2">
        <f t="shared" si="13"/>
        <v>20.430376361025495</v>
      </c>
    </row>
    <row r="145" spans="1:11" ht="13.5" x14ac:dyDescent="0.25">
      <c r="A145" s="3">
        <v>42214</v>
      </c>
      <c r="B145" s="2">
        <v>20.3611</v>
      </c>
      <c r="C145" s="2">
        <f t="shared" si="14"/>
        <v>-0.17599999999999838</v>
      </c>
      <c r="D145" s="2">
        <f t="shared" si="15"/>
        <v>20.43102</v>
      </c>
      <c r="E145" s="2">
        <f t="shared" si="16"/>
        <v>20.511700000000001</v>
      </c>
      <c r="F145" s="2">
        <f t="shared" si="10"/>
        <v>20.525540000000003</v>
      </c>
      <c r="G145" s="2">
        <f t="shared" si="12"/>
        <v>20.433391999999991</v>
      </c>
      <c r="H145" s="2"/>
      <c r="I145" s="2">
        <f t="array" ref="I145">SUMPRODUCT(B129:B148, (ROW(B129:B148)-ROW(B129)+1)) / (20*21/2)</f>
        <v>20.519260952380954</v>
      </c>
      <c r="J145" s="2">
        <f t="shared" si="11"/>
        <v>20.509893131315454</v>
      </c>
      <c r="K145" s="2">
        <f t="shared" si="13"/>
        <v>20.427659640985279</v>
      </c>
    </row>
    <row r="146" spans="1:11" ht="13.5" x14ac:dyDescent="0.25">
      <c r="A146" s="3">
        <v>42215</v>
      </c>
      <c r="B146" s="2">
        <v>20.486799999999999</v>
      </c>
      <c r="C146" s="2">
        <f t="shared" si="14"/>
        <v>0.12569999999999837</v>
      </c>
      <c r="D146" s="2">
        <f t="shared" si="15"/>
        <v>20.456160000000004</v>
      </c>
      <c r="E146" s="2">
        <f t="shared" si="16"/>
        <v>20.524269999999998</v>
      </c>
      <c r="F146" s="2">
        <f t="shared" si="10"/>
        <v>20.529310000000002</v>
      </c>
      <c r="G146" s="2">
        <f t="shared" si="12"/>
        <v>20.44030399999999</v>
      </c>
      <c r="H146" s="2"/>
      <c r="I146" s="2">
        <f t="array" ref="I146">SUMPRODUCT(B130:B149, (ROW(B130:B149)-ROW(B130)+1)) / (20*21/2)</f>
        <v>20.559692857142856</v>
      </c>
      <c r="J146" s="2">
        <f t="shared" si="11"/>
        <v>20.50769378547589</v>
      </c>
      <c r="K146" s="2">
        <f t="shared" si="13"/>
        <v>20.429978870750563</v>
      </c>
    </row>
    <row r="147" spans="1:11" ht="13.5" x14ac:dyDescent="0.25">
      <c r="A147" s="3">
        <v>42216</v>
      </c>
      <c r="B147" s="2">
        <v>20.474299999999999</v>
      </c>
      <c r="C147" s="2">
        <f t="shared" si="14"/>
        <v>-1.2499999999999289E-2</v>
      </c>
      <c r="D147" s="2">
        <f t="shared" si="15"/>
        <v>20.43404</v>
      </c>
      <c r="E147" s="2">
        <f t="shared" si="16"/>
        <v>20.49034</v>
      </c>
      <c r="F147" s="2">
        <f t="shared" si="10"/>
        <v>20.534840000000003</v>
      </c>
      <c r="G147" s="2">
        <f t="shared" si="12"/>
        <v>20.446965999999993</v>
      </c>
      <c r="H147" s="2"/>
      <c r="I147" s="2">
        <f t="array" ref="I147">SUMPRODUCT(B131:B150, (ROW(B131:B150)-ROW(B131)+1)) / (20*21/2)</f>
        <v>20.593769523809524</v>
      </c>
      <c r="J147" s="2">
        <f t="shared" si="11"/>
        <v>20.504513424954379</v>
      </c>
      <c r="K147" s="2">
        <f t="shared" si="13"/>
        <v>20.431716954250543</v>
      </c>
    </row>
    <row r="148" spans="1:11" ht="13.5" x14ac:dyDescent="0.25">
      <c r="A148" s="3">
        <v>42219</v>
      </c>
      <c r="B148" s="2">
        <v>20.486799999999999</v>
      </c>
      <c r="C148" s="2">
        <f t="shared" si="14"/>
        <v>1.2499999999999289E-2</v>
      </c>
      <c r="D148" s="2">
        <f t="shared" si="15"/>
        <v>20.46922</v>
      </c>
      <c r="E148" s="2">
        <f t="shared" si="16"/>
        <v>20.455149999999996</v>
      </c>
      <c r="F148" s="2">
        <f t="shared" ref="F148:F211" si="17">AVERAGE(B129:B148)</f>
        <v>20.539865000000002</v>
      </c>
      <c r="G148" s="2">
        <f t="shared" si="12"/>
        <v>20.454361999999993</v>
      </c>
      <c r="H148" s="2"/>
      <c r="I148" s="2">
        <f t="array" ref="I148">SUMPRODUCT(B132:B151, (ROW(B132:B151)-ROW(B132)+1)) / (20*21/2)</f>
        <v>20.62539238095238</v>
      </c>
      <c r="J148" s="2">
        <f t="shared" si="11"/>
        <v>20.502826432101582</v>
      </c>
      <c r="K148" s="2">
        <f t="shared" si="13"/>
        <v>20.433877073691697</v>
      </c>
    </row>
    <row r="149" spans="1:11" ht="13.5" x14ac:dyDescent="0.25">
      <c r="A149" s="3">
        <v>42220</v>
      </c>
      <c r="B149" s="2">
        <v>20.964400000000001</v>
      </c>
      <c r="C149" s="2">
        <f t="shared" si="14"/>
        <v>0.47760000000000247</v>
      </c>
      <c r="D149" s="2">
        <f t="shared" si="15"/>
        <v>20.554679999999998</v>
      </c>
      <c r="E149" s="2">
        <f t="shared" si="16"/>
        <v>20.492849999999997</v>
      </c>
      <c r="F149" s="2">
        <f t="shared" si="17"/>
        <v>20.568895000000001</v>
      </c>
      <c r="G149" s="2">
        <f t="shared" si="12"/>
        <v>20.480423999999992</v>
      </c>
      <c r="H149" s="2"/>
      <c r="I149" s="2">
        <f t="array" ref="I149">SUMPRODUCT(B133:B152, (ROW(B133:B152)-ROW(B133)+1)) / (20*21/2)</f>
        <v>20.612904285714286</v>
      </c>
      <c r="J149" s="2">
        <f t="shared" ref="J149:J212" si="18">$J$4*B149+J148*(1-$J$4)</f>
        <v>20.54678581952048</v>
      </c>
      <c r="K149" s="2">
        <f t="shared" si="13"/>
        <v>20.454681894331237</v>
      </c>
    </row>
    <row r="150" spans="1:11" ht="13.5" x14ac:dyDescent="0.25">
      <c r="A150" s="3">
        <v>42221</v>
      </c>
      <c r="B150" s="2">
        <v>20.9267</v>
      </c>
      <c r="C150" s="2">
        <f t="shared" si="14"/>
        <v>-3.7700000000000955E-2</v>
      </c>
      <c r="D150" s="2">
        <f t="shared" si="15"/>
        <v>20.6678</v>
      </c>
      <c r="E150" s="2">
        <f t="shared" si="16"/>
        <v>20.549410000000002</v>
      </c>
      <c r="F150" s="2">
        <f t="shared" si="17"/>
        <v>20.594660000000001</v>
      </c>
      <c r="G150" s="2">
        <f t="shared" si="12"/>
        <v>20.50146599999999</v>
      </c>
      <c r="H150" s="2"/>
      <c r="I150" s="2">
        <f t="array" ref="I150">SUMPRODUCT(B134:B153, (ROW(B134:B153)-ROW(B134)+1)) / (20*21/2)</f>
        <v>20.599818095238096</v>
      </c>
      <c r="J150" s="2">
        <f t="shared" si="18"/>
        <v>20.582968122423292</v>
      </c>
      <c r="K150" s="2">
        <f t="shared" si="13"/>
        <v>20.473192408279029</v>
      </c>
    </row>
    <row r="151" spans="1:11" ht="13.5" x14ac:dyDescent="0.25">
      <c r="A151" s="3">
        <v>42222</v>
      </c>
      <c r="B151" s="2">
        <v>20.9267</v>
      </c>
      <c r="C151" s="2">
        <f t="shared" si="14"/>
        <v>0</v>
      </c>
      <c r="D151" s="2">
        <f t="shared" si="15"/>
        <v>20.755779999999998</v>
      </c>
      <c r="E151" s="2">
        <f t="shared" si="16"/>
        <v>20.605970000000006</v>
      </c>
      <c r="F151" s="2">
        <f t="shared" si="17"/>
        <v>20.620425000000004</v>
      </c>
      <c r="G151" s="2">
        <f t="shared" si="12"/>
        <v>20.517659999999992</v>
      </c>
      <c r="H151" s="2"/>
      <c r="I151" s="2">
        <f t="array" ref="I151">SUMPRODUCT(B135:B154, (ROW(B135:B154)-ROW(B135)+1)) / (20*21/2)</f>
        <v>20.58827761904762</v>
      </c>
      <c r="J151" s="2">
        <f t="shared" si="18"/>
        <v>20.615704491716311</v>
      </c>
      <c r="K151" s="2">
        <f t="shared" si="13"/>
        <v>20.490977019719065</v>
      </c>
    </row>
    <row r="152" spans="1:11" ht="13.5" x14ac:dyDescent="0.25">
      <c r="A152" s="3">
        <v>42223</v>
      </c>
      <c r="B152" s="2">
        <v>20.4893</v>
      </c>
      <c r="C152" s="2">
        <f t="shared" si="14"/>
        <v>-0.43740000000000023</v>
      </c>
      <c r="D152" s="2">
        <f t="shared" si="15"/>
        <v>20.758779999999998</v>
      </c>
      <c r="E152" s="2">
        <f t="shared" si="16"/>
        <v>20.596410000000002</v>
      </c>
      <c r="F152" s="2">
        <f t="shared" si="17"/>
        <v>20.626705000000005</v>
      </c>
      <c r="G152" s="2">
        <f t="shared" si="12"/>
        <v>20.52510599999999</v>
      </c>
      <c r="H152" s="2"/>
      <c r="I152" s="2">
        <f t="array" ref="I152">SUMPRODUCT(B136:B155, (ROW(B136:B155)-ROW(B136)+1)) / (20*21/2)</f>
        <v>20.578653809523811</v>
      </c>
      <c r="J152" s="2">
        <f t="shared" si="18"/>
        <v>20.603665968695708</v>
      </c>
      <c r="K152" s="2">
        <f t="shared" si="13"/>
        <v>20.490911254239887</v>
      </c>
    </row>
    <row r="153" spans="1:11" ht="13.5" x14ac:dyDescent="0.25">
      <c r="A153" s="3">
        <v>42226</v>
      </c>
      <c r="B153" s="2">
        <v>20.4893</v>
      </c>
      <c r="C153" s="2">
        <f t="shared" si="14"/>
        <v>0</v>
      </c>
      <c r="D153" s="2">
        <f t="shared" si="15"/>
        <v>20.75928</v>
      </c>
      <c r="E153" s="2">
        <f t="shared" si="16"/>
        <v>20.614250000000006</v>
      </c>
      <c r="F153" s="2">
        <f t="shared" si="17"/>
        <v>20.607975000000003</v>
      </c>
      <c r="G153" s="2">
        <f t="shared" si="12"/>
        <v>20.52964399999999</v>
      </c>
      <c r="H153" s="2"/>
      <c r="I153" s="2">
        <f t="array" ref="I153">SUMPRODUCT(B137:B156, (ROW(B137:B156)-ROW(B137)+1)) / (20*21/2)</f>
        <v>20.568661428571428</v>
      </c>
      <c r="J153" s="2">
        <f t="shared" si="18"/>
        <v>20.592773971677069</v>
      </c>
      <c r="K153" s="2">
        <f t="shared" si="13"/>
        <v>20.490848067799107</v>
      </c>
    </row>
    <row r="154" spans="1:11" ht="13.5" x14ac:dyDescent="0.25">
      <c r="A154" s="3">
        <v>42227</v>
      </c>
      <c r="B154" s="2">
        <v>20.486799999999999</v>
      </c>
      <c r="C154" s="2">
        <f t="shared" si="14"/>
        <v>-2.500000000001279E-3</v>
      </c>
      <c r="D154" s="2">
        <f t="shared" si="15"/>
        <v>20.66376</v>
      </c>
      <c r="E154" s="2">
        <f t="shared" si="16"/>
        <v>20.609220000000001</v>
      </c>
      <c r="F154" s="2">
        <f t="shared" si="17"/>
        <v>20.585350000000002</v>
      </c>
      <c r="G154" s="2">
        <f t="shared" si="12"/>
        <v>20.53684599999999</v>
      </c>
      <c r="H154" s="2"/>
      <c r="I154" s="2">
        <f t="array" ref="I154">SUMPRODUCT(B138:B157, (ROW(B138:B157)-ROW(B138)+1)) / (20*21/2)</f>
        <v>20.549809047619046</v>
      </c>
      <c r="J154" s="2">
        <f t="shared" si="18"/>
        <v>20.58268121246973</v>
      </c>
      <c r="K154" s="2">
        <f t="shared" si="13"/>
        <v>20.490689320042279</v>
      </c>
    </row>
    <row r="155" spans="1:11" ht="13.5" x14ac:dyDescent="0.25">
      <c r="A155" s="3">
        <v>42228</v>
      </c>
      <c r="B155" s="2">
        <v>20.484300000000001</v>
      </c>
      <c r="C155" s="2">
        <f t="shared" si="14"/>
        <v>-2.4999999999977263E-3</v>
      </c>
      <c r="D155" s="2">
        <f t="shared" si="15"/>
        <v>20.575279999999999</v>
      </c>
      <c r="E155" s="2">
        <f t="shared" si="16"/>
        <v>20.62154</v>
      </c>
      <c r="F155" s="2">
        <f t="shared" si="17"/>
        <v>20.566620000000004</v>
      </c>
      <c r="G155" s="2">
        <f t="shared" si="12"/>
        <v>20.534593999999991</v>
      </c>
      <c r="H155" s="2"/>
      <c r="I155" s="2">
        <f t="array" ref="I155">SUMPRODUCT(B139:B158, (ROW(B139:B158)-ROW(B139)+1)) / (20*21/2)</f>
        <v>20.531851428571429</v>
      </c>
      <c r="J155" s="2">
        <f t="shared" si="18"/>
        <v>20.573311573186899</v>
      </c>
      <c r="K155" s="2">
        <f t="shared" si="13"/>
        <v>20.490438758471992</v>
      </c>
    </row>
    <row r="156" spans="1:11" ht="13.5" x14ac:dyDescent="0.25">
      <c r="A156" s="3">
        <v>42230</v>
      </c>
      <c r="B156" s="2">
        <v>20.4617</v>
      </c>
      <c r="C156" s="2">
        <f t="shared" si="14"/>
        <v>-2.260000000000062E-2</v>
      </c>
      <c r="D156" s="2">
        <f t="shared" si="15"/>
        <v>20.482280000000003</v>
      </c>
      <c r="E156" s="2">
        <f t="shared" si="16"/>
        <v>20.619029999999999</v>
      </c>
      <c r="F156" s="2">
        <f t="shared" si="17"/>
        <v>20.571649999999998</v>
      </c>
      <c r="G156" s="2">
        <f t="shared" si="12"/>
        <v>20.531939999999995</v>
      </c>
      <c r="H156" s="2"/>
      <c r="I156" s="2">
        <f t="array" ref="I156">SUMPRODUCT(B140:B159, (ROW(B140:B159)-ROW(B140)+1)) / (20*21/2)</f>
        <v>20.516168095238097</v>
      </c>
      <c r="J156" s="2">
        <f t="shared" si="18"/>
        <v>20.56268189955005</v>
      </c>
      <c r="K156" s="2">
        <f t="shared" si="13"/>
        <v>20.489311748335837</v>
      </c>
    </row>
    <row r="157" spans="1:11" ht="13.5" x14ac:dyDescent="0.25">
      <c r="A157" s="3">
        <v>42233</v>
      </c>
      <c r="B157" s="2">
        <v>20.373699999999999</v>
      </c>
      <c r="C157" s="2">
        <f t="shared" si="14"/>
        <v>-8.8000000000000966E-2</v>
      </c>
      <c r="D157" s="2">
        <f t="shared" si="15"/>
        <v>20.459160000000001</v>
      </c>
      <c r="E157" s="2">
        <f t="shared" si="16"/>
        <v>20.608969999999999</v>
      </c>
      <c r="F157" s="2">
        <f t="shared" si="17"/>
        <v>20.549655000000001</v>
      </c>
      <c r="G157" s="2">
        <f t="shared" si="12"/>
        <v>20.535813999999991</v>
      </c>
      <c r="H157" s="2"/>
      <c r="I157" s="2">
        <f t="array" ref="I157">SUMPRODUCT(B141:B160, (ROW(B141:B160)-ROW(B141)+1)) / (20*21/2)</f>
        <v>20.510905238095241</v>
      </c>
      <c r="J157" s="2">
        <f t="shared" si="18"/>
        <v>20.544683623402424</v>
      </c>
      <c r="K157" s="2">
        <f t="shared" si="13"/>
        <v>20.484777954283452</v>
      </c>
    </row>
    <row r="158" spans="1:11" ht="13.5" x14ac:dyDescent="0.25">
      <c r="A158" s="3">
        <v>42234</v>
      </c>
      <c r="B158" s="2">
        <v>20.3611</v>
      </c>
      <c r="C158" s="2">
        <f t="shared" si="14"/>
        <v>-1.2599999999999056E-2</v>
      </c>
      <c r="D158" s="2">
        <f t="shared" si="15"/>
        <v>20.433519999999998</v>
      </c>
      <c r="E158" s="2">
        <f t="shared" si="16"/>
        <v>20.596400000000003</v>
      </c>
      <c r="F158" s="2">
        <f t="shared" si="17"/>
        <v>20.525775000000003</v>
      </c>
      <c r="G158" s="2">
        <f t="shared" si="12"/>
        <v>20.53148599999999</v>
      </c>
      <c r="H158" s="2"/>
      <c r="I158" s="2">
        <f t="array" ref="I158">SUMPRODUCT(B142:B161, (ROW(B142:B161)-ROW(B142)+1)) / (20*21/2)</f>
        <v>20.495832380952379</v>
      </c>
      <c r="J158" s="2">
        <f t="shared" si="18"/>
        <v>20.52719946879267</v>
      </c>
      <c r="K158" s="2">
        <f t="shared" si="13"/>
        <v>20.479927838429198</v>
      </c>
    </row>
    <row r="159" spans="1:11" ht="13.5" x14ac:dyDescent="0.25">
      <c r="A159" s="3">
        <v>42235</v>
      </c>
      <c r="B159" s="2">
        <v>20.3611</v>
      </c>
      <c r="C159" s="2">
        <f t="shared" si="14"/>
        <v>0</v>
      </c>
      <c r="D159" s="2">
        <f t="shared" si="15"/>
        <v>20.408380000000001</v>
      </c>
      <c r="E159" s="2">
        <f t="shared" si="16"/>
        <v>20.536070000000002</v>
      </c>
      <c r="F159" s="2">
        <f t="shared" si="17"/>
        <v>20.514460000000007</v>
      </c>
      <c r="G159" s="2">
        <f t="shared" si="12"/>
        <v>20.527691999999988</v>
      </c>
      <c r="H159" s="2"/>
      <c r="I159" s="2">
        <f t="array" ref="I159">SUMPRODUCT(B143:B162, (ROW(B143:B162)-ROW(B143)+1)) / (20*21/2)</f>
        <v>20.478369047619051</v>
      </c>
      <c r="J159" s="2">
        <f t="shared" si="18"/>
        <v>20.511380471764799</v>
      </c>
      <c r="K159" s="2">
        <f t="shared" si="13"/>
        <v>20.475267923196679</v>
      </c>
    </row>
    <row r="160" spans="1:11" ht="13.5" x14ac:dyDescent="0.25">
      <c r="A160" s="3">
        <v>42236</v>
      </c>
      <c r="B160" s="2">
        <v>20.459199999999999</v>
      </c>
      <c r="C160" s="2">
        <f t="shared" si="14"/>
        <v>9.8099999999998744E-2</v>
      </c>
      <c r="D160" s="2">
        <f t="shared" si="15"/>
        <v>20.403359999999999</v>
      </c>
      <c r="E160" s="2">
        <f t="shared" si="16"/>
        <v>20.489319999999999</v>
      </c>
      <c r="F160" s="2">
        <f t="shared" si="17"/>
        <v>20.519365000000004</v>
      </c>
      <c r="G160" s="2">
        <f t="shared" si="12"/>
        <v>20.525907999999987</v>
      </c>
      <c r="H160" s="2"/>
      <c r="I160" s="2">
        <f t="array" ref="I160">SUMPRODUCT(B144:B163, (ROW(B144:B163)-ROW(B144)+1)) / (20*21/2)</f>
        <v>20.464481428571425</v>
      </c>
      <c r="J160" s="2">
        <f t="shared" si="18"/>
        <v>20.506410903025294</v>
      </c>
      <c r="K160" s="2">
        <f t="shared" si="13"/>
        <v>20.474637808561518</v>
      </c>
    </row>
    <row r="161" spans="1:11" ht="13.5" x14ac:dyDescent="0.25">
      <c r="A161" s="3">
        <v>42237</v>
      </c>
      <c r="B161" s="2">
        <v>20.3611</v>
      </c>
      <c r="C161" s="2">
        <f t="shared" si="14"/>
        <v>-9.8099999999998744E-2</v>
      </c>
      <c r="D161" s="2">
        <f t="shared" si="15"/>
        <v>20.383240000000001</v>
      </c>
      <c r="E161" s="2">
        <f t="shared" si="16"/>
        <v>20.432760000000002</v>
      </c>
      <c r="F161" s="2">
        <f t="shared" si="17"/>
        <v>20.519365000000008</v>
      </c>
      <c r="G161" s="2">
        <f t="shared" si="12"/>
        <v>20.525943999999992</v>
      </c>
      <c r="H161" s="2"/>
      <c r="I161" s="2">
        <f t="array" ref="I161">SUMPRODUCT(B145:B164, (ROW(B145:B164)-ROW(B145)+1)) / (20*21/2)</f>
        <v>20.450354761904766</v>
      </c>
      <c r="J161" s="2">
        <f t="shared" si="18"/>
        <v>20.492571769403838</v>
      </c>
      <c r="K161" s="2">
        <f t="shared" si="13"/>
        <v>20.470185345480672</v>
      </c>
    </row>
    <row r="162" spans="1:11" ht="13.5" x14ac:dyDescent="0.25">
      <c r="A162" s="3">
        <v>42240</v>
      </c>
      <c r="B162" s="2">
        <v>20.335999999999999</v>
      </c>
      <c r="C162" s="2">
        <f t="shared" si="14"/>
        <v>-2.5100000000001899E-2</v>
      </c>
      <c r="D162" s="2">
        <f t="shared" si="15"/>
        <v>20.375699999999998</v>
      </c>
      <c r="E162" s="2">
        <f t="shared" si="16"/>
        <v>20.417430000000003</v>
      </c>
      <c r="F162" s="2">
        <f t="shared" si="17"/>
        <v>20.506920000000004</v>
      </c>
      <c r="G162" s="2">
        <f t="shared" si="12"/>
        <v>20.525961999999989</v>
      </c>
      <c r="H162" s="2"/>
      <c r="I162" s="2">
        <f t="array" ref="I162">SUMPRODUCT(B146:B165, (ROW(B146:B165)-ROW(B146)+1)) / (20*21/2)</f>
        <v>20.425104285714283</v>
      </c>
      <c r="J162" s="2">
        <f t="shared" si="18"/>
        <v>20.477660172317758</v>
      </c>
      <c r="K162" s="2">
        <f t="shared" si="13"/>
        <v>20.464923175069668</v>
      </c>
    </row>
    <row r="163" spans="1:11" ht="13.5" x14ac:dyDescent="0.25">
      <c r="A163" s="3">
        <v>42241</v>
      </c>
      <c r="B163" s="2">
        <v>20.3611</v>
      </c>
      <c r="C163" s="2">
        <f t="shared" si="14"/>
        <v>2.5100000000001899E-2</v>
      </c>
      <c r="D163" s="2">
        <f t="shared" si="15"/>
        <v>20.375700000000002</v>
      </c>
      <c r="E163" s="2">
        <f t="shared" si="16"/>
        <v>20.404609999999998</v>
      </c>
      <c r="F163" s="2">
        <f t="shared" si="17"/>
        <v>20.509430000000005</v>
      </c>
      <c r="G163" s="2">
        <f t="shared" si="12"/>
        <v>20.526481999999991</v>
      </c>
      <c r="H163" s="2"/>
      <c r="I163" s="2">
        <f t="array" ref="I163">SUMPRODUCT(B147:B166, (ROW(B147:B166)-ROW(B147)+1)) / (20*21/2)</f>
        <v>20.412175714285713</v>
      </c>
      <c r="J163" s="2">
        <f t="shared" si="18"/>
        <v>20.466559203525591</v>
      </c>
      <c r="K163" s="2">
        <f t="shared" si="13"/>
        <v>20.460851678008112</v>
      </c>
    </row>
    <row r="164" spans="1:11" ht="13.5" x14ac:dyDescent="0.25">
      <c r="A164" s="3">
        <v>42242</v>
      </c>
      <c r="B164" s="2">
        <v>20.3611</v>
      </c>
      <c r="C164" s="2">
        <f t="shared" si="14"/>
        <v>0</v>
      </c>
      <c r="D164" s="2">
        <f t="shared" si="15"/>
        <v>20.375700000000002</v>
      </c>
      <c r="E164" s="2">
        <f t="shared" si="16"/>
        <v>20.392039999999998</v>
      </c>
      <c r="F164" s="2">
        <f t="shared" si="17"/>
        <v>20.500630000000008</v>
      </c>
      <c r="G164" s="2">
        <f t="shared" si="12"/>
        <v>20.526481999999991</v>
      </c>
      <c r="H164" s="2"/>
      <c r="I164" s="2">
        <f t="array" ref="I164">SUMPRODUCT(B148:B167, (ROW(B148:B167)-ROW(B148)+1)) / (20*21/2)</f>
        <v>20.399857619047616</v>
      </c>
      <c r="J164" s="2">
        <f t="shared" si="18"/>
        <v>20.456515469856487</v>
      </c>
      <c r="K164" s="2">
        <f t="shared" si="13"/>
        <v>20.456939847497988</v>
      </c>
    </row>
    <row r="165" spans="1:11" ht="13.5" x14ac:dyDescent="0.25">
      <c r="A165" s="3">
        <v>42243</v>
      </c>
      <c r="B165" s="2">
        <v>20.235499999999998</v>
      </c>
      <c r="C165" s="2">
        <f t="shared" si="14"/>
        <v>-0.12560000000000215</v>
      </c>
      <c r="D165" s="2">
        <f t="shared" si="15"/>
        <v>20.330959999999997</v>
      </c>
      <c r="E165" s="2">
        <f t="shared" si="16"/>
        <v>20.367160000000002</v>
      </c>
      <c r="F165" s="2">
        <f t="shared" si="17"/>
        <v>20.494350000000004</v>
      </c>
      <c r="G165" s="2">
        <f t="shared" si="12"/>
        <v>20.518941999999988</v>
      </c>
      <c r="H165" s="2"/>
      <c r="I165" s="2">
        <f t="array" ref="I165">SUMPRODUCT(B149:B168, (ROW(B149:B168)-ROW(B149)+1)) / (20*21/2)</f>
        <v>20.376366666666662</v>
      </c>
      <c r="J165" s="2">
        <f t="shared" si="18"/>
        <v>20.435466377489202</v>
      </c>
      <c r="K165" s="2">
        <f t="shared" si="13"/>
        <v>20.448255931909834</v>
      </c>
    </row>
    <row r="166" spans="1:11" ht="13.5" x14ac:dyDescent="0.25">
      <c r="A166" s="3">
        <v>42244</v>
      </c>
      <c r="B166" s="2">
        <v>20.358599999999999</v>
      </c>
      <c r="C166" s="2">
        <f t="shared" si="14"/>
        <v>0.12310000000000088</v>
      </c>
      <c r="D166" s="2">
        <f t="shared" si="15"/>
        <v>20.330459999999999</v>
      </c>
      <c r="E166" s="2">
        <f t="shared" si="16"/>
        <v>20.356850000000001</v>
      </c>
      <c r="F166" s="2">
        <f t="shared" si="17"/>
        <v>20.487940000000002</v>
      </c>
      <c r="G166" s="2">
        <f t="shared" si="12"/>
        <v>20.513863999999995</v>
      </c>
      <c r="H166" s="2"/>
      <c r="I166" s="2">
        <f t="array" ref="I166">SUMPRODUCT(B150:B169, (ROW(B150:B169)-ROW(B150)+1)) / (20*21/2)</f>
        <v>20.348081904761901</v>
      </c>
      <c r="J166" s="2">
        <f t="shared" si="18"/>
        <v>20.428145770109278</v>
      </c>
      <c r="K166" s="2">
        <f t="shared" si="13"/>
        <v>20.444740013011408</v>
      </c>
    </row>
    <row r="167" spans="1:11" ht="13.5" x14ac:dyDescent="0.25">
      <c r="A167" s="3">
        <v>42247</v>
      </c>
      <c r="B167" s="2">
        <v>20.358599999999999</v>
      </c>
      <c r="C167" s="2">
        <f t="shared" si="14"/>
        <v>0</v>
      </c>
      <c r="D167" s="2">
        <f t="shared" si="15"/>
        <v>20.334979999999998</v>
      </c>
      <c r="E167" s="2">
        <f t="shared" si="16"/>
        <v>20.355339999999998</v>
      </c>
      <c r="F167" s="2">
        <f t="shared" si="17"/>
        <v>20.482155000000006</v>
      </c>
      <c r="G167" s="2">
        <f t="shared" si="12"/>
        <v>20.50878599999999</v>
      </c>
      <c r="H167" s="2"/>
      <c r="I167" s="2">
        <f t="array" ref="I167">SUMPRODUCT(B151:B170, (ROW(B151:B170)-ROW(B151)+1)) / (20*21/2)</f>
        <v>20.329310476190471</v>
      </c>
      <c r="J167" s="2">
        <f t="shared" si="18"/>
        <v>20.421522363432207</v>
      </c>
      <c r="K167" s="2">
        <f t="shared" si="13"/>
        <v>20.441361973285471</v>
      </c>
    </row>
    <row r="168" spans="1:11" ht="13.5" x14ac:dyDescent="0.25">
      <c r="A168" s="3">
        <v>42248</v>
      </c>
      <c r="B168" s="2">
        <v>20.235499999999998</v>
      </c>
      <c r="C168" s="2">
        <f t="shared" si="14"/>
        <v>-0.12310000000000088</v>
      </c>
      <c r="D168" s="2">
        <f t="shared" si="15"/>
        <v>20.309859999999997</v>
      </c>
      <c r="E168" s="2">
        <f t="shared" si="16"/>
        <v>20.342779999999998</v>
      </c>
      <c r="F168" s="2">
        <f t="shared" si="17"/>
        <v>20.469590000000007</v>
      </c>
      <c r="G168" s="2">
        <f t="shared" si="12"/>
        <v>20.502251999999995</v>
      </c>
      <c r="H168" s="2"/>
      <c r="I168" s="2">
        <f t="array" ref="I168">SUMPRODUCT(B152:B171, (ROW(B152:B171)-ROW(B152)+1)) / (20*21/2)</f>
        <v>20.314090476190472</v>
      </c>
      <c r="J168" s="2">
        <f t="shared" si="18"/>
        <v>20.403805947867234</v>
      </c>
      <c r="K168" s="2">
        <f t="shared" si="13"/>
        <v>20.43328895472526</v>
      </c>
    </row>
    <row r="169" spans="1:11" ht="13.5" x14ac:dyDescent="0.25">
      <c r="A169" s="3">
        <v>42249</v>
      </c>
      <c r="B169" s="2">
        <v>20.172599999999999</v>
      </c>
      <c r="C169" s="2">
        <f t="shared" si="14"/>
        <v>-6.2899999999999068E-2</v>
      </c>
      <c r="D169" s="2">
        <f t="shared" si="15"/>
        <v>20.27216</v>
      </c>
      <c r="E169" s="2">
        <f t="shared" si="16"/>
        <v>20.323929999999997</v>
      </c>
      <c r="F169" s="2">
        <f t="shared" si="17"/>
        <v>20.430000000000003</v>
      </c>
      <c r="G169" s="2">
        <f t="shared" si="12"/>
        <v>20.494459999999993</v>
      </c>
      <c r="H169" s="2"/>
      <c r="I169" s="2">
        <f t="array" ref="I169">SUMPRODUCT(B153:B172, (ROW(B153:B172)-ROW(B153)+1)) / (20*21/2)</f>
        <v>20.294971428571426</v>
      </c>
      <c r="J169" s="2">
        <f t="shared" si="18"/>
        <v>20.381786333784639</v>
      </c>
      <c r="K169" s="2">
        <f t="shared" si="13"/>
        <v>20.423065858461527</v>
      </c>
    </row>
    <row r="170" spans="1:11" ht="13.5" x14ac:dyDescent="0.25">
      <c r="A170" s="3">
        <v>42250</v>
      </c>
      <c r="B170" s="2">
        <v>20.232900000000001</v>
      </c>
      <c r="C170" s="2">
        <f t="shared" si="14"/>
        <v>6.0300000000001575E-2</v>
      </c>
      <c r="D170" s="2">
        <f t="shared" si="15"/>
        <v>20.271639999999998</v>
      </c>
      <c r="E170" s="2">
        <f t="shared" si="16"/>
        <v>20.301299999999998</v>
      </c>
      <c r="F170" s="2">
        <f t="shared" si="17"/>
        <v>20.395310000000002</v>
      </c>
      <c r="G170" s="2">
        <f t="shared" si="12"/>
        <v>20.487873999999998</v>
      </c>
      <c r="H170" s="2"/>
      <c r="I170" s="2">
        <f t="array" ref="I170">SUMPRODUCT(B154:B173, (ROW(B154:B173)-ROW(B154)+1)) / (20*21/2)</f>
        <v>20.272639523809524</v>
      </c>
      <c r="J170" s="2">
        <f t="shared" si="18"/>
        <v>20.367606682948008</v>
      </c>
      <c r="K170" s="2">
        <f t="shared" si="13"/>
        <v>20.415608373815974</v>
      </c>
    </row>
    <row r="171" spans="1:11" ht="13.5" x14ac:dyDescent="0.25">
      <c r="A171" s="3">
        <v>42251</v>
      </c>
      <c r="B171" s="2">
        <v>20.235499999999998</v>
      </c>
      <c r="C171" s="2">
        <f t="shared" si="14"/>
        <v>2.5999999999974932E-3</v>
      </c>
      <c r="D171" s="2">
        <f t="shared" si="15"/>
        <v>20.247019999999999</v>
      </c>
      <c r="E171" s="2">
        <f t="shared" si="16"/>
        <v>20.288739999999997</v>
      </c>
      <c r="F171" s="2">
        <f t="shared" si="17"/>
        <v>20.360750000000003</v>
      </c>
      <c r="G171" s="2">
        <f t="shared" si="12"/>
        <v>20.481287999999996</v>
      </c>
      <c r="H171" s="2"/>
      <c r="I171" s="2">
        <f t="array" ref="I171">SUMPRODUCT(B155:B174, (ROW(B155:B174)-ROW(B155)+1)) / (20*21/2)</f>
        <v>20.252114761904764</v>
      </c>
      <c r="J171" s="2">
        <f t="shared" si="18"/>
        <v>20.355025094095815</v>
      </c>
      <c r="K171" s="2">
        <f t="shared" si="13"/>
        <v>20.408545300332996</v>
      </c>
    </row>
    <row r="172" spans="1:11" ht="13.5" x14ac:dyDescent="0.25">
      <c r="A172" s="3">
        <v>42254</v>
      </c>
      <c r="B172" s="2">
        <v>20.16</v>
      </c>
      <c r="C172" s="2">
        <f t="shared" si="14"/>
        <v>-7.5499999999998124E-2</v>
      </c>
      <c r="D172" s="2">
        <f t="shared" si="15"/>
        <v>20.207299999999996</v>
      </c>
      <c r="E172" s="2">
        <f t="shared" si="16"/>
        <v>20.271139999999999</v>
      </c>
      <c r="F172" s="2">
        <f t="shared" si="17"/>
        <v>20.344285000000006</v>
      </c>
      <c r="G172" s="2">
        <f t="shared" si="12"/>
        <v>20.471735999999996</v>
      </c>
      <c r="H172" s="2"/>
      <c r="I172" s="2">
        <f t="array" ref="I172">SUMPRODUCT(B156:B175, (ROW(B156:B175)-ROW(B156)+1)) / (20*21/2)</f>
        <v>20.233385238095238</v>
      </c>
      <c r="J172" s="2">
        <f t="shared" si="18"/>
        <v>20.3364512756105</v>
      </c>
      <c r="K172" s="2">
        <f t="shared" si="13"/>
        <v>20.398798425810131</v>
      </c>
    </row>
    <row r="173" spans="1:11" ht="13.5" x14ac:dyDescent="0.25">
      <c r="A173" s="3">
        <v>42255</v>
      </c>
      <c r="B173" s="2">
        <v>20.1098</v>
      </c>
      <c r="C173" s="2">
        <f t="shared" si="14"/>
        <v>-5.0200000000000244E-2</v>
      </c>
      <c r="D173" s="2">
        <f t="shared" si="15"/>
        <v>20.18216</v>
      </c>
      <c r="E173" s="2">
        <f t="shared" si="16"/>
        <v>20.246009999999998</v>
      </c>
      <c r="F173" s="2">
        <f t="shared" si="17"/>
        <v>20.325310000000002</v>
      </c>
      <c r="G173" s="2">
        <f t="shared" si="12"/>
        <v>20.461681999999993</v>
      </c>
      <c r="H173" s="2"/>
      <c r="I173" s="2">
        <f t="array" ref="I173">SUMPRODUCT(B157:B176, (ROW(B157:B176)-ROW(B157)+1)) / (20*21/2)</f>
        <v>20.216439047619048</v>
      </c>
      <c r="J173" s="2">
        <f t="shared" si="18"/>
        <v>20.314865439838069</v>
      </c>
      <c r="K173" s="2">
        <f t="shared" si="13"/>
        <v>20.387465154209735</v>
      </c>
    </row>
    <row r="174" spans="1:11" ht="13.5" x14ac:dyDescent="0.25">
      <c r="A174" s="3">
        <v>42256</v>
      </c>
      <c r="B174" s="2">
        <v>20.1098</v>
      </c>
      <c r="C174" s="2">
        <f t="shared" si="14"/>
        <v>0</v>
      </c>
      <c r="D174" s="2">
        <f t="shared" si="15"/>
        <v>20.169600000000003</v>
      </c>
      <c r="E174" s="2">
        <f t="shared" si="16"/>
        <v>20.220880000000001</v>
      </c>
      <c r="F174" s="2">
        <f t="shared" si="17"/>
        <v>20.306460000000001</v>
      </c>
      <c r="G174" s="2">
        <f t="shared" si="12"/>
        <v>20.455649999999991</v>
      </c>
      <c r="H174" s="2"/>
      <c r="I174" s="2">
        <f t="array" ref="I174">SUMPRODUCT(B158:B177, (ROW(B158:B177)-ROW(B158)+1)) / (20*21/2)</f>
        <v>20.201406666666667</v>
      </c>
      <c r="J174" s="2">
        <f t="shared" si="18"/>
        <v>20.29533539794873</v>
      </c>
      <c r="K174" s="2">
        <f t="shared" si="13"/>
        <v>20.376576324632886</v>
      </c>
    </row>
    <row r="175" spans="1:11" ht="13.5" x14ac:dyDescent="0.25">
      <c r="A175" s="3">
        <v>42257</v>
      </c>
      <c r="B175" s="2">
        <v>20.1098</v>
      </c>
      <c r="C175" s="2">
        <f t="shared" si="14"/>
        <v>0</v>
      </c>
      <c r="D175" s="2">
        <f t="shared" si="15"/>
        <v>20.144979999999997</v>
      </c>
      <c r="E175" s="2">
        <f t="shared" si="16"/>
        <v>20.208310000000004</v>
      </c>
      <c r="F175" s="2">
        <f t="shared" si="17"/>
        <v>20.287735000000005</v>
      </c>
      <c r="G175" s="2">
        <f t="shared" si="12"/>
        <v>20.449617999999994</v>
      </c>
      <c r="H175" s="2"/>
      <c r="I175" s="2">
        <f t="array" ref="I175">SUMPRODUCT(B159:B178, (ROW(B159:B178)-ROW(B159)+1)) / (20*21/2)</f>
        <v>20.187380952380948</v>
      </c>
      <c r="J175" s="2">
        <f t="shared" si="18"/>
        <v>20.27766536004885</v>
      </c>
      <c r="K175" s="2">
        <f t="shared" si="13"/>
        <v>20.366114507980619</v>
      </c>
    </row>
    <row r="176" spans="1:11" ht="13.5" x14ac:dyDescent="0.25">
      <c r="A176" s="3">
        <v>42258</v>
      </c>
      <c r="B176" s="2">
        <v>20.1098</v>
      </c>
      <c r="C176" s="2">
        <f t="shared" si="14"/>
        <v>0</v>
      </c>
      <c r="D176" s="2">
        <f t="shared" si="15"/>
        <v>20.11984</v>
      </c>
      <c r="E176" s="2">
        <f t="shared" si="16"/>
        <v>20.183430000000001</v>
      </c>
      <c r="F176" s="2">
        <f t="shared" si="17"/>
        <v>20.270140000000001</v>
      </c>
      <c r="G176" s="2">
        <f t="shared" si="12"/>
        <v>20.443585999999993</v>
      </c>
      <c r="H176" s="2"/>
      <c r="I176" s="2">
        <f t="array" ref="I176">SUMPRODUCT(B160:B179, (ROW(B160:B179)-ROW(B160)+1)) / (20*21/2)</f>
        <v>20.174551904761902</v>
      </c>
      <c r="J176" s="2">
        <f t="shared" si="18"/>
        <v>20.261678182901338</v>
      </c>
      <c r="K176" s="2">
        <f t="shared" si="13"/>
        <v>20.356062958648046</v>
      </c>
    </row>
    <row r="177" spans="1:11" ht="13.5" x14ac:dyDescent="0.25">
      <c r="A177" s="3">
        <v>42261</v>
      </c>
      <c r="B177" s="2">
        <v>20.112300000000001</v>
      </c>
      <c r="C177" s="2">
        <f t="shared" si="14"/>
        <v>2.500000000001279E-3</v>
      </c>
      <c r="D177" s="2">
        <f t="shared" si="15"/>
        <v>20.110300000000002</v>
      </c>
      <c r="E177" s="2">
        <f t="shared" si="16"/>
        <v>20.158800000000003</v>
      </c>
      <c r="F177" s="2">
        <f t="shared" si="17"/>
        <v>20.257070000000002</v>
      </c>
      <c r="G177" s="2">
        <f t="shared" si="12"/>
        <v>20.43855799999999</v>
      </c>
      <c r="H177" s="2"/>
      <c r="I177" s="2">
        <f t="array" ref="I177">SUMPRODUCT(B161:B180, (ROW(B161:B180)-ROW(B161)+1)) / (20*21/2)</f>
        <v>20.162919523809524</v>
      </c>
      <c r="J177" s="2">
        <f t="shared" si="18"/>
        <v>20.247451689291687</v>
      </c>
      <c r="K177" s="2">
        <f t="shared" si="13"/>
        <v>20.346503626936361</v>
      </c>
    </row>
    <row r="178" spans="1:11" ht="13.5" x14ac:dyDescent="0.25">
      <c r="A178" s="3">
        <v>42262</v>
      </c>
      <c r="B178" s="2">
        <v>20.1098</v>
      </c>
      <c r="C178" s="2">
        <f t="shared" si="14"/>
        <v>-2.500000000001279E-3</v>
      </c>
      <c r="D178" s="2">
        <f t="shared" si="15"/>
        <v>20.110300000000002</v>
      </c>
      <c r="E178" s="2">
        <f t="shared" si="16"/>
        <v>20.146230000000003</v>
      </c>
      <c r="F178" s="2">
        <f t="shared" si="17"/>
        <v>20.244505</v>
      </c>
      <c r="G178" s="2">
        <f t="shared" ref="G178:G241" si="19">AVERAGE(B129:B178)</f>
        <v>20.43302799999999</v>
      </c>
      <c r="H178" s="2"/>
      <c r="I178" s="2">
        <f t="array" ref="I178">SUMPRODUCT(B162:B181, (ROW(B162:B181)-ROW(B162)+1)) / (20*21/2)</f>
        <v>20.152950952380952</v>
      </c>
      <c r="J178" s="2">
        <f t="shared" si="18"/>
        <v>20.234342004597242</v>
      </c>
      <c r="K178" s="2">
        <f t="shared" si="13"/>
        <v>20.337221131762387</v>
      </c>
    </row>
    <row r="179" spans="1:11" ht="13.5" x14ac:dyDescent="0.25">
      <c r="A179" s="3">
        <v>42263</v>
      </c>
      <c r="B179" s="2">
        <v>20.1098</v>
      </c>
      <c r="C179" s="2">
        <f t="shared" si="14"/>
        <v>0</v>
      </c>
      <c r="D179" s="2">
        <f t="shared" si="15"/>
        <v>20.110300000000002</v>
      </c>
      <c r="E179" s="2">
        <f t="shared" si="16"/>
        <v>20.139950000000006</v>
      </c>
      <c r="F179" s="2">
        <f t="shared" si="17"/>
        <v>20.231940000000002</v>
      </c>
      <c r="G179" s="2">
        <f t="shared" si="19"/>
        <v>20.427547999999987</v>
      </c>
      <c r="H179" s="2"/>
      <c r="I179" s="2">
        <f t="array" ref="I179">SUMPRODUCT(B163:B182, (ROW(B163:B182)-ROW(B163)+1)) / (20*21/2)</f>
        <v>20.144179047619048</v>
      </c>
      <c r="J179" s="2">
        <f t="shared" si="18"/>
        <v>20.222480861302266</v>
      </c>
      <c r="K179" s="2">
        <f t="shared" ref="K179:K242" si="20">$K$4*B179+(1-$K$4)*K178</f>
        <v>20.328302656007001</v>
      </c>
    </row>
    <row r="180" spans="1:11" ht="13.5" x14ac:dyDescent="0.25">
      <c r="A180" s="3">
        <v>42264</v>
      </c>
      <c r="B180" s="2">
        <v>20.1098</v>
      </c>
      <c r="C180" s="2">
        <f t="shared" si="14"/>
        <v>0</v>
      </c>
      <c r="D180" s="2">
        <f t="shared" si="15"/>
        <v>20.110300000000002</v>
      </c>
      <c r="E180" s="2">
        <f t="shared" si="16"/>
        <v>20.127640000000003</v>
      </c>
      <c r="F180" s="2">
        <f t="shared" si="17"/>
        <v>20.214469999999999</v>
      </c>
      <c r="G180" s="2">
        <f t="shared" si="19"/>
        <v>20.42151599999999</v>
      </c>
      <c r="H180" s="2"/>
      <c r="I180" s="2">
        <f t="array" ref="I180">SUMPRODUCT(B164:B183, (ROW(B164:B183)-ROW(B164)+1)) / (20*21/2)</f>
        <v>20.136484285714289</v>
      </c>
      <c r="J180" s="2">
        <f t="shared" si="18"/>
        <v>20.21174935070205</v>
      </c>
      <c r="K180" s="2">
        <f t="shared" si="20"/>
        <v>20.319733924398886</v>
      </c>
    </row>
    <row r="181" spans="1:11" ht="13.5" x14ac:dyDescent="0.25">
      <c r="A181" s="3">
        <v>42265</v>
      </c>
      <c r="B181" s="2">
        <v>20.1098</v>
      </c>
      <c r="C181" s="2">
        <f t="shared" si="14"/>
        <v>0</v>
      </c>
      <c r="D181" s="2">
        <f t="shared" si="15"/>
        <v>20.110300000000002</v>
      </c>
      <c r="E181" s="2">
        <f t="shared" si="16"/>
        <v>20.115070000000003</v>
      </c>
      <c r="F181" s="2">
        <f t="shared" si="17"/>
        <v>20.201905000000004</v>
      </c>
      <c r="G181" s="2">
        <f t="shared" si="19"/>
        <v>20.415483999999989</v>
      </c>
      <c r="H181" s="2"/>
      <c r="I181" s="2">
        <f t="array" ref="I181">SUMPRODUCT(B165:B184, (ROW(B165:B184)-ROW(B165)+1)) / (20*21/2)</f>
        <v>20.125195714285717</v>
      </c>
      <c r="J181" s="2">
        <f t="shared" si="18"/>
        <v>20.202039888730425</v>
      </c>
      <c r="K181" s="2">
        <f t="shared" si="20"/>
        <v>20.311501221481283</v>
      </c>
    </row>
    <row r="182" spans="1:11" ht="13.5" x14ac:dyDescent="0.25">
      <c r="A182" s="3">
        <v>42268</v>
      </c>
      <c r="B182" s="2">
        <v>20.1098</v>
      </c>
      <c r="C182" s="2">
        <f t="shared" si="14"/>
        <v>0</v>
      </c>
      <c r="D182" s="2">
        <f t="shared" si="15"/>
        <v>20.1098</v>
      </c>
      <c r="E182" s="2">
        <f t="shared" si="16"/>
        <v>20.110050000000005</v>
      </c>
      <c r="F182" s="2">
        <f t="shared" si="17"/>
        <v>20.190595000000002</v>
      </c>
      <c r="G182" s="2">
        <f t="shared" si="19"/>
        <v>20.410405999999991</v>
      </c>
      <c r="H182" s="2"/>
      <c r="I182" s="2">
        <f t="array" ref="I182">SUMPRODUCT(B166:B185, (ROW(B166:B185)-ROW(B166)+1)) / (20*21/2)</f>
        <v>20.120133809523811</v>
      </c>
      <c r="J182" s="2">
        <f t="shared" si="18"/>
        <v>20.193255137422764</v>
      </c>
      <c r="K182" s="2">
        <f t="shared" si="20"/>
        <v>20.303591369658488</v>
      </c>
    </row>
    <row r="183" spans="1:11" ht="13.5" x14ac:dyDescent="0.25">
      <c r="A183" s="3">
        <v>42269</v>
      </c>
      <c r="B183" s="2">
        <v>20.1098</v>
      </c>
      <c r="C183" s="2">
        <f t="shared" si="14"/>
        <v>0</v>
      </c>
      <c r="D183" s="2">
        <f t="shared" si="15"/>
        <v>20.1098</v>
      </c>
      <c r="E183" s="2">
        <f t="shared" si="16"/>
        <v>20.110050000000005</v>
      </c>
      <c r="F183" s="2">
        <f t="shared" si="17"/>
        <v>20.17803</v>
      </c>
      <c r="G183" s="2">
        <f t="shared" si="19"/>
        <v>20.395323999999988</v>
      </c>
      <c r="H183" s="2"/>
      <c r="I183" s="2">
        <f t="array" ref="I183">SUMPRODUCT(B167:B186, (ROW(B167:B186)-ROW(B167)+1)) / (20*21/2)</f>
        <v>20.139603809523809</v>
      </c>
      <c r="J183" s="2">
        <f t="shared" si="18"/>
        <v>20.185307029096787</v>
      </c>
      <c r="K183" s="2">
        <f t="shared" si="20"/>
        <v>20.295991708103255</v>
      </c>
    </row>
    <row r="184" spans="1:11" ht="13.5" x14ac:dyDescent="0.25">
      <c r="A184" s="3">
        <v>42270</v>
      </c>
      <c r="B184" s="2">
        <v>20.0595</v>
      </c>
      <c r="C184" s="2">
        <f t="shared" si="14"/>
        <v>-5.0300000000000011E-2</v>
      </c>
      <c r="D184" s="2">
        <f t="shared" si="15"/>
        <v>20.099740000000001</v>
      </c>
      <c r="E184" s="2">
        <f t="shared" si="16"/>
        <v>20.105020000000003</v>
      </c>
      <c r="F184" s="2">
        <f t="shared" si="17"/>
        <v>20.162950000000002</v>
      </c>
      <c r="G184" s="2">
        <f t="shared" si="19"/>
        <v>20.377727999999987</v>
      </c>
      <c r="H184" s="2"/>
      <c r="I184" s="2">
        <f t="array" ref="I184">SUMPRODUCT(B168:B187, (ROW(B168:B187)-ROW(B168)+1)) / (20*21/2)</f>
        <v>20.135366666666666</v>
      </c>
      <c r="J184" s="2">
        <f t="shared" si="18"/>
        <v>20.173325407278046</v>
      </c>
      <c r="K184" s="2">
        <f t="shared" si="20"/>
        <v>20.286717523471754</v>
      </c>
    </row>
    <row r="185" spans="1:11" ht="13.5" x14ac:dyDescent="0.25">
      <c r="A185" s="3">
        <v>42275</v>
      </c>
      <c r="B185" s="2">
        <v>20.1098</v>
      </c>
      <c r="C185" s="2">
        <f t="shared" si="14"/>
        <v>5.0300000000000011E-2</v>
      </c>
      <c r="D185" s="2">
        <f t="shared" si="15"/>
        <v>20.099740000000004</v>
      </c>
      <c r="E185" s="2">
        <f t="shared" si="16"/>
        <v>20.105020000000003</v>
      </c>
      <c r="F185" s="2">
        <f t="shared" si="17"/>
        <v>20.156665000000004</v>
      </c>
      <c r="G185" s="2">
        <f t="shared" si="19"/>
        <v>20.362745999999987</v>
      </c>
      <c r="H185" s="2"/>
      <c r="I185" s="2">
        <f t="array" ref="I185">SUMPRODUCT(B169:B188, (ROW(B169:B188)-ROW(B169)+1)) / (20*21/2)</f>
        <v>20.155997619047621</v>
      </c>
      <c r="J185" s="2">
        <f t="shared" si="18"/>
        <v>20.167275368489662</v>
      </c>
      <c r="K185" s="2">
        <f t="shared" si="20"/>
        <v>20.279779581374825</v>
      </c>
    </row>
    <row r="186" spans="1:11" ht="13.5" x14ac:dyDescent="0.25">
      <c r="A186" s="3">
        <v>42276</v>
      </c>
      <c r="B186" s="2">
        <v>20.3611</v>
      </c>
      <c r="C186" s="2">
        <f t="shared" si="14"/>
        <v>0.25130000000000052</v>
      </c>
      <c r="D186" s="2">
        <f t="shared" si="15"/>
        <v>20.149999999999999</v>
      </c>
      <c r="E186" s="2">
        <f t="shared" si="16"/>
        <v>20.13015</v>
      </c>
      <c r="F186" s="2">
        <f t="shared" si="17"/>
        <v>20.156790000000004</v>
      </c>
      <c r="G186" s="2">
        <f t="shared" si="19"/>
        <v>20.362745999999987</v>
      </c>
      <c r="H186" s="2"/>
      <c r="I186" s="2">
        <f t="array" ref="I186">SUMPRODUCT(B170:B189, (ROW(B170:B189)-ROW(B170)+1)) / (20*21/2)</f>
        <v>20.152097142857144</v>
      </c>
      <c r="J186" s="2">
        <f t="shared" si="18"/>
        <v>20.185734857204935</v>
      </c>
      <c r="K186" s="2">
        <f t="shared" si="20"/>
        <v>20.282968617399341</v>
      </c>
    </row>
    <row r="187" spans="1:11" ht="13.5" x14ac:dyDescent="0.25">
      <c r="A187" s="3">
        <v>42277</v>
      </c>
      <c r="B187" s="2">
        <v>20.112300000000001</v>
      </c>
      <c r="C187" s="2">
        <f t="shared" si="14"/>
        <v>-0.24879999999999924</v>
      </c>
      <c r="D187" s="2">
        <f t="shared" si="15"/>
        <v>20.150500000000001</v>
      </c>
      <c r="E187" s="2">
        <f t="shared" si="16"/>
        <v>20.13015</v>
      </c>
      <c r="F187" s="2">
        <f t="shared" si="17"/>
        <v>20.144475000000007</v>
      </c>
      <c r="G187" s="2">
        <f t="shared" si="19"/>
        <v>20.348719999999986</v>
      </c>
      <c r="H187" s="2"/>
      <c r="I187" s="2">
        <f t="array" ref="I187">SUMPRODUCT(B171:B190, (ROW(B171:B190)-ROW(B171)+1)) / (20*21/2)</f>
        <v>20.148257619047619</v>
      </c>
      <c r="J187" s="2">
        <f t="shared" si="18"/>
        <v>20.178741061280654</v>
      </c>
      <c r="K187" s="2">
        <f t="shared" si="20"/>
        <v>20.276275730442507</v>
      </c>
    </row>
    <row r="188" spans="1:11" ht="13.5" x14ac:dyDescent="0.25">
      <c r="A188" s="3">
        <v>42278</v>
      </c>
      <c r="B188" s="2">
        <v>20.3611</v>
      </c>
      <c r="C188" s="2">
        <f t="shared" si="14"/>
        <v>0.24879999999999924</v>
      </c>
      <c r="D188" s="2">
        <f t="shared" si="15"/>
        <v>20.200760000000002</v>
      </c>
      <c r="E188" s="2">
        <f t="shared" si="16"/>
        <v>20.155279999999998</v>
      </c>
      <c r="F188" s="2">
        <f t="shared" si="17"/>
        <v>20.150755000000007</v>
      </c>
      <c r="G188" s="2">
        <f t="shared" si="19"/>
        <v>20.339167999999987</v>
      </c>
      <c r="H188" s="2"/>
      <c r="I188" s="2">
        <f t="array" ref="I188">SUMPRODUCT(B172:B191, (ROW(B172:B191)-ROW(B172)+1)) / (20*21/2)</f>
        <v>20.121311428571431</v>
      </c>
      <c r="J188" s="2">
        <f t="shared" si="18"/>
        <v>20.196108579253927</v>
      </c>
      <c r="K188" s="2">
        <f t="shared" si="20"/>
        <v>20.279602172385935</v>
      </c>
    </row>
    <row r="189" spans="1:11" ht="13.5" x14ac:dyDescent="0.25">
      <c r="A189" s="3">
        <v>42279</v>
      </c>
      <c r="B189" s="2">
        <v>20.1098</v>
      </c>
      <c r="C189" s="2">
        <f t="shared" si="14"/>
        <v>-0.25130000000000052</v>
      </c>
      <c r="D189" s="2">
        <f t="shared" si="15"/>
        <v>20.210820000000002</v>
      </c>
      <c r="E189" s="2">
        <f t="shared" si="16"/>
        <v>20.155279999999998</v>
      </c>
      <c r="F189" s="2">
        <f t="shared" si="17"/>
        <v>20.147615000000009</v>
      </c>
      <c r="G189" s="2">
        <f t="shared" si="19"/>
        <v>20.329615999999991</v>
      </c>
      <c r="H189" s="2"/>
      <c r="I189" s="2">
        <f t="array" ref="I189">SUMPRODUCT(B173:B192, (ROW(B173:B192)-ROW(B173)+1)) / (20*21/2)</f>
        <v>20.108132380952377</v>
      </c>
      <c r="J189" s="2">
        <f t="shared" si="18"/>
        <v>20.187888714563076</v>
      </c>
      <c r="K189" s="2">
        <f t="shared" si="20"/>
        <v>20.272943263664921</v>
      </c>
    </row>
    <row r="190" spans="1:11" ht="13.5" x14ac:dyDescent="0.25">
      <c r="A190" s="3">
        <v>42282</v>
      </c>
      <c r="B190" s="2">
        <v>20.107299999999999</v>
      </c>
      <c r="C190" s="2">
        <f t="shared" si="14"/>
        <v>-2.500000000001279E-3</v>
      </c>
      <c r="D190" s="2">
        <f t="shared" si="15"/>
        <v>20.210319999999999</v>
      </c>
      <c r="E190" s="2">
        <f t="shared" si="16"/>
        <v>20.155030000000004</v>
      </c>
      <c r="F190" s="2">
        <f t="shared" si="17"/>
        <v>20.141335000000005</v>
      </c>
      <c r="G190" s="2">
        <f t="shared" si="19"/>
        <v>20.324539999999988</v>
      </c>
      <c r="H190" s="2"/>
      <c r="I190" s="2">
        <f t="array" ref="I190">SUMPRODUCT(B174:B193, (ROW(B174:B193)-ROW(B174)+1)) / (20*21/2)</f>
        <v>20.095790952380952</v>
      </c>
      <c r="J190" s="2">
        <f t="shared" si="18"/>
        <v>20.180213598890401</v>
      </c>
      <c r="K190" s="2">
        <f t="shared" si="20"/>
        <v>20.266447449403554</v>
      </c>
    </row>
    <row r="191" spans="1:11" ht="13.5" x14ac:dyDescent="0.25">
      <c r="A191" s="3">
        <v>42283</v>
      </c>
      <c r="B191" s="2">
        <v>19.8584</v>
      </c>
      <c r="C191" s="2">
        <f t="shared" si="14"/>
        <v>-0.24889999999999901</v>
      </c>
      <c r="D191" s="2">
        <f t="shared" si="15"/>
        <v>20.109780000000001</v>
      </c>
      <c r="E191" s="2">
        <f t="shared" si="16"/>
        <v>20.12989</v>
      </c>
      <c r="F191" s="2">
        <f t="shared" si="17"/>
        <v>20.122480000000007</v>
      </c>
      <c r="G191" s="2">
        <f t="shared" si="19"/>
        <v>20.314485999999988</v>
      </c>
      <c r="H191" s="2"/>
      <c r="I191" s="2">
        <f t="array" ref="I191">SUMPRODUCT(B175:B194, (ROW(B175:B194)-ROW(B175)+1)) / (20*21/2)</f>
        <v>20.091467142857141</v>
      </c>
      <c r="J191" s="2">
        <f t="shared" si="18"/>
        <v>20.149564684710363</v>
      </c>
      <c r="K191" s="2">
        <f t="shared" si="20"/>
        <v>20.250445588642631</v>
      </c>
    </row>
    <row r="192" spans="1:11" ht="13.5" x14ac:dyDescent="0.25">
      <c r="A192" s="3">
        <v>42284</v>
      </c>
      <c r="B192" s="2">
        <v>19.984100000000002</v>
      </c>
      <c r="C192" s="2">
        <f t="shared" si="14"/>
        <v>0.12570000000000192</v>
      </c>
      <c r="D192" s="2">
        <f t="shared" si="15"/>
        <v>20.084139999999998</v>
      </c>
      <c r="E192" s="2">
        <f t="shared" si="16"/>
        <v>20.117319999999999</v>
      </c>
      <c r="F192" s="2">
        <f t="shared" si="17"/>
        <v>20.113685000000007</v>
      </c>
      <c r="G192" s="2">
        <f t="shared" si="19"/>
        <v>20.302469999999985</v>
      </c>
      <c r="H192" s="2"/>
      <c r="I192" s="2">
        <f t="array" ref="I192">SUMPRODUCT(B176:B195, (ROW(B176:B195)-ROW(B176)+1)) / (20*21/2)</f>
        <v>20.087847142857139</v>
      </c>
      <c r="J192" s="2">
        <f t="shared" si="18"/>
        <v>20.133806143309375</v>
      </c>
      <c r="K192" s="2">
        <f t="shared" si="20"/>
        <v>20.240000663597822</v>
      </c>
    </row>
    <row r="193" spans="1:11" ht="13.5" x14ac:dyDescent="0.25">
      <c r="A193" s="3">
        <v>42285</v>
      </c>
      <c r="B193" s="2">
        <v>19.984100000000002</v>
      </c>
      <c r="C193" s="2">
        <f t="shared" si="14"/>
        <v>0</v>
      </c>
      <c r="D193" s="2">
        <f t="shared" si="15"/>
        <v>20.00874</v>
      </c>
      <c r="E193" s="2">
        <f t="shared" si="16"/>
        <v>20.104750000000003</v>
      </c>
      <c r="F193" s="2">
        <f t="shared" si="17"/>
        <v>20.107400000000005</v>
      </c>
      <c r="G193" s="2">
        <f t="shared" si="19"/>
        <v>20.295933999999988</v>
      </c>
      <c r="H193" s="2"/>
      <c r="I193" s="2">
        <f t="array" ref="I193">SUMPRODUCT(B177:B196, (ROW(B177:B196)-ROW(B177)+1)) / (20*21/2)</f>
        <v>20.083716666666668</v>
      </c>
      <c r="J193" s="2">
        <f t="shared" si="18"/>
        <v>20.119548415375149</v>
      </c>
      <c r="K193" s="2">
        <f t="shared" si="20"/>
        <v>20.229965343456733</v>
      </c>
    </row>
    <row r="194" spans="1:11" ht="13.5" x14ac:dyDescent="0.25">
      <c r="A194" s="3">
        <v>42286</v>
      </c>
      <c r="B194" s="2">
        <v>20.062000000000001</v>
      </c>
      <c r="C194" s="2">
        <f t="shared" si="14"/>
        <v>7.7899999999999636E-2</v>
      </c>
      <c r="D194" s="2">
        <f t="shared" si="15"/>
        <v>19.999179999999999</v>
      </c>
      <c r="E194" s="2">
        <f t="shared" si="16"/>
        <v>20.105000000000004</v>
      </c>
      <c r="F194" s="2">
        <f t="shared" si="17"/>
        <v>20.105010000000004</v>
      </c>
      <c r="G194" s="2">
        <f t="shared" si="19"/>
        <v>20.286431999999987</v>
      </c>
      <c r="H194" s="2"/>
      <c r="I194" s="2">
        <f t="array" ref="I194">SUMPRODUCT(B178:B197, (ROW(B178:B197)-ROW(B178)+1)) / (20*21/2)</f>
        <v>20.08461619047619</v>
      </c>
      <c r="J194" s="2">
        <f t="shared" si="18"/>
        <v>20.114067613910851</v>
      </c>
      <c r="K194" s="2">
        <f t="shared" si="20"/>
        <v>20.223378467242743</v>
      </c>
    </row>
    <row r="195" spans="1:11" ht="13.5" x14ac:dyDescent="0.25">
      <c r="A195" s="3">
        <v>42289</v>
      </c>
      <c r="B195" s="2">
        <v>20.067</v>
      </c>
      <c r="C195" s="2">
        <f t="shared" si="14"/>
        <v>4.9999999999990052E-3</v>
      </c>
      <c r="D195" s="2">
        <f t="shared" si="15"/>
        <v>19.991120000000002</v>
      </c>
      <c r="E195" s="2">
        <f t="shared" si="16"/>
        <v>20.100720000000003</v>
      </c>
      <c r="F195" s="2">
        <f t="shared" si="17"/>
        <v>20.102870000000003</v>
      </c>
      <c r="G195" s="2">
        <f t="shared" si="19"/>
        <v>20.280549999999991</v>
      </c>
      <c r="H195" s="2"/>
      <c r="I195" s="2">
        <f t="array" ref="I195">SUMPRODUCT(B179:B198, (ROW(B179:B198)-ROW(B179)+1)) / (20*21/2)</f>
        <v>20.075946666666667</v>
      </c>
      <c r="J195" s="2">
        <f t="shared" si="18"/>
        <v>20.109584984014578</v>
      </c>
      <c r="K195" s="2">
        <f t="shared" si="20"/>
        <v>20.217245978331263</v>
      </c>
    </row>
    <row r="196" spans="1:11" ht="13.5" x14ac:dyDescent="0.25">
      <c r="A196" s="3">
        <v>42290</v>
      </c>
      <c r="B196" s="2">
        <v>20.0595</v>
      </c>
      <c r="C196" s="2">
        <f t="shared" ref="C196:C259" si="21">B196-B195</f>
        <v>-7.5000000000002842E-3</v>
      </c>
      <c r="D196" s="2">
        <f t="shared" si="15"/>
        <v>20.031340000000004</v>
      </c>
      <c r="E196" s="2">
        <f t="shared" si="16"/>
        <v>20.07056</v>
      </c>
      <c r="F196" s="2">
        <f t="shared" si="17"/>
        <v>20.100355000000004</v>
      </c>
      <c r="G196" s="2">
        <f t="shared" si="19"/>
        <v>20.272003999999985</v>
      </c>
      <c r="H196" s="2"/>
      <c r="I196" s="2">
        <f t="array" ref="I196">SUMPRODUCT(B180:B199, (ROW(B180:B199)-ROW(B180)+1)) / (20*21/2)</f>
        <v>20.060575238095243</v>
      </c>
      <c r="J196" s="2">
        <f t="shared" si="18"/>
        <v>20.104814985537001</v>
      </c>
      <c r="K196" s="2">
        <f t="shared" si="20"/>
        <v>20.211059861533961</v>
      </c>
    </row>
    <row r="197" spans="1:11" ht="13.5" x14ac:dyDescent="0.25">
      <c r="A197" s="3">
        <v>42293</v>
      </c>
      <c r="B197" s="2">
        <v>20.1098</v>
      </c>
      <c r="C197" s="2">
        <f t="shared" si="21"/>
        <v>5.0300000000000011E-2</v>
      </c>
      <c r="D197" s="2">
        <f t="shared" si="15"/>
        <v>20.056480000000001</v>
      </c>
      <c r="E197" s="2">
        <f t="shared" si="16"/>
        <v>20.070309999999999</v>
      </c>
      <c r="F197" s="2">
        <f t="shared" si="17"/>
        <v>20.100230000000003</v>
      </c>
      <c r="G197" s="2">
        <f t="shared" si="19"/>
        <v>20.264713999999987</v>
      </c>
      <c r="H197" s="2"/>
      <c r="I197" s="2">
        <f t="array" ref="I197">SUMPRODUCT(B181:B200, (ROW(B181:B200)-ROW(B181)+1)) / (20*21/2)</f>
        <v>20.038860952380954</v>
      </c>
      <c r="J197" s="2">
        <f t="shared" si="18"/>
        <v>20.105289748819189</v>
      </c>
      <c r="K197" s="2">
        <f t="shared" si="20"/>
        <v>20.207088886571846</v>
      </c>
    </row>
    <row r="198" spans="1:11" ht="13.5" x14ac:dyDescent="0.25">
      <c r="A198" s="3">
        <v>42296</v>
      </c>
      <c r="B198" s="2">
        <v>20.0092</v>
      </c>
      <c r="C198" s="2">
        <f t="shared" si="21"/>
        <v>-0.10060000000000002</v>
      </c>
      <c r="D198" s="2">
        <f t="shared" ref="D198:D261" si="22">AVERAGE(B194:B198)</f>
        <v>20.061500000000002</v>
      </c>
      <c r="E198" s="2">
        <f t="shared" si="16"/>
        <v>20.035119999999999</v>
      </c>
      <c r="F198" s="2">
        <f t="shared" si="17"/>
        <v>20.095200000000006</v>
      </c>
      <c r="G198" s="2">
        <f t="shared" si="19"/>
        <v>20.255161999999988</v>
      </c>
      <c r="H198" s="2"/>
      <c r="I198" s="2">
        <f t="array" ref="I198">SUMPRODUCT(B182:B201, (ROW(B182:B201)-ROW(B182)+1)) / (20*21/2)</f>
        <v>20.015953333333332</v>
      </c>
      <c r="J198" s="2">
        <f t="shared" si="18"/>
        <v>20.096138344169745</v>
      </c>
      <c r="K198" s="2">
        <f t="shared" si="20"/>
        <v>20.199328538078831</v>
      </c>
    </row>
    <row r="199" spans="1:11" ht="13.5" x14ac:dyDescent="0.25">
      <c r="A199" s="3">
        <v>42297</v>
      </c>
      <c r="B199" s="2">
        <v>19.933800000000002</v>
      </c>
      <c r="C199" s="2">
        <f t="shared" si="21"/>
        <v>-7.5399999999998357E-2</v>
      </c>
      <c r="D199" s="2">
        <f t="shared" si="22"/>
        <v>20.03586</v>
      </c>
      <c r="E199" s="2">
        <f t="shared" si="16"/>
        <v>20.017519999999998</v>
      </c>
      <c r="F199" s="2">
        <f t="shared" si="17"/>
        <v>20.086400000000005</v>
      </c>
      <c r="G199" s="2">
        <f t="shared" si="19"/>
        <v>20.234549999999992</v>
      </c>
      <c r="H199" s="2"/>
      <c r="I199" s="2">
        <f t="array" ref="I199">SUMPRODUCT(B183:B202, (ROW(B183:B202)-ROW(B183)+1)) / (20*21/2)</f>
        <v>19.994362380952381</v>
      </c>
      <c r="J199" s="2">
        <f t="shared" si="18"/>
        <v>20.080677549486914</v>
      </c>
      <c r="K199" s="2">
        <f t="shared" si="20"/>
        <v>20.188915654232602</v>
      </c>
    </row>
    <row r="200" spans="1:11" ht="13.5" x14ac:dyDescent="0.25">
      <c r="A200" s="3">
        <v>42298</v>
      </c>
      <c r="B200" s="2">
        <v>19.8584</v>
      </c>
      <c r="C200" s="2">
        <f t="shared" si="21"/>
        <v>-7.540000000000191E-2</v>
      </c>
      <c r="D200" s="2">
        <f t="shared" si="22"/>
        <v>19.994140000000002</v>
      </c>
      <c r="E200" s="2">
        <f t="shared" si="16"/>
        <v>19.992629999999998</v>
      </c>
      <c r="F200" s="2">
        <f t="shared" si="17"/>
        <v>20.073830000000008</v>
      </c>
      <c r="G200" s="2">
        <f t="shared" si="19"/>
        <v>20.213183999999988</v>
      </c>
      <c r="H200" s="2"/>
      <c r="I200" s="2">
        <f t="array" ref="I200">SUMPRODUCT(B184:B203, (ROW(B184:B203)-ROW(B184)+1)) / (20*21/2)</f>
        <v>19.957326190476188</v>
      </c>
      <c r="J200" s="2">
        <f t="shared" si="18"/>
        <v>20.059508259059591</v>
      </c>
      <c r="K200" s="2">
        <f t="shared" si="20"/>
        <v>20.175954256027403</v>
      </c>
    </row>
    <row r="201" spans="1:11" ht="13.5" x14ac:dyDescent="0.25">
      <c r="A201" s="3">
        <v>42299</v>
      </c>
      <c r="B201" s="2">
        <v>19.833300000000001</v>
      </c>
      <c r="C201" s="2">
        <f t="shared" si="21"/>
        <v>-2.5099999999998346E-2</v>
      </c>
      <c r="D201" s="2">
        <f t="shared" si="22"/>
        <v>19.948900000000002</v>
      </c>
      <c r="E201" s="2">
        <f t="shared" si="16"/>
        <v>19.990119999999997</v>
      </c>
      <c r="F201" s="2">
        <f t="shared" si="17"/>
        <v>20.060005000000007</v>
      </c>
      <c r="G201" s="2">
        <f t="shared" si="19"/>
        <v>20.191315999999986</v>
      </c>
      <c r="H201" s="2">
        <f>AVERAGE(B2:B201)</f>
        <v>20.160203500000009</v>
      </c>
      <c r="I201" s="2">
        <f t="array" ref="I201">SUMPRODUCT(B185:B204, (ROW(B185:B204)-ROW(B185)+1)) / (20*21/2)</f>
        <v>19.953568571428569</v>
      </c>
      <c r="J201" s="2">
        <f t="shared" si="18"/>
        <v>20.037964615339629</v>
      </c>
      <c r="K201" s="2">
        <f t="shared" si="20"/>
        <v>20.162516834222409</v>
      </c>
    </row>
    <row r="202" spans="1:11" ht="13.5" x14ac:dyDescent="0.25">
      <c r="A202" s="3">
        <v>42300</v>
      </c>
      <c r="B202" s="2">
        <v>19.833300000000001</v>
      </c>
      <c r="C202" s="2">
        <f t="shared" si="21"/>
        <v>0</v>
      </c>
      <c r="D202" s="2">
        <f t="shared" si="22"/>
        <v>19.893600000000003</v>
      </c>
      <c r="E202" s="2">
        <f t="shared" si="16"/>
        <v>19.97504</v>
      </c>
      <c r="F202" s="2">
        <f t="shared" si="17"/>
        <v>20.046180000000007</v>
      </c>
      <c r="G202" s="2">
        <f t="shared" si="19"/>
        <v>20.178195999999993</v>
      </c>
      <c r="H202" s="2">
        <f t="shared" ref="H202:H265" si="23">AVERAGE(B3:B202)</f>
        <v>20.164820500000005</v>
      </c>
      <c r="I202" s="2">
        <f t="array" ref="I202">SUMPRODUCT(B186:B205, (ROW(B186:B205)-ROW(B186)+1)) / (20*21/2)</f>
        <v>19.95017</v>
      </c>
      <c r="J202" s="2">
        <f t="shared" si="18"/>
        <v>20.018472747212044</v>
      </c>
      <c r="K202" s="2">
        <f t="shared" si="20"/>
        <v>20.149606370135256</v>
      </c>
    </row>
    <row r="203" spans="1:11" ht="13.5" x14ac:dyDescent="0.25">
      <c r="A203" s="3">
        <v>42303</v>
      </c>
      <c r="B203" s="2">
        <v>19.657299999999999</v>
      </c>
      <c r="C203" s="2">
        <f t="shared" si="21"/>
        <v>-0.17600000000000193</v>
      </c>
      <c r="D203" s="2">
        <f t="shared" si="22"/>
        <v>19.823219999999999</v>
      </c>
      <c r="E203" s="2">
        <f t="shared" si="16"/>
        <v>19.942360000000001</v>
      </c>
      <c r="F203" s="2">
        <f t="shared" si="17"/>
        <v>20.023555000000009</v>
      </c>
      <c r="G203" s="2">
        <f t="shared" si="19"/>
        <v>20.16155599999999</v>
      </c>
      <c r="H203" s="2">
        <f t="shared" si="23"/>
        <v>20.166412500000007</v>
      </c>
      <c r="I203" s="2">
        <f t="array" ref="I203">SUMPRODUCT(B187:B206, (ROW(B187:B206)-ROW(B187)+1)) / (20*21/2)</f>
        <v>19.947370000000003</v>
      </c>
      <c r="J203" s="2">
        <f t="shared" si="18"/>
        <v>19.984075342715659</v>
      </c>
      <c r="K203" s="2">
        <f t="shared" si="20"/>
        <v>20.130300237973088</v>
      </c>
    </row>
    <row r="204" spans="1:11" ht="13.5" x14ac:dyDescent="0.25">
      <c r="A204" s="3">
        <v>42304</v>
      </c>
      <c r="B204" s="2">
        <v>19.984100000000002</v>
      </c>
      <c r="C204" s="2">
        <f t="shared" si="21"/>
        <v>0.3268000000000022</v>
      </c>
      <c r="D204" s="2">
        <f t="shared" si="22"/>
        <v>19.833279999999998</v>
      </c>
      <c r="E204" s="2">
        <f t="shared" ref="E204:E267" si="24">AVERAGE(B195:B204)</f>
        <v>19.934570000000001</v>
      </c>
      <c r="F204" s="2">
        <f t="shared" si="17"/>
        <v>20.019785000000006</v>
      </c>
      <c r="G204" s="2">
        <f t="shared" si="19"/>
        <v>20.15150199999999</v>
      </c>
      <c r="H204" s="2">
        <f t="shared" si="23"/>
        <v>20.170002000000007</v>
      </c>
      <c r="I204" s="2">
        <f t="array" ref="I204">SUMPRODUCT(B188:B207, (ROW(B188:B207)-ROW(B188)+1)) / (20*21/2)</f>
        <v>19.910450952380952</v>
      </c>
      <c r="J204" s="2">
        <f t="shared" si="18"/>
        <v>19.984077691028453</v>
      </c>
      <c r="K204" s="2">
        <f t="shared" si="20"/>
        <v>20.124566895307478</v>
      </c>
    </row>
    <row r="205" spans="1:11" ht="13.5" x14ac:dyDescent="0.25">
      <c r="A205" s="3">
        <v>42305</v>
      </c>
      <c r="B205" s="2">
        <v>19.984100000000002</v>
      </c>
      <c r="C205" s="2">
        <f t="shared" si="21"/>
        <v>0</v>
      </c>
      <c r="D205" s="2">
        <f t="shared" si="22"/>
        <v>19.858420000000002</v>
      </c>
      <c r="E205" s="2">
        <f t="shared" si="24"/>
        <v>19.926280000000002</v>
      </c>
      <c r="F205" s="2">
        <f t="shared" si="17"/>
        <v>20.013500000000008</v>
      </c>
      <c r="G205" s="2">
        <f t="shared" si="19"/>
        <v>20.141497999999991</v>
      </c>
      <c r="H205" s="2">
        <f t="shared" si="23"/>
        <v>20.173337000000007</v>
      </c>
      <c r="I205" s="2">
        <f t="array" ref="I205">SUMPRODUCT(B189:B208, (ROW(B189:B208)-ROW(B189)+1)) / (20*21/2)</f>
        <v>19.899880952380954</v>
      </c>
      <c r="J205" s="2">
        <f t="shared" si="18"/>
        <v>19.984079815692411</v>
      </c>
      <c r="K205" s="2">
        <f t="shared" si="20"/>
        <v>20.119058389609147</v>
      </c>
    </row>
    <row r="206" spans="1:11" ht="13.5" x14ac:dyDescent="0.25">
      <c r="A206" s="3">
        <v>42306</v>
      </c>
      <c r="B206" s="2">
        <v>19.984100000000002</v>
      </c>
      <c r="C206" s="2">
        <f t="shared" si="21"/>
        <v>0</v>
      </c>
      <c r="D206" s="2">
        <f t="shared" si="22"/>
        <v>19.888579999999997</v>
      </c>
      <c r="E206" s="2">
        <f t="shared" si="24"/>
        <v>19.918740000000007</v>
      </c>
      <c r="F206" s="2">
        <f t="shared" si="17"/>
        <v>19.994650000000004</v>
      </c>
      <c r="G206" s="2">
        <f t="shared" si="19"/>
        <v>20.131945999999992</v>
      </c>
      <c r="H206" s="2">
        <f t="shared" si="23"/>
        <v>20.177520000000005</v>
      </c>
      <c r="I206" s="2">
        <f t="array" ref="I206">SUMPRODUCT(B190:B209, (ROW(B190:B209)-ROW(B190)+1)) / (20*21/2)</f>
        <v>19.891704761904766</v>
      </c>
      <c r="J206" s="2">
        <f t="shared" si="18"/>
        <v>19.984081738007418</v>
      </c>
      <c r="K206" s="2">
        <f t="shared" si="20"/>
        <v>20.113765903742124</v>
      </c>
    </row>
    <row r="207" spans="1:11" ht="13.5" x14ac:dyDescent="0.25">
      <c r="A207" s="3">
        <v>42307</v>
      </c>
      <c r="B207" s="2">
        <v>19.606999999999999</v>
      </c>
      <c r="C207" s="2">
        <f t="shared" si="21"/>
        <v>-0.37710000000000221</v>
      </c>
      <c r="D207" s="2">
        <f t="shared" si="22"/>
        <v>19.843319999999999</v>
      </c>
      <c r="E207" s="2">
        <f t="shared" si="24"/>
        <v>19.868460000000006</v>
      </c>
      <c r="F207" s="2">
        <f t="shared" si="17"/>
        <v>19.969385000000006</v>
      </c>
      <c r="G207" s="2">
        <f t="shared" si="19"/>
        <v>20.116611999999993</v>
      </c>
      <c r="H207" s="2">
        <f t="shared" si="23"/>
        <v>20.179830000000006</v>
      </c>
      <c r="I207" s="2">
        <f t="array" ref="I207">SUMPRODUCT(B191:B210, (ROW(B191:B210)-ROW(B191)+1)) / (20*21/2)</f>
        <v>19.848811428571427</v>
      </c>
      <c r="J207" s="2">
        <f t="shared" si="18"/>
        <v>19.948169191530521</v>
      </c>
      <c r="K207" s="2">
        <f t="shared" si="20"/>
        <v>20.093892731046353</v>
      </c>
    </row>
    <row r="208" spans="1:11" ht="13.5" x14ac:dyDescent="0.25">
      <c r="A208" s="3">
        <v>42310</v>
      </c>
      <c r="B208" s="2">
        <v>19.8584</v>
      </c>
      <c r="C208" s="2">
        <f t="shared" si="21"/>
        <v>0.25140000000000029</v>
      </c>
      <c r="D208" s="2">
        <f t="shared" si="22"/>
        <v>19.883540000000004</v>
      </c>
      <c r="E208" s="2">
        <f t="shared" si="24"/>
        <v>19.853379999999998</v>
      </c>
      <c r="F208" s="2">
        <f t="shared" si="17"/>
        <v>19.944250000000004</v>
      </c>
      <c r="G208" s="2">
        <f t="shared" si="19"/>
        <v>20.106557999999993</v>
      </c>
      <c r="H208" s="2">
        <f t="shared" si="23"/>
        <v>20.183409000000005</v>
      </c>
      <c r="I208" s="2">
        <f t="array" ref="I208">SUMPRODUCT(B192:B211, (ROW(B192:B211)-ROW(B192)+1)) / (20*21/2)</f>
        <v>19.80889904761905</v>
      </c>
      <c r="J208" s="2">
        <f t="shared" si="18"/>
        <v>19.93961974471809</v>
      </c>
      <c r="K208" s="2">
        <f t="shared" si="20"/>
        <v>20.08465772198571</v>
      </c>
    </row>
    <row r="209" spans="1:11" ht="13.5" x14ac:dyDescent="0.25">
      <c r="A209" s="3">
        <v>42311</v>
      </c>
      <c r="B209" s="2">
        <v>19.8584</v>
      </c>
      <c r="C209" s="2">
        <f t="shared" si="21"/>
        <v>0</v>
      </c>
      <c r="D209" s="2">
        <f t="shared" si="22"/>
        <v>19.8584</v>
      </c>
      <c r="E209" s="2">
        <f t="shared" si="24"/>
        <v>19.845839999999999</v>
      </c>
      <c r="F209" s="2">
        <f t="shared" si="17"/>
        <v>19.93168</v>
      </c>
      <c r="G209" s="2">
        <f t="shared" si="19"/>
        <v>20.096503999999996</v>
      </c>
      <c r="H209" s="2">
        <f t="shared" si="23"/>
        <v>20.186963500000005</v>
      </c>
      <c r="I209" s="2">
        <f t="array" ref="I209">SUMPRODUCT(B193:B212, (ROW(B193:B212)-ROW(B193)+1)) / (20*21/2)</f>
        <v>19.761210952380953</v>
      </c>
      <c r="J209" s="2">
        <f t="shared" si="18"/>
        <v>19.931884530935417</v>
      </c>
      <c r="K209" s="2">
        <f t="shared" si="20"/>
        <v>20.075784870143135</v>
      </c>
    </row>
    <row r="210" spans="1:11" ht="13.5" x14ac:dyDescent="0.25">
      <c r="A210" s="3">
        <v>42312</v>
      </c>
      <c r="B210" s="2">
        <v>19.481300000000001</v>
      </c>
      <c r="C210" s="2">
        <f t="shared" si="21"/>
        <v>-0.37709999999999866</v>
      </c>
      <c r="D210" s="2">
        <f t="shared" si="22"/>
        <v>19.757840000000002</v>
      </c>
      <c r="E210" s="2">
        <f t="shared" si="24"/>
        <v>19.808129999999998</v>
      </c>
      <c r="F210" s="2">
        <f t="shared" si="17"/>
        <v>19.900380000000006</v>
      </c>
      <c r="G210" s="2">
        <f t="shared" si="19"/>
        <v>20.076945999999996</v>
      </c>
      <c r="H210" s="2">
        <f t="shared" si="23"/>
        <v>20.188632500000004</v>
      </c>
      <c r="I210" s="2">
        <f t="array" ref="I210">SUMPRODUCT(B194:B213, (ROW(B194:B213)-ROW(B194)+1)) / (20*21/2)</f>
        <v>19.663729047619043</v>
      </c>
      <c r="J210" s="2">
        <f t="shared" si="18"/>
        <v>19.888971718465378</v>
      </c>
      <c r="K210" s="2">
        <f t="shared" si="20"/>
        <v>20.05247173798066</v>
      </c>
    </row>
    <row r="211" spans="1:11" ht="13.5" x14ac:dyDescent="0.25">
      <c r="A211" s="3">
        <v>42313</v>
      </c>
      <c r="B211" s="2">
        <v>19.481300000000001</v>
      </c>
      <c r="C211" s="2">
        <f t="shared" si="21"/>
        <v>0</v>
      </c>
      <c r="D211" s="2">
        <f t="shared" si="22"/>
        <v>19.657280000000004</v>
      </c>
      <c r="E211" s="2">
        <f t="shared" si="24"/>
        <v>19.772929999999999</v>
      </c>
      <c r="F211" s="2">
        <f t="shared" si="17"/>
        <v>19.881525</v>
      </c>
      <c r="G211" s="2">
        <f t="shared" si="19"/>
        <v>20.059349999999998</v>
      </c>
      <c r="H211" s="2">
        <f t="shared" si="23"/>
        <v>20.189720000000008</v>
      </c>
      <c r="I211" s="2">
        <f t="array" ref="I211">SUMPRODUCT(B195:B214, (ROW(B195:B214)-ROW(B195)+1)) / (20*21/2)</f>
        <v>19.550200952380955</v>
      </c>
      <c r="J211" s="2">
        <f t="shared" si="18"/>
        <v>19.850145840516291</v>
      </c>
      <c r="K211" s="2">
        <f t="shared" si="20"/>
        <v>20.030072846295145</v>
      </c>
    </row>
    <row r="212" spans="1:11" ht="13.5" x14ac:dyDescent="0.25">
      <c r="A212" s="3">
        <v>42314</v>
      </c>
      <c r="B212" s="2">
        <v>19.380800000000001</v>
      </c>
      <c r="C212" s="2">
        <f t="shared" si="21"/>
        <v>-0.10050000000000026</v>
      </c>
      <c r="D212" s="2">
        <f t="shared" si="22"/>
        <v>19.61204</v>
      </c>
      <c r="E212" s="2">
        <f t="shared" si="24"/>
        <v>19.727679999999999</v>
      </c>
      <c r="F212" s="2">
        <f t="shared" ref="F212:F275" si="25">AVERAGE(B193:B212)</f>
        <v>19.85136</v>
      </c>
      <c r="G212" s="2">
        <f t="shared" si="19"/>
        <v>20.040245999999996</v>
      </c>
      <c r="H212" s="2">
        <f t="shared" si="23"/>
        <v>20.191359500000004</v>
      </c>
      <c r="I212" s="2">
        <f t="array" ref="I212">SUMPRODUCT(B196:B215, (ROW(B196:B215)-ROW(B196)+1)) / (20*21/2)</f>
        <v>19.443627619047621</v>
      </c>
      <c r="J212" s="2">
        <f t="shared" si="18"/>
        <v>19.805446236657598</v>
      </c>
      <c r="K212" s="2">
        <f t="shared" si="20"/>
        <v>20.004611166048274</v>
      </c>
    </row>
    <row r="213" spans="1:11" ht="13.5" x14ac:dyDescent="0.25">
      <c r="A213" s="3">
        <v>42317</v>
      </c>
      <c r="B213" s="2">
        <v>18.8278</v>
      </c>
      <c r="C213" s="2">
        <f t="shared" si="21"/>
        <v>-0.55300000000000082</v>
      </c>
      <c r="D213" s="2">
        <f t="shared" si="22"/>
        <v>19.405919999999998</v>
      </c>
      <c r="E213" s="2">
        <f t="shared" si="24"/>
        <v>19.644730000000003</v>
      </c>
      <c r="F213" s="2">
        <f t="shared" si="25"/>
        <v>19.793545000000005</v>
      </c>
      <c r="G213" s="2">
        <f t="shared" si="19"/>
        <v>20.00958</v>
      </c>
      <c r="H213" s="2">
        <f t="shared" si="23"/>
        <v>20.190209500000005</v>
      </c>
      <c r="I213" s="2">
        <f t="array" ref="I213">SUMPRODUCT(B197:B216, (ROW(B197:B216)-ROW(B197)+1)) / (20*21/2)</f>
        <v>19.323689999999999</v>
      </c>
      <c r="J213" s="2">
        <f t="shared" ref="J213:J276" si="26">$J$4*B213+J212*(1-$J$4)</f>
        <v>19.712337071261636</v>
      </c>
      <c r="K213" s="2">
        <f t="shared" si="20"/>
        <v>19.958461708556186</v>
      </c>
    </row>
    <row r="214" spans="1:11" ht="13.5" x14ac:dyDescent="0.25">
      <c r="A214" s="3">
        <v>42318</v>
      </c>
      <c r="B214" s="2">
        <v>18.601500000000001</v>
      </c>
      <c r="C214" s="2">
        <f t="shared" si="21"/>
        <v>-0.22629999999999839</v>
      </c>
      <c r="D214" s="2">
        <f t="shared" si="22"/>
        <v>19.154540000000001</v>
      </c>
      <c r="E214" s="2">
        <f t="shared" si="24"/>
        <v>19.50647</v>
      </c>
      <c r="F214" s="2">
        <f t="shared" si="25"/>
        <v>19.720520000000004</v>
      </c>
      <c r="G214" s="2">
        <f t="shared" si="19"/>
        <v>19.974387999999998</v>
      </c>
      <c r="H214" s="2">
        <f t="shared" si="23"/>
        <v>20.187479500000006</v>
      </c>
      <c r="I214" s="2">
        <f t="array" ref="I214">SUMPRODUCT(B198:B217, (ROW(B198:B217)-ROW(B198)+1)) / (20*21/2)</f>
        <v>19.232055238095242</v>
      </c>
      <c r="J214" s="2">
        <f t="shared" si="26"/>
        <v>19.606543064474813</v>
      </c>
      <c r="K214" s="2">
        <f t="shared" si="20"/>
        <v>19.905247523906926</v>
      </c>
    </row>
    <row r="215" spans="1:11" ht="13.5" x14ac:dyDescent="0.25">
      <c r="A215" s="3">
        <v>42319</v>
      </c>
      <c r="B215" s="2">
        <v>18.601500000000001</v>
      </c>
      <c r="C215" s="2">
        <f t="shared" si="21"/>
        <v>0</v>
      </c>
      <c r="D215" s="2">
        <f t="shared" si="22"/>
        <v>18.978580000000001</v>
      </c>
      <c r="E215" s="2">
        <f t="shared" si="24"/>
        <v>19.368209999999998</v>
      </c>
      <c r="F215" s="2">
        <f t="shared" si="25"/>
        <v>19.647245000000002</v>
      </c>
      <c r="G215" s="2">
        <f t="shared" si="19"/>
        <v>19.941708000000002</v>
      </c>
      <c r="H215" s="2">
        <f t="shared" si="23"/>
        <v>20.184749500000006</v>
      </c>
      <c r="I215" s="2">
        <f t="array" ref="I215">SUMPRODUCT(B199:B218, (ROW(B199:B218)-ROW(B199)+1)) / (20*21/2)</f>
        <v>19.140421904761904</v>
      </c>
      <c r="J215" s="2">
        <f t="shared" si="26"/>
        <v>19.510824677381972</v>
      </c>
      <c r="K215" s="2">
        <f t="shared" si="20"/>
        <v>19.854120170028224</v>
      </c>
    </row>
    <row r="216" spans="1:11" ht="13.5" x14ac:dyDescent="0.25">
      <c r="A216" s="3">
        <v>42320</v>
      </c>
      <c r="B216" s="2">
        <v>18.387899999999998</v>
      </c>
      <c r="C216" s="2">
        <f t="shared" si="21"/>
        <v>-0.21360000000000312</v>
      </c>
      <c r="D216" s="2">
        <f t="shared" si="22"/>
        <v>18.759900000000002</v>
      </c>
      <c r="E216" s="2">
        <f t="shared" si="24"/>
        <v>19.208589999999997</v>
      </c>
      <c r="F216" s="2">
        <f t="shared" si="25"/>
        <v>19.563665</v>
      </c>
      <c r="G216" s="2">
        <f t="shared" si="19"/>
        <v>19.902293999999998</v>
      </c>
      <c r="H216" s="2">
        <f t="shared" si="23"/>
        <v>20.179982000000006</v>
      </c>
      <c r="I216" s="2">
        <f t="array" ref="I216">SUMPRODUCT(B200:B219, (ROW(B200:B219)-ROW(B200)+1)) / (20*21/2)</f>
        <v>19.005574761904761</v>
      </c>
      <c r="J216" s="2">
        <f t="shared" si="26"/>
        <v>19.40387947001226</v>
      </c>
      <c r="K216" s="2">
        <f t="shared" si="20"/>
        <v>19.796621339831042</v>
      </c>
    </row>
    <row r="217" spans="1:11" ht="13.5" x14ac:dyDescent="0.25">
      <c r="A217" s="3">
        <v>42321</v>
      </c>
      <c r="B217" s="2">
        <v>18.601500000000001</v>
      </c>
      <c r="C217" s="2">
        <f t="shared" si="21"/>
        <v>0.21360000000000312</v>
      </c>
      <c r="D217" s="2">
        <f t="shared" si="22"/>
        <v>18.604040000000001</v>
      </c>
      <c r="E217" s="2">
        <f t="shared" si="24"/>
        <v>19.108039999999999</v>
      </c>
      <c r="F217" s="2">
        <f t="shared" si="25"/>
        <v>19.488250000000001</v>
      </c>
      <c r="G217" s="2">
        <f t="shared" si="19"/>
        <v>19.867151999999997</v>
      </c>
      <c r="H217" s="2">
        <f t="shared" si="23"/>
        <v>20.17616150000001</v>
      </c>
      <c r="I217" s="2">
        <f t="array" ref="I217">SUMPRODUCT(B201:B220, (ROW(B201:B220)-ROW(B201)+1)) / (20*21/2)</f>
        <v>18.877554285714286</v>
      </c>
      <c r="J217" s="2">
        <f t="shared" si="26"/>
        <v>19.327462377630138</v>
      </c>
      <c r="K217" s="2">
        <f t="shared" si="20"/>
        <v>19.749753836308255</v>
      </c>
    </row>
    <row r="218" spans="1:11" ht="13.5" x14ac:dyDescent="0.25">
      <c r="A218" s="3">
        <v>42324</v>
      </c>
      <c r="B218" s="2">
        <v>18.5261</v>
      </c>
      <c r="C218" s="2">
        <f t="shared" si="21"/>
        <v>-7.540000000000191E-2</v>
      </c>
      <c r="D218" s="2">
        <f t="shared" si="22"/>
        <v>18.543700000000001</v>
      </c>
      <c r="E218" s="2">
        <f t="shared" si="24"/>
        <v>18.974809999999998</v>
      </c>
      <c r="F218" s="2">
        <f t="shared" si="25"/>
        <v>19.414094999999996</v>
      </c>
      <c r="G218" s="2">
        <f t="shared" si="19"/>
        <v>19.832964</v>
      </c>
      <c r="H218" s="2">
        <f t="shared" si="23"/>
        <v>20.171964000000013</v>
      </c>
      <c r="I218" s="2">
        <f t="array" ref="I218">SUMPRODUCT(B202:B221, (ROW(B202:B221)-ROW(B202)+1)) / (20*21/2)</f>
        <v>18.770482857142859</v>
      </c>
      <c r="J218" s="2">
        <f t="shared" si="26"/>
        <v>19.251142151189171</v>
      </c>
      <c r="K218" s="2">
        <f t="shared" si="20"/>
        <v>19.701767411354989</v>
      </c>
    </row>
    <row r="219" spans="1:11" ht="13.5" x14ac:dyDescent="0.25">
      <c r="A219" s="3">
        <v>42325</v>
      </c>
      <c r="B219" s="2">
        <v>17.998200000000001</v>
      </c>
      <c r="C219" s="2">
        <f t="shared" si="21"/>
        <v>-0.52789999999999893</v>
      </c>
      <c r="D219" s="2">
        <f t="shared" si="22"/>
        <v>18.42304</v>
      </c>
      <c r="E219" s="2">
        <f t="shared" si="24"/>
        <v>18.788789999999999</v>
      </c>
      <c r="F219" s="2">
        <f t="shared" si="25"/>
        <v>19.317315000000001</v>
      </c>
      <c r="G219" s="2">
        <f t="shared" si="19"/>
        <v>19.789476000000001</v>
      </c>
      <c r="H219" s="2">
        <f t="shared" si="23"/>
        <v>20.16488450000001</v>
      </c>
      <c r="I219" s="2">
        <f t="array" ref="I219">SUMPRODUCT(B203:B222, (ROW(B203:B222)-ROW(B203)+1)) / (20*21/2)</f>
        <v>18.67167095238095</v>
      </c>
      <c r="J219" s="2">
        <f t="shared" si="26"/>
        <v>19.13181432726639</v>
      </c>
      <c r="K219" s="2">
        <f t="shared" si="20"/>
        <v>19.634960846203814</v>
      </c>
    </row>
    <row r="220" spans="1:11" ht="13.5" x14ac:dyDescent="0.25">
      <c r="A220" s="3">
        <v>42326</v>
      </c>
      <c r="B220" s="2">
        <v>17.973099999999999</v>
      </c>
      <c r="C220" s="2">
        <f t="shared" si="21"/>
        <v>-2.5100000000001899E-2</v>
      </c>
      <c r="D220" s="2">
        <f t="shared" si="22"/>
        <v>18.297360000000001</v>
      </c>
      <c r="E220" s="2">
        <f t="shared" si="24"/>
        <v>18.637969999999996</v>
      </c>
      <c r="F220" s="2">
        <f t="shared" si="25"/>
        <v>19.223049999999994</v>
      </c>
      <c r="G220" s="2">
        <f t="shared" si="19"/>
        <v>19.74428</v>
      </c>
      <c r="H220" s="2">
        <f t="shared" si="23"/>
        <v>20.15598300000001</v>
      </c>
      <c r="I220" s="2">
        <f t="array" ref="I220">SUMPRODUCT(B204:B223, (ROW(B204:B223)-ROW(B204)+1)) / (20*21/2)</f>
        <v>18.581118571428572</v>
      </c>
      <c r="J220" s="2">
        <f t="shared" si="26"/>
        <v>19.021460581812448</v>
      </c>
      <c r="K220" s="2">
        <f t="shared" si="20"/>
        <v>19.569789832627194</v>
      </c>
    </row>
    <row r="221" spans="1:11" ht="13.5" x14ac:dyDescent="0.25">
      <c r="A221" s="3">
        <v>42327</v>
      </c>
      <c r="B221" s="2">
        <v>18.098800000000001</v>
      </c>
      <c r="C221" s="2">
        <f t="shared" si="21"/>
        <v>0.12570000000000192</v>
      </c>
      <c r="D221" s="2">
        <f t="shared" si="22"/>
        <v>18.239539999999998</v>
      </c>
      <c r="E221" s="2">
        <f t="shared" si="24"/>
        <v>18.49972</v>
      </c>
      <c r="F221" s="2">
        <f t="shared" si="25"/>
        <v>19.136324999999996</v>
      </c>
      <c r="G221" s="2">
        <f t="shared" si="19"/>
        <v>19.701546000000004</v>
      </c>
      <c r="H221" s="2">
        <f t="shared" si="23"/>
        <v>20.144753000000012</v>
      </c>
      <c r="I221" s="2">
        <f t="array" ref="I221">SUMPRODUCT(B205:B224, (ROW(B205:B224)-ROW(B205)+1)) / (20*21/2)</f>
        <v>18.545387619047617</v>
      </c>
      <c r="J221" s="2">
        <f t="shared" si="26"/>
        <v>18.93358814544936</v>
      </c>
      <c r="K221" s="2">
        <f t="shared" si="20"/>
        <v>19.512103956837894</v>
      </c>
    </row>
    <row r="222" spans="1:11" ht="13.5" x14ac:dyDescent="0.25">
      <c r="A222" s="3">
        <v>42328</v>
      </c>
      <c r="B222" s="2">
        <v>18.098800000000001</v>
      </c>
      <c r="C222" s="2">
        <f t="shared" si="21"/>
        <v>0</v>
      </c>
      <c r="D222" s="2">
        <f t="shared" si="22"/>
        <v>18.138999999999999</v>
      </c>
      <c r="E222" s="2">
        <f t="shared" si="24"/>
        <v>18.37152</v>
      </c>
      <c r="F222" s="2">
        <f t="shared" si="25"/>
        <v>19.049599999999995</v>
      </c>
      <c r="G222" s="2">
        <f t="shared" si="19"/>
        <v>19.660322000000004</v>
      </c>
      <c r="H222" s="2">
        <f t="shared" si="23"/>
        <v>20.132250500000012</v>
      </c>
      <c r="I222" s="2">
        <f t="array" ref="I222">SUMPRODUCT(B206:B225, (ROW(B206:B225)-ROW(B206)+1)) / (20*21/2)</f>
        <v>18.50476904761905</v>
      </c>
      <c r="J222" s="2">
        <f t="shared" si="26"/>
        <v>18.85408451254942</v>
      </c>
      <c r="K222" s="2">
        <f t="shared" si="20"/>
        <v>19.456680272256019</v>
      </c>
    </row>
    <row r="223" spans="1:11" ht="13.5" x14ac:dyDescent="0.25">
      <c r="A223" s="3">
        <v>42331</v>
      </c>
      <c r="B223" s="2">
        <v>18.098800000000001</v>
      </c>
      <c r="C223" s="2">
        <f t="shared" si="21"/>
        <v>0</v>
      </c>
      <c r="D223" s="2">
        <f t="shared" si="22"/>
        <v>18.053539999999998</v>
      </c>
      <c r="E223" s="2">
        <f t="shared" si="24"/>
        <v>18.298620000000003</v>
      </c>
      <c r="F223" s="2">
        <f t="shared" si="25"/>
        <v>18.971674999999998</v>
      </c>
      <c r="G223" s="2">
        <f t="shared" si="19"/>
        <v>19.620102000000003</v>
      </c>
      <c r="H223" s="2">
        <f t="shared" si="23"/>
        <v>20.119736000000014</v>
      </c>
      <c r="I223" s="2">
        <f t="array" ref="I223">SUMPRODUCT(B207:B226, (ROW(B207:B226)-ROW(B207)+1)) / (20*21/2)</f>
        <v>18.471332857142858</v>
      </c>
      <c r="J223" s="2">
        <f t="shared" si="26"/>
        <v>18.78215265421138</v>
      </c>
      <c r="K223" s="2">
        <f t="shared" si="20"/>
        <v>19.403430065500881</v>
      </c>
    </row>
    <row r="224" spans="1:11" ht="13.5" x14ac:dyDescent="0.25">
      <c r="A224" s="3">
        <v>42332</v>
      </c>
      <c r="B224" s="2">
        <v>18.596499999999999</v>
      </c>
      <c r="C224" s="2">
        <f t="shared" si="21"/>
        <v>0.49769999999999825</v>
      </c>
      <c r="D224" s="2">
        <f t="shared" si="22"/>
        <v>18.173199999999998</v>
      </c>
      <c r="E224" s="2">
        <f t="shared" si="24"/>
        <v>18.298120000000004</v>
      </c>
      <c r="F224" s="2">
        <f t="shared" si="25"/>
        <v>18.902294999999995</v>
      </c>
      <c r="G224" s="2">
        <f t="shared" si="19"/>
        <v>19.589836000000002</v>
      </c>
      <c r="H224" s="2">
        <f t="shared" si="23"/>
        <v>20.109710000000014</v>
      </c>
      <c r="I224" s="2">
        <f t="array" ref="I224">SUMPRODUCT(B208:B227, (ROW(B208:B227)-ROW(B208)+1)) / (20*21/2)</f>
        <v>18.433117142857146</v>
      </c>
      <c r="J224" s="2">
        <f t="shared" si="26"/>
        <v>18.764471449048393</v>
      </c>
      <c r="K224" s="2">
        <f t="shared" si="20"/>
        <v>19.37178574920673</v>
      </c>
    </row>
    <row r="225" spans="1:11" ht="13.5" x14ac:dyDescent="0.25">
      <c r="A225" s="3">
        <v>42333</v>
      </c>
      <c r="B225" s="2">
        <v>18.4758</v>
      </c>
      <c r="C225" s="2">
        <f t="shared" si="21"/>
        <v>-0.12069999999999936</v>
      </c>
      <c r="D225" s="2">
        <f t="shared" si="22"/>
        <v>18.273739999999997</v>
      </c>
      <c r="E225" s="2">
        <f t="shared" si="24"/>
        <v>18.285549999999997</v>
      </c>
      <c r="F225" s="2">
        <f t="shared" si="25"/>
        <v>18.826879999999996</v>
      </c>
      <c r="G225" s="2">
        <f t="shared" si="19"/>
        <v>19.557156000000003</v>
      </c>
      <c r="H225" s="2">
        <f t="shared" si="23"/>
        <v>20.099201500000014</v>
      </c>
      <c r="I225" s="2">
        <f t="array" ref="I225">SUMPRODUCT(B209:B228, (ROW(B209:B228)-ROW(B209)+1)) / (20*21/2)</f>
        <v>18.388914761904761</v>
      </c>
      <c r="J225" s="2">
        <f t="shared" si="26"/>
        <v>18.736978930091404</v>
      </c>
      <c r="K225" s="2">
        <f t="shared" si="20"/>
        <v>19.336649053159405</v>
      </c>
    </row>
    <row r="226" spans="1:11" ht="13.5" x14ac:dyDescent="0.25">
      <c r="A226" s="3">
        <v>42334</v>
      </c>
      <c r="B226" s="2">
        <v>18.4758</v>
      </c>
      <c r="C226" s="2">
        <f t="shared" si="21"/>
        <v>0</v>
      </c>
      <c r="D226" s="2">
        <f t="shared" si="22"/>
        <v>18.349139999999998</v>
      </c>
      <c r="E226" s="2">
        <f t="shared" si="24"/>
        <v>18.294339999999998</v>
      </c>
      <c r="F226" s="2">
        <f t="shared" si="25"/>
        <v>18.751464999999993</v>
      </c>
      <c r="G226" s="2">
        <f t="shared" si="19"/>
        <v>19.524476000000003</v>
      </c>
      <c r="H226" s="2">
        <f t="shared" si="23"/>
        <v>20.090995500000016</v>
      </c>
      <c r="I226" s="2">
        <f t="array" ref="I226">SUMPRODUCT(B210:B229, (ROW(B210:B229)-ROW(B210)+1)) / (20*21/2)</f>
        <v>18.352254761904764</v>
      </c>
      <c r="J226" s="2">
        <f t="shared" si="26"/>
        <v>18.712104746273173</v>
      </c>
      <c r="K226" s="2">
        <f t="shared" si="20"/>
        <v>19.302890266760997</v>
      </c>
    </row>
    <row r="227" spans="1:11" ht="13.5" x14ac:dyDescent="0.25">
      <c r="A227" s="3">
        <v>42335</v>
      </c>
      <c r="B227" s="2">
        <v>18.350200000000001</v>
      </c>
      <c r="C227" s="2">
        <f t="shared" si="21"/>
        <v>-0.1255999999999986</v>
      </c>
      <c r="D227" s="2">
        <f t="shared" si="22"/>
        <v>18.399419999999999</v>
      </c>
      <c r="E227" s="2">
        <f t="shared" si="24"/>
        <v>18.269209999999998</v>
      </c>
      <c r="F227" s="2">
        <f t="shared" si="25"/>
        <v>18.688624999999995</v>
      </c>
      <c r="G227" s="2">
        <f t="shared" si="19"/>
        <v>19.489234000000003</v>
      </c>
      <c r="H227" s="2">
        <f t="shared" si="23"/>
        <v>20.080465000000014</v>
      </c>
      <c r="I227" s="2">
        <f t="array" ref="I227">SUMPRODUCT(B211:B230, (ROW(B211:B230)-ROW(B211)+1)) / (20*21/2)</f>
        <v>18.275739523809527</v>
      </c>
      <c r="J227" s="2">
        <f t="shared" si="26"/>
        <v>18.677637627580491</v>
      </c>
      <c r="K227" s="2">
        <f t="shared" si="20"/>
        <v>19.265529864142916</v>
      </c>
    </row>
    <row r="228" spans="1:11" ht="13.5" x14ac:dyDescent="0.25">
      <c r="A228" s="3">
        <v>42338</v>
      </c>
      <c r="B228" s="2">
        <v>18.224499999999999</v>
      </c>
      <c r="C228" s="2">
        <f t="shared" si="21"/>
        <v>-0.12570000000000192</v>
      </c>
      <c r="D228" s="2">
        <f t="shared" si="22"/>
        <v>18.424560000000003</v>
      </c>
      <c r="E228" s="2">
        <f t="shared" si="24"/>
        <v>18.239049999999999</v>
      </c>
      <c r="F228" s="2">
        <f t="shared" si="25"/>
        <v>18.606929999999998</v>
      </c>
      <c r="G228" s="2">
        <f t="shared" si="19"/>
        <v>19.451528000000007</v>
      </c>
      <c r="H228" s="2">
        <f t="shared" si="23"/>
        <v>20.068094000000013</v>
      </c>
      <c r="I228" s="2">
        <f t="array" ref="I228">SUMPRODUCT(B212:B231, (ROW(B212:B231)-ROW(B212)+1)) / (20*21/2)</f>
        <v>18.207603333333335</v>
      </c>
      <c r="J228" s="2">
        <f t="shared" si="26"/>
        <v>18.634481663049016</v>
      </c>
      <c r="K228" s="2">
        <f t="shared" si="20"/>
        <v>19.224705163588293</v>
      </c>
    </row>
    <row r="229" spans="1:11" ht="13.5" x14ac:dyDescent="0.25">
      <c r="A229" s="3">
        <v>42339</v>
      </c>
      <c r="B229" s="2">
        <v>18.222000000000001</v>
      </c>
      <c r="C229" s="2">
        <f t="shared" si="21"/>
        <v>-2.4999999999977263E-3</v>
      </c>
      <c r="D229" s="2">
        <f t="shared" si="22"/>
        <v>18.34966</v>
      </c>
      <c r="E229" s="2">
        <f t="shared" si="24"/>
        <v>18.261429999999997</v>
      </c>
      <c r="F229" s="2">
        <f t="shared" si="25"/>
        <v>18.525109999999998</v>
      </c>
      <c r="G229" s="2">
        <f t="shared" si="19"/>
        <v>19.413772000000005</v>
      </c>
      <c r="H229" s="2">
        <f t="shared" si="23"/>
        <v>20.056195500000015</v>
      </c>
      <c r="I229" s="2">
        <f t="array" ref="I229">SUMPRODUCT(B213:B232, (ROW(B213:B232)-ROW(B213)+1)) / (20*21/2)</f>
        <v>18.176579523809526</v>
      </c>
      <c r="J229" s="2">
        <f t="shared" si="26"/>
        <v>18.595197695139586</v>
      </c>
      <c r="K229" s="2">
        <f t="shared" si="20"/>
        <v>19.185383392467187</v>
      </c>
    </row>
    <row r="230" spans="1:11" ht="13.5" x14ac:dyDescent="0.25">
      <c r="A230" s="3">
        <v>42340</v>
      </c>
      <c r="B230" s="2">
        <v>17.721699999999998</v>
      </c>
      <c r="C230" s="2">
        <f t="shared" si="21"/>
        <v>-0.50030000000000285</v>
      </c>
      <c r="D230" s="2">
        <f t="shared" si="22"/>
        <v>18.198840000000001</v>
      </c>
      <c r="E230" s="2">
        <f t="shared" si="24"/>
        <v>18.23629</v>
      </c>
      <c r="F230" s="2">
        <f t="shared" si="25"/>
        <v>18.437129999999996</v>
      </c>
      <c r="G230" s="2">
        <f t="shared" si="19"/>
        <v>19.366010000000006</v>
      </c>
      <c r="H230" s="2">
        <f t="shared" si="23"/>
        <v>20.042280000000016</v>
      </c>
      <c r="I230" s="2">
        <f t="array" ref="I230">SUMPRODUCT(B214:B233, (ROW(B214:B233)-ROW(B214)+1)) / (20*21/2)</f>
        <v>18.171171904761906</v>
      </c>
      <c r="J230" s="2">
        <f t="shared" si="26"/>
        <v>18.512007438459623</v>
      </c>
      <c r="K230" s="2">
        <f t="shared" si="20"/>
        <v>19.127984043742984</v>
      </c>
    </row>
    <row r="231" spans="1:11" ht="13.5" x14ac:dyDescent="0.25">
      <c r="A231" s="3">
        <v>42341</v>
      </c>
      <c r="B231" s="2">
        <v>17.721699999999998</v>
      </c>
      <c r="C231" s="2">
        <f t="shared" si="21"/>
        <v>0</v>
      </c>
      <c r="D231" s="2">
        <f t="shared" si="22"/>
        <v>18.048020000000001</v>
      </c>
      <c r="E231" s="2">
        <f t="shared" si="24"/>
        <v>18.19858</v>
      </c>
      <c r="F231" s="2">
        <f t="shared" si="25"/>
        <v>18.349150000000002</v>
      </c>
      <c r="G231" s="2">
        <f t="shared" si="19"/>
        <v>19.318248000000008</v>
      </c>
      <c r="H231" s="2">
        <f t="shared" si="23"/>
        <v>20.028364500000016</v>
      </c>
      <c r="I231" s="2">
        <f t="array" ref="I231">SUMPRODUCT(B215:B234, (ROW(B215:B234)-ROW(B215)+1)) / (20*21/2)</f>
        <v>18.182999047619049</v>
      </c>
      <c r="J231" s="2">
        <f t="shared" si="26"/>
        <v>18.43674006336823</v>
      </c>
      <c r="K231" s="2">
        <f t="shared" si="20"/>
        <v>19.072835649870711</v>
      </c>
    </row>
    <row r="232" spans="1:11" ht="13.5" x14ac:dyDescent="0.25">
      <c r="A232" s="3">
        <v>42342</v>
      </c>
      <c r="B232" s="2">
        <v>18.023399999999999</v>
      </c>
      <c r="C232" s="2">
        <f t="shared" si="21"/>
        <v>0.3017000000000003</v>
      </c>
      <c r="D232" s="2">
        <f t="shared" si="22"/>
        <v>17.982659999999999</v>
      </c>
      <c r="E232" s="2">
        <f t="shared" si="24"/>
        <v>18.191040000000001</v>
      </c>
      <c r="F232" s="2">
        <f t="shared" si="25"/>
        <v>18.281279999999999</v>
      </c>
      <c r="G232" s="2">
        <f t="shared" si="19"/>
        <v>19.276520000000005</v>
      </c>
      <c r="H232" s="2">
        <f t="shared" si="23"/>
        <v>20.015594000000018</v>
      </c>
      <c r="I232" s="2">
        <f t="array" ref="I232">SUMPRODUCT(B216:B235, (ROW(B216:B235)-ROW(B216)+1)) / (20*21/2)</f>
        <v>18.19614142857143</v>
      </c>
      <c r="J232" s="2">
        <f t="shared" si="26"/>
        <v>18.397374343047446</v>
      </c>
      <c r="K232" s="2">
        <f t="shared" si="20"/>
        <v>19.031681310660097</v>
      </c>
    </row>
    <row r="233" spans="1:11" ht="13.5" x14ac:dyDescent="0.25">
      <c r="A233" s="3">
        <v>42345</v>
      </c>
      <c r="B233" s="2">
        <v>18.224499999999999</v>
      </c>
      <c r="C233" s="2">
        <f t="shared" si="21"/>
        <v>0.20110000000000028</v>
      </c>
      <c r="D233" s="2">
        <f t="shared" si="22"/>
        <v>17.982659999999999</v>
      </c>
      <c r="E233" s="2">
        <f t="shared" si="24"/>
        <v>18.203610000000005</v>
      </c>
      <c r="F233" s="2">
        <f t="shared" si="25"/>
        <v>18.251114999999995</v>
      </c>
      <c r="G233" s="2">
        <f t="shared" si="19"/>
        <v>19.238814000000012</v>
      </c>
      <c r="H233" s="2">
        <f t="shared" si="23"/>
        <v>20.003829000000014</v>
      </c>
      <c r="I233" s="2">
        <f t="array" ref="I233">SUMPRODUCT(B217:B236, (ROW(B217:B236)-ROW(B217)+1)) / (20*21/2)</f>
        <v>18.219682380952381</v>
      </c>
      <c r="J233" s="2">
        <f t="shared" si="26"/>
        <v>18.380910119900069</v>
      </c>
      <c r="K233" s="2">
        <f t="shared" si="20"/>
        <v>19.000027141614606</v>
      </c>
    </row>
    <row r="234" spans="1:11" ht="13.5" x14ac:dyDescent="0.25">
      <c r="A234" s="3">
        <v>42346</v>
      </c>
      <c r="B234" s="2">
        <v>18.375299999999999</v>
      </c>
      <c r="C234" s="2">
        <f t="shared" si="21"/>
        <v>0.15080000000000027</v>
      </c>
      <c r="D234" s="2">
        <f t="shared" si="22"/>
        <v>18.013319999999997</v>
      </c>
      <c r="E234" s="2">
        <f t="shared" si="24"/>
        <v>18.181490000000004</v>
      </c>
      <c r="F234" s="2">
        <f t="shared" si="25"/>
        <v>18.239804999999997</v>
      </c>
      <c r="G234" s="2">
        <f t="shared" si="19"/>
        <v>19.205130000000011</v>
      </c>
      <c r="H234" s="2">
        <f t="shared" si="23"/>
        <v>19.993921000000014</v>
      </c>
      <c r="I234" s="2">
        <f t="array" ref="I234">SUMPRODUCT(B218:B237, (ROW(B218:B237)-ROW(B218)+1)) / (20*21/2)</f>
        <v>18.245204761904763</v>
      </c>
      <c r="J234" s="2">
        <f t="shared" si="26"/>
        <v>18.38037582276673</v>
      </c>
      <c r="K234" s="2">
        <f t="shared" si="20"/>
        <v>18.975528038021878</v>
      </c>
    </row>
    <row r="235" spans="1:11" ht="13.5" x14ac:dyDescent="0.25">
      <c r="A235" s="3">
        <v>42347</v>
      </c>
      <c r="B235" s="2">
        <v>18.377800000000001</v>
      </c>
      <c r="C235" s="2">
        <f t="shared" si="21"/>
        <v>2.500000000001279E-3</v>
      </c>
      <c r="D235" s="2">
        <f t="shared" si="22"/>
        <v>18.144539999999999</v>
      </c>
      <c r="E235" s="2">
        <f t="shared" si="24"/>
        <v>18.171690000000002</v>
      </c>
      <c r="F235" s="2">
        <f t="shared" si="25"/>
        <v>18.228619999999996</v>
      </c>
      <c r="G235" s="2">
        <f t="shared" si="19"/>
        <v>19.170490000000008</v>
      </c>
      <c r="H235" s="2">
        <f t="shared" si="23"/>
        <v>19.985225000000014</v>
      </c>
      <c r="I235" s="2">
        <f t="array" ref="I235">SUMPRODUCT(B219:B238, (ROW(B219:B238)-ROW(B219)+1)) / (20*21/2)</f>
        <v>18.292748571428572</v>
      </c>
      <c r="J235" s="2">
        <f t="shared" si="26"/>
        <v>18.380130506312753</v>
      </c>
      <c r="K235" s="2">
        <f t="shared" si="20"/>
        <v>18.952087722805334</v>
      </c>
    </row>
    <row r="236" spans="1:11" ht="13.5" x14ac:dyDescent="0.25">
      <c r="A236" s="3">
        <v>42348</v>
      </c>
      <c r="B236" s="2">
        <v>18.4758</v>
      </c>
      <c r="C236" s="2">
        <f t="shared" si="21"/>
        <v>9.7999999999998977E-2</v>
      </c>
      <c r="D236" s="2">
        <f t="shared" si="22"/>
        <v>18.295359999999999</v>
      </c>
      <c r="E236" s="2">
        <f t="shared" si="24"/>
        <v>18.171690000000002</v>
      </c>
      <c r="F236" s="2">
        <f t="shared" si="25"/>
        <v>18.233014999999995</v>
      </c>
      <c r="G236" s="2">
        <f t="shared" si="19"/>
        <v>19.132784000000004</v>
      </c>
      <c r="H236" s="2">
        <f t="shared" si="23"/>
        <v>19.977140500000015</v>
      </c>
      <c r="I236" s="2">
        <f t="array" ref="I236">SUMPRODUCT(B220:B239, (ROW(B220:B239)-ROW(B220)+1)) / (20*21/2)</f>
        <v>18.339334761904762</v>
      </c>
      <c r="J236" s="2">
        <f t="shared" si="26"/>
        <v>18.389241886663918</v>
      </c>
      <c r="K236" s="2">
        <f t="shared" si="20"/>
        <v>18.933409772891398</v>
      </c>
    </row>
    <row r="237" spans="1:11" ht="13.5" x14ac:dyDescent="0.25">
      <c r="A237" s="3">
        <v>42349</v>
      </c>
      <c r="B237" s="2">
        <v>18.501000000000001</v>
      </c>
      <c r="C237" s="2">
        <f t="shared" si="21"/>
        <v>2.5200000000001666E-2</v>
      </c>
      <c r="D237" s="2">
        <f t="shared" si="22"/>
        <v>18.390880000000003</v>
      </c>
      <c r="E237" s="2">
        <f t="shared" si="24"/>
        <v>18.186769999999999</v>
      </c>
      <c r="F237" s="2">
        <f t="shared" si="25"/>
        <v>18.227989999999995</v>
      </c>
      <c r="G237" s="2">
        <f t="shared" si="19"/>
        <v>19.100558000000007</v>
      </c>
      <c r="H237" s="2">
        <f t="shared" si="23"/>
        <v>19.970018000000017</v>
      </c>
      <c r="I237" s="2">
        <f t="array" ref="I237">SUMPRODUCT(B221:B240, (ROW(B221:B240)-ROW(B221)+1)) / (20*21/2)</f>
        <v>18.370478095238095</v>
      </c>
      <c r="J237" s="2">
        <f t="shared" si="26"/>
        <v>18.399885516505449</v>
      </c>
      <c r="K237" s="2">
        <f t="shared" si="20"/>
        <v>18.916452526895661</v>
      </c>
    </row>
    <row r="238" spans="1:11" ht="13.5" x14ac:dyDescent="0.25">
      <c r="A238" s="3">
        <v>42352</v>
      </c>
      <c r="B238" s="2">
        <v>18.7272</v>
      </c>
      <c r="C238" s="2">
        <f t="shared" si="21"/>
        <v>0.22619999999999862</v>
      </c>
      <c r="D238" s="2">
        <f t="shared" si="22"/>
        <v>18.491419999999998</v>
      </c>
      <c r="E238" s="2">
        <f t="shared" si="24"/>
        <v>18.23704</v>
      </c>
      <c r="F238" s="2">
        <f t="shared" si="25"/>
        <v>18.238044999999993</v>
      </c>
      <c r="G238" s="2">
        <f t="shared" si="19"/>
        <v>19.067880000000006</v>
      </c>
      <c r="H238" s="2">
        <f t="shared" si="23"/>
        <v>19.962463500000016</v>
      </c>
      <c r="I238" s="2">
        <f t="array" ref="I238">SUMPRODUCT(B222:B241, (ROW(B222:B241)-ROW(B222)+1)) / (20*21/2)</f>
        <v>18.39862904761905</v>
      </c>
      <c r="J238" s="2">
        <f t="shared" si="26"/>
        <v>18.431058324457315</v>
      </c>
      <c r="K238" s="2">
        <f t="shared" si="20"/>
        <v>18.909030859174266</v>
      </c>
    </row>
    <row r="239" spans="1:11" ht="13.5" x14ac:dyDescent="0.25">
      <c r="A239" s="3">
        <v>42353</v>
      </c>
      <c r="B239" s="2">
        <v>18.7272</v>
      </c>
      <c r="C239" s="2">
        <f t="shared" si="21"/>
        <v>0</v>
      </c>
      <c r="D239" s="2">
        <f t="shared" si="22"/>
        <v>18.561799999999998</v>
      </c>
      <c r="E239" s="2">
        <f t="shared" si="24"/>
        <v>18.287559999999999</v>
      </c>
      <c r="F239" s="2">
        <f t="shared" si="25"/>
        <v>18.274494999999995</v>
      </c>
      <c r="G239" s="2">
        <f t="shared" si="19"/>
        <v>19.040228000000006</v>
      </c>
      <c r="H239" s="2">
        <f t="shared" si="23"/>
        <v>19.954909000000015</v>
      </c>
      <c r="I239" s="2">
        <f t="array" ref="I239">SUMPRODUCT(B223:B242, (ROW(B223:B242)-ROW(B223)+1)) / (20*21/2)</f>
        <v>18.469871904761902</v>
      </c>
      <c r="J239" s="2">
        <f t="shared" si="26"/>
        <v>18.45926229355662</v>
      </c>
      <c r="K239" s="2">
        <f t="shared" si="20"/>
        <v>18.901900237245865</v>
      </c>
    </row>
    <row r="240" spans="1:11" ht="13.5" x14ac:dyDescent="0.25">
      <c r="A240" s="3">
        <v>42354</v>
      </c>
      <c r="B240" s="2">
        <v>18.601500000000001</v>
      </c>
      <c r="C240" s="2">
        <f t="shared" si="21"/>
        <v>-0.12569999999999837</v>
      </c>
      <c r="D240" s="2">
        <f t="shared" si="22"/>
        <v>18.606539999999999</v>
      </c>
      <c r="E240" s="2">
        <f t="shared" si="24"/>
        <v>18.375540000000001</v>
      </c>
      <c r="F240" s="2">
        <f t="shared" si="25"/>
        <v>18.305914999999995</v>
      </c>
      <c r="G240" s="2">
        <f t="shared" si="19"/>
        <v>19.010112000000007</v>
      </c>
      <c r="H240" s="2">
        <f t="shared" si="23"/>
        <v>19.946120000000018</v>
      </c>
      <c r="I240" s="2">
        <f t="array" ref="I240">SUMPRODUCT(B224:B243, (ROW(B224:B243)-ROW(B224)+1)) / (20*21/2)</f>
        <v>18.514903809523812</v>
      </c>
      <c r="J240" s="2">
        <f t="shared" si="26"/>
        <v>18.472808741789322</v>
      </c>
      <c r="K240" s="2">
        <f t="shared" si="20"/>
        <v>18.890119835785242</v>
      </c>
    </row>
    <row r="241" spans="1:11" ht="13.5" x14ac:dyDescent="0.25">
      <c r="A241" s="3">
        <v>42355</v>
      </c>
      <c r="B241" s="2">
        <v>18.601500000000001</v>
      </c>
      <c r="C241" s="2">
        <f t="shared" si="21"/>
        <v>0</v>
      </c>
      <c r="D241" s="2">
        <f t="shared" si="22"/>
        <v>18.631679999999999</v>
      </c>
      <c r="E241" s="2">
        <f t="shared" si="24"/>
        <v>18.463519999999999</v>
      </c>
      <c r="F241" s="2">
        <f t="shared" si="25"/>
        <v>18.331049999999998</v>
      </c>
      <c r="G241" s="2">
        <f t="shared" si="19"/>
        <v>18.984974000000008</v>
      </c>
      <c r="H241" s="2">
        <f t="shared" si="23"/>
        <v>19.937076500000021</v>
      </c>
      <c r="I241" s="2">
        <f t="array" ref="I241">SUMPRODUCT(B225:B244, (ROW(B225:B244)-ROW(B225)+1)) / (20*21/2)</f>
        <v>18.556344761904764</v>
      </c>
      <c r="J241" s="2">
        <f t="shared" si="26"/>
        <v>18.485065052095099</v>
      </c>
      <c r="K241" s="2">
        <f t="shared" si="20"/>
        <v>18.878801410852489</v>
      </c>
    </row>
    <row r="242" spans="1:11" ht="13.5" x14ac:dyDescent="0.25">
      <c r="A242" s="3">
        <v>42356</v>
      </c>
      <c r="B242" s="2">
        <v>19.0791</v>
      </c>
      <c r="C242" s="2">
        <f t="shared" si="21"/>
        <v>0.47759999999999891</v>
      </c>
      <c r="D242" s="2">
        <f t="shared" si="22"/>
        <v>18.747299999999999</v>
      </c>
      <c r="E242" s="2">
        <f t="shared" si="24"/>
        <v>18.569090000000003</v>
      </c>
      <c r="F242" s="2">
        <f t="shared" si="25"/>
        <v>18.380064999999995</v>
      </c>
      <c r="G242" s="2">
        <f t="shared" ref="G242:G305" si="27">AVERAGE(B193:B242)</f>
        <v>18.966874000000004</v>
      </c>
      <c r="H242" s="2">
        <f t="shared" si="23"/>
        <v>19.930433000000018</v>
      </c>
      <c r="I242" s="2">
        <f t="array" ref="I242">SUMPRODUCT(B226:B245, (ROW(B226:B245)-ROW(B226)+1)) / (20*21/2)</f>
        <v>18.596564761904759</v>
      </c>
      <c r="J242" s="2">
        <f t="shared" si="26"/>
        <v>18.541639809038422</v>
      </c>
      <c r="K242" s="2">
        <f t="shared" si="20"/>
        <v>18.886656257485726</v>
      </c>
    </row>
    <row r="243" spans="1:11" ht="13.5" x14ac:dyDescent="0.25">
      <c r="A243" s="3">
        <v>42359</v>
      </c>
      <c r="B243" s="2">
        <v>18.852900000000002</v>
      </c>
      <c r="C243" s="2">
        <f t="shared" si="21"/>
        <v>-0.22619999999999862</v>
      </c>
      <c r="D243" s="2">
        <f t="shared" si="22"/>
        <v>18.77244</v>
      </c>
      <c r="E243" s="2">
        <f t="shared" si="24"/>
        <v>18.631930000000001</v>
      </c>
      <c r="F243" s="2">
        <f t="shared" si="25"/>
        <v>18.417769999999997</v>
      </c>
      <c r="G243" s="2">
        <f t="shared" si="27"/>
        <v>18.944250000000007</v>
      </c>
      <c r="H243" s="2">
        <f t="shared" si="23"/>
        <v>19.922901000000017</v>
      </c>
      <c r="I243" s="2">
        <f t="array" ref="I243">SUMPRODUCT(B227:B246, (ROW(B227:B246)-ROW(B227)+1)) / (20*21/2)</f>
        <v>18.611046190476191</v>
      </c>
      <c r="J243" s="2">
        <f t="shared" si="26"/>
        <v>18.571283636749051</v>
      </c>
      <c r="K243" s="2">
        <f t="shared" ref="K243:K306" si="28">$K$4*B243+(1-$K$4)*K242</f>
        <v>18.885332482682365</v>
      </c>
    </row>
    <row r="244" spans="1:11" ht="13.5" x14ac:dyDescent="0.25">
      <c r="A244" s="3">
        <v>42360</v>
      </c>
      <c r="B244" s="2">
        <v>18.852900000000002</v>
      </c>
      <c r="C244" s="2">
        <f t="shared" si="21"/>
        <v>0</v>
      </c>
      <c r="D244" s="2">
        <f t="shared" si="22"/>
        <v>18.797580000000004</v>
      </c>
      <c r="E244" s="2">
        <f t="shared" si="24"/>
        <v>18.679690000000001</v>
      </c>
      <c r="F244" s="2">
        <f t="shared" si="25"/>
        <v>18.430589999999999</v>
      </c>
      <c r="G244" s="2">
        <f t="shared" si="27"/>
        <v>18.920068000000008</v>
      </c>
      <c r="H244" s="2">
        <f t="shared" si="23"/>
        <v>19.915405000000018</v>
      </c>
      <c r="I244" s="2">
        <f t="array" ref="I244">SUMPRODUCT(B228:B247, (ROW(B228:B247)-ROW(B228)+1)) / (20*21/2)</f>
        <v>18.648871904761904</v>
      </c>
      <c r="J244" s="2">
        <f t="shared" si="26"/>
        <v>18.598104242772951</v>
      </c>
      <c r="K244" s="2">
        <f t="shared" si="28"/>
        <v>18.884060620616392</v>
      </c>
    </row>
    <row r="245" spans="1:11" ht="13.5" x14ac:dyDescent="0.25">
      <c r="A245" s="3">
        <v>42361</v>
      </c>
      <c r="B245" s="2">
        <v>18.852900000000002</v>
      </c>
      <c r="C245" s="2">
        <f t="shared" si="21"/>
        <v>0</v>
      </c>
      <c r="D245" s="2">
        <f t="shared" si="22"/>
        <v>18.847860000000004</v>
      </c>
      <c r="E245" s="2">
        <f t="shared" si="24"/>
        <v>18.727200000000003</v>
      </c>
      <c r="F245" s="2">
        <f t="shared" si="25"/>
        <v>18.449444999999994</v>
      </c>
      <c r="G245" s="2">
        <f t="shared" si="27"/>
        <v>18.895786000000001</v>
      </c>
      <c r="H245" s="2">
        <f t="shared" si="23"/>
        <v>19.90795750000002</v>
      </c>
      <c r="I245" s="2">
        <f t="array" ref="I245">SUMPRODUCT(B229:B248, (ROW(B229:B248)-ROW(B229)+1)) / (20*21/2)</f>
        <v>18.719494285714287</v>
      </c>
      <c r="J245" s="2">
        <f t="shared" si="26"/>
        <v>18.622370505366003</v>
      </c>
      <c r="K245" s="2">
        <f t="shared" si="28"/>
        <v>18.882838635494181</v>
      </c>
    </row>
    <row r="246" spans="1:11" ht="13.5" x14ac:dyDescent="0.25">
      <c r="A246" s="3">
        <v>42363</v>
      </c>
      <c r="B246" s="2">
        <v>18.601500000000001</v>
      </c>
      <c r="C246" s="2">
        <f t="shared" si="21"/>
        <v>-0.25140000000000029</v>
      </c>
      <c r="D246" s="2">
        <f t="shared" si="22"/>
        <v>18.847860000000004</v>
      </c>
      <c r="E246" s="2">
        <f t="shared" si="24"/>
        <v>18.73977</v>
      </c>
      <c r="F246" s="2">
        <f t="shared" si="25"/>
        <v>18.455729999999996</v>
      </c>
      <c r="G246" s="2">
        <f t="shared" si="27"/>
        <v>18.866626000000007</v>
      </c>
      <c r="H246" s="2">
        <f t="shared" si="23"/>
        <v>19.90038000000002</v>
      </c>
      <c r="I246" s="2">
        <f t="array" ref="I246">SUMPRODUCT(B230:B249, (ROW(B230:B249)-ROW(B230)+1)) / (20*21/2)</f>
        <v>18.731021904761906</v>
      </c>
      <c r="J246" s="2">
        <f t="shared" si="26"/>
        <v>18.620382838188288</v>
      </c>
      <c r="K246" s="2">
        <f t="shared" si="28"/>
        <v>18.871805747827743</v>
      </c>
    </row>
    <row r="247" spans="1:11" ht="13.5" x14ac:dyDescent="0.25">
      <c r="A247" s="3">
        <v>42366</v>
      </c>
      <c r="B247" s="2">
        <v>18.852900000000002</v>
      </c>
      <c r="C247" s="2">
        <f t="shared" si="21"/>
        <v>0.25140000000000029</v>
      </c>
      <c r="D247" s="2">
        <f t="shared" si="22"/>
        <v>18.802620000000001</v>
      </c>
      <c r="E247" s="2">
        <f t="shared" si="24"/>
        <v>18.77496</v>
      </c>
      <c r="F247" s="2">
        <f t="shared" si="25"/>
        <v>18.480864999999994</v>
      </c>
      <c r="G247" s="2">
        <f t="shared" si="27"/>
        <v>18.841488000000002</v>
      </c>
      <c r="H247" s="2">
        <f t="shared" si="23"/>
        <v>19.894059500000019</v>
      </c>
      <c r="I247" s="2">
        <f t="array" ref="I247">SUMPRODUCT(B231:B250, (ROW(B231:B250)-ROW(B231)+1)) / (20*21/2)</f>
        <v>18.792931428571432</v>
      </c>
      <c r="J247" s="2">
        <f t="shared" si="26"/>
        <v>18.642527329789406</v>
      </c>
      <c r="K247" s="2">
        <f t="shared" si="28"/>
        <v>18.871064345952146</v>
      </c>
    </row>
    <row r="248" spans="1:11" ht="13.5" x14ac:dyDescent="0.25">
      <c r="A248" s="3">
        <v>42367</v>
      </c>
      <c r="B248" s="2">
        <v>19.2224</v>
      </c>
      <c r="C248" s="2">
        <f t="shared" si="21"/>
        <v>0.36949999999999861</v>
      </c>
      <c r="D248" s="2">
        <f t="shared" si="22"/>
        <v>18.876519999999999</v>
      </c>
      <c r="E248" s="2">
        <f t="shared" si="24"/>
        <v>18.824480000000001</v>
      </c>
      <c r="F248" s="2">
        <f t="shared" si="25"/>
        <v>18.530759999999994</v>
      </c>
      <c r="G248" s="2">
        <f t="shared" si="27"/>
        <v>18.825752000000001</v>
      </c>
      <c r="H248" s="2">
        <f t="shared" si="23"/>
        <v>19.889586500000018</v>
      </c>
      <c r="I248" s="2">
        <f t="array" ref="I248">SUMPRODUCT(B232:B251, (ROW(B232:B251)-ROW(B232)+1)) / (20*21/2)</f>
        <v>18.86</v>
      </c>
      <c r="J248" s="2">
        <f t="shared" si="26"/>
        <v>18.697753298380892</v>
      </c>
      <c r="K248" s="2">
        <f t="shared" si="28"/>
        <v>18.884842214738338</v>
      </c>
    </row>
    <row r="249" spans="1:11" ht="13.5" x14ac:dyDescent="0.25">
      <c r="A249" s="3">
        <v>42368</v>
      </c>
      <c r="B249" s="2">
        <v>18.651800000000001</v>
      </c>
      <c r="C249" s="2">
        <f t="shared" si="21"/>
        <v>-0.57059999999999889</v>
      </c>
      <c r="D249" s="2">
        <f t="shared" si="22"/>
        <v>18.836300000000005</v>
      </c>
      <c r="E249" s="2">
        <f t="shared" si="24"/>
        <v>18.816940000000002</v>
      </c>
      <c r="F249" s="2">
        <f t="shared" si="25"/>
        <v>18.552249999999994</v>
      </c>
      <c r="G249" s="2">
        <f t="shared" si="27"/>
        <v>18.800112000000002</v>
      </c>
      <c r="H249" s="2">
        <f t="shared" si="23"/>
        <v>19.882018500000019</v>
      </c>
      <c r="I249" s="2">
        <f t="array" ref="I249">SUMPRODUCT(B233:B252, (ROW(B233:B252)-ROW(B233)+1)) / (20*21/2)</f>
        <v>18.897864761904763</v>
      </c>
      <c r="J249" s="2">
        <f t="shared" si="26"/>
        <v>18.69337679377319</v>
      </c>
      <c r="K249" s="2">
        <f t="shared" si="28"/>
        <v>18.875703304356445</v>
      </c>
    </row>
    <row r="250" spans="1:11" ht="13.5" x14ac:dyDescent="0.25">
      <c r="A250" s="3">
        <v>42369</v>
      </c>
      <c r="B250" s="2">
        <v>19.202300000000001</v>
      </c>
      <c r="C250" s="2">
        <f t="shared" si="21"/>
        <v>0.55049999999999955</v>
      </c>
      <c r="D250" s="2">
        <f t="shared" si="22"/>
        <v>18.906179999999999</v>
      </c>
      <c r="E250" s="2">
        <f t="shared" si="24"/>
        <v>18.877020000000002</v>
      </c>
      <c r="F250" s="2">
        <f t="shared" si="25"/>
        <v>18.626279999999994</v>
      </c>
      <c r="G250" s="2">
        <f t="shared" si="27"/>
        <v>18.786989999999999</v>
      </c>
      <c r="H250" s="2">
        <f t="shared" si="23"/>
        <v>19.87683950000002</v>
      </c>
      <c r="I250" s="2">
        <f t="array" ref="I250">SUMPRODUCT(B234:B253, (ROW(B234:B253)-ROW(B234)+1)) / (20*21/2)</f>
        <v>18.930344285714284</v>
      </c>
      <c r="J250" s="2">
        <f t="shared" si="26"/>
        <v>18.741845670556696</v>
      </c>
      <c r="K250" s="2">
        <f t="shared" si="28"/>
        <v>18.888511017911096</v>
      </c>
    </row>
    <row r="251" spans="1:11" ht="13.5" x14ac:dyDescent="0.25">
      <c r="A251" s="3">
        <v>42373</v>
      </c>
      <c r="B251" s="2">
        <v>19.330500000000001</v>
      </c>
      <c r="C251" s="2">
        <f t="shared" si="21"/>
        <v>0.12819999999999965</v>
      </c>
      <c r="D251" s="2">
        <f t="shared" si="22"/>
        <v>19.05198</v>
      </c>
      <c r="E251" s="2">
        <f t="shared" si="24"/>
        <v>18.949920000000002</v>
      </c>
      <c r="F251" s="2">
        <f t="shared" si="25"/>
        <v>18.706719999999997</v>
      </c>
      <c r="G251" s="2">
        <f t="shared" si="27"/>
        <v>18.776934000000001</v>
      </c>
      <c r="H251" s="2">
        <f t="shared" si="23"/>
        <v>19.872907000000016</v>
      </c>
      <c r="I251" s="2">
        <f t="array" ref="I251">SUMPRODUCT(B235:B254, (ROW(B235:B254)-ROW(B235)+1)) / (20*21/2)</f>
        <v>19.004370000000002</v>
      </c>
      <c r="J251" s="2">
        <f t="shared" si="26"/>
        <v>18.797907987646536</v>
      </c>
      <c r="K251" s="2">
        <f t="shared" si="28"/>
        <v>18.905843919169484</v>
      </c>
    </row>
    <row r="252" spans="1:11" ht="13.5" x14ac:dyDescent="0.25">
      <c r="A252" s="3">
        <v>42374</v>
      </c>
      <c r="B252" s="2">
        <v>19.104299999999999</v>
      </c>
      <c r="C252" s="2">
        <f t="shared" si="21"/>
        <v>-0.22620000000000218</v>
      </c>
      <c r="D252" s="2">
        <f t="shared" si="22"/>
        <v>19.102260000000001</v>
      </c>
      <c r="E252" s="2">
        <f t="shared" si="24"/>
        <v>18.952440000000003</v>
      </c>
      <c r="F252" s="2">
        <f t="shared" si="25"/>
        <v>18.760764999999999</v>
      </c>
      <c r="G252" s="2">
        <f t="shared" si="27"/>
        <v>18.762354000000002</v>
      </c>
      <c r="H252" s="2">
        <f t="shared" si="23"/>
        <v>19.867843500000014</v>
      </c>
      <c r="I252" s="2">
        <f t="array" ref="I252">SUMPRODUCT(B236:B255, (ROW(B236:B255)-ROW(B236)+1)) / (20*21/2)</f>
        <v>19.03363095238095</v>
      </c>
      <c r="J252" s="2">
        <f t="shared" si="26"/>
        <v>18.827088179299245</v>
      </c>
      <c r="K252" s="2">
        <f t="shared" si="28"/>
        <v>18.913626510574602</v>
      </c>
    </row>
    <row r="253" spans="1:11" ht="13.5" x14ac:dyDescent="0.25">
      <c r="A253" s="3">
        <v>42375</v>
      </c>
      <c r="B253" s="2">
        <v>19.101800000000001</v>
      </c>
      <c r="C253" s="2">
        <f t="shared" si="21"/>
        <v>-2.4999999999977263E-3</v>
      </c>
      <c r="D253" s="2">
        <f t="shared" si="22"/>
        <v>19.078139999999998</v>
      </c>
      <c r="E253" s="2">
        <f t="shared" si="24"/>
        <v>18.977330000000002</v>
      </c>
      <c r="F253" s="2">
        <f t="shared" si="25"/>
        <v>18.80463</v>
      </c>
      <c r="G253" s="2">
        <f t="shared" si="27"/>
        <v>18.751244</v>
      </c>
      <c r="H253" s="2">
        <f t="shared" si="23"/>
        <v>19.862162000000016</v>
      </c>
      <c r="I253" s="2">
        <f t="array" ref="I253">SUMPRODUCT(B237:B256, (ROW(B237:B256)-ROW(B237)+1)) / (20*21/2)</f>
        <v>19.064613809523809</v>
      </c>
      <c r="J253" s="2">
        <f t="shared" si="26"/>
        <v>18.853251209842174</v>
      </c>
      <c r="K253" s="2">
        <f t="shared" si="28"/>
        <v>18.921005863101087</v>
      </c>
    </row>
    <row r="254" spans="1:11" ht="13.5" x14ac:dyDescent="0.25">
      <c r="A254" s="3">
        <v>42376</v>
      </c>
      <c r="B254" s="2">
        <v>19.581900000000001</v>
      </c>
      <c r="C254" s="2">
        <f t="shared" si="21"/>
        <v>0.48010000000000019</v>
      </c>
      <c r="D254" s="2">
        <f t="shared" si="22"/>
        <v>19.26416</v>
      </c>
      <c r="E254" s="2">
        <f t="shared" si="24"/>
        <v>19.050230000000003</v>
      </c>
      <c r="F254" s="2">
        <f t="shared" si="25"/>
        <v>18.864960000000004</v>
      </c>
      <c r="G254" s="2">
        <f t="shared" si="27"/>
        <v>18.743199999999998</v>
      </c>
      <c r="H254" s="2">
        <f t="shared" si="23"/>
        <v>19.859486500000017</v>
      </c>
      <c r="I254" s="2">
        <f t="array" ref="I254">SUMPRODUCT(B238:B257, (ROW(B238:B257)-ROW(B238)+1)) / (20*21/2)</f>
        <v>19.084824285714284</v>
      </c>
      <c r="J254" s="2">
        <f t="shared" si="26"/>
        <v>18.922646332714347</v>
      </c>
      <c r="K254" s="2">
        <f t="shared" si="28"/>
        <v>18.946923280234376</v>
      </c>
    </row>
    <row r="255" spans="1:11" ht="13.5" x14ac:dyDescent="0.25">
      <c r="A255" s="3">
        <v>42377</v>
      </c>
      <c r="B255" s="2">
        <v>19.1722</v>
      </c>
      <c r="C255" s="2">
        <f t="shared" si="21"/>
        <v>-0.40970000000000084</v>
      </c>
      <c r="D255" s="2">
        <f t="shared" si="22"/>
        <v>19.258140000000001</v>
      </c>
      <c r="E255" s="2">
        <f t="shared" si="24"/>
        <v>19.082159999999998</v>
      </c>
      <c r="F255" s="2">
        <f t="shared" si="25"/>
        <v>18.904680000000006</v>
      </c>
      <c r="G255" s="2">
        <f t="shared" si="27"/>
        <v>18.726962</v>
      </c>
      <c r="H255" s="2">
        <f t="shared" si="23"/>
        <v>19.854762500000014</v>
      </c>
      <c r="I255" s="2">
        <f t="array" ref="I255">SUMPRODUCT(B239:B258, (ROW(B239:B258)-ROW(B239)+1)) / (20*21/2)</f>
        <v>19.105027142857139</v>
      </c>
      <c r="J255" s="2">
        <f t="shared" si="26"/>
        <v>18.946413348646317</v>
      </c>
      <c r="K255" s="2">
        <f t="shared" si="28"/>
        <v>18.955757661401655</v>
      </c>
    </row>
    <row r="256" spans="1:11" ht="13.5" x14ac:dyDescent="0.25">
      <c r="A256" s="3">
        <v>42380</v>
      </c>
      <c r="B256" s="2">
        <v>19.23</v>
      </c>
      <c r="C256" s="2">
        <f t="shared" si="21"/>
        <v>5.7800000000000296E-2</v>
      </c>
      <c r="D256" s="2">
        <f t="shared" si="22"/>
        <v>19.238040000000002</v>
      </c>
      <c r="E256" s="2">
        <f t="shared" si="24"/>
        <v>19.145009999999999</v>
      </c>
      <c r="F256" s="2">
        <f t="shared" si="25"/>
        <v>18.942390000000003</v>
      </c>
      <c r="G256" s="2">
        <f t="shared" si="27"/>
        <v>18.711879999999997</v>
      </c>
      <c r="H256" s="2">
        <f t="shared" si="23"/>
        <v>19.850570000000015</v>
      </c>
      <c r="I256" s="2">
        <f t="array" ref="I256">SUMPRODUCT(B240:B259, (ROW(B240:B259)-ROW(B240)+1)) / (20*21/2)</f>
        <v>19.123763333333336</v>
      </c>
      <c r="J256" s="2">
        <f t="shared" si="26"/>
        <v>18.97342160115619</v>
      </c>
      <c r="K256" s="2">
        <f t="shared" si="28"/>
        <v>18.966512262915316</v>
      </c>
    </row>
    <row r="257" spans="1:11" ht="13.5" x14ac:dyDescent="0.25">
      <c r="A257" s="3">
        <v>42381</v>
      </c>
      <c r="B257" s="2">
        <v>19.154599999999999</v>
      </c>
      <c r="C257" s="2">
        <f t="shared" si="21"/>
        <v>-7.540000000000191E-2</v>
      </c>
      <c r="D257" s="2">
        <f t="shared" si="22"/>
        <v>19.248100000000001</v>
      </c>
      <c r="E257" s="2">
        <f t="shared" si="24"/>
        <v>19.175179999999997</v>
      </c>
      <c r="F257" s="2">
        <f t="shared" si="25"/>
        <v>18.975070000000006</v>
      </c>
      <c r="G257" s="2">
        <f t="shared" si="27"/>
        <v>18.702831999999997</v>
      </c>
      <c r="H257" s="2">
        <f t="shared" si="23"/>
        <v>19.846012500000015</v>
      </c>
      <c r="I257" s="2">
        <f t="array" ref="I257">SUMPRODUCT(B241:B260, (ROW(B241:B260)-ROW(B241)+1)) / (20*21/2)</f>
        <v>19.14625380952381</v>
      </c>
      <c r="J257" s="2">
        <f t="shared" si="26"/>
        <v>18.990676686760363</v>
      </c>
      <c r="K257" s="2">
        <f t="shared" si="28"/>
        <v>18.973888252604912</v>
      </c>
    </row>
    <row r="258" spans="1:11" ht="13.5" x14ac:dyDescent="0.25">
      <c r="A258" s="3">
        <v>42382</v>
      </c>
      <c r="B258" s="2">
        <v>19.187200000000001</v>
      </c>
      <c r="C258" s="2">
        <f t="shared" si="21"/>
        <v>3.2600000000002183E-2</v>
      </c>
      <c r="D258" s="2">
        <f t="shared" si="22"/>
        <v>19.265180000000001</v>
      </c>
      <c r="E258" s="2">
        <f t="shared" si="24"/>
        <v>19.171659999999996</v>
      </c>
      <c r="F258" s="2">
        <f t="shared" si="25"/>
        <v>18.998070000000006</v>
      </c>
      <c r="G258" s="2">
        <f t="shared" si="27"/>
        <v>18.689407999999997</v>
      </c>
      <c r="H258" s="2">
        <f t="shared" si="23"/>
        <v>19.843181500000014</v>
      </c>
      <c r="I258" s="2">
        <f t="array" ref="I258">SUMPRODUCT(B242:B261, (ROW(B242:B261)-ROW(B242)+1)) / (20*21/2)</f>
        <v>19.189324761904764</v>
      </c>
      <c r="J258" s="2">
        <f t="shared" si="26"/>
        <v>19.009393192783186</v>
      </c>
      <c r="K258" s="2">
        <f t="shared" si="28"/>
        <v>18.982253419169425</v>
      </c>
    </row>
    <row r="259" spans="1:11" ht="13.5" x14ac:dyDescent="0.25">
      <c r="A259" s="3">
        <v>42384</v>
      </c>
      <c r="B259" s="2">
        <v>19.194800000000001</v>
      </c>
      <c r="C259" s="2">
        <f t="shared" si="21"/>
        <v>7.6000000000000512E-3</v>
      </c>
      <c r="D259" s="2">
        <f t="shared" si="22"/>
        <v>19.187760000000001</v>
      </c>
      <c r="E259" s="2">
        <f t="shared" si="24"/>
        <v>19.225959999999997</v>
      </c>
      <c r="F259" s="2">
        <f t="shared" si="25"/>
        <v>19.021450000000005</v>
      </c>
      <c r="G259" s="2">
        <f t="shared" si="27"/>
        <v>18.676135999999996</v>
      </c>
      <c r="H259" s="2">
        <f t="shared" si="23"/>
        <v>19.840388500000017</v>
      </c>
      <c r="I259" s="2">
        <f t="array" ref="I259">SUMPRODUCT(B243:B262, (ROW(B243:B262)-ROW(B243)+1)) / (20*21/2)</f>
        <v>19.204381428571427</v>
      </c>
      <c r="J259" s="2">
        <f t="shared" si="26"/>
        <v>19.02705098394669</v>
      </c>
      <c r="K259" s="2">
        <f t="shared" si="28"/>
        <v>18.990588579201997</v>
      </c>
    </row>
    <row r="260" spans="1:11" ht="13.5" x14ac:dyDescent="0.25">
      <c r="A260" s="3">
        <v>42387</v>
      </c>
      <c r="B260" s="2">
        <v>19.2576</v>
      </c>
      <c r="C260" s="2">
        <f t="shared" ref="C260:C323" si="29">B260-B259</f>
        <v>6.2799999999999301E-2</v>
      </c>
      <c r="D260" s="2">
        <f t="shared" si="22"/>
        <v>19.204839999999997</v>
      </c>
      <c r="E260" s="2">
        <f t="shared" si="24"/>
        <v>19.231490000000001</v>
      </c>
      <c r="F260" s="2">
        <f t="shared" si="25"/>
        <v>19.054255000000005</v>
      </c>
      <c r="G260" s="2">
        <f t="shared" si="27"/>
        <v>18.671661999999994</v>
      </c>
      <c r="H260" s="2">
        <f t="shared" si="23"/>
        <v>19.837909500000016</v>
      </c>
      <c r="I260" s="2">
        <f t="array" ref="I260">SUMPRODUCT(B244:B263, (ROW(B244:B263)-ROW(B244)+1)) / (20*21/2)</f>
        <v>19.251864285714284</v>
      </c>
      <c r="J260" s="2">
        <f t="shared" si="26"/>
        <v>19.049008033094626</v>
      </c>
      <c r="K260" s="2">
        <f t="shared" si="28"/>
        <v>19.001059615311721</v>
      </c>
    </row>
    <row r="261" spans="1:11" ht="13.5" x14ac:dyDescent="0.25">
      <c r="A261" s="3">
        <v>42388</v>
      </c>
      <c r="B261" s="2">
        <v>19.506499999999999</v>
      </c>
      <c r="C261" s="2">
        <f t="shared" si="29"/>
        <v>0.24889999999999901</v>
      </c>
      <c r="D261" s="2">
        <f t="shared" si="22"/>
        <v>19.26014</v>
      </c>
      <c r="E261" s="2">
        <f t="shared" si="24"/>
        <v>19.249090000000002</v>
      </c>
      <c r="F261" s="2">
        <f t="shared" si="25"/>
        <v>19.099505000000004</v>
      </c>
      <c r="G261" s="2">
        <f t="shared" si="27"/>
        <v>18.672165999999994</v>
      </c>
      <c r="H261" s="2">
        <f t="shared" si="23"/>
        <v>19.836675000000017</v>
      </c>
      <c r="I261" s="2">
        <f t="array" ref="I261">SUMPRODUCT(B245:B264, (ROW(B245:B264)-ROW(B245)+1)) / (20*21/2)</f>
        <v>19.271822857142858</v>
      </c>
      <c r="J261" s="2">
        <f t="shared" si="26"/>
        <v>19.092578696609422</v>
      </c>
      <c r="K261" s="2">
        <f t="shared" si="28"/>
        <v>19.020880806868124</v>
      </c>
    </row>
    <row r="262" spans="1:11" ht="13.5" x14ac:dyDescent="0.25">
      <c r="A262" s="3">
        <v>42389</v>
      </c>
      <c r="B262" s="2">
        <v>19.2576</v>
      </c>
      <c r="C262" s="2">
        <f t="shared" si="29"/>
        <v>-0.24889999999999901</v>
      </c>
      <c r="D262" s="2">
        <f t="shared" ref="D262:D325" si="30">AVERAGE(B258:B262)</f>
        <v>19.280740000000002</v>
      </c>
      <c r="E262" s="2">
        <f t="shared" si="24"/>
        <v>19.264419999999998</v>
      </c>
      <c r="F262" s="2">
        <f t="shared" si="25"/>
        <v>19.108430000000006</v>
      </c>
      <c r="G262" s="2">
        <f t="shared" si="27"/>
        <v>18.669701999999994</v>
      </c>
      <c r="H262" s="2">
        <f t="shared" si="23"/>
        <v>19.834196000000016</v>
      </c>
      <c r="I262" s="2">
        <f t="array" ref="I262">SUMPRODUCT(B246:B265, (ROW(B246:B265)-ROW(B246)+1)) / (20*21/2)</f>
        <v>19.289387142857141</v>
      </c>
      <c r="J262" s="2">
        <f t="shared" si="26"/>
        <v>19.108295011218051</v>
      </c>
      <c r="K262" s="2">
        <f t="shared" si="28"/>
        <v>19.030163912481139</v>
      </c>
    </row>
    <row r="263" spans="1:11" ht="13.5" x14ac:dyDescent="0.25">
      <c r="A263" s="3">
        <v>42390</v>
      </c>
      <c r="B263" s="2">
        <v>19.606999999999999</v>
      </c>
      <c r="C263" s="2">
        <f t="shared" si="29"/>
        <v>0.34939999999999927</v>
      </c>
      <c r="D263" s="2">
        <f t="shared" si="30"/>
        <v>19.364699999999999</v>
      </c>
      <c r="E263" s="2">
        <f t="shared" si="24"/>
        <v>19.31494</v>
      </c>
      <c r="F263" s="2">
        <f t="shared" si="25"/>
        <v>19.146135000000005</v>
      </c>
      <c r="G263" s="2">
        <f t="shared" si="27"/>
        <v>18.685285999999994</v>
      </c>
      <c r="H263" s="2">
        <f t="shared" si="23"/>
        <v>19.833464000000017</v>
      </c>
      <c r="I263" s="2">
        <f t="array" ref="I263">SUMPRODUCT(B247:B266, (ROW(B247:B266)-ROW(B247)+1)) / (20*21/2)</f>
        <v>19.315328571428573</v>
      </c>
      <c r="J263" s="2">
        <f t="shared" si="26"/>
        <v>19.155790724435381</v>
      </c>
      <c r="K263" s="2">
        <f t="shared" si="28"/>
        <v>19.052784935521093</v>
      </c>
    </row>
    <row r="264" spans="1:11" ht="13.5" x14ac:dyDescent="0.25">
      <c r="A264" s="3">
        <v>42391</v>
      </c>
      <c r="B264" s="2">
        <v>19.355699999999999</v>
      </c>
      <c r="C264" s="2">
        <f t="shared" si="29"/>
        <v>-0.25130000000000052</v>
      </c>
      <c r="D264" s="2">
        <f t="shared" si="30"/>
        <v>19.396879999999999</v>
      </c>
      <c r="E264" s="2">
        <f t="shared" si="24"/>
        <v>19.29232</v>
      </c>
      <c r="F264" s="2">
        <f t="shared" si="25"/>
        <v>19.171275000000005</v>
      </c>
      <c r="G264" s="2">
        <f t="shared" si="27"/>
        <v>18.700369999999992</v>
      </c>
      <c r="H264" s="2">
        <f t="shared" si="23"/>
        <v>19.831475500000018</v>
      </c>
      <c r="I264" s="2">
        <f t="array" ref="I264">SUMPRODUCT(B248:B267, (ROW(B248:B267)-ROW(B248)+1)) / (20*21/2)</f>
        <v>19.338330476190478</v>
      </c>
      <c r="J264" s="2">
        <f t="shared" si="26"/>
        <v>19.174829703060581</v>
      </c>
      <c r="K264" s="2">
        <f t="shared" si="28"/>
        <v>19.064663957657523</v>
      </c>
    </row>
    <row r="265" spans="1:11" ht="13.5" x14ac:dyDescent="0.25">
      <c r="A265" s="3">
        <v>42394</v>
      </c>
      <c r="B265" s="2">
        <v>19.355699999999999</v>
      </c>
      <c r="C265" s="2">
        <f t="shared" si="29"/>
        <v>0</v>
      </c>
      <c r="D265" s="2">
        <f t="shared" si="30"/>
        <v>19.416499999999999</v>
      </c>
      <c r="E265" s="2">
        <f t="shared" si="24"/>
        <v>19.310669999999998</v>
      </c>
      <c r="F265" s="2">
        <f t="shared" si="25"/>
        <v>19.196415000000002</v>
      </c>
      <c r="G265" s="2">
        <f t="shared" si="27"/>
        <v>18.71545399999999</v>
      </c>
      <c r="H265" s="2">
        <f t="shared" si="23"/>
        <v>19.828881000000017</v>
      </c>
      <c r="I265" s="2">
        <f t="array" ref="I265">SUMPRODUCT(B249:B268, (ROW(B249:B268)-ROW(B249)+1)) / (20*21/2)</f>
        <v>19.358587619047615</v>
      </c>
      <c r="J265" s="2">
        <f t="shared" si="26"/>
        <v>19.192055445626238</v>
      </c>
      <c r="K265" s="2">
        <f t="shared" si="28"/>
        <v>19.076077135788601</v>
      </c>
    </row>
    <row r="266" spans="1:11" ht="13.5" x14ac:dyDescent="0.25">
      <c r="A266" s="3">
        <v>42395</v>
      </c>
      <c r="B266" s="2">
        <v>19.468800000000002</v>
      </c>
      <c r="C266" s="2">
        <f t="shared" si="29"/>
        <v>0.11310000000000286</v>
      </c>
      <c r="D266" s="2">
        <f t="shared" si="30"/>
        <v>19.40896</v>
      </c>
      <c r="E266" s="2">
        <f t="shared" si="24"/>
        <v>19.33455</v>
      </c>
      <c r="F266" s="2">
        <f t="shared" si="25"/>
        <v>19.239780000000003</v>
      </c>
      <c r="G266" s="2">
        <f t="shared" si="27"/>
        <v>18.737071999999991</v>
      </c>
      <c r="H266" s="2">
        <f t="shared" ref="H266:H329" si="31">AVERAGE(B67:B266)</f>
        <v>19.826609500000018</v>
      </c>
      <c r="I266" s="2">
        <f t="array" ref="I266">SUMPRODUCT(B250:B269, (ROW(B250:B269)-ROW(B250)+1)) / (20*21/2)</f>
        <v>19.401294761904762</v>
      </c>
      <c r="J266" s="2">
        <f t="shared" si="26"/>
        <v>19.218412069852313</v>
      </c>
      <c r="K266" s="2">
        <f t="shared" si="28"/>
        <v>19.091478032424341</v>
      </c>
    </row>
    <row r="267" spans="1:11" ht="13.5" x14ac:dyDescent="0.25">
      <c r="A267" s="3">
        <v>42396</v>
      </c>
      <c r="B267" s="2">
        <v>19.481300000000001</v>
      </c>
      <c r="C267" s="2">
        <f t="shared" si="29"/>
        <v>1.2499999999999289E-2</v>
      </c>
      <c r="D267" s="2">
        <f t="shared" si="30"/>
        <v>19.453700000000001</v>
      </c>
      <c r="E267" s="2">
        <f t="shared" si="24"/>
        <v>19.36722</v>
      </c>
      <c r="F267" s="2">
        <f t="shared" si="25"/>
        <v>19.271199999999997</v>
      </c>
      <c r="G267" s="2">
        <f t="shared" si="27"/>
        <v>18.754667999999992</v>
      </c>
      <c r="H267" s="2">
        <f t="shared" si="31"/>
        <v>19.822340500000017</v>
      </c>
      <c r="I267" s="2">
        <f t="array" ref="I267">SUMPRODUCT(B251:B270, (ROW(B251:B270)-ROW(B251)+1)) / (20*21/2)</f>
        <v>19.438854761904764</v>
      </c>
      <c r="J267" s="2">
        <f t="shared" si="26"/>
        <v>19.243449015580666</v>
      </c>
      <c r="K267" s="2">
        <f t="shared" si="28"/>
        <v>19.106765168407701</v>
      </c>
    </row>
    <row r="268" spans="1:11" ht="13.5" x14ac:dyDescent="0.25">
      <c r="A268" s="3">
        <v>42397</v>
      </c>
      <c r="B268" s="2">
        <v>19.483899999999998</v>
      </c>
      <c r="C268" s="2">
        <f t="shared" si="29"/>
        <v>2.5999999999974932E-3</v>
      </c>
      <c r="D268" s="2">
        <f t="shared" si="30"/>
        <v>19.429079999999999</v>
      </c>
      <c r="E268" s="2">
        <f t="shared" ref="E268:E331" si="32">AVERAGE(B259:B268)</f>
        <v>19.396889999999999</v>
      </c>
      <c r="F268" s="2">
        <f t="shared" si="25"/>
        <v>19.284274999999997</v>
      </c>
      <c r="G268" s="2">
        <f t="shared" si="27"/>
        <v>18.773823999999991</v>
      </c>
      <c r="H268" s="2">
        <f t="shared" si="31"/>
        <v>19.81869050000002</v>
      </c>
      <c r="I268" s="2">
        <f t="array" ref="I268">SUMPRODUCT(B252:B271, (ROW(B252:B271)-ROW(B252)+1)) / (20*21/2)</f>
        <v>19.488250952380952</v>
      </c>
      <c r="J268" s="2">
        <f t="shared" si="26"/>
        <v>19.266349109334886</v>
      </c>
      <c r="K268" s="2">
        <f t="shared" si="28"/>
        <v>19.121554769646618</v>
      </c>
    </row>
    <row r="269" spans="1:11" ht="13.5" x14ac:dyDescent="0.25">
      <c r="A269" s="3">
        <v>42398</v>
      </c>
      <c r="B269" s="2">
        <v>19.732700000000001</v>
      </c>
      <c r="C269" s="2">
        <f t="shared" si="29"/>
        <v>0.2488000000000028</v>
      </c>
      <c r="D269" s="2">
        <f t="shared" si="30"/>
        <v>19.504480000000001</v>
      </c>
      <c r="E269" s="2">
        <f t="shared" si="32"/>
        <v>19.450679999999998</v>
      </c>
      <c r="F269" s="2">
        <f t="shared" si="25"/>
        <v>19.33832</v>
      </c>
      <c r="G269" s="2">
        <f t="shared" si="27"/>
        <v>18.808513999999992</v>
      </c>
      <c r="H269" s="2">
        <f t="shared" si="31"/>
        <v>19.816769000000022</v>
      </c>
      <c r="I269" s="2">
        <f t="array" ref="I269">SUMPRODUCT(B253:B272, (ROW(B253:B272)-ROW(B253)+1)) / (20*21/2)</f>
        <v>19.590080476190476</v>
      </c>
      <c r="J269" s="2">
        <f t="shared" si="26"/>
        <v>19.310763479874421</v>
      </c>
      <c r="K269" s="2">
        <f t="shared" si="28"/>
        <v>19.14552124926832</v>
      </c>
    </row>
    <row r="270" spans="1:11" ht="13.5" x14ac:dyDescent="0.25">
      <c r="A270" s="3">
        <v>42401</v>
      </c>
      <c r="B270" s="2">
        <v>19.732700000000001</v>
      </c>
      <c r="C270" s="2">
        <f t="shared" si="29"/>
        <v>0</v>
      </c>
      <c r="D270" s="2">
        <f t="shared" si="30"/>
        <v>19.579880000000003</v>
      </c>
      <c r="E270" s="2">
        <f t="shared" si="32"/>
        <v>19.498190000000001</v>
      </c>
      <c r="F270" s="2">
        <f t="shared" si="25"/>
        <v>19.364840000000001</v>
      </c>
      <c r="G270" s="2">
        <f t="shared" si="27"/>
        <v>18.843705999999994</v>
      </c>
      <c r="H270" s="2">
        <f t="shared" si="31"/>
        <v>19.816059500000019</v>
      </c>
      <c r="I270" s="2">
        <f t="array" ref="I270">SUMPRODUCT(B254:B273, (ROW(B254:B273)-ROW(B254)+1)) / (20*21/2)</f>
        <v>19.685446190476188</v>
      </c>
      <c r="J270" s="2">
        <f t="shared" si="26"/>
        <v>19.350947910362571</v>
      </c>
      <c r="K270" s="2">
        <f t="shared" si="28"/>
        <v>19.168547866944071</v>
      </c>
    </row>
    <row r="271" spans="1:11" ht="13.5" x14ac:dyDescent="0.25">
      <c r="A271" s="3">
        <v>42402</v>
      </c>
      <c r="B271" s="2">
        <v>19.883500000000002</v>
      </c>
      <c r="C271" s="2">
        <f t="shared" si="29"/>
        <v>0.15080000000000027</v>
      </c>
      <c r="D271" s="2">
        <f t="shared" si="30"/>
        <v>19.66282</v>
      </c>
      <c r="E271" s="2">
        <f t="shared" si="32"/>
        <v>19.535889999999998</v>
      </c>
      <c r="F271" s="2">
        <f t="shared" si="25"/>
        <v>19.392490000000002</v>
      </c>
      <c r="G271" s="2">
        <f t="shared" si="27"/>
        <v>18.879399999999997</v>
      </c>
      <c r="H271" s="2">
        <f t="shared" si="31"/>
        <v>19.816080000000021</v>
      </c>
      <c r="I271" s="2">
        <f t="array" ref="I271">SUMPRODUCT(B255:B274, (ROW(B255:B274)-ROW(B255)+1)) / (20*21/2)</f>
        <v>19.776726666666669</v>
      </c>
      <c r="J271" s="2">
        <f t="shared" si="26"/>
        <v>19.401667156994709</v>
      </c>
      <c r="K271" s="2">
        <f t="shared" si="28"/>
        <v>19.196585205495282</v>
      </c>
    </row>
    <row r="272" spans="1:11" ht="13.5" x14ac:dyDescent="0.25">
      <c r="A272" s="3">
        <v>42403</v>
      </c>
      <c r="B272" s="2">
        <v>20.4617</v>
      </c>
      <c r="C272" s="2">
        <f t="shared" si="29"/>
        <v>0.57819999999999894</v>
      </c>
      <c r="D272" s="2">
        <f t="shared" si="30"/>
        <v>19.858899999999998</v>
      </c>
      <c r="E272" s="2">
        <f t="shared" si="32"/>
        <v>19.656299999999998</v>
      </c>
      <c r="F272" s="2">
        <f t="shared" si="25"/>
        <v>19.460360000000001</v>
      </c>
      <c r="G272" s="2">
        <f t="shared" si="27"/>
        <v>18.926657999999993</v>
      </c>
      <c r="H272" s="2">
        <f t="shared" si="31"/>
        <v>19.81901550000002</v>
      </c>
      <c r="I272" s="2">
        <f t="array" ref="I272">SUMPRODUCT(B256:B275, (ROW(B256:B275)-ROW(B256)+1)) / (20*21/2)</f>
        <v>19.825393333333331</v>
      </c>
      <c r="J272" s="2">
        <f t="shared" si="26"/>
        <v>19.502622665852357</v>
      </c>
      <c r="K272" s="2">
        <f t="shared" si="28"/>
        <v>19.246197550377822</v>
      </c>
    </row>
    <row r="273" spans="1:11" ht="13.5" x14ac:dyDescent="0.25">
      <c r="A273" s="3">
        <v>42404</v>
      </c>
      <c r="B273" s="2">
        <v>20.4617</v>
      </c>
      <c r="C273" s="2">
        <f t="shared" si="29"/>
        <v>0</v>
      </c>
      <c r="D273" s="2">
        <f t="shared" si="30"/>
        <v>20.054459999999999</v>
      </c>
      <c r="E273" s="2">
        <f t="shared" si="32"/>
        <v>19.741769999999999</v>
      </c>
      <c r="F273" s="2">
        <f t="shared" si="25"/>
        <v>19.528355000000001</v>
      </c>
      <c r="G273" s="2">
        <f t="shared" si="27"/>
        <v>18.973915999999992</v>
      </c>
      <c r="H273" s="2">
        <f t="shared" si="31"/>
        <v>19.82195100000002</v>
      </c>
      <c r="I273" s="2">
        <f t="array" ref="I273">SUMPRODUCT(B257:B276, (ROW(B257:B276)-ROW(B257)+1)) / (20*21/2)</f>
        <v>19.87211523809524</v>
      </c>
      <c r="J273" s="2">
        <f t="shared" si="26"/>
        <v>19.59396336434261</v>
      </c>
      <c r="K273" s="2">
        <f t="shared" si="28"/>
        <v>19.293864313108106</v>
      </c>
    </row>
    <row r="274" spans="1:11" ht="13.5" x14ac:dyDescent="0.25">
      <c r="A274" s="3">
        <v>42405</v>
      </c>
      <c r="B274" s="2">
        <v>20.486799999999999</v>
      </c>
      <c r="C274" s="2">
        <f t="shared" si="29"/>
        <v>2.5099999999998346E-2</v>
      </c>
      <c r="D274" s="2">
        <f t="shared" si="30"/>
        <v>20.205280000000002</v>
      </c>
      <c r="E274" s="2">
        <f t="shared" si="32"/>
        <v>19.854880000000001</v>
      </c>
      <c r="F274" s="2">
        <f t="shared" si="25"/>
        <v>19.573600000000006</v>
      </c>
      <c r="G274" s="2">
        <f t="shared" si="27"/>
        <v>19.011721999999992</v>
      </c>
      <c r="H274" s="2">
        <f t="shared" si="31"/>
        <v>19.825036500000017</v>
      </c>
      <c r="I274" s="2">
        <f t="array" ref="I274">SUMPRODUCT(B258:B277, (ROW(B258:B277)-ROW(B258)+1)) / (20*21/2)</f>
        <v>19.938342857142857</v>
      </c>
      <c r="J274" s="2">
        <f t="shared" si="26"/>
        <v>19.678995424881411</v>
      </c>
      <c r="K274" s="2">
        <f t="shared" si="28"/>
        <v>19.340646104750924</v>
      </c>
    </row>
    <row r="275" spans="1:11" ht="13.5" x14ac:dyDescent="0.25">
      <c r="A275" s="3">
        <v>42408</v>
      </c>
      <c r="B275" s="2">
        <v>20.084599999999998</v>
      </c>
      <c r="C275" s="2">
        <f t="shared" si="29"/>
        <v>-0.40220000000000056</v>
      </c>
      <c r="D275" s="2">
        <f t="shared" si="30"/>
        <v>20.275659999999998</v>
      </c>
      <c r="E275" s="2">
        <f t="shared" si="32"/>
        <v>19.927770000000002</v>
      </c>
      <c r="F275" s="2">
        <f t="shared" si="25"/>
        <v>19.619220000000006</v>
      </c>
      <c r="G275" s="2">
        <f t="shared" si="27"/>
        <v>19.043897999999992</v>
      </c>
      <c r="H275" s="2">
        <f t="shared" si="31"/>
        <v>19.826086500000017</v>
      </c>
      <c r="I275" s="2">
        <f t="array" ref="I275">SUMPRODUCT(B259:B278, (ROW(B259:B278)-ROW(B259)+1)) / (20*21/2)</f>
        <v>19.975141904761902</v>
      </c>
      <c r="J275" s="2">
        <f t="shared" si="26"/>
        <v>19.717624432035564</v>
      </c>
      <c r="K275" s="2">
        <f t="shared" si="28"/>
        <v>19.369820767309712</v>
      </c>
    </row>
    <row r="276" spans="1:11" ht="13.5" x14ac:dyDescent="0.25">
      <c r="A276" s="3">
        <v>42409</v>
      </c>
      <c r="B276" s="2">
        <v>20.1098</v>
      </c>
      <c r="C276" s="2">
        <f t="shared" si="29"/>
        <v>2.5200000000001666E-2</v>
      </c>
      <c r="D276" s="2">
        <f t="shared" si="30"/>
        <v>20.320920000000001</v>
      </c>
      <c r="E276" s="2">
        <f t="shared" si="32"/>
        <v>19.991869999999999</v>
      </c>
      <c r="F276" s="2">
        <f t="shared" ref="F276:F339" si="33">AVERAGE(B257:B276)</f>
        <v>19.663210000000007</v>
      </c>
      <c r="G276" s="2">
        <f t="shared" si="27"/>
        <v>19.076577999999994</v>
      </c>
      <c r="H276" s="2">
        <f t="shared" si="31"/>
        <v>19.827262500000018</v>
      </c>
      <c r="I276" s="2">
        <f t="array" ref="I276">SUMPRODUCT(B260:B279, (ROW(B260:B279)-ROW(B260)+1)) / (20*21/2)</f>
        <v>19.971633333333333</v>
      </c>
      <c r="J276" s="2">
        <f t="shared" si="26"/>
        <v>19.754974486127413</v>
      </c>
      <c r="K276" s="2">
        <f t="shared" si="28"/>
        <v>19.398839560748549</v>
      </c>
    </row>
    <row r="277" spans="1:11" ht="13.5" x14ac:dyDescent="0.25">
      <c r="A277" s="3">
        <v>42410</v>
      </c>
      <c r="B277" s="2">
        <v>20.358599999999999</v>
      </c>
      <c r="C277" s="2">
        <f t="shared" si="29"/>
        <v>0.24879999999999924</v>
      </c>
      <c r="D277" s="2">
        <f t="shared" si="30"/>
        <v>20.3003</v>
      </c>
      <c r="E277" s="2">
        <f t="shared" si="32"/>
        <v>20.079599999999999</v>
      </c>
      <c r="F277" s="2">
        <f t="shared" si="33"/>
        <v>19.723410000000005</v>
      </c>
      <c r="G277" s="2">
        <f t="shared" si="27"/>
        <v>19.116745999999992</v>
      </c>
      <c r="H277" s="2">
        <f t="shared" si="31"/>
        <v>19.829682500000018</v>
      </c>
      <c r="I277" s="2">
        <f t="array" ref="I277">SUMPRODUCT(B261:B280, (ROW(B261:B280)-ROW(B261)+1)) / (20*21/2)</f>
        <v>20.00147761904762</v>
      </c>
      <c r="J277" s="2">
        <f t="shared" ref="J277:J340" si="34">$J$4*B277+J276*(1-$J$4)</f>
        <v>19.812462630305756</v>
      </c>
      <c r="K277" s="2">
        <f t="shared" si="28"/>
        <v>19.43647722503292</v>
      </c>
    </row>
    <row r="278" spans="1:11" ht="13.5" x14ac:dyDescent="0.25">
      <c r="A278" s="3">
        <v>42411</v>
      </c>
      <c r="B278" s="2">
        <v>20.1098</v>
      </c>
      <c r="C278" s="2">
        <f t="shared" si="29"/>
        <v>-0.24879999999999924</v>
      </c>
      <c r="D278" s="2">
        <f t="shared" si="30"/>
        <v>20.22992</v>
      </c>
      <c r="E278" s="2">
        <f t="shared" si="32"/>
        <v>20.142190000000003</v>
      </c>
      <c r="F278" s="2">
        <f t="shared" si="33"/>
        <v>19.769540000000003</v>
      </c>
      <c r="G278" s="2">
        <f t="shared" si="27"/>
        <v>19.154451999999988</v>
      </c>
      <c r="H278" s="2">
        <f t="shared" si="31"/>
        <v>19.830677000000019</v>
      </c>
      <c r="I278" s="2">
        <f t="array" ref="I278">SUMPRODUCT(B262:B281, (ROW(B262:B281)-ROW(B262)+1)) / (20*21/2)</f>
        <v>20.027263809523809</v>
      </c>
      <c r="J278" s="2">
        <f t="shared" si="34"/>
        <v>19.840780475038542</v>
      </c>
      <c r="K278" s="2">
        <f t="shared" si="28"/>
        <v>19.462882039737512</v>
      </c>
    </row>
    <row r="279" spans="1:11" ht="13.5" x14ac:dyDescent="0.25">
      <c r="A279" s="3">
        <v>42412</v>
      </c>
      <c r="B279" s="2">
        <v>19.732700000000001</v>
      </c>
      <c r="C279" s="2">
        <f t="shared" si="29"/>
        <v>-0.37709999999999866</v>
      </c>
      <c r="D279" s="2">
        <f t="shared" si="30"/>
        <v>20.0791</v>
      </c>
      <c r="E279" s="2">
        <f t="shared" si="32"/>
        <v>20.142189999999999</v>
      </c>
      <c r="F279" s="2">
        <f t="shared" si="33"/>
        <v>19.796435000000006</v>
      </c>
      <c r="G279" s="2">
        <f t="shared" si="27"/>
        <v>19.184665999999996</v>
      </c>
      <c r="H279" s="2">
        <f t="shared" si="31"/>
        <v>19.829846500000016</v>
      </c>
      <c r="I279" s="2">
        <f t="array" ref="I279">SUMPRODUCT(B263:B282, (ROW(B263:B282)-ROW(B263)+1)) / (20*21/2)</f>
        <v>20.050177142857141</v>
      </c>
      <c r="J279" s="2">
        <f t="shared" si="34"/>
        <v>19.830487096463443</v>
      </c>
      <c r="K279" s="2">
        <f t="shared" si="28"/>
        <v>19.473463136218392</v>
      </c>
    </row>
    <row r="280" spans="1:11" ht="13.5" x14ac:dyDescent="0.25">
      <c r="A280" s="3">
        <v>42415</v>
      </c>
      <c r="B280" s="2">
        <v>20.1098</v>
      </c>
      <c r="C280" s="2">
        <f t="shared" si="29"/>
        <v>0.37709999999999866</v>
      </c>
      <c r="D280" s="2">
        <f t="shared" si="30"/>
        <v>20.084140000000001</v>
      </c>
      <c r="E280" s="2">
        <f t="shared" si="32"/>
        <v>20.1799</v>
      </c>
      <c r="F280" s="2">
        <f t="shared" si="33"/>
        <v>19.839045000000006</v>
      </c>
      <c r="G280" s="2">
        <f t="shared" si="27"/>
        <v>19.232427999999992</v>
      </c>
      <c r="H280" s="2">
        <f t="shared" si="31"/>
        <v>19.830538000000018</v>
      </c>
      <c r="I280" s="2">
        <f t="array" ref="I280">SUMPRODUCT(B264:B283, (ROW(B264:B283)-ROW(B264)+1)) / (20*21/2)</f>
        <v>20.090575238095241</v>
      </c>
      <c r="J280" s="2">
        <f t="shared" si="34"/>
        <v>19.857088325371688</v>
      </c>
      <c r="K280" s="2">
        <f t="shared" si="28"/>
        <v>19.498417523033357</v>
      </c>
    </row>
    <row r="281" spans="1:11" ht="13.5" x14ac:dyDescent="0.25">
      <c r="A281" s="3">
        <v>42416</v>
      </c>
      <c r="B281" s="2">
        <v>20.1098</v>
      </c>
      <c r="C281" s="2">
        <f t="shared" si="29"/>
        <v>0</v>
      </c>
      <c r="D281" s="2">
        <f t="shared" si="30"/>
        <v>20.084140000000001</v>
      </c>
      <c r="E281" s="2">
        <f t="shared" si="32"/>
        <v>20.202530000000003</v>
      </c>
      <c r="F281" s="2">
        <f t="shared" si="33"/>
        <v>19.869210000000002</v>
      </c>
      <c r="G281" s="2">
        <f t="shared" si="27"/>
        <v>19.280189999999994</v>
      </c>
      <c r="H281" s="2">
        <f t="shared" si="31"/>
        <v>19.831229500000017</v>
      </c>
      <c r="I281" s="2">
        <f t="array" ref="I281">SUMPRODUCT(B265:B284, (ROW(B265:B284)-ROW(B265)+1)) / (20*21/2)</f>
        <v>20.106435238095241</v>
      </c>
      <c r="J281" s="2">
        <f t="shared" si="34"/>
        <v>19.881156103907717</v>
      </c>
      <c r="K281" s="2">
        <f t="shared" si="28"/>
        <v>19.522393306443814</v>
      </c>
    </row>
    <row r="282" spans="1:11" ht="13.5" x14ac:dyDescent="0.25">
      <c r="A282" s="3">
        <v>42417</v>
      </c>
      <c r="B282" s="2">
        <v>20.1098</v>
      </c>
      <c r="C282" s="2">
        <f t="shared" si="29"/>
        <v>0</v>
      </c>
      <c r="D282" s="2">
        <f t="shared" si="30"/>
        <v>20.034379999999999</v>
      </c>
      <c r="E282" s="2">
        <f t="shared" si="32"/>
        <v>20.167340000000003</v>
      </c>
      <c r="F282" s="2">
        <f t="shared" si="33"/>
        <v>19.911820000000002</v>
      </c>
      <c r="G282" s="2">
        <f t="shared" si="27"/>
        <v>19.321917999999993</v>
      </c>
      <c r="H282" s="2">
        <f t="shared" si="31"/>
        <v>19.831193500000015</v>
      </c>
      <c r="I282" s="2">
        <f t="array" ref="I282">SUMPRODUCT(B266:B285, (ROW(B266:B285)-ROW(B266)+1)) / (20*21/2)</f>
        <v>20.119394761904761</v>
      </c>
      <c r="J282" s="2">
        <f t="shared" si="34"/>
        <v>19.902931713059363</v>
      </c>
      <c r="K282" s="2">
        <f t="shared" si="28"/>
        <v>19.545428863053861</v>
      </c>
    </row>
    <row r="283" spans="1:11" ht="13.5" x14ac:dyDescent="0.25">
      <c r="A283" s="3">
        <v>42418</v>
      </c>
      <c r="B283" s="2">
        <v>20.335999999999999</v>
      </c>
      <c r="C283" s="2">
        <f t="shared" si="29"/>
        <v>0.22619999999999862</v>
      </c>
      <c r="D283" s="2">
        <f t="shared" si="30"/>
        <v>20.079619999999998</v>
      </c>
      <c r="E283" s="2">
        <f t="shared" si="32"/>
        <v>20.154770000000003</v>
      </c>
      <c r="F283" s="2">
        <f t="shared" si="33"/>
        <v>19.948270000000001</v>
      </c>
      <c r="G283" s="2">
        <f t="shared" si="27"/>
        <v>19.364147999999997</v>
      </c>
      <c r="H283" s="2">
        <f t="shared" si="31"/>
        <v>19.832288500000015</v>
      </c>
      <c r="I283" s="2">
        <f t="array" ref="I283">SUMPRODUCT(B267:B286, (ROW(B267:B286)-ROW(B267)+1)) / (20*21/2)</f>
        <v>20.127751428571429</v>
      </c>
      <c r="J283" s="2">
        <f t="shared" si="34"/>
        <v>19.944176311815614</v>
      </c>
      <c r="K283" s="2">
        <f t="shared" si="28"/>
        <v>19.576431652738023</v>
      </c>
    </row>
    <row r="284" spans="1:11" ht="13.5" x14ac:dyDescent="0.25">
      <c r="A284" s="3">
        <v>42419</v>
      </c>
      <c r="B284" s="2">
        <v>20.114799999999999</v>
      </c>
      <c r="C284" s="2">
        <f t="shared" si="29"/>
        <v>-0.22119999999999962</v>
      </c>
      <c r="D284" s="2">
        <f t="shared" si="30"/>
        <v>20.156040000000001</v>
      </c>
      <c r="E284" s="2">
        <f t="shared" si="32"/>
        <v>20.117570000000001</v>
      </c>
      <c r="F284" s="2">
        <f t="shared" si="33"/>
        <v>19.986225000000005</v>
      </c>
      <c r="G284" s="2">
        <f t="shared" si="27"/>
        <v>19.398937999999998</v>
      </c>
      <c r="H284" s="2">
        <f t="shared" si="31"/>
        <v>19.832277500000014</v>
      </c>
      <c r="I284" s="2">
        <f t="array" ref="I284">SUMPRODUCT(B268:B287, (ROW(B268:B287)-ROW(B268)+1)) / (20*21/2)</f>
        <v>20.132805714285713</v>
      </c>
      <c r="J284" s="2">
        <f t="shared" si="34"/>
        <v>19.960426186880795</v>
      </c>
      <c r="K284" s="2">
        <f t="shared" si="28"/>
        <v>19.597544136944375</v>
      </c>
    </row>
    <row r="285" spans="1:11" ht="13.5" x14ac:dyDescent="0.25">
      <c r="A285" s="3">
        <v>42422</v>
      </c>
      <c r="B285" s="2">
        <v>20.122299999999999</v>
      </c>
      <c r="C285" s="2">
        <f t="shared" si="29"/>
        <v>7.5000000000002842E-3</v>
      </c>
      <c r="D285" s="2">
        <f t="shared" si="30"/>
        <v>20.158539999999999</v>
      </c>
      <c r="E285" s="2">
        <f t="shared" si="32"/>
        <v>20.121340000000004</v>
      </c>
      <c r="F285" s="2">
        <f t="shared" si="33"/>
        <v>20.024555000000003</v>
      </c>
      <c r="G285" s="2">
        <f t="shared" si="27"/>
        <v>19.433827999999995</v>
      </c>
      <c r="H285" s="2">
        <f t="shared" si="31"/>
        <v>19.832304000000011</v>
      </c>
      <c r="I285" s="2">
        <f t="array" ref="I285">SUMPRODUCT(B269:B288, (ROW(B269:B288)-ROW(B269)+1)) / (20*21/2)</f>
        <v>20.135343333333335</v>
      </c>
      <c r="J285" s="2">
        <f t="shared" si="34"/>
        <v>19.975842740511197</v>
      </c>
      <c r="K285" s="2">
        <f t="shared" si="28"/>
        <v>19.618122798240677</v>
      </c>
    </row>
    <row r="286" spans="1:11" ht="13.5" x14ac:dyDescent="0.25">
      <c r="A286" s="3">
        <v>42423</v>
      </c>
      <c r="B286" s="2">
        <v>20.112300000000001</v>
      </c>
      <c r="C286" s="2">
        <f t="shared" si="29"/>
        <v>-9.9999999999980105E-3</v>
      </c>
      <c r="D286" s="2">
        <f t="shared" si="30"/>
        <v>20.159039999999997</v>
      </c>
      <c r="E286" s="2">
        <f t="shared" si="32"/>
        <v>20.121590000000005</v>
      </c>
      <c r="F286" s="2">
        <f t="shared" si="33"/>
        <v>20.056730000000002</v>
      </c>
      <c r="G286" s="2">
        <f t="shared" si="27"/>
        <v>19.466557999999996</v>
      </c>
      <c r="H286" s="2">
        <f t="shared" si="31"/>
        <v>19.832280500000014</v>
      </c>
      <c r="I286" s="2">
        <f t="array" ref="I286">SUMPRODUCT(B270:B289, (ROW(B270:B289)-ROW(B270)+1)) / (20*21/2)</f>
        <v>20.134400476190478</v>
      </c>
      <c r="J286" s="2">
        <f t="shared" si="34"/>
        <v>19.988838669986322</v>
      </c>
      <c r="K286" s="2">
        <f t="shared" si="28"/>
        <v>19.637502296348888</v>
      </c>
    </row>
    <row r="287" spans="1:11" ht="13.5" x14ac:dyDescent="0.25">
      <c r="A287" s="3">
        <v>42424</v>
      </c>
      <c r="B287" s="2">
        <v>20.1098</v>
      </c>
      <c r="C287" s="2">
        <f t="shared" si="29"/>
        <v>-2.500000000001279E-3</v>
      </c>
      <c r="D287" s="2">
        <f t="shared" si="30"/>
        <v>20.159039999999997</v>
      </c>
      <c r="E287" s="2">
        <f t="shared" si="32"/>
        <v>20.096709999999998</v>
      </c>
      <c r="F287" s="2">
        <f t="shared" si="33"/>
        <v>20.088155</v>
      </c>
      <c r="G287" s="2">
        <f t="shared" si="27"/>
        <v>19.498733999999995</v>
      </c>
      <c r="H287" s="2">
        <f t="shared" si="31"/>
        <v>19.835153000000012</v>
      </c>
      <c r="I287" s="2">
        <f t="array" ref="I287">SUMPRODUCT(B271:B290, (ROW(B271:B290)-ROW(B271)+1)) / (20*21/2)</f>
        <v>20.14363333333333</v>
      </c>
      <c r="J287" s="2">
        <f t="shared" si="34"/>
        <v>20.00035879665429</v>
      </c>
      <c r="K287" s="2">
        <f t="shared" si="28"/>
        <v>19.656023774923444</v>
      </c>
    </row>
    <row r="288" spans="1:11" ht="13.5" x14ac:dyDescent="0.25">
      <c r="A288" s="3">
        <v>42425</v>
      </c>
      <c r="B288" s="2">
        <v>20.114799999999999</v>
      </c>
      <c r="C288" s="2">
        <f t="shared" si="29"/>
        <v>4.9999999999990052E-3</v>
      </c>
      <c r="D288" s="2">
        <f t="shared" si="30"/>
        <v>20.114800000000002</v>
      </c>
      <c r="E288" s="2">
        <f t="shared" si="32"/>
        <v>20.09721</v>
      </c>
      <c r="F288" s="2">
        <f t="shared" si="33"/>
        <v>20.119700000000002</v>
      </c>
      <c r="G288" s="2">
        <f t="shared" si="27"/>
        <v>19.526485999999998</v>
      </c>
      <c r="H288" s="2">
        <f t="shared" si="31"/>
        <v>19.835142000000012</v>
      </c>
      <c r="I288" s="2">
        <f t="array" ref="I288">SUMPRODUCT(B272:B291, (ROW(B272:B291)-ROW(B272)+1)) / (20*21/2)</f>
        <v>20.174405238095236</v>
      </c>
      <c r="J288" s="2">
        <f t="shared" si="34"/>
        <v>20.011257958877692</v>
      </c>
      <c r="K288" s="2">
        <f t="shared" si="28"/>
        <v>19.674014999436253</v>
      </c>
    </row>
    <row r="289" spans="1:11" ht="13.5" x14ac:dyDescent="0.25">
      <c r="A289" s="3">
        <v>42426</v>
      </c>
      <c r="B289" s="2">
        <v>20.1098</v>
      </c>
      <c r="C289" s="2">
        <f t="shared" si="29"/>
        <v>-4.9999999999990052E-3</v>
      </c>
      <c r="D289" s="2">
        <f t="shared" si="30"/>
        <v>20.113799999999998</v>
      </c>
      <c r="E289" s="2">
        <f t="shared" si="32"/>
        <v>20.134920000000001</v>
      </c>
      <c r="F289" s="2">
        <f t="shared" si="33"/>
        <v>20.138555000000004</v>
      </c>
      <c r="G289" s="2">
        <f t="shared" si="27"/>
        <v>19.554137999999995</v>
      </c>
      <c r="H289" s="2">
        <f t="shared" si="31"/>
        <v>19.835712000000012</v>
      </c>
      <c r="I289" s="2">
        <f t="array" ref="I289">SUMPRODUCT(B273:B292, (ROW(B273:B292)-ROW(B273)+1)) / (20*21/2)</f>
        <v>20.214275714285712</v>
      </c>
      <c r="J289" s="2">
        <f t="shared" si="34"/>
        <v>20.020642915175056</v>
      </c>
      <c r="K289" s="2">
        <f t="shared" si="28"/>
        <v>19.691104607301501</v>
      </c>
    </row>
    <row r="290" spans="1:11" ht="13.5" x14ac:dyDescent="0.25">
      <c r="A290" s="3">
        <v>42429</v>
      </c>
      <c r="B290" s="2">
        <v>20.235499999999998</v>
      </c>
      <c r="C290" s="2">
        <f t="shared" si="29"/>
        <v>0.12569999999999837</v>
      </c>
      <c r="D290" s="2">
        <f t="shared" si="30"/>
        <v>20.13644</v>
      </c>
      <c r="E290" s="2">
        <f t="shared" si="32"/>
        <v>20.147490000000001</v>
      </c>
      <c r="F290" s="2">
        <f t="shared" si="33"/>
        <v>20.163695000000001</v>
      </c>
      <c r="G290" s="2">
        <f t="shared" si="27"/>
        <v>19.586817999999994</v>
      </c>
      <c r="H290" s="2">
        <f t="shared" si="31"/>
        <v>19.835820000000009</v>
      </c>
      <c r="I290" s="2">
        <f t="array" ref="I290">SUMPRODUCT(B274:B293, (ROW(B274:B293)-ROW(B274)+1)) / (20*21/2)</f>
        <v>20.253428095238096</v>
      </c>
      <c r="J290" s="2">
        <f t="shared" si="34"/>
        <v>20.041105494682192</v>
      </c>
      <c r="K290" s="2">
        <f t="shared" si="28"/>
        <v>19.712453446230857</v>
      </c>
    </row>
    <row r="291" spans="1:11" ht="13.5" x14ac:dyDescent="0.25">
      <c r="A291" s="3">
        <v>42430</v>
      </c>
      <c r="B291" s="2">
        <v>20.486799999999999</v>
      </c>
      <c r="C291" s="2">
        <f t="shared" si="29"/>
        <v>0.25130000000000052</v>
      </c>
      <c r="D291" s="2">
        <f t="shared" si="30"/>
        <v>20.21134</v>
      </c>
      <c r="E291" s="2">
        <f t="shared" si="32"/>
        <v>20.185189999999999</v>
      </c>
      <c r="F291" s="2">
        <f t="shared" si="33"/>
        <v>20.193860000000004</v>
      </c>
      <c r="G291" s="2">
        <f t="shared" si="27"/>
        <v>19.624523999999994</v>
      </c>
      <c r="H291" s="2">
        <f t="shared" si="31"/>
        <v>19.83609400000001</v>
      </c>
      <c r="I291" s="2">
        <f t="array" ref="I291">SUMPRODUCT(B275:B294, (ROW(B275:B294)-ROW(B275)+1)) / (20*21/2)</f>
        <v>20.291624285714288</v>
      </c>
      <c r="J291" s="2">
        <f t="shared" si="34"/>
        <v>20.083552590426745</v>
      </c>
      <c r="K291" s="2">
        <f t="shared" si="28"/>
        <v>19.742819977751214</v>
      </c>
    </row>
    <row r="292" spans="1:11" ht="13.5" x14ac:dyDescent="0.25">
      <c r="A292" s="3">
        <v>42431</v>
      </c>
      <c r="B292" s="2">
        <v>20.612500000000001</v>
      </c>
      <c r="C292" s="2">
        <f t="shared" si="29"/>
        <v>0.12570000000000192</v>
      </c>
      <c r="D292" s="2">
        <f t="shared" si="30"/>
        <v>20.311879999999999</v>
      </c>
      <c r="E292" s="2">
        <f t="shared" si="32"/>
        <v>20.23546</v>
      </c>
      <c r="F292" s="2">
        <f t="shared" si="33"/>
        <v>20.201400000000003</v>
      </c>
      <c r="G292" s="2">
        <f t="shared" si="27"/>
        <v>19.655191999999992</v>
      </c>
      <c r="H292" s="2">
        <f t="shared" si="31"/>
        <v>19.838547500000011</v>
      </c>
      <c r="I292" s="2">
        <f t="array" ref="I292">SUMPRODUCT(B276:B295, (ROW(B276:B295)-ROW(B276)+1)) / (20*21/2)</f>
        <v>20.329471904761903</v>
      </c>
      <c r="J292" s="2">
        <f t="shared" si="34"/>
        <v>20.133928534195626</v>
      </c>
      <c r="K292" s="2">
        <f t="shared" si="28"/>
        <v>19.776925076662931</v>
      </c>
    </row>
    <row r="293" spans="1:11" ht="13.5" x14ac:dyDescent="0.25">
      <c r="A293" s="3">
        <v>42432</v>
      </c>
      <c r="B293" s="2">
        <v>20.612500000000001</v>
      </c>
      <c r="C293" s="2">
        <f t="shared" si="29"/>
        <v>0</v>
      </c>
      <c r="D293" s="2">
        <f t="shared" si="30"/>
        <v>20.41142</v>
      </c>
      <c r="E293" s="2">
        <f t="shared" si="32"/>
        <v>20.263110000000005</v>
      </c>
      <c r="F293" s="2">
        <f t="shared" si="33"/>
        <v>20.208940000000005</v>
      </c>
      <c r="G293" s="2">
        <f t="shared" si="27"/>
        <v>19.690383999999991</v>
      </c>
      <c r="H293" s="2">
        <f t="shared" si="31"/>
        <v>19.840068000000009</v>
      </c>
      <c r="I293" s="2">
        <f t="array" ref="I293">SUMPRODUCT(B277:B296, (ROW(B277:B296)-ROW(B277)+1)) / (20*21/2)</f>
        <v>20.410291428571426</v>
      </c>
      <c r="J293" s="2">
        <f t="shared" si="34"/>
        <v>20.179506769034138</v>
      </c>
      <c r="K293" s="2">
        <f t="shared" si="28"/>
        <v>19.809692720715365</v>
      </c>
    </row>
    <row r="294" spans="1:11" ht="13.5" x14ac:dyDescent="0.25">
      <c r="A294" s="3">
        <v>42433</v>
      </c>
      <c r="B294" s="2">
        <v>20.61</v>
      </c>
      <c r="C294" s="2">
        <f t="shared" si="29"/>
        <v>-2.500000000001279E-3</v>
      </c>
      <c r="D294" s="2">
        <f t="shared" si="30"/>
        <v>20.51146</v>
      </c>
      <c r="E294" s="2">
        <f t="shared" si="32"/>
        <v>20.312630000000002</v>
      </c>
      <c r="F294" s="2">
        <f t="shared" si="33"/>
        <v>20.215100000000003</v>
      </c>
      <c r="G294" s="2">
        <f t="shared" si="27"/>
        <v>19.725525999999991</v>
      </c>
      <c r="H294" s="2">
        <f t="shared" si="31"/>
        <v>19.84132150000001</v>
      </c>
      <c r="I294" s="2">
        <f t="array" ref="I294">SUMPRODUCT(B278:B297, (ROW(B278:B297)-ROW(B278)+1)) / (20*21/2)</f>
        <v>20.512776190476192</v>
      </c>
      <c r="J294" s="2">
        <f t="shared" si="34"/>
        <v>20.220506124364221</v>
      </c>
      <c r="K294" s="2">
        <f t="shared" si="28"/>
        <v>19.841077319902997</v>
      </c>
    </row>
    <row r="295" spans="1:11" ht="13.5" x14ac:dyDescent="0.25">
      <c r="A295" s="3">
        <v>42436</v>
      </c>
      <c r="B295" s="2">
        <v>20.612500000000001</v>
      </c>
      <c r="C295" s="2">
        <f t="shared" si="29"/>
        <v>2.500000000001279E-3</v>
      </c>
      <c r="D295" s="2">
        <f t="shared" si="30"/>
        <v>20.586859999999998</v>
      </c>
      <c r="E295" s="2">
        <f t="shared" si="32"/>
        <v>20.361650000000004</v>
      </c>
      <c r="F295" s="2">
        <f t="shared" si="33"/>
        <v>20.241495000000008</v>
      </c>
      <c r="G295" s="2">
        <f t="shared" si="27"/>
        <v>19.76071799999999</v>
      </c>
      <c r="H295" s="2">
        <f t="shared" si="31"/>
        <v>19.842611500000011</v>
      </c>
      <c r="I295" s="2">
        <f t="array" ref="I295">SUMPRODUCT(B279:B298, (ROW(B279:B298)-ROW(B279)+1)) / (20*21/2)</f>
        <v>20.610460952380951</v>
      </c>
      <c r="J295" s="2">
        <f t="shared" si="34"/>
        <v>20.25783887442477</v>
      </c>
      <c r="K295" s="2">
        <f t="shared" si="28"/>
        <v>19.871329189710725</v>
      </c>
    </row>
    <row r="296" spans="1:11" ht="13.5" x14ac:dyDescent="0.25">
      <c r="A296" s="3">
        <v>42437</v>
      </c>
      <c r="B296" s="2">
        <v>21.0901</v>
      </c>
      <c r="C296" s="2">
        <f t="shared" si="29"/>
        <v>0.47759999999999891</v>
      </c>
      <c r="D296" s="2">
        <f t="shared" si="30"/>
        <v>20.707519999999999</v>
      </c>
      <c r="E296" s="2">
        <f t="shared" si="32"/>
        <v>20.459430000000005</v>
      </c>
      <c r="F296" s="2">
        <f t="shared" si="33"/>
        <v>20.290510000000005</v>
      </c>
      <c r="G296" s="2">
        <f t="shared" si="27"/>
        <v>19.810489999999994</v>
      </c>
      <c r="H296" s="2">
        <f t="shared" si="31"/>
        <v>19.847356000000012</v>
      </c>
      <c r="I296" s="2">
        <f t="array" ref="I296">SUMPRODUCT(B280:B299, (ROW(B280:B299)-ROW(B280)+1)) / (20*21/2)</f>
        <v>20.75004666666667</v>
      </c>
      <c r="J296" s="2">
        <f t="shared" si="34"/>
        <v>20.337101838765268</v>
      </c>
      <c r="K296" s="2">
        <f t="shared" si="28"/>
        <v>19.91912412344756</v>
      </c>
    </row>
    <row r="297" spans="1:11" ht="13.5" x14ac:dyDescent="0.25">
      <c r="A297" s="3">
        <v>42438</v>
      </c>
      <c r="B297" s="2">
        <v>21.366599999999998</v>
      </c>
      <c r="C297" s="2">
        <f t="shared" si="29"/>
        <v>0.27649999999999864</v>
      </c>
      <c r="D297" s="2">
        <f t="shared" si="30"/>
        <v>20.858339999999998</v>
      </c>
      <c r="E297" s="2">
        <f t="shared" si="32"/>
        <v>20.585110000000004</v>
      </c>
      <c r="F297" s="2">
        <f t="shared" si="33"/>
        <v>20.340910000000001</v>
      </c>
      <c r="G297" s="2">
        <f t="shared" si="27"/>
        <v>19.860763999999989</v>
      </c>
      <c r="H297" s="2">
        <f t="shared" si="31"/>
        <v>19.853483000000011</v>
      </c>
      <c r="I297" s="2">
        <f t="array" ref="I297">SUMPRODUCT(B281:B300, (ROW(B281:B300)-ROW(B281)+1)) / (20*21/2)</f>
        <v>20.886638571428573</v>
      </c>
      <c r="J297" s="2">
        <f t="shared" si="34"/>
        <v>20.435149282692386</v>
      </c>
      <c r="K297" s="2">
        <f t="shared" si="28"/>
        <v>19.975887883312364</v>
      </c>
    </row>
    <row r="298" spans="1:11" ht="13.5" x14ac:dyDescent="0.25">
      <c r="A298" s="3">
        <v>42439</v>
      </c>
      <c r="B298" s="2">
        <v>21.366599999999998</v>
      </c>
      <c r="C298" s="2">
        <f t="shared" si="29"/>
        <v>0</v>
      </c>
      <c r="D298" s="2">
        <f t="shared" si="30"/>
        <v>21.009159999999998</v>
      </c>
      <c r="E298" s="2">
        <f t="shared" si="32"/>
        <v>20.710290000000001</v>
      </c>
      <c r="F298" s="2">
        <f t="shared" si="33"/>
        <v>20.403750000000006</v>
      </c>
      <c r="G298" s="2">
        <f t="shared" si="27"/>
        <v>19.90364799999999</v>
      </c>
      <c r="H298" s="2">
        <f t="shared" si="31"/>
        <v>19.859731000000011</v>
      </c>
      <c r="I298" s="2">
        <f t="array" ref="I298">SUMPRODUCT(B282:B301, (ROW(B282:B301)-ROW(B282)+1)) / (20*21/2)</f>
        <v>21.007311428571427</v>
      </c>
      <c r="J298" s="2">
        <f t="shared" si="34"/>
        <v>20.52385887481692</v>
      </c>
      <c r="K298" s="2">
        <f t="shared" si="28"/>
        <v>20.030425613378547</v>
      </c>
    </row>
    <row r="299" spans="1:11" ht="13.5" x14ac:dyDescent="0.25">
      <c r="A299" s="3">
        <v>42440</v>
      </c>
      <c r="B299" s="2">
        <v>21.869399999999999</v>
      </c>
      <c r="C299" s="2">
        <f t="shared" si="29"/>
        <v>0.50280000000000058</v>
      </c>
      <c r="D299" s="2">
        <f t="shared" si="30"/>
        <v>21.261040000000001</v>
      </c>
      <c r="E299" s="2">
        <f t="shared" si="32"/>
        <v>20.88625</v>
      </c>
      <c r="F299" s="2">
        <f t="shared" si="33"/>
        <v>20.510585000000003</v>
      </c>
      <c r="G299" s="2">
        <f t="shared" si="27"/>
        <v>19.967999999999989</v>
      </c>
      <c r="H299" s="2">
        <f t="shared" si="31"/>
        <v>19.870771500000011</v>
      </c>
      <c r="I299" s="2">
        <f t="array" ref="I299">SUMPRODUCT(B283:B302, (ROW(B283:B302)-ROW(B283)+1)) / (20*21/2)</f>
        <v>21.086329047619042</v>
      </c>
      <c r="J299" s="2">
        <f t="shared" si="34"/>
        <v>20.652005648643879</v>
      </c>
      <c r="K299" s="2">
        <f t="shared" si="28"/>
        <v>20.102542255991153</v>
      </c>
    </row>
    <row r="300" spans="1:11" ht="13.5" x14ac:dyDescent="0.25">
      <c r="A300" s="3">
        <v>42443</v>
      </c>
      <c r="B300" s="2">
        <v>21.944800000000001</v>
      </c>
      <c r="C300" s="2">
        <f t="shared" si="29"/>
        <v>7.540000000000191E-2</v>
      </c>
      <c r="D300" s="2">
        <f t="shared" si="30"/>
        <v>21.5275</v>
      </c>
      <c r="E300" s="2">
        <f t="shared" si="32"/>
        <v>21.057179999999999</v>
      </c>
      <c r="F300" s="2">
        <f t="shared" si="33"/>
        <v>20.602335000000004</v>
      </c>
      <c r="G300" s="2">
        <f t="shared" si="27"/>
        <v>20.022849999999991</v>
      </c>
      <c r="H300" s="2">
        <f t="shared" si="31"/>
        <v>19.881122500000014</v>
      </c>
      <c r="I300" s="2">
        <f t="array" ref="I300">SUMPRODUCT(B284:B303, (ROW(B284:B303)-ROW(B284)+1)) / (20*21/2)</f>
        <v>21.191907619047615</v>
      </c>
      <c r="J300" s="2">
        <f t="shared" si="34"/>
        <v>20.775128920201603</v>
      </c>
      <c r="K300" s="2">
        <f t="shared" si="28"/>
        <v>20.17478765771699</v>
      </c>
    </row>
    <row r="301" spans="1:11" ht="13.5" x14ac:dyDescent="0.25">
      <c r="A301" s="3">
        <v>42444</v>
      </c>
      <c r="B301" s="2">
        <v>21.869399999999999</v>
      </c>
      <c r="C301" s="2">
        <f t="shared" si="29"/>
        <v>-7.540000000000191E-2</v>
      </c>
      <c r="D301" s="2">
        <f t="shared" si="30"/>
        <v>21.68336</v>
      </c>
      <c r="E301" s="2">
        <f t="shared" si="32"/>
        <v>21.195439999999998</v>
      </c>
      <c r="F301" s="2">
        <f t="shared" si="33"/>
        <v>20.690315000000002</v>
      </c>
      <c r="G301" s="2">
        <f t="shared" si="27"/>
        <v>20.073627999999996</v>
      </c>
      <c r="H301" s="2">
        <f t="shared" si="31"/>
        <v>19.889884500000015</v>
      </c>
      <c r="I301" s="2">
        <f t="array" ref="I301">SUMPRODUCT(B285:B304, (ROW(B285:B304)-ROW(B285)+1)) / (20*21/2)</f>
        <v>21.290184285714286</v>
      </c>
      <c r="J301" s="2">
        <f t="shared" si="34"/>
        <v>20.879345213515734</v>
      </c>
      <c r="K301" s="2">
        <f t="shared" si="28"/>
        <v>20.241243043688872</v>
      </c>
    </row>
    <row r="302" spans="1:11" ht="13.5" x14ac:dyDescent="0.25">
      <c r="A302" s="3">
        <v>42445</v>
      </c>
      <c r="B302" s="2">
        <v>21.52</v>
      </c>
      <c r="C302" s="2">
        <f t="shared" si="29"/>
        <v>-0.34939999999999927</v>
      </c>
      <c r="D302" s="2">
        <f t="shared" si="30"/>
        <v>21.714040000000001</v>
      </c>
      <c r="E302" s="2">
        <f t="shared" si="32"/>
        <v>21.286189999999998</v>
      </c>
      <c r="F302" s="2">
        <f t="shared" si="33"/>
        <v>20.760825000000001</v>
      </c>
      <c r="G302" s="2">
        <f t="shared" si="27"/>
        <v>20.121941999999994</v>
      </c>
      <c r="H302" s="2">
        <f t="shared" si="31"/>
        <v>19.896899500000014</v>
      </c>
      <c r="I302" s="2">
        <f t="array" ref="I302">SUMPRODUCT(B286:B305, (ROW(B286:B305)-ROW(B286)+1)) / (20*21/2)</f>
        <v>21.473705714285714</v>
      </c>
      <c r="J302" s="2">
        <f t="shared" si="34"/>
        <v>20.940359955085665</v>
      </c>
      <c r="K302" s="2">
        <f t="shared" si="28"/>
        <v>20.291390375308918</v>
      </c>
    </row>
    <row r="303" spans="1:11" ht="13.5" x14ac:dyDescent="0.25">
      <c r="A303" s="3">
        <v>42446</v>
      </c>
      <c r="B303" s="2">
        <v>21.869399999999999</v>
      </c>
      <c r="C303" s="2">
        <f t="shared" si="29"/>
        <v>0.34939999999999927</v>
      </c>
      <c r="D303" s="2">
        <f t="shared" si="30"/>
        <v>21.814599999999999</v>
      </c>
      <c r="E303" s="2">
        <f t="shared" si="32"/>
        <v>21.411880000000004</v>
      </c>
      <c r="F303" s="2">
        <f t="shared" si="33"/>
        <v>20.837494999999997</v>
      </c>
      <c r="G303" s="2">
        <f t="shared" si="27"/>
        <v>20.177293999999996</v>
      </c>
      <c r="H303" s="2">
        <f t="shared" si="31"/>
        <v>19.904934500000014</v>
      </c>
      <c r="I303" s="2">
        <f t="array" ref="I303">SUMPRODUCT(B287:B306, (ROW(B287:B306)-ROW(B287)+1)) / (20*21/2)</f>
        <v>21.670322857142857</v>
      </c>
      <c r="J303" s="2">
        <f t="shared" si="34"/>
        <v>21.028839959363218</v>
      </c>
      <c r="K303" s="2">
        <f t="shared" si="28"/>
        <v>20.35327310568896</v>
      </c>
    </row>
    <row r="304" spans="1:11" ht="13.5" x14ac:dyDescent="0.25">
      <c r="A304" s="3">
        <v>42447</v>
      </c>
      <c r="B304" s="2">
        <v>21.869399999999999</v>
      </c>
      <c r="C304" s="2">
        <f t="shared" si="29"/>
        <v>0</v>
      </c>
      <c r="D304" s="2">
        <f t="shared" si="30"/>
        <v>21.814599999999999</v>
      </c>
      <c r="E304" s="2">
        <f t="shared" si="32"/>
        <v>21.53782</v>
      </c>
      <c r="F304" s="2">
        <f t="shared" si="33"/>
        <v>20.925224999999998</v>
      </c>
      <c r="G304" s="2">
        <f t="shared" si="27"/>
        <v>20.223043999999998</v>
      </c>
      <c r="H304" s="2">
        <f t="shared" si="31"/>
        <v>19.913648000000016</v>
      </c>
      <c r="I304" s="2">
        <f t="array" ref="I304">SUMPRODUCT(B288:B307, (ROW(B288:B307)-ROW(B288)+1)) / (20*21/2)</f>
        <v>21.852588095238094</v>
      </c>
      <c r="J304" s="2">
        <f t="shared" si="34"/>
        <v>21.10889329656672</v>
      </c>
      <c r="K304" s="2">
        <f t="shared" si="28"/>
        <v>20.412729062328609</v>
      </c>
    </row>
    <row r="305" spans="1:11" ht="13.5" x14ac:dyDescent="0.25">
      <c r="A305" s="3">
        <v>42450</v>
      </c>
      <c r="B305" s="2">
        <v>22.8522</v>
      </c>
      <c r="C305" s="2">
        <f t="shared" si="29"/>
        <v>0.98280000000000101</v>
      </c>
      <c r="D305" s="2">
        <f t="shared" si="30"/>
        <v>21.996079999999999</v>
      </c>
      <c r="E305" s="2">
        <f t="shared" si="32"/>
        <v>21.761789999999998</v>
      </c>
      <c r="F305" s="2">
        <f t="shared" si="33"/>
        <v>21.061719999999998</v>
      </c>
      <c r="G305" s="2">
        <f t="shared" si="27"/>
        <v>20.296643999999997</v>
      </c>
      <c r="H305" s="2">
        <f t="shared" si="31"/>
        <v>19.924924500000014</v>
      </c>
      <c r="I305" s="2">
        <f t="array" ref="I305">SUMPRODUCT(B289:B308, (ROW(B289:B308)-ROW(B289)+1)) / (20*21/2)</f>
        <v>22.01786095238095</v>
      </c>
      <c r="J305" s="2">
        <f t="shared" si="34"/>
        <v>21.274922506417511</v>
      </c>
      <c r="K305" s="2">
        <f t="shared" si="28"/>
        <v>20.508394589296113</v>
      </c>
    </row>
    <row r="306" spans="1:11" ht="13.5" x14ac:dyDescent="0.25">
      <c r="A306" s="3">
        <v>42451</v>
      </c>
      <c r="B306" s="2">
        <v>23.126200000000001</v>
      </c>
      <c r="C306" s="2">
        <f t="shared" si="29"/>
        <v>0.27400000000000091</v>
      </c>
      <c r="D306" s="2">
        <f t="shared" si="30"/>
        <v>22.247439999999997</v>
      </c>
      <c r="E306" s="2">
        <f t="shared" si="32"/>
        <v>21.965399999999999</v>
      </c>
      <c r="F306" s="2">
        <f t="shared" si="33"/>
        <v>21.212414999999996</v>
      </c>
      <c r="G306" s="2">
        <f t="shared" ref="G306:G369" si="35">AVERAGE(B257:B306)</f>
        <v>20.374568</v>
      </c>
      <c r="H306" s="2">
        <f t="shared" si="31"/>
        <v>19.937583500000013</v>
      </c>
      <c r="I306" s="2">
        <f t="array" ref="I306">SUMPRODUCT(B290:B309, (ROW(B290:B309)-ROW(B290)+1)) / (20*21/2)</f>
        <v>22.159582380952386</v>
      </c>
      <c r="J306" s="2">
        <f t="shared" si="34"/>
        <v>21.451234648663462</v>
      </c>
      <c r="K306" s="2">
        <f t="shared" si="28"/>
        <v>20.61105362500999</v>
      </c>
    </row>
    <row r="307" spans="1:11" ht="13.5" x14ac:dyDescent="0.25">
      <c r="A307" s="3">
        <v>42452</v>
      </c>
      <c r="B307" s="2">
        <v>23.126200000000001</v>
      </c>
      <c r="C307" s="2">
        <f t="shared" si="29"/>
        <v>0</v>
      </c>
      <c r="D307" s="2">
        <f t="shared" si="30"/>
        <v>22.568679999999997</v>
      </c>
      <c r="E307" s="2">
        <f t="shared" si="32"/>
        <v>22.141359999999999</v>
      </c>
      <c r="F307" s="2">
        <f t="shared" si="33"/>
        <v>21.363234999999996</v>
      </c>
      <c r="G307" s="2">
        <f t="shared" si="35"/>
        <v>20.453999999999997</v>
      </c>
      <c r="H307" s="2">
        <f t="shared" si="31"/>
        <v>19.952314500000014</v>
      </c>
      <c r="I307" s="2">
        <f t="array" ref="I307">SUMPRODUCT(B291:B310, (ROW(B291:B310)-ROW(B291)+1)) / (20*21/2)</f>
        <v>22.297119523809524</v>
      </c>
      <c r="J307" s="2">
        <f t="shared" si="34"/>
        <v>21.610755158314561</v>
      </c>
      <c r="K307" s="2">
        <f t="shared" ref="K307:K370" si="36">$K$4*B307+(1-$K$4)*K306</f>
        <v>20.709686816186068</v>
      </c>
    </row>
    <row r="308" spans="1:11" ht="13.5" x14ac:dyDescent="0.25">
      <c r="A308" s="3">
        <v>42453</v>
      </c>
      <c r="B308" s="2">
        <v>23.098600000000001</v>
      </c>
      <c r="C308" s="2">
        <f t="shared" si="29"/>
        <v>-2.7599999999999625E-2</v>
      </c>
      <c r="D308" s="2">
        <f t="shared" si="30"/>
        <v>22.814519999999998</v>
      </c>
      <c r="E308" s="2">
        <f t="shared" si="32"/>
        <v>22.314560000000004</v>
      </c>
      <c r="F308" s="2">
        <f t="shared" si="33"/>
        <v>21.512424999999993</v>
      </c>
      <c r="G308" s="2">
        <f t="shared" si="35"/>
        <v>20.532228</v>
      </c>
      <c r="H308" s="2">
        <f t="shared" si="31"/>
        <v>19.96492000000001</v>
      </c>
      <c r="I308" s="2">
        <f t="array" ref="I308">SUMPRODUCT(B292:B311, (ROW(B292:B311)-ROW(B292)+1)) / (20*21/2)</f>
        <v>22.357572857142856</v>
      </c>
      <c r="J308" s="2">
        <f t="shared" si="34"/>
        <v>21.752454667046507</v>
      </c>
      <c r="K308" s="2">
        <f t="shared" si="36"/>
        <v>20.803369686139558</v>
      </c>
    </row>
    <row r="309" spans="1:11" ht="13.5" x14ac:dyDescent="0.25">
      <c r="A309" s="3">
        <v>42454</v>
      </c>
      <c r="B309" s="2">
        <v>23.000499999999999</v>
      </c>
      <c r="C309" s="2">
        <f t="shared" si="29"/>
        <v>-9.8100000000002296E-2</v>
      </c>
      <c r="D309" s="2">
        <f t="shared" si="30"/>
        <v>23.040740000000003</v>
      </c>
      <c r="E309" s="2">
        <f t="shared" si="32"/>
        <v>22.427669999999999</v>
      </c>
      <c r="F309" s="2">
        <f t="shared" si="33"/>
        <v>21.656959999999991</v>
      </c>
      <c r="G309" s="2">
        <f t="shared" si="35"/>
        <v>20.608342000000004</v>
      </c>
      <c r="H309" s="2">
        <f t="shared" si="31"/>
        <v>19.977168500000012</v>
      </c>
      <c r="I309" s="2">
        <f t="array" ref="I309">SUMPRODUCT(B293:B312, (ROW(B293:B312)-ROW(B293)+1)) / (20*21/2)</f>
        <v>22.345063333333336</v>
      </c>
      <c r="J309" s="2">
        <f t="shared" si="34"/>
        <v>21.871316127327795</v>
      </c>
      <c r="K309" s="2">
        <f t="shared" si="36"/>
        <v>20.889531659232123</v>
      </c>
    </row>
    <row r="310" spans="1:11" ht="13.5" x14ac:dyDescent="0.25">
      <c r="A310" s="3">
        <v>42457</v>
      </c>
      <c r="B310" s="2">
        <v>23.101099999999999</v>
      </c>
      <c r="C310" s="2">
        <f t="shared" si="29"/>
        <v>0.10060000000000002</v>
      </c>
      <c r="D310" s="2">
        <f t="shared" si="30"/>
        <v>23.090520000000001</v>
      </c>
      <c r="E310" s="2">
        <f t="shared" si="32"/>
        <v>22.543299999999999</v>
      </c>
      <c r="F310" s="2">
        <f t="shared" si="33"/>
        <v>21.800239999999995</v>
      </c>
      <c r="G310" s="2">
        <f t="shared" si="35"/>
        <v>20.685212</v>
      </c>
      <c r="H310" s="2">
        <f t="shared" si="31"/>
        <v>19.98993200000001</v>
      </c>
      <c r="I310" s="2">
        <f t="array" ref="I310">SUMPRODUCT(B294:B313, (ROW(B294:B313)-ROW(B294)+1)) / (20*21/2)</f>
        <v>22.327783333333333</v>
      </c>
      <c r="J310" s="2">
        <f t="shared" si="34"/>
        <v>21.988438400915623</v>
      </c>
      <c r="K310" s="2">
        <f t="shared" si="36"/>
        <v>20.976259829458314</v>
      </c>
    </row>
    <row r="311" spans="1:11" ht="13.5" x14ac:dyDescent="0.25">
      <c r="A311" s="3">
        <v>42458</v>
      </c>
      <c r="B311" s="2">
        <v>22.434999999999999</v>
      </c>
      <c r="C311" s="2">
        <f t="shared" si="29"/>
        <v>-0.66610000000000014</v>
      </c>
      <c r="D311" s="2">
        <f t="shared" si="30"/>
        <v>22.952280000000002</v>
      </c>
      <c r="E311" s="2">
        <f t="shared" si="32"/>
        <v>22.59986</v>
      </c>
      <c r="F311" s="2">
        <f t="shared" si="33"/>
        <v>21.897649999999992</v>
      </c>
      <c r="G311" s="2">
        <f t="shared" si="35"/>
        <v>20.743781999999999</v>
      </c>
      <c r="H311" s="2">
        <f t="shared" si="31"/>
        <v>20.000310500000012</v>
      </c>
      <c r="I311" s="2">
        <f t="array" ref="I311">SUMPRODUCT(B295:B314, (ROW(B295:B314)-ROW(B295)+1)) / (20*21/2)</f>
        <v>22.366972857142859</v>
      </c>
      <c r="J311" s="2">
        <f t="shared" si="34"/>
        <v>22.030968077018898</v>
      </c>
      <c r="K311" s="2">
        <f t="shared" si="36"/>
        <v>21.033465326342302</v>
      </c>
    </row>
    <row r="312" spans="1:11" ht="13.5" x14ac:dyDescent="0.25">
      <c r="A312" s="3">
        <v>42459</v>
      </c>
      <c r="B312" s="2">
        <v>21.766300000000001</v>
      </c>
      <c r="C312" s="2">
        <f t="shared" si="29"/>
        <v>-0.66869999999999763</v>
      </c>
      <c r="D312" s="2">
        <f t="shared" si="30"/>
        <v>22.680299999999999</v>
      </c>
      <c r="E312" s="2">
        <f t="shared" si="32"/>
        <v>22.624489999999998</v>
      </c>
      <c r="F312" s="2">
        <f t="shared" si="33"/>
        <v>21.955339999999993</v>
      </c>
      <c r="G312" s="2">
        <f t="shared" si="35"/>
        <v>20.793955999999998</v>
      </c>
      <c r="H312" s="2">
        <f t="shared" si="31"/>
        <v>20.00746650000001</v>
      </c>
      <c r="I312" s="2">
        <f t="array" ref="I312">SUMPRODUCT(B296:B315, (ROW(B296:B315)-ROW(B296)+1)) / (20*21/2)</f>
        <v>22.392253333333329</v>
      </c>
      <c r="J312" s="2">
        <f t="shared" si="34"/>
        <v>22.00576159349329</v>
      </c>
      <c r="K312" s="2">
        <f t="shared" si="36"/>
        <v>21.062203940995548</v>
      </c>
    </row>
    <row r="313" spans="1:11" ht="13.5" x14ac:dyDescent="0.25">
      <c r="A313" s="3">
        <v>42460</v>
      </c>
      <c r="B313" s="2">
        <v>21.773900000000001</v>
      </c>
      <c r="C313" s="2">
        <f t="shared" si="29"/>
        <v>7.6000000000000512E-3</v>
      </c>
      <c r="D313" s="2">
        <f t="shared" si="30"/>
        <v>22.41536</v>
      </c>
      <c r="E313" s="2">
        <f t="shared" si="32"/>
        <v>22.614939999999997</v>
      </c>
      <c r="F313" s="2">
        <f t="shared" si="33"/>
        <v>22.013409999999997</v>
      </c>
      <c r="G313" s="2">
        <f t="shared" si="35"/>
        <v>20.837294</v>
      </c>
      <c r="H313" s="2">
        <f t="shared" si="31"/>
        <v>20.014660500000009</v>
      </c>
      <c r="I313" s="2">
        <f t="array" ref="I313">SUMPRODUCT(B297:B316, (ROW(B297:B316)-ROW(B297)+1)) / (20*21/2)</f>
        <v>22.421376190476192</v>
      </c>
      <c r="J313" s="2">
        <f t="shared" si="34"/>
        <v>21.983679536970119</v>
      </c>
      <c r="K313" s="2">
        <f t="shared" si="36"/>
        <v>21.090113590368272</v>
      </c>
    </row>
    <row r="314" spans="1:11" ht="13.5" x14ac:dyDescent="0.25">
      <c r="A314" s="3">
        <v>42461</v>
      </c>
      <c r="B314" s="2">
        <v>22.424900000000001</v>
      </c>
      <c r="C314" s="2">
        <f t="shared" si="29"/>
        <v>0.6509999999999998</v>
      </c>
      <c r="D314" s="2">
        <f t="shared" si="30"/>
        <v>22.300240000000002</v>
      </c>
      <c r="E314" s="2">
        <f t="shared" si="32"/>
        <v>22.670490000000001</v>
      </c>
      <c r="F314" s="2">
        <f t="shared" si="33"/>
        <v>22.104154999999999</v>
      </c>
      <c r="G314" s="2">
        <f t="shared" si="35"/>
        <v>20.898678000000004</v>
      </c>
      <c r="H314" s="2">
        <f t="shared" si="31"/>
        <v>20.024979500000008</v>
      </c>
      <c r="I314" s="2">
        <f t="array" ref="I314">SUMPRODUCT(B298:B317, (ROW(B298:B317)-ROW(B298)+1)) / (20*21/2)</f>
        <v>22.431824285714285</v>
      </c>
      <c r="J314" s="2">
        <f t="shared" si="34"/>
        <v>22.025700533449154</v>
      </c>
      <c r="K314" s="2">
        <f t="shared" si="36"/>
        <v>21.14245815545187</v>
      </c>
    </row>
    <row r="315" spans="1:11" ht="13.5" x14ac:dyDescent="0.25">
      <c r="A315" s="3">
        <v>42464</v>
      </c>
      <c r="B315" s="2">
        <v>22.369599999999998</v>
      </c>
      <c r="C315" s="2">
        <f t="shared" si="29"/>
        <v>-5.5300000000002569E-2</v>
      </c>
      <c r="D315" s="2">
        <f t="shared" si="30"/>
        <v>22.153939999999999</v>
      </c>
      <c r="E315" s="2">
        <f t="shared" si="32"/>
        <v>22.622229999999998</v>
      </c>
      <c r="F315" s="2">
        <f t="shared" si="33"/>
        <v>22.192009999999996</v>
      </c>
      <c r="G315" s="2">
        <f t="shared" si="35"/>
        <v>20.958956000000004</v>
      </c>
      <c r="H315" s="2">
        <f t="shared" si="31"/>
        <v>20.033765000000006</v>
      </c>
      <c r="I315" s="2">
        <f t="array" ref="I315">SUMPRODUCT(B299:B318, (ROW(B299:B318)-ROW(B299)+1)) / (20*21/2)</f>
        <v>22.413541428571428</v>
      </c>
      <c r="J315" s="2">
        <f t="shared" si="34"/>
        <v>22.058452863596852</v>
      </c>
      <c r="K315" s="2">
        <f t="shared" si="36"/>
        <v>21.190581365041993</v>
      </c>
    </row>
    <row r="316" spans="1:11" ht="13.5" x14ac:dyDescent="0.25">
      <c r="A316" s="3">
        <v>42465</v>
      </c>
      <c r="B316" s="2">
        <v>22.497800000000002</v>
      </c>
      <c r="C316" s="2">
        <f t="shared" si="29"/>
        <v>0.1282000000000032</v>
      </c>
      <c r="D316" s="2">
        <f t="shared" si="30"/>
        <v>22.166499999999999</v>
      </c>
      <c r="E316" s="2">
        <f t="shared" si="32"/>
        <v>22.55939</v>
      </c>
      <c r="F316" s="2">
        <f t="shared" si="33"/>
        <v>22.262394999999998</v>
      </c>
      <c r="G316" s="2">
        <f t="shared" si="35"/>
        <v>21.019536000000002</v>
      </c>
      <c r="H316" s="2">
        <f t="shared" si="31"/>
        <v>20.043191500000006</v>
      </c>
      <c r="I316" s="2">
        <f t="array" ref="I316">SUMPRODUCT(B300:B319, (ROW(B300:B319)-ROW(B300)+1)) / (20*21/2)</f>
        <v>22.391667619047617</v>
      </c>
      <c r="J316" s="2">
        <f t="shared" si="34"/>
        <v>22.100295448016197</v>
      </c>
      <c r="K316" s="2">
        <f t="shared" si="36"/>
        <v>21.241844840922699</v>
      </c>
    </row>
    <row r="317" spans="1:11" ht="13.5" x14ac:dyDescent="0.25">
      <c r="A317" s="3">
        <v>42466</v>
      </c>
      <c r="B317" s="2">
        <v>22.3721</v>
      </c>
      <c r="C317" s="2">
        <f t="shared" si="29"/>
        <v>-0.12570000000000192</v>
      </c>
      <c r="D317" s="2">
        <f t="shared" si="30"/>
        <v>22.287659999999999</v>
      </c>
      <c r="E317" s="2">
        <f t="shared" si="32"/>
        <v>22.483979999999999</v>
      </c>
      <c r="F317" s="2">
        <f t="shared" si="33"/>
        <v>22.312669999999997</v>
      </c>
      <c r="G317" s="2">
        <f t="shared" si="35"/>
        <v>21.077352000000005</v>
      </c>
      <c r="H317" s="2">
        <f t="shared" si="31"/>
        <v>20.051989500000005</v>
      </c>
      <c r="I317" s="2">
        <f t="array" ref="I317">SUMPRODUCT(B301:B320, (ROW(B301:B320)-ROW(B301)+1)) / (20*21/2)</f>
        <v>22.345854285714285</v>
      </c>
      <c r="J317" s="2">
        <f t="shared" si="34"/>
        <v>22.126181595824178</v>
      </c>
      <c r="K317" s="2">
        <f t="shared" si="36"/>
        <v>21.286168572651221</v>
      </c>
    </row>
    <row r="318" spans="1:11" ht="13.5" x14ac:dyDescent="0.25">
      <c r="A318" s="3">
        <v>42467</v>
      </c>
      <c r="B318" s="2">
        <v>22.120699999999999</v>
      </c>
      <c r="C318" s="2">
        <f t="shared" si="29"/>
        <v>-0.25140000000000029</v>
      </c>
      <c r="D318" s="2">
        <f t="shared" si="30"/>
        <v>22.357019999999999</v>
      </c>
      <c r="E318" s="2">
        <f t="shared" si="32"/>
        <v>22.386189999999999</v>
      </c>
      <c r="F318" s="2">
        <f t="shared" si="33"/>
        <v>22.350375</v>
      </c>
      <c r="G318" s="2">
        <f t="shared" si="35"/>
        <v>21.130088000000001</v>
      </c>
      <c r="H318" s="2">
        <f t="shared" si="31"/>
        <v>20.059782000000006</v>
      </c>
      <c r="I318" s="2">
        <f t="array" ref="I318">SUMPRODUCT(B302:B321, (ROW(B302:B321)-ROW(B302)+1)) / (20*21/2)</f>
        <v>22.300588095238091</v>
      </c>
      <c r="J318" s="2">
        <f t="shared" si="34"/>
        <v>22.12565953907902</v>
      </c>
      <c r="K318" s="2">
        <f t="shared" si="36"/>
        <v>21.31889529529235</v>
      </c>
    </row>
    <row r="319" spans="1:11" ht="13.5" x14ac:dyDescent="0.25">
      <c r="A319" s="3">
        <v>42468</v>
      </c>
      <c r="B319" s="2">
        <v>22.120699999999999</v>
      </c>
      <c r="C319" s="2">
        <f t="shared" si="29"/>
        <v>0</v>
      </c>
      <c r="D319" s="2">
        <f t="shared" si="30"/>
        <v>22.29618</v>
      </c>
      <c r="E319" s="2">
        <f t="shared" si="32"/>
        <v>22.298210000000001</v>
      </c>
      <c r="F319" s="2">
        <f t="shared" si="33"/>
        <v>22.362939999999998</v>
      </c>
      <c r="G319" s="2">
        <f t="shared" si="35"/>
        <v>21.177848000000004</v>
      </c>
      <c r="H319" s="2">
        <f t="shared" si="31"/>
        <v>20.067574500000003</v>
      </c>
      <c r="I319" s="2">
        <f t="array" ref="I319">SUMPRODUCT(B303:B322, (ROW(B303:B322)-ROW(B303)+1)) / (20*21/2)</f>
        <v>22.253811904761907</v>
      </c>
      <c r="J319" s="2">
        <f t="shared" si="34"/>
        <v>22.125187202023877</v>
      </c>
      <c r="K319" s="2">
        <f t="shared" si="36"/>
        <v>21.350338617045594</v>
      </c>
    </row>
    <row r="320" spans="1:11" ht="13.5" x14ac:dyDescent="0.25">
      <c r="A320" s="3">
        <v>42471</v>
      </c>
      <c r="B320" s="2">
        <v>21.881900000000002</v>
      </c>
      <c r="C320" s="2">
        <f t="shared" si="29"/>
        <v>-0.23879999999999768</v>
      </c>
      <c r="D320" s="2">
        <f t="shared" si="30"/>
        <v>22.198640000000001</v>
      </c>
      <c r="E320" s="2">
        <f t="shared" si="32"/>
        <v>22.176290000000002</v>
      </c>
      <c r="F320" s="2">
        <f t="shared" si="33"/>
        <v>22.359794999999998</v>
      </c>
      <c r="G320" s="2">
        <f t="shared" si="35"/>
        <v>21.220832000000005</v>
      </c>
      <c r="H320" s="2">
        <f t="shared" si="31"/>
        <v>20.074173000000002</v>
      </c>
      <c r="I320" s="2">
        <f t="array" ref="I320">SUMPRODUCT(B304:B323, (ROW(B304:B323)-ROW(B304)+1)) / (20*21/2)</f>
        <v>22.205371904761904</v>
      </c>
      <c r="J320" s="2">
        <f t="shared" si="34"/>
        <v>22.102016992307316</v>
      </c>
      <c r="K320" s="2">
        <f t="shared" si="36"/>
        <v>21.371184161475178</v>
      </c>
    </row>
    <row r="321" spans="1:11" ht="13.5" x14ac:dyDescent="0.25">
      <c r="A321" s="3">
        <v>42472</v>
      </c>
      <c r="B321" s="2">
        <v>21.884499999999999</v>
      </c>
      <c r="C321" s="2">
        <f t="shared" si="29"/>
        <v>2.5999999999974932E-3</v>
      </c>
      <c r="D321" s="2">
        <f t="shared" si="30"/>
        <v>22.075980000000001</v>
      </c>
      <c r="E321" s="2">
        <f t="shared" si="32"/>
        <v>22.12124</v>
      </c>
      <c r="F321" s="2">
        <f t="shared" si="33"/>
        <v>22.360549999999996</v>
      </c>
      <c r="G321" s="2">
        <f t="shared" si="35"/>
        <v>21.260852000000003</v>
      </c>
      <c r="H321" s="2">
        <f t="shared" si="31"/>
        <v>20.080771500000001</v>
      </c>
      <c r="I321" s="2">
        <f t="array" ref="I321">SUMPRODUCT(B305:B324, (ROW(B305:B324)-ROW(B305)+1)) / (20*21/2)</f>
        <v>22.156931904761908</v>
      </c>
      <c r="J321" s="2">
        <f t="shared" si="34"/>
        <v>22.08130108827805</v>
      </c>
      <c r="K321" s="2">
        <f t="shared" si="36"/>
        <v>21.391314194358504</v>
      </c>
    </row>
    <row r="322" spans="1:11" ht="13.5" x14ac:dyDescent="0.25">
      <c r="A322" s="3">
        <v>42473</v>
      </c>
      <c r="B322" s="2">
        <v>21.869399999999999</v>
      </c>
      <c r="C322" s="2">
        <f t="shared" si="29"/>
        <v>-1.5100000000000335E-2</v>
      </c>
      <c r="D322" s="2">
        <f t="shared" si="30"/>
        <v>21.975439999999999</v>
      </c>
      <c r="E322" s="2">
        <f t="shared" si="32"/>
        <v>22.131549999999997</v>
      </c>
      <c r="F322" s="2">
        <f t="shared" si="33"/>
        <v>22.378019999999996</v>
      </c>
      <c r="G322" s="2">
        <f t="shared" si="35"/>
        <v>21.289006000000004</v>
      </c>
      <c r="H322" s="2">
        <f t="shared" si="31"/>
        <v>20.086930500000001</v>
      </c>
      <c r="I322" s="2">
        <f t="array" ref="I322">SUMPRODUCT(B306:B325, (ROW(B306:B325)-ROW(B306)+1)) / (20*21/2)</f>
        <v>22.108253809523806</v>
      </c>
      <c r="J322" s="2">
        <f t="shared" si="34"/>
        <v>22.061120032251569</v>
      </c>
      <c r="K322" s="2">
        <f t="shared" si="36"/>
        <v>21.410062657324836</v>
      </c>
    </row>
    <row r="323" spans="1:11" ht="13.5" x14ac:dyDescent="0.25">
      <c r="A323" s="3">
        <v>42474</v>
      </c>
      <c r="B323" s="2">
        <v>21.869399999999999</v>
      </c>
      <c r="C323" s="2">
        <f t="shared" si="29"/>
        <v>0</v>
      </c>
      <c r="D323" s="2">
        <f t="shared" si="30"/>
        <v>21.925180000000001</v>
      </c>
      <c r="E323" s="2">
        <f t="shared" si="32"/>
        <v>22.141100000000002</v>
      </c>
      <c r="F323" s="2">
        <f t="shared" si="33"/>
        <v>22.378019999999999</v>
      </c>
      <c r="G323" s="2">
        <f t="shared" si="35"/>
        <v>21.317160000000008</v>
      </c>
      <c r="H323" s="2">
        <f t="shared" si="31"/>
        <v>20.093215000000001</v>
      </c>
      <c r="I323" s="2">
        <f t="array" ref="I323">SUMPRODUCT(B307:B326, (ROW(B307:B326)-ROW(B307)+1)) / (20*21/2)</f>
        <v>22.052534285714284</v>
      </c>
      <c r="J323" s="2">
        <f t="shared" si="34"/>
        <v>22.042860981560942</v>
      </c>
      <c r="K323" s="2">
        <f t="shared" si="36"/>
        <v>21.428075886449353</v>
      </c>
    </row>
    <row r="324" spans="1:11" ht="13.5" x14ac:dyDescent="0.25">
      <c r="A324" s="3">
        <v>42475</v>
      </c>
      <c r="B324" s="2">
        <v>21.869399999999999</v>
      </c>
      <c r="C324" s="2">
        <f t="shared" ref="C324:C387" si="37">B324-B323</f>
        <v>0</v>
      </c>
      <c r="D324" s="2">
        <f t="shared" si="30"/>
        <v>21.874919999999999</v>
      </c>
      <c r="E324" s="2">
        <f t="shared" si="32"/>
        <v>22.085549999999994</v>
      </c>
      <c r="F324" s="2">
        <f t="shared" si="33"/>
        <v>22.378019999999996</v>
      </c>
      <c r="G324" s="2">
        <f t="shared" si="35"/>
        <v>21.344812000000005</v>
      </c>
      <c r="H324" s="2">
        <f t="shared" si="31"/>
        <v>20.100505000000002</v>
      </c>
      <c r="I324" s="2">
        <f t="array" ref="I324">SUMPRODUCT(B308:B327, (ROW(B308:B327)-ROW(B308)+1)) / (20*21/2)</f>
        <v>21.984245714285716</v>
      </c>
      <c r="J324" s="2">
        <f t="shared" si="34"/>
        <v>22.026340888078945</v>
      </c>
      <c r="K324" s="2">
        <f t="shared" si="36"/>
        <v>21.44538271443173</v>
      </c>
    </row>
    <row r="325" spans="1:11" ht="13.5" x14ac:dyDescent="0.25">
      <c r="A325" s="3">
        <v>42478</v>
      </c>
      <c r="B325" s="2">
        <v>21.866900000000001</v>
      </c>
      <c r="C325" s="2">
        <f t="shared" si="37"/>
        <v>-2.4999999999977263E-3</v>
      </c>
      <c r="D325" s="2">
        <f t="shared" si="30"/>
        <v>21.871919999999999</v>
      </c>
      <c r="E325" s="2">
        <f t="shared" si="32"/>
        <v>22.035279999999993</v>
      </c>
      <c r="F325" s="2">
        <f t="shared" si="33"/>
        <v>22.328754999999997</v>
      </c>
      <c r="G325" s="2">
        <f t="shared" si="35"/>
        <v>21.380458000000008</v>
      </c>
      <c r="H325" s="2">
        <f t="shared" si="31"/>
        <v>20.107782499999999</v>
      </c>
      <c r="I325" s="2">
        <f t="array" ref="I325">SUMPRODUCT(B309:B328, (ROW(B309:B328)-ROW(B309)+1)) / (20*21/2)</f>
        <v>21.942650476190472</v>
      </c>
      <c r="J325" s="2">
        <f t="shared" si="34"/>
        <v>22.011156041595235</v>
      </c>
      <c r="K325" s="2">
        <f t="shared" si="36"/>
        <v>21.461912804061861</v>
      </c>
    </row>
    <row r="326" spans="1:11" ht="13.5" x14ac:dyDescent="0.25">
      <c r="A326" s="3">
        <v>42479</v>
      </c>
      <c r="B326" s="2">
        <v>21.7437</v>
      </c>
      <c r="C326" s="2">
        <f t="shared" si="37"/>
        <v>-0.12320000000000064</v>
      </c>
      <c r="D326" s="2">
        <f t="shared" ref="D326:D389" si="38">AVERAGE(B322:B326)</f>
        <v>21.84376</v>
      </c>
      <c r="E326" s="2">
        <f t="shared" si="32"/>
        <v>21.959869999999995</v>
      </c>
      <c r="F326" s="2">
        <f t="shared" si="33"/>
        <v>22.259629999999994</v>
      </c>
      <c r="G326" s="2">
        <f t="shared" si="35"/>
        <v>21.413136000000005</v>
      </c>
      <c r="H326" s="2">
        <f t="shared" si="31"/>
        <v>20.114444000000002</v>
      </c>
      <c r="I326" s="2">
        <f t="array" ref="I326">SUMPRODUCT(B310:B329, (ROW(B310:B329)-ROW(B310)+1)) / (20*21/2)</f>
        <v>21.871830952380954</v>
      </c>
      <c r="J326" s="2">
        <f t="shared" si="34"/>
        <v>21.985684037633785</v>
      </c>
      <c r="K326" s="2">
        <f t="shared" si="36"/>
        <v>21.472963282333943</v>
      </c>
    </row>
    <row r="327" spans="1:11" ht="13.5" x14ac:dyDescent="0.25">
      <c r="A327" s="3">
        <v>42480</v>
      </c>
      <c r="B327" s="2">
        <v>21.5426</v>
      </c>
      <c r="C327" s="2">
        <f t="shared" si="37"/>
        <v>-0.20110000000000028</v>
      </c>
      <c r="D327" s="2">
        <f t="shared" si="38"/>
        <v>21.778399999999998</v>
      </c>
      <c r="E327" s="2">
        <f t="shared" si="32"/>
        <v>21.876919999999995</v>
      </c>
      <c r="F327" s="2">
        <f t="shared" si="33"/>
        <v>22.180449999999993</v>
      </c>
      <c r="G327" s="2">
        <f t="shared" si="35"/>
        <v>21.436816000000004</v>
      </c>
      <c r="H327" s="2">
        <f t="shared" si="31"/>
        <v>20.120338500000003</v>
      </c>
      <c r="I327" s="2">
        <f t="array" ref="I327">SUMPRODUCT(B311:B330, (ROW(B311:B330)-ROW(B311)+1)) / (20*21/2)</f>
        <v>21.820513333333334</v>
      </c>
      <c r="J327" s="2">
        <f t="shared" si="34"/>
        <v>21.943485557859137</v>
      </c>
      <c r="K327" s="2">
        <f t="shared" si="36"/>
        <v>21.475694134007121</v>
      </c>
    </row>
    <row r="328" spans="1:11" ht="13.5" x14ac:dyDescent="0.25">
      <c r="A328" s="3">
        <v>42481</v>
      </c>
      <c r="B328" s="2">
        <v>21.7437</v>
      </c>
      <c r="C328" s="2">
        <f t="shared" si="37"/>
        <v>0.20110000000000028</v>
      </c>
      <c r="D328" s="2">
        <f t="shared" si="38"/>
        <v>21.753260000000004</v>
      </c>
      <c r="E328" s="2">
        <f t="shared" si="32"/>
        <v>21.839219999999994</v>
      </c>
      <c r="F328" s="2">
        <f t="shared" si="33"/>
        <v>22.112704999999998</v>
      </c>
      <c r="G328" s="2">
        <f t="shared" si="35"/>
        <v>21.469494000000005</v>
      </c>
      <c r="H328" s="2">
        <f t="shared" si="31"/>
        <v>20.127125500000002</v>
      </c>
      <c r="I328" s="2">
        <f t="array" ref="I328">SUMPRODUCT(B312:B331, (ROW(B312:B331)-ROW(B312)+1)) / (20*21/2)</f>
        <v>21.777818571428565</v>
      </c>
      <c r="J328" s="2">
        <f t="shared" si="34"/>
        <v>21.924458361872553</v>
      </c>
      <c r="K328" s="2">
        <f t="shared" si="36"/>
        <v>21.486204167967625</v>
      </c>
    </row>
    <row r="329" spans="1:11" ht="13.5" x14ac:dyDescent="0.25">
      <c r="A329" s="3">
        <v>42482</v>
      </c>
      <c r="B329" s="2">
        <v>21.3691</v>
      </c>
      <c r="C329" s="2">
        <f t="shared" si="37"/>
        <v>-0.37460000000000093</v>
      </c>
      <c r="D329" s="2">
        <f t="shared" si="38"/>
        <v>21.653200000000002</v>
      </c>
      <c r="E329" s="2">
        <f t="shared" si="32"/>
        <v>21.764059999999997</v>
      </c>
      <c r="F329" s="2">
        <f t="shared" si="33"/>
        <v>22.031134999999995</v>
      </c>
      <c r="G329" s="2">
        <f t="shared" si="35"/>
        <v>21.502222000000003</v>
      </c>
      <c r="H329" s="2">
        <f t="shared" si="31"/>
        <v>20.132052000000002</v>
      </c>
      <c r="I329" s="2">
        <f t="array" ref="I329">SUMPRODUCT(B313:B332, (ROW(B313:B332)-ROW(B313)+1)) / (20*21/2)</f>
        <v>21.726631428571434</v>
      </c>
      <c r="J329" s="2">
        <f t="shared" si="34"/>
        <v>21.87156708931326</v>
      </c>
      <c r="K329" s="2">
        <f t="shared" si="36"/>
        <v>21.48161184765517</v>
      </c>
    </row>
    <row r="330" spans="1:11" ht="13.5" x14ac:dyDescent="0.25">
      <c r="A330" s="3">
        <v>42485</v>
      </c>
      <c r="B330" s="2">
        <v>21.4923</v>
      </c>
      <c r="C330" s="2">
        <f t="shared" si="37"/>
        <v>0.12320000000000064</v>
      </c>
      <c r="D330" s="2">
        <f t="shared" si="38"/>
        <v>21.578279999999999</v>
      </c>
      <c r="E330" s="2">
        <f t="shared" si="32"/>
        <v>21.725099999999998</v>
      </c>
      <c r="F330" s="2">
        <f t="shared" si="33"/>
        <v>21.950694999999996</v>
      </c>
      <c r="G330" s="2">
        <f t="shared" si="35"/>
        <v>21.529871999999997</v>
      </c>
      <c r="H330" s="2">
        <f t="shared" ref="H330:H393" si="39">AVERAGE(B131:B330)</f>
        <v>20.137456500000003</v>
      </c>
      <c r="I330" s="2">
        <f t="array" ref="I330">SUMPRODUCT(B314:B333, (ROW(B314:B333)-ROW(B314)+1)) / (20*21/2)</f>
        <v>21.677347619047616</v>
      </c>
      <c r="J330" s="2">
        <f t="shared" si="34"/>
        <v>21.83544641414057</v>
      </c>
      <c r="K330" s="2">
        <f t="shared" si="36"/>
        <v>21.482030990884383</v>
      </c>
    </row>
    <row r="331" spans="1:11" ht="13.5" x14ac:dyDescent="0.25">
      <c r="A331" s="3">
        <v>42486</v>
      </c>
      <c r="B331" s="2">
        <v>21.502400000000002</v>
      </c>
      <c r="C331" s="2">
        <f t="shared" si="37"/>
        <v>1.010000000000133E-2</v>
      </c>
      <c r="D331" s="2">
        <f t="shared" si="38"/>
        <v>21.53002</v>
      </c>
      <c r="E331" s="2">
        <f t="shared" si="32"/>
        <v>21.686889999999998</v>
      </c>
      <c r="F331" s="2">
        <f t="shared" si="33"/>
        <v>21.904064999999996</v>
      </c>
      <c r="G331" s="2">
        <f t="shared" si="35"/>
        <v>21.557724000000004</v>
      </c>
      <c r="H331" s="2">
        <f t="shared" si="39"/>
        <v>20.142911500000004</v>
      </c>
      <c r="I331" s="2">
        <f t="array" ref="I331">SUMPRODUCT(B315:B334, (ROW(B315:B334)-ROW(B315)+1)) / (20*21/2)</f>
        <v>21.627612857142857</v>
      </c>
      <c r="J331" s="2">
        <f t="shared" si="34"/>
        <v>21.803727708031946</v>
      </c>
      <c r="K331" s="2">
        <f t="shared" si="36"/>
        <v>21.482829775555583</v>
      </c>
    </row>
    <row r="332" spans="1:11" ht="13.5" x14ac:dyDescent="0.25">
      <c r="A332" s="3">
        <v>42487</v>
      </c>
      <c r="B332" s="2">
        <v>21.366599999999998</v>
      </c>
      <c r="C332" s="2">
        <f t="shared" si="37"/>
        <v>-0.13580000000000325</v>
      </c>
      <c r="D332" s="2">
        <f t="shared" si="38"/>
        <v>21.494819999999997</v>
      </c>
      <c r="E332" s="2">
        <f t="shared" ref="E332:E395" si="40">AVERAGE(B323:B332)</f>
        <v>21.636609999999997</v>
      </c>
      <c r="F332" s="2">
        <f t="shared" si="33"/>
        <v>21.884079999999997</v>
      </c>
      <c r="G332" s="2">
        <f t="shared" si="35"/>
        <v>21.58286</v>
      </c>
      <c r="H332" s="2">
        <f t="shared" si="39"/>
        <v>20.147925999999998</v>
      </c>
      <c r="I332" s="2">
        <f t="array" ref="I332">SUMPRODUCT(B316:B335, (ROW(B316:B335)-ROW(B316)+1)) / (20*21/2)</f>
        <v>21.585427619047621</v>
      </c>
      <c r="J332" s="2">
        <f t="shared" si="34"/>
        <v>21.76209649774319</v>
      </c>
      <c r="K332" s="2">
        <f t="shared" si="36"/>
        <v>21.47827174514164</v>
      </c>
    </row>
    <row r="333" spans="1:11" ht="13.5" x14ac:dyDescent="0.25">
      <c r="A333" s="3">
        <v>42488</v>
      </c>
      <c r="B333" s="2">
        <v>21.366599999999998</v>
      </c>
      <c r="C333" s="2">
        <f t="shared" si="37"/>
        <v>0</v>
      </c>
      <c r="D333" s="2">
        <f t="shared" si="38"/>
        <v>21.419400000000003</v>
      </c>
      <c r="E333" s="2">
        <f t="shared" si="40"/>
        <v>21.58633</v>
      </c>
      <c r="F333" s="2">
        <f t="shared" si="33"/>
        <v>21.863714999999999</v>
      </c>
      <c r="G333" s="2">
        <f t="shared" si="35"/>
        <v>21.603472</v>
      </c>
      <c r="H333" s="2">
        <f t="shared" si="39"/>
        <v>20.150439499999994</v>
      </c>
      <c r="I333" s="2">
        <f t="array" ref="I333">SUMPRODUCT(B317:B336, (ROW(B317:B336)-ROW(B317)+1)) / (20*21/2)</f>
        <v>21.548018571428571</v>
      </c>
      <c r="J333" s="2">
        <f t="shared" si="34"/>
        <v>21.724430164624792</v>
      </c>
      <c r="K333" s="2">
        <f t="shared" si="36"/>
        <v>21.473892461018441</v>
      </c>
    </row>
    <row r="334" spans="1:11" ht="13.5" x14ac:dyDescent="0.25">
      <c r="A334" s="3">
        <v>42489</v>
      </c>
      <c r="B334" s="2">
        <v>21.3415</v>
      </c>
      <c r="C334" s="2">
        <f t="shared" si="37"/>
        <v>-2.5099999999998346E-2</v>
      </c>
      <c r="D334" s="2">
        <f t="shared" si="38"/>
        <v>21.413879999999999</v>
      </c>
      <c r="E334" s="2">
        <f t="shared" si="40"/>
        <v>21.533540000000002</v>
      </c>
      <c r="F334" s="2">
        <f t="shared" si="33"/>
        <v>21.809544999999996</v>
      </c>
      <c r="G334" s="2">
        <f t="shared" si="35"/>
        <v>21.628005999999996</v>
      </c>
      <c r="H334" s="2">
        <f t="shared" si="39"/>
        <v>20.152450499999997</v>
      </c>
      <c r="I334" s="2">
        <f t="array" ref="I334">SUMPRODUCT(B318:B337, (ROW(B318:B337)-ROW(B318)+1)) / (20*21/2)</f>
        <v>21.515996190476191</v>
      </c>
      <c r="J334" s="2">
        <f t="shared" si="34"/>
        <v>21.687960625136718</v>
      </c>
      <c r="K334" s="2">
        <f t="shared" si="36"/>
        <v>21.46870059980203</v>
      </c>
    </row>
    <row r="335" spans="1:11" ht="13.5" x14ac:dyDescent="0.25">
      <c r="A335" s="3">
        <v>42492</v>
      </c>
      <c r="B335" s="2">
        <v>21.366599999999998</v>
      </c>
      <c r="C335" s="2">
        <f t="shared" si="37"/>
        <v>2.5099999999998346E-2</v>
      </c>
      <c r="D335" s="2">
        <f t="shared" si="38"/>
        <v>21.388740000000002</v>
      </c>
      <c r="E335" s="2">
        <f t="shared" si="40"/>
        <v>21.483510000000003</v>
      </c>
      <c r="F335" s="2">
        <f t="shared" si="33"/>
        <v>21.759394999999998</v>
      </c>
      <c r="G335" s="2">
        <f t="shared" si="35"/>
        <v>21.652891999999998</v>
      </c>
      <c r="H335" s="2">
        <f t="shared" si="39"/>
        <v>20.154988999999997</v>
      </c>
      <c r="I335" s="2">
        <f t="array" ref="I335">SUMPRODUCT(B319:B338, (ROW(B319:B338)-ROW(B319)+1)) / (20*21/2)</f>
        <v>21.488999999999997</v>
      </c>
      <c r="J335" s="2">
        <f t="shared" si="34"/>
        <v>21.657354851314174</v>
      </c>
      <c r="K335" s="2">
        <f t="shared" si="36"/>
        <v>21.464696654711755</v>
      </c>
    </row>
    <row r="336" spans="1:11" ht="13.5" x14ac:dyDescent="0.25">
      <c r="A336" s="3">
        <v>42493</v>
      </c>
      <c r="B336" s="2">
        <v>21.366599999999998</v>
      </c>
      <c r="C336" s="2">
        <f t="shared" si="37"/>
        <v>0</v>
      </c>
      <c r="D336" s="2">
        <f t="shared" si="38"/>
        <v>21.361579999999996</v>
      </c>
      <c r="E336" s="2">
        <f t="shared" si="40"/>
        <v>21.445800000000002</v>
      </c>
      <c r="F336" s="2">
        <f t="shared" si="33"/>
        <v>21.702835</v>
      </c>
      <c r="G336" s="2">
        <f t="shared" si="35"/>
        <v>21.677978</v>
      </c>
      <c r="H336" s="2">
        <f t="shared" si="39"/>
        <v>20.160016499999994</v>
      </c>
      <c r="I336" s="2">
        <f t="array" ref="I336">SUMPRODUCT(B320:B339, (ROW(B320:B339)-ROW(B320)+1)) / (20*21/2)</f>
        <v>21.528306666666666</v>
      </c>
      <c r="J336" s="2">
        <f t="shared" si="34"/>
        <v>21.629663913093779</v>
      </c>
      <c r="K336" s="2">
        <f t="shared" si="36"/>
        <v>21.460849727076003</v>
      </c>
    </row>
    <row r="337" spans="1:11" ht="13.5" x14ac:dyDescent="0.25">
      <c r="A337" s="3">
        <v>42494</v>
      </c>
      <c r="B337" s="2">
        <v>21.366599999999998</v>
      </c>
      <c r="C337" s="2">
        <f t="shared" si="37"/>
        <v>0</v>
      </c>
      <c r="D337" s="2">
        <f t="shared" si="38"/>
        <v>21.361580000000004</v>
      </c>
      <c r="E337" s="2">
        <f t="shared" si="40"/>
        <v>21.4282</v>
      </c>
      <c r="F337" s="2">
        <f t="shared" si="33"/>
        <v>21.652560000000001</v>
      </c>
      <c r="G337" s="2">
        <f t="shared" si="35"/>
        <v>21.703113999999996</v>
      </c>
      <c r="H337" s="2">
        <f t="shared" si="39"/>
        <v>20.162781499999994</v>
      </c>
      <c r="I337" s="2">
        <f t="array" ref="I337">SUMPRODUCT(B321:B340, (ROW(B321:B340)-ROW(B321)+1)) / (20*21/2)</f>
        <v>21.619770476190475</v>
      </c>
      <c r="J337" s="2">
        <f t="shared" si="34"/>
        <v>21.60461020708485</v>
      </c>
      <c r="K337" s="2">
        <f t="shared" si="36"/>
        <v>21.457153659347533</v>
      </c>
    </row>
    <row r="338" spans="1:11" ht="13.5" x14ac:dyDescent="0.25">
      <c r="A338" s="3">
        <v>42495</v>
      </c>
      <c r="B338" s="2">
        <v>21.3691</v>
      </c>
      <c r="C338" s="2">
        <f t="shared" si="37"/>
        <v>2.500000000001279E-3</v>
      </c>
      <c r="D338" s="2">
        <f t="shared" si="38"/>
        <v>21.362080000000002</v>
      </c>
      <c r="E338" s="2">
        <f t="shared" si="40"/>
        <v>21.390740000000001</v>
      </c>
      <c r="F338" s="2">
        <f t="shared" si="33"/>
        <v>21.614979999999999</v>
      </c>
      <c r="G338" s="2">
        <f t="shared" si="35"/>
        <v>21.728199999999994</v>
      </c>
      <c r="H338" s="2">
        <f t="shared" si="39"/>
        <v>20.165433499999992</v>
      </c>
      <c r="I338" s="2">
        <f t="array" ref="I338">SUMPRODUCT(B322:B341, (ROW(B322:B341)-ROW(B322)+1)) / (20*21/2)</f>
        <v>21.665097142857142</v>
      </c>
      <c r="J338" s="2">
        <f t="shared" si="34"/>
        <v>21.582180663552961</v>
      </c>
      <c r="K338" s="2">
        <f t="shared" si="36"/>
        <v>21.453700574667238</v>
      </c>
    </row>
    <row r="339" spans="1:11" ht="13.5" x14ac:dyDescent="0.25">
      <c r="A339" s="3">
        <v>42496</v>
      </c>
      <c r="B339" s="2">
        <v>22.027699999999999</v>
      </c>
      <c r="C339" s="2">
        <f t="shared" si="37"/>
        <v>0.65859999999999985</v>
      </c>
      <c r="D339" s="2">
        <f t="shared" si="38"/>
        <v>21.499319999999997</v>
      </c>
      <c r="E339" s="2">
        <f t="shared" si="40"/>
        <v>21.456600000000002</v>
      </c>
      <c r="F339" s="2">
        <f t="shared" si="33"/>
        <v>21.610329999999998</v>
      </c>
      <c r="G339" s="2">
        <f t="shared" si="35"/>
        <v>21.766557999999989</v>
      </c>
      <c r="H339" s="2">
        <f t="shared" si="39"/>
        <v>20.172634999999996</v>
      </c>
      <c r="I339" s="2">
        <f t="array" ref="I339">SUMPRODUCT(B323:B342, (ROW(B323:B342)-ROW(B323)+1)) / (20*21/2)</f>
        <v>21.702118095238092</v>
      </c>
      <c r="J339" s="2">
        <f t="shared" si="34"/>
        <v>21.624611076547914</v>
      </c>
      <c r="K339" s="2">
        <f t="shared" si="36"/>
        <v>21.476210356052835</v>
      </c>
    </row>
    <row r="340" spans="1:11" ht="13.5" x14ac:dyDescent="0.25">
      <c r="A340" s="3">
        <v>42499</v>
      </c>
      <c r="B340" s="2">
        <v>22.570699999999999</v>
      </c>
      <c r="C340" s="2">
        <f t="shared" si="37"/>
        <v>0.54299999999999926</v>
      </c>
      <c r="D340" s="2">
        <f t="shared" si="38"/>
        <v>21.74014</v>
      </c>
      <c r="E340" s="2">
        <f t="shared" si="40"/>
        <v>21.564440000000001</v>
      </c>
      <c r="F340" s="2">
        <f t="shared" ref="F340:F403" si="41">AVERAGE(B321:B340)</f>
        <v>21.644769999999998</v>
      </c>
      <c r="G340" s="2">
        <f t="shared" si="35"/>
        <v>21.813261999999991</v>
      </c>
      <c r="H340" s="2">
        <f t="shared" si="39"/>
        <v>20.183682999999995</v>
      </c>
      <c r="I340" s="2">
        <f t="array" ref="I340">SUMPRODUCT(B324:B343, (ROW(B324:B343)-ROW(B324)+1)) / (20*21/2)</f>
        <v>21.738301428571425</v>
      </c>
      <c r="J340" s="2">
        <f t="shared" si="34"/>
        <v>21.71471478354335</v>
      </c>
      <c r="K340" s="2">
        <f t="shared" si="36"/>
        <v>21.519131518560567</v>
      </c>
    </row>
    <row r="341" spans="1:11" ht="13.5" x14ac:dyDescent="0.25">
      <c r="A341" s="3">
        <v>42500</v>
      </c>
      <c r="B341" s="2">
        <v>22.120699999999999</v>
      </c>
      <c r="C341" s="2">
        <f t="shared" si="37"/>
        <v>-0.44999999999999929</v>
      </c>
      <c r="D341" s="2">
        <f t="shared" si="38"/>
        <v>21.89096</v>
      </c>
      <c r="E341" s="2">
        <f t="shared" si="40"/>
        <v>21.626269999999998</v>
      </c>
      <c r="F341" s="2">
        <f t="shared" si="41"/>
        <v>21.656579999999998</v>
      </c>
      <c r="G341" s="2">
        <f t="shared" si="35"/>
        <v>21.845939999999992</v>
      </c>
      <c r="H341" s="2">
        <f t="shared" si="39"/>
        <v>20.192480999999997</v>
      </c>
      <c r="I341" s="2">
        <f t="array" ref="I341">SUMPRODUCT(B325:B344, (ROW(B325:B344)-ROW(B325)+1)) / (20*21/2)</f>
        <v>21.802380476190471</v>
      </c>
      <c r="J341" s="2">
        <f t="shared" ref="J341:J404" si="42">$J$4*B341+J340*(1-$J$4)</f>
        <v>21.753380042253507</v>
      </c>
      <c r="K341" s="2">
        <f t="shared" si="36"/>
        <v>21.542722439401331</v>
      </c>
    </row>
    <row r="342" spans="1:11" ht="13.5" x14ac:dyDescent="0.25">
      <c r="A342" s="3">
        <v>42501</v>
      </c>
      <c r="B342" s="2">
        <v>22.045300000000001</v>
      </c>
      <c r="C342" s="2">
        <f t="shared" si="37"/>
        <v>-7.5399999999998357E-2</v>
      </c>
      <c r="D342" s="2">
        <f t="shared" si="38"/>
        <v>22.026699999999998</v>
      </c>
      <c r="E342" s="2">
        <f t="shared" si="40"/>
        <v>21.694140000000001</v>
      </c>
      <c r="F342" s="2">
        <f t="shared" si="41"/>
        <v>21.665375000000001</v>
      </c>
      <c r="G342" s="2">
        <f t="shared" si="35"/>
        <v>21.874595999999993</v>
      </c>
      <c r="H342" s="2">
        <f t="shared" si="39"/>
        <v>20.199782999999996</v>
      </c>
      <c r="I342" s="2">
        <f t="array" ref="I342">SUMPRODUCT(B326:B345, (ROW(B326:B345)-ROW(B326)+1)) / (20*21/2)</f>
        <v>21.854604285714288</v>
      </c>
      <c r="J342" s="2">
        <f t="shared" si="42"/>
        <v>21.781181942991271</v>
      </c>
      <c r="K342" s="2">
        <f t="shared" si="36"/>
        <v>21.562431363346377</v>
      </c>
    </row>
    <row r="343" spans="1:11" ht="13.5" x14ac:dyDescent="0.25">
      <c r="A343" s="3">
        <v>42502</v>
      </c>
      <c r="B343" s="2">
        <v>22.045300000000001</v>
      </c>
      <c r="C343" s="2">
        <f t="shared" si="37"/>
        <v>0</v>
      </c>
      <c r="D343" s="2">
        <f t="shared" si="38"/>
        <v>22.161939999999998</v>
      </c>
      <c r="E343" s="2">
        <f t="shared" si="40"/>
        <v>21.76201</v>
      </c>
      <c r="F343" s="2">
        <f t="shared" si="41"/>
        <v>21.674169999999997</v>
      </c>
      <c r="G343" s="2">
        <f t="shared" si="35"/>
        <v>21.903251999999988</v>
      </c>
      <c r="H343" s="2">
        <f t="shared" si="39"/>
        <v>20.208455000000001</v>
      </c>
      <c r="I343" s="2">
        <f t="array" ref="I343">SUMPRODUCT(B327:B346, (ROW(B327:B346)-ROW(B327)+1)) / (20*21/2)</f>
        <v>21.893049523809523</v>
      </c>
      <c r="J343" s="2">
        <f t="shared" si="42"/>
        <v>21.806336043658771</v>
      </c>
      <c r="K343" s="2">
        <f t="shared" si="36"/>
        <v>21.58136738831319</v>
      </c>
    </row>
    <row r="344" spans="1:11" ht="13.5" x14ac:dyDescent="0.25">
      <c r="A344" s="3">
        <v>42503</v>
      </c>
      <c r="B344" s="2">
        <v>22.347000000000001</v>
      </c>
      <c r="C344" s="2">
        <f t="shared" si="37"/>
        <v>0.3017000000000003</v>
      </c>
      <c r="D344" s="2">
        <f t="shared" si="38"/>
        <v>22.2258</v>
      </c>
      <c r="E344" s="2">
        <f t="shared" si="40"/>
        <v>21.862559999999998</v>
      </c>
      <c r="F344" s="2">
        <f t="shared" si="41"/>
        <v>21.698049999999999</v>
      </c>
      <c r="G344" s="2">
        <f t="shared" si="35"/>
        <v>21.937991999999991</v>
      </c>
      <c r="H344" s="2">
        <f t="shared" si="39"/>
        <v>20.2175045</v>
      </c>
      <c r="I344" s="2">
        <f t="array" ref="I344">SUMPRODUCT(B328:B347, (ROW(B328:B347)-ROW(B328)+1)) / (20*21/2)</f>
        <v>21.929699523809525</v>
      </c>
      <c r="J344" s="2">
        <f t="shared" si="42"/>
        <v>21.857827849024602</v>
      </c>
      <c r="K344" s="2">
        <f t="shared" si="36"/>
        <v>21.611392196614634</v>
      </c>
    </row>
    <row r="345" spans="1:11" ht="13.5" x14ac:dyDescent="0.25">
      <c r="A345" s="3">
        <v>42506</v>
      </c>
      <c r="B345" s="2">
        <v>22.246400000000001</v>
      </c>
      <c r="C345" s="2">
        <f t="shared" si="37"/>
        <v>-0.10060000000000002</v>
      </c>
      <c r="D345" s="2">
        <f t="shared" si="38"/>
        <v>22.16094</v>
      </c>
      <c r="E345" s="2">
        <f t="shared" si="40"/>
        <v>21.950539999999997</v>
      </c>
      <c r="F345" s="2">
        <f t="shared" si="41"/>
        <v>21.717025</v>
      </c>
      <c r="G345" s="2">
        <f t="shared" si="35"/>
        <v>21.970669999999991</v>
      </c>
      <c r="H345" s="2">
        <f t="shared" si="39"/>
        <v>20.226931000000004</v>
      </c>
      <c r="I345" s="2">
        <f t="array" ref="I345">SUMPRODUCT(B329:B348, (ROW(B329:B348)-ROW(B329)+1)) / (20*21/2)</f>
        <v>21.927691904761907</v>
      </c>
      <c r="J345" s="2">
        <f t="shared" si="42"/>
        <v>21.894834720546068</v>
      </c>
      <c r="K345" s="2">
        <f t="shared" si="36"/>
        <v>21.63629446341406</v>
      </c>
    </row>
    <row r="346" spans="1:11" ht="13.5" x14ac:dyDescent="0.25">
      <c r="A346" s="3">
        <v>42507</v>
      </c>
      <c r="B346" s="2">
        <v>22.120699999999999</v>
      </c>
      <c r="C346" s="2">
        <f t="shared" si="37"/>
        <v>-0.12570000000000192</v>
      </c>
      <c r="D346" s="2">
        <f t="shared" si="38"/>
        <v>22.16094</v>
      </c>
      <c r="E346" s="2">
        <f t="shared" si="40"/>
        <v>22.025950000000002</v>
      </c>
      <c r="F346" s="2">
        <f t="shared" si="41"/>
        <v>21.735875</v>
      </c>
      <c r="G346" s="2">
        <f t="shared" si="35"/>
        <v>21.991281999999991</v>
      </c>
      <c r="H346" s="2">
        <f t="shared" si="39"/>
        <v>20.235100500000001</v>
      </c>
      <c r="I346" s="2">
        <f t="array" ref="I346">SUMPRODUCT(B330:B349, (ROW(B330:B349)-ROW(B330)+1)) / (20*21/2)</f>
        <v>21.937655714285714</v>
      </c>
      <c r="J346" s="2">
        <f t="shared" si="42"/>
        <v>21.916345699541683</v>
      </c>
      <c r="K346" s="2">
        <f t="shared" si="36"/>
        <v>21.655290758966451</v>
      </c>
    </row>
    <row r="347" spans="1:11" ht="13.5" x14ac:dyDescent="0.25">
      <c r="A347" s="3">
        <v>42508</v>
      </c>
      <c r="B347" s="2">
        <v>22.120699999999999</v>
      </c>
      <c r="C347" s="2">
        <f t="shared" si="37"/>
        <v>0</v>
      </c>
      <c r="D347" s="2">
        <f t="shared" si="38"/>
        <v>22.176020000000001</v>
      </c>
      <c r="E347" s="2">
        <f t="shared" si="40"/>
        <v>22.10136</v>
      </c>
      <c r="F347" s="2">
        <f t="shared" si="41"/>
        <v>21.764779999999998</v>
      </c>
      <c r="G347" s="2">
        <f t="shared" si="35"/>
        <v>22.006363999999991</v>
      </c>
      <c r="H347" s="2">
        <f t="shared" si="39"/>
        <v>20.243332500000001</v>
      </c>
      <c r="I347" s="2">
        <f t="array" ref="I347">SUMPRODUCT(B331:B350, (ROW(B331:B350)-ROW(B331)+1)) / (20*21/2)</f>
        <v>21.969170476190474</v>
      </c>
      <c r="J347" s="2">
        <f t="shared" si="42"/>
        <v>21.935808013871046</v>
      </c>
      <c r="K347" s="2">
        <f t="shared" si="36"/>
        <v>21.673542101752084</v>
      </c>
    </row>
    <row r="348" spans="1:11" ht="13.5" x14ac:dyDescent="0.25">
      <c r="A348" s="3">
        <v>42509</v>
      </c>
      <c r="B348" s="2">
        <v>21.7437</v>
      </c>
      <c r="C348" s="2">
        <f t="shared" si="37"/>
        <v>-0.37699999999999889</v>
      </c>
      <c r="D348" s="2">
        <f t="shared" si="38"/>
        <v>22.1157</v>
      </c>
      <c r="E348" s="2">
        <f t="shared" si="40"/>
        <v>22.138819999999999</v>
      </c>
      <c r="F348" s="2">
        <f t="shared" si="41"/>
        <v>21.764779999999998</v>
      </c>
      <c r="G348" s="2">
        <f t="shared" si="35"/>
        <v>22.013905999999992</v>
      </c>
      <c r="H348" s="2">
        <f t="shared" si="39"/>
        <v>20.249617000000004</v>
      </c>
      <c r="I348" s="2">
        <f t="array" ref="I348">SUMPRODUCT(B332:B351, (ROW(B332:B351)-ROW(B332)+1)) / (20*21/2)</f>
        <v>22.019245238095234</v>
      </c>
      <c r="J348" s="2">
        <f t="shared" si="42"/>
        <v>21.917512012549995</v>
      </c>
      <c r="K348" s="2">
        <f t="shared" si="36"/>
        <v>21.676293391879451</v>
      </c>
    </row>
    <row r="349" spans="1:11" ht="13.5" x14ac:dyDescent="0.25">
      <c r="A349" s="3">
        <v>42510</v>
      </c>
      <c r="B349" s="2">
        <v>21.869399999999999</v>
      </c>
      <c r="C349" s="2">
        <f t="shared" si="37"/>
        <v>0.12569999999999837</v>
      </c>
      <c r="D349" s="2">
        <f t="shared" si="38"/>
        <v>22.02018</v>
      </c>
      <c r="E349" s="2">
        <f t="shared" si="40"/>
        <v>22.122989999999998</v>
      </c>
      <c r="F349" s="2">
        <f t="shared" si="41"/>
        <v>21.789794999999998</v>
      </c>
      <c r="G349" s="2">
        <f t="shared" si="35"/>
        <v>22.013905999999992</v>
      </c>
      <c r="H349" s="2">
        <f t="shared" si="39"/>
        <v>20.254141999999998</v>
      </c>
      <c r="I349" s="2">
        <f t="array" ref="I349">SUMPRODUCT(B333:B352, (ROW(B333:B352)-ROW(B333)+1)) / (20*21/2)</f>
        <v>22.091155238095233</v>
      </c>
      <c r="J349" s="2">
        <f t="shared" si="42"/>
        <v>21.91292991611666</v>
      </c>
      <c r="K349" s="2">
        <f t="shared" si="36"/>
        <v>21.683866200041042</v>
      </c>
    </row>
    <row r="350" spans="1:11" ht="13.5" x14ac:dyDescent="0.25">
      <c r="A350" s="3">
        <v>42513</v>
      </c>
      <c r="B350" s="2">
        <v>22.120699999999999</v>
      </c>
      <c r="C350" s="2">
        <f t="shared" si="37"/>
        <v>0.25130000000000052</v>
      </c>
      <c r="D350" s="2">
        <f t="shared" si="38"/>
        <v>21.995039999999999</v>
      </c>
      <c r="E350" s="2">
        <f t="shared" si="40"/>
        <v>22.07799</v>
      </c>
      <c r="F350" s="2">
        <f t="shared" si="41"/>
        <v>21.821214999999999</v>
      </c>
      <c r="G350" s="2">
        <f t="shared" si="35"/>
        <v>22.017423999999988</v>
      </c>
      <c r="H350" s="2">
        <f t="shared" si="39"/>
        <v>20.260111999999999</v>
      </c>
      <c r="I350" s="2">
        <f t="array" ref="I350">SUMPRODUCT(B334:B353, (ROW(B334:B353)-ROW(B334)+1)) / (20*21/2)</f>
        <v>22.152789523809524</v>
      </c>
      <c r="J350" s="2">
        <f t="shared" si="42"/>
        <v>21.932717543153171</v>
      </c>
      <c r="K350" s="2">
        <f t="shared" si="36"/>
        <v>21.700996937294335</v>
      </c>
    </row>
    <row r="351" spans="1:11" ht="13.5" x14ac:dyDescent="0.25">
      <c r="A351" s="3">
        <v>42514</v>
      </c>
      <c r="B351" s="2">
        <v>22.347000000000001</v>
      </c>
      <c r="C351" s="2">
        <f t="shared" si="37"/>
        <v>0.22630000000000194</v>
      </c>
      <c r="D351" s="2">
        <f t="shared" si="38"/>
        <v>22.040300000000002</v>
      </c>
      <c r="E351" s="2">
        <f t="shared" si="40"/>
        <v>22.100619999999999</v>
      </c>
      <c r="F351" s="2">
        <f t="shared" si="41"/>
        <v>21.863444999999995</v>
      </c>
      <c r="G351" s="2">
        <f t="shared" si="35"/>
        <v>22.026975999999987</v>
      </c>
      <c r="H351" s="2">
        <f t="shared" si="39"/>
        <v>20.2672135</v>
      </c>
      <c r="I351" s="2">
        <f t="array" ref="I351">SUMPRODUCT(B335:B354, (ROW(B335:B354)-ROW(B335)+1)) / (20*21/2)</f>
        <v>22.165344761904766</v>
      </c>
      <c r="J351" s="2">
        <f t="shared" si="42"/>
        <v>21.972173015233821</v>
      </c>
      <c r="K351" s="2">
        <f t="shared" si="36"/>
        <v>21.726330390733771</v>
      </c>
    </row>
    <row r="352" spans="1:11" ht="13.5" x14ac:dyDescent="0.25">
      <c r="A352" s="3">
        <v>42515</v>
      </c>
      <c r="B352" s="2">
        <v>22.618500000000001</v>
      </c>
      <c r="C352" s="2">
        <f t="shared" si="37"/>
        <v>0.27149999999999963</v>
      </c>
      <c r="D352" s="2">
        <f t="shared" si="38"/>
        <v>22.139860000000002</v>
      </c>
      <c r="E352" s="2">
        <f t="shared" si="40"/>
        <v>22.157940000000004</v>
      </c>
      <c r="F352" s="2">
        <f t="shared" si="41"/>
        <v>21.926039999999997</v>
      </c>
      <c r="G352" s="2">
        <f t="shared" si="35"/>
        <v>22.048945999999987</v>
      </c>
      <c r="H352" s="2">
        <f t="shared" si="39"/>
        <v>20.277859500000005</v>
      </c>
      <c r="I352" s="2">
        <f t="array" ref="I352">SUMPRODUCT(B336:B355, (ROW(B336:B355)-ROW(B336)+1)) / (20*21/2)</f>
        <v>22.177077619047619</v>
      </c>
      <c r="J352" s="2">
        <f t="shared" si="42"/>
        <v>22.033727966163934</v>
      </c>
      <c r="K352" s="2">
        <f t="shared" si="36"/>
        <v>21.76131743423441</v>
      </c>
    </row>
    <row r="353" spans="1:11" ht="13.5" x14ac:dyDescent="0.25">
      <c r="A353" s="3">
        <v>42516</v>
      </c>
      <c r="B353" s="2">
        <v>22.5732</v>
      </c>
      <c r="C353" s="2">
        <f t="shared" si="37"/>
        <v>-4.5300000000001006E-2</v>
      </c>
      <c r="D353" s="2">
        <f t="shared" si="38"/>
        <v>22.305759999999999</v>
      </c>
      <c r="E353" s="2">
        <f t="shared" si="40"/>
        <v>22.210730000000002</v>
      </c>
      <c r="F353" s="2">
        <f t="shared" si="41"/>
        <v>21.986369999999997</v>
      </c>
      <c r="G353" s="2">
        <f t="shared" si="35"/>
        <v>22.063021999999993</v>
      </c>
      <c r="H353" s="2">
        <f t="shared" si="39"/>
        <v>20.288279000000003</v>
      </c>
      <c r="I353" s="2">
        <f t="array" ref="I353">SUMPRODUCT(B337:B356, (ROW(B337:B356)-ROW(B337)+1)) / (20*21/2)</f>
        <v>22.182449523809524</v>
      </c>
      <c r="J353" s="2">
        <f t="shared" si="42"/>
        <v>22.085106255100701</v>
      </c>
      <c r="K353" s="2">
        <f t="shared" si="36"/>
        <v>21.793155966225218</v>
      </c>
    </row>
    <row r="354" spans="1:11" ht="13.5" x14ac:dyDescent="0.25">
      <c r="A354" s="3">
        <v>42517</v>
      </c>
      <c r="B354" s="2">
        <v>22.118200000000002</v>
      </c>
      <c r="C354" s="2">
        <f t="shared" si="37"/>
        <v>-0.45499999999999829</v>
      </c>
      <c r="D354" s="2">
        <f t="shared" si="38"/>
        <v>22.355520000000002</v>
      </c>
      <c r="E354" s="2">
        <f t="shared" si="40"/>
        <v>22.187850000000005</v>
      </c>
      <c r="F354" s="2">
        <f t="shared" si="41"/>
        <v>22.025204999999996</v>
      </c>
      <c r="G354" s="2">
        <f t="shared" si="35"/>
        <v>22.067997999999989</v>
      </c>
      <c r="H354" s="2">
        <f t="shared" si="39"/>
        <v>20.296436000000003</v>
      </c>
      <c r="I354" s="2">
        <f t="array" ref="I354">SUMPRODUCT(B338:B357, (ROW(B338:B357)-ROW(B338)+1)) / (20*21/2)</f>
        <v>22.184716190476191</v>
      </c>
      <c r="J354" s="2">
        <f t="shared" si="42"/>
        <v>22.088258040329205</v>
      </c>
      <c r="K354" s="2">
        <f t="shared" si="36"/>
        <v>21.805902791079134</v>
      </c>
    </row>
    <row r="355" spans="1:11" ht="13.5" x14ac:dyDescent="0.25">
      <c r="A355" s="3">
        <v>42520</v>
      </c>
      <c r="B355" s="2">
        <v>22.148399999999999</v>
      </c>
      <c r="C355" s="2">
        <f t="shared" si="37"/>
        <v>3.0199999999997118E-2</v>
      </c>
      <c r="D355" s="2">
        <f t="shared" si="38"/>
        <v>22.361060000000002</v>
      </c>
      <c r="E355" s="2">
        <f t="shared" si="40"/>
        <v>22.178050000000006</v>
      </c>
      <c r="F355" s="2">
        <f t="shared" si="41"/>
        <v>22.064294999999994</v>
      </c>
      <c r="G355" s="2">
        <f t="shared" si="35"/>
        <v>22.053921999999993</v>
      </c>
      <c r="H355" s="2">
        <f t="shared" si="39"/>
        <v>20.304756500000003</v>
      </c>
      <c r="I355" s="2">
        <f t="array" ref="I355">SUMPRODUCT(B339:B358, (ROW(B339:B358)-ROW(B339)+1)) / (20*21/2)</f>
        <v>22.170919999999999</v>
      </c>
      <c r="J355" s="2">
        <f t="shared" si="42"/>
        <v>22.093985846012139</v>
      </c>
      <c r="K355" s="2">
        <f t="shared" si="36"/>
        <v>21.819334054174071</v>
      </c>
    </row>
    <row r="356" spans="1:11" ht="13.5" x14ac:dyDescent="0.25">
      <c r="A356" s="3">
        <v>42521</v>
      </c>
      <c r="B356" s="2">
        <v>22.120699999999999</v>
      </c>
      <c r="C356" s="2">
        <f t="shared" si="37"/>
        <v>-2.7699999999999392E-2</v>
      </c>
      <c r="D356" s="2">
        <f t="shared" si="38"/>
        <v>22.315799999999999</v>
      </c>
      <c r="E356" s="2">
        <f t="shared" si="40"/>
        <v>22.178050000000006</v>
      </c>
      <c r="F356" s="2">
        <f t="shared" si="41"/>
        <v>22.101999999999997</v>
      </c>
      <c r="G356" s="2">
        <f t="shared" si="35"/>
        <v>22.03381199999999</v>
      </c>
      <c r="H356" s="2">
        <f t="shared" si="39"/>
        <v>20.313051500000004</v>
      </c>
      <c r="I356" s="2">
        <f t="array" ref="I356">SUMPRODUCT(B340:B359, (ROW(B340:B359)-ROW(B340)+1)) / (20*21/2)</f>
        <v>22.170657142857145</v>
      </c>
      <c r="J356" s="2">
        <f t="shared" si="42"/>
        <v>22.096530051153842</v>
      </c>
      <c r="K356" s="2">
        <f t="shared" si="36"/>
        <v>21.831152326559405</v>
      </c>
    </row>
    <row r="357" spans="1:11" ht="13.5" x14ac:dyDescent="0.25">
      <c r="A357" s="3">
        <v>42522</v>
      </c>
      <c r="B357" s="2">
        <v>22.125800000000002</v>
      </c>
      <c r="C357" s="2">
        <f t="shared" si="37"/>
        <v>5.1000000000023249E-3</v>
      </c>
      <c r="D357" s="2">
        <f t="shared" si="38"/>
        <v>22.21726</v>
      </c>
      <c r="E357" s="2">
        <f t="shared" si="40"/>
        <v>22.178560000000001</v>
      </c>
      <c r="F357" s="2">
        <f t="shared" si="41"/>
        <v>22.139959999999995</v>
      </c>
      <c r="G357" s="2">
        <f t="shared" si="35"/>
        <v>22.013803999999986</v>
      </c>
      <c r="H357" s="2">
        <f t="shared" si="39"/>
        <v>20.321812000000001</v>
      </c>
      <c r="I357" s="2">
        <f t="array" ref="I357">SUMPRODUCT(B341:B360, (ROW(B341:B360)-ROW(B341)+1)) / (20*21/2)</f>
        <v>22.17355238095238</v>
      </c>
      <c r="J357" s="2">
        <f t="shared" si="42"/>
        <v>22.099317665329664</v>
      </c>
      <c r="K357" s="2">
        <f t="shared" si="36"/>
        <v>21.842707137282567</v>
      </c>
    </row>
    <row r="358" spans="1:11" ht="13.5" x14ac:dyDescent="0.25">
      <c r="A358" s="3">
        <v>42523</v>
      </c>
      <c r="B358" s="2">
        <v>21.995100000000001</v>
      </c>
      <c r="C358" s="2">
        <f t="shared" si="37"/>
        <v>-0.13070000000000093</v>
      </c>
      <c r="D358" s="2">
        <f t="shared" si="38"/>
        <v>22.101639999999996</v>
      </c>
      <c r="E358" s="2">
        <f t="shared" si="40"/>
        <v>22.203700000000001</v>
      </c>
      <c r="F358" s="2">
        <f t="shared" si="41"/>
        <v>22.171259999999997</v>
      </c>
      <c r="G358" s="2">
        <f t="shared" si="35"/>
        <v>21.991733999999994</v>
      </c>
      <c r="H358" s="2">
        <f t="shared" si="39"/>
        <v>20.329982000000001</v>
      </c>
      <c r="I358" s="2">
        <f t="array" ref="I358">SUMPRODUCT(B342:B361, (ROW(B342:B361)-ROW(B342)+1)) / (20*21/2)</f>
        <v>22.174342857142857</v>
      </c>
      <c r="J358" s="2">
        <f t="shared" si="42"/>
        <v>22.089392173393506</v>
      </c>
      <c r="K358" s="2">
        <f t="shared" si="36"/>
        <v>21.848683327977369</v>
      </c>
    </row>
    <row r="359" spans="1:11" ht="13.5" x14ac:dyDescent="0.25">
      <c r="A359" s="3">
        <v>42524</v>
      </c>
      <c r="B359" s="2">
        <v>22.168500000000002</v>
      </c>
      <c r="C359" s="2">
        <f t="shared" si="37"/>
        <v>0.17340000000000089</v>
      </c>
      <c r="D359" s="2">
        <f t="shared" si="38"/>
        <v>22.111699999999995</v>
      </c>
      <c r="E359" s="2">
        <f t="shared" si="40"/>
        <v>22.233610000000002</v>
      </c>
      <c r="F359" s="2">
        <f t="shared" si="41"/>
        <v>22.178299999999997</v>
      </c>
      <c r="G359" s="2">
        <f t="shared" si="35"/>
        <v>21.975093999999995</v>
      </c>
      <c r="H359" s="2">
        <f t="shared" si="39"/>
        <v>20.339019000000004</v>
      </c>
      <c r="I359" s="2">
        <f t="array" ref="I359">SUMPRODUCT(B343:B362, (ROW(B343:B362)-ROW(B343)+1)) / (20*21/2)</f>
        <v>22.155991428571433</v>
      </c>
      <c r="J359" s="2">
        <f t="shared" si="42"/>
        <v>22.096926252117935</v>
      </c>
      <c r="K359" s="2">
        <f t="shared" si="36"/>
        <v>21.861225158252765</v>
      </c>
    </row>
    <row r="360" spans="1:11" ht="13.5" x14ac:dyDescent="0.25">
      <c r="A360" s="3">
        <v>42527</v>
      </c>
      <c r="B360" s="2">
        <v>22.2087</v>
      </c>
      <c r="C360" s="2">
        <f t="shared" si="37"/>
        <v>4.0199999999998681E-2</v>
      </c>
      <c r="D360" s="2">
        <f t="shared" si="38"/>
        <v>22.123759999999997</v>
      </c>
      <c r="E360" s="2">
        <f t="shared" si="40"/>
        <v>22.24241</v>
      </c>
      <c r="F360" s="2">
        <f t="shared" si="41"/>
        <v>22.1602</v>
      </c>
      <c r="G360" s="2">
        <f t="shared" si="35"/>
        <v>21.957245999999994</v>
      </c>
      <c r="H360" s="2">
        <f t="shared" si="39"/>
        <v>20.347766500000002</v>
      </c>
      <c r="I360" s="2">
        <f t="array" ref="I360">SUMPRODUCT(B344:B363, (ROW(B344:B363)-ROW(B344)+1)) / (20*21/2)</f>
        <v>22.164332380952381</v>
      </c>
      <c r="J360" s="2">
        <f t="shared" si="42"/>
        <v>22.107571370963846</v>
      </c>
      <c r="K360" s="2">
        <f t="shared" si="36"/>
        <v>21.87485162263501</v>
      </c>
    </row>
    <row r="361" spans="1:11" ht="13.5" x14ac:dyDescent="0.25">
      <c r="A361" s="3">
        <v>42528</v>
      </c>
      <c r="B361" s="2">
        <v>22.168500000000002</v>
      </c>
      <c r="C361" s="2">
        <f t="shared" si="37"/>
        <v>-4.0199999999998681E-2</v>
      </c>
      <c r="D361" s="2">
        <f t="shared" si="38"/>
        <v>22.133319999999998</v>
      </c>
      <c r="E361" s="2">
        <f t="shared" si="40"/>
        <v>22.22456</v>
      </c>
      <c r="F361" s="2">
        <f t="shared" si="41"/>
        <v>22.162590000000002</v>
      </c>
      <c r="G361" s="2">
        <f t="shared" si="35"/>
        <v>21.951915999999997</v>
      </c>
      <c r="H361" s="2">
        <f t="shared" si="39"/>
        <v>20.356803500000009</v>
      </c>
      <c r="I361" s="2">
        <f t="array" ref="I361">SUMPRODUCT(B345:B364, (ROW(B345:B364)-ROW(B345)+1)) / (20*21/2)</f>
        <v>22.16932523809524</v>
      </c>
      <c r="J361" s="2">
        <f t="shared" si="42"/>
        <v>22.113374097538717</v>
      </c>
      <c r="K361" s="2">
        <f t="shared" si="36"/>
        <v>21.886367245276773</v>
      </c>
    </row>
    <row r="362" spans="1:11" ht="13.5" x14ac:dyDescent="0.25">
      <c r="A362" s="3">
        <v>42529</v>
      </c>
      <c r="B362" s="2">
        <v>21.969899999999999</v>
      </c>
      <c r="C362" s="2">
        <f t="shared" si="37"/>
        <v>-0.19860000000000255</v>
      </c>
      <c r="D362" s="2">
        <f t="shared" si="38"/>
        <v>22.102139999999999</v>
      </c>
      <c r="E362" s="2">
        <f t="shared" si="40"/>
        <v>22.159699999999997</v>
      </c>
      <c r="F362" s="2">
        <f t="shared" si="41"/>
        <v>22.158819999999999</v>
      </c>
      <c r="G362" s="2">
        <f t="shared" si="35"/>
        <v>21.955987999999998</v>
      </c>
      <c r="H362" s="2">
        <f t="shared" si="39"/>
        <v>20.364973000000006</v>
      </c>
      <c r="I362" s="2">
        <f t="array" ref="I362">SUMPRODUCT(B346:B365, (ROW(B346:B365)-ROW(B346)+1)) / (20*21/2)</f>
        <v>22.173716666666671</v>
      </c>
      <c r="J362" s="2">
        <f t="shared" si="42"/>
        <v>22.099709897773124</v>
      </c>
      <c r="K362" s="2">
        <f t="shared" si="36"/>
        <v>21.889643039579642</v>
      </c>
    </row>
    <row r="363" spans="1:11" ht="13.5" x14ac:dyDescent="0.25">
      <c r="A363" s="3">
        <v>42530</v>
      </c>
      <c r="B363" s="2">
        <v>22.246400000000001</v>
      </c>
      <c r="C363" s="2">
        <f t="shared" si="37"/>
        <v>0.27650000000000219</v>
      </c>
      <c r="D363" s="2">
        <f t="shared" si="38"/>
        <v>22.1524</v>
      </c>
      <c r="E363" s="2">
        <f t="shared" si="40"/>
        <v>22.127019999999995</v>
      </c>
      <c r="F363" s="2">
        <f t="shared" si="41"/>
        <v>22.168875</v>
      </c>
      <c r="G363" s="2">
        <f t="shared" si="35"/>
        <v>21.965437999999999</v>
      </c>
      <c r="H363" s="2">
        <f t="shared" si="39"/>
        <v>20.374399500000006</v>
      </c>
      <c r="I363" s="2">
        <f t="array" ref="I363">SUMPRODUCT(B347:B366, (ROW(B347:B366)-ROW(B347)+1)) / (20*21/2)</f>
        <v>22.150754285714285</v>
      </c>
      <c r="J363" s="2">
        <f t="shared" si="42"/>
        <v>22.113680383699496</v>
      </c>
      <c r="K363" s="2">
        <f t="shared" si="36"/>
        <v>21.903633508615734</v>
      </c>
    </row>
    <row r="364" spans="1:11" ht="13.5" x14ac:dyDescent="0.25">
      <c r="A364" s="3">
        <v>42531</v>
      </c>
      <c r="B364" s="2">
        <v>22.221299999999999</v>
      </c>
      <c r="C364" s="2">
        <f t="shared" si="37"/>
        <v>-2.5100000000001899E-2</v>
      </c>
      <c r="D364" s="2">
        <f t="shared" si="38"/>
        <v>22.162960000000002</v>
      </c>
      <c r="E364" s="2">
        <f t="shared" si="40"/>
        <v>22.137329999999999</v>
      </c>
      <c r="F364" s="2">
        <f t="shared" si="41"/>
        <v>22.162590000000002</v>
      </c>
      <c r="G364" s="2">
        <f t="shared" si="35"/>
        <v>21.961365999999998</v>
      </c>
      <c r="H364" s="2">
        <f t="shared" si="39"/>
        <v>20.383700500000007</v>
      </c>
      <c r="I364" s="2">
        <f t="array" ref="I364">SUMPRODUCT(B348:B367, (ROW(B348:B367)-ROW(B348)+1)) / (20*21/2)</f>
        <v>22.142549523809521</v>
      </c>
      <c r="J364" s="2">
        <f t="shared" si="42"/>
        <v>22.123929870966212</v>
      </c>
      <c r="K364" s="2">
        <f t="shared" si="36"/>
        <v>21.916091018081783</v>
      </c>
    </row>
    <row r="365" spans="1:11" ht="13.5" x14ac:dyDescent="0.25">
      <c r="A365" s="3">
        <v>42534</v>
      </c>
      <c r="B365" s="2">
        <v>22.2087</v>
      </c>
      <c r="C365" s="2">
        <f t="shared" si="37"/>
        <v>-1.2599999999999056E-2</v>
      </c>
      <c r="D365" s="2">
        <f t="shared" si="38"/>
        <v>22.162960000000005</v>
      </c>
      <c r="E365" s="2">
        <f t="shared" si="40"/>
        <v>22.143359999999998</v>
      </c>
      <c r="F365" s="2">
        <f t="shared" si="41"/>
        <v>22.160705</v>
      </c>
      <c r="G365" s="2">
        <f t="shared" si="35"/>
        <v>21.958147999999998</v>
      </c>
      <c r="H365" s="2">
        <f t="shared" si="39"/>
        <v>20.393566500000009</v>
      </c>
      <c r="I365" s="2">
        <f t="array" ref="I365">SUMPRODUCT(B349:B368, (ROW(B349:B368)-ROW(B349)+1)) / (20*21/2)</f>
        <v>22.140879047619045</v>
      </c>
      <c r="J365" s="2">
        <f t="shared" si="42"/>
        <v>22.132003216588476</v>
      </c>
      <c r="K365" s="2">
        <f t="shared" si="36"/>
        <v>21.927565880117793</v>
      </c>
    </row>
    <row r="366" spans="1:11" ht="13.5" x14ac:dyDescent="0.25">
      <c r="A366" s="3">
        <v>42535</v>
      </c>
      <c r="B366" s="2">
        <v>21.919599999999999</v>
      </c>
      <c r="C366" s="2">
        <f t="shared" si="37"/>
        <v>-0.28910000000000124</v>
      </c>
      <c r="D366" s="2">
        <f t="shared" si="38"/>
        <v>22.11318</v>
      </c>
      <c r="E366" s="2">
        <f t="shared" si="40"/>
        <v>22.123249999999999</v>
      </c>
      <c r="F366" s="2">
        <f t="shared" si="41"/>
        <v>22.150650000000002</v>
      </c>
      <c r="G366" s="2">
        <f t="shared" si="35"/>
        <v>21.946583999999998</v>
      </c>
      <c r="H366" s="2">
        <f t="shared" si="39"/>
        <v>20.401371500000007</v>
      </c>
      <c r="I366" s="2">
        <f t="array" ref="I366">SUMPRODUCT(B350:B369, (ROW(B350:B369)-ROW(B350)+1)) / (20*21/2)</f>
        <v>22.13736761904762</v>
      </c>
      <c r="J366" s="2">
        <f t="shared" si="42"/>
        <v>22.111774338818147</v>
      </c>
      <c r="K366" s="2">
        <f t="shared" si="36"/>
        <v>21.927253492662196</v>
      </c>
    </row>
    <row r="367" spans="1:11" ht="13.5" x14ac:dyDescent="0.25">
      <c r="A367" s="3">
        <v>42536</v>
      </c>
      <c r="B367" s="2">
        <v>22.064499999999999</v>
      </c>
      <c r="C367" s="2">
        <f t="shared" si="37"/>
        <v>0.14489999999999981</v>
      </c>
      <c r="D367" s="2">
        <f t="shared" si="38"/>
        <v>22.132100000000001</v>
      </c>
      <c r="E367" s="2">
        <f t="shared" si="40"/>
        <v>22.117119999999996</v>
      </c>
      <c r="F367" s="2">
        <f t="shared" si="41"/>
        <v>22.147840000000002</v>
      </c>
      <c r="G367" s="2">
        <f t="shared" si="35"/>
        <v>21.940431999999998</v>
      </c>
      <c r="H367" s="2">
        <f t="shared" si="39"/>
        <v>20.409901000000009</v>
      </c>
      <c r="I367" s="2">
        <f t="array" ref="I367">SUMPRODUCT(B351:B370, (ROW(B351:B370)-ROW(B351)+1)) / (20*21/2)</f>
        <v>22.136375714285709</v>
      </c>
      <c r="J367" s="2">
        <f t="shared" si="42"/>
        <v>22.107272020835467</v>
      </c>
      <c r="K367" s="2">
        <f t="shared" si="36"/>
        <v>21.932635708636226</v>
      </c>
    </row>
    <row r="368" spans="1:11" ht="13.5" x14ac:dyDescent="0.25">
      <c r="A368" s="3">
        <v>42537</v>
      </c>
      <c r="B368" s="2">
        <v>22.130299999999998</v>
      </c>
      <c r="C368" s="2">
        <f t="shared" si="37"/>
        <v>6.5799999999999415E-2</v>
      </c>
      <c r="D368" s="2">
        <f t="shared" si="38"/>
        <v>22.108879999999999</v>
      </c>
      <c r="E368" s="2">
        <f t="shared" si="40"/>
        <v>22.13064</v>
      </c>
      <c r="F368" s="2">
        <f t="shared" si="41"/>
        <v>22.167169999999999</v>
      </c>
      <c r="G368" s="2">
        <f t="shared" si="35"/>
        <v>21.940624000000003</v>
      </c>
      <c r="H368" s="2">
        <f t="shared" si="39"/>
        <v>20.419375000000009</v>
      </c>
      <c r="I368" s="2">
        <f t="array" ref="I368">SUMPRODUCT(B352:B371, (ROW(B352:B371)-ROW(B352)+1)) / (20*21/2)</f>
        <v>22.131892857142859</v>
      </c>
      <c r="J368" s="2">
        <f t="shared" si="42"/>
        <v>22.109465161708279</v>
      </c>
      <c r="K368" s="2">
        <f t="shared" si="36"/>
        <v>21.940387249474021</v>
      </c>
    </row>
    <row r="369" spans="1:11" ht="13.5" x14ac:dyDescent="0.25">
      <c r="A369" s="3">
        <v>42538</v>
      </c>
      <c r="B369" s="2">
        <v>22.130299999999998</v>
      </c>
      <c r="C369" s="2">
        <f t="shared" si="37"/>
        <v>0</v>
      </c>
      <c r="D369" s="2">
        <f t="shared" si="38"/>
        <v>22.090679999999999</v>
      </c>
      <c r="E369" s="2">
        <f t="shared" si="40"/>
        <v>22.126820000000002</v>
      </c>
      <c r="F369" s="2">
        <f t="shared" si="41"/>
        <v>22.180214999999997</v>
      </c>
      <c r="G369" s="2">
        <f t="shared" si="35"/>
        <v>21.940816000000005</v>
      </c>
      <c r="H369" s="2">
        <f t="shared" si="39"/>
        <v>20.429163500000008</v>
      </c>
      <c r="I369" s="2">
        <f t="array" ref="I369">SUMPRODUCT(B353:B372, (ROW(B353:B372)-ROW(B353)+1)) / (20*21/2)</f>
        <v>22.127911904761906</v>
      </c>
      <c r="J369" s="2">
        <f t="shared" si="42"/>
        <v>22.111449432021775</v>
      </c>
      <c r="K369" s="2">
        <f t="shared" si="36"/>
        <v>21.947834808318177</v>
      </c>
    </row>
    <row r="370" spans="1:11" ht="13.5" x14ac:dyDescent="0.25">
      <c r="A370" s="3">
        <v>42541</v>
      </c>
      <c r="B370" s="2">
        <v>22.169799999999999</v>
      </c>
      <c r="C370" s="2">
        <f t="shared" si="37"/>
        <v>3.9500000000000313E-2</v>
      </c>
      <c r="D370" s="2">
        <f t="shared" si="38"/>
        <v>22.082899999999999</v>
      </c>
      <c r="E370" s="2">
        <f t="shared" si="40"/>
        <v>22.122930000000004</v>
      </c>
      <c r="F370" s="2">
        <f t="shared" si="41"/>
        <v>22.182669999999998</v>
      </c>
      <c r="G370" s="2">
        <f t="shared" ref="G370:G433" si="43">AVERAGE(B321:B370)</f>
        <v>21.946574000000002</v>
      </c>
      <c r="H370" s="2">
        <f t="shared" si="39"/>
        <v>20.438848000000011</v>
      </c>
      <c r="I370" s="2">
        <f t="array" ref="I370">SUMPRODUCT(B354:B373, (ROW(B354:B373)-ROW(B354)+1)) / (20*21/2)</f>
        <v>22.147570000000002</v>
      </c>
      <c r="J370" s="2">
        <f t="shared" si="42"/>
        <v>22.117006628972081</v>
      </c>
      <c r="K370" s="2">
        <f t="shared" si="36"/>
        <v>21.956539325639032</v>
      </c>
    </row>
    <row r="371" spans="1:11" ht="13.5" x14ac:dyDescent="0.25">
      <c r="A371" s="3">
        <v>42542</v>
      </c>
      <c r="B371" s="2">
        <v>22.1356</v>
      </c>
      <c r="C371" s="2">
        <f t="shared" si="37"/>
        <v>-3.4199999999998454E-2</v>
      </c>
      <c r="D371" s="2">
        <f t="shared" si="38"/>
        <v>22.126099999999997</v>
      </c>
      <c r="E371" s="2">
        <f t="shared" si="40"/>
        <v>22.119640000000004</v>
      </c>
      <c r="F371" s="2">
        <f t="shared" si="41"/>
        <v>22.1721</v>
      </c>
      <c r="G371" s="2">
        <f t="shared" si="43"/>
        <v>21.951596000000006</v>
      </c>
      <c r="H371" s="2">
        <f t="shared" si="39"/>
        <v>20.448348500000005</v>
      </c>
      <c r="I371" s="2">
        <f t="array" ref="I371">SUMPRODUCT(B355:B374, (ROW(B355:B374)-ROW(B355)+1)) / (20*21/2)</f>
        <v>22.153233333333333</v>
      </c>
      <c r="J371" s="2">
        <f t="shared" si="42"/>
        <v>22.118777426212834</v>
      </c>
      <c r="K371" s="2">
        <f t="shared" ref="K371:K434" si="44">$K$4*B371+(1-$K$4)*K370</f>
        <v>21.963561312868876</v>
      </c>
    </row>
    <row r="372" spans="1:11" ht="13.5" x14ac:dyDescent="0.25">
      <c r="A372" s="3">
        <v>42543</v>
      </c>
      <c r="B372" s="2">
        <v>22.130299999999998</v>
      </c>
      <c r="C372" s="2">
        <f t="shared" si="37"/>
        <v>-5.3000000000018588E-3</v>
      </c>
      <c r="D372" s="2">
        <f t="shared" si="38"/>
        <v>22.139259999999997</v>
      </c>
      <c r="E372" s="2">
        <f t="shared" si="40"/>
        <v>22.135680000000001</v>
      </c>
      <c r="F372" s="2">
        <f t="shared" si="41"/>
        <v>22.147689999999997</v>
      </c>
      <c r="G372" s="2">
        <f t="shared" si="43"/>
        <v>21.956814000000005</v>
      </c>
      <c r="H372" s="2">
        <f t="shared" si="39"/>
        <v>20.458200000000005</v>
      </c>
      <c r="I372" s="2">
        <f t="array" ref="I372">SUMPRODUCT(B356:B375, (ROW(B356:B375)-ROW(B356)+1)) / (20*21/2)</f>
        <v>22.173563333333334</v>
      </c>
      <c r="J372" s="2">
        <f t="shared" si="42"/>
        <v>22.119874814192563</v>
      </c>
      <c r="K372" s="2">
        <f t="shared" si="44"/>
        <v>21.970100084913234</v>
      </c>
    </row>
    <row r="373" spans="1:11" ht="13.5" x14ac:dyDescent="0.25">
      <c r="A373" s="3">
        <v>42544</v>
      </c>
      <c r="B373" s="2">
        <v>22.354099999999999</v>
      </c>
      <c r="C373" s="2">
        <f t="shared" si="37"/>
        <v>0.22380000000000067</v>
      </c>
      <c r="D373" s="2">
        <f t="shared" si="38"/>
        <v>22.18402</v>
      </c>
      <c r="E373" s="2">
        <f t="shared" si="40"/>
        <v>22.146450000000002</v>
      </c>
      <c r="F373" s="2">
        <f t="shared" si="41"/>
        <v>22.136734999999998</v>
      </c>
      <c r="G373" s="2">
        <f t="shared" si="43"/>
        <v>21.966508000000005</v>
      </c>
      <c r="H373" s="2">
        <f t="shared" si="39"/>
        <v>20.469421500000006</v>
      </c>
      <c r="I373" s="2">
        <f t="array" ref="I373">SUMPRODUCT(B357:B376, (ROW(B357:B376)-ROW(B357)+1)) / (20*21/2)</f>
        <v>22.192913809523812</v>
      </c>
      <c r="J373" s="2">
        <f t="shared" si="42"/>
        <v>22.142181974745654</v>
      </c>
      <c r="K373" s="2">
        <f t="shared" si="44"/>
        <v>21.985158905112716</v>
      </c>
    </row>
    <row r="374" spans="1:11" ht="13.5" x14ac:dyDescent="0.25">
      <c r="A374" s="3">
        <v>42545</v>
      </c>
      <c r="B374" s="2">
        <v>22.196200000000001</v>
      </c>
      <c r="C374" s="2">
        <f t="shared" si="37"/>
        <v>-0.15789999999999793</v>
      </c>
      <c r="D374" s="2">
        <f t="shared" si="38"/>
        <v>22.197200000000002</v>
      </c>
      <c r="E374" s="2">
        <f t="shared" si="40"/>
        <v>22.143940000000001</v>
      </c>
      <c r="F374" s="2">
        <f t="shared" si="41"/>
        <v>22.140634999999996</v>
      </c>
      <c r="G374" s="2">
        <f t="shared" si="43"/>
        <v>21.973044000000009</v>
      </c>
      <c r="H374" s="2">
        <f t="shared" si="39"/>
        <v>20.479853500000004</v>
      </c>
      <c r="I374" s="2">
        <f t="array" ref="I374">SUMPRODUCT(B358:B377, (ROW(B358:B377)-ROW(B358)+1)) / (20*21/2)</f>
        <v>22.194857619047617</v>
      </c>
      <c r="J374" s="2">
        <f t="shared" si="42"/>
        <v>22.1473265485794</v>
      </c>
      <c r="K374" s="2">
        <f t="shared" si="44"/>
        <v>21.993435026480846</v>
      </c>
    </row>
    <row r="375" spans="1:11" ht="13.5" x14ac:dyDescent="0.25">
      <c r="A375" s="3">
        <v>42548</v>
      </c>
      <c r="B375" s="2">
        <v>22.354099999999999</v>
      </c>
      <c r="C375" s="2">
        <f t="shared" si="37"/>
        <v>0.15789999999999793</v>
      </c>
      <c r="D375" s="2">
        <f t="shared" si="38"/>
        <v>22.234060000000003</v>
      </c>
      <c r="E375" s="2">
        <f t="shared" si="40"/>
        <v>22.158479999999997</v>
      </c>
      <c r="F375" s="2">
        <f t="shared" si="41"/>
        <v>22.150919999999996</v>
      </c>
      <c r="G375" s="2">
        <f t="shared" si="43"/>
        <v>21.982788000000006</v>
      </c>
      <c r="H375" s="2">
        <f t="shared" si="39"/>
        <v>20.491075000000002</v>
      </c>
      <c r="I375" s="2">
        <f t="array" ref="I375">SUMPRODUCT(B359:B378, (ROW(B359:B378)-ROW(B359)+1)) / (20*21/2)</f>
        <v>22.165186190476188</v>
      </c>
      <c r="J375" s="2">
        <f t="shared" si="42"/>
        <v>22.167019258238504</v>
      </c>
      <c r="K375" s="2">
        <f t="shared" si="44"/>
        <v>22.007578750932581</v>
      </c>
    </row>
    <row r="376" spans="1:11" ht="13.5" x14ac:dyDescent="0.25">
      <c r="A376" s="3">
        <v>42549</v>
      </c>
      <c r="B376" s="2">
        <v>22.354099999999999</v>
      </c>
      <c r="C376" s="2">
        <f t="shared" si="37"/>
        <v>0</v>
      </c>
      <c r="D376" s="2">
        <f t="shared" si="38"/>
        <v>22.277760000000001</v>
      </c>
      <c r="E376" s="2">
        <f t="shared" si="40"/>
        <v>22.201929999999997</v>
      </c>
      <c r="F376" s="2">
        <f t="shared" si="41"/>
        <v>22.162590000000002</v>
      </c>
      <c r="G376" s="2">
        <f t="shared" si="43"/>
        <v>21.994996000000004</v>
      </c>
      <c r="H376" s="2">
        <f t="shared" si="39"/>
        <v>20.502296500000003</v>
      </c>
      <c r="I376" s="2">
        <f t="array" ref="I376">SUMPRODUCT(B360:B379, (ROW(B360:B379)-ROW(B360)+1)) / (20*21/2)</f>
        <v>22.166272857142854</v>
      </c>
      <c r="J376" s="2">
        <f t="shared" si="42"/>
        <v>22.184836471739601</v>
      </c>
      <c r="K376" s="2">
        <f t="shared" si="44"/>
        <v>22.021167819523463</v>
      </c>
    </row>
    <row r="377" spans="1:11" ht="13.5" x14ac:dyDescent="0.25">
      <c r="A377" s="3">
        <v>42550</v>
      </c>
      <c r="B377" s="2">
        <v>22.183</v>
      </c>
      <c r="C377" s="2">
        <f t="shared" si="37"/>
        <v>-0.17109999999999914</v>
      </c>
      <c r="D377" s="2">
        <f t="shared" si="38"/>
        <v>22.2883</v>
      </c>
      <c r="E377" s="2">
        <f t="shared" si="40"/>
        <v>22.213779999999993</v>
      </c>
      <c r="F377" s="2">
        <f t="shared" si="41"/>
        <v>22.16545</v>
      </c>
      <c r="G377" s="2">
        <f t="shared" si="43"/>
        <v>22.007804000000007</v>
      </c>
      <c r="H377" s="2">
        <f t="shared" si="39"/>
        <v>20.512650000000004</v>
      </c>
      <c r="I377" s="2">
        <f t="array" ref="I377">SUMPRODUCT(B361:B380, (ROW(B361:B380)-ROW(B361)+1)) / (20*21/2)</f>
        <v>22.167353333333327</v>
      </c>
      <c r="J377" s="2">
        <f t="shared" si="42"/>
        <v>22.184661569669164</v>
      </c>
      <c r="K377" s="2">
        <f t="shared" si="44"/>
        <v>22.027514179542152</v>
      </c>
    </row>
    <row r="378" spans="1:11" ht="13.5" x14ac:dyDescent="0.25">
      <c r="A378" s="3">
        <v>42551</v>
      </c>
      <c r="B378" s="2">
        <v>21.853899999999999</v>
      </c>
      <c r="C378" s="2">
        <f t="shared" si="37"/>
        <v>-0.32910000000000039</v>
      </c>
      <c r="D378" s="2">
        <f t="shared" si="38"/>
        <v>22.18826</v>
      </c>
      <c r="E378" s="2">
        <f t="shared" si="40"/>
        <v>22.186139999999998</v>
      </c>
      <c r="F378" s="2">
        <f t="shared" si="41"/>
        <v>22.158390000000001</v>
      </c>
      <c r="G378" s="2">
        <f t="shared" si="43"/>
        <v>22.010008000000003</v>
      </c>
      <c r="H378" s="2">
        <f t="shared" si="39"/>
        <v>20.521370500000003</v>
      </c>
      <c r="I378" s="2">
        <f t="array" ref="I378">SUMPRODUCT(B362:B381, (ROW(B362:B381)-ROW(B362)+1)) / (20*21/2)</f>
        <v>22.151066666666662</v>
      </c>
      <c r="J378" s="2">
        <f t="shared" si="42"/>
        <v>22.15316046779591</v>
      </c>
      <c r="K378" s="2">
        <f t="shared" si="44"/>
        <v>22.020705780344421</v>
      </c>
    </row>
    <row r="379" spans="1:11" ht="13.5" x14ac:dyDescent="0.25">
      <c r="A379" s="3">
        <v>42552</v>
      </c>
      <c r="B379" s="2">
        <v>22.169799999999999</v>
      </c>
      <c r="C379" s="2">
        <f t="shared" si="37"/>
        <v>0.31589999999999918</v>
      </c>
      <c r="D379" s="2">
        <f t="shared" si="38"/>
        <v>22.182979999999997</v>
      </c>
      <c r="E379" s="2">
        <f t="shared" si="40"/>
        <v>22.190090000000001</v>
      </c>
      <c r="F379" s="2">
        <f t="shared" si="41"/>
        <v>22.158455000000004</v>
      </c>
      <c r="G379" s="2">
        <f t="shared" si="43"/>
        <v>22.026021999999998</v>
      </c>
      <c r="H379" s="2">
        <f t="shared" si="39"/>
        <v>20.531670500000004</v>
      </c>
      <c r="I379" s="2">
        <f t="array" ref="I379">SUMPRODUCT(B363:B382, (ROW(B363:B382)-ROW(B363)+1)) / (20*21/2)</f>
        <v>22.148194285714283</v>
      </c>
      <c r="J379" s="2">
        <f t="shared" si="42"/>
        <v>22.154745185148681</v>
      </c>
      <c r="K379" s="2">
        <f t="shared" si="44"/>
        <v>22.026552612487777</v>
      </c>
    </row>
    <row r="380" spans="1:11" ht="13.5" x14ac:dyDescent="0.25">
      <c r="A380" s="3">
        <v>42555</v>
      </c>
      <c r="B380" s="2">
        <v>22.169799999999999</v>
      </c>
      <c r="C380" s="2">
        <f t="shared" si="37"/>
        <v>0</v>
      </c>
      <c r="D380" s="2">
        <f t="shared" si="38"/>
        <v>22.146119999999996</v>
      </c>
      <c r="E380" s="2">
        <f t="shared" si="40"/>
        <v>22.190090000000005</v>
      </c>
      <c r="F380" s="2">
        <f t="shared" si="41"/>
        <v>22.156510000000004</v>
      </c>
      <c r="G380" s="2">
        <f t="shared" si="43"/>
        <v>22.039572</v>
      </c>
      <c r="H380" s="2">
        <f t="shared" si="39"/>
        <v>20.541970500000005</v>
      </c>
      <c r="I380" s="2">
        <f t="array" ref="I380">SUMPRODUCT(B364:B383, (ROW(B364:B383)-ROW(B364)+1)) / (20*21/2)</f>
        <v>22.144620476190479</v>
      </c>
      <c r="J380" s="2">
        <f t="shared" si="42"/>
        <v>22.156178977039282</v>
      </c>
      <c r="K380" s="2">
        <f t="shared" si="44"/>
        <v>22.032170157096097</v>
      </c>
    </row>
    <row r="381" spans="1:11" ht="13.5" x14ac:dyDescent="0.25">
      <c r="A381" s="3">
        <v>42559</v>
      </c>
      <c r="B381" s="2">
        <v>21.985499999999998</v>
      </c>
      <c r="C381" s="2">
        <f t="shared" si="37"/>
        <v>-0.18430000000000035</v>
      </c>
      <c r="D381" s="2">
        <f t="shared" si="38"/>
        <v>22.072399999999998</v>
      </c>
      <c r="E381" s="2">
        <f t="shared" si="40"/>
        <v>22.175080000000001</v>
      </c>
      <c r="F381" s="2">
        <f t="shared" si="41"/>
        <v>22.147360000000003</v>
      </c>
      <c r="G381" s="2">
        <f t="shared" si="43"/>
        <v>22.049233999999998</v>
      </c>
      <c r="H381" s="2">
        <f t="shared" si="39"/>
        <v>20.551349000000005</v>
      </c>
      <c r="I381" s="2">
        <f t="array" ref="I381">SUMPRODUCT(B365:B384, (ROW(B365:B384)-ROW(B365)+1)) / (20*21/2)</f>
        <v>22.141661904761904</v>
      </c>
      <c r="J381" s="2">
        <f t="shared" si="42"/>
        <v>22.139923836368876</v>
      </c>
      <c r="K381" s="2">
        <f t="shared" si="44"/>
        <v>22.030339954857034</v>
      </c>
    </row>
    <row r="382" spans="1:11" ht="13.5" x14ac:dyDescent="0.25">
      <c r="A382" s="3">
        <v>42562</v>
      </c>
      <c r="B382" s="2">
        <v>22.1172</v>
      </c>
      <c r="C382" s="2">
        <f t="shared" si="37"/>
        <v>0.13170000000000215</v>
      </c>
      <c r="D382" s="2">
        <f t="shared" si="38"/>
        <v>22.059239999999999</v>
      </c>
      <c r="E382" s="2">
        <f t="shared" si="40"/>
        <v>22.173770000000001</v>
      </c>
      <c r="F382" s="2">
        <f t="shared" si="41"/>
        <v>22.154725000000006</v>
      </c>
      <c r="G382" s="2">
        <f t="shared" si="43"/>
        <v>22.064245999999994</v>
      </c>
      <c r="H382" s="2">
        <f t="shared" si="39"/>
        <v>20.561386000000002</v>
      </c>
      <c r="I382" s="2">
        <f t="array" ref="I382">SUMPRODUCT(B366:B385, (ROW(B366:B385)-ROW(B366)+1)) / (20*21/2)</f>
        <v>22.139199047619051</v>
      </c>
      <c r="J382" s="2">
        <f t="shared" si="42"/>
        <v>22.137759661476604</v>
      </c>
      <c r="K382" s="2">
        <f t="shared" si="44"/>
        <v>22.033746231137151</v>
      </c>
    </row>
    <row r="383" spans="1:11" ht="13.5" x14ac:dyDescent="0.25">
      <c r="A383" s="3">
        <v>42563</v>
      </c>
      <c r="B383" s="2">
        <v>22.1172</v>
      </c>
      <c r="C383" s="2">
        <f t="shared" si="37"/>
        <v>0</v>
      </c>
      <c r="D383" s="2">
        <f t="shared" si="38"/>
        <v>22.111899999999999</v>
      </c>
      <c r="E383" s="2">
        <f t="shared" si="40"/>
        <v>22.150079999999999</v>
      </c>
      <c r="F383" s="2">
        <f t="shared" si="41"/>
        <v>22.148265000000006</v>
      </c>
      <c r="G383" s="2">
        <f t="shared" si="43"/>
        <v>22.079257999999996</v>
      </c>
      <c r="H383" s="2">
        <f t="shared" si="39"/>
        <v>20.57142300000001</v>
      </c>
      <c r="I383" s="2">
        <f t="array" ref="I383">SUMPRODUCT(B367:B386, (ROW(B367:B386)-ROW(B367)+1)) / (20*21/2)</f>
        <v>22.122124285714285</v>
      </c>
      <c r="J383" s="2">
        <f t="shared" si="42"/>
        <v>22.135801598478832</v>
      </c>
      <c r="K383" s="2">
        <f t="shared" si="44"/>
        <v>22.037018927955302</v>
      </c>
    </row>
    <row r="384" spans="1:11" ht="13.5" x14ac:dyDescent="0.25">
      <c r="A384" s="3">
        <v>42564</v>
      </c>
      <c r="B384" s="2">
        <v>22.1172</v>
      </c>
      <c r="C384" s="2">
        <f t="shared" si="37"/>
        <v>0</v>
      </c>
      <c r="D384" s="2">
        <f t="shared" si="38"/>
        <v>22.101379999999999</v>
      </c>
      <c r="E384" s="2">
        <f t="shared" si="40"/>
        <v>22.14218</v>
      </c>
      <c r="F384" s="2">
        <f t="shared" si="41"/>
        <v>22.143060000000006</v>
      </c>
      <c r="G384" s="2">
        <f t="shared" si="43"/>
        <v>22.094771999999992</v>
      </c>
      <c r="H384" s="2">
        <f t="shared" si="39"/>
        <v>20.581711500000004</v>
      </c>
      <c r="I384" s="2">
        <f t="array" ref="I384">SUMPRODUCT(B368:B387, (ROW(B368:B387)-ROW(B368)+1)) / (20*21/2)</f>
        <v>22.107365714285713</v>
      </c>
      <c r="J384" s="2">
        <f t="shared" si="42"/>
        <v>22.134030017671325</v>
      </c>
      <c r="K384" s="2">
        <f t="shared" si="44"/>
        <v>22.04016328372176</v>
      </c>
    </row>
    <row r="385" spans="1:11" ht="13.5" x14ac:dyDescent="0.25">
      <c r="A385" s="3">
        <v>42565</v>
      </c>
      <c r="B385" s="2">
        <v>22.1172</v>
      </c>
      <c r="C385" s="2">
        <f t="shared" si="37"/>
        <v>0</v>
      </c>
      <c r="D385" s="2">
        <f t="shared" si="38"/>
        <v>22.090859999999999</v>
      </c>
      <c r="E385" s="2">
        <f t="shared" si="40"/>
        <v>22.118489999999998</v>
      </c>
      <c r="F385" s="2">
        <f t="shared" si="41"/>
        <v>22.138485000000006</v>
      </c>
      <c r="G385" s="2">
        <f t="shared" si="43"/>
        <v>22.109783999999994</v>
      </c>
      <c r="H385" s="2">
        <f t="shared" si="39"/>
        <v>20.591748500000005</v>
      </c>
      <c r="I385" s="2">
        <f t="array" ref="I385">SUMPRODUCT(B369:B388, (ROW(B369:B388)-ROW(B369)+1)) / (20*21/2)</f>
        <v>22.092983333333333</v>
      </c>
      <c r="J385" s="2">
        <f t="shared" si="42"/>
        <v>22.132427158845484</v>
      </c>
      <c r="K385" s="2">
        <f t="shared" si="44"/>
        <v>22.043184331418949</v>
      </c>
    </row>
    <row r="386" spans="1:11" ht="13.5" x14ac:dyDescent="0.25">
      <c r="A386" s="3">
        <v>42566</v>
      </c>
      <c r="B386" s="2">
        <v>21.959199999999999</v>
      </c>
      <c r="C386" s="2">
        <f t="shared" si="37"/>
        <v>-0.15800000000000125</v>
      </c>
      <c r="D386" s="2">
        <f t="shared" si="38"/>
        <v>22.085599999999999</v>
      </c>
      <c r="E386" s="2">
        <f t="shared" si="40"/>
        <v>22.079000000000001</v>
      </c>
      <c r="F386" s="2">
        <f t="shared" si="41"/>
        <v>22.140465000000003</v>
      </c>
      <c r="G386" s="2">
        <f t="shared" si="43"/>
        <v>22.121635999999995</v>
      </c>
      <c r="H386" s="2">
        <f t="shared" si="39"/>
        <v>20.59973900000001</v>
      </c>
      <c r="I386" s="2">
        <f t="array" ref="I386">SUMPRODUCT(B370:B389, (ROW(B370:B389)-ROW(B370)+1)) / (20*21/2)</f>
        <v>22.04168095238095</v>
      </c>
      <c r="J386" s="2">
        <f t="shared" si="42"/>
        <v>22.115929334193531</v>
      </c>
      <c r="K386" s="2">
        <f t="shared" si="44"/>
        <v>22.039890828226049</v>
      </c>
    </row>
    <row r="387" spans="1:11" ht="13.5" x14ac:dyDescent="0.25">
      <c r="A387" s="3">
        <v>42569</v>
      </c>
      <c r="B387" s="2">
        <v>21.985499999999998</v>
      </c>
      <c r="C387" s="2">
        <f t="shared" si="37"/>
        <v>2.6299999999999102E-2</v>
      </c>
      <c r="D387" s="2">
        <f t="shared" si="38"/>
        <v>22.059260000000002</v>
      </c>
      <c r="E387" s="2">
        <f t="shared" si="40"/>
        <v>22.059249999999999</v>
      </c>
      <c r="F387" s="2">
        <f t="shared" si="41"/>
        <v>22.136515000000003</v>
      </c>
      <c r="G387" s="2">
        <f t="shared" si="43"/>
        <v>22.134013999999997</v>
      </c>
      <c r="H387" s="2">
        <f t="shared" si="39"/>
        <v>20.609105000000003</v>
      </c>
      <c r="I387" s="2">
        <f t="array" ref="I387">SUMPRODUCT(B371:B390, (ROW(B371:B390)-ROW(B371)+1)) / (20*21/2)</f>
        <v>21.99294857142857</v>
      </c>
      <c r="J387" s="2">
        <f t="shared" si="42"/>
        <v>22.103507492841768</v>
      </c>
      <c r="K387" s="2">
        <f t="shared" si="44"/>
        <v>22.037757854570128</v>
      </c>
    </row>
    <row r="388" spans="1:11" ht="13.5" x14ac:dyDescent="0.25">
      <c r="A388" s="3">
        <v>42570</v>
      </c>
      <c r="B388" s="2">
        <v>21.985499999999998</v>
      </c>
      <c r="C388" s="2">
        <f t="shared" ref="C388:C451" si="45">B388-B387</f>
        <v>0</v>
      </c>
      <c r="D388" s="2">
        <f t="shared" si="38"/>
        <v>22.032920000000001</v>
      </c>
      <c r="E388" s="2">
        <f t="shared" si="40"/>
        <v>22.072409999999998</v>
      </c>
      <c r="F388" s="2">
        <f t="shared" si="41"/>
        <v>22.129275000000003</v>
      </c>
      <c r="G388" s="2">
        <f t="shared" si="43"/>
        <v>22.146342000000001</v>
      </c>
      <c r="H388" s="2">
        <f t="shared" si="39"/>
        <v>20.617227000000003</v>
      </c>
      <c r="I388" s="2">
        <f t="array" ref="I388">SUMPRODUCT(B372:B391, (ROW(B372:B391)-ROW(B372)+1)) / (20*21/2)</f>
        <v>21.997126666666666</v>
      </c>
      <c r="J388" s="2">
        <f t="shared" si="42"/>
        <v>22.092268683999695</v>
      </c>
      <c r="K388" s="2">
        <f t="shared" si="44"/>
        <v>22.035708526939928</v>
      </c>
    </row>
    <row r="389" spans="1:11" ht="13.5" x14ac:dyDescent="0.25">
      <c r="A389" s="3">
        <v>42571</v>
      </c>
      <c r="B389" s="2">
        <v>21.590599999999998</v>
      </c>
      <c r="C389" s="2">
        <f t="shared" si="45"/>
        <v>-0.39489999999999981</v>
      </c>
      <c r="D389" s="2">
        <f t="shared" si="38"/>
        <v>21.927599999999998</v>
      </c>
      <c r="E389" s="2">
        <f t="shared" si="40"/>
        <v>22.014490000000002</v>
      </c>
      <c r="F389" s="2">
        <f t="shared" si="41"/>
        <v>22.102290000000004</v>
      </c>
      <c r="G389" s="2">
        <f t="shared" si="43"/>
        <v>22.137600000000003</v>
      </c>
      <c r="H389" s="2">
        <f t="shared" si="39"/>
        <v>20.624631000000004</v>
      </c>
      <c r="I389" s="2">
        <f t="array" ref="I389">SUMPRODUCT(B373:B392, (ROW(B373:B392)-ROW(B373)+1)) / (20*21/2)</f>
        <v>22.000135238095236</v>
      </c>
      <c r="J389" s="2">
        <f t="shared" si="42"/>
        <v>22.044490714094962</v>
      </c>
      <c r="K389" s="2">
        <f t="shared" si="44"/>
        <v>22.018253290589342</v>
      </c>
    </row>
    <row r="390" spans="1:11" ht="13.5" x14ac:dyDescent="0.25">
      <c r="A390" s="3">
        <v>42572</v>
      </c>
      <c r="B390" s="2">
        <v>21.590599999999998</v>
      </c>
      <c r="C390" s="2">
        <f t="shared" si="45"/>
        <v>0</v>
      </c>
      <c r="D390" s="2">
        <f t="shared" ref="D390:D453" si="46">AVERAGE(B386:B390)</f>
        <v>21.822279999999999</v>
      </c>
      <c r="E390" s="2">
        <f t="shared" si="40"/>
        <v>21.956569999999999</v>
      </c>
      <c r="F390" s="2">
        <f t="shared" si="41"/>
        <v>22.073330000000006</v>
      </c>
      <c r="G390" s="2">
        <f t="shared" si="43"/>
        <v>22.117998000000004</v>
      </c>
      <c r="H390" s="2">
        <f t="shared" si="39"/>
        <v>20.632047500000002</v>
      </c>
      <c r="I390" s="2">
        <f t="array" ref="I390">SUMPRODUCT(B374:B393, (ROW(B374:B393)-ROW(B374)+1)) / (20*21/2)</f>
        <v>21.99198333333333</v>
      </c>
      <c r="J390" s="2">
        <f t="shared" si="42"/>
        <v>22.001263027038299</v>
      </c>
      <c r="K390" s="2">
        <f t="shared" si="44"/>
        <v>22.001482573311328</v>
      </c>
    </row>
    <row r="391" spans="1:11" ht="13.5" x14ac:dyDescent="0.25">
      <c r="A391" s="3">
        <v>42573</v>
      </c>
      <c r="B391" s="2">
        <v>22.1172</v>
      </c>
      <c r="C391" s="2">
        <f t="shared" si="45"/>
        <v>0.52660000000000196</v>
      </c>
      <c r="D391" s="2">
        <f t="shared" si="46"/>
        <v>21.853879999999997</v>
      </c>
      <c r="E391" s="2">
        <f t="shared" si="40"/>
        <v>21.969739999999998</v>
      </c>
      <c r="F391" s="2">
        <f t="shared" si="41"/>
        <v>22.072410000000005</v>
      </c>
      <c r="G391" s="2">
        <f t="shared" si="43"/>
        <v>22.117927999999996</v>
      </c>
      <c r="H391" s="2">
        <f t="shared" si="39"/>
        <v>20.643341500000002</v>
      </c>
      <c r="I391" s="2">
        <f t="array" ref="I391">SUMPRODUCT(B375:B394, (ROW(B375:B394)-ROW(B375)+1)) / (20*21/2)</f>
        <v>21.985586666666663</v>
      </c>
      <c r="J391" s="2">
        <f t="shared" si="42"/>
        <v>22.012304643510841</v>
      </c>
      <c r="K391" s="2">
        <f t="shared" si="44"/>
        <v>22.006020511612846</v>
      </c>
    </row>
    <row r="392" spans="1:11" ht="13.5" x14ac:dyDescent="0.25">
      <c r="A392" s="3">
        <v>42577</v>
      </c>
      <c r="B392" s="2">
        <v>22.103999999999999</v>
      </c>
      <c r="C392" s="2">
        <f t="shared" si="45"/>
        <v>-1.3200000000001211E-2</v>
      </c>
      <c r="D392" s="2">
        <f t="shared" si="46"/>
        <v>21.877579999999998</v>
      </c>
      <c r="E392" s="2">
        <f t="shared" si="40"/>
        <v>21.968419999999998</v>
      </c>
      <c r="F392" s="2">
        <f t="shared" si="41"/>
        <v>22.071095000000003</v>
      </c>
      <c r="G392" s="2">
        <f t="shared" si="43"/>
        <v>22.119102000000002</v>
      </c>
      <c r="H392" s="2">
        <f t="shared" si="39"/>
        <v>20.653941</v>
      </c>
      <c r="I392" s="2">
        <f t="array" ref="I392">SUMPRODUCT(B376:B395, (ROW(B376:B395)-ROW(B376)+1)) / (20*21/2)</f>
        <v>21.980193333333336</v>
      </c>
      <c r="J392" s="2">
        <f t="shared" si="42"/>
        <v>22.02103753460505</v>
      </c>
      <c r="K392" s="2">
        <f t="shared" si="44"/>
        <v>22.009862844490772</v>
      </c>
    </row>
    <row r="393" spans="1:11" ht="13.5" x14ac:dyDescent="0.25">
      <c r="A393" s="3">
        <v>42578</v>
      </c>
      <c r="B393" s="2">
        <v>21.985499999999998</v>
      </c>
      <c r="C393" s="2">
        <f t="shared" si="45"/>
        <v>-0.11850000000000094</v>
      </c>
      <c r="D393" s="2">
        <f t="shared" si="46"/>
        <v>21.877580000000002</v>
      </c>
      <c r="E393" s="2">
        <f t="shared" si="40"/>
        <v>21.955249999999999</v>
      </c>
      <c r="F393" s="2">
        <f t="shared" si="41"/>
        <v>22.052665000000001</v>
      </c>
      <c r="G393" s="2">
        <f t="shared" si="43"/>
        <v>22.117906000000001</v>
      </c>
      <c r="H393" s="2">
        <f t="shared" si="39"/>
        <v>20.663948000000001</v>
      </c>
      <c r="I393" s="2">
        <f t="array" ref="I393">SUMPRODUCT(B377:B396, (ROW(B377:B396)-ROW(B377)+1)) / (20*21/2)</f>
        <v>21.9640219047619</v>
      </c>
      <c r="J393" s="2">
        <f t="shared" si="42"/>
        <v>22.017653007499806</v>
      </c>
      <c r="K393" s="2">
        <f t="shared" si="44"/>
        <v>22.008907438824469</v>
      </c>
    </row>
    <row r="394" spans="1:11" ht="13.5" x14ac:dyDescent="0.25">
      <c r="A394" s="3">
        <v>42579</v>
      </c>
      <c r="B394" s="2">
        <v>21.985499999999998</v>
      </c>
      <c r="C394" s="2">
        <f t="shared" si="45"/>
        <v>0</v>
      </c>
      <c r="D394" s="2">
        <f t="shared" si="46"/>
        <v>21.956560000000003</v>
      </c>
      <c r="E394" s="2">
        <f t="shared" si="40"/>
        <v>21.942079999999997</v>
      </c>
      <c r="F394" s="2">
        <f t="shared" si="41"/>
        <v>22.04213</v>
      </c>
      <c r="G394" s="2">
        <f t="shared" si="43"/>
        <v>22.110676000000002</v>
      </c>
      <c r="H394" s="2">
        <f t="shared" ref="H394:H457" si="47">AVERAGE(B195:B394)</f>
        <v>20.673565499999999</v>
      </c>
      <c r="I394" s="2">
        <f t="array" ref="I394">SUMPRODUCT(B378:B397, (ROW(B378:B397)-ROW(B378)+1)) / (20*21/2)</f>
        <v>21.962765714285716</v>
      </c>
      <c r="J394" s="2">
        <f t="shared" si="42"/>
        <v>22.014590816309347</v>
      </c>
      <c r="K394" s="2">
        <f t="shared" si="44"/>
        <v>22.007989500047039</v>
      </c>
    </row>
    <row r="395" spans="1:11" ht="13.5" x14ac:dyDescent="0.25">
      <c r="A395" s="3">
        <v>42580</v>
      </c>
      <c r="B395" s="2">
        <v>21.985499999999998</v>
      </c>
      <c r="C395" s="2">
        <f t="shared" si="45"/>
        <v>0</v>
      </c>
      <c r="D395" s="2">
        <f t="shared" si="46"/>
        <v>22.035540000000001</v>
      </c>
      <c r="E395" s="2">
        <f t="shared" si="40"/>
        <v>21.928910000000002</v>
      </c>
      <c r="F395" s="2">
        <f t="shared" si="41"/>
        <v>22.023699999999998</v>
      </c>
      <c r="G395" s="2">
        <f t="shared" si="43"/>
        <v>22.105458000000002</v>
      </c>
      <c r="H395" s="2">
        <f t="shared" si="47"/>
        <v>20.683157999999995</v>
      </c>
      <c r="I395" s="2">
        <f t="array" ref="I395">SUMPRODUCT(B379:B398, (ROW(B379:B398)-ROW(B379)+1)) / (20*21/2)</f>
        <v>21.974735714285714</v>
      </c>
      <c r="J395" s="2">
        <f t="shared" si="42"/>
        <v>22.011820262375124</v>
      </c>
      <c r="K395" s="2">
        <f t="shared" si="44"/>
        <v>22.007107558868725</v>
      </c>
    </row>
    <row r="396" spans="1:11" ht="13.5" x14ac:dyDescent="0.25">
      <c r="A396" s="3">
        <v>42583</v>
      </c>
      <c r="B396" s="2">
        <v>21.853899999999999</v>
      </c>
      <c r="C396" s="2">
        <f t="shared" si="45"/>
        <v>-0.13159999999999883</v>
      </c>
      <c r="D396" s="2">
        <f t="shared" si="46"/>
        <v>21.982880000000002</v>
      </c>
      <c r="E396" s="2">
        <f t="shared" ref="E396:E459" si="48">AVERAGE(B387:B396)</f>
        <v>21.918380000000003</v>
      </c>
      <c r="F396" s="2">
        <f t="shared" si="41"/>
        <v>21.99869</v>
      </c>
      <c r="G396" s="2">
        <f t="shared" si="43"/>
        <v>22.100122000000002</v>
      </c>
      <c r="H396" s="2">
        <f t="shared" si="47"/>
        <v>20.692129999999999</v>
      </c>
      <c r="I396" s="2">
        <f t="array" ref="I396">SUMPRODUCT(B380:B399, (ROW(B380:B399)-ROW(B380)+1)) / (20*21/2)</f>
        <v>21.985217142857142</v>
      </c>
      <c r="J396" s="2">
        <f t="shared" si="42"/>
        <v>21.996780237387018</v>
      </c>
      <c r="K396" s="2">
        <f t="shared" si="44"/>
        <v>22.001099419305248</v>
      </c>
    </row>
    <row r="397" spans="1:11" ht="13.5" x14ac:dyDescent="0.25">
      <c r="A397" s="3">
        <v>42584</v>
      </c>
      <c r="B397" s="2">
        <v>21.985499999999998</v>
      </c>
      <c r="C397" s="2">
        <f t="shared" si="45"/>
        <v>0.13159999999999883</v>
      </c>
      <c r="D397" s="2">
        <f t="shared" si="46"/>
        <v>21.959179999999996</v>
      </c>
      <c r="E397" s="2">
        <f t="shared" si="48"/>
        <v>21.918379999999999</v>
      </c>
      <c r="F397" s="2">
        <f t="shared" si="41"/>
        <v>21.988815000000002</v>
      </c>
      <c r="G397" s="2">
        <f t="shared" si="43"/>
        <v>22.097418000000001</v>
      </c>
      <c r="H397" s="2">
        <f t="shared" si="47"/>
        <v>20.701508499999996</v>
      </c>
      <c r="I397" s="2">
        <f t="array" ref="I397">SUMPRODUCT(B381:B400, (ROW(B381:B400)-ROW(B381)+1)) / (20*21/2)</f>
        <v>21.996479047619047</v>
      </c>
      <c r="J397" s="2">
        <f t="shared" si="42"/>
        <v>21.995705929064446</v>
      </c>
      <c r="K397" s="2">
        <f t="shared" si="44"/>
        <v>22.000487677371709</v>
      </c>
    </row>
    <row r="398" spans="1:11" ht="13.5" x14ac:dyDescent="0.25">
      <c r="A398" s="3">
        <v>42585</v>
      </c>
      <c r="B398" s="2">
        <v>22.1145</v>
      </c>
      <c r="C398" s="2">
        <f t="shared" si="45"/>
        <v>0.12900000000000134</v>
      </c>
      <c r="D398" s="2">
        <f t="shared" si="46"/>
        <v>21.98498</v>
      </c>
      <c r="E398" s="2">
        <f t="shared" si="48"/>
        <v>21.931280000000001</v>
      </c>
      <c r="F398" s="2">
        <f t="shared" si="41"/>
        <v>22.001845000000003</v>
      </c>
      <c r="G398" s="2">
        <f t="shared" si="43"/>
        <v>22.104834</v>
      </c>
      <c r="H398" s="2">
        <f t="shared" si="47"/>
        <v>20.712034999999986</v>
      </c>
      <c r="I398" s="2">
        <f t="array" ref="I398">SUMPRODUCT(B382:B401, (ROW(B382:B401)-ROW(B382)+1)) / (20*21/2)</f>
        <v>22.008239047619046</v>
      </c>
      <c r="J398" s="2">
        <f t="shared" si="42"/>
        <v>22.007019650105928</v>
      </c>
      <c r="K398" s="2">
        <f t="shared" si="44"/>
        <v>22.004958748847329</v>
      </c>
    </row>
    <row r="399" spans="1:11" ht="13.5" x14ac:dyDescent="0.25">
      <c r="A399" s="3">
        <v>42586</v>
      </c>
      <c r="B399" s="2">
        <v>22.111899999999999</v>
      </c>
      <c r="C399" s="2">
        <f t="shared" si="45"/>
        <v>-2.6000000000010459E-3</v>
      </c>
      <c r="D399" s="2">
        <f t="shared" si="46"/>
        <v>22.010259999999999</v>
      </c>
      <c r="E399" s="2">
        <f t="shared" si="48"/>
        <v>21.983409999999999</v>
      </c>
      <c r="F399" s="2">
        <f t="shared" si="41"/>
        <v>21.998950000000001</v>
      </c>
      <c r="G399" s="2">
        <f t="shared" si="43"/>
        <v>22.109684000000001</v>
      </c>
      <c r="H399" s="2">
        <f t="shared" si="47"/>
        <v>20.722925499999995</v>
      </c>
      <c r="I399" s="2">
        <f t="array" ref="I399">SUMPRODUCT(B383:B402, (ROW(B383:B402)-ROW(B383)+1)) / (20*21/2)</f>
        <v>22.019359523809523</v>
      </c>
      <c r="J399" s="2">
        <f t="shared" si="42"/>
        <v>22.017008254857743</v>
      </c>
      <c r="K399" s="2">
        <f t="shared" si="44"/>
        <v>22.009152523402335</v>
      </c>
    </row>
    <row r="400" spans="1:11" ht="13.5" x14ac:dyDescent="0.25">
      <c r="A400" s="3">
        <v>42587</v>
      </c>
      <c r="B400" s="2">
        <v>22.1172</v>
      </c>
      <c r="C400" s="2">
        <f t="shared" si="45"/>
        <v>5.3000000000018588E-3</v>
      </c>
      <c r="D400" s="2">
        <f t="shared" si="46"/>
        <v>22.0366</v>
      </c>
      <c r="E400" s="2">
        <f t="shared" si="48"/>
        <v>22.036069999999999</v>
      </c>
      <c r="F400" s="2">
        <f t="shared" si="41"/>
        <v>21.996320000000004</v>
      </c>
      <c r="G400" s="2">
        <f t="shared" si="43"/>
        <v>22.109614000000001</v>
      </c>
      <c r="H400" s="2">
        <f t="shared" si="47"/>
        <v>20.734219499999995</v>
      </c>
      <c r="I400" s="2">
        <f t="array" ref="I400">SUMPRODUCT(B384:B403, (ROW(B384:B403)-ROW(B384)+1)) / (20*21/2)</f>
        <v>22.031467619047618</v>
      </c>
      <c r="J400" s="2">
        <f t="shared" si="42"/>
        <v>22.026550325823674</v>
      </c>
      <c r="K400" s="2">
        <f t="shared" si="44"/>
        <v>22.013389679347341</v>
      </c>
    </row>
    <row r="401" spans="1:11" ht="13.5" x14ac:dyDescent="0.25">
      <c r="A401" s="3">
        <v>42590</v>
      </c>
      <c r="B401" s="2">
        <v>22.119800000000001</v>
      </c>
      <c r="C401" s="2">
        <f t="shared" si="45"/>
        <v>2.6000000000010459E-3</v>
      </c>
      <c r="D401" s="2">
        <f t="shared" si="46"/>
        <v>22.089779999999998</v>
      </c>
      <c r="E401" s="2">
        <f t="shared" si="48"/>
        <v>22.03633</v>
      </c>
      <c r="F401" s="2">
        <f t="shared" si="41"/>
        <v>22.003035000000004</v>
      </c>
      <c r="G401" s="2">
        <f t="shared" si="43"/>
        <v>22.105070000000001</v>
      </c>
      <c r="H401" s="2">
        <f t="shared" si="47"/>
        <v>20.745651999999996</v>
      </c>
      <c r="I401" s="2">
        <f t="array" ref="I401">SUMPRODUCT(B385:B404, (ROW(B385:B404)-ROW(B385)+1)) / (20*21/2)</f>
        <v>22.055046666666662</v>
      </c>
      <c r="J401" s="2">
        <f t="shared" si="42"/>
        <v>22.035431247173804</v>
      </c>
      <c r="K401" s="2">
        <f t="shared" si="44"/>
        <v>22.017562633098425</v>
      </c>
    </row>
    <row r="402" spans="1:11" ht="13.5" x14ac:dyDescent="0.25">
      <c r="A402" s="3">
        <v>42591</v>
      </c>
      <c r="B402" s="2">
        <v>22.119800000000001</v>
      </c>
      <c r="C402" s="2">
        <f t="shared" si="45"/>
        <v>0</v>
      </c>
      <c r="D402" s="2">
        <f t="shared" si="46"/>
        <v>22.116639999999997</v>
      </c>
      <c r="E402" s="2">
        <f t="shared" si="48"/>
        <v>22.037909999999997</v>
      </c>
      <c r="F402" s="2">
        <f t="shared" si="41"/>
        <v>22.003165000000003</v>
      </c>
      <c r="G402" s="2">
        <f t="shared" si="43"/>
        <v>22.095095999999998</v>
      </c>
      <c r="H402" s="2">
        <f t="shared" si="47"/>
        <v>20.757084499999998</v>
      </c>
      <c r="I402" s="2">
        <f t="array" ref="I402">SUMPRODUCT(B386:B405, (ROW(B386:B405)-ROW(B386)+1)) / (20*21/2)</f>
        <v>22.077986666666668</v>
      </c>
      <c r="J402" s="2">
        <f t="shared" si="42"/>
        <v>22.043466366490584</v>
      </c>
      <c r="K402" s="2">
        <f t="shared" si="44"/>
        <v>22.021571941604371</v>
      </c>
    </row>
    <row r="403" spans="1:11" ht="13.5" x14ac:dyDescent="0.25">
      <c r="A403" s="3">
        <v>42592</v>
      </c>
      <c r="B403" s="2">
        <v>22.130299999999998</v>
      </c>
      <c r="C403" s="2">
        <f t="shared" si="45"/>
        <v>1.0499999999996845E-2</v>
      </c>
      <c r="D403" s="2">
        <f t="shared" si="46"/>
        <v>22.119799999999998</v>
      </c>
      <c r="E403" s="2">
        <f t="shared" si="48"/>
        <v>22.052389999999999</v>
      </c>
      <c r="F403" s="2">
        <f t="shared" si="41"/>
        <v>22.003820000000001</v>
      </c>
      <c r="G403" s="2">
        <f t="shared" si="43"/>
        <v>22.086237999999998</v>
      </c>
      <c r="H403" s="2">
        <f t="shared" si="47"/>
        <v>20.769449499999993</v>
      </c>
      <c r="I403" s="2">
        <f t="array" ref="I403">SUMPRODUCT(B387:B406, (ROW(B387:B406)-ROW(B387)+1)) / (20*21/2)</f>
        <v>22.117592380952381</v>
      </c>
      <c r="J403" s="2">
        <f t="shared" si="42"/>
        <v>22.051736236348624</v>
      </c>
      <c r="K403" s="2">
        <f t="shared" si="44"/>
        <v>22.025835787031649</v>
      </c>
    </row>
    <row r="404" spans="1:11" ht="13.5" x14ac:dyDescent="0.25">
      <c r="A404" s="3">
        <v>42593</v>
      </c>
      <c r="B404" s="2">
        <v>22.2514</v>
      </c>
      <c r="C404" s="2">
        <f t="shared" si="45"/>
        <v>0.12110000000000198</v>
      </c>
      <c r="D404" s="2">
        <f t="shared" si="46"/>
        <v>22.1477</v>
      </c>
      <c r="E404" s="2">
        <f t="shared" si="48"/>
        <v>22.078979999999998</v>
      </c>
      <c r="F404" s="2">
        <f t="shared" ref="F404:F467" si="49">AVERAGE(B385:B404)</f>
        <v>22.010529999999999</v>
      </c>
      <c r="G404" s="2">
        <f t="shared" si="43"/>
        <v>22.088902000000004</v>
      </c>
      <c r="H404" s="2">
        <f t="shared" si="47"/>
        <v>20.780785999999992</v>
      </c>
      <c r="I404" s="2">
        <f t="array" ref="I404">SUMPRODUCT(B388:B407, (ROW(B388:B407)-ROW(B388)+1)) / (20*21/2)</f>
        <v>22.112312857142854</v>
      </c>
      <c r="J404" s="2">
        <f t="shared" si="42"/>
        <v>22.070751832886849</v>
      </c>
      <c r="K404" s="2">
        <f t="shared" si="44"/>
        <v>22.034681442442171</v>
      </c>
    </row>
    <row r="405" spans="1:11" ht="13.5" x14ac:dyDescent="0.25">
      <c r="A405" s="3">
        <v>42594</v>
      </c>
      <c r="B405" s="2">
        <v>22.2514</v>
      </c>
      <c r="C405" s="2">
        <f t="shared" si="45"/>
        <v>0</v>
      </c>
      <c r="D405" s="2">
        <f t="shared" si="46"/>
        <v>22.17454</v>
      </c>
      <c r="E405" s="2">
        <f t="shared" si="48"/>
        <v>22.105569999999997</v>
      </c>
      <c r="F405" s="2">
        <f t="shared" si="49"/>
        <v>22.017240000000001</v>
      </c>
      <c r="G405" s="2">
        <f t="shared" si="43"/>
        <v>22.090962000000008</v>
      </c>
      <c r="H405" s="2">
        <f t="shared" si="47"/>
        <v>20.792122499999994</v>
      </c>
      <c r="I405" s="2">
        <f t="array" ref="I405">SUMPRODUCT(B389:B408, (ROW(B389:B408)-ROW(B389)+1)) / (20*21/2)</f>
        <v>22.169728571428571</v>
      </c>
      <c r="J405" s="2">
        <f t="shared" ref="J405:J468" si="50">$J$4*B405+J404*(1-$J$4)</f>
        <v>22.087956420230956</v>
      </c>
      <c r="K405" s="2">
        <f t="shared" si="44"/>
        <v>22.043180209405222</v>
      </c>
    </row>
    <row r="406" spans="1:11" ht="13.5" x14ac:dyDescent="0.25">
      <c r="A406" s="3">
        <v>42597</v>
      </c>
      <c r="B406" s="2">
        <v>22.4331</v>
      </c>
      <c r="C406" s="2">
        <f t="shared" si="45"/>
        <v>0.18169999999999931</v>
      </c>
      <c r="D406" s="2">
        <f t="shared" si="46"/>
        <v>22.237200000000001</v>
      </c>
      <c r="E406" s="2">
        <f t="shared" si="48"/>
        <v>22.163489999999996</v>
      </c>
      <c r="F406" s="2">
        <f t="shared" si="49"/>
        <v>22.040935000000001</v>
      </c>
      <c r="G406" s="2">
        <f t="shared" si="43"/>
        <v>22.097210000000008</v>
      </c>
      <c r="H406" s="2">
        <f t="shared" si="47"/>
        <v>20.804367499999994</v>
      </c>
      <c r="I406" s="2">
        <f t="array" ref="I406">SUMPRODUCT(B390:B409, (ROW(B390:B409)-ROW(B390)+1)) / (20*21/2)</f>
        <v>22.186638095238099</v>
      </c>
      <c r="J406" s="2">
        <f t="shared" si="50"/>
        <v>22.120827237351818</v>
      </c>
      <c r="K406" s="2">
        <f t="shared" si="44"/>
        <v>22.058471181585411</v>
      </c>
    </row>
    <row r="407" spans="1:11" ht="13.5" x14ac:dyDescent="0.25">
      <c r="A407" s="3">
        <v>42598</v>
      </c>
      <c r="B407" s="2">
        <v>21.985499999999998</v>
      </c>
      <c r="C407" s="2">
        <f t="shared" si="45"/>
        <v>-0.44760000000000133</v>
      </c>
      <c r="D407" s="2">
        <f t="shared" si="46"/>
        <v>22.210339999999999</v>
      </c>
      <c r="E407" s="2">
        <f t="shared" si="48"/>
        <v>22.163489999999996</v>
      </c>
      <c r="F407" s="2">
        <f t="shared" si="49"/>
        <v>22.040934999999998</v>
      </c>
      <c r="G407" s="2">
        <f t="shared" si="43"/>
        <v>22.094404000000008</v>
      </c>
      <c r="H407" s="2">
        <f t="shared" si="47"/>
        <v>20.816259999999993</v>
      </c>
      <c r="I407" s="2">
        <f t="array" ref="I407">SUMPRODUCT(B391:B410, (ROW(B391:B410)-ROW(B391)+1)) / (20*21/2)</f>
        <v>22.206420000000001</v>
      </c>
      <c r="J407" s="2">
        <f t="shared" si="50"/>
        <v>22.107938929032599</v>
      </c>
      <c r="K407" s="2">
        <f t="shared" si="44"/>
        <v>22.055609566621278</v>
      </c>
    </row>
    <row r="408" spans="1:11" ht="13.5" x14ac:dyDescent="0.25">
      <c r="A408" s="3">
        <v>42599</v>
      </c>
      <c r="B408" s="2">
        <v>22.643799999999999</v>
      </c>
      <c r="C408" s="2">
        <f t="shared" si="45"/>
        <v>0.65830000000000055</v>
      </c>
      <c r="D408" s="2">
        <f t="shared" si="46"/>
        <v>22.313040000000001</v>
      </c>
      <c r="E408" s="2">
        <f t="shared" si="48"/>
        <v>22.216419999999996</v>
      </c>
      <c r="F408" s="2">
        <f t="shared" si="49"/>
        <v>22.07385</v>
      </c>
      <c r="G408" s="2">
        <f t="shared" si="43"/>
        <v>22.107378000000008</v>
      </c>
      <c r="H408" s="2">
        <f t="shared" si="47"/>
        <v>20.830186999999992</v>
      </c>
      <c r="I408" s="2">
        <f t="array" ref="I408">SUMPRODUCT(B392:B411, (ROW(B392:B411)-ROW(B392)+1)) / (20*21/2)</f>
        <v>22.274163809523806</v>
      </c>
      <c r="J408" s="2">
        <f t="shared" si="50"/>
        <v>22.158973316743779</v>
      </c>
      <c r="K408" s="2">
        <f t="shared" si="44"/>
        <v>22.078675858126324</v>
      </c>
    </row>
    <row r="409" spans="1:11" ht="13.5" x14ac:dyDescent="0.25">
      <c r="A409" s="3">
        <v>42600</v>
      </c>
      <c r="B409" s="2">
        <v>22.2514</v>
      </c>
      <c r="C409" s="2">
        <f t="shared" si="45"/>
        <v>-0.39239999999999853</v>
      </c>
      <c r="D409" s="2">
        <f t="shared" si="46"/>
        <v>22.313040000000001</v>
      </c>
      <c r="E409" s="2">
        <f t="shared" si="48"/>
        <v>22.230370000000001</v>
      </c>
      <c r="F409" s="2">
        <f t="shared" si="49"/>
        <v>22.10689</v>
      </c>
      <c r="G409" s="2">
        <f t="shared" si="43"/>
        <v>22.10903600000001</v>
      </c>
      <c r="H409" s="2">
        <f t="shared" si="47"/>
        <v>20.842151999999992</v>
      </c>
      <c r="I409" s="2">
        <f t="array" ref="I409">SUMPRODUCT(B393:B412, (ROW(B393:B412)-ROW(B393)+1)) / (20*21/2)</f>
        <v>22.330873333333329</v>
      </c>
      <c r="J409" s="2">
        <f t="shared" si="50"/>
        <v>22.167775858006276</v>
      </c>
      <c r="K409" s="2">
        <f t="shared" si="44"/>
        <v>22.085449353886077</v>
      </c>
    </row>
    <row r="410" spans="1:11" ht="13.5" x14ac:dyDescent="0.25">
      <c r="A410" s="3">
        <v>42601</v>
      </c>
      <c r="B410" s="2">
        <v>22.314599999999999</v>
      </c>
      <c r="C410" s="2">
        <f t="shared" si="45"/>
        <v>6.3199999999998369E-2</v>
      </c>
      <c r="D410" s="2">
        <f t="shared" si="46"/>
        <v>22.325679999999998</v>
      </c>
      <c r="E410" s="2">
        <f t="shared" si="48"/>
        <v>22.250109999999999</v>
      </c>
      <c r="F410" s="2">
        <f t="shared" si="49"/>
        <v>22.143089999999997</v>
      </c>
      <c r="G410" s="2">
        <f t="shared" si="43"/>
        <v>22.111154000000006</v>
      </c>
      <c r="H410" s="2">
        <f t="shared" si="47"/>
        <v>20.856318499999993</v>
      </c>
      <c r="I410" s="2">
        <f t="array" ref="I410">SUMPRODUCT(B394:B413, (ROW(B394:B413)-ROW(B394)+1)) / (20*21/2)</f>
        <v>22.38463333333333</v>
      </c>
      <c r="J410" s="2">
        <f t="shared" si="50"/>
        <v>22.181759109624725</v>
      </c>
      <c r="K410" s="2">
        <f t="shared" si="44"/>
        <v>22.094435653733683</v>
      </c>
    </row>
    <row r="411" spans="1:11" ht="13.5" x14ac:dyDescent="0.25">
      <c r="A411" s="3">
        <v>42604</v>
      </c>
      <c r="B411" s="2">
        <v>22.854399999999998</v>
      </c>
      <c r="C411" s="2">
        <f t="shared" si="45"/>
        <v>0.53979999999999961</v>
      </c>
      <c r="D411" s="2">
        <f t="shared" si="46"/>
        <v>22.409939999999999</v>
      </c>
      <c r="E411" s="2">
        <f t="shared" si="48"/>
        <v>22.32357</v>
      </c>
      <c r="F411" s="2">
        <f t="shared" si="49"/>
        <v>22.179949999999998</v>
      </c>
      <c r="G411" s="2">
        <f t="shared" si="43"/>
        <v>22.124872000000003</v>
      </c>
      <c r="H411" s="2">
        <f t="shared" si="47"/>
        <v>20.873183999999991</v>
      </c>
      <c r="I411" s="2">
        <f t="array" ref="I411">SUMPRODUCT(B395:B414, (ROW(B395:B414)-ROW(B395)+1)) / (20*21/2)</f>
        <v>22.439638571428571</v>
      </c>
      <c r="J411" s="2">
        <f t="shared" si="50"/>
        <v>22.245820146803325</v>
      </c>
      <c r="K411" s="2">
        <f t="shared" si="44"/>
        <v>22.124238177116677</v>
      </c>
    </row>
    <row r="412" spans="1:11" ht="13.5" x14ac:dyDescent="0.25">
      <c r="A412" s="3">
        <v>42605</v>
      </c>
      <c r="B412" s="2">
        <v>22.775400000000001</v>
      </c>
      <c r="C412" s="2">
        <f t="shared" si="45"/>
        <v>-7.8999999999997073E-2</v>
      </c>
      <c r="D412" s="2">
        <f t="shared" si="46"/>
        <v>22.567920000000001</v>
      </c>
      <c r="E412" s="2">
        <f t="shared" si="48"/>
        <v>22.389129999999994</v>
      </c>
      <c r="F412" s="2">
        <f t="shared" si="49"/>
        <v>22.213519999999995</v>
      </c>
      <c r="G412" s="2">
        <f t="shared" si="43"/>
        <v>22.140982000000005</v>
      </c>
      <c r="H412" s="2">
        <f t="shared" si="47"/>
        <v>20.890156999999991</v>
      </c>
      <c r="I412" s="2">
        <f t="array" ref="I412">SUMPRODUCT(B396:B415, (ROW(B396:B415)-ROW(B396)+1)) / (20*21/2)</f>
        <v>22.548047619047615</v>
      </c>
      <c r="J412" s="2">
        <f t="shared" si="50"/>
        <v>22.296256323298248</v>
      </c>
      <c r="K412" s="2">
        <f t="shared" si="44"/>
        <v>22.149773934876809</v>
      </c>
    </row>
    <row r="413" spans="1:11" ht="13.5" x14ac:dyDescent="0.25">
      <c r="A413" s="3">
        <v>42606</v>
      </c>
      <c r="B413" s="2">
        <v>22.777999999999999</v>
      </c>
      <c r="C413" s="2">
        <f t="shared" si="45"/>
        <v>2.5999999999974932E-3</v>
      </c>
      <c r="D413" s="2">
        <f t="shared" si="46"/>
        <v>22.594760000000001</v>
      </c>
      <c r="E413" s="2">
        <f t="shared" si="48"/>
        <v>22.453899999999997</v>
      </c>
      <c r="F413" s="2">
        <f t="shared" si="49"/>
        <v>22.253145</v>
      </c>
      <c r="G413" s="2">
        <f t="shared" si="43"/>
        <v>22.151614000000006</v>
      </c>
      <c r="H413" s="2">
        <f t="shared" si="47"/>
        <v>20.909907999999994</v>
      </c>
      <c r="I413" s="2">
        <f t="array" ref="I413">SUMPRODUCT(B397:B416, (ROW(B397:B416)-ROW(B397)+1)) / (20*21/2)</f>
        <v>22.669617619047621</v>
      </c>
      <c r="J413" s="2">
        <f t="shared" si="50"/>
        <v>22.34213667346032</v>
      </c>
      <c r="K413" s="2">
        <f t="shared" si="44"/>
        <v>22.17441025115615</v>
      </c>
    </row>
    <row r="414" spans="1:11" ht="13.5" x14ac:dyDescent="0.25">
      <c r="A414" s="3">
        <v>42607</v>
      </c>
      <c r="B414" s="2">
        <v>22.8307</v>
      </c>
      <c r="C414" s="2">
        <f t="shared" si="45"/>
        <v>5.2700000000001523E-2</v>
      </c>
      <c r="D414" s="2">
        <f t="shared" si="46"/>
        <v>22.710619999999999</v>
      </c>
      <c r="E414" s="2">
        <f t="shared" si="48"/>
        <v>22.511829999999996</v>
      </c>
      <c r="F414" s="2">
        <f t="shared" si="49"/>
        <v>22.295404999999995</v>
      </c>
      <c r="G414" s="2">
        <f t="shared" si="43"/>
        <v>22.163802000000004</v>
      </c>
      <c r="H414" s="2">
        <f t="shared" si="47"/>
        <v>20.931054</v>
      </c>
      <c r="I414" s="2">
        <f t="array" ref="I414">SUMPRODUCT(B398:B417, (ROW(B398:B417)-ROW(B398)+1)) / (20*21/2)</f>
        <v>22.757585714285714</v>
      </c>
      <c r="J414" s="2">
        <f t="shared" si="50"/>
        <v>22.388666514083148</v>
      </c>
      <c r="K414" s="2">
        <f t="shared" si="44"/>
        <v>22.20014710405199</v>
      </c>
    </row>
    <row r="415" spans="1:11" ht="13.5" x14ac:dyDescent="0.25">
      <c r="A415" s="3">
        <v>42608</v>
      </c>
      <c r="B415" s="2">
        <v>23.433700000000002</v>
      </c>
      <c r="C415" s="2">
        <f t="shared" si="45"/>
        <v>0.60300000000000153</v>
      </c>
      <c r="D415" s="2">
        <f t="shared" si="46"/>
        <v>22.934440000000002</v>
      </c>
      <c r="E415" s="2">
        <f t="shared" si="48"/>
        <v>22.630059999999997</v>
      </c>
      <c r="F415" s="2">
        <f t="shared" si="49"/>
        <v>22.367814999999997</v>
      </c>
      <c r="G415" s="2">
        <f t="shared" si="43"/>
        <v>22.188302000000007</v>
      </c>
      <c r="H415" s="2">
        <f t="shared" si="47"/>
        <v>20.955214999999995</v>
      </c>
      <c r="I415" s="2">
        <f t="array" ref="I415">SUMPRODUCT(B399:B418, (ROW(B399:B418)-ROW(B399)+1)) / (20*21/2)</f>
        <v>22.797537142857141</v>
      </c>
      <c r="J415" s="2">
        <f t="shared" si="50"/>
        <v>22.488193512741894</v>
      </c>
      <c r="K415" s="2">
        <f t="shared" si="44"/>
        <v>22.248521727422499</v>
      </c>
    </row>
    <row r="416" spans="1:11" ht="13.5" x14ac:dyDescent="0.25">
      <c r="A416" s="3">
        <v>42611</v>
      </c>
      <c r="B416" s="2">
        <v>23.644300000000001</v>
      </c>
      <c r="C416" s="2">
        <f t="shared" si="45"/>
        <v>0.21059999999999945</v>
      </c>
      <c r="D416" s="2">
        <f t="shared" si="46"/>
        <v>23.092419999999997</v>
      </c>
      <c r="E416" s="2">
        <f t="shared" si="48"/>
        <v>22.751179999999998</v>
      </c>
      <c r="F416" s="2">
        <f t="shared" si="49"/>
        <v>22.457334999999993</v>
      </c>
      <c r="G416" s="2">
        <f t="shared" si="43"/>
        <v>22.222796000000002</v>
      </c>
      <c r="H416" s="2">
        <f t="shared" si="47"/>
        <v>20.981496999999994</v>
      </c>
      <c r="I416" s="2">
        <f t="array" ref="I416">SUMPRODUCT(B400:B419, (ROW(B400:B419)-ROW(B400)+1)) / (20*21/2)</f>
        <v>22.842545238095241</v>
      </c>
      <c r="J416" s="2">
        <f t="shared" si="50"/>
        <v>22.598298892480763</v>
      </c>
      <c r="K416" s="2">
        <f t="shared" si="44"/>
        <v>22.303258130268677</v>
      </c>
    </row>
    <row r="417" spans="1:11" ht="13.5" x14ac:dyDescent="0.25">
      <c r="A417" s="3">
        <v>42612</v>
      </c>
      <c r="B417" s="2">
        <v>23.381</v>
      </c>
      <c r="C417" s="2">
        <f t="shared" si="45"/>
        <v>-0.26330000000000098</v>
      </c>
      <c r="D417" s="2">
        <f t="shared" si="46"/>
        <v>23.213540000000002</v>
      </c>
      <c r="E417" s="2">
        <f t="shared" si="48"/>
        <v>22.890729999999998</v>
      </c>
      <c r="F417" s="2">
        <f t="shared" si="49"/>
        <v>22.527109999999993</v>
      </c>
      <c r="G417" s="2">
        <f t="shared" si="43"/>
        <v>22.249126000000004</v>
      </c>
      <c r="H417" s="2">
        <f t="shared" si="47"/>
        <v>21.005394499999994</v>
      </c>
      <c r="I417" s="2">
        <f t="array" ref="I417">SUMPRODUCT(B401:B420, (ROW(B401:B420)-ROW(B401)+1)) / (20*21/2)</f>
        <v>22.895422857142858</v>
      </c>
      <c r="J417" s="2">
        <f t="shared" si="50"/>
        <v>22.672841855101641</v>
      </c>
      <c r="K417" s="2">
        <f t="shared" si="44"/>
        <v>22.345522517316965</v>
      </c>
    </row>
    <row r="418" spans="1:11" ht="13.5" x14ac:dyDescent="0.25">
      <c r="A418" s="3">
        <v>42613</v>
      </c>
      <c r="B418" s="2">
        <v>22.9466</v>
      </c>
      <c r="C418" s="2">
        <f t="shared" si="45"/>
        <v>-0.43440000000000012</v>
      </c>
      <c r="D418" s="2">
        <f t="shared" si="46"/>
        <v>23.247260000000004</v>
      </c>
      <c r="E418" s="2">
        <f t="shared" si="48"/>
        <v>22.921009999999999</v>
      </c>
      <c r="F418" s="2">
        <f t="shared" si="49"/>
        <v>22.568714999999997</v>
      </c>
      <c r="G418" s="2">
        <f t="shared" si="43"/>
        <v>22.265452000000003</v>
      </c>
      <c r="H418" s="2">
        <f t="shared" si="47"/>
        <v>21.027496999999993</v>
      </c>
      <c r="I418" s="2">
        <f t="array" ref="I418">SUMPRODUCT(B402:B421, (ROW(B402:B421)-ROW(B402)+1)) / (20*21/2)</f>
        <v>22.943285238095239</v>
      </c>
      <c r="J418" s="2">
        <f t="shared" si="50"/>
        <v>22.698914059377678</v>
      </c>
      <c r="K418" s="2">
        <f t="shared" si="44"/>
        <v>22.369094183304536</v>
      </c>
    </row>
    <row r="419" spans="1:11" ht="13.5" x14ac:dyDescent="0.25">
      <c r="A419" s="3">
        <v>42614</v>
      </c>
      <c r="B419" s="2">
        <v>23.0413</v>
      </c>
      <c r="C419" s="2">
        <f t="shared" si="45"/>
        <v>9.4699999999999562E-2</v>
      </c>
      <c r="D419" s="2">
        <f t="shared" si="46"/>
        <v>23.289380000000001</v>
      </c>
      <c r="E419" s="2">
        <f t="shared" si="48"/>
        <v>23</v>
      </c>
      <c r="F419" s="2">
        <f t="shared" si="49"/>
        <v>22.615184999999997</v>
      </c>
      <c r="G419" s="2">
        <f t="shared" si="43"/>
        <v>22.283672000000006</v>
      </c>
      <c r="H419" s="2">
        <f t="shared" si="47"/>
        <v>21.052712499999995</v>
      </c>
      <c r="I419" s="2">
        <f t="array" ref="I419">SUMPRODUCT(B403:B422, (ROW(B403:B422)-ROW(B403)+1)) / (20*21/2)</f>
        <v>23.005954285714285</v>
      </c>
      <c r="J419" s="2">
        <f t="shared" si="50"/>
        <v>22.73152224419885</v>
      </c>
      <c r="K419" s="2">
        <f t="shared" si="44"/>
        <v>22.395455195723965</v>
      </c>
    </row>
    <row r="420" spans="1:11" ht="13.5" x14ac:dyDescent="0.25">
      <c r="A420" s="3">
        <v>42615</v>
      </c>
      <c r="B420" s="2">
        <v>23.170400000000001</v>
      </c>
      <c r="C420" s="2">
        <f t="shared" si="45"/>
        <v>0.1291000000000011</v>
      </c>
      <c r="D420" s="2">
        <f t="shared" si="46"/>
        <v>23.236720000000002</v>
      </c>
      <c r="E420" s="2">
        <f t="shared" si="48"/>
        <v>23.08558</v>
      </c>
      <c r="F420" s="2">
        <f t="shared" si="49"/>
        <v>22.667844999999993</v>
      </c>
      <c r="G420" s="2">
        <f t="shared" si="43"/>
        <v>22.303684000000008</v>
      </c>
      <c r="H420" s="2">
        <f t="shared" si="47"/>
        <v>21.078698999999993</v>
      </c>
      <c r="I420" s="2">
        <f t="array" ref="I420">SUMPRODUCT(B404:B423, (ROW(B404:B423)-ROW(B404)+1)) / (20*21/2)</f>
        <v>23.055353809523808</v>
      </c>
      <c r="J420" s="2">
        <f t="shared" si="50"/>
        <v>22.773320125703719</v>
      </c>
      <c r="K420" s="2">
        <f t="shared" si="44"/>
        <v>22.425845188048516</v>
      </c>
    </row>
    <row r="421" spans="1:11" ht="13.5" x14ac:dyDescent="0.25">
      <c r="A421" s="3">
        <v>42618</v>
      </c>
      <c r="B421" s="2">
        <v>23.170400000000001</v>
      </c>
      <c r="C421" s="2">
        <f t="shared" si="45"/>
        <v>0</v>
      </c>
      <c r="D421" s="2">
        <f t="shared" si="46"/>
        <v>23.141939999999998</v>
      </c>
      <c r="E421" s="2">
        <f t="shared" si="48"/>
        <v>23.117179999999998</v>
      </c>
      <c r="F421" s="2">
        <f t="shared" si="49"/>
        <v>22.720374999999997</v>
      </c>
      <c r="G421" s="2">
        <f t="shared" si="43"/>
        <v>22.324380000000005</v>
      </c>
      <c r="H421" s="2">
        <f t="shared" si="47"/>
        <v>21.104056999999994</v>
      </c>
      <c r="I421" s="2">
        <f t="array" ref="I421">SUMPRODUCT(B405:B424, (ROW(B405:B424)-ROW(B405)+1)) / (20*21/2)</f>
        <v>23.111716666666666</v>
      </c>
      <c r="J421" s="2">
        <f t="shared" si="50"/>
        <v>22.811137256589078</v>
      </c>
      <c r="K421" s="2">
        <f t="shared" si="44"/>
        <v>22.455043415968184</v>
      </c>
    </row>
    <row r="422" spans="1:11" ht="13.5" x14ac:dyDescent="0.25">
      <c r="A422" s="3">
        <v>42619</v>
      </c>
      <c r="B422" s="2">
        <v>23.378399999999999</v>
      </c>
      <c r="C422" s="2">
        <f t="shared" si="45"/>
        <v>0.20799999999999841</v>
      </c>
      <c r="D422" s="2">
        <f t="shared" si="46"/>
        <v>23.14142</v>
      </c>
      <c r="E422" s="2">
        <f t="shared" si="48"/>
        <v>23.177479999999999</v>
      </c>
      <c r="F422" s="2">
        <f t="shared" si="49"/>
        <v>22.783304999999991</v>
      </c>
      <c r="G422" s="2">
        <f t="shared" si="43"/>
        <v>22.349342000000007</v>
      </c>
      <c r="H422" s="2">
        <f t="shared" si="47"/>
        <v>21.130454999999994</v>
      </c>
      <c r="I422" s="2">
        <f t="array" ref="I422">SUMPRODUCT(B406:B425, (ROW(B406:B425)-ROW(B406)+1)) / (20*21/2)</f>
        <v>23.162449523809524</v>
      </c>
      <c r="J422" s="2">
        <f t="shared" si="50"/>
        <v>22.86516227977107</v>
      </c>
      <c r="K422" s="2">
        <f t="shared" si="44"/>
        <v>22.491253478087078</v>
      </c>
    </row>
    <row r="423" spans="1:11" ht="13.5" x14ac:dyDescent="0.25">
      <c r="A423" s="3">
        <v>42620</v>
      </c>
      <c r="B423" s="2">
        <v>23.302</v>
      </c>
      <c r="C423" s="2">
        <f t="shared" si="45"/>
        <v>-7.6399999999999579E-2</v>
      </c>
      <c r="D423" s="2">
        <f t="shared" si="46"/>
        <v>23.212499999999999</v>
      </c>
      <c r="E423" s="2">
        <f t="shared" si="48"/>
        <v>23.229880000000001</v>
      </c>
      <c r="F423" s="2">
        <f t="shared" si="49"/>
        <v>22.841889999999992</v>
      </c>
      <c r="G423" s="2">
        <f t="shared" si="43"/>
        <v>22.368300000000005</v>
      </c>
      <c r="H423" s="2">
        <f t="shared" si="47"/>
        <v>21.156470999999989</v>
      </c>
      <c r="I423" s="2">
        <f t="array" ref="I423">SUMPRODUCT(B407:B426, (ROW(B407:B426)-ROW(B407)+1)) / (20*21/2)</f>
        <v>23.207552380952382</v>
      </c>
      <c r="J423" s="2">
        <f t="shared" si="50"/>
        <v>22.906765872173825</v>
      </c>
      <c r="K423" s="2">
        <f t="shared" si="44"/>
        <v>22.523047459338567</v>
      </c>
    </row>
    <row r="424" spans="1:11" ht="13.5" x14ac:dyDescent="0.25">
      <c r="A424" s="3">
        <v>42621</v>
      </c>
      <c r="B424" s="2">
        <v>23.433700000000002</v>
      </c>
      <c r="C424" s="2">
        <f t="shared" si="45"/>
        <v>0.13170000000000215</v>
      </c>
      <c r="D424" s="2">
        <f t="shared" si="46"/>
        <v>23.290979999999998</v>
      </c>
      <c r="E424" s="2">
        <f t="shared" si="48"/>
        <v>23.290179999999999</v>
      </c>
      <c r="F424" s="2">
        <f t="shared" si="49"/>
        <v>22.901004999999991</v>
      </c>
      <c r="G424" s="2">
        <f t="shared" si="43"/>
        <v>22.393050000000002</v>
      </c>
      <c r="H424" s="2">
        <f t="shared" si="47"/>
        <v>21.180656999999986</v>
      </c>
      <c r="I424" s="2">
        <f t="array" ref="I424">SUMPRODUCT(B408:B427, (ROW(B408:B427)-ROW(B408)+1)) / (20*21/2)</f>
        <v>23.250395238095237</v>
      </c>
      <c r="J424" s="2">
        <f t="shared" si="50"/>
        <v>22.956950074823936</v>
      </c>
      <c r="K424" s="2">
        <f t="shared" si="44"/>
        <v>22.558759323678231</v>
      </c>
    </row>
    <row r="425" spans="1:11" ht="13.5" x14ac:dyDescent="0.25">
      <c r="A425" s="3">
        <v>42622</v>
      </c>
      <c r="B425" s="2">
        <v>23.433700000000002</v>
      </c>
      <c r="C425" s="2">
        <f t="shared" si="45"/>
        <v>0</v>
      </c>
      <c r="D425" s="2">
        <f t="shared" si="46"/>
        <v>23.343640000000001</v>
      </c>
      <c r="E425" s="2">
        <f t="shared" si="48"/>
        <v>23.290179999999999</v>
      </c>
      <c r="F425" s="2">
        <f t="shared" si="49"/>
        <v>22.960119999999993</v>
      </c>
      <c r="G425" s="2">
        <f t="shared" si="43"/>
        <v>22.414642000000004</v>
      </c>
      <c r="H425" s="2">
        <f t="shared" si="47"/>
        <v>21.205446499999983</v>
      </c>
      <c r="I425" s="2">
        <f t="array" ref="I425">SUMPRODUCT(B409:B428, (ROW(B409:B428)-ROW(B409)+1)) / (20*21/2)</f>
        <v>23.295997619047618</v>
      </c>
      <c r="J425" s="2">
        <f t="shared" si="50"/>
        <v>23.002354829602609</v>
      </c>
      <c r="K425" s="2">
        <f t="shared" si="44"/>
        <v>22.593070722749673</v>
      </c>
    </row>
    <row r="426" spans="1:11" ht="13.5" x14ac:dyDescent="0.25">
      <c r="A426" s="3">
        <v>42627</v>
      </c>
      <c r="B426" s="2">
        <v>23.433700000000002</v>
      </c>
      <c r="C426" s="2">
        <f t="shared" si="45"/>
        <v>0</v>
      </c>
      <c r="D426" s="2">
        <f t="shared" si="46"/>
        <v>23.396300000000004</v>
      </c>
      <c r="E426" s="2">
        <f t="shared" si="48"/>
        <v>23.269119999999997</v>
      </c>
      <c r="F426" s="2">
        <f t="shared" si="49"/>
        <v>23.010149999999999</v>
      </c>
      <c r="G426" s="2">
        <f t="shared" si="43"/>
        <v>22.436233999999999</v>
      </c>
      <c r="H426" s="2">
        <f t="shared" si="47"/>
        <v>21.23023599999998</v>
      </c>
      <c r="I426" s="2">
        <f t="array" ref="I426">SUMPRODUCT(B410:B429, (ROW(B410:B429)-ROW(B410)+1)) / (20*21/2)</f>
        <v>23.337471904761905</v>
      </c>
      <c r="J426" s="2">
        <f t="shared" si="50"/>
        <v>23.043435322021409</v>
      </c>
      <c r="K426" s="2">
        <f t="shared" si="44"/>
        <v>22.626036576759489</v>
      </c>
    </row>
    <row r="427" spans="1:11" ht="13.5" x14ac:dyDescent="0.25">
      <c r="A427" s="3">
        <v>42628</v>
      </c>
      <c r="B427" s="2">
        <v>23.46</v>
      </c>
      <c r="C427" s="2">
        <f t="shared" si="45"/>
        <v>2.6299999999999102E-2</v>
      </c>
      <c r="D427" s="2">
        <f t="shared" si="46"/>
        <v>23.412619999999997</v>
      </c>
      <c r="E427" s="2">
        <f t="shared" si="48"/>
        <v>23.277019999999997</v>
      </c>
      <c r="F427" s="2">
        <f t="shared" si="49"/>
        <v>23.083874999999999</v>
      </c>
      <c r="G427" s="2">
        <f t="shared" si="43"/>
        <v>22.461774000000002</v>
      </c>
      <c r="H427" s="2">
        <f t="shared" si="47"/>
        <v>21.255784999999982</v>
      </c>
      <c r="I427" s="2">
        <f t="array" ref="I427">SUMPRODUCT(B411:B430, (ROW(B411:B430)-ROW(B411)+1)) / (20*21/2)</f>
        <v>23.347613333333335</v>
      </c>
      <c r="J427" s="2">
        <f t="shared" si="50"/>
        <v>23.083108148495562</v>
      </c>
      <c r="K427" s="2">
        <f t="shared" si="44"/>
        <v>22.658741024729707</v>
      </c>
    </row>
    <row r="428" spans="1:11" ht="13.5" x14ac:dyDescent="0.25">
      <c r="A428" s="3">
        <v>42629</v>
      </c>
      <c r="B428" s="2">
        <v>23.5627</v>
      </c>
      <c r="C428" s="2">
        <f t="shared" si="45"/>
        <v>0.10269999999999868</v>
      </c>
      <c r="D428" s="2">
        <f t="shared" si="46"/>
        <v>23.464760000000002</v>
      </c>
      <c r="E428" s="2">
        <f t="shared" si="48"/>
        <v>23.338629999999998</v>
      </c>
      <c r="F428" s="2">
        <f t="shared" si="49"/>
        <v>23.129819999999995</v>
      </c>
      <c r="G428" s="2">
        <f t="shared" si="43"/>
        <v>22.495949999999997</v>
      </c>
      <c r="H428" s="2">
        <f t="shared" si="47"/>
        <v>21.282475999999985</v>
      </c>
      <c r="I428" s="2">
        <f t="array" ref="I428">SUMPRODUCT(B412:B431, (ROW(B412:B431)-ROW(B412)+1)) / (20*21/2)</f>
        <v>23.3505480952381</v>
      </c>
      <c r="J428" s="2">
        <f t="shared" si="50"/>
        <v>23.128783562924554</v>
      </c>
      <c r="K428" s="2">
        <f t="shared" si="44"/>
        <v>22.694190396308937</v>
      </c>
    </row>
    <row r="429" spans="1:11" ht="13.5" x14ac:dyDescent="0.25">
      <c r="A429" s="3">
        <v>42632</v>
      </c>
      <c r="B429" s="2">
        <v>23.565300000000001</v>
      </c>
      <c r="C429" s="2">
        <f t="shared" si="45"/>
        <v>2.6000000000010459E-3</v>
      </c>
      <c r="D429" s="2">
        <f t="shared" si="46"/>
        <v>23.491080000000004</v>
      </c>
      <c r="E429" s="2">
        <f t="shared" si="48"/>
        <v>23.391030000000001</v>
      </c>
      <c r="F429" s="2">
        <f t="shared" si="49"/>
        <v>23.195514999999997</v>
      </c>
      <c r="G429" s="2">
        <f t="shared" si="43"/>
        <v>22.523859999999999</v>
      </c>
      <c r="H429" s="2">
        <f t="shared" si="47"/>
        <v>21.309192499999984</v>
      </c>
      <c r="I429" s="2">
        <f t="array" ref="I429">SUMPRODUCT(B413:B432, (ROW(B413:B432)-ROW(B413)+1)) / (20*21/2)</f>
        <v>23.34194333333334</v>
      </c>
      <c r="J429" s="2">
        <f t="shared" si="50"/>
        <v>23.17035655693174</v>
      </c>
      <c r="K429" s="2">
        <f t="shared" si="44"/>
        <v>22.728351557238</v>
      </c>
    </row>
    <row r="430" spans="1:11" ht="13.5" x14ac:dyDescent="0.25">
      <c r="A430" s="3">
        <v>42633</v>
      </c>
      <c r="B430" s="2">
        <v>23.302</v>
      </c>
      <c r="C430" s="2">
        <f t="shared" si="45"/>
        <v>-0.26330000000000098</v>
      </c>
      <c r="D430" s="2">
        <f t="shared" si="46"/>
        <v>23.464739999999999</v>
      </c>
      <c r="E430" s="2">
        <f t="shared" si="48"/>
        <v>23.404190000000003</v>
      </c>
      <c r="F430" s="2">
        <f t="shared" si="49"/>
        <v>23.244885</v>
      </c>
      <c r="G430" s="2">
        <f t="shared" si="43"/>
        <v>22.546503999999995</v>
      </c>
      <c r="H430" s="2">
        <f t="shared" si="47"/>
        <v>21.33709399999999</v>
      </c>
      <c r="I430" s="2">
        <f t="array" ref="I430">SUMPRODUCT(B414:B433, (ROW(B414:B433)-ROW(B414)+1)) / (20*21/2)</f>
        <v>23.331690000000002</v>
      </c>
      <c r="J430" s="2">
        <f t="shared" si="50"/>
        <v>23.182894027700144</v>
      </c>
      <c r="K430" s="2">
        <f t="shared" si="44"/>
        <v>22.750847574601217</v>
      </c>
    </row>
    <row r="431" spans="1:11" ht="13.5" x14ac:dyDescent="0.25">
      <c r="A431" s="3">
        <v>42634</v>
      </c>
      <c r="B431" s="2">
        <v>23.275700000000001</v>
      </c>
      <c r="C431" s="2">
        <f t="shared" si="45"/>
        <v>-2.6299999999999102E-2</v>
      </c>
      <c r="D431" s="2">
        <f t="shared" si="46"/>
        <v>23.433139999999998</v>
      </c>
      <c r="E431" s="2">
        <f t="shared" si="48"/>
        <v>23.414720000000003</v>
      </c>
      <c r="F431" s="2">
        <f t="shared" si="49"/>
        <v>23.265949999999997</v>
      </c>
      <c r="G431" s="2">
        <f t="shared" si="43"/>
        <v>22.572307999999992</v>
      </c>
      <c r="H431" s="2">
        <f t="shared" si="47"/>
        <v>21.364863999999994</v>
      </c>
      <c r="I431" s="2">
        <f t="array" ref="I431">SUMPRODUCT(B415:B434, (ROW(B415:B434)-ROW(B415)+1)) / (20*21/2)</f>
        <v>23.35388285714286</v>
      </c>
      <c r="J431" s="2">
        <f t="shared" si="50"/>
        <v>23.191732691728703</v>
      </c>
      <c r="K431" s="2">
        <f t="shared" si="44"/>
        <v>22.77143002265607</v>
      </c>
    </row>
    <row r="432" spans="1:11" ht="13.5" x14ac:dyDescent="0.25">
      <c r="A432" s="3">
        <v>42635</v>
      </c>
      <c r="B432" s="2">
        <v>23.175599999999999</v>
      </c>
      <c r="C432" s="2">
        <f t="shared" si="45"/>
        <v>-0.10010000000000119</v>
      </c>
      <c r="D432" s="2">
        <f t="shared" si="46"/>
        <v>23.376260000000002</v>
      </c>
      <c r="E432" s="2">
        <f t="shared" si="48"/>
        <v>23.394439999999999</v>
      </c>
      <c r="F432" s="2">
        <f t="shared" si="49"/>
        <v>23.285959999999996</v>
      </c>
      <c r="G432" s="2">
        <f t="shared" si="43"/>
        <v>22.593475999999999</v>
      </c>
      <c r="H432" s="2">
        <f t="shared" si="47"/>
        <v>21.390624999999989</v>
      </c>
      <c r="I432" s="2">
        <f t="array" ref="I432">SUMPRODUCT(B416:B435, (ROW(B416:B435)-ROW(B416)+1)) / (20*21/2)</f>
        <v>23.362674285714288</v>
      </c>
      <c r="J432" s="2">
        <f t="shared" si="50"/>
        <v>23.190196244897397</v>
      </c>
      <c r="K432" s="2">
        <f t="shared" si="44"/>
        <v>22.787279825689165</v>
      </c>
    </row>
    <row r="433" spans="1:11" ht="13.5" x14ac:dyDescent="0.25">
      <c r="A433" s="3">
        <v>42636</v>
      </c>
      <c r="B433" s="2">
        <v>23.1783</v>
      </c>
      <c r="C433" s="2">
        <f t="shared" si="45"/>
        <v>2.7000000000008129E-3</v>
      </c>
      <c r="D433" s="2">
        <f t="shared" si="46"/>
        <v>23.299380000000003</v>
      </c>
      <c r="E433" s="2">
        <f t="shared" si="48"/>
        <v>23.382070000000002</v>
      </c>
      <c r="F433" s="2">
        <f t="shared" si="49"/>
        <v>23.305974999999997</v>
      </c>
      <c r="G433" s="2">
        <f t="shared" si="43"/>
        <v>22.614697999999997</v>
      </c>
      <c r="H433" s="2">
        <f t="shared" si="47"/>
        <v>21.415393999999992</v>
      </c>
      <c r="I433" s="2">
        <f t="array" ref="I433">SUMPRODUCT(B417:B436, (ROW(B417:B436)-ROW(B417)+1)) / (20*21/2)</f>
        <v>23.371465714285716</v>
      </c>
      <c r="J433" s="2">
        <f t="shared" si="50"/>
        <v>23.189063269192886</v>
      </c>
      <c r="K433" s="2">
        <f t="shared" si="44"/>
        <v>22.802613950171942</v>
      </c>
    </row>
    <row r="434" spans="1:11" ht="13.5" x14ac:dyDescent="0.25">
      <c r="A434" s="3">
        <v>42639</v>
      </c>
      <c r="B434" s="2">
        <v>23.539000000000001</v>
      </c>
      <c r="C434" s="2">
        <f t="shared" si="45"/>
        <v>0.36070000000000135</v>
      </c>
      <c r="D434" s="2">
        <f t="shared" si="46"/>
        <v>23.294119999999999</v>
      </c>
      <c r="E434" s="2">
        <f t="shared" si="48"/>
        <v>23.392600000000005</v>
      </c>
      <c r="F434" s="2">
        <f t="shared" si="49"/>
        <v>23.341389999999997</v>
      </c>
      <c r="G434" s="2">
        <f t="shared" ref="G434:G497" si="51">AVERAGE(B385:B434)</f>
        <v>22.643134</v>
      </c>
      <c r="H434" s="2">
        <f t="shared" si="47"/>
        <v>21.441212499999995</v>
      </c>
      <c r="I434" s="2">
        <f t="array" ref="I434">SUMPRODUCT(B418:B437, (ROW(B418:B437)-ROW(B418)+1)) / (20*21/2)</f>
        <v>23.376240952380954</v>
      </c>
      <c r="J434" s="2">
        <f t="shared" si="50"/>
        <v>23.222390576888799</v>
      </c>
      <c r="K434" s="2">
        <f t="shared" si="44"/>
        <v>22.831491834478928</v>
      </c>
    </row>
    <row r="435" spans="1:11" ht="13.5" x14ac:dyDescent="0.25">
      <c r="A435" s="3">
        <v>42640</v>
      </c>
      <c r="B435" s="2">
        <v>23.433700000000002</v>
      </c>
      <c r="C435" s="2">
        <f t="shared" si="45"/>
        <v>-0.10529999999999973</v>
      </c>
      <c r="D435" s="2">
        <f t="shared" si="46"/>
        <v>23.320460000000004</v>
      </c>
      <c r="E435" s="2">
        <f t="shared" si="48"/>
        <v>23.392599999999998</v>
      </c>
      <c r="F435" s="2">
        <f t="shared" si="49"/>
        <v>23.341389999999993</v>
      </c>
      <c r="G435" s="2">
        <f t="shared" si="51"/>
        <v>22.669464000000001</v>
      </c>
      <c r="H435" s="2">
        <f t="shared" si="47"/>
        <v>21.466491999999995</v>
      </c>
      <c r="I435" s="2">
        <f t="array" ref="I435">SUMPRODUCT(B419:B438, (ROW(B419:B438)-ROW(B419)+1)) / (20*21/2)</f>
        <v>23.375997142857141</v>
      </c>
      <c r="J435" s="2">
        <f t="shared" si="50"/>
        <v>23.24251528385177</v>
      </c>
      <c r="K435" s="2">
        <f t="shared" ref="K435:K498" si="52">$K$4*B435+(1-$K$4)*K434</f>
        <v>22.85510784096995</v>
      </c>
    </row>
    <row r="436" spans="1:11" ht="13.5" x14ac:dyDescent="0.25">
      <c r="A436" s="3">
        <v>42641</v>
      </c>
      <c r="B436" s="2">
        <v>23.433700000000002</v>
      </c>
      <c r="C436" s="2">
        <f t="shared" si="45"/>
        <v>0</v>
      </c>
      <c r="D436" s="2">
        <f t="shared" si="46"/>
        <v>23.352060000000002</v>
      </c>
      <c r="E436" s="2">
        <f t="shared" si="48"/>
        <v>23.392599999999998</v>
      </c>
      <c r="F436" s="2">
        <f t="shared" si="49"/>
        <v>23.330859999999994</v>
      </c>
      <c r="G436" s="2">
        <f t="shared" si="51"/>
        <v>22.698954000000004</v>
      </c>
      <c r="H436" s="2">
        <f t="shared" si="47"/>
        <v>21.491281499999992</v>
      </c>
      <c r="I436" s="2">
        <f t="array" ref="I436">SUMPRODUCT(B420:B439, (ROW(B420:B439)-ROW(B420)+1)) / (20*21/2)</f>
        <v>23.371430952380951</v>
      </c>
      <c r="J436" s="2">
        <f t="shared" si="50"/>
        <v>23.260723352056363</v>
      </c>
      <c r="K436" s="2">
        <f t="shared" si="52"/>
        <v>22.877797729559365</v>
      </c>
    </row>
    <row r="437" spans="1:11" ht="13.5" x14ac:dyDescent="0.25">
      <c r="A437" s="3">
        <v>42642</v>
      </c>
      <c r="B437" s="2">
        <v>23.381</v>
      </c>
      <c r="C437" s="2">
        <f t="shared" si="45"/>
        <v>-5.2700000000001523E-2</v>
      </c>
      <c r="D437" s="2">
        <f t="shared" si="46"/>
        <v>23.393140000000002</v>
      </c>
      <c r="E437" s="2">
        <f t="shared" si="48"/>
        <v>23.384700000000002</v>
      </c>
      <c r="F437" s="2">
        <f t="shared" si="49"/>
        <v>23.330859999999991</v>
      </c>
      <c r="G437" s="2">
        <f t="shared" si="51"/>
        <v>22.726864000000006</v>
      </c>
      <c r="H437" s="2">
        <f t="shared" si="47"/>
        <v>21.515681499999992</v>
      </c>
      <c r="I437" s="2">
        <f t="array" ref="I437">SUMPRODUCT(B421:B440, (ROW(B421:B440)-ROW(B421)+1)) / (20*21/2)</f>
        <v>23.368128095238092</v>
      </c>
      <c r="J437" s="2">
        <f t="shared" si="50"/>
        <v>23.272178270908139</v>
      </c>
      <c r="K437" s="2">
        <f t="shared" si="52"/>
        <v>22.897531151929588</v>
      </c>
    </row>
    <row r="438" spans="1:11" ht="13.5" x14ac:dyDescent="0.25">
      <c r="A438" s="3">
        <v>42643</v>
      </c>
      <c r="B438" s="2">
        <v>23.328299999999999</v>
      </c>
      <c r="C438" s="2">
        <f t="shared" si="45"/>
        <v>-5.2700000000001523E-2</v>
      </c>
      <c r="D438" s="2">
        <f t="shared" si="46"/>
        <v>23.42314</v>
      </c>
      <c r="E438" s="2">
        <f t="shared" si="48"/>
        <v>23.361259999999998</v>
      </c>
      <c r="F438" s="2">
        <f t="shared" si="49"/>
        <v>23.349944999999998</v>
      </c>
      <c r="G438" s="2">
        <f t="shared" si="51"/>
        <v>22.753720000000008</v>
      </c>
      <c r="H438" s="2">
        <f t="shared" si="47"/>
        <v>21.538686999999996</v>
      </c>
      <c r="I438" s="2">
        <f t="array" ref="I438">SUMPRODUCT(B422:B441, (ROW(B422:B441)-ROW(B422)+1)) / (20*21/2)</f>
        <v>23.374111428571432</v>
      </c>
      <c r="J438" s="2">
        <f t="shared" si="50"/>
        <v>23.277523197488318</v>
      </c>
      <c r="K438" s="2">
        <f t="shared" si="52"/>
        <v>22.91442404793235</v>
      </c>
    </row>
    <row r="439" spans="1:11" ht="13.5" x14ac:dyDescent="0.25">
      <c r="A439" s="3">
        <v>42647</v>
      </c>
      <c r="B439" s="2">
        <v>23.302</v>
      </c>
      <c r="C439" s="2">
        <f t="shared" si="45"/>
        <v>-2.6299999999999102E-2</v>
      </c>
      <c r="D439" s="2">
        <f t="shared" si="46"/>
        <v>23.37574</v>
      </c>
      <c r="E439" s="2">
        <f t="shared" si="48"/>
        <v>23.33493</v>
      </c>
      <c r="F439" s="2">
        <f t="shared" si="49"/>
        <v>23.36298</v>
      </c>
      <c r="G439" s="2">
        <f t="shared" si="51"/>
        <v>22.787948</v>
      </c>
      <c r="H439" s="2">
        <f t="shared" si="47"/>
        <v>21.561560999999994</v>
      </c>
      <c r="I439" s="2">
        <f t="array" ref="I439">SUMPRODUCT(B423:B442, (ROW(B423:B442)-ROW(B423)+1)) / (20*21/2)</f>
        <v>23.379088571428568</v>
      </c>
      <c r="J439" s="2">
        <f t="shared" si="50"/>
        <v>23.279854321537048</v>
      </c>
      <c r="K439" s="2">
        <f t="shared" si="52"/>
        <v>22.929623104876182</v>
      </c>
    </row>
    <row r="440" spans="1:11" ht="13.5" x14ac:dyDescent="0.25">
      <c r="A440" s="3">
        <v>42648</v>
      </c>
      <c r="B440" s="2">
        <v>23.328299999999999</v>
      </c>
      <c r="C440" s="2">
        <f t="shared" si="45"/>
        <v>2.6299999999999102E-2</v>
      </c>
      <c r="D440" s="2">
        <f t="shared" si="46"/>
        <v>23.354659999999999</v>
      </c>
      <c r="E440" s="2">
        <f t="shared" si="48"/>
        <v>23.337559999999996</v>
      </c>
      <c r="F440" s="2">
        <f t="shared" si="49"/>
        <v>23.370875000000002</v>
      </c>
      <c r="G440" s="2">
        <f t="shared" si="51"/>
        <v>22.822702</v>
      </c>
      <c r="H440" s="2">
        <f t="shared" si="47"/>
        <v>21.585194999999995</v>
      </c>
      <c r="I440" s="2">
        <f t="array" ref="I440">SUMPRODUCT(B424:B443, (ROW(B424:B443)-ROW(B424)+1)) / (20*21/2)</f>
        <v>23.395828095238095</v>
      </c>
      <c r="J440" s="2">
        <f t="shared" si="50"/>
        <v>23.284468195676375</v>
      </c>
      <c r="K440" s="2">
        <f t="shared" si="52"/>
        <v>22.945257492920256</v>
      </c>
    </row>
    <row r="441" spans="1:11" ht="13.5" x14ac:dyDescent="0.25">
      <c r="A441" s="3">
        <v>42649</v>
      </c>
      <c r="B441" s="2">
        <v>23.433700000000002</v>
      </c>
      <c r="C441" s="2">
        <f t="shared" si="45"/>
        <v>0.10540000000000305</v>
      </c>
      <c r="D441" s="2">
        <f t="shared" si="46"/>
        <v>23.354660000000003</v>
      </c>
      <c r="E441" s="2">
        <f t="shared" si="48"/>
        <v>23.353359999999999</v>
      </c>
      <c r="F441" s="2">
        <f t="shared" si="49"/>
        <v>23.384040000000002</v>
      </c>
      <c r="G441" s="2">
        <f t="shared" si="51"/>
        <v>22.849031999999998</v>
      </c>
      <c r="H441" s="2">
        <f t="shared" si="47"/>
        <v>21.609355999999995</v>
      </c>
      <c r="I441" s="2">
        <f t="array" ref="I441">SUMPRODUCT(B425:B444, (ROW(B425:B444)-ROW(B425)+1)) / (20*21/2)</f>
        <v>23.37897380952381</v>
      </c>
      <c r="J441" s="2">
        <f t="shared" si="50"/>
        <v>23.298680748469099</v>
      </c>
      <c r="K441" s="2">
        <f t="shared" si="52"/>
        <v>22.964412101041031</v>
      </c>
    </row>
    <row r="442" spans="1:11" ht="13.5" x14ac:dyDescent="0.25">
      <c r="A442" s="3">
        <v>42650</v>
      </c>
      <c r="B442" s="2">
        <v>23.436299999999999</v>
      </c>
      <c r="C442" s="2">
        <f t="shared" si="45"/>
        <v>2.5999999999974932E-3</v>
      </c>
      <c r="D442" s="2">
        <f t="shared" si="46"/>
        <v>23.36572</v>
      </c>
      <c r="E442" s="2">
        <f t="shared" si="48"/>
        <v>23.379429999999999</v>
      </c>
      <c r="F442" s="2">
        <f t="shared" si="49"/>
        <v>23.386935000000001</v>
      </c>
      <c r="G442" s="2">
        <f t="shared" si="51"/>
        <v>22.875677999999997</v>
      </c>
      <c r="H442" s="2">
        <f t="shared" si="47"/>
        <v>21.631142000000001</v>
      </c>
      <c r="I442" s="2">
        <f t="array" ref="I442">SUMPRODUCT(B426:B445, (ROW(B426:B445)-ROW(B426)+1)) / (20*21/2)</f>
        <v>23.387951428571427</v>
      </c>
      <c r="J442" s="2">
        <f t="shared" si="50"/>
        <v>23.311787343852995</v>
      </c>
      <c r="K442" s="2">
        <f t="shared" si="52"/>
        <v>22.982917508843343</v>
      </c>
    </row>
    <row r="443" spans="1:11" ht="13.5" x14ac:dyDescent="0.25">
      <c r="A443" s="3">
        <v>42653</v>
      </c>
      <c r="B443" s="2">
        <v>23.5627</v>
      </c>
      <c r="C443" s="2">
        <f t="shared" si="45"/>
        <v>0.12640000000000029</v>
      </c>
      <c r="D443" s="2">
        <f t="shared" si="46"/>
        <v>23.412599999999998</v>
      </c>
      <c r="E443" s="2">
        <f t="shared" si="48"/>
        <v>23.417869999999997</v>
      </c>
      <c r="F443" s="2">
        <f t="shared" si="49"/>
        <v>23.399970000000003</v>
      </c>
      <c r="G443" s="2">
        <f t="shared" si="51"/>
        <v>22.907221999999997</v>
      </c>
      <c r="H443" s="2">
        <f t="shared" si="47"/>
        <v>21.654691</v>
      </c>
      <c r="I443" s="2">
        <f t="array" ref="I443">SUMPRODUCT(B427:B446, (ROW(B427:B446)-ROW(B427)+1)) / (20*21/2)</f>
        <v>23.391929047619051</v>
      </c>
      <c r="J443" s="2">
        <f t="shared" si="50"/>
        <v>23.335683787295565</v>
      </c>
      <c r="K443" s="2">
        <f t="shared" si="52"/>
        <v>23.005654077123999</v>
      </c>
    </row>
    <row r="444" spans="1:11" ht="13.5" x14ac:dyDescent="0.25">
      <c r="A444" s="3">
        <v>42654</v>
      </c>
      <c r="B444" s="2">
        <v>23.222999999999999</v>
      </c>
      <c r="C444" s="2">
        <f t="shared" si="45"/>
        <v>-0.33970000000000056</v>
      </c>
      <c r="D444" s="2">
        <f t="shared" si="46"/>
        <v>23.396799999999999</v>
      </c>
      <c r="E444" s="2">
        <f t="shared" si="48"/>
        <v>23.386269999999996</v>
      </c>
      <c r="F444" s="2">
        <f t="shared" si="49"/>
        <v>23.389435000000002</v>
      </c>
      <c r="G444" s="2">
        <f t="shared" si="51"/>
        <v>22.931972000000002</v>
      </c>
      <c r="H444" s="2">
        <f t="shared" si="47"/>
        <v>21.676541500000003</v>
      </c>
      <c r="I444" s="2">
        <f t="array" ref="I444">SUMPRODUCT(B428:B447, (ROW(B428:B447)-ROW(B428)+1)) / (20*21/2)</f>
        <v>23.395649523809524</v>
      </c>
      <c r="J444" s="2">
        <f t="shared" si="50"/>
        <v>23.324951998029324</v>
      </c>
      <c r="K444" s="2">
        <f t="shared" si="52"/>
        <v>23.014177446648549</v>
      </c>
    </row>
    <row r="445" spans="1:11" ht="13.5" x14ac:dyDescent="0.25">
      <c r="A445" s="3">
        <v>42655</v>
      </c>
      <c r="B445" s="2">
        <v>23.483699999999999</v>
      </c>
      <c r="C445" s="2">
        <f t="shared" si="45"/>
        <v>0.26069999999999993</v>
      </c>
      <c r="D445" s="2">
        <f t="shared" si="46"/>
        <v>23.427880000000002</v>
      </c>
      <c r="E445" s="2">
        <f t="shared" si="48"/>
        <v>23.391269999999999</v>
      </c>
      <c r="F445" s="2">
        <f t="shared" si="49"/>
        <v>23.391935</v>
      </c>
      <c r="G445" s="2">
        <f t="shared" si="51"/>
        <v>22.961936000000001</v>
      </c>
      <c r="H445" s="2">
        <f t="shared" si="47"/>
        <v>21.699695499999997</v>
      </c>
      <c r="I445" s="2">
        <f t="array" ref="I445">SUMPRODUCT(B429:B448, (ROW(B429:B448)-ROW(B429)+1)) / (20*21/2)</f>
        <v>23.377193809523813</v>
      </c>
      <c r="J445" s="2">
        <f t="shared" si="50"/>
        <v>23.340070855359865</v>
      </c>
      <c r="K445" s="2">
        <f t="shared" si="52"/>
        <v>23.032590095799588</v>
      </c>
    </row>
    <row r="446" spans="1:11" ht="13.5" x14ac:dyDescent="0.25">
      <c r="A446" s="3">
        <v>42656</v>
      </c>
      <c r="B446" s="2">
        <v>23.433700000000002</v>
      </c>
      <c r="C446" s="2">
        <f t="shared" si="45"/>
        <v>-4.9999999999997158E-2</v>
      </c>
      <c r="D446" s="2">
        <f t="shared" si="46"/>
        <v>23.427879999999998</v>
      </c>
      <c r="E446" s="2">
        <f t="shared" si="48"/>
        <v>23.391269999999999</v>
      </c>
      <c r="F446" s="2">
        <f t="shared" si="49"/>
        <v>23.391935000000004</v>
      </c>
      <c r="G446" s="2">
        <f t="shared" si="51"/>
        <v>22.993532000000002</v>
      </c>
      <c r="H446" s="2">
        <f t="shared" si="47"/>
        <v>21.7238565</v>
      </c>
      <c r="I446" s="2">
        <f t="array" ref="I446">SUMPRODUCT(B430:B449, (ROW(B430:B449)-ROW(B430)+1)) / (20*21/2)</f>
        <v>23.36298571428571</v>
      </c>
      <c r="J446" s="2">
        <f t="shared" si="50"/>
        <v>23.348987916754162</v>
      </c>
      <c r="K446" s="2">
        <f t="shared" si="52"/>
        <v>23.048319895964308</v>
      </c>
    </row>
    <row r="447" spans="1:11" ht="13.5" x14ac:dyDescent="0.25">
      <c r="A447" s="3">
        <v>42657</v>
      </c>
      <c r="B447" s="2">
        <v>23.431000000000001</v>
      </c>
      <c r="C447" s="2">
        <f t="shared" si="45"/>
        <v>-2.7000000000008129E-3</v>
      </c>
      <c r="D447" s="2">
        <f t="shared" si="46"/>
        <v>23.426819999999999</v>
      </c>
      <c r="E447" s="2">
        <f t="shared" si="48"/>
        <v>23.396270000000001</v>
      </c>
      <c r="F447" s="2">
        <f t="shared" si="49"/>
        <v>23.390485000000002</v>
      </c>
      <c r="G447" s="2">
        <f t="shared" si="51"/>
        <v>23.022442000000002</v>
      </c>
      <c r="H447" s="2">
        <f t="shared" si="47"/>
        <v>21.746746999999996</v>
      </c>
      <c r="I447" s="2">
        <f t="array" ref="I447">SUMPRODUCT(B431:B450, (ROW(B431:B450)-ROW(B431)+1)) / (20*21/2)</f>
        <v>23.346150476190473</v>
      </c>
      <c r="J447" s="2">
        <f t="shared" si="50"/>
        <v>23.356798591349005</v>
      </c>
      <c r="K447" s="2">
        <f t="shared" si="52"/>
        <v>23.06332695886767</v>
      </c>
    </row>
    <row r="448" spans="1:11" ht="13.5" x14ac:dyDescent="0.25">
      <c r="A448" s="3">
        <v>42660</v>
      </c>
      <c r="B448" s="2">
        <v>23.1967</v>
      </c>
      <c r="C448" s="2">
        <f t="shared" si="45"/>
        <v>-0.23430000000000106</v>
      </c>
      <c r="D448" s="2">
        <f t="shared" si="46"/>
        <v>23.353619999999999</v>
      </c>
      <c r="E448" s="2">
        <f t="shared" si="48"/>
        <v>23.383109999999999</v>
      </c>
      <c r="F448" s="2">
        <f t="shared" si="49"/>
        <v>23.372185000000002</v>
      </c>
      <c r="G448" s="2">
        <f t="shared" si="51"/>
        <v>23.044086000000004</v>
      </c>
      <c r="H448" s="2">
        <f t="shared" si="47"/>
        <v>21.7666185</v>
      </c>
      <c r="I448" s="2">
        <f t="array" ref="I448">SUMPRODUCT(B432:B451, (ROW(B432:B451)-ROW(B432)+1)) / (20*21/2)</f>
        <v>23.331904285714284</v>
      </c>
      <c r="J448" s="2">
        <f t="shared" si="50"/>
        <v>23.341551106458624</v>
      </c>
      <c r="K448" s="2">
        <f t="shared" si="52"/>
        <v>23.068557274206192</v>
      </c>
    </row>
    <row r="449" spans="1:11" ht="13.5" x14ac:dyDescent="0.25">
      <c r="A449" s="3">
        <v>42661</v>
      </c>
      <c r="B449" s="2">
        <v>23.222999999999999</v>
      </c>
      <c r="C449" s="2">
        <f t="shared" si="45"/>
        <v>2.6299999999999102E-2</v>
      </c>
      <c r="D449" s="2">
        <f t="shared" si="46"/>
        <v>23.353619999999999</v>
      </c>
      <c r="E449" s="2">
        <f t="shared" si="48"/>
        <v>23.375209999999999</v>
      </c>
      <c r="F449" s="2">
        <f t="shared" si="49"/>
        <v>23.355070000000001</v>
      </c>
      <c r="G449" s="2">
        <f t="shared" si="51"/>
        <v>23.066308000000003</v>
      </c>
      <c r="H449" s="2">
        <f t="shared" si="47"/>
        <v>21.789474499999997</v>
      </c>
      <c r="I449" s="2">
        <f t="array" ref="I449">SUMPRODUCT(B433:B452, (ROW(B433:B452)-ROW(B433)+1)) / (20*21/2)</f>
        <v>23.32279333333334</v>
      </c>
      <c r="J449" s="2">
        <f t="shared" si="50"/>
        <v>23.330260524891138</v>
      </c>
      <c r="K449" s="2">
        <f t="shared" si="52"/>
        <v>23.074613851688305</v>
      </c>
    </row>
    <row r="450" spans="1:11" ht="13.5" x14ac:dyDescent="0.25">
      <c r="A450" s="3">
        <v>42662</v>
      </c>
      <c r="B450" s="2">
        <v>23.1783</v>
      </c>
      <c r="C450" s="2">
        <f t="shared" si="45"/>
        <v>-4.4699999999998852E-2</v>
      </c>
      <c r="D450" s="2">
        <f t="shared" si="46"/>
        <v>23.292539999999995</v>
      </c>
      <c r="E450" s="2">
        <f t="shared" si="48"/>
        <v>23.360210000000002</v>
      </c>
      <c r="F450" s="2">
        <f t="shared" si="49"/>
        <v>23.348884999999999</v>
      </c>
      <c r="G450" s="2">
        <f t="shared" si="51"/>
        <v>23.087530000000001</v>
      </c>
      <c r="H450" s="2">
        <f t="shared" si="47"/>
        <v>21.809354499999998</v>
      </c>
      <c r="I450" s="2">
        <f t="array" ref="I450">SUMPRODUCT(B434:B453, (ROW(B434:B453)-ROW(B434)+1)) / (20*21/2)</f>
        <v>23.335892857142856</v>
      </c>
      <c r="J450" s="2">
        <f t="shared" si="50"/>
        <v>23.315788093949124</v>
      </c>
      <c r="K450" s="2">
        <f t="shared" si="52"/>
        <v>23.078679975151509</v>
      </c>
    </row>
    <row r="451" spans="1:11" ht="13.5" x14ac:dyDescent="0.25">
      <c r="A451" s="3">
        <v>42663</v>
      </c>
      <c r="B451" s="2">
        <v>23.199300000000001</v>
      </c>
      <c r="C451" s="2">
        <f t="shared" si="45"/>
        <v>2.1000000000000796E-2</v>
      </c>
      <c r="D451" s="2">
        <f t="shared" si="46"/>
        <v>23.245659999999997</v>
      </c>
      <c r="E451" s="2">
        <f t="shared" si="48"/>
        <v>23.336769999999998</v>
      </c>
      <c r="F451" s="2">
        <f t="shared" si="49"/>
        <v>23.345064999999998</v>
      </c>
      <c r="G451" s="2">
        <f t="shared" si="51"/>
        <v>23.109120000000004</v>
      </c>
      <c r="H451" s="2">
        <f t="shared" si="47"/>
        <v>21.828698500000002</v>
      </c>
      <c r="I451" s="2">
        <f t="array" ref="I451">SUMPRODUCT(B435:B454, (ROW(B435:B454)-ROW(B435)+1)) / (20*21/2)</f>
        <v>23.349782857142856</v>
      </c>
      <c r="J451" s="2">
        <f t="shared" si="50"/>
        <v>23.304693989763493</v>
      </c>
      <c r="K451" s="2">
        <f t="shared" si="52"/>
        <v>23.083410172204392</v>
      </c>
    </row>
    <row r="452" spans="1:11" ht="13.5" x14ac:dyDescent="0.25">
      <c r="A452" s="3">
        <v>42664</v>
      </c>
      <c r="B452" s="2">
        <v>23.249400000000001</v>
      </c>
      <c r="C452" s="2">
        <f t="shared" ref="C452:C515" si="53">B452-B451</f>
        <v>5.0100000000000477E-2</v>
      </c>
      <c r="D452" s="2">
        <f t="shared" si="46"/>
        <v>23.209340000000005</v>
      </c>
      <c r="E452" s="2">
        <f t="shared" si="48"/>
        <v>23.318079999999998</v>
      </c>
      <c r="F452" s="2">
        <f t="shared" si="49"/>
        <v>23.348754999999997</v>
      </c>
      <c r="G452" s="2">
        <f t="shared" si="51"/>
        <v>23.131711999999997</v>
      </c>
      <c r="H452" s="2">
        <f t="shared" si="47"/>
        <v>21.849423999999999</v>
      </c>
      <c r="I452" s="2">
        <f t="array" ref="I452">SUMPRODUCT(B436:B455, (ROW(B436:B455)-ROW(B436)+1)) / (20*21/2)</f>
        <v>23.363810952380952</v>
      </c>
      <c r="J452" s="2">
        <f t="shared" si="50"/>
        <v>23.299427895500301</v>
      </c>
      <c r="K452" s="2">
        <f t="shared" si="52"/>
        <v>23.089919577215984</v>
      </c>
    </row>
    <row r="453" spans="1:11" ht="13.5" x14ac:dyDescent="0.25">
      <c r="A453" s="3">
        <v>42667</v>
      </c>
      <c r="B453" s="2">
        <v>23.4863</v>
      </c>
      <c r="C453" s="2">
        <f t="shared" si="53"/>
        <v>0.23689999999999856</v>
      </c>
      <c r="D453" s="2">
        <f t="shared" si="46"/>
        <v>23.26726</v>
      </c>
      <c r="E453" s="2">
        <f t="shared" si="48"/>
        <v>23.310440000000003</v>
      </c>
      <c r="F453" s="2">
        <f t="shared" si="49"/>
        <v>23.364154999999993</v>
      </c>
      <c r="G453" s="2">
        <f t="shared" si="51"/>
        <v>23.158831999999997</v>
      </c>
      <c r="H453" s="2">
        <f t="shared" si="47"/>
        <v>21.871346499999994</v>
      </c>
      <c r="I453" s="2">
        <f t="array" ref="I453">SUMPRODUCT(B437:B456, (ROW(B437:B456)-ROW(B437)+1)) / (20*21/2)</f>
        <v>23.357666190476191</v>
      </c>
      <c r="J453" s="2">
        <f t="shared" si="50"/>
        <v>23.317225238785987</v>
      </c>
      <c r="K453" s="2">
        <f t="shared" si="52"/>
        <v>23.105463907521241</v>
      </c>
    </row>
    <row r="454" spans="1:11" ht="13.5" x14ac:dyDescent="0.25">
      <c r="A454" s="3">
        <v>42668</v>
      </c>
      <c r="B454" s="2">
        <v>23.51</v>
      </c>
      <c r="C454" s="2">
        <f t="shared" si="53"/>
        <v>2.3700000000001609E-2</v>
      </c>
      <c r="D454" s="2">
        <f t="shared" ref="D454:D517" si="54">AVERAGE(B450:B454)</f>
        <v>23.324660000000002</v>
      </c>
      <c r="E454" s="2">
        <f t="shared" si="48"/>
        <v>23.339139999999997</v>
      </c>
      <c r="F454" s="2">
        <f t="shared" si="49"/>
        <v>23.362704999999995</v>
      </c>
      <c r="G454" s="2">
        <f t="shared" si="51"/>
        <v>23.184004000000002</v>
      </c>
      <c r="H454" s="2">
        <f t="shared" si="47"/>
        <v>21.890986999999996</v>
      </c>
      <c r="I454" s="2">
        <f t="array" ref="I454">SUMPRODUCT(B438:B457, (ROW(B438:B457)-ROW(B438)+1)) / (20*21/2)</f>
        <v>23.364691428571426</v>
      </c>
      <c r="J454" s="2">
        <f t="shared" si="50"/>
        <v>23.335584739853989</v>
      </c>
      <c r="K454" s="2">
        <f t="shared" si="52"/>
        <v>23.121328068010605</v>
      </c>
    </row>
    <row r="455" spans="1:11" ht="13.5" x14ac:dyDescent="0.25">
      <c r="A455" s="3">
        <v>42669</v>
      </c>
      <c r="B455" s="2">
        <v>23.51</v>
      </c>
      <c r="C455" s="2">
        <f t="shared" si="53"/>
        <v>0</v>
      </c>
      <c r="D455" s="2">
        <f t="shared" si="54"/>
        <v>23.391000000000002</v>
      </c>
      <c r="E455" s="2">
        <f t="shared" si="48"/>
        <v>23.341769999999997</v>
      </c>
      <c r="F455" s="2">
        <f t="shared" si="49"/>
        <v>23.366519999999998</v>
      </c>
      <c r="G455" s="2">
        <f t="shared" si="51"/>
        <v>23.209175999999999</v>
      </c>
      <c r="H455" s="2">
        <f t="shared" si="47"/>
        <v>21.912675999999998</v>
      </c>
      <c r="I455" s="2">
        <f t="array" ref="I455">SUMPRODUCT(B439:B458, (ROW(B439:B458)-ROW(B439)+1)) / (20*21/2)</f>
        <v>23.375980000000002</v>
      </c>
      <c r="J455" s="2">
        <f t="shared" si="50"/>
        <v>23.352195717010751</v>
      </c>
      <c r="K455" s="2">
        <f t="shared" si="52"/>
        <v>23.136570104559208</v>
      </c>
    </row>
    <row r="456" spans="1:11" ht="13.5" x14ac:dyDescent="0.25">
      <c r="A456" s="3">
        <v>42670</v>
      </c>
      <c r="B456" s="2">
        <v>23.302</v>
      </c>
      <c r="C456" s="2">
        <f t="shared" si="53"/>
        <v>-0.20800000000000196</v>
      </c>
      <c r="D456" s="2">
        <f t="shared" si="54"/>
        <v>23.411540000000002</v>
      </c>
      <c r="E456" s="2">
        <f t="shared" si="48"/>
        <v>23.328599999999998</v>
      </c>
      <c r="F456" s="2">
        <f t="shared" si="49"/>
        <v>23.359934999999997</v>
      </c>
      <c r="G456" s="2">
        <f t="shared" si="51"/>
        <v>23.226554</v>
      </c>
      <c r="H456" s="2">
        <f t="shared" si="47"/>
        <v>21.933035999999998</v>
      </c>
      <c r="I456" s="2">
        <f t="array" ref="I456">SUMPRODUCT(B440:B459, (ROW(B440:B459)-ROW(B440)+1)) / (20*21/2)</f>
        <v>23.382026666666665</v>
      </c>
      <c r="J456" s="2">
        <f t="shared" si="50"/>
        <v>23.347415172533534</v>
      </c>
      <c r="K456" s="2">
        <f t="shared" si="52"/>
        <v>23.143057551439242</v>
      </c>
    </row>
    <row r="457" spans="1:11" ht="13.5" x14ac:dyDescent="0.25">
      <c r="A457" s="3">
        <v>42671</v>
      </c>
      <c r="B457" s="2">
        <v>23.433700000000002</v>
      </c>
      <c r="C457" s="2">
        <f t="shared" si="53"/>
        <v>0.13170000000000215</v>
      </c>
      <c r="D457" s="2">
        <f t="shared" si="54"/>
        <v>23.448399999999999</v>
      </c>
      <c r="E457" s="2">
        <f t="shared" si="48"/>
        <v>23.328870000000002</v>
      </c>
      <c r="F457" s="2">
        <f t="shared" si="49"/>
        <v>23.362569999999998</v>
      </c>
      <c r="G457" s="2">
        <f t="shared" si="51"/>
        <v>23.255518000000002</v>
      </c>
      <c r="H457" s="2">
        <f t="shared" si="47"/>
        <v>21.954431499999995</v>
      </c>
      <c r="I457" s="2">
        <f t="array" ref="I457">SUMPRODUCT(B441:B460, (ROW(B441:B460)-ROW(B441)+1)) / (20*21/2)</f>
        <v>23.375150952380949</v>
      </c>
      <c r="J457" s="2">
        <f t="shared" si="50"/>
        <v>23.355632775149388</v>
      </c>
      <c r="K457" s="2">
        <f t="shared" si="52"/>
        <v>23.154455294520055</v>
      </c>
    </row>
    <row r="458" spans="1:11" ht="13.5" x14ac:dyDescent="0.25">
      <c r="A458" s="3">
        <v>42674</v>
      </c>
      <c r="B458" s="2">
        <v>23.481100000000001</v>
      </c>
      <c r="C458" s="2">
        <f t="shared" si="53"/>
        <v>4.7399999999999665E-2</v>
      </c>
      <c r="D458" s="2">
        <f t="shared" si="54"/>
        <v>23.44736</v>
      </c>
      <c r="E458" s="2">
        <f t="shared" si="48"/>
        <v>23.357309999999998</v>
      </c>
      <c r="F458" s="2">
        <f t="shared" si="49"/>
        <v>23.370209999999997</v>
      </c>
      <c r="G458" s="2">
        <f t="shared" si="51"/>
        <v>23.272264</v>
      </c>
      <c r="H458" s="2">
        <f t="shared" ref="H458:H521" si="55">AVERAGE(B259:B458)</f>
        <v>21.975900999999993</v>
      </c>
      <c r="I458" s="2">
        <f t="array" ref="I458">SUMPRODUCT(B442:B461, (ROW(B442:B461)-ROW(B442)+1)) / (20*21/2)</f>
        <v>23.379673809523808</v>
      </c>
      <c r="J458" s="2">
        <f t="shared" si="50"/>
        <v>23.36758203465897</v>
      </c>
      <c r="K458" s="2">
        <f t="shared" si="52"/>
        <v>23.167264890813389</v>
      </c>
    </row>
    <row r="459" spans="1:11" ht="13.5" x14ac:dyDescent="0.25">
      <c r="A459" s="3">
        <v>42675</v>
      </c>
      <c r="B459" s="2">
        <v>23.433700000000002</v>
      </c>
      <c r="C459" s="2">
        <f t="shared" si="53"/>
        <v>-4.7399999999999665E-2</v>
      </c>
      <c r="D459" s="2">
        <f t="shared" si="54"/>
        <v>23.432099999999998</v>
      </c>
      <c r="E459" s="2">
        <f t="shared" si="48"/>
        <v>23.378380000000003</v>
      </c>
      <c r="F459" s="2">
        <f t="shared" si="49"/>
        <v>23.376794999999994</v>
      </c>
      <c r="G459" s="2">
        <f t="shared" si="51"/>
        <v>23.295909999999999</v>
      </c>
      <c r="H459" s="2">
        <f t="shared" si="55"/>
        <v>21.997095499999997</v>
      </c>
      <c r="I459" s="2">
        <f t="array" ref="I459">SUMPRODUCT(B443:B462, (ROW(B443:B462)-ROW(B443)+1)) / (20*21/2)</f>
        <v>23.384247142857145</v>
      </c>
      <c r="J459" s="2">
        <f t="shared" si="50"/>
        <v>23.373878983739068</v>
      </c>
      <c r="K459" s="2">
        <f t="shared" si="52"/>
        <v>23.177713326467764</v>
      </c>
    </row>
    <row r="460" spans="1:11" ht="13.5" x14ac:dyDescent="0.25">
      <c r="A460" s="3">
        <v>42676</v>
      </c>
      <c r="B460" s="2">
        <v>23.304600000000001</v>
      </c>
      <c r="C460" s="2">
        <f t="shared" si="53"/>
        <v>-0.1291000000000011</v>
      </c>
      <c r="D460" s="2">
        <f t="shared" si="54"/>
        <v>23.391020000000005</v>
      </c>
      <c r="E460" s="2">
        <f t="shared" ref="E460:E523" si="56">AVERAGE(B451:B460)</f>
        <v>23.391010000000001</v>
      </c>
      <c r="F460" s="2">
        <f t="shared" si="49"/>
        <v>23.375610000000002</v>
      </c>
      <c r="G460" s="2">
        <f t="shared" si="51"/>
        <v>23.315709999999999</v>
      </c>
      <c r="H460" s="2">
        <f t="shared" si="55"/>
        <v>22.0173305</v>
      </c>
      <c r="I460" s="2">
        <f t="array" ref="I460">SUMPRODUCT(B444:B463, (ROW(B444:B463)-ROW(B444)+1)) / (20*21/2)</f>
        <v>23.389892857142854</v>
      </c>
      <c r="J460" s="2">
        <f t="shared" si="50"/>
        <v>23.367280985287728</v>
      </c>
      <c r="K460" s="2">
        <f t="shared" si="52"/>
        <v>23.182689274449423</v>
      </c>
    </row>
    <row r="461" spans="1:11" ht="13.5" x14ac:dyDescent="0.25">
      <c r="A461" s="3">
        <v>42677</v>
      </c>
      <c r="B461" s="2">
        <v>23.423100000000002</v>
      </c>
      <c r="C461" s="2">
        <f t="shared" si="53"/>
        <v>0.11850000000000094</v>
      </c>
      <c r="D461" s="2">
        <f t="shared" si="54"/>
        <v>23.415240000000001</v>
      </c>
      <c r="E461" s="2">
        <f t="shared" si="56"/>
        <v>23.41339</v>
      </c>
      <c r="F461" s="2">
        <f t="shared" si="49"/>
        <v>23.375079999999997</v>
      </c>
      <c r="G461" s="2">
        <f t="shared" si="51"/>
        <v>23.327083999999999</v>
      </c>
      <c r="H461" s="2">
        <f t="shared" si="55"/>
        <v>22.036913500000001</v>
      </c>
      <c r="I461" s="2">
        <f t="array" ref="I461">SUMPRODUCT(B445:B464, (ROW(B445:B464)-ROW(B445)+1)) / (20*21/2)</f>
        <v>23.396152857142859</v>
      </c>
      <c r="J461" s="2">
        <f t="shared" si="50"/>
        <v>23.372597081926994</v>
      </c>
      <c r="K461" s="2">
        <f t="shared" si="52"/>
        <v>23.192117146039642</v>
      </c>
    </row>
    <row r="462" spans="1:11" ht="13.5" x14ac:dyDescent="0.25">
      <c r="A462" s="3">
        <v>42678</v>
      </c>
      <c r="B462" s="2">
        <v>23.423100000000002</v>
      </c>
      <c r="C462" s="2">
        <f t="shared" si="53"/>
        <v>0</v>
      </c>
      <c r="D462" s="2">
        <f t="shared" si="54"/>
        <v>23.413120000000003</v>
      </c>
      <c r="E462" s="2">
        <f t="shared" si="56"/>
        <v>23.430760000000003</v>
      </c>
      <c r="F462" s="2">
        <f t="shared" si="49"/>
        <v>23.374419999999997</v>
      </c>
      <c r="G462" s="2">
        <f t="shared" si="51"/>
        <v>23.340038</v>
      </c>
      <c r="H462" s="2">
        <f t="shared" si="55"/>
        <v>22.057740999999996</v>
      </c>
      <c r="I462" s="2">
        <f t="array" ref="I462">SUMPRODUCT(B446:B465, (ROW(B446:B465)-ROW(B446)+1)) / (20*21/2)</f>
        <v>23.40617142857143</v>
      </c>
      <c r="J462" s="2">
        <f t="shared" si="50"/>
        <v>23.377406883648234</v>
      </c>
      <c r="K462" s="2">
        <f t="shared" si="52"/>
        <v>23.201175297175343</v>
      </c>
    </row>
    <row r="463" spans="1:11" ht="13.5" x14ac:dyDescent="0.25">
      <c r="A463" s="3">
        <v>42681</v>
      </c>
      <c r="B463" s="2">
        <v>23.433700000000002</v>
      </c>
      <c r="C463" s="2">
        <f t="shared" si="53"/>
        <v>1.0600000000000165E-2</v>
      </c>
      <c r="D463" s="2">
        <f t="shared" si="54"/>
        <v>23.403640000000003</v>
      </c>
      <c r="E463" s="2">
        <f t="shared" si="56"/>
        <v>23.4255</v>
      </c>
      <c r="F463" s="2">
        <f t="shared" si="49"/>
        <v>23.36797</v>
      </c>
      <c r="G463" s="2">
        <f t="shared" si="51"/>
        <v>23.353152000000001</v>
      </c>
      <c r="H463" s="2">
        <f t="shared" si="55"/>
        <v>22.076874499999999</v>
      </c>
      <c r="I463" s="2">
        <f t="array" ref="I463">SUMPRODUCT(B447:B466, (ROW(B447:B466)-ROW(B447)+1)) / (20*21/2)</f>
        <v>23.459066190476193</v>
      </c>
      <c r="J463" s="2">
        <f t="shared" si="50"/>
        <v>23.382768132824591</v>
      </c>
      <c r="K463" s="2">
        <f t="shared" si="52"/>
        <v>23.210293912972389</v>
      </c>
    </row>
    <row r="464" spans="1:11" ht="13.5" x14ac:dyDescent="0.25">
      <c r="A464" s="3">
        <v>42682</v>
      </c>
      <c r="B464" s="2">
        <v>23.433700000000002</v>
      </c>
      <c r="C464" s="2">
        <f t="shared" si="53"/>
        <v>0</v>
      </c>
      <c r="D464" s="2">
        <f t="shared" si="54"/>
        <v>23.403640000000003</v>
      </c>
      <c r="E464" s="2">
        <f t="shared" si="56"/>
        <v>23.417870000000001</v>
      </c>
      <c r="F464" s="2">
        <f t="shared" si="49"/>
        <v>23.378504999999997</v>
      </c>
      <c r="G464" s="2">
        <f t="shared" si="51"/>
        <v>23.365212</v>
      </c>
      <c r="H464" s="2">
        <f t="shared" si="55"/>
        <v>22.097264499999998</v>
      </c>
      <c r="I464" s="2">
        <f t="array" ref="I464">SUMPRODUCT(B448:B467, (ROW(B448:B467)-ROW(B448)+1)) / (20*21/2)</f>
        <v>23.487017142857141</v>
      </c>
      <c r="J464" s="2">
        <f t="shared" si="50"/>
        <v>23.387618786841294</v>
      </c>
      <c r="K464" s="2">
        <f t="shared" si="52"/>
        <v>23.219054935993078</v>
      </c>
    </row>
    <row r="465" spans="1:11" ht="13.5" x14ac:dyDescent="0.25">
      <c r="A465" s="3">
        <v>42683</v>
      </c>
      <c r="B465" s="2">
        <v>23.483699999999999</v>
      </c>
      <c r="C465" s="2">
        <f t="shared" si="53"/>
        <v>4.9999999999997158E-2</v>
      </c>
      <c r="D465" s="2">
        <f t="shared" si="54"/>
        <v>23.43946</v>
      </c>
      <c r="E465" s="2">
        <f t="shared" si="56"/>
        <v>23.415240000000001</v>
      </c>
      <c r="F465" s="2">
        <f t="shared" si="49"/>
        <v>23.378504999999997</v>
      </c>
      <c r="G465" s="2">
        <f t="shared" si="51"/>
        <v>23.366211999999997</v>
      </c>
      <c r="H465" s="2">
        <f t="shared" si="55"/>
        <v>22.117904499999991</v>
      </c>
      <c r="I465" s="2">
        <f t="array" ref="I465">SUMPRODUCT(B449:B468, (ROW(B449:B468)-ROW(B449)+1)) / (20*21/2)</f>
        <v>23.511187142857146</v>
      </c>
      <c r="J465" s="2">
        <f t="shared" si="50"/>
        <v>23.396769378570696</v>
      </c>
      <c r="K465" s="2">
        <f t="shared" si="52"/>
        <v>23.229433173797272</v>
      </c>
    </row>
    <row r="466" spans="1:11" ht="13.5" x14ac:dyDescent="0.25">
      <c r="A466" s="3">
        <v>42684</v>
      </c>
      <c r="B466" s="2">
        <v>23.933900000000001</v>
      </c>
      <c r="C466" s="2">
        <f t="shared" si="53"/>
        <v>0.45020000000000238</v>
      </c>
      <c r="D466" s="2">
        <f t="shared" si="54"/>
        <v>23.541620000000002</v>
      </c>
      <c r="E466" s="2">
        <f t="shared" si="56"/>
        <v>23.478429999999996</v>
      </c>
      <c r="F466" s="2">
        <f t="shared" si="49"/>
        <v>23.403514999999995</v>
      </c>
      <c r="G466" s="2">
        <f t="shared" si="51"/>
        <v>23.372004</v>
      </c>
      <c r="H466" s="2">
        <f t="shared" si="55"/>
        <v>22.140229999999992</v>
      </c>
      <c r="I466" s="2">
        <f t="array" ref="I466">SUMPRODUCT(B450:B469, (ROW(B450:B469)-ROW(B450)+1)) / (20*21/2)</f>
        <v>23.548148095238094</v>
      </c>
      <c r="J466" s="2">
        <f t="shared" si="50"/>
        <v>23.447924675849677</v>
      </c>
      <c r="K466" s="2">
        <f t="shared" si="52"/>
        <v>23.257059323844437</v>
      </c>
    </row>
    <row r="467" spans="1:11" ht="13.5" x14ac:dyDescent="0.25">
      <c r="A467" s="3">
        <v>42685</v>
      </c>
      <c r="B467" s="2">
        <v>23.696999999999999</v>
      </c>
      <c r="C467" s="2">
        <f t="shared" si="53"/>
        <v>-0.23690000000000211</v>
      </c>
      <c r="D467" s="2">
        <f t="shared" si="54"/>
        <v>23.596399999999999</v>
      </c>
      <c r="E467" s="2">
        <f t="shared" si="56"/>
        <v>23.504759999999997</v>
      </c>
      <c r="F467" s="2">
        <f t="shared" si="49"/>
        <v>23.416814999999996</v>
      </c>
      <c r="G467" s="2">
        <f t="shared" si="51"/>
        <v>23.378323999999999</v>
      </c>
      <c r="H467" s="2">
        <f t="shared" si="55"/>
        <v>22.161308499999997</v>
      </c>
      <c r="I467" s="2">
        <f t="array" ref="I467">SUMPRODUCT(B451:B470, (ROW(B451:B470)-ROW(B451)+1)) / (20*21/2)</f>
        <v>23.569691904761903</v>
      </c>
      <c r="J467" s="2">
        <f t="shared" si="50"/>
        <v>23.471646135292566</v>
      </c>
      <c r="K467" s="2">
        <f t="shared" si="52"/>
        <v>23.274311899379953</v>
      </c>
    </row>
    <row r="468" spans="1:11" ht="13.5" x14ac:dyDescent="0.25">
      <c r="A468" s="3">
        <v>42688</v>
      </c>
      <c r="B468" s="2">
        <v>23.6706</v>
      </c>
      <c r="C468" s="2">
        <f t="shared" si="53"/>
        <v>-2.6399999999998869E-2</v>
      </c>
      <c r="D468" s="2">
        <f t="shared" si="54"/>
        <v>23.643780000000003</v>
      </c>
      <c r="E468" s="2">
        <f t="shared" si="56"/>
        <v>23.523710000000001</v>
      </c>
      <c r="F468" s="2">
        <f t="shared" ref="F468:F531" si="57">AVERAGE(B449:B468)</f>
        <v>23.440509999999996</v>
      </c>
      <c r="G468" s="2">
        <f t="shared" si="51"/>
        <v>23.392804000000002</v>
      </c>
      <c r="H468" s="2">
        <f t="shared" si="55"/>
        <v>22.182241999999995</v>
      </c>
      <c r="I468" s="2">
        <f t="array" ref="I468">SUMPRODUCT(B452:B471, (ROW(B452:B471)-ROW(B452)+1)) / (20*21/2)</f>
        <v>23.588765714285714</v>
      </c>
      <c r="J468" s="2">
        <f t="shared" si="50"/>
        <v>23.490594122407558</v>
      </c>
      <c r="K468" s="2">
        <f t="shared" si="52"/>
        <v>23.289852609208189</v>
      </c>
    </row>
    <row r="469" spans="1:11" ht="13.5" x14ac:dyDescent="0.25">
      <c r="A469" s="3">
        <v>42689</v>
      </c>
      <c r="B469" s="2">
        <v>23.828600000000002</v>
      </c>
      <c r="C469" s="2">
        <f t="shared" si="53"/>
        <v>0.15800000000000125</v>
      </c>
      <c r="D469" s="2">
        <f t="shared" si="54"/>
        <v>23.722760000000001</v>
      </c>
      <c r="E469" s="2">
        <f t="shared" si="56"/>
        <v>23.563200000000002</v>
      </c>
      <c r="F469" s="2">
        <f t="shared" si="57"/>
        <v>23.470789999999997</v>
      </c>
      <c r="G469" s="2">
        <f t="shared" si="51"/>
        <v>23.408550000000002</v>
      </c>
      <c r="H469" s="2">
        <f t="shared" si="55"/>
        <v>22.202721499999999</v>
      </c>
      <c r="I469" s="2">
        <f t="array" ref="I469">SUMPRODUCT(B453:B472, (ROW(B453:B472)-ROW(B453)+1)) / (20*21/2)</f>
        <v>23.605469523809521</v>
      </c>
      <c r="J469" s="2">
        <f t="shared" ref="J469:J532" si="58">$J$4*B469+J468*(1-$J$4)</f>
        <v>23.522785158368745</v>
      </c>
      <c r="K469" s="2">
        <f t="shared" si="52"/>
        <v>23.310979957866692</v>
      </c>
    </row>
    <row r="470" spans="1:11" ht="13.5" x14ac:dyDescent="0.25">
      <c r="A470" s="3">
        <v>42690</v>
      </c>
      <c r="B470" s="2">
        <v>23.696999999999999</v>
      </c>
      <c r="C470" s="2">
        <f t="shared" si="53"/>
        <v>-0.13160000000000238</v>
      </c>
      <c r="D470" s="2">
        <f t="shared" si="54"/>
        <v>23.765419999999999</v>
      </c>
      <c r="E470" s="2">
        <f t="shared" si="56"/>
        <v>23.602440000000001</v>
      </c>
      <c r="F470" s="2">
        <f t="shared" si="57"/>
        <v>23.496724999999994</v>
      </c>
      <c r="G470" s="2">
        <f t="shared" si="51"/>
        <v>23.419082</v>
      </c>
      <c r="H470" s="2">
        <f t="shared" si="55"/>
        <v>22.222542999999995</v>
      </c>
      <c r="I470" s="2">
        <f t="array" ref="I470">SUMPRODUCT(B454:B473, (ROW(B454:B473)-ROW(B454)+1)) / (20*21/2)</f>
        <v>23.620041904761901</v>
      </c>
      <c r="J470" s="2">
        <f t="shared" si="58"/>
        <v>23.539377048047911</v>
      </c>
      <c r="K470" s="2">
        <f t="shared" si="52"/>
        <v>23.326117998734667</v>
      </c>
    </row>
    <row r="471" spans="1:11" ht="13.5" x14ac:dyDescent="0.25">
      <c r="A471" s="3">
        <v>42691</v>
      </c>
      <c r="B471" s="2">
        <v>23.696999999999999</v>
      </c>
      <c r="C471" s="2">
        <f t="shared" si="53"/>
        <v>0</v>
      </c>
      <c r="D471" s="2">
        <f t="shared" si="54"/>
        <v>23.718040000000002</v>
      </c>
      <c r="E471" s="2">
        <f t="shared" si="56"/>
        <v>23.629830000000002</v>
      </c>
      <c r="F471" s="2">
        <f t="shared" si="57"/>
        <v>23.521609999999999</v>
      </c>
      <c r="G471" s="2">
        <f t="shared" si="51"/>
        <v>23.429613999999997</v>
      </c>
      <c r="H471" s="2">
        <f t="shared" si="55"/>
        <v>22.2416105</v>
      </c>
      <c r="I471" s="2">
        <f t="array" ref="I471">SUMPRODUCT(B455:B474, (ROW(B455:B474)-ROW(B455)+1)) / (20*21/2)</f>
        <v>23.628591904761908</v>
      </c>
      <c r="J471" s="2">
        <f t="shared" si="58"/>
        <v>23.554388757757632</v>
      </c>
      <c r="K471" s="2">
        <f t="shared" si="52"/>
        <v>23.340662390941148</v>
      </c>
    </row>
    <row r="472" spans="1:11" ht="13.5" x14ac:dyDescent="0.25">
      <c r="A472" s="3">
        <v>42692</v>
      </c>
      <c r="B472" s="2">
        <v>23.696999999999999</v>
      </c>
      <c r="C472" s="2">
        <f t="shared" si="53"/>
        <v>0</v>
      </c>
      <c r="D472" s="2">
        <f t="shared" si="54"/>
        <v>23.718040000000002</v>
      </c>
      <c r="E472" s="2">
        <f t="shared" si="56"/>
        <v>23.657220000000002</v>
      </c>
      <c r="F472" s="2">
        <f t="shared" si="57"/>
        <v>23.543990000000001</v>
      </c>
      <c r="G472" s="2">
        <f t="shared" si="51"/>
        <v>23.435986</v>
      </c>
      <c r="H472" s="2">
        <f t="shared" si="55"/>
        <v>22.257787000000004</v>
      </c>
      <c r="I472" s="2">
        <f t="array" ref="I472">SUMPRODUCT(B456:B475, (ROW(B456:B475)-ROW(B456)+1)) / (20*21/2)</f>
        <v>23.641264285714282</v>
      </c>
      <c r="J472" s="2">
        <f t="shared" si="58"/>
        <v>23.567970780828333</v>
      </c>
      <c r="K472" s="2">
        <f t="shared" si="52"/>
        <v>23.354636414825812</v>
      </c>
    </row>
    <row r="473" spans="1:11" ht="13.5" x14ac:dyDescent="0.25">
      <c r="A473" s="3">
        <v>42695</v>
      </c>
      <c r="B473" s="2">
        <v>23.696999999999999</v>
      </c>
      <c r="C473" s="2">
        <f t="shared" si="53"/>
        <v>0</v>
      </c>
      <c r="D473" s="2">
        <f t="shared" si="54"/>
        <v>23.723320000000001</v>
      </c>
      <c r="E473" s="2">
        <f t="shared" si="56"/>
        <v>23.683550000000004</v>
      </c>
      <c r="F473" s="2">
        <f t="shared" si="57"/>
        <v>23.554524999999998</v>
      </c>
      <c r="G473" s="2">
        <f t="shared" si="51"/>
        <v>23.443885999999999</v>
      </c>
      <c r="H473" s="2">
        <f t="shared" si="55"/>
        <v>22.273963500000004</v>
      </c>
      <c r="I473" s="2">
        <f t="array" ref="I473">SUMPRODUCT(B457:B476, (ROW(B457:B476)-ROW(B457)+1)) / (20*21/2)</f>
        <v>23.65331619047619</v>
      </c>
      <c r="J473" s="2">
        <f t="shared" si="58"/>
        <v>23.580259277892303</v>
      </c>
      <c r="K473" s="2">
        <f t="shared" si="52"/>
        <v>23.368062437773823</v>
      </c>
    </row>
    <row r="474" spans="1:11" ht="13.5" x14ac:dyDescent="0.25">
      <c r="A474" s="3">
        <v>42696</v>
      </c>
      <c r="B474" s="2">
        <v>23.644300000000001</v>
      </c>
      <c r="C474" s="2">
        <f t="shared" si="53"/>
        <v>-5.2699999999997971E-2</v>
      </c>
      <c r="D474" s="2">
        <f t="shared" si="54"/>
        <v>23.68646</v>
      </c>
      <c r="E474" s="2">
        <f t="shared" si="56"/>
        <v>23.704610000000002</v>
      </c>
      <c r="F474" s="2">
        <f t="shared" si="57"/>
        <v>23.561239999999998</v>
      </c>
      <c r="G474" s="2">
        <f t="shared" si="51"/>
        <v>23.448097999999995</v>
      </c>
      <c r="H474" s="2">
        <f t="shared" si="55"/>
        <v>22.289751000000003</v>
      </c>
      <c r="I474" s="2">
        <f t="array" ref="I474">SUMPRODUCT(B458:B477, (ROW(B458:B477)-ROW(B458)+1)) / (20*21/2)</f>
        <v>23.663487142857143</v>
      </c>
      <c r="J474" s="2">
        <f t="shared" si="58"/>
        <v>23.586358394283511</v>
      </c>
      <c r="K474" s="2">
        <f t="shared" si="52"/>
        <v>23.378895283351323</v>
      </c>
    </row>
    <row r="475" spans="1:11" ht="13.5" x14ac:dyDescent="0.25">
      <c r="A475" s="3">
        <v>42697</v>
      </c>
      <c r="B475" s="2">
        <v>23.694299999999998</v>
      </c>
      <c r="C475" s="2">
        <f t="shared" si="53"/>
        <v>4.9999999999997158E-2</v>
      </c>
      <c r="D475" s="2">
        <f t="shared" si="54"/>
        <v>23.685919999999999</v>
      </c>
      <c r="E475" s="2">
        <f t="shared" si="56"/>
        <v>23.725670000000001</v>
      </c>
      <c r="F475" s="2">
        <f t="shared" si="57"/>
        <v>23.570454999999999</v>
      </c>
      <c r="G475" s="2">
        <f t="shared" si="51"/>
        <v>23.453309999999991</v>
      </c>
      <c r="H475" s="2">
        <f t="shared" si="55"/>
        <v>22.307799500000005</v>
      </c>
      <c r="I475" s="2">
        <f t="array" ref="I475">SUMPRODUCT(B459:B478, (ROW(B459:B478)-ROW(B459)+1)) / (20*21/2)</f>
        <v>23.672404285714279</v>
      </c>
      <c r="J475" s="2">
        <f t="shared" si="58"/>
        <v>23.59663854720889</v>
      </c>
      <c r="K475" s="2">
        <f t="shared" si="52"/>
        <v>23.391264095768918</v>
      </c>
    </row>
    <row r="476" spans="1:11" ht="13.5" x14ac:dyDescent="0.25">
      <c r="A476" s="3">
        <v>42698</v>
      </c>
      <c r="B476" s="2">
        <v>23.696999999999999</v>
      </c>
      <c r="C476" s="2">
        <f t="shared" si="53"/>
        <v>2.7000000000008129E-3</v>
      </c>
      <c r="D476" s="2">
        <f t="shared" si="54"/>
        <v>23.685919999999999</v>
      </c>
      <c r="E476" s="2">
        <f t="shared" si="56"/>
        <v>23.701980000000002</v>
      </c>
      <c r="F476" s="2">
        <f t="shared" si="57"/>
        <v>23.590204999999997</v>
      </c>
      <c r="G476" s="2">
        <f t="shared" si="51"/>
        <v>23.458575999999997</v>
      </c>
      <c r="H476" s="2">
        <f t="shared" si="55"/>
        <v>22.325735500000004</v>
      </c>
      <c r="I476" s="2">
        <f t="array" ref="I476">SUMPRODUCT(B460:B479, (ROW(B460:B479)-ROW(B460)+1)) / (20*21/2)</f>
        <v>23.680293333333331</v>
      </c>
      <c r="J476" s="2">
        <f t="shared" si="58"/>
        <v>23.606196780808045</v>
      </c>
      <c r="K476" s="2">
        <f t="shared" si="52"/>
        <v>23.403253739072099</v>
      </c>
    </row>
    <row r="477" spans="1:11" ht="13.5" x14ac:dyDescent="0.25">
      <c r="A477" s="3">
        <v>42699</v>
      </c>
      <c r="B477" s="2">
        <v>23.696999999999999</v>
      </c>
      <c r="C477" s="2">
        <f t="shared" si="53"/>
        <v>0</v>
      </c>
      <c r="D477" s="2">
        <f t="shared" si="54"/>
        <v>23.685920000000003</v>
      </c>
      <c r="E477" s="2">
        <f t="shared" si="56"/>
        <v>23.701980000000002</v>
      </c>
      <c r="F477" s="2">
        <f t="shared" si="57"/>
        <v>23.603369999999998</v>
      </c>
      <c r="G477" s="2">
        <f t="shared" si="51"/>
        <v>23.463315999999995</v>
      </c>
      <c r="H477" s="2">
        <f t="shared" si="55"/>
        <v>22.342427500000003</v>
      </c>
      <c r="I477" s="2">
        <f t="array" ref="I477">SUMPRODUCT(B461:B480, (ROW(B461:B480)-ROW(B461)+1)) / (20*21/2)</f>
        <v>23.674385714285709</v>
      </c>
      <c r="J477" s="2">
        <f t="shared" si="58"/>
        <v>23.614844706445375</v>
      </c>
      <c r="K477" s="2">
        <f t="shared" si="52"/>
        <v>23.414773200284955</v>
      </c>
    </row>
    <row r="478" spans="1:11" ht="13.5" x14ac:dyDescent="0.25">
      <c r="A478" s="3">
        <v>42702</v>
      </c>
      <c r="B478" s="2">
        <v>23.696999999999999</v>
      </c>
      <c r="C478" s="2">
        <f t="shared" si="53"/>
        <v>0</v>
      </c>
      <c r="D478" s="2">
        <f t="shared" si="54"/>
        <v>23.685920000000003</v>
      </c>
      <c r="E478" s="2">
        <f t="shared" si="56"/>
        <v>23.704619999999998</v>
      </c>
      <c r="F478" s="2">
        <f t="shared" si="57"/>
        <v>23.614165000000003</v>
      </c>
      <c r="G478" s="2">
        <f t="shared" si="51"/>
        <v>23.466001999999992</v>
      </c>
      <c r="H478" s="2">
        <f t="shared" si="55"/>
        <v>22.360363500000002</v>
      </c>
      <c r="I478" s="2">
        <f t="array" ref="I478">SUMPRODUCT(B462:B481, (ROW(B462:B481)-ROW(B462)+1)) / (20*21/2)</f>
        <v>23.642160476190476</v>
      </c>
      <c r="J478" s="2">
        <f t="shared" si="58"/>
        <v>23.622669020117243</v>
      </c>
      <c r="K478" s="2">
        <f t="shared" si="52"/>
        <v>23.425840917920837</v>
      </c>
    </row>
    <row r="479" spans="1:11" ht="13.5" x14ac:dyDescent="0.25">
      <c r="A479" s="3">
        <v>42703</v>
      </c>
      <c r="B479" s="2">
        <v>23.696999999999999</v>
      </c>
      <c r="C479" s="2">
        <f t="shared" si="53"/>
        <v>0</v>
      </c>
      <c r="D479" s="2">
        <f t="shared" si="54"/>
        <v>23.696460000000002</v>
      </c>
      <c r="E479" s="2">
        <f t="shared" si="56"/>
        <v>23.691459999999999</v>
      </c>
      <c r="F479" s="2">
        <f t="shared" si="57"/>
        <v>23.627330000000001</v>
      </c>
      <c r="G479" s="2">
        <f t="shared" si="51"/>
        <v>23.468635999999996</v>
      </c>
      <c r="H479" s="2">
        <f t="shared" si="55"/>
        <v>22.380185000000004</v>
      </c>
      <c r="I479" s="2">
        <f t="array" ref="I479">SUMPRODUCT(B463:B482, (ROW(B463:B482)-ROW(B463)+1)) / (20*21/2)</f>
        <v>23.597978571428577</v>
      </c>
      <c r="J479" s="2">
        <f t="shared" si="58"/>
        <v>23.629748161058458</v>
      </c>
      <c r="K479" s="2">
        <f t="shared" si="52"/>
        <v>23.436474607414141</v>
      </c>
    </row>
    <row r="480" spans="1:11" ht="13.5" x14ac:dyDescent="0.25">
      <c r="A480" s="3">
        <v>42704</v>
      </c>
      <c r="B480" s="2">
        <v>23.565300000000001</v>
      </c>
      <c r="C480" s="2">
        <f t="shared" si="53"/>
        <v>-0.1316999999999986</v>
      </c>
      <c r="D480" s="2">
        <f t="shared" si="54"/>
        <v>23.670659999999998</v>
      </c>
      <c r="E480" s="2">
        <f t="shared" si="56"/>
        <v>23.678290000000001</v>
      </c>
      <c r="F480" s="2">
        <f t="shared" si="57"/>
        <v>23.640364999999999</v>
      </c>
      <c r="G480" s="2">
        <f t="shared" si="51"/>
        <v>23.473901999999995</v>
      </c>
      <c r="H480" s="2">
        <f t="shared" si="55"/>
        <v>22.39746250000001</v>
      </c>
      <c r="I480" s="2">
        <f t="array" ref="I480">SUMPRODUCT(B464:B483, (ROW(B464:B483)-ROW(B464)+1)) / (20*21/2)</f>
        <v>23.57505714285714</v>
      </c>
      <c r="J480" s="2">
        <f t="shared" si="58"/>
        <v>23.623610240957653</v>
      </c>
      <c r="K480" s="2">
        <f t="shared" si="52"/>
        <v>23.44152658359398</v>
      </c>
    </row>
    <row r="481" spans="1:11" ht="13.5" x14ac:dyDescent="0.25">
      <c r="A481" s="3">
        <v>42705</v>
      </c>
      <c r="B481" s="2">
        <v>23.302</v>
      </c>
      <c r="C481" s="2">
        <f t="shared" si="53"/>
        <v>-0.26330000000000098</v>
      </c>
      <c r="D481" s="2">
        <f t="shared" si="54"/>
        <v>23.591659999999997</v>
      </c>
      <c r="E481" s="2">
        <f t="shared" si="56"/>
        <v>23.63879</v>
      </c>
      <c r="F481" s="2">
        <f t="shared" si="57"/>
        <v>23.634309999999999</v>
      </c>
      <c r="G481" s="2">
        <f t="shared" si="51"/>
        <v>23.474427999999993</v>
      </c>
      <c r="H481" s="2">
        <f t="shared" si="55"/>
        <v>22.413423500000011</v>
      </c>
      <c r="I481" s="2">
        <f t="array" ref="I481">SUMPRODUCT(B465:B484, (ROW(B465:B484)-ROW(B465)+1)) / (20*21/2)</f>
        <v>23.579967619047618</v>
      </c>
      <c r="J481" s="2">
        <f t="shared" si="58"/>
        <v>23.592980694199781</v>
      </c>
      <c r="K481" s="2">
        <f t="shared" si="52"/>
        <v>23.436054952864808</v>
      </c>
    </row>
    <row r="482" spans="1:11" ht="13.5" x14ac:dyDescent="0.25">
      <c r="A482" s="3">
        <v>42706</v>
      </c>
      <c r="B482" s="2">
        <v>23.170400000000001</v>
      </c>
      <c r="C482" s="2">
        <f t="shared" si="53"/>
        <v>-0.13159999999999883</v>
      </c>
      <c r="D482" s="2">
        <f t="shared" si="54"/>
        <v>23.486340000000002</v>
      </c>
      <c r="E482" s="2">
        <f t="shared" si="56"/>
        <v>23.586130000000001</v>
      </c>
      <c r="F482" s="2">
        <f t="shared" si="57"/>
        <v>23.621675</v>
      </c>
      <c r="G482" s="2">
        <f t="shared" si="51"/>
        <v>23.474323999999992</v>
      </c>
      <c r="H482" s="2">
        <f t="shared" si="55"/>
        <v>22.42872650000001</v>
      </c>
      <c r="I482" s="2">
        <f t="array" ref="I482">SUMPRODUCT(B466:B485, (ROW(B466:B485)-ROW(B466)+1)) / (20*21/2)</f>
        <v>23.581245238095242</v>
      </c>
      <c r="J482" s="2">
        <f t="shared" si="58"/>
        <v>23.552734913799803</v>
      </c>
      <c r="K482" s="2">
        <f t="shared" si="52"/>
        <v>23.425637111575991</v>
      </c>
    </row>
    <row r="483" spans="1:11" ht="13.5" x14ac:dyDescent="0.25">
      <c r="A483" s="3">
        <v>42709</v>
      </c>
      <c r="B483" s="2">
        <v>23.381</v>
      </c>
      <c r="C483" s="2">
        <f t="shared" si="53"/>
        <v>0.21059999999999945</v>
      </c>
      <c r="D483" s="2">
        <f t="shared" si="54"/>
        <v>23.42314</v>
      </c>
      <c r="E483" s="2">
        <f t="shared" si="56"/>
        <v>23.55453</v>
      </c>
      <c r="F483" s="2">
        <f t="shared" si="57"/>
        <v>23.619040000000002</v>
      </c>
      <c r="G483" s="2">
        <f t="shared" si="51"/>
        <v>23.478377999999999</v>
      </c>
      <c r="H483" s="2">
        <f t="shared" si="55"/>
        <v>22.443951500000011</v>
      </c>
      <c r="I483" s="2">
        <f t="array" ref="I483">SUMPRODUCT(B467:B486, (ROW(B467:B486)-ROW(B467)+1)) / (20*21/2)</f>
        <v>23.561700952380953</v>
      </c>
      <c r="J483" s="2">
        <f t="shared" si="58"/>
        <v>23.53637920772363</v>
      </c>
      <c r="K483" s="2">
        <f t="shared" si="52"/>
        <v>23.423886636612231</v>
      </c>
    </row>
    <row r="484" spans="1:11" ht="13.5" x14ac:dyDescent="0.25">
      <c r="A484" s="3">
        <v>42710</v>
      </c>
      <c r="B484" s="2">
        <v>23.6706</v>
      </c>
      <c r="C484" s="2">
        <f t="shared" si="53"/>
        <v>0.28960000000000008</v>
      </c>
      <c r="D484" s="2">
        <f t="shared" si="54"/>
        <v>23.417860000000001</v>
      </c>
      <c r="E484" s="2">
        <f t="shared" si="56"/>
        <v>23.557160000000003</v>
      </c>
      <c r="F484" s="2">
        <f t="shared" si="57"/>
        <v>23.630884999999999</v>
      </c>
      <c r="G484" s="2">
        <f t="shared" si="51"/>
        <v>23.481009999999998</v>
      </c>
      <c r="H484" s="2">
        <f t="shared" si="55"/>
        <v>22.461730500000012</v>
      </c>
      <c r="I484" s="2">
        <f t="array" ref="I484">SUMPRODUCT(B468:B487, (ROW(B468:B487)-ROW(B468)+1)) / (20*21/2)</f>
        <v>23.534500476190477</v>
      </c>
      <c r="J484" s="2">
        <f t="shared" si="58"/>
        <v>23.549162140321378</v>
      </c>
      <c r="K484" s="2">
        <f t="shared" si="52"/>
        <v>23.433561670470574</v>
      </c>
    </row>
    <row r="485" spans="1:11" ht="13.5" x14ac:dyDescent="0.25">
      <c r="A485" s="3">
        <v>42711</v>
      </c>
      <c r="B485" s="2">
        <v>23.644300000000001</v>
      </c>
      <c r="C485" s="2">
        <f t="shared" si="53"/>
        <v>-2.6299999999999102E-2</v>
      </c>
      <c r="D485" s="2">
        <f t="shared" si="54"/>
        <v>23.43366</v>
      </c>
      <c r="E485" s="2">
        <f t="shared" si="56"/>
        <v>23.552159999999997</v>
      </c>
      <c r="F485" s="2">
        <f t="shared" si="57"/>
        <v>23.638914999999997</v>
      </c>
      <c r="G485" s="2">
        <f t="shared" si="51"/>
        <v>23.485222</v>
      </c>
      <c r="H485" s="2">
        <f t="shared" si="55"/>
        <v>22.479340500000013</v>
      </c>
      <c r="I485" s="2">
        <f t="array" ref="I485">SUMPRODUCT(B469:B488, (ROW(B469:B488)-ROW(B469)+1)) / (20*21/2)</f>
        <v>23.519093809523813</v>
      </c>
      <c r="J485" s="2">
        <f t="shared" si="58"/>
        <v>23.558222888862201</v>
      </c>
      <c r="K485" s="2">
        <f t="shared" si="52"/>
        <v>23.441825918687417</v>
      </c>
    </row>
    <row r="486" spans="1:11" ht="13.5" x14ac:dyDescent="0.25">
      <c r="A486" s="3">
        <v>42712</v>
      </c>
      <c r="B486" s="2">
        <v>23.433700000000002</v>
      </c>
      <c r="C486" s="2">
        <f t="shared" si="53"/>
        <v>-0.21059999999999945</v>
      </c>
      <c r="D486" s="2">
        <f t="shared" si="54"/>
        <v>23.46</v>
      </c>
      <c r="E486" s="2">
        <f t="shared" si="56"/>
        <v>23.525829999999996</v>
      </c>
      <c r="F486" s="2">
        <f t="shared" si="57"/>
        <v>23.613904999999995</v>
      </c>
      <c r="G486" s="2">
        <f t="shared" si="51"/>
        <v>23.485222000000004</v>
      </c>
      <c r="H486" s="2">
        <f t="shared" si="55"/>
        <v>22.495947500000007</v>
      </c>
      <c r="I486" s="2">
        <f t="array" ref="I486">SUMPRODUCT(B470:B489, (ROW(B470:B489)-ROW(B470)+1)) / (20*21/2)</f>
        <v>23.504310476190476</v>
      </c>
      <c r="J486" s="2">
        <f t="shared" si="58"/>
        <v>23.546363566113421</v>
      </c>
      <c r="K486" s="2">
        <f t="shared" si="52"/>
        <v>23.44150725520948</v>
      </c>
    </row>
    <row r="487" spans="1:11" ht="13.5" x14ac:dyDescent="0.25">
      <c r="A487" s="3">
        <v>42713</v>
      </c>
      <c r="B487" s="2">
        <v>23.328299999999999</v>
      </c>
      <c r="C487" s="2">
        <f t="shared" si="53"/>
        <v>-0.10540000000000305</v>
      </c>
      <c r="D487" s="2">
        <f t="shared" si="54"/>
        <v>23.491579999999999</v>
      </c>
      <c r="E487" s="2">
        <f t="shared" si="56"/>
        <v>23.488960000000002</v>
      </c>
      <c r="F487" s="2">
        <f t="shared" si="57"/>
        <v>23.595469999999999</v>
      </c>
      <c r="G487" s="2">
        <f t="shared" si="51"/>
        <v>23.484168</v>
      </c>
      <c r="H487" s="2">
        <f t="shared" si="55"/>
        <v>22.512040000000002</v>
      </c>
      <c r="I487" s="2">
        <f t="array" ref="I487">SUMPRODUCT(B471:B490, (ROW(B471:B490)-ROW(B471)+1)) / (20*21/2)</f>
        <v>23.47187095238095</v>
      </c>
      <c r="J487" s="2">
        <f t="shared" si="58"/>
        <v>23.525595607435953</v>
      </c>
      <c r="K487" s="2">
        <f t="shared" si="52"/>
        <v>23.437067755005188</v>
      </c>
    </row>
    <row r="488" spans="1:11" ht="13.5" x14ac:dyDescent="0.25">
      <c r="A488" s="3">
        <v>42717</v>
      </c>
      <c r="B488" s="2">
        <v>23.433700000000002</v>
      </c>
      <c r="C488" s="2">
        <f t="shared" si="53"/>
        <v>0.10540000000000305</v>
      </c>
      <c r="D488" s="2">
        <f t="shared" si="54"/>
        <v>23.502120000000001</v>
      </c>
      <c r="E488" s="2">
        <f t="shared" si="56"/>
        <v>23.462630000000001</v>
      </c>
      <c r="F488" s="2">
        <f t="shared" si="57"/>
        <v>23.583624999999994</v>
      </c>
      <c r="G488" s="2">
        <f t="shared" si="51"/>
        <v>23.486276000000004</v>
      </c>
      <c r="H488" s="2">
        <f t="shared" si="55"/>
        <v>22.528634500000003</v>
      </c>
      <c r="I488" s="2">
        <f t="array" ref="I488">SUMPRODUCT(B472:B491, (ROW(B472:B491)-ROW(B472)+1)) / (20*21/2)</f>
        <v>23.436679047619052</v>
      </c>
      <c r="J488" s="2">
        <f t="shared" si="58"/>
        <v>23.516843644823005</v>
      </c>
      <c r="K488" s="2">
        <f t="shared" si="52"/>
        <v>23.436935686181457</v>
      </c>
    </row>
    <row r="489" spans="1:11" ht="13.5" x14ac:dyDescent="0.25">
      <c r="A489" s="3">
        <v>42718</v>
      </c>
      <c r="B489" s="2">
        <v>23.4284</v>
      </c>
      <c r="C489" s="2">
        <f t="shared" si="53"/>
        <v>-5.3000000000018588E-3</v>
      </c>
      <c r="D489" s="2">
        <f t="shared" si="54"/>
        <v>23.453679999999999</v>
      </c>
      <c r="E489" s="2">
        <f t="shared" si="56"/>
        <v>23.435770000000002</v>
      </c>
      <c r="F489" s="2">
        <f t="shared" si="57"/>
        <v>23.563614999999999</v>
      </c>
      <c r="G489" s="2">
        <f t="shared" si="51"/>
        <v>23.488804000000002</v>
      </c>
      <c r="H489" s="2">
        <f t="shared" si="55"/>
        <v>22.545227499999999</v>
      </c>
      <c r="I489" s="2">
        <f t="array" ref="I489">SUMPRODUCT(B473:B492, (ROW(B473:B492)-ROW(B473)+1)) / (20*21/2)</f>
        <v>23.403737619047625</v>
      </c>
      <c r="J489" s="2">
        <f t="shared" si="58"/>
        <v>23.508420440554147</v>
      </c>
      <c r="K489" s="2">
        <f t="shared" si="52"/>
        <v>23.436600953390027</v>
      </c>
    </row>
    <row r="490" spans="1:11" ht="13.5" x14ac:dyDescent="0.25">
      <c r="A490" s="3">
        <v>42719</v>
      </c>
      <c r="B490" s="2">
        <v>23.222999999999999</v>
      </c>
      <c r="C490" s="2">
        <f t="shared" si="53"/>
        <v>-0.20540000000000092</v>
      </c>
      <c r="D490" s="2">
        <f t="shared" si="54"/>
        <v>23.369419999999998</v>
      </c>
      <c r="E490" s="2">
        <f t="shared" si="56"/>
        <v>23.401540000000001</v>
      </c>
      <c r="F490" s="2">
        <f t="shared" si="57"/>
        <v>23.539915000000001</v>
      </c>
      <c r="G490" s="2">
        <f t="shared" si="51"/>
        <v>23.486698000000001</v>
      </c>
      <c r="H490" s="2">
        <f t="shared" si="55"/>
        <v>22.560164999999998</v>
      </c>
      <c r="I490" s="2">
        <f t="array" ref="I490">SUMPRODUCT(B474:B493, (ROW(B474:B493)-ROW(B474)+1)) / (20*21/2)</f>
        <v>23.373316666666671</v>
      </c>
      <c r="J490" s="2">
        <f t="shared" si="58"/>
        <v>23.481237541453755</v>
      </c>
      <c r="K490" s="2">
        <f t="shared" si="52"/>
        <v>23.428224445413949</v>
      </c>
    </row>
    <row r="491" spans="1:11" ht="13.5" x14ac:dyDescent="0.25">
      <c r="A491" s="3">
        <v>42720</v>
      </c>
      <c r="B491" s="2">
        <v>23.170400000000001</v>
      </c>
      <c r="C491" s="2">
        <f t="shared" si="53"/>
        <v>-5.2599999999998204E-2</v>
      </c>
      <c r="D491" s="2">
        <f t="shared" si="54"/>
        <v>23.316759999999999</v>
      </c>
      <c r="E491" s="2">
        <f t="shared" si="56"/>
        <v>23.388380000000005</v>
      </c>
      <c r="F491" s="2">
        <f t="shared" si="57"/>
        <v>23.513584999999999</v>
      </c>
      <c r="G491" s="2">
        <f t="shared" si="51"/>
        <v>23.481431999999998</v>
      </c>
      <c r="H491" s="2">
        <f t="shared" si="55"/>
        <v>22.573583000000003</v>
      </c>
      <c r="I491" s="2">
        <f t="array" ref="I491">SUMPRODUCT(B475:B494, (ROW(B475:B494)-ROW(B475)+1)) / (20*21/2)</f>
        <v>23.345673333333337</v>
      </c>
      <c r="J491" s="2">
        <f t="shared" si="58"/>
        <v>23.451633966077203</v>
      </c>
      <c r="K491" s="2">
        <f t="shared" si="52"/>
        <v>23.418113682848698</v>
      </c>
    </row>
    <row r="492" spans="1:11" ht="13.5" x14ac:dyDescent="0.25">
      <c r="A492" s="3">
        <v>42723</v>
      </c>
      <c r="B492" s="2">
        <v>23.1677</v>
      </c>
      <c r="C492" s="2">
        <f t="shared" si="53"/>
        <v>-2.7000000000008129E-3</v>
      </c>
      <c r="D492" s="2">
        <f t="shared" si="54"/>
        <v>23.28464</v>
      </c>
      <c r="E492" s="2">
        <f t="shared" si="56"/>
        <v>23.388110000000001</v>
      </c>
      <c r="F492" s="2">
        <f t="shared" si="57"/>
        <v>23.487120000000001</v>
      </c>
      <c r="G492" s="2">
        <f t="shared" si="51"/>
        <v>23.476059999999997</v>
      </c>
      <c r="H492" s="2">
        <f t="shared" si="55"/>
        <v>22.586358999999998</v>
      </c>
      <c r="I492" s="2">
        <f t="array" ref="I492">SUMPRODUCT(B476:B495, (ROW(B476:B495)-ROW(B476)+1)) / (20*21/2)</f>
        <v>23.34536285714286</v>
      </c>
      <c r="J492" s="2">
        <f t="shared" si="58"/>
        <v>23.424592635974612</v>
      </c>
      <c r="K492" s="2">
        <f t="shared" si="52"/>
        <v>23.408293538423262</v>
      </c>
    </row>
    <row r="493" spans="1:11" ht="13.5" x14ac:dyDescent="0.25">
      <c r="A493" s="3">
        <v>42724</v>
      </c>
      <c r="B493" s="2">
        <v>23.1677</v>
      </c>
      <c r="C493" s="2">
        <f t="shared" si="53"/>
        <v>0</v>
      </c>
      <c r="D493" s="2">
        <f t="shared" si="54"/>
        <v>23.231439999999999</v>
      </c>
      <c r="E493" s="2">
        <f t="shared" si="56"/>
        <v>23.366780000000002</v>
      </c>
      <c r="F493" s="2">
        <f t="shared" si="57"/>
        <v>23.460655000000003</v>
      </c>
      <c r="G493" s="2">
        <f t="shared" si="51"/>
        <v>23.468160000000001</v>
      </c>
      <c r="H493" s="2">
        <f t="shared" si="55"/>
        <v>22.599134999999997</v>
      </c>
      <c r="I493" s="2">
        <f t="array" ref="I493">SUMPRODUCT(B477:B496, (ROW(B477:B496)-ROW(B477)+1)) / (20*21/2)</f>
        <v>23.321217142857144</v>
      </c>
      <c r="J493" s="2">
        <f t="shared" si="58"/>
        <v>23.400126670643697</v>
      </c>
      <c r="K493" s="2">
        <f t="shared" si="52"/>
        <v>23.398858497700783</v>
      </c>
    </row>
    <row r="494" spans="1:11" ht="13.5" x14ac:dyDescent="0.25">
      <c r="A494" s="3">
        <v>42725</v>
      </c>
      <c r="B494" s="2">
        <v>23.170400000000001</v>
      </c>
      <c r="C494" s="2">
        <f t="shared" si="53"/>
        <v>2.7000000000008129E-3</v>
      </c>
      <c r="D494" s="2">
        <f t="shared" si="54"/>
        <v>23.179839999999999</v>
      </c>
      <c r="E494" s="2">
        <f t="shared" si="56"/>
        <v>23.316759999999999</v>
      </c>
      <c r="F494" s="2">
        <f t="shared" si="57"/>
        <v>23.436960000000006</v>
      </c>
      <c r="G494" s="2">
        <f t="shared" si="51"/>
        <v>23.467108</v>
      </c>
      <c r="H494" s="2">
        <f t="shared" si="55"/>
        <v>22.611936999999998</v>
      </c>
      <c r="I494" s="2">
        <f t="array" ref="I494">SUMPRODUCT(B478:B497, (ROW(B478:B497)-ROW(B478)+1)) / (20*21/2)</f>
        <v>23.299579047619048</v>
      </c>
      <c r="J494" s="2">
        <f t="shared" si="58"/>
        <v>23.378247940106199</v>
      </c>
      <c r="K494" s="2">
        <f t="shared" si="52"/>
        <v>23.389899340928203</v>
      </c>
    </row>
    <row r="495" spans="1:11" ht="13.5" x14ac:dyDescent="0.25">
      <c r="A495" s="3">
        <v>42726</v>
      </c>
      <c r="B495" s="2">
        <v>23.433700000000002</v>
      </c>
      <c r="C495" s="2">
        <f t="shared" si="53"/>
        <v>0.26330000000000098</v>
      </c>
      <c r="D495" s="2">
        <f t="shared" si="54"/>
        <v>23.221979999999999</v>
      </c>
      <c r="E495" s="2">
        <f t="shared" si="56"/>
        <v>23.2957</v>
      </c>
      <c r="F495" s="2">
        <f t="shared" si="57"/>
        <v>23.423929999999999</v>
      </c>
      <c r="G495" s="2">
        <f t="shared" si="51"/>
        <v>23.466107999999998</v>
      </c>
      <c r="H495" s="2">
        <f t="shared" si="55"/>
        <v>22.626042999999996</v>
      </c>
      <c r="I495" s="2">
        <f t="array" ref="I495">SUMPRODUCT(B479:B498, (ROW(B479:B498)-ROW(B479)+1)) / (20*21/2)</f>
        <v>23.280448571428575</v>
      </c>
      <c r="J495" s="2">
        <f t="shared" si="58"/>
        <v>23.383529088667512</v>
      </c>
      <c r="K495" s="2">
        <f t="shared" si="52"/>
        <v>23.391617013832978</v>
      </c>
    </row>
    <row r="496" spans="1:11" ht="13.5" x14ac:dyDescent="0.25">
      <c r="A496" s="3">
        <v>42727</v>
      </c>
      <c r="B496" s="2">
        <v>23.170400000000001</v>
      </c>
      <c r="C496" s="2">
        <f t="shared" si="53"/>
        <v>-0.26330000000000098</v>
      </c>
      <c r="D496" s="2">
        <f t="shared" si="54"/>
        <v>23.221979999999999</v>
      </c>
      <c r="E496" s="2">
        <f t="shared" si="56"/>
        <v>23.269370000000002</v>
      </c>
      <c r="F496" s="2">
        <f t="shared" si="57"/>
        <v>23.397600000000001</v>
      </c>
      <c r="G496" s="2">
        <f t="shared" si="51"/>
        <v>23.460842000000003</v>
      </c>
      <c r="H496" s="2">
        <f t="shared" si="55"/>
        <v>22.636444499999996</v>
      </c>
      <c r="I496" s="2">
        <f t="array" ref="I496">SUMPRODUCT(B480:B499, (ROW(B480:B499)-ROW(B480)+1)) / (20*21/2)</f>
        <v>23.263568571428575</v>
      </c>
      <c r="J496" s="2">
        <f t="shared" si="58"/>
        <v>23.363231080222988</v>
      </c>
      <c r="K496" s="2">
        <f t="shared" si="52"/>
        <v>23.382941836819921</v>
      </c>
    </row>
    <row r="497" spans="1:11" ht="13.5" x14ac:dyDescent="0.25">
      <c r="A497" s="3">
        <v>42730</v>
      </c>
      <c r="B497" s="2">
        <v>23.170400000000001</v>
      </c>
      <c r="C497" s="2">
        <f t="shared" si="53"/>
        <v>0</v>
      </c>
      <c r="D497" s="2">
        <f t="shared" si="54"/>
        <v>23.222519999999999</v>
      </c>
      <c r="E497" s="2">
        <f t="shared" si="56"/>
        <v>23.253579999999999</v>
      </c>
      <c r="F497" s="2">
        <f t="shared" si="57"/>
        <v>23.371270000000003</v>
      </c>
      <c r="G497" s="2">
        <f t="shared" si="51"/>
        <v>23.455629999999999</v>
      </c>
      <c r="H497" s="2">
        <f t="shared" si="55"/>
        <v>22.645463499999995</v>
      </c>
      <c r="I497" s="2">
        <f t="array" ref="I497">SUMPRODUCT(B481:B500, (ROW(B481:B500)-ROW(B481)+1)) / (20*21/2)</f>
        <v>23.254475714285714</v>
      </c>
      <c r="J497" s="2">
        <f t="shared" si="58"/>
        <v>23.344866215439843</v>
      </c>
      <c r="K497" s="2">
        <f t="shared" si="52"/>
        <v>23.374606862826983</v>
      </c>
    </row>
    <row r="498" spans="1:11" ht="13.5" x14ac:dyDescent="0.25">
      <c r="A498" s="3">
        <v>42731</v>
      </c>
      <c r="B498" s="2">
        <v>23.170400000000001</v>
      </c>
      <c r="C498" s="2">
        <f t="shared" si="53"/>
        <v>0</v>
      </c>
      <c r="D498" s="2">
        <f t="shared" si="54"/>
        <v>23.22306</v>
      </c>
      <c r="E498" s="2">
        <f t="shared" si="56"/>
        <v>23.227250000000002</v>
      </c>
      <c r="F498" s="2">
        <f t="shared" si="57"/>
        <v>23.344940000000001</v>
      </c>
      <c r="G498" s="2">
        <f t="shared" ref="G498:G561" si="59">AVERAGE(B449:B498)</f>
        <v>23.455103999999995</v>
      </c>
      <c r="H498" s="2">
        <f t="shared" si="55"/>
        <v>22.6544825</v>
      </c>
      <c r="I498" s="2">
        <f t="array" ref="I498">SUMPRODUCT(B482:B501, (ROW(B482:B501)-ROW(B482)+1)) / (20*21/2)</f>
        <v>23.285879523809523</v>
      </c>
      <c r="J498" s="2">
        <f t="shared" si="58"/>
        <v>23.328250385397951</v>
      </c>
      <c r="K498" s="2">
        <f t="shared" si="52"/>
        <v>23.366598750559259</v>
      </c>
    </row>
    <row r="499" spans="1:11" ht="13.5" x14ac:dyDescent="0.25">
      <c r="A499" s="3">
        <v>42732</v>
      </c>
      <c r="B499" s="2">
        <v>23.1677</v>
      </c>
      <c r="C499" s="2">
        <f t="shared" si="53"/>
        <v>-2.7000000000008129E-3</v>
      </c>
      <c r="D499" s="2">
        <f t="shared" si="54"/>
        <v>23.222519999999999</v>
      </c>
      <c r="E499" s="2">
        <f t="shared" si="56"/>
        <v>23.201180000000001</v>
      </c>
      <c r="F499" s="2">
        <f t="shared" si="57"/>
        <v>23.318475000000003</v>
      </c>
      <c r="G499" s="2">
        <f t="shared" si="59"/>
        <v>23.453997999999999</v>
      </c>
      <c r="H499" s="2">
        <f t="shared" si="55"/>
        <v>22.660974</v>
      </c>
      <c r="I499" s="2">
        <f t="array" ref="I499">SUMPRODUCT(B483:B502, (ROW(B483:B502)-ROW(B483)+1)) / (20*21/2)</f>
        <v>23.271840000000005</v>
      </c>
      <c r="J499" s="2">
        <f t="shared" si="58"/>
        <v>23.312959872502908</v>
      </c>
      <c r="K499" s="2">
        <f t="shared" ref="K499:K562" si="60">$K$4*B499+(1-$K$4)*K498</f>
        <v>23.358798799556936</v>
      </c>
    </row>
    <row r="500" spans="1:11" ht="13.5" x14ac:dyDescent="0.25">
      <c r="A500" s="3">
        <v>42733</v>
      </c>
      <c r="B500" s="2">
        <v>23.222999999999999</v>
      </c>
      <c r="C500" s="2">
        <f t="shared" si="53"/>
        <v>5.5299999999999017E-2</v>
      </c>
      <c r="D500" s="2">
        <f t="shared" si="54"/>
        <v>23.18038</v>
      </c>
      <c r="E500" s="2">
        <f t="shared" si="56"/>
        <v>23.201180000000001</v>
      </c>
      <c r="F500" s="2">
        <f t="shared" si="57"/>
        <v>23.301359999999999</v>
      </c>
      <c r="G500" s="2">
        <f t="shared" si="59"/>
        <v>23.454891999999994</v>
      </c>
      <c r="H500" s="2">
        <f t="shared" si="55"/>
        <v>22.667365</v>
      </c>
      <c r="I500" s="2">
        <f t="array" ref="I500">SUMPRODUCT(B484:B503, (ROW(B484:B503)-ROW(B484)+1)) / (20*21/2)</f>
        <v>23.28287666666667</v>
      </c>
      <c r="J500" s="2">
        <f t="shared" si="58"/>
        <v>23.304392265597869</v>
      </c>
      <c r="K500" s="2">
        <f t="shared" si="60"/>
        <v>23.35347335643706</v>
      </c>
    </row>
    <row r="501" spans="1:11" ht="13.5" x14ac:dyDescent="0.25">
      <c r="A501" s="3">
        <v>42734</v>
      </c>
      <c r="B501" s="2">
        <v>23.6311</v>
      </c>
      <c r="C501" s="2">
        <f t="shared" si="53"/>
        <v>0.40810000000000102</v>
      </c>
      <c r="D501" s="2">
        <f t="shared" si="54"/>
        <v>23.27252</v>
      </c>
      <c r="E501" s="2">
        <f t="shared" si="56"/>
        <v>23.247250000000001</v>
      </c>
      <c r="F501" s="2">
        <f t="shared" si="57"/>
        <v>23.317815000000003</v>
      </c>
      <c r="G501" s="2">
        <f t="shared" si="59"/>
        <v>23.463527999999997</v>
      </c>
      <c r="H501" s="2">
        <f t="shared" si="55"/>
        <v>22.676173500000001</v>
      </c>
      <c r="I501" s="2">
        <f t="array" ref="I501">SUMPRODUCT(B485:B504, (ROW(B485:B504)-ROW(B485)+1)) / (20*21/2)</f>
        <v>23.318233809523814</v>
      </c>
      <c r="J501" s="2">
        <f t="shared" si="58"/>
        <v>23.335507287921878</v>
      </c>
      <c r="K501" s="2">
        <f t="shared" si="60"/>
        <v>23.364360675792469</v>
      </c>
    </row>
    <row r="502" spans="1:11" ht="13.5" x14ac:dyDescent="0.25">
      <c r="A502" s="3">
        <v>42737</v>
      </c>
      <c r="B502" s="2">
        <v>23.170400000000001</v>
      </c>
      <c r="C502" s="2">
        <f t="shared" si="53"/>
        <v>-0.46069999999999922</v>
      </c>
      <c r="D502" s="2">
        <f t="shared" si="54"/>
        <v>23.27252</v>
      </c>
      <c r="E502" s="2">
        <f t="shared" si="56"/>
        <v>23.247520000000002</v>
      </c>
      <c r="F502" s="2">
        <f t="shared" si="57"/>
        <v>23.317815000000003</v>
      </c>
      <c r="G502" s="2">
        <f t="shared" si="59"/>
        <v>23.461947999999996</v>
      </c>
      <c r="H502" s="2">
        <f t="shared" si="55"/>
        <v>22.684425499999996</v>
      </c>
      <c r="I502" s="2">
        <f t="array" ref="I502">SUMPRODUCT(B486:B505, (ROW(B486:B505)-ROW(B486)+1)) / (20*21/2)</f>
        <v>23.376557142857145</v>
      </c>
      <c r="J502" s="2">
        <f t="shared" si="58"/>
        <v>23.31978278431027</v>
      </c>
      <c r="K502" s="2">
        <f t="shared" si="60"/>
        <v>23.356754374781001</v>
      </c>
    </row>
    <row r="503" spans="1:11" ht="13.5" x14ac:dyDescent="0.25">
      <c r="A503" s="3">
        <v>42738</v>
      </c>
      <c r="B503" s="2">
        <v>23.433700000000002</v>
      </c>
      <c r="C503" s="2">
        <f t="shared" si="53"/>
        <v>0.26330000000000098</v>
      </c>
      <c r="D503" s="2">
        <f t="shared" si="54"/>
        <v>23.32518</v>
      </c>
      <c r="E503" s="2">
        <f t="shared" si="56"/>
        <v>23.274120000000003</v>
      </c>
      <c r="F503" s="2">
        <f t="shared" si="57"/>
        <v>23.320450000000001</v>
      </c>
      <c r="G503" s="2">
        <f t="shared" si="59"/>
        <v>23.460895999999998</v>
      </c>
      <c r="H503" s="2">
        <f t="shared" si="55"/>
        <v>22.692246999999995</v>
      </c>
      <c r="I503" s="2">
        <f t="array" ref="I503">SUMPRODUCT(B487:B506, (ROW(B487:B506)-ROW(B487)+1)) / (20*21/2)</f>
        <v>23.430996666666665</v>
      </c>
      <c r="J503" s="2">
        <f t="shared" si="58"/>
        <v>23.330632042947386</v>
      </c>
      <c r="K503" s="2">
        <f t="shared" si="60"/>
        <v>23.359771850279785</v>
      </c>
    </row>
    <row r="504" spans="1:11" ht="13.5" x14ac:dyDescent="0.25">
      <c r="A504" s="3">
        <v>42739</v>
      </c>
      <c r="B504" s="2">
        <v>23.691700000000001</v>
      </c>
      <c r="C504" s="2">
        <f t="shared" si="53"/>
        <v>0.25799999999999912</v>
      </c>
      <c r="D504" s="2">
        <f t="shared" si="54"/>
        <v>23.42998</v>
      </c>
      <c r="E504" s="2">
        <f t="shared" si="56"/>
        <v>23.326250000000002</v>
      </c>
      <c r="F504" s="2">
        <f t="shared" si="57"/>
        <v>23.321505000000002</v>
      </c>
      <c r="G504" s="2">
        <f t="shared" si="59"/>
        <v>23.46453</v>
      </c>
      <c r="H504" s="2">
        <f t="shared" si="55"/>
        <v>22.701358499999998</v>
      </c>
      <c r="I504" s="2">
        <f t="array" ref="I504">SUMPRODUCT(B488:B507, (ROW(B488:B507)-ROW(B488)+1)) / (20*21/2)</f>
        <v>23.488446190476186</v>
      </c>
      <c r="J504" s="2">
        <f t="shared" si="58"/>
        <v>23.365019467428588</v>
      </c>
      <c r="K504" s="2">
        <f t="shared" si="60"/>
        <v>23.37278864046489</v>
      </c>
    </row>
    <row r="505" spans="1:11" ht="13.5" x14ac:dyDescent="0.25">
      <c r="A505" s="3">
        <v>42740</v>
      </c>
      <c r="B505" s="2">
        <v>23.933900000000001</v>
      </c>
      <c r="C505" s="2">
        <f t="shared" si="53"/>
        <v>0.24220000000000041</v>
      </c>
      <c r="D505" s="2">
        <f t="shared" si="54"/>
        <v>23.572160000000004</v>
      </c>
      <c r="E505" s="2">
        <f t="shared" si="56"/>
        <v>23.376269999999998</v>
      </c>
      <c r="F505" s="2">
        <f t="shared" si="57"/>
        <v>23.335985000000001</v>
      </c>
      <c r="G505" s="2">
        <f t="shared" si="59"/>
        <v>23.473008</v>
      </c>
      <c r="H505" s="2">
        <f t="shared" si="55"/>
        <v>22.706766999999999</v>
      </c>
      <c r="I505" s="2">
        <f t="array" ref="I505">SUMPRODUCT(B489:B508, (ROW(B489:B508)-ROW(B489)+1)) / (20*21/2)</f>
        <v>23.552654761904762</v>
      </c>
      <c r="J505" s="2">
        <f t="shared" si="58"/>
        <v>23.419198565768724</v>
      </c>
      <c r="K505" s="2">
        <f t="shared" si="60"/>
        <v>23.394793007505481</v>
      </c>
    </row>
    <row r="506" spans="1:11" ht="13.5" x14ac:dyDescent="0.25">
      <c r="A506" s="3">
        <v>42741</v>
      </c>
      <c r="B506" s="2">
        <v>23.907599999999999</v>
      </c>
      <c r="C506" s="2">
        <f t="shared" si="53"/>
        <v>-2.6300000000002655E-2</v>
      </c>
      <c r="D506" s="2">
        <f t="shared" si="54"/>
        <v>23.627460000000003</v>
      </c>
      <c r="E506" s="2">
        <f t="shared" si="56"/>
        <v>23.44999</v>
      </c>
      <c r="F506" s="2">
        <f t="shared" si="57"/>
        <v>23.359680000000004</v>
      </c>
      <c r="G506" s="2">
        <f t="shared" si="59"/>
        <v>23.485120000000002</v>
      </c>
      <c r="H506" s="2">
        <f t="shared" si="55"/>
        <v>22.710673999999994</v>
      </c>
      <c r="I506" s="2">
        <f t="array" ref="I506">SUMPRODUCT(B490:B509, (ROW(B490:B509)-ROW(B490)+1)) / (20*21/2)</f>
        <v>23.626140000000003</v>
      </c>
      <c r="J506" s="2">
        <f t="shared" si="58"/>
        <v>23.465712988076461</v>
      </c>
      <c r="K506" s="2">
        <f t="shared" si="60"/>
        <v>23.414903085642521</v>
      </c>
    </row>
    <row r="507" spans="1:11" ht="13.5" x14ac:dyDescent="0.25">
      <c r="A507" s="3">
        <v>42744</v>
      </c>
      <c r="B507" s="2">
        <v>23.962900000000001</v>
      </c>
      <c r="C507" s="2">
        <f t="shared" si="53"/>
        <v>5.5300000000002569E-2</v>
      </c>
      <c r="D507" s="2">
        <f t="shared" si="54"/>
        <v>23.785960000000003</v>
      </c>
      <c r="E507" s="2">
        <f t="shared" si="56"/>
        <v>23.529239999999998</v>
      </c>
      <c r="F507" s="2">
        <f t="shared" si="57"/>
        <v>23.39141</v>
      </c>
      <c r="G507" s="2">
        <f t="shared" si="59"/>
        <v>23.495703999999996</v>
      </c>
      <c r="H507" s="2">
        <f t="shared" si="55"/>
        <v>22.714857500000004</v>
      </c>
      <c r="I507" s="2">
        <f t="array" ref="I507">SUMPRODUCT(B491:B510, (ROW(B491:B510)-ROW(B491)+1)) / (20*21/2)</f>
        <v>23.670900476190479</v>
      </c>
      <c r="J507" s="2">
        <f t="shared" si="58"/>
        <v>23.513064132069179</v>
      </c>
      <c r="K507" s="2">
        <f t="shared" si="60"/>
        <v>23.436393160715365</v>
      </c>
    </row>
    <row r="508" spans="1:11" ht="13.5" x14ac:dyDescent="0.25">
      <c r="A508" s="3">
        <v>42745</v>
      </c>
      <c r="B508" s="2">
        <v>24.0656</v>
      </c>
      <c r="C508" s="2">
        <f t="shared" si="53"/>
        <v>0.10269999999999868</v>
      </c>
      <c r="D508" s="2">
        <f t="shared" si="54"/>
        <v>23.912340000000004</v>
      </c>
      <c r="E508" s="2">
        <f t="shared" si="56"/>
        <v>23.618759999999998</v>
      </c>
      <c r="F508" s="2">
        <f t="shared" si="57"/>
        <v>23.423005</v>
      </c>
      <c r="G508" s="2">
        <f t="shared" si="59"/>
        <v>23.507393999999998</v>
      </c>
      <c r="H508" s="2">
        <f t="shared" si="55"/>
        <v>22.719692500000001</v>
      </c>
      <c r="I508" s="2">
        <f t="array" ref="I508">SUMPRODUCT(B492:B511, (ROW(B492:B511)-ROW(B492)+1)) / (20*21/2)</f>
        <v>23.712040476190474</v>
      </c>
      <c r="J508" s="2">
        <f t="shared" si="58"/>
        <v>23.565686595681637</v>
      </c>
      <c r="K508" s="2">
        <f t="shared" si="60"/>
        <v>23.461067938726529</v>
      </c>
    </row>
    <row r="509" spans="1:11" ht="13.5" x14ac:dyDescent="0.25">
      <c r="A509" s="3">
        <v>42746</v>
      </c>
      <c r="B509" s="2">
        <v>24.194600000000001</v>
      </c>
      <c r="C509" s="2">
        <f t="shared" si="53"/>
        <v>0.12900000000000134</v>
      </c>
      <c r="D509" s="2">
        <f t="shared" si="54"/>
        <v>24.012920000000001</v>
      </c>
      <c r="E509" s="2">
        <f t="shared" si="56"/>
        <v>23.721449999999997</v>
      </c>
      <c r="F509" s="2">
        <f t="shared" si="57"/>
        <v>23.461314999999999</v>
      </c>
      <c r="G509" s="2">
        <f t="shared" si="59"/>
        <v>23.522611999999995</v>
      </c>
      <c r="H509" s="2">
        <f t="shared" si="55"/>
        <v>22.725663000000001</v>
      </c>
      <c r="I509" s="2">
        <f t="array" ref="I509">SUMPRODUCT(B493:B512, (ROW(B493:B512)-ROW(B493)+1)) / (20*21/2)</f>
        <v>23.748817142857142</v>
      </c>
      <c r="J509" s="2">
        <f t="shared" si="58"/>
        <v>23.625583110378624</v>
      </c>
      <c r="K509" s="2">
        <f t="shared" si="60"/>
        <v>23.489833901913727</v>
      </c>
    </row>
    <row r="510" spans="1:11" ht="13.5" x14ac:dyDescent="0.25">
      <c r="A510" s="3">
        <v>42747</v>
      </c>
      <c r="B510" s="2">
        <v>23.9313</v>
      </c>
      <c r="C510" s="2">
        <f t="shared" si="53"/>
        <v>-0.26330000000000098</v>
      </c>
      <c r="D510" s="2">
        <f t="shared" si="54"/>
        <v>24.012399999999996</v>
      </c>
      <c r="E510" s="2">
        <f t="shared" si="56"/>
        <v>23.792279999999998</v>
      </c>
      <c r="F510" s="2">
        <f t="shared" si="57"/>
        <v>23.496730000000003</v>
      </c>
      <c r="G510" s="2">
        <f t="shared" si="59"/>
        <v>23.535145999999994</v>
      </c>
      <c r="H510" s="2">
        <f t="shared" si="55"/>
        <v>22.729814000000001</v>
      </c>
      <c r="I510" s="2">
        <f t="array" ref="I510">SUMPRODUCT(B494:B513, (ROW(B494:B513)-ROW(B494)+1)) / (20*21/2)</f>
        <v>23.781750476190478</v>
      </c>
      <c r="J510" s="2">
        <f t="shared" si="58"/>
        <v>23.654699004628277</v>
      </c>
      <c r="K510" s="2">
        <f t="shared" si="60"/>
        <v>23.50714629791711</v>
      </c>
    </row>
    <row r="511" spans="1:11" ht="13.5" x14ac:dyDescent="0.25">
      <c r="A511" s="3">
        <v>42748</v>
      </c>
      <c r="B511" s="2">
        <v>23.928699999999999</v>
      </c>
      <c r="C511" s="2">
        <f t="shared" si="53"/>
        <v>-2.6000000000010459E-3</v>
      </c>
      <c r="D511" s="2">
        <f t="shared" si="54"/>
        <v>24.01662</v>
      </c>
      <c r="E511" s="2">
        <f t="shared" si="56"/>
        <v>23.822039999999998</v>
      </c>
      <c r="F511" s="2">
        <f t="shared" si="57"/>
        <v>23.534645000000005</v>
      </c>
      <c r="G511" s="2">
        <f t="shared" si="59"/>
        <v>23.545257999999993</v>
      </c>
      <c r="H511" s="2">
        <f t="shared" si="55"/>
        <v>22.737282500000006</v>
      </c>
      <c r="I511" s="2">
        <f t="array" ref="I511">SUMPRODUCT(B495:B514, (ROW(B495:B514)-ROW(B495)+1)) / (20*21/2)</f>
        <v>23.840205714285709</v>
      </c>
      <c r="J511" s="2">
        <f t="shared" si="58"/>
        <v>23.680794337520823</v>
      </c>
      <c r="K511" s="2">
        <f t="shared" si="60"/>
        <v>23.523677815645851</v>
      </c>
    </row>
    <row r="512" spans="1:11" ht="13.5" x14ac:dyDescent="0.25">
      <c r="A512" s="3">
        <v>42751</v>
      </c>
      <c r="B512" s="2">
        <v>23.9208</v>
      </c>
      <c r="C512" s="2">
        <f t="shared" si="53"/>
        <v>-7.899999999999352E-3</v>
      </c>
      <c r="D512" s="2">
        <f t="shared" si="54"/>
        <v>24.008199999999995</v>
      </c>
      <c r="E512" s="2">
        <f t="shared" si="56"/>
        <v>23.897079999999999</v>
      </c>
      <c r="F512" s="2">
        <f t="shared" si="57"/>
        <v>23.572300000000002</v>
      </c>
      <c r="G512" s="2">
        <f t="shared" si="59"/>
        <v>23.555211999999994</v>
      </c>
      <c r="H512" s="2">
        <f t="shared" si="55"/>
        <v>22.748055000000004</v>
      </c>
      <c r="I512" s="2">
        <f t="array" ref="I512">SUMPRODUCT(B496:B515, (ROW(B496:B515)-ROW(B496)+1)) / (20*21/2)</f>
        <v>23.843493333333335</v>
      </c>
      <c r="J512" s="2">
        <f t="shared" si="58"/>
        <v>23.703652019661696</v>
      </c>
      <c r="K512" s="2">
        <f t="shared" si="60"/>
        <v>23.539251234640133</v>
      </c>
    </row>
    <row r="513" spans="1:11" ht="13.5" x14ac:dyDescent="0.25">
      <c r="A513" s="3">
        <v>42752</v>
      </c>
      <c r="B513" s="2">
        <v>23.918099999999999</v>
      </c>
      <c r="C513" s="2">
        <f t="shared" si="53"/>
        <v>-2.7000000000008129E-3</v>
      </c>
      <c r="D513" s="2">
        <f t="shared" si="54"/>
        <v>23.978699999999996</v>
      </c>
      <c r="E513" s="2">
        <f t="shared" si="56"/>
        <v>23.945520000000002</v>
      </c>
      <c r="F513" s="2">
        <f t="shared" si="57"/>
        <v>23.609820000000003</v>
      </c>
      <c r="G513" s="2">
        <f t="shared" si="59"/>
        <v>23.564899999999998</v>
      </c>
      <c r="H513" s="2">
        <f t="shared" si="55"/>
        <v>22.758776000000001</v>
      </c>
      <c r="I513" s="2">
        <f t="array" ref="I513">SUMPRODUCT(B497:B516, (ROW(B497:B516)-ROW(B497)+1)) / (20*21/2)</f>
        <v>23.905450952380956</v>
      </c>
      <c r="J513" s="2">
        <f t="shared" si="58"/>
        <v>23.724075636836773</v>
      </c>
      <c r="K513" s="2">
        <f t="shared" si="60"/>
        <v>23.554108048967972</v>
      </c>
    </row>
    <row r="514" spans="1:11" ht="13.5" x14ac:dyDescent="0.25">
      <c r="A514" s="3">
        <v>42753</v>
      </c>
      <c r="B514" s="2">
        <v>24.223600000000001</v>
      </c>
      <c r="C514" s="2">
        <f t="shared" si="53"/>
        <v>0.3055000000000021</v>
      </c>
      <c r="D514" s="2">
        <f t="shared" si="54"/>
        <v>23.984500000000001</v>
      </c>
      <c r="E514" s="2">
        <f t="shared" si="56"/>
        <v>23.998709999999999</v>
      </c>
      <c r="F514" s="2">
        <f t="shared" si="57"/>
        <v>23.662479999999999</v>
      </c>
      <c r="G514" s="2">
        <f t="shared" si="59"/>
        <v>23.580697999999998</v>
      </c>
      <c r="H514" s="2">
        <f t="shared" si="55"/>
        <v>22.767769500000007</v>
      </c>
      <c r="I514" s="2">
        <f t="array" ref="I514">SUMPRODUCT(B498:B517, (ROW(B498:B517)-ROW(B498)+1)) / (20*21/2)</f>
        <v>23.944609523809522</v>
      </c>
      <c r="J514" s="2">
        <f t="shared" si="58"/>
        <v>23.771649385709459</v>
      </c>
      <c r="K514" s="2">
        <f t="shared" si="60"/>
        <v>23.580362635282953</v>
      </c>
    </row>
    <row r="515" spans="1:11" ht="13.5" x14ac:dyDescent="0.25">
      <c r="A515" s="3">
        <v>42754</v>
      </c>
      <c r="B515" s="2">
        <v>23.696999999999999</v>
      </c>
      <c r="C515" s="2">
        <f t="shared" si="53"/>
        <v>-0.52660000000000196</v>
      </c>
      <c r="D515" s="2">
        <f t="shared" si="54"/>
        <v>23.937640000000002</v>
      </c>
      <c r="E515" s="2">
        <f t="shared" si="56"/>
        <v>23.975020000000001</v>
      </c>
      <c r="F515" s="2">
        <f t="shared" si="57"/>
        <v>23.675644999999996</v>
      </c>
      <c r="G515" s="2">
        <f t="shared" si="59"/>
        <v>23.584963999999992</v>
      </c>
      <c r="H515" s="2">
        <f t="shared" si="55"/>
        <v>22.774406500000012</v>
      </c>
      <c r="I515" s="2">
        <f t="array" ref="I515">SUMPRODUCT(B499:B518, (ROW(B499:B518)-ROW(B499)+1)) / (20*21/2)</f>
        <v>23.98138619047619</v>
      </c>
      <c r="J515" s="2">
        <f t="shared" si="58"/>
        <v>23.764539920403795</v>
      </c>
      <c r="K515" s="2">
        <f t="shared" si="60"/>
        <v>23.584936649585579</v>
      </c>
    </row>
    <row r="516" spans="1:11" ht="13.5" x14ac:dyDescent="0.25">
      <c r="A516" s="3">
        <v>42755</v>
      </c>
      <c r="B516" s="2">
        <v>24.3262</v>
      </c>
      <c r="C516" s="2">
        <f t="shared" ref="C516:C579" si="61">B516-B515</f>
        <v>0.62920000000000087</v>
      </c>
      <c r="D516" s="2">
        <f t="shared" si="54"/>
        <v>24.017140000000001</v>
      </c>
      <c r="E516" s="2">
        <f t="shared" si="56"/>
        <v>24.01688</v>
      </c>
      <c r="F516" s="2">
        <f t="shared" si="57"/>
        <v>23.733434999999997</v>
      </c>
      <c r="G516" s="2">
        <f t="shared" si="59"/>
        <v>23.592809999999997</v>
      </c>
      <c r="H516" s="2">
        <f t="shared" si="55"/>
        <v>22.783548500000016</v>
      </c>
      <c r="I516" s="2">
        <f t="array" ref="I516">SUMPRODUCT(B500:B519, (ROW(B500:B519)-ROW(B500)+1)) / (20*21/2)</f>
        <v>23.998868095238091</v>
      </c>
      <c r="J516" s="2">
        <f t="shared" si="58"/>
        <v>23.818031356555814</v>
      </c>
      <c r="K516" s="2">
        <f t="shared" si="60"/>
        <v>23.614005800582223</v>
      </c>
    </row>
    <row r="517" spans="1:11" ht="13.5" x14ac:dyDescent="0.25">
      <c r="A517" s="3">
        <v>42758</v>
      </c>
      <c r="B517" s="2">
        <v>24.144600000000001</v>
      </c>
      <c r="C517" s="2">
        <f t="shared" si="61"/>
        <v>-0.18159999999999954</v>
      </c>
      <c r="D517" s="2">
        <f t="shared" si="54"/>
        <v>24.061900000000001</v>
      </c>
      <c r="E517" s="2">
        <f t="shared" si="56"/>
        <v>24.035049999999998</v>
      </c>
      <c r="F517" s="2">
        <f t="shared" si="57"/>
        <v>23.782145</v>
      </c>
      <c r="G517" s="2">
        <f t="shared" si="59"/>
        <v>23.601761999999994</v>
      </c>
      <c r="H517" s="2">
        <f t="shared" si="55"/>
        <v>22.792411000000012</v>
      </c>
      <c r="I517" s="2">
        <f t="array" ref="I517">SUMPRODUCT(B501:B520, (ROW(B501:B520)-ROW(B501)+1)) / (20*21/2)</f>
        <v>23.982464761904762</v>
      </c>
      <c r="J517" s="2">
        <f t="shared" si="58"/>
        <v>23.849133132121928</v>
      </c>
      <c r="K517" s="2">
        <f t="shared" si="60"/>
        <v>23.634813416245667</v>
      </c>
    </row>
    <row r="518" spans="1:11" ht="13.5" x14ac:dyDescent="0.25">
      <c r="A518" s="3">
        <v>42759</v>
      </c>
      <c r="B518" s="2">
        <v>24.168299999999999</v>
      </c>
      <c r="C518" s="2">
        <f t="shared" si="61"/>
        <v>2.3699999999998056E-2</v>
      </c>
      <c r="D518" s="2">
        <f t="shared" ref="D518:D581" si="62">AVERAGE(B514:B518)</f>
        <v>24.111940000000001</v>
      </c>
      <c r="E518" s="2">
        <f t="shared" si="56"/>
        <v>24.045319999999997</v>
      </c>
      <c r="F518" s="2">
        <f t="shared" si="57"/>
        <v>23.832039999999996</v>
      </c>
      <c r="G518" s="2">
        <f t="shared" si="59"/>
        <v>23.611715999999998</v>
      </c>
      <c r="H518" s="2">
        <f t="shared" si="55"/>
        <v>22.802649000000017</v>
      </c>
      <c r="I518" s="2">
        <f t="array" ref="I518">SUMPRODUCT(B502:B521, (ROW(B502:B521)-ROW(B502)+1)) / (20*21/2)</f>
        <v>24.000893809523813</v>
      </c>
      <c r="J518" s="2">
        <f t="shared" si="58"/>
        <v>23.879529976681745</v>
      </c>
      <c r="K518" s="2">
        <f t="shared" si="60"/>
        <v>23.655734458745837</v>
      </c>
    </row>
    <row r="519" spans="1:11" ht="13.5" x14ac:dyDescent="0.25">
      <c r="A519" s="3">
        <v>42760</v>
      </c>
      <c r="B519" s="2">
        <v>24.015599999999999</v>
      </c>
      <c r="C519" s="2">
        <f t="shared" si="61"/>
        <v>-0.15269999999999939</v>
      </c>
      <c r="D519" s="2">
        <f t="shared" si="62"/>
        <v>24.070339999999998</v>
      </c>
      <c r="E519" s="2">
        <f t="shared" si="56"/>
        <v>24.027419999999999</v>
      </c>
      <c r="F519" s="2">
        <f t="shared" si="57"/>
        <v>23.874434999999998</v>
      </c>
      <c r="G519" s="2">
        <f t="shared" si="59"/>
        <v>23.615455999999995</v>
      </c>
      <c r="H519" s="2">
        <f t="shared" si="55"/>
        <v>22.812123500000013</v>
      </c>
      <c r="I519" s="2">
        <f t="array" ref="I519">SUMPRODUCT(B503:B522, (ROW(B503:B522)-ROW(B503)+1)) / (20*21/2)</f>
        <v>24.017128571428572</v>
      </c>
      <c r="J519" s="2">
        <f t="shared" si="58"/>
        <v>23.892489026521577</v>
      </c>
      <c r="K519" s="2">
        <f t="shared" si="60"/>
        <v>23.669846832912668</v>
      </c>
    </row>
    <row r="520" spans="1:11" ht="13.5" x14ac:dyDescent="0.25">
      <c r="A520" s="3">
        <v>42761</v>
      </c>
      <c r="B520" s="2">
        <v>23.702200000000001</v>
      </c>
      <c r="C520" s="2">
        <f t="shared" si="61"/>
        <v>-0.3133999999999979</v>
      </c>
      <c r="D520" s="2">
        <f t="shared" si="62"/>
        <v>24.071379999999998</v>
      </c>
      <c r="E520" s="2">
        <f t="shared" si="56"/>
        <v>24.004510000000003</v>
      </c>
      <c r="F520" s="2">
        <f t="shared" si="57"/>
        <v>23.898395000000001</v>
      </c>
      <c r="G520" s="2">
        <f t="shared" si="59"/>
        <v>23.615559999999991</v>
      </c>
      <c r="H520" s="2">
        <f t="shared" si="55"/>
        <v>22.821225000000013</v>
      </c>
      <c r="I520" s="2">
        <f t="array" ref="I520">SUMPRODUCT(B504:B523, (ROW(B504:B523)-ROW(B504)+1)) / (20*21/2)</f>
        <v>23.991365714285717</v>
      </c>
      <c r="J520" s="2">
        <f t="shared" si="58"/>
        <v>23.874366262090948</v>
      </c>
      <c r="K520" s="2">
        <f t="shared" si="60"/>
        <v>23.671115584563154</v>
      </c>
    </row>
    <row r="521" spans="1:11" ht="13.5" x14ac:dyDescent="0.25">
      <c r="A521" s="3">
        <v>42762</v>
      </c>
      <c r="B521" s="2">
        <v>24.091899999999999</v>
      </c>
      <c r="C521" s="2">
        <f t="shared" si="61"/>
        <v>0.38969999999999771</v>
      </c>
      <c r="D521" s="2">
        <f t="shared" si="62"/>
        <v>24.024519999999999</v>
      </c>
      <c r="E521" s="2">
        <f t="shared" si="56"/>
        <v>24.02083</v>
      </c>
      <c r="F521" s="2">
        <f t="shared" si="57"/>
        <v>23.921434999999995</v>
      </c>
      <c r="G521" s="2">
        <f t="shared" si="59"/>
        <v>23.623457999999996</v>
      </c>
      <c r="H521" s="2">
        <f t="shared" si="55"/>
        <v>22.832262000000014</v>
      </c>
      <c r="I521" s="2">
        <f t="array" ref="I521">SUMPRODUCT(B505:B524, (ROW(B505:B524)-ROW(B505)+1)) / (20*21/2)</f>
        <v>23.964349047619049</v>
      </c>
      <c r="J521" s="2">
        <f t="shared" si="58"/>
        <v>23.895083760939428</v>
      </c>
      <c r="K521" s="2">
        <f t="shared" si="60"/>
        <v>23.687616934188128</v>
      </c>
    </row>
    <row r="522" spans="1:11" ht="13.5" x14ac:dyDescent="0.25">
      <c r="A522" s="3">
        <v>42765</v>
      </c>
      <c r="B522" s="2">
        <v>24.091899999999999</v>
      </c>
      <c r="C522" s="2">
        <f t="shared" si="61"/>
        <v>0</v>
      </c>
      <c r="D522" s="2">
        <f t="shared" si="62"/>
        <v>24.013979999999997</v>
      </c>
      <c r="E522" s="2">
        <f t="shared" si="56"/>
        <v>24.037940000000003</v>
      </c>
      <c r="F522" s="2">
        <f t="shared" si="57"/>
        <v>23.967509999999997</v>
      </c>
      <c r="G522" s="2">
        <f t="shared" si="59"/>
        <v>23.631355999999997</v>
      </c>
      <c r="H522" s="2">
        <f t="shared" ref="H522:H585" si="63">AVERAGE(B323:B522)</f>
        <v>22.843374500000014</v>
      </c>
      <c r="I522" s="2">
        <f t="array" ref="I522">SUMPRODUCT(B506:B525, (ROW(B506:B525)-ROW(B506)+1)) / (20*21/2)</f>
        <v>23.937307142857144</v>
      </c>
      <c r="J522" s="2">
        <f t="shared" si="58"/>
        <v>23.913828164659485</v>
      </c>
      <c r="K522" s="2">
        <f t="shared" si="60"/>
        <v>23.703471172063104</v>
      </c>
    </row>
    <row r="523" spans="1:11" ht="13.5" x14ac:dyDescent="0.25">
      <c r="A523" s="3">
        <v>42766</v>
      </c>
      <c r="B523" s="2">
        <v>23.696999999999999</v>
      </c>
      <c r="C523" s="2">
        <f t="shared" si="61"/>
        <v>-0.39489999999999981</v>
      </c>
      <c r="D523" s="2">
        <f t="shared" si="62"/>
        <v>23.919719999999998</v>
      </c>
      <c r="E523" s="2">
        <f t="shared" si="56"/>
        <v>24.015830000000001</v>
      </c>
      <c r="F523" s="2">
        <f t="shared" si="57"/>
        <v>23.980675000000002</v>
      </c>
      <c r="G523" s="2">
        <f t="shared" si="59"/>
        <v>23.631355999999993</v>
      </c>
      <c r="H523" s="2">
        <f t="shared" si="63"/>
        <v>22.852512500000017</v>
      </c>
      <c r="I523" s="2">
        <f t="array" ref="I523">SUMPRODUCT(B507:B526, (ROW(B507:B526)-ROW(B507)+1)) / (20*21/2)</f>
        <v>23.911393333333333</v>
      </c>
      <c r="J523" s="2">
        <f t="shared" si="58"/>
        <v>23.893177863263343</v>
      </c>
      <c r="K523" s="2">
        <f t="shared" si="60"/>
        <v>23.703217400609653</v>
      </c>
    </row>
    <row r="524" spans="1:11" ht="13.5" x14ac:dyDescent="0.25">
      <c r="A524" s="3">
        <v>42767</v>
      </c>
      <c r="B524" s="2">
        <v>23.696999999999999</v>
      </c>
      <c r="C524" s="2">
        <f t="shared" si="61"/>
        <v>0</v>
      </c>
      <c r="D524" s="2">
        <f t="shared" si="62"/>
        <v>23.856000000000002</v>
      </c>
      <c r="E524" s="2">
        <f t="shared" ref="E524:E587" si="64">AVERAGE(B515:B524)</f>
        <v>23.963170000000002</v>
      </c>
      <c r="F524" s="2">
        <f t="shared" si="57"/>
        <v>23.980940000000004</v>
      </c>
      <c r="G524" s="2">
        <f t="shared" si="59"/>
        <v>23.632409999999986</v>
      </c>
      <c r="H524" s="2">
        <f t="shared" si="63"/>
        <v>22.861650500000017</v>
      </c>
      <c r="I524" s="2">
        <f t="array" ref="I524">SUMPRODUCT(B508:B527, (ROW(B508:B527)-ROW(B508)+1)) / (20*21/2)</f>
        <v>23.88648238095238</v>
      </c>
      <c r="J524" s="2">
        <f t="shared" si="58"/>
        <v>23.874494257238265</v>
      </c>
      <c r="K524" s="2">
        <f t="shared" si="60"/>
        <v>23.702973580977904</v>
      </c>
    </row>
    <row r="525" spans="1:11" ht="13.5" x14ac:dyDescent="0.25">
      <c r="A525" s="3">
        <v>42768</v>
      </c>
      <c r="B525" s="2">
        <v>23.696999999999999</v>
      </c>
      <c r="C525" s="2">
        <f t="shared" si="61"/>
        <v>0</v>
      </c>
      <c r="D525" s="2">
        <f t="shared" si="62"/>
        <v>23.854959999999998</v>
      </c>
      <c r="E525" s="2">
        <f t="shared" si="64"/>
        <v>23.963170000000002</v>
      </c>
      <c r="F525" s="2">
        <f t="shared" si="57"/>
        <v>23.969095000000003</v>
      </c>
      <c r="G525" s="2">
        <f t="shared" si="59"/>
        <v>23.632463999999985</v>
      </c>
      <c r="H525" s="2">
        <f t="shared" si="63"/>
        <v>22.870801000000018</v>
      </c>
      <c r="I525" s="2">
        <f t="array" ref="I525">SUMPRODUCT(B509:B528, (ROW(B509:B528)-ROW(B509)+1)) / (20*21/2)</f>
        <v>23.862837619047617</v>
      </c>
      <c r="J525" s="2">
        <f t="shared" si="58"/>
        <v>23.857590042263194</v>
      </c>
      <c r="K525" s="2">
        <f t="shared" si="60"/>
        <v>23.702739322900342</v>
      </c>
    </row>
    <row r="526" spans="1:11" ht="13.5" x14ac:dyDescent="0.25">
      <c r="A526" s="3">
        <v>42769</v>
      </c>
      <c r="B526" s="2">
        <v>23.696999999999999</v>
      </c>
      <c r="C526" s="2">
        <f t="shared" si="61"/>
        <v>0</v>
      </c>
      <c r="D526" s="2">
        <f t="shared" si="62"/>
        <v>23.775980000000001</v>
      </c>
      <c r="E526" s="2">
        <f t="shared" si="64"/>
        <v>23.90025</v>
      </c>
      <c r="F526" s="2">
        <f t="shared" si="57"/>
        <v>23.958565</v>
      </c>
      <c r="G526" s="2">
        <f t="shared" si="59"/>
        <v>23.632463999999981</v>
      </c>
      <c r="H526" s="2">
        <f t="shared" si="63"/>
        <v>22.880567500000019</v>
      </c>
      <c r="I526" s="2">
        <f t="array" ref="I526">SUMPRODUCT(B510:B529, (ROW(B510:B529)-ROW(B510)+1)) / (20*21/2)</f>
        <v>23.840948095238094</v>
      </c>
      <c r="J526" s="2">
        <f t="shared" si="58"/>
        <v>23.842295752523842</v>
      </c>
      <c r="K526" s="2">
        <f t="shared" si="60"/>
        <v>23.702514251414058</v>
      </c>
    </row>
    <row r="527" spans="1:11" ht="13.5" x14ac:dyDescent="0.25">
      <c r="A527" s="3">
        <v>42772</v>
      </c>
      <c r="B527" s="2">
        <v>23.696999999999999</v>
      </c>
      <c r="C527" s="2">
        <f t="shared" si="61"/>
        <v>0</v>
      </c>
      <c r="D527" s="2">
        <f t="shared" si="62"/>
        <v>23.696999999999999</v>
      </c>
      <c r="E527" s="2">
        <f t="shared" si="64"/>
        <v>23.85549</v>
      </c>
      <c r="F527" s="2">
        <f t="shared" si="57"/>
        <v>23.945270000000001</v>
      </c>
      <c r="G527" s="2">
        <f t="shared" si="59"/>
        <v>23.632463999999981</v>
      </c>
      <c r="H527" s="2">
        <f t="shared" si="63"/>
        <v>22.891339500000022</v>
      </c>
      <c r="I527" s="2">
        <f t="array" ref="I527">SUMPRODUCT(B511:B530, (ROW(B511:B530)-ROW(B511)+1)) / (20*21/2)</f>
        <v>23.821428095238094</v>
      </c>
      <c r="J527" s="2">
        <f t="shared" si="58"/>
        <v>23.828458061807286</v>
      </c>
      <c r="K527" s="2">
        <f t="shared" si="60"/>
        <v>23.70229800626057</v>
      </c>
    </row>
    <row r="528" spans="1:11" ht="13.5" x14ac:dyDescent="0.25">
      <c r="A528" s="3">
        <v>42773</v>
      </c>
      <c r="B528" s="2">
        <v>23.696999999999999</v>
      </c>
      <c r="C528" s="2">
        <f t="shared" si="61"/>
        <v>0</v>
      </c>
      <c r="D528" s="2">
        <f t="shared" si="62"/>
        <v>23.696999999999999</v>
      </c>
      <c r="E528" s="2">
        <f t="shared" si="64"/>
        <v>23.80836</v>
      </c>
      <c r="F528" s="2">
        <f t="shared" si="57"/>
        <v>23.926840000000002</v>
      </c>
      <c r="G528" s="2">
        <f t="shared" si="59"/>
        <v>23.632463999999985</v>
      </c>
      <c r="H528" s="2">
        <f t="shared" si="63"/>
        <v>22.901106000000016</v>
      </c>
      <c r="I528" s="2">
        <f t="array" ref="I528">SUMPRODUCT(B512:B531, (ROW(B512:B531)-ROW(B512)+1)) / (20*21/2)</f>
        <v>23.828099999999999</v>
      </c>
      <c r="J528" s="2">
        <f t="shared" si="58"/>
        <v>23.815938246397067</v>
      </c>
      <c r="K528" s="2">
        <f t="shared" si="60"/>
        <v>23.702090241309179</v>
      </c>
    </row>
    <row r="529" spans="1:11" ht="13.5" x14ac:dyDescent="0.25">
      <c r="A529" s="3">
        <v>42774</v>
      </c>
      <c r="B529" s="2">
        <v>23.696999999999999</v>
      </c>
      <c r="C529" s="2">
        <f t="shared" si="61"/>
        <v>0</v>
      </c>
      <c r="D529" s="2">
        <f t="shared" si="62"/>
        <v>23.696999999999999</v>
      </c>
      <c r="E529" s="2">
        <f t="shared" si="64"/>
        <v>23.776500000000002</v>
      </c>
      <c r="F529" s="2">
        <f t="shared" si="57"/>
        <v>23.901959999999999</v>
      </c>
      <c r="G529" s="2">
        <f t="shared" si="59"/>
        <v>23.632463999999985</v>
      </c>
      <c r="H529" s="2">
        <f t="shared" si="63"/>
        <v>22.912745500000018</v>
      </c>
      <c r="I529" s="2">
        <f t="array" ref="I529">SUMPRODUCT(B513:B532, (ROW(B513:B532)-ROW(B513)+1)) / (20*21/2)</f>
        <v>23.847154761904761</v>
      </c>
      <c r="J529" s="2">
        <f t="shared" si="58"/>
        <v>23.804610794359252</v>
      </c>
      <c r="K529" s="2">
        <f t="shared" si="60"/>
        <v>23.701890624002935</v>
      </c>
    </row>
    <row r="530" spans="1:11" ht="13.5" x14ac:dyDescent="0.25">
      <c r="A530" s="3">
        <v>42775</v>
      </c>
      <c r="B530" s="2">
        <v>23.696999999999999</v>
      </c>
      <c r="C530" s="2">
        <f t="shared" si="61"/>
        <v>0</v>
      </c>
      <c r="D530" s="2">
        <f t="shared" si="62"/>
        <v>23.696999999999999</v>
      </c>
      <c r="E530" s="2">
        <f t="shared" si="64"/>
        <v>23.775980000000001</v>
      </c>
      <c r="F530" s="2">
        <f t="shared" si="57"/>
        <v>23.890245</v>
      </c>
      <c r="G530" s="2">
        <f t="shared" si="59"/>
        <v>23.635097999999985</v>
      </c>
      <c r="H530" s="2">
        <f t="shared" si="63"/>
        <v>22.923769000000021</v>
      </c>
      <c r="I530" s="2">
        <f t="array" ref="I530">SUMPRODUCT(B514:B533, (ROW(B514:B533)-ROW(B514)+1)) / (20*21/2)</f>
        <v>23.865394761904763</v>
      </c>
      <c r="J530" s="2">
        <f t="shared" si="58"/>
        <v>23.794362147277418</v>
      </c>
      <c r="K530" s="2">
        <f t="shared" si="60"/>
        <v>23.701698834826352</v>
      </c>
    </row>
    <row r="531" spans="1:11" ht="13.5" x14ac:dyDescent="0.25">
      <c r="A531" s="3">
        <v>42776</v>
      </c>
      <c r="B531" s="2">
        <v>23.9603</v>
      </c>
      <c r="C531" s="2">
        <f t="shared" si="61"/>
        <v>0.26330000000000098</v>
      </c>
      <c r="D531" s="2">
        <f t="shared" si="62"/>
        <v>23.749659999999999</v>
      </c>
      <c r="E531" s="2">
        <f t="shared" si="64"/>
        <v>23.762819999999998</v>
      </c>
      <c r="F531" s="2">
        <f t="shared" si="57"/>
        <v>23.891825000000004</v>
      </c>
      <c r="G531" s="2">
        <f t="shared" si="59"/>
        <v>23.64826399999999</v>
      </c>
      <c r="H531" s="2">
        <f t="shared" si="63"/>
        <v>22.936058500000016</v>
      </c>
      <c r="I531" s="2">
        <f t="array" ref="I531">SUMPRODUCT(B515:B534, (ROW(B515:B534)-ROW(B515)+1)) / (20*21/2)</f>
        <v>23.857730952380951</v>
      </c>
      <c r="J531" s="2">
        <f t="shared" si="58"/>
        <v>23.810165752298619</v>
      </c>
      <c r="K531" s="2">
        <f t="shared" si="60"/>
        <v>23.711840056990027</v>
      </c>
    </row>
    <row r="532" spans="1:11" ht="13.5" x14ac:dyDescent="0.25">
      <c r="A532" s="3">
        <v>42779</v>
      </c>
      <c r="B532" s="2">
        <v>24.091899999999999</v>
      </c>
      <c r="C532" s="2">
        <f t="shared" si="61"/>
        <v>0.13159999999999883</v>
      </c>
      <c r="D532" s="2">
        <f t="shared" si="62"/>
        <v>23.82864</v>
      </c>
      <c r="E532" s="2">
        <f t="shared" si="64"/>
        <v>23.762819999999998</v>
      </c>
      <c r="F532" s="2">
        <f t="shared" ref="F532:F595" si="65">AVERAGE(B513:B532)</f>
        <v>23.900380000000006</v>
      </c>
      <c r="G532" s="2">
        <f t="shared" si="59"/>
        <v>23.666693999999989</v>
      </c>
      <c r="H532" s="2">
        <f t="shared" si="63"/>
        <v>22.949685000000017</v>
      </c>
      <c r="I532" s="2">
        <f t="array" ref="I532">SUMPRODUCT(B516:B535, (ROW(B516:B535)-ROW(B516)+1)) / (20*21/2)</f>
        <v>23.846938571428566</v>
      </c>
      <c r="J532" s="2">
        <f t="shared" si="58"/>
        <v>23.836997585413037</v>
      </c>
      <c r="K532" s="2">
        <f t="shared" si="60"/>
        <v>23.726744368480613</v>
      </c>
    </row>
    <row r="533" spans="1:11" ht="13.5" x14ac:dyDescent="0.25">
      <c r="A533" s="3">
        <v>42780</v>
      </c>
      <c r="B533" s="2">
        <v>24.091899999999999</v>
      </c>
      <c r="C533" s="2">
        <f t="shared" si="61"/>
        <v>0</v>
      </c>
      <c r="D533" s="2">
        <f t="shared" si="62"/>
        <v>23.907619999999998</v>
      </c>
      <c r="E533" s="2">
        <f t="shared" si="64"/>
        <v>23.802309999999999</v>
      </c>
      <c r="F533" s="2">
        <f t="shared" si="65"/>
        <v>23.909070000000003</v>
      </c>
      <c r="G533" s="2">
        <f t="shared" si="59"/>
        <v>23.680911999999989</v>
      </c>
      <c r="H533" s="2">
        <f t="shared" si="63"/>
        <v>22.963311500000021</v>
      </c>
      <c r="I533" s="2">
        <f t="array" ref="I533">SUMPRODUCT(B517:B536, (ROW(B517:B536)-ROW(B517)+1)) / (20*21/2)</f>
        <v>23.830750952380953</v>
      </c>
      <c r="J533" s="2">
        <f t="shared" ref="J533:J596" si="66">$J$4*B533+J532*(1-$J$4)</f>
        <v>23.861274005849893</v>
      </c>
      <c r="K533" s="2">
        <f t="shared" si="60"/>
        <v>23.741064197167649</v>
      </c>
    </row>
    <row r="534" spans="1:11" ht="13.5" x14ac:dyDescent="0.25">
      <c r="A534" s="3">
        <v>42781</v>
      </c>
      <c r="B534" s="2">
        <v>23.828600000000002</v>
      </c>
      <c r="C534" s="2">
        <f t="shared" si="61"/>
        <v>-0.26329999999999742</v>
      </c>
      <c r="D534" s="2">
        <f t="shared" si="62"/>
        <v>23.93394</v>
      </c>
      <c r="E534" s="2">
        <f t="shared" si="64"/>
        <v>23.815469999999998</v>
      </c>
      <c r="F534" s="2">
        <f t="shared" si="65"/>
        <v>23.889320000000005</v>
      </c>
      <c r="G534" s="2">
        <f t="shared" si="59"/>
        <v>23.684071999999993</v>
      </c>
      <c r="H534" s="2">
        <f t="shared" si="63"/>
        <v>22.975747000000016</v>
      </c>
      <c r="I534" s="2">
        <f t="array" ref="I534">SUMPRODUCT(B518:B537, (ROW(B518:B537)-ROW(B518)+1)) / (20*21/2)</f>
        <v>23.840005714285716</v>
      </c>
      <c r="J534" s="2">
        <f t="shared" si="66"/>
        <v>23.858162195768951</v>
      </c>
      <c r="K534" s="2">
        <f t="shared" si="60"/>
        <v>23.74449697374931</v>
      </c>
    </row>
    <row r="535" spans="1:11" ht="13.5" x14ac:dyDescent="0.25">
      <c r="A535" s="3">
        <v>42782</v>
      </c>
      <c r="B535" s="2">
        <v>23.776</v>
      </c>
      <c r="C535" s="2">
        <f t="shared" si="61"/>
        <v>-5.2600000000001756E-2</v>
      </c>
      <c r="D535" s="2">
        <f t="shared" si="62"/>
        <v>23.949739999999998</v>
      </c>
      <c r="E535" s="2">
        <f t="shared" si="64"/>
        <v>23.823370000000004</v>
      </c>
      <c r="F535" s="2">
        <f t="shared" si="65"/>
        <v>23.893270000000005</v>
      </c>
      <c r="G535" s="2">
        <f t="shared" si="59"/>
        <v>23.686705999999994</v>
      </c>
      <c r="H535" s="2">
        <f t="shared" si="63"/>
        <v>22.987794000000019</v>
      </c>
      <c r="I535" s="2">
        <f t="array" ref="I535">SUMPRODUCT(B519:B538, (ROW(B519:B538)-ROW(B519)+1)) / (20*21/2)</f>
        <v>23.850138095238098</v>
      </c>
      <c r="J535" s="2">
        <f t="shared" si="66"/>
        <v>23.850337224743338</v>
      </c>
      <c r="K535" s="2">
        <f t="shared" si="60"/>
        <v>23.745732386543459</v>
      </c>
    </row>
    <row r="536" spans="1:11" ht="13.5" x14ac:dyDescent="0.25">
      <c r="A536" s="3">
        <v>42783</v>
      </c>
      <c r="B536" s="2">
        <v>23.723299999999998</v>
      </c>
      <c r="C536" s="2">
        <f t="shared" si="61"/>
        <v>-5.2700000000001523E-2</v>
      </c>
      <c r="D536" s="2">
        <f t="shared" si="62"/>
        <v>23.902339999999999</v>
      </c>
      <c r="E536" s="2">
        <f t="shared" si="64"/>
        <v>23.826000000000001</v>
      </c>
      <c r="F536" s="2">
        <f t="shared" si="65"/>
        <v>23.863125000000004</v>
      </c>
      <c r="G536" s="2">
        <f t="shared" si="59"/>
        <v>23.692498000000001</v>
      </c>
      <c r="H536" s="2">
        <f t="shared" si="63"/>
        <v>22.999577500000015</v>
      </c>
      <c r="I536" s="2">
        <f t="array" ref="I536">SUMPRODUCT(B520:B539, (ROW(B520:B539)-ROW(B520)+1)) / (20*21/2)</f>
        <v>23.873794285714286</v>
      </c>
      <c r="J536" s="2">
        <f t="shared" si="66"/>
        <v>23.838238441434449</v>
      </c>
      <c r="K536" s="2">
        <f t="shared" si="60"/>
        <v>23.744852685110384</v>
      </c>
    </row>
    <row r="537" spans="1:11" ht="13.5" x14ac:dyDescent="0.25">
      <c r="A537" s="3">
        <v>42786</v>
      </c>
      <c r="B537" s="2">
        <v>23.9603</v>
      </c>
      <c r="C537" s="2">
        <f t="shared" si="61"/>
        <v>0.23700000000000188</v>
      </c>
      <c r="D537" s="2">
        <f t="shared" si="62"/>
        <v>23.87602</v>
      </c>
      <c r="E537" s="2">
        <f t="shared" si="64"/>
        <v>23.852329999999998</v>
      </c>
      <c r="F537" s="2">
        <f t="shared" si="65"/>
        <v>23.853910000000003</v>
      </c>
      <c r="G537" s="2">
        <f t="shared" si="59"/>
        <v>23.705138000000002</v>
      </c>
      <c r="H537" s="2">
        <f t="shared" si="63"/>
        <v>23.012546000000011</v>
      </c>
      <c r="I537" s="2">
        <f t="array" ref="I537">SUMPRODUCT(B521:B540, (ROW(B521:B540)-ROW(B521)+1)) / (20*21/2)</f>
        <v>23.897087142857146</v>
      </c>
      <c r="J537" s="2">
        <f t="shared" si="66"/>
        <v>23.849863351774026</v>
      </c>
      <c r="K537" s="2">
        <f t="shared" si="60"/>
        <v>23.753301599419782</v>
      </c>
    </row>
    <row r="538" spans="1:11" ht="13.5" x14ac:dyDescent="0.25">
      <c r="A538" s="3">
        <v>42787</v>
      </c>
      <c r="B538" s="2">
        <v>23.9603</v>
      </c>
      <c r="C538" s="2">
        <f t="shared" si="61"/>
        <v>0</v>
      </c>
      <c r="D538" s="2">
        <f t="shared" si="62"/>
        <v>23.849700000000002</v>
      </c>
      <c r="E538" s="2">
        <f t="shared" si="64"/>
        <v>23.878659999999996</v>
      </c>
      <c r="F538" s="2">
        <f t="shared" si="65"/>
        <v>23.843510000000002</v>
      </c>
      <c r="G538" s="2">
        <f t="shared" si="59"/>
        <v>23.715669999999999</v>
      </c>
      <c r="H538" s="2">
        <f t="shared" si="63"/>
        <v>23.02550200000001</v>
      </c>
      <c r="I538" s="2">
        <f t="array" ref="I538">SUMPRODUCT(B522:B541, (ROW(B522:B541)-ROW(B522)+1)) / (20*21/2)</f>
        <v>23.918524285714284</v>
      </c>
      <c r="J538" s="2">
        <f t="shared" si="66"/>
        <v>23.860381127795549</v>
      </c>
      <c r="K538" s="2">
        <f t="shared" si="60"/>
        <v>23.761419183756264</v>
      </c>
    </row>
    <row r="539" spans="1:11" ht="13.5" x14ac:dyDescent="0.25">
      <c r="A539" s="3">
        <v>42788</v>
      </c>
      <c r="B539" s="2">
        <v>24.091899999999999</v>
      </c>
      <c r="C539" s="2">
        <f t="shared" si="61"/>
        <v>0.13159999999999883</v>
      </c>
      <c r="D539" s="2">
        <f t="shared" si="62"/>
        <v>23.902359999999998</v>
      </c>
      <c r="E539" s="2">
        <f t="shared" si="64"/>
        <v>23.918150000000001</v>
      </c>
      <c r="F539" s="2">
        <f t="shared" si="65"/>
        <v>23.847325000000005</v>
      </c>
      <c r="G539" s="2">
        <f t="shared" si="59"/>
        <v>23.728939999999998</v>
      </c>
      <c r="H539" s="2">
        <f t="shared" si="63"/>
        <v>23.035823000000015</v>
      </c>
      <c r="I539" s="2">
        <f t="array" ref="I539">SUMPRODUCT(B523:B542, (ROW(B523:B542)-ROW(B523)+1)) / (20*21/2)</f>
        <v>23.952504285714284</v>
      </c>
      <c r="J539" s="2">
        <f t="shared" si="66"/>
        <v>23.882430544195969</v>
      </c>
      <c r="K539" s="2">
        <f t="shared" si="60"/>
        <v>23.774379215765823</v>
      </c>
    </row>
    <row r="540" spans="1:11" ht="13.5" x14ac:dyDescent="0.25">
      <c r="A540" s="3">
        <v>42789</v>
      </c>
      <c r="B540" s="2">
        <v>24.091899999999999</v>
      </c>
      <c r="C540" s="2">
        <f t="shared" si="61"/>
        <v>0</v>
      </c>
      <c r="D540" s="2">
        <f t="shared" si="62"/>
        <v>23.965539999999997</v>
      </c>
      <c r="E540" s="2">
        <f t="shared" si="64"/>
        <v>23.957640000000001</v>
      </c>
      <c r="F540" s="2">
        <f t="shared" si="65"/>
        <v>23.866810000000005</v>
      </c>
      <c r="G540" s="2">
        <f t="shared" si="59"/>
        <v>23.746317999999995</v>
      </c>
      <c r="H540" s="2">
        <f t="shared" si="63"/>
        <v>23.043429000000014</v>
      </c>
      <c r="I540" s="2">
        <f t="array" ref="I540">SUMPRODUCT(B524:B543, (ROW(B524:B543)-ROW(B524)+1)) / (20*21/2)</f>
        <v>23.984599999999997</v>
      </c>
      <c r="J540" s="2">
        <f t="shared" si="66"/>
        <v>23.902380016177304</v>
      </c>
      <c r="K540" s="2">
        <f t="shared" si="60"/>
        <v>23.786831011225985</v>
      </c>
    </row>
    <row r="541" spans="1:11" ht="13.5" x14ac:dyDescent="0.25">
      <c r="A541" s="3">
        <v>42790</v>
      </c>
      <c r="B541" s="2">
        <v>24.091899999999999</v>
      </c>
      <c r="C541" s="2">
        <f t="shared" si="61"/>
        <v>0</v>
      </c>
      <c r="D541" s="2">
        <f t="shared" si="62"/>
        <v>24.039259999999999</v>
      </c>
      <c r="E541" s="2">
        <f t="shared" si="64"/>
        <v>23.970800000000001</v>
      </c>
      <c r="F541" s="2">
        <f t="shared" si="65"/>
        <v>23.866810000000005</v>
      </c>
      <c r="G541" s="2">
        <f t="shared" si="59"/>
        <v>23.764747999999994</v>
      </c>
      <c r="H541" s="2">
        <f t="shared" si="63"/>
        <v>23.053285000000013</v>
      </c>
      <c r="I541" s="2">
        <f t="array" ref="I541">SUMPRODUCT(B525:B544, (ROW(B525:B544)-ROW(B525)+1)) / (20*21/2)</f>
        <v>24.010489047619043</v>
      </c>
      <c r="J541" s="2">
        <f t="shared" si="66"/>
        <v>23.920429538446129</v>
      </c>
      <c r="K541" s="2">
        <f t="shared" si="60"/>
        <v>23.798794500981828</v>
      </c>
    </row>
    <row r="542" spans="1:11" ht="13.5" x14ac:dyDescent="0.25">
      <c r="A542" s="3">
        <v>42793</v>
      </c>
      <c r="B542" s="2">
        <v>24.223600000000001</v>
      </c>
      <c r="C542" s="2">
        <f t="shared" si="61"/>
        <v>0.13170000000000215</v>
      </c>
      <c r="D542" s="2">
        <f t="shared" si="62"/>
        <v>24.091919999999998</v>
      </c>
      <c r="E542" s="2">
        <f t="shared" si="64"/>
        <v>23.983970000000003</v>
      </c>
      <c r="F542" s="2">
        <f t="shared" si="65"/>
        <v>23.873395000000002</v>
      </c>
      <c r="G542" s="2">
        <f t="shared" si="59"/>
        <v>23.785865999999992</v>
      </c>
      <c r="H542" s="2">
        <f t="shared" si="63"/>
        <v>23.064176500000016</v>
      </c>
      <c r="I542" s="2">
        <f t="array" ref="I542">SUMPRODUCT(B526:B545, (ROW(B526:B545)-ROW(B526)+1)) / (20*21/2)</f>
        <v>24.034626190476189</v>
      </c>
      <c r="J542" s="2">
        <f t="shared" si="66"/>
        <v>23.949302915736972</v>
      </c>
      <c r="K542" s="2">
        <f t="shared" si="60"/>
        <v>23.815453540159012</v>
      </c>
    </row>
    <row r="543" spans="1:11" ht="13.5" x14ac:dyDescent="0.25">
      <c r="A543" s="3">
        <v>42794</v>
      </c>
      <c r="B543" s="2">
        <v>24.2104</v>
      </c>
      <c r="C543" s="2">
        <f t="shared" si="61"/>
        <v>-1.3200000000001211E-2</v>
      </c>
      <c r="D543" s="2">
        <f t="shared" si="62"/>
        <v>24.141939999999998</v>
      </c>
      <c r="E543" s="2">
        <f t="shared" si="64"/>
        <v>23.995820000000002</v>
      </c>
      <c r="F543" s="2">
        <f t="shared" si="65"/>
        <v>23.899065</v>
      </c>
      <c r="G543" s="2">
        <f t="shared" si="59"/>
        <v>23.806719999999991</v>
      </c>
      <c r="H543" s="2">
        <f t="shared" si="63"/>
        <v>23.075002000000012</v>
      </c>
      <c r="I543" s="2">
        <f t="array" ref="I543">SUMPRODUCT(B527:B546, (ROW(B527:B546)-ROW(B527)+1)) / (20*21/2)</f>
        <v>24.056224285714283</v>
      </c>
      <c r="J543" s="2">
        <f t="shared" si="66"/>
        <v>23.974169304714405</v>
      </c>
      <c r="K543" s="2">
        <f t="shared" si="60"/>
        <v>23.830941636623365</v>
      </c>
    </row>
    <row r="544" spans="1:11" ht="13.5" x14ac:dyDescent="0.25">
      <c r="A544" s="3">
        <v>42795</v>
      </c>
      <c r="B544" s="2">
        <v>24.1709</v>
      </c>
      <c r="C544" s="2">
        <f t="shared" si="61"/>
        <v>-3.9500000000000313E-2</v>
      </c>
      <c r="D544" s="2">
        <f t="shared" si="62"/>
        <v>24.157739999999997</v>
      </c>
      <c r="E544" s="2">
        <f t="shared" si="64"/>
        <v>24.030049999999999</v>
      </c>
      <c r="F544" s="2">
        <f t="shared" si="65"/>
        <v>23.922760000000004</v>
      </c>
      <c r="G544" s="2">
        <f t="shared" si="59"/>
        <v>23.826729999999994</v>
      </c>
      <c r="H544" s="2">
        <f t="shared" si="63"/>
        <v>23.084121500000009</v>
      </c>
      <c r="I544" s="2">
        <f t="array" ref="I544">SUMPRODUCT(B528:B547, (ROW(B528:B547)-ROW(B528)+1)) / (20*21/2)</f>
        <v>24.056248571428572</v>
      </c>
      <c r="J544" s="2">
        <f t="shared" si="66"/>
        <v>23.992905561408271</v>
      </c>
      <c r="K544" s="2">
        <f t="shared" si="60"/>
        <v>23.844273337147939</v>
      </c>
    </row>
    <row r="545" spans="1:11" ht="13.5" x14ac:dyDescent="0.25">
      <c r="A545" s="3">
        <v>42796</v>
      </c>
      <c r="B545" s="2">
        <v>24.176200000000001</v>
      </c>
      <c r="C545" s="2">
        <f t="shared" si="61"/>
        <v>5.3000000000018588E-3</v>
      </c>
      <c r="D545" s="2">
        <f t="shared" si="62"/>
        <v>24.174600000000005</v>
      </c>
      <c r="E545" s="2">
        <f t="shared" si="64"/>
        <v>24.070069999999998</v>
      </c>
      <c r="F545" s="2">
        <f t="shared" si="65"/>
        <v>23.946720000000006</v>
      </c>
      <c r="G545" s="2">
        <f t="shared" si="59"/>
        <v>23.841579999999993</v>
      </c>
      <c r="H545" s="2">
        <f t="shared" si="63"/>
        <v>23.093770500000009</v>
      </c>
      <c r="I545" s="2">
        <f t="array" ref="I545">SUMPRODUCT(B529:B548, (ROW(B529:B548)-ROW(B529)+1)) / (20*21/2)</f>
        <v>24.056473809523808</v>
      </c>
      <c r="J545" s="2">
        <f t="shared" si="66"/>
        <v>24.010362174607486</v>
      </c>
      <c r="K545" s="2">
        <f t="shared" si="60"/>
        <v>23.857290069024494</v>
      </c>
    </row>
    <row r="546" spans="1:11" ht="13.5" x14ac:dyDescent="0.25">
      <c r="A546" s="3">
        <v>42797</v>
      </c>
      <c r="B546" s="2">
        <v>24.173500000000001</v>
      </c>
      <c r="C546" s="2">
        <f t="shared" si="61"/>
        <v>-2.7000000000008129E-3</v>
      </c>
      <c r="D546" s="2">
        <f t="shared" si="62"/>
        <v>24.190920000000002</v>
      </c>
      <c r="E546" s="2">
        <f t="shared" si="64"/>
        <v>24.115089999999995</v>
      </c>
      <c r="F546" s="2">
        <f t="shared" si="65"/>
        <v>23.970545000000001</v>
      </c>
      <c r="G546" s="2">
        <f t="shared" si="59"/>
        <v>23.861641999999996</v>
      </c>
      <c r="H546" s="2">
        <f t="shared" si="63"/>
        <v>23.104034500000012</v>
      </c>
      <c r="I546" s="2">
        <f t="array" ref="I546">SUMPRODUCT(B530:B549, (ROW(B530:B549)-ROW(B530)+1)) / (20*21/2)</f>
        <v>24.077891428571427</v>
      </c>
      <c r="J546" s="2">
        <f t="shared" si="66"/>
        <v>24.025899110359155</v>
      </c>
      <c r="K546" s="2">
        <f t="shared" si="60"/>
        <v>23.869690458474516</v>
      </c>
    </row>
    <row r="547" spans="1:11" ht="13.5" x14ac:dyDescent="0.25">
      <c r="A547" s="3">
        <v>42800</v>
      </c>
      <c r="B547" s="2">
        <v>23.970800000000001</v>
      </c>
      <c r="C547" s="2">
        <f t="shared" si="61"/>
        <v>-0.2027000000000001</v>
      </c>
      <c r="D547" s="2">
        <f t="shared" si="62"/>
        <v>24.140360000000001</v>
      </c>
      <c r="E547" s="2">
        <f t="shared" si="64"/>
        <v>24.116139999999994</v>
      </c>
      <c r="F547" s="2">
        <f t="shared" si="65"/>
        <v>23.984234999999998</v>
      </c>
      <c r="G547" s="2">
        <f t="shared" si="59"/>
        <v>23.877649999999999</v>
      </c>
      <c r="H547" s="2">
        <f t="shared" si="63"/>
        <v>23.113285000000008</v>
      </c>
      <c r="I547" s="2">
        <f t="array" ref="I547">SUMPRODUCT(B531:B550, (ROW(B531:B550)-ROW(B531)+1)) / (20*21/2)</f>
        <v>24.094287142857148</v>
      </c>
      <c r="J547" s="2">
        <f t="shared" si="66"/>
        <v>24.020651576039235</v>
      </c>
      <c r="K547" s="2">
        <f t="shared" si="60"/>
        <v>23.873655538534337</v>
      </c>
    </row>
    <row r="548" spans="1:11" ht="13.5" x14ac:dyDescent="0.25">
      <c r="A548" s="3">
        <v>42801</v>
      </c>
      <c r="B548" s="2">
        <v>23.986599999999999</v>
      </c>
      <c r="C548" s="2">
        <f t="shared" si="61"/>
        <v>1.5799999999998704E-2</v>
      </c>
      <c r="D548" s="2">
        <f t="shared" si="62"/>
        <v>24.095599999999997</v>
      </c>
      <c r="E548" s="2">
        <f t="shared" si="64"/>
        <v>24.118769999999998</v>
      </c>
      <c r="F548" s="2">
        <f t="shared" si="65"/>
        <v>23.998714999999997</v>
      </c>
      <c r="G548" s="2">
        <f t="shared" si="59"/>
        <v>23.893974000000004</v>
      </c>
      <c r="H548" s="2">
        <f t="shared" si="63"/>
        <v>23.12449950000001</v>
      </c>
      <c r="I548" s="2">
        <f t="array" ref="I548">SUMPRODUCT(B532:B551, (ROW(B532:B551)-ROW(B532)+1)) / (20*21/2)</f>
        <v>24.065672380952385</v>
      </c>
      <c r="J548" s="2">
        <f t="shared" si="66"/>
        <v>24.017408568797403</v>
      </c>
      <c r="K548" s="2">
        <f t="shared" si="60"/>
        <v>23.878084733101616</v>
      </c>
    </row>
    <row r="549" spans="1:11" ht="13.5" x14ac:dyDescent="0.25">
      <c r="A549" s="3">
        <v>42802</v>
      </c>
      <c r="B549" s="2">
        <v>24.223600000000001</v>
      </c>
      <c r="C549" s="2">
        <f t="shared" si="61"/>
        <v>0.23700000000000188</v>
      </c>
      <c r="D549" s="2">
        <f t="shared" si="62"/>
        <v>24.10614</v>
      </c>
      <c r="E549" s="2">
        <f t="shared" si="64"/>
        <v>24.13194</v>
      </c>
      <c r="F549" s="2">
        <f t="shared" si="65"/>
        <v>24.025044999999999</v>
      </c>
      <c r="G549" s="2">
        <f t="shared" si="59"/>
        <v>23.915092000000005</v>
      </c>
      <c r="H549" s="2">
        <f t="shared" si="63"/>
        <v>23.136270500000009</v>
      </c>
      <c r="I549" s="2">
        <f t="array" ref="I549">SUMPRODUCT(B533:B552, (ROW(B533:B552)-ROW(B533)+1)) / (20*21/2)</f>
        <v>24.058127619047625</v>
      </c>
      <c r="J549" s="2">
        <f t="shared" si="66"/>
        <v>24.037045847959554</v>
      </c>
      <c r="K549" s="2">
        <f t="shared" si="60"/>
        <v>23.891634351411358</v>
      </c>
    </row>
    <row r="550" spans="1:11" ht="13.5" x14ac:dyDescent="0.25">
      <c r="A550" s="3">
        <v>42803</v>
      </c>
      <c r="B550" s="2">
        <v>24.197199999999999</v>
      </c>
      <c r="C550" s="2">
        <f t="shared" si="61"/>
        <v>-2.6400000000002422E-2</v>
      </c>
      <c r="D550" s="2">
        <f t="shared" si="62"/>
        <v>24.110340000000001</v>
      </c>
      <c r="E550" s="2">
        <f t="shared" si="64"/>
        <v>24.142470000000003</v>
      </c>
      <c r="F550" s="2">
        <f t="shared" si="65"/>
        <v>24.050054999999997</v>
      </c>
      <c r="G550" s="2">
        <f t="shared" si="59"/>
        <v>23.934576000000007</v>
      </c>
      <c r="H550" s="2">
        <f t="shared" si="63"/>
        <v>23.146653000000004</v>
      </c>
      <c r="I550" s="2">
        <f t="array" ref="I550">SUMPRODUCT(B534:B553, (ROW(B534:B553)-ROW(B534)+1)) / (20*21/2)</f>
        <v>24.113895238095242</v>
      </c>
      <c r="J550" s="2">
        <f t="shared" si="66"/>
        <v>24.05229862434436</v>
      </c>
      <c r="K550" s="2">
        <f t="shared" si="60"/>
        <v>23.903617318022679</v>
      </c>
    </row>
    <row r="551" spans="1:11" ht="13.5" x14ac:dyDescent="0.25">
      <c r="A551" s="3">
        <v>42804</v>
      </c>
      <c r="B551" s="2">
        <v>23.749600000000001</v>
      </c>
      <c r="C551" s="2">
        <f t="shared" si="61"/>
        <v>-0.44759999999999778</v>
      </c>
      <c r="D551" s="2">
        <f t="shared" si="62"/>
        <v>24.025559999999999</v>
      </c>
      <c r="E551" s="2">
        <f t="shared" si="64"/>
        <v>24.108240000000006</v>
      </c>
      <c r="F551" s="2">
        <f t="shared" si="65"/>
        <v>24.03952</v>
      </c>
      <c r="G551" s="2">
        <f t="shared" si="59"/>
        <v>23.936946000000006</v>
      </c>
      <c r="H551" s="2">
        <f t="shared" si="63"/>
        <v>23.153666000000008</v>
      </c>
      <c r="I551" s="2">
        <f t="array" ref="I551">SUMPRODUCT(B535:B554, (ROW(B535:B554)-ROW(B535)+1)) / (20*21/2)</f>
        <v>24.142326666666669</v>
      </c>
      <c r="J551" s="2">
        <f t="shared" si="66"/>
        <v>24.023470183930613</v>
      </c>
      <c r="K551" s="2">
        <f t="shared" si="60"/>
        <v>23.897577423198261</v>
      </c>
    </row>
    <row r="552" spans="1:11" ht="13.5" x14ac:dyDescent="0.25">
      <c r="A552" s="3">
        <v>42807</v>
      </c>
      <c r="B552" s="2">
        <v>23.9603</v>
      </c>
      <c r="C552" s="2">
        <f t="shared" si="61"/>
        <v>0.21069999999999922</v>
      </c>
      <c r="D552" s="2">
        <f t="shared" si="62"/>
        <v>24.02346</v>
      </c>
      <c r="E552" s="2">
        <f t="shared" si="64"/>
        <v>24.081910000000001</v>
      </c>
      <c r="F552" s="2">
        <f t="shared" si="65"/>
        <v>24.032940000000004</v>
      </c>
      <c r="G552" s="2">
        <f t="shared" si="59"/>
        <v>23.952744000000006</v>
      </c>
      <c r="H552" s="2">
        <f t="shared" si="63"/>
        <v>23.160375000000009</v>
      </c>
      <c r="I552" s="2">
        <f t="array" ref="I552">SUMPRODUCT(B536:B555, (ROW(B536:B555)-ROW(B536)+1)) / (20*21/2)</f>
        <v>24.200590476190474</v>
      </c>
      <c r="J552" s="2">
        <f t="shared" si="66"/>
        <v>24.017453975937222</v>
      </c>
      <c r="K552" s="2">
        <f t="shared" si="60"/>
        <v>23.900037132092447</v>
      </c>
    </row>
    <row r="553" spans="1:11" ht="13.5" x14ac:dyDescent="0.25">
      <c r="A553" s="3">
        <v>42808</v>
      </c>
      <c r="B553" s="2">
        <v>24.618500000000001</v>
      </c>
      <c r="C553" s="2">
        <f t="shared" si="61"/>
        <v>0.65820000000000078</v>
      </c>
      <c r="D553" s="2">
        <f t="shared" si="62"/>
        <v>24.149840000000001</v>
      </c>
      <c r="E553" s="2">
        <f t="shared" si="64"/>
        <v>24.122719999999997</v>
      </c>
      <c r="F553" s="2">
        <f t="shared" si="65"/>
        <v>24.059270000000001</v>
      </c>
      <c r="G553" s="2">
        <f t="shared" si="59"/>
        <v>23.976440000000007</v>
      </c>
      <c r="H553" s="2">
        <f t="shared" si="63"/>
        <v>23.170601500000011</v>
      </c>
      <c r="I553" s="2">
        <f t="array" ref="I553">SUMPRODUCT(B537:B556, (ROW(B537:B556)-ROW(B537)+1)) / (20*21/2)</f>
        <v>24.279542380952382</v>
      </c>
      <c r="J553" s="2">
        <f t="shared" si="66"/>
        <v>24.074696454419392</v>
      </c>
      <c r="K553" s="2">
        <f t="shared" si="60"/>
        <v>23.928212146520195</v>
      </c>
    </row>
    <row r="554" spans="1:11" ht="13.5" x14ac:dyDescent="0.25">
      <c r="A554" s="3">
        <v>42809</v>
      </c>
      <c r="B554" s="2">
        <v>24.357800000000001</v>
      </c>
      <c r="C554" s="2">
        <f t="shared" si="61"/>
        <v>-0.26069999999999993</v>
      </c>
      <c r="D554" s="2">
        <f t="shared" si="62"/>
        <v>24.176679999999998</v>
      </c>
      <c r="E554" s="2">
        <f t="shared" si="64"/>
        <v>24.14141</v>
      </c>
      <c r="F554" s="2">
        <f t="shared" si="65"/>
        <v>24.085729999999998</v>
      </c>
      <c r="G554" s="2">
        <f t="shared" si="59"/>
        <v>23.989762000000006</v>
      </c>
      <c r="H554" s="2">
        <f t="shared" si="63"/>
        <v>23.181799500000011</v>
      </c>
      <c r="I554" s="2">
        <f t="array" ref="I554">SUMPRODUCT(B538:B557, (ROW(B538:B557)-ROW(B538)+1)) / (20*21/2)</f>
        <v>24.352601428571433</v>
      </c>
      <c r="J554" s="2">
        <f t="shared" si="66"/>
        <v>24.10165869685564</v>
      </c>
      <c r="K554" s="2">
        <f t="shared" si="60"/>
        <v>23.945058729009602</v>
      </c>
    </row>
    <row r="555" spans="1:11" ht="13.5" x14ac:dyDescent="0.25">
      <c r="A555" s="3">
        <v>42810</v>
      </c>
      <c r="B555" s="2">
        <v>24.697500000000002</v>
      </c>
      <c r="C555" s="2">
        <f t="shared" si="61"/>
        <v>0.33970000000000056</v>
      </c>
      <c r="D555" s="2">
        <f t="shared" si="62"/>
        <v>24.27674</v>
      </c>
      <c r="E555" s="2">
        <f t="shared" si="64"/>
        <v>24.193539999999999</v>
      </c>
      <c r="F555" s="2">
        <f t="shared" si="65"/>
        <v>24.131804999999996</v>
      </c>
      <c r="G555" s="2">
        <f t="shared" si="59"/>
        <v>24.005034000000006</v>
      </c>
      <c r="H555" s="2">
        <f t="shared" si="63"/>
        <v>23.194545000000009</v>
      </c>
      <c r="I555" s="2">
        <f t="array" ref="I555">SUMPRODUCT(B539:B558, (ROW(B539:B558)-ROW(B539)+1)) / (20*21/2)</f>
        <v>24.419143809523806</v>
      </c>
      <c r="J555" s="2">
        <f t="shared" si="66"/>
        <v>24.158405487631295</v>
      </c>
      <c r="K555" s="2">
        <f t="shared" si="60"/>
        <v>23.974566229832757</v>
      </c>
    </row>
    <row r="556" spans="1:11" ht="13.5" x14ac:dyDescent="0.25">
      <c r="A556" s="3">
        <v>42811</v>
      </c>
      <c r="B556" s="2">
        <v>24.960799999999999</v>
      </c>
      <c r="C556" s="2">
        <f t="shared" si="61"/>
        <v>0.26329999999999742</v>
      </c>
      <c r="D556" s="2">
        <f t="shared" si="62"/>
        <v>24.518979999999999</v>
      </c>
      <c r="E556" s="2">
        <f t="shared" si="64"/>
        <v>24.272269999999999</v>
      </c>
      <c r="F556" s="2">
        <f t="shared" si="65"/>
        <v>24.193679999999997</v>
      </c>
      <c r="G556" s="2">
        <f t="shared" si="59"/>
        <v>24.026098000000001</v>
      </c>
      <c r="H556" s="2">
        <f t="shared" si="63"/>
        <v>23.20874550000001</v>
      </c>
      <c r="I556" s="2">
        <f t="array" ref="I556">SUMPRODUCT(B540:B559, (ROW(B540:B559)-ROW(B540)+1)) / (20*21/2)</f>
        <v>24.475238095238101</v>
      </c>
      <c r="J556" s="2">
        <f t="shared" si="66"/>
        <v>24.234824012618791</v>
      </c>
      <c r="K556" s="2">
        <f t="shared" si="60"/>
        <v>24.013242063956962</v>
      </c>
    </row>
    <row r="557" spans="1:11" ht="13.5" x14ac:dyDescent="0.25">
      <c r="A557" s="3">
        <v>42815</v>
      </c>
      <c r="B557" s="2">
        <v>24.960799999999999</v>
      </c>
      <c r="C557" s="2">
        <f t="shared" si="61"/>
        <v>0</v>
      </c>
      <c r="D557" s="2">
        <f t="shared" si="62"/>
        <v>24.719080000000002</v>
      </c>
      <c r="E557" s="2">
        <f t="shared" si="64"/>
        <v>24.371270000000003</v>
      </c>
      <c r="F557" s="2">
        <f t="shared" si="65"/>
        <v>24.243704999999999</v>
      </c>
      <c r="G557" s="2">
        <f t="shared" si="59"/>
        <v>24.046056000000004</v>
      </c>
      <c r="H557" s="2">
        <f t="shared" si="63"/>
        <v>23.222920500000008</v>
      </c>
      <c r="I557" s="2">
        <f t="array" ref="I557">SUMPRODUCT(B541:B560, (ROW(B541:B560)-ROW(B541)+1)) / (20*21/2)</f>
        <v>24.527570952380952</v>
      </c>
      <c r="J557" s="2">
        <f t="shared" si="66"/>
        <v>24.303964582845573</v>
      </c>
      <c r="K557" s="2">
        <f t="shared" si="60"/>
        <v>24.050401198703749</v>
      </c>
    </row>
    <row r="558" spans="1:11" ht="13.5" x14ac:dyDescent="0.25">
      <c r="A558" s="3">
        <v>42816</v>
      </c>
      <c r="B558" s="2">
        <v>24.942399999999999</v>
      </c>
      <c r="C558" s="2">
        <f t="shared" si="61"/>
        <v>-1.839999999999975E-2</v>
      </c>
      <c r="D558" s="2">
        <f t="shared" si="62"/>
        <v>24.783859999999997</v>
      </c>
      <c r="E558" s="2">
        <f t="shared" si="64"/>
        <v>24.466850000000001</v>
      </c>
      <c r="F558" s="2">
        <f t="shared" si="65"/>
        <v>24.292809999999999</v>
      </c>
      <c r="G558" s="2">
        <f t="shared" si="59"/>
        <v>24.063592</v>
      </c>
      <c r="H558" s="2">
        <f t="shared" si="63"/>
        <v>23.237657000000009</v>
      </c>
      <c r="I558" s="2">
        <f t="array" ref="I558">SUMPRODUCT(B542:B561, (ROW(B542:B561)-ROW(B542)+1)) / (20*21/2)</f>
        <v>24.583666190476197</v>
      </c>
      <c r="J558" s="2">
        <f t="shared" si="66"/>
        <v>24.364767955907901</v>
      </c>
      <c r="K558" s="2">
        <f t="shared" si="60"/>
        <v>24.08538154385262</v>
      </c>
    </row>
    <row r="559" spans="1:11" ht="13.5" x14ac:dyDescent="0.25">
      <c r="A559" s="3">
        <v>42817</v>
      </c>
      <c r="B559" s="2">
        <v>24.881799999999998</v>
      </c>
      <c r="C559" s="2">
        <f t="shared" si="61"/>
        <v>-6.0600000000000875E-2</v>
      </c>
      <c r="D559" s="2">
        <f t="shared" si="62"/>
        <v>24.888659999999998</v>
      </c>
      <c r="E559" s="2">
        <f t="shared" si="64"/>
        <v>24.53267</v>
      </c>
      <c r="F559" s="2">
        <f t="shared" si="65"/>
        <v>24.332304999999998</v>
      </c>
      <c r="G559" s="2">
        <f t="shared" si="59"/>
        <v>24.077336000000006</v>
      </c>
      <c r="H559" s="2">
        <f t="shared" si="63"/>
        <v>23.251223500000009</v>
      </c>
      <c r="I559" s="2">
        <f t="array" ref="I559">SUMPRODUCT(B543:B562, (ROW(B543:B562)-ROW(B543)+1)) / (20*21/2)</f>
        <v>24.625595238095233</v>
      </c>
      <c r="J559" s="2">
        <f t="shared" si="66"/>
        <v>24.414009102964293</v>
      </c>
      <c r="K559" s="2">
        <f t="shared" si="60"/>
        <v>24.116613640172126</v>
      </c>
    </row>
    <row r="560" spans="1:11" ht="13.5" x14ac:dyDescent="0.25">
      <c r="A560" s="3">
        <v>42818</v>
      </c>
      <c r="B560" s="2">
        <v>24.881799999999998</v>
      </c>
      <c r="C560" s="2">
        <f t="shared" si="61"/>
        <v>0</v>
      </c>
      <c r="D560" s="2">
        <f t="shared" si="62"/>
        <v>24.925519999999999</v>
      </c>
      <c r="E560" s="2">
        <f t="shared" si="64"/>
        <v>24.601130000000001</v>
      </c>
      <c r="F560" s="2">
        <f t="shared" si="65"/>
        <v>24.3718</v>
      </c>
      <c r="G560" s="2">
        <f t="shared" si="59"/>
        <v>24.096346000000004</v>
      </c>
      <c r="H560" s="2">
        <f t="shared" si="63"/>
        <v>23.264589000000012</v>
      </c>
      <c r="I560" s="2">
        <f t="array" ref="I560">SUMPRODUCT(B544:B563, (ROW(B544:B563)-ROW(B544)+1)) / (20*21/2)</f>
        <v>24.629410476190479</v>
      </c>
      <c r="J560" s="2">
        <f t="shared" si="66"/>
        <v>24.458560616967695</v>
      </c>
      <c r="K560" s="2">
        <f t="shared" si="60"/>
        <v>24.14662094840067</v>
      </c>
    </row>
    <row r="561" spans="1:11" ht="13.5" x14ac:dyDescent="0.25">
      <c r="A561" s="3">
        <v>42821</v>
      </c>
      <c r="B561" s="2">
        <v>24.960799999999999</v>
      </c>
      <c r="C561" s="2">
        <f t="shared" si="61"/>
        <v>7.9000000000000625E-2</v>
      </c>
      <c r="D561" s="2">
        <f t="shared" si="62"/>
        <v>24.925519999999999</v>
      </c>
      <c r="E561" s="2">
        <f t="shared" si="64"/>
        <v>24.722249999999999</v>
      </c>
      <c r="F561" s="2">
        <f t="shared" si="65"/>
        <v>24.415245000000006</v>
      </c>
      <c r="G561" s="2">
        <f t="shared" si="59"/>
        <v>24.116988000000006</v>
      </c>
      <c r="H561" s="2">
        <f t="shared" si="63"/>
        <v>23.278550500000009</v>
      </c>
      <c r="I561" s="2">
        <f t="array" ref="I561">SUMPRODUCT(B545:B564, (ROW(B545:B564)-ROW(B545)+1)) / (20*21/2)</f>
        <v>24.62713761904762</v>
      </c>
      <c r="J561" s="2">
        <f t="shared" si="66"/>
        <v>24.506392939161248</v>
      </c>
      <c r="K561" s="2">
        <f t="shared" si="60"/>
        <v>24.178549538659468</v>
      </c>
    </row>
    <row r="562" spans="1:11" ht="13.5" x14ac:dyDescent="0.25">
      <c r="A562" s="3">
        <v>42822</v>
      </c>
      <c r="B562" s="2">
        <v>24.855499999999999</v>
      </c>
      <c r="C562" s="2">
        <f t="shared" si="61"/>
        <v>-0.10529999999999973</v>
      </c>
      <c r="D562" s="2">
        <f t="shared" si="62"/>
        <v>24.90446</v>
      </c>
      <c r="E562" s="2">
        <f t="shared" si="64"/>
        <v>24.811770000000003</v>
      </c>
      <c r="F562" s="2">
        <f t="shared" si="65"/>
        <v>24.446840000000002</v>
      </c>
      <c r="G562" s="2">
        <f t="shared" ref="G562:G625" si="67">AVERAGE(B513:B562)</f>
        <v>24.135682000000006</v>
      </c>
      <c r="H562" s="2">
        <f t="shared" si="63"/>
        <v>23.292978500000004</v>
      </c>
      <c r="I562" s="2">
        <f t="array" ref="I562">SUMPRODUCT(B546:B565, (ROW(B546:B565)-ROW(B546)+1)) / (20*21/2)</f>
        <v>24.62837</v>
      </c>
      <c r="J562" s="2">
        <f t="shared" si="66"/>
        <v>24.539641230669702</v>
      </c>
      <c r="K562" s="2">
        <f t="shared" si="60"/>
        <v>24.205096615574785</v>
      </c>
    </row>
    <row r="563" spans="1:11" ht="13.5" x14ac:dyDescent="0.25">
      <c r="A563" s="3">
        <v>42823</v>
      </c>
      <c r="B563" s="2">
        <v>24.486899999999999</v>
      </c>
      <c r="C563" s="2">
        <f t="shared" si="61"/>
        <v>-0.3686000000000007</v>
      </c>
      <c r="D563" s="2">
        <f t="shared" si="62"/>
        <v>24.813359999999999</v>
      </c>
      <c r="E563" s="2">
        <f t="shared" si="64"/>
        <v>24.79861</v>
      </c>
      <c r="F563" s="2">
        <f t="shared" si="65"/>
        <v>24.460664999999999</v>
      </c>
      <c r="G563" s="2">
        <f t="shared" si="67"/>
        <v>24.147058000000001</v>
      </c>
      <c r="H563" s="2">
        <f t="shared" si="63"/>
        <v>23.304181000000003</v>
      </c>
      <c r="I563" s="2">
        <f t="array" ref="I563">SUMPRODUCT(B547:B566, (ROW(B547:B566)-ROW(B547)+1)) / (20*21/2)</f>
        <v>24.650684761904756</v>
      </c>
      <c r="J563" s="2">
        <f t="shared" si="66"/>
        <v>24.534618256320208</v>
      </c>
      <c r="K563" s="2">
        <f t="shared" ref="K563:K626" si="68">$K$4*B563+(1-$K$4)*K562</f>
        <v>24.216147728689499</v>
      </c>
    </row>
    <row r="564" spans="1:11" ht="13.5" x14ac:dyDescent="0.25">
      <c r="A564" s="3">
        <v>42824</v>
      </c>
      <c r="B564" s="2">
        <v>24.436800000000002</v>
      </c>
      <c r="C564" s="2">
        <f t="shared" si="61"/>
        <v>-5.0099999999996925E-2</v>
      </c>
      <c r="D564" s="2">
        <f t="shared" si="62"/>
        <v>24.724360000000001</v>
      </c>
      <c r="E564" s="2">
        <f t="shared" si="64"/>
        <v>24.806509999999999</v>
      </c>
      <c r="F564" s="2">
        <f t="shared" si="65"/>
        <v>24.473960000000002</v>
      </c>
      <c r="G564" s="2">
        <f t="shared" si="67"/>
        <v>24.151322000000004</v>
      </c>
      <c r="H564" s="2">
        <f t="shared" si="63"/>
        <v>23.315258499999999</v>
      </c>
      <c r="I564" s="2">
        <f t="array" ref="I564">SUMPRODUCT(B548:B567, (ROW(B548:B567)-ROW(B548)+1)) / (20*21/2)</f>
        <v>24.672893333333331</v>
      </c>
      <c r="J564" s="2">
        <f t="shared" si="66"/>
        <v>24.525302231908761</v>
      </c>
      <c r="K564" s="2">
        <f t="shared" si="68"/>
        <v>24.224800758936972</v>
      </c>
    </row>
    <row r="565" spans="1:11" ht="13.5" x14ac:dyDescent="0.25">
      <c r="A565" s="3">
        <v>42825</v>
      </c>
      <c r="B565" s="2">
        <v>24.486899999999999</v>
      </c>
      <c r="C565" s="2">
        <f t="shared" si="61"/>
        <v>5.0099999999996925E-2</v>
      </c>
      <c r="D565" s="2">
        <f t="shared" si="62"/>
        <v>24.645379999999999</v>
      </c>
      <c r="E565" s="2">
        <f t="shared" si="64"/>
        <v>24.785450000000001</v>
      </c>
      <c r="F565" s="2">
        <f t="shared" si="65"/>
        <v>24.489494999999998</v>
      </c>
      <c r="G565" s="2">
        <f t="shared" si="67"/>
        <v>24.167120000000004</v>
      </c>
      <c r="H565" s="2">
        <f t="shared" si="63"/>
        <v>23.326649499999998</v>
      </c>
      <c r="I565" s="2">
        <f t="array" ref="I565">SUMPRODUCT(B549:B568, (ROW(B549:B568)-ROW(B549)+1)) / (20*21/2)</f>
        <v>24.692142857142859</v>
      </c>
      <c r="J565" s="2">
        <f t="shared" si="66"/>
        <v>24.521644876488878</v>
      </c>
      <c r="K565" s="2">
        <f t="shared" si="68"/>
        <v>24.235079160547286</v>
      </c>
    </row>
    <row r="566" spans="1:11" ht="13.5" x14ac:dyDescent="0.25">
      <c r="A566" s="3">
        <v>42828</v>
      </c>
      <c r="B566" s="2">
        <v>24.723800000000001</v>
      </c>
      <c r="C566" s="2">
        <f t="shared" si="61"/>
        <v>0.23690000000000211</v>
      </c>
      <c r="D566" s="2">
        <f t="shared" si="62"/>
        <v>24.59798</v>
      </c>
      <c r="E566" s="2">
        <f t="shared" si="64"/>
        <v>24.761749999999999</v>
      </c>
      <c r="F566" s="2">
        <f t="shared" si="65"/>
        <v>24.517009999999999</v>
      </c>
      <c r="G566" s="2">
        <f t="shared" si="67"/>
        <v>24.175072000000004</v>
      </c>
      <c r="H566" s="2">
        <f t="shared" si="63"/>
        <v>23.340670499999998</v>
      </c>
      <c r="I566" s="2">
        <f t="array" ref="I566">SUMPRODUCT(B550:B569, (ROW(B550:B569)-ROW(B550)+1)) / (20*21/2)</f>
        <v>24.757118571428574</v>
      </c>
      <c r="J566" s="2">
        <f t="shared" si="66"/>
        <v>24.540897745394698</v>
      </c>
      <c r="K566" s="2">
        <f t="shared" si="68"/>
        <v>24.254244683663078</v>
      </c>
    </row>
    <row r="567" spans="1:11" ht="13.5" x14ac:dyDescent="0.25">
      <c r="A567" s="3">
        <v>42829</v>
      </c>
      <c r="B567" s="2">
        <v>24.7502</v>
      </c>
      <c r="C567" s="2">
        <f t="shared" si="61"/>
        <v>2.6399999999998869E-2</v>
      </c>
      <c r="D567" s="2">
        <f t="shared" si="62"/>
        <v>24.576919999999994</v>
      </c>
      <c r="E567" s="2">
        <f t="shared" si="64"/>
        <v>24.740690000000001</v>
      </c>
      <c r="F567" s="2">
        <f t="shared" si="65"/>
        <v>24.555979999999998</v>
      </c>
      <c r="G567" s="2">
        <f t="shared" si="67"/>
        <v>24.187184000000002</v>
      </c>
      <c r="H567" s="2">
        <f t="shared" si="63"/>
        <v>23.354098999999998</v>
      </c>
      <c r="I567" s="2">
        <f t="array" ref="I567">SUMPRODUCT(B551:B570, (ROW(B551:B570)-ROW(B551)+1)) / (20*21/2)</f>
        <v>24.867231428571433</v>
      </c>
      <c r="J567" s="2">
        <f t="shared" si="66"/>
        <v>24.560831293452349</v>
      </c>
      <c r="K567" s="2">
        <f t="shared" si="68"/>
        <v>24.273693911754723</v>
      </c>
    </row>
    <row r="568" spans="1:11" ht="13.5" x14ac:dyDescent="0.25">
      <c r="A568" s="3">
        <v>42830</v>
      </c>
      <c r="B568" s="2">
        <v>24.758099999999999</v>
      </c>
      <c r="C568" s="2">
        <f t="shared" si="61"/>
        <v>7.899999999999352E-3</v>
      </c>
      <c r="D568" s="2">
        <f t="shared" si="62"/>
        <v>24.631159999999998</v>
      </c>
      <c r="E568" s="2">
        <f t="shared" si="64"/>
        <v>24.722259999999999</v>
      </c>
      <c r="F568" s="2">
        <f t="shared" si="65"/>
        <v>24.594555</v>
      </c>
      <c r="G568" s="2">
        <f t="shared" si="67"/>
        <v>24.198980000000002</v>
      </c>
      <c r="H568" s="2">
        <f t="shared" si="63"/>
        <v>23.367237999999997</v>
      </c>
      <c r="I568" s="2">
        <f t="array" ref="I568">SUMPRODUCT(B552:B571, (ROW(B552:B571)-ROW(B552)+1)) / (20*21/2)</f>
        <v>24.895971904761907</v>
      </c>
      <c r="J568" s="2">
        <f t="shared" si="66"/>
        <v>24.579618789314033</v>
      </c>
      <c r="K568" s="2">
        <f t="shared" si="68"/>
        <v>24.292690228940813</v>
      </c>
    </row>
    <row r="569" spans="1:11" ht="13.5" x14ac:dyDescent="0.25">
      <c r="A569" s="3">
        <v>42831</v>
      </c>
      <c r="B569" s="2">
        <v>25.276800000000001</v>
      </c>
      <c r="C569" s="2">
        <f t="shared" si="61"/>
        <v>0.5187000000000026</v>
      </c>
      <c r="D569" s="2">
        <f t="shared" si="62"/>
        <v>24.799160000000001</v>
      </c>
      <c r="E569" s="2">
        <f t="shared" si="64"/>
        <v>24.761760000000002</v>
      </c>
      <c r="F569" s="2">
        <f t="shared" si="65"/>
        <v>24.647214999999996</v>
      </c>
      <c r="G569" s="2">
        <f t="shared" si="67"/>
        <v>24.224204</v>
      </c>
      <c r="H569" s="2">
        <f t="shared" si="63"/>
        <v>23.382970499999995</v>
      </c>
      <c r="I569" s="2">
        <f t="array" ref="I569">SUMPRODUCT(B553:B572, (ROW(B553:B572)-ROW(B553)+1)) / (20*21/2)</f>
        <v>24.954723333333334</v>
      </c>
      <c r="J569" s="2">
        <f t="shared" si="66"/>
        <v>24.646016999855554</v>
      </c>
      <c r="K569" s="2">
        <f t="shared" si="68"/>
        <v>24.331282768982351</v>
      </c>
    </row>
    <row r="570" spans="1:11" ht="13.5" x14ac:dyDescent="0.25">
      <c r="A570" s="3">
        <v>42832</v>
      </c>
      <c r="B570" s="2">
        <v>25.8034</v>
      </c>
      <c r="C570" s="2">
        <f t="shared" si="61"/>
        <v>0.5265999999999984</v>
      </c>
      <c r="D570" s="2">
        <f t="shared" si="62"/>
        <v>25.062460000000002</v>
      </c>
      <c r="E570" s="2">
        <f t="shared" si="64"/>
        <v>24.853920000000002</v>
      </c>
      <c r="F570" s="2">
        <f t="shared" si="65"/>
        <v>24.727525</v>
      </c>
      <c r="G570" s="2">
        <f t="shared" si="67"/>
        <v>24.266228000000002</v>
      </c>
      <c r="H570" s="2">
        <f t="shared" si="63"/>
        <v>23.401138499999991</v>
      </c>
      <c r="I570" s="2">
        <f t="array" ref="I570">SUMPRODUCT(B554:B573, (ROW(B554:B573)-ROW(B554)+1)) / (20*21/2)</f>
        <v>25.041683809523814</v>
      </c>
      <c r="J570" s="2">
        <f t="shared" si="66"/>
        <v>24.756243952250262</v>
      </c>
      <c r="K570" s="2">
        <f t="shared" si="68"/>
        <v>24.38901285647324</v>
      </c>
    </row>
    <row r="571" spans="1:11" ht="13.5" x14ac:dyDescent="0.25">
      <c r="A571" s="3">
        <v>42835</v>
      </c>
      <c r="B571" s="2">
        <v>25.029299999999999</v>
      </c>
      <c r="C571" s="2">
        <f t="shared" si="61"/>
        <v>-0.77410000000000068</v>
      </c>
      <c r="D571" s="2">
        <f t="shared" si="62"/>
        <v>25.123559999999998</v>
      </c>
      <c r="E571" s="2">
        <f t="shared" si="64"/>
        <v>24.860770000000002</v>
      </c>
      <c r="F571" s="2">
        <f t="shared" si="65"/>
        <v>24.791509999999995</v>
      </c>
      <c r="G571" s="2">
        <f t="shared" si="67"/>
        <v>24.284975999999997</v>
      </c>
      <c r="H571" s="2">
        <f t="shared" si="63"/>
        <v>23.415606999999994</v>
      </c>
      <c r="I571" s="2">
        <f t="array" ref="I571">SUMPRODUCT(B555:B574, (ROW(B555:B574)-ROW(B555)+1)) / (20*21/2)</f>
        <v>25.063451428571426</v>
      </c>
      <c r="J571" s="2">
        <f t="shared" si="66"/>
        <v>24.78224929013119</v>
      </c>
      <c r="K571" s="2">
        <f t="shared" si="68"/>
        <v>24.414122156219388</v>
      </c>
    </row>
    <row r="572" spans="1:11" ht="13.5" x14ac:dyDescent="0.25">
      <c r="A572" s="3">
        <v>42836</v>
      </c>
      <c r="B572" s="2">
        <v>25.4084</v>
      </c>
      <c r="C572" s="2">
        <f t="shared" si="61"/>
        <v>0.3791000000000011</v>
      </c>
      <c r="D572" s="2">
        <f t="shared" si="62"/>
        <v>25.255200000000002</v>
      </c>
      <c r="E572" s="2">
        <f t="shared" si="64"/>
        <v>24.916060000000002</v>
      </c>
      <c r="F572" s="2">
        <f t="shared" si="65"/>
        <v>24.863914999999999</v>
      </c>
      <c r="G572" s="2">
        <f t="shared" si="67"/>
        <v>24.311305999999995</v>
      </c>
      <c r="H572" s="2">
        <f t="shared" si="63"/>
        <v>23.431997499999994</v>
      </c>
      <c r="I572" s="2">
        <f t="array" ref="I572">SUMPRODUCT(B556:B575, (ROW(B556:B575)-ROW(B556)+1)) / (20*21/2)</f>
        <v>25.010978095238094</v>
      </c>
      <c r="J572" s="2">
        <f t="shared" si="66"/>
        <v>24.841882691071078</v>
      </c>
      <c r="K572" s="2">
        <f t="shared" si="68"/>
        <v>24.453113444210786</v>
      </c>
    </row>
    <row r="573" spans="1:11" ht="13.5" x14ac:dyDescent="0.25">
      <c r="A573" s="3">
        <v>42837</v>
      </c>
      <c r="B573" s="2">
        <v>25.777000000000001</v>
      </c>
      <c r="C573" s="2">
        <f t="shared" si="61"/>
        <v>0.3686000000000007</v>
      </c>
      <c r="D573" s="2">
        <f t="shared" si="62"/>
        <v>25.45898</v>
      </c>
      <c r="E573" s="2">
        <f t="shared" si="64"/>
        <v>25.045069999999999</v>
      </c>
      <c r="F573" s="2">
        <f t="shared" si="65"/>
        <v>24.921839999999996</v>
      </c>
      <c r="G573" s="2">
        <f t="shared" si="67"/>
        <v>24.352905999999997</v>
      </c>
      <c r="H573" s="2">
        <f t="shared" si="63"/>
        <v>23.449111999999996</v>
      </c>
      <c r="I573" s="2">
        <f t="array" ref="I573">SUMPRODUCT(B557:B576, (ROW(B557:B576)-ROW(B557)+1)) / (20*21/2)</f>
        <v>24.990719047619049</v>
      </c>
      <c r="J573" s="2">
        <f t="shared" si="66"/>
        <v>24.930941482397643</v>
      </c>
      <c r="K573" s="2">
        <f t="shared" si="68"/>
        <v>24.505030564045658</v>
      </c>
    </row>
    <row r="574" spans="1:11" ht="13.5" x14ac:dyDescent="0.25">
      <c r="A574" s="3">
        <v>42838</v>
      </c>
      <c r="B574" s="2">
        <v>25.150400000000001</v>
      </c>
      <c r="C574" s="2">
        <f t="shared" si="61"/>
        <v>-0.62659999999999982</v>
      </c>
      <c r="D574" s="2">
        <f t="shared" si="62"/>
        <v>25.433700000000002</v>
      </c>
      <c r="E574" s="2">
        <f t="shared" si="64"/>
        <v>25.116430000000001</v>
      </c>
      <c r="F574" s="2">
        <f t="shared" si="65"/>
        <v>24.961469999999998</v>
      </c>
      <c r="G574" s="2">
        <f t="shared" si="67"/>
        <v>24.381974</v>
      </c>
      <c r="H574" s="2">
        <f t="shared" si="63"/>
        <v>23.463882999999996</v>
      </c>
      <c r="I574" s="2">
        <f t="array" ref="I574">SUMPRODUCT(B558:B577, (ROW(B558:B577)-ROW(B558)+1)) / (20*21/2)</f>
        <v>24.973042857142854</v>
      </c>
      <c r="J574" s="2">
        <f t="shared" si="66"/>
        <v>24.951842293597871</v>
      </c>
      <c r="K574" s="2">
        <f t="shared" si="68"/>
        <v>24.530339169377203</v>
      </c>
    </row>
    <row r="575" spans="1:11" ht="13.5" x14ac:dyDescent="0.25">
      <c r="A575" s="3">
        <v>42839</v>
      </c>
      <c r="B575" s="2">
        <v>24.410499999999999</v>
      </c>
      <c r="C575" s="2">
        <f t="shared" si="61"/>
        <v>-0.73990000000000222</v>
      </c>
      <c r="D575" s="2">
        <f t="shared" si="62"/>
        <v>25.15512</v>
      </c>
      <c r="E575" s="2">
        <f t="shared" si="64"/>
        <v>25.108789999999999</v>
      </c>
      <c r="F575" s="2">
        <f t="shared" si="65"/>
        <v>24.947120000000002</v>
      </c>
      <c r="G575" s="2">
        <f t="shared" si="67"/>
        <v>24.396243999999996</v>
      </c>
      <c r="H575" s="2">
        <f t="shared" si="63"/>
        <v>23.474164999999999</v>
      </c>
      <c r="I575" s="2">
        <f t="array" ref="I575">SUMPRODUCT(B559:B578, (ROW(B559:B578)-ROW(B559)+1)) / (20*21/2)</f>
        <v>24.956369523809524</v>
      </c>
      <c r="J575" s="2">
        <f t="shared" si="66"/>
        <v>24.90028588468379</v>
      </c>
      <c r="K575" s="2">
        <f t="shared" si="68"/>
        <v>24.52563959410751</v>
      </c>
    </row>
    <row r="576" spans="1:11" ht="13.5" x14ac:dyDescent="0.25">
      <c r="A576" s="3">
        <v>42842</v>
      </c>
      <c r="B576" s="2">
        <v>24.734400000000001</v>
      </c>
      <c r="C576" s="2">
        <f t="shared" si="61"/>
        <v>0.32390000000000185</v>
      </c>
      <c r="D576" s="2">
        <f t="shared" si="62"/>
        <v>25.096140000000002</v>
      </c>
      <c r="E576" s="2">
        <f t="shared" si="64"/>
        <v>25.109850000000002</v>
      </c>
      <c r="F576" s="2">
        <f t="shared" si="65"/>
        <v>24.935799999999997</v>
      </c>
      <c r="G576" s="2">
        <f t="shared" si="67"/>
        <v>24.416991999999997</v>
      </c>
      <c r="H576" s="2">
        <f t="shared" si="63"/>
        <v>23.486066500000003</v>
      </c>
      <c r="I576" s="2">
        <f t="array" ref="I576">SUMPRODUCT(B560:B579, (ROW(B560:B579)-ROW(B560)+1)) / (20*21/2)</f>
        <v>24.918040000000001</v>
      </c>
      <c r="J576" s="2">
        <f t="shared" si="66"/>
        <v>24.884487228999621</v>
      </c>
      <c r="K576" s="2">
        <f t="shared" si="68"/>
        <v>24.533826276691531</v>
      </c>
    </row>
    <row r="577" spans="1:11" ht="13.5" x14ac:dyDescent="0.25">
      <c r="A577" s="3">
        <v>42843</v>
      </c>
      <c r="B577" s="2">
        <v>24.7502</v>
      </c>
      <c r="C577" s="2">
        <f t="shared" si="61"/>
        <v>1.5799999999998704E-2</v>
      </c>
      <c r="D577" s="2">
        <f t="shared" si="62"/>
        <v>24.964500000000005</v>
      </c>
      <c r="E577" s="2">
        <f t="shared" si="64"/>
        <v>25.109850000000002</v>
      </c>
      <c r="F577" s="2">
        <f t="shared" si="65"/>
        <v>24.925270000000001</v>
      </c>
      <c r="G577" s="2">
        <f t="shared" si="67"/>
        <v>24.438055999999992</v>
      </c>
      <c r="H577" s="2">
        <f t="shared" si="63"/>
        <v>23.498902500000003</v>
      </c>
      <c r="I577" s="2">
        <f t="array" ref="I577">SUMPRODUCT(B561:B580, (ROW(B561:B580)-ROW(B561)+1)) / (20*21/2)</f>
        <v>24.868922857142856</v>
      </c>
      <c r="J577" s="2">
        <f t="shared" si="66"/>
        <v>24.871697969094896</v>
      </c>
      <c r="K577" s="2">
        <f t="shared" si="68"/>
        <v>24.542311520742846</v>
      </c>
    </row>
    <row r="578" spans="1:11" ht="13.5" x14ac:dyDescent="0.25">
      <c r="A578" s="3">
        <v>42844</v>
      </c>
      <c r="B578" s="2">
        <v>24.7502</v>
      </c>
      <c r="C578" s="2">
        <f t="shared" si="61"/>
        <v>0</v>
      </c>
      <c r="D578" s="2">
        <f t="shared" si="62"/>
        <v>24.759140000000002</v>
      </c>
      <c r="E578" s="2">
        <f t="shared" si="64"/>
        <v>25.109059999999999</v>
      </c>
      <c r="F578" s="2">
        <f t="shared" si="65"/>
        <v>24.915659999999999</v>
      </c>
      <c r="G578" s="2">
        <f t="shared" si="67"/>
        <v>24.459119999999995</v>
      </c>
      <c r="H578" s="2">
        <f t="shared" si="63"/>
        <v>23.513384000000006</v>
      </c>
      <c r="I578" s="2">
        <f t="array" ref="I578">SUMPRODUCT(B562:B581, (ROW(B562:B581)-ROW(B562)+1)) / (20*21/2)</f>
        <v>24.820435714285711</v>
      </c>
      <c r="J578" s="2">
        <f t="shared" si="66"/>
        <v>24.860126733943002</v>
      </c>
      <c r="K578" s="2">
        <f t="shared" si="68"/>
        <v>24.550464010125481</v>
      </c>
    </row>
    <row r="579" spans="1:11" ht="13.5" x14ac:dyDescent="0.25">
      <c r="A579" s="3">
        <v>42845</v>
      </c>
      <c r="B579" s="2">
        <v>24.513200000000001</v>
      </c>
      <c r="C579" s="2">
        <f t="shared" si="61"/>
        <v>-0.23699999999999832</v>
      </c>
      <c r="D579" s="2">
        <f t="shared" si="62"/>
        <v>24.631699999999999</v>
      </c>
      <c r="E579" s="2">
        <f t="shared" si="64"/>
        <v>25.032700000000002</v>
      </c>
      <c r="F579" s="2">
        <f t="shared" si="65"/>
        <v>24.89723</v>
      </c>
      <c r="G579" s="2">
        <f t="shared" si="67"/>
        <v>24.475443999999992</v>
      </c>
      <c r="H579" s="2">
        <f t="shared" si="63"/>
        <v>23.52510100000001</v>
      </c>
      <c r="I579" s="2">
        <f t="array" ref="I579">SUMPRODUCT(B563:B582, (ROW(B563:B582)-ROW(B563)+1)) / (20*21/2)</f>
        <v>24.774547142857145</v>
      </c>
      <c r="J579" s="2">
        <f t="shared" si="66"/>
        <v>24.827086092615097</v>
      </c>
      <c r="K579" s="2">
        <f t="shared" si="68"/>
        <v>24.549002676395073</v>
      </c>
    </row>
    <row r="580" spans="1:11" ht="13.5" x14ac:dyDescent="0.25">
      <c r="A580" s="3">
        <v>42846</v>
      </c>
      <c r="B580" s="2">
        <v>24.381499999999999</v>
      </c>
      <c r="C580" s="2">
        <f t="shared" ref="C580:C643" si="69">B580-B579</f>
        <v>-0.13170000000000215</v>
      </c>
      <c r="D580" s="2">
        <f t="shared" si="62"/>
        <v>24.625900000000001</v>
      </c>
      <c r="E580" s="2">
        <f t="shared" si="64"/>
        <v>24.890509999999999</v>
      </c>
      <c r="F580" s="2">
        <f t="shared" si="65"/>
        <v>24.872215000000001</v>
      </c>
      <c r="G580" s="2">
        <f t="shared" si="67"/>
        <v>24.489133999999993</v>
      </c>
      <c r="H580" s="2">
        <f t="shared" si="63"/>
        <v>23.536159500000011</v>
      </c>
      <c r="I580" s="2">
        <f t="array" ref="I580">SUMPRODUCT(B564:B583, (ROW(B564:B583)-ROW(B564)+1)) / (20*21/2)</f>
        <v>24.743301428571428</v>
      </c>
      <c r="J580" s="2">
        <f t="shared" si="66"/>
        <v>24.784649321889852</v>
      </c>
      <c r="K580" s="2">
        <f t="shared" si="68"/>
        <v>24.542433943987422</v>
      </c>
    </row>
    <row r="581" spans="1:11" ht="13.5" x14ac:dyDescent="0.25">
      <c r="A581" s="3">
        <v>42849</v>
      </c>
      <c r="B581" s="2">
        <v>24.363099999999999</v>
      </c>
      <c r="C581" s="2">
        <f t="shared" si="69"/>
        <v>-1.839999999999975E-2</v>
      </c>
      <c r="D581" s="2">
        <f t="shared" si="62"/>
        <v>24.551639999999999</v>
      </c>
      <c r="E581" s="2">
        <f t="shared" si="64"/>
        <v>24.823890000000002</v>
      </c>
      <c r="F581" s="2">
        <f t="shared" si="65"/>
        <v>24.84233</v>
      </c>
      <c r="G581" s="2">
        <f t="shared" si="67"/>
        <v>24.497189999999996</v>
      </c>
      <c r="H581" s="2">
        <f t="shared" si="63"/>
        <v>23.54804750000001</v>
      </c>
      <c r="I581" s="2">
        <f t="array" ref="I581">SUMPRODUCT(B565:B584, (ROW(B565:B584)-ROW(B565)+1)) / (20*21/2)</f>
        <v>24.714300476190477</v>
      </c>
      <c r="J581" s="2">
        <f t="shared" si="66"/>
        <v>24.744501767424151</v>
      </c>
      <c r="K581" s="2">
        <f t="shared" si="68"/>
        <v>24.535401240301642</v>
      </c>
    </row>
    <row r="582" spans="1:11" ht="13.5" x14ac:dyDescent="0.25">
      <c r="A582" s="3">
        <v>42850</v>
      </c>
      <c r="B582" s="2">
        <v>24.360499999999998</v>
      </c>
      <c r="C582" s="2">
        <f t="shared" si="69"/>
        <v>-2.6000000000010459E-3</v>
      </c>
      <c r="D582" s="2">
        <f t="shared" ref="D582:D645" si="70">AVERAGE(B578:B582)</f>
        <v>24.473700000000001</v>
      </c>
      <c r="E582" s="2">
        <f t="shared" si="64"/>
        <v>24.719100000000005</v>
      </c>
      <c r="F582" s="2">
        <f t="shared" si="65"/>
        <v>24.81758</v>
      </c>
      <c r="G582" s="2">
        <f t="shared" si="67"/>
        <v>24.502561999999998</v>
      </c>
      <c r="H582" s="2">
        <f t="shared" si="63"/>
        <v>23.559264000000006</v>
      </c>
      <c r="I582" s="2">
        <f t="array" ref="I582">SUMPRODUCT(B566:B585, (ROW(B566:B585)-ROW(B566)+1)) / (20*21/2)</f>
        <v>24.686192857142856</v>
      </c>
      <c r="J582" s="2">
        <f t="shared" si="66"/>
        <v>24.707930170526613</v>
      </c>
      <c r="K582" s="2">
        <f t="shared" si="68"/>
        <v>24.52854236813295</v>
      </c>
    </row>
    <row r="583" spans="1:11" ht="13.5" x14ac:dyDescent="0.25">
      <c r="A583" s="3">
        <v>42851</v>
      </c>
      <c r="B583" s="2">
        <v>24.4895</v>
      </c>
      <c r="C583" s="2">
        <f t="shared" si="69"/>
        <v>0.12900000000000134</v>
      </c>
      <c r="D583" s="2">
        <f t="shared" si="70"/>
        <v>24.421559999999999</v>
      </c>
      <c r="E583" s="2">
        <f t="shared" si="64"/>
        <v>24.590350000000001</v>
      </c>
      <c r="F583" s="2">
        <f t="shared" si="65"/>
        <v>24.817709999999998</v>
      </c>
      <c r="G583" s="2">
        <f t="shared" si="67"/>
        <v>24.510513999999997</v>
      </c>
      <c r="H583" s="2">
        <f t="shared" si="63"/>
        <v>23.571125500000004</v>
      </c>
      <c r="I583" s="2">
        <f t="array" ref="I583">SUMPRODUCT(B567:B586, (ROW(B567:B586)-ROW(B567)+1)) / (20*21/2)</f>
        <v>24.679459047619051</v>
      </c>
      <c r="J583" s="2">
        <f t="shared" si="66"/>
        <v>24.687127297143128</v>
      </c>
      <c r="K583" s="2">
        <f t="shared" si="68"/>
        <v>24.527011294872832</v>
      </c>
    </row>
    <row r="584" spans="1:11" ht="13.5" x14ac:dyDescent="0.25">
      <c r="A584" s="3">
        <v>42852</v>
      </c>
      <c r="B584" s="2">
        <v>24.513200000000001</v>
      </c>
      <c r="C584" s="2">
        <f t="shared" si="69"/>
        <v>2.3700000000001609E-2</v>
      </c>
      <c r="D584" s="2">
        <f t="shared" si="70"/>
        <v>24.421559999999996</v>
      </c>
      <c r="E584" s="2">
        <f t="shared" si="64"/>
        <v>24.526630000000001</v>
      </c>
      <c r="F584" s="2">
        <f t="shared" si="65"/>
        <v>24.821530000000003</v>
      </c>
      <c r="G584" s="2">
        <f t="shared" si="67"/>
        <v>24.524205999999996</v>
      </c>
      <c r="H584" s="2">
        <f t="shared" si="63"/>
        <v>23.583105500000006</v>
      </c>
      <c r="I584" s="2">
        <f t="array" ref="I584">SUMPRODUCT(B568:B587, (ROW(B568:B587)-ROW(B568)+1)) / (20*21/2)</f>
        <v>24.672587142857143</v>
      </c>
      <c r="J584" s="2">
        <f t="shared" si="66"/>
        <v>24.670562792653307</v>
      </c>
      <c r="K584" s="2">
        <f t="shared" si="68"/>
        <v>24.526469675466057</v>
      </c>
    </row>
    <row r="585" spans="1:11" ht="13.5" x14ac:dyDescent="0.25">
      <c r="A585" s="3">
        <v>42853</v>
      </c>
      <c r="B585" s="2">
        <v>24.526399999999999</v>
      </c>
      <c r="C585" s="2">
        <f t="shared" si="69"/>
        <v>1.3199999999997658E-2</v>
      </c>
      <c r="D585" s="2">
        <f t="shared" si="70"/>
        <v>24.450539999999997</v>
      </c>
      <c r="E585" s="2">
        <f t="shared" si="64"/>
        <v>24.538220000000003</v>
      </c>
      <c r="F585" s="2">
        <f t="shared" si="65"/>
        <v>24.823505000000001</v>
      </c>
      <c r="G585" s="2">
        <f t="shared" si="67"/>
        <v>24.539213999999998</v>
      </c>
      <c r="H585" s="2">
        <f t="shared" si="63"/>
        <v>23.595151500000007</v>
      </c>
      <c r="I585" s="2">
        <f t="array" ref="I585">SUMPRODUCT(B569:B588, (ROW(B569:B588)-ROW(B569)+1)) / (20*21/2)</f>
        <v>24.677988571428571</v>
      </c>
      <c r="J585" s="2">
        <f t="shared" si="66"/>
        <v>24.656833002876802</v>
      </c>
      <c r="K585" s="2">
        <f t="shared" si="68"/>
        <v>24.526466943094839</v>
      </c>
    </row>
    <row r="586" spans="1:11" ht="13.5" x14ac:dyDescent="0.25">
      <c r="A586" s="3">
        <v>42857</v>
      </c>
      <c r="B586" s="2">
        <v>24.752800000000001</v>
      </c>
      <c r="C586" s="2">
        <f t="shared" si="69"/>
        <v>0.22640000000000171</v>
      </c>
      <c r="D586" s="2">
        <f t="shared" si="70"/>
        <v>24.528479999999995</v>
      </c>
      <c r="E586" s="2">
        <f t="shared" si="64"/>
        <v>24.54006</v>
      </c>
      <c r="F586" s="2">
        <f t="shared" si="65"/>
        <v>24.824954999999999</v>
      </c>
      <c r="G586" s="2">
        <f t="shared" si="67"/>
        <v>24.559804</v>
      </c>
      <c r="H586" s="2">
        <f t="shared" ref="H586:H649" si="71">AVERAGE(B387:B586)</f>
        <v>23.609119500000006</v>
      </c>
      <c r="I586" s="2">
        <f t="array" ref="I586">SUMPRODUCT(B570:B589, (ROW(B570:B589)-ROW(B570)+1)) / (20*21/2)</f>
        <v>24.695343809523806</v>
      </c>
      <c r="J586" s="2">
        <f t="shared" si="66"/>
        <v>24.665972716888533</v>
      </c>
      <c r="K586" s="2">
        <f t="shared" si="68"/>
        <v>24.535342749247985</v>
      </c>
    </row>
    <row r="587" spans="1:11" ht="13.5" x14ac:dyDescent="0.25">
      <c r="A587" s="3">
        <v>42858</v>
      </c>
      <c r="B587" s="2">
        <v>24.752800000000001</v>
      </c>
      <c r="C587" s="2">
        <f t="shared" si="69"/>
        <v>0</v>
      </c>
      <c r="D587" s="2">
        <f t="shared" si="70"/>
        <v>24.606940000000002</v>
      </c>
      <c r="E587" s="2">
        <f t="shared" si="64"/>
        <v>24.540320000000001</v>
      </c>
      <c r="F587" s="2">
        <f t="shared" si="65"/>
        <v>24.825084999999998</v>
      </c>
      <c r="G587" s="2">
        <f t="shared" si="67"/>
        <v>24.575653999999997</v>
      </c>
      <c r="H587" s="2">
        <f t="shared" si="71"/>
        <v>23.622956000000009</v>
      </c>
      <c r="I587" s="2">
        <f t="array" ref="I587">SUMPRODUCT(B571:B590, (ROW(B571:B590)-ROW(B571)+1)) / (20*21/2)</f>
        <v>24.729743333333335</v>
      </c>
      <c r="J587" s="2">
        <f t="shared" si="66"/>
        <v>24.674241981946768</v>
      </c>
      <c r="K587" s="2">
        <f t="shared" si="68"/>
        <v>24.543870484571595</v>
      </c>
    </row>
    <row r="588" spans="1:11" ht="13.5" x14ac:dyDescent="0.25">
      <c r="A588" s="3">
        <v>42859</v>
      </c>
      <c r="B588" s="2">
        <v>24.881799999999998</v>
      </c>
      <c r="C588" s="2">
        <f t="shared" si="69"/>
        <v>0.12899999999999778</v>
      </c>
      <c r="D588" s="2">
        <f t="shared" si="70"/>
        <v>24.685399999999998</v>
      </c>
      <c r="E588" s="2">
        <f t="shared" ref="E588:E651" si="72">AVERAGE(B579:B588)</f>
        <v>24.55348</v>
      </c>
      <c r="F588" s="2">
        <f t="shared" si="65"/>
        <v>24.831269999999996</v>
      </c>
      <c r="G588" s="2">
        <f t="shared" si="67"/>
        <v>24.594083999999995</v>
      </c>
      <c r="H588" s="2">
        <f t="shared" si="71"/>
        <v>23.637437500000011</v>
      </c>
      <c r="I588" s="2">
        <f t="array" ref="I588">SUMPRODUCT(B572:B591, (ROW(B572:B591)-ROW(B572)+1)) / (20*21/2)</f>
        <v>24.766362380952383</v>
      </c>
      <c r="J588" s="2">
        <f t="shared" si="66"/>
        <v>24.694009412237548</v>
      </c>
      <c r="K588" s="2">
        <f t="shared" si="68"/>
        <v>24.557122622431532</v>
      </c>
    </row>
    <row r="589" spans="1:11" ht="13.5" x14ac:dyDescent="0.25">
      <c r="A589" s="3">
        <v>42860</v>
      </c>
      <c r="B589" s="2">
        <v>25.013500000000001</v>
      </c>
      <c r="C589" s="2">
        <f t="shared" si="69"/>
        <v>0.13170000000000215</v>
      </c>
      <c r="D589" s="2">
        <f t="shared" si="70"/>
        <v>24.78546</v>
      </c>
      <c r="E589" s="2">
        <f t="shared" si="72"/>
        <v>24.60351</v>
      </c>
      <c r="F589" s="2">
        <f t="shared" si="65"/>
        <v>24.818104999999999</v>
      </c>
      <c r="G589" s="2">
        <f t="shared" si="67"/>
        <v>24.612515999999996</v>
      </c>
      <c r="H589" s="2">
        <f t="shared" si="71"/>
        <v>23.65455200000001</v>
      </c>
      <c r="I589" s="2">
        <f t="array" ref="I589">SUMPRODUCT(B573:B592, (ROW(B573:B592)-ROW(B573)+1)) / (20*21/2)</f>
        <v>24.742123809523807</v>
      </c>
      <c r="J589" s="2">
        <f t="shared" si="66"/>
        <v>24.724437087262544</v>
      </c>
      <c r="K589" s="2">
        <f t="shared" si="68"/>
        <v>24.57501977449304</v>
      </c>
    </row>
    <row r="590" spans="1:11" ht="13.5" x14ac:dyDescent="0.25">
      <c r="A590" s="3">
        <v>42863</v>
      </c>
      <c r="B590" s="2">
        <v>25.179300000000001</v>
      </c>
      <c r="C590" s="2">
        <f t="shared" si="69"/>
        <v>0.16580000000000084</v>
      </c>
      <c r="D590" s="2">
        <f t="shared" si="70"/>
        <v>24.916040000000002</v>
      </c>
      <c r="E590" s="2">
        <f t="shared" si="72"/>
        <v>24.68329</v>
      </c>
      <c r="F590" s="2">
        <f t="shared" si="65"/>
        <v>24.786899999999999</v>
      </c>
      <c r="G590" s="2">
        <f t="shared" si="67"/>
        <v>24.634263999999998</v>
      </c>
      <c r="H590" s="2">
        <f t="shared" si="71"/>
        <v>23.672495500000004</v>
      </c>
      <c r="I590" s="2">
        <f t="array" ref="I590">SUMPRODUCT(B574:B593, (ROW(B574:B593)-ROW(B574)+1)) / (20*21/2)</f>
        <v>24.784965714285715</v>
      </c>
      <c r="J590" s="2">
        <f t="shared" si="66"/>
        <v>24.76775736466611</v>
      </c>
      <c r="K590" s="2">
        <f t="shared" si="68"/>
        <v>24.598717038238412</v>
      </c>
    </row>
    <row r="591" spans="1:11" ht="13.5" x14ac:dyDescent="0.25">
      <c r="A591" s="3">
        <v>42864</v>
      </c>
      <c r="B591" s="2">
        <v>25.171399999999998</v>
      </c>
      <c r="C591" s="2">
        <f t="shared" si="69"/>
        <v>-7.9000000000029047E-3</v>
      </c>
      <c r="D591" s="2">
        <f t="shared" si="70"/>
        <v>24.999759999999998</v>
      </c>
      <c r="E591" s="2">
        <f t="shared" si="72"/>
        <v>24.764119999999998</v>
      </c>
      <c r="F591" s="2">
        <f t="shared" si="65"/>
        <v>24.794005000000002</v>
      </c>
      <c r="G591" s="2">
        <f t="shared" si="67"/>
        <v>24.655853999999998</v>
      </c>
      <c r="H591" s="2">
        <f t="shared" si="71"/>
        <v>23.687766500000002</v>
      </c>
      <c r="I591" s="2">
        <f t="array" ref="I591">SUMPRODUCT(B575:B594, (ROW(B575:B594)-ROW(B575)+1)) / (20*21/2)</f>
        <v>24.837829523809528</v>
      </c>
      <c r="J591" s="2">
        <f t="shared" si="66"/>
        <v>24.806199520412196</v>
      </c>
      <c r="K591" s="2">
        <f t="shared" si="68"/>
        <v>24.621175193601612</v>
      </c>
    </row>
    <row r="592" spans="1:11" ht="13.5" x14ac:dyDescent="0.25">
      <c r="A592" s="3">
        <v>42865</v>
      </c>
      <c r="B592" s="2">
        <v>24.5395</v>
      </c>
      <c r="C592" s="2">
        <f t="shared" si="69"/>
        <v>-0.63189999999999813</v>
      </c>
      <c r="D592" s="2">
        <f t="shared" si="70"/>
        <v>24.957100000000004</v>
      </c>
      <c r="E592" s="2">
        <f t="shared" si="72"/>
        <v>24.782020000000003</v>
      </c>
      <c r="F592" s="2">
        <f t="shared" si="65"/>
        <v>24.75056</v>
      </c>
      <c r="G592" s="2">
        <f t="shared" si="67"/>
        <v>24.662171999999995</v>
      </c>
      <c r="H592" s="2">
        <f t="shared" si="71"/>
        <v>23.699944000000002</v>
      </c>
      <c r="I592" s="2">
        <f t="array" ref="I592">SUMPRODUCT(B576:B595, (ROW(B576:B595)-ROW(B576)+1)) / (20*21/2)</f>
        <v>24.862500952380955</v>
      </c>
      <c r="J592" s="2">
        <f t="shared" si="66"/>
        <v>24.780799566087225</v>
      </c>
      <c r="K592" s="2">
        <f t="shared" si="68"/>
        <v>24.617972244832924</v>
      </c>
    </row>
    <row r="593" spans="1:11" ht="13.5" x14ac:dyDescent="0.25">
      <c r="A593" s="3">
        <v>42866</v>
      </c>
      <c r="B593" s="2">
        <v>25.200399999999998</v>
      </c>
      <c r="C593" s="2">
        <f t="shared" si="69"/>
        <v>0.66089999999999804</v>
      </c>
      <c r="D593" s="2">
        <f t="shared" si="70"/>
        <v>25.020820000000004</v>
      </c>
      <c r="E593" s="2">
        <f t="shared" si="72"/>
        <v>24.853110000000001</v>
      </c>
      <c r="F593" s="2">
        <f t="shared" si="65"/>
        <v>24.721730000000001</v>
      </c>
      <c r="G593" s="2">
        <f t="shared" si="67"/>
        <v>24.681971999999995</v>
      </c>
      <c r="H593" s="2">
        <f t="shared" si="71"/>
        <v>23.716018500000001</v>
      </c>
      <c r="I593" s="2">
        <f t="array" ref="I593">SUMPRODUCT(B577:B596, (ROW(B577:B596)-ROW(B577)+1)) / (20*21/2)</f>
        <v>24.862112380952375</v>
      </c>
      <c r="J593" s="2">
        <f t="shared" si="66"/>
        <v>24.820761512174155</v>
      </c>
      <c r="K593" s="2">
        <f t="shared" si="68"/>
        <v>24.640812548957122</v>
      </c>
    </row>
    <row r="594" spans="1:11" ht="13.5" x14ac:dyDescent="0.25">
      <c r="A594" s="3">
        <v>42867</v>
      </c>
      <c r="B594" s="2">
        <v>25.276800000000001</v>
      </c>
      <c r="C594" s="2">
        <f t="shared" si="69"/>
        <v>7.6400000000003132E-2</v>
      </c>
      <c r="D594" s="2">
        <f t="shared" si="70"/>
        <v>25.07348</v>
      </c>
      <c r="E594" s="2">
        <f t="shared" si="72"/>
        <v>24.929470000000002</v>
      </c>
      <c r="F594" s="2">
        <f t="shared" si="65"/>
        <v>24.72805</v>
      </c>
      <c r="G594" s="2">
        <f t="shared" si="67"/>
        <v>24.704090000000004</v>
      </c>
      <c r="H594" s="2">
        <f t="shared" si="71"/>
        <v>23.732474999999994</v>
      </c>
      <c r="I594" s="2">
        <f t="array" ref="I594">SUMPRODUCT(B578:B597, (ROW(B578:B597)-ROW(B578)+1)) / (20*21/2)</f>
        <v>24.861636190476194</v>
      </c>
      <c r="J594" s="2">
        <f t="shared" si="66"/>
        <v>24.864193749109951</v>
      </c>
      <c r="K594" s="2">
        <f t="shared" si="68"/>
        <v>24.665753233311744</v>
      </c>
    </row>
    <row r="595" spans="1:11" ht="13.5" x14ac:dyDescent="0.25">
      <c r="A595" s="3">
        <v>42870</v>
      </c>
      <c r="B595" s="2">
        <v>24.987100000000002</v>
      </c>
      <c r="C595" s="2">
        <f t="shared" si="69"/>
        <v>-0.28969999999999985</v>
      </c>
      <c r="D595" s="2">
        <f t="shared" si="70"/>
        <v>25.035039999999999</v>
      </c>
      <c r="E595" s="2">
        <f t="shared" si="72"/>
        <v>24.975540000000002</v>
      </c>
      <c r="F595" s="2">
        <f t="shared" si="65"/>
        <v>24.756879999999999</v>
      </c>
      <c r="G595" s="2">
        <f t="shared" si="67"/>
        <v>24.720307999999999</v>
      </c>
      <c r="H595" s="2">
        <f t="shared" si="71"/>
        <v>23.747483000000003</v>
      </c>
      <c r="I595" s="2">
        <f t="array" ref="I595">SUMPRODUCT(B579:B598, (ROW(B579:B598)-ROW(B579)+1)) / (20*21/2)</f>
        <v>24.885976190476192</v>
      </c>
      <c r="J595" s="2">
        <f t="shared" si="66"/>
        <v>24.875899106337574</v>
      </c>
      <c r="K595" s="2">
        <f t="shared" si="68"/>
        <v>24.67835506729952</v>
      </c>
    </row>
    <row r="596" spans="1:11" ht="13.5" x14ac:dyDescent="0.25">
      <c r="A596" s="3">
        <v>42871</v>
      </c>
      <c r="B596" s="2">
        <v>24.752800000000001</v>
      </c>
      <c r="C596" s="2">
        <f t="shared" si="69"/>
        <v>-0.23430000000000106</v>
      </c>
      <c r="D596" s="2">
        <f t="shared" si="70"/>
        <v>24.951319999999999</v>
      </c>
      <c r="E596" s="2">
        <f t="shared" si="72"/>
        <v>24.975540000000002</v>
      </c>
      <c r="F596" s="2">
        <f t="shared" ref="F596:F659" si="73">AVERAGE(B577:B596)</f>
        <v>24.757799999999996</v>
      </c>
      <c r="G596" s="2">
        <f t="shared" si="67"/>
        <v>24.731894</v>
      </c>
      <c r="H596" s="2">
        <f t="shared" si="71"/>
        <v>23.761977500000004</v>
      </c>
      <c r="I596" s="2">
        <f t="array" ref="I596">SUMPRODUCT(B580:B599, (ROW(B580:B599)-ROW(B580)+1)) / (20*21/2)</f>
        <v>24.89651952380952</v>
      </c>
      <c r="J596" s="2">
        <f t="shared" si="66"/>
        <v>24.864175381924472</v>
      </c>
      <c r="K596" s="2">
        <f t="shared" si="68"/>
        <v>24.681274476425031</v>
      </c>
    </row>
    <row r="597" spans="1:11" ht="13.5" x14ac:dyDescent="0.25">
      <c r="A597" s="3">
        <v>42872</v>
      </c>
      <c r="B597" s="2">
        <v>24.752800000000001</v>
      </c>
      <c r="C597" s="2">
        <f t="shared" si="69"/>
        <v>0</v>
      </c>
      <c r="D597" s="2">
        <f t="shared" si="70"/>
        <v>24.993980000000001</v>
      </c>
      <c r="E597" s="2">
        <f t="shared" si="72"/>
        <v>24.975540000000002</v>
      </c>
      <c r="F597" s="2">
        <f t="shared" si="73"/>
        <v>24.757929999999998</v>
      </c>
      <c r="G597" s="2">
        <f t="shared" si="67"/>
        <v>24.747534000000002</v>
      </c>
      <c r="H597" s="2">
        <f t="shared" si="71"/>
        <v>23.775814</v>
      </c>
      <c r="I597" s="2">
        <f t="array" ref="I597">SUMPRODUCT(B581:B600, (ROW(B581:B600)-ROW(B581)+1)) / (20*21/2)</f>
        <v>24.905307619047623</v>
      </c>
      <c r="J597" s="2">
        <f t="shared" ref="J597:J660" si="74">$J$4*B597+J596*(1-$J$4)</f>
        <v>24.85356820269357</v>
      </c>
      <c r="K597" s="2">
        <f t="shared" si="68"/>
        <v>24.684079398918168</v>
      </c>
    </row>
    <row r="598" spans="1:11" ht="13.5" x14ac:dyDescent="0.25">
      <c r="A598" s="3">
        <v>42873</v>
      </c>
      <c r="B598" s="2">
        <v>25.013500000000001</v>
      </c>
      <c r="C598" s="2">
        <f t="shared" si="69"/>
        <v>0.26069999999999993</v>
      </c>
      <c r="D598" s="2">
        <f t="shared" si="70"/>
        <v>24.956600000000002</v>
      </c>
      <c r="E598" s="2">
        <f t="shared" si="72"/>
        <v>24.988710000000005</v>
      </c>
      <c r="F598" s="2">
        <f t="shared" si="73"/>
        <v>24.771094999999999</v>
      </c>
      <c r="G598" s="2">
        <f t="shared" si="67"/>
        <v>24.768072000000004</v>
      </c>
      <c r="H598" s="2">
        <f t="shared" si="71"/>
        <v>23.790309000000001</v>
      </c>
      <c r="I598" s="2">
        <f t="array" ref="I598">SUMPRODUCT(B582:B601, (ROW(B582:B601)-ROW(B582)+1)) / (20*21/2)</f>
        <v>24.924256190476193</v>
      </c>
      <c r="J598" s="2">
        <f t="shared" si="74"/>
        <v>24.868799802437039</v>
      </c>
      <c r="K598" s="2">
        <f t="shared" si="68"/>
        <v>24.696997853862555</v>
      </c>
    </row>
    <row r="599" spans="1:11" ht="13.5" x14ac:dyDescent="0.25">
      <c r="A599" s="3">
        <v>42874</v>
      </c>
      <c r="B599" s="2">
        <v>24.881799999999998</v>
      </c>
      <c r="C599" s="2">
        <f t="shared" si="69"/>
        <v>-0.13170000000000215</v>
      </c>
      <c r="D599" s="2">
        <f t="shared" si="70"/>
        <v>24.877600000000001</v>
      </c>
      <c r="E599" s="2">
        <f t="shared" si="72"/>
        <v>24.975540000000002</v>
      </c>
      <c r="F599" s="2">
        <f t="shared" si="73"/>
        <v>24.789524999999998</v>
      </c>
      <c r="G599" s="2">
        <f t="shared" si="67"/>
        <v>24.781236</v>
      </c>
      <c r="H599" s="2">
        <f t="shared" si="71"/>
        <v>23.8041585</v>
      </c>
      <c r="I599" s="2">
        <f t="array" ref="I599">SUMPRODUCT(B583:B602, (ROW(B583:B602)-ROW(B583)+1)) / (20*21/2)</f>
        <v>24.927564761904762</v>
      </c>
      <c r="J599" s="2">
        <f t="shared" si="74"/>
        <v>24.870037916490652</v>
      </c>
      <c r="K599" s="2">
        <f t="shared" si="68"/>
        <v>24.704244996848338</v>
      </c>
    </row>
    <row r="600" spans="1:11" ht="13.5" x14ac:dyDescent="0.25">
      <c r="A600" s="3">
        <v>42877</v>
      </c>
      <c r="B600" s="2">
        <v>24.881799999999998</v>
      </c>
      <c r="C600" s="2">
        <f t="shared" si="69"/>
        <v>0</v>
      </c>
      <c r="D600" s="2">
        <f t="shared" si="70"/>
        <v>24.856540000000003</v>
      </c>
      <c r="E600" s="2">
        <f t="shared" si="72"/>
        <v>24.945789999999999</v>
      </c>
      <c r="F600" s="2">
        <f t="shared" si="73"/>
        <v>24.814539999999997</v>
      </c>
      <c r="G600" s="2">
        <f t="shared" si="67"/>
        <v>24.794927999999999</v>
      </c>
      <c r="H600" s="2">
        <f t="shared" si="71"/>
        <v>23.817981500000002</v>
      </c>
      <c r="I600" s="2">
        <f t="array" ref="I600">SUMPRODUCT(B584:B603, (ROW(B584:B603)-ROW(B584)+1)) / (20*21/2)</f>
        <v>24.928390952380955</v>
      </c>
      <c r="J600" s="2">
        <f t="shared" si="74"/>
        <v>24.871158114920114</v>
      </c>
      <c r="K600" s="2">
        <f t="shared" si="68"/>
        <v>24.711207938148402</v>
      </c>
    </row>
    <row r="601" spans="1:11" ht="13.5" x14ac:dyDescent="0.25">
      <c r="A601" s="3">
        <v>42878</v>
      </c>
      <c r="B601" s="2">
        <v>25.013500000000001</v>
      </c>
      <c r="C601" s="2">
        <f t="shared" si="69"/>
        <v>0.13170000000000215</v>
      </c>
      <c r="D601" s="2">
        <f t="shared" si="70"/>
        <v>24.908679999999997</v>
      </c>
      <c r="E601" s="2">
        <f t="shared" si="72"/>
        <v>24.93</v>
      </c>
      <c r="F601" s="2">
        <f t="shared" si="73"/>
        <v>24.847059999999999</v>
      </c>
      <c r="G601" s="2">
        <f t="shared" si="67"/>
        <v>24.820205999999999</v>
      </c>
      <c r="H601" s="2">
        <f t="shared" si="71"/>
        <v>23.832449999999998</v>
      </c>
      <c r="I601" s="2">
        <f t="array" ref="I601">SUMPRODUCT(B585:B604, (ROW(B585:B604)-ROW(B585)+1)) / (20*21/2)</f>
        <v>24.964968095238099</v>
      </c>
      <c r="J601" s="2">
        <f t="shared" si="74"/>
        <v>24.88471448492772</v>
      </c>
      <c r="K601" s="2">
        <f t="shared" si="68"/>
        <v>24.723062528809251</v>
      </c>
    </row>
    <row r="602" spans="1:11" ht="13.5" x14ac:dyDescent="0.25">
      <c r="A602" s="3">
        <v>42879</v>
      </c>
      <c r="B602" s="2">
        <v>24.881799999999998</v>
      </c>
      <c r="C602" s="2">
        <f t="shared" si="69"/>
        <v>-0.13170000000000215</v>
      </c>
      <c r="D602" s="2">
        <f t="shared" si="70"/>
        <v>24.934479999999997</v>
      </c>
      <c r="E602" s="2">
        <f t="shared" si="72"/>
        <v>24.964229999999997</v>
      </c>
      <c r="F602" s="2">
        <f t="shared" si="73"/>
        <v>24.873124999999998</v>
      </c>
      <c r="G602" s="2">
        <f t="shared" si="67"/>
        <v>24.838635999999997</v>
      </c>
      <c r="H602" s="2">
        <f t="shared" si="71"/>
        <v>23.846260000000001</v>
      </c>
      <c r="I602" s="2">
        <f t="array" ref="I602">SUMPRODUCT(B586:B605, (ROW(B586:B605)-ROW(B586)+1)) / (20*21/2)</f>
        <v>24.997909047619046</v>
      </c>
      <c r="J602" s="2">
        <f t="shared" si="74"/>
        <v>24.884436914934604</v>
      </c>
      <c r="K602" s="2">
        <f t="shared" si="68"/>
        <v>24.729287527679478</v>
      </c>
    </row>
    <row r="603" spans="1:11" ht="13.5" x14ac:dyDescent="0.25">
      <c r="A603" s="3">
        <v>42880</v>
      </c>
      <c r="B603" s="2">
        <v>24.881799999999998</v>
      </c>
      <c r="C603" s="2">
        <f t="shared" si="69"/>
        <v>0</v>
      </c>
      <c r="D603" s="2">
        <f t="shared" si="70"/>
        <v>24.908139999999996</v>
      </c>
      <c r="E603" s="2">
        <f t="shared" si="72"/>
        <v>24.932369999999999</v>
      </c>
      <c r="F603" s="2">
        <f t="shared" si="73"/>
        <v>24.89274</v>
      </c>
      <c r="G603" s="2">
        <f t="shared" si="67"/>
        <v>24.843902</v>
      </c>
      <c r="H603" s="2">
        <f t="shared" si="71"/>
        <v>23.860017499999998</v>
      </c>
      <c r="I603" s="2">
        <f t="array" ref="I603">SUMPRODUCT(B587:B606, (ROW(B587:B606)-ROW(B587)+1)) / (20*21/2)</f>
        <v>25.027276666666673</v>
      </c>
      <c r="J603" s="2">
        <f t="shared" si="74"/>
        <v>24.884185780178925</v>
      </c>
      <c r="K603" s="2">
        <f t="shared" si="68"/>
        <v>24.735268408946951</v>
      </c>
    </row>
    <row r="604" spans="1:11" ht="13.5" x14ac:dyDescent="0.25">
      <c r="A604" s="3">
        <v>42881</v>
      </c>
      <c r="B604" s="2">
        <v>25.276800000000001</v>
      </c>
      <c r="C604" s="2">
        <f t="shared" si="69"/>
        <v>0.39500000000000313</v>
      </c>
      <c r="D604" s="2">
        <f t="shared" si="70"/>
        <v>24.98714</v>
      </c>
      <c r="E604" s="2">
        <f t="shared" si="72"/>
        <v>24.932369999999999</v>
      </c>
      <c r="F604" s="2">
        <f t="shared" si="73"/>
        <v>24.93092</v>
      </c>
      <c r="G604" s="2">
        <f t="shared" si="67"/>
        <v>24.862282000000004</v>
      </c>
      <c r="H604" s="2">
        <f t="shared" si="71"/>
        <v>23.875144499999998</v>
      </c>
      <c r="I604" s="2">
        <f t="array" ref="I604">SUMPRODUCT(B588:B607, (ROW(B588:B607)-ROW(B588)+1)) / (20*21/2)</f>
        <v>25.054149047619045</v>
      </c>
      <c r="J604" s="2">
        <f t="shared" si="74"/>
        <v>24.921577610638074</v>
      </c>
      <c r="K604" s="2">
        <f t="shared" si="68"/>
        <v>24.756504941929425</v>
      </c>
    </row>
    <row r="605" spans="1:11" ht="13.5" x14ac:dyDescent="0.25">
      <c r="A605" s="3">
        <v>42884</v>
      </c>
      <c r="B605" s="2">
        <v>25.276800000000001</v>
      </c>
      <c r="C605" s="2">
        <f t="shared" si="69"/>
        <v>0</v>
      </c>
      <c r="D605" s="2">
        <f t="shared" si="70"/>
        <v>25.066140000000001</v>
      </c>
      <c r="E605" s="2">
        <f t="shared" si="72"/>
        <v>24.96134</v>
      </c>
      <c r="F605" s="2">
        <f t="shared" si="73"/>
        <v>24.968439999999998</v>
      </c>
      <c r="G605" s="2">
        <f t="shared" si="67"/>
        <v>24.873868000000012</v>
      </c>
      <c r="H605" s="2">
        <f t="shared" si="71"/>
        <v>23.890271499999994</v>
      </c>
      <c r="I605" s="2">
        <f t="array" ref="I605">SUMPRODUCT(B589:B608, (ROW(B589:B608)-ROW(B589)+1)) / (20*21/2)</f>
        <v>25.083535714285713</v>
      </c>
      <c r="J605" s="2">
        <f t="shared" si="74"/>
        <v>24.95540831438683</v>
      </c>
      <c r="K605" s="2">
        <f t="shared" si="68"/>
        <v>24.776908669696898</v>
      </c>
    </row>
    <row r="606" spans="1:11" ht="13.5" x14ac:dyDescent="0.25">
      <c r="A606" s="3">
        <v>42885</v>
      </c>
      <c r="B606" s="2">
        <v>25.276800000000001</v>
      </c>
      <c r="C606" s="2">
        <f t="shared" si="69"/>
        <v>0</v>
      </c>
      <c r="D606" s="2">
        <f t="shared" si="70"/>
        <v>25.118800000000004</v>
      </c>
      <c r="E606" s="2">
        <f t="shared" si="72"/>
        <v>25.013740000000002</v>
      </c>
      <c r="F606" s="2">
        <f t="shared" si="73"/>
        <v>24.994639999999997</v>
      </c>
      <c r="G606" s="2">
        <f t="shared" si="67"/>
        <v>24.880188000000008</v>
      </c>
      <c r="H606" s="2">
        <f t="shared" si="71"/>
        <v>23.904489999999992</v>
      </c>
      <c r="I606" s="2">
        <f t="array" ref="I606">SUMPRODUCT(B590:B609, (ROW(B590:B609)-ROW(B590)+1)) / (20*21/2)</f>
        <v>25.168467142857143</v>
      </c>
      <c r="J606" s="2">
        <f t="shared" si="74"/>
        <v>24.986017046349989</v>
      </c>
      <c r="K606" s="2">
        <f t="shared" si="68"/>
        <v>24.796512251277413</v>
      </c>
    </row>
    <row r="607" spans="1:11" ht="13.5" x14ac:dyDescent="0.25">
      <c r="A607" s="3">
        <v>42886</v>
      </c>
      <c r="B607" s="2">
        <v>25.276800000000001</v>
      </c>
      <c r="C607" s="2">
        <f t="shared" si="69"/>
        <v>0</v>
      </c>
      <c r="D607" s="2">
        <f t="shared" si="70"/>
        <v>25.197800000000001</v>
      </c>
      <c r="E607" s="2">
        <f t="shared" si="72"/>
        <v>25.066140000000001</v>
      </c>
      <c r="F607" s="2">
        <f t="shared" si="73"/>
        <v>25.02084</v>
      </c>
      <c r="G607" s="2">
        <f t="shared" si="67"/>
        <v>24.886508000000013</v>
      </c>
      <c r="H607" s="2">
        <f t="shared" si="71"/>
        <v>23.920946499999982</v>
      </c>
      <c r="I607" s="2">
        <f t="array" ref="I607">SUMPRODUCT(B591:B610, (ROW(B591:B610)-ROW(B591)+1)) / (20*21/2)</f>
        <v>25.254029523809525</v>
      </c>
      <c r="J607" s="2">
        <f t="shared" si="74"/>
        <v>25.013710660983325</v>
      </c>
      <c r="K607" s="2">
        <f t="shared" si="68"/>
        <v>24.81534706495281</v>
      </c>
    </row>
    <row r="608" spans="1:11" ht="13.5" x14ac:dyDescent="0.25">
      <c r="A608" s="3">
        <v>42887</v>
      </c>
      <c r="B608" s="2">
        <v>25.3294</v>
      </c>
      <c r="C608" s="2">
        <f t="shared" si="69"/>
        <v>5.2599999999998204E-2</v>
      </c>
      <c r="D608" s="2">
        <f t="shared" si="70"/>
        <v>25.287320000000001</v>
      </c>
      <c r="E608" s="2">
        <f t="shared" si="72"/>
        <v>25.097730000000002</v>
      </c>
      <c r="F608" s="2">
        <f t="shared" si="73"/>
        <v>25.043219999999998</v>
      </c>
      <c r="G608" s="2">
        <f t="shared" si="67"/>
        <v>24.894248000000008</v>
      </c>
      <c r="H608" s="2">
        <f t="shared" si="71"/>
        <v>23.934374499999986</v>
      </c>
      <c r="I608" s="2">
        <f t="array" ref="I608">SUMPRODUCT(B592:B611, (ROW(B592:B611)-ROW(B592)+1)) / (20*21/2)</f>
        <v>25.343266190476189</v>
      </c>
      <c r="J608" s="2">
        <f t="shared" si="74"/>
        <v>25.043776312318247</v>
      </c>
      <c r="K608" s="2">
        <f t="shared" si="68"/>
        <v>24.835506003582115</v>
      </c>
    </row>
    <row r="609" spans="1:11" ht="13.5" x14ac:dyDescent="0.25">
      <c r="A609" s="3">
        <v>42888</v>
      </c>
      <c r="B609" s="2">
        <v>25.934999999999999</v>
      </c>
      <c r="C609" s="2">
        <f t="shared" si="69"/>
        <v>0.60559999999999903</v>
      </c>
      <c r="D609" s="2">
        <f t="shared" si="70"/>
        <v>25.418959999999998</v>
      </c>
      <c r="E609" s="2">
        <f t="shared" si="72"/>
        <v>25.203050000000001</v>
      </c>
      <c r="F609" s="2">
        <f t="shared" si="73"/>
        <v>25.089295</v>
      </c>
      <c r="G609" s="2">
        <f t="shared" si="67"/>
        <v>24.915312000000004</v>
      </c>
      <c r="H609" s="2">
        <f t="shared" si="71"/>
        <v>23.952792499999987</v>
      </c>
      <c r="I609" s="2">
        <f t="array" ref="I609">SUMPRODUCT(B593:B612, (ROW(B593:B612)-ROW(B593)+1)) / (20*21/2)</f>
        <v>25.453058571428574</v>
      </c>
      <c r="J609" s="2">
        <f t="shared" si="74"/>
        <v>25.128654758764128</v>
      </c>
      <c r="K609" s="2">
        <f t="shared" si="68"/>
        <v>24.878623415206345</v>
      </c>
    </row>
    <row r="610" spans="1:11" ht="13.5" x14ac:dyDescent="0.25">
      <c r="A610" s="3">
        <v>42891</v>
      </c>
      <c r="B610" s="2">
        <v>25.9877</v>
      </c>
      <c r="C610" s="2">
        <f t="shared" si="69"/>
        <v>5.2700000000001523E-2</v>
      </c>
      <c r="D610" s="2">
        <f t="shared" si="70"/>
        <v>25.561140000000002</v>
      </c>
      <c r="E610" s="2">
        <f t="shared" si="72"/>
        <v>25.313639999999999</v>
      </c>
      <c r="F610" s="2">
        <f t="shared" si="73"/>
        <v>25.129714999999997</v>
      </c>
      <c r="G610" s="2">
        <f t="shared" si="67"/>
        <v>24.93743000000001</v>
      </c>
      <c r="H610" s="2">
        <f t="shared" si="71"/>
        <v>23.971157999999988</v>
      </c>
      <c r="I610" s="2">
        <f t="array" ref="I610">SUMPRODUCT(B594:B613, (ROW(B594:B613)-ROW(B594)+1)) / (20*21/2)</f>
        <v>25.569632857142853</v>
      </c>
      <c r="J610" s="2">
        <f t="shared" si="74"/>
        <v>25.210468591262782</v>
      </c>
      <c r="K610" s="2">
        <f t="shared" si="68"/>
        <v>24.922116614610019</v>
      </c>
    </row>
    <row r="611" spans="1:11" ht="13.5" x14ac:dyDescent="0.25">
      <c r="A611" s="3">
        <v>42892</v>
      </c>
      <c r="B611" s="2">
        <v>26.066700000000001</v>
      </c>
      <c r="C611" s="2">
        <f t="shared" si="69"/>
        <v>7.9000000000000625E-2</v>
      </c>
      <c r="D611" s="2">
        <f t="shared" si="70"/>
        <v>25.719120000000004</v>
      </c>
      <c r="E611" s="2">
        <f t="shared" si="72"/>
        <v>25.418960000000002</v>
      </c>
      <c r="F611" s="2">
        <f t="shared" si="73"/>
        <v>25.174479999999996</v>
      </c>
      <c r="G611" s="2">
        <f t="shared" si="67"/>
        <v>24.959548000000005</v>
      </c>
      <c r="H611" s="2">
        <f t="shared" si="71"/>
        <v>23.987219499999988</v>
      </c>
      <c r="I611" s="2">
        <f t="array" ref="I611">SUMPRODUCT(B595:B614, (ROW(B595:B614)-ROW(B595)+1)) / (20*21/2)</f>
        <v>25.665038095238103</v>
      </c>
      <c r="J611" s="2">
        <f t="shared" si="74"/>
        <v>25.292014439713945</v>
      </c>
      <c r="K611" s="2">
        <f t="shared" si="68"/>
        <v>24.96700223756649</v>
      </c>
    </row>
    <row r="612" spans="1:11" ht="13.5" x14ac:dyDescent="0.25">
      <c r="A612" s="3">
        <v>42893</v>
      </c>
      <c r="B612" s="2">
        <v>26.327300000000001</v>
      </c>
      <c r="C612" s="2">
        <f t="shared" si="69"/>
        <v>0.26060000000000016</v>
      </c>
      <c r="D612" s="2">
        <f t="shared" si="70"/>
        <v>25.929219999999997</v>
      </c>
      <c r="E612" s="2">
        <f t="shared" si="72"/>
        <v>25.563510000000001</v>
      </c>
      <c r="F612" s="2">
        <f t="shared" si="73"/>
        <v>25.263869999999997</v>
      </c>
      <c r="G612" s="2">
        <f t="shared" si="67"/>
        <v>24.988984000000002</v>
      </c>
      <c r="H612" s="2">
        <f t="shared" si="71"/>
        <v>24.004978999999988</v>
      </c>
      <c r="I612" s="2">
        <f t="array" ref="I612">SUMPRODUCT(B596:B615, (ROW(B596:B615)-ROW(B596)+1)) / (20*21/2)</f>
        <v>25.790418571428571</v>
      </c>
      <c r="J612" s="2">
        <f t="shared" si="74"/>
        <v>25.390613064503093</v>
      </c>
      <c r="K612" s="2">
        <f t="shared" si="68"/>
        <v>25.020347247858002</v>
      </c>
    </row>
    <row r="613" spans="1:11" ht="13.5" x14ac:dyDescent="0.25">
      <c r="A613" s="3">
        <v>42894</v>
      </c>
      <c r="B613" s="2">
        <v>26.4879</v>
      </c>
      <c r="C613" s="2">
        <f t="shared" si="69"/>
        <v>0.16059999999999874</v>
      </c>
      <c r="D613" s="2">
        <f t="shared" si="70"/>
        <v>26.160919999999997</v>
      </c>
      <c r="E613" s="2">
        <f t="shared" si="72"/>
        <v>25.724119999999999</v>
      </c>
      <c r="F613" s="2">
        <f t="shared" si="73"/>
        <v>25.328245000000003</v>
      </c>
      <c r="G613" s="2">
        <f t="shared" si="67"/>
        <v>25.029004</v>
      </c>
      <c r="H613" s="2">
        <f t="shared" si="71"/>
        <v>24.023528499999983</v>
      </c>
      <c r="I613" s="2">
        <f t="array" ref="I613">SUMPRODUCT(B597:B616, (ROW(B597:B616)-ROW(B597)+1)) / (20*21/2)</f>
        <v>25.976597619047617</v>
      </c>
      <c r="J613" s="2">
        <f t="shared" si="74"/>
        <v>25.495116582169462</v>
      </c>
      <c r="K613" s="2">
        <f t="shared" si="68"/>
        <v>25.077898336177295</v>
      </c>
    </row>
    <row r="614" spans="1:11" ht="13.5" x14ac:dyDescent="0.25">
      <c r="A614" s="3">
        <v>42895</v>
      </c>
      <c r="B614" s="2">
        <v>26.33</v>
      </c>
      <c r="C614" s="2">
        <f t="shared" si="69"/>
        <v>-0.15790000000000148</v>
      </c>
      <c r="D614" s="2">
        <f t="shared" si="70"/>
        <v>26.239919999999994</v>
      </c>
      <c r="E614" s="2">
        <f t="shared" si="72"/>
        <v>25.829439999999998</v>
      </c>
      <c r="F614" s="2">
        <f t="shared" si="73"/>
        <v>25.380905000000002</v>
      </c>
      <c r="G614" s="2">
        <f t="shared" si="67"/>
        <v>25.066867999999999</v>
      </c>
      <c r="H614" s="2">
        <f t="shared" si="71"/>
        <v>24.041024999999987</v>
      </c>
      <c r="I614" s="2">
        <f t="array" ref="I614">SUMPRODUCT(B598:B617, (ROW(B598:B617)-ROW(B598)+1)) / (20*21/2)</f>
        <v>26.150069523809517</v>
      </c>
      <c r="J614" s="2">
        <f t="shared" si="74"/>
        <v>25.574629288629513</v>
      </c>
      <c r="K614" s="2">
        <f t="shared" si="68"/>
        <v>25.127000362209557</v>
      </c>
    </row>
    <row r="615" spans="1:11" ht="13.5" x14ac:dyDescent="0.25">
      <c r="A615" s="3">
        <v>42898</v>
      </c>
      <c r="B615" s="2">
        <v>26.697399999999998</v>
      </c>
      <c r="C615" s="2">
        <f t="shared" si="69"/>
        <v>0.36739999999999995</v>
      </c>
      <c r="D615" s="2">
        <f t="shared" si="70"/>
        <v>26.38186</v>
      </c>
      <c r="E615" s="2">
        <f t="shared" si="72"/>
        <v>25.971500000000002</v>
      </c>
      <c r="F615" s="2">
        <f t="shared" si="73"/>
        <v>25.466420000000003</v>
      </c>
      <c r="G615" s="2">
        <f t="shared" si="67"/>
        <v>25.111077999999999</v>
      </c>
      <c r="H615" s="2">
        <f t="shared" si="71"/>
        <v>24.057343499999984</v>
      </c>
      <c r="I615" s="2">
        <f t="array" ref="I615">SUMPRODUCT(B599:B618, (ROW(B599:B618)-ROW(B599)+1)) / (20*21/2)</f>
        <v>26.363072380952374</v>
      </c>
      <c r="J615" s="2">
        <f t="shared" si="74"/>
        <v>25.681559832569562</v>
      </c>
      <c r="K615" s="2">
        <f t="shared" si="68"/>
        <v>25.188584661730751</v>
      </c>
    </row>
    <row r="616" spans="1:11" ht="13.5" x14ac:dyDescent="0.25">
      <c r="A616" s="3">
        <v>42899</v>
      </c>
      <c r="B616" s="2">
        <v>27.421299999999999</v>
      </c>
      <c r="C616" s="2">
        <f t="shared" si="69"/>
        <v>0.72390000000000043</v>
      </c>
      <c r="D616" s="2">
        <f t="shared" si="70"/>
        <v>26.65278</v>
      </c>
      <c r="E616" s="2">
        <f t="shared" si="72"/>
        <v>26.185950000000002</v>
      </c>
      <c r="F616" s="2">
        <f t="shared" si="73"/>
        <v>25.599845000000002</v>
      </c>
      <c r="G616" s="2">
        <f t="shared" si="67"/>
        <v>25.165027999999992</v>
      </c>
      <c r="H616" s="2">
        <f t="shared" si="71"/>
        <v>24.076228499999988</v>
      </c>
      <c r="I616" s="2">
        <f t="array" ref="I616">SUMPRODUCT(B600:B619, (ROW(B600:B619)-ROW(B600)+1)) / (20*21/2)</f>
        <v>26.530654761904763</v>
      </c>
      <c r="J616" s="2">
        <f t="shared" si="74"/>
        <v>25.847249372324843</v>
      </c>
      <c r="K616" s="2">
        <f t="shared" si="68"/>
        <v>25.276142125976602</v>
      </c>
    </row>
    <row r="617" spans="1:11" ht="13.5" x14ac:dyDescent="0.25">
      <c r="A617" s="3">
        <v>42900</v>
      </c>
      <c r="B617" s="2">
        <v>27.421299999999999</v>
      </c>
      <c r="C617" s="2">
        <f t="shared" si="69"/>
        <v>0</v>
      </c>
      <c r="D617" s="2">
        <f t="shared" si="70"/>
        <v>26.871580000000002</v>
      </c>
      <c r="E617" s="2">
        <f t="shared" si="72"/>
        <v>26.400399999999998</v>
      </c>
      <c r="F617" s="2">
        <f t="shared" si="73"/>
        <v>25.733270000000005</v>
      </c>
      <c r="G617" s="2">
        <f t="shared" si="67"/>
        <v>25.218449999999994</v>
      </c>
      <c r="H617" s="2">
        <f t="shared" si="71"/>
        <v>24.096429999999987</v>
      </c>
      <c r="I617" s="2">
        <f t="array" ref="I617">SUMPRODUCT(B601:B620, (ROW(B601:B620)-ROW(B601)+1)) / (20*21/2)</f>
        <v>26.742556666666665</v>
      </c>
      <c r="J617" s="2">
        <f t="shared" si="74"/>
        <v>25.997158955912955</v>
      </c>
      <c r="K617" s="2">
        <f t="shared" si="68"/>
        <v>25.360265964173596</v>
      </c>
    </row>
    <row r="618" spans="1:11" ht="13.5" x14ac:dyDescent="0.25">
      <c r="A618" s="3">
        <v>42901</v>
      </c>
      <c r="B618" s="2">
        <v>27.969799999999999</v>
      </c>
      <c r="C618" s="2">
        <f t="shared" si="69"/>
        <v>0.54850000000000065</v>
      </c>
      <c r="D618" s="2">
        <f t="shared" si="70"/>
        <v>27.167960000000001</v>
      </c>
      <c r="E618" s="2">
        <f t="shared" si="72"/>
        <v>26.664439999999995</v>
      </c>
      <c r="F618" s="2">
        <f t="shared" si="73"/>
        <v>25.881085000000002</v>
      </c>
      <c r="G618" s="2">
        <f t="shared" si="67"/>
        <v>25.282683999999996</v>
      </c>
      <c r="H618" s="2">
        <f t="shared" si="71"/>
        <v>24.121545999999988</v>
      </c>
      <c r="I618" s="2">
        <f t="array" ref="I618">SUMPRODUCT(B602:B621, (ROW(B602:B621)-ROW(B602)+1)) / (20*21/2)</f>
        <v>26.925390952380955</v>
      </c>
      <c r="J618" s="2">
        <f t="shared" si="74"/>
        <v>26.185029531540295</v>
      </c>
      <c r="K618" s="2">
        <f t="shared" si="68"/>
        <v>25.462600632245223</v>
      </c>
    </row>
    <row r="619" spans="1:11" ht="13.5" x14ac:dyDescent="0.25">
      <c r="A619" s="3">
        <v>42902</v>
      </c>
      <c r="B619" s="2">
        <v>27.640699999999999</v>
      </c>
      <c r="C619" s="2">
        <f t="shared" si="69"/>
        <v>-0.32910000000000039</v>
      </c>
      <c r="D619" s="2">
        <f t="shared" si="70"/>
        <v>27.430099999999999</v>
      </c>
      <c r="E619" s="2">
        <f t="shared" si="72"/>
        <v>26.835009999999993</v>
      </c>
      <c r="F619" s="2">
        <f t="shared" si="73"/>
        <v>26.019030000000004</v>
      </c>
      <c r="G619" s="2">
        <f t="shared" si="67"/>
        <v>25.329961999999991</v>
      </c>
      <c r="H619" s="2">
        <f t="shared" si="71"/>
        <v>24.144542999999985</v>
      </c>
      <c r="I619" s="2">
        <f t="array" ref="I619">SUMPRODUCT(B603:B622, (ROW(B603:B622)-ROW(B603)+1)) / (20*21/2)</f>
        <v>27.043875714285711</v>
      </c>
      <c r="J619" s="2">
        <f t="shared" si="74"/>
        <v>26.323664814250741</v>
      </c>
      <c r="K619" s="2">
        <f t="shared" si="68"/>
        <v>25.548016293725805</v>
      </c>
    </row>
    <row r="620" spans="1:11" ht="13.5" x14ac:dyDescent="0.25">
      <c r="A620" s="3">
        <v>42905</v>
      </c>
      <c r="B620" s="2">
        <v>28.244</v>
      </c>
      <c r="C620" s="2">
        <f t="shared" si="69"/>
        <v>0.60330000000000084</v>
      </c>
      <c r="D620" s="2">
        <f t="shared" si="70"/>
        <v>27.739419999999996</v>
      </c>
      <c r="E620" s="2">
        <f t="shared" si="72"/>
        <v>27.060639999999999</v>
      </c>
      <c r="F620" s="2">
        <f t="shared" si="73"/>
        <v>26.187139999999999</v>
      </c>
      <c r="G620" s="2">
        <f t="shared" si="67"/>
        <v>25.378773999999993</v>
      </c>
      <c r="H620" s="2">
        <f t="shared" si="71"/>
        <v>24.169910999999988</v>
      </c>
      <c r="I620" s="2">
        <f t="array" ref="I620">SUMPRODUCT(B604:B623, (ROW(B604:B623)-ROW(B604)+1)) / (20*21/2)</f>
        <v>27.199102857142858</v>
      </c>
      <c r="J620" s="2">
        <f t="shared" si="74"/>
        <v>26.506553879560194</v>
      </c>
      <c r="K620" s="2">
        <f t="shared" si="68"/>
        <v>25.653741144952246</v>
      </c>
    </row>
    <row r="621" spans="1:11" ht="13.5" x14ac:dyDescent="0.25">
      <c r="A621" s="3">
        <v>42906</v>
      </c>
      <c r="B621" s="2">
        <v>28.1069</v>
      </c>
      <c r="C621" s="2">
        <f t="shared" si="69"/>
        <v>-0.13710000000000022</v>
      </c>
      <c r="D621" s="2">
        <f t="shared" si="70"/>
        <v>27.876539999999999</v>
      </c>
      <c r="E621" s="2">
        <f t="shared" si="72"/>
        <v>27.264660000000003</v>
      </c>
      <c r="F621" s="2">
        <f t="shared" si="73"/>
        <v>26.341809999999999</v>
      </c>
      <c r="G621" s="2">
        <f t="shared" si="67"/>
        <v>25.440325999999995</v>
      </c>
      <c r="H621" s="2">
        <f t="shared" si="71"/>
        <v>24.194593499999986</v>
      </c>
      <c r="I621" s="2">
        <f t="array" ref="I621">SUMPRODUCT(B605:B624, (ROW(B605:B624)-ROW(B605)+1)) / (20*21/2)</f>
        <v>27.313115238095239</v>
      </c>
      <c r="J621" s="2">
        <f t="shared" si="74"/>
        <v>26.658967795792556</v>
      </c>
      <c r="K621" s="2">
        <f t="shared" si="68"/>
        <v>25.749943452993335</v>
      </c>
    </row>
    <row r="622" spans="1:11" ht="13.5" x14ac:dyDescent="0.25">
      <c r="A622" s="3">
        <v>42907</v>
      </c>
      <c r="B622" s="2">
        <v>27.585899999999999</v>
      </c>
      <c r="C622" s="2">
        <f t="shared" si="69"/>
        <v>-0.5210000000000008</v>
      </c>
      <c r="D622" s="2">
        <f t="shared" si="70"/>
        <v>27.909460000000003</v>
      </c>
      <c r="E622" s="2">
        <f t="shared" si="72"/>
        <v>27.390519999999999</v>
      </c>
      <c r="F622" s="2">
        <f t="shared" si="73"/>
        <v>26.477015000000002</v>
      </c>
      <c r="G622" s="2">
        <f t="shared" si="67"/>
        <v>25.483875999999995</v>
      </c>
      <c r="H622" s="2">
        <f t="shared" si="71"/>
        <v>24.215630999999988</v>
      </c>
      <c r="I622" s="2">
        <f t="array" ref="I622">SUMPRODUCT(B606:B625, (ROW(B606:B625)-ROW(B606)+1)) / (20*21/2)</f>
        <v>27.427477142857143</v>
      </c>
      <c r="J622" s="2">
        <f t="shared" si="74"/>
        <v>26.747247053336121</v>
      </c>
      <c r="K622" s="2">
        <f t="shared" si="68"/>
        <v>25.821941748954384</v>
      </c>
    </row>
    <row r="623" spans="1:11" ht="13.5" x14ac:dyDescent="0.25">
      <c r="A623" s="3">
        <v>42908</v>
      </c>
      <c r="B623" s="2">
        <v>28.1069</v>
      </c>
      <c r="C623" s="2">
        <f t="shared" si="69"/>
        <v>0.5210000000000008</v>
      </c>
      <c r="D623" s="2">
        <f t="shared" si="70"/>
        <v>27.936879999999995</v>
      </c>
      <c r="E623" s="2">
        <f t="shared" si="72"/>
        <v>27.552420000000001</v>
      </c>
      <c r="F623" s="2">
        <f t="shared" si="73"/>
        <v>26.638269999999999</v>
      </c>
      <c r="G623" s="2">
        <f t="shared" si="67"/>
        <v>25.530473999999995</v>
      </c>
      <c r="H623" s="2">
        <f t="shared" si="71"/>
        <v>24.239655499999991</v>
      </c>
      <c r="I623" s="2">
        <f t="array" ref="I623">SUMPRODUCT(B607:B626, (ROW(B607:B626)-ROW(B607)+1)) / (20*21/2)</f>
        <v>27.555409523809523</v>
      </c>
      <c r="J623" s="2">
        <f t="shared" si="74"/>
        <v>26.876737810161252</v>
      </c>
      <c r="K623" s="2">
        <f t="shared" si="68"/>
        <v>25.911547954877744</v>
      </c>
    </row>
    <row r="624" spans="1:11" ht="13.5" x14ac:dyDescent="0.25">
      <c r="A624" s="3">
        <v>42909</v>
      </c>
      <c r="B624" s="2">
        <v>27.8354</v>
      </c>
      <c r="C624" s="2">
        <f t="shared" si="69"/>
        <v>-0.27149999999999963</v>
      </c>
      <c r="D624" s="2">
        <f t="shared" si="70"/>
        <v>27.975819999999999</v>
      </c>
      <c r="E624" s="2">
        <f t="shared" si="72"/>
        <v>27.702960000000001</v>
      </c>
      <c r="F624" s="2">
        <f t="shared" si="73"/>
        <v>26.766199999999998</v>
      </c>
      <c r="G624" s="2">
        <f t="shared" si="67"/>
        <v>25.584173999999994</v>
      </c>
      <c r="H624" s="2">
        <f t="shared" si="71"/>
        <v>24.261663999999985</v>
      </c>
      <c r="I624" s="2">
        <f t="array" ref="I624">SUMPRODUCT(B608:B627, (ROW(B608:B627)-ROW(B608)+1)) / (20*21/2)</f>
        <v>27.697936190476192</v>
      </c>
      <c r="J624" s="2">
        <f t="shared" si="74"/>
        <v>26.968038971098274</v>
      </c>
      <c r="K624" s="2">
        <f t="shared" si="68"/>
        <v>25.986993133117835</v>
      </c>
    </row>
    <row r="625" spans="1:11" ht="13.5" x14ac:dyDescent="0.25">
      <c r="A625" s="3">
        <v>42914</v>
      </c>
      <c r="B625" s="2">
        <v>27.966999999999999</v>
      </c>
      <c r="C625" s="2">
        <f t="shared" si="69"/>
        <v>0.13159999999999883</v>
      </c>
      <c r="D625" s="2">
        <f t="shared" si="70"/>
        <v>27.92042</v>
      </c>
      <c r="E625" s="2">
        <f t="shared" si="72"/>
        <v>27.829919999999998</v>
      </c>
      <c r="F625" s="2">
        <f t="shared" si="73"/>
        <v>26.900709999999997</v>
      </c>
      <c r="G625" s="2">
        <f t="shared" si="67"/>
        <v>25.655303999999997</v>
      </c>
      <c r="H625" s="2">
        <f t="shared" si="71"/>
        <v>24.284330499999989</v>
      </c>
      <c r="I625" s="2">
        <f t="array" ref="I625">SUMPRODUCT(B609:B628, (ROW(B609:B628)-ROW(B609)+1)) / (20*21/2)</f>
        <v>27.874516190476189</v>
      </c>
      <c r="J625" s="2">
        <f t="shared" si="74"/>
        <v>27.063178116707963</v>
      </c>
      <c r="K625" s="2">
        <f t="shared" si="68"/>
        <v>26.064640461230862</v>
      </c>
    </row>
    <row r="626" spans="1:11" ht="13.5" x14ac:dyDescent="0.25">
      <c r="A626" s="3">
        <v>42915</v>
      </c>
      <c r="B626" s="2">
        <v>28.244</v>
      </c>
      <c r="C626" s="2">
        <f t="shared" si="69"/>
        <v>0.27700000000000102</v>
      </c>
      <c r="D626" s="2">
        <f t="shared" si="70"/>
        <v>27.947839999999996</v>
      </c>
      <c r="E626" s="2">
        <f t="shared" si="72"/>
        <v>27.912189999999999</v>
      </c>
      <c r="F626" s="2">
        <f t="shared" si="73"/>
        <v>27.04907</v>
      </c>
      <c r="G626" s="2">
        <f t="shared" ref="G626:G689" si="75">AVERAGE(B577:B626)</f>
        <v>25.725495999999993</v>
      </c>
      <c r="H626" s="2">
        <f t="shared" si="71"/>
        <v>24.308381999999987</v>
      </c>
      <c r="I626" s="2">
        <f t="array" ref="I626">SUMPRODUCT(B610:B629, (ROW(B610:B629)-ROW(B610)+1)) / (20*21/2)</f>
        <v>28.111642857142854</v>
      </c>
      <c r="J626" s="2">
        <f t="shared" si="74"/>
        <v>27.175637343688159</v>
      </c>
      <c r="K626" s="2">
        <f t="shared" si="68"/>
        <v>26.150105541182594</v>
      </c>
    </row>
    <row r="627" spans="1:11" ht="13.5" x14ac:dyDescent="0.25">
      <c r="A627" s="3">
        <v>42916</v>
      </c>
      <c r="B627" s="2">
        <v>28.5456</v>
      </c>
      <c r="C627" s="2">
        <f t="shared" si="69"/>
        <v>0.30160000000000053</v>
      </c>
      <c r="D627" s="2">
        <f t="shared" si="70"/>
        <v>28.139780000000002</v>
      </c>
      <c r="E627" s="2">
        <f t="shared" si="72"/>
        <v>28.024619999999999</v>
      </c>
      <c r="F627" s="2">
        <f t="shared" si="73"/>
        <v>27.212509999999998</v>
      </c>
      <c r="G627" s="2">
        <f t="shared" si="75"/>
        <v>25.801403999999994</v>
      </c>
      <c r="H627" s="2">
        <f t="shared" si="71"/>
        <v>24.333809999999989</v>
      </c>
      <c r="I627" s="2">
        <f t="array" ref="I627">SUMPRODUCT(B611:B630, (ROW(B611:B630)-ROW(B611)+1)) / (20*21/2)</f>
        <v>28.408292380952386</v>
      </c>
      <c r="J627" s="2">
        <f t="shared" si="74"/>
        <v>27.306109977622619</v>
      </c>
      <c r="K627" s="2">
        <f t="shared" ref="K627:K690" si="76">$K$4*B627+(1-$K$4)*K626</f>
        <v>26.244046500351903</v>
      </c>
    </row>
    <row r="628" spans="1:11" ht="13.5" x14ac:dyDescent="0.25">
      <c r="A628" s="3">
        <v>42919</v>
      </c>
      <c r="B628" s="2">
        <v>29.066600000000001</v>
      </c>
      <c r="C628" s="2">
        <f t="shared" si="69"/>
        <v>0.5210000000000008</v>
      </c>
      <c r="D628" s="2">
        <f t="shared" si="70"/>
        <v>28.331720000000001</v>
      </c>
      <c r="E628" s="2">
        <f t="shared" si="72"/>
        <v>28.134299999999996</v>
      </c>
      <c r="F628" s="2">
        <f t="shared" si="73"/>
        <v>27.399369999999998</v>
      </c>
      <c r="G628" s="2">
        <f t="shared" si="75"/>
        <v>25.887731999999993</v>
      </c>
      <c r="H628" s="2">
        <f t="shared" si="71"/>
        <v>24.361329499999989</v>
      </c>
      <c r="I628" s="2">
        <f t="array" ref="I628">SUMPRODUCT(B612:B631, (ROW(B612:B631)-ROW(B612)+1)) / (20*21/2)</f>
        <v>28.68244571428572</v>
      </c>
      <c r="J628" s="2">
        <f t="shared" si="74"/>
        <v>27.47377569403951</v>
      </c>
      <c r="K628" s="2">
        <f t="shared" si="76"/>
        <v>26.354734872887121</v>
      </c>
    </row>
    <row r="629" spans="1:11" ht="13.5" x14ac:dyDescent="0.25">
      <c r="A629" s="3">
        <v>42920</v>
      </c>
      <c r="B629" s="2">
        <v>29.889199999999999</v>
      </c>
      <c r="C629" s="2">
        <f t="shared" si="69"/>
        <v>0.82259999999999778</v>
      </c>
      <c r="D629" s="2">
        <f t="shared" si="70"/>
        <v>28.742479999999993</v>
      </c>
      <c r="E629" s="2">
        <f t="shared" si="72"/>
        <v>28.35915</v>
      </c>
      <c r="F629" s="2">
        <f t="shared" si="73"/>
        <v>27.597079999999995</v>
      </c>
      <c r="G629" s="2">
        <f t="shared" si="75"/>
        <v>25.995251999999997</v>
      </c>
      <c r="H629" s="2">
        <f t="shared" si="71"/>
        <v>24.392948999999991</v>
      </c>
      <c r="I629" s="2">
        <f t="array" ref="I629">SUMPRODUCT(B613:B632, (ROW(B613:B632)-ROW(B613)+1)) / (20*21/2)</f>
        <v>28.947536190476189</v>
      </c>
      <c r="J629" s="2">
        <f t="shared" si="74"/>
        <v>27.703816104130983</v>
      </c>
      <c r="K629" s="2">
        <f t="shared" si="76"/>
        <v>26.493341348460174</v>
      </c>
    </row>
    <row r="630" spans="1:11" ht="13.5" x14ac:dyDescent="0.25">
      <c r="A630" s="3">
        <v>42921</v>
      </c>
      <c r="B630" s="2">
        <v>30.7119</v>
      </c>
      <c r="C630" s="2">
        <f t="shared" si="69"/>
        <v>0.8227000000000011</v>
      </c>
      <c r="D630" s="2">
        <f t="shared" si="70"/>
        <v>29.291460000000001</v>
      </c>
      <c r="E630" s="2">
        <f t="shared" si="72"/>
        <v>28.605939999999997</v>
      </c>
      <c r="F630" s="2">
        <f t="shared" si="73"/>
        <v>27.833289999999998</v>
      </c>
      <c r="G630" s="2">
        <f t="shared" si="75"/>
        <v>26.121859999999998</v>
      </c>
      <c r="H630" s="2">
        <f t="shared" si="71"/>
        <v>24.429998499999989</v>
      </c>
      <c r="I630" s="2">
        <f t="array" ref="I630">SUMPRODUCT(B614:B633, (ROW(B614:B633)-ROW(B614)+1)) / (20*21/2)</f>
        <v>29.17542809523809</v>
      </c>
      <c r="J630" s="2">
        <f t="shared" si="74"/>
        <v>27.990300284689937</v>
      </c>
      <c r="K630" s="2">
        <f t="shared" si="76"/>
        <v>26.65877502106958</v>
      </c>
    </row>
    <row r="631" spans="1:11" ht="13.5" x14ac:dyDescent="0.25">
      <c r="A631" s="3">
        <v>42922</v>
      </c>
      <c r="B631" s="2">
        <v>30.7119</v>
      </c>
      <c r="C631" s="2">
        <f t="shared" si="69"/>
        <v>0</v>
      </c>
      <c r="D631" s="2">
        <f t="shared" si="70"/>
        <v>29.785040000000002</v>
      </c>
      <c r="E631" s="2">
        <f t="shared" si="72"/>
        <v>28.866440000000001</v>
      </c>
      <c r="F631" s="2">
        <f t="shared" si="73"/>
        <v>28.065550000000002</v>
      </c>
      <c r="G631" s="2">
        <f t="shared" si="75"/>
        <v>26.248835999999997</v>
      </c>
      <c r="H631" s="2">
        <f t="shared" si="71"/>
        <v>24.467179499999993</v>
      </c>
      <c r="I631" s="2">
        <f t="array" ref="I631">SUMPRODUCT(B615:B634, (ROW(B615:B634)-ROW(B615)+1)) / (20*21/2)</f>
        <v>29.383336190476196</v>
      </c>
      <c r="J631" s="2">
        <f t="shared" si="74"/>
        <v>28.24950025757661</v>
      </c>
      <c r="K631" s="2">
        <f t="shared" si="76"/>
        <v>26.817721098674696</v>
      </c>
    </row>
    <row r="632" spans="1:11" ht="13.5" x14ac:dyDescent="0.25">
      <c r="A632" s="3">
        <v>42923</v>
      </c>
      <c r="B632" s="2">
        <v>30.849</v>
      </c>
      <c r="C632" s="2">
        <f t="shared" si="69"/>
        <v>0.13710000000000022</v>
      </c>
      <c r="D632" s="2">
        <f t="shared" si="70"/>
        <v>30.245719999999999</v>
      </c>
      <c r="E632" s="2">
        <f t="shared" si="72"/>
        <v>29.19275</v>
      </c>
      <c r="F632" s="2">
        <f t="shared" si="73"/>
        <v>28.291635000000003</v>
      </c>
      <c r="G632" s="2">
        <f t="shared" si="75"/>
        <v>26.378605999999994</v>
      </c>
      <c r="H632" s="2">
        <f t="shared" si="71"/>
        <v>24.505546499999991</v>
      </c>
      <c r="I632" s="2">
        <f t="array" ref="I632">SUMPRODUCT(B616:B635, (ROW(B616:B635)-ROW(B616)+1)) / (20*21/2)</f>
        <v>29.521146666666663</v>
      </c>
      <c r="J632" s="2">
        <f t="shared" si="74"/>
        <v>28.497071661616932</v>
      </c>
      <c r="K632" s="2">
        <f t="shared" si="76"/>
        <v>26.975810467354119</v>
      </c>
    </row>
    <row r="633" spans="1:11" ht="13.5" x14ac:dyDescent="0.25">
      <c r="A633" s="3">
        <v>42926</v>
      </c>
      <c r="B633" s="2">
        <v>30.6845</v>
      </c>
      <c r="C633" s="2">
        <f t="shared" si="69"/>
        <v>-0.16450000000000031</v>
      </c>
      <c r="D633" s="2">
        <f t="shared" si="70"/>
        <v>30.569299999999998</v>
      </c>
      <c r="E633" s="2">
        <f t="shared" si="72"/>
        <v>29.450510000000001</v>
      </c>
      <c r="F633" s="2">
        <f t="shared" si="73"/>
        <v>28.501465000000003</v>
      </c>
      <c r="G633" s="2">
        <f t="shared" si="75"/>
        <v>26.502506000000004</v>
      </c>
      <c r="H633" s="2">
        <f t="shared" si="71"/>
        <v>24.543077499999995</v>
      </c>
      <c r="I633" s="2">
        <f t="array" ref="I633">SUMPRODUCT(B617:B636, (ROW(B617:B636)-ROW(B617)+1)) / (20*21/2)</f>
        <v>29.616058095238088</v>
      </c>
      <c r="J633" s="2">
        <f t="shared" si="74"/>
        <v>28.705398170034368</v>
      </c>
      <c r="K633" s="2">
        <f t="shared" si="76"/>
        <v>27.121249272555922</v>
      </c>
    </row>
    <row r="634" spans="1:11" ht="13.5" x14ac:dyDescent="0.25">
      <c r="A634" s="3">
        <v>42927</v>
      </c>
      <c r="B634" s="2">
        <v>30.6845</v>
      </c>
      <c r="C634" s="2">
        <f t="shared" si="69"/>
        <v>0</v>
      </c>
      <c r="D634" s="2">
        <f t="shared" si="70"/>
        <v>30.728359999999999</v>
      </c>
      <c r="E634" s="2">
        <f t="shared" si="72"/>
        <v>29.735419999999998</v>
      </c>
      <c r="F634" s="2">
        <f t="shared" si="73"/>
        <v>28.719189999999998</v>
      </c>
      <c r="G634" s="2">
        <f t="shared" si="75"/>
        <v>26.625932000000002</v>
      </c>
      <c r="H634" s="2">
        <f t="shared" si="71"/>
        <v>24.578804999999999</v>
      </c>
      <c r="I634" s="2">
        <f t="array" ref="I634">SUMPRODUCT(B618:B637, (ROW(B618:B637)-ROW(B618)+1)) / (20*21/2)</f>
        <v>29.725341428571429</v>
      </c>
      <c r="J634" s="2">
        <f t="shared" si="74"/>
        <v>28.893884058602524</v>
      </c>
      <c r="K634" s="2">
        <f t="shared" si="76"/>
        <v>27.260984595200789</v>
      </c>
    </row>
    <row r="635" spans="1:11" ht="13.5" x14ac:dyDescent="0.25">
      <c r="A635" s="3">
        <v>42928</v>
      </c>
      <c r="B635" s="2">
        <v>30.1662</v>
      </c>
      <c r="C635" s="2">
        <f t="shared" si="69"/>
        <v>-0.51829999999999998</v>
      </c>
      <c r="D635" s="2">
        <f t="shared" si="70"/>
        <v>30.619220000000002</v>
      </c>
      <c r="E635" s="2">
        <f t="shared" si="72"/>
        <v>29.95534</v>
      </c>
      <c r="F635" s="2">
        <f t="shared" si="73"/>
        <v>28.892629999999997</v>
      </c>
      <c r="G635" s="2">
        <f t="shared" si="75"/>
        <v>26.738728000000002</v>
      </c>
      <c r="H635" s="2">
        <f t="shared" si="71"/>
        <v>24.612467500000001</v>
      </c>
      <c r="I635" s="2">
        <f t="array" ref="I635">SUMPRODUCT(B619:B638, (ROW(B619:B638)-ROW(B619)+1)) / (20*21/2)</f>
        <v>29.821566666666669</v>
      </c>
      <c r="J635" s="2">
        <f t="shared" si="74"/>
        <v>29.015057005402284</v>
      </c>
      <c r="K635" s="2">
        <f t="shared" si="76"/>
        <v>27.374914611075269</v>
      </c>
    </row>
    <row r="636" spans="1:11" ht="13.5" x14ac:dyDescent="0.25">
      <c r="A636" s="3">
        <v>42929</v>
      </c>
      <c r="B636" s="2">
        <v>29.889199999999999</v>
      </c>
      <c r="C636" s="2">
        <f t="shared" si="69"/>
        <v>-0.27700000000000102</v>
      </c>
      <c r="D636" s="2">
        <f t="shared" si="70"/>
        <v>30.454680000000003</v>
      </c>
      <c r="E636" s="2">
        <f t="shared" si="72"/>
        <v>30.119860000000006</v>
      </c>
      <c r="F636" s="2">
        <f t="shared" si="73"/>
        <v>29.016024999999996</v>
      </c>
      <c r="G636" s="2">
        <f t="shared" si="75"/>
        <v>26.841456000000004</v>
      </c>
      <c r="H636" s="2">
        <f t="shared" si="71"/>
        <v>24.644745000000004</v>
      </c>
      <c r="I636" s="2">
        <f t="array" ref="I636">SUMPRODUCT(B620:B639, (ROW(B620:B639)-ROW(B620)+1)) / (20*21/2)</f>
        <v>29.881221904761905</v>
      </c>
      <c r="J636" s="2">
        <f t="shared" si="74"/>
        <v>29.098308719173492</v>
      </c>
      <c r="K636" s="2">
        <f t="shared" si="76"/>
        <v>27.473514038091924</v>
      </c>
    </row>
    <row r="637" spans="1:11" ht="13.5" x14ac:dyDescent="0.25">
      <c r="A637" s="3">
        <v>42930</v>
      </c>
      <c r="B637" s="2">
        <v>30.163499999999999</v>
      </c>
      <c r="C637" s="2">
        <f t="shared" si="69"/>
        <v>0.27430000000000021</v>
      </c>
      <c r="D637" s="2">
        <f t="shared" si="70"/>
        <v>30.31758</v>
      </c>
      <c r="E637" s="2">
        <f t="shared" si="72"/>
        <v>30.281650000000003</v>
      </c>
      <c r="F637" s="2">
        <f t="shared" si="73"/>
        <v>29.153134999999999</v>
      </c>
      <c r="G637" s="2">
        <f t="shared" si="75"/>
        <v>26.949670000000005</v>
      </c>
      <c r="H637" s="2">
        <f t="shared" si="71"/>
        <v>24.6786575</v>
      </c>
      <c r="I637" s="2">
        <f t="array" ref="I637">SUMPRODUCT(B621:B640, (ROW(B621:B640)-ROW(B621)+1)) / (20*21/2)</f>
        <v>29.914503333333332</v>
      </c>
      <c r="J637" s="2">
        <f t="shared" si="74"/>
        <v>29.199755507823635</v>
      </c>
      <c r="K637" s="2">
        <f t="shared" si="76"/>
        <v>27.57900368365695</v>
      </c>
    </row>
    <row r="638" spans="1:11" ht="13.5" x14ac:dyDescent="0.25">
      <c r="A638" s="3">
        <v>42933</v>
      </c>
      <c r="B638" s="2">
        <v>30.163499999999999</v>
      </c>
      <c r="C638" s="2">
        <f t="shared" si="69"/>
        <v>0</v>
      </c>
      <c r="D638" s="2">
        <f t="shared" si="70"/>
        <v>30.213380000000001</v>
      </c>
      <c r="E638" s="2">
        <f t="shared" si="72"/>
        <v>30.391340000000003</v>
      </c>
      <c r="F638" s="2">
        <f t="shared" si="73"/>
        <v>29.262819999999998</v>
      </c>
      <c r="G638" s="2">
        <f t="shared" si="75"/>
        <v>27.055304000000007</v>
      </c>
      <c r="H638" s="2">
        <f t="shared" si="71"/>
        <v>24.712833499999999</v>
      </c>
      <c r="I638" s="2">
        <f t="array" ref="I638">SUMPRODUCT(B622:B641, (ROW(B622:B641)-ROW(B622)+1)) / (20*21/2)</f>
        <v>29.879362380952372</v>
      </c>
      <c r="J638" s="2">
        <f t="shared" si="74"/>
        <v>29.291540697554716</v>
      </c>
      <c r="K638" s="2">
        <f t="shared" si="76"/>
        <v>27.680356480376286</v>
      </c>
    </row>
    <row r="639" spans="1:11" ht="13.5" x14ac:dyDescent="0.25">
      <c r="A639" s="3">
        <v>42934</v>
      </c>
      <c r="B639" s="2">
        <v>29.889199999999999</v>
      </c>
      <c r="C639" s="2">
        <f t="shared" si="69"/>
        <v>-0.27430000000000021</v>
      </c>
      <c r="D639" s="2">
        <f t="shared" si="70"/>
        <v>30.054319999999997</v>
      </c>
      <c r="E639" s="2">
        <f t="shared" si="72"/>
        <v>30.391339999999996</v>
      </c>
      <c r="F639" s="2">
        <f t="shared" si="73"/>
        <v>29.375245</v>
      </c>
      <c r="G639" s="2">
        <f t="shared" si="75"/>
        <v>27.152818000000007</v>
      </c>
      <c r="H639" s="2">
        <f t="shared" si="71"/>
        <v>24.745769499999991</v>
      </c>
      <c r="I639" s="2">
        <f t="array" ref="I639">SUMPRODUCT(B623:B642, (ROW(B623:B642)-ROW(B623)+1)) / (20*21/2)</f>
        <v>29.838281428571431</v>
      </c>
      <c r="J639" s="2">
        <f t="shared" si="74"/>
        <v>29.348460631120933</v>
      </c>
      <c r="K639" s="2">
        <f t="shared" si="76"/>
        <v>27.766977794871334</v>
      </c>
    </row>
    <row r="640" spans="1:11" ht="13.5" x14ac:dyDescent="0.25">
      <c r="A640" s="3">
        <v>42935</v>
      </c>
      <c r="B640" s="2">
        <v>29.724699999999999</v>
      </c>
      <c r="C640" s="2">
        <f t="shared" si="69"/>
        <v>-0.16450000000000031</v>
      </c>
      <c r="D640" s="2">
        <f t="shared" si="70"/>
        <v>29.966020000000004</v>
      </c>
      <c r="E640" s="2">
        <f t="shared" si="72"/>
        <v>30.292619999999999</v>
      </c>
      <c r="F640" s="2">
        <f t="shared" si="73"/>
        <v>29.449279999999998</v>
      </c>
      <c r="G640" s="2">
        <f t="shared" si="75"/>
        <v>27.243726000000009</v>
      </c>
      <c r="H640" s="2">
        <f t="shared" si="71"/>
        <v>24.77775149999999</v>
      </c>
      <c r="I640" s="2">
        <f t="array" ref="I640">SUMPRODUCT(B624:B643, (ROW(B624:B643)-ROW(B624)+1)) / (20*21/2)</f>
        <v>29.790149523809529</v>
      </c>
      <c r="J640" s="2">
        <f t="shared" si="74"/>
        <v>29.384292951966557</v>
      </c>
      <c r="K640" s="2">
        <f t="shared" si="76"/>
        <v>27.843751214680303</v>
      </c>
    </row>
    <row r="641" spans="1:11" ht="13.5" x14ac:dyDescent="0.25">
      <c r="A641" s="3">
        <v>42936</v>
      </c>
      <c r="B641" s="2">
        <v>29.080300000000001</v>
      </c>
      <c r="C641" s="2">
        <f t="shared" si="69"/>
        <v>-0.64439999999999742</v>
      </c>
      <c r="D641" s="2">
        <f t="shared" si="70"/>
        <v>29.80424</v>
      </c>
      <c r="E641" s="2">
        <f t="shared" si="72"/>
        <v>30.129460000000002</v>
      </c>
      <c r="F641" s="2">
        <f t="shared" si="73"/>
        <v>29.497949999999996</v>
      </c>
      <c r="G641" s="2">
        <f t="shared" si="75"/>
        <v>27.321904000000007</v>
      </c>
      <c r="H641" s="2">
        <f t="shared" si="71"/>
        <v>24.80598449999999</v>
      </c>
      <c r="I641" s="2">
        <f t="array" ref="I641">SUMPRODUCT(B625:B644, (ROW(B625:B644)-ROW(B625)+1)) / (20*21/2)</f>
        <v>29.737971428571424</v>
      </c>
      <c r="J641" s="2">
        <f t="shared" si="74"/>
        <v>29.355341242255456</v>
      </c>
      <c r="K641" s="2">
        <f t="shared" si="76"/>
        <v>27.892243323908527</v>
      </c>
    </row>
    <row r="642" spans="1:11" ht="13.5" x14ac:dyDescent="0.25">
      <c r="A642" s="3">
        <v>42937</v>
      </c>
      <c r="B642" s="2">
        <v>29.066600000000001</v>
      </c>
      <c r="C642" s="2">
        <f t="shared" si="69"/>
        <v>-1.3700000000000045E-2</v>
      </c>
      <c r="D642" s="2">
        <f t="shared" si="70"/>
        <v>29.584859999999999</v>
      </c>
      <c r="E642" s="2">
        <f t="shared" si="72"/>
        <v>29.951219999999999</v>
      </c>
      <c r="F642" s="2">
        <f t="shared" si="73"/>
        <v>29.571985000000002</v>
      </c>
      <c r="G642" s="2">
        <f t="shared" si="75"/>
        <v>27.412446000000003</v>
      </c>
      <c r="H642" s="2">
        <f t="shared" si="71"/>
        <v>24.83413599999999</v>
      </c>
      <c r="I642" s="2">
        <f t="array" ref="I642">SUMPRODUCT(B626:B645, (ROW(B626:B645)-ROW(B626)+1)) / (20*21/2)</f>
        <v>29.681990000000003</v>
      </c>
      <c r="J642" s="2">
        <f t="shared" si="74"/>
        <v>29.327842076326363</v>
      </c>
      <c r="K642" s="2">
        <f t="shared" si="76"/>
        <v>27.938296526892508</v>
      </c>
    </row>
    <row r="643" spans="1:11" ht="13.5" x14ac:dyDescent="0.25">
      <c r="A643" s="3">
        <v>42940</v>
      </c>
      <c r="B643" s="2">
        <v>29.066600000000001</v>
      </c>
      <c r="C643" s="2">
        <f t="shared" si="69"/>
        <v>0</v>
      </c>
      <c r="D643" s="2">
        <f t="shared" si="70"/>
        <v>29.365479999999998</v>
      </c>
      <c r="E643" s="2">
        <f t="shared" si="72"/>
        <v>29.789429999999999</v>
      </c>
      <c r="F643" s="2">
        <f t="shared" si="73"/>
        <v>29.619970000000002</v>
      </c>
      <c r="G643" s="2">
        <f t="shared" si="75"/>
        <v>27.489770000000011</v>
      </c>
      <c r="H643" s="2">
        <f t="shared" si="71"/>
        <v>24.861655499999987</v>
      </c>
      <c r="I643" s="2">
        <f t="array" ref="I643">SUMPRODUCT(B627:B646, (ROW(B627:B646)-ROW(B627)+1)) / (20*21/2)</f>
        <v>29.620641904761904</v>
      </c>
      <c r="J643" s="2">
        <f t="shared" si="74"/>
        <v>29.302961878580994</v>
      </c>
      <c r="K643" s="2">
        <f t="shared" si="76"/>
        <v>27.982543721916333</v>
      </c>
    </row>
    <row r="644" spans="1:11" ht="13.5" x14ac:dyDescent="0.25">
      <c r="A644" s="3">
        <v>42942</v>
      </c>
      <c r="B644" s="2">
        <v>29.072099999999999</v>
      </c>
      <c r="C644" s="2">
        <f t="shared" ref="C644:C707" si="77">B644-B643</f>
        <v>5.49999999999784E-3</v>
      </c>
      <c r="D644" s="2">
        <f t="shared" si="70"/>
        <v>29.202059999999999</v>
      </c>
      <c r="E644" s="2">
        <f t="shared" si="72"/>
        <v>29.628189999999996</v>
      </c>
      <c r="F644" s="2">
        <f t="shared" si="73"/>
        <v>29.681805000000004</v>
      </c>
      <c r="G644" s="2">
        <f t="shared" si="75"/>
        <v>27.565676000000011</v>
      </c>
      <c r="H644" s="2">
        <f t="shared" si="71"/>
        <v>24.890900999999989</v>
      </c>
      <c r="I644" s="2">
        <f t="array" ref="I644">SUMPRODUCT(B628:B647, (ROW(B628:B647)-ROW(B628)+1)) / (20*21/2)</f>
        <v>29.552636666666668</v>
      </c>
      <c r="J644" s="2">
        <f t="shared" si="74"/>
        <v>29.280975033001852</v>
      </c>
      <c r="K644" s="2">
        <f t="shared" si="76"/>
        <v>28.025271419096086</v>
      </c>
    </row>
    <row r="645" spans="1:11" ht="13.5" x14ac:dyDescent="0.25">
      <c r="A645" s="3">
        <v>42943</v>
      </c>
      <c r="B645" s="2">
        <v>29.094000000000001</v>
      </c>
      <c r="C645" s="2">
        <f t="shared" si="77"/>
        <v>2.1900000000002251E-2</v>
      </c>
      <c r="D645" s="2">
        <f t="shared" si="70"/>
        <v>29.075920000000004</v>
      </c>
      <c r="E645" s="2">
        <f t="shared" si="72"/>
        <v>29.520969999999998</v>
      </c>
      <c r="F645" s="2">
        <f t="shared" si="73"/>
        <v>29.738155000000006</v>
      </c>
      <c r="G645" s="2">
        <f t="shared" si="75"/>
        <v>27.647814000000018</v>
      </c>
      <c r="H645" s="2">
        <f t="shared" si="71"/>
        <v>24.918952499999985</v>
      </c>
      <c r="I645" s="2">
        <f t="array" ref="I645">SUMPRODUCT(B629:B648, (ROW(B629:B648)-ROW(B629)+1)) / (20*21/2)</f>
        <v>29.456036190476194</v>
      </c>
      <c r="J645" s="2">
        <f t="shared" si="74"/>
        <v>29.263167887001675</v>
      </c>
      <c r="K645" s="2">
        <f t="shared" si="76"/>
        <v>28.067182343837416</v>
      </c>
    </row>
    <row r="646" spans="1:11" ht="13.5" x14ac:dyDescent="0.25">
      <c r="A646" s="3">
        <v>42944</v>
      </c>
      <c r="B646" s="2">
        <v>29.094000000000001</v>
      </c>
      <c r="C646" s="2">
        <f t="shared" si="77"/>
        <v>0</v>
      </c>
      <c r="D646" s="2">
        <f t="shared" ref="D646:D709" si="78">AVERAGE(B642:B646)</f>
        <v>29.078659999999996</v>
      </c>
      <c r="E646" s="2">
        <f t="shared" si="72"/>
        <v>29.441449999999996</v>
      </c>
      <c r="F646" s="2">
        <f t="shared" si="73"/>
        <v>29.780655000000007</v>
      </c>
      <c r="G646" s="2">
        <f t="shared" si="75"/>
        <v>27.734638000000015</v>
      </c>
      <c r="H646" s="2">
        <f t="shared" si="71"/>
        <v>24.94725399999999</v>
      </c>
      <c r="I646" s="2">
        <f t="array" ref="I646">SUMPRODUCT(B630:B649, (ROW(B630:B649)-ROW(B630)+1)) / (20*21/2)</f>
        <v>29.386855714285719</v>
      </c>
      <c r="J646" s="2">
        <f t="shared" si="74"/>
        <v>29.247056659668182</v>
      </c>
      <c r="K646" s="2">
        <f t="shared" si="76"/>
        <v>28.107449702902617</v>
      </c>
    </row>
    <row r="647" spans="1:11" ht="13.5" x14ac:dyDescent="0.25">
      <c r="A647" s="3">
        <v>42947</v>
      </c>
      <c r="B647" s="2">
        <v>29.066600000000001</v>
      </c>
      <c r="C647" s="2">
        <f t="shared" si="77"/>
        <v>-2.7400000000000091E-2</v>
      </c>
      <c r="D647" s="2">
        <f t="shared" si="78"/>
        <v>29.078659999999996</v>
      </c>
      <c r="E647" s="2">
        <f t="shared" si="72"/>
        <v>29.331759999999996</v>
      </c>
      <c r="F647" s="2">
        <f t="shared" si="73"/>
        <v>29.806705000000004</v>
      </c>
      <c r="G647" s="2">
        <f t="shared" si="75"/>
        <v>27.82091400000002</v>
      </c>
      <c r="H647" s="2">
        <f t="shared" si="71"/>
        <v>24.975431999999991</v>
      </c>
      <c r="I647" s="2">
        <f t="array" ref="I647">SUMPRODUCT(B631:B650, (ROW(B631:B650)-ROW(B631)+1)) / (20*21/2)</f>
        <v>29.347706666666667</v>
      </c>
      <c r="J647" s="2">
        <f t="shared" si="74"/>
        <v>29.229870311128359</v>
      </c>
      <c r="K647" s="2">
        <f t="shared" si="76"/>
        <v>28.145063440043693</v>
      </c>
    </row>
    <row r="648" spans="1:11" ht="13.5" x14ac:dyDescent="0.25">
      <c r="A648" s="3">
        <v>42948</v>
      </c>
      <c r="B648" s="2">
        <v>28.792400000000001</v>
      </c>
      <c r="C648" s="2">
        <f t="shared" si="77"/>
        <v>-0.27420000000000044</v>
      </c>
      <c r="D648" s="2">
        <f t="shared" si="78"/>
        <v>29.023820000000001</v>
      </c>
      <c r="E648" s="2">
        <f t="shared" si="72"/>
        <v>29.194649999999996</v>
      </c>
      <c r="F648" s="2">
        <f t="shared" si="73"/>
        <v>29.792995000000001</v>
      </c>
      <c r="G648" s="2">
        <f t="shared" si="75"/>
        <v>27.89649200000002</v>
      </c>
      <c r="H648" s="2">
        <f t="shared" si="71"/>
        <v>25.00341049999999</v>
      </c>
      <c r="I648" s="2">
        <f t="array" ref="I648">SUMPRODUCT(B632:B651, (ROW(B632:B651)-ROW(B632)+1)) / (20*21/2)</f>
        <v>29.341200952380955</v>
      </c>
      <c r="J648" s="2">
        <f t="shared" si="74"/>
        <v>29.188206471973274</v>
      </c>
      <c r="K648" s="2">
        <f t="shared" si="76"/>
        <v>28.170449187492959</v>
      </c>
    </row>
    <row r="649" spans="1:11" ht="13.5" x14ac:dyDescent="0.25">
      <c r="A649" s="3">
        <v>42949</v>
      </c>
      <c r="B649" s="2">
        <v>29.066600000000001</v>
      </c>
      <c r="C649" s="2">
        <f t="shared" si="77"/>
        <v>0.27420000000000044</v>
      </c>
      <c r="D649" s="2">
        <f t="shared" si="78"/>
        <v>29.022720000000003</v>
      </c>
      <c r="E649" s="2">
        <f t="shared" si="72"/>
        <v>29.112389999999998</v>
      </c>
      <c r="F649" s="2">
        <f t="shared" si="73"/>
        <v>29.751864999999999</v>
      </c>
      <c r="G649" s="2">
        <f t="shared" si="75"/>
        <v>27.98018800000002</v>
      </c>
      <c r="H649" s="2">
        <f t="shared" si="71"/>
        <v>25.032628499999991</v>
      </c>
      <c r="I649" s="2">
        <f t="array" ref="I649">SUMPRODUCT(B633:B652, (ROW(B633:B652)-ROW(B633)+1)) / (20*21/2)</f>
        <v>29.350366190476187</v>
      </c>
      <c r="J649" s="2">
        <f t="shared" si="74"/>
        <v>29.176624903213913</v>
      </c>
      <c r="K649" s="2">
        <f t="shared" si="76"/>
        <v>28.205592356610882</v>
      </c>
    </row>
    <row r="650" spans="1:11" ht="13.5" x14ac:dyDescent="0.25">
      <c r="A650" s="3">
        <v>42950</v>
      </c>
      <c r="B650" s="2">
        <v>29.340800000000002</v>
      </c>
      <c r="C650" s="2">
        <f t="shared" si="77"/>
        <v>0.27420000000000044</v>
      </c>
      <c r="D650" s="2">
        <f t="shared" si="78"/>
        <v>29.07208</v>
      </c>
      <c r="E650" s="2">
        <f t="shared" si="72"/>
        <v>29.074000000000002</v>
      </c>
      <c r="F650" s="2">
        <f t="shared" si="73"/>
        <v>29.683309999999995</v>
      </c>
      <c r="G650" s="2">
        <f t="shared" si="75"/>
        <v>28.069368000000019</v>
      </c>
      <c r="H650" s="2">
        <f t="shared" ref="H650:H713" si="79">AVERAGE(B451:B650)</f>
        <v>25.063440999999994</v>
      </c>
      <c r="I650" s="2">
        <f t="array" ref="I650">SUMPRODUCT(B634:B653, (ROW(B634:B653)-ROW(B634)+1)) / (20*21/2)</f>
        <v>29.406675714285718</v>
      </c>
      <c r="J650" s="2">
        <f t="shared" si="74"/>
        <v>29.192260626717349</v>
      </c>
      <c r="K650" s="2">
        <f t="shared" si="76"/>
        <v>28.250110303410455</v>
      </c>
    </row>
    <row r="651" spans="1:11" ht="13.5" x14ac:dyDescent="0.25">
      <c r="A651" s="3">
        <v>42951</v>
      </c>
      <c r="B651" s="2">
        <v>29.614999999999998</v>
      </c>
      <c r="C651" s="2">
        <f t="shared" si="77"/>
        <v>0.27419999999999689</v>
      </c>
      <c r="D651" s="2">
        <f t="shared" si="78"/>
        <v>29.176280000000002</v>
      </c>
      <c r="E651" s="2">
        <f t="shared" si="72"/>
        <v>29.127469999999999</v>
      </c>
      <c r="F651" s="2">
        <f t="shared" si="73"/>
        <v>29.628464999999995</v>
      </c>
      <c r="G651" s="2">
        <f t="shared" si="75"/>
        <v>28.161398000000016</v>
      </c>
      <c r="H651" s="2">
        <f t="shared" si="79"/>
        <v>25.095519499999991</v>
      </c>
      <c r="I651" s="2">
        <f t="array" ref="I651">SUMPRODUCT(B635:B654, (ROW(B635:B654)-ROW(B635)+1)) / (20*21/2)</f>
        <v>29.465466190476192</v>
      </c>
      <c r="J651" s="2">
        <f t="shared" si="74"/>
        <v>29.232521519410934</v>
      </c>
      <c r="K651" s="2">
        <f t="shared" si="76"/>
        <v>28.303635389551221</v>
      </c>
    </row>
    <row r="652" spans="1:11" ht="13.5" x14ac:dyDescent="0.25">
      <c r="A652" s="3">
        <v>42954</v>
      </c>
      <c r="B652" s="2">
        <v>29.724699999999999</v>
      </c>
      <c r="C652" s="2">
        <f t="shared" si="77"/>
        <v>0.10970000000000013</v>
      </c>
      <c r="D652" s="2">
        <f t="shared" si="78"/>
        <v>29.3079</v>
      </c>
      <c r="E652" s="2">
        <f t="shared" ref="E652:E715" si="80">AVERAGE(B643:B652)</f>
        <v>29.193279999999998</v>
      </c>
      <c r="F652" s="2">
        <f t="shared" si="73"/>
        <v>29.572249999999997</v>
      </c>
      <c r="G652" s="2">
        <f t="shared" si="75"/>
        <v>28.258256000000014</v>
      </c>
      <c r="H652" s="2">
        <f t="shared" si="79"/>
        <v>25.127895999999993</v>
      </c>
      <c r="I652" s="2">
        <f t="array" ref="I652">SUMPRODUCT(B636:B655, (ROW(B636:B655)-ROW(B636)+1)) / (20*21/2)</f>
        <v>29.526470952380951</v>
      </c>
      <c r="J652" s="2">
        <f t="shared" si="74"/>
        <v>29.279395660419418</v>
      </c>
      <c r="K652" s="2">
        <f t="shared" si="76"/>
        <v>28.359363413490389</v>
      </c>
    </row>
    <row r="653" spans="1:11" ht="13.5" x14ac:dyDescent="0.25">
      <c r="A653" s="3">
        <v>42955</v>
      </c>
      <c r="B653" s="2">
        <v>30.163499999999999</v>
      </c>
      <c r="C653" s="2">
        <f t="shared" si="77"/>
        <v>0.43880000000000052</v>
      </c>
      <c r="D653" s="2">
        <f t="shared" si="78"/>
        <v>29.582119999999996</v>
      </c>
      <c r="E653" s="2">
        <f t="shared" si="80"/>
        <v>29.302969999999998</v>
      </c>
      <c r="F653" s="2">
        <f t="shared" si="73"/>
        <v>29.546199999999992</v>
      </c>
      <c r="G653" s="2">
        <f t="shared" si="75"/>
        <v>28.363890000000012</v>
      </c>
      <c r="H653" s="2">
        <f t="shared" si="79"/>
        <v>25.161281999999986</v>
      </c>
      <c r="I653" s="2">
        <f t="array" ref="I653">SUMPRODUCT(B637:B656, (ROW(B637:B656)-ROW(B637)+1)) / (20*21/2)</f>
        <v>29.587768571428569</v>
      </c>
      <c r="J653" s="2">
        <f t="shared" si="74"/>
        <v>29.363596073712806</v>
      </c>
      <c r="K653" s="2">
        <f t="shared" si="76"/>
        <v>28.430113867863316</v>
      </c>
    </row>
    <row r="654" spans="1:11" ht="13.5" x14ac:dyDescent="0.25">
      <c r="A654" s="3">
        <v>42956</v>
      </c>
      <c r="B654" s="2">
        <v>30.163499999999999</v>
      </c>
      <c r="C654" s="2">
        <f t="shared" si="77"/>
        <v>0</v>
      </c>
      <c r="D654" s="2">
        <f t="shared" si="78"/>
        <v>29.801499999999997</v>
      </c>
      <c r="E654" s="2">
        <f t="shared" si="80"/>
        <v>29.412110000000002</v>
      </c>
      <c r="F654" s="2">
        <f t="shared" si="73"/>
        <v>29.520149999999994</v>
      </c>
      <c r="G654" s="2">
        <f t="shared" si="75"/>
        <v>28.461624000000011</v>
      </c>
      <c r="H654" s="2">
        <f t="shared" si="79"/>
        <v>25.19454949999999</v>
      </c>
      <c r="I654" s="2">
        <f t="array" ref="I654">SUMPRODUCT(B638:B657, (ROW(B638:B657)-ROW(B638)+1)) / (20*21/2)</f>
        <v>29.647759999999998</v>
      </c>
      <c r="J654" s="2">
        <f t="shared" si="74"/>
        <v>29.439777400025871</v>
      </c>
      <c r="K654" s="2">
        <f t="shared" si="76"/>
        <v>28.498089794613776</v>
      </c>
    </row>
    <row r="655" spans="1:11" ht="13.5" x14ac:dyDescent="0.25">
      <c r="A655" s="3">
        <v>42957</v>
      </c>
      <c r="B655" s="2">
        <v>30.160699999999999</v>
      </c>
      <c r="C655" s="2">
        <f t="shared" si="77"/>
        <v>-2.8000000000005798E-3</v>
      </c>
      <c r="D655" s="2">
        <f t="shared" si="78"/>
        <v>29.965479999999996</v>
      </c>
      <c r="E655" s="2">
        <f t="shared" si="80"/>
        <v>29.518780000000003</v>
      </c>
      <c r="F655" s="2">
        <f t="shared" si="73"/>
        <v>29.519875000000003</v>
      </c>
      <c r="G655" s="2">
        <f t="shared" si="75"/>
        <v>28.559302000000006</v>
      </c>
      <c r="H655" s="2">
        <f t="shared" si="79"/>
        <v>25.227802999999991</v>
      </c>
      <c r="I655" s="2">
        <f t="array" ref="I655">SUMPRODUCT(B639:B658, (ROW(B639:B658)-ROW(B639)+1)) / (20*21/2)</f>
        <v>29.707484761904766</v>
      </c>
      <c r="J655" s="2">
        <f t="shared" si="74"/>
        <v>29.508436695261505</v>
      </c>
      <c r="K655" s="2">
        <f t="shared" si="76"/>
        <v>28.563290194825001</v>
      </c>
    </row>
    <row r="656" spans="1:11" ht="13.5" x14ac:dyDescent="0.25">
      <c r="A656" s="3">
        <v>42958</v>
      </c>
      <c r="B656" s="2">
        <v>30.163499999999999</v>
      </c>
      <c r="C656" s="2">
        <f t="shared" si="77"/>
        <v>2.8000000000005798E-3</v>
      </c>
      <c r="D656" s="2">
        <f t="shared" si="78"/>
        <v>30.07518</v>
      </c>
      <c r="E656" s="2">
        <f t="shared" si="80"/>
        <v>29.625730000000004</v>
      </c>
      <c r="F656" s="2">
        <f t="shared" si="73"/>
        <v>29.533589999999997</v>
      </c>
      <c r="G656" s="2">
        <f t="shared" si="75"/>
        <v>28.657036000000009</v>
      </c>
      <c r="H656" s="2">
        <f t="shared" si="79"/>
        <v>25.262110499999995</v>
      </c>
      <c r="I656" s="2">
        <f t="array" ref="I656">SUMPRODUCT(B640:B659, (ROW(B640:B659)-ROW(B640)+1)) / (20*21/2)</f>
        <v>29.767489523809516</v>
      </c>
      <c r="J656" s="2">
        <f t="shared" si="74"/>
        <v>29.570823676665171</v>
      </c>
      <c r="K656" s="2">
        <f t="shared" si="76"/>
        <v>28.626043520518142</v>
      </c>
    </row>
    <row r="657" spans="1:11" ht="13.5" x14ac:dyDescent="0.25">
      <c r="A657" s="3">
        <v>42961</v>
      </c>
      <c r="B657" s="2">
        <v>30.163499999999999</v>
      </c>
      <c r="C657" s="2">
        <f t="shared" si="77"/>
        <v>0</v>
      </c>
      <c r="D657" s="2">
        <f t="shared" si="78"/>
        <v>30.162939999999999</v>
      </c>
      <c r="E657" s="2">
        <f t="shared" si="80"/>
        <v>29.735419999999998</v>
      </c>
      <c r="F657" s="2">
        <f t="shared" si="73"/>
        <v>29.533589999999997</v>
      </c>
      <c r="G657" s="2">
        <f t="shared" si="75"/>
        <v>28.754770000000008</v>
      </c>
      <c r="H657" s="2">
        <f t="shared" si="79"/>
        <v>25.295759499999988</v>
      </c>
      <c r="I657" s="2">
        <f t="array" ref="I657">SUMPRODUCT(B641:B660, (ROW(B641:B660)-ROW(B641)+1)) / (20*21/2)</f>
        <v>29.826188095238095</v>
      </c>
      <c r="J657" s="2">
        <f t="shared" si="74"/>
        <v>29.627269040792296</v>
      </c>
      <c r="K657" s="2">
        <f t="shared" si="76"/>
        <v>28.686335931478215</v>
      </c>
    </row>
    <row r="658" spans="1:11" ht="13.5" x14ac:dyDescent="0.25">
      <c r="A658" s="3">
        <v>42962</v>
      </c>
      <c r="B658" s="2">
        <v>30.160699999999999</v>
      </c>
      <c r="C658" s="2">
        <f t="shared" si="77"/>
        <v>-2.8000000000005798E-3</v>
      </c>
      <c r="D658" s="2">
        <f t="shared" si="78"/>
        <v>30.162379999999995</v>
      </c>
      <c r="E658" s="2">
        <f t="shared" si="80"/>
        <v>29.872249999999998</v>
      </c>
      <c r="F658" s="2">
        <f t="shared" si="73"/>
        <v>29.533449999999998</v>
      </c>
      <c r="G658" s="2">
        <f t="shared" si="75"/>
        <v>28.851396000000005</v>
      </c>
      <c r="H658" s="2">
        <f t="shared" si="79"/>
        <v>25.329157499999997</v>
      </c>
      <c r="I658" s="2">
        <f t="array" ref="I658">SUMPRODUCT(B642:B661, (ROW(B642:B661)-ROW(B642)+1)) / (20*21/2)</f>
        <v>29.88279714285714</v>
      </c>
      <c r="J658" s="2">
        <f t="shared" si="74"/>
        <v>29.67807198928827</v>
      </c>
      <c r="K658" s="2">
        <f t="shared" si="76"/>
        <v>28.744154130243775</v>
      </c>
    </row>
    <row r="659" spans="1:11" ht="13.5" x14ac:dyDescent="0.25">
      <c r="A659" s="3">
        <v>42963</v>
      </c>
      <c r="B659" s="2">
        <v>30.163499999999999</v>
      </c>
      <c r="C659" s="2">
        <f t="shared" si="77"/>
        <v>2.8000000000005798E-3</v>
      </c>
      <c r="D659" s="2">
        <f t="shared" si="78"/>
        <v>30.162379999999995</v>
      </c>
      <c r="E659" s="2">
        <f t="shared" si="80"/>
        <v>29.981939999999998</v>
      </c>
      <c r="F659" s="2">
        <f t="shared" si="73"/>
        <v>29.547165</v>
      </c>
      <c r="G659" s="2">
        <f t="shared" si="75"/>
        <v>28.935966000000008</v>
      </c>
      <c r="H659" s="2">
        <f t="shared" si="79"/>
        <v>25.362806499999991</v>
      </c>
      <c r="I659" s="2">
        <f t="array" ref="I659">SUMPRODUCT(B643:B662, (ROW(B643:B662)-ROW(B643)+1)) / (20*21/2)</f>
        <v>29.934505238095234</v>
      </c>
      <c r="J659" s="2">
        <f t="shared" si="74"/>
        <v>29.72430322840367</v>
      </c>
      <c r="K659" s="2">
        <f t="shared" si="76"/>
        <v>28.79981475258716</v>
      </c>
    </row>
    <row r="660" spans="1:11" ht="13.5" x14ac:dyDescent="0.25">
      <c r="A660" s="3">
        <v>42964</v>
      </c>
      <c r="B660" s="2">
        <v>30.163499999999999</v>
      </c>
      <c r="C660" s="2">
        <f t="shared" si="77"/>
        <v>0</v>
      </c>
      <c r="D660" s="2">
        <f t="shared" si="78"/>
        <v>30.162939999999999</v>
      </c>
      <c r="E660" s="2">
        <f t="shared" si="80"/>
        <v>30.064209999999996</v>
      </c>
      <c r="F660" s="2">
        <f t="shared" ref="F660:F723" si="81">AVERAGE(B641:B660)</f>
        <v>29.569105</v>
      </c>
      <c r="G660" s="2">
        <f t="shared" si="75"/>
        <v>29.019482000000007</v>
      </c>
      <c r="H660" s="2">
        <f t="shared" si="79"/>
        <v>25.397100999999989</v>
      </c>
      <c r="I660" s="2">
        <f t="array" ref="I660">SUMPRODUCT(B644:B663, (ROW(B644:B663)-ROW(B644)+1)) / (20*21/2)</f>
        <v>30.006834285714284</v>
      </c>
      <c r="J660" s="2">
        <f t="shared" si="74"/>
        <v>29.766131492365226</v>
      </c>
      <c r="K660" s="2">
        <f t="shared" si="76"/>
        <v>28.85329260542688</v>
      </c>
    </row>
    <row r="661" spans="1:11" ht="13.5" x14ac:dyDescent="0.25">
      <c r="A661" s="3">
        <v>42965</v>
      </c>
      <c r="B661" s="2">
        <v>30.163499999999999</v>
      </c>
      <c r="C661" s="2">
        <f t="shared" si="77"/>
        <v>0</v>
      </c>
      <c r="D661" s="2">
        <f t="shared" si="78"/>
        <v>30.162939999999999</v>
      </c>
      <c r="E661" s="2">
        <f t="shared" si="80"/>
        <v>30.119060000000001</v>
      </c>
      <c r="F661" s="2">
        <f t="shared" si="81"/>
        <v>29.623265000000004</v>
      </c>
      <c r="G661" s="2">
        <f t="shared" si="75"/>
        <v>29.101418000000013</v>
      </c>
      <c r="H661" s="2">
        <f t="shared" si="79"/>
        <v>25.430802999999987</v>
      </c>
      <c r="I661" s="2">
        <f t="array" ref="I661">SUMPRODUCT(B645:B664, (ROW(B645:B664)-ROW(B645)+1)) / (20*21/2)</f>
        <v>30.072634285714287</v>
      </c>
      <c r="J661" s="2">
        <f t="shared" ref="J661:J724" si="82">$J$4*B661+J660*(1-$J$4)</f>
        <v>29.803976112139964</v>
      </c>
      <c r="K661" s="2">
        <f t="shared" si="76"/>
        <v>28.904673287567004</v>
      </c>
    </row>
    <row r="662" spans="1:11" ht="13.5" x14ac:dyDescent="0.25">
      <c r="A662" s="3">
        <v>42968</v>
      </c>
      <c r="B662" s="2">
        <v>30.1662</v>
      </c>
      <c r="C662" s="2">
        <f t="shared" si="77"/>
        <v>2.7000000000008129E-3</v>
      </c>
      <c r="D662" s="2">
        <f t="shared" si="78"/>
        <v>30.16348</v>
      </c>
      <c r="E662" s="2">
        <f t="shared" si="80"/>
        <v>30.163209999999999</v>
      </c>
      <c r="F662" s="2">
        <f t="shared" si="81"/>
        <v>29.678245000000004</v>
      </c>
      <c r="G662" s="2">
        <f t="shared" si="75"/>
        <v>29.178196000000003</v>
      </c>
      <c r="H662" s="2">
        <f t="shared" si="79"/>
        <v>25.46451849999999</v>
      </c>
      <c r="I662" s="2">
        <f t="array" ref="I662">SUMPRODUCT(B646:B665, (ROW(B646:B665)-ROW(B646)+1)) / (20*21/2)</f>
        <v>30.117569523809525</v>
      </c>
      <c r="J662" s="2">
        <f t="shared" si="82"/>
        <v>29.83847362526949</v>
      </c>
      <c r="K662" s="2">
        <f t="shared" si="76"/>
        <v>28.954144923348693</v>
      </c>
    </row>
    <row r="663" spans="1:11" ht="13.5" x14ac:dyDescent="0.25">
      <c r="A663" s="3">
        <v>42969</v>
      </c>
      <c r="B663" s="2">
        <v>30.4377</v>
      </c>
      <c r="C663" s="2">
        <f t="shared" si="77"/>
        <v>0.27149999999999963</v>
      </c>
      <c r="D663" s="2">
        <f t="shared" si="78"/>
        <v>30.218880000000002</v>
      </c>
      <c r="E663" s="2">
        <f t="shared" si="80"/>
        <v>30.190629999999999</v>
      </c>
      <c r="F663" s="2">
        <f t="shared" si="81"/>
        <v>29.7468</v>
      </c>
      <c r="G663" s="2">
        <f t="shared" si="75"/>
        <v>29.257192000000011</v>
      </c>
      <c r="H663" s="2">
        <f t="shared" si="79"/>
        <v>25.499538499999989</v>
      </c>
      <c r="I663" s="2">
        <f t="array" ref="I663">SUMPRODUCT(B647:B666, (ROW(B647:B666)-ROW(B647)+1)) / (20*21/2)</f>
        <v>30.236471904761903</v>
      </c>
      <c r="J663" s="2">
        <f t="shared" si="82"/>
        <v>29.895542803815253</v>
      </c>
      <c r="K663" s="2">
        <f t="shared" si="76"/>
        <v>29.012323553805608</v>
      </c>
    </row>
    <row r="664" spans="1:11" ht="13.5" x14ac:dyDescent="0.25">
      <c r="A664" s="3">
        <v>42970</v>
      </c>
      <c r="B664" s="2">
        <v>30.4377</v>
      </c>
      <c r="C664" s="2">
        <f t="shared" si="77"/>
        <v>0</v>
      </c>
      <c r="D664" s="2">
        <f t="shared" si="78"/>
        <v>30.273720000000004</v>
      </c>
      <c r="E664" s="2">
        <f t="shared" si="80"/>
        <v>30.218049999999998</v>
      </c>
      <c r="F664" s="2">
        <f t="shared" si="81"/>
        <v>29.815079999999995</v>
      </c>
      <c r="G664" s="2">
        <f t="shared" si="75"/>
        <v>29.339345999999999</v>
      </c>
      <c r="H664" s="2">
        <f t="shared" si="79"/>
        <v>25.534558499999989</v>
      </c>
      <c r="I664" s="2">
        <f t="array" ref="I664">SUMPRODUCT(B648:B667, (ROW(B648:B667)-ROW(B648)+1)) / (20*21/2)</f>
        <v>30.35876857142857</v>
      </c>
      <c r="J664" s="2">
        <f t="shared" si="82"/>
        <v>29.947176822499515</v>
      </c>
      <c r="K664" s="2">
        <f t="shared" si="76"/>
        <v>29.068220669342644</v>
      </c>
    </row>
    <row r="665" spans="1:11" ht="13.5" x14ac:dyDescent="0.25">
      <c r="A665" s="3">
        <v>42971</v>
      </c>
      <c r="B665" s="2">
        <v>30.286899999999999</v>
      </c>
      <c r="C665" s="2">
        <f t="shared" si="77"/>
        <v>-0.15080000000000027</v>
      </c>
      <c r="D665" s="2">
        <f t="shared" si="78"/>
        <v>30.298400000000004</v>
      </c>
      <c r="E665" s="2">
        <f t="shared" si="80"/>
        <v>30.230669999999996</v>
      </c>
      <c r="F665" s="2">
        <f t="shared" si="81"/>
        <v>29.874724999999994</v>
      </c>
      <c r="G665" s="2">
        <f t="shared" si="75"/>
        <v>29.411136000000003</v>
      </c>
      <c r="H665" s="2">
        <f t="shared" si="79"/>
        <v>25.56857449999999</v>
      </c>
      <c r="I665" s="2">
        <f t="array" ref="I665">SUMPRODUCT(B649:B668, (ROW(B649:B668)-ROW(B649)+1)) / (20*21/2)</f>
        <v>30.604590476190477</v>
      </c>
      <c r="J665" s="2">
        <f t="shared" si="82"/>
        <v>29.979531410832891</v>
      </c>
      <c r="K665" s="2">
        <f t="shared" si="76"/>
        <v>29.116012015642934</v>
      </c>
    </row>
    <row r="666" spans="1:11" ht="13.5" x14ac:dyDescent="0.25">
      <c r="A666" s="3">
        <v>42972</v>
      </c>
      <c r="B666" s="2">
        <v>31.123200000000001</v>
      </c>
      <c r="C666" s="2">
        <f t="shared" si="77"/>
        <v>0.83630000000000138</v>
      </c>
      <c r="D666" s="2">
        <f t="shared" si="78"/>
        <v>30.490339999999996</v>
      </c>
      <c r="E666" s="2">
        <f t="shared" si="80"/>
        <v>30.326639999999998</v>
      </c>
      <c r="F666" s="2">
        <f t="shared" si="81"/>
        <v>29.976184999999997</v>
      </c>
      <c r="G666" s="2">
        <f t="shared" si="75"/>
        <v>29.485174000000001</v>
      </c>
      <c r="H666" s="2">
        <f t="shared" si="79"/>
        <v>25.604520999999988</v>
      </c>
      <c r="I666" s="2">
        <f t="array" ref="I666">SUMPRODUCT(B650:B669, (ROW(B650:B669)-ROW(B650)+1)) / (20*21/2)</f>
        <v>30.82726666666667</v>
      </c>
      <c r="J666" s="2">
        <f t="shared" si="82"/>
        <v>30.088452228848805</v>
      </c>
      <c r="K666" s="2">
        <f t="shared" si="76"/>
        <v>29.194725269931446</v>
      </c>
    </row>
    <row r="667" spans="1:11" ht="13.5" x14ac:dyDescent="0.25">
      <c r="A667" s="3">
        <v>42975</v>
      </c>
      <c r="B667" s="2">
        <v>31.260300000000001</v>
      </c>
      <c r="C667" s="2">
        <f t="shared" si="77"/>
        <v>0.13710000000000022</v>
      </c>
      <c r="D667" s="2">
        <f t="shared" si="78"/>
        <v>30.709159999999997</v>
      </c>
      <c r="E667" s="2">
        <f t="shared" si="80"/>
        <v>30.436320000000002</v>
      </c>
      <c r="F667" s="2">
        <f t="shared" si="81"/>
        <v>30.08587</v>
      </c>
      <c r="G667" s="2">
        <f t="shared" si="75"/>
        <v>29.561954</v>
      </c>
      <c r="H667" s="2">
        <f t="shared" si="79"/>
        <v>25.642337499999986</v>
      </c>
      <c r="I667" s="2">
        <f t="array" ref="I667">SUMPRODUCT(B651:B670, (ROW(B651:B670)-ROW(B651)+1)) / (20*21/2)</f>
        <v>30.995166190476198</v>
      </c>
      <c r="J667" s="2">
        <f t="shared" si="82"/>
        <v>30.200056778482253</v>
      </c>
      <c r="K667" s="2">
        <f t="shared" si="76"/>
        <v>29.275728200522369</v>
      </c>
    </row>
    <row r="668" spans="1:11" ht="13.5" x14ac:dyDescent="0.25">
      <c r="A668" s="3">
        <v>42976</v>
      </c>
      <c r="B668" s="2">
        <v>32.667000000000002</v>
      </c>
      <c r="C668" s="2">
        <f t="shared" si="77"/>
        <v>1.4067000000000007</v>
      </c>
      <c r="D668" s="2">
        <f t="shared" si="78"/>
        <v>31.15502</v>
      </c>
      <c r="E668" s="2">
        <f t="shared" si="80"/>
        <v>30.686950000000003</v>
      </c>
      <c r="F668" s="2">
        <f t="shared" si="81"/>
        <v>30.279600000000006</v>
      </c>
      <c r="G668" s="2">
        <f t="shared" si="75"/>
        <v>29.655898000000001</v>
      </c>
      <c r="H668" s="2">
        <f t="shared" si="79"/>
        <v>25.687319499999987</v>
      </c>
      <c r="I668" s="2">
        <f t="array" ref="I668">SUMPRODUCT(B652:B671, (ROW(B652:B671)-ROW(B652)+1)) / (20*21/2)</f>
        <v>31.136030952380953</v>
      </c>
      <c r="J668" s="2">
        <f t="shared" si="82"/>
        <v>30.435003751960132</v>
      </c>
      <c r="K668" s="2">
        <f t="shared" si="76"/>
        <v>29.408719251482278</v>
      </c>
    </row>
    <row r="669" spans="1:11" ht="13.5" x14ac:dyDescent="0.25">
      <c r="A669" s="3">
        <v>42977</v>
      </c>
      <c r="B669" s="2">
        <v>32.617699999999999</v>
      </c>
      <c r="C669" s="2">
        <f t="shared" si="77"/>
        <v>-4.9300000000002342E-2</v>
      </c>
      <c r="D669" s="2">
        <f t="shared" si="78"/>
        <v>31.591020000000004</v>
      </c>
      <c r="E669" s="2">
        <f t="shared" si="80"/>
        <v>30.932370000000002</v>
      </c>
      <c r="F669" s="2">
        <f t="shared" si="81"/>
        <v>30.457155000000007</v>
      </c>
      <c r="G669" s="2">
        <f t="shared" si="75"/>
        <v>29.755438000000005</v>
      </c>
      <c r="H669" s="2">
        <f t="shared" si="79"/>
        <v>25.731264999999986</v>
      </c>
      <c r="I669" s="2">
        <f t="array" ref="I669">SUMPRODUCT(B653:B672, (ROW(B653:B672)-ROW(B653)+1)) / (20*21/2)</f>
        <v>31.213185238095235</v>
      </c>
      <c r="J669" s="2">
        <f t="shared" si="82"/>
        <v>30.642879585106783</v>
      </c>
      <c r="K669" s="2">
        <f t="shared" si="76"/>
        <v>29.534561633777091</v>
      </c>
    </row>
    <row r="670" spans="1:11" ht="13.5" x14ac:dyDescent="0.25">
      <c r="A670" s="3">
        <v>42978</v>
      </c>
      <c r="B670" s="2">
        <v>32.220100000000002</v>
      </c>
      <c r="C670" s="2">
        <f t="shared" si="77"/>
        <v>-0.39759999999999707</v>
      </c>
      <c r="D670" s="2">
        <f t="shared" si="78"/>
        <v>31.977660000000004</v>
      </c>
      <c r="E670" s="2">
        <f t="shared" si="80"/>
        <v>31.138030000000004</v>
      </c>
      <c r="F670" s="2">
        <f t="shared" si="81"/>
        <v>30.601120000000002</v>
      </c>
      <c r="G670" s="2">
        <f t="shared" si="75"/>
        <v>29.834960000000002</v>
      </c>
      <c r="H670" s="2">
        <f t="shared" si="79"/>
        <v>25.773880499999986</v>
      </c>
      <c r="I670" s="2">
        <f t="array" ref="I670">SUMPRODUCT(B654:B673, (ROW(B654:B673)-ROW(B654)+1)) / (20*21/2)</f>
        <v>31.27650238095238</v>
      </c>
      <c r="J670" s="2">
        <f t="shared" si="82"/>
        <v>30.793091053191851</v>
      </c>
      <c r="K670" s="2">
        <f t="shared" si="76"/>
        <v>29.639876863825052</v>
      </c>
    </row>
    <row r="671" spans="1:11" ht="13.5" x14ac:dyDescent="0.25">
      <c r="A671" s="3">
        <v>42982</v>
      </c>
      <c r="B671" s="2">
        <v>32.080199999999998</v>
      </c>
      <c r="C671" s="2">
        <f t="shared" si="77"/>
        <v>-0.13990000000000435</v>
      </c>
      <c r="D671" s="2">
        <f t="shared" si="78"/>
        <v>32.169060000000002</v>
      </c>
      <c r="E671" s="2">
        <f t="shared" si="80"/>
        <v>31.329699999999995</v>
      </c>
      <c r="F671" s="2">
        <f t="shared" si="81"/>
        <v>30.724380000000004</v>
      </c>
      <c r="G671" s="2">
        <f t="shared" si="75"/>
        <v>29.914425999999999</v>
      </c>
      <c r="H671" s="2">
        <f t="shared" si="79"/>
        <v>25.815796499999987</v>
      </c>
      <c r="I671" s="2">
        <f t="array" ref="I671">SUMPRODUCT(B655:B674, (ROW(B655:B674)-ROW(B655)+1)) / (20*21/2)</f>
        <v>31.312656666666673</v>
      </c>
      <c r="J671" s="2">
        <f t="shared" si="82"/>
        <v>30.915672857649771</v>
      </c>
      <c r="K671" s="2">
        <f t="shared" si="76"/>
        <v>29.735575810341718</v>
      </c>
    </row>
    <row r="672" spans="1:11" ht="13.5" x14ac:dyDescent="0.25">
      <c r="A672" s="3">
        <v>42983</v>
      </c>
      <c r="B672" s="2">
        <v>31.534500000000001</v>
      </c>
      <c r="C672" s="2">
        <f t="shared" si="77"/>
        <v>-0.54569999999999652</v>
      </c>
      <c r="D672" s="2">
        <f t="shared" si="78"/>
        <v>32.2239</v>
      </c>
      <c r="E672" s="2">
        <f t="shared" si="80"/>
        <v>31.466529999999995</v>
      </c>
      <c r="F672" s="2">
        <f t="shared" si="81"/>
        <v>30.814870000000003</v>
      </c>
      <c r="G672" s="2">
        <f t="shared" si="75"/>
        <v>29.993398000000006</v>
      </c>
      <c r="H672" s="2">
        <f t="shared" si="79"/>
        <v>25.854983999999995</v>
      </c>
      <c r="I672" s="2">
        <f t="array" ref="I672">SUMPRODUCT(B656:B675, (ROW(B656:B675)-ROW(B656)+1)) / (20*21/2)</f>
        <v>31.369702380952383</v>
      </c>
      <c r="J672" s="2">
        <f t="shared" si="82"/>
        <v>30.974608775968839</v>
      </c>
      <c r="K672" s="2">
        <f t="shared" si="76"/>
        <v>29.806121856994984</v>
      </c>
    </row>
    <row r="673" spans="1:11" ht="13.5" x14ac:dyDescent="0.25">
      <c r="A673" s="3">
        <v>42984</v>
      </c>
      <c r="B673" s="2">
        <v>31.479700000000001</v>
      </c>
      <c r="C673" s="2">
        <f t="shared" si="77"/>
        <v>-5.4800000000000182E-2</v>
      </c>
      <c r="D673" s="2">
        <f t="shared" si="78"/>
        <v>31.986440000000005</v>
      </c>
      <c r="E673" s="2">
        <f t="shared" si="80"/>
        <v>31.570729999999998</v>
      </c>
      <c r="F673" s="2">
        <f t="shared" si="81"/>
        <v>30.880680000000002</v>
      </c>
      <c r="G673" s="2">
        <f t="shared" si="75"/>
        <v>30.060854000000003</v>
      </c>
      <c r="H673" s="2">
        <f t="shared" si="79"/>
        <v>25.893897499999994</v>
      </c>
      <c r="I673" s="2">
        <f t="array" ref="I673">SUMPRODUCT(B657:B676, (ROW(B657:B676)-ROW(B657)+1)) / (20*21/2)</f>
        <v>31.394091904761908</v>
      </c>
      <c r="J673" s="2">
        <f t="shared" si="82"/>
        <v>31.022712702067047</v>
      </c>
      <c r="K673" s="2">
        <f t="shared" si="76"/>
        <v>29.871752372406949</v>
      </c>
    </row>
    <row r="674" spans="1:11" ht="13.5" x14ac:dyDescent="0.25">
      <c r="A674" s="3">
        <v>42985</v>
      </c>
      <c r="B674" s="2">
        <v>31.260300000000001</v>
      </c>
      <c r="C674" s="2">
        <f t="shared" si="77"/>
        <v>-0.21940000000000026</v>
      </c>
      <c r="D674" s="2">
        <f t="shared" si="78"/>
        <v>31.714960000000001</v>
      </c>
      <c r="E674" s="2">
        <f t="shared" si="80"/>
        <v>31.652989999999999</v>
      </c>
      <c r="F674" s="2">
        <f t="shared" si="81"/>
        <v>30.935520000000004</v>
      </c>
      <c r="G674" s="2">
        <f t="shared" si="75"/>
        <v>30.129352000000004</v>
      </c>
      <c r="H674" s="2">
        <f t="shared" si="79"/>
        <v>25.931977499999995</v>
      </c>
      <c r="I674" s="2">
        <f t="array" ref="I674">SUMPRODUCT(B658:B677, (ROW(B658:B677)-ROW(B658)+1)) / (20*21/2)</f>
        <v>31.541230000000006</v>
      </c>
      <c r="J674" s="2">
        <f t="shared" si="82"/>
        <v>31.045340063774947</v>
      </c>
      <c r="K674" s="2">
        <f t="shared" si="76"/>
        <v>29.926205220547853</v>
      </c>
    </row>
    <row r="675" spans="1:11" ht="13.5" x14ac:dyDescent="0.25">
      <c r="A675" s="3">
        <v>42986</v>
      </c>
      <c r="B675" s="2">
        <v>31.534500000000001</v>
      </c>
      <c r="C675" s="2">
        <f t="shared" si="77"/>
        <v>0.27420000000000044</v>
      </c>
      <c r="D675" s="2">
        <f t="shared" si="78"/>
        <v>31.577840000000002</v>
      </c>
      <c r="E675" s="2">
        <f t="shared" si="80"/>
        <v>31.777750000000005</v>
      </c>
      <c r="F675" s="2">
        <f t="shared" si="81"/>
        <v>31.00421</v>
      </c>
      <c r="G675" s="2">
        <f t="shared" si="75"/>
        <v>30.200702</v>
      </c>
      <c r="H675" s="2">
        <f t="shared" si="79"/>
        <v>25.971178499999997</v>
      </c>
      <c r="I675" s="2">
        <f t="array" ref="I675">SUMPRODUCT(B659:B678, (ROW(B659:B678)-ROW(B659)+1)) / (20*21/2)</f>
        <v>31.604927619047615</v>
      </c>
      <c r="J675" s="2">
        <f t="shared" si="82"/>
        <v>31.091926724367809</v>
      </c>
      <c r="K675" s="2">
        <f t="shared" si="76"/>
        <v>29.989275604055781</v>
      </c>
    </row>
    <row r="676" spans="1:11" ht="13.5" x14ac:dyDescent="0.25">
      <c r="A676" s="3">
        <v>42989</v>
      </c>
      <c r="B676" s="2">
        <v>31.260300000000001</v>
      </c>
      <c r="C676" s="2">
        <f t="shared" si="77"/>
        <v>-0.27420000000000044</v>
      </c>
      <c r="D676" s="2">
        <f t="shared" si="78"/>
        <v>31.41386</v>
      </c>
      <c r="E676" s="2">
        <f t="shared" si="80"/>
        <v>31.791460000000008</v>
      </c>
      <c r="F676" s="2">
        <f t="shared" si="81"/>
        <v>31.059050000000003</v>
      </c>
      <c r="G676" s="2">
        <f t="shared" si="75"/>
        <v>30.261027999999996</v>
      </c>
      <c r="H676" s="2">
        <f t="shared" si="79"/>
        <v>26.008994999999995</v>
      </c>
      <c r="I676" s="2">
        <f t="array" ref="I676">SUMPRODUCT(B660:B679, (ROW(B660:B679)-ROW(B660)+1)) / (20*21/2)</f>
        <v>31.656657619047625</v>
      </c>
      <c r="J676" s="2">
        <f t="shared" si="82"/>
        <v>31.107962274428019</v>
      </c>
      <c r="K676" s="2">
        <f t="shared" si="76"/>
        <v>30.039119698014378</v>
      </c>
    </row>
    <row r="677" spans="1:11" ht="13.5" x14ac:dyDescent="0.25">
      <c r="A677" s="3">
        <v>42990</v>
      </c>
      <c r="B677" s="2">
        <v>32.603999999999999</v>
      </c>
      <c r="C677" s="2">
        <f t="shared" si="77"/>
        <v>1.3436999999999983</v>
      </c>
      <c r="D677" s="2">
        <f t="shared" si="78"/>
        <v>31.627760000000002</v>
      </c>
      <c r="E677" s="2">
        <f t="shared" si="80"/>
        <v>31.925830000000001</v>
      </c>
      <c r="F677" s="2">
        <f t="shared" si="81"/>
        <v>31.181075000000003</v>
      </c>
      <c r="G677" s="2">
        <f t="shared" si="75"/>
        <v>30.342195999999998</v>
      </c>
      <c r="H677" s="2">
        <f t="shared" si="79"/>
        <v>26.053529999999995</v>
      </c>
      <c r="I677" s="2">
        <f t="array" ref="I677">SUMPRODUCT(B661:B680, (ROW(B661:B680)-ROW(B661)+1)) / (20*21/2)</f>
        <v>31.700820000000004</v>
      </c>
      <c r="J677" s="2">
        <f t="shared" si="82"/>
        <v>31.250442057815825</v>
      </c>
      <c r="K677" s="2">
        <f t="shared" si="76"/>
        <v>30.139703239268719</v>
      </c>
    </row>
    <row r="678" spans="1:11" ht="13.5" x14ac:dyDescent="0.25">
      <c r="A678" s="3">
        <v>42991</v>
      </c>
      <c r="B678" s="2">
        <v>31.849900000000002</v>
      </c>
      <c r="C678" s="2">
        <f t="shared" si="77"/>
        <v>-0.75409999999999755</v>
      </c>
      <c r="D678" s="2">
        <f t="shared" si="78"/>
        <v>31.701800000000002</v>
      </c>
      <c r="E678" s="2">
        <f t="shared" si="80"/>
        <v>31.844120000000004</v>
      </c>
      <c r="F678" s="2">
        <f t="shared" si="81"/>
        <v>31.265535000000007</v>
      </c>
      <c r="G678" s="2">
        <f t="shared" si="75"/>
        <v>30.397861999999996</v>
      </c>
      <c r="H678" s="2">
        <f t="shared" si="79"/>
        <v>26.094294500000004</v>
      </c>
      <c r="I678" s="2">
        <f t="array" ref="I678">SUMPRODUCT(B662:B681, (ROW(B662:B681)-ROW(B662)+1)) / (20*21/2)</f>
        <v>31.791715714285715</v>
      </c>
      <c r="J678" s="2">
        <f t="shared" si="82"/>
        <v>31.307533290404795</v>
      </c>
      <c r="K678" s="2">
        <f t="shared" si="76"/>
        <v>30.206769778905244</v>
      </c>
    </row>
    <row r="679" spans="1:11" ht="13.5" x14ac:dyDescent="0.25">
      <c r="A679" s="3">
        <v>42992</v>
      </c>
      <c r="B679" s="2">
        <v>31.808700000000002</v>
      </c>
      <c r="C679" s="2">
        <f t="shared" si="77"/>
        <v>-4.1199999999999903E-2</v>
      </c>
      <c r="D679" s="2">
        <f t="shared" si="78"/>
        <v>31.81148</v>
      </c>
      <c r="E679" s="2">
        <f t="shared" si="80"/>
        <v>31.76322</v>
      </c>
      <c r="F679" s="2">
        <f t="shared" si="81"/>
        <v>31.347795000000009</v>
      </c>
      <c r="G679" s="2">
        <f t="shared" si="75"/>
        <v>30.436251999999996</v>
      </c>
      <c r="H679" s="2">
        <f t="shared" si="79"/>
        <v>26.134853000000003</v>
      </c>
      <c r="I679" s="2">
        <f t="array" ref="I679">SUMPRODUCT(B663:B682, (ROW(B663:B682)-ROW(B663)+1)) / (20*21/2)</f>
        <v>31.832863333333336</v>
      </c>
      <c r="J679" s="2">
        <f t="shared" si="82"/>
        <v>31.355263453223383</v>
      </c>
      <c r="K679" s="2">
        <f t="shared" si="76"/>
        <v>30.269590571889353</v>
      </c>
    </row>
    <row r="680" spans="1:11" ht="13.5" x14ac:dyDescent="0.25">
      <c r="A680" s="3">
        <v>42993</v>
      </c>
      <c r="B680" s="2">
        <v>31.811499999999999</v>
      </c>
      <c r="C680" s="2">
        <f t="shared" si="77"/>
        <v>2.7999999999970271E-3</v>
      </c>
      <c r="D680" s="2">
        <f t="shared" si="78"/>
        <v>31.866880000000002</v>
      </c>
      <c r="E680" s="2">
        <f t="shared" si="80"/>
        <v>31.722360000000002</v>
      </c>
      <c r="F680" s="2">
        <f t="shared" si="81"/>
        <v>31.430195000000008</v>
      </c>
      <c r="G680" s="2">
        <f t="shared" si="75"/>
        <v>30.458243999999993</v>
      </c>
      <c r="H680" s="2">
        <f t="shared" si="79"/>
        <v>26.176083999999999</v>
      </c>
      <c r="I680" s="2">
        <f t="array" ref="I680">SUMPRODUCT(B664:B683, (ROW(B664:B683)-ROW(B664)+1)) / (20*21/2)</f>
        <v>31.870624761904764</v>
      </c>
      <c r="J680" s="2">
        <f t="shared" si="82"/>
        <v>31.398714552916395</v>
      </c>
      <c r="K680" s="2">
        <f t="shared" si="76"/>
        <v>30.330057608285852</v>
      </c>
    </row>
    <row r="681" spans="1:11" ht="13.5" x14ac:dyDescent="0.25">
      <c r="A681" s="3">
        <v>42996</v>
      </c>
      <c r="B681" s="2">
        <v>32.384599999999999</v>
      </c>
      <c r="C681" s="2">
        <f t="shared" si="77"/>
        <v>0.57310000000000016</v>
      </c>
      <c r="D681" s="2">
        <f t="shared" si="78"/>
        <v>32.091740000000001</v>
      </c>
      <c r="E681" s="2">
        <f t="shared" si="80"/>
        <v>31.752799999999997</v>
      </c>
      <c r="F681" s="2">
        <f t="shared" si="81"/>
        <v>31.541249999999998</v>
      </c>
      <c r="G681" s="2">
        <f t="shared" si="75"/>
        <v>30.491697999999996</v>
      </c>
      <c r="H681" s="2">
        <f t="shared" si="79"/>
        <v>26.221497000000003</v>
      </c>
      <c r="I681" s="2">
        <f t="array" ref="I681">SUMPRODUCT(B665:B684, (ROW(B665:B684)-ROW(B665)+1)) / (20*21/2)</f>
        <v>31.90081285714286</v>
      </c>
      <c r="J681" s="2">
        <f t="shared" si="82"/>
        <v>31.492608405019595</v>
      </c>
      <c r="K681" s="2">
        <f t="shared" si="76"/>
        <v>30.410627898156996</v>
      </c>
    </row>
    <row r="682" spans="1:11" ht="13.5" x14ac:dyDescent="0.25">
      <c r="A682" s="3">
        <v>42997</v>
      </c>
      <c r="B682" s="2">
        <v>31.973299999999998</v>
      </c>
      <c r="C682" s="2">
        <f t="shared" si="77"/>
        <v>-0.41130000000000067</v>
      </c>
      <c r="D682" s="2">
        <f t="shared" si="78"/>
        <v>31.965600000000002</v>
      </c>
      <c r="E682" s="2">
        <f t="shared" si="80"/>
        <v>31.796679999999999</v>
      </c>
      <c r="F682" s="2">
        <f t="shared" si="81"/>
        <v>31.631604999999997</v>
      </c>
      <c r="G682" s="2">
        <f t="shared" si="75"/>
        <v>30.514184</v>
      </c>
      <c r="H682" s="2">
        <f t="shared" si="79"/>
        <v>26.265511499999999</v>
      </c>
      <c r="I682" s="2">
        <f t="array" ref="I682">SUMPRODUCT(B666:B685, (ROW(B666:B685)-ROW(B666)+1)) / (20*21/2)</f>
        <v>31.915589523809526</v>
      </c>
      <c r="J682" s="2">
        <f t="shared" si="82"/>
        <v>31.538388556922492</v>
      </c>
      <c r="K682" s="2">
        <f t="shared" si="76"/>
        <v>30.471909157052803</v>
      </c>
    </row>
    <row r="683" spans="1:11" ht="13.5" x14ac:dyDescent="0.25">
      <c r="A683" s="3">
        <v>42998</v>
      </c>
      <c r="B683" s="2">
        <v>32.028100000000002</v>
      </c>
      <c r="C683" s="2">
        <f t="shared" si="77"/>
        <v>5.4800000000003735E-2</v>
      </c>
      <c r="D683" s="2">
        <f t="shared" si="78"/>
        <v>32.001239999999996</v>
      </c>
      <c r="E683" s="2">
        <f t="shared" si="80"/>
        <v>31.851520000000001</v>
      </c>
      <c r="F683" s="2">
        <f t="shared" si="81"/>
        <v>31.711124999999992</v>
      </c>
      <c r="G683" s="2">
        <f t="shared" si="75"/>
        <v>30.541055999999998</v>
      </c>
      <c r="H683" s="2">
        <f t="shared" si="79"/>
        <v>26.308747000000004</v>
      </c>
      <c r="I683" s="2">
        <f t="array" ref="I683">SUMPRODUCT(B667:B686, (ROW(B667:B686)-ROW(B667)+1)) / (20*21/2)</f>
        <v>31.917247619047622</v>
      </c>
      <c r="J683" s="2">
        <f t="shared" si="82"/>
        <v>31.585027741977491</v>
      </c>
      <c r="K683" s="2">
        <f t="shared" si="76"/>
        <v>30.532936248933087</v>
      </c>
    </row>
    <row r="684" spans="1:11" ht="13.5" x14ac:dyDescent="0.25">
      <c r="A684" s="3">
        <v>43000</v>
      </c>
      <c r="B684" s="2">
        <v>32.028100000000002</v>
      </c>
      <c r="C684" s="2">
        <f t="shared" si="77"/>
        <v>0</v>
      </c>
      <c r="D684" s="2">
        <f t="shared" si="78"/>
        <v>32.045119999999997</v>
      </c>
      <c r="E684" s="2">
        <f t="shared" si="80"/>
        <v>31.9283</v>
      </c>
      <c r="F684" s="2">
        <f t="shared" si="81"/>
        <v>31.790645000000001</v>
      </c>
      <c r="G684" s="2">
        <f t="shared" si="75"/>
        <v>30.567928000000002</v>
      </c>
      <c r="H684" s="2">
        <f t="shared" si="79"/>
        <v>26.350534500000009</v>
      </c>
      <c r="I684" s="2">
        <f t="array" ref="I684">SUMPRODUCT(B668:B687, (ROW(B668:B687)-ROW(B668)+1)) / (20*21/2)</f>
        <v>31.915249523809525</v>
      </c>
      <c r="J684" s="2">
        <f t="shared" si="82"/>
        <v>31.627225099884395</v>
      </c>
      <c r="K684" s="2">
        <f t="shared" si="76"/>
        <v>30.591570121523947</v>
      </c>
    </row>
    <row r="685" spans="1:11" ht="13.5" x14ac:dyDescent="0.25">
      <c r="A685" s="3">
        <v>43003</v>
      </c>
      <c r="B685" s="2">
        <v>31.945799999999998</v>
      </c>
      <c r="C685" s="2">
        <f t="shared" si="77"/>
        <v>-8.2300000000003593E-2</v>
      </c>
      <c r="D685" s="2">
        <f t="shared" si="78"/>
        <v>32.071979999999996</v>
      </c>
      <c r="E685" s="2">
        <f t="shared" si="80"/>
        <v>31.969430000000006</v>
      </c>
      <c r="F685" s="2">
        <f t="shared" si="81"/>
        <v>31.87359</v>
      </c>
      <c r="G685" s="2">
        <f t="shared" si="75"/>
        <v>30.603520000000003</v>
      </c>
      <c r="H685" s="2">
        <f t="shared" si="79"/>
        <v>26.392042000000011</v>
      </c>
      <c r="I685" s="2">
        <f t="array" ref="I685">SUMPRODUCT(B669:B688, (ROW(B669:B688)-ROW(B669)+1)) / (20*21/2)</f>
        <v>31.876295714285714</v>
      </c>
      <c r="J685" s="2">
        <f t="shared" si="82"/>
        <v>31.65756556656207</v>
      </c>
      <c r="K685" s="2">
        <f t="shared" si="76"/>
        <v>30.64467717558183</v>
      </c>
    </row>
    <row r="686" spans="1:11" ht="13.5" x14ac:dyDescent="0.25">
      <c r="A686" s="3">
        <v>43004</v>
      </c>
      <c r="B686" s="2">
        <v>31.890999999999998</v>
      </c>
      <c r="C686" s="2">
        <f t="shared" si="77"/>
        <v>-5.4800000000000182E-2</v>
      </c>
      <c r="D686" s="2">
        <f t="shared" si="78"/>
        <v>31.97326</v>
      </c>
      <c r="E686" s="2">
        <f t="shared" si="80"/>
        <v>32.032500000000006</v>
      </c>
      <c r="F686" s="2">
        <f t="shared" si="81"/>
        <v>31.91198</v>
      </c>
      <c r="G686" s="2">
        <f t="shared" si="75"/>
        <v>30.643556000000004</v>
      </c>
      <c r="H686" s="2">
        <f t="shared" si="79"/>
        <v>26.43432850000001</v>
      </c>
      <c r="I686" s="2">
        <f t="array" ref="I686">SUMPRODUCT(B670:B689, (ROW(B670:B689)-ROW(B670)+1)) / (20*21/2)</f>
        <v>31.832810952380953</v>
      </c>
      <c r="J686" s="2">
        <f t="shared" si="82"/>
        <v>31.679797417365684</v>
      </c>
      <c r="K686" s="2">
        <f t="shared" si="76"/>
        <v>30.693552580460974</v>
      </c>
    </row>
    <row r="687" spans="1:11" ht="13.5" x14ac:dyDescent="0.25">
      <c r="A687" s="3">
        <v>43005</v>
      </c>
      <c r="B687" s="2">
        <v>31.890999999999998</v>
      </c>
      <c r="C687" s="2">
        <f t="shared" si="77"/>
        <v>0</v>
      </c>
      <c r="D687" s="2">
        <f t="shared" si="78"/>
        <v>31.956799999999998</v>
      </c>
      <c r="E687" s="2">
        <f t="shared" si="80"/>
        <v>31.961200000000002</v>
      </c>
      <c r="F687" s="2">
        <f t="shared" si="81"/>
        <v>31.943514999999998</v>
      </c>
      <c r="G687" s="2">
        <f t="shared" si="75"/>
        <v>30.678106000000003</v>
      </c>
      <c r="H687" s="2">
        <f t="shared" si="79"/>
        <v>26.477142000000004</v>
      </c>
      <c r="I687" s="2">
        <f t="array" ref="I687">SUMPRODUCT(B671:B690, (ROW(B671:B690)-ROW(B671)+1)) / (20*21/2)</f>
        <v>31.794980476190474</v>
      </c>
      <c r="J687" s="2">
        <f t="shared" si="82"/>
        <v>31.699911949045141</v>
      </c>
      <c r="K687" s="2">
        <f t="shared" si="76"/>
        <v>30.740511302795838</v>
      </c>
    </row>
    <row r="688" spans="1:11" ht="13.5" x14ac:dyDescent="0.25">
      <c r="A688" s="3">
        <v>43006</v>
      </c>
      <c r="B688" s="2">
        <v>31.534500000000001</v>
      </c>
      <c r="C688" s="2">
        <f t="shared" si="77"/>
        <v>-0.35649999999999693</v>
      </c>
      <c r="D688" s="2">
        <f t="shared" si="78"/>
        <v>31.858080000000001</v>
      </c>
      <c r="E688" s="2">
        <f t="shared" si="80"/>
        <v>31.929659999999995</v>
      </c>
      <c r="F688" s="2">
        <f t="shared" si="81"/>
        <v>31.886889999999994</v>
      </c>
      <c r="G688" s="2">
        <f t="shared" si="75"/>
        <v>30.705526000000006</v>
      </c>
      <c r="H688" s="2">
        <f t="shared" si="79"/>
        <v>26.517646000000003</v>
      </c>
      <c r="I688" s="2">
        <f t="array" ref="I688">SUMPRODUCT(B672:B691, (ROW(B672:B691)-ROW(B672)+1)) / (20*21/2)</f>
        <v>31.761691904761904</v>
      </c>
      <c r="J688" s="2">
        <f t="shared" si="82"/>
        <v>31.684158430088459</v>
      </c>
      <c r="K688" s="2">
        <f t="shared" si="76"/>
        <v>30.771648114450905</v>
      </c>
    </row>
    <row r="689" spans="1:11" ht="13.5" x14ac:dyDescent="0.25">
      <c r="A689" s="3">
        <v>43007</v>
      </c>
      <c r="B689" s="2">
        <v>31.430299999999999</v>
      </c>
      <c r="C689" s="2">
        <f t="shared" si="77"/>
        <v>-0.10420000000000229</v>
      </c>
      <c r="D689" s="2">
        <f t="shared" si="78"/>
        <v>31.738520000000001</v>
      </c>
      <c r="E689" s="2">
        <f t="shared" si="80"/>
        <v>31.891819999999996</v>
      </c>
      <c r="F689" s="2">
        <f t="shared" si="81"/>
        <v>31.82752</v>
      </c>
      <c r="G689" s="2">
        <f t="shared" si="75"/>
        <v>30.736348000000003</v>
      </c>
      <c r="H689" s="2">
        <f t="shared" si="79"/>
        <v>26.557655499999999</v>
      </c>
      <c r="I689" s="2">
        <f t="array" ref="I689">SUMPRODUCT(B673:B692, (ROW(B673:B692)-ROW(B673)+1)) / (20*21/2)</f>
        <v>31.740601904761899</v>
      </c>
      <c r="J689" s="2">
        <f t="shared" si="82"/>
        <v>31.659981436746701</v>
      </c>
      <c r="K689" s="2">
        <f t="shared" si="76"/>
        <v>30.797477600158714</v>
      </c>
    </row>
    <row r="690" spans="1:11" ht="13.5" x14ac:dyDescent="0.25">
      <c r="A690" s="3">
        <v>43010</v>
      </c>
      <c r="B690" s="2">
        <v>31.430299999999999</v>
      </c>
      <c r="C690" s="2">
        <f t="shared" si="77"/>
        <v>0</v>
      </c>
      <c r="D690" s="2">
        <f t="shared" si="78"/>
        <v>31.63542</v>
      </c>
      <c r="E690" s="2">
        <f t="shared" si="80"/>
        <v>31.853699999999996</v>
      </c>
      <c r="F690" s="2">
        <f t="shared" si="81"/>
        <v>31.788029999999999</v>
      </c>
      <c r="G690" s="2">
        <f t="shared" ref="G690:G753" si="83">AVERAGE(B641:B690)</f>
        <v>30.770460000000003</v>
      </c>
      <c r="H690" s="2">
        <f t="shared" si="79"/>
        <v>26.598692</v>
      </c>
      <c r="I690" s="2">
        <f t="array" ref="I690">SUMPRODUCT(B674:B693, (ROW(B674:B693)-ROW(B674)+1)) / (20*21/2)</f>
        <v>31.743016666666669</v>
      </c>
      <c r="J690" s="2">
        <f t="shared" si="82"/>
        <v>31.638107014199395</v>
      </c>
      <c r="K690" s="2">
        <f t="shared" si="76"/>
        <v>30.822294164858373</v>
      </c>
    </row>
    <row r="691" spans="1:11" ht="13.5" x14ac:dyDescent="0.25">
      <c r="A691" s="3">
        <v>43011</v>
      </c>
      <c r="B691" s="2">
        <v>31.438500000000001</v>
      </c>
      <c r="C691" s="2">
        <f t="shared" si="77"/>
        <v>8.2000000000022055E-3</v>
      </c>
      <c r="D691" s="2">
        <f t="shared" si="78"/>
        <v>31.544920000000001</v>
      </c>
      <c r="E691" s="2">
        <f t="shared" si="80"/>
        <v>31.759089999999997</v>
      </c>
      <c r="F691" s="2">
        <f t="shared" si="81"/>
        <v>31.755944999999997</v>
      </c>
      <c r="G691" s="2">
        <f t="shared" si="83"/>
        <v>30.817624000000006</v>
      </c>
      <c r="H691" s="2">
        <f t="shared" si="79"/>
        <v>26.640032500000007</v>
      </c>
      <c r="I691" s="2">
        <f t="array" ref="I691">SUMPRODUCT(B675:B694, (ROW(B675:B694)-ROW(B675)+1)) / (20*21/2)</f>
        <v>31.767242857142854</v>
      </c>
      <c r="J691" s="2">
        <f t="shared" si="82"/>
        <v>31.619096822370881</v>
      </c>
      <c r="K691" s="2">
        <f t="shared" ref="K691:K754" si="84">$K$4*B691+(1-$K$4)*K690</f>
        <v>30.84645909956981</v>
      </c>
    </row>
    <row r="692" spans="1:11" ht="13.5" x14ac:dyDescent="0.25">
      <c r="A692" s="3">
        <v>43012</v>
      </c>
      <c r="B692" s="2">
        <v>31.534500000000001</v>
      </c>
      <c r="C692" s="2">
        <f t="shared" si="77"/>
        <v>9.6000000000000085E-2</v>
      </c>
      <c r="D692" s="2">
        <f t="shared" si="78"/>
        <v>31.47362</v>
      </c>
      <c r="E692" s="2">
        <f t="shared" si="80"/>
        <v>31.715209999999995</v>
      </c>
      <c r="F692" s="2">
        <f t="shared" si="81"/>
        <v>31.755944999999997</v>
      </c>
      <c r="G692" s="2">
        <f t="shared" si="83"/>
        <v>30.866982000000004</v>
      </c>
      <c r="H692" s="2">
        <f t="shared" si="79"/>
        <v>26.681866500000005</v>
      </c>
      <c r="I692" s="2">
        <f t="array" ref="I692">SUMPRODUCT(B676:B695, (ROW(B676:B695)-ROW(B676)+1)) / (20*21/2)</f>
        <v>31.767187619047622</v>
      </c>
      <c r="J692" s="2">
        <f t="shared" si="82"/>
        <v>31.611039982145083</v>
      </c>
      <c r="K692" s="2">
        <f t="shared" si="84"/>
        <v>30.873441095665111</v>
      </c>
    </row>
    <row r="693" spans="1:11" ht="13.5" x14ac:dyDescent="0.25">
      <c r="A693" s="3">
        <v>43013</v>
      </c>
      <c r="B693" s="2">
        <v>31.781300000000002</v>
      </c>
      <c r="C693" s="2">
        <f t="shared" si="77"/>
        <v>0.24680000000000035</v>
      </c>
      <c r="D693" s="2">
        <f t="shared" si="78"/>
        <v>31.522979999999997</v>
      </c>
      <c r="E693" s="2">
        <f t="shared" si="80"/>
        <v>31.690529999999995</v>
      </c>
      <c r="F693" s="2">
        <f t="shared" si="81"/>
        <v>31.771024999999998</v>
      </c>
      <c r="G693" s="2">
        <f t="shared" si="83"/>
        <v>30.921276000000006</v>
      </c>
      <c r="H693" s="2">
        <f t="shared" si="79"/>
        <v>26.724934500000014</v>
      </c>
      <c r="I693" s="2">
        <f t="array" ref="I693">SUMPRODUCT(B677:B696, (ROW(B677:B696)-ROW(B677)+1)) / (20*21/2)</f>
        <v>31.765826666666666</v>
      </c>
      <c r="J693" s="2">
        <f t="shared" si="82"/>
        <v>31.627255221940793</v>
      </c>
      <c r="K693" s="2">
        <f t="shared" si="84"/>
        <v>30.909043405639029</v>
      </c>
    </row>
    <row r="694" spans="1:11" ht="13.5" x14ac:dyDescent="0.25">
      <c r="A694" s="3">
        <v>43014</v>
      </c>
      <c r="B694" s="2">
        <v>32.025399999999998</v>
      </c>
      <c r="C694" s="2">
        <f t="shared" si="77"/>
        <v>0.24409999999999599</v>
      </c>
      <c r="D694" s="2">
        <f t="shared" si="78"/>
        <v>31.642000000000003</v>
      </c>
      <c r="E694" s="2">
        <f t="shared" si="80"/>
        <v>31.690260000000002</v>
      </c>
      <c r="F694" s="2">
        <f t="shared" si="81"/>
        <v>31.809280000000001</v>
      </c>
      <c r="G694" s="2">
        <f t="shared" si="83"/>
        <v>30.980342000000004</v>
      </c>
      <c r="H694" s="2">
        <f t="shared" si="79"/>
        <v>26.769209500000009</v>
      </c>
      <c r="I694" s="2">
        <f t="array" ref="I694">SUMPRODUCT(B678:B697, (ROW(B678:B697)-ROW(B678)+1)) / (20*21/2)</f>
        <v>31.749063809523811</v>
      </c>
      <c r="J694" s="2">
        <f t="shared" si="82"/>
        <v>31.665173772232144</v>
      </c>
      <c r="K694" s="2">
        <f t="shared" si="84"/>
        <v>30.952822095613971</v>
      </c>
    </row>
    <row r="695" spans="1:11" ht="13.5" x14ac:dyDescent="0.25">
      <c r="A695" s="3">
        <v>43017</v>
      </c>
      <c r="B695" s="2">
        <v>31.808700000000002</v>
      </c>
      <c r="C695" s="2">
        <f t="shared" si="77"/>
        <v>-0.2166999999999959</v>
      </c>
      <c r="D695" s="2">
        <f t="shared" si="78"/>
        <v>31.717679999999994</v>
      </c>
      <c r="E695" s="2">
        <f t="shared" si="80"/>
        <v>31.676549999999999</v>
      </c>
      <c r="F695" s="2">
        <f t="shared" si="81"/>
        <v>31.822990000000004</v>
      </c>
      <c r="G695" s="2">
        <f t="shared" si="83"/>
        <v>31.03463600000001</v>
      </c>
      <c r="H695" s="2">
        <f t="shared" si="79"/>
        <v>26.81108450000001</v>
      </c>
      <c r="I695" s="2">
        <f t="array" ref="I695">SUMPRODUCT(B679:B698, (ROW(B679:B698)-ROW(B679)+1)) / (20*21/2)</f>
        <v>31.773022857142855</v>
      </c>
      <c r="J695" s="2">
        <f t="shared" si="82"/>
        <v>31.678842936781464</v>
      </c>
      <c r="K695" s="2">
        <f t="shared" si="84"/>
        <v>30.986385935001657</v>
      </c>
    </row>
    <row r="696" spans="1:11" ht="13.5" x14ac:dyDescent="0.25">
      <c r="A696" s="3">
        <v>43018</v>
      </c>
      <c r="B696" s="2">
        <v>31.808700000000002</v>
      </c>
      <c r="C696" s="2">
        <f t="shared" si="77"/>
        <v>0</v>
      </c>
      <c r="D696" s="2">
        <f t="shared" si="78"/>
        <v>31.791719999999998</v>
      </c>
      <c r="E696" s="2">
        <f t="shared" si="80"/>
        <v>31.668320000000001</v>
      </c>
      <c r="F696" s="2">
        <f t="shared" si="81"/>
        <v>31.850410000000004</v>
      </c>
      <c r="G696" s="2">
        <f t="shared" si="83"/>
        <v>31.088930000000008</v>
      </c>
      <c r="H696" s="2">
        <f t="shared" si="79"/>
        <v>26.854276000000006</v>
      </c>
      <c r="I696" s="2">
        <f t="array" ref="I696">SUMPRODUCT(B680:B699, (ROW(B680:B699)-ROW(B680)+1)) / (20*21/2)</f>
        <v>31.759440952380952</v>
      </c>
      <c r="J696" s="2">
        <f t="shared" si="82"/>
        <v>31.69121027613561</v>
      </c>
      <c r="K696" s="2">
        <f t="shared" si="84"/>
        <v>31.018633545393747</v>
      </c>
    </row>
    <row r="697" spans="1:11" ht="13.5" x14ac:dyDescent="0.25">
      <c r="A697" s="3">
        <v>43019</v>
      </c>
      <c r="B697" s="2">
        <v>31.674399999999999</v>
      </c>
      <c r="C697" s="2">
        <f t="shared" si="77"/>
        <v>-0.13430000000000319</v>
      </c>
      <c r="D697" s="2">
        <f t="shared" si="78"/>
        <v>31.819700000000001</v>
      </c>
      <c r="E697" s="2">
        <f t="shared" si="80"/>
        <v>31.646659999999997</v>
      </c>
      <c r="F697" s="2">
        <f t="shared" si="81"/>
        <v>31.803930000000001</v>
      </c>
      <c r="G697" s="2">
        <f t="shared" si="83"/>
        <v>31.141086000000016</v>
      </c>
      <c r="H697" s="2">
        <f t="shared" si="79"/>
        <v>26.896796000000009</v>
      </c>
      <c r="I697" s="2">
        <f t="array" ref="I697">SUMPRODUCT(B681:B700, (ROW(B681:B700)-ROW(B681)+1)) / (20*21/2)</f>
        <v>31.727969047619045</v>
      </c>
      <c r="J697" s="2">
        <f t="shared" si="82"/>
        <v>31.68960929745603</v>
      </c>
      <c r="K697" s="2">
        <f t="shared" si="84"/>
        <v>31.044349876946931</v>
      </c>
    </row>
    <row r="698" spans="1:11" ht="13.5" x14ac:dyDescent="0.25">
      <c r="A698" s="3">
        <v>43020</v>
      </c>
      <c r="B698" s="2">
        <v>32.055500000000002</v>
      </c>
      <c r="C698" s="2">
        <f t="shared" si="77"/>
        <v>0.38110000000000355</v>
      </c>
      <c r="D698" s="2">
        <f t="shared" si="78"/>
        <v>31.874539999999996</v>
      </c>
      <c r="E698" s="2">
        <f t="shared" si="80"/>
        <v>31.698759999999993</v>
      </c>
      <c r="F698" s="2">
        <f t="shared" si="81"/>
        <v>31.814209999999996</v>
      </c>
      <c r="G698" s="2">
        <f t="shared" si="83"/>
        <v>31.206348000000013</v>
      </c>
      <c r="H698" s="2">
        <f t="shared" si="79"/>
        <v>26.941221500000015</v>
      </c>
      <c r="I698" s="2">
        <f t="array" ref="I698">SUMPRODUCT(B682:B701, (ROW(B682:B701)-ROW(B682)+1)) / (20*21/2)</f>
        <v>31.698357142857144</v>
      </c>
      <c r="J698" s="2">
        <f t="shared" si="82"/>
        <v>31.724456031031647</v>
      </c>
      <c r="K698" s="2">
        <f t="shared" si="84"/>
        <v>31.084002822949014</v>
      </c>
    </row>
    <row r="699" spans="1:11" ht="13.5" x14ac:dyDescent="0.25">
      <c r="A699" s="3">
        <v>43021</v>
      </c>
      <c r="B699" s="2">
        <v>31.671600000000002</v>
      </c>
      <c r="C699" s="2">
        <f t="shared" si="77"/>
        <v>-0.38390000000000057</v>
      </c>
      <c r="D699" s="2">
        <f t="shared" si="78"/>
        <v>31.80378</v>
      </c>
      <c r="E699" s="2">
        <f t="shared" si="80"/>
        <v>31.72289</v>
      </c>
      <c r="F699" s="2">
        <f t="shared" si="81"/>
        <v>31.807354999999994</v>
      </c>
      <c r="G699" s="2">
        <f t="shared" si="83"/>
        <v>31.258448000000008</v>
      </c>
      <c r="H699" s="2">
        <f t="shared" si="79"/>
        <v>26.983741000000013</v>
      </c>
      <c r="I699" s="2">
        <f t="array" ref="I699">SUMPRODUCT(B683:B702, (ROW(B683:B702)-ROW(B683)+1)) / (20*21/2)</f>
        <v>31.665216190476198</v>
      </c>
      <c r="J699" s="2">
        <f t="shared" si="82"/>
        <v>31.719422123314345</v>
      </c>
      <c r="K699" s="2">
        <f t="shared" si="84"/>
        <v>31.107045849500032</v>
      </c>
    </row>
    <row r="700" spans="1:11" ht="13.5" x14ac:dyDescent="0.25">
      <c r="A700" s="3">
        <v>43024</v>
      </c>
      <c r="B700" s="2">
        <v>31.476900000000001</v>
      </c>
      <c r="C700" s="2">
        <f t="shared" si="77"/>
        <v>-0.19470000000000098</v>
      </c>
      <c r="D700" s="2">
        <f t="shared" si="78"/>
        <v>31.737419999999997</v>
      </c>
      <c r="E700" s="2">
        <f t="shared" si="80"/>
        <v>31.727549999999997</v>
      </c>
      <c r="F700" s="2">
        <f t="shared" si="81"/>
        <v>31.790624999999999</v>
      </c>
      <c r="G700" s="2">
        <f t="shared" si="83"/>
        <v>31.30117000000001</v>
      </c>
      <c r="H700" s="2">
        <f t="shared" si="79"/>
        <v>27.025010500000011</v>
      </c>
      <c r="I700" s="2">
        <f t="array" ref="I700">SUMPRODUCT(B684:B703, (ROW(B684:B703)-ROW(B684)+1)) / (20*21/2)</f>
        <v>31.621760476190477</v>
      </c>
      <c r="J700" s="2">
        <f t="shared" si="82"/>
        <v>31.696324778236786</v>
      </c>
      <c r="K700" s="2">
        <f t="shared" si="84"/>
        <v>31.121549933833364</v>
      </c>
    </row>
    <row r="701" spans="1:11" ht="13.5" x14ac:dyDescent="0.25">
      <c r="A701" s="3">
        <v>43025</v>
      </c>
      <c r="B701" s="2">
        <v>31.479700000000001</v>
      </c>
      <c r="C701" s="2">
        <f t="shared" si="77"/>
        <v>2.8000000000005798E-3</v>
      </c>
      <c r="D701" s="2">
        <f t="shared" si="78"/>
        <v>31.671620000000001</v>
      </c>
      <c r="E701" s="2">
        <f t="shared" si="80"/>
        <v>31.731669999999998</v>
      </c>
      <c r="F701" s="2">
        <f t="shared" si="81"/>
        <v>31.745379999999994</v>
      </c>
      <c r="G701" s="2">
        <f t="shared" si="83"/>
        <v>31.338464000000009</v>
      </c>
      <c r="H701" s="2">
        <f t="shared" si="79"/>
        <v>27.06425350000001</v>
      </c>
      <c r="I701" s="2">
        <f t="array" ref="I701">SUMPRODUCT(B685:B704, (ROW(B685:B704)-ROW(B685)+1)) / (20*21/2)</f>
        <v>31.587189523809524</v>
      </c>
      <c r="J701" s="2">
        <f t="shared" si="82"/>
        <v>31.675693846976138</v>
      </c>
      <c r="K701" s="2">
        <f t="shared" si="84"/>
        <v>31.13559503446735</v>
      </c>
    </row>
    <row r="702" spans="1:11" ht="13.5" x14ac:dyDescent="0.25">
      <c r="A702" s="3">
        <v>43026</v>
      </c>
      <c r="B702" s="2">
        <v>31.397400000000001</v>
      </c>
      <c r="C702" s="2">
        <f t="shared" si="77"/>
        <v>-8.230000000000004E-2</v>
      </c>
      <c r="D702" s="2">
        <f t="shared" si="78"/>
        <v>31.616220000000006</v>
      </c>
      <c r="E702" s="2">
        <f t="shared" si="80"/>
        <v>31.717959999999998</v>
      </c>
      <c r="F702" s="2">
        <f t="shared" si="81"/>
        <v>31.716584999999991</v>
      </c>
      <c r="G702" s="2">
        <f t="shared" si="83"/>
        <v>31.371918000000015</v>
      </c>
      <c r="H702" s="2">
        <f t="shared" si="79"/>
        <v>27.105388500000014</v>
      </c>
      <c r="I702" s="2">
        <f t="array" ref="I702">SUMPRODUCT(B686:B705, (ROW(B686:B705)-ROW(B686)+1)) / (20*21/2)</f>
        <v>31.563841904761908</v>
      </c>
      <c r="J702" s="2">
        <f t="shared" si="82"/>
        <v>31.649189671073646</v>
      </c>
      <c r="K702" s="2">
        <f t="shared" si="84"/>
        <v>31.145861895860786</v>
      </c>
    </row>
    <row r="703" spans="1:11" ht="13.5" x14ac:dyDescent="0.25">
      <c r="A703" s="3">
        <v>43027</v>
      </c>
      <c r="B703" s="2">
        <v>31.260300000000001</v>
      </c>
      <c r="C703" s="2">
        <f t="shared" si="77"/>
        <v>-0.13710000000000022</v>
      </c>
      <c r="D703" s="2">
        <f t="shared" si="78"/>
        <v>31.457180000000001</v>
      </c>
      <c r="E703" s="2">
        <f t="shared" si="80"/>
        <v>31.665859999999999</v>
      </c>
      <c r="F703" s="2">
        <f t="shared" si="81"/>
        <v>31.678194999999995</v>
      </c>
      <c r="G703" s="2">
        <f t="shared" si="83"/>
        <v>31.393854000000012</v>
      </c>
      <c r="H703" s="2">
        <f t="shared" si="79"/>
        <v>27.144521500000007</v>
      </c>
      <c r="I703" s="2">
        <f t="array" ref="I703">SUMPRODUCT(B687:B706, (ROW(B687:B706)-ROW(B687)+1)) / (20*21/2)</f>
        <v>31.561391428571429</v>
      </c>
      <c r="J703" s="2">
        <f t="shared" si="82"/>
        <v>31.612152559542821</v>
      </c>
      <c r="K703" s="2">
        <f t="shared" si="84"/>
        <v>31.150349664650559</v>
      </c>
    </row>
    <row r="704" spans="1:11" ht="13.5" x14ac:dyDescent="0.25">
      <c r="A704" s="3">
        <v>43028</v>
      </c>
      <c r="B704" s="2">
        <v>31.315200000000001</v>
      </c>
      <c r="C704" s="2">
        <f t="shared" si="77"/>
        <v>5.4899999999999949E-2</v>
      </c>
      <c r="D704" s="2">
        <f t="shared" si="78"/>
        <v>31.385899999999999</v>
      </c>
      <c r="E704" s="2">
        <f t="shared" si="80"/>
        <v>31.594839999999998</v>
      </c>
      <c r="F704" s="2">
        <f t="shared" si="81"/>
        <v>31.64255</v>
      </c>
      <c r="G704" s="2">
        <f t="shared" si="83"/>
        <v>31.416888000000007</v>
      </c>
      <c r="H704" s="2">
        <f t="shared" si="79"/>
        <v>27.182639000000009</v>
      </c>
      <c r="I704" s="2">
        <f t="array" ref="I704">SUMPRODUCT(B688:B707, (ROW(B688:B707)-ROW(B688)+1)) / (20*21/2)</f>
        <v>31.561681904761905</v>
      </c>
      <c r="J704" s="2">
        <f t="shared" si="82"/>
        <v>31.583871363395883</v>
      </c>
      <c r="K704" s="2">
        <f t="shared" si="84"/>
        <v>31.156814383683873</v>
      </c>
    </row>
    <row r="705" spans="1:11" ht="13.5" x14ac:dyDescent="0.25">
      <c r="A705" s="3">
        <v>43031</v>
      </c>
      <c r="B705" s="2">
        <v>31.397400000000001</v>
      </c>
      <c r="C705" s="2">
        <f t="shared" si="77"/>
        <v>8.2200000000000273E-2</v>
      </c>
      <c r="D705" s="2">
        <f t="shared" si="78"/>
        <v>31.369999999999997</v>
      </c>
      <c r="E705" s="2">
        <f t="shared" si="80"/>
        <v>31.553710000000002</v>
      </c>
      <c r="F705" s="2">
        <f t="shared" si="81"/>
        <v>31.615129999999994</v>
      </c>
      <c r="G705" s="2">
        <f t="shared" si="83"/>
        <v>31.441622000000002</v>
      </c>
      <c r="H705" s="2">
        <f t="shared" si="79"/>
        <v>27.219956500000009</v>
      </c>
      <c r="I705" s="2">
        <f t="array" ref="I705">SUMPRODUCT(B689:B708, (ROW(B689:B708)-ROW(B689)+1)) / (20*21/2)</f>
        <v>31.530695714285716</v>
      </c>
      <c r="J705" s="2">
        <f t="shared" si="82"/>
        <v>31.566112185929608</v>
      </c>
      <c r="K705" s="2">
        <f t="shared" si="84"/>
        <v>31.166249113735486</v>
      </c>
    </row>
    <row r="706" spans="1:11" ht="13.5" x14ac:dyDescent="0.25">
      <c r="A706" s="3">
        <v>43032</v>
      </c>
      <c r="B706" s="2">
        <v>31.589400000000001</v>
      </c>
      <c r="C706" s="2">
        <f t="shared" si="77"/>
        <v>0.19200000000000017</v>
      </c>
      <c r="D706" s="2">
        <f t="shared" si="78"/>
        <v>31.391940000000005</v>
      </c>
      <c r="E706" s="2">
        <f t="shared" si="80"/>
        <v>31.531780000000005</v>
      </c>
      <c r="F706" s="2">
        <f t="shared" si="81"/>
        <v>31.600049999999992</v>
      </c>
      <c r="G706" s="2">
        <f t="shared" si="83"/>
        <v>31.470140000000011</v>
      </c>
      <c r="H706" s="2">
        <f t="shared" si="79"/>
        <v>27.258365500000004</v>
      </c>
      <c r="I706" s="2">
        <f t="array" ref="I706">SUMPRODUCT(B690:B709, (ROW(B690:B709)-ROW(B690)+1)) / (20*21/2)</f>
        <v>31.502320000000008</v>
      </c>
      <c r="J706" s="2">
        <f t="shared" si="82"/>
        <v>31.56833007298393</v>
      </c>
      <c r="K706" s="2">
        <f t="shared" si="84"/>
        <v>31.182843266138018</v>
      </c>
    </row>
    <row r="707" spans="1:11" ht="13.5" x14ac:dyDescent="0.25">
      <c r="A707" s="3">
        <v>43033</v>
      </c>
      <c r="B707" s="2">
        <v>31.603100000000001</v>
      </c>
      <c r="C707" s="2">
        <f t="shared" si="77"/>
        <v>1.3700000000000045E-2</v>
      </c>
      <c r="D707" s="2">
        <f t="shared" si="78"/>
        <v>31.43308</v>
      </c>
      <c r="E707" s="2">
        <f t="shared" si="80"/>
        <v>31.524650000000001</v>
      </c>
      <c r="F707" s="2">
        <f t="shared" si="81"/>
        <v>31.585654999999996</v>
      </c>
      <c r="G707" s="2">
        <f t="shared" si="83"/>
        <v>31.498932000000011</v>
      </c>
      <c r="H707" s="2">
        <f t="shared" si="79"/>
        <v>27.296566500000004</v>
      </c>
      <c r="I707" s="2">
        <f t="array" ref="I707">SUMPRODUCT(B691:B710, (ROW(B691:B710)-ROW(B691)+1)) / (20*21/2)</f>
        <v>31.473383809523813</v>
      </c>
      <c r="J707" s="2">
        <f t="shared" si="82"/>
        <v>31.571641494604506</v>
      </c>
      <c r="K707" s="2">
        <f t="shared" si="84"/>
        <v>31.199323922367903</v>
      </c>
    </row>
    <row r="708" spans="1:11" ht="13.5" x14ac:dyDescent="0.25">
      <c r="A708" s="3">
        <v>43034</v>
      </c>
      <c r="B708" s="2">
        <v>31.260300000000001</v>
      </c>
      <c r="C708" s="2">
        <f t="shared" ref="C708:C771" si="85">B708-B707</f>
        <v>-0.34280000000000044</v>
      </c>
      <c r="D708" s="2">
        <f t="shared" si="78"/>
        <v>31.43308</v>
      </c>
      <c r="E708" s="2">
        <f t="shared" si="80"/>
        <v>31.445130000000006</v>
      </c>
      <c r="F708" s="2">
        <f t="shared" si="81"/>
        <v>31.571944999999992</v>
      </c>
      <c r="G708" s="2">
        <f t="shared" si="83"/>
        <v>31.520924000000008</v>
      </c>
      <c r="H708" s="2">
        <f t="shared" si="79"/>
        <v>27.332540000000005</v>
      </c>
      <c r="I708" s="2">
        <f t="array" ref="I708">SUMPRODUCT(B692:B711, (ROW(B692:B711)-ROW(B692)+1)) / (20*21/2)</f>
        <v>31.445257142857148</v>
      </c>
      <c r="J708" s="2">
        <f t="shared" si="82"/>
        <v>31.54198992368979</v>
      </c>
      <c r="K708" s="2">
        <f t="shared" si="84"/>
        <v>31.201715141098575</v>
      </c>
    </row>
    <row r="709" spans="1:11" ht="13.5" x14ac:dyDescent="0.25">
      <c r="A709" s="3">
        <v>43035</v>
      </c>
      <c r="B709" s="2">
        <v>31.274000000000001</v>
      </c>
      <c r="C709" s="2">
        <f t="shared" si="85"/>
        <v>1.3700000000000045E-2</v>
      </c>
      <c r="D709" s="2">
        <f t="shared" si="78"/>
        <v>31.42484</v>
      </c>
      <c r="E709" s="2">
        <f t="shared" si="80"/>
        <v>31.405370000000005</v>
      </c>
      <c r="F709" s="2">
        <f t="shared" si="81"/>
        <v>31.564130000000006</v>
      </c>
      <c r="G709" s="2">
        <f t="shared" si="83"/>
        <v>31.543134000000009</v>
      </c>
      <c r="H709" s="2">
        <f t="shared" si="79"/>
        <v>27.367937000000012</v>
      </c>
      <c r="I709" s="2">
        <f t="array" ref="I709">SUMPRODUCT(B693:B712, (ROW(B693:B712)-ROW(B693)+1)) / (20*21/2)</f>
        <v>31.417979047619053</v>
      </c>
      <c r="J709" s="2">
        <f t="shared" si="82"/>
        <v>31.516467073814571</v>
      </c>
      <c r="K709" s="2">
        <f t="shared" si="84"/>
        <v>31.204549841447651</v>
      </c>
    </row>
    <row r="710" spans="1:11" ht="13.5" x14ac:dyDescent="0.25">
      <c r="A710" s="3">
        <v>43038</v>
      </c>
      <c r="B710" s="2">
        <v>31.260300000000001</v>
      </c>
      <c r="C710" s="2">
        <f t="shared" si="85"/>
        <v>-1.3700000000000045E-2</v>
      </c>
      <c r="D710" s="2">
        <f t="shared" ref="D710:D773" si="86">AVERAGE(B706:B710)</f>
        <v>31.39742</v>
      </c>
      <c r="E710" s="2">
        <f t="shared" si="80"/>
        <v>31.383710000000008</v>
      </c>
      <c r="F710" s="2">
        <f t="shared" si="81"/>
        <v>31.555630000000001</v>
      </c>
      <c r="G710" s="2">
        <f t="shared" si="83"/>
        <v>31.565070000000006</v>
      </c>
      <c r="H710" s="2">
        <f t="shared" si="79"/>
        <v>27.404582000000008</v>
      </c>
      <c r="I710" s="2">
        <f t="array" ref="I710">SUMPRODUCT(B694:B713, (ROW(B694:B713)-ROW(B694)+1)) / (20*21/2)</f>
        <v>31.392273333333335</v>
      </c>
      <c r="J710" s="2">
        <f t="shared" si="82"/>
        <v>31.492070209641753</v>
      </c>
      <c r="K710" s="2">
        <f t="shared" si="84"/>
        <v>31.206736122175194</v>
      </c>
    </row>
    <row r="711" spans="1:11" ht="13.5" x14ac:dyDescent="0.25">
      <c r="A711" s="3">
        <v>43039</v>
      </c>
      <c r="B711" s="2">
        <v>31.260300000000001</v>
      </c>
      <c r="C711" s="2">
        <f t="shared" si="85"/>
        <v>0</v>
      </c>
      <c r="D711" s="2">
        <f t="shared" si="86"/>
        <v>31.331600000000002</v>
      </c>
      <c r="E711" s="2">
        <f t="shared" si="80"/>
        <v>31.36177</v>
      </c>
      <c r="F711" s="2">
        <f t="shared" si="81"/>
        <v>31.546720000000001</v>
      </c>
      <c r="G711" s="2">
        <f t="shared" si="83"/>
        <v>31.587006000000002</v>
      </c>
      <c r="H711" s="2">
        <f t="shared" si="79"/>
        <v>27.441240000000008</v>
      </c>
      <c r="I711" s="2">
        <f t="array" ref="I711">SUMPRODUCT(B695:B714, (ROW(B695:B714)-ROW(B695)+1)) / (20*21/2)</f>
        <v>31.369035238095243</v>
      </c>
      <c r="J711" s="2">
        <f t="shared" si="82"/>
        <v>31.469996856342537</v>
      </c>
      <c r="K711" s="2">
        <f t="shared" si="84"/>
        <v>31.208836666403617</v>
      </c>
    </row>
    <row r="712" spans="1:11" ht="13.5" x14ac:dyDescent="0.25">
      <c r="A712" s="3">
        <v>43040</v>
      </c>
      <c r="B712" s="2">
        <v>31.260300000000001</v>
      </c>
      <c r="C712" s="2">
        <f t="shared" si="85"/>
        <v>0</v>
      </c>
      <c r="D712" s="2">
        <f t="shared" si="86"/>
        <v>31.26304</v>
      </c>
      <c r="E712" s="2">
        <f t="shared" si="80"/>
        <v>31.348059999999997</v>
      </c>
      <c r="F712" s="2">
        <f t="shared" si="81"/>
        <v>31.533010000000001</v>
      </c>
      <c r="G712" s="2">
        <f t="shared" si="83"/>
        <v>31.608887999999997</v>
      </c>
      <c r="H712" s="2">
        <f t="shared" si="79"/>
        <v>27.477937500000007</v>
      </c>
      <c r="I712" s="2">
        <f t="array" ref="I712">SUMPRODUCT(B696:B715, (ROW(B696:B715)-ROW(B696)+1)) / (20*21/2)</f>
        <v>31.361960476190479</v>
      </c>
      <c r="J712" s="2">
        <f t="shared" si="82"/>
        <v>31.450025727167056</v>
      </c>
      <c r="K712" s="2">
        <f t="shared" si="84"/>
        <v>31.210854836348574</v>
      </c>
    </row>
    <row r="713" spans="1:11" ht="13.5" x14ac:dyDescent="0.25">
      <c r="A713" s="3">
        <v>43041</v>
      </c>
      <c r="B713" s="2">
        <v>31.263100000000001</v>
      </c>
      <c r="C713" s="2">
        <f t="shared" si="85"/>
        <v>2.8000000000005798E-3</v>
      </c>
      <c r="D713" s="2">
        <f t="shared" si="86"/>
        <v>31.263600000000004</v>
      </c>
      <c r="E713" s="2">
        <f t="shared" si="80"/>
        <v>31.34834</v>
      </c>
      <c r="F713" s="2">
        <f t="shared" si="81"/>
        <v>31.507100000000001</v>
      </c>
      <c r="G713" s="2">
        <f t="shared" si="83"/>
        <v>31.625395999999988</v>
      </c>
      <c r="H713" s="2">
        <f t="shared" si="79"/>
        <v>27.514662500000004</v>
      </c>
      <c r="I713" s="2">
        <f t="array" ref="I713">SUMPRODUCT(B697:B716, (ROW(B697:B716)-ROW(B697)+1)) / (20*21/2)</f>
        <v>31.370171428571432</v>
      </c>
      <c r="J713" s="2">
        <f t="shared" si="82"/>
        <v>31.43222327696067</v>
      </c>
      <c r="K713" s="2">
        <f t="shared" si="84"/>
        <v>31.212903666295688</v>
      </c>
    </row>
    <row r="714" spans="1:11" ht="13.5" x14ac:dyDescent="0.25">
      <c r="A714" s="3">
        <v>43042</v>
      </c>
      <c r="B714" s="2">
        <v>31.263100000000001</v>
      </c>
      <c r="C714" s="2">
        <f t="shared" si="85"/>
        <v>0</v>
      </c>
      <c r="D714" s="2">
        <f t="shared" si="86"/>
        <v>31.261420000000005</v>
      </c>
      <c r="E714" s="2">
        <f t="shared" si="80"/>
        <v>31.343130000000002</v>
      </c>
      <c r="F714" s="2">
        <f t="shared" si="81"/>
        <v>31.468985000000004</v>
      </c>
      <c r="G714" s="2">
        <f t="shared" si="83"/>
        <v>31.641903999999997</v>
      </c>
      <c r="H714" s="2">
        <f t="shared" ref="H714:H777" si="87">AVERAGE(B515:B714)</f>
        <v>27.549860000000002</v>
      </c>
      <c r="I714" s="2">
        <f t="array" ref="I714">SUMPRODUCT(B698:B717, (ROW(B698:B717)-ROW(B698)+1)) / (20*21/2)</f>
        <v>31.379688095238098</v>
      </c>
      <c r="J714" s="2">
        <f t="shared" si="82"/>
        <v>31.41611629820251</v>
      </c>
      <c r="K714" s="2">
        <f t="shared" si="84"/>
        <v>31.214872149970365</v>
      </c>
    </row>
    <row r="715" spans="1:11" ht="13.5" x14ac:dyDescent="0.25">
      <c r="A715" s="3">
        <v>43045</v>
      </c>
      <c r="B715" s="2">
        <v>31.3947</v>
      </c>
      <c r="C715" s="2">
        <f t="shared" si="85"/>
        <v>0.13159999999999883</v>
      </c>
      <c r="D715" s="2">
        <f t="shared" si="86"/>
        <v>31.288300000000003</v>
      </c>
      <c r="E715" s="2">
        <f t="shared" si="80"/>
        <v>31.342860000000002</v>
      </c>
      <c r="F715" s="2">
        <f t="shared" si="81"/>
        <v>31.448285000000009</v>
      </c>
      <c r="G715" s="2">
        <f t="shared" si="83"/>
        <v>31.664059999999996</v>
      </c>
      <c r="H715" s="2">
        <f t="shared" si="87"/>
        <v>27.588348500000002</v>
      </c>
      <c r="I715" s="2">
        <f t="array" ref="I715">SUMPRODUCT(B699:B718, (ROW(B699:B718)-ROW(B699)+1)) / (20*21/2)</f>
        <v>31.363756666666667</v>
      </c>
      <c r="J715" s="2">
        <f t="shared" si="82"/>
        <v>31.414076650754655</v>
      </c>
      <c r="K715" s="2">
        <f t="shared" si="84"/>
        <v>31.221924222520549</v>
      </c>
    </row>
    <row r="716" spans="1:11" ht="13.5" x14ac:dyDescent="0.25">
      <c r="A716" s="3">
        <v>43046</v>
      </c>
      <c r="B716" s="2">
        <v>31.534500000000001</v>
      </c>
      <c r="C716" s="2">
        <f t="shared" si="85"/>
        <v>0.13980000000000103</v>
      </c>
      <c r="D716" s="2">
        <f t="shared" si="86"/>
        <v>31.343139999999998</v>
      </c>
      <c r="E716" s="2">
        <f t="shared" ref="E716:E779" si="88">AVERAGE(B707:B716)</f>
        <v>31.33737</v>
      </c>
      <c r="F716" s="2">
        <f t="shared" si="81"/>
        <v>31.434575000000006</v>
      </c>
      <c r="G716" s="2">
        <f t="shared" si="83"/>
        <v>31.672285999999996</v>
      </c>
      <c r="H716" s="2">
        <f t="shared" si="87"/>
        <v>27.624389999999998</v>
      </c>
      <c r="I716" s="2">
        <f t="array" ref="I716">SUMPRODUCT(B700:B719, (ROW(B700:B719)-ROW(B700)+1)) / (20*21/2)</f>
        <v>31.3544880952381</v>
      </c>
      <c r="J716" s="2">
        <f t="shared" si="82"/>
        <v>31.425545541158971</v>
      </c>
      <c r="K716" s="2">
        <f t="shared" si="84"/>
        <v>31.234182096147194</v>
      </c>
    </row>
    <row r="717" spans="1:11" ht="13.5" x14ac:dyDescent="0.25">
      <c r="A717" s="3">
        <v>43047</v>
      </c>
      <c r="B717" s="2">
        <v>31.534500000000001</v>
      </c>
      <c r="C717" s="2">
        <f t="shared" si="85"/>
        <v>0</v>
      </c>
      <c r="D717" s="2">
        <f t="shared" si="86"/>
        <v>31.39798</v>
      </c>
      <c r="E717" s="2">
        <f t="shared" si="88"/>
        <v>31.330509999999997</v>
      </c>
      <c r="F717" s="2">
        <f t="shared" si="81"/>
        <v>31.427579999999999</v>
      </c>
      <c r="G717" s="2">
        <f t="shared" si="83"/>
        <v>31.677769999999995</v>
      </c>
      <c r="H717" s="2">
        <f t="shared" si="87"/>
        <v>27.6613395</v>
      </c>
      <c r="I717" s="2">
        <f t="array" ref="I717">SUMPRODUCT(B701:B720, (ROW(B701:B720)-ROW(B701)+1)) / (20*21/2)</f>
        <v>31.344158095238097</v>
      </c>
      <c r="J717" s="2">
        <f t="shared" si="82"/>
        <v>31.435922156286686</v>
      </c>
      <c r="K717" s="2">
        <f t="shared" si="84"/>
        <v>31.245959268847304</v>
      </c>
    </row>
    <row r="718" spans="1:11" ht="13.5" x14ac:dyDescent="0.25">
      <c r="A718" s="3">
        <v>43048</v>
      </c>
      <c r="B718" s="2">
        <v>31.260300000000001</v>
      </c>
      <c r="C718" s="2">
        <f t="shared" si="85"/>
        <v>-0.27420000000000044</v>
      </c>
      <c r="D718" s="2">
        <f t="shared" si="86"/>
        <v>31.39742</v>
      </c>
      <c r="E718" s="2">
        <f t="shared" si="88"/>
        <v>31.330510000000004</v>
      </c>
      <c r="F718" s="2">
        <f t="shared" si="81"/>
        <v>31.387820000000005</v>
      </c>
      <c r="G718" s="2">
        <f t="shared" si="83"/>
        <v>31.649635999999987</v>
      </c>
      <c r="H718" s="2">
        <f t="shared" si="87"/>
        <v>27.696799499999997</v>
      </c>
      <c r="I718" s="2">
        <f t="array" ref="I718">SUMPRODUCT(B702:B721, (ROW(B702:B721)-ROW(B702)+1)) / (20*21/2)</f>
        <v>31.332250000000009</v>
      </c>
      <c r="J718" s="2">
        <f t="shared" si="82"/>
        <v>31.419196236640335</v>
      </c>
      <c r="K718" s="2">
        <f t="shared" si="84"/>
        <v>31.246521650461137</v>
      </c>
    </row>
    <row r="719" spans="1:11" ht="13.5" x14ac:dyDescent="0.25">
      <c r="A719" s="3">
        <v>43049</v>
      </c>
      <c r="B719" s="2">
        <v>31.290500000000002</v>
      </c>
      <c r="C719" s="2">
        <f t="shared" si="85"/>
        <v>3.0200000000000671E-2</v>
      </c>
      <c r="D719" s="2">
        <f t="shared" si="86"/>
        <v>31.402899999999999</v>
      </c>
      <c r="E719" s="2">
        <f t="shared" si="88"/>
        <v>31.332160000000005</v>
      </c>
      <c r="F719" s="2">
        <f t="shared" si="81"/>
        <v>31.368765000000007</v>
      </c>
      <c r="G719" s="2">
        <f t="shared" si="83"/>
        <v>31.623091999999993</v>
      </c>
      <c r="H719" s="2">
        <f t="shared" si="87"/>
        <v>27.733173999999998</v>
      </c>
      <c r="I719" s="2">
        <f t="array" ref="I719">SUMPRODUCT(B703:B722, (ROW(B703:B722)-ROW(B703)+1)) / (20*21/2)</f>
        <v>31.324126666666675</v>
      </c>
      <c r="J719" s="2">
        <f t="shared" si="82"/>
        <v>31.406939452198397</v>
      </c>
      <c r="K719" s="2">
        <f t="shared" si="84"/>
        <v>31.248246291619527</v>
      </c>
    </row>
    <row r="720" spans="1:11" ht="13.5" x14ac:dyDescent="0.25">
      <c r="A720" s="3">
        <v>43052</v>
      </c>
      <c r="B720" s="2">
        <v>31.260300000000001</v>
      </c>
      <c r="C720" s="2">
        <f t="shared" si="85"/>
        <v>-3.0200000000000671E-2</v>
      </c>
      <c r="D720" s="2">
        <f t="shared" si="86"/>
        <v>31.37602</v>
      </c>
      <c r="E720" s="2">
        <f t="shared" si="88"/>
        <v>31.332159999999998</v>
      </c>
      <c r="F720" s="2">
        <f t="shared" si="81"/>
        <v>31.357935000000008</v>
      </c>
      <c r="G720" s="2">
        <f t="shared" si="83"/>
        <v>31.603895999999992</v>
      </c>
      <c r="H720" s="2">
        <f t="shared" si="87"/>
        <v>27.770964500000002</v>
      </c>
      <c r="I720" s="2">
        <f t="array" ref="I720">SUMPRODUCT(B704:B723, (ROW(B704:B723)-ROW(B704)+1)) / (20*21/2)</f>
        <v>31.306208571428574</v>
      </c>
      <c r="J720" s="2">
        <f t="shared" si="82"/>
        <v>31.392973790084262</v>
      </c>
      <c r="K720" s="2">
        <f t="shared" si="84"/>
        <v>31.248718986065821</v>
      </c>
    </row>
    <row r="721" spans="1:11" ht="13.5" x14ac:dyDescent="0.25">
      <c r="A721" s="3">
        <v>43053</v>
      </c>
      <c r="B721" s="2">
        <v>31.232900000000001</v>
      </c>
      <c r="C721" s="2">
        <f t="shared" si="85"/>
        <v>-2.7400000000000091E-2</v>
      </c>
      <c r="D721" s="2">
        <f t="shared" si="86"/>
        <v>31.315700000000003</v>
      </c>
      <c r="E721" s="2">
        <f t="shared" si="88"/>
        <v>31.329420000000006</v>
      </c>
      <c r="F721" s="2">
        <f t="shared" si="81"/>
        <v>31.345594999999996</v>
      </c>
      <c r="G721" s="2">
        <f t="shared" si="83"/>
        <v>31.586949999999991</v>
      </c>
      <c r="H721" s="2">
        <f t="shared" si="87"/>
        <v>27.806669499999998</v>
      </c>
      <c r="I721" s="2">
        <f t="array" ref="I721">SUMPRODUCT(B705:B724, (ROW(B705:B724)-ROW(B705)+1)) / (20*21/2)</f>
        <v>31.296650952380961</v>
      </c>
      <c r="J721" s="2">
        <f t="shared" si="82"/>
        <v>31.377728667219095</v>
      </c>
      <c r="K721" s="2">
        <f t="shared" si="84"/>
        <v>31.248098633671084</v>
      </c>
    </row>
    <row r="722" spans="1:11" ht="13.5" x14ac:dyDescent="0.25">
      <c r="A722" s="3">
        <v>43054</v>
      </c>
      <c r="B722" s="2">
        <v>31.260300000000001</v>
      </c>
      <c r="C722" s="2">
        <f t="shared" si="85"/>
        <v>2.7400000000000091E-2</v>
      </c>
      <c r="D722" s="2">
        <f t="shared" si="86"/>
        <v>31.260860000000001</v>
      </c>
      <c r="E722" s="2">
        <f t="shared" si="88"/>
        <v>31.329420000000006</v>
      </c>
      <c r="F722" s="2">
        <f t="shared" si="81"/>
        <v>31.338739999999994</v>
      </c>
      <c r="G722" s="2">
        <f t="shared" si="83"/>
        <v>31.581465999999988</v>
      </c>
      <c r="H722" s="2">
        <f t="shared" si="87"/>
        <v>27.842511500000001</v>
      </c>
      <c r="I722" s="2">
        <f t="array" ref="I722">SUMPRODUCT(B706:B725, (ROW(B706:B725)-ROW(B706)+1)) / (20*21/2)</f>
        <v>31.290094761904765</v>
      </c>
      <c r="J722" s="2">
        <f t="shared" si="82"/>
        <v>31.366544984626799</v>
      </c>
      <c r="K722" s="2">
        <f t="shared" si="84"/>
        <v>31.24857711862516</v>
      </c>
    </row>
    <row r="723" spans="1:11" ht="13.5" x14ac:dyDescent="0.25">
      <c r="A723" s="3">
        <v>43055</v>
      </c>
      <c r="B723" s="2">
        <v>31.150600000000001</v>
      </c>
      <c r="C723" s="2">
        <f t="shared" si="85"/>
        <v>-0.10970000000000013</v>
      </c>
      <c r="D723" s="2">
        <f t="shared" si="86"/>
        <v>31.23892</v>
      </c>
      <c r="E723" s="2">
        <f t="shared" si="88"/>
        <v>31.318170000000002</v>
      </c>
      <c r="F723" s="2">
        <f t="shared" si="81"/>
        <v>31.333255000000001</v>
      </c>
      <c r="G723" s="2">
        <f t="shared" si="83"/>
        <v>31.574883999999987</v>
      </c>
      <c r="H723" s="2">
        <f t="shared" si="87"/>
        <v>27.879779499999994</v>
      </c>
      <c r="I723" s="2">
        <f t="array" ref="I723">SUMPRODUCT(B707:B726, (ROW(B707:B726)-ROW(B707)+1)) / (20*21/2)</f>
        <v>31.297248571428575</v>
      </c>
      <c r="J723" s="2">
        <f t="shared" si="82"/>
        <v>31.345978795614723</v>
      </c>
      <c r="K723" s="2">
        <f t="shared" si="84"/>
        <v>31.244734878679076</v>
      </c>
    </row>
    <row r="724" spans="1:11" ht="13.5" x14ac:dyDescent="0.25">
      <c r="A724" s="3">
        <v>43056</v>
      </c>
      <c r="B724" s="2">
        <v>31.232900000000001</v>
      </c>
      <c r="C724" s="2">
        <f t="shared" si="85"/>
        <v>8.230000000000004E-2</v>
      </c>
      <c r="D724" s="2">
        <f t="shared" si="86"/>
        <v>31.227399999999999</v>
      </c>
      <c r="E724" s="2">
        <f t="shared" si="88"/>
        <v>31.315150000000006</v>
      </c>
      <c r="F724" s="2">
        <f t="shared" ref="F724:F787" si="89">AVERAGE(B705:B724)</f>
        <v>31.329140000000002</v>
      </c>
      <c r="G724" s="2">
        <f t="shared" si="83"/>
        <v>31.574335999999981</v>
      </c>
      <c r="H724" s="2">
        <f t="shared" si="87"/>
        <v>27.917458999999997</v>
      </c>
      <c r="I724" s="2">
        <f t="array" ref="I724">SUMPRODUCT(B708:B727, (ROW(B708:B727)-ROW(B708)+1)) / (20*21/2)</f>
        <v>31.313154761904769</v>
      </c>
      <c r="J724" s="2">
        <f t="shared" si="82"/>
        <v>31.335209386508559</v>
      </c>
      <c r="K724" s="2">
        <f t="shared" si="84"/>
        <v>31.2442707657897</v>
      </c>
    </row>
    <row r="725" spans="1:11" ht="13.5" x14ac:dyDescent="0.25">
      <c r="A725" s="3">
        <v>43059</v>
      </c>
      <c r="B725" s="2">
        <v>31.260300000000001</v>
      </c>
      <c r="C725" s="2">
        <f t="shared" si="85"/>
        <v>2.7400000000000091E-2</v>
      </c>
      <c r="D725" s="2">
        <f t="shared" si="86"/>
        <v>31.227399999999999</v>
      </c>
      <c r="E725" s="2">
        <f t="shared" si="88"/>
        <v>31.301710000000003</v>
      </c>
      <c r="F725" s="2">
        <f t="shared" si="89"/>
        <v>31.322285000000001</v>
      </c>
      <c r="G725" s="2">
        <f t="shared" si="83"/>
        <v>31.568851999999982</v>
      </c>
      <c r="H725" s="2">
        <f t="shared" si="87"/>
        <v>27.955275499999992</v>
      </c>
      <c r="I725" s="2">
        <f t="array" ref="I725">SUMPRODUCT(B709:B728, (ROW(B709:B728)-ROW(B709)+1)) / (20*21/2)</f>
        <v>31.329648571428571</v>
      </c>
      <c r="J725" s="2">
        <f t="shared" ref="J725:J788" si="90">$J$4*B725+J724*(1-$J$4)</f>
        <v>31.328075159222028</v>
      </c>
      <c r="K725" s="2">
        <f t="shared" si="84"/>
        <v>31.244899363209711</v>
      </c>
    </row>
    <row r="726" spans="1:11" ht="13.5" x14ac:dyDescent="0.25">
      <c r="A726" s="3">
        <v>43060</v>
      </c>
      <c r="B726" s="2">
        <v>31.397400000000001</v>
      </c>
      <c r="C726" s="2">
        <f t="shared" si="85"/>
        <v>0.13710000000000022</v>
      </c>
      <c r="D726" s="2">
        <f t="shared" si="86"/>
        <v>31.260300000000001</v>
      </c>
      <c r="E726" s="2">
        <f t="shared" si="88"/>
        <v>31.288000000000004</v>
      </c>
      <c r="F726" s="2">
        <f t="shared" si="89"/>
        <v>31.312684999999998</v>
      </c>
      <c r="G726" s="2">
        <f t="shared" si="83"/>
        <v>31.571593999999987</v>
      </c>
      <c r="H726" s="2">
        <f t="shared" si="87"/>
        <v>27.993777499999997</v>
      </c>
      <c r="I726" s="2">
        <f t="array" ref="I726">SUMPRODUCT(B710:B729, (ROW(B710:B729)-ROW(B710)+1)) / (20*21/2)</f>
        <v>31.363373809523814</v>
      </c>
      <c r="J726" s="2">
        <f t="shared" si="90"/>
        <v>31.334677525010406</v>
      </c>
      <c r="K726" s="2">
        <f t="shared" si="84"/>
        <v>31.250879780338742</v>
      </c>
    </row>
    <row r="727" spans="1:11" ht="13.5" x14ac:dyDescent="0.25">
      <c r="A727" s="3">
        <v>43061</v>
      </c>
      <c r="B727" s="2">
        <v>31.479700000000001</v>
      </c>
      <c r="C727" s="2">
        <f t="shared" si="85"/>
        <v>8.230000000000004E-2</v>
      </c>
      <c r="D727" s="2">
        <f t="shared" si="86"/>
        <v>31.304180000000002</v>
      </c>
      <c r="E727" s="2">
        <f t="shared" si="88"/>
        <v>31.282519999999998</v>
      </c>
      <c r="F727" s="2">
        <f t="shared" si="89"/>
        <v>31.306514999999997</v>
      </c>
      <c r="G727" s="2">
        <f t="shared" si="83"/>
        <v>31.549107999999986</v>
      </c>
      <c r="H727" s="2">
        <f t="shared" si="87"/>
        <v>28.032690999999996</v>
      </c>
      <c r="I727" s="2">
        <f t="array" ref="I727">SUMPRODUCT(B711:B730, (ROW(B711:B730)-ROW(B711)+1)) / (20*21/2)</f>
        <v>31.421320000000001</v>
      </c>
      <c r="J727" s="2">
        <f t="shared" si="90"/>
        <v>31.34848918929513</v>
      </c>
      <c r="K727" s="2">
        <f t="shared" si="84"/>
        <v>31.259853122286245</v>
      </c>
    </row>
    <row r="728" spans="1:11" ht="13.5" x14ac:dyDescent="0.25">
      <c r="A728" s="3">
        <v>43062</v>
      </c>
      <c r="B728" s="2">
        <v>31.479700000000001</v>
      </c>
      <c r="C728" s="2">
        <f t="shared" si="85"/>
        <v>0</v>
      </c>
      <c r="D728" s="2">
        <f t="shared" si="86"/>
        <v>31.370000000000005</v>
      </c>
      <c r="E728" s="2">
        <f t="shared" si="88"/>
        <v>31.304459999999999</v>
      </c>
      <c r="F728" s="2">
        <f t="shared" si="89"/>
        <v>31.317484999999998</v>
      </c>
      <c r="G728" s="2">
        <f t="shared" si="83"/>
        <v>31.541703999999992</v>
      </c>
      <c r="H728" s="2">
        <f t="shared" si="87"/>
        <v>28.071604499999992</v>
      </c>
      <c r="I728" s="2">
        <f t="array" ref="I728">SUMPRODUCT(B712:B731, (ROW(B712:B731)-ROW(B712)+1)) / (20*21/2)</f>
        <v>31.476001904761901</v>
      </c>
      <c r="J728" s="2">
        <f t="shared" si="90"/>
        <v>31.360985456981307</v>
      </c>
      <c r="K728" s="2">
        <f t="shared" si="84"/>
        <v>31.268474568471099</v>
      </c>
    </row>
    <row r="729" spans="1:11" ht="13.5" x14ac:dyDescent="0.25">
      <c r="A729" s="3">
        <v>43063</v>
      </c>
      <c r="B729" s="2">
        <v>31.671600000000002</v>
      </c>
      <c r="C729" s="2">
        <f t="shared" si="85"/>
        <v>0.1919000000000004</v>
      </c>
      <c r="D729" s="2">
        <f t="shared" si="86"/>
        <v>31.457740000000008</v>
      </c>
      <c r="E729" s="2">
        <f t="shared" si="88"/>
        <v>31.342570000000002</v>
      </c>
      <c r="F729" s="2">
        <f t="shared" si="89"/>
        <v>31.337364999999998</v>
      </c>
      <c r="G729" s="2">
        <f t="shared" si="83"/>
        <v>31.538961999999987</v>
      </c>
      <c r="H729" s="2">
        <f t="shared" si="87"/>
        <v>28.111477499999992</v>
      </c>
      <c r="I729" s="2">
        <f t="array" ref="I729">SUMPRODUCT(B713:B732, (ROW(B713:B732)-ROW(B713)+1)) / (20*21/2)</f>
        <v>31.550924285714284</v>
      </c>
      <c r="J729" s="2">
        <f t="shared" si="90"/>
        <v>31.390567794411659</v>
      </c>
      <c r="K729" s="2">
        <f t="shared" si="84"/>
        <v>31.284283408923212</v>
      </c>
    </row>
    <row r="730" spans="1:11" ht="13.5" x14ac:dyDescent="0.25">
      <c r="A730" s="3">
        <v>43066</v>
      </c>
      <c r="B730" s="2">
        <v>31.945799999999998</v>
      </c>
      <c r="C730" s="2">
        <f t="shared" si="85"/>
        <v>0.27419999999999689</v>
      </c>
      <c r="D730" s="2">
        <f t="shared" si="86"/>
        <v>31.594839999999998</v>
      </c>
      <c r="E730" s="2">
        <f t="shared" si="88"/>
        <v>31.411120000000004</v>
      </c>
      <c r="F730" s="2">
        <f t="shared" si="89"/>
        <v>31.371640000000003</v>
      </c>
      <c r="G730" s="2">
        <f t="shared" si="83"/>
        <v>31.541647999999991</v>
      </c>
      <c r="H730" s="2">
        <f t="shared" si="87"/>
        <v>28.152721499999995</v>
      </c>
      <c r="I730" s="2">
        <f t="array" ref="I730">SUMPRODUCT(B714:B733, (ROW(B714:B733)-ROW(B714)+1)) / (20*21/2)</f>
        <v>31.688264285714286</v>
      </c>
      <c r="J730" s="2">
        <f t="shared" si="90"/>
        <v>31.443447052086739</v>
      </c>
      <c r="K730" s="2">
        <f t="shared" si="84"/>
        <v>31.310225236024262</v>
      </c>
    </row>
    <row r="731" spans="1:11" ht="13.5" x14ac:dyDescent="0.25">
      <c r="A731" s="3">
        <v>43067</v>
      </c>
      <c r="B731" s="2">
        <v>31.945799999999998</v>
      </c>
      <c r="C731" s="2">
        <f t="shared" si="85"/>
        <v>0</v>
      </c>
      <c r="D731" s="2">
        <f t="shared" si="86"/>
        <v>31.704519999999995</v>
      </c>
      <c r="E731" s="2">
        <f t="shared" si="88"/>
        <v>31.482410000000005</v>
      </c>
      <c r="F731" s="2">
        <f t="shared" si="89"/>
        <v>31.405915000000004</v>
      </c>
      <c r="G731" s="2">
        <f t="shared" si="83"/>
        <v>31.532871999999994</v>
      </c>
      <c r="H731" s="2">
        <f t="shared" si="87"/>
        <v>28.192648999999996</v>
      </c>
      <c r="I731" s="2">
        <f t="array" ref="I731">SUMPRODUCT(B715:B734, (ROW(B715:B734)-ROW(B715)+1)) / (20*21/2)</f>
        <v>31.818882857142857</v>
      </c>
      <c r="J731" s="2">
        <f t="shared" si="90"/>
        <v>31.491290189983239</v>
      </c>
      <c r="K731" s="2">
        <f t="shared" si="84"/>
        <v>31.33514973657233</v>
      </c>
    </row>
    <row r="732" spans="1:11" ht="13.5" x14ac:dyDescent="0.25">
      <c r="A732" s="3">
        <v>43068</v>
      </c>
      <c r="B732" s="2">
        <v>32.192599999999999</v>
      </c>
      <c r="C732" s="2">
        <f t="shared" si="85"/>
        <v>0.24680000000000035</v>
      </c>
      <c r="D732" s="2">
        <f t="shared" si="86"/>
        <v>31.847100000000001</v>
      </c>
      <c r="E732" s="2">
        <f t="shared" si="88"/>
        <v>31.57564</v>
      </c>
      <c r="F732" s="2">
        <f t="shared" si="89"/>
        <v>31.452529999999996</v>
      </c>
      <c r="G732" s="2">
        <f t="shared" si="83"/>
        <v>31.537257999999994</v>
      </c>
      <c r="H732" s="2">
        <f t="shared" si="87"/>
        <v>28.233152499999996</v>
      </c>
      <c r="I732" s="2">
        <f t="array" ref="I732">SUMPRODUCT(B716:B735, (ROW(B716:B735)-ROW(B716)+1)) / (20*21/2)</f>
        <v>31.954213333333332</v>
      </c>
      <c r="J732" s="2">
        <f t="shared" si="90"/>
        <v>31.558081600461026</v>
      </c>
      <c r="K732" s="2">
        <f t="shared" si="84"/>
        <v>31.368775237098905</v>
      </c>
    </row>
    <row r="733" spans="1:11" ht="13.5" x14ac:dyDescent="0.25">
      <c r="A733" s="3">
        <v>43069</v>
      </c>
      <c r="B733" s="2">
        <v>32.894599999999997</v>
      </c>
      <c r="C733" s="2">
        <f t="shared" si="85"/>
        <v>0.70199999999999818</v>
      </c>
      <c r="D733" s="2">
        <f t="shared" si="86"/>
        <v>32.13008</v>
      </c>
      <c r="E733" s="2">
        <f t="shared" si="88"/>
        <v>31.750040000000002</v>
      </c>
      <c r="F733" s="2">
        <f t="shared" si="89"/>
        <v>31.534105</v>
      </c>
      <c r="G733" s="2">
        <f t="shared" si="83"/>
        <v>31.554587999999995</v>
      </c>
      <c r="H733" s="2">
        <f t="shared" si="87"/>
        <v>28.277165999999994</v>
      </c>
      <c r="I733" s="2">
        <f t="array" ref="I733">SUMPRODUCT(B717:B736, (ROW(B717:B736)-ROW(B717)+1)) / (20*21/2)</f>
        <v>32.081465238095241</v>
      </c>
      <c r="J733" s="2">
        <f t="shared" si="90"/>
        <v>31.685369067083787</v>
      </c>
      <c r="K733" s="2">
        <f t="shared" si="84"/>
        <v>31.428611502310716</v>
      </c>
    </row>
    <row r="734" spans="1:11" ht="13.5" x14ac:dyDescent="0.25">
      <c r="A734" s="3">
        <v>43073</v>
      </c>
      <c r="B734" s="2">
        <v>32.9056</v>
      </c>
      <c r="C734" s="2">
        <f t="shared" si="85"/>
        <v>1.1000000000002785E-2</v>
      </c>
      <c r="D734" s="2">
        <f t="shared" si="86"/>
        <v>32.376879999999993</v>
      </c>
      <c r="E734" s="2">
        <f t="shared" si="88"/>
        <v>31.917310000000004</v>
      </c>
      <c r="F734" s="2">
        <f t="shared" si="89"/>
        <v>31.616230000000002</v>
      </c>
      <c r="G734" s="2">
        <f t="shared" si="83"/>
        <v>31.572137999999999</v>
      </c>
      <c r="H734" s="2">
        <f t="shared" si="87"/>
        <v>28.32255099999999</v>
      </c>
      <c r="I734" s="2">
        <f t="array" ref="I734">SUMPRODUCT(B718:B737, (ROW(B718:B737)-ROW(B718)+1)) / (20*21/2)</f>
        <v>32.189821904761899</v>
      </c>
      <c r="J734" s="2">
        <f t="shared" si="90"/>
        <v>31.80158153688533</v>
      </c>
      <c r="K734" s="2">
        <f t="shared" si="84"/>
        <v>31.486532619867159</v>
      </c>
    </row>
    <row r="735" spans="1:11" ht="13.5" x14ac:dyDescent="0.25">
      <c r="A735" s="3">
        <v>43074</v>
      </c>
      <c r="B735" s="2">
        <v>33.037199999999999</v>
      </c>
      <c r="C735" s="2">
        <f t="shared" si="85"/>
        <v>0.13159999999999883</v>
      </c>
      <c r="D735" s="2">
        <f t="shared" si="86"/>
        <v>32.59516</v>
      </c>
      <c r="E735" s="2">
        <f t="shared" si="88"/>
        <v>32.094999999999999</v>
      </c>
      <c r="F735" s="2">
        <f t="shared" si="89"/>
        <v>31.698355000000003</v>
      </c>
      <c r="G735" s="2">
        <f t="shared" si="83"/>
        <v>31.593965999999995</v>
      </c>
      <c r="H735" s="2">
        <f t="shared" si="87"/>
        <v>28.368856999999988</v>
      </c>
      <c r="I735" s="2">
        <f t="array" ref="I735">SUMPRODUCT(B719:B738, (ROW(B719:B738)-ROW(B719)+1)) / (20*21/2)</f>
        <v>32.291099523809521</v>
      </c>
      <c r="J735" s="2">
        <f t="shared" si="90"/>
        <v>31.919259485753393</v>
      </c>
      <c r="K735" s="2">
        <f t="shared" si="84"/>
        <v>31.547343105362565</v>
      </c>
    </row>
    <row r="736" spans="1:11" ht="13.5" x14ac:dyDescent="0.25">
      <c r="A736" s="3">
        <v>43075</v>
      </c>
      <c r="B736" s="2">
        <v>33.034500000000001</v>
      </c>
      <c r="C736" s="2">
        <f t="shared" si="85"/>
        <v>-2.6999999999972601E-3</v>
      </c>
      <c r="D736" s="2">
        <f t="shared" si="86"/>
        <v>32.812899999999999</v>
      </c>
      <c r="E736" s="2">
        <f t="shared" si="88"/>
        <v>32.258709999999994</v>
      </c>
      <c r="F736" s="2">
        <f t="shared" si="89"/>
        <v>31.773355000000002</v>
      </c>
      <c r="G736" s="2">
        <f t="shared" si="83"/>
        <v>31.616835999999999</v>
      </c>
      <c r="H736" s="2">
        <f t="shared" si="87"/>
        <v>28.415412999999994</v>
      </c>
      <c r="I736" s="2">
        <f t="array" ref="I736">SUMPRODUCT(B720:B739, (ROW(B720:B739)-ROW(B720)+1)) / (20*21/2)</f>
        <v>32.389761428571433</v>
      </c>
      <c r="J736" s="2">
        <f t="shared" si="90"/>
        <v>32.025472868062593</v>
      </c>
      <c r="K736" s="2">
        <f t="shared" si="84"/>
        <v>31.605662983583642</v>
      </c>
    </row>
    <row r="737" spans="1:11" ht="13.5" x14ac:dyDescent="0.25">
      <c r="A737" s="3">
        <v>43076</v>
      </c>
      <c r="B737" s="2">
        <v>32.911099999999998</v>
      </c>
      <c r="C737" s="2">
        <f t="shared" si="85"/>
        <v>-0.12340000000000373</v>
      </c>
      <c r="D737" s="2">
        <f t="shared" si="86"/>
        <v>32.956599999999995</v>
      </c>
      <c r="E737" s="2">
        <f t="shared" si="88"/>
        <v>32.401849999999996</v>
      </c>
      <c r="F737" s="2">
        <f t="shared" si="89"/>
        <v>31.842185000000001</v>
      </c>
      <c r="G737" s="2">
        <f t="shared" si="83"/>
        <v>31.637237999999996</v>
      </c>
      <c r="H737" s="2">
        <f t="shared" si="87"/>
        <v>28.460166999999998</v>
      </c>
      <c r="I737" s="2">
        <f t="array" ref="I737">SUMPRODUCT(B721:B740, (ROW(B721:B740)-ROW(B721)+1)) / (20*21/2)</f>
        <v>32.475252380952377</v>
      </c>
      <c r="J737" s="2">
        <f t="shared" si="90"/>
        <v>32.10981830919949</v>
      </c>
      <c r="K737" s="2">
        <f t="shared" si="84"/>
        <v>31.656856592070557</v>
      </c>
    </row>
    <row r="738" spans="1:11" ht="13.5" x14ac:dyDescent="0.25">
      <c r="A738" s="3">
        <v>43077</v>
      </c>
      <c r="B738" s="2">
        <v>32.9056</v>
      </c>
      <c r="C738" s="2">
        <f t="shared" si="85"/>
        <v>-5.49999999999784E-3</v>
      </c>
      <c r="D738" s="2">
        <f t="shared" si="86"/>
        <v>32.958800000000004</v>
      </c>
      <c r="E738" s="2">
        <f t="shared" si="88"/>
        <v>32.544439999999994</v>
      </c>
      <c r="F738" s="2">
        <f t="shared" si="89"/>
        <v>31.924450000000007</v>
      </c>
      <c r="G738" s="2">
        <f t="shared" si="83"/>
        <v>31.664660000000005</v>
      </c>
      <c r="H738" s="2">
        <f t="shared" si="87"/>
        <v>28.504893499999994</v>
      </c>
      <c r="I738" s="2">
        <f t="array" ref="I738">SUMPRODUCT(B722:B741, (ROW(B722:B741)-ROW(B722)+1)) / (20*21/2)</f>
        <v>32.543241904761906</v>
      </c>
      <c r="J738" s="2">
        <f t="shared" si="90"/>
        <v>32.185607041656681</v>
      </c>
      <c r="K738" s="2">
        <f t="shared" si="84"/>
        <v>31.705826921793282</v>
      </c>
    </row>
    <row r="739" spans="1:11" ht="13.5" x14ac:dyDescent="0.25">
      <c r="A739" s="3">
        <v>43080</v>
      </c>
      <c r="B739" s="2">
        <v>32.9604</v>
      </c>
      <c r="C739" s="2">
        <f t="shared" si="85"/>
        <v>5.4800000000000182E-2</v>
      </c>
      <c r="D739" s="2">
        <f t="shared" si="86"/>
        <v>32.969759999999994</v>
      </c>
      <c r="E739" s="2">
        <f t="shared" si="88"/>
        <v>32.673319999999997</v>
      </c>
      <c r="F739" s="2">
        <f t="shared" si="89"/>
        <v>32.007945000000007</v>
      </c>
      <c r="G739" s="2">
        <f t="shared" si="83"/>
        <v>31.695262000000007</v>
      </c>
      <c r="H739" s="2">
        <f t="shared" si="87"/>
        <v>28.549235999999997</v>
      </c>
      <c r="I739" s="2">
        <f t="array" ref="I739">SUMPRODUCT(B723:B742, (ROW(B723:B742)-ROW(B723)+1)) / (20*21/2)</f>
        <v>32.587301904761901</v>
      </c>
      <c r="J739" s="2">
        <f t="shared" si="90"/>
        <v>32.259396847213189</v>
      </c>
      <c r="K739" s="2">
        <f t="shared" si="84"/>
        <v>31.755025866036682</v>
      </c>
    </row>
    <row r="740" spans="1:11" ht="13.5" x14ac:dyDescent="0.25">
      <c r="A740" s="3">
        <v>43081</v>
      </c>
      <c r="B740" s="2">
        <v>32.9056</v>
      </c>
      <c r="C740" s="2">
        <f t="shared" si="85"/>
        <v>-5.4800000000000182E-2</v>
      </c>
      <c r="D740" s="2">
        <f t="shared" si="86"/>
        <v>32.943439999999995</v>
      </c>
      <c r="E740" s="2">
        <f t="shared" si="88"/>
        <v>32.769300000000001</v>
      </c>
      <c r="F740" s="2">
        <f t="shared" si="89"/>
        <v>32.090210000000006</v>
      </c>
      <c r="G740" s="2">
        <f t="shared" si="83"/>
        <v>31.724768000000005</v>
      </c>
      <c r="H740" s="2">
        <f t="shared" si="87"/>
        <v>28.593304499999995</v>
      </c>
      <c r="I740" s="2">
        <f t="array" ref="I740">SUMPRODUCT(B724:B743, (ROW(B724:B743)-ROW(B724)+1)) / (20*21/2)</f>
        <v>32.624832857142849</v>
      </c>
      <c r="J740" s="2">
        <f t="shared" si="90"/>
        <v>32.320940004621455</v>
      </c>
      <c r="K740" s="2">
        <f t="shared" si="84"/>
        <v>31.800146420309755</v>
      </c>
    </row>
    <row r="741" spans="1:11" ht="13.5" x14ac:dyDescent="0.25">
      <c r="A741" s="3">
        <v>43082</v>
      </c>
      <c r="B741" s="2">
        <v>32.804099999999998</v>
      </c>
      <c r="C741" s="2">
        <f t="shared" si="85"/>
        <v>-0.10150000000000148</v>
      </c>
      <c r="D741" s="2">
        <f t="shared" si="86"/>
        <v>32.897359999999999</v>
      </c>
      <c r="E741" s="2">
        <f t="shared" si="88"/>
        <v>32.855129999999996</v>
      </c>
      <c r="F741" s="2">
        <f t="shared" si="89"/>
        <v>32.168770000000002</v>
      </c>
      <c r="G741" s="2">
        <f t="shared" si="83"/>
        <v>31.75208000000001</v>
      </c>
      <c r="H741" s="2">
        <f t="shared" si="87"/>
        <v>28.636865499999999</v>
      </c>
      <c r="I741" s="2">
        <f t="array" ref="I741">SUMPRODUCT(B725:B744, (ROW(B725:B744)-ROW(B725)+1)) / (20*21/2)</f>
        <v>32.62945523809524</v>
      </c>
      <c r="J741" s="2">
        <f t="shared" si="90"/>
        <v>32.366955242276553</v>
      </c>
      <c r="K741" s="2">
        <f t="shared" si="84"/>
        <v>31.839517148925061</v>
      </c>
    </row>
    <row r="742" spans="1:11" ht="13.5" x14ac:dyDescent="0.25">
      <c r="A742" s="3">
        <v>43083</v>
      </c>
      <c r="B742" s="2">
        <v>32.631399999999999</v>
      </c>
      <c r="C742" s="2">
        <f t="shared" si="85"/>
        <v>-0.17269999999999897</v>
      </c>
      <c r="D742" s="2">
        <f t="shared" si="86"/>
        <v>32.841420000000006</v>
      </c>
      <c r="E742" s="2">
        <f t="shared" si="88"/>
        <v>32.899009999999997</v>
      </c>
      <c r="F742" s="2">
        <f t="shared" si="89"/>
        <v>32.237324999999998</v>
      </c>
      <c r="G742" s="2">
        <f t="shared" si="83"/>
        <v>31.774018000000009</v>
      </c>
      <c r="H742" s="2">
        <f t="shared" si="87"/>
        <v>28.678904499999994</v>
      </c>
      <c r="I742" s="2">
        <f t="array" ref="I742">SUMPRODUCT(B726:B745, (ROW(B726:B745)-ROW(B726)+1)) / (20*21/2)</f>
        <v>32.628453809523812</v>
      </c>
      <c r="J742" s="2">
        <f t="shared" si="90"/>
        <v>32.392140457297835</v>
      </c>
      <c r="K742" s="2">
        <f t="shared" si="84"/>
        <v>31.870571378378983</v>
      </c>
    </row>
    <row r="743" spans="1:11" ht="13.5" x14ac:dyDescent="0.25">
      <c r="A743" s="3">
        <v>43084</v>
      </c>
      <c r="B743" s="2">
        <v>32.631399999999999</v>
      </c>
      <c r="C743" s="2">
        <f t="shared" si="85"/>
        <v>0</v>
      </c>
      <c r="D743" s="2">
        <f t="shared" si="86"/>
        <v>32.786579999999994</v>
      </c>
      <c r="E743" s="2">
        <f t="shared" si="88"/>
        <v>32.872689999999992</v>
      </c>
      <c r="F743" s="2">
        <f t="shared" si="89"/>
        <v>32.311364999999995</v>
      </c>
      <c r="G743" s="2">
        <f t="shared" si="83"/>
        <v>31.791020000000007</v>
      </c>
      <c r="H743" s="2">
        <f t="shared" si="87"/>
        <v>28.721009500000001</v>
      </c>
      <c r="I743" s="2">
        <f t="array" ref="I743">SUMPRODUCT(B727:B746, (ROW(B727:B746)-ROW(B727)+1)) / (20*21/2)</f>
        <v>32.622229047619044</v>
      </c>
      <c r="J743" s="2">
        <f t="shared" si="90"/>
        <v>32.414927080412326</v>
      </c>
      <c r="K743" s="2">
        <f t="shared" si="84"/>
        <v>31.900407794913143</v>
      </c>
    </row>
    <row r="744" spans="1:11" ht="13.5" x14ac:dyDescent="0.25">
      <c r="A744" s="3">
        <v>43087</v>
      </c>
      <c r="B744" s="2">
        <v>32.359900000000003</v>
      </c>
      <c r="C744" s="2">
        <f t="shared" si="85"/>
        <v>-0.27149999999999608</v>
      </c>
      <c r="D744" s="2">
        <f t="shared" si="86"/>
        <v>32.66648</v>
      </c>
      <c r="E744" s="2">
        <f t="shared" si="88"/>
        <v>32.818119999999993</v>
      </c>
      <c r="F744" s="2">
        <f t="shared" si="89"/>
        <v>32.367714999999997</v>
      </c>
      <c r="G744" s="2">
        <f t="shared" si="83"/>
        <v>31.797710000000002</v>
      </c>
      <c r="H744" s="2">
        <f t="shared" si="87"/>
        <v>28.761954500000002</v>
      </c>
      <c r="I744" s="2">
        <f t="array" ref="I744">SUMPRODUCT(B728:B747, (ROW(B728:B747)-ROW(B728)+1)) / (20*21/2)</f>
        <v>32.611690952380954</v>
      </c>
      <c r="J744" s="2">
        <f t="shared" si="90"/>
        <v>32.409686406087339</v>
      </c>
      <c r="K744" s="2">
        <f t="shared" si="84"/>
        <v>31.918427097073412</v>
      </c>
    </row>
    <row r="745" spans="1:11" ht="13.5" x14ac:dyDescent="0.25">
      <c r="A745" s="3">
        <v>43088</v>
      </c>
      <c r="B745" s="2">
        <v>32.357199999999999</v>
      </c>
      <c r="C745" s="2">
        <f t="shared" si="85"/>
        <v>-2.7000000000043656E-3</v>
      </c>
      <c r="D745" s="2">
        <f t="shared" si="86"/>
        <v>32.556799999999996</v>
      </c>
      <c r="E745" s="2">
        <f t="shared" si="88"/>
        <v>32.750119999999995</v>
      </c>
      <c r="F745" s="2">
        <f t="shared" si="89"/>
        <v>32.422559999999997</v>
      </c>
      <c r="G745" s="2">
        <f t="shared" si="83"/>
        <v>31.808680000000003</v>
      </c>
      <c r="H745" s="2">
        <f t="shared" si="87"/>
        <v>28.802859500000004</v>
      </c>
      <c r="I745" s="2">
        <f t="array" ref="I745">SUMPRODUCT(B729:B748, (ROW(B729:B748)-ROW(B729)+1)) / (20*21/2)</f>
        <v>32.596961428571433</v>
      </c>
      <c r="J745" s="2">
        <f t="shared" si="90"/>
        <v>32.40468770074569</v>
      </c>
      <c r="K745" s="2">
        <f t="shared" si="84"/>
        <v>31.93563387758034</v>
      </c>
    </row>
    <row r="746" spans="1:11" ht="13.5" x14ac:dyDescent="0.25">
      <c r="A746" s="3">
        <v>43089</v>
      </c>
      <c r="B746" s="2">
        <v>32.357199999999999</v>
      </c>
      <c r="C746" s="2">
        <f t="shared" si="85"/>
        <v>0</v>
      </c>
      <c r="D746" s="2">
        <f t="shared" si="86"/>
        <v>32.467420000000004</v>
      </c>
      <c r="E746" s="2">
        <f t="shared" si="88"/>
        <v>32.682389999999991</v>
      </c>
      <c r="F746" s="2">
        <f t="shared" si="89"/>
        <v>32.470550000000003</v>
      </c>
      <c r="G746" s="2">
        <f t="shared" si="83"/>
        <v>31.819650000000003</v>
      </c>
      <c r="H746" s="2">
        <f t="shared" si="87"/>
        <v>28.843778000000007</v>
      </c>
      <c r="I746" s="2">
        <f t="array" ref="I746">SUMPRODUCT(B730:B749, (ROW(B730:B749)-ROW(B730)+1)) / (20*21/2)</f>
        <v>32.577783333333336</v>
      </c>
      <c r="J746" s="2">
        <f t="shared" si="90"/>
        <v>32.400165062579433</v>
      </c>
      <c r="K746" s="2">
        <f t="shared" si="84"/>
        <v>31.952165882381113</v>
      </c>
    </row>
    <row r="747" spans="1:11" ht="13.5" x14ac:dyDescent="0.25">
      <c r="A747" s="3">
        <v>43090</v>
      </c>
      <c r="B747" s="2">
        <v>32.359900000000003</v>
      </c>
      <c r="C747" s="2">
        <f t="shared" si="85"/>
        <v>2.7000000000043656E-3</v>
      </c>
      <c r="D747" s="2">
        <f t="shared" si="86"/>
        <v>32.413120000000006</v>
      </c>
      <c r="E747" s="2">
        <f t="shared" si="88"/>
        <v>32.627269999999996</v>
      </c>
      <c r="F747" s="2">
        <f t="shared" si="89"/>
        <v>32.514560000000003</v>
      </c>
      <c r="G747" s="2">
        <f t="shared" si="83"/>
        <v>31.833359999999999</v>
      </c>
      <c r="H747" s="2">
        <f t="shared" si="87"/>
        <v>28.885723500000008</v>
      </c>
      <c r="I747" s="2">
        <f t="array" ref="I747">SUMPRODUCT(B731:B750, (ROW(B731:B750)-ROW(B731)+1)) / (20*21/2)</f>
        <v>32.607569047619045</v>
      </c>
      <c r="J747" s="2">
        <f t="shared" si="90"/>
        <v>32.396330294714723</v>
      </c>
      <c r="K747" s="2">
        <f t="shared" si="84"/>
        <v>31.968155455621073</v>
      </c>
    </row>
    <row r="748" spans="1:11" ht="13.5" x14ac:dyDescent="0.25">
      <c r="A748" s="3">
        <v>43091</v>
      </c>
      <c r="B748" s="2">
        <v>32.359900000000003</v>
      </c>
      <c r="C748" s="2">
        <f t="shared" si="85"/>
        <v>0</v>
      </c>
      <c r="D748" s="2">
        <f t="shared" si="86"/>
        <v>32.358820000000001</v>
      </c>
      <c r="E748" s="2">
        <f t="shared" si="88"/>
        <v>32.57269999999999</v>
      </c>
      <c r="F748" s="2">
        <f t="shared" si="89"/>
        <v>32.558570000000003</v>
      </c>
      <c r="G748" s="2">
        <f t="shared" si="83"/>
        <v>31.839447999999997</v>
      </c>
      <c r="H748" s="2">
        <f t="shared" si="87"/>
        <v>28.927590000000009</v>
      </c>
      <c r="I748" s="2">
        <f t="array" ref="I748">SUMPRODUCT(B732:B751, (ROW(B732:B751)-ROW(B732)+1)) / (20*21/2)</f>
        <v>32.661508095238098</v>
      </c>
      <c r="J748" s="2">
        <f t="shared" si="90"/>
        <v>32.392860742837129</v>
      </c>
      <c r="K748" s="2">
        <f t="shared" si="84"/>
        <v>31.98351798677319</v>
      </c>
    </row>
    <row r="749" spans="1:11" ht="13.5" x14ac:dyDescent="0.25">
      <c r="A749" s="3">
        <v>43094</v>
      </c>
      <c r="B749" s="2">
        <v>32.357199999999999</v>
      </c>
      <c r="C749" s="2">
        <f t="shared" si="85"/>
        <v>-2.7000000000043656E-3</v>
      </c>
      <c r="D749" s="2">
        <f t="shared" si="86"/>
        <v>32.358280000000001</v>
      </c>
      <c r="E749" s="2">
        <f t="shared" si="88"/>
        <v>32.512379999999993</v>
      </c>
      <c r="F749" s="2">
        <f t="shared" si="89"/>
        <v>32.592850000000006</v>
      </c>
      <c r="G749" s="2">
        <f t="shared" si="83"/>
        <v>31.853159999999999</v>
      </c>
      <c r="H749" s="2">
        <f t="shared" si="87"/>
        <v>28.968258000000013</v>
      </c>
      <c r="I749" s="2">
        <f t="array" ref="I749">SUMPRODUCT(B733:B752, (ROW(B733:B752)-ROW(B733)+1)) / (20*21/2)</f>
        <v>32.712049999999998</v>
      </c>
      <c r="J749" s="2">
        <f t="shared" si="90"/>
        <v>32.389464481614546</v>
      </c>
      <c r="K749" s="2">
        <f t="shared" si="84"/>
        <v>31.998172183370322</v>
      </c>
    </row>
    <row r="750" spans="1:11" ht="13.5" x14ac:dyDescent="0.25">
      <c r="A750" s="3">
        <v>43095</v>
      </c>
      <c r="B750" s="2">
        <v>32.9056</v>
      </c>
      <c r="C750" s="2">
        <f t="shared" si="85"/>
        <v>0.54840000000000089</v>
      </c>
      <c r="D750" s="2">
        <f t="shared" si="86"/>
        <v>32.467959999999998</v>
      </c>
      <c r="E750" s="2">
        <f t="shared" si="88"/>
        <v>32.512379999999993</v>
      </c>
      <c r="F750" s="2">
        <f t="shared" si="89"/>
        <v>32.640840000000004</v>
      </c>
      <c r="G750" s="2">
        <f t="shared" si="83"/>
        <v>31.881733999999998</v>
      </c>
      <c r="H750" s="2">
        <f t="shared" si="87"/>
        <v>29.011800000000015</v>
      </c>
      <c r="I750" s="2">
        <f t="array" ref="I750">SUMPRODUCT(B734:B753, (ROW(B734:B753)-ROW(B734)+1)) / (20*21/2)</f>
        <v>32.778525238095234</v>
      </c>
      <c r="J750" s="2">
        <f t="shared" si="90"/>
        <v>32.438620245270307</v>
      </c>
      <c r="K750" s="2">
        <f t="shared" si="84"/>
        <v>32.033757587944038</v>
      </c>
    </row>
    <row r="751" spans="1:11" ht="13.5" x14ac:dyDescent="0.25">
      <c r="A751" s="3">
        <v>43096</v>
      </c>
      <c r="B751" s="2">
        <v>33.2072</v>
      </c>
      <c r="C751" s="2">
        <f t="shared" si="85"/>
        <v>0.30160000000000053</v>
      </c>
      <c r="D751" s="2">
        <f t="shared" si="86"/>
        <v>32.63796</v>
      </c>
      <c r="E751" s="2">
        <f t="shared" si="88"/>
        <v>32.552689999999998</v>
      </c>
      <c r="F751" s="2">
        <f t="shared" si="89"/>
        <v>32.703909999999993</v>
      </c>
      <c r="G751" s="2">
        <f t="shared" si="83"/>
        <v>31.91628399999999</v>
      </c>
      <c r="H751" s="2">
        <f t="shared" si="87"/>
        <v>29.059088000000017</v>
      </c>
      <c r="I751" s="2">
        <f t="array" ref="I751">SUMPRODUCT(B735:B754, (ROW(B735:B754)-ROW(B735)+1)) / (20*21/2)</f>
        <v>32.74048904761905</v>
      </c>
      <c r="J751" s="2">
        <f t="shared" si="90"/>
        <v>32.511818317149327</v>
      </c>
      <c r="K751" s="2">
        <f t="shared" si="84"/>
        <v>32.079774937436433</v>
      </c>
    </row>
    <row r="752" spans="1:11" ht="13.5" x14ac:dyDescent="0.25">
      <c r="A752" s="3">
        <v>43097</v>
      </c>
      <c r="B752" s="2">
        <v>33.2346</v>
      </c>
      <c r="C752" s="2">
        <f t="shared" si="85"/>
        <v>2.7400000000000091E-2</v>
      </c>
      <c r="D752" s="2">
        <f t="shared" si="86"/>
        <v>32.812899999999999</v>
      </c>
      <c r="E752" s="2">
        <f t="shared" si="88"/>
        <v>32.613010000000003</v>
      </c>
      <c r="F752" s="2">
        <f t="shared" si="89"/>
        <v>32.756010000000003</v>
      </c>
      <c r="G752" s="2">
        <f t="shared" si="83"/>
        <v>31.953027999999989</v>
      </c>
      <c r="H752" s="2">
        <f t="shared" si="87"/>
        <v>29.105459500000009</v>
      </c>
      <c r="I752" s="2">
        <f t="array" ref="I752">SUMPRODUCT(B736:B755, (ROW(B736:B755)-ROW(B736)+1)) / (20*21/2)</f>
        <v>32.754552857142848</v>
      </c>
      <c r="J752" s="2">
        <f t="shared" si="90"/>
        <v>32.580654667897008</v>
      </c>
      <c r="K752" s="2">
        <f t="shared" si="84"/>
        <v>32.125062194791866</v>
      </c>
    </row>
    <row r="753" spans="1:11" ht="13.5" x14ac:dyDescent="0.25">
      <c r="A753" s="3">
        <v>43098</v>
      </c>
      <c r="B753" s="2">
        <v>33.454000000000001</v>
      </c>
      <c r="C753" s="2">
        <f t="shared" si="85"/>
        <v>0.21940000000000026</v>
      </c>
      <c r="D753" s="2">
        <f t="shared" si="86"/>
        <v>33.03172</v>
      </c>
      <c r="E753" s="2">
        <f t="shared" si="88"/>
        <v>32.695270000000001</v>
      </c>
      <c r="F753" s="2">
        <f t="shared" si="89"/>
        <v>32.78398</v>
      </c>
      <c r="G753" s="2">
        <f t="shared" si="83"/>
        <v>31.996901999999992</v>
      </c>
      <c r="H753" s="2">
        <f t="shared" si="87"/>
        <v>29.149637000000013</v>
      </c>
      <c r="I753" s="2">
        <f t="array" ref="I753">SUMPRODUCT(B737:B756, (ROW(B737:B756)-ROW(B737)+1)) / (20*21/2)</f>
        <v>32.730071904761907</v>
      </c>
      <c r="J753" s="2">
        <f t="shared" si="90"/>
        <v>32.663830413811581</v>
      </c>
      <c r="K753" s="2">
        <f t="shared" si="84"/>
        <v>32.177177402839249</v>
      </c>
    </row>
    <row r="754" spans="1:11" ht="13.5" x14ac:dyDescent="0.25">
      <c r="A754" s="3">
        <v>43102</v>
      </c>
      <c r="B754" s="2">
        <v>32.384599999999999</v>
      </c>
      <c r="C754" s="2">
        <f t="shared" si="85"/>
        <v>-1.0694000000000017</v>
      </c>
      <c r="D754" s="2">
        <f t="shared" si="86"/>
        <v>33.037199999999999</v>
      </c>
      <c r="E754" s="2">
        <f t="shared" si="88"/>
        <v>32.697739999999996</v>
      </c>
      <c r="F754" s="2">
        <f t="shared" si="89"/>
        <v>32.757929999999995</v>
      </c>
      <c r="G754" s="2">
        <f t="shared" ref="G754:G817" si="91">AVERAGE(B705:B754)</f>
        <v>32.018289999999993</v>
      </c>
      <c r="H754" s="2">
        <f t="shared" si="87"/>
        <v>29.189771000000018</v>
      </c>
      <c r="I754" s="2">
        <f t="array" ref="I754">SUMPRODUCT(B738:B757, (ROW(B738:B757)-ROW(B738)+1)) / (20*21/2)</f>
        <v>32.744725238095242</v>
      </c>
      <c r="J754" s="2">
        <f t="shared" si="90"/>
        <v>32.637237041067621</v>
      </c>
      <c r="K754" s="2">
        <f t="shared" si="84"/>
        <v>32.185311622335746</v>
      </c>
    </row>
    <row r="755" spans="1:11" ht="13.5" x14ac:dyDescent="0.25">
      <c r="A755" s="3">
        <v>43103</v>
      </c>
      <c r="B755" s="2">
        <v>32.9056</v>
      </c>
      <c r="C755" s="2">
        <f t="shared" si="85"/>
        <v>0.5210000000000008</v>
      </c>
      <c r="D755" s="2">
        <f t="shared" si="86"/>
        <v>33.037199999999999</v>
      </c>
      <c r="E755" s="2">
        <f t="shared" si="88"/>
        <v>32.752579999999995</v>
      </c>
      <c r="F755" s="2">
        <f t="shared" si="89"/>
        <v>32.751349999999988</v>
      </c>
      <c r="G755" s="2">
        <f t="shared" si="91"/>
        <v>32.048453999999992</v>
      </c>
      <c r="H755" s="2">
        <f t="shared" si="87"/>
        <v>29.230811500000023</v>
      </c>
      <c r="I755" s="2">
        <f t="array" ref="I755">SUMPRODUCT(B739:B758, (ROW(B739:B758)-ROW(B739)+1)) / (20*21/2)</f>
        <v>32.828220952380953</v>
      </c>
      <c r="J755" s="2">
        <f t="shared" si="90"/>
        <v>32.6627954181088</v>
      </c>
      <c r="K755" s="2">
        <f t="shared" ref="K755:K818" si="92">$K$4*B755+(1-$K$4)*K754</f>
        <v>32.213558225381405</v>
      </c>
    </row>
    <row r="756" spans="1:11" ht="13.5" x14ac:dyDescent="0.25">
      <c r="A756" s="3">
        <v>43104</v>
      </c>
      <c r="B756" s="2">
        <v>32.494300000000003</v>
      </c>
      <c r="C756" s="2">
        <f t="shared" si="85"/>
        <v>-0.41129999999999711</v>
      </c>
      <c r="D756" s="2">
        <f t="shared" si="86"/>
        <v>32.894620000000003</v>
      </c>
      <c r="E756" s="2">
        <f t="shared" si="88"/>
        <v>32.766289999999998</v>
      </c>
      <c r="F756" s="2">
        <f t="shared" si="89"/>
        <v>32.724339999999991</v>
      </c>
      <c r="G756" s="2">
        <f t="shared" si="91"/>
        <v>32.066551999999994</v>
      </c>
      <c r="H756" s="2">
        <f t="shared" si="87"/>
        <v>29.268479000000021</v>
      </c>
      <c r="I756" s="2">
        <f t="array" ref="I756">SUMPRODUCT(B740:B759, (ROW(B740:B759)-ROW(B740)+1)) / (20*21/2)</f>
        <v>32.891955714285722</v>
      </c>
      <c r="J756" s="2">
        <f t="shared" si="90"/>
        <v>32.646748235431772</v>
      </c>
      <c r="K756" s="2">
        <f t="shared" si="92"/>
        <v>32.224567706738995</v>
      </c>
    </row>
    <row r="757" spans="1:11" ht="13.5" x14ac:dyDescent="0.25">
      <c r="A757" s="3">
        <v>43105</v>
      </c>
      <c r="B757" s="2">
        <v>32.8782</v>
      </c>
      <c r="C757" s="2">
        <f t="shared" si="85"/>
        <v>0.38389999999999702</v>
      </c>
      <c r="D757" s="2">
        <f t="shared" si="86"/>
        <v>32.823340000000002</v>
      </c>
      <c r="E757" s="2">
        <f t="shared" si="88"/>
        <v>32.818120000000008</v>
      </c>
      <c r="F757" s="2">
        <f t="shared" si="89"/>
        <v>32.722694999999995</v>
      </c>
      <c r="G757" s="2">
        <f t="shared" si="91"/>
        <v>32.092053999999997</v>
      </c>
      <c r="H757" s="2">
        <f t="shared" si="87"/>
        <v>29.308066000000021</v>
      </c>
      <c r="I757" s="2">
        <f t="array" ref="I757">SUMPRODUCT(B741:B760, (ROW(B741:B760)-ROW(B741)+1)) / (20*21/2)</f>
        <v>32.910118095238097</v>
      </c>
      <c r="J757" s="2">
        <f t="shared" si="90"/>
        <v>32.668791260628744</v>
      </c>
      <c r="K757" s="2">
        <f t="shared" si="92"/>
        <v>32.250200345690409</v>
      </c>
    </row>
    <row r="758" spans="1:11" ht="13.5" x14ac:dyDescent="0.25">
      <c r="A758" s="3">
        <v>43108</v>
      </c>
      <c r="B758" s="2">
        <v>33.599400000000003</v>
      </c>
      <c r="C758" s="2">
        <f t="shared" si="85"/>
        <v>0.72120000000000317</v>
      </c>
      <c r="D758" s="2">
        <f t="shared" si="86"/>
        <v>32.852420000000002</v>
      </c>
      <c r="E758" s="2">
        <f t="shared" si="88"/>
        <v>32.942070000000001</v>
      </c>
      <c r="F758" s="2">
        <f t="shared" si="89"/>
        <v>32.757384999999999</v>
      </c>
      <c r="G758" s="2">
        <f t="shared" si="91"/>
        <v>32.138835999999998</v>
      </c>
      <c r="H758" s="2">
        <f t="shared" si="87"/>
        <v>29.351351000000019</v>
      </c>
      <c r="I758" s="2">
        <f t="array" ref="I758">SUMPRODUCT(B742:B761, (ROW(B742:B761)-ROW(B742)+1)) / (20*21/2)</f>
        <v>32.973929047619045</v>
      </c>
      <c r="J758" s="2">
        <f t="shared" si="90"/>
        <v>32.757420664378387</v>
      </c>
      <c r="K758" s="2">
        <f t="shared" si="92"/>
        <v>32.303110136055494</v>
      </c>
    </row>
    <row r="759" spans="1:11" ht="13.5" x14ac:dyDescent="0.25">
      <c r="A759" s="3">
        <v>43109</v>
      </c>
      <c r="B759" s="2">
        <v>33.426600000000001</v>
      </c>
      <c r="C759" s="2">
        <f t="shared" si="85"/>
        <v>-0.17280000000000229</v>
      </c>
      <c r="D759" s="2">
        <f t="shared" si="86"/>
        <v>33.06082</v>
      </c>
      <c r="E759" s="2">
        <f t="shared" si="88"/>
        <v>33.049010000000003</v>
      </c>
      <c r="F759" s="2">
        <f t="shared" si="89"/>
        <v>32.780694999999994</v>
      </c>
      <c r="G759" s="2">
        <f t="shared" si="91"/>
        <v>32.181888000000001</v>
      </c>
      <c r="H759" s="2">
        <f t="shared" si="87"/>
        <v>29.394075000000015</v>
      </c>
      <c r="I759" s="2">
        <f t="array" ref="I759">SUMPRODUCT(B743:B762, (ROW(B743:B762)-ROW(B743)+1)) / (20*21/2)</f>
        <v>33.112997619047619</v>
      </c>
      <c r="J759" s="2">
        <f t="shared" si="90"/>
        <v>32.82115202967568</v>
      </c>
      <c r="K759" s="2">
        <f t="shared" si="92"/>
        <v>32.347168562092534</v>
      </c>
    </row>
    <row r="760" spans="1:11" ht="13.5" x14ac:dyDescent="0.25">
      <c r="A760" s="3">
        <v>43110</v>
      </c>
      <c r="B760" s="2">
        <v>32.971400000000003</v>
      </c>
      <c r="C760" s="2">
        <f t="shared" si="85"/>
        <v>-0.45519999999999783</v>
      </c>
      <c r="D760" s="2">
        <f t="shared" si="86"/>
        <v>33.073980000000006</v>
      </c>
      <c r="E760" s="2">
        <f t="shared" si="88"/>
        <v>33.055590000000009</v>
      </c>
      <c r="F760" s="2">
        <f t="shared" si="89"/>
        <v>32.783985000000001</v>
      </c>
      <c r="G760" s="2">
        <f t="shared" si="91"/>
        <v>32.21611</v>
      </c>
      <c r="H760" s="2">
        <f t="shared" si="87"/>
        <v>29.434523000000024</v>
      </c>
      <c r="I760" s="2">
        <f t="array" ref="I760">SUMPRODUCT(B744:B763, (ROW(B744:B763)-ROW(B744)+1)) / (20*21/2)</f>
        <v>33.24161238095239</v>
      </c>
      <c r="J760" s="2">
        <f t="shared" si="90"/>
        <v>32.835461360182755</v>
      </c>
      <c r="K760" s="2">
        <f t="shared" si="92"/>
        <v>32.371648226324204</v>
      </c>
    </row>
    <row r="761" spans="1:11" ht="13.5" x14ac:dyDescent="0.25">
      <c r="A761" s="3">
        <v>43111</v>
      </c>
      <c r="B761" s="2">
        <v>33.454000000000001</v>
      </c>
      <c r="C761" s="2">
        <f t="shared" si="85"/>
        <v>0.48259999999999792</v>
      </c>
      <c r="D761" s="2">
        <f t="shared" si="86"/>
        <v>33.265920000000008</v>
      </c>
      <c r="E761" s="2">
        <f t="shared" si="88"/>
        <v>33.080269999999999</v>
      </c>
      <c r="F761" s="2">
        <f t="shared" si="89"/>
        <v>32.816479999999999</v>
      </c>
      <c r="G761" s="2">
        <f t="shared" si="91"/>
        <v>32.259984000000003</v>
      </c>
      <c r="H761" s="2">
        <f t="shared" si="87"/>
        <v>29.476989000000017</v>
      </c>
      <c r="I761" s="2">
        <f t="array" ref="I761">SUMPRODUCT(B745:B764, (ROW(B745:B764)-ROW(B745)+1)) / (20*21/2)</f>
        <v>33.365142380952378</v>
      </c>
      <c r="J761" s="2">
        <f t="shared" si="90"/>
        <v>32.894369802070116</v>
      </c>
      <c r="K761" s="2">
        <f t="shared" si="92"/>
        <v>32.414093393919337</v>
      </c>
    </row>
    <row r="762" spans="1:11" ht="13.5" x14ac:dyDescent="0.25">
      <c r="A762" s="3">
        <v>43112</v>
      </c>
      <c r="B762" s="2">
        <v>34.276699999999998</v>
      </c>
      <c r="C762" s="2">
        <f t="shared" si="85"/>
        <v>0.82269999999999754</v>
      </c>
      <c r="D762" s="2">
        <f t="shared" si="86"/>
        <v>33.54562</v>
      </c>
      <c r="E762" s="2">
        <f t="shared" si="88"/>
        <v>33.184480000000001</v>
      </c>
      <c r="F762" s="2">
        <f t="shared" si="89"/>
        <v>32.898744999999998</v>
      </c>
      <c r="G762" s="2">
        <f t="shared" si="91"/>
        <v>32.320312000000001</v>
      </c>
      <c r="H762" s="2">
        <f t="shared" si="87"/>
        <v>29.52409500000002</v>
      </c>
      <c r="I762" s="2">
        <f t="array" ref="I762">SUMPRODUCT(B746:B765, (ROW(B746:B765)-ROW(B746)+1)) / (20*21/2)</f>
        <v>33.516106666666666</v>
      </c>
      <c r="J762" s="2">
        <f t="shared" si="90"/>
        <v>33.026020297111053</v>
      </c>
      <c r="K762" s="2">
        <f t="shared" si="92"/>
        <v>32.487136790236228</v>
      </c>
    </row>
    <row r="763" spans="1:11" ht="13.5" x14ac:dyDescent="0.25">
      <c r="A763" s="3">
        <v>43115</v>
      </c>
      <c r="B763" s="2">
        <v>34.249200000000002</v>
      </c>
      <c r="C763" s="2">
        <f t="shared" si="85"/>
        <v>-2.7499999999996305E-2</v>
      </c>
      <c r="D763" s="2">
        <f t="shared" si="86"/>
        <v>33.675580000000004</v>
      </c>
      <c r="E763" s="2">
        <f t="shared" si="88"/>
        <v>33.263999999999996</v>
      </c>
      <c r="F763" s="2">
        <f t="shared" si="89"/>
        <v>32.979634999999995</v>
      </c>
      <c r="G763" s="2">
        <f t="shared" si="91"/>
        <v>32.380034000000002</v>
      </c>
      <c r="H763" s="2">
        <f t="shared" si="87"/>
        <v>29.572906500000016</v>
      </c>
      <c r="I763" s="2">
        <f t="array" ref="I763">SUMPRODUCT(B747:B766, (ROW(B747:B766)-ROW(B747)+1)) / (20*21/2)</f>
        <v>33.723997619047616</v>
      </c>
      <c r="J763" s="2">
        <f t="shared" si="90"/>
        <v>33.142513602148092</v>
      </c>
      <c r="K763" s="2">
        <f t="shared" si="92"/>
        <v>32.556237308266184</v>
      </c>
    </row>
    <row r="764" spans="1:11" ht="13.5" x14ac:dyDescent="0.25">
      <c r="A764" s="3">
        <v>43116</v>
      </c>
      <c r="B764" s="2">
        <v>34.276699999999998</v>
      </c>
      <c r="C764" s="2">
        <f t="shared" si="85"/>
        <v>2.7499999999996305E-2</v>
      </c>
      <c r="D764" s="2">
        <f t="shared" si="86"/>
        <v>33.845600000000005</v>
      </c>
      <c r="E764" s="2">
        <f t="shared" si="88"/>
        <v>33.453209999999999</v>
      </c>
      <c r="F764" s="2">
        <f t="shared" si="89"/>
        <v>33.075474999999997</v>
      </c>
      <c r="G764" s="2">
        <f t="shared" si="91"/>
        <v>32.440306</v>
      </c>
      <c r="H764" s="2">
        <f t="shared" si="87"/>
        <v>29.622106000000016</v>
      </c>
      <c r="I764" s="2">
        <f t="array" ref="I764">SUMPRODUCT(B748:B767, (ROW(B748:B767)-ROW(B748)+1)) / (20*21/2)</f>
        <v>33.865296666666666</v>
      </c>
      <c r="J764" s="2">
        <f t="shared" si="90"/>
        <v>33.250531354324465</v>
      </c>
      <c r="K764" s="2">
        <f t="shared" si="92"/>
        <v>32.623706433432218</v>
      </c>
    </row>
    <row r="765" spans="1:11" ht="13.5" x14ac:dyDescent="0.25">
      <c r="A765" s="3">
        <v>43117</v>
      </c>
      <c r="B765" s="2">
        <v>34.660600000000002</v>
      </c>
      <c r="C765" s="2">
        <f t="shared" si="85"/>
        <v>0.38390000000000413</v>
      </c>
      <c r="D765" s="2">
        <f t="shared" si="86"/>
        <v>34.183439999999997</v>
      </c>
      <c r="E765" s="2">
        <f t="shared" si="88"/>
        <v>33.628710000000005</v>
      </c>
      <c r="F765" s="2">
        <f t="shared" si="89"/>
        <v>33.190645000000004</v>
      </c>
      <c r="G765" s="2">
        <f t="shared" si="91"/>
        <v>32.505624000000005</v>
      </c>
      <c r="H765" s="2">
        <f t="shared" si="87"/>
        <v>29.672974500000013</v>
      </c>
      <c r="I765" s="2">
        <f t="array" ref="I765">SUMPRODUCT(B749:B768, (ROW(B749:B768)-ROW(B749)+1)) / (20*21/2)</f>
        <v>33.958294761904767</v>
      </c>
      <c r="J765" s="2">
        <f t="shared" si="90"/>
        <v>33.384823606293565</v>
      </c>
      <c r="K765" s="2">
        <f t="shared" si="92"/>
        <v>32.703584612513311</v>
      </c>
    </row>
    <row r="766" spans="1:11" ht="13.5" x14ac:dyDescent="0.25">
      <c r="A766" s="3">
        <v>43118</v>
      </c>
      <c r="B766" s="2">
        <v>35.3735</v>
      </c>
      <c r="C766" s="2">
        <f t="shared" si="85"/>
        <v>0.71289999999999765</v>
      </c>
      <c r="D766" s="2">
        <f t="shared" si="86"/>
        <v>34.567340000000009</v>
      </c>
      <c r="E766" s="2">
        <f t="shared" si="88"/>
        <v>33.916629999999998</v>
      </c>
      <c r="F766" s="2">
        <f t="shared" si="89"/>
        <v>33.341459999999998</v>
      </c>
      <c r="G766" s="2">
        <f t="shared" si="91"/>
        <v>32.582404000000004</v>
      </c>
      <c r="H766" s="2">
        <f t="shared" si="87"/>
        <v>29.726223000000015</v>
      </c>
      <c r="I766" s="2">
        <f t="array" ref="I766">SUMPRODUCT(B750:B769, (ROW(B750:B769)-ROW(B750)+1)) / (20*21/2)</f>
        <v>34.093610476190477</v>
      </c>
      <c r="J766" s="2">
        <f t="shared" si="90"/>
        <v>33.574221358075128</v>
      </c>
      <c r="K766" s="2">
        <f t="shared" si="92"/>
        <v>32.808287176728477</v>
      </c>
    </row>
    <row r="767" spans="1:11" ht="13.5" x14ac:dyDescent="0.25">
      <c r="A767" s="3">
        <v>43119</v>
      </c>
      <c r="B767" s="2">
        <v>34.825099999999999</v>
      </c>
      <c r="C767" s="2">
        <f t="shared" si="85"/>
        <v>-0.54840000000000089</v>
      </c>
      <c r="D767" s="2">
        <f t="shared" si="86"/>
        <v>34.677019999999999</v>
      </c>
      <c r="E767" s="2">
        <f t="shared" si="88"/>
        <v>34.111319999999999</v>
      </c>
      <c r="F767" s="2">
        <f t="shared" si="89"/>
        <v>33.464720000000014</v>
      </c>
      <c r="G767" s="2">
        <f t="shared" si="91"/>
        <v>32.648216000000005</v>
      </c>
      <c r="H767" s="2">
        <f t="shared" si="87"/>
        <v>29.776597500000015</v>
      </c>
      <c r="I767" s="2">
        <f t="array" ref="I767">SUMPRODUCT(B751:B770, (ROW(B751:B770)-ROW(B751)+1)) / (20*21/2)</f>
        <v>34.229448095238098</v>
      </c>
      <c r="J767" s="2">
        <f t="shared" si="90"/>
        <v>33.693352657306065</v>
      </c>
      <c r="K767" s="2">
        <f t="shared" si="92"/>
        <v>32.887377875680301</v>
      </c>
    </row>
    <row r="768" spans="1:11" ht="13.5" x14ac:dyDescent="0.25">
      <c r="A768" s="3">
        <v>43122</v>
      </c>
      <c r="B768" s="2">
        <v>34.441200000000002</v>
      </c>
      <c r="C768" s="2">
        <f t="shared" si="85"/>
        <v>-0.38389999999999702</v>
      </c>
      <c r="D768" s="2">
        <f t="shared" si="86"/>
        <v>34.715420000000002</v>
      </c>
      <c r="E768" s="2">
        <f t="shared" si="88"/>
        <v>34.195499999999996</v>
      </c>
      <c r="F768" s="2">
        <f t="shared" si="89"/>
        <v>33.568785000000005</v>
      </c>
      <c r="G768" s="2">
        <f t="shared" si="91"/>
        <v>32.711834000000003</v>
      </c>
      <c r="H768" s="2">
        <f t="shared" si="87"/>
        <v>29.825013000000016</v>
      </c>
      <c r="I768" s="2">
        <f t="array" ref="I768">SUMPRODUCT(B752:B771, (ROW(B752:B771)-ROW(B752)+1)) / (20*21/2)</f>
        <v>34.349489999999996</v>
      </c>
      <c r="J768" s="2">
        <f t="shared" si="90"/>
        <v>33.764576213753109</v>
      </c>
      <c r="K768" s="2">
        <f t="shared" si="92"/>
        <v>32.948312076634018</v>
      </c>
    </row>
    <row r="769" spans="1:11" ht="13.5" x14ac:dyDescent="0.25">
      <c r="A769" s="3">
        <v>43123</v>
      </c>
      <c r="B769" s="2">
        <v>34.989600000000003</v>
      </c>
      <c r="C769" s="2">
        <f t="shared" si="85"/>
        <v>0.54840000000000089</v>
      </c>
      <c r="D769" s="2">
        <f t="shared" si="86"/>
        <v>34.857999999999997</v>
      </c>
      <c r="E769" s="2">
        <f t="shared" si="88"/>
        <v>34.351799999999997</v>
      </c>
      <c r="F769" s="2">
        <f t="shared" si="89"/>
        <v>33.700405000000003</v>
      </c>
      <c r="G769" s="2">
        <f t="shared" si="91"/>
        <v>32.785816000000004</v>
      </c>
      <c r="H769" s="2">
        <f t="shared" si="87"/>
        <v>29.873577000000015</v>
      </c>
      <c r="I769" s="2">
        <f t="array" ref="I769">SUMPRODUCT(B753:B772, (ROW(B753:B772)-ROW(B753)+1)) / (20*21/2)</f>
        <v>34.437147619047614</v>
      </c>
      <c r="J769" s="2">
        <f t="shared" si="90"/>
        <v>33.881245145776624</v>
      </c>
      <c r="K769" s="2">
        <f t="shared" si="92"/>
        <v>33.028362583432681</v>
      </c>
    </row>
    <row r="770" spans="1:11" ht="13.5" x14ac:dyDescent="0.25">
      <c r="A770" s="3">
        <v>43124</v>
      </c>
      <c r="B770" s="2">
        <v>35.1267</v>
      </c>
      <c r="C770" s="2">
        <f t="shared" si="85"/>
        <v>0.13709999999999667</v>
      </c>
      <c r="D770" s="2">
        <f t="shared" si="86"/>
        <v>34.951219999999999</v>
      </c>
      <c r="E770" s="2">
        <f t="shared" si="88"/>
        <v>34.567329999999991</v>
      </c>
      <c r="F770" s="2">
        <f t="shared" si="89"/>
        <v>33.811460000000004</v>
      </c>
      <c r="G770" s="2">
        <f t="shared" si="91"/>
        <v>32.863144000000005</v>
      </c>
      <c r="H770" s="2">
        <f t="shared" si="87"/>
        <v>29.920193500000014</v>
      </c>
      <c r="I770" s="2">
        <f t="array" ref="I770">SUMPRODUCT(B754:B773, (ROW(B754:B773)-ROW(B754)+1)) / (20*21/2)</f>
        <v>34.516964761904767</v>
      </c>
      <c r="J770" s="2">
        <f t="shared" si="90"/>
        <v>33.999859893797897</v>
      </c>
      <c r="K770" s="2">
        <f t="shared" si="92"/>
        <v>33.110650325258852</v>
      </c>
    </row>
    <row r="771" spans="1:11" ht="13.5" x14ac:dyDescent="0.25">
      <c r="A771" s="3">
        <v>43125</v>
      </c>
      <c r="B771" s="2">
        <v>35.071899999999999</v>
      </c>
      <c r="C771" s="2">
        <f t="shared" si="85"/>
        <v>-5.4800000000000182E-2</v>
      </c>
      <c r="D771" s="2">
        <f t="shared" si="86"/>
        <v>34.890900000000002</v>
      </c>
      <c r="E771" s="2">
        <f t="shared" si="88"/>
        <v>34.729120000000009</v>
      </c>
      <c r="F771" s="2">
        <f t="shared" si="89"/>
        <v>33.904695000000004</v>
      </c>
      <c r="G771" s="2">
        <f t="shared" si="91"/>
        <v>32.939923999999998</v>
      </c>
      <c r="H771" s="2">
        <f t="shared" si="87"/>
        <v>29.970406500000013</v>
      </c>
      <c r="I771" s="2">
        <f t="array" ref="I771">SUMPRODUCT(B755:B774, (ROW(B755:B774)-ROW(B755)+1)) / (20*21/2)</f>
        <v>34.610380476190485</v>
      </c>
      <c r="J771" s="2">
        <f t="shared" si="90"/>
        <v>34.101958951531429</v>
      </c>
      <c r="K771" s="2">
        <f t="shared" si="92"/>
        <v>33.187562077209485</v>
      </c>
    </row>
    <row r="772" spans="1:11" ht="13.5" x14ac:dyDescent="0.25">
      <c r="A772" s="3">
        <v>43126</v>
      </c>
      <c r="B772" s="2">
        <v>34.825099999999999</v>
      </c>
      <c r="C772" s="2">
        <f t="shared" ref="C772:C835" si="93">B772-B771</f>
        <v>-0.24680000000000035</v>
      </c>
      <c r="D772" s="2">
        <f t="shared" si="86"/>
        <v>34.890900000000002</v>
      </c>
      <c r="E772" s="2">
        <f t="shared" si="88"/>
        <v>34.78396</v>
      </c>
      <c r="F772" s="2">
        <f t="shared" si="89"/>
        <v>33.984220000000008</v>
      </c>
      <c r="G772" s="2">
        <f t="shared" si="91"/>
        <v>33.011220000000002</v>
      </c>
      <c r="H772" s="2">
        <f t="shared" si="87"/>
        <v>30.017490000000013</v>
      </c>
      <c r="I772" s="2">
        <f t="array" ref="I772">SUMPRODUCT(B756:B775, (ROW(B756:B775)-ROW(B756)+1)) / (20*21/2)</f>
        <v>34.731401428571431</v>
      </c>
      <c r="J772" s="2">
        <f t="shared" si="90"/>
        <v>34.170829527576053</v>
      </c>
      <c r="K772" s="2">
        <f t="shared" si="92"/>
        <v>33.251779250652248</v>
      </c>
    </row>
    <row r="773" spans="1:11" ht="13.5" x14ac:dyDescent="0.25">
      <c r="A773" s="3">
        <v>43129</v>
      </c>
      <c r="B773" s="2">
        <v>34.822299999999998</v>
      </c>
      <c r="C773" s="2">
        <f t="shared" si="93"/>
        <v>-2.8000000000005798E-3</v>
      </c>
      <c r="D773" s="2">
        <f t="shared" si="86"/>
        <v>34.967120000000001</v>
      </c>
      <c r="E773" s="2">
        <f t="shared" si="88"/>
        <v>34.841270000000002</v>
      </c>
      <c r="F773" s="2">
        <f t="shared" si="89"/>
        <v>34.052635000000002</v>
      </c>
      <c r="G773" s="2">
        <f t="shared" si="91"/>
        <v>33.084653999999993</v>
      </c>
      <c r="H773" s="2">
        <f t="shared" si="87"/>
        <v>30.062716500000015</v>
      </c>
      <c r="I773" s="2">
        <f t="array" ref="I773">SUMPRODUCT(B757:B776, (ROW(B757:B776)-ROW(B757)+1)) / (20*21/2)</f>
        <v>34.850726190476195</v>
      </c>
      <c r="J773" s="2">
        <f t="shared" si="90"/>
        <v>34.232874334473571</v>
      </c>
      <c r="K773" s="2">
        <f t="shared" si="92"/>
        <v>33.313368299646278</v>
      </c>
    </row>
    <row r="774" spans="1:11" ht="13.5" x14ac:dyDescent="0.25">
      <c r="A774" s="3">
        <v>43130</v>
      </c>
      <c r="B774" s="2">
        <v>35.033499999999997</v>
      </c>
      <c r="C774" s="2">
        <f t="shared" si="93"/>
        <v>0.21119999999999806</v>
      </c>
      <c r="D774" s="2">
        <f t="shared" ref="D774:D837" si="94">AVERAGE(B770:B774)</f>
        <v>34.975900000000003</v>
      </c>
      <c r="E774" s="2">
        <f t="shared" si="88"/>
        <v>34.91695</v>
      </c>
      <c r="F774" s="2">
        <f t="shared" si="89"/>
        <v>34.185080000000006</v>
      </c>
      <c r="G774" s="2">
        <f t="shared" si="91"/>
        <v>33.160665999999999</v>
      </c>
      <c r="H774" s="2">
        <f t="shared" si="87"/>
        <v>30.112132000000017</v>
      </c>
      <c r="I774" s="2">
        <f t="array" ref="I774">SUMPRODUCT(B758:B777, (ROW(B758:B777)-ROW(B758)+1)) / (20*21/2)</f>
        <v>35.015483333333329</v>
      </c>
      <c r="J774" s="2">
        <f t="shared" si="90"/>
        <v>34.30912439785704</v>
      </c>
      <c r="K774" s="2">
        <f t="shared" si="92"/>
        <v>33.38082444475819</v>
      </c>
    </row>
    <row r="775" spans="1:11" ht="13.5" x14ac:dyDescent="0.25">
      <c r="A775" s="3">
        <v>43131</v>
      </c>
      <c r="B775" s="2">
        <v>35.455800000000004</v>
      </c>
      <c r="C775" s="2">
        <f t="shared" si="93"/>
        <v>0.422300000000007</v>
      </c>
      <c r="D775" s="2">
        <f t="shared" si="94"/>
        <v>35.041719999999998</v>
      </c>
      <c r="E775" s="2">
        <f t="shared" si="88"/>
        <v>34.996470000000002</v>
      </c>
      <c r="F775" s="2">
        <f t="shared" si="89"/>
        <v>34.312590000000007</v>
      </c>
      <c r="G775" s="2">
        <f t="shared" si="91"/>
        <v>33.244575999999995</v>
      </c>
      <c r="H775" s="2">
        <f t="shared" si="87"/>
        <v>30.167358500000013</v>
      </c>
      <c r="I775" s="2">
        <f t="array" ref="I775">SUMPRODUCT(B759:B778, (ROW(B759:B778)-ROW(B759)+1)) / (20*21/2)</f>
        <v>35.207012380952378</v>
      </c>
      <c r="J775" s="2">
        <f t="shared" si="90"/>
        <v>34.41833159806113</v>
      </c>
      <c r="K775" s="2">
        <f t="shared" si="92"/>
        <v>33.462196035159828</v>
      </c>
    </row>
    <row r="776" spans="1:11" ht="13.5" x14ac:dyDescent="0.25">
      <c r="A776" s="3">
        <v>43132</v>
      </c>
      <c r="B776" s="2">
        <v>35.5655</v>
      </c>
      <c r="C776" s="2">
        <f t="shared" si="93"/>
        <v>0.10969999999999658</v>
      </c>
      <c r="D776" s="2">
        <f t="shared" si="94"/>
        <v>35.140439999999998</v>
      </c>
      <c r="E776" s="2">
        <f t="shared" si="88"/>
        <v>35.01567</v>
      </c>
      <c r="F776" s="2">
        <f t="shared" si="89"/>
        <v>34.466150000000006</v>
      </c>
      <c r="G776" s="2">
        <f t="shared" si="91"/>
        <v>33.327937999999989</v>
      </c>
      <c r="H776" s="2">
        <f t="shared" si="87"/>
        <v>30.221514000000017</v>
      </c>
      <c r="I776" s="2">
        <f t="array" ref="I776">SUMPRODUCT(B760:B779, (ROW(B760:B779)-ROW(B760)+1)) / (20*21/2)</f>
        <v>35.404419047619051</v>
      </c>
      <c r="J776" s="2">
        <f t="shared" si="90"/>
        <v>34.527585731579116</v>
      </c>
      <c r="K776" s="2">
        <f t="shared" si="92"/>
        <v>33.544678543584936</v>
      </c>
    </row>
    <row r="777" spans="1:11" ht="13.5" x14ac:dyDescent="0.25">
      <c r="A777" s="3">
        <v>43133</v>
      </c>
      <c r="B777" s="2">
        <v>36.196100000000001</v>
      </c>
      <c r="C777" s="2">
        <f t="shared" si="93"/>
        <v>0.63060000000000116</v>
      </c>
      <c r="D777" s="2">
        <f t="shared" si="94"/>
        <v>35.414639999999999</v>
      </c>
      <c r="E777" s="2">
        <f t="shared" si="88"/>
        <v>35.152769999999997</v>
      </c>
      <c r="F777" s="2">
        <f t="shared" si="89"/>
        <v>34.632045000000005</v>
      </c>
      <c r="G777" s="2">
        <f t="shared" si="91"/>
        <v>33.422265999999993</v>
      </c>
      <c r="H777" s="2">
        <f t="shared" si="87"/>
        <v>30.278743500000015</v>
      </c>
      <c r="I777" s="2">
        <f t="array" ref="I777">SUMPRODUCT(B761:B780, (ROW(B761:B780)-ROW(B761)+1)) / (20*21/2)</f>
        <v>35.538223809523807</v>
      </c>
      <c r="J777" s="2">
        <f t="shared" si="90"/>
        <v>34.686491852381103</v>
      </c>
      <c r="K777" s="2">
        <f t="shared" si="92"/>
        <v>33.648655855601213</v>
      </c>
    </row>
    <row r="778" spans="1:11" ht="13.5" x14ac:dyDescent="0.25">
      <c r="A778" s="3">
        <v>43136</v>
      </c>
      <c r="B778" s="2">
        <v>36.643099999999997</v>
      </c>
      <c r="C778" s="2">
        <f t="shared" si="93"/>
        <v>0.44699999999999562</v>
      </c>
      <c r="D778" s="2">
        <f t="shared" si="94"/>
        <v>35.778800000000004</v>
      </c>
      <c r="E778" s="2">
        <f t="shared" si="88"/>
        <v>35.372959999999999</v>
      </c>
      <c r="F778" s="2">
        <f t="shared" si="89"/>
        <v>34.784230000000001</v>
      </c>
      <c r="G778" s="2">
        <f t="shared" si="91"/>
        <v>33.525533999999993</v>
      </c>
      <c r="H778" s="2">
        <f t="shared" ref="H778:H841" si="95">AVERAGE(B579:B778)</f>
        <v>30.338208000000012</v>
      </c>
      <c r="I778" s="2">
        <f t="array" ref="I778">SUMPRODUCT(B762:B781, (ROW(B762:B781)-ROW(B762)+1)) / (20*21/2)</f>
        <v>35.692450952380952</v>
      </c>
      <c r="J778" s="2">
        <f t="shared" si="90"/>
        <v>34.872835485487663</v>
      </c>
      <c r="K778" s="2">
        <f t="shared" si="92"/>
        <v>33.766085037734499</v>
      </c>
    </row>
    <row r="779" spans="1:11" ht="13.5" x14ac:dyDescent="0.25">
      <c r="A779" s="3">
        <v>43137</v>
      </c>
      <c r="B779" s="2">
        <v>36.856999999999999</v>
      </c>
      <c r="C779" s="2">
        <f t="shared" si="93"/>
        <v>0.21390000000000242</v>
      </c>
      <c r="D779" s="2">
        <f t="shared" si="94"/>
        <v>36.143500000000003</v>
      </c>
      <c r="E779" s="2">
        <f t="shared" si="88"/>
        <v>35.559699999999999</v>
      </c>
      <c r="F779" s="2">
        <f t="shared" si="89"/>
        <v>34.955749999999995</v>
      </c>
      <c r="G779" s="2">
        <f t="shared" si="91"/>
        <v>33.629241999999991</v>
      </c>
      <c r="H779" s="2">
        <f t="shared" si="95"/>
        <v>30.399927000000016</v>
      </c>
      <c r="I779" s="2">
        <f t="array" ref="I779">SUMPRODUCT(B763:B782, (ROW(B763:B782)-ROW(B763)+1)) / (20*21/2)</f>
        <v>35.752656190476195</v>
      </c>
      <c r="J779" s="2">
        <f t="shared" si="90"/>
        <v>35.061803534488838</v>
      </c>
      <c r="K779" s="2">
        <f t="shared" si="92"/>
        <v>33.887297389195894</v>
      </c>
    </row>
    <row r="780" spans="1:11" ht="13.5" x14ac:dyDescent="0.25">
      <c r="A780" s="3">
        <v>43138</v>
      </c>
      <c r="B780" s="2">
        <v>36.360700000000001</v>
      </c>
      <c r="C780" s="2">
        <f t="shared" si="93"/>
        <v>-0.49629999999999797</v>
      </c>
      <c r="D780" s="2">
        <f t="shared" si="94"/>
        <v>36.324480000000001</v>
      </c>
      <c r="E780" s="2">
        <f t="shared" ref="E780:E843" si="96">AVERAGE(B771:B780)</f>
        <v>35.683099999999996</v>
      </c>
      <c r="F780" s="2">
        <f t="shared" si="89"/>
        <v>35.125214999999997</v>
      </c>
      <c r="G780" s="2">
        <f t="shared" si="91"/>
        <v>33.717539999999993</v>
      </c>
      <c r="H780" s="2">
        <f t="shared" si="95"/>
        <v>30.459823000000014</v>
      </c>
      <c r="I780" s="2">
        <f t="array" ref="I780">SUMPRODUCT(B764:B783, (ROW(B764:B783)-ROW(B764)+1)) / (20*21/2)</f>
        <v>35.860398571428568</v>
      </c>
      <c r="J780" s="2">
        <f t="shared" si="90"/>
        <v>35.185507959775613</v>
      </c>
      <c r="K780" s="2">
        <f t="shared" si="92"/>
        <v>33.984293570011744</v>
      </c>
    </row>
    <row r="781" spans="1:11" ht="13.5" x14ac:dyDescent="0.25">
      <c r="A781" s="3">
        <v>43139</v>
      </c>
      <c r="B781" s="2">
        <v>36.744599999999998</v>
      </c>
      <c r="C781" s="2">
        <f t="shared" si="93"/>
        <v>0.38389999999999702</v>
      </c>
      <c r="D781" s="2">
        <f t="shared" si="94"/>
        <v>36.560299999999998</v>
      </c>
      <c r="E781" s="2">
        <f t="shared" si="96"/>
        <v>35.850370000000005</v>
      </c>
      <c r="F781" s="2">
        <f t="shared" si="89"/>
        <v>35.289745000000003</v>
      </c>
      <c r="G781" s="2">
        <f t="shared" si="91"/>
        <v>33.813515999999993</v>
      </c>
      <c r="H781" s="2">
        <f t="shared" si="95"/>
        <v>30.521730500000018</v>
      </c>
      <c r="I781" s="2">
        <f t="array" ref="I781">SUMPRODUCT(B765:B784, (ROW(B765:B784)-ROW(B765)+1)) / (20*21/2)</f>
        <v>35.959492857142862</v>
      </c>
      <c r="J781" s="2">
        <f t="shared" si="90"/>
        <v>35.333992915987459</v>
      </c>
      <c r="K781" s="2">
        <f t="shared" si="92"/>
        <v>34.092540880991677</v>
      </c>
    </row>
    <row r="782" spans="1:11" ht="13.5" x14ac:dyDescent="0.25">
      <c r="A782" s="3">
        <v>43140</v>
      </c>
      <c r="B782" s="2">
        <v>35.921900000000001</v>
      </c>
      <c r="C782" s="2">
        <f t="shared" si="93"/>
        <v>-0.82269999999999754</v>
      </c>
      <c r="D782" s="2">
        <f t="shared" si="94"/>
        <v>36.505459999999999</v>
      </c>
      <c r="E782" s="2">
        <f t="shared" si="96"/>
        <v>35.960049999999995</v>
      </c>
      <c r="F782" s="2">
        <f t="shared" si="89"/>
        <v>35.372005000000001</v>
      </c>
      <c r="G782" s="2">
        <f t="shared" si="91"/>
        <v>33.888101999999996</v>
      </c>
      <c r="H782" s="2">
        <f t="shared" si="95"/>
        <v>30.579537500000018</v>
      </c>
      <c r="I782" s="2">
        <f t="array" ref="I782">SUMPRODUCT(B766:B785, (ROW(B766:B785)-ROW(B766)+1)) / (20*21/2)</f>
        <v>36.035346666666669</v>
      </c>
      <c r="J782" s="2">
        <f t="shared" si="90"/>
        <v>35.389984066845791</v>
      </c>
      <c r="K782" s="2">
        <f t="shared" si="92"/>
        <v>34.164280454286121</v>
      </c>
    </row>
    <row r="783" spans="1:11" ht="13.5" x14ac:dyDescent="0.25">
      <c r="A783" s="3">
        <v>43143</v>
      </c>
      <c r="B783" s="2">
        <v>36.503300000000003</v>
      </c>
      <c r="C783" s="2">
        <f t="shared" si="93"/>
        <v>0.58140000000000214</v>
      </c>
      <c r="D783" s="2">
        <f t="shared" si="94"/>
        <v>36.477499999999999</v>
      </c>
      <c r="E783" s="2">
        <f t="shared" si="96"/>
        <v>36.128150000000005</v>
      </c>
      <c r="F783" s="2">
        <f t="shared" si="89"/>
        <v>35.484709999999993</v>
      </c>
      <c r="G783" s="2">
        <f t="shared" si="91"/>
        <v>33.960275999999993</v>
      </c>
      <c r="H783" s="2">
        <f t="shared" si="95"/>
        <v>30.639606500000024</v>
      </c>
      <c r="I783" s="2">
        <f t="array" ref="I783">SUMPRODUCT(B767:B786, (ROW(B767:B786)-ROW(B767)+1)) / (20*21/2)</f>
        <v>36.110262380952378</v>
      </c>
      <c r="J783" s="2">
        <f t="shared" si="90"/>
        <v>35.496014155717624</v>
      </c>
      <c r="K783" s="2">
        <f t="shared" si="92"/>
        <v>34.256006710980785</v>
      </c>
    </row>
    <row r="784" spans="1:11" ht="13.5" x14ac:dyDescent="0.25">
      <c r="A784" s="3">
        <v>43144</v>
      </c>
      <c r="B784" s="2">
        <v>36.525199999999998</v>
      </c>
      <c r="C784" s="2">
        <f t="shared" si="93"/>
        <v>2.1899999999995146E-2</v>
      </c>
      <c r="D784" s="2">
        <f t="shared" si="94"/>
        <v>36.411140000000003</v>
      </c>
      <c r="E784" s="2">
        <f t="shared" si="96"/>
        <v>36.277320000000003</v>
      </c>
      <c r="F784" s="2">
        <f t="shared" si="89"/>
        <v>35.597134999999994</v>
      </c>
      <c r="G784" s="2">
        <f t="shared" si="91"/>
        <v>34.032667999999994</v>
      </c>
      <c r="H784" s="2">
        <f t="shared" si="95"/>
        <v>30.699666500000021</v>
      </c>
      <c r="I784" s="2">
        <f t="array" ref="I784">SUMPRODUCT(B768:B787, (ROW(B768:B787)-ROW(B768)+1)) / (20*21/2)</f>
        <v>36.172640476190473</v>
      </c>
      <c r="J784" s="2">
        <f t="shared" si="90"/>
        <v>35.594031855173085</v>
      </c>
      <c r="K784" s="2">
        <f t="shared" si="92"/>
        <v>34.344994683099181</v>
      </c>
    </row>
    <row r="785" spans="1:11" ht="13.5" x14ac:dyDescent="0.25">
      <c r="A785" s="3">
        <v>43145</v>
      </c>
      <c r="B785" s="2">
        <v>36.393599999999999</v>
      </c>
      <c r="C785" s="2">
        <f t="shared" si="93"/>
        <v>-0.13159999999999883</v>
      </c>
      <c r="D785" s="2">
        <f t="shared" si="94"/>
        <v>36.417719999999996</v>
      </c>
      <c r="E785" s="2">
        <f t="shared" si="96"/>
        <v>36.371099999999998</v>
      </c>
      <c r="F785" s="2">
        <f t="shared" si="89"/>
        <v>35.683785</v>
      </c>
      <c r="G785" s="2">
        <f t="shared" si="91"/>
        <v>34.099795999999998</v>
      </c>
      <c r="H785" s="2">
        <f t="shared" si="95"/>
        <v>30.759002500000022</v>
      </c>
      <c r="I785" s="2">
        <f t="array" ref="I785">SUMPRODUCT(B769:B788, (ROW(B769:B788)-ROW(B769)+1)) / (20*21/2)</f>
        <v>36.22206380952381</v>
      </c>
      <c r="J785" s="2">
        <f t="shared" si="90"/>
        <v>35.67018120229946</v>
      </c>
      <c r="K785" s="2">
        <f t="shared" si="92"/>
        <v>34.425332146507053</v>
      </c>
    </row>
    <row r="786" spans="1:11" ht="13.5" x14ac:dyDescent="0.25">
      <c r="A786" s="3">
        <v>43146</v>
      </c>
      <c r="B786" s="2">
        <v>36.470399999999998</v>
      </c>
      <c r="C786" s="2">
        <f t="shared" si="93"/>
        <v>7.6799999999998647E-2</v>
      </c>
      <c r="D786" s="2">
        <f t="shared" si="94"/>
        <v>36.362879999999997</v>
      </c>
      <c r="E786" s="2">
        <f t="shared" si="96"/>
        <v>36.461589999999994</v>
      </c>
      <c r="F786" s="2">
        <f t="shared" si="89"/>
        <v>35.738630000000008</v>
      </c>
      <c r="G786" s="2">
        <f t="shared" si="91"/>
        <v>34.168513999999995</v>
      </c>
      <c r="H786" s="2">
        <f t="shared" si="95"/>
        <v>30.817590500000023</v>
      </c>
      <c r="I786" s="2">
        <f t="array" ref="I786">SUMPRODUCT(B770:B789, (ROW(B770:B789)-ROW(B770)+1)) / (20*21/2)</f>
        <v>36.249140476190476</v>
      </c>
      <c r="J786" s="2">
        <f t="shared" si="90"/>
        <v>35.746392516366178</v>
      </c>
      <c r="K786" s="2">
        <f t="shared" si="92"/>
        <v>34.50553088585972</v>
      </c>
    </row>
    <row r="787" spans="1:11" ht="13.5" x14ac:dyDescent="0.25">
      <c r="A787" s="3">
        <v>43147</v>
      </c>
      <c r="B787" s="2">
        <v>36.393599999999999</v>
      </c>
      <c r="C787" s="2">
        <f t="shared" si="93"/>
        <v>-7.6799999999998647E-2</v>
      </c>
      <c r="D787" s="2">
        <f t="shared" si="94"/>
        <v>36.457219999999992</v>
      </c>
      <c r="E787" s="2">
        <f t="shared" si="96"/>
        <v>36.481339999999996</v>
      </c>
      <c r="F787" s="2">
        <f t="shared" si="89"/>
        <v>35.817054999999996</v>
      </c>
      <c r="G787" s="2">
        <f t="shared" si="91"/>
        <v>34.238164000000005</v>
      </c>
      <c r="H787" s="2">
        <f t="shared" si="95"/>
        <v>30.875794500000026</v>
      </c>
      <c r="I787" s="2">
        <f t="array" ref="I787">SUMPRODUCT(B771:B790, (ROW(B771:B790)-ROW(B771)+1)) / (20*21/2)</f>
        <v>36.270995714285711</v>
      </c>
      <c r="J787" s="2">
        <f t="shared" si="90"/>
        <v>35.80803132433131</v>
      </c>
      <c r="K787" s="2">
        <f t="shared" si="92"/>
        <v>34.579572811904434</v>
      </c>
    </row>
    <row r="788" spans="1:11" ht="13.5" x14ac:dyDescent="0.25">
      <c r="A788" s="3">
        <v>43150</v>
      </c>
      <c r="B788" s="2">
        <v>36.335999999999999</v>
      </c>
      <c r="C788" s="2">
        <f t="shared" si="93"/>
        <v>-5.7600000000000762E-2</v>
      </c>
      <c r="D788" s="2">
        <f t="shared" si="94"/>
        <v>36.423760000000001</v>
      </c>
      <c r="E788" s="2">
        <f t="shared" si="96"/>
        <v>36.450629999999997</v>
      </c>
      <c r="F788" s="2">
        <f t="shared" ref="F788:F851" si="97">AVERAGE(B769:B788)</f>
        <v>35.911794999999998</v>
      </c>
      <c r="G788" s="2">
        <f t="shared" si="91"/>
        <v>34.306772000000002</v>
      </c>
      <c r="H788" s="2">
        <f t="shared" si="95"/>
        <v>30.933065500000026</v>
      </c>
      <c r="I788" s="2">
        <f t="array" ref="I788">SUMPRODUCT(B772:B791, (ROW(B772:B791)-ROW(B772)+1)) / (20*21/2)</f>
        <v>36.390627619047621</v>
      </c>
      <c r="J788" s="2">
        <f t="shared" si="90"/>
        <v>35.858314055347371</v>
      </c>
      <c r="K788" s="2">
        <f t="shared" si="92"/>
        <v>34.648452309476809</v>
      </c>
    </row>
    <row r="789" spans="1:11" ht="13.5" x14ac:dyDescent="0.25">
      <c r="A789" s="3">
        <v>43151</v>
      </c>
      <c r="B789" s="2">
        <v>36.196100000000001</v>
      </c>
      <c r="C789" s="2">
        <f t="shared" si="93"/>
        <v>-0.13989999999999725</v>
      </c>
      <c r="D789" s="2">
        <f t="shared" si="94"/>
        <v>36.357939999999999</v>
      </c>
      <c r="E789" s="2">
        <f t="shared" si="96"/>
        <v>36.384540000000001</v>
      </c>
      <c r="F789" s="2">
        <f t="shared" si="97"/>
        <v>35.972120000000004</v>
      </c>
      <c r="G789" s="2">
        <f t="shared" si="91"/>
        <v>34.371486000000004</v>
      </c>
      <c r="H789" s="2">
        <f t="shared" si="95"/>
        <v>30.988978500000027</v>
      </c>
      <c r="I789" s="2">
        <f t="array" ref="I789">SUMPRODUCT(B773:B792, (ROW(B773:B792)-ROW(B773)+1)) / (20*21/2)</f>
        <v>36.474925714285718</v>
      </c>
      <c r="J789" s="2">
        <f t="shared" ref="J789:J852" si="98">$J$4*B789+J788*(1-$J$4)</f>
        <v>35.890484145314282</v>
      </c>
      <c r="K789" s="2">
        <f t="shared" si="92"/>
        <v>34.709144375771835</v>
      </c>
    </row>
    <row r="790" spans="1:11" ht="13.5" x14ac:dyDescent="0.25">
      <c r="A790" s="3">
        <v>43152</v>
      </c>
      <c r="B790" s="2">
        <v>36.201599999999999</v>
      </c>
      <c r="C790" s="2">
        <f t="shared" si="93"/>
        <v>5.49999999999784E-3</v>
      </c>
      <c r="D790" s="2">
        <f t="shared" si="94"/>
        <v>36.319539999999996</v>
      </c>
      <c r="E790" s="2">
        <f t="shared" si="96"/>
        <v>36.368629999999996</v>
      </c>
      <c r="F790" s="2">
        <f t="shared" si="97"/>
        <v>36.025864999999996</v>
      </c>
      <c r="G790" s="2">
        <f t="shared" si="91"/>
        <v>34.437406000000003</v>
      </c>
      <c r="H790" s="2">
        <f t="shared" si="95"/>
        <v>31.044090000000029</v>
      </c>
      <c r="I790" s="2">
        <f t="array" ref="I790">SUMPRODUCT(B774:B793, (ROW(B774:B793)-ROW(B774)+1)) / (20*21/2)</f>
        <v>36.535450476190476</v>
      </c>
      <c r="J790" s="2">
        <f t="shared" si="98"/>
        <v>35.920114226712926</v>
      </c>
      <c r="K790" s="2">
        <f t="shared" si="92"/>
        <v>34.767672047310192</v>
      </c>
    </row>
    <row r="791" spans="1:11" ht="13.5" x14ac:dyDescent="0.25">
      <c r="A791" s="3">
        <v>43153</v>
      </c>
      <c r="B791" s="2">
        <v>37.281999999999996</v>
      </c>
      <c r="C791" s="2">
        <f t="shared" si="93"/>
        <v>1.0803999999999974</v>
      </c>
      <c r="D791" s="2">
        <f t="shared" si="94"/>
        <v>36.481859999999998</v>
      </c>
      <c r="E791" s="2">
        <f t="shared" si="96"/>
        <v>36.422369999999994</v>
      </c>
      <c r="F791" s="2">
        <f t="shared" si="97"/>
        <v>36.136370000000007</v>
      </c>
      <c r="G791" s="2">
        <f t="shared" si="91"/>
        <v>34.526964000000007</v>
      </c>
      <c r="H791" s="2">
        <f t="shared" si="95"/>
        <v>31.104643000000028</v>
      </c>
      <c r="I791" s="2">
        <f t="array" ref="I791">SUMPRODUCT(B775:B794, (ROW(B775:B794)-ROW(B775)+1)) / (20*21/2)</f>
        <v>36.599482857142853</v>
      </c>
      <c r="J791" s="2">
        <f t="shared" si="98"/>
        <v>36.049817633692648</v>
      </c>
      <c r="K791" s="2">
        <f t="shared" si="92"/>
        <v>34.866273143494105</v>
      </c>
    </row>
    <row r="792" spans="1:11" ht="13.5" x14ac:dyDescent="0.25">
      <c r="A792" s="3">
        <v>43154</v>
      </c>
      <c r="B792" s="2">
        <v>37.021500000000003</v>
      </c>
      <c r="C792" s="2">
        <f t="shared" si="93"/>
        <v>-0.26049999999999329</v>
      </c>
      <c r="D792" s="2">
        <f t="shared" si="94"/>
        <v>36.607439999999997</v>
      </c>
      <c r="E792" s="2">
        <f t="shared" si="96"/>
        <v>36.532329999999995</v>
      </c>
      <c r="F792" s="2">
        <f t="shared" si="97"/>
        <v>36.246189999999999</v>
      </c>
      <c r="G792" s="2">
        <f t="shared" si="91"/>
        <v>34.614766000000003</v>
      </c>
      <c r="H792" s="2">
        <f t="shared" si="95"/>
        <v>31.167053000000024</v>
      </c>
      <c r="I792" s="2">
        <f t="array" ref="I792">SUMPRODUCT(B776:B795, (ROW(B776:B795)-ROW(B776)+1)) / (20*21/2)</f>
        <v>36.750419999999998</v>
      </c>
      <c r="J792" s="2">
        <f t="shared" si="98"/>
        <v>36.142358811436203</v>
      </c>
      <c r="K792" s="2">
        <f t="shared" si="92"/>
        <v>34.950791843749236</v>
      </c>
    </row>
    <row r="793" spans="1:11" ht="13.5" x14ac:dyDescent="0.25">
      <c r="A793" s="3">
        <v>43157</v>
      </c>
      <c r="B793" s="2">
        <v>36.881700000000002</v>
      </c>
      <c r="C793" s="2">
        <f t="shared" si="93"/>
        <v>-0.13980000000000103</v>
      </c>
      <c r="D793" s="2">
        <f t="shared" si="94"/>
        <v>36.71658</v>
      </c>
      <c r="E793" s="2">
        <f t="shared" si="96"/>
        <v>36.570170000000005</v>
      </c>
      <c r="F793" s="2">
        <f t="shared" si="97"/>
        <v>36.349159999999998</v>
      </c>
      <c r="G793" s="2">
        <f t="shared" si="91"/>
        <v>34.69977200000001</v>
      </c>
      <c r="H793" s="2">
        <f t="shared" si="95"/>
        <v>31.225459500000024</v>
      </c>
      <c r="I793" s="2">
        <f t="array" ref="I793">SUMPRODUCT(B777:B796, (ROW(B777:B796)-ROW(B777)+1)) / (20*21/2)</f>
        <v>36.883854285714285</v>
      </c>
      <c r="J793" s="2">
        <f t="shared" si="98"/>
        <v>36.212772257966087</v>
      </c>
      <c r="K793" s="2">
        <f t="shared" si="92"/>
        <v>35.02651373222966</v>
      </c>
    </row>
    <row r="794" spans="1:11" ht="13.5" x14ac:dyDescent="0.25">
      <c r="A794" s="3">
        <v>43158</v>
      </c>
      <c r="B794" s="2">
        <v>37.021500000000003</v>
      </c>
      <c r="C794" s="2">
        <f t="shared" si="93"/>
        <v>0.13980000000000103</v>
      </c>
      <c r="D794" s="2">
        <f t="shared" si="94"/>
        <v>36.881659999999997</v>
      </c>
      <c r="E794" s="2">
        <f t="shared" si="96"/>
        <v>36.619799999999998</v>
      </c>
      <c r="F794" s="2">
        <f t="shared" si="97"/>
        <v>36.448560000000001</v>
      </c>
      <c r="G794" s="2">
        <f t="shared" si="91"/>
        <v>34.79300400000001</v>
      </c>
      <c r="H794" s="2">
        <f t="shared" si="95"/>
        <v>31.28418300000002</v>
      </c>
      <c r="I794" s="2">
        <f t="array" ref="I794">SUMPRODUCT(B778:B797, (ROW(B778:B797)-ROW(B778)+1)) / (20*21/2)</f>
        <v>37.008417142857141</v>
      </c>
      <c r="J794" s="2">
        <f t="shared" si="98"/>
        <v>36.289793947683599</v>
      </c>
      <c r="K794" s="2">
        <f t="shared" si="92"/>
        <v>35.104748487828495</v>
      </c>
    </row>
    <row r="795" spans="1:11" ht="13.5" x14ac:dyDescent="0.25">
      <c r="A795" s="3">
        <v>43159</v>
      </c>
      <c r="B795" s="2">
        <v>38.0334</v>
      </c>
      <c r="C795" s="2">
        <f t="shared" si="93"/>
        <v>1.0118999999999971</v>
      </c>
      <c r="D795" s="2">
        <f t="shared" si="94"/>
        <v>37.248020000000004</v>
      </c>
      <c r="E795" s="2">
        <f t="shared" si="96"/>
        <v>36.78378</v>
      </c>
      <c r="F795" s="2">
        <f t="shared" si="97"/>
        <v>36.577440000000003</v>
      </c>
      <c r="G795" s="2">
        <f t="shared" si="91"/>
        <v>34.906528000000009</v>
      </c>
      <c r="H795" s="2">
        <f t="shared" si="95"/>
        <v>31.349414500000027</v>
      </c>
      <c r="I795" s="2">
        <f t="array" ref="I795">SUMPRODUCT(B779:B798, (ROW(B779:B798)-ROW(B779)+1)) / (20*21/2)</f>
        <v>37.160923333333329</v>
      </c>
      <c r="J795" s="2">
        <f t="shared" si="98"/>
        <v>36.45585166695183</v>
      </c>
      <c r="K795" s="2">
        <f t="shared" si="92"/>
        <v>35.219597566737178</v>
      </c>
    </row>
    <row r="796" spans="1:11" ht="13.5" x14ac:dyDescent="0.25">
      <c r="A796" s="3">
        <v>43160</v>
      </c>
      <c r="B796" s="2">
        <v>37.978499999999997</v>
      </c>
      <c r="C796" s="2">
        <f t="shared" si="93"/>
        <v>-5.4900000000003502E-2</v>
      </c>
      <c r="D796" s="2">
        <f t="shared" si="94"/>
        <v>37.387320000000003</v>
      </c>
      <c r="E796" s="2">
        <f t="shared" si="96"/>
        <v>36.93459</v>
      </c>
      <c r="F796" s="2">
        <f t="shared" si="97"/>
        <v>36.698089999999993</v>
      </c>
      <c r="G796" s="2">
        <f t="shared" si="91"/>
        <v>35.018954000000015</v>
      </c>
      <c r="H796" s="2">
        <f t="shared" si="95"/>
        <v>31.415543000000024</v>
      </c>
      <c r="I796" s="2">
        <f t="array" ref="I796">SUMPRODUCT(B780:B799, (ROW(B780:B799)-ROW(B780)+1)) / (20*21/2)</f>
        <v>37.305111428571422</v>
      </c>
      <c r="J796" s="2">
        <f t="shared" si="98"/>
        <v>36.600865793908795</v>
      </c>
      <c r="K796" s="2">
        <f t="shared" si="92"/>
        <v>35.327789819021994</v>
      </c>
    </row>
    <row r="797" spans="1:11" ht="13.5" x14ac:dyDescent="0.25">
      <c r="A797" s="3">
        <v>43161</v>
      </c>
      <c r="B797" s="2">
        <v>38.006</v>
      </c>
      <c r="C797" s="2">
        <f t="shared" si="93"/>
        <v>2.7500000000003411E-2</v>
      </c>
      <c r="D797" s="2">
        <f t="shared" si="94"/>
        <v>37.584220000000002</v>
      </c>
      <c r="E797" s="2">
        <f t="shared" si="96"/>
        <v>37.095829999999999</v>
      </c>
      <c r="F797" s="2">
        <f t="shared" si="97"/>
        <v>36.788584999999998</v>
      </c>
      <c r="G797" s="2">
        <f t="shared" si="91"/>
        <v>35.131876000000013</v>
      </c>
      <c r="H797" s="2">
        <f t="shared" si="95"/>
        <v>31.481809000000027</v>
      </c>
      <c r="I797" s="2">
        <f t="array" ref="I797">SUMPRODUCT(B781:B800, (ROW(B781:B800)-ROW(B781)+1)) / (20*21/2)</f>
        <v>37.468114285714286</v>
      </c>
      <c r="J797" s="2">
        <f t="shared" si="98"/>
        <v>36.734688099250818</v>
      </c>
      <c r="K797" s="2">
        <f t="shared" si="92"/>
        <v>35.432817669256423</v>
      </c>
    </row>
    <row r="798" spans="1:11" ht="13.5" x14ac:dyDescent="0.25">
      <c r="A798" s="3">
        <v>43164</v>
      </c>
      <c r="B798" s="2">
        <v>38.389899999999997</v>
      </c>
      <c r="C798" s="2">
        <f t="shared" si="93"/>
        <v>0.38389999999999702</v>
      </c>
      <c r="D798" s="2">
        <f t="shared" si="94"/>
        <v>37.885860000000001</v>
      </c>
      <c r="E798" s="2">
        <f t="shared" si="96"/>
        <v>37.301220000000001</v>
      </c>
      <c r="F798" s="2">
        <f t="shared" si="97"/>
        <v>36.875924999999995</v>
      </c>
      <c r="G798" s="2">
        <f t="shared" si="91"/>
        <v>35.252476000000009</v>
      </c>
      <c r="H798" s="2">
        <f t="shared" si="95"/>
        <v>31.54869100000003</v>
      </c>
      <c r="I798" s="2">
        <f t="array" ref="I798">SUMPRODUCT(B782:B801, (ROW(B782:B801)-ROW(B782)+1)) / (20*21/2)</f>
        <v>37.61752952380953</v>
      </c>
      <c r="J798" s="2">
        <f t="shared" si="98"/>
        <v>36.892327327893597</v>
      </c>
      <c r="K798" s="2">
        <f t="shared" si="92"/>
        <v>35.54878168222676</v>
      </c>
    </row>
    <row r="799" spans="1:11" ht="13.5" x14ac:dyDescent="0.25">
      <c r="A799" s="3">
        <v>43165</v>
      </c>
      <c r="B799" s="2">
        <v>38.389899999999997</v>
      </c>
      <c r="C799" s="2">
        <f t="shared" si="93"/>
        <v>0</v>
      </c>
      <c r="D799" s="2">
        <f t="shared" si="94"/>
        <v>38.159540000000007</v>
      </c>
      <c r="E799" s="2">
        <f t="shared" si="96"/>
        <v>37.520600000000002</v>
      </c>
      <c r="F799" s="2">
        <f t="shared" si="97"/>
        <v>36.952569999999994</v>
      </c>
      <c r="G799" s="2">
        <f t="shared" si="91"/>
        <v>35.373130000000003</v>
      </c>
      <c r="H799" s="2">
        <f t="shared" si="95"/>
        <v>31.61623150000003</v>
      </c>
      <c r="I799" s="2">
        <f t="array" ref="I799">SUMPRODUCT(B783:B802, (ROW(B783:B802)-ROW(B783)+1)) / (20*21/2)</f>
        <v>37.734697142857144</v>
      </c>
      <c r="J799" s="2">
        <f t="shared" si="98"/>
        <v>37.034953296665634</v>
      </c>
      <c r="K799" s="2">
        <f t="shared" si="92"/>
        <v>35.66019808684532</v>
      </c>
    </row>
    <row r="800" spans="1:11" ht="13.5" x14ac:dyDescent="0.25">
      <c r="A800" s="3">
        <v>43166</v>
      </c>
      <c r="B800" s="2">
        <v>38.664099999999998</v>
      </c>
      <c r="C800" s="2">
        <f t="shared" si="93"/>
        <v>0.27420000000000044</v>
      </c>
      <c r="D800" s="2">
        <f t="shared" si="94"/>
        <v>38.285679999999999</v>
      </c>
      <c r="E800" s="2">
        <f t="shared" si="96"/>
        <v>37.766850000000005</v>
      </c>
      <c r="F800" s="2">
        <f t="shared" si="97"/>
        <v>37.067740000000001</v>
      </c>
      <c r="G800" s="2">
        <f t="shared" si="91"/>
        <v>35.488300000000002</v>
      </c>
      <c r="H800" s="2">
        <f t="shared" si="95"/>
        <v>31.685143000000028</v>
      </c>
      <c r="I800" s="2">
        <f t="array" ref="I800">SUMPRODUCT(B784:B803, (ROW(B784:B803)-ROW(B784)+1)) / (20*21/2)</f>
        <v>37.842451904761916</v>
      </c>
      <c r="J800" s="2">
        <f t="shared" si="98"/>
        <v>37.190110125554618</v>
      </c>
      <c r="K800" s="2">
        <f t="shared" si="92"/>
        <v>35.777998161870997</v>
      </c>
    </row>
    <row r="801" spans="1:11" ht="13.5" x14ac:dyDescent="0.25">
      <c r="A801" s="3">
        <v>43167</v>
      </c>
      <c r="B801" s="2">
        <v>38.636600000000001</v>
      </c>
      <c r="C801" s="2">
        <f t="shared" si="93"/>
        <v>-2.7499999999996305E-2</v>
      </c>
      <c r="D801" s="2">
        <f t="shared" si="94"/>
        <v>38.417299999999997</v>
      </c>
      <c r="E801" s="2">
        <f t="shared" si="96"/>
        <v>37.90231</v>
      </c>
      <c r="F801" s="2">
        <f t="shared" si="97"/>
        <v>37.16234</v>
      </c>
      <c r="G801" s="2">
        <f t="shared" si="91"/>
        <v>35.596888000000007</v>
      </c>
      <c r="H801" s="2">
        <f t="shared" si="95"/>
        <v>31.75325850000003</v>
      </c>
      <c r="I801" s="2">
        <f t="array" ref="I801">SUMPRODUCT(B785:B804, (ROW(B785:B804)-ROW(B785)+1)) / (20*21/2)</f>
        <v>37.967206666666669</v>
      </c>
      <c r="J801" s="2">
        <f t="shared" si="98"/>
        <v>37.327871065977995</v>
      </c>
      <c r="K801" s="2">
        <f t="shared" si="92"/>
        <v>35.890100194738807</v>
      </c>
    </row>
    <row r="802" spans="1:11" ht="13.5" x14ac:dyDescent="0.25">
      <c r="A802" s="3">
        <v>43168</v>
      </c>
      <c r="B802" s="2">
        <v>38.392600000000002</v>
      </c>
      <c r="C802" s="2">
        <f t="shared" si="93"/>
        <v>-0.24399999999999977</v>
      </c>
      <c r="D802" s="2">
        <f t="shared" si="94"/>
        <v>38.494619999999998</v>
      </c>
      <c r="E802" s="2">
        <f t="shared" si="96"/>
        <v>38.03942</v>
      </c>
      <c r="F802" s="2">
        <f t="shared" si="97"/>
        <v>37.285874999999997</v>
      </c>
      <c r="G802" s="2">
        <f t="shared" si="91"/>
        <v>35.700048000000002</v>
      </c>
      <c r="H802" s="2">
        <f t="shared" si="95"/>
        <v>31.820812500000031</v>
      </c>
      <c r="I802" s="2">
        <f t="array" ref="I802">SUMPRODUCT(B786:B805, (ROW(B786:B805)-ROW(B786)+1)) / (20*21/2)</f>
        <v>38.08164571428572</v>
      </c>
      <c r="J802" s="2">
        <f t="shared" si="98"/>
        <v>37.429273821599139</v>
      </c>
      <c r="K802" s="2">
        <f t="shared" si="92"/>
        <v>35.988237442003957</v>
      </c>
    </row>
    <row r="803" spans="1:11" ht="13.5" x14ac:dyDescent="0.25">
      <c r="A803" s="3">
        <v>43171</v>
      </c>
      <c r="B803" s="2">
        <v>38.417299999999997</v>
      </c>
      <c r="C803" s="2">
        <f t="shared" si="93"/>
        <v>2.4699999999995725E-2</v>
      </c>
      <c r="D803" s="2">
        <f t="shared" si="94"/>
        <v>38.500099999999996</v>
      </c>
      <c r="E803" s="2">
        <f t="shared" si="96"/>
        <v>38.192980000000006</v>
      </c>
      <c r="F803" s="2">
        <f t="shared" si="97"/>
        <v>37.381575000000005</v>
      </c>
      <c r="G803" s="2">
        <f t="shared" si="91"/>
        <v>35.799314000000003</v>
      </c>
      <c r="H803" s="2">
        <f t="shared" si="95"/>
        <v>31.888490000000029</v>
      </c>
      <c r="I803" s="2">
        <f t="array" ref="I803">SUMPRODUCT(B787:B806, (ROW(B787:B806)-ROW(B787)+1)) / (20*21/2)</f>
        <v>38.189056666666673</v>
      </c>
      <c r="J803" s="2">
        <f t="shared" si="98"/>
        <v>37.52337155287541</v>
      </c>
      <c r="K803" s="2">
        <f t="shared" si="92"/>
        <v>36.083494797219494</v>
      </c>
    </row>
    <row r="804" spans="1:11" ht="13.5" x14ac:dyDescent="0.25">
      <c r="A804" s="3">
        <v>43172</v>
      </c>
      <c r="B804" s="2">
        <v>38.691499999999998</v>
      </c>
      <c r="C804" s="2">
        <f t="shared" si="93"/>
        <v>0.27420000000000044</v>
      </c>
      <c r="D804" s="2">
        <f t="shared" si="94"/>
        <v>38.560420000000001</v>
      </c>
      <c r="E804" s="2">
        <f t="shared" si="96"/>
        <v>38.359980000000007</v>
      </c>
      <c r="F804" s="2">
        <f t="shared" si="97"/>
        <v>37.489890000000003</v>
      </c>
      <c r="G804" s="2">
        <f t="shared" si="91"/>
        <v>35.925452</v>
      </c>
      <c r="H804" s="2">
        <f t="shared" si="95"/>
        <v>31.955563500000029</v>
      </c>
      <c r="I804" s="2">
        <f t="array" ref="I804">SUMPRODUCT(B788:B807, (ROW(B788:B807)-ROW(B788)+1)) / (20*21/2)</f>
        <v>38.302676190476191</v>
      </c>
      <c r="J804" s="2">
        <f t="shared" si="98"/>
        <v>37.63462188117299</v>
      </c>
      <c r="K804" s="2">
        <f t="shared" si="92"/>
        <v>36.185769511054026</v>
      </c>
    </row>
    <row r="805" spans="1:11" ht="13.5" x14ac:dyDescent="0.25">
      <c r="A805" s="3">
        <v>43173</v>
      </c>
      <c r="B805" s="2">
        <v>38.691499999999998</v>
      </c>
      <c r="C805" s="2">
        <f t="shared" si="93"/>
        <v>0</v>
      </c>
      <c r="D805" s="2">
        <f t="shared" si="94"/>
        <v>38.565899999999999</v>
      </c>
      <c r="E805" s="2">
        <f t="shared" si="96"/>
        <v>38.425790000000006</v>
      </c>
      <c r="F805" s="2">
        <f t="shared" si="97"/>
        <v>37.604785000000007</v>
      </c>
      <c r="G805" s="2">
        <f t="shared" si="91"/>
        <v>36.041169999999994</v>
      </c>
      <c r="H805" s="2">
        <f t="shared" si="95"/>
        <v>32.022637000000024</v>
      </c>
      <c r="I805" s="2">
        <f t="array" ref="I805">SUMPRODUCT(B789:B808, (ROW(B789:B808)-ROW(B789)+1)) / (20*21/2)</f>
        <v>38.393860952380955</v>
      </c>
      <c r="J805" s="2">
        <f t="shared" si="98"/>
        <v>37.735276940108896</v>
      </c>
      <c r="K805" s="2">
        <f t="shared" si="92"/>
        <v>36.284033451797008</v>
      </c>
    </row>
    <row r="806" spans="1:11" ht="13.5" x14ac:dyDescent="0.25">
      <c r="A806" s="3">
        <v>43174</v>
      </c>
      <c r="B806" s="2">
        <v>38.732599999999998</v>
      </c>
      <c r="C806" s="2">
        <f t="shared" si="93"/>
        <v>4.1100000000000136E-2</v>
      </c>
      <c r="D806" s="2">
        <f t="shared" si="94"/>
        <v>38.585099999999997</v>
      </c>
      <c r="E806" s="2">
        <f t="shared" si="96"/>
        <v>38.501200000000004</v>
      </c>
      <c r="F806" s="2">
        <f t="shared" si="97"/>
        <v>37.717895000000006</v>
      </c>
      <c r="G806" s="2">
        <f t="shared" si="91"/>
        <v>36.165936000000002</v>
      </c>
      <c r="H806" s="2">
        <f t="shared" si="95"/>
        <v>32.089916000000024</v>
      </c>
      <c r="I806" s="2">
        <f t="array" ref="I806">SUMPRODUCT(B790:B809, (ROW(B790:B809)-ROW(B790)+1)) / (20*21/2)</f>
        <v>38.494192380952391</v>
      </c>
      <c r="J806" s="2">
        <f t="shared" si="98"/>
        <v>37.830260088669952</v>
      </c>
      <c r="K806" s="2">
        <f t="shared" si="92"/>
        <v>36.38005566937359</v>
      </c>
    </row>
    <row r="807" spans="1:11" ht="13.5" x14ac:dyDescent="0.25">
      <c r="A807" s="3">
        <v>43175</v>
      </c>
      <c r="B807" s="2">
        <v>38.910899999999998</v>
      </c>
      <c r="C807" s="2">
        <f t="shared" si="93"/>
        <v>0.17830000000000013</v>
      </c>
      <c r="D807" s="2">
        <f t="shared" si="94"/>
        <v>38.688759999999995</v>
      </c>
      <c r="E807" s="2">
        <f t="shared" si="96"/>
        <v>38.591690000000007</v>
      </c>
      <c r="F807" s="2">
        <f t="shared" si="97"/>
        <v>37.843760000000003</v>
      </c>
      <c r="G807" s="2">
        <f t="shared" si="91"/>
        <v>36.286590000000004</v>
      </c>
      <c r="H807" s="2">
        <f t="shared" si="95"/>
        <v>32.158086500000024</v>
      </c>
      <c r="I807" s="2">
        <f t="array" ref="I807">SUMPRODUCT(B791:B810, (ROW(B791:B810)-ROW(B791)+1)) / (20*21/2)</f>
        <v>38.648979047619051</v>
      </c>
      <c r="J807" s="2">
        <f t="shared" si="98"/>
        <v>37.93317817546329</v>
      </c>
      <c r="K807" s="2">
        <f t="shared" si="92"/>
        <v>36.479304466653062</v>
      </c>
    </row>
    <row r="808" spans="1:11" ht="13.5" x14ac:dyDescent="0.25">
      <c r="A808" s="3">
        <v>43178</v>
      </c>
      <c r="B808" s="2">
        <v>38.801200000000001</v>
      </c>
      <c r="C808" s="2">
        <f t="shared" si="93"/>
        <v>-0.10969999999999658</v>
      </c>
      <c r="D808" s="2">
        <f t="shared" si="94"/>
        <v>38.765540000000001</v>
      </c>
      <c r="E808" s="2">
        <f t="shared" si="96"/>
        <v>38.632819999999995</v>
      </c>
      <c r="F808" s="2">
        <f t="shared" si="97"/>
        <v>37.967020000000005</v>
      </c>
      <c r="G808" s="2">
        <f t="shared" si="91"/>
        <v>36.390626000000005</v>
      </c>
      <c r="H808" s="2">
        <f t="shared" si="95"/>
        <v>32.225445500000021</v>
      </c>
      <c r="I808" s="2">
        <f t="array" ref="I808">SUMPRODUCT(B792:B811, (ROW(B792:B811)-ROW(B792)+1)) / (20*21/2)</f>
        <v>38.841785238095234</v>
      </c>
      <c r="J808" s="2">
        <f t="shared" si="98"/>
        <v>38.01584692065726</v>
      </c>
      <c r="K808" s="2">
        <f t="shared" si="92"/>
        <v>36.570359193450983</v>
      </c>
    </row>
    <row r="809" spans="1:11" ht="13.5" x14ac:dyDescent="0.25">
      <c r="A809" s="3">
        <v>43180</v>
      </c>
      <c r="B809" s="2">
        <v>39.020499999999998</v>
      </c>
      <c r="C809" s="2">
        <f t="shared" si="93"/>
        <v>0.21929999999999694</v>
      </c>
      <c r="D809" s="2">
        <f t="shared" si="94"/>
        <v>38.831339999999997</v>
      </c>
      <c r="E809" s="2">
        <f t="shared" si="96"/>
        <v>38.695880000000002</v>
      </c>
      <c r="F809" s="2">
        <f t="shared" si="97"/>
        <v>38.108240000000002</v>
      </c>
      <c r="G809" s="2">
        <f t="shared" si="91"/>
        <v>36.502504000000002</v>
      </c>
      <c r="H809" s="2">
        <f t="shared" si="95"/>
        <v>32.290873000000019</v>
      </c>
      <c r="I809" s="2">
        <f t="array" ref="I809">SUMPRODUCT(B793:B812, (ROW(B793:B812)-ROW(B793)+1)) / (20*21/2)</f>
        <v>39.059356666666659</v>
      </c>
      <c r="J809" s="2">
        <f t="shared" si="98"/>
        <v>38.11152816630895</v>
      </c>
      <c r="K809" s="2">
        <f t="shared" si="92"/>
        <v>36.666443146648987</v>
      </c>
    </row>
    <row r="810" spans="1:11" ht="13.5" x14ac:dyDescent="0.25">
      <c r="A810" s="3">
        <v>43181</v>
      </c>
      <c r="B810" s="2">
        <v>39.733499999999999</v>
      </c>
      <c r="C810" s="2">
        <f t="shared" si="93"/>
        <v>0.71300000000000097</v>
      </c>
      <c r="D810" s="2">
        <f t="shared" si="94"/>
        <v>39.039739999999995</v>
      </c>
      <c r="E810" s="2">
        <f t="shared" si="96"/>
        <v>38.80281999999999</v>
      </c>
      <c r="F810" s="2">
        <f t="shared" si="97"/>
        <v>38.284835000000001</v>
      </c>
      <c r="G810" s="2">
        <f t="shared" si="91"/>
        <v>36.637746</v>
      </c>
      <c r="H810" s="2">
        <f t="shared" si="95"/>
        <v>32.359602000000024</v>
      </c>
      <c r="I810" s="2">
        <f t="array" ref="I810">SUMPRODUCT(B794:B813, (ROW(B794:B813)-ROW(B794)+1)) / (20*21/2)</f>
        <v>39.272370000000002</v>
      </c>
      <c r="J810" s="2">
        <f t="shared" si="98"/>
        <v>38.266001674279522</v>
      </c>
      <c r="K810" s="2">
        <f t="shared" si="92"/>
        <v>36.786719885996085</v>
      </c>
    </row>
    <row r="811" spans="1:11" ht="13.5" x14ac:dyDescent="0.25">
      <c r="A811" s="3">
        <v>43182</v>
      </c>
      <c r="B811" s="2">
        <v>40.3093</v>
      </c>
      <c r="C811" s="2">
        <f t="shared" si="93"/>
        <v>0.57580000000000098</v>
      </c>
      <c r="D811" s="2">
        <f t="shared" si="94"/>
        <v>39.355080000000001</v>
      </c>
      <c r="E811" s="2">
        <f t="shared" si="96"/>
        <v>38.970089999999999</v>
      </c>
      <c r="F811" s="2">
        <f t="shared" si="97"/>
        <v>38.436199999999999</v>
      </c>
      <c r="G811" s="2">
        <f t="shared" si="91"/>
        <v>36.774852000000003</v>
      </c>
      <c r="H811" s="2">
        <f t="shared" si="95"/>
        <v>32.430815000000024</v>
      </c>
      <c r="I811" s="2">
        <f t="array" ref="I811">SUMPRODUCT(B795:B814, (ROW(B795:B814)-ROW(B795)+1)) / (20*21/2)</f>
        <v>39.465925714285717</v>
      </c>
      <c r="J811" s="2">
        <f t="shared" si="98"/>
        <v>38.460601514824326</v>
      </c>
      <c r="K811" s="2">
        <f t="shared" si="92"/>
        <v>36.92486028262369</v>
      </c>
    </row>
    <row r="812" spans="1:11" ht="13.5" x14ac:dyDescent="0.25">
      <c r="A812" s="3">
        <v>43185</v>
      </c>
      <c r="B812" s="2">
        <v>40.720700000000001</v>
      </c>
      <c r="C812" s="2">
        <f t="shared" si="93"/>
        <v>0.41140000000000043</v>
      </c>
      <c r="D812" s="2">
        <f t="shared" si="94"/>
        <v>39.717039999999997</v>
      </c>
      <c r="E812" s="2">
        <f t="shared" si="96"/>
        <v>39.2029</v>
      </c>
      <c r="F812" s="2">
        <f t="shared" si="97"/>
        <v>38.621160000000003</v>
      </c>
      <c r="G812" s="2">
        <f t="shared" si="91"/>
        <v>36.903731999999998</v>
      </c>
      <c r="H812" s="2">
        <f t="shared" si="95"/>
        <v>32.502782000000018</v>
      </c>
      <c r="I812" s="2">
        <f t="array" ref="I812">SUMPRODUCT(B796:B815, (ROW(B796:B815)-ROW(B796)+1)) / (20*21/2)</f>
        <v>39.641763333333337</v>
      </c>
      <c r="J812" s="2">
        <f t="shared" si="98"/>
        <v>38.675848989602962</v>
      </c>
      <c r="K812" s="2">
        <f t="shared" si="92"/>
        <v>37.073716742128646</v>
      </c>
    </row>
    <row r="813" spans="1:11" ht="13.5" x14ac:dyDescent="0.25">
      <c r="A813" s="3">
        <v>43186</v>
      </c>
      <c r="B813" s="2">
        <v>40.857799999999997</v>
      </c>
      <c r="C813" s="2">
        <f t="shared" si="93"/>
        <v>0.13709999999999667</v>
      </c>
      <c r="D813" s="2">
        <f t="shared" si="94"/>
        <v>40.128360000000001</v>
      </c>
      <c r="E813" s="2">
        <f t="shared" si="96"/>
        <v>39.446950000000001</v>
      </c>
      <c r="F813" s="2">
        <f t="shared" si="97"/>
        <v>38.819965000000003</v>
      </c>
      <c r="G813" s="2">
        <f t="shared" si="91"/>
        <v>37.035904000000002</v>
      </c>
      <c r="H813" s="2">
        <f t="shared" si="95"/>
        <v>32.574631500000017</v>
      </c>
      <c r="I813" s="2">
        <f t="array" ref="I813">SUMPRODUCT(B797:B816, (ROW(B797:B816)-ROW(B797)+1)) / (20*21/2)</f>
        <v>39.830265714285723</v>
      </c>
      <c r="J813" s="2">
        <f t="shared" si="98"/>
        <v>38.883653847736014</v>
      </c>
      <c r="K813" s="2">
        <f t="shared" si="92"/>
        <v>37.222112164005956</v>
      </c>
    </row>
    <row r="814" spans="1:11" ht="13.5" x14ac:dyDescent="0.25">
      <c r="A814" s="3">
        <v>43187</v>
      </c>
      <c r="B814" s="2">
        <v>40.8523</v>
      </c>
      <c r="C814" s="2">
        <f t="shared" si="93"/>
        <v>-5.49999999999784E-3</v>
      </c>
      <c r="D814" s="2">
        <f t="shared" si="94"/>
        <v>40.494719999999994</v>
      </c>
      <c r="E814" s="2">
        <f t="shared" si="96"/>
        <v>39.663030000000006</v>
      </c>
      <c r="F814" s="2">
        <f t="shared" si="97"/>
        <v>39.011505000000007</v>
      </c>
      <c r="G814" s="2">
        <f t="shared" si="91"/>
        <v>37.167415999999996</v>
      </c>
      <c r="H814" s="2">
        <f t="shared" si="95"/>
        <v>32.64724300000001</v>
      </c>
      <c r="I814" s="2">
        <f t="array" ref="I814">SUMPRODUCT(B798:B817, (ROW(B798:B817)-ROW(B798)+1)) / (20*21/2)</f>
        <v>39.993303809523809</v>
      </c>
      <c r="J814" s="2">
        <f t="shared" si="98"/>
        <v>39.071143957475442</v>
      </c>
      <c r="K814" s="2">
        <f t="shared" si="92"/>
        <v>37.364472471299841</v>
      </c>
    </row>
    <row r="815" spans="1:11" ht="13.5" x14ac:dyDescent="0.25">
      <c r="A815" s="3">
        <v>43188</v>
      </c>
      <c r="B815" s="2">
        <v>40.857799999999997</v>
      </c>
      <c r="C815" s="2">
        <f t="shared" si="93"/>
        <v>5.49999999999784E-3</v>
      </c>
      <c r="D815" s="2">
        <f t="shared" si="94"/>
        <v>40.719579999999993</v>
      </c>
      <c r="E815" s="2">
        <f t="shared" si="96"/>
        <v>39.879660000000001</v>
      </c>
      <c r="F815" s="2">
        <f t="shared" si="97"/>
        <v>39.152725000000004</v>
      </c>
      <c r="G815" s="2">
        <f t="shared" si="91"/>
        <v>37.291359999999997</v>
      </c>
      <c r="H815" s="2">
        <f t="shared" si="95"/>
        <v>32.718045000000004</v>
      </c>
      <c r="I815" s="2">
        <f t="array" ref="I815">SUMPRODUCT(B799:B818, (ROW(B799:B818)-ROW(B799)+1)) / (20*21/2)</f>
        <v>40.139369047619049</v>
      </c>
      <c r="J815" s="2">
        <f t="shared" si="98"/>
        <v>39.241301675811116</v>
      </c>
      <c r="K815" s="2">
        <f t="shared" si="92"/>
        <v>37.501465707719454</v>
      </c>
    </row>
    <row r="816" spans="1:11" ht="13.5" x14ac:dyDescent="0.25">
      <c r="A816" s="3">
        <v>43189</v>
      </c>
      <c r="B816" s="2">
        <v>41.131999999999998</v>
      </c>
      <c r="C816" s="2">
        <f t="shared" si="93"/>
        <v>0.27420000000000044</v>
      </c>
      <c r="D816" s="2">
        <f t="shared" si="94"/>
        <v>40.884119999999996</v>
      </c>
      <c r="E816" s="2">
        <f t="shared" si="96"/>
        <v>40.119599999999998</v>
      </c>
      <c r="F816" s="2">
        <f t="shared" si="97"/>
        <v>39.310400000000001</v>
      </c>
      <c r="G816" s="2">
        <f t="shared" si="91"/>
        <v>37.406530000000004</v>
      </c>
      <c r="H816" s="2">
        <f t="shared" si="95"/>
        <v>32.786598500000004</v>
      </c>
      <c r="I816" s="2">
        <f t="array" ref="I816">SUMPRODUCT(B800:B819, (ROW(B800:B819)-ROW(B800)+1)) / (20*21/2)</f>
        <v>40.267800952380945</v>
      </c>
      <c r="J816" s="2">
        <f t="shared" si="98"/>
        <v>39.421368182876719</v>
      </c>
      <c r="K816" s="2">
        <f t="shared" si="92"/>
        <v>37.643839601534374</v>
      </c>
    </row>
    <row r="817" spans="1:11" ht="13.5" x14ac:dyDescent="0.25">
      <c r="A817" s="3">
        <v>43192</v>
      </c>
      <c r="B817" s="2">
        <v>41.022300000000001</v>
      </c>
      <c r="C817" s="2">
        <f t="shared" si="93"/>
        <v>-0.10969999999999658</v>
      </c>
      <c r="D817" s="2">
        <f t="shared" si="94"/>
        <v>40.94444</v>
      </c>
      <c r="E817" s="2">
        <f t="shared" si="96"/>
        <v>40.330740000000006</v>
      </c>
      <c r="F817" s="2">
        <f t="shared" si="97"/>
        <v>39.461214999999996</v>
      </c>
      <c r="G817" s="2">
        <f t="shared" si="91"/>
        <v>37.530474000000005</v>
      </c>
      <c r="H817" s="2">
        <f t="shared" si="95"/>
        <v>32.854603499999996</v>
      </c>
      <c r="I817" s="2">
        <f t="array" ref="I817">SUMPRODUCT(B801:B820, (ROW(B801:B820)-ROW(B801)+1)) / (20*21/2)</f>
        <v>40.389318095238089</v>
      </c>
      <c r="J817" s="2">
        <f t="shared" si="98"/>
        <v>39.573837879745604</v>
      </c>
      <c r="K817" s="2">
        <f t="shared" si="92"/>
        <v>37.776328244611463</v>
      </c>
    </row>
    <row r="818" spans="1:11" ht="13.5" x14ac:dyDescent="0.25">
      <c r="A818" s="3">
        <v>43193</v>
      </c>
      <c r="B818" s="2">
        <v>40.994900000000001</v>
      </c>
      <c r="C818" s="2">
        <f t="shared" si="93"/>
        <v>-2.7400000000000091E-2</v>
      </c>
      <c r="D818" s="2">
        <f t="shared" si="94"/>
        <v>40.97186</v>
      </c>
      <c r="E818" s="2">
        <f t="shared" si="96"/>
        <v>40.550110000000004</v>
      </c>
      <c r="F818" s="2">
        <f t="shared" si="97"/>
        <v>39.591464999999992</v>
      </c>
      <c r="G818" s="2">
        <f t="shared" ref="G818:G881" si="99">AVERAGE(B769:B818)</f>
        <v>37.661548000000003</v>
      </c>
      <c r="H818" s="2">
        <f t="shared" si="95"/>
        <v>32.919729000000004</v>
      </c>
      <c r="I818" s="2">
        <f t="array" ref="I818">SUMPRODUCT(B802:B821, (ROW(B802:B821)-ROW(B802)+1)) / (20*21/2)</f>
        <v>40.434440952380946</v>
      </c>
      <c r="J818" s="2">
        <f t="shared" si="98"/>
        <v>39.709177129293643</v>
      </c>
      <c r="K818" s="2">
        <f t="shared" si="92"/>
        <v>37.902546744822779</v>
      </c>
    </row>
    <row r="819" spans="1:11" ht="13.5" x14ac:dyDescent="0.25">
      <c r="A819" s="3">
        <v>43194</v>
      </c>
      <c r="B819" s="2">
        <v>40.94</v>
      </c>
      <c r="C819" s="2">
        <f t="shared" si="93"/>
        <v>-5.4900000000003502E-2</v>
      </c>
      <c r="D819" s="2">
        <f t="shared" si="94"/>
        <v>40.989400000000003</v>
      </c>
      <c r="E819" s="2">
        <f t="shared" si="96"/>
        <v>40.742059999999995</v>
      </c>
      <c r="F819" s="2">
        <f t="shared" si="97"/>
        <v>39.718969999999999</v>
      </c>
      <c r="G819" s="2">
        <f t="shared" si="99"/>
        <v>37.780556000000004</v>
      </c>
      <c r="H819" s="2">
        <f t="shared" si="95"/>
        <v>32.986225500000003</v>
      </c>
      <c r="I819" s="2">
        <f t="array" ref="I819">SUMPRODUCT(B803:B822, (ROW(B803:B822)-ROW(B803)+1)) / (20*21/2)</f>
        <v>40.341284285714281</v>
      </c>
      <c r="J819" s="2">
        <f t="shared" si="98"/>
        <v>39.826398355075206</v>
      </c>
      <c r="K819" s="2">
        <f t="shared" ref="K819:K882" si="100">$K$4*B819+(1-$K$4)*K818</f>
        <v>38.021662558751302</v>
      </c>
    </row>
    <row r="820" spans="1:11" ht="13.5" x14ac:dyDescent="0.25">
      <c r="A820" s="3">
        <v>43195</v>
      </c>
      <c r="B820" s="2">
        <v>40.994900000000001</v>
      </c>
      <c r="C820" s="2">
        <f t="shared" si="93"/>
        <v>5.4900000000003502E-2</v>
      </c>
      <c r="D820" s="2">
        <f t="shared" si="94"/>
        <v>41.016820000000003</v>
      </c>
      <c r="E820" s="2">
        <f t="shared" si="96"/>
        <v>40.868200000000002</v>
      </c>
      <c r="F820" s="2">
        <f t="shared" si="97"/>
        <v>39.835509999999992</v>
      </c>
      <c r="G820" s="2">
        <f t="shared" si="99"/>
        <v>37.897919999999999</v>
      </c>
      <c r="H820" s="2">
        <f t="shared" si="95"/>
        <v>33.049979999999998</v>
      </c>
      <c r="I820" s="2">
        <f t="array" ref="I820">SUMPRODUCT(B804:B823, (ROW(B804:B823)-ROW(B804)+1)) / (20*21/2)</f>
        <v>40.254401904761906</v>
      </c>
      <c r="J820" s="2">
        <f t="shared" si="98"/>
        <v>39.937684226020423</v>
      </c>
      <c r="K820" s="2">
        <f t="shared" si="100"/>
        <v>38.138260105466941</v>
      </c>
    </row>
    <row r="821" spans="1:11" ht="13.5" x14ac:dyDescent="0.25">
      <c r="A821" s="3">
        <v>43196</v>
      </c>
      <c r="B821" s="2">
        <v>40.3093</v>
      </c>
      <c r="C821" s="2">
        <f t="shared" si="93"/>
        <v>-0.68560000000000088</v>
      </c>
      <c r="D821" s="2">
        <f t="shared" si="94"/>
        <v>40.85228</v>
      </c>
      <c r="E821" s="2">
        <f t="shared" si="96"/>
        <v>40.868200000000002</v>
      </c>
      <c r="F821" s="2">
        <f t="shared" si="97"/>
        <v>39.919145</v>
      </c>
      <c r="G821" s="2">
        <f t="shared" si="99"/>
        <v>38.002668</v>
      </c>
      <c r="H821" s="2">
        <f t="shared" si="95"/>
        <v>33.110991999999996</v>
      </c>
      <c r="I821" s="2">
        <f t="array" ref="I821">SUMPRODUCT(B805:B824, (ROW(B805:B824)-ROW(B805)+1)) / (20*21/2)</f>
        <v>40.171105238095237</v>
      </c>
      <c r="J821" s="2">
        <f t="shared" si="98"/>
        <v>39.973076204494667</v>
      </c>
      <c r="K821" s="2">
        <f t="shared" si="100"/>
        <v>38.223398924860398</v>
      </c>
    </row>
    <row r="822" spans="1:11" ht="13.5" x14ac:dyDescent="0.25">
      <c r="A822" s="3">
        <v>43200</v>
      </c>
      <c r="B822" s="2">
        <v>38.941000000000003</v>
      </c>
      <c r="C822" s="2">
        <f t="shared" si="93"/>
        <v>-1.3682999999999979</v>
      </c>
      <c r="D822" s="2">
        <f t="shared" si="94"/>
        <v>40.436019999999999</v>
      </c>
      <c r="E822" s="2">
        <f t="shared" si="96"/>
        <v>40.690230000000007</v>
      </c>
      <c r="F822" s="2">
        <f t="shared" si="97"/>
        <v>39.946565</v>
      </c>
      <c r="G822" s="2">
        <f t="shared" si="99"/>
        <v>38.084986000000001</v>
      </c>
      <c r="H822" s="2">
        <f t="shared" si="95"/>
        <v>33.167767499999997</v>
      </c>
      <c r="I822" s="2">
        <f t="array" ref="I822">SUMPRODUCT(B806:B825, (ROW(B806:B825)-ROW(B806)+1)) / (20*21/2)</f>
        <v>40.1850880952381</v>
      </c>
      <c r="J822" s="2">
        <f t="shared" si="98"/>
        <v>39.87478323263803</v>
      </c>
      <c r="K822" s="2">
        <f t="shared" si="100"/>
        <v>38.251540143493322</v>
      </c>
    </row>
    <row r="823" spans="1:11" ht="13.5" x14ac:dyDescent="0.25">
      <c r="A823" s="3">
        <v>43201</v>
      </c>
      <c r="B823" s="2">
        <v>39.034300000000002</v>
      </c>
      <c r="C823" s="2">
        <f t="shared" si="93"/>
        <v>9.3299999999999272E-2</v>
      </c>
      <c r="D823" s="2">
        <f t="shared" si="94"/>
        <v>40.043900000000001</v>
      </c>
      <c r="E823" s="2">
        <f t="shared" si="96"/>
        <v>40.50788</v>
      </c>
      <c r="F823" s="2">
        <f t="shared" si="97"/>
        <v>39.977415000000008</v>
      </c>
      <c r="G823" s="2">
        <f t="shared" si="99"/>
        <v>38.169226000000002</v>
      </c>
      <c r="H823" s="2">
        <f t="shared" si="95"/>
        <v>33.222404499999996</v>
      </c>
      <c r="I823" s="2">
        <f t="array" ref="I823">SUMPRODUCT(B807:B826, (ROW(B807:B826)-ROW(B807)+1)) / (20*21/2)</f>
        <v>40.194759999999995</v>
      </c>
      <c r="J823" s="2">
        <f t="shared" si="98"/>
        <v>39.794737210482033</v>
      </c>
      <c r="K823" s="2">
        <f t="shared" si="100"/>
        <v>38.282236608454369</v>
      </c>
    </row>
    <row r="824" spans="1:11" ht="13.5" x14ac:dyDescent="0.25">
      <c r="A824" s="3">
        <v>43202</v>
      </c>
      <c r="B824" s="2">
        <v>39.102800000000002</v>
      </c>
      <c r="C824" s="2">
        <f t="shared" si="93"/>
        <v>6.8500000000000227E-2</v>
      </c>
      <c r="D824" s="2">
        <f t="shared" si="94"/>
        <v>39.676460000000006</v>
      </c>
      <c r="E824" s="2">
        <f t="shared" si="96"/>
        <v>40.332929999999998</v>
      </c>
      <c r="F824" s="2">
        <f t="shared" si="97"/>
        <v>39.997980000000013</v>
      </c>
      <c r="G824" s="2">
        <f t="shared" si="99"/>
        <v>38.250612000000004</v>
      </c>
      <c r="H824" s="2">
        <f t="shared" si="95"/>
        <v>33.278741499999995</v>
      </c>
      <c r="I824" s="2">
        <f t="array" ref="I824">SUMPRODUCT(B808:B827, (ROW(B808:B827)-ROW(B808)+1)) / (20*21/2)</f>
        <v>40.132290952380956</v>
      </c>
      <c r="J824" s="2">
        <f t="shared" si="98"/>
        <v>39.728838428531361</v>
      </c>
      <c r="K824" s="2">
        <f t="shared" si="100"/>
        <v>38.314415564985566</v>
      </c>
    </row>
    <row r="825" spans="1:11" ht="13.5" x14ac:dyDescent="0.25">
      <c r="A825" s="3">
        <v>43203</v>
      </c>
      <c r="B825" s="2">
        <v>40.144799999999996</v>
      </c>
      <c r="C825" s="2">
        <f t="shared" si="93"/>
        <v>1.0419999999999945</v>
      </c>
      <c r="D825" s="2">
        <f t="shared" si="94"/>
        <v>39.506440000000005</v>
      </c>
      <c r="E825" s="2">
        <f t="shared" si="96"/>
        <v>40.261629999999997</v>
      </c>
      <c r="F825" s="2">
        <f t="shared" si="97"/>
        <v>40.070645000000006</v>
      </c>
      <c r="G825" s="2">
        <f t="shared" si="99"/>
        <v>38.344392000000006</v>
      </c>
      <c r="H825" s="2">
        <f t="shared" si="95"/>
        <v>33.339630499999991</v>
      </c>
      <c r="I825" s="2">
        <f t="array" ref="I825">SUMPRODUCT(B809:B828, (ROW(B809:B828)-ROW(B809)+1)) / (20*21/2)</f>
        <v>40.124537142857143</v>
      </c>
      <c r="J825" s="2">
        <f t="shared" si="98"/>
        <v>39.768453816290275</v>
      </c>
      <c r="K825" s="2">
        <f t="shared" si="100"/>
        <v>38.386195346750839</v>
      </c>
    </row>
    <row r="826" spans="1:11" ht="13.5" x14ac:dyDescent="0.25">
      <c r="A826" s="3">
        <v>43206</v>
      </c>
      <c r="B826" s="2">
        <v>40.172199999999997</v>
      </c>
      <c r="C826" s="2">
        <f t="shared" si="93"/>
        <v>2.7400000000000091E-2</v>
      </c>
      <c r="D826" s="2">
        <f t="shared" si="94"/>
        <v>39.479020000000006</v>
      </c>
      <c r="E826" s="2">
        <f t="shared" si="96"/>
        <v>40.165649999999999</v>
      </c>
      <c r="F826" s="2">
        <f t="shared" si="97"/>
        <v>40.142625000000002</v>
      </c>
      <c r="G826" s="2">
        <f t="shared" si="99"/>
        <v>38.436526000000001</v>
      </c>
      <c r="H826" s="2">
        <f t="shared" si="95"/>
        <v>33.399271499999983</v>
      </c>
      <c r="I826" s="2">
        <f t="array" ref="I826">SUMPRODUCT(B810:B829, (ROW(B810:B829)-ROW(B810)+1)) / (20*21/2)</f>
        <v>40.08453190476191</v>
      </c>
      <c r="J826" s="2">
        <f t="shared" si="98"/>
        <v>39.806905833786438</v>
      </c>
      <c r="K826" s="2">
        <f t="shared" si="100"/>
        <v>38.456234744917467</v>
      </c>
    </row>
    <row r="827" spans="1:11" ht="13.5" x14ac:dyDescent="0.25">
      <c r="A827" s="3">
        <v>43207</v>
      </c>
      <c r="B827" s="2">
        <v>39.486699999999999</v>
      </c>
      <c r="C827" s="2">
        <f t="shared" si="93"/>
        <v>-0.68549999999999756</v>
      </c>
      <c r="D827" s="2">
        <f t="shared" si="94"/>
        <v>39.588160000000002</v>
      </c>
      <c r="E827" s="2">
        <f t="shared" si="96"/>
        <v>40.012089999999993</v>
      </c>
      <c r="F827" s="2">
        <f t="shared" si="97"/>
        <v>40.17141500000001</v>
      </c>
      <c r="G827" s="2">
        <f t="shared" si="99"/>
        <v>38.502338000000002</v>
      </c>
      <c r="H827" s="2">
        <f t="shared" si="95"/>
        <v>33.453976999999988</v>
      </c>
      <c r="I827" s="2">
        <f t="array" ref="I827">SUMPRODUCT(B811:B830, (ROW(B811:B830)-ROW(B811)+1)) / (20*21/2)</f>
        <v>40.035510952380953</v>
      </c>
      <c r="J827" s="2">
        <f t="shared" si="98"/>
        <v>39.776410040092486</v>
      </c>
      <c r="K827" s="2">
        <f t="shared" si="100"/>
        <v>38.496645147077565</v>
      </c>
    </row>
    <row r="828" spans="1:11" ht="13.5" x14ac:dyDescent="0.25">
      <c r="A828" s="3">
        <v>43208</v>
      </c>
      <c r="B828" s="2">
        <v>40.090000000000003</v>
      </c>
      <c r="C828" s="2">
        <f t="shared" si="93"/>
        <v>0.60330000000000439</v>
      </c>
      <c r="D828" s="2">
        <f t="shared" si="94"/>
        <v>39.799300000000002</v>
      </c>
      <c r="E828" s="2">
        <f t="shared" si="96"/>
        <v>39.921599999999998</v>
      </c>
      <c r="F828" s="2">
        <f t="shared" si="97"/>
        <v>40.235855000000008</v>
      </c>
      <c r="G828" s="2">
        <f t="shared" si="99"/>
        <v>38.571276000000005</v>
      </c>
      <c r="H828" s="2">
        <f t="shared" si="95"/>
        <v>33.50909399999999</v>
      </c>
      <c r="I828" s="2">
        <f t="array" ref="I828">SUMPRODUCT(B812:B831, (ROW(B812:B831)-ROW(B812)+1)) / (20*21/2)</f>
        <v>39.986359523809519</v>
      </c>
      <c r="J828" s="2">
        <f t="shared" si="98"/>
        <v>39.80627575055987</v>
      </c>
      <c r="K828" s="2">
        <f t="shared" si="100"/>
        <v>38.559129651113736</v>
      </c>
    </row>
    <row r="829" spans="1:11" ht="13.5" x14ac:dyDescent="0.25">
      <c r="A829" s="3">
        <v>43209</v>
      </c>
      <c r="B829" s="2">
        <v>39.815800000000003</v>
      </c>
      <c r="C829" s="2">
        <f t="shared" si="93"/>
        <v>-0.27420000000000044</v>
      </c>
      <c r="D829" s="2">
        <f t="shared" si="94"/>
        <v>39.941899999999997</v>
      </c>
      <c r="E829" s="2">
        <f t="shared" si="96"/>
        <v>39.809179999999998</v>
      </c>
      <c r="F829" s="2">
        <f t="shared" si="97"/>
        <v>40.275620000000004</v>
      </c>
      <c r="G829" s="2">
        <f t="shared" si="99"/>
        <v>38.630452000000005</v>
      </c>
      <c r="H829" s="2">
        <f t="shared" si="95"/>
        <v>33.55872699999999</v>
      </c>
      <c r="I829" s="2">
        <f t="array" ref="I829">SUMPRODUCT(B813:B832, (ROW(B813:B832)-ROW(B813)+1)) / (20*21/2)</f>
        <v>39.939819523809525</v>
      </c>
      <c r="J829" s="2">
        <f t="shared" si="98"/>
        <v>39.807182821935122</v>
      </c>
      <c r="K829" s="2">
        <f t="shared" si="100"/>
        <v>38.608410841266135</v>
      </c>
    </row>
    <row r="830" spans="1:11" ht="13.5" x14ac:dyDescent="0.25">
      <c r="A830" s="3">
        <v>43210</v>
      </c>
      <c r="B830" s="2">
        <v>39.760899999999999</v>
      </c>
      <c r="C830" s="2">
        <f t="shared" si="93"/>
        <v>-5.4900000000003502E-2</v>
      </c>
      <c r="D830" s="2">
        <f t="shared" si="94"/>
        <v>39.865119999999997</v>
      </c>
      <c r="E830" s="2">
        <f t="shared" si="96"/>
        <v>39.685780000000008</v>
      </c>
      <c r="F830" s="2">
        <f t="shared" si="97"/>
        <v>40.276990000000005</v>
      </c>
      <c r="G830" s="2">
        <f t="shared" si="99"/>
        <v>38.698456</v>
      </c>
      <c r="H830" s="2">
        <f t="shared" si="95"/>
        <v>33.603971999999992</v>
      </c>
      <c r="I830" s="2">
        <f t="array" ref="I830">SUMPRODUCT(B814:B833, (ROW(B814:B833)-ROW(B814)+1)) / (20*21/2)</f>
        <v>39.900459523809523</v>
      </c>
      <c r="J830" s="2">
        <f t="shared" si="98"/>
        <v>39.802774934131776</v>
      </c>
      <c r="K830" s="2">
        <f t="shared" si="100"/>
        <v>38.65360649454982</v>
      </c>
    </row>
    <row r="831" spans="1:11" ht="13.5" x14ac:dyDescent="0.25">
      <c r="A831" s="3">
        <v>43213</v>
      </c>
      <c r="B831" s="2">
        <v>39.760899999999999</v>
      </c>
      <c r="C831" s="2">
        <f t="shared" si="93"/>
        <v>0</v>
      </c>
      <c r="D831" s="2">
        <f t="shared" si="94"/>
        <v>39.782859999999999</v>
      </c>
      <c r="E831" s="2">
        <f t="shared" si="96"/>
        <v>39.630940000000002</v>
      </c>
      <c r="F831" s="2">
        <f t="shared" si="97"/>
        <v>40.249570000000006</v>
      </c>
      <c r="G831" s="2">
        <f t="shared" si="99"/>
        <v>38.758782000000004</v>
      </c>
      <c r="H831" s="2">
        <f t="shared" si="95"/>
        <v>33.649216999999993</v>
      </c>
      <c r="I831" s="2">
        <f t="array" ref="I831">SUMPRODUCT(B815:B834, (ROW(B815:B834)-ROW(B815)+1)) / (20*21/2)</f>
        <v>39.863582857142866</v>
      </c>
      <c r="J831" s="2">
        <f t="shared" si="98"/>
        <v>39.798786845166845</v>
      </c>
      <c r="K831" s="2">
        <f t="shared" si="100"/>
        <v>38.697029769273357</v>
      </c>
    </row>
    <row r="832" spans="1:11" ht="13.5" x14ac:dyDescent="0.25">
      <c r="A832" s="3">
        <v>43214</v>
      </c>
      <c r="B832" s="2">
        <v>39.760899999999999</v>
      </c>
      <c r="C832" s="2">
        <f t="shared" si="93"/>
        <v>0</v>
      </c>
      <c r="D832" s="2">
        <f t="shared" si="94"/>
        <v>39.837699999999998</v>
      </c>
      <c r="E832" s="2">
        <f t="shared" si="96"/>
        <v>39.71293</v>
      </c>
      <c r="F832" s="2">
        <f t="shared" si="97"/>
        <v>40.201580000000007</v>
      </c>
      <c r="G832" s="2">
        <f t="shared" si="99"/>
        <v>38.835561999999996</v>
      </c>
      <c r="H832" s="2">
        <f t="shared" si="95"/>
        <v>33.693776499999991</v>
      </c>
      <c r="I832" s="2">
        <f t="array" ref="I832">SUMPRODUCT(B816:B835, (ROW(B816:B835)-ROW(B816)+1)) / (20*21/2)</f>
        <v>39.852541428571428</v>
      </c>
      <c r="J832" s="2">
        <f t="shared" si="98"/>
        <v>39.795178574198573</v>
      </c>
      <c r="K832" s="2">
        <f t="shared" si="100"/>
        <v>38.738750170478326</v>
      </c>
    </row>
    <row r="833" spans="1:11" ht="13.5" x14ac:dyDescent="0.25">
      <c r="A833" s="3">
        <v>43215</v>
      </c>
      <c r="B833" s="2">
        <v>39.7883</v>
      </c>
      <c r="C833" s="2">
        <f t="shared" si="93"/>
        <v>2.7400000000000091E-2</v>
      </c>
      <c r="D833" s="2">
        <f t="shared" si="94"/>
        <v>39.777360000000002</v>
      </c>
      <c r="E833" s="2">
        <f t="shared" si="96"/>
        <v>39.788329999999995</v>
      </c>
      <c r="F833" s="2">
        <f t="shared" si="97"/>
        <v>40.148105000000001</v>
      </c>
      <c r="G833" s="2">
        <f t="shared" si="99"/>
        <v>38.901261999999996</v>
      </c>
      <c r="H833" s="2">
        <f t="shared" si="95"/>
        <v>33.739295499999997</v>
      </c>
      <c r="I833" s="2">
        <f t="array" ref="I833">SUMPRODUCT(B817:B836, (ROW(B817:B836)-ROW(B817)+1)) / (20*21/2)</f>
        <v>39.838110476190479</v>
      </c>
      <c r="J833" s="2">
        <f t="shared" si="98"/>
        <v>39.794523471893946</v>
      </c>
      <c r="K833" s="2">
        <f t="shared" si="100"/>
        <v>38.779908987322315</v>
      </c>
    </row>
    <row r="834" spans="1:11" ht="13.5" x14ac:dyDescent="0.25">
      <c r="A834" s="3">
        <v>43216</v>
      </c>
      <c r="B834" s="2">
        <v>39.760899999999999</v>
      </c>
      <c r="C834" s="2">
        <f t="shared" si="93"/>
        <v>-2.7400000000000091E-2</v>
      </c>
      <c r="D834" s="2">
        <f t="shared" si="94"/>
        <v>39.766379999999998</v>
      </c>
      <c r="E834" s="2">
        <f t="shared" si="96"/>
        <v>39.854139999999994</v>
      </c>
      <c r="F834" s="2">
        <f t="shared" si="97"/>
        <v>40.093534999999996</v>
      </c>
      <c r="G834" s="2">
        <f t="shared" si="99"/>
        <v>38.965975999999998</v>
      </c>
      <c r="H834" s="2">
        <f t="shared" si="95"/>
        <v>33.784677499999994</v>
      </c>
      <c r="I834" s="2">
        <f t="array" ref="I834">SUMPRODUCT(B818:B837, (ROW(B818:B837)-ROW(B818)+1)) / (20*21/2)</f>
        <v>39.829555714285718</v>
      </c>
      <c r="J834" s="2">
        <f t="shared" si="98"/>
        <v>39.791321236475476</v>
      </c>
      <c r="K834" s="2">
        <f t="shared" si="100"/>
        <v>38.818379223113595</v>
      </c>
    </row>
    <row r="835" spans="1:11" ht="13.5" x14ac:dyDescent="0.25">
      <c r="A835" s="3">
        <v>43217</v>
      </c>
      <c r="B835" s="2">
        <v>39.977600000000002</v>
      </c>
      <c r="C835" s="2">
        <f t="shared" si="93"/>
        <v>0.216700000000003</v>
      </c>
      <c r="D835" s="2">
        <f t="shared" si="94"/>
        <v>39.809719999999999</v>
      </c>
      <c r="E835" s="2">
        <f t="shared" si="96"/>
        <v>39.837419999999995</v>
      </c>
      <c r="F835" s="2">
        <f t="shared" si="97"/>
        <v>40.049525000000003</v>
      </c>
      <c r="G835" s="2">
        <f t="shared" si="99"/>
        <v>39.037655999999998</v>
      </c>
      <c r="H835" s="2">
        <f t="shared" si="95"/>
        <v>33.833734499999998</v>
      </c>
      <c r="I835" s="2">
        <f t="array" ref="I835">SUMPRODUCT(B819:B838, (ROW(B819:B838)-ROW(B819)+1)) / (20*21/2)</f>
        <v>39.839411904761903</v>
      </c>
      <c r="J835" s="2">
        <f t="shared" si="98"/>
        <v>39.809062071096861</v>
      </c>
      <c r="K835" s="2">
        <f t="shared" si="100"/>
        <v>38.86383886142287</v>
      </c>
    </row>
    <row r="836" spans="1:11" ht="13.5" x14ac:dyDescent="0.25">
      <c r="A836" s="3">
        <v>43220</v>
      </c>
      <c r="B836" s="2">
        <v>39.898000000000003</v>
      </c>
      <c r="C836" s="2">
        <f t="shared" ref="C836:C899" si="101">B836-B835</f>
        <v>-7.9599999999999227E-2</v>
      </c>
      <c r="D836" s="2">
        <f t="shared" si="94"/>
        <v>39.837139999999998</v>
      </c>
      <c r="E836" s="2">
        <f t="shared" si="96"/>
        <v>39.81</v>
      </c>
      <c r="F836" s="2">
        <f t="shared" si="97"/>
        <v>39.987825000000001</v>
      </c>
      <c r="G836" s="2">
        <f t="shared" si="99"/>
        <v>39.106207999999995</v>
      </c>
      <c r="H836" s="2">
        <f t="shared" si="95"/>
        <v>33.883778499999998</v>
      </c>
      <c r="I836" s="2">
        <f t="array" ref="I836">SUMPRODUCT(B820:B839, (ROW(B820:B839)-ROW(B820)+1)) / (20*21/2)</f>
        <v>39.853838571428568</v>
      </c>
      <c r="J836" s="2">
        <f t="shared" si="98"/>
        <v>39.817532350040018</v>
      </c>
      <c r="K836" s="2">
        <f t="shared" si="100"/>
        <v>38.904394200190609</v>
      </c>
    </row>
    <row r="837" spans="1:11" ht="13.5" x14ac:dyDescent="0.25">
      <c r="A837" s="3">
        <v>43222</v>
      </c>
      <c r="B837" s="2">
        <v>39.898000000000003</v>
      </c>
      <c r="C837" s="2">
        <f t="shared" si="101"/>
        <v>0</v>
      </c>
      <c r="D837" s="2">
        <f t="shared" si="94"/>
        <v>39.864559999999997</v>
      </c>
      <c r="E837" s="2">
        <f t="shared" si="96"/>
        <v>39.851129999999998</v>
      </c>
      <c r="F837" s="2">
        <f t="shared" si="97"/>
        <v>39.931610000000006</v>
      </c>
      <c r="G837" s="2">
        <f t="shared" si="99"/>
        <v>39.176295999999994</v>
      </c>
      <c r="H837" s="2">
        <f t="shared" si="95"/>
        <v>33.932451</v>
      </c>
      <c r="I837" s="2">
        <f t="array" ref="I837">SUMPRODUCT(B821:B840, (ROW(B821:B840)-ROW(B821)+1)) / (20*21/2)</f>
        <v>39.885631428571436</v>
      </c>
      <c r="J837" s="2">
        <f t="shared" si="98"/>
        <v>39.825195935750493</v>
      </c>
      <c r="K837" s="2">
        <f t="shared" si="100"/>
        <v>38.943359133516466</v>
      </c>
    </row>
    <row r="838" spans="1:11" ht="13.5" x14ac:dyDescent="0.25">
      <c r="A838" s="3">
        <v>43223</v>
      </c>
      <c r="B838" s="2">
        <v>40.0351</v>
      </c>
      <c r="C838" s="2">
        <f t="shared" si="101"/>
        <v>0.13709999999999667</v>
      </c>
      <c r="D838" s="2">
        <f t="shared" ref="D838:D901" si="102">AVERAGE(B834:B838)</f>
        <v>39.913920000000005</v>
      </c>
      <c r="E838" s="2">
        <f t="shared" si="96"/>
        <v>39.845640000000003</v>
      </c>
      <c r="F838" s="2">
        <f t="shared" si="97"/>
        <v>39.883620000000008</v>
      </c>
      <c r="G838" s="2">
        <f t="shared" si="99"/>
        <v>39.250278000000002</v>
      </c>
      <c r="H838" s="2">
        <f t="shared" si="95"/>
        <v>33.981808999999998</v>
      </c>
      <c r="I838" s="2">
        <f t="array" ref="I838">SUMPRODUCT(B822:B841, (ROW(B822:B841)-ROW(B822)+1)) / (20*21/2)</f>
        <v>39.947465714285727</v>
      </c>
      <c r="J838" s="2">
        <f t="shared" si="98"/>
        <v>39.845186799012346</v>
      </c>
      <c r="K838" s="2">
        <f t="shared" si="100"/>
        <v>38.986172500829547</v>
      </c>
    </row>
    <row r="839" spans="1:11" ht="13.5" x14ac:dyDescent="0.25">
      <c r="A839" s="3">
        <v>43224</v>
      </c>
      <c r="B839" s="2">
        <v>40.0351</v>
      </c>
      <c r="C839" s="2">
        <f t="shared" si="101"/>
        <v>0</v>
      </c>
      <c r="D839" s="2">
        <f t="shared" si="102"/>
        <v>39.968760000000003</v>
      </c>
      <c r="E839" s="2">
        <f t="shared" si="96"/>
        <v>39.867570000000001</v>
      </c>
      <c r="F839" s="2">
        <f t="shared" si="97"/>
        <v>39.838375000000006</v>
      </c>
      <c r="G839" s="2">
        <f t="shared" si="99"/>
        <v>39.327057999999994</v>
      </c>
      <c r="H839" s="2">
        <f t="shared" si="95"/>
        <v>34.032538500000001</v>
      </c>
      <c r="I839" s="2">
        <f t="array" ref="I839">SUMPRODUCT(B823:B842, (ROW(B823:B842)-ROW(B823)+1)) / (20*21/2)</f>
        <v>40.008646666666671</v>
      </c>
      <c r="J839" s="2">
        <f t="shared" si="98"/>
        <v>39.863273770534981</v>
      </c>
      <c r="K839" s="2">
        <f t="shared" si="100"/>
        <v>39.02730691256172</v>
      </c>
    </row>
    <row r="840" spans="1:11" ht="13.5" x14ac:dyDescent="0.25">
      <c r="A840" s="3">
        <v>43227</v>
      </c>
      <c r="B840" s="2">
        <v>40.172199999999997</v>
      </c>
      <c r="C840" s="2">
        <f t="shared" si="101"/>
        <v>0.13709999999999667</v>
      </c>
      <c r="D840" s="2">
        <f t="shared" si="102"/>
        <v>40.007680000000001</v>
      </c>
      <c r="E840" s="2">
        <f t="shared" si="96"/>
        <v>39.908699999999996</v>
      </c>
      <c r="F840" s="2">
        <f t="shared" si="97"/>
        <v>39.797240000000009</v>
      </c>
      <c r="G840" s="2">
        <f t="shared" si="99"/>
        <v>39.406469999999992</v>
      </c>
      <c r="H840" s="2">
        <f t="shared" si="95"/>
        <v>34.084776000000005</v>
      </c>
      <c r="I840" s="2">
        <f t="array" ref="I840">SUMPRODUCT(B824:B843, (ROW(B824:B843)-ROW(B824)+1)) / (20*21/2)</f>
        <v>40.070487142857139</v>
      </c>
      <c r="J840" s="2">
        <f t="shared" si="98"/>
        <v>39.892695316198314</v>
      </c>
      <c r="K840" s="2">
        <f t="shared" si="100"/>
        <v>39.072204680696558</v>
      </c>
    </row>
    <row r="841" spans="1:11" ht="13.5" x14ac:dyDescent="0.25">
      <c r="A841" s="3">
        <v>43228</v>
      </c>
      <c r="B841" s="2">
        <v>40.4465</v>
      </c>
      <c r="C841" s="2">
        <f t="shared" si="101"/>
        <v>0.27430000000000376</v>
      </c>
      <c r="D841" s="2">
        <f t="shared" si="102"/>
        <v>40.117380000000004</v>
      </c>
      <c r="E841" s="2">
        <f t="shared" si="96"/>
        <v>39.977259999999994</v>
      </c>
      <c r="F841" s="2">
        <f t="shared" si="97"/>
        <v>39.804100000000005</v>
      </c>
      <c r="G841" s="2">
        <f t="shared" si="99"/>
        <v>39.469759999999987</v>
      </c>
      <c r="H841" s="2">
        <f t="shared" si="95"/>
        <v>34.141607</v>
      </c>
      <c r="I841" s="2">
        <f t="array" ref="I841">SUMPRODUCT(B825:B844, (ROW(B825:B844)-ROW(B825)+1)) / (20*21/2)</f>
        <v>40.122601904761908</v>
      </c>
      <c r="J841" s="2">
        <f t="shared" si="98"/>
        <v>39.945438619417523</v>
      </c>
      <c r="K841" s="2">
        <f t="shared" si="100"/>
        <v>39.126098614786891</v>
      </c>
    </row>
    <row r="842" spans="1:11" ht="13.5" x14ac:dyDescent="0.25">
      <c r="A842" s="3">
        <v>43229</v>
      </c>
      <c r="B842" s="2">
        <v>40.4465</v>
      </c>
      <c r="C842" s="2">
        <f t="shared" si="101"/>
        <v>0</v>
      </c>
      <c r="D842" s="2">
        <f t="shared" si="102"/>
        <v>40.227080000000001</v>
      </c>
      <c r="E842" s="2">
        <f t="shared" si="96"/>
        <v>40.045820000000006</v>
      </c>
      <c r="F842" s="2">
        <f t="shared" si="97"/>
        <v>39.879375000000003</v>
      </c>
      <c r="G842" s="2">
        <f t="shared" si="99"/>
        <v>39.538259999999994</v>
      </c>
      <c r="H842" s="2">
        <f t="shared" ref="H842:H905" si="103">AVERAGE(B643:B842)</f>
        <v>34.198506500000001</v>
      </c>
      <c r="I842" s="2">
        <f t="array" ref="I842">SUMPRODUCT(B826:B845, (ROW(B826:B845)-ROW(B826)+1)) / (20*21/2)</f>
        <v>40.209838095238091</v>
      </c>
      <c r="J842" s="2">
        <f t="shared" si="98"/>
        <v>39.993158750901564</v>
      </c>
      <c r="K842" s="2">
        <f t="shared" si="100"/>
        <v>39.177879061265841</v>
      </c>
    </row>
    <row r="843" spans="1:11" ht="13.5" x14ac:dyDescent="0.25">
      <c r="A843" s="3">
        <v>43230</v>
      </c>
      <c r="B843" s="2">
        <v>40.528700000000001</v>
      </c>
      <c r="C843" s="2">
        <f t="shared" si="101"/>
        <v>8.2200000000000273E-2</v>
      </c>
      <c r="D843" s="2">
        <f t="shared" si="102"/>
        <v>40.325800000000001</v>
      </c>
      <c r="E843" s="2">
        <f t="shared" si="96"/>
        <v>40.119860000000003</v>
      </c>
      <c r="F843" s="2">
        <f t="shared" si="97"/>
        <v>39.954095000000002</v>
      </c>
      <c r="G843" s="2">
        <f t="shared" si="99"/>
        <v>39.611199999999997</v>
      </c>
      <c r="H843" s="2">
        <f t="shared" si="103"/>
        <v>34.255817000000008</v>
      </c>
      <c r="I843" s="2">
        <f t="array" ref="I843">SUMPRODUCT(B827:B846, (ROW(B827:B846)-ROW(B827)+1)) / (20*21/2)</f>
        <v>40.27339238095238</v>
      </c>
      <c r="J843" s="2">
        <f t="shared" si="98"/>
        <v>40.044162679387135</v>
      </c>
      <c r="K843" s="2">
        <f t="shared" si="100"/>
        <v>39.230852431412281</v>
      </c>
    </row>
    <row r="844" spans="1:11" ht="13.5" x14ac:dyDescent="0.25">
      <c r="A844" s="3">
        <v>43231</v>
      </c>
      <c r="B844" s="2">
        <v>40.501300000000001</v>
      </c>
      <c r="C844" s="2">
        <f t="shared" si="101"/>
        <v>-2.7400000000000091E-2</v>
      </c>
      <c r="D844" s="2">
        <f t="shared" si="102"/>
        <v>40.419039999999995</v>
      </c>
      <c r="E844" s="2">
        <f t="shared" ref="E844:E907" si="104">AVERAGE(B835:B844)</f>
        <v>40.193900000000006</v>
      </c>
      <c r="F844" s="2">
        <f t="shared" si="97"/>
        <v>40.024019999999993</v>
      </c>
      <c r="G844" s="2">
        <f t="shared" si="99"/>
        <v>39.680795999999994</v>
      </c>
      <c r="H844" s="2">
        <f t="shared" si="103"/>
        <v>34.312963000000003</v>
      </c>
      <c r="I844" s="2">
        <f t="array" ref="I844">SUMPRODUCT(B828:B847, (ROW(B828:B847)-ROW(B828)+1)) / (20*21/2)</f>
        <v>40.335361428571439</v>
      </c>
      <c r="J844" s="2">
        <f t="shared" si="98"/>
        <v>40.087699567064554</v>
      </c>
      <c r="K844" s="2">
        <f t="shared" si="100"/>
        <v>39.280673904690232</v>
      </c>
    </row>
    <row r="845" spans="1:11" ht="13.5" x14ac:dyDescent="0.25">
      <c r="A845" s="3">
        <v>43234</v>
      </c>
      <c r="B845" s="2">
        <v>40.94</v>
      </c>
      <c r="C845" s="2">
        <f t="shared" si="101"/>
        <v>0.4386999999999972</v>
      </c>
      <c r="D845" s="2">
        <f t="shared" si="102"/>
        <v>40.572600000000001</v>
      </c>
      <c r="E845" s="2">
        <f t="shared" si="104"/>
        <v>40.290140000000001</v>
      </c>
      <c r="F845" s="2">
        <f t="shared" si="97"/>
        <v>40.063780000000008</v>
      </c>
      <c r="G845" s="2">
        <f t="shared" si="99"/>
        <v>39.738928000000001</v>
      </c>
      <c r="H845" s="2">
        <f t="shared" si="103"/>
        <v>34.372193000000003</v>
      </c>
      <c r="I845" s="2">
        <f t="array" ref="I845">SUMPRODUCT(B829:B848, (ROW(B829:B848)-ROW(B829)+1)) / (20*21/2)</f>
        <v>40.388655714285719</v>
      </c>
      <c r="J845" s="2">
        <f t="shared" si="98"/>
        <v>40.168871036867934</v>
      </c>
      <c r="K845" s="2">
        <f t="shared" si="100"/>
        <v>39.345745516271009</v>
      </c>
    </row>
    <row r="846" spans="1:11" ht="13.5" x14ac:dyDescent="0.25">
      <c r="A846" s="3">
        <v>43235</v>
      </c>
      <c r="B846" s="2">
        <v>40.731099999999998</v>
      </c>
      <c r="C846" s="2">
        <f t="shared" si="101"/>
        <v>-0.20889999999999986</v>
      </c>
      <c r="D846" s="2">
        <f t="shared" si="102"/>
        <v>40.629519999999999</v>
      </c>
      <c r="E846" s="2">
        <f t="shared" si="104"/>
        <v>40.373450000000005</v>
      </c>
      <c r="F846" s="2">
        <f t="shared" si="97"/>
        <v>40.091724999999997</v>
      </c>
      <c r="G846" s="2">
        <f t="shared" si="99"/>
        <v>39.793979999999998</v>
      </c>
      <c r="H846" s="2">
        <f t="shared" si="103"/>
        <v>34.430378500000003</v>
      </c>
      <c r="I846" s="2">
        <f t="array" ref="I846">SUMPRODUCT(B830:B849, (ROW(B830:B849)-ROW(B830)+1)) / (20*21/2)</f>
        <v>40.440054285714282</v>
      </c>
      <c r="J846" s="2">
        <f t="shared" si="98"/>
        <v>40.222416652404327</v>
      </c>
      <c r="K846" s="2">
        <f t="shared" si="100"/>
        <v>39.400073143083915</v>
      </c>
    </row>
    <row r="847" spans="1:11" ht="13.5" x14ac:dyDescent="0.25">
      <c r="A847" s="3">
        <v>43236</v>
      </c>
      <c r="B847" s="2">
        <v>40.742400000000004</v>
      </c>
      <c r="C847" s="2">
        <f t="shared" si="101"/>
        <v>1.1300000000005639E-2</v>
      </c>
      <c r="D847" s="2">
        <f t="shared" si="102"/>
        <v>40.688699999999997</v>
      </c>
      <c r="E847" s="2">
        <f t="shared" si="104"/>
        <v>40.457889999999999</v>
      </c>
      <c r="F847" s="2">
        <f t="shared" si="97"/>
        <v>40.154510000000002</v>
      </c>
      <c r="G847" s="2">
        <f t="shared" si="99"/>
        <v>39.848707999999995</v>
      </c>
      <c r="H847" s="2">
        <f t="shared" si="103"/>
        <v>34.488757500000006</v>
      </c>
      <c r="I847" s="2">
        <f t="array" ref="I847">SUMPRODUCT(B831:B850, (ROW(B831:B850)-ROW(B831)+1)) / (20*21/2)</f>
        <v>40.48066428571429</v>
      </c>
      <c r="J847" s="2">
        <f t="shared" si="98"/>
        <v>40.271938875984873</v>
      </c>
      <c r="K847" s="2">
        <f t="shared" si="100"/>
        <v>39.452713411982586</v>
      </c>
    </row>
    <row r="848" spans="1:11" ht="13.5" x14ac:dyDescent="0.25">
      <c r="A848" s="3">
        <v>43237</v>
      </c>
      <c r="B848" s="2">
        <v>40.714100000000002</v>
      </c>
      <c r="C848" s="2">
        <f t="shared" si="101"/>
        <v>-2.8300000000001546E-2</v>
      </c>
      <c r="D848" s="2">
        <f t="shared" si="102"/>
        <v>40.72578</v>
      </c>
      <c r="E848" s="2">
        <f t="shared" si="104"/>
        <v>40.525790000000008</v>
      </c>
      <c r="F848" s="2">
        <f t="shared" si="97"/>
        <v>40.185714999999995</v>
      </c>
      <c r="G848" s="2">
        <f t="shared" si="99"/>
        <v>39.895191999999994</v>
      </c>
      <c r="H848" s="2">
        <f t="shared" si="103"/>
        <v>34.548366000000009</v>
      </c>
      <c r="I848" s="2">
        <f t="array" ref="I848">SUMPRODUCT(B832:B851, (ROW(B832:B851)-ROW(B832)+1)) / (20*21/2)</f>
        <v>40.517004285714286</v>
      </c>
      <c r="J848" s="2">
        <f t="shared" si="98"/>
        <v>40.314049459224407</v>
      </c>
      <c r="K848" s="2">
        <f t="shared" si="100"/>
        <v>39.502179552689149</v>
      </c>
    </row>
    <row r="849" spans="1:11" ht="13.5" x14ac:dyDescent="0.25">
      <c r="A849" s="3">
        <v>43238</v>
      </c>
      <c r="B849" s="2">
        <v>40.7254</v>
      </c>
      <c r="C849" s="2">
        <f t="shared" si="101"/>
        <v>1.1299999999998533E-2</v>
      </c>
      <c r="D849" s="2">
        <f t="shared" si="102"/>
        <v>40.770600000000002</v>
      </c>
      <c r="E849" s="2">
        <f t="shared" si="104"/>
        <v>40.594819999999999</v>
      </c>
      <c r="F849" s="2">
        <f t="shared" si="97"/>
        <v>40.231195</v>
      </c>
      <c r="G849" s="2">
        <f t="shared" si="99"/>
        <v>39.941901999999999</v>
      </c>
      <c r="H849" s="2">
        <f t="shared" si="103"/>
        <v>34.606660000000005</v>
      </c>
      <c r="I849" s="2">
        <f t="array" ref="I849">SUMPRODUCT(B833:B852, (ROW(B833:B852)-ROW(B833)+1)) / (20*21/2)</f>
        <v>40.562521904761915</v>
      </c>
      <c r="J849" s="2">
        <f t="shared" si="98"/>
        <v>40.353225701203037</v>
      </c>
      <c r="K849" s="2">
        <f t="shared" si="100"/>
        <v>39.550148981995463</v>
      </c>
    </row>
    <row r="850" spans="1:11" ht="13.5" x14ac:dyDescent="0.25">
      <c r="A850" s="3">
        <v>43241</v>
      </c>
      <c r="B850" s="2">
        <v>40.657600000000002</v>
      </c>
      <c r="C850" s="2">
        <f t="shared" si="101"/>
        <v>-6.7799999999998306E-2</v>
      </c>
      <c r="D850" s="2">
        <f t="shared" si="102"/>
        <v>40.714120000000001</v>
      </c>
      <c r="E850" s="2">
        <f t="shared" si="104"/>
        <v>40.643360000000001</v>
      </c>
      <c r="F850" s="2">
        <f t="shared" si="97"/>
        <v>40.276030000000006</v>
      </c>
      <c r="G850" s="2">
        <f t="shared" si="99"/>
        <v>39.981771999999999</v>
      </c>
      <c r="H850" s="2">
        <f t="shared" si="103"/>
        <v>34.663244000000006</v>
      </c>
      <c r="I850" s="2">
        <f t="array" ref="I850">SUMPRODUCT(B834:B853, (ROW(B834:B853)-ROW(B834)+1)) / (20*21/2)</f>
        <v>40.613859047619044</v>
      </c>
      <c r="J850" s="2">
        <f t="shared" si="98"/>
        <v>40.382213729659888</v>
      </c>
      <c r="K850" s="2">
        <f t="shared" si="100"/>
        <v>39.593578433681913</v>
      </c>
    </row>
    <row r="851" spans="1:11" ht="13.5" x14ac:dyDescent="0.25">
      <c r="A851" s="3">
        <v>43242</v>
      </c>
      <c r="B851" s="2">
        <v>40.657600000000002</v>
      </c>
      <c r="C851" s="2">
        <f t="shared" si="101"/>
        <v>0</v>
      </c>
      <c r="D851" s="2">
        <f t="shared" si="102"/>
        <v>40.699420000000003</v>
      </c>
      <c r="E851" s="2">
        <f t="shared" si="104"/>
        <v>40.664470000000001</v>
      </c>
      <c r="F851" s="2">
        <f t="shared" si="97"/>
        <v>40.320865000000005</v>
      </c>
      <c r="G851" s="2">
        <f t="shared" si="99"/>
        <v>40.022191999999997</v>
      </c>
      <c r="H851" s="2">
        <f t="shared" si="103"/>
        <v>34.718457000000008</v>
      </c>
      <c r="I851" s="2">
        <f t="array" ref="I851">SUMPRODUCT(B835:B854, (ROW(B835:B854)-ROW(B835)+1)) / (20*21/2)</f>
        <v>40.659846190476188</v>
      </c>
      <c r="J851" s="2">
        <f t="shared" si="98"/>
        <v>40.408440993501799</v>
      </c>
      <c r="K851" s="2">
        <f t="shared" si="100"/>
        <v>39.635304769615956</v>
      </c>
    </row>
    <row r="852" spans="1:11" ht="13.5" x14ac:dyDescent="0.25">
      <c r="A852" s="3">
        <v>43243</v>
      </c>
      <c r="B852" s="2">
        <v>40.7988</v>
      </c>
      <c r="C852" s="2">
        <f t="shared" si="101"/>
        <v>0.14119999999999777</v>
      </c>
      <c r="D852" s="2">
        <f t="shared" si="102"/>
        <v>40.710700000000003</v>
      </c>
      <c r="E852" s="2">
        <f t="shared" si="104"/>
        <v>40.699699999999993</v>
      </c>
      <c r="F852" s="2">
        <f t="shared" ref="F852:F915" si="105">AVERAGE(B833:B852)</f>
        <v>40.372760000000007</v>
      </c>
      <c r="G852" s="2">
        <f t="shared" si="99"/>
        <v>40.070315999999998</v>
      </c>
      <c r="H852" s="2">
        <f t="shared" si="103"/>
        <v>34.77382750000001</v>
      </c>
      <c r="I852" s="2">
        <f t="array" ref="I852">SUMPRODUCT(B836:B855, (ROW(B836:B855)-ROW(B836)+1)) / (20*21/2)</f>
        <v>40.700352857142853</v>
      </c>
      <c r="J852" s="2">
        <f t="shared" si="98"/>
        <v>40.445618041739721</v>
      </c>
      <c r="K852" s="2">
        <f t="shared" si="100"/>
        <v>39.680932033552587</v>
      </c>
    </row>
    <row r="853" spans="1:11" ht="13.5" x14ac:dyDescent="0.25">
      <c r="A853" s="3">
        <v>43244</v>
      </c>
      <c r="B853" s="2">
        <v>40.911799999999999</v>
      </c>
      <c r="C853" s="2">
        <f t="shared" si="101"/>
        <v>0.11299999999999955</v>
      </c>
      <c r="D853" s="2">
        <f t="shared" si="102"/>
        <v>40.750240000000005</v>
      </c>
      <c r="E853" s="2">
        <f t="shared" si="104"/>
        <v>40.738009999999996</v>
      </c>
      <c r="F853" s="2">
        <f t="shared" si="105"/>
        <v>40.42893500000001</v>
      </c>
      <c r="G853" s="2">
        <f t="shared" si="99"/>
        <v>40.120206000000003</v>
      </c>
      <c r="H853" s="2">
        <f t="shared" si="103"/>
        <v>34.827569000000011</v>
      </c>
      <c r="I853" s="2">
        <f t="array" ref="I853">SUMPRODUCT(B837:B856, (ROW(B837:B856)-ROW(B837)+1)) / (20*21/2)</f>
        <v>40.739096666666669</v>
      </c>
      <c r="J853" s="2">
        <f t="shared" ref="J853:J916" si="106">$J$4*B853+J852*(1-$J$4)</f>
        <v>40.490016323478791</v>
      </c>
      <c r="K853" s="2">
        <f t="shared" si="100"/>
        <v>39.729201365570134</v>
      </c>
    </row>
    <row r="854" spans="1:11" ht="13.5" x14ac:dyDescent="0.25">
      <c r="A854" s="3">
        <v>43245</v>
      </c>
      <c r="B854" s="2">
        <v>40.911799999999999</v>
      </c>
      <c r="C854" s="2">
        <f t="shared" si="101"/>
        <v>0</v>
      </c>
      <c r="D854" s="2">
        <f t="shared" si="102"/>
        <v>40.787520000000001</v>
      </c>
      <c r="E854" s="2">
        <f t="shared" si="104"/>
        <v>40.779059999999994</v>
      </c>
      <c r="F854" s="2">
        <f t="shared" si="105"/>
        <v>40.486480000000007</v>
      </c>
      <c r="G854" s="2">
        <f t="shared" si="99"/>
        <v>40.164612000000005</v>
      </c>
      <c r="H854" s="2">
        <f t="shared" si="103"/>
        <v>34.881310500000005</v>
      </c>
      <c r="I854" s="2">
        <f t="array" ref="I854">SUMPRODUCT(B838:B857, (ROW(B838:B857)-ROW(B838)+1)) / (20*21/2)</f>
        <v>40.762126190476195</v>
      </c>
      <c r="J854" s="2">
        <f t="shared" si="106"/>
        <v>40.530186197433189</v>
      </c>
      <c r="K854" s="2">
        <f t="shared" si="100"/>
        <v>39.775577782606597</v>
      </c>
    </row>
    <row r="855" spans="1:11" ht="13.5" x14ac:dyDescent="0.25">
      <c r="A855" s="3">
        <v>43248</v>
      </c>
      <c r="B855" s="2">
        <v>40.911799999999999</v>
      </c>
      <c r="C855" s="2">
        <f t="shared" si="101"/>
        <v>0</v>
      </c>
      <c r="D855" s="2">
        <f t="shared" si="102"/>
        <v>40.838360000000002</v>
      </c>
      <c r="E855" s="2">
        <f t="shared" si="104"/>
        <v>40.776239999999994</v>
      </c>
      <c r="F855" s="2">
        <f t="shared" si="105"/>
        <v>40.533190000000005</v>
      </c>
      <c r="G855" s="2">
        <f t="shared" si="99"/>
        <v>40.209018000000007</v>
      </c>
      <c r="H855" s="2">
        <f t="shared" si="103"/>
        <v>34.935065999999999</v>
      </c>
      <c r="I855" s="2">
        <f t="array" ref="I855">SUMPRODUCT(B839:B858, (ROW(B839:B858)-ROW(B839)+1)) / (20*21/2)</f>
        <v>40.791483809523804</v>
      </c>
      <c r="J855" s="2">
        <f t="shared" si="106"/>
        <v>40.566530369106218</v>
      </c>
      <c r="K855" s="2">
        <f t="shared" si="100"/>
        <v>39.820135516622024</v>
      </c>
    </row>
    <row r="856" spans="1:11" ht="13.5" x14ac:dyDescent="0.25">
      <c r="A856" s="3">
        <v>43249</v>
      </c>
      <c r="B856" s="2">
        <v>40.94</v>
      </c>
      <c r="C856" s="2">
        <f t="shared" si="101"/>
        <v>2.8199999999998226E-2</v>
      </c>
      <c r="D856" s="2">
        <f t="shared" si="102"/>
        <v>40.894840000000002</v>
      </c>
      <c r="E856" s="2">
        <f t="shared" si="104"/>
        <v>40.797129999999996</v>
      </c>
      <c r="F856" s="2">
        <f t="shared" si="105"/>
        <v>40.585290000000001</v>
      </c>
      <c r="G856" s="2">
        <f t="shared" si="99"/>
        <v>40.253166000000007</v>
      </c>
      <c r="H856" s="2">
        <f t="shared" si="103"/>
        <v>34.988948499999999</v>
      </c>
      <c r="I856" s="2">
        <f t="array" ref="I856">SUMPRODUCT(B840:B859, (ROW(B840:B859)-ROW(B840)+1)) / (20*21/2)</f>
        <v>40.816532380952381</v>
      </c>
      <c r="J856" s="2">
        <f t="shared" si="106"/>
        <v>40.602098905381816</v>
      </c>
      <c r="K856" s="2">
        <f t="shared" si="100"/>
        <v>39.864051770872138</v>
      </c>
    </row>
    <row r="857" spans="1:11" ht="13.5" x14ac:dyDescent="0.25">
      <c r="A857" s="3">
        <v>43250</v>
      </c>
      <c r="B857" s="2">
        <v>40.827100000000002</v>
      </c>
      <c r="C857" s="2">
        <f t="shared" si="101"/>
        <v>-0.11289999999999623</v>
      </c>
      <c r="D857" s="2">
        <f t="shared" si="102"/>
        <v>40.900500000000001</v>
      </c>
      <c r="E857" s="2">
        <f t="shared" si="104"/>
        <v>40.805600000000005</v>
      </c>
      <c r="F857" s="2">
        <f t="shared" si="105"/>
        <v>40.631744999999988</v>
      </c>
      <c r="G857" s="2">
        <f t="shared" si="99"/>
        <v>40.29149000000001</v>
      </c>
      <c r="H857" s="2">
        <f t="shared" si="103"/>
        <v>35.042266499999997</v>
      </c>
      <c r="I857" s="2">
        <f t="array" ref="I857">SUMPRODUCT(B841:B860, (ROW(B841:B860)-ROW(B841)+1)) / (20*21/2)</f>
        <v>40.837271904761899</v>
      </c>
      <c r="J857" s="2">
        <f t="shared" si="106"/>
        <v>40.62352758105974</v>
      </c>
      <c r="K857" s="2">
        <f t="shared" si="100"/>
        <v>39.90181836809284</v>
      </c>
    </row>
    <row r="858" spans="1:11" ht="13.5" x14ac:dyDescent="0.25">
      <c r="A858" s="3">
        <v>43251</v>
      </c>
      <c r="B858" s="2">
        <v>40.94</v>
      </c>
      <c r="C858" s="2">
        <f t="shared" si="101"/>
        <v>0.11289999999999623</v>
      </c>
      <c r="D858" s="2">
        <f t="shared" si="102"/>
        <v>40.906140000000001</v>
      </c>
      <c r="E858" s="2">
        <f t="shared" si="104"/>
        <v>40.828189999999999</v>
      </c>
      <c r="F858" s="2">
        <f t="shared" si="105"/>
        <v>40.676990000000004</v>
      </c>
      <c r="G858" s="2">
        <f t="shared" si="99"/>
        <v>40.334266000000014</v>
      </c>
      <c r="H858" s="2">
        <f t="shared" si="103"/>
        <v>35.096163000000004</v>
      </c>
      <c r="I858" s="2">
        <f t="array" ref="I858">SUMPRODUCT(B842:B861, (ROW(B842:B861)-ROW(B842)+1)) / (20*21/2)</f>
        <v>40.846288571428566</v>
      </c>
      <c r="J858" s="2">
        <f t="shared" si="106"/>
        <v>40.653667811435007</v>
      </c>
      <c r="K858" s="2">
        <f t="shared" si="100"/>
        <v>39.942531373265666</v>
      </c>
    </row>
    <row r="859" spans="1:11" ht="13.5" x14ac:dyDescent="0.25">
      <c r="A859" s="3">
        <v>43252</v>
      </c>
      <c r="B859" s="2">
        <v>40.94</v>
      </c>
      <c r="C859" s="2">
        <f t="shared" si="101"/>
        <v>0</v>
      </c>
      <c r="D859" s="2">
        <f t="shared" si="102"/>
        <v>40.91178</v>
      </c>
      <c r="E859" s="2">
        <f t="shared" si="104"/>
        <v>40.849649999999997</v>
      </c>
      <c r="F859" s="2">
        <f t="shared" si="105"/>
        <v>40.722234999999998</v>
      </c>
      <c r="G859" s="2">
        <f t="shared" si="99"/>
        <v>40.372656000000013</v>
      </c>
      <c r="H859" s="2">
        <f t="shared" si="103"/>
        <v>35.150045499999997</v>
      </c>
      <c r="I859" s="2">
        <f t="array" ref="I859">SUMPRODUCT(B843:B862, (ROW(B843:B862)-ROW(B843)+1)) / (20*21/2)</f>
        <v>40.861425238095237</v>
      </c>
      <c r="J859" s="2">
        <f t="shared" si="106"/>
        <v>40.680937543679292</v>
      </c>
      <c r="K859" s="2">
        <f t="shared" si="100"/>
        <v>39.981647790000352</v>
      </c>
    </row>
    <row r="860" spans="1:11" ht="13.5" x14ac:dyDescent="0.25">
      <c r="A860" s="3">
        <v>43255</v>
      </c>
      <c r="B860" s="2">
        <v>40.94</v>
      </c>
      <c r="C860" s="2">
        <f t="shared" si="101"/>
        <v>0</v>
      </c>
      <c r="D860" s="2">
        <f t="shared" si="102"/>
        <v>40.91742</v>
      </c>
      <c r="E860" s="2">
        <f t="shared" si="104"/>
        <v>40.877889999999994</v>
      </c>
      <c r="F860" s="2">
        <f t="shared" si="105"/>
        <v>40.760625000000005</v>
      </c>
      <c r="G860" s="2">
        <f t="shared" si="99"/>
        <v>40.396786000000013</v>
      </c>
      <c r="H860" s="2">
        <f t="shared" si="103"/>
        <v>35.203927999999991</v>
      </c>
      <c r="I860" s="2">
        <f t="array" ref="I860">SUMPRODUCT(B844:B863, (ROW(B844:B863)-ROW(B844)+1)) / (20*21/2)</f>
        <v>40.8879261904762</v>
      </c>
      <c r="J860" s="2">
        <f t="shared" si="106"/>
        <v>40.705610158566984</v>
      </c>
      <c r="K860" s="2">
        <f t="shared" si="100"/>
        <v>40.019230229608183</v>
      </c>
    </row>
    <row r="861" spans="1:11" ht="13.5" x14ac:dyDescent="0.25">
      <c r="A861" s="3">
        <v>43256</v>
      </c>
      <c r="B861" s="2">
        <v>40.8553</v>
      </c>
      <c r="C861" s="2">
        <f t="shared" si="101"/>
        <v>-8.4699999999997999E-2</v>
      </c>
      <c r="D861" s="2">
        <f t="shared" si="102"/>
        <v>40.900480000000002</v>
      </c>
      <c r="E861" s="2">
        <f t="shared" si="104"/>
        <v>40.897660000000002</v>
      </c>
      <c r="F861" s="2">
        <f t="shared" si="105"/>
        <v>40.781064999999998</v>
      </c>
      <c r="G861" s="2">
        <f t="shared" si="99"/>
        <v>40.407706000000019</v>
      </c>
      <c r="H861" s="2">
        <f t="shared" si="103"/>
        <v>35.257386999999987</v>
      </c>
      <c r="I861" s="2">
        <f t="array" ref="I861">SUMPRODUCT(B845:B864, (ROW(B845:B864)-ROW(B845)+1)) / (20*21/2)</f>
        <v>40.887849523809528</v>
      </c>
      <c r="J861" s="2">
        <f t="shared" si="106"/>
        <v>40.719866333941553</v>
      </c>
      <c r="K861" s="2">
        <f t="shared" si="100"/>
        <v>40.052017279427467</v>
      </c>
    </row>
    <row r="862" spans="1:11" ht="13.5" x14ac:dyDescent="0.25">
      <c r="A862" s="3">
        <v>43257</v>
      </c>
      <c r="B862" s="2">
        <v>40.94</v>
      </c>
      <c r="C862" s="2">
        <f t="shared" si="101"/>
        <v>8.4699999999997999E-2</v>
      </c>
      <c r="D862" s="2">
        <f t="shared" si="102"/>
        <v>40.92306</v>
      </c>
      <c r="E862" s="2">
        <f t="shared" si="104"/>
        <v>40.91178</v>
      </c>
      <c r="F862" s="2">
        <f t="shared" si="105"/>
        <v>40.80574</v>
      </c>
      <c r="G862" s="2">
        <f t="shared" si="99"/>
        <v>40.412092000000015</v>
      </c>
      <c r="H862" s="2">
        <f t="shared" si="103"/>
        <v>35.311255999999986</v>
      </c>
      <c r="I862" s="2">
        <f t="array" ref="I862">SUMPRODUCT(B846:B865, (ROW(B846:B865)-ROW(B846)+1)) / (20*21/2)</f>
        <v>40.896413809523807</v>
      </c>
      <c r="J862" s="2">
        <f t="shared" si="106"/>
        <v>40.74083144499474</v>
      </c>
      <c r="K862" s="2">
        <f t="shared" si="100"/>
        <v>40.086840131214629</v>
      </c>
    </row>
    <row r="863" spans="1:11" ht="13.5" x14ac:dyDescent="0.25">
      <c r="A863" s="3">
        <v>43258</v>
      </c>
      <c r="B863" s="2">
        <v>41.084000000000003</v>
      </c>
      <c r="C863" s="2">
        <f t="shared" si="101"/>
        <v>0.14400000000000546</v>
      </c>
      <c r="D863" s="2">
        <f t="shared" si="102"/>
        <v>40.951859999999996</v>
      </c>
      <c r="E863" s="2">
        <f t="shared" si="104"/>
        <v>40.929000000000002</v>
      </c>
      <c r="F863" s="2">
        <f t="shared" si="105"/>
        <v>40.833505000000002</v>
      </c>
      <c r="G863" s="2">
        <f t="shared" si="99"/>
        <v>40.416616000000019</v>
      </c>
      <c r="H863" s="2">
        <f t="shared" si="103"/>
        <v>35.364487499999974</v>
      </c>
      <c r="I863" s="2">
        <f t="array" ref="I863">SUMPRODUCT(B847:B866, (ROW(B847:B866)-ROW(B847)+1)) / (20*21/2)</f>
        <v>40.901482857142852</v>
      </c>
      <c r="J863" s="2">
        <f t="shared" si="106"/>
        <v>40.773514164519057</v>
      </c>
      <c r="K863" s="2">
        <f t="shared" si="100"/>
        <v>40.125944439794452</v>
      </c>
    </row>
    <row r="864" spans="1:11" ht="13.5" x14ac:dyDescent="0.25">
      <c r="A864" s="3">
        <v>43259</v>
      </c>
      <c r="B864" s="2">
        <v>40.832700000000003</v>
      </c>
      <c r="C864" s="2">
        <f t="shared" si="101"/>
        <v>-0.25130000000000052</v>
      </c>
      <c r="D864" s="2">
        <f t="shared" si="102"/>
        <v>40.930399999999999</v>
      </c>
      <c r="E864" s="2">
        <f t="shared" si="104"/>
        <v>40.92109</v>
      </c>
      <c r="F864" s="2">
        <f t="shared" si="105"/>
        <v>40.850075000000011</v>
      </c>
      <c r="G864" s="2">
        <f t="shared" si="99"/>
        <v>40.416224000000014</v>
      </c>
      <c r="H864" s="2">
        <f t="shared" si="103"/>
        <v>35.416462499999987</v>
      </c>
      <c r="I864" s="2">
        <f t="array" ref="I864">SUMPRODUCT(B848:B867, (ROW(B848:B867)-ROW(B848)+1)) / (20*21/2)</f>
        <v>40.909227142857134</v>
      </c>
      <c r="J864" s="2">
        <f t="shared" si="106"/>
        <v>40.779150910755334</v>
      </c>
      <c r="K864" s="2">
        <f t="shared" si="100"/>
        <v>40.15366034411624</v>
      </c>
    </row>
    <row r="865" spans="1:11" ht="13.5" x14ac:dyDescent="0.25">
      <c r="A865" s="3">
        <v>43262</v>
      </c>
      <c r="B865" s="2">
        <v>40.94</v>
      </c>
      <c r="C865" s="2">
        <f t="shared" si="101"/>
        <v>0.10729999999999507</v>
      </c>
      <c r="D865" s="2">
        <f t="shared" si="102"/>
        <v>40.930399999999999</v>
      </c>
      <c r="E865" s="2">
        <f t="shared" si="104"/>
        <v>40.923909999999992</v>
      </c>
      <c r="F865" s="2">
        <f t="shared" si="105"/>
        <v>40.850075000000004</v>
      </c>
      <c r="G865" s="2">
        <f t="shared" si="99"/>
        <v>40.417868000000013</v>
      </c>
      <c r="H865" s="2">
        <f t="shared" si="103"/>
        <v>35.469727999999975</v>
      </c>
      <c r="I865" s="2">
        <f t="array" ref="I865">SUMPRODUCT(B849:B868, (ROW(B849:B868)-ROW(B849)+1)) / (20*21/2)</f>
        <v>40.996697142857137</v>
      </c>
      <c r="J865" s="2">
        <f t="shared" si="106"/>
        <v>40.794469871635783</v>
      </c>
      <c r="K865" s="2">
        <f t="shared" si="100"/>
        <v>40.184497193366582</v>
      </c>
    </row>
    <row r="866" spans="1:11" ht="13.5" x14ac:dyDescent="0.25">
      <c r="A866" s="3">
        <v>43263</v>
      </c>
      <c r="B866" s="2">
        <v>40.903300000000002</v>
      </c>
      <c r="C866" s="2">
        <f t="shared" si="101"/>
        <v>-3.669999999999618E-2</v>
      </c>
      <c r="D866" s="2">
        <f t="shared" si="102"/>
        <v>40.94</v>
      </c>
      <c r="E866" s="2">
        <f t="shared" si="104"/>
        <v>40.920239999999993</v>
      </c>
      <c r="F866" s="2">
        <f t="shared" si="105"/>
        <v>40.858685000000001</v>
      </c>
      <c r="G866" s="2">
        <f t="shared" si="99"/>
        <v>40.413294000000015</v>
      </c>
      <c r="H866" s="2">
        <f t="shared" si="103"/>
        <v>35.518628499999977</v>
      </c>
      <c r="I866" s="2">
        <f t="array" ref="I866">SUMPRODUCT(B850:B869, (ROW(B850:B869)-ROW(B850)+1)) / (20*21/2)</f>
        <v>41.143600952380957</v>
      </c>
      <c r="J866" s="2">
        <f t="shared" si="106"/>
        <v>40.804834645765709</v>
      </c>
      <c r="K866" s="2">
        <f t="shared" si="100"/>
        <v>40.212685538724756</v>
      </c>
    </row>
    <row r="867" spans="1:11" ht="13.5" x14ac:dyDescent="0.25">
      <c r="A867" s="3">
        <v>43264</v>
      </c>
      <c r="B867" s="2">
        <v>40.94</v>
      </c>
      <c r="C867" s="2">
        <f t="shared" si="101"/>
        <v>3.669999999999618E-2</v>
      </c>
      <c r="D867" s="2">
        <f t="shared" si="102"/>
        <v>40.94</v>
      </c>
      <c r="E867" s="2">
        <f t="shared" si="104"/>
        <v>40.931529999999995</v>
      </c>
      <c r="F867" s="2">
        <f t="shared" si="105"/>
        <v>40.868565000000004</v>
      </c>
      <c r="G867" s="2">
        <f t="shared" si="99"/>
        <v>40.411648000000014</v>
      </c>
      <c r="H867" s="2">
        <f t="shared" si="103"/>
        <v>35.567026999999975</v>
      </c>
      <c r="I867" s="2">
        <f t="array" ref="I867">SUMPRODUCT(B851:B870, (ROW(B851:B870)-ROW(B851)+1)) / (20*21/2)</f>
        <v>41.401879523809534</v>
      </c>
      <c r="J867" s="2">
        <f t="shared" si="106"/>
        <v>40.817707536645166</v>
      </c>
      <c r="K867" s="2">
        <f t="shared" si="100"/>
        <v>40.241207674461037</v>
      </c>
    </row>
    <row r="868" spans="1:11" ht="13.5" x14ac:dyDescent="0.25">
      <c r="A868" s="3">
        <v>43265</v>
      </c>
      <c r="B868" s="2">
        <v>41.786999999999999</v>
      </c>
      <c r="C868" s="2">
        <f t="shared" si="101"/>
        <v>0.84700000000000131</v>
      </c>
      <c r="D868" s="2">
        <f t="shared" si="102"/>
        <v>41.080599999999997</v>
      </c>
      <c r="E868" s="2">
        <f t="shared" si="104"/>
        <v>41.016229999999993</v>
      </c>
      <c r="F868" s="2">
        <f t="shared" si="105"/>
        <v>40.922210000000007</v>
      </c>
      <c r="G868" s="2">
        <f t="shared" si="99"/>
        <v>40.427490000000013</v>
      </c>
      <c r="H868" s="2">
        <f t="shared" si="103"/>
        <v>35.612626999999982</v>
      </c>
      <c r="I868" s="2">
        <f t="array" ref="I868">SUMPRODUCT(B852:B871, (ROW(B852:B871)-ROW(B852)+1)) / (20*21/2)</f>
        <v>41.64717952380952</v>
      </c>
      <c r="J868" s="2">
        <f t="shared" si="106"/>
        <v>40.910021104583727</v>
      </c>
      <c r="K868" s="2">
        <f t="shared" si="100"/>
        <v>40.301826981344924</v>
      </c>
    </row>
    <row r="869" spans="1:11" ht="13.5" x14ac:dyDescent="0.25">
      <c r="A869" s="3">
        <v>43269</v>
      </c>
      <c r="B869" s="2">
        <v>42.464700000000001</v>
      </c>
      <c r="C869" s="2">
        <f t="shared" si="101"/>
        <v>0.67770000000000152</v>
      </c>
      <c r="D869" s="2">
        <f t="shared" si="102"/>
        <v>41.406999999999996</v>
      </c>
      <c r="E869" s="2">
        <f t="shared" si="104"/>
        <v>41.168699999999994</v>
      </c>
      <c r="F869" s="2">
        <f t="shared" si="105"/>
        <v>41.009175000000006</v>
      </c>
      <c r="G869" s="2">
        <f t="shared" si="99"/>
        <v>40.457984000000017</v>
      </c>
      <c r="H869" s="2">
        <f t="shared" si="103"/>
        <v>35.661861999999978</v>
      </c>
      <c r="I869" s="2">
        <f t="array" ref="I869">SUMPRODUCT(B853:B872, (ROW(B853:B872)-ROW(B853)+1)) / (20*21/2)</f>
        <v>41.880229999999997</v>
      </c>
      <c r="J869" s="2">
        <f t="shared" si="106"/>
        <v>41.058085761290037</v>
      </c>
      <c r="K869" s="2">
        <f t="shared" si="100"/>
        <v>40.386645531096107</v>
      </c>
    </row>
    <row r="870" spans="1:11" ht="13.5" x14ac:dyDescent="0.25">
      <c r="A870" s="3">
        <v>43270</v>
      </c>
      <c r="B870" s="2">
        <v>43.7211</v>
      </c>
      <c r="C870" s="2">
        <f t="shared" si="101"/>
        <v>1.2563999999999993</v>
      </c>
      <c r="D870" s="2">
        <f t="shared" si="102"/>
        <v>41.96322</v>
      </c>
      <c r="E870" s="2">
        <f t="shared" si="104"/>
        <v>41.446809999999992</v>
      </c>
      <c r="F870" s="2">
        <f t="shared" si="105"/>
        <v>41.162350000000004</v>
      </c>
      <c r="G870" s="2">
        <f t="shared" si="99"/>
        <v>40.512508000000018</v>
      </c>
      <c r="H870" s="2">
        <f t="shared" si="103"/>
        <v>35.719366999999984</v>
      </c>
      <c r="I870" s="2">
        <f t="array" ref="I870">SUMPRODUCT(B854:B873, (ROW(B854:B873)-ROW(B854)+1)) / (20*21/2)</f>
        <v>42.166391904761909</v>
      </c>
      <c r="J870" s="2">
        <f t="shared" si="106"/>
        <v>41.311706164976698</v>
      </c>
      <c r="K870" s="2">
        <f t="shared" si="100"/>
        <v>40.517408451445284</v>
      </c>
    </row>
    <row r="871" spans="1:11" ht="13.5" x14ac:dyDescent="0.25">
      <c r="A871" s="3">
        <v>43271</v>
      </c>
      <c r="B871" s="2">
        <v>43.738</v>
      </c>
      <c r="C871" s="2">
        <f t="shared" si="101"/>
        <v>1.6899999999999693E-2</v>
      </c>
      <c r="D871" s="2">
        <f t="shared" si="102"/>
        <v>42.530160000000002</v>
      </c>
      <c r="E871" s="2">
        <f t="shared" si="104"/>
        <v>41.735079999999996</v>
      </c>
      <c r="F871" s="2">
        <f t="shared" si="105"/>
        <v>41.316370000000006</v>
      </c>
      <c r="G871" s="2">
        <f t="shared" si="99"/>
        <v>40.581082000000016</v>
      </c>
      <c r="H871" s="2">
        <f t="shared" si="103"/>
        <v>35.777655999999986</v>
      </c>
      <c r="I871" s="2">
        <f t="array" ref="I871">SUMPRODUCT(B855:B874, (ROW(B855:B874)-ROW(B855)+1)) / (20*21/2)</f>
        <v>42.475946666666665</v>
      </c>
      <c r="J871" s="2">
        <f t="shared" si="106"/>
        <v>41.542781768312253</v>
      </c>
      <c r="K871" s="2">
        <f t="shared" si="100"/>
        <v>40.643706159231748</v>
      </c>
    </row>
    <row r="872" spans="1:11" ht="13.5" x14ac:dyDescent="0.25">
      <c r="A872" s="3">
        <v>43272</v>
      </c>
      <c r="B872" s="2">
        <v>43.763399999999997</v>
      </c>
      <c r="C872" s="2">
        <f t="shared" si="101"/>
        <v>2.5399999999997647E-2</v>
      </c>
      <c r="D872" s="2">
        <f t="shared" si="102"/>
        <v>43.094839999999998</v>
      </c>
      <c r="E872" s="2">
        <f t="shared" si="104"/>
        <v>42.017420000000001</v>
      </c>
      <c r="F872" s="2">
        <f t="shared" si="105"/>
        <v>41.464600000000004</v>
      </c>
      <c r="G872" s="2">
        <f t="shared" si="99"/>
        <v>40.677530000000019</v>
      </c>
      <c r="H872" s="2">
        <f t="shared" si="103"/>
        <v>35.838800499999977</v>
      </c>
      <c r="I872" s="2">
        <f t="array" ref="I872">SUMPRODUCT(B856:B875, (ROW(B856:B875)-ROW(B856)+1)) / (20*21/2)</f>
        <v>42.894810952380951</v>
      </c>
      <c r="J872" s="2">
        <f t="shared" si="106"/>
        <v>41.754269218949176</v>
      </c>
      <c r="K872" s="2">
        <f t="shared" si="100"/>
        <v>40.766047094163838</v>
      </c>
    </row>
    <row r="873" spans="1:11" ht="13.5" x14ac:dyDescent="0.25">
      <c r="A873" s="3">
        <v>43273</v>
      </c>
      <c r="B873" s="2">
        <v>44.469299999999997</v>
      </c>
      <c r="C873" s="2">
        <f t="shared" si="101"/>
        <v>0.70589999999999975</v>
      </c>
      <c r="D873" s="2">
        <f t="shared" si="102"/>
        <v>43.631299999999996</v>
      </c>
      <c r="E873" s="2">
        <f t="shared" si="104"/>
        <v>42.355949999999993</v>
      </c>
      <c r="F873" s="2">
        <f t="shared" si="105"/>
        <v>41.642475000000005</v>
      </c>
      <c r="G873" s="2">
        <f t="shared" si="99"/>
        <v>40.786230000000018</v>
      </c>
      <c r="H873" s="2">
        <f t="shared" si="103"/>
        <v>35.903748499999978</v>
      </c>
      <c r="I873" s="2">
        <f t="array" ref="I873">SUMPRODUCT(B857:B876, (ROW(B857:B876)-ROW(B857)+1)) / (20*21/2)</f>
        <v>43.426247619047622</v>
      </c>
      <c r="J873" s="2">
        <f t="shared" si="106"/>
        <v>42.012843579049253</v>
      </c>
      <c r="K873" s="2">
        <f t="shared" si="100"/>
        <v>40.911272698314278</v>
      </c>
    </row>
    <row r="874" spans="1:11" ht="13.5" x14ac:dyDescent="0.25">
      <c r="A874" s="3">
        <v>43276</v>
      </c>
      <c r="B874" s="2">
        <v>44.892800000000001</v>
      </c>
      <c r="C874" s="2">
        <f t="shared" si="101"/>
        <v>0.42350000000000421</v>
      </c>
      <c r="D874" s="2">
        <f t="shared" si="102"/>
        <v>44.11692</v>
      </c>
      <c r="E874" s="2">
        <f t="shared" si="104"/>
        <v>42.761960000000002</v>
      </c>
      <c r="F874" s="2">
        <f t="shared" si="105"/>
        <v>41.841524999999997</v>
      </c>
      <c r="G874" s="2">
        <f t="shared" si="99"/>
        <v>40.902030000000011</v>
      </c>
      <c r="H874" s="2">
        <f t="shared" si="103"/>
        <v>35.97191099999997</v>
      </c>
      <c r="I874" s="2">
        <f t="array" ref="I874">SUMPRODUCT(B858:B877, (ROW(B858:B877)-ROW(B858)+1)) / (20*21/2)</f>
        <v>43.844884285714279</v>
      </c>
      <c r="J874" s="2">
        <f t="shared" si="106"/>
        <v>42.287125142949328</v>
      </c>
      <c r="K874" s="2">
        <f t="shared" si="100"/>
        <v>41.067411023870577</v>
      </c>
    </row>
    <row r="875" spans="1:11" ht="13.5" x14ac:dyDescent="0.25">
      <c r="A875" s="3">
        <v>43277</v>
      </c>
      <c r="B875" s="2">
        <v>46.239600000000003</v>
      </c>
      <c r="C875" s="2">
        <f t="shared" si="101"/>
        <v>1.3468000000000018</v>
      </c>
      <c r="D875" s="2">
        <f t="shared" si="102"/>
        <v>44.620619999999995</v>
      </c>
      <c r="E875" s="2">
        <f t="shared" si="104"/>
        <v>43.291919999999998</v>
      </c>
      <c r="F875" s="2">
        <f t="shared" si="105"/>
        <v>42.107914999999991</v>
      </c>
      <c r="G875" s="2">
        <f t="shared" si="99"/>
        <v>41.023926000000017</v>
      </c>
      <c r="H875" s="2">
        <f t="shared" si="103"/>
        <v>36.045436499999973</v>
      </c>
      <c r="I875" s="2">
        <f t="array" ref="I875">SUMPRODUCT(B859:B878, (ROW(B859:B878)-ROW(B859)+1)) / (20*21/2)</f>
        <v>44.234883333333329</v>
      </c>
      <c r="J875" s="2">
        <f t="shared" si="106"/>
        <v>42.663551319811297</v>
      </c>
      <c r="K875" s="2">
        <f t="shared" si="100"/>
        <v>41.270241964110944</v>
      </c>
    </row>
    <row r="876" spans="1:11" ht="13.5" x14ac:dyDescent="0.25">
      <c r="A876" s="3">
        <v>43278</v>
      </c>
      <c r="B876" s="2">
        <v>47.688000000000002</v>
      </c>
      <c r="C876" s="2">
        <f t="shared" si="101"/>
        <v>1.4483999999999995</v>
      </c>
      <c r="D876" s="2">
        <f t="shared" si="102"/>
        <v>45.410619999999994</v>
      </c>
      <c r="E876" s="2">
        <f t="shared" si="104"/>
        <v>43.970389999999995</v>
      </c>
      <c r="F876" s="2">
        <f t="shared" si="105"/>
        <v>42.445315000000001</v>
      </c>
      <c r="G876" s="2">
        <f t="shared" si="99"/>
        <v>41.174242000000014</v>
      </c>
      <c r="H876" s="2">
        <f t="shared" si="103"/>
        <v>36.127574999999972</v>
      </c>
      <c r="I876" s="2">
        <f t="array" ref="I876">SUMPRODUCT(B860:B879, (ROW(B860:B879)-ROW(B860)+1)) / (20*21/2)</f>
        <v>44.572582380952369</v>
      </c>
      <c r="J876" s="2">
        <f t="shared" si="106"/>
        <v>43.142070241734032</v>
      </c>
      <c r="K876" s="2">
        <f t="shared" si="100"/>
        <v>41.521918749832089</v>
      </c>
    </row>
    <row r="877" spans="1:11" ht="13.5" x14ac:dyDescent="0.25">
      <c r="A877" s="3">
        <v>43279</v>
      </c>
      <c r="B877" s="2">
        <v>46.841000000000001</v>
      </c>
      <c r="C877" s="2">
        <f t="shared" si="101"/>
        <v>-0.84700000000000131</v>
      </c>
      <c r="D877" s="2">
        <f t="shared" si="102"/>
        <v>46.026139999999998</v>
      </c>
      <c r="E877" s="2">
        <f t="shared" si="104"/>
        <v>44.560490000000001</v>
      </c>
      <c r="F877" s="2">
        <f t="shared" si="105"/>
        <v>42.746009999999998</v>
      </c>
      <c r="G877" s="2">
        <f t="shared" si="99"/>
        <v>41.321328000000022</v>
      </c>
      <c r="H877" s="2">
        <f t="shared" si="103"/>
        <v>36.198759999999972</v>
      </c>
      <c r="I877" s="2">
        <f t="array" ref="I877">SUMPRODUCT(B861:B880, (ROW(B861:B880)-ROW(B861)+1)) / (20*21/2)</f>
        <v>44.883391428571421</v>
      </c>
      <c r="J877" s="2">
        <f t="shared" si="106"/>
        <v>43.494349266330794</v>
      </c>
      <c r="K877" s="2">
        <f t="shared" si="100"/>
        <v>41.730510171407303</v>
      </c>
    </row>
    <row r="878" spans="1:11" ht="13.5" x14ac:dyDescent="0.25">
      <c r="A878" s="3">
        <v>43280</v>
      </c>
      <c r="B878" s="2">
        <v>46.841000000000001</v>
      </c>
      <c r="C878" s="2">
        <f t="shared" si="101"/>
        <v>0</v>
      </c>
      <c r="D878" s="2">
        <f t="shared" si="102"/>
        <v>46.500480000000003</v>
      </c>
      <c r="E878" s="2">
        <f t="shared" si="104"/>
        <v>45.065890000000003</v>
      </c>
      <c r="F878" s="2">
        <f t="shared" si="105"/>
        <v>43.041060000000002</v>
      </c>
      <c r="G878" s="2">
        <f t="shared" si="99"/>
        <v>41.456348000000006</v>
      </c>
      <c r="H878" s="2">
        <f t="shared" si="103"/>
        <v>36.273715499999973</v>
      </c>
      <c r="I878" s="2">
        <f t="array" ref="I878">SUMPRODUCT(B862:B881, (ROW(B862:B881)-ROW(B862)+1)) / (20*21/2)</f>
        <v>45.153596190476186</v>
      </c>
      <c r="J878" s="2">
        <f t="shared" si="106"/>
        <v>43.813077907632625</v>
      </c>
      <c r="K878" s="2">
        <f t="shared" si="100"/>
        <v>41.930921537234475</v>
      </c>
    </row>
    <row r="879" spans="1:11" ht="13.5" x14ac:dyDescent="0.25">
      <c r="A879" s="3">
        <v>43283</v>
      </c>
      <c r="B879" s="2">
        <v>46.5869</v>
      </c>
      <c r="C879" s="2">
        <f t="shared" si="101"/>
        <v>-0.2541000000000011</v>
      </c>
      <c r="D879" s="2">
        <f t="shared" si="102"/>
        <v>46.839300000000001</v>
      </c>
      <c r="E879" s="2">
        <f t="shared" si="104"/>
        <v>45.478110000000001</v>
      </c>
      <c r="F879" s="2">
        <f t="shared" si="105"/>
        <v>43.323404999999994</v>
      </c>
      <c r="G879" s="2">
        <f t="shared" si="99"/>
        <v>41.591770000000004</v>
      </c>
      <c r="H879" s="2">
        <f t="shared" si="103"/>
        <v>36.347606499999976</v>
      </c>
      <c r="I879" s="2">
        <f t="array" ref="I879">SUMPRODUCT(B863:B882, (ROW(B863:B882)-ROW(B863)+1)) / (20*21/2)</f>
        <v>45.359812380952377</v>
      </c>
      <c r="J879" s="2">
        <f t="shared" si="106"/>
        <v>44.077251440239039</v>
      </c>
      <c r="K879" s="2">
        <f t="shared" si="100"/>
        <v>42.113508927931164</v>
      </c>
    </row>
    <row r="880" spans="1:11" ht="13.5" x14ac:dyDescent="0.25">
      <c r="A880" s="3">
        <v>43284</v>
      </c>
      <c r="B880" s="2">
        <v>46.5869</v>
      </c>
      <c r="C880" s="2">
        <f t="shared" si="101"/>
        <v>0</v>
      </c>
      <c r="D880" s="2">
        <f t="shared" si="102"/>
        <v>46.908760000000008</v>
      </c>
      <c r="E880" s="2">
        <f t="shared" si="104"/>
        <v>45.764690000000002</v>
      </c>
      <c r="F880" s="2">
        <f t="shared" si="105"/>
        <v>43.605749999999993</v>
      </c>
      <c r="G880" s="2">
        <f t="shared" si="99"/>
        <v>41.728290000000008</v>
      </c>
      <c r="H880" s="2">
        <f t="shared" si="103"/>
        <v>36.421483499999979</v>
      </c>
      <c r="I880" s="2">
        <f t="array" ref="I880">SUMPRODUCT(B864:B883, (ROW(B864:B883)-ROW(B864)+1)) / (20*21/2)</f>
        <v>45.539007619047617</v>
      </c>
      <c r="J880" s="2">
        <f t="shared" si="106"/>
        <v>44.316265588787701</v>
      </c>
      <c r="K880" s="2">
        <f t="shared" si="100"/>
        <v>42.288936028796613</v>
      </c>
    </row>
    <row r="881" spans="1:11" ht="13.5" x14ac:dyDescent="0.25">
      <c r="A881" s="3">
        <v>43285</v>
      </c>
      <c r="B881" s="2">
        <v>46.442900000000002</v>
      </c>
      <c r="C881" s="2">
        <f t="shared" si="101"/>
        <v>-0.14399999999999835</v>
      </c>
      <c r="D881" s="2">
        <f t="shared" si="102"/>
        <v>46.659739999999999</v>
      </c>
      <c r="E881" s="2">
        <f t="shared" si="104"/>
        <v>46.035180000000004</v>
      </c>
      <c r="F881" s="2">
        <f t="shared" si="105"/>
        <v>43.885129999999997</v>
      </c>
      <c r="G881" s="2">
        <f t="shared" si="99"/>
        <v>41.861930000000001</v>
      </c>
      <c r="H881" s="2">
        <f t="shared" si="103"/>
        <v>36.491774999999976</v>
      </c>
      <c r="I881" s="2">
        <f t="array" ref="I881">SUMPRODUCT(B865:B884, (ROW(B865:B884)-ROW(B865)+1)) / (20*21/2)</f>
        <v>45.67048761904762</v>
      </c>
      <c r="J881" s="2">
        <f t="shared" si="106"/>
        <v>44.518802199379351</v>
      </c>
      <c r="K881" s="2">
        <f t="shared" si="100"/>
        <v>42.451836576686944</v>
      </c>
    </row>
    <row r="882" spans="1:11" ht="13.5" x14ac:dyDescent="0.25">
      <c r="A882" s="3">
        <v>43286</v>
      </c>
      <c r="B882" s="2">
        <v>46.050400000000003</v>
      </c>
      <c r="C882" s="2">
        <f t="shared" si="101"/>
        <v>-0.39249999999999829</v>
      </c>
      <c r="D882" s="2">
        <f t="shared" si="102"/>
        <v>46.501619999999996</v>
      </c>
      <c r="E882" s="2">
        <f t="shared" si="104"/>
        <v>46.263880000000007</v>
      </c>
      <c r="F882" s="2">
        <f t="shared" si="105"/>
        <v>44.140650000000001</v>
      </c>
      <c r="G882" s="2">
        <f t="shared" ref="G882:G945" si="107">AVERAGE(B833:B882)</f>
        <v>41.98772000000001</v>
      </c>
      <c r="H882" s="2">
        <f t="shared" si="103"/>
        <v>36.562160499999976</v>
      </c>
      <c r="I882" s="2">
        <f t="array" ref="I882">SUMPRODUCT(B866:B885, (ROW(B866:B885)-ROW(B866)+1)) / (20*21/2)</f>
        <v>45.810732380952381</v>
      </c>
      <c r="J882" s="2">
        <f t="shared" si="106"/>
        <v>44.66466865658132</v>
      </c>
      <c r="K882" s="2">
        <f t="shared" si="100"/>
        <v>42.592956710934516</v>
      </c>
    </row>
    <row r="883" spans="1:11" ht="13.5" x14ac:dyDescent="0.25">
      <c r="A883" s="3">
        <v>43287</v>
      </c>
      <c r="B883" s="2">
        <v>46.022199999999998</v>
      </c>
      <c r="C883" s="2">
        <f t="shared" si="101"/>
        <v>-2.8200000000005332E-2</v>
      </c>
      <c r="D883" s="2">
        <f t="shared" si="102"/>
        <v>46.337859999999999</v>
      </c>
      <c r="E883" s="2">
        <f t="shared" si="104"/>
        <v>46.419170000000008</v>
      </c>
      <c r="F883" s="2">
        <f t="shared" si="105"/>
        <v>44.387560000000001</v>
      </c>
      <c r="G883" s="2">
        <f t="shared" si="107"/>
        <v>42.112398000000006</v>
      </c>
      <c r="H883" s="2">
        <f t="shared" si="103"/>
        <v>36.63213099999998</v>
      </c>
      <c r="I883" s="2">
        <f t="array" ref="I883">SUMPRODUCT(B867:B886, (ROW(B867:B886)-ROW(B867)+1)) / (20*21/2)</f>
        <v>45.919649047619046</v>
      </c>
      <c r="J883" s="2">
        <f t="shared" si="106"/>
        <v>44.793957355954525</v>
      </c>
      <c r="K883" s="2">
        <f t="shared" ref="K883:K946" si="108">$K$4*B883+(1-$K$4)*K882</f>
        <v>42.72743683991748</v>
      </c>
    </row>
    <row r="884" spans="1:11" ht="13.5" x14ac:dyDescent="0.25">
      <c r="A884" s="3">
        <v>43290</v>
      </c>
      <c r="B884" s="2">
        <v>45.768099999999997</v>
      </c>
      <c r="C884" s="2">
        <f t="shared" si="101"/>
        <v>-0.2541000000000011</v>
      </c>
      <c r="D884" s="2">
        <f t="shared" si="102"/>
        <v>46.174099999999996</v>
      </c>
      <c r="E884" s="2">
        <f t="shared" si="104"/>
        <v>46.506700000000009</v>
      </c>
      <c r="F884" s="2">
        <f t="shared" si="105"/>
        <v>44.634329999999999</v>
      </c>
      <c r="G884" s="2">
        <f t="shared" si="107"/>
        <v>42.232542000000002</v>
      </c>
      <c r="H884" s="2">
        <f t="shared" si="103"/>
        <v>36.700830999999987</v>
      </c>
      <c r="I884" s="2">
        <f t="array" ref="I884">SUMPRODUCT(B868:B887, (ROW(B868:B887)-ROW(B868)+1)) / (20*21/2)</f>
        <v>45.951684761904765</v>
      </c>
      <c r="J884" s="2">
        <f t="shared" si="106"/>
        <v>44.886732845863612</v>
      </c>
      <c r="K884" s="2">
        <f t="shared" si="108"/>
        <v>42.846678532469738</v>
      </c>
    </row>
    <row r="885" spans="1:11" ht="13.5" x14ac:dyDescent="0.25">
      <c r="A885" s="3">
        <v>43291</v>
      </c>
      <c r="B885" s="2">
        <v>46.106900000000003</v>
      </c>
      <c r="C885" s="2">
        <f t="shared" si="101"/>
        <v>0.33880000000000621</v>
      </c>
      <c r="D885" s="2">
        <f t="shared" si="102"/>
        <v>46.078099999999999</v>
      </c>
      <c r="E885" s="2">
        <f t="shared" si="104"/>
        <v>46.493430000000004</v>
      </c>
      <c r="F885" s="2">
        <f t="shared" si="105"/>
        <v>44.892674999999997</v>
      </c>
      <c r="G885" s="2">
        <f t="shared" si="107"/>
        <v>42.355128000000015</v>
      </c>
      <c r="H885" s="2">
        <f t="shared" si="103"/>
        <v>36.771636499999978</v>
      </c>
      <c r="I885" s="2">
        <f t="array" ref="I885">SUMPRODUCT(B869:B888, (ROW(B869:B888)-ROW(B869)+1)) / (20*21/2)</f>
        <v>45.986283809523812</v>
      </c>
      <c r="J885" s="2">
        <f t="shared" si="106"/>
        <v>45.002939241495653</v>
      </c>
      <c r="K885" s="2">
        <f t="shared" si="108"/>
        <v>42.974530354725829</v>
      </c>
    </row>
    <row r="886" spans="1:11" ht="13.5" x14ac:dyDescent="0.25">
      <c r="A886" s="3">
        <v>43292</v>
      </c>
      <c r="B886" s="2">
        <v>46.036299999999997</v>
      </c>
      <c r="C886" s="2">
        <f t="shared" si="101"/>
        <v>-7.0600000000005991E-2</v>
      </c>
      <c r="D886" s="2">
        <f t="shared" si="102"/>
        <v>45.996780000000001</v>
      </c>
      <c r="E886" s="2">
        <f t="shared" si="104"/>
        <v>46.32826</v>
      </c>
      <c r="F886" s="2">
        <f t="shared" si="105"/>
        <v>45.149324999999997</v>
      </c>
      <c r="G886" s="2">
        <f t="shared" si="107"/>
        <v>42.477894000000013</v>
      </c>
      <c r="H886" s="2">
        <f t="shared" si="103"/>
        <v>36.842362999999978</v>
      </c>
      <c r="I886" s="2">
        <f t="array" ref="I886">SUMPRODUCT(B870:B889, (ROW(B870:B889)-ROW(B870)+1)) / (20*21/2)</f>
        <v>46.002059523809528</v>
      </c>
      <c r="J886" s="2">
        <f t="shared" si="106"/>
        <v>45.101354551829402</v>
      </c>
      <c r="K886" s="2">
        <f t="shared" si="108"/>
        <v>43.094599752579725</v>
      </c>
    </row>
    <row r="887" spans="1:11" ht="13.5" x14ac:dyDescent="0.25">
      <c r="A887" s="3">
        <v>43293</v>
      </c>
      <c r="B887" s="2">
        <v>45.485700000000001</v>
      </c>
      <c r="C887" s="2">
        <f t="shared" si="101"/>
        <v>-0.55059999999999576</v>
      </c>
      <c r="D887" s="2">
        <f t="shared" si="102"/>
        <v>45.883839999999999</v>
      </c>
      <c r="E887" s="2">
        <f t="shared" si="104"/>
        <v>46.192729999999997</v>
      </c>
      <c r="F887" s="2">
        <f t="shared" si="105"/>
        <v>45.376609999999992</v>
      </c>
      <c r="G887" s="2">
        <f t="shared" si="107"/>
        <v>42.589648000000018</v>
      </c>
      <c r="H887" s="2">
        <f t="shared" si="103"/>
        <v>36.910336499999978</v>
      </c>
      <c r="I887" s="2">
        <f t="array" ref="I887">SUMPRODUCT(B871:B890, (ROW(B871:B890)-ROW(B871)+1)) / (20*21/2)</f>
        <v>46.002239047619049</v>
      </c>
      <c r="J887" s="2">
        <f t="shared" si="106"/>
        <v>45.137958880226606</v>
      </c>
      <c r="K887" s="2">
        <f t="shared" si="108"/>
        <v>43.188368389733469</v>
      </c>
    </row>
    <row r="888" spans="1:11" ht="13.5" x14ac:dyDescent="0.25">
      <c r="A888" s="3">
        <v>43294</v>
      </c>
      <c r="B888" s="2">
        <v>45.739899999999999</v>
      </c>
      <c r="C888" s="2">
        <f t="shared" si="101"/>
        <v>0.25419999999999732</v>
      </c>
      <c r="D888" s="2">
        <f t="shared" si="102"/>
        <v>45.827379999999998</v>
      </c>
      <c r="E888" s="2">
        <f t="shared" si="104"/>
        <v>46.082619999999999</v>
      </c>
      <c r="F888" s="2">
        <f t="shared" si="105"/>
        <v>45.574255000000001</v>
      </c>
      <c r="G888" s="2">
        <f t="shared" si="107"/>
        <v>42.703744000000007</v>
      </c>
      <c r="H888" s="2">
        <f t="shared" si="103"/>
        <v>36.981363499999979</v>
      </c>
      <c r="I888" s="2">
        <f t="array" ref="I888">SUMPRODUCT(B872:B891, (ROW(B872:B891)-ROW(B872)+1)) / (20*21/2)</f>
        <v>46.057338571428573</v>
      </c>
      <c r="J888" s="2">
        <f t="shared" si="106"/>
        <v>45.195286605919314</v>
      </c>
      <c r="K888" s="2">
        <f t="shared" si="108"/>
        <v>43.288428452881178</v>
      </c>
    </row>
    <row r="889" spans="1:11" ht="13.5" x14ac:dyDescent="0.25">
      <c r="A889" s="3">
        <v>43297</v>
      </c>
      <c r="B889" s="2">
        <v>45.739899999999999</v>
      </c>
      <c r="C889" s="2">
        <f t="shared" si="101"/>
        <v>0</v>
      </c>
      <c r="D889" s="2">
        <f t="shared" si="102"/>
        <v>45.821740000000005</v>
      </c>
      <c r="E889" s="2">
        <f t="shared" si="104"/>
        <v>45.997919999999993</v>
      </c>
      <c r="F889" s="2">
        <f t="shared" si="105"/>
        <v>45.738015000000004</v>
      </c>
      <c r="G889" s="2">
        <f t="shared" si="107"/>
        <v>42.817840000000004</v>
      </c>
      <c r="H889" s="2">
        <f t="shared" si="103"/>
        <v>37.052911499999979</v>
      </c>
      <c r="I889" s="2">
        <f t="array" ref="I889">SUMPRODUCT(B873:B892, (ROW(B873:B892)-ROW(B873)+1)) / (20*21/2)</f>
        <v>46.115811904761905</v>
      </c>
      <c r="J889" s="2">
        <f t="shared" si="106"/>
        <v>45.247154548212713</v>
      </c>
      <c r="K889" s="2">
        <f t="shared" si="108"/>
        <v>43.384564591983882</v>
      </c>
    </row>
    <row r="890" spans="1:11" ht="13.5" x14ac:dyDescent="0.25">
      <c r="A890" s="3">
        <v>43298</v>
      </c>
      <c r="B890" s="2">
        <v>45.739899999999999</v>
      </c>
      <c r="C890" s="2">
        <f t="shared" si="101"/>
        <v>0</v>
      </c>
      <c r="D890" s="2">
        <f t="shared" si="102"/>
        <v>45.748339999999999</v>
      </c>
      <c r="E890" s="2">
        <f t="shared" si="104"/>
        <v>45.913219999999995</v>
      </c>
      <c r="F890" s="2">
        <f t="shared" si="105"/>
        <v>45.838955000000006</v>
      </c>
      <c r="G890" s="2">
        <f t="shared" si="107"/>
        <v>42.92919400000001</v>
      </c>
      <c r="H890" s="2">
        <f t="shared" si="103"/>
        <v>37.124459499999972</v>
      </c>
      <c r="I890" s="2">
        <f t="array" ref="I890">SUMPRODUCT(B874:B893, (ROW(B874:B893)-ROW(B874)+1)) / (20*21/2)</f>
        <v>46.16084</v>
      </c>
      <c r="J890" s="2">
        <f t="shared" si="106"/>
        <v>45.29408268647817</v>
      </c>
      <c r="K890" s="2">
        <f t="shared" si="108"/>
        <v>43.476930686415891</v>
      </c>
    </row>
    <row r="891" spans="1:11" ht="13.5" x14ac:dyDescent="0.25">
      <c r="A891" s="3">
        <v>43299</v>
      </c>
      <c r="B891" s="2">
        <v>46.417499999999997</v>
      </c>
      <c r="C891" s="2">
        <f t="shared" si="101"/>
        <v>0.6775999999999982</v>
      </c>
      <c r="D891" s="2">
        <f t="shared" si="102"/>
        <v>45.824579999999997</v>
      </c>
      <c r="E891" s="2">
        <f t="shared" si="104"/>
        <v>45.910679999999999</v>
      </c>
      <c r="F891" s="2">
        <f t="shared" si="105"/>
        <v>45.972930000000005</v>
      </c>
      <c r="G891" s="2">
        <f t="shared" si="107"/>
        <v>43.048614000000008</v>
      </c>
      <c r="H891" s="2">
        <f t="shared" si="103"/>
        <v>37.19935449999997</v>
      </c>
      <c r="I891" s="2">
        <f t="array" ref="I891">SUMPRODUCT(B875:B894, (ROW(B875:B894)-ROW(B875)+1)) / (20*21/2)</f>
        <v>46.222670000000001</v>
      </c>
      <c r="J891" s="2">
        <f t="shared" si="106"/>
        <v>45.401074811575484</v>
      </c>
      <c r="K891" s="2">
        <f t="shared" si="108"/>
        <v>43.592247130085859</v>
      </c>
    </row>
    <row r="892" spans="1:11" ht="13.5" x14ac:dyDescent="0.25">
      <c r="A892" s="3">
        <v>43300</v>
      </c>
      <c r="B892" s="2">
        <v>46.5869</v>
      </c>
      <c r="C892" s="2">
        <f t="shared" si="101"/>
        <v>0.1694000000000031</v>
      </c>
      <c r="D892" s="2">
        <f t="shared" si="102"/>
        <v>46.044819999999994</v>
      </c>
      <c r="E892" s="2">
        <f t="shared" si="104"/>
        <v>45.964329999999997</v>
      </c>
      <c r="F892" s="2">
        <f t="shared" si="105"/>
        <v>46.114105000000009</v>
      </c>
      <c r="G892" s="2">
        <f t="shared" si="107"/>
        <v>43.171422</v>
      </c>
      <c r="H892" s="2">
        <f t="shared" si="103"/>
        <v>37.274616499999972</v>
      </c>
      <c r="I892" s="2">
        <f t="array" ref="I892">SUMPRODUCT(B876:B895, (ROW(B876:B895)-ROW(B876)+1)) / (20*21/2)</f>
        <v>46.301983809523804</v>
      </c>
      <c r="J892" s="2">
        <f t="shared" si="106"/>
        <v>45.514010543806393</v>
      </c>
      <c r="K892" s="2">
        <f t="shared" si="108"/>
        <v>43.709684497533473</v>
      </c>
    </row>
    <row r="893" spans="1:11" ht="13.5" x14ac:dyDescent="0.25">
      <c r="A893" s="3">
        <v>43301</v>
      </c>
      <c r="B893" s="2">
        <v>46.5869</v>
      </c>
      <c r="C893" s="2">
        <f t="shared" si="101"/>
        <v>0</v>
      </c>
      <c r="D893" s="2">
        <f t="shared" si="102"/>
        <v>46.214219999999997</v>
      </c>
      <c r="E893" s="2">
        <f t="shared" si="104"/>
        <v>46.020800000000001</v>
      </c>
      <c r="F893" s="2">
        <f t="shared" si="105"/>
        <v>46.219985000000008</v>
      </c>
      <c r="G893" s="2">
        <f t="shared" si="107"/>
        <v>43.292586</v>
      </c>
      <c r="H893" s="2">
        <f t="shared" si="103"/>
        <v>37.34864449999997</v>
      </c>
      <c r="I893" s="2">
        <f t="array" ref="I893">SUMPRODUCT(B877:B896, (ROW(B877:B896)-ROW(B877)+1)) / (20*21/2)</f>
        <v>46.538288095238094</v>
      </c>
      <c r="J893" s="2">
        <f t="shared" si="106"/>
        <v>45.616190492015306</v>
      </c>
      <c r="K893" s="2">
        <f t="shared" si="108"/>
        <v>43.822516478022358</v>
      </c>
    </row>
    <row r="894" spans="1:11" ht="13.5" x14ac:dyDescent="0.25">
      <c r="A894" s="3">
        <v>43304</v>
      </c>
      <c r="B894" s="2">
        <v>46.869199999999999</v>
      </c>
      <c r="C894" s="2">
        <f t="shared" si="101"/>
        <v>0.28229999999999933</v>
      </c>
      <c r="D894" s="2">
        <f t="shared" si="102"/>
        <v>46.440080000000009</v>
      </c>
      <c r="E894" s="2">
        <f t="shared" si="104"/>
        <v>46.130910000000007</v>
      </c>
      <c r="F894" s="2">
        <f t="shared" si="105"/>
        <v>46.318805000000012</v>
      </c>
      <c r="G894" s="2">
        <f t="shared" si="107"/>
        <v>43.419944000000008</v>
      </c>
      <c r="H894" s="2">
        <f t="shared" si="103"/>
        <v>37.422863499999977</v>
      </c>
      <c r="I894" s="2">
        <f t="array" ref="I894">SUMPRODUCT(B878:B897, (ROW(B878:B897)-ROW(B878)+1)) / (20*21/2)</f>
        <v>46.876641904761911</v>
      </c>
      <c r="J894" s="2">
        <f t="shared" si="106"/>
        <v>45.735524730870992</v>
      </c>
      <c r="K894" s="2">
        <f t="shared" si="108"/>
        <v>43.941994263197955</v>
      </c>
    </row>
    <row r="895" spans="1:11" ht="13.5" x14ac:dyDescent="0.25">
      <c r="A895" s="3">
        <v>43305</v>
      </c>
      <c r="B895" s="2">
        <v>47.151600000000002</v>
      </c>
      <c r="C895" s="2">
        <f t="shared" si="101"/>
        <v>0.28240000000000265</v>
      </c>
      <c r="D895" s="2">
        <f t="shared" si="102"/>
        <v>46.72242</v>
      </c>
      <c r="E895" s="2">
        <f t="shared" si="104"/>
        <v>46.235379999999999</v>
      </c>
      <c r="F895" s="2">
        <f t="shared" si="105"/>
        <v>46.364405000000012</v>
      </c>
      <c r="G895" s="2">
        <f t="shared" si="107"/>
        <v>43.544176000000014</v>
      </c>
      <c r="H895" s="2">
        <f t="shared" si="103"/>
        <v>37.499577999999985</v>
      </c>
      <c r="I895" s="2">
        <f t="array" ref="I895">SUMPRODUCT(B879:B898, (ROW(B879:B898)-ROW(B879)+1)) / (20*21/2)</f>
        <v>47.200071904761899</v>
      </c>
      <c r="J895" s="2">
        <f t="shared" si="106"/>
        <v>45.870389042216615</v>
      </c>
      <c r="K895" s="2">
        <f t="shared" si="108"/>
        <v>44.067861154837253</v>
      </c>
    </row>
    <row r="896" spans="1:11" ht="13.5" x14ac:dyDescent="0.25">
      <c r="A896" s="3">
        <v>43307</v>
      </c>
      <c r="B896" s="2">
        <v>48.845599999999997</v>
      </c>
      <c r="C896" s="2">
        <f t="shared" si="101"/>
        <v>1.6939999999999955</v>
      </c>
      <c r="D896" s="2">
        <f t="shared" si="102"/>
        <v>47.208039999999997</v>
      </c>
      <c r="E896" s="2">
        <f t="shared" si="104"/>
        <v>46.516309999999997</v>
      </c>
      <c r="F896" s="2">
        <f t="shared" si="105"/>
        <v>46.422285000000002</v>
      </c>
      <c r="G896" s="2">
        <f t="shared" si="107"/>
        <v>43.70646600000002</v>
      </c>
      <c r="H896" s="2">
        <f t="shared" si="103"/>
        <v>37.584762499999982</v>
      </c>
      <c r="I896" s="2">
        <f t="array" ref="I896">SUMPRODUCT(B880:B899, (ROW(B880:B899)-ROW(B880)+1)) / (20*21/2)</f>
        <v>47.481692380952389</v>
      </c>
      <c r="J896" s="2">
        <f t="shared" si="106"/>
        <v>46.153742466767412</v>
      </c>
      <c r="K896" s="2">
        <f t="shared" si="108"/>
        <v>44.25522346249069</v>
      </c>
    </row>
    <row r="897" spans="1:11" ht="13.5" x14ac:dyDescent="0.25">
      <c r="A897" s="3">
        <v>43308</v>
      </c>
      <c r="B897" s="2">
        <v>49.975000000000001</v>
      </c>
      <c r="C897" s="2">
        <f t="shared" si="101"/>
        <v>1.129400000000004</v>
      </c>
      <c r="D897" s="2">
        <f t="shared" si="102"/>
        <v>47.885659999999994</v>
      </c>
      <c r="E897" s="2">
        <f t="shared" si="104"/>
        <v>46.965239999999994</v>
      </c>
      <c r="F897" s="2">
        <f t="shared" si="105"/>
        <v>46.578985000000003</v>
      </c>
      <c r="G897" s="2">
        <f t="shared" si="107"/>
        <v>43.891118000000013</v>
      </c>
      <c r="H897" s="2">
        <f t="shared" si="103"/>
        <v>37.676265499999985</v>
      </c>
      <c r="I897" s="2">
        <f t="array" ref="I897">SUMPRODUCT(B881:B900, (ROW(B881:B900)-ROW(B881)+1)) / (20*21/2)</f>
        <v>47.732390000000002</v>
      </c>
      <c r="J897" s="2">
        <f t="shared" si="106"/>
        <v>46.517671755646703</v>
      </c>
      <c r="K897" s="2">
        <f t="shared" si="108"/>
        <v>44.479528424745958</v>
      </c>
    </row>
    <row r="898" spans="1:11" ht="13.5" x14ac:dyDescent="0.25">
      <c r="A898" s="3">
        <v>43311</v>
      </c>
      <c r="B898" s="2">
        <v>49.975000000000001</v>
      </c>
      <c r="C898" s="2">
        <f t="shared" si="101"/>
        <v>0</v>
      </c>
      <c r="D898" s="2">
        <f t="shared" si="102"/>
        <v>48.563279999999999</v>
      </c>
      <c r="E898" s="2">
        <f t="shared" si="104"/>
        <v>47.388750000000002</v>
      </c>
      <c r="F898" s="2">
        <f t="shared" si="105"/>
        <v>46.735685000000004</v>
      </c>
      <c r="G898" s="2">
        <f t="shared" si="107"/>
        <v>44.076336000000012</v>
      </c>
      <c r="H898" s="2">
        <f t="shared" si="103"/>
        <v>37.765862999999989</v>
      </c>
      <c r="I898" s="2">
        <f t="array" ref="I898">SUMPRODUCT(B882:B901, (ROW(B882:B901)-ROW(B882)+1)) / (20*21/2)</f>
        <v>47.990619047619049</v>
      </c>
      <c r="J898" s="2">
        <f t="shared" si="106"/>
        <v>46.846941112251784</v>
      </c>
      <c r="K898" s="2">
        <f t="shared" si="108"/>
        <v>44.695037113971608</v>
      </c>
    </row>
    <row r="899" spans="1:11" ht="13.5" x14ac:dyDescent="0.25">
      <c r="A899" s="3">
        <v>43312</v>
      </c>
      <c r="B899" s="2">
        <v>49.692700000000002</v>
      </c>
      <c r="C899" s="2">
        <f t="shared" si="101"/>
        <v>-0.28229999999999933</v>
      </c>
      <c r="D899" s="2">
        <f t="shared" si="102"/>
        <v>49.127979999999994</v>
      </c>
      <c r="E899" s="2">
        <f t="shared" si="104"/>
        <v>47.784030000000008</v>
      </c>
      <c r="F899" s="2">
        <f t="shared" si="105"/>
        <v>46.890975000000005</v>
      </c>
      <c r="G899" s="2">
        <f t="shared" si="107"/>
        <v>44.255682000000007</v>
      </c>
      <c r="H899" s="2">
        <f t="shared" si="103"/>
        <v>37.855968499999989</v>
      </c>
      <c r="I899" s="2">
        <f t="array" ref="I899">SUMPRODUCT(B883:B902, (ROW(B883:B902)-ROW(B883)+1)) / (20*21/2)</f>
        <v>48.241170476190469</v>
      </c>
      <c r="J899" s="2">
        <f t="shared" si="106"/>
        <v>47.117965768227805</v>
      </c>
      <c r="K899" s="2">
        <f t="shared" si="108"/>
        <v>44.891023893815863</v>
      </c>
    </row>
    <row r="900" spans="1:11" ht="13.5" x14ac:dyDescent="0.25">
      <c r="A900" s="3">
        <v>43313</v>
      </c>
      <c r="B900" s="2">
        <v>49.523299999999999</v>
      </c>
      <c r="C900" s="2">
        <f t="shared" ref="C900:C963" si="109">B900-B899</f>
        <v>-0.1694000000000031</v>
      </c>
      <c r="D900" s="2">
        <f t="shared" si="102"/>
        <v>49.602320000000006</v>
      </c>
      <c r="E900" s="2">
        <f t="shared" si="104"/>
        <v>48.162370000000003</v>
      </c>
      <c r="F900" s="2">
        <f t="shared" si="105"/>
        <v>47.037795000000003</v>
      </c>
      <c r="G900" s="2">
        <f t="shared" si="107"/>
        <v>44.432996000000003</v>
      </c>
      <c r="H900" s="2">
        <f t="shared" si="103"/>
        <v>37.946200499999989</v>
      </c>
      <c r="I900" s="2">
        <f t="array" ref="I900">SUMPRODUCT(B884:B903, (ROW(B884:B903)-ROW(B884)+1)) / (20*21/2)</f>
        <v>48.473705238095228</v>
      </c>
      <c r="J900" s="2">
        <f t="shared" si="106"/>
        <v>47.347045218872779</v>
      </c>
      <c r="K900" s="2">
        <f t="shared" si="108"/>
        <v>45.072681780332893</v>
      </c>
    </row>
    <row r="901" spans="1:11" ht="13.5" x14ac:dyDescent="0.25">
      <c r="A901" s="3">
        <v>43314</v>
      </c>
      <c r="B901" s="2">
        <v>49.749200000000002</v>
      </c>
      <c r="C901" s="2">
        <f t="shared" si="109"/>
        <v>0.22590000000000288</v>
      </c>
      <c r="D901" s="2">
        <f t="shared" si="102"/>
        <v>49.78304</v>
      </c>
      <c r="E901" s="2">
        <f t="shared" si="104"/>
        <v>48.495540000000005</v>
      </c>
      <c r="F901" s="2">
        <f t="shared" si="105"/>
        <v>47.203109999999995</v>
      </c>
      <c r="G901" s="2">
        <f t="shared" si="107"/>
        <v>44.61482800000001</v>
      </c>
      <c r="H901" s="2">
        <f t="shared" si="103"/>
        <v>38.037547999999987</v>
      </c>
      <c r="I901" s="2">
        <f t="array" ref="I901">SUMPRODUCT(B885:B904, (ROW(B885:B904)-ROW(B885)+1)) / (20*21/2)</f>
        <v>48.688089047619037</v>
      </c>
      <c r="J901" s="2">
        <f t="shared" si="106"/>
        <v>47.575821864694419</v>
      </c>
      <c r="K901" s="2">
        <f t="shared" si="108"/>
        <v>45.256074651692387</v>
      </c>
    </row>
    <row r="902" spans="1:11" ht="13.5" x14ac:dyDescent="0.25">
      <c r="A902" s="3">
        <v>43315</v>
      </c>
      <c r="B902" s="2">
        <v>49.8339</v>
      </c>
      <c r="C902" s="2">
        <f t="shared" si="109"/>
        <v>8.4699999999997999E-2</v>
      </c>
      <c r="D902" s="2">
        <f t="shared" ref="D902:D965" si="110">AVERAGE(B898:B902)</f>
        <v>49.754820000000002</v>
      </c>
      <c r="E902" s="2">
        <f t="shared" si="104"/>
        <v>48.820239999999998</v>
      </c>
      <c r="F902" s="2">
        <f t="shared" si="105"/>
        <v>47.392284999999994</v>
      </c>
      <c r="G902" s="2">
        <f t="shared" si="107"/>
        <v>44.795529999999999</v>
      </c>
      <c r="H902" s="2">
        <f t="shared" si="103"/>
        <v>38.129730499999987</v>
      </c>
      <c r="I902" s="2">
        <f t="array" ref="I902">SUMPRODUCT(B886:B905, (ROW(B886:B905)-ROW(B886)+1)) / (20*21/2)</f>
        <v>48.856216666666668</v>
      </c>
      <c r="J902" s="2">
        <f t="shared" si="106"/>
        <v>47.790876925199711</v>
      </c>
      <c r="K902" s="2">
        <f t="shared" si="108"/>
        <v>45.435597214371121</v>
      </c>
    </row>
    <row r="903" spans="1:11" ht="13.5" x14ac:dyDescent="0.25">
      <c r="A903" s="3">
        <v>43318</v>
      </c>
      <c r="B903" s="2">
        <v>49.8339</v>
      </c>
      <c r="C903" s="2">
        <f t="shared" si="109"/>
        <v>0</v>
      </c>
      <c r="D903" s="2">
        <f t="shared" si="110"/>
        <v>49.726600000000005</v>
      </c>
      <c r="E903" s="2">
        <f t="shared" si="104"/>
        <v>49.144939999999998</v>
      </c>
      <c r="F903" s="2">
        <f t="shared" si="105"/>
        <v>47.58287</v>
      </c>
      <c r="G903" s="2">
        <f t="shared" si="107"/>
        <v>44.973972000000003</v>
      </c>
      <c r="H903" s="2">
        <f t="shared" si="103"/>
        <v>38.222598499999982</v>
      </c>
      <c r="I903" s="2">
        <f t="array" ref="I903">SUMPRODUCT(B887:B906, (ROW(B887:B906)-ROW(B887)+1)) / (20*21/2)</f>
        <v>49.021389047619053</v>
      </c>
      <c r="J903" s="2">
        <f t="shared" si="106"/>
        <v>47.985450551371166</v>
      </c>
      <c r="K903" s="2">
        <f t="shared" si="108"/>
        <v>45.608079676552649</v>
      </c>
    </row>
    <row r="904" spans="1:11" ht="13.5" x14ac:dyDescent="0.25">
      <c r="A904" s="3">
        <v>43319</v>
      </c>
      <c r="B904" s="2">
        <v>49.8339</v>
      </c>
      <c r="C904" s="2">
        <f t="shared" si="109"/>
        <v>0</v>
      </c>
      <c r="D904" s="2">
        <f t="shared" si="110"/>
        <v>49.754840000000002</v>
      </c>
      <c r="E904" s="2">
        <f t="shared" si="104"/>
        <v>49.441409999999983</v>
      </c>
      <c r="F904" s="2">
        <f t="shared" si="105"/>
        <v>47.786159999999995</v>
      </c>
      <c r="G904" s="2">
        <f t="shared" si="107"/>
        <v>45.152414000000007</v>
      </c>
      <c r="H904" s="2">
        <f t="shared" si="103"/>
        <v>38.315191999999989</v>
      </c>
      <c r="I904" s="2">
        <f t="array" ref="I904">SUMPRODUCT(B888:B907, (ROW(B888:B907)-ROW(B888)+1)) / (20*21/2)</f>
        <v>49.088473809523812</v>
      </c>
      <c r="J904" s="2">
        <f t="shared" si="106"/>
        <v>48.161493356002481</v>
      </c>
      <c r="K904" s="2">
        <f t="shared" si="108"/>
        <v>45.773798120609413</v>
      </c>
    </row>
    <row r="905" spans="1:11" ht="13.5" x14ac:dyDescent="0.25">
      <c r="A905" s="3">
        <v>43320</v>
      </c>
      <c r="B905" s="2">
        <v>49.551499999999997</v>
      </c>
      <c r="C905" s="2">
        <f t="shared" si="109"/>
        <v>-0.28240000000000265</v>
      </c>
      <c r="D905" s="2">
        <f t="shared" si="110"/>
        <v>49.760480000000001</v>
      </c>
      <c r="E905" s="2">
        <f t="shared" si="104"/>
        <v>49.681399999999989</v>
      </c>
      <c r="F905" s="2">
        <f t="shared" si="105"/>
        <v>47.958389999999994</v>
      </c>
      <c r="G905" s="2">
        <f t="shared" si="107"/>
        <v>45.325208000000011</v>
      </c>
      <c r="H905" s="2">
        <f t="shared" si="103"/>
        <v>38.40596249999998</v>
      </c>
      <c r="I905" s="2">
        <f t="array" ref="I905">SUMPRODUCT(B889:B908, (ROW(B889:B908)-ROW(B889)+1)) / (20*21/2)</f>
        <v>49.220235238095235</v>
      </c>
      <c r="J905" s="2">
        <f t="shared" si="106"/>
        <v>48.293874941145106</v>
      </c>
      <c r="K905" s="2">
        <f t="shared" si="108"/>
        <v>45.921943292350221</v>
      </c>
    </row>
    <row r="906" spans="1:11" ht="13.5" x14ac:dyDescent="0.25">
      <c r="A906" s="3">
        <v>43321</v>
      </c>
      <c r="B906" s="2">
        <v>49.692700000000002</v>
      </c>
      <c r="C906" s="2">
        <f t="shared" si="109"/>
        <v>0.14120000000000488</v>
      </c>
      <c r="D906" s="2">
        <f t="shared" si="110"/>
        <v>49.749180000000003</v>
      </c>
      <c r="E906" s="2">
        <f t="shared" si="104"/>
        <v>49.766109999999991</v>
      </c>
      <c r="F906" s="2">
        <f t="shared" si="105"/>
        <v>48.141210000000001</v>
      </c>
      <c r="G906" s="2">
        <f t="shared" si="107"/>
        <v>45.500261999999999</v>
      </c>
      <c r="H906" s="2">
        <f t="shared" ref="H906:H969" si="111">AVERAGE(B707:B906)</f>
        <v>38.496478999999979</v>
      </c>
      <c r="I906" s="2">
        <f t="array" ref="I906">SUMPRODUCT(B890:B909, (ROW(B890:B909)-ROW(B890)+1)) / (20*21/2)</f>
        <v>49.330478571428571</v>
      </c>
      <c r="J906" s="2">
        <f t="shared" si="106"/>
        <v>48.42709637532176</v>
      </c>
      <c r="K906" s="2">
        <f t="shared" si="108"/>
        <v>46.069816104414926</v>
      </c>
    </row>
    <row r="907" spans="1:11" ht="13.5" x14ac:dyDescent="0.25">
      <c r="A907" s="3">
        <v>43322</v>
      </c>
      <c r="B907" s="2">
        <v>48.845599999999997</v>
      </c>
      <c r="C907" s="2">
        <f t="shared" si="109"/>
        <v>-0.84710000000000463</v>
      </c>
      <c r="D907" s="2">
        <f t="shared" si="110"/>
        <v>49.551519999999996</v>
      </c>
      <c r="E907" s="2">
        <f t="shared" si="104"/>
        <v>49.653170000000003</v>
      </c>
      <c r="F907" s="2">
        <f t="shared" si="105"/>
        <v>48.309204999999992</v>
      </c>
      <c r="G907" s="2">
        <f t="shared" si="107"/>
        <v>45.660632000000007</v>
      </c>
      <c r="H907" s="2">
        <f t="shared" si="111"/>
        <v>38.582691499999981</v>
      </c>
      <c r="I907" s="2">
        <f t="array" ref="I907">SUMPRODUCT(B891:B910, (ROW(B891:B910)-ROW(B891)+1)) / (20*21/2)</f>
        <v>49.422033809523818</v>
      </c>
      <c r="J907" s="2">
        <f t="shared" si="106"/>
        <v>48.466953863386351</v>
      </c>
      <c r="K907" s="2">
        <f t="shared" si="108"/>
        <v>46.178670374830027</v>
      </c>
    </row>
    <row r="908" spans="1:11" ht="13.5" x14ac:dyDescent="0.25">
      <c r="A908" s="3">
        <v>43326</v>
      </c>
      <c r="B908" s="2">
        <v>49.692700000000002</v>
      </c>
      <c r="C908" s="2">
        <f t="shared" si="109"/>
        <v>0.84710000000000463</v>
      </c>
      <c r="D908" s="2">
        <f t="shared" si="110"/>
        <v>49.52328</v>
      </c>
      <c r="E908" s="2">
        <f t="shared" ref="E908:E971" si="112">AVERAGE(B899:B908)</f>
        <v>49.624939999999995</v>
      </c>
      <c r="F908" s="2">
        <f t="shared" si="105"/>
        <v>48.506844999999998</v>
      </c>
      <c r="G908" s="2">
        <f t="shared" si="107"/>
        <v>45.835686000000003</v>
      </c>
      <c r="H908" s="2">
        <f t="shared" si="111"/>
        <v>38.674853499999976</v>
      </c>
      <c r="I908" s="2">
        <f t="array" ref="I908">SUMPRODUCT(B892:B911, (ROW(B892:B911)-ROW(B892)+1)) / (20*21/2)</f>
        <v>49.492215238095241</v>
      </c>
      <c r="J908" s="2">
        <f t="shared" si="106"/>
        <v>48.583691590682889</v>
      </c>
      <c r="K908" s="2">
        <f t="shared" si="108"/>
        <v>46.316475458170032</v>
      </c>
    </row>
    <row r="909" spans="1:11" ht="13.5" x14ac:dyDescent="0.25">
      <c r="A909" s="3">
        <v>43327</v>
      </c>
      <c r="B909" s="2">
        <v>49.664400000000001</v>
      </c>
      <c r="C909" s="2">
        <f t="shared" si="109"/>
        <v>-2.8300000000001546E-2</v>
      </c>
      <c r="D909" s="2">
        <f t="shared" si="110"/>
        <v>49.489379999999997</v>
      </c>
      <c r="E909" s="2">
        <f t="shared" si="112"/>
        <v>49.622109999999999</v>
      </c>
      <c r="F909" s="2">
        <f t="shared" si="105"/>
        <v>48.703069999999997</v>
      </c>
      <c r="G909" s="2">
        <f t="shared" si="107"/>
        <v>46.010174000000006</v>
      </c>
      <c r="H909" s="2">
        <f t="shared" si="111"/>
        <v>38.766805499999975</v>
      </c>
      <c r="I909" s="2">
        <f t="array" ref="I909">SUMPRODUCT(B893:B912, (ROW(B893:B912)-ROW(B893)+1)) / (20*21/2)</f>
        <v>49.525555238095237</v>
      </c>
      <c r="J909" s="2">
        <f t="shared" si="106"/>
        <v>48.686616201094047</v>
      </c>
      <c r="K909" s="2">
        <f t="shared" si="108"/>
        <v>46.447766616673171</v>
      </c>
    </row>
    <row r="910" spans="1:11" ht="13.5" x14ac:dyDescent="0.25">
      <c r="A910" s="3">
        <v>43328</v>
      </c>
      <c r="B910" s="2">
        <v>49.664400000000001</v>
      </c>
      <c r="C910" s="2">
        <f t="shared" si="109"/>
        <v>0</v>
      </c>
      <c r="D910" s="2">
        <f t="shared" si="110"/>
        <v>49.511960000000002</v>
      </c>
      <c r="E910" s="2">
        <f t="shared" si="112"/>
        <v>49.636219999999994</v>
      </c>
      <c r="F910" s="2">
        <f t="shared" si="105"/>
        <v>48.899294999999995</v>
      </c>
      <c r="G910" s="2">
        <f t="shared" si="107"/>
        <v>46.18466200000001</v>
      </c>
      <c r="H910" s="2">
        <f t="shared" si="111"/>
        <v>38.858825999999979</v>
      </c>
      <c r="I910" s="2">
        <f t="array" ref="I910">SUMPRODUCT(B894:B913, (ROW(B894:B913)-ROW(B894)+1)) / (20*21/2)</f>
        <v>49.545450476190481</v>
      </c>
      <c r="J910" s="2">
        <f t="shared" si="106"/>
        <v>48.779738467656522</v>
      </c>
      <c r="K910" s="2">
        <f t="shared" si="108"/>
        <v>46.573909102293833</v>
      </c>
    </row>
    <row r="911" spans="1:11" ht="13.5" x14ac:dyDescent="0.25">
      <c r="A911" s="3">
        <v>43329</v>
      </c>
      <c r="B911" s="2">
        <v>49.636200000000002</v>
      </c>
      <c r="C911" s="2">
        <f t="shared" si="109"/>
        <v>-2.8199999999998226E-2</v>
      </c>
      <c r="D911" s="2">
        <f t="shared" si="110"/>
        <v>49.500659999999996</v>
      </c>
      <c r="E911" s="2">
        <f t="shared" si="112"/>
        <v>49.624919999999996</v>
      </c>
      <c r="F911" s="2">
        <f t="shared" si="105"/>
        <v>49.060229999999997</v>
      </c>
      <c r="G911" s="2">
        <f t="shared" si="107"/>
        <v>46.36028000000001</v>
      </c>
      <c r="H911" s="2">
        <f t="shared" si="111"/>
        <v>38.950705499999977</v>
      </c>
      <c r="I911" s="2">
        <f t="array" ref="I911">SUMPRODUCT(B895:B914, (ROW(B895:B914)-ROW(B895)+1)) / (20*21/2)</f>
        <v>49.551900952380961</v>
      </c>
      <c r="J911" s="2">
        <f t="shared" si="106"/>
        <v>48.86130623264161</v>
      </c>
      <c r="K911" s="2">
        <f t="shared" si="108"/>
        <v>46.693998941419565</v>
      </c>
    </row>
    <row r="912" spans="1:11" ht="13.5" x14ac:dyDescent="0.25">
      <c r="A912" s="3">
        <v>43332</v>
      </c>
      <c r="B912" s="2">
        <v>49.410299999999999</v>
      </c>
      <c r="C912" s="2">
        <f t="shared" si="109"/>
        <v>-0.22590000000000288</v>
      </c>
      <c r="D912" s="2">
        <f t="shared" si="110"/>
        <v>49.613600000000005</v>
      </c>
      <c r="E912" s="2">
        <f t="shared" si="112"/>
        <v>49.582560000000001</v>
      </c>
      <c r="F912" s="2">
        <f t="shared" si="105"/>
        <v>49.201399999999992</v>
      </c>
      <c r="G912" s="2">
        <f t="shared" si="107"/>
        <v>46.529686000000012</v>
      </c>
      <c r="H912" s="2">
        <f t="shared" si="111"/>
        <v>39.041455499999977</v>
      </c>
      <c r="I912" s="2">
        <f t="array" ref="I912">SUMPRODUCT(B896:B915, (ROW(B896:B915)-ROW(B896)+1)) / (20*21/2)</f>
        <v>49.532812857142858</v>
      </c>
      <c r="J912" s="2">
        <f t="shared" si="106"/>
        <v>48.913591353342412</v>
      </c>
      <c r="K912" s="2">
        <f t="shared" si="108"/>
        <v>46.800520551559977</v>
      </c>
    </row>
    <row r="913" spans="1:11" ht="13.5" x14ac:dyDescent="0.25">
      <c r="A913" s="3">
        <v>43335</v>
      </c>
      <c r="B913" s="2">
        <v>49.410299999999999</v>
      </c>
      <c r="C913" s="2">
        <f t="shared" si="109"/>
        <v>0</v>
      </c>
      <c r="D913" s="2">
        <f t="shared" si="110"/>
        <v>49.557120000000005</v>
      </c>
      <c r="E913" s="2">
        <f t="shared" si="112"/>
        <v>49.540200000000006</v>
      </c>
      <c r="F913" s="2">
        <f t="shared" si="105"/>
        <v>49.342569999999995</v>
      </c>
      <c r="G913" s="2">
        <f t="shared" si="107"/>
        <v>46.696212000000017</v>
      </c>
      <c r="H913" s="2">
        <f t="shared" si="111"/>
        <v>39.132191499999969</v>
      </c>
      <c r="I913" s="2">
        <f t="array" ref="I913">SUMPRODUCT(B897:B916, (ROW(B897:B916)-ROW(B897)+1)) / (20*21/2)</f>
        <v>49.570859999999996</v>
      </c>
      <c r="J913" s="2">
        <f t="shared" si="106"/>
        <v>48.960896938738372</v>
      </c>
      <c r="K913" s="2">
        <f t="shared" si="108"/>
        <v>46.902864843655664</v>
      </c>
    </row>
    <row r="914" spans="1:11" ht="13.5" x14ac:dyDescent="0.25">
      <c r="A914" s="3">
        <v>43336</v>
      </c>
      <c r="B914" s="2">
        <v>49.410299999999999</v>
      </c>
      <c r="C914" s="2">
        <f t="shared" si="109"/>
        <v>0</v>
      </c>
      <c r="D914" s="2">
        <f t="shared" si="110"/>
        <v>49.506300000000003</v>
      </c>
      <c r="E914" s="2">
        <f t="shared" si="112"/>
        <v>49.497840000000011</v>
      </c>
      <c r="F914" s="2">
        <f t="shared" si="105"/>
        <v>49.469624999999994</v>
      </c>
      <c r="G914" s="2">
        <f t="shared" si="107"/>
        <v>46.867764000000015</v>
      </c>
      <c r="H914" s="2">
        <f t="shared" si="111"/>
        <v>39.222927499999962</v>
      </c>
      <c r="I914" s="2">
        <f t="array" ref="I914">SUMPRODUCT(B898:B917, (ROW(B898:B917)-ROW(B898)+1)) / (20*21/2)</f>
        <v>49.549748095238094</v>
      </c>
      <c r="J914" s="2">
        <f t="shared" si="106"/>
        <v>49.003697230287102</v>
      </c>
      <c r="K914" s="2">
        <f t="shared" si="108"/>
        <v>47.00119563410054</v>
      </c>
    </row>
    <row r="915" spans="1:11" ht="13.5" x14ac:dyDescent="0.25">
      <c r="A915" s="3">
        <v>43339</v>
      </c>
      <c r="B915" s="2">
        <v>49.269199999999998</v>
      </c>
      <c r="C915" s="2">
        <f t="shared" si="109"/>
        <v>-0.14110000000000156</v>
      </c>
      <c r="D915" s="2">
        <f t="shared" si="110"/>
        <v>49.427260000000004</v>
      </c>
      <c r="E915" s="2">
        <f t="shared" si="112"/>
        <v>49.469610000000003</v>
      </c>
      <c r="F915" s="2">
        <f t="shared" si="105"/>
        <v>49.575504999999993</v>
      </c>
      <c r="G915" s="2">
        <f t="shared" si="107"/>
        <v>47.034348000000016</v>
      </c>
      <c r="H915" s="2">
        <f t="shared" si="111"/>
        <v>39.312299999999965</v>
      </c>
      <c r="I915" s="2">
        <f t="array" ref="I915">SUMPRODUCT(B899:B918, (ROW(B899:B918)-ROW(B899)+1)) / (20*21/2)</f>
        <v>49.517887142857148</v>
      </c>
      <c r="J915" s="2">
        <f t="shared" si="106"/>
        <v>49.028983208355001</v>
      </c>
      <c r="K915" s="2">
        <f t="shared" si="108"/>
        <v>47.090136981782877</v>
      </c>
    </row>
    <row r="916" spans="1:11" ht="13.5" x14ac:dyDescent="0.25">
      <c r="A916" s="3">
        <v>43340</v>
      </c>
      <c r="B916" s="2">
        <v>49.975000000000001</v>
      </c>
      <c r="C916" s="2">
        <f t="shared" si="109"/>
        <v>0.70580000000000354</v>
      </c>
      <c r="D916" s="2">
        <f t="shared" si="110"/>
        <v>49.495019999999997</v>
      </c>
      <c r="E916" s="2">
        <f t="shared" si="112"/>
        <v>49.497840000000004</v>
      </c>
      <c r="F916" s="2">
        <f t="shared" ref="F916:F979" si="113">AVERAGE(B897:B916)</f>
        <v>49.631974999999997</v>
      </c>
      <c r="G916" s="2">
        <f t="shared" si="107"/>
        <v>47.215782000000019</v>
      </c>
      <c r="H916" s="2">
        <f t="shared" si="111"/>
        <v>39.404502499999957</v>
      </c>
      <c r="I916" s="2">
        <f t="array" ref="I916">SUMPRODUCT(B900:B919, (ROW(B900:B919)-ROW(B900)+1)) / (20*21/2)</f>
        <v>49.475939523809515</v>
      </c>
      <c r="J916" s="2">
        <f t="shared" si="106"/>
        <v>49.119080045654528</v>
      </c>
      <c r="K916" s="2">
        <f t="shared" si="108"/>
        <v>47.203268864850216</v>
      </c>
    </row>
    <row r="917" spans="1:11" ht="13.5" x14ac:dyDescent="0.25">
      <c r="A917" s="3">
        <v>43341</v>
      </c>
      <c r="B917" s="2">
        <v>49.410299999999999</v>
      </c>
      <c r="C917" s="2">
        <f t="shared" si="109"/>
        <v>-0.56470000000000198</v>
      </c>
      <c r="D917" s="2">
        <f t="shared" si="110"/>
        <v>49.495019999999997</v>
      </c>
      <c r="E917" s="2">
        <f t="shared" si="112"/>
        <v>49.554310000000001</v>
      </c>
      <c r="F917" s="2">
        <f t="shared" si="113"/>
        <v>49.603740000000002</v>
      </c>
      <c r="G917" s="2">
        <f t="shared" si="107"/>
        <v>47.385188000000014</v>
      </c>
      <c r="H917" s="2">
        <f t="shared" si="111"/>
        <v>39.493881499999965</v>
      </c>
      <c r="I917" s="2">
        <f t="array" ref="I917">SUMPRODUCT(B901:B920, (ROW(B901:B920)-ROW(B901)+1)) / (20*21/2)</f>
        <v>49.315671428571434</v>
      </c>
      <c r="J917" s="2">
        <f t="shared" ref="J917:J980" si="114">$J$4*B917+J916*(1-$J$4)</f>
        <v>49.146815279401714</v>
      </c>
      <c r="K917" s="2">
        <f t="shared" si="108"/>
        <v>47.289819105444323</v>
      </c>
    </row>
    <row r="918" spans="1:11" ht="13.5" x14ac:dyDescent="0.25">
      <c r="A918" s="3">
        <v>43342</v>
      </c>
      <c r="B918" s="2">
        <v>49.269199999999998</v>
      </c>
      <c r="C918" s="2">
        <f t="shared" si="109"/>
        <v>-0.14110000000000156</v>
      </c>
      <c r="D918" s="2">
        <f t="shared" si="110"/>
        <v>49.466799999999999</v>
      </c>
      <c r="E918" s="2">
        <f t="shared" si="112"/>
        <v>49.511960000000002</v>
      </c>
      <c r="F918" s="2">
        <f t="shared" si="113"/>
        <v>49.568449999999999</v>
      </c>
      <c r="G918" s="2">
        <f t="shared" si="107"/>
        <v>47.534832000000016</v>
      </c>
      <c r="H918" s="2">
        <f t="shared" si="111"/>
        <v>39.583925999999956</v>
      </c>
      <c r="I918" s="2">
        <f t="array" ref="I918">SUMPRODUCT(B902:B921, (ROW(B902:B921)-ROW(B902)+1)) / (20*21/2)</f>
        <v>49.042069523809523</v>
      </c>
      <c r="J918" s="2">
        <f t="shared" si="114"/>
        <v>49.158470967077747</v>
      </c>
      <c r="K918" s="2">
        <f t="shared" si="108"/>
        <v>47.367441885622981</v>
      </c>
    </row>
    <row r="919" spans="1:11" ht="13.5" x14ac:dyDescent="0.25">
      <c r="A919" s="3">
        <v>43343</v>
      </c>
      <c r="B919" s="2">
        <v>49.128</v>
      </c>
      <c r="C919" s="2">
        <f t="shared" si="109"/>
        <v>-0.14119999999999777</v>
      </c>
      <c r="D919" s="2">
        <f t="shared" si="110"/>
        <v>49.410339999999998</v>
      </c>
      <c r="E919" s="2">
        <f t="shared" si="112"/>
        <v>49.458320000000001</v>
      </c>
      <c r="F919" s="2">
        <f t="shared" si="113"/>
        <v>49.540215000000003</v>
      </c>
      <c r="G919" s="2">
        <f t="shared" si="107"/>
        <v>47.668098000000015</v>
      </c>
      <c r="H919" s="2">
        <f t="shared" si="111"/>
        <v>39.673113499999957</v>
      </c>
      <c r="I919" s="2">
        <f t="array" ref="I919">SUMPRODUCT(B903:B922, (ROW(B903:B922)-ROW(B903)+1)) / (20*21/2)</f>
        <v>48.624615714285724</v>
      </c>
      <c r="J919" s="2">
        <f t="shared" si="114"/>
        <v>49.155568970213196</v>
      </c>
      <c r="K919" s="2">
        <f t="shared" si="108"/>
        <v>47.436483380304438</v>
      </c>
    </row>
    <row r="920" spans="1:11" ht="13.5" x14ac:dyDescent="0.25">
      <c r="A920" s="3">
        <v>43346</v>
      </c>
      <c r="B920" s="2">
        <v>47.857399999999998</v>
      </c>
      <c r="C920" s="2">
        <f t="shared" si="109"/>
        <v>-1.2706000000000017</v>
      </c>
      <c r="D920" s="2">
        <f t="shared" si="110"/>
        <v>49.127979999999994</v>
      </c>
      <c r="E920" s="2">
        <f t="shared" si="112"/>
        <v>49.277619999999999</v>
      </c>
      <c r="F920" s="2">
        <f t="shared" si="113"/>
        <v>49.456919999999997</v>
      </c>
      <c r="G920" s="2">
        <f t="shared" si="107"/>
        <v>47.750824000000023</v>
      </c>
      <c r="H920" s="2">
        <f t="shared" si="111"/>
        <v>39.756098999999956</v>
      </c>
      <c r="I920" s="2">
        <f t="array" ref="I920">SUMPRODUCT(B904:B923, (ROW(B904:B923)-ROW(B904)+1)) / (20*21/2)</f>
        <v>47.978088095238093</v>
      </c>
      <c r="J920" s="2">
        <f t="shared" si="114"/>
        <v>49.031933830192891</v>
      </c>
      <c r="K920" s="2">
        <f t="shared" si="108"/>
        <v>47.452989914410146</v>
      </c>
    </row>
    <row r="921" spans="1:11" ht="13.5" x14ac:dyDescent="0.25">
      <c r="A921" s="3">
        <v>43347</v>
      </c>
      <c r="B921" s="2">
        <v>46.584099999999999</v>
      </c>
      <c r="C921" s="2">
        <f t="shared" si="109"/>
        <v>-1.273299999999999</v>
      </c>
      <c r="D921" s="2">
        <f t="shared" si="110"/>
        <v>48.449799999999996</v>
      </c>
      <c r="E921" s="2">
        <f t="shared" si="112"/>
        <v>48.972409999999989</v>
      </c>
      <c r="F921" s="2">
        <f t="shared" si="113"/>
        <v>49.298665</v>
      </c>
      <c r="G921" s="2">
        <f t="shared" si="107"/>
        <v>47.807746000000023</v>
      </c>
      <c r="H921" s="2">
        <f t="shared" si="111"/>
        <v>39.832854999999952</v>
      </c>
      <c r="I921" s="2">
        <f t="array" ref="I921">SUMPRODUCT(B905:B924, (ROW(B905:B924)-ROW(B905)+1)) / (20*21/2)</f>
        <v>47.612578095238092</v>
      </c>
      <c r="J921" s="2">
        <f t="shared" si="114"/>
        <v>48.79880679874595</v>
      </c>
      <c r="K921" s="2">
        <f t="shared" si="108"/>
        <v>47.418915800119549</v>
      </c>
    </row>
    <row r="922" spans="1:11" ht="13.5" x14ac:dyDescent="0.25">
      <c r="A922" s="3">
        <v>43348</v>
      </c>
      <c r="B922" s="2">
        <v>44.915399999999998</v>
      </c>
      <c r="C922" s="2">
        <f t="shared" si="109"/>
        <v>-1.6687000000000012</v>
      </c>
      <c r="D922" s="2">
        <f t="shared" si="110"/>
        <v>47.550820000000002</v>
      </c>
      <c r="E922" s="2">
        <f t="shared" si="112"/>
        <v>48.522919999999992</v>
      </c>
      <c r="F922" s="2">
        <f t="shared" si="113"/>
        <v>49.05274</v>
      </c>
      <c r="G922" s="2">
        <f t="shared" si="107"/>
        <v>47.830786000000018</v>
      </c>
      <c r="H922" s="2">
        <f t="shared" si="111"/>
        <v>39.901130499999951</v>
      </c>
      <c r="I922" s="2">
        <f t="array" ref="I922">SUMPRODUCT(B906:B925, (ROW(B906:B925)-ROW(B906)+1)) / (20*21/2)</f>
        <v>47.267094285714286</v>
      </c>
      <c r="J922" s="2">
        <f t="shared" si="114"/>
        <v>48.42895853219872</v>
      </c>
      <c r="K922" s="2">
        <f t="shared" si="108"/>
        <v>47.320738709918786</v>
      </c>
    </row>
    <row r="923" spans="1:11" ht="13.5" x14ac:dyDescent="0.25">
      <c r="A923" s="3">
        <v>43349</v>
      </c>
      <c r="B923" s="2">
        <v>42.264200000000002</v>
      </c>
      <c r="C923" s="2">
        <f t="shared" si="109"/>
        <v>-2.6511999999999958</v>
      </c>
      <c r="D923" s="2">
        <f t="shared" si="110"/>
        <v>46.149819999999998</v>
      </c>
      <c r="E923" s="2">
        <f t="shared" si="112"/>
        <v>47.808309999999992</v>
      </c>
      <c r="F923" s="2">
        <f t="shared" si="113"/>
        <v>48.674255000000002</v>
      </c>
      <c r="G923" s="2">
        <f t="shared" si="107"/>
        <v>47.786684000000022</v>
      </c>
      <c r="H923" s="2">
        <f t="shared" si="111"/>
        <v>39.956698499999959</v>
      </c>
      <c r="I923" s="2">
        <f t="array" ref="I923">SUMPRODUCT(B907:B926, (ROW(B907:B926)-ROW(B907)+1)) / (20*21/2)</f>
        <v>46.899613809523807</v>
      </c>
      <c r="J923" s="2">
        <f t="shared" si="114"/>
        <v>47.841838671989322</v>
      </c>
      <c r="K923" s="2">
        <f t="shared" si="108"/>
        <v>47.122443074235697</v>
      </c>
    </row>
    <row r="924" spans="1:11" ht="13.5" x14ac:dyDescent="0.25">
      <c r="A924" s="3">
        <v>43350</v>
      </c>
      <c r="B924" s="2">
        <v>44.836399999999998</v>
      </c>
      <c r="C924" s="2">
        <f t="shared" si="109"/>
        <v>2.5721999999999952</v>
      </c>
      <c r="D924" s="2">
        <f t="shared" si="110"/>
        <v>45.291499999999999</v>
      </c>
      <c r="E924" s="2">
        <f t="shared" si="112"/>
        <v>47.350919999999995</v>
      </c>
      <c r="F924" s="2">
        <f t="shared" si="113"/>
        <v>48.424379999999999</v>
      </c>
      <c r="G924" s="2">
        <f t="shared" si="107"/>
        <v>47.785556000000014</v>
      </c>
      <c r="H924" s="2">
        <f t="shared" si="111"/>
        <v>40.024715999999955</v>
      </c>
      <c r="I924" s="2">
        <f t="array" ref="I924">SUMPRODUCT(B908:B927, (ROW(B908:B927)-ROW(B908)+1)) / (20*21/2)</f>
        <v>46.450126666666662</v>
      </c>
      <c r="J924" s="2">
        <f t="shared" si="114"/>
        <v>47.555606417514149</v>
      </c>
      <c r="K924" s="2">
        <f t="shared" si="108"/>
        <v>47.032794326226458</v>
      </c>
    </row>
    <row r="925" spans="1:11" ht="13.5" x14ac:dyDescent="0.25">
      <c r="A925" s="3">
        <v>43353</v>
      </c>
      <c r="B925" s="2">
        <v>44.796799999999998</v>
      </c>
      <c r="C925" s="2">
        <f t="shared" si="109"/>
        <v>-3.960000000000008E-2</v>
      </c>
      <c r="D925" s="2">
        <f t="shared" si="110"/>
        <v>44.679379999999995</v>
      </c>
      <c r="E925" s="2">
        <f t="shared" si="112"/>
        <v>46.903679999999994</v>
      </c>
      <c r="F925" s="2">
        <f t="shared" si="113"/>
        <v>48.186644999999999</v>
      </c>
      <c r="G925" s="2">
        <f t="shared" si="107"/>
        <v>47.756700000000016</v>
      </c>
      <c r="H925" s="2">
        <f t="shared" si="111"/>
        <v>40.092398499999952</v>
      </c>
      <c r="I925" s="2">
        <f t="array" ref="I925">SUMPRODUCT(B909:B928, (ROW(B909:B928)-ROW(B909)+1)) / (20*21/2)</f>
        <v>46.000633809523805</v>
      </c>
      <c r="J925" s="2">
        <f t="shared" si="114"/>
        <v>47.292862949179465</v>
      </c>
      <c r="K925" s="2">
        <f t="shared" si="108"/>
        <v>46.945108274217581</v>
      </c>
    </row>
    <row r="926" spans="1:11" ht="13.5" x14ac:dyDescent="0.25">
      <c r="A926" s="3">
        <v>43355</v>
      </c>
      <c r="B926" s="2">
        <v>44.328099999999999</v>
      </c>
      <c r="C926" s="2">
        <f t="shared" si="109"/>
        <v>-0.46869999999999834</v>
      </c>
      <c r="D926" s="2">
        <f t="shared" si="110"/>
        <v>44.228179999999995</v>
      </c>
      <c r="E926" s="2">
        <f t="shared" si="112"/>
        <v>46.338990000000003</v>
      </c>
      <c r="F926" s="2">
        <f t="shared" si="113"/>
        <v>47.918414999999996</v>
      </c>
      <c r="G926" s="2">
        <f t="shared" si="107"/>
        <v>47.689502000000019</v>
      </c>
      <c r="H926" s="2">
        <f t="shared" si="111"/>
        <v>40.15705199999995</v>
      </c>
      <c r="I926" s="2">
        <f t="array" ref="I926">SUMPRODUCT(B910:B929, (ROW(B910:B929)-ROW(B910)+1)) / (20*21/2)</f>
        <v>45.580723333333331</v>
      </c>
      <c r="J926" s="2">
        <f t="shared" si="114"/>
        <v>47.010504573067138</v>
      </c>
      <c r="K926" s="2">
        <f t="shared" si="108"/>
        <v>46.842480498758071</v>
      </c>
    </row>
    <row r="927" spans="1:11" ht="13.5" x14ac:dyDescent="0.25">
      <c r="A927" s="3">
        <v>43356</v>
      </c>
      <c r="B927" s="2">
        <v>43.198799999999999</v>
      </c>
      <c r="C927" s="2">
        <f t="shared" si="109"/>
        <v>-1.1293000000000006</v>
      </c>
      <c r="D927" s="2">
        <f t="shared" si="110"/>
        <v>43.884860000000003</v>
      </c>
      <c r="E927" s="2">
        <f t="shared" si="112"/>
        <v>45.717840000000002</v>
      </c>
      <c r="F927" s="2">
        <f t="shared" si="113"/>
        <v>47.636074999999998</v>
      </c>
      <c r="G927" s="2">
        <f t="shared" si="107"/>
        <v>47.616658000000022</v>
      </c>
      <c r="H927" s="2">
        <f t="shared" si="111"/>
        <v>40.21564749999996</v>
      </c>
      <c r="I927" s="2">
        <f t="array" ref="I927">SUMPRODUCT(B911:B930, (ROW(B911:B930)-ROW(B911)+1)) / (20*21/2)</f>
        <v>45.273747142857154</v>
      </c>
      <c r="J927" s="2">
        <f t="shared" si="114"/>
        <v>46.647485089917893</v>
      </c>
      <c r="K927" s="2">
        <f t="shared" si="108"/>
        <v>46.699591067434227</v>
      </c>
    </row>
    <row r="928" spans="1:11" ht="13.5" x14ac:dyDescent="0.25">
      <c r="A928" s="3">
        <v>43357</v>
      </c>
      <c r="B928" s="2">
        <v>42.916400000000003</v>
      </c>
      <c r="C928" s="2">
        <f t="shared" si="109"/>
        <v>-0.28239999999999554</v>
      </c>
      <c r="D928" s="2">
        <f t="shared" si="110"/>
        <v>44.015300000000003</v>
      </c>
      <c r="E928" s="2">
        <f t="shared" si="112"/>
        <v>45.082560000000008</v>
      </c>
      <c r="F928" s="2">
        <f t="shared" si="113"/>
        <v>47.297259999999994</v>
      </c>
      <c r="G928" s="2">
        <f t="shared" si="107"/>
        <v>47.538166000000018</v>
      </c>
      <c r="H928" s="2">
        <f t="shared" si="111"/>
        <v>40.272830999999954</v>
      </c>
      <c r="I928" s="2">
        <f t="array" ref="I928">SUMPRODUCT(B912:B931, (ROW(B912:B931)-ROW(B912)+1)) / (20*21/2)</f>
        <v>44.984252857142856</v>
      </c>
      <c r="J928" s="2">
        <f t="shared" si="114"/>
        <v>46.292143652782855</v>
      </c>
      <c r="K928" s="2">
        <f t="shared" si="108"/>
        <v>46.551230633417198</v>
      </c>
    </row>
    <row r="929" spans="1:11" ht="13.5" x14ac:dyDescent="0.25">
      <c r="A929" s="3">
        <v>43360</v>
      </c>
      <c r="B929" s="2">
        <v>42.888199999999998</v>
      </c>
      <c r="C929" s="2">
        <f t="shared" si="109"/>
        <v>-2.8200000000005332E-2</v>
      </c>
      <c r="D929" s="2">
        <f t="shared" si="110"/>
        <v>43.625660000000003</v>
      </c>
      <c r="E929" s="2">
        <f t="shared" si="112"/>
        <v>44.458579999999998</v>
      </c>
      <c r="F929" s="2">
        <f t="shared" si="113"/>
        <v>46.958449999999992</v>
      </c>
      <c r="G929" s="2">
        <f t="shared" si="107"/>
        <v>47.464192000000018</v>
      </c>
      <c r="H929" s="2">
        <f t="shared" si="111"/>
        <v>40.328913999999962</v>
      </c>
      <c r="I929" s="2">
        <f t="array" ref="I929">SUMPRODUCT(B913:B932, (ROW(B913:B932)-ROW(B913)+1)) / (20*21/2)</f>
        <v>44.683062857142865</v>
      </c>
      <c r="J929" s="2">
        <f t="shared" si="114"/>
        <v>45.967958542994012</v>
      </c>
      <c r="K929" s="2">
        <f t="shared" si="108"/>
        <v>46.407582373283198</v>
      </c>
    </row>
    <row r="930" spans="1:11" ht="13.5" x14ac:dyDescent="0.25">
      <c r="A930" s="3">
        <v>43361</v>
      </c>
      <c r="B930" s="2">
        <v>43.735199999999999</v>
      </c>
      <c r="C930" s="2">
        <f t="shared" si="109"/>
        <v>0.84700000000000131</v>
      </c>
      <c r="D930" s="2">
        <f t="shared" si="110"/>
        <v>43.413339999999998</v>
      </c>
      <c r="E930" s="2">
        <f t="shared" si="112"/>
        <v>44.04636</v>
      </c>
      <c r="F930" s="2">
        <f t="shared" si="113"/>
        <v>46.661989999999989</v>
      </c>
      <c r="G930" s="2">
        <f t="shared" si="107"/>
        <v>47.407158000000017</v>
      </c>
      <c r="H930" s="2">
        <f t="shared" si="111"/>
        <v>40.387860999999958</v>
      </c>
      <c r="I930" s="2">
        <f t="array" ref="I930">SUMPRODUCT(B914:B933, (ROW(B914:B933)-ROW(B914)+1)) / (20*21/2)</f>
        <v>44.344489523809528</v>
      </c>
      <c r="J930" s="2">
        <f t="shared" si="114"/>
        <v>45.755314872232681</v>
      </c>
      <c r="K930" s="2">
        <f t="shared" si="108"/>
        <v>46.302783064526999</v>
      </c>
    </row>
    <row r="931" spans="1:11" ht="13.5" x14ac:dyDescent="0.25">
      <c r="A931" s="3">
        <v>43362</v>
      </c>
      <c r="B931" s="2">
        <v>43.622300000000003</v>
      </c>
      <c r="C931" s="2">
        <f t="shared" si="109"/>
        <v>-0.11289999999999623</v>
      </c>
      <c r="D931" s="2">
        <f t="shared" si="110"/>
        <v>43.272179999999999</v>
      </c>
      <c r="E931" s="2">
        <f t="shared" si="112"/>
        <v>43.75018</v>
      </c>
      <c r="F931" s="2">
        <f t="shared" si="113"/>
        <v>46.361294999999984</v>
      </c>
      <c r="G931" s="2">
        <f t="shared" si="107"/>
        <v>47.350746000000015</v>
      </c>
      <c r="H931" s="2">
        <f t="shared" si="111"/>
        <v>40.446243499999966</v>
      </c>
      <c r="I931" s="2">
        <f t="array" ref="I931">SUMPRODUCT(B915:B934, (ROW(B915:B934)-ROW(B915)+1)) / (20*21/2)</f>
        <v>44.116557142857147</v>
      </c>
      <c r="J931" s="2">
        <f t="shared" si="114"/>
        <v>45.552170598686708</v>
      </c>
      <c r="K931" s="2">
        <f t="shared" si="108"/>
        <v>46.197666081604375</v>
      </c>
    </row>
    <row r="932" spans="1:11" ht="13.5" x14ac:dyDescent="0.25">
      <c r="A932" s="3">
        <v>43363</v>
      </c>
      <c r="B932" s="2">
        <v>43.198799999999999</v>
      </c>
      <c r="C932" s="2">
        <f t="shared" si="109"/>
        <v>-0.42350000000000421</v>
      </c>
      <c r="D932" s="2">
        <f t="shared" si="110"/>
        <v>43.272179999999999</v>
      </c>
      <c r="E932" s="2">
        <f t="shared" si="112"/>
        <v>43.578520000000005</v>
      </c>
      <c r="F932" s="2">
        <f t="shared" si="113"/>
        <v>46.050719999999991</v>
      </c>
      <c r="G932" s="2">
        <f t="shared" si="107"/>
        <v>47.293714000000008</v>
      </c>
      <c r="H932" s="2">
        <f t="shared" si="111"/>
        <v>40.501274499999965</v>
      </c>
      <c r="I932" s="2">
        <f t="array" ref="I932">SUMPRODUCT(B916:B935, (ROW(B916:B935)-ROW(B916)+1)) / (20*21/2)</f>
        <v>43.906637142857143</v>
      </c>
      <c r="J932" s="2">
        <f t="shared" si="114"/>
        <v>45.328040065478447</v>
      </c>
      <c r="K932" s="2">
        <f t="shared" si="108"/>
        <v>46.080063490168911</v>
      </c>
    </row>
    <row r="933" spans="1:11" ht="13.5" x14ac:dyDescent="0.25">
      <c r="A933" s="3">
        <v>43364</v>
      </c>
      <c r="B933" s="2">
        <v>42.495699999999999</v>
      </c>
      <c r="C933" s="2">
        <f t="shared" si="109"/>
        <v>-0.70309999999999917</v>
      </c>
      <c r="D933" s="2">
        <f t="shared" si="110"/>
        <v>43.188040000000001</v>
      </c>
      <c r="E933" s="2">
        <f t="shared" si="112"/>
        <v>43.601669999999999</v>
      </c>
      <c r="F933" s="2">
        <f t="shared" si="113"/>
        <v>45.704989999999988</v>
      </c>
      <c r="G933" s="2">
        <f t="shared" si="107"/>
        <v>47.22318400000001</v>
      </c>
      <c r="H933" s="2">
        <f t="shared" si="111"/>
        <v>40.549279999999968</v>
      </c>
      <c r="I933" s="2">
        <f t="array" ref="I933">SUMPRODUCT(B917:B936, (ROW(B917:B936)-ROW(B917)+1)) / (20*21/2)</f>
        <v>43.699018571428574</v>
      </c>
      <c r="J933" s="2">
        <f t="shared" si="114"/>
        <v>45.058293392575735</v>
      </c>
      <c r="K933" s="2">
        <f t="shared" si="108"/>
        <v>45.939500216044642</v>
      </c>
    </row>
    <row r="934" spans="1:11" ht="13.5" x14ac:dyDescent="0.25">
      <c r="A934" s="3">
        <v>43367</v>
      </c>
      <c r="B934" s="2">
        <v>43.311700000000002</v>
      </c>
      <c r="C934" s="2">
        <f t="shared" si="109"/>
        <v>0.8160000000000025</v>
      </c>
      <c r="D934" s="2">
        <f t="shared" si="110"/>
        <v>43.272739999999999</v>
      </c>
      <c r="E934" s="2">
        <f t="shared" si="112"/>
        <v>43.449200000000005</v>
      </c>
      <c r="F934" s="2">
        <f t="shared" si="113"/>
        <v>45.400059999999982</v>
      </c>
      <c r="G934" s="2">
        <f t="shared" si="107"/>
        <v>47.174056000000007</v>
      </c>
      <c r="H934" s="2">
        <f t="shared" si="111"/>
        <v>40.601310499999968</v>
      </c>
      <c r="I934" s="2">
        <f t="array" ref="I934">SUMPRODUCT(B918:B937, (ROW(B918:B937)-ROW(B918)+1)) / (20*21/2)</f>
        <v>43.484945714285722</v>
      </c>
      <c r="J934" s="2">
        <f t="shared" si="114"/>
        <v>44.891951164711379</v>
      </c>
      <c r="K934" s="2">
        <f t="shared" si="108"/>
        <v>45.836449227180147</v>
      </c>
    </row>
    <row r="935" spans="1:11" ht="13.5" x14ac:dyDescent="0.25">
      <c r="A935" s="3">
        <v>43368</v>
      </c>
      <c r="B935" s="2">
        <v>43.195900000000002</v>
      </c>
      <c r="C935" s="2">
        <f t="shared" si="109"/>
        <v>-0.11580000000000013</v>
      </c>
      <c r="D935" s="2">
        <f t="shared" si="110"/>
        <v>43.164879999999997</v>
      </c>
      <c r="E935" s="2">
        <f t="shared" si="112"/>
        <v>43.289110000000001</v>
      </c>
      <c r="F935" s="2">
        <f t="shared" si="113"/>
        <v>45.096394999999987</v>
      </c>
      <c r="G935" s="2">
        <f t="shared" si="107"/>
        <v>47.115836000000009</v>
      </c>
      <c r="H935" s="2">
        <f t="shared" si="111"/>
        <v>40.652103999999973</v>
      </c>
      <c r="I935" s="2">
        <f t="array" ref="I935">SUMPRODUCT(B919:B938, (ROW(B919:B938)-ROW(B919)+1)) / (20*21/2)</f>
        <v>43.316980476190473</v>
      </c>
      <c r="J935" s="2">
        <f t="shared" si="114"/>
        <v>44.730422482357916</v>
      </c>
      <c r="K935" s="2">
        <f t="shared" si="108"/>
        <v>45.732898277094648</v>
      </c>
    </row>
    <row r="936" spans="1:11" ht="13.5" x14ac:dyDescent="0.25">
      <c r="A936" s="3">
        <v>43369</v>
      </c>
      <c r="B936" s="2">
        <v>42.916400000000003</v>
      </c>
      <c r="C936" s="2">
        <f t="shared" si="109"/>
        <v>-0.27949999999999875</v>
      </c>
      <c r="D936" s="2">
        <f t="shared" si="110"/>
        <v>43.023700000000005</v>
      </c>
      <c r="E936" s="2">
        <f t="shared" si="112"/>
        <v>43.147939999999991</v>
      </c>
      <c r="F936" s="2">
        <f t="shared" si="113"/>
        <v>44.743464999999993</v>
      </c>
      <c r="G936" s="2">
        <f t="shared" si="107"/>
        <v>47.053438000000007</v>
      </c>
      <c r="H936" s="2">
        <f t="shared" si="111"/>
        <v>40.701513499999962</v>
      </c>
      <c r="I936" s="2">
        <f t="array" ref="I936">SUMPRODUCT(B920:B939, (ROW(B920:B939)-ROW(B920)+1)) / (20*21/2)</f>
        <v>43.234391904761914</v>
      </c>
      <c r="J936" s="2">
        <f t="shared" si="114"/>
        <v>44.557658436419068</v>
      </c>
      <c r="K936" s="2">
        <f t="shared" si="108"/>
        <v>45.622447364267408</v>
      </c>
    </row>
    <row r="937" spans="1:11" ht="13.5" x14ac:dyDescent="0.25">
      <c r="A937" s="3">
        <v>43370</v>
      </c>
      <c r="B937" s="2">
        <v>42.495699999999999</v>
      </c>
      <c r="C937" s="2">
        <f t="shared" si="109"/>
        <v>-0.42070000000000363</v>
      </c>
      <c r="D937" s="2">
        <f t="shared" si="110"/>
        <v>42.88308</v>
      </c>
      <c r="E937" s="2">
        <f t="shared" si="112"/>
        <v>43.077629999999992</v>
      </c>
      <c r="F937" s="2">
        <f t="shared" si="113"/>
        <v>44.397734999999997</v>
      </c>
      <c r="G937" s="2">
        <f t="shared" si="107"/>
        <v>46.993638000000004</v>
      </c>
      <c r="H937" s="2">
        <f t="shared" si="111"/>
        <v>40.749436499999973</v>
      </c>
      <c r="I937" s="2">
        <f t="array" ref="I937">SUMPRODUCT(B921:B940, (ROW(B921:B940)-ROW(B921)+1)) / (20*21/2)</f>
        <v>43.112809047619052</v>
      </c>
      <c r="J937" s="2">
        <f t="shared" si="114"/>
        <v>44.361281442474393</v>
      </c>
      <c r="K937" s="2">
        <f t="shared" si="108"/>
        <v>45.499829820570653</v>
      </c>
    </row>
    <row r="938" spans="1:11" ht="13.5" x14ac:dyDescent="0.25">
      <c r="A938" s="3">
        <v>43371</v>
      </c>
      <c r="B938" s="2">
        <v>42.634099999999997</v>
      </c>
      <c r="C938" s="2">
        <f t="shared" si="109"/>
        <v>0.13839999999999719</v>
      </c>
      <c r="D938" s="2">
        <f t="shared" si="110"/>
        <v>42.910759999999996</v>
      </c>
      <c r="E938" s="2">
        <f t="shared" si="112"/>
        <v>43.049399999999999</v>
      </c>
      <c r="F938" s="2">
        <f t="shared" si="113"/>
        <v>44.065980000000003</v>
      </c>
      <c r="G938" s="2">
        <f t="shared" si="107"/>
        <v>46.931522000000015</v>
      </c>
      <c r="H938" s="2">
        <f t="shared" si="111"/>
        <v>40.798078999999973</v>
      </c>
      <c r="I938" s="2">
        <f t="array" ref="I938">SUMPRODUCT(B922:B941, (ROW(B922:B941)-ROW(B922)+1)) / (20*21/2)</f>
        <v>42.962990476190484</v>
      </c>
      <c r="J938" s="2">
        <f t="shared" si="114"/>
        <v>44.196787971762546</v>
      </c>
      <c r="K938" s="2">
        <f t="shared" si="108"/>
        <v>45.387448258979653</v>
      </c>
    </row>
    <row r="939" spans="1:11" ht="13.5" x14ac:dyDescent="0.25">
      <c r="A939" s="3">
        <v>43374</v>
      </c>
      <c r="B939" s="2">
        <v>43.198799999999999</v>
      </c>
      <c r="C939" s="2">
        <f t="shared" si="109"/>
        <v>0.56470000000000198</v>
      </c>
      <c r="D939" s="2">
        <f t="shared" si="110"/>
        <v>42.888179999999998</v>
      </c>
      <c r="E939" s="2">
        <f t="shared" si="112"/>
        <v>43.080460000000002</v>
      </c>
      <c r="F939" s="2">
        <f t="shared" si="113"/>
        <v>43.769519999999993</v>
      </c>
      <c r="G939" s="2">
        <f t="shared" si="107"/>
        <v>46.880700000000019</v>
      </c>
      <c r="H939" s="2">
        <f t="shared" si="111"/>
        <v>40.849270999999973</v>
      </c>
      <c r="I939" s="2">
        <f t="array" ref="I939">SUMPRODUCT(B923:B942, (ROW(B923:B942)-ROW(B923)+1)) / (20*21/2)</f>
        <v>42.741228571428572</v>
      </c>
      <c r="J939" s="2">
        <f t="shared" si="114"/>
        <v>44.101741498261347</v>
      </c>
      <c r="K939" s="2">
        <f t="shared" si="108"/>
        <v>45.301618915490252</v>
      </c>
    </row>
    <row r="940" spans="1:11" ht="13.5" x14ac:dyDescent="0.25">
      <c r="A940" s="3">
        <v>43375</v>
      </c>
      <c r="B940" s="2">
        <v>42.492899999999999</v>
      </c>
      <c r="C940" s="2">
        <f t="shared" si="109"/>
        <v>-0.70589999999999975</v>
      </c>
      <c r="D940" s="2">
        <f t="shared" si="110"/>
        <v>42.747579999999999</v>
      </c>
      <c r="E940" s="2">
        <f t="shared" si="112"/>
        <v>42.956229999999998</v>
      </c>
      <c r="F940" s="2">
        <f t="shared" si="113"/>
        <v>43.501294999999985</v>
      </c>
      <c r="G940" s="2">
        <f t="shared" si="107"/>
        <v>46.815760000000012</v>
      </c>
      <c r="H940" s="2">
        <f t="shared" si="111"/>
        <v>40.897207499999972</v>
      </c>
      <c r="I940" s="2">
        <f t="array" ref="I940">SUMPRODUCT(B924:B943, (ROW(B924:B943)-ROW(B924)+1)) / (20*21/2)</f>
        <v>42.535711428571425</v>
      </c>
      <c r="J940" s="2">
        <f t="shared" si="114"/>
        <v>43.948518498426935</v>
      </c>
      <c r="K940" s="2">
        <f t="shared" si="108"/>
        <v>45.191473075667105</v>
      </c>
    </row>
    <row r="941" spans="1:11" ht="13.5" x14ac:dyDescent="0.25">
      <c r="A941" s="3">
        <v>43376</v>
      </c>
      <c r="B941" s="2">
        <v>41.928199999999997</v>
      </c>
      <c r="C941" s="2">
        <f t="shared" si="109"/>
        <v>-0.56470000000000198</v>
      </c>
      <c r="D941" s="2">
        <f t="shared" si="110"/>
        <v>42.549939999999999</v>
      </c>
      <c r="E941" s="2">
        <f t="shared" si="112"/>
        <v>42.786819999999999</v>
      </c>
      <c r="F941" s="2">
        <f t="shared" si="113"/>
        <v>43.268499999999996</v>
      </c>
      <c r="G941" s="2">
        <f t="shared" si="107"/>
        <v>46.725974000000008</v>
      </c>
      <c r="H941" s="2">
        <f t="shared" si="111"/>
        <v>40.94282799999997</v>
      </c>
      <c r="I941" s="2">
        <f t="array" ref="I941">SUMPRODUCT(B925:B944, (ROW(B925:B944)-ROW(B925)+1)) / (20*21/2)</f>
        <v>42.386377142857143</v>
      </c>
      <c r="J941" s="2">
        <f t="shared" si="114"/>
        <v>43.756107212862467</v>
      </c>
      <c r="K941" s="2">
        <f t="shared" si="108"/>
        <v>45.06350158250369</v>
      </c>
    </row>
    <row r="942" spans="1:11" ht="13.5" x14ac:dyDescent="0.25">
      <c r="A942" s="3">
        <v>43377</v>
      </c>
      <c r="B942" s="2">
        <v>40.94</v>
      </c>
      <c r="C942" s="2">
        <f t="shared" si="109"/>
        <v>-0.98819999999999908</v>
      </c>
      <c r="D942" s="2">
        <f t="shared" si="110"/>
        <v>42.238799999999998</v>
      </c>
      <c r="E942" s="2">
        <f t="shared" si="112"/>
        <v>42.560940000000002</v>
      </c>
      <c r="F942" s="2">
        <f t="shared" si="113"/>
        <v>43.069730000000007</v>
      </c>
      <c r="G942" s="2">
        <f t="shared" si="107"/>
        <v>46.613036000000001</v>
      </c>
      <c r="H942" s="2">
        <f t="shared" si="111"/>
        <v>40.984370999999975</v>
      </c>
      <c r="I942" s="2">
        <f t="array" ref="I942">SUMPRODUCT(B926:B945, (ROW(B926:B945)-ROW(B926)+1)) / (20*21/2)</f>
        <v>42.192739523809522</v>
      </c>
      <c r="J942" s="2">
        <f t="shared" si="114"/>
        <v>43.487906525923187</v>
      </c>
      <c r="K942" s="2">
        <f t="shared" si="108"/>
        <v>44.901795638091784</v>
      </c>
    </row>
    <row r="943" spans="1:11" ht="13.5" x14ac:dyDescent="0.25">
      <c r="A943" s="3">
        <v>43378</v>
      </c>
      <c r="B943" s="2">
        <v>40.911799999999999</v>
      </c>
      <c r="C943" s="2">
        <f t="shared" si="109"/>
        <v>-2.8199999999998226E-2</v>
      </c>
      <c r="D943" s="2">
        <f t="shared" si="110"/>
        <v>41.89434</v>
      </c>
      <c r="E943" s="2">
        <f t="shared" si="112"/>
        <v>42.402549999999998</v>
      </c>
      <c r="F943" s="2">
        <f t="shared" si="113"/>
        <v>43.002110000000002</v>
      </c>
      <c r="G943" s="2">
        <f t="shared" si="107"/>
        <v>46.499534000000004</v>
      </c>
      <c r="H943" s="2">
        <f t="shared" si="111"/>
        <v>41.025772999999973</v>
      </c>
      <c r="I943" s="2">
        <f t="array" ref="I943">SUMPRODUCT(B927:B946, (ROW(B927:B946)-ROW(B927)+1)) / (20*21/2)</f>
        <v>42.004692380952378</v>
      </c>
      <c r="J943" s="2">
        <f t="shared" si="114"/>
        <v>43.242563047263836</v>
      </c>
      <c r="K943" s="2">
        <f t="shared" si="108"/>
        <v>44.745325220911717</v>
      </c>
    </row>
    <row r="944" spans="1:11" ht="13.5" x14ac:dyDescent="0.25">
      <c r="A944" s="3">
        <v>43381</v>
      </c>
      <c r="B944" s="2">
        <v>41.434100000000001</v>
      </c>
      <c r="C944" s="2">
        <f t="shared" si="109"/>
        <v>0.52230000000000132</v>
      </c>
      <c r="D944" s="2">
        <f t="shared" si="110"/>
        <v>41.541399999999996</v>
      </c>
      <c r="E944" s="2">
        <f t="shared" si="112"/>
        <v>42.214790000000001</v>
      </c>
      <c r="F944" s="2">
        <f t="shared" si="113"/>
        <v>42.831995000000006</v>
      </c>
      <c r="G944" s="2">
        <f t="shared" si="107"/>
        <v>46.390832000000003</v>
      </c>
      <c r="H944" s="2">
        <f t="shared" si="111"/>
        <v>41.071143999999968</v>
      </c>
      <c r="I944" s="2">
        <f t="array" ref="I944">SUMPRODUCT(B928:B947, (ROW(B928:B947)-ROW(B928)+1)) / (20*21/2)</f>
        <v>41.78035238095238</v>
      </c>
      <c r="J944" s="2">
        <f t="shared" si="114"/>
        <v>43.070328471333951</v>
      </c>
      <c r="K944" s="2">
        <f t="shared" si="108"/>
        <v>44.615473251464202</v>
      </c>
    </row>
    <row r="945" spans="1:11" ht="13.5" x14ac:dyDescent="0.25">
      <c r="A945" s="3">
        <v>43382</v>
      </c>
      <c r="B945" s="2">
        <v>40.7988</v>
      </c>
      <c r="C945" s="2">
        <f t="shared" si="109"/>
        <v>-0.63530000000000086</v>
      </c>
      <c r="D945" s="2">
        <f t="shared" si="110"/>
        <v>41.202579999999998</v>
      </c>
      <c r="E945" s="2">
        <f t="shared" si="112"/>
        <v>41.975079999999991</v>
      </c>
      <c r="F945" s="2">
        <f t="shared" si="113"/>
        <v>42.632095000000007</v>
      </c>
      <c r="G945" s="2">
        <f t="shared" si="107"/>
        <v>46.263776</v>
      </c>
      <c r="H945" s="2">
        <f t="shared" si="111"/>
        <v>41.113351999999971</v>
      </c>
      <c r="I945" s="2">
        <f t="array" ref="I945">SUMPRODUCT(B929:B948, (ROW(B929:B948)-ROW(B929)+1)) / (20*21/2)</f>
        <v>41.490125714285718</v>
      </c>
      <c r="J945" s="2">
        <f t="shared" si="114"/>
        <v>42.853992426445004</v>
      </c>
      <c r="K945" s="2">
        <f t="shared" si="108"/>
        <v>44.465799790622469</v>
      </c>
    </row>
    <row r="946" spans="1:11" ht="13.5" x14ac:dyDescent="0.25">
      <c r="A946" s="3">
        <v>43383</v>
      </c>
      <c r="B946" s="2">
        <v>40.657600000000002</v>
      </c>
      <c r="C946" s="2">
        <f t="shared" si="109"/>
        <v>-0.14119999999999777</v>
      </c>
      <c r="D946" s="2">
        <f t="shared" si="110"/>
        <v>40.948459999999997</v>
      </c>
      <c r="E946" s="2">
        <f t="shared" si="112"/>
        <v>41.749199999999995</v>
      </c>
      <c r="F946" s="2">
        <f t="shared" si="113"/>
        <v>42.448569999999997</v>
      </c>
      <c r="G946" s="2">
        <f t="shared" ref="G946:G1009" si="115">AVERAGE(B897:B946)</f>
        <v>46.100015999999997</v>
      </c>
      <c r="H946" s="2">
        <f t="shared" si="111"/>
        <v>41.154853999999972</v>
      </c>
      <c r="I946" s="2">
        <f t="array" ref="I946">SUMPRODUCT(B930:B949, (ROW(B930:B949)-ROW(B930)+1)) / (20*21/2)</f>
        <v>41.283796666666674</v>
      </c>
      <c r="J946" s="2">
        <f t="shared" si="114"/>
        <v>42.644812195355001</v>
      </c>
      <c r="K946" s="2">
        <f t="shared" si="108"/>
        <v>44.316458622362767</v>
      </c>
    </row>
    <row r="947" spans="1:11" ht="13.5" x14ac:dyDescent="0.25">
      <c r="A947" s="3">
        <v>43384</v>
      </c>
      <c r="B947" s="2">
        <v>40.093000000000004</v>
      </c>
      <c r="C947" s="2">
        <f t="shared" si="109"/>
        <v>-0.56459999999999866</v>
      </c>
      <c r="D947" s="2">
        <f t="shared" si="110"/>
        <v>40.779060000000001</v>
      </c>
      <c r="E947" s="2">
        <f t="shared" si="112"/>
        <v>41.508930000000007</v>
      </c>
      <c r="F947" s="2">
        <f t="shared" si="113"/>
        <v>42.293279999999989</v>
      </c>
      <c r="G947" s="2">
        <f t="shared" si="115"/>
        <v>45.902375999999997</v>
      </c>
      <c r="H947" s="2">
        <f t="shared" si="111"/>
        <v>41.193519499999972</v>
      </c>
      <c r="I947" s="2">
        <f t="array" ref="I947">SUMPRODUCT(B931:B950, (ROW(B931:B950)-ROW(B931)+1)) / (20*21/2)</f>
        <v>41.051967142857144</v>
      </c>
      <c r="J947" s="2">
        <f t="shared" si="114"/>
        <v>42.401782462464055</v>
      </c>
      <c r="K947" s="2">
        <f t="shared" ref="K947:K1010" si="116">$K$4*B947+(1-$K$4)*K946</f>
        <v>44.150832794034812</v>
      </c>
    </row>
    <row r="948" spans="1:11" ht="13.5" x14ac:dyDescent="0.25">
      <c r="A948" s="3">
        <v>43385</v>
      </c>
      <c r="B948" s="2">
        <v>39.245899999999999</v>
      </c>
      <c r="C948" s="2">
        <f t="shared" si="109"/>
        <v>-0.84710000000000463</v>
      </c>
      <c r="D948" s="2">
        <f t="shared" si="110"/>
        <v>40.445880000000002</v>
      </c>
      <c r="E948" s="2">
        <f t="shared" si="112"/>
        <v>41.170110000000008</v>
      </c>
      <c r="F948" s="2">
        <f t="shared" si="113"/>
        <v>42.109754999999993</v>
      </c>
      <c r="G948" s="2">
        <f t="shared" si="115"/>
        <v>45.687793999999997</v>
      </c>
      <c r="H948" s="2">
        <f t="shared" si="111"/>
        <v>41.22794949999998</v>
      </c>
      <c r="I948" s="2">
        <f t="array" ref="I948">SUMPRODUCT(B932:B951, (ROW(B932:B951)-ROW(B932)+1)) / (20*21/2)</f>
        <v>40.84017047619048</v>
      </c>
      <c r="J948" s="2">
        <f t="shared" si="114"/>
        <v>42.101222227943666</v>
      </c>
      <c r="K948" s="2">
        <f t="shared" si="116"/>
        <v>43.958482488386387</v>
      </c>
    </row>
    <row r="949" spans="1:11" ht="13.5" x14ac:dyDescent="0.25">
      <c r="A949" s="3">
        <v>43389</v>
      </c>
      <c r="B949" s="2">
        <v>39.943300000000001</v>
      </c>
      <c r="C949" s="2">
        <f t="shared" si="109"/>
        <v>0.6974000000000018</v>
      </c>
      <c r="D949" s="2">
        <f t="shared" si="110"/>
        <v>40.14772</v>
      </c>
      <c r="E949" s="2">
        <f t="shared" si="112"/>
        <v>40.844560000000008</v>
      </c>
      <c r="F949" s="2">
        <f t="shared" si="113"/>
        <v>41.962510000000002</v>
      </c>
      <c r="G949" s="2">
        <f t="shared" si="115"/>
        <v>45.492806000000002</v>
      </c>
      <c r="H949" s="2">
        <f t="shared" si="111"/>
        <v>41.265879999999981</v>
      </c>
      <c r="I949" s="2">
        <f t="array" ref="I949">SUMPRODUCT(B933:B952, (ROW(B933:B952)-ROW(B933)+1)) / (20*21/2)</f>
        <v>40.674754761904765</v>
      </c>
      <c r="J949" s="2">
        <f t="shared" si="114"/>
        <v>41.895705825282363</v>
      </c>
      <c r="K949" s="2">
        <f t="shared" si="116"/>
        <v>43.801024351586925</v>
      </c>
    </row>
    <row r="950" spans="1:11" ht="13.5" x14ac:dyDescent="0.25">
      <c r="A950" s="3">
        <v>43390</v>
      </c>
      <c r="B950" s="2">
        <v>39.528300000000002</v>
      </c>
      <c r="C950" s="2">
        <f t="shared" si="109"/>
        <v>-0.41499999999999915</v>
      </c>
      <c r="D950" s="2">
        <f t="shared" si="110"/>
        <v>39.893619999999999</v>
      </c>
      <c r="E950" s="2">
        <f t="shared" si="112"/>
        <v>40.548100000000005</v>
      </c>
      <c r="F950" s="2">
        <f t="shared" si="113"/>
        <v>41.752165000000005</v>
      </c>
      <c r="G950" s="2">
        <f t="shared" si="115"/>
        <v>45.292905999999988</v>
      </c>
      <c r="H950" s="2">
        <f t="shared" si="111"/>
        <v>41.298993499999966</v>
      </c>
      <c r="I950" s="2">
        <f t="array" ref="I950">SUMPRODUCT(B934:B953, (ROW(B934:B953)-ROW(B934)+1)) / (20*21/2)</f>
        <v>40.525473333333331</v>
      </c>
      <c r="J950" s="2">
        <f t="shared" si="114"/>
        <v>41.670238603826903</v>
      </c>
      <c r="K950" s="2">
        <f t="shared" si="116"/>
        <v>43.633466533877638</v>
      </c>
    </row>
    <row r="951" spans="1:11" ht="13.5" x14ac:dyDescent="0.25">
      <c r="A951" s="3">
        <v>43391</v>
      </c>
      <c r="B951" s="2">
        <v>39.528300000000002</v>
      </c>
      <c r="C951" s="2">
        <f t="shared" si="109"/>
        <v>0</v>
      </c>
      <c r="D951" s="2">
        <f t="shared" si="110"/>
        <v>39.667760000000001</v>
      </c>
      <c r="E951" s="2">
        <f t="shared" si="112"/>
        <v>40.308110000000006</v>
      </c>
      <c r="F951" s="2">
        <f t="shared" si="113"/>
        <v>41.547465000000003</v>
      </c>
      <c r="G951" s="2">
        <f t="shared" si="115"/>
        <v>45.088487999999991</v>
      </c>
      <c r="H951" s="2">
        <f t="shared" si="111"/>
        <v>41.330598999999978</v>
      </c>
      <c r="I951" s="2">
        <f t="array" ref="I951">SUMPRODUCT(B935:B954, (ROW(B935:B954)-ROW(B935)+1)) / (20*21/2)</f>
        <v>40.281416190476193</v>
      </c>
      <c r="J951" s="2">
        <f t="shared" si="114"/>
        <v>41.466244451081486</v>
      </c>
      <c r="K951" s="2">
        <f t="shared" si="116"/>
        <v>43.472479610980479</v>
      </c>
    </row>
    <row r="952" spans="1:11" ht="13.5" x14ac:dyDescent="0.25">
      <c r="A952" s="3">
        <v>43392</v>
      </c>
      <c r="B952" s="2">
        <v>39.810600000000001</v>
      </c>
      <c r="C952" s="2">
        <f t="shared" si="109"/>
        <v>0.28229999999999933</v>
      </c>
      <c r="D952" s="2">
        <f t="shared" si="110"/>
        <v>39.611280000000001</v>
      </c>
      <c r="E952" s="2">
        <f t="shared" si="112"/>
        <v>40.195170000000005</v>
      </c>
      <c r="F952" s="2">
        <f t="shared" si="113"/>
        <v>41.378054999999996</v>
      </c>
      <c r="G952" s="2">
        <f t="shared" si="115"/>
        <v>44.888021999999992</v>
      </c>
      <c r="H952" s="2">
        <f t="shared" si="111"/>
        <v>41.363478999999977</v>
      </c>
      <c r="I952" s="2">
        <f t="array" ref="I952">SUMPRODUCT(B936:B955, (ROW(B936:B955)-ROW(B936)+1)) / (20*21/2)</f>
        <v>39.949161428571429</v>
      </c>
      <c r="J952" s="2">
        <f t="shared" si="114"/>
        <v>41.308564027168963</v>
      </c>
      <c r="K952" s="2">
        <f t="shared" si="116"/>
        <v>43.328876488981244</v>
      </c>
    </row>
    <row r="953" spans="1:11" ht="13.5" x14ac:dyDescent="0.25">
      <c r="A953" s="3">
        <v>43395</v>
      </c>
      <c r="B953" s="2">
        <v>39.810600000000001</v>
      </c>
      <c r="C953" s="2">
        <f t="shared" si="109"/>
        <v>0</v>
      </c>
      <c r="D953" s="2">
        <f t="shared" si="110"/>
        <v>39.724219999999995</v>
      </c>
      <c r="E953" s="2">
        <f t="shared" si="112"/>
        <v>40.08505000000001</v>
      </c>
      <c r="F953" s="2">
        <f t="shared" si="113"/>
        <v>41.2438</v>
      </c>
      <c r="G953" s="2">
        <f t="shared" si="115"/>
        <v>44.687555999999987</v>
      </c>
      <c r="H953" s="2">
        <f t="shared" si="111"/>
        <v>41.395261999999981</v>
      </c>
      <c r="I953" s="2">
        <f t="array" ref="I953">SUMPRODUCT(B937:B956, (ROW(B937:B956)-ROW(B937)+1)) / (20*21/2)</f>
        <v>39.565936666666673</v>
      </c>
      <c r="J953" s="2">
        <f t="shared" si="114"/>
        <v>41.165900786486205</v>
      </c>
      <c r="K953" s="2">
        <f t="shared" si="116"/>
        <v>43.190904861962373</v>
      </c>
    </row>
    <row r="954" spans="1:11" ht="13.5" x14ac:dyDescent="0.25">
      <c r="A954" s="3">
        <v>43396</v>
      </c>
      <c r="B954" s="2">
        <v>38.681199999999997</v>
      </c>
      <c r="C954" s="2">
        <f t="shared" si="109"/>
        <v>-1.129400000000004</v>
      </c>
      <c r="D954" s="2">
        <f t="shared" si="110"/>
        <v>39.471799999999995</v>
      </c>
      <c r="E954" s="2">
        <f t="shared" si="112"/>
        <v>39.809760000000004</v>
      </c>
      <c r="F954" s="2">
        <f t="shared" si="113"/>
        <v>41.012275000000002</v>
      </c>
      <c r="G954" s="2">
        <f t="shared" si="115"/>
        <v>44.464501999999982</v>
      </c>
      <c r="H954" s="2">
        <f t="shared" si="111"/>
        <v>41.42674499999999</v>
      </c>
      <c r="I954" s="2">
        <f t="array" ref="I954">SUMPRODUCT(B938:B957, (ROW(B938:B957)-ROW(B938)+1)) / (20*21/2)</f>
        <v>39.209605238095243</v>
      </c>
      <c r="J954" s="2">
        <f t="shared" si="114"/>
        <v>40.929262616344666</v>
      </c>
      <c r="K954" s="2">
        <f t="shared" si="116"/>
        <v>43.01405369090503</v>
      </c>
    </row>
    <row r="955" spans="1:11" ht="13.5" x14ac:dyDescent="0.25">
      <c r="A955" s="3">
        <v>43397</v>
      </c>
      <c r="B955" s="2">
        <v>37.523600000000002</v>
      </c>
      <c r="C955" s="2">
        <f t="shared" si="109"/>
        <v>-1.1575999999999951</v>
      </c>
      <c r="D955" s="2">
        <f t="shared" si="110"/>
        <v>39.070859999999996</v>
      </c>
      <c r="E955" s="2">
        <f t="shared" si="112"/>
        <v>39.482240000000004</v>
      </c>
      <c r="F955" s="2">
        <f t="shared" si="113"/>
        <v>40.728659999999991</v>
      </c>
      <c r="G955" s="2">
        <f t="shared" si="115"/>
        <v>44.223943999999982</v>
      </c>
      <c r="H955" s="2">
        <f t="shared" si="111"/>
        <v>41.449834999999986</v>
      </c>
      <c r="I955" s="2">
        <f t="array" ref="I955">SUMPRODUCT(B939:B958, (ROW(B939:B958)-ROW(B939)+1)) / (20*21/2)</f>
        <v>38.883669523809516</v>
      </c>
      <c r="J955" s="2">
        <f t="shared" si="114"/>
        <v>40.604913795740416</v>
      </c>
      <c r="K955" s="2">
        <f t="shared" si="116"/>
        <v>42.798741781457778</v>
      </c>
    </row>
    <row r="956" spans="1:11" ht="13.5" x14ac:dyDescent="0.25">
      <c r="A956" s="3">
        <v>43398</v>
      </c>
      <c r="B956" s="2">
        <v>36.704799999999999</v>
      </c>
      <c r="C956" s="2">
        <f t="shared" si="109"/>
        <v>-0.81880000000000308</v>
      </c>
      <c r="D956" s="2">
        <f t="shared" si="110"/>
        <v>38.506160000000008</v>
      </c>
      <c r="E956" s="2">
        <f t="shared" si="112"/>
        <v>39.086959999999991</v>
      </c>
      <c r="F956" s="2">
        <f t="shared" si="113"/>
        <v>40.418079999999996</v>
      </c>
      <c r="G956" s="2">
        <f t="shared" si="115"/>
        <v>43.964185999999991</v>
      </c>
      <c r="H956" s="2">
        <f t="shared" si="111"/>
        <v>41.470887499999982</v>
      </c>
      <c r="I956" s="2">
        <f t="array" ref="I956">SUMPRODUCT(B940:B959, (ROW(B940:B959)-ROW(B940)+1)) / (20*21/2)</f>
        <v>38.481101904761907</v>
      </c>
      <c r="J956" s="2">
        <f t="shared" si="114"/>
        <v>40.233474386622284</v>
      </c>
      <c r="K956" s="2">
        <f t="shared" si="116"/>
        <v>42.559763672381003</v>
      </c>
    </row>
    <row r="957" spans="1:11" ht="13.5" x14ac:dyDescent="0.25">
      <c r="A957" s="3">
        <v>43399</v>
      </c>
      <c r="B957" s="2">
        <v>36.676600000000001</v>
      </c>
      <c r="C957" s="2">
        <f t="shared" si="109"/>
        <v>-2.8199999999998226E-2</v>
      </c>
      <c r="D957" s="2">
        <f t="shared" si="110"/>
        <v>37.879360000000005</v>
      </c>
      <c r="E957" s="2">
        <f t="shared" si="112"/>
        <v>38.74532</v>
      </c>
      <c r="F957" s="2">
        <f t="shared" si="113"/>
        <v>40.127124999999999</v>
      </c>
      <c r="G957" s="2">
        <f t="shared" si="115"/>
        <v>43.720805999999996</v>
      </c>
      <c r="H957" s="2">
        <f t="shared" si="111"/>
        <v>41.489879499999979</v>
      </c>
      <c r="I957" s="2">
        <f t="array" ref="I957">SUMPRODUCT(B941:B960, (ROW(B941:B960)-ROW(B941)+1)) / (20*21/2)</f>
        <v>38.192415714285715</v>
      </c>
      <c r="J957" s="2">
        <f t="shared" si="114"/>
        <v>39.894724445039209</v>
      </c>
      <c r="K957" s="2">
        <f t="shared" si="116"/>
        <v>42.329051371503319</v>
      </c>
    </row>
    <row r="958" spans="1:11" ht="13.5" x14ac:dyDescent="0.25">
      <c r="A958" s="3">
        <v>43402</v>
      </c>
      <c r="B958" s="2">
        <v>36.704799999999999</v>
      </c>
      <c r="C958" s="2">
        <f t="shared" si="109"/>
        <v>2.8199999999998226E-2</v>
      </c>
      <c r="D958" s="2">
        <f t="shared" si="110"/>
        <v>37.258200000000002</v>
      </c>
      <c r="E958" s="2">
        <f t="shared" si="112"/>
        <v>38.491209999999995</v>
      </c>
      <c r="F958" s="2">
        <f t="shared" si="113"/>
        <v>39.830660000000002</v>
      </c>
      <c r="G958" s="2">
        <f t="shared" si="115"/>
        <v>43.461047999999984</v>
      </c>
      <c r="H958" s="2">
        <f t="shared" si="111"/>
        <v>41.505406499999978</v>
      </c>
      <c r="I958" s="2">
        <f t="array" ref="I958">SUMPRODUCT(B942:B961, (ROW(B942:B961)-ROW(B942)+1)) / (20*21/2)</f>
        <v>37.852240000000002</v>
      </c>
      <c r="J958" s="2">
        <f t="shared" si="114"/>
        <v>39.590922116940234</v>
      </c>
      <c r="K958" s="2">
        <f t="shared" si="116"/>
        <v>42.108492494189463</v>
      </c>
    </row>
    <row r="959" spans="1:11" ht="13.5" x14ac:dyDescent="0.25">
      <c r="A959" s="3">
        <v>43403</v>
      </c>
      <c r="B959" s="2">
        <v>35.603700000000003</v>
      </c>
      <c r="C959" s="2">
        <f t="shared" si="109"/>
        <v>-1.1010999999999953</v>
      </c>
      <c r="D959" s="2">
        <f t="shared" si="110"/>
        <v>36.642700000000005</v>
      </c>
      <c r="E959" s="2">
        <f t="shared" si="112"/>
        <v>38.057249999999996</v>
      </c>
      <c r="F959" s="2">
        <f t="shared" si="113"/>
        <v>39.450904999999999</v>
      </c>
      <c r="G959" s="2">
        <f t="shared" si="115"/>
        <v>43.179833999999992</v>
      </c>
      <c r="H959" s="2">
        <f t="shared" si="111"/>
        <v>41.516291999999986</v>
      </c>
      <c r="I959" s="2">
        <f t="array" ref="I959">SUMPRODUCT(B943:B962, (ROW(B943:B962)-ROW(B943)+1)) / (20*21/2)</f>
        <v>37.593144285714274</v>
      </c>
      <c r="J959" s="2">
        <f t="shared" si="114"/>
        <v>39.211186677231638</v>
      </c>
      <c r="K959" s="2">
        <f t="shared" si="116"/>
        <v>41.85340259245654</v>
      </c>
    </row>
    <row r="960" spans="1:11" ht="13.5" x14ac:dyDescent="0.25">
      <c r="A960" s="3">
        <v>43404</v>
      </c>
      <c r="B960" s="2">
        <v>36.419699999999999</v>
      </c>
      <c r="C960" s="2">
        <f t="shared" si="109"/>
        <v>0.8159999999999954</v>
      </c>
      <c r="D960" s="2">
        <f t="shared" si="110"/>
        <v>36.42192</v>
      </c>
      <c r="E960" s="2">
        <f t="shared" si="112"/>
        <v>37.746389999999991</v>
      </c>
      <c r="F960" s="2">
        <f t="shared" si="113"/>
        <v>39.147245000000005</v>
      </c>
      <c r="G960" s="2">
        <f t="shared" si="115"/>
        <v>42.914939999999994</v>
      </c>
      <c r="H960" s="2">
        <f t="shared" si="111"/>
        <v>41.533533499999983</v>
      </c>
      <c r="I960" s="2">
        <f t="array" ref="I960">SUMPRODUCT(B944:B963, (ROW(B944:B963)-ROW(B944)+1)) / (20*21/2)</f>
        <v>37.408414761904766</v>
      </c>
      <c r="J960" s="2">
        <f t="shared" si="114"/>
        <v>38.945330803209579</v>
      </c>
      <c r="K960" s="2">
        <f t="shared" si="116"/>
        <v>41.640316216281775</v>
      </c>
    </row>
    <row r="961" spans="1:11" ht="13.5" x14ac:dyDescent="0.25">
      <c r="A961" s="3">
        <v>43405</v>
      </c>
      <c r="B961" s="2">
        <v>35.575400000000002</v>
      </c>
      <c r="C961" s="2">
        <f t="shared" si="109"/>
        <v>-0.84429999999999694</v>
      </c>
      <c r="D961" s="2">
        <f t="shared" si="110"/>
        <v>36.196039999999996</v>
      </c>
      <c r="E961" s="2">
        <f t="shared" si="112"/>
        <v>37.351100000000002</v>
      </c>
      <c r="F961" s="2">
        <f t="shared" si="113"/>
        <v>38.829605000000001</v>
      </c>
      <c r="G961" s="2">
        <f t="shared" si="115"/>
        <v>42.633723999999994</v>
      </c>
      <c r="H961" s="2">
        <f t="shared" si="111"/>
        <v>41.544140499999983</v>
      </c>
      <c r="I961" s="2">
        <f t="array" ref="I961">SUMPRODUCT(B945:B964, (ROW(B945:B964)-ROW(B945)+1)) / (20*21/2)</f>
        <v>37.195044285714282</v>
      </c>
      <c r="J961" s="2">
        <f t="shared" si="114"/>
        <v>38.624385012427716</v>
      </c>
      <c r="K961" s="2">
        <f t="shared" si="116"/>
        <v>41.402476364662888</v>
      </c>
    </row>
    <row r="962" spans="1:11" ht="13.5" x14ac:dyDescent="0.25">
      <c r="A962" s="3">
        <v>43406</v>
      </c>
      <c r="B962" s="2">
        <v>36.109099999999998</v>
      </c>
      <c r="C962" s="2">
        <f t="shared" si="109"/>
        <v>0.53369999999999607</v>
      </c>
      <c r="D962" s="2">
        <f t="shared" si="110"/>
        <v>36.082540000000009</v>
      </c>
      <c r="E962" s="2">
        <f t="shared" si="112"/>
        <v>36.98095</v>
      </c>
      <c r="F962" s="2">
        <f t="shared" si="113"/>
        <v>38.588059999999999</v>
      </c>
      <c r="G962" s="2">
        <f t="shared" si="115"/>
        <v>42.367699999999992</v>
      </c>
      <c r="H962" s="2">
        <f t="shared" si="111"/>
        <v>41.55330249999998</v>
      </c>
      <c r="I962" s="2">
        <f t="array" ref="I962">SUMPRODUCT(B946:B965, (ROW(B946:B965)-ROW(B946)+1)) / (20*21/2)</f>
        <v>37.031110000000005</v>
      </c>
      <c r="J962" s="2">
        <f t="shared" si="114"/>
        <v>38.38483405886317</v>
      </c>
      <c r="K962" s="2">
        <f t="shared" si="116"/>
        <v>41.194892977813367</v>
      </c>
    </row>
    <row r="963" spans="1:11" ht="13.5" x14ac:dyDescent="0.25">
      <c r="A963" s="3">
        <v>43409</v>
      </c>
      <c r="B963" s="2">
        <v>36.648400000000002</v>
      </c>
      <c r="C963" s="2">
        <f t="shared" si="109"/>
        <v>0.53930000000000433</v>
      </c>
      <c r="D963" s="2">
        <f t="shared" si="110"/>
        <v>36.071260000000002</v>
      </c>
      <c r="E963" s="2">
        <f t="shared" si="112"/>
        <v>36.664730000000006</v>
      </c>
      <c r="F963" s="2">
        <f t="shared" si="113"/>
        <v>38.374890000000008</v>
      </c>
      <c r="G963" s="2">
        <f t="shared" si="115"/>
        <v>42.112461999999987</v>
      </c>
      <c r="H963" s="2">
        <f t="shared" si="111"/>
        <v>41.565298499999983</v>
      </c>
      <c r="I963" s="2">
        <f t="array" ref="I963">SUMPRODUCT(B947:B966, (ROW(B947:B966)-ROW(B947)+1)) / (20*21/2)</f>
        <v>36.784376666666667</v>
      </c>
      <c r="J963" s="2">
        <f t="shared" si="114"/>
        <v>38.219459386590486</v>
      </c>
      <c r="K963" s="2">
        <f t="shared" si="116"/>
        <v>41.016599135546173</v>
      </c>
    </row>
    <row r="964" spans="1:11" ht="13.5" x14ac:dyDescent="0.25">
      <c r="A964" s="3">
        <v>43410</v>
      </c>
      <c r="B964" s="2">
        <v>36.134500000000003</v>
      </c>
      <c r="C964" s="2">
        <f t="shared" ref="C964:C1027" si="117">B964-B963</f>
        <v>-0.51389999999999958</v>
      </c>
      <c r="D964" s="2">
        <f t="shared" si="110"/>
        <v>36.177419999999998</v>
      </c>
      <c r="E964" s="2">
        <f t="shared" si="112"/>
        <v>36.410060000000001</v>
      </c>
      <c r="F964" s="2">
        <f t="shared" si="113"/>
        <v>38.109909999999999</v>
      </c>
      <c r="G964" s="2">
        <f t="shared" si="115"/>
        <v>41.846945999999988</v>
      </c>
      <c r="H964" s="2">
        <f t="shared" si="111"/>
        <v>41.574587499999978</v>
      </c>
      <c r="I964" s="2">
        <f t="array" ref="I964">SUMPRODUCT(B948:B967, (ROW(B948:B967)-ROW(B948)+1)) / (20*21/2)</f>
        <v>36.508847619047621</v>
      </c>
      <c r="J964" s="2">
        <f t="shared" si="114"/>
        <v>38.020891825962821</v>
      </c>
      <c r="K964" s="2">
        <f t="shared" si="116"/>
        <v>40.825144267485541</v>
      </c>
    </row>
    <row r="965" spans="1:11" ht="13.5" x14ac:dyDescent="0.25">
      <c r="A965" s="3">
        <v>43411</v>
      </c>
      <c r="B965" s="2">
        <v>36.388599999999997</v>
      </c>
      <c r="C965" s="2">
        <f t="shared" si="117"/>
        <v>0.254099999999994</v>
      </c>
      <c r="D965" s="2">
        <f t="shared" si="110"/>
        <v>36.171199999999999</v>
      </c>
      <c r="E965" s="2">
        <f t="shared" si="112"/>
        <v>36.296559999999999</v>
      </c>
      <c r="F965" s="2">
        <f t="shared" si="113"/>
        <v>37.889400000000002</v>
      </c>
      <c r="G965" s="2">
        <f t="shared" si="115"/>
        <v>41.58933399999998</v>
      </c>
      <c r="H965" s="2">
        <f t="shared" si="111"/>
        <v>41.583227499999985</v>
      </c>
      <c r="I965" s="2">
        <f t="array" ref="I965">SUMPRODUCT(B949:B968, (ROW(B949:B968)-ROW(B949)+1)) / (20*21/2)</f>
        <v>36.258864285714289</v>
      </c>
      <c r="J965" s="2">
        <f t="shared" si="114"/>
        <v>37.865435461585413</v>
      </c>
      <c r="K965" s="2">
        <f t="shared" si="116"/>
        <v>40.651162139348855</v>
      </c>
    </row>
    <row r="966" spans="1:11" ht="13.5" x14ac:dyDescent="0.25">
      <c r="A966" s="3">
        <v>43412</v>
      </c>
      <c r="B966" s="2">
        <v>35.298699999999997</v>
      </c>
      <c r="C966" s="2">
        <f t="shared" si="117"/>
        <v>-1.0899000000000001</v>
      </c>
      <c r="D966" s="2">
        <f t="shared" ref="D966:D1029" si="118">AVERAGE(B962:B966)</f>
        <v>36.115859999999998</v>
      </c>
      <c r="E966" s="2">
        <f t="shared" si="112"/>
        <v>36.155950000000004</v>
      </c>
      <c r="F966" s="2">
        <f t="shared" si="113"/>
        <v>37.621455000000005</v>
      </c>
      <c r="G966" s="2">
        <f t="shared" si="115"/>
        <v>41.295807999999994</v>
      </c>
      <c r="H966" s="2">
        <f t="shared" si="111"/>
        <v>41.58285349999997</v>
      </c>
      <c r="I966" s="2">
        <f t="array" ref="I966">SUMPRODUCT(B950:B969, (ROW(B950:B969)-ROW(B950)+1)) / (20*21/2)</f>
        <v>35.990059523809528</v>
      </c>
      <c r="J966" s="2">
        <f t="shared" si="114"/>
        <v>37.62098446524395</v>
      </c>
      <c r="K966" s="2">
        <f t="shared" si="116"/>
        <v>40.441261663295961</v>
      </c>
    </row>
    <row r="967" spans="1:11" ht="13.5" x14ac:dyDescent="0.25">
      <c r="A967" s="3">
        <v>43413</v>
      </c>
      <c r="B967" s="2">
        <v>34.728400000000001</v>
      </c>
      <c r="C967" s="2">
        <f t="shared" si="117"/>
        <v>-0.57029999999999603</v>
      </c>
      <c r="D967" s="2">
        <f t="shared" si="118"/>
        <v>35.83972</v>
      </c>
      <c r="E967" s="2">
        <f t="shared" si="112"/>
        <v>35.961130000000004</v>
      </c>
      <c r="F967" s="2">
        <f t="shared" si="113"/>
        <v>37.353224999999995</v>
      </c>
      <c r="G967" s="2">
        <f t="shared" si="115"/>
        <v>41.00217</v>
      </c>
      <c r="H967" s="2">
        <f t="shared" si="111"/>
        <v>41.582369999999976</v>
      </c>
      <c r="I967" s="2">
        <f t="array" ref="I967">SUMPRODUCT(B951:B970, (ROW(B951:B970)-ROW(B951)+1)) / (20*21/2)</f>
        <v>35.734656666666673</v>
      </c>
      <c r="J967" s="2">
        <f t="shared" si="114"/>
        <v>37.345500230458811</v>
      </c>
      <c r="K967" s="2">
        <f t="shared" si="116"/>
        <v>40.217227872578476</v>
      </c>
    </row>
    <row r="968" spans="1:11" ht="13.5" x14ac:dyDescent="0.25">
      <c r="A968" s="3">
        <v>43416</v>
      </c>
      <c r="B968" s="2">
        <v>34.728400000000001</v>
      </c>
      <c r="C968" s="2">
        <f t="shared" si="117"/>
        <v>0</v>
      </c>
      <c r="D968" s="2">
        <f t="shared" si="118"/>
        <v>35.455719999999999</v>
      </c>
      <c r="E968" s="2">
        <f t="shared" si="112"/>
        <v>35.763490000000004</v>
      </c>
      <c r="F968" s="2">
        <f t="shared" si="113"/>
        <v>37.127349999999993</v>
      </c>
      <c r="G968" s="2">
        <f t="shared" si="115"/>
        <v>40.711353999999993</v>
      </c>
      <c r="H968" s="2">
        <f t="shared" si="111"/>
        <v>41.583805999999974</v>
      </c>
      <c r="I968" s="2">
        <f t="array" ref="I968">SUMPRODUCT(B952:B971, (ROW(B952:B971)-ROW(B952)+1)) / (20*21/2)</f>
        <v>35.424132857142858</v>
      </c>
      <c r="J968" s="2">
        <f t="shared" si="114"/>
        <v>37.096252589462736</v>
      </c>
      <c r="K968" s="2">
        <f t="shared" si="116"/>
        <v>40.001979720712654</v>
      </c>
    </row>
    <row r="969" spans="1:11" ht="13.5" x14ac:dyDescent="0.25">
      <c r="A969" s="3">
        <v>43417</v>
      </c>
      <c r="B969" s="2">
        <v>34.304900000000004</v>
      </c>
      <c r="C969" s="2">
        <f t="shared" si="117"/>
        <v>-0.4234999999999971</v>
      </c>
      <c r="D969" s="2">
        <f t="shared" si="118"/>
        <v>35.089799999999997</v>
      </c>
      <c r="E969" s="2">
        <f t="shared" si="112"/>
        <v>35.633609999999997</v>
      </c>
      <c r="F969" s="2">
        <f t="shared" si="113"/>
        <v>36.845429999999993</v>
      </c>
      <c r="G969" s="2">
        <f t="shared" si="115"/>
        <v>40.414891999999988</v>
      </c>
      <c r="H969" s="2">
        <f t="shared" si="111"/>
        <v>41.580382499999978</v>
      </c>
      <c r="I969" s="2">
        <f t="array" ref="I969">SUMPRODUCT(B953:B972, (ROW(B953:B972)-ROW(B953)+1)) / (20*21/2)</f>
        <v>35.194273809523814</v>
      </c>
      <c r="J969" s="2">
        <f t="shared" si="114"/>
        <v>36.830409485704379</v>
      </c>
      <c r="K969" s="2">
        <f t="shared" si="116"/>
        <v>39.778564829704315</v>
      </c>
    </row>
    <row r="970" spans="1:11" ht="13.5" x14ac:dyDescent="0.25">
      <c r="A970" s="3">
        <v>43418</v>
      </c>
      <c r="B970" s="2">
        <v>34.163699999999999</v>
      </c>
      <c r="C970" s="2">
        <f t="shared" si="117"/>
        <v>-0.14120000000000488</v>
      </c>
      <c r="D970" s="2">
        <f t="shared" si="118"/>
        <v>34.644819999999996</v>
      </c>
      <c r="E970" s="2">
        <f t="shared" si="112"/>
        <v>35.408009999999997</v>
      </c>
      <c r="F970" s="2">
        <f t="shared" si="113"/>
        <v>36.577199999999991</v>
      </c>
      <c r="G970" s="2">
        <f t="shared" si="115"/>
        <v>40.141017999999995</v>
      </c>
      <c r="H970" s="2">
        <f t="shared" ref="H970:H1033" si="119">AVERAGE(B771:B970)</f>
        <v>41.575567499999977</v>
      </c>
      <c r="I970" s="2">
        <f t="array" ref="I970">SUMPRODUCT(B954:B973, (ROW(B954:B973)-ROW(B954)+1)) / (20*21/2)</f>
        <v>34.995479047619042</v>
      </c>
      <c r="J970" s="2">
        <f t="shared" si="114"/>
        <v>36.576437153732535</v>
      </c>
      <c r="K970" s="2">
        <f t="shared" si="116"/>
        <v>39.558374052068856</v>
      </c>
    </row>
    <row r="971" spans="1:11" ht="13.5" x14ac:dyDescent="0.25">
      <c r="A971" s="3">
        <v>43419</v>
      </c>
      <c r="B971" s="2">
        <v>33.316699999999997</v>
      </c>
      <c r="C971" s="2">
        <f t="shared" si="117"/>
        <v>-0.84700000000000131</v>
      </c>
      <c r="D971" s="2">
        <f t="shared" si="118"/>
        <v>34.248419999999996</v>
      </c>
      <c r="E971" s="2">
        <f t="shared" si="112"/>
        <v>35.182140000000004</v>
      </c>
      <c r="F971" s="2">
        <f t="shared" si="113"/>
        <v>36.266619999999996</v>
      </c>
      <c r="G971" s="2">
        <f t="shared" si="115"/>
        <v>39.875669999999992</v>
      </c>
      <c r="H971" s="2">
        <f t="shared" si="119"/>
        <v>41.566791499999979</v>
      </c>
      <c r="I971" s="2">
        <f t="array" ref="I971">SUMPRODUCT(B955:B974, (ROW(B955:B974)-ROW(B955)+1)) / (20*21/2)</f>
        <v>34.824918571428569</v>
      </c>
      <c r="J971" s="2">
        <f t="shared" si="114"/>
        <v>36.2659859962342</v>
      </c>
      <c r="K971" s="2">
        <f t="shared" si="116"/>
        <v>39.313602520615177</v>
      </c>
    </row>
    <row r="972" spans="1:11" ht="13.5" x14ac:dyDescent="0.25">
      <c r="A972" s="3">
        <v>43420</v>
      </c>
      <c r="B972" s="2">
        <v>33.853099999999998</v>
      </c>
      <c r="C972" s="2">
        <f t="shared" si="117"/>
        <v>0.53640000000000043</v>
      </c>
      <c r="D972" s="2">
        <f t="shared" si="118"/>
        <v>34.073360000000001</v>
      </c>
      <c r="E972" s="2">
        <f t="shared" ref="E972:E1035" si="120">AVERAGE(B963:B972)</f>
        <v>34.956540000000004</v>
      </c>
      <c r="F972" s="2">
        <f t="shared" si="113"/>
        <v>35.968744999999998</v>
      </c>
      <c r="G972" s="2">
        <f t="shared" si="115"/>
        <v>39.654423999999999</v>
      </c>
      <c r="H972" s="2">
        <f t="shared" si="119"/>
        <v>41.561931499999986</v>
      </c>
      <c r="I972" s="2">
        <f t="array" ref="I972">SUMPRODUCT(B956:B975, (ROW(B956:B975)-ROW(B956)+1)) / (20*21/2)</f>
        <v>34.674519047619043</v>
      </c>
      <c r="J972" s="2">
        <f t="shared" si="114"/>
        <v>36.036187329926179</v>
      </c>
      <c r="K972" s="2">
        <f t="shared" si="116"/>
        <v>39.099465166865564</v>
      </c>
    </row>
    <row r="973" spans="1:11" ht="13.5" x14ac:dyDescent="0.25">
      <c r="A973" s="3">
        <v>43423</v>
      </c>
      <c r="B973" s="2">
        <v>33.881399999999999</v>
      </c>
      <c r="C973" s="2">
        <f t="shared" si="117"/>
        <v>2.8300000000001546E-2</v>
      </c>
      <c r="D973" s="2">
        <f t="shared" si="118"/>
        <v>33.903959999999998</v>
      </c>
      <c r="E973" s="2">
        <f t="shared" si="120"/>
        <v>34.679839999999999</v>
      </c>
      <c r="F973" s="2">
        <f t="shared" si="113"/>
        <v>35.672285000000002</v>
      </c>
      <c r="G973" s="2">
        <f t="shared" si="115"/>
        <v>39.486767999999998</v>
      </c>
      <c r="H973" s="2">
        <f t="shared" si="119"/>
        <v>41.557226999999983</v>
      </c>
      <c r="I973" s="2">
        <f t="array" ref="I973">SUMPRODUCT(B957:B976, (ROW(B957:B976)-ROW(B957)+1)) / (20*21/2)</f>
        <v>34.517398095238086</v>
      </c>
      <c r="J973" s="2">
        <f t="shared" si="114"/>
        <v>35.830969488980827</v>
      </c>
      <c r="K973" s="2">
        <f t="shared" si="116"/>
        <v>38.894835160321819</v>
      </c>
    </row>
    <row r="974" spans="1:11" ht="13.5" x14ac:dyDescent="0.25">
      <c r="A974" s="3">
        <v>43425</v>
      </c>
      <c r="B974" s="2">
        <v>33.881399999999999</v>
      </c>
      <c r="C974" s="2">
        <f t="shared" si="117"/>
        <v>0</v>
      </c>
      <c r="D974" s="2">
        <f t="shared" si="118"/>
        <v>33.81926</v>
      </c>
      <c r="E974" s="2">
        <f t="shared" si="120"/>
        <v>34.454529999999991</v>
      </c>
      <c r="F974" s="2">
        <f t="shared" si="113"/>
        <v>35.432294999999996</v>
      </c>
      <c r="G974" s="2">
        <f t="shared" si="115"/>
        <v>39.267668</v>
      </c>
      <c r="H974" s="2">
        <f t="shared" si="119"/>
        <v>41.551466499999989</v>
      </c>
      <c r="I974" s="2">
        <f t="array" ref="I974">SUMPRODUCT(B958:B977, (ROW(B958:B977)-ROW(B958)+1)) / (20*21/2)</f>
        <v>34.361085714285714</v>
      </c>
      <c r="J974" s="2">
        <f t="shared" si="114"/>
        <v>35.645296204315983</v>
      </c>
      <c r="K974" s="2">
        <f t="shared" si="116"/>
        <v>38.698229859917042</v>
      </c>
    </row>
    <row r="975" spans="1:11" ht="13.5" x14ac:dyDescent="0.25">
      <c r="A975" s="3">
        <v>43426</v>
      </c>
      <c r="B975" s="2">
        <v>33.853099999999998</v>
      </c>
      <c r="C975" s="2">
        <f t="shared" si="117"/>
        <v>-2.8300000000001546E-2</v>
      </c>
      <c r="D975" s="2">
        <f t="shared" si="118"/>
        <v>33.757139999999993</v>
      </c>
      <c r="E975" s="2">
        <f t="shared" si="120"/>
        <v>34.200979999999994</v>
      </c>
      <c r="F975" s="2">
        <f t="shared" si="113"/>
        <v>35.24877</v>
      </c>
      <c r="G975" s="2">
        <f t="shared" si="115"/>
        <v>39.048794000000001</v>
      </c>
      <c r="H975" s="2">
        <f t="shared" si="119"/>
        <v>41.543452999999992</v>
      </c>
      <c r="I975" s="2">
        <f t="array" ref="I975">SUMPRODUCT(B959:B978, (ROW(B959:B978)-ROW(B959)+1)) / (20*21/2)</f>
        <v>34.220127619047624</v>
      </c>
      <c r="J975" s="2">
        <f t="shared" si="114"/>
        <v>35.474610851523984</v>
      </c>
      <c r="K975" s="2">
        <f t="shared" si="116"/>
        <v>38.508224767371274</v>
      </c>
    </row>
    <row r="976" spans="1:11" ht="13.5" x14ac:dyDescent="0.25">
      <c r="A976" s="3">
        <v>43427</v>
      </c>
      <c r="B976" s="2">
        <v>33.598999999999997</v>
      </c>
      <c r="C976" s="2">
        <f t="shared" si="117"/>
        <v>-0.2541000000000011</v>
      </c>
      <c r="D976" s="2">
        <f t="shared" si="118"/>
        <v>33.813599999999994</v>
      </c>
      <c r="E976" s="2">
        <f t="shared" si="120"/>
        <v>34.031009999999995</v>
      </c>
      <c r="F976" s="2">
        <f t="shared" si="113"/>
        <v>35.093480000000014</v>
      </c>
      <c r="G976" s="2">
        <f t="shared" si="115"/>
        <v>38.834212000000001</v>
      </c>
      <c r="H976" s="2">
        <f t="shared" si="119"/>
        <v>41.533620499999991</v>
      </c>
      <c r="I976" s="2">
        <f t="array" ref="I976">SUMPRODUCT(B960:B979, (ROW(B960:B979)-ROW(B960)+1)) / (20*21/2)</f>
        <v>34.10863904761905</v>
      </c>
      <c r="J976" s="2">
        <f t="shared" si="114"/>
        <v>35.29598124661694</v>
      </c>
      <c r="K976" s="2">
        <f t="shared" si="116"/>
        <v>38.315706149042988</v>
      </c>
    </row>
    <row r="977" spans="1:11" ht="13.5" x14ac:dyDescent="0.25">
      <c r="A977" s="3">
        <v>43430</v>
      </c>
      <c r="B977" s="2">
        <v>33.452199999999998</v>
      </c>
      <c r="C977" s="2">
        <f t="shared" si="117"/>
        <v>-0.14679999999999893</v>
      </c>
      <c r="D977" s="2">
        <f t="shared" si="118"/>
        <v>33.733420000000002</v>
      </c>
      <c r="E977" s="2">
        <f t="shared" si="120"/>
        <v>33.903389999999995</v>
      </c>
      <c r="F977" s="2">
        <f t="shared" si="113"/>
        <v>34.932260000000007</v>
      </c>
      <c r="G977" s="2">
        <f t="shared" si="115"/>
        <v>38.639279999999992</v>
      </c>
      <c r="H977" s="2">
        <f t="shared" si="119"/>
        <v>41.519900999999983</v>
      </c>
      <c r="I977" s="2">
        <f t="array" ref="I977">SUMPRODUCT(B961:B980, (ROW(B961:B980)-ROW(B961)+1)) / (20*21/2)</f>
        <v>34.004010952380952</v>
      </c>
      <c r="J977" s="2">
        <f t="shared" si="114"/>
        <v>35.120383032653422</v>
      </c>
      <c r="K977" s="2">
        <f t="shared" si="116"/>
        <v>38.124980417707974</v>
      </c>
    </row>
    <row r="978" spans="1:11" ht="13.5" x14ac:dyDescent="0.25">
      <c r="A978" s="3">
        <v>43431</v>
      </c>
      <c r="B978" s="2">
        <v>33.452199999999998</v>
      </c>
      <c r="C978" s="2">
        <f t="shared" si="117"/>
        <v>0</v>
      </c>
      <c r="D978" s="2">
        <f t="shared" si="118"/>
        <v>33.647579999999998</v>
      </c>
      <c r="E978" s="2">
        <f t="shared" si="120"/>
        <v>33.775769999999994</v>
      </c>
      <c r="F978" s="2">
        <f t="shared" si="113"/>
        <v>34.769629999999999</v>
      </c>
      <c r="G978" s="2">
        <f t="shared" si="115"/>
        <v>38.449995999999999</v>
      </c>
      <c r="H978" s="2">
        <f t="shared" si="119"/>
        <v>41.503946499999984</v>
      </c>
      <c r="I978" s="2">
        <f t="array" ref="I978">SUMPRODUCT(B962:B981, (ROW(B962:B981)-ROW(B962)+1)) / (20*21/2)</f>
        <v>34.008672857142855</v>
      </c>
      <c r="J978" s="2">
        <f t="shared" si="114"/>
        <v>34.961508458114999</v>
      </c>
      <c r="K978" s="2">
        <f t="shared" si="116"/>
        <v>37.941734126817465</v>
      </c>
    </row>
    <row r="979" spans="1:11" ht="13.5" x14ac:dyDescent="0.25">
      <c r="A979" s="3">
        <v>43432</v>
      </c>
      <c r="B979" s="2">
        <v>33.598999999999997</v>
      </c>
      <c r="C979" s="2">
        <f t="shared" si="117"/>
        <v>0.14679999999999893</v>
      </c>
      <c r="D979" s="2">
        <f t="shared" si="118"/>
        <v>33.591099999999997</v>
      </c>
      <c r="E979" s="2">
        <f t="shared" si="120"/>
        <v>33.705179999999999</v>
      </c>
      <c r="F979" s="2">
        <f t="shared" si="113"/>
        <v>34.669395000000002</v>
      </c>
      <c r="G979" s="2">
        <f t="shared" si="115"/>
        <v>38.264212000000001</v>
      </c>
      <c r="H979" s="2">
        <f t="shared" si="119"/>
        <v>41.487656499999986</v>
      </c>
      <c r="I979" s="2">
        <f t="array" ref="I979">SUMPRODUCT(B963:B982, (ROW(B963:B982)-ROW(B963)+1)) / (20*21/2)</f>
        <v>34.198265714285718</v>
      </c>
      <c r="J979" s="2">
        <f t="shared" si="114"/>
        <v>34.831745747818331</v>
      </c>
      <c r="K979" s="2">
        <f t="shared" si="116"/>
        <v>37.771430827726583</v>
      </c>
    </row>
    <row r="980" spans="1:11" ht="13.5" x14ac:dyDescent="0.25">
      <c r="A980" s="3">
        <v>43433</v>
      </c>
      <c r="B980" s="2">
        <v>33.570799999999998</v>
      </c>
      <c r="C980" s="2">
        <f t="shared" si="117"/>
        <v>-2.8199999999998226E-2</v>
      </c>
      <c r="D980" s="2">
        <f t="shared" si="118"/>
        <v>33.534639999999996</v>
      </c>
      <c r="E980" s="2">
        <f t="shared" si="120"/>
        <v>33.645889999999994</v>
      </c>
      <c r="F980" s="2">
        <f t="shared" ref="F980:F1043" si="121">AVERAGE(B961:B980)</f>
        <v>34.526949999999992</v>
      </c>
      <c r="G980" s="2">
        <f t="shared" si="115"/>
        <v>38.060924</v>
      </c>
      <c r="H980" s="2">
        <f t="shared" si="119"/>
        <v>41.473706999999976</v>
      </c>
      <c r="I980" s="2">
        <f t="array" ref="I980">SUMPRODUCT(B964:B983, (ROW(B964:B983)-ROW(B964)+1)) / (20*21/2)</f>
        <v>34.4087319047619</v>
      </c>
      <c r="J980" s="2">
        <f t="shared" si="114"/>
        <v>34.711655676597537</v>
      </c>
      <c r="K980" s="2">
        <f t="shared" si="116"/>
        <v>37.606700207031423</v>
      </c>
    </row>
    <row r="981" spans="1:11" ht="13.5" x14ac:dyDescent="0.25">
      <c r="A981" s="3">
        <v>43434</v>
      </c>
      <c r="B981" s="2">
        <v>34.575899999999997</v>
      </c>
      <c r="C981" s="2">
        <f t="shared" si="117"/>
        <v>1.0050999999999988</v>
      </c>
      <c r="D981" s="2">
        <f t="shared" si="118"/>
        <v>33.730019999999996</v>
      </c>
      <c r="E981" s="2">
        <f t="shared" si="120"/>
        <v>33.771810000000002</v>
      </c>
      <c r="F981" s="2">
        <f t="shared" si="121"/>
        <v>34.476974999999996</v>
      </c>
      <c r="G981" s="2">
        <f t="shared" si="115"/>
        <v>37.879995999999998</v>
      </c>
      <c r="H981" s="2">
        <f t="shared" si="119"/>
        <v>41.462863499999976</v>
      </c>
      <c r="I981" s="2">
        <f t="array" ref="I981">SUMPRODUCT(B965:B984, (ROW(B965:B984)-ROW(B965)+1)) / (20*21/2)</f>
        <v>34.600110476190473</v>
      </c>
      <c r="J981" s="2">
        <f t="shared" ref="J981:J1044" si="122">$J$4*B981+J980*(1-$J$4)</f>
        <v>34.698726564540628</v>
      </c>
      <c r="K981" s="2">
        <f t="shared" si="116"/>
        <v>37.487845296951761</v>
      </c>
    </row>
    <row r="982" spans="1:11" ht="13.5" x14ac:dyDescent="0.25">
      <c r="A982" s="3">
        <v>43437</v>
      </c>
      <c r="B982" s="2">
        <v>36.467700000000001</v>
      </c>
      <c r="C982" s="2">
        <f t="shared" si="117"/>
        <v>1.8918000000000035</v>
      </c>
      <c r="D982" s="2">
        <f t="shared" si="118"/>
        <v>34.333119999999994</v>
      </c>
      <c r="E982" s="2">
        <f t="shared" si="120"/>
        <v>34.033270000000002</v>
      </c>
      <c r="F982" s="2">
        <f t="shared" si="121"/>
        <v>34.494905000000003</v>
      </c>
      <c r="G982" s="2">
        <f t="shared" si="115"/>
        <v>37.745373999999998</v>
      </c>
      <c r="H982" s="2">
        <f t="shared" si="119"/>
        <v>41.465592499999964</v>
      </c>
      <c r="I982" s="2">
        <f t="array" ref="I982">SUMPRODUCT(B966:B985, (ROW(B966:B985)-ROW(B966)+1)) / (20*21/2)</f>
        <v>34.8031619047619</v>
      </c>
      <c r="J982" s="2">
        <f t="shared" si="122"/>
        <v>34.867200225060571</v>
      </c>
      <c r="K982" s="2">
        <f t="shared" si="116"/>
        <v>37.447839599032086</v>
      </c>
    </row>
    <row r="983" spans="1:11" ht="13.5" x14ac:dyDescent="0.25">
      <c r="A983" s="3">
        <v>43438</v>
      </c>
      <c r="B983" s="2">
        <v>36.704799999999999</v>
      </c>
      <c r="C983" s="2">
        <f t="shared" si="117"/>
        <v>0.23709999999999809</v>
      </c>
      <c r="D983" s="2">
        <f t="shared" si="118"/>
        <v>34.983640000000001</v>
      </c>
      <c r="E983" s="2">
        <f t="shared" si="120"/>
        <v>34.315609999999992</v>
      </c>
      <c r="F983" s="2">
        <f t="shared" si="121"/>
        <v>34.497724999999996</v>
      </c>
      <c r="G983" s="2">
        <f t="shared" si="115"/>
        <v>37.629556000000001</v>
      </c>
      <c r="H983" s="2">
        <f t="shared" si="119"/>
        <v>41.466599999999971</v>
      </c>
      <c r="I983" s="2">
        <f t="array" ref="I983">SUMPRODUCT(B967:B986, (ROW(B967:B986)-ROW(B967)+1)) / (20*21/2)</f>
        <v>34.991528571428567</v>
      </c>
      <c r="J983" s="2">
        <f t="shared" si="122"/>
        <v>35.042209727435754</v>
      </c>
      <c r="K983" s="2">
        <f t="shared" si="116"/>
        <v>37.418700791226904</v>
      </c>
    </row>
    <row r="984" spans="1:11" ht="13.5" x14ac:dyDescent="0.25">
      <c r="A984" s="3">
        <v>43439</v>
      </c>
      <c r="B984" s="2">
        <v>36.507199999999997</v>
      </c>
      <c r="C984" s="2">
        <f t="shared" si="117"/>
        <v>-0.19760000000000133</v>
      </c>
      <c r="D984" s="2">
        <f t="shared" si="118"/>
        <v>35.565279999999994</v>
      </c>
      <c r="E984" s="2">
        <f t="shared" si="120"/>
        <v>34.578189999999992</v>
      </c>
      <c r="F984" s="2">
        <f t="shared" si="121"/>
        <v>34.516359999999999</v>
      </c>
      <c r="G984" s="2">
        <f t="shared" si="115"/>
        <v>37.493465999999991</v>
      </c>
      <c r="H984" s="2">
        <f t="shared" si="119"/>
        <v>41.466509999999971</v>
      </c>
      <c r="I984" s="2">
        <f t="array" ref="I984">SUMPRODUCT(B968:B987, (ROW(B968:B987)-ROW(B968)+1)) / (20*21/2)</f>
        <v>34.962511904761904</v>
      </c>
      <c r="J984" s="2">
        <f t="shared" si="122"/>
        <v>35.181732610537111</v>
      </c>
      <c r="K984" s="2">
        <f t="shared" si="116"/>
        <v>37.382955662159183</v>
      </c>
    </row>
    <row r="985" spans="1:11" ht="13.5" x14ac:dyDescent="0.25">
      <c r="A985" s="3">
        <v>43440</v>
      </c>
      <c r="B985" s="2">
        <v>36.648400000000002</v>
      </c>
      <c r="C985" s="2">
        <f t="shared" si="117"/>
        <v>0.14120000000000488</v>
      </c>
      <c r="D985" s="2">
        <f t="shared" si="118"/>
        <v>36.180800000000005</v>
      </c>
      <c r="E985" s="2">
        <f t="shared" si="120"/>
        <v>34.857719999999993</v>
      </c>
      <c r="F985" s="2">
        <f t="shared" si="121"/>
        <v>34.529350000000001</v>
      </c>
      <c r="G985" s="2">
        <f t="shared" si="115"/>
        <v>37.362515999999992</v>
      </c>
      <c r="H985" s="2">
        <f t="shared" si="119"/>
        <v>41.467783999999973</v>
      </c>
      <c r="I985" s="2">
        <f t="array" ref="I985">SUMPRODUCT(B969:B988, (ROW(B969:B988)-ROW(B969)+1)) / (20*21/2)</f>
        <v>35.03160619047619</v>
      </c>
      <c r="J985" s="2">
        <f t="shared" si="122"/>
        <v>35.321415219057386</v>
      </c>
      <c r="K985" s="2">
        <f t="shared" si="116"/>
        <v>37.354149557760785</v>
      </c>
    </row>
    <row r="986" spans="1:11" ht="13.5" x14ac:dyDescent="0.25">
      <c r="A986" s="3">
        <v>43441</v>
      </c>
      <c r="B986" s="2">
        <v>36.507199999999997</v>
      </c>
      <c r="C986" s="2">
        <f t="shared" si="117"/>
        <v>-0.14120000000000488</v>
      </c>
      <c r="D986" s="2">
        <f t="shared" si="118"/>
        <v>36.567060000000005</v>
      </c>
      <c r="E986" s="2">
        <f t="shared" si="120"/>
        <v>35.148539999999997</v>
      </c>
      <c r="F986" s="2">
        <f t="shared" si="121"/>
        <v>34.589774999999996</v>
      </c>
      <c r="G986" s="2">
        <f t="shared" si="115"/>
        <v>37.234332000000002</v>
      </c>
      <c r="H986" s="2">
        <f t="shared" si="119"/>
        <v>41.467967999999971</v>
      </c>
      <c r="I986" s="2">
        <f t="array" ref="I986">SUMPRODUCT(B970:B989, (ROW(B970:B989)-ROW(B970)+1)) / (20*21/2)</f>
        <v>35.044230476190478</v>
      </c>
      <c r="J986" s="2">
        <f t="shared" si="122"/>
        <v>35.434347102956679</v>
      </c>
      <c r="K986" s="2">
        <f t="shared" si="116"/>
        <v>37.320935849613306</v>
      </c>
    </row>
    <row r="987" spans="1:11" ht="13.5" x14ac:dyDescent="0.25">
      <c r="A987" s="3">
        <v>43444</v>
      </c>
      <c r="B987" s="2">
        <v>34.2851</v>
      </c>
      <c r="C987" s="2">
        <f t="shared" si="117"/>
        <v>-2.2220999999999975</v>
      </c>
      <c r="D987" s="2">
        <f t="shared" si="118"/>
        <v>36.130539999999996</v>
      </c>
      <c r="E987" s="2">
        <f t="shared" si="120"/>
        <v>35.231829999999995</v>
      </c>
      <c r="F987" s="2">
        <f t="shared" si="121"/>
        <v>34.567610000000002</v>
      </c>
      <c r="G987" s="2">
        <f t="shared" si="115"/>
        <v>37.070120000000003</v>
      </c>
      <c r="H987" s="2">
        <f t="shared" si="119"/>
        <v>41.457425499999971</v>
      </c>
      <c r="I987" s="2">
        <f t="array" ref="I987">SUMPRODUCT(B971:B990, (ROW(B971:B990)-ROW(B971)+1)) / (20*21/2)</f>
        <v>35.080380952380956</v>
      </c>
      <c r="J987" s="2">
        <f t="shared" si="122"/>
        <v>35.324894997913191</v>
      </c>
      <c r="K987" s="2">
        <f t="shared" si="116"/>
        <v>37.201883463353958</v>
      </c>
    </row>
    <row r="988" spans="1:11" ht="13.5" x14ac:dyDescent="0.25">
      <c r="A988" s="3">
        <v>43445</v>
      </c>
      <c r="B988" s="2">
        <v>35.293100000000003</v>
      </c>
      <c r="C988" s="2">
        <f t="shared" si="117"/>
        <v>1.0080000000000027</v>
      </c>
      <c r="D988" s="2">
        <f t="shared" si="118"/>
        <v>35.848200000000006</v>
      </c>
      <c r="E988" s="2">
        <f t="shared" si="120"/>
        <v>35.41592</v>
      </c>
      <c r="F988" s="2">
        <f t="shared" si="121"/>
        <v>34.595845000000004</v>
      </c>
      <c r="G988" s="2">
        <f t="shared" si="115"/>
        <v>36.923300000000005</v>
      </c>
      <c r="H988" s="2">
        <f t="shared" si="119"/>
        <v>41.452210999999977</v>
      </c>
      <c r="I988" s="2">
        <f t="array" ref="I988">SUMPRODUCT(B972:B991, (ROW(B972:B991)-ROW(B972)+1)) / (20*21/2)</f>
        <v>35.112565238095236</v>
      </c>
      <c r="J988" s="2">
        <f t="shared" si="122"/>
        <v>35.321866902873836</v>
      </c>
      <c r="K988" s="2">
        <f t="shared" si="116"/>
        <v>37.127029209889095</v>
      </c>
    </row>
    <row r="989" spans="1:11" ht="13.5" x14ac:dyDescent="0.25">
      <c r="A989" s="3">
        <v>43446</v>
      </c>
      <c r="B989" s="2">
        <v>34.728400000000001</v>
      </c>
      <c r="C989" s="2">
        <f t="shared" si="117"/>
        <v>-0.56470000000000198</v>
      </c>
      <c r="D989" s="2">
        <f t="shared" si="118"/>
        <v>35.492440000000002</v>
      </c>
      <c r="E989" s="2">
        <f t="shared" si="120"/>
        <v>35.528859999999995</v>
      </c>
      <c r="F989" s="2">
        <f t="shared" si="121"/>
        <v>34.617019999999997</v>
      </c>
      <c r="G989" s="2">
        <f t="shared" si="115"/>
        <v>36.753892000000008</v>
      </c>
      <c r="H989" s="2">
        <f t="shared" si="119"/>
        <v>41.444872499999981</v>
      </c>
      <c r="I989" s="2">
        <f t="array" ref="I989">SUMPRODUCT(B973:B992, (ROW(B973:B992)-ROW(B973)+1)) / (20*21/2)</f>
        <v>35.084321428571428</v>
      </c>
      <c r="J989" s="2">
        <f t="shared" si="122"/>
        <v>35.26534624545728</v>
      </c>
      <c r="K989" s="2">
        <f t="shared" si="116"/>
        <v>37.032965319305212</v>
      </c>
    </row>
    <row r="990" spans="1:11" ht="13.5" x14ac:dyDescent="0.25">
      <c r="A990" s="3">
        <v>43447</v>
      </c>
      <c r="B990" s="2">
        <v>34.996600000000001</v>
      </c>
      <c r="C990" s="2">
        <f t="shared" si="117"/>
        <v>0.26820000000000022</v>
      </c>
      <c r="D990" s="2">
        <f t="shared" si="118"/>
        <v>35.162079999999996</v>
      </c>
      <c r="E990" s="2">
        <f t="shared" si="120"/>
        <v>35.671440000000004</v>
      </c>
      <c r="F990" s="2">
        <f t="shared" si="121"/>
        <v>34.658664999999999</v>
      </c>
      <c r="G990" s="2">
        <f t="shared" si="115"/>
        <v>36.603966000000007</v>
      </c>
      <c r="H990" s="2">
        <f t="shared" si="119"/>
        <v>41.438847499999994</v>
      </c>
      <c r="I990" s="2">
        <f t="array" ref="I990">SUMPRODUCT(B974:B993, (ROW(B974:B993)-ROW(B974)+1)) / (20*21/2)</f>
        <v>35.07987285714286</v>
      </c>
      <c r="J990" s="2">
        <f t="shared" si="122"/>
        <v>35.23975136493754</v>
      </c>
      <c r="K990" s="2">
        <f t="shared" si="116"/>
        <v>36.953107855803047</v>
      </c>
    </row>
    <row r="991" spans="1:11" ht="13.5" x14ac:dyDescent="0.25">
      <c r="A991" s="3">
        <v>43448</v>
      </c>
      <c r="B991" s="2">
        <v>34.996600000000001</v>
      </c>
      <c r="C991" s="2">
        <f t="shared" si="117"/>
        <v>0</v>
      </c>
      <c r="D991" s="2">
        <f t="shared" si="118"/>
        <v>34.859960000000001</v>
      </c>
      <c r="E991" s="2">
        <f t="shared" si="120"/>
        <v>35.713509999999999</v>
      </c>
      <c r="F991" s="2">
        <f t="shared" si="121"/>
        <v>34.742659999999987</v>
      </c>
      <c r="G991" s="2">
        <f t="shared" si="115"/>
        <v>36.465334000000006</v>
      </c>
      <c r="H991" s="2">
        <f t="shared" si="119"/>
        <v>41.42742049999999</v>
      </c>
      <c r="I991" s="2">
        <f t="array" ref="I991">SUMPRODUCT(B975:B994, (ROW(B975:B994)-ROW(B975)+1)) / (20*21/2)</f>
        <v>35.071670952380956</v>
      </c>
      <c r="J991" s="2">
        <f t="shared" si="122"/>
        <v>35.216594092086346</v>
      </c>
      <c r="K991" s="2">
        <f t="shared" si="116"/>
        <v>36.876382057536262</v>
      </c>
    </row>
    <row r="992" spans="1:11" ht="13.5" x14ac:dyDescent="0.25">
      <c r="A992" s="3">
        <v>43451</v>
      </c>
      <c r="B992" s="2">
        <v>34.446100000000001</v>
      </c>
      <c r="C992" s="2">
        <f t="shared" si="117"/>
        <v>-0.55049999999999955</v>
      </c>
      <c r="D992" s="2">
        <f t="shared" si="118"/>
        <v>34.892160000000004</v>
      </c>
      <c r="E992" s="2">
        <f t="shared" si="120"/>
        <v>35.51135</v>
      </c>
      <c r="F992" s="2">
        <f t="shared" si="121"/>
        <v>34.772309999999997</v>
      </c>
      <c r="G992" s="2">
        <f t="shared" si="115"/>
        <v>36.335455999999994</v>
      </c>
      <c r="H992" s="2">
        <f t="shared" si="119"/>
        <v>41.414543499999979</v>
      </c>
      <c r="I992" s="2">
        <f t="array" ref="I992">SUMPRODUCT(B976:B995, (ROW(B976:B995)-ROW(B976)+1)) / (20*21/2)</f>
        <v>35.027169047619054</v>
      </c>
      <c r="J992" s="2">
        <f t="shared" si="122"/>
        <v>35.143213702363838</v>
      </c>
      <c r="K992" s="2">
        <f t="shared" si="116"/>
        <v>36.781076878809351</v>
      </c>
    </row>
    <row r="993" spans="1:11" ht="13.5" x14ac:dyDescent="0.25">
      <c r="A993" s="3">
        <v>43452</v>
      </c>
      <c r="B993" s="2">
        <v>34.7256</v>
      </c>
      <c r="C993" s="2">
        <f t="shared" si="117"/>
        <v>0.27949999999999875</v>
      </c>
      <c r="D993" s="2">
        <f t="shared" si="118"/>
        <v>34.778660000000002</v>
      </c>
      <c r="E993" s="2">
        <f t="shared" si="120"/>
        <v>35.313429999999997</v>
      </c>
      <c r="F993" s="2">
        <f t="shared" si="121"/>
        <v>34.814519999999987</v>
      </c>
      <c r="G993" s="2">
        <f t="shared" si="115"/>
        <v>36.211731999999998</v>
      </c>
      <c r="H993" s="2">
        <f t="shared" si="119"/>
        <v>41.403762999999984</v>
      </c>
      <c r="I993" s="2">
        <f t="array" ref="I993">SUMPRODUCT(B977:B996, (ROW(B977:B996)-ROW(B977)+1)) / (20*21/2)</f>
        <v>34.959140952380956</v>
      </c>
      <c r="J993" s="2">
        <f t="shared" si="122"/>
        <v>35.10344096880538</v>
      </c>
      <c r="K993" s="2">
        <f t="shared" si="116"/>
        <v>36.70046994238546</v>
      </c>
    </row>
    <row r="994" spans="1:11" ht="13.5" x14ac:dyDescent="0.25">
      <c r="A994" s="3">
        <v>43453</v>
      </c>
      <c r="B994" s="2">
        <v>34.728400000000001</v>
      </c>
      <c r="C994" s="2">
        <f t="shared" si="117"/>
        <v>2.8000000000005798E-3</v>
      </c>
      <c r="D994" s="2">
        <f t="shared" si="118"/>
        <v>34.778659999999995</v>
      </c>
      <c r="E994" s="2">
        <f t="shared" si="120"/>
        <v>35.135550000000002</v>
      </c>
      <c r="F994" s="2">
        <f t="shared" si="121"/>
        <v>34.856869999999986</v>
      </c>
      <c r="G994" s="2">
        <f t="shared" si="115"/>
        <v>36.077617999999987</v>
      </c>
      <c r="H994" s="2">
        <f t="shared" si="119"/>
        <v>41.392297499999984</v>
      </c>
      <c r="I994" s="2">
        <f t="array" ref="I994">SUMPRODUCT(B978:B997, (ROW(B978:B997)-ROW(B978)+1)) / (20*21/2)</f>
        <v>34.855587142857146</v>
      </c>
      <c r="J994" s="2">
        <f t="shared" si="122"/>
        <v>35.067722781300105</v>
      </c>
      <c r="K994" s="2">
        <f t="shared" si="116"/>
        <v>36.623133866213486</v>
      </c>
    </row>
    <row r="995" spans="1:11" ht="13.5" x14ac:dyDescent="0.25">
      <c r="A995" s="3">
        <v>43454</v>
      </c>
      <c r="B995" s="2">
        <v>34.389600000000002</v>
      </c>
      <c r="C995" s="2">
        <f t="shared" si="117"/>
        <v>-0.3387999999999991</v>
      </c>
      <c r="D995" s="2">
        <f t="shared" si="118"/>
        <v>34.657260000000001</v>
      </c>
      <c r="E995" s="2">
        <f t="shared" si="120"/>
        <v>34.909670000000006</v>
      </c>
      <c r="F995" s="2">
        <f t="shared" si="121"/>
        <v>34.883694999999996</v>
      </c>
      <c r="G995" s="2">
        <f t="shared" si="115"/>
        <v>35.949433999999997</v>
      </c>
      <c r="H995" s="2">
        <f t="shared" si="119"/>
        <v>41.374078499999989</v>
      </c>
      <c r="I995" s="2">
        <f t="array" ref="I995">SUMPRODUCT(B979:B998, (ROW(B979:B998)-ROW(B979)+1)) / (20*21/2)</f>
        <v>34.71664904761905</v>
      </c>
      <c r="J995" s="2">
        <f t="shared" si="122"/>
        <v>35.003139659271525</v>
      </c>
      <c r="K995" s="2">
        <f t="shared" si="116"/>
        <v>36.535544302832562</v>
      </c>
    </row>
    <row r="996" spans="1:11" ht="13.5" x14ac:dyDescent="0.25">
      <c r="A996" s="3">
        <v>43455</v>
      </c>
      <c r="B996" s="2">
        <v>34.169400000000003</v>
      </c>
      <c r="C996" s="2">
        <f t="shared" si="117"/>
        <v>-0.2201999999999984</v>
      </c>
      <c r="D996" s="2">
        <f t="shared" si="118"/>
        <v>34.491820000000004</v>
      </c>
      <c r="E996" s="2">
        <f t="shared" si="120"/>
        <v>34.675890000000003</v>
      </c>
      <c r="F996" s="2">
        <f t="shared" si="121"/>
        <v>34.912214999999996</v>
      </c>
      <c r="G996" s="2">
        <f t="shared" si="115"/>
        <v>35.819669999999995</v>
      </c>
      <c r="H996" s="2">
        <f t="shared" si="119"/>
        <v>41.355032999999992</v>
      </c>
      <c r="I996" s="2">
        <f t="array" ref="I996">SUMPRODUCT(B980:B999, (ROW(B980:B999)-ROW(B980)+1)) / (20*21/2)</f>
        <v>34.616607142857141</v>
      </c>
      <c r="J996" s="2">
        <f t="shared" si="122"/>
        <v>34.923735882198045</v>
      </c>
      <c r="K996" s="2">
        <f t="shared" si="116"/>
        <v>36.442754330172463</v>
      </c>
    </row>
    <row r="997" spans="1:11" ht="13.5" x14ac:dyDescent="0.25">
      <c r="A997" s="3">
        <v>43458</v>
      </c>
      <c r="B997" s="2">
        <v>33.8249</v>
      </c>
      <c r="C997" s="2">
        <f t="shared" si="117"/>
        <v>-0.34450000000000358</v>
      </c>
      <c r="D997" s="2">
        <f t="shared" si="118"/>
        <v>34.367579999999997</v>
      </c>
      <c r="E997" s="2">
        <f t="shared" si="120"/>
        <v>34.629869999999997</v>
      </c>
      <c r="F997" s="2">
        <f t="shared" si="121"/>
        <v>34.930849999999992</v>
      </c>
      <c r="G997" s="2">
        <f t="shared" si="115"/>
        <v>35.694307999999992</v>
      </c>
      <c r="H997" s="2">
        <f t="shared" si="119"/>
        <v>41.334127499999987</v>
      </c>
      <c r="I997" s="2">
        <f t="array" ref="I997">SUMPRODUCT(B981:B1000, (ROW(B981:B1000)-ROW(B981)+1)) / (20*21/2)</f>
        <v>34.514953809523817</v>
      </c>
      <c r="J997" s="2">
        <f t="shared" si="122"/>
        <v>34.81908484579823</v>
      </c>
      <c r="K997" s="2">
        <f t="shared" si="116"/>
        <v>36.340093376048053</v>
      </c>
    </row>
    <row r="998" spans="1:11" ht="13.5" x14ac:dyDescent="0.25">
      <c r="A998" s="3">
        <v>43459</v>
      </c>
      <c r="B998" s="2">
        <v>33.472000000000001</v>
      </c>
      <c r="C998" s="2">
        <f t="shared" si="117"/>
        <v>-0.35289999999999822</v>
      </c>
      <c r="D998" s="2">
        <f t="shared" si="118"/>
        <v>34.116860000000003</v>
      </c>
      <c r="E998" s="2">
        <f t="shared" si="120"/>
        <v>34.447760000000002</v>
      </c>
      <c r="F998" s="2">
        <f t="shared" si="121"/>
        <v>34.931839999999994</v>
      </c>
      <c r="G998" s="2">
        <f t="shared" si="115"/>
        <v>35.578829999999996</v>
      </c>
      <c r="H998" s="2">
        <f t="shared" si="119"/>
        <v>41.309537999999996</v>
      </c>
      <c r="I998" s="2">
        <f t="array" ref="I998">SUMPRODUCT(B982:B1001, (ROW(B982:B1001)-ROW(B982)+1)) / (20*21/2)</f>
        <v>34.417749047619047</v>
      </c>
      <c r="J998" s="2">
        <f t="shared" si="122"/>
        <v>34.690791050960307</v>
      </c>
      <c r="K998" s="2">
        <f t="shared" si="116"/>
        <v>36.227619126006957</v>
      </c>
    </row>
    <row r="999" spans="1:11" ht="13.5" x14ac:dyDescent="0.25">
      <c r="A999" s="3">
        <v>43460</v>
      </c>
      <c r="B999" s="2">
        <v>33.881399999999999</v>
      </c>
      <c r="C999" s="2">
        <f t="shared" si="117"/>
        <v>0.40939999999999799</v>
      </c>
      <c r="D999" s="2">
        <f t="shared" si="118"/>
        <v>33.94746</v>
      </c>
      <c r="E999" s="2">
        <f t="shared" si="120"/>
        <v>34.363059999999997</v>
      </c>
      <c r="F999" s="2">
        <f t="shared" si="121"/>
        <v>34.945959999999992</v>
      </c>
      <c r="G999" s="2">
        <f t="shared" si="115"/>
        <v>35.457591999999998</v>
      </c>
      <c r="H999" s="2">
        <f t="shared" si="119"/>
        <v>41.286995499999996</v>
      </c>
      <c r="I999" s="2">
        <f t="array" ref="I999">SUMPRODUCT(B983:B1002, (ROW(B983:B1002)-ROW(B983)+1)) / (20*21/2)</f>
        <v>34.304473809523806</v>
      </c>
      <c r="J999" s="2">
        <f t="shared" si="122"/>
        <v>34.613706188964088</v>
      </c>
      <c r="K999" s="2">
        <f t="shared" si="116"/>
        <v>36.135610532830214</v>
      </c>
    </row>
    <row r="1000" spans="1:11" ht="13.5" x14ac:dyDescent="0.25">
      <c r="A1000" s="3">
        <v>43461</v>
      </c>
      <c r="B1000" s="2">
        <v>33.878599999999999</v>
      </c>
      <c r="C1000" s="2">
        <f t="shared" si="117"/>
        <v>-2.8000000000005798E-3</v>
      </c>
      <c r="D1000" s="2">
        <f t="shared" si="118"/>
        <v>33.84526000000001</v>
      </c>
      <c r="E1000" s="2">
        <f t="shared" si="120"/>
        <v>34.251259999999995</v>
      </c>
      <c r="F1000" s="2">
        <f t="shared" si="121"/>
        <v>34.961349999999996</v>
      </c>
      <c r="G1000" s="2">
        <f t="shared" si="115"/>
        <v>35.344597999999998</v>
      </c>
      <c r="H1000" s="2">
        <f t="shared" si="119"/>
        <v>41.263067999999976</v>
      </c>
      <c r="I1000" s="2">
        <f t="array" ref="I1000">SUMPRODUCT(B984:B1003, (ROW(B984:B1003)-ROW(B984)+1)) / (20*21/2)</f>
        <v>34.163853333333336</v>
      </c>
      <c r="J1000" s="2">
        <f t="shared" si="122"/>
        <v>34.543696075729414</v>
      </c>
      <c r="K1000" s="2">
        <f t="shared" si="116"/>
        <v>36.047100315856483</v>
      </c>
    </row>
    <row r="1001" spans="1:11" ht="13.5" x14ac:dyDescent="0.25">
      <c r="A1001" s="3">
        <v>43462</v>
      </c>
      <c r="B1001" s="2">
        <v>33.9407</v>
      </c>
      <c r="C1001" s="2">
        <f t="shared" si="117"/>
        <v>6.2100000000000932E-2</v>
      </c>
      <c r="D1001" s="2">
        <f t="shared" si="118"/>
        <v>33.799519999999994</v>
      </c>
      <c r="E1001" s="2">
        <f t="shared" si="120"/>
        <v>34.145670000000003</v>
      </c>
      <c r="F1001" s="2">
        <f t="shared" si="121"/>
        <v>34.929589999999997</v>
      </c>
      <c r="G1001" s="2">
        <f t="shared" si="115"/>
        <v>35.232846000000002</v>
      </c>
      <c r="H1001" s="2">
        <f t="shared" si="119"/>
        <v>41.239588499999982</v>
      </c>
      <c r="I1001" s="2">
        <f t="array" ref="I1001">SUMPRODUCT(B985:B1004, (ROW(B985:B1004)-ROW(B985)+1)) / (20*21/2)</f>
        <v>34.035328571428572</v>
      </c>
      <c r="J1001" s="2">
        <f t="shared" si="122"/>
        <v>34.486267878040898</v>
      </c>
      <c r="K1001" s="2">
        <f t="shared" si="116"/>
        <v>35.964496381901327</v>
      </c>
    </row>
    <row r="1002" spans="1:11" ht="13.5" x14ac:dyDescent="0.25">
      <c r="A1002" s="3">
        <v>43465</v>
      </c>
      <c r="B1002" s="2">
        <v>33.740200000000002</v>
      </c>
      <c r="C1002" s="2">
        <f t="shared" si="117"/>
        <v>-0.20049999999999812</v>
      </c>
      <c r="D1002" s="2">
        <f t="shared" si="118"/>
        <v>33.782579999999996</v>
      </c>
      <c r="E1002" s="2">
        <f t="shared" si="120"/>
        <v>34.07508</v>
      </c>
      <c r="F1002" s="2">
        <f t="shared" si="121"/>
        <v>34.793214999999989</v>
      </c>
      <c r="G1002" s="2">
        <f t="shared" si="115"/>
        <v>35.111438</v>
      </c>
      <c r="H1002" s="2">
        <f t="shared" si="119"/>
        <v>41.216326499999987</v>
      </c>
      <c r="I1002" s="2">
        <f t="array" ref="I1002">SUMPRODUCT(B986:B1005, (ROW(B986:B1005)-ROW(B986)+1)) / (20*21/2)</f>
        <v>33.899341428571425</v>
      </c>
      <c r="J1002" s="2">
        <f t="shared" si="122"/>
        <v>34.415213794417959</v>
      </c>
      <c r="K1002" s="2">
        <f t="shared" si="116"/>
        <v>35.877269072807152</v>
      </c>
    </row>
    <row r="1003" spans="1:11" ht="13.5" x14ac:dyDescent="0.25">
      <c r="A1003" s="3">
        <v>43467</v>
      </c>
      <c r="B1003" s="2">
        <v>33.316699999999997</v>
      </c>
      <c r="C1003" s="2">
        <f t="shared" si="117"/>
        <v>-0.42350000000000421</v>
      </c>
      <c r="D1003" s="2">
        <f t="shared" si="118"/>
        <v>33.751519999999999</v>
      </c>
      <c r="E1003" s="2">
        <f t="shared" si="120"/>
        <v>33.934190000000001</v>
      </c>
      <c r="F1003" s="2">
        <f t="shared" si="121"/>
        <v>34.623809999999999</v>
      </c>
      <c r="G1003" s="2">
        <f t="shared" si="115"/>
        <v>34.981560000000009</v>
      </c>
      <c r="H1003" s="2">
        <f t="shared" si="119"/>
        <v>41.190823499999986</v>
      </c>
      <c r="I1003" s="2">
        <f t="array" ref="I1003">SUMPRODUCT(B987:B1006, (ROW(B987:B1006)-ROW(B987)+1)) / (20*21/2)</f>
        <v>33.700164285714287</v>
      </c>
      <c r="J1003" s="2">
        <f t="shared" si="122"/>
        <v>34.310593433044822</v>
      </c>
      <c r="K1003" s="2">
        <f t="shared" si="116"/>
        <v>35.776854599363737</v>
      </c>
    </row>
    <row r="1004" spans="1:11" ht="13.5" x14ac:dyDescent="0.25">
      <c r="A1004" s="3">
        <v>43468</v>
      </c>
      <c r="B1004" s="2">
        <v>33.274299999999997</v>
      </c>
      <c r="C1004" s="2">
        <f t="shared" si="117"/>
        <v>-4.2400000000000659E-2</v>
      </c>
      <c r="D1004" s="2">
        <f t="shared" si="118"/>
        <v>33.630099999999992</v>
      </c>
      <c r="E1004" s="2">
        <f t="shared" si="120"/>
        <v>33.788780000000003</v>
      </c>
      <c r="F1004" s="2">
        <f t="shared" si="121"/>
        <v>34.462164999999999</v>
      </c>
      <c r="G1004" s="2">
        <f t="shared" si="115"/>
        <v>34.873421999999998</v>
      </c>
      <c r="H1004" s="2">
        <f t="shared" si="119"/>
        <v>41.163737499999982</v>
      </c>
      <c r="I1004" s="2">
        <f t="array" ref="I1004">SUMPRODUCT(B988:B1007, (ROW(B988:B1007)-ROW(B988)+1)) / (20*21/2)</f>
        <v>33.548173333333331</v>
      </c>
      <c r="J1004" s="2">
        <f t="shared" si="122"/>
        <v>34.211898820373882</v>
      </c>
      <c r="K1004" s="2">
        <f t="shared" si="116"/>
        <v>35.678715203310261</v>
      </c>
    </row>
    <row r="1005" spans="1:11" ht="13.5" x14ac:dyDescent="0.25">
      <c r="A1005" s="3">
        <v>43469</v>
      </c>
      <c r="B1005" s="2">
        <v>33.034300000000002</v>
      </c>
      <c r="C1005" s="2">
        <f t="shared" si="117"/>
        <v>-0.23999999999999488</v>
      </c>
      <c r="D1005" s="2">
        <f t="shared" si="118"/>
        <v>33.461240000000004</v>
      </c>
      <c r="E1005" s="2">
        <f t="shared" si="120"/>
        <v>33.65325</v>
      </c>
      <c r="F1005" s="2">
        <f t="shared" si="121"/>
        <v>34.281459999999996</v>
      </c>
      <c r="G1005" s="2">
        <f t="shared" si="115"/>
        <v>34.783636000000001</v>
      </c>
      <c r="H1005" s="2">
        <f t="shared" si="119"/>
        <v>41.135451499999988</v>
      </c>
      <c r="I1005" s="2">
        <f t="array" ref="I1005">SUMPRODUCT(B989:B1008, (ROW(B989:B1008)-ROW(B989)+1)) / (20*21/2)</f>
        <v>33.324417619047615</v>
      </c>
      <c r="J1005" s="2">
        <f t="shared" si="122"/>
        <v>34.099746551766849</v>
      </c>
      <c r="K1005" s="2">
        <f t="shared" si="116"/>
        <v>35.57501264631771</v>
      </c>
    </row>
    <row r="1006" spans="1:11" ht="13.5" x14ac:dyDescent="0.25">
      <c r="A1006" s="3">
        <v>43472</v>
      </c>
      <c r="B1006" s="2">
        <v>32.190100000000001</v>
      </c>
      <c r="C1006" s="2">
        <f t="shared" si="117"/>
        <v>-0.84420000000000073</v>
      </c>
      <c r="D1006" s="2">
        <f t="shared" si="118"/>
        <v>33.11112</v>
      </c>
      <c r="E1006" s="2">
        <f t="shared" si="120"/>
        <v>33.455320000000007</v>
      </c>
      <c r="F1006" s="2">
        <f t="shared" si="121"/>
        <v>34.065605000000005</v>
      </c>
      <c r="G1006" s="2">
        <f t="shared" si="115"/>
        <v>34.693342000000008</v>
      </c>
      <c r="H1006" s="2">
        <f t="shared" si="119"/>
        <v>41.102739</v>
      </c>
      <c r="I1006" s="2">
        <f t="array" ref="I1006">SUMPRODUCT(B990:B1009, (ROW(B990:B1009)-ROW(B990)+1)) / (20*21/2)</f>
        <v>33.090698571428568</v>
      </c>
      <c r="J1006" s="2">
        <f t="shared" si="122"/>
        <v>33.917875451598576</v>
      </c>
      <c r="K1006" s="2">
        <f t="shared" si="116"/>
        <v>35.442270973913097</v>
      </c>
    </row>
    <row r="1007" spans="1:11" ht="13.5" x14ac:dyDescent="0.25">
      <c r="A1007" s="3">
        <v>43473</v>
      </c>
      <c r="B1007" s="2">
        <v>32.469700000000003</v>
      </c>
      <c r="C1007" s="2">
        <f t="shared" si="117"/>
        <v>0.27960000000000207</v>
      </c>
      <c r="D1007" s="2">
        <f t="shared" si="118"/>
        <v>32.857019999999999</v>
      </c>
      <c r="E1007" s="2">
        <f t="shared" si="120"/>
        <v>33.319800000000001</v>
      </c>
      <c r="F1007" s="2">
        <f t="shared" si="121"/>
        <v>33.974834999999999</v>
      </c>
      <c r="G1007" s="2">
        <f t="shared" si="115"/>
        <v>34.609204000000005</v>
      </c>
      <c r="H1007" s="2">
        <f t="shared" si="119"/>
        <v>41.070532999999998</v>
      </c>
      <c r="I1007" s="2">
        <f t="array" ref="I1007">SUMPRODUCT(B991:B1010, (ROW(B991:B1010)-ROW(B991)+1)) / (20*21/2)</f>
        <v>32.92718428571429</v>
      </c>
      <c r="J1007" s="2">
        <f t="shared" si="122"/>
        <v>33.779953980017758</v>
      </c>
      <c r="K1007" s="2">
        <f t="shared" si="116"/>
        <v>35.325699563171412</v>
      </c>
    </row>
    <row r="1008" spans="1:11" ht="13.5" x14ac:dyDescent="0.25">
      <c r="A1008" s="3">
        <v>43474</v>
      </c>
      <c r="B1008" s="2">
        <v>31.625399999999999</v>
      </c>
      <c r="C1008" s="2">
        <f t="shared" si="117"/>
        <v>-0.84430000000000405</v>
      </c>
      <c r="D1008" s="2">
        <f t="shared" si="118"/>
        <v>32.51876</v>
      </c>
      <c r="E1008" s="2">
        <f t="shared" si="120"/>
        <v>33.13514</v>
      </c>
      <c r="F1008" s="2">
        <f t="shared" si="121"/>
        <v>33.791450000000005</v>
      </c>
      <c r="G1008" s="2">
        <f t="shared" si="115"/>
        <v>34.507616000000006</v>
      </c>
      <c r="H1008" s="2">
        <f t="shared" si="119"/>
        <v>41.034654000000003</v>
      </c>
      <c r="I1008" s="2">
        <f t="array" ref="I1008">SUMPRODUCT(B992:B1011, (ROW(B992:B1011)-ROW(B992)+1)) / (20*21/2)</f>
        <v>32.759563333333332</v>
      </c>
      <c r="J1008" s="2">
        <f t="shared" si="122"/>
        <v>33.574758362873212</v>
      </c>
      <c r="K1008" s="2">
        <f t="shared" si="116"/>
        <v>35.18058977638038</v>
      </c>
    </row>
    <row r="1009" spans="1:11" ht="13.5" x14ac:dyDescent="0.25">
      <c r="A1009" s="3">
        <v>43475</v>
      </c>
      <c r="B1009" s="2">
        <v>31.337399999999999</v>
      </c>
      <c r="C1009" s="2">
        <f t="shared" si="117"/>
        <v>-0.28800000000000026</v>
      </c>
      <c r="D1009" s="2">
        <f t="shared" si="118"/>
        <v>32.13138</v>
      </c>
      <c r="E1009" s="2">
        <f t="shared" si="120"/>
        <v>32.880739999999996</v>
      </c>
      <c r="F1009" s="2">
        <f t="shared" si="121"/>
        <v>33.621899999999997</v>
      </c>
      <c r="G1009" s="2">
        <f t="shared" si="115"/>
        <v>34.422290000000004</v>
      </c>
      <c r="H1009" s="2">
        <f t="shared" si="119"/>
        <v>40.996238499999997</v>
      </c>
      <c r="I1009" s="2">
        <f t="array" ref="I1009">SUMPRODUCT(B993:B1012, (ROW(B993:B1012)-ROW(B993)+1)) / (20*21/2)</f>
        <v>32.697958095238093</v>
      </c>
      <c r="J1009" s="2">
        <f t="shared" si="122"/>
        <v>33.361676614028141</v>
      </c>
      <c r="K1009" s="2">
        <f t="shared" si="116"/>
        <v>35.029876451816442</v>
      </c>
    </row>
    <row r="1010" spans="1:11" ht="13.5" x14ac:dyDescent="0.25">
      <c r="A1010" s="3">
        <v>43476</v>
      </c>
      <c r="B1010" s="2">
        <v>31.905000000000001</v>
      </c>
      <c r="C1010" s="2">
        <f t="shared" si="117"/>
        <v>0.56760000000000232</v>
      </c>
      <c r="D1010" s="2">
        <f t="shared" si="118"/>
        <v>31.905520000000003</v>
      </c>
      <c r="E1010" s="2">
        <f t="shared" si="120"/>
        <v>32.68338</v>
      </c>
      <c r="F1010" s="2">
        <f t="shared" si="121"/>
        <v>33.467319999999994</v>
      </c>
      <c r="G1010" s="2">
        <f t="shared" ref="G1010:G1073" si="123">AVERAGE(B961:B1010)</f>
        <v>34.331996000000004</v>
      </c>
      <c r="H1010" s="2">
        <f t="shared" si="119"/>
        <v>40.957096000000007</v>
      </c>
      <c r="I1010" s="2">
        <f t="array" ref="I1010">SUMPRODUCT(B994:B1013, (ROW(B994:B1013)-ROW(B994)+1)) / (20*21/2)</f>
        <v>32.748134285714286</v>
      </c>
      <c r="J1010" s="2">
        <f t="shared" si="122"/>
        <v>33.22294550793022</v>
      </c>
      <c r="K1010" s="2">
        <f t="shared" si="116"/>
        <v>34.907332277235405</v>
      </c>
    </row>
    <row r="1011" spans="1:11" ht="13.5" x14ac:dyDescent="0.25">
      <c r="A1011" s="3">
        <v>43480</v>
      </c>
      <c r="B1011" s="2">
        <v>31.7073</v>
      </c>
      <c r="C1011" s="2">
        <f t="shared" si="117"/>
        <v>-0.1977000000000011</v>
      </c>
      <c r="D1011" s="2">
        <f t="shared" si="118"/>
        <v>31.808960000000003</v>
      </c>
      <c r="E1011" s="2">
        <f t="shared" si="120"/>
        <v>32.460039999999999</v>
      </c>
      <c r="F1011" s="2">
        <f t="shared" si="121"/>
        <v>33.302855000000001</v>
      </c>
      <c r="G1011" s="2">
        <f t="shared" si="123"/>
        <v>34.254634000000003</v>
      </c>
      <c r="H1011" s="2">
        <f t="shared" si="119"/>
        <v>40.914086000000005</v>
      </c>
      <c r="I1011" s="2">
        <f t="array" ref="I1011">SUMPRODUCT(B995:B1014, (ROW(B995:B1014)-ROW(B995)+1)) / (20*21/2)</f>
        <v>32.870231428571422</v>
      </c>
      <c r="J1011" s="2">
        <f t="shared" si="122"/>
        <v>33.078598316698773</v>
      </c>
      <c r="K1011" s="2">
        <f t="shared" ref="K1011:K1074" si="124">$K$4*B1011+(1-$K$4)*K1010</f>
        <v>34.781840815383035</v>
      </c>
    </row>
    <row r="1012" spans="1:11" ht="13.5" x14ac:dyDescent="0.25">
      <c r="A1012" s="3">
        <v>43481</v>
      </c>
      <c r="B1012" s="2">
        <v>32.655999999999999</v>
      </c>
      <c r="C1012" s="2">
        <f t="shared" si="117"/>
        <v>0.94869999999999877</v>
      </c>
      <c r="D1012" s="2">
        <f t="shared" si="118"/>
        <v>31.846219999999999</v>
      </c>
      <c r="E1012" s="2">
        <f t="shared" si="120"/>
        <v>32.351620000000004</v>
      </c>
      <c r="F1012" s="2">
        <f t="shared" si="121"/>
        <v>33.213349999999998</v>
      </c>
      <c r="G1012" s="2">
        <f t="shared" si="123"/>
        <v>34.185572000000001</v>
      </c>
      <c r="H1012" s="2">
        <f t="shared" si="119"/>
        <v>40.873762500000005</v>
      </c>
      <c r="I1012" s="2">
        <f t="array" ref="I1012">SUMPRODUCT(B996:B1015, (ROW(B996:B1015)-ROW(B996)+1)) / (20*21/2)</f>
        <v>32.993130000000001</v>
      </c>
      <c r="J1012" s="2">
        <f t="shared" si="122"/>
        <v>33.038350857965561</v>
      </c>
      <c r="K1012" s="2">
        <f t="shared" si="124"/>
        <v>34.698474508897426</v>
      </c>
    </row>
    <row r="1013" spans="1:11" ht="13.5" x14ac:dyDescent="0.25">
      <c r="A1013" s="3">
        <v>43482</v>
      </c>
      <c r="B1013" s="2">
        <v>33.740200000000002</v>
      </c>
      <c r="C1013" s="2">
        <f t="shared" si="117"/>
        <v>1.0842000000000027</v>
      </c>
      <c r="D1013" s="2">
        <f t="shared" si="118"/>
        <v>32.269180000000006</v>
      </c>
      <c r="E1013" s="2">
        <f t="shared" si="120"/>
        <v>32.393970000000003</v>
      </c>
      <c r="F1013" s="2">
        <f t="shared" si="121"/>
        <v>33.164079999999998</v>
      </c>
      <c r="G1013" s="2">
        <f t="shared" si="123"/>
        <v>34.127408000000003</v>
      </c>
      <c r="H1013" s="2">
        <f t="shared" si="119"/>
        <v>40.838174500000015</v>
      </c>
      <c r="I1013" s="2">
        <f t="array" ref="I1013">SUMPRODUCT(B997:B1016, (ROW(B997:B1016)-ROW(B997)+1)) / (20*21/2)</f>
        <v>33.116329523809526</v>
      </c>
      <c r="J1013" s="2">
        <f t="shared" si="122"/>
        <v>33.105193633397413</v>
      </c>
      <c r="K1013" s="2">
        <f t="shared" si="124"/>
        <v>34.660895116391643</v>
      </c>
    </row>
    <row r="1014" spans="1:11" ht="13.5" x14ac:dyDescent="0.25">
      <c r="A1014" s="3">
        <v>43483</v>
      </c>
      <c r="B1014" s="2">
        <v>34.446100000000001</v>
      </c>
      <c r="C1014" s="2">
        <f t="shared" si="117"/>
        <v>0.70589999999999975</v>
      </c>
      <c r="D1014" s="2">
        <f t="shared" si="118"/>
        <v>32.890920000000008</v>
      </c>
      <c r="E1014" s="2">
        <f t="shared" si="120"/>
        <v>32.511150000000001</v>
      </c>
      <c r="F1014" s="2">
        <f t="shared" si="121"/>
        <v>33.149964999999995</v>
      </c>
      <c r="G1014" s="2">
        <f t="shared" si="123"/>
        <v>34.093640000000008</v>
      </c>
      <c r="H1014" s="2">
        <f t="shared" si="119"/>
        <v>40.806143500000012</v>
      </c>
      <c r="I1014" s="2">
        <f t="array" ref="I1014">SUMPRODUCT(B998:B1017, (ROW(B998:B1017)-ROW(B998)+1)) / (20*21/2)</f>
        <v>33.195182857142861</v>
      </c>
      <c r="J1014" s="2">
        <f t="shared" si="122"/>
        <v>33.232899001645279</v>
      </c>
      <c r="K1014" s="2">
        <f t="shared" si="124"/>
        <v>34.652471778493933</v>
      </c>
    </row>
    <row r="1015" spans="1:11" ht="13.5" x14ac:dyDescent="0.25">
      <c r="A1015" s="3">
        <v>43486</v>
      </c>
      <c r="B1015" s="2">
        <v>34.440399999999997</v>
      </c>
      <c r="C1015" s="2">
        <f t="shared" si="117"/>
        <v>-5.7000000000044793E-3</v>
      </c>
      <c r="D1015" s="2">
        <f t="shared" si="118"/>
        <v>33.398000000000003</v>
      </c>
      <c r="E1015" s="2">
        <f t="shared" si="120"/>
        <v>32.651760000000003</v>
      </c>
      <c r="F1015" s="2">
        <f t="shared" si="121"/>
        <v>33.152504999999998</v>
      </c>
      <c r="G1015" s="2">
        <f t="shared" si="123"/>
        <v>34.054676000000001</v>
      </c>
      <c r="H1015" s="2">
        <f t="shared" si="119"/>
        <v>40.774056500000015</v>
      </c>
      <c r="I1015" s="2">
        <f t="array" ref="I1015">SUMPRODUCT(B999:B1018, (ROW(B999:B1018)-ROW(B999)+1)) / (20*21/2)</f>
        <v>33.208696190476189</v>
      </c>
      <c r="J1015" s="2">
        <f t="shared" si="122"/>
        <v>33.347899096726685</v>
      </c>
      <c r="K1015" s="2">
        <f t="shared" si="124"/>
        <v>34.644155238160835</v>
      </c>
    </row>
    <row r="1016" spans="1:11" ht="13.5" x14ac:dyDescent="0.25">
      <c r="A1016" s="3">
        <v>43487</v>
      </c>
      <c r="B1016" s="2">
        <v>34.446100000000001</v>
      </c>
      <c r="C1016" s="2">
        <f t="shared" si="117"/>
        <v>5.7000000000044793E-3</v>
      </c>
      <c r="D1016" s="2">
        <f t="shared" si="118"/>
        <v>33.945759999999993</v>
      </c>
      <c r="E1016" s="2">
        <f t="shared" si="120"/>
        <v>32.877360000000003</v>
      </c>
      <c r="F1016" s="2">
        <f t="shared" si="121"/>
        <v>33.166339999999998</v>
      </c>
      <c r="G1016" s="2">
        <f t="shared" si="123"/>
        <v>34.037624000000008</v>
      </c>
      <c r="H1016" s="2">
        <f t="shared" si="119"/>
        <v>40.740627000000018</v>
      </c>
      <c r="I1016" s="2">
        <f t="array" ref="I1016">SUMPRODUCT(B1000:B1019, (ROW(B1000:B1019)-ROW(B1000)+1)) / (20*21/2)</f>
        <v>33.249834761904758</v>
      </c>
      <c r="J1016" s="2">
        <f t="shared" si="122"/>
        <v>33.452489658943193</v>
      </c>
      <c r="K1016" s="2">
        <f t="shared" si="124"/>
        <v>34.636388366076098</v>
      </c>
    </row>
    <row r="1017" spans="1:11" ht="13.5" x14ac:dyDescent="0.25">
      <c r="A1017" s="3">
        <v>43488</v>
      </c>
      <c r="B1017" s="2">
        <v>33.994300000000003</v>
      </c>
      <c r="C1017" s="2">
        <f t="shared" si="117"/>
        <v>-0.45179999999999865</v>
      </c>
      <c r="D1017" s="2">
        <f t="shared" si="118"/>
        <v>34.213419999999999</v>
      </c>
      <c r="E1017" s="2">
        <f t="shared" si="120"/>
        <v>33.029820000000001</v>
      </c>
      <c r="F1017" s="2">
        <f t="shared" si="121"/>
        <v>33.174809999999994</v>
      </c>
      <c r="G1017" s="2">
        <f t="shared" si="123"/>
        <v>34.022942</v>
      </c>
      <c r="H1017" s="2">
        <f t="shared" si="119"/>
        <v>40.705487000000019</v>
      </c>
      <c r="I1017" s="2">
        <f t="array" ref="I1017">SUMPRODUCT(B1001:B1020, (ROW(B1001:B1020)-ROW(B1001)+1)) / (20*21/2)</f>
        <v>33.292318095238095</v>
      </c>
      <c r="J1017" s="2">
        <f t="shared" si="122"/>
        <v>33.504090643805746</v>
      </c>
      <c r="K1017" s="2">
        <f t="shared" si="124"/>
        <v>34.611208430151542</v>
      </c>
    </row>
    <row r="1018" spans="1:11" ht="13.5" x14ac:dyDescent="0.25">
      <c r="A1018" s="3">
        <v>43489</v>
      </c>
      <c r="B1018" s="2">
        <v>33.316699999999997</v>
      </c>
      <c r="C1018" s="2">
        <f t="shared" si="117"/>
        <v>-0.67760000000000531</v>
      </c>
      <c r="D1018" s="2">
        <f t="shared" si="118"/>
        <v>34.128720000000001</v>
      </c>
      <c r="E1018" s="2">
        <f t="shared" si="120"/>
        <v>33.198950000000004</v>
      </c>
      <c r="F1018" s="2">
        <f t="shared" si="121"/>
        <v>33.167044999999987</v>
      </c>
      <c r="G1018" s="2">
        <f t="shared" si="123"/>
        <v>33.994708000000003</v>
      </c>
      <c r="H1018" s="2">
        <f t="shared" si="119"/>
        <v>40.667096000000022</v>
      </c>
      <c r="I1018" s="2">
        <f t="array" ref="I1018">SUMPRODUCT(B1002:B1021, (ROW(B1002:B1021)-ROW(B1002)+1)) / (20*21/2)</f>
        <v>33.389647142857143</v>
      </c>
      <c r="J1018" s="2">
        <f t="shared" si="122"/>
        <v>33.486243915824247</v>
      </c>
      <c r="K1018" s="2">
        <f t="shared" si="124"/>
        <v>34.560443393675015</v>
      </c>
    </row>
    <row r="1019" spans="1:11" ht="13.5" x14ac:dyDescent="0.25">
      <c r="A1019" s="3">
        <v>43490</v>
      </c>
      <c r="B1019" s="2">
        <v>33.598999999999997</v>
      </c>
      <c r="C1019" s="2">
        <f t="shared" si="117"/>
        <v>0.28229999999999933</v>
      </c>
      <c r="D1019" s="2">
        <f t="shared" si="118"/>
        <v>33.959299999999999</v>
      </c>
      <c r="E1019" s="2">
        <f t="shared" si="120"/>
        <v>33.425110000000004</v>
      </c>
      <c r="F1019" s="2">
        <f t="shared" si="121"/>
        <v>33.152924999999996</v>
      </c>
      <c r="G1019" s="2">
        <f t="shared" si="123"/>
        <v>33.980589999999999</v>
      </c>
      <c r="H1019" s="2">
        <f t="shared" si="119"/>
        <v>40.630391000000024</v>
      </c>
      <c r="I1019" s="2">
        <f t="array" ref="I1019">SUMPRODUCT(B1003:B1022, (ROW(B1003:B1022)-ROW(B1003)+1)) / (20*21/2)</f>
        <v>33.459308571428572</v>
      </c>
      <c r="J1019" s="2">
        <f t="shared" si="122"/>
        <v>33.496982590507656</v>
      </c>
      <c r="K1019" s="2">
        <f t="shared" si="124"/>
        <v>34.522739731177957</v>
      </c>
    </row>
    <row r="1020" spans="1:11" ht="13.5" x14ac:dyDescent="0.25">
      <c r="A1020" s="3">
        <v>43493</v>
      </c>
      <c r="B1020" s="2">
        <v>33.598999999999997</v>
      </c>
      <c r="C1020" s="2">
        <f t="shared" si="117"/>
        <v>0</v>
      </c>
      <c r="D1020" s="2">
        <f t="shared" si="118"/>
        <v>33.791019999999996</v>
      </c>
      <c r="E1020" s="2">
        <f t="shared" si="120"/>
        <v>33.59451</v>
      </c>
      <c r="F1020" s="2">
        <f t="shared" si="121"/>
        <v>33.138945</v>
      </c>
      <c r="G1020" s="2">
        <f t="shared" si="123"/>
        <v>33.969295999999993</v>
      </c>
      <c r="H1020" s="2">
        <f t="shared" si="119"/>
        <v>40.59341150000003</v>
      </c>
      <c r="I1020" s="2">
        <f t="array" ref="I1020">SUMPRODUCT(B1004:B1023, (ROW(B1004:B1023)-ROW(B1004)+1)) / (20*21/2)</f>
        <v>33.528297619047621</v>
      </c>
      <c r="J1020" s="2">
        <f t="shared" si="122"/>
        <v>33.506698534268835</v>
      </c>
      <c r="K1020" s="2">
        <f t="shared" si="124"/>
        <v>34.486514643680785</v>
      </c>
    </row>
    <row r="1021" spans="1:11" ht="13.5" x14ac:dyDescent="0.25">
      <c r="A1021" s="3">
        <v>43494</v>
      </c>
      <c r="B1021" s="2">
        <v>34.160899999999998</v>
      </c>
      <c r="C1021" s="2">
        <f t="shared" si="117"/>
        <v>0.5619000000000014</v>
      </c>
      <c r="D1021" s="2">
        <f t="shared" si="118"/>
        <v>33.733979999999995</v>
      </c>
      <c r="E1021" s="2">
        <f t="shared" si="120"/>
        <v>33.839869999999998</v>
      </c>
      <c r="F1021" s="2">
        <f t="shared" si="121"/>
        <v>33.149954999999999</v>
      </c>
      <c r="G1021" s="2">
        <f t="shared" si="123"/>
        <v>33.986179999999997</v>
      </c>
      <c r="H1021" s="2">
        <f t="shared" si="119"/>
        <v>40.562669500000034</v>
      </c>
      <c r="I1021" s="2">
        <f t="array" ref="I1021">SUMPRODUCT(B1005:B1024, (ROW(B1005:B1024)-ROW(B1005)+1)) / (20*21/2)</f>
        <v>33.587873809523813</v>
      </c>
      <c r="J1021" s="2">
        <f t="shared" si="122"/>
        <v>33.569003435767044</v>
      </c>
      <c r="K1021" s="2">
        <f t="shared" si="124"/>
        <v>34.473745441967814</v>
      </c>
    </row>
    <row r="1022" spans="1:11" ht="13.5" x14ac:dyDescent="0.25">
      <c r="A1022" s="3">
        <v>43495</v>
      </c>
      <c r="B1022" s="2">
        <v>33.881399999999999</v>
      </c>
      <c r="C1022" s="2">
        <f t="shared" si="117"/>
        <v>-0.27949999999999875</v>
      </c>
      <c r="D1022" s="2">
        <f t="shared" si="118"/>
        <v>33.71139999999999</v>
      </c>
      <c r="E1022" s="2">
        <f t="shared" si="120"/>
        <v>33.962409999999998</v>
      </c>
      <c r="F1022" s="2">
        <f t="shared" si="121"/>
        <v>33.157015000000008</v>
      </c>
      <c r="G1022" s="2">
        <f t="shared" si="123"/>
        <v>33.986746000000004</v>
      </c>
      <c r="H1022" s="2">
        <f t="shared" si="119"/>
        <v>40.537371500000035</v>
      </c>
      <c r="I1022" s="2">
        <f t="array" ref="I1022">SUMPRODUCT(B1006:B1025, (ROW(B1006:B1025)-ROW(B1006)+1)) / (20*21/2)</f>
        <v>33.644895238095245</v>
      </c>
      <c r="J1022" s="2">
        <f t="shared" si="122"/>
        <v>33.598755489503517</v>
      </c>
      <c r="K1022" s="2">
        <f t="shared" si="124"/>
        <v>34.450516208949473</v>
      </c>
    </row>
    <row r="1023" spans="1:11" ht="13.5" x14ac:dyDescent="0.25">
      <c r="A1023" s="3">
        <v>43496</v>
      </c>
      <c r="B1023" s="2">
        <v>33.881399999999999</v>
      </c>
      <c r="C1023" s="2">
        <f t="shared" si="117"/>
        <v>0</v>
      </c>
      <c r="D1023" s="2">
        <f t="shared" si="118"/>
        <v>33.824339999999992</v>
      </c>
      <c r="E1023" s="2">
        <f t="shared" si="120"/>
        <v>33.97652999999999</v>
      </c>
      <c r="F1023" s="2">
        <f t="shared" si="121"/>
        <v>33.185250000000003</v>
      </c>
      <c r="G1023" s="2">
        <f t="shared" si="123"/>
        <v>33.986745999999989</v>
      </c>
      <c r="H1023" s="2">
        <f t="shared" si="119"/>
        <v>40.511607000000033</v>
      </c>
      <c r="I1023" s="2">
        <f t="array" ref="I1023">SUMPRODUCT(B1007:B1026, (ROW(B1007:B1026)-ROW(B1007)+1)) / (20*21/2)</f>
        <v>33.653847619047617</v>
      </c>
      <c r="J1023" s="2">
        <f t="shared" si="122"/>
        <v>33.625674014312708</v>
      </c>
      <c r="K1023" s="2">
        <f t="shared" si="124"/>
        <v>34.428197926245574</v>
      </c>
    </row>
    <row r="1024" spans="1:11" ht="13.5" x14ac:dyDescent="0.25">
      <c r="A1024" s="3">
        <v>43497</v>
      </c>
      <c r="B1024" s="2">
        <v>33.8108</v>
      </c>
      <c r="C1024" s="2">
        <f t="shared" si="117"/>
        <v>-7.0599999999998886E-2</v>
      </c>
      <c r="D1024" s="2">
        <f t="shared" si="118"/>
        <v>33.866699999999994</v>
      </c>
      <c r="E1024" s="2">
        <f t="shared" si="120"/>
        <v>33.912999999999997</v>
      </c>
      <c r="F1024" s="2">
        <f t="shared" si="121"/>
        <v>33.212074999999999</v>
      </c>
      <c r="G1024" s="2">
        <f t="shared" si="123"/>
        <v>33.985333999999995</v>
      </c>
      <c r="H1024" s="2">
        <f t="shared" si="119"/>
        <v>40.485147000000033</v>
      </c>
      <c r="I1024" s="2">
        <f t="array" ref="I1024">SUMPRODUCT(B1008:B1027, (ROW(B1008:B1027)-ROW(B1008)+1)) / (20*21/2)</f>
        <v>33.626377142857137</v>
      </c>
      <c r="J1024" s="2">
        <f t="shared" si="122"/>
        <v>33.643305060568643</v>
      </c>
      <c r="K1024" s="2">
        <f t="shared" si="124"/>
        <v>34.403986242863397</v>
      </c>
    </row>
    <row r="1025" spans="1:11" ht="13.5" x14ac:dyDescent="0.25">
      <c r="A1025" s="3">
        <v>43500</v>
      </c>
      <c r="B1025" s="2">
        <v>33.8108</v>
      </c>
      <c r="C1025" s="2">
        <f t="shared" si="117"/>
        <v>0</v>
      </c>
      <c r="D1025" s="2">
        <f t="shared" si="118"/>
        <v>33.909059999999997</v>
      </c>
      <c r="E1025" s="2">
        <f t="shared" si="120"/>
        <v>33.850039999999993</v>
      </c>
      <c r="F1025" s="2">
        <f t="shared" si="121"/>
        <v>33.250899999999994</v>
      </c>
      <c r="G1025" s="2">
        <f t="shared" si="123"/>
        <v>33.984487999999999</v>
      </c>
      <c r="H1025" s="2">
        <f t="shared" si="119"/>
        <v>40.453477000000035</v>
      </c>
      <c r="I1025" s="2">
        <f t="array" ref="I1025">SUMPRODUCT(B1009:B1028, (ROW(B1009:B1028)-ROW(B1009)+1)) / (20*21/2)</f>
        <v>33.570742380952382</v>
      </c>
      <c r="J1025" s="2">
        <f t="shared" si="122"/>
        <v>33.659256959562107</v>
      </c>
      <c r="K1025" s="2">
        <f t="shared" si="124"/>
        <v>34.380724037260912</v>
      </c>
    </row>
    <row r="1026" spans="1:11" ht="13.5" x14ac:dyDescent="0.25">
      <c r="A1026" s="3">
        <v>43501</v>
      </c>
      <c r="B1026" s="2">
        <v>33.344900000000003</v>
      </c>
      <c r="C1026" s="2">
        <f t="shared" si="117"/>
        <v>-0.46589999999999776</v>
      </c>
      <c r="D1026" s="2">
        <f t="shared" si="118"/>
        <v>33.74586</v>
      </c>
      <c r="E1026" s="2">
        <f t="shared" si="120"/>
        <v>33.739919999999991</v>
      </c>
      <c r="F1026" s="2">
        <f t="shared" si="121"/>
        <v>33.308639999999997</v>
      </c>
      <c r="G1026" s="2">
        <f t="shared" si="123"/>
        <v>33.979405999999997</v>
      </c>
      <c r="H1026" s="2">
        <f t="shared" si="119"/>
        <v>40.41934050000004</v>
      </c>
      <c r="I1026" s="2">
        <f t="array" ref="I1026">SUMPRODUCT(B1010:B1029, (ROW(B1010:B1029)-ROW(B1010)+1)) / (20*21/2)</f>
        <v>33.509742857142861</v>
      </c>
      <c r="J1026" s="2">
        <f t="shared" si="122"/>
        <v>33.629318201508575</v>
      </c>
      <c r="K1026" s="2">
        <f t="shared" si="124"/>
        <v>34.340103486780087</v>
      </c>
    </row>
    <row r="1027" spans="1:11" ht="13.5" x14ac:dyDescent="0.25">
      <c r="A1027" s="3">
        <v>43502</v>
      </c>
      <c r="B1027" s="2">
        <v>33.020200000000003</v>
      </c>
      <c r="C1027" s="2">
        <f t="shared" si="117"/>
        <v>-0.32469999999999999</v>
      </c>
      <c r="D1027" s="2">
        <f t="shared" si="118"/>
        <v>33.573620000000005</v>
      </c>
      <c r="E1027" s="2">
        <f t="shared" si="120"/>
        <v>33.642509999999994</v>
      </c>
      <c r="F1027" s="2">
        <f t="shared" si="121"/>
        <v>33.336165000000001</v>
      </c>
      <c r="G1027" s="2">
        <f t="shared" si="123"/>
        <v>33.97076599999999</v>
      </c>
      <c r="H1027" s="2">
        <f t="shared" si="119"/>
        <v>40.387008000000044</v>
      </c>
      <c r="I1027" s="2">
        <f t="array" ref="I1027">SUMPRODUCT(B1011:B1030, (ROW(B1011:B1030)-ROW(B1011)+1)) / (20*21/2)</f>
        <v>33.415121428571425</v>
      </c>
      <c r="J1027" s="2">
        <f t="shared" si="122"/>
        <v>33.571306944222044</v>
      </c>
      <c r="K1027" s="2">
        <f t="shared" si="124"/>
        <v>34.288342565729891</v>
      </c>
    </row>
    <row r="1028" spans="1:11" ht="13.5" x14ac:dyDescent="0.25">
      <c r="A1028" s="3">
        <v>43503</v>
      </c>
      <c r="B1028" s="2">
        <v>32.752000000000002</v>
      </c>
      <c r="C1028" s="2">
        <f t="shared" ref="C1028:C1091" si="125">B1028-B1027</f>
        <v>-0.26820000000000022</v>
      </c>
      <c r="D1028" s="2">
        <f t="shared" si="118"/>
        <v>33.347740000000002</v>
      </c>
      <c r="E1028" s="2">
        <f t="shared" si="120"/>
        <v>33.586039999999997</v>
      </c>
      <c r="F1028" s="2">
        <f t="shared" si="121"/>
        <v>33.392494999999997</v>
      </c>
      <c r="G1028" s="2">
        <f t="shared" si="123"/>
        <v>33.956761999999998</v>
      </c>
      <c r="H1028" s="2">
        <f t="shared" si="119"/>
        <v>40.350318000000044</v>
      </c>
      <c r="I1028" s="2">
        <f t="array" ref="I1028">SUMPRODUCT(B1012:B1031, (ROW(B1012:B1031)-ROW(B1012)+1)) / (20*21/2)</f>
        <v>33.264029999999998</v>
      </c>
      <c r="J1028" s="2">
        <f t="shared" si="122"/>
        <v>33.493277711438992</v>
      </c>
      <c r="K1028" s="2">
        <f t="shared" si="124"/>
        <v>34.228093837662051</v>
      </c>
    </row>
    <row r="1029" spans="1:11" ht="13.5" x14ac:dyDescent="0.25">
      <c r="A1029" s="3">
        <v>43504</v>
      </c>
      <c r="B1029" s="2">
        <v>32.752000000000002</v>
      </c>
      <c r="C1029" s="2">
        <f t="shared" si="125"/>
        <v>0</v>
      </c>
      <c r="D1029" s="2">
        <f t="shared" si="118"/>
        <v>33.135980000000004</v>
      </c>
      <c r="E1029" s="2">
        <f t="shared" si="120"/>
        <v>33.501339999999999</v>
      </c>
      <c r="F1029" s="2">
        <f t="shared" si="121"/>
        <v>33.463224999999994</v>
      </c>
      <c r="G1029" s="2">
        <f t="shared" si="123"/>
        <v>33.939821999999992</v>
      </c>
      <c r="H1029" s="2">
        <f t="shared" si="119"/>
        <v>40.314999000000043</v>
      </c>
      <c r="I1029" s="2">
        <f t="array" ref="I1029">SUMPRODUCT(B1013:B1032, (ROW(B1013:B1032)-ROW(B1013)+1)) / (20*21/2)</f>
        <v>33.165778095238089</v>
      </c>
      <c r="J1029" s="2">
        <f t="shared" si="122"/>
        <v>33.422679834159084</v>
      </c>
      <c r="K1029" s="2">
        <f t="shared" si="124"/>
        <v>34.170207804812556</v>
      </c>
    </row>
    <row r="1030" spans="1:11" ht="13.5" x14ac:dyDescent="0.25">
      <c r="A1030" s="3">
        <v>43507</v>
      </c>
      <c r="B1030" s="2">
        <v>32.469700000000003</v>
      </c>
      <c r="C1030" s="2">
        <f t="shared" si="125"/>
        <v>-0.28229999999999933</v>
      </c>
      <c r="D1030" s="2">
        <f t="shared" ref="D1030:D1093" si="126">AVERAGE(B1026:B1030)</f>
        <v>32.867760000000011</v>
      </c>
      <c r="E1030" s="2">
        <f t="shared" si="120"/>
        <v>33.38841</v>
      </c>
      <c r="F1030" s="2">
        <f t="shared" si="121"/>
        <v>33.491459999999996</v>
      </c>
      <c r="G1030" s="2">
        <f t="shared" si="123"/>
        <v>33.9178</v>
      </c>
      <c r="H1030" s="2">
        <f t="shared" si="119"/>
        <v>40.278543000000042</v>
      </c>
      <c r="I1030" s="2">
        <f t="array" ref="I1030">SUMPRODUCT(B1014:B1033, (ROW(B1014:B1033)-ROW(B1014)+1)) / (20*21/2)</f>
        <v>33.068413333333339</v>
      </c>
      <c r="J1030" s="2">
        <f t="shared" si="122"/>
        <v>33.331919849953458</v>
      </c>
      <c r="K1030" s="2">
        <f t="shared" si="124"/>
        <v>34.10352122423167</v>
      </c>
    </row>
    <row r="1031" spans="1:11" ht="13.5" x14ac:dyDescent="0.25">
      <c r="A1031" s="3">
        <v>43508</v>
      </c>
      <c r="B1031" s="2">
        <v>31.905000000000001</v>
      </c>
      <c r="C1031" s="2">
        <f t="shared" si="125"/>
        <v>-0.56470000000000198</v>
      </c>
      <c r="D1031" s="2">
        <f t="shared" si="126"/>
        <v>32.57978</v>
      </c>
      <c r="E1031" s="2">
        <f t="shared" si="120"/>
        <v>33.162819999999996</v>
      </c>
      <c r="F1031" s="2">
        <f t="shared" si="121"/>
        <v>33.501344999999986</v>
      </c>
      <c r="G1031" s="2">
        <f t="shared" si="123"/>
        <v>33.864381999999999</v>
      </c>
      <c r="H1031" s="2">
        <f t="shared" si="119"/>
        <v>40.239263500000035</v>
      </c>
      <c r="I1031" s="2">
        <f t="array" ref="I1031">SUMPRODUCT(B1015:B1034, (ROW(B1015:B1034)-ROW(B1015)+1)) / (20*21/2)</f>
        <v>32.977098571428577</v>
      </c>
      <c r="J1031" s="2">
        <f t="shared" si="122"/>
        <v>33.196022721386463</v>
      </c>
      <c r="K1031" s="2">
        <f t="shared" si="124"/>
        <v>34.017304705634352</v>
      </c>
    </row>
    <row r="1032" spans="1:11" ht="13.5" x14ac:dyDescent="0.25">
      <c r="A1032" s="3">
        <v>43509</v>
      </c>
      <c r="B1032" s="2">
        <v>32.469700000000003</v>
      </c>
      <c r="C1032" s="2">
        <f t="shared" si="125"/>
        <v>0.56470000000000198</v>
      </c>
      <c r="D1032" s="2">
        <f t="shared" si="126"/>
        <v>32.469680000000004</v>
      </c>
      <c r="E1032" s="2">
        <f t="shared" si="120"/>
        <v>33.021650000000001</v>
      </c>
      <c r="F1032" s="2">
        <f t="shared" si="121"/>
        <v>33.492029999999986</v>
      </c>
      <c r="G1032" s="2">
        <f t="shared" si="123"/>
        <v>33.784422000000006</v>
      </c>
      <c r="H1032" s="2">
        <f t="shared" si="119"/>
        <v>40.202807500000041</v>
      </c>
      <c r="I1032" s="2">
        <f t="array" ref="I1032">SUMPRODUCT(B1016:B1035, (ROW(B1016:B1035)-ROW(B1016)+1)) / (20*21/2)</f>
        <v>32.895195238095241</v>
      </c>
      <c r="J1032" s="2">
        <f t="shared" si="122"/>
        <v>33.126849128873467</v>
      </c>
      <c r="K1032" s="2">
        <f t="shared" si="124"/>
        <v>33.956614325021242</v>
      </c>
    </row>
    <row r="1033" spans="1:11" ht="13.5" x14ac:dyDescent="0.25">
      <c r="A1033" s="3">
        <v>43510</v>
      </c>
      <c r="B1033" s="2">
        <v>32.469700000000003</v>
      </c>
      <c r="C1033" s="2">
        <f t="shared" si="125"/>
        <v>0</v>
      </c>
      <c r="D1033" s="2">
        <f t="shared" si="126"/>
        <v>32.413220000000003</v>
      </c>
      <c r="E1033" s="2">
        <f t="shared" si="120"/>
        <v>32.880479999999999</v>
      </c>
      <c r="F1033" s="2">
        <f t="shared" si="121"/>
        <v>33.428504999999987</v>
      </c>
      <c r="G1033" s="2">
        <f t="shared" si="123"/>
        <v>33.699720000000006</v>
      </c>
      <c r="H1033" s="2">
        <f t="shared" si="119"/>
        <v>40.166214500000038</v>
      </c>
      <c r="I1033" s="2">
        <f t="array" ref="I1033">SUMPRODUCT(B1017:B1036, (ROW(B1017:B1036)-ROW(B1017)+1)) / (20*21/2)</f>
        <v>32.795780952380952</v>
      </c>
      <c r="J1033" s="2">
        <f t="shared" si="122"/>
        <v>33.064263497552183</v>
      </c>
      <c r="K1033" s="2">
        <f t="shared" si="124"/>
        <v>33.898303959334136</v>
      </c>
    </row>
    <row r="1034" spans="1:11" ht="13.5" x14ac:dyDescent="0.25">
      <c r="A1034" s="3">
        <v>43511</v>
      </c>
      <c r="B1034" s="2">
        <v>32.469700000000003</v>
      </c>
      <c r="C1034" s="2">
        <f t="shared" si="125"/>
        <v>0</v>
      </c>
      <c r="D1034" s="2">
        <f t="shared" si="126"/>
        <v>32.356759999999994</v>
      </c>
      <c r="E1034" s="2">
        <f t="shared" si="120"/>
        <v>32.746369999999999</v>
      </c>
      <c r="F1034" s="2">
        <f t="shared" si="121"/>
        <v>33.329684999999998</v>
      </c>
      <c r="G1034" s="2">
        <f t="shared" si="123"/>
        <v>33.618970000000012</v>
      </c>
      <c r="H1034" s="2">
        <f t="shared" ref="H1034:H1097" si="127">AVERAGE(B835:B1034)</f>
        <v>40.129758500000037</v>
      </c>
      <c r="I1034" s="2">
        <f t="array" ref="I1034">SUMPRODUCT(B1018:B1037, (ROW(B1018:B1037)-ROW(B1018)+1)) / (20*21/2)</f>
        <v>32.734018095238106</v>
      </c>
      <c r="J1034" s="2">
        <f t="shared" si="122"/>
        <v>33.007638402547215</v>
      </c>
      <c r="K1034" s="2">
        <f t="shared" si="124"/>
        <v>33.842280274654371</v>
      </c>
    </row>
    <row r="1035" spans="1:11" ht="13.5" x14ac:dyDescent="0.25">
      <c r="A1035" s="3">
        <v>43514</v>
      </c>
      <c r="B1035" s="2">
        <v>32.469700000000003</v>
      </c>
      <c r="C1035" s="2">
        <f t="shared" si="125"/>
        <v>0</v>
      </c>
      <c r="D1035" s="2">
        <f t="shared" si="126"/>
        <v>32.356759999999994</v>
      </c>
      <c r="E1035" s="2">
        <f t="shared" si="120"/>
        <v>32.612260000000006</v>
      </c>
      <c r="F1035" s="2">
        <f t="shared" si="121"/>
        <v>33.231149999999992</v>
      </c>
      <c r="G1035" s="2">
        <f t="shared" si="123"/>
        <v>33.535396000000006</v>
      </c>
      <c r="H1035" s="2">
        <f t="shared" si="127"/>
        <v>40.092219000000036</v>
      </c>
      <c r="I1035" s="2">
        <f t="array" ref="I1035">SUMPRODUCT(B1019:B1038, (ROW(B1019:B1038)-ROW(B1019)+1)) / (20*21/2)</f>
        <v>32.625734285714287</v>
      </c>
      <c r="J1035" s="2">
        <f t="shared" si="122"/>
        <v>32.9564061737332</v>
      </c>
      <c r="K1035" s="2">
        <f t="shared" si="124"/>
        <v>33.788453597216943</v>
      </c>
    </row>
    <row r="1036" spans="1:11" ht="13.5" x14ac:dyDescent="0.25">
      <c r="A1036" s="3">
        <v>43515</v>
      </c>
      <c r="B1036" s="2">
        <v>32.1873</v>
      </c>
      <c r="C1036" s="2">
        <f t="shared" si="125"/>
        <v>-0.28240000000000265</v>
      </c>
      <c r="D1036" s="2">
        <f t="shared" si="126"/>
        <v>32.413220000000003</v>
      </c>
      <c r="E1036" s="2">
        <f t="shared" ref="E1036:E1099" si="128">AVERAGE(B1027:B1036)</f>
        <v>32.496499999999997</v>
      </c>
      <c r="F1036" s="2">
        <f t="shared" si="121"/>
        <v>33.118209999999991</v>
      </c>
      <c r="G1036" s="2">
        <f t="shared" si="123"/>
        <v>33.448998000000003</v>
      </c>
      <c r="H1036" s="2">
        <f t="shared" si="127"/>
        <v>40.053665500000037</v>
      </c>
      <c r="I1036" s="2">
        <f t="array" ref="I1036">SUMPRODUCT(B1020:B1039, (ROW(B1020:B1039)-ROW(B1020)+1)) / (20*21/2)</f>
        <v>32.577953809523812</v>
      </c>
      <c r="J1036" s="2">
        <f t="shared" si="122"/>
        <v>32.883157966710989</v>
      </c>
      <c r="K1036" s="2">
        <f t="shared" si="124"/>
        <v>33.725663260071187</v>
      </c>
    </row>
    <row r="1037" spans="1:11" ht="13.5" x14ac:dyDescent="0.25">
      <c r="A1037" s="3">
        <v>43516</v>
      </c>
      <c r="B1037" s="2">
        <v>32.469700000000003</v>
      </c>
      <c r="C1037" s="2">
        <f t="shared" si="125"/>
        <v>0.28240000000000265</v>
      </c>
      <c r="D1037" s="2">
        <f t="shared" si="126"/>
        <v>32.413220000000003</v>
      </c>
      <c r="E1037" s="2">
        <f t="shared" si="128"/>
        <v>32.441449999999996</v>
      </c>
      <c r="F1037" s="2">
        <f t="shared" si="121"/>
        <v>33.041979999999995</v>
      </c>
      <c r="G1037" s="2">
        <f t="shared" si="123"/>
        <v>33.412690000000005</v>
      </c>
      <c r="H1037" s="2">
        <f t="shared" si="127"/>
        <v>40.016524000000032</v>
      </c>
      <c r="I1037" s="2">
        <f t="array" ref="I1037">SUMPRODUCT(B1021:B1040, (ROW(B1021:B1040)-ROW(B1021)+1)) / (20*21/2)</f>
        <v>32.535550952380959</v>
      </c>
      <c r="J1037" s="2">
        <f t="shared" si="122"/>
        <v>32.843781017500419</v>
      </c>
      <c r="K1037" s="2">
        <f t="shared" si="124"/>
        <v>33.676409798891925</v>
      </c>
    </row>
    <row r="1038" spans="1:11" ht="13.5" x14ac:dyDescent="0.25">
      <c r="A1038" s="3">
        <v>43517</v>
      </c>
      <c r="B1038" s="2">
        <v>31.905000000000001</v>
      </c>
      <c r="C1038" s="2">
        <f t="shared" si="125"/>
        <v>-0.56470000000000198</v>
      </c>
      <c r="D1038" s="2">
        <f t="shared" si="126"/>
        <v>32.300280000000001</v>
      </c>
      <c r="E1038" s="2">
        <f t="shared" si="128"/>
        <v>32.356749999999998</v>
      </c>
      <c r="F1038" s="2">
        <f t="shared" si="121"/>
        <v>32.971394999999994</v>
      </c>
      <c r="G1038" s="2">
        <f t="shared" si="123"/>
        <v>33.344928000000003</v>
      </c>
      <c r="H1038" s="2">
        <f t="shared" si="127"/>
        <v>39.975873500000027</v>
      </c>
      <c r="I1038" s="2">
        <f t="array" ref="I1038">SUMPRODUCT(B1022:B1041, (ROW(B1022:B1041)-ROW(B1022)+1)) / (20*21/2)</f>
        <v>32.525411428571431</v>
      </c>
      <c r="J1038" s="2">
        <f t="shared" si="122"/>
        <v>32.754373301548</v>
      </c>
      <c r="K1038" s="2">
        <f t="shared" si="124"/>
        <v>33.606942747954989</v>
      </c>
    </row>
    <row r="1039" spans="1:11" ht="13.5" x14ac:dyDescent="0.25">
      <c r="A1039" s="3">
        <v>43518</v>
      </c>
      <c r="B1039" s="2">
        <v>32.469700000000003</v>
      </c>
      <c r="C1039" s="2">
        <f t="shared" si="125"/>
        <v>0.56470000000000198</v>
      </c>
      <c r="D1039" s="2">
        <f t="shared" si="126"/>
        <v>32.300280000000001</v>
      </c>
      <c r="E1039" s="2">
        <f t="shared" si="128"/>
        <v>32.32851999999999</v>
      </c>
      <c r="F1039" s="2">
        <f t="shared" si="121"/>
        <v>32.914929999999998</v>
      </c>
      <c r="G1039" s="2">
        <f t="shared" si="123"/>
        <v>33.299754000000007</v>
      </c>
      <c r="H1039" s="2">
        <f t="shared" si="127"/>
        <v>39.938046500000027</v>
      </c>
      <c r="I1039" s="2">
        <f t="array" ref="I1039">SUMPRODUCT(B1023:B1042, (ROW(B1023:B1042)-ROW(B1023)+1)) / (20*21/2)</f>
        <v>32.53273333333334</v>
      </c>
      <c r="J1039" s="2">
        <f t="shared" si="122"/>
        <v>32.727261558543432</v>
      </c>
      <c r="K1039" s="2">
        <f t="shared" si="124"/>
        <v>33.562344993133223</v>
      </c>
    </row>
    <row r="1040" spans="1:11" ht="13.5" x14ac:dyDescent="0.25">
      <c r="A1040" s="3">
        <v>43521</v>
      </c>
      <c r="B1040" s="2">
        <v>32.469700000000003</v>
      </c>
      <c r="C1040" s="2">
        <f t="shared" si="125"/>
        <v>0</v>
      </c>
      <c r="D1040" s="2">
        <f t="shared" si="126"/>
        <v>32.300280000000001</v>
      </c>
      <c r="E1040" s="2">
        <f t="shared" si="128"/>
        <v>32.32851999999999</v>
      </c>
      <c r="F1040" s="2">
        <f t="shared" si="121"/>
        <v>32.858464999999995</v>
      </c>
      <c r="G1040" s="2">
        <f t="shared" si="123"/>
        <v>33.249216000000011</v>
      </c>
      <c r="H1040" s="2">
        <f t="shared" si="127"/>
        <v>39.899534000000031</v>
      </c>
      <c r="I1040" s="2">
        <f t="array" ref="I1040">SUMPRODUCT(B1024:B1043, (ROW(B1024:B1043)-ROW(B1024)+1)) / (20*21/2)</f>
        <v>32.507257619047628</v>
      </c>
      <c r="J1040" s="2">
        <f t="shared" si="122"/>
        <v>32.702731886301201</v>
      </c>
      <c r="K1040" s="2">
        <f t="shared" si="124"/>
        <v>33.519496169873101</v>
      </c>
    </row>
    <row r="1041" spans="1:11" ht="13.5" x14ac:dyDescent="0.25">
      <c r="A1041" s="3">
        <v>43522</v>
      </c>
      <c r="B1041" s="2">
        <v>32.752000000000002</v>
      </c>
      <c r="C1041" s="2">
        <f t="shared" si="125"/>
        <v>0.28229999999999933</v>
      </c>
      <c r="D1041" s="2">
        <f t="shared" si="126"/>
        <v>32.413220000000003</v>
      </c>
      <c r="E1041" s="2">
        <f t="shared" si="128"/>
        <v>32.413220000000003</v>
      </c>
      <c r="F1041" s="2">
        <f t="shared" si="121"/>
        <v>32.788019999999996</v>
      </c>
      <c r="G1041" s="2">
        <f t="shared" si="123"/>
        <v>33.204324000000014</v>
      </c>
      <c r="H1041" s="2">
        <f t="shared" si="127"/>
        <v>39.861061500000027</v>
      </c>
      <c r="I1041" s="2">
        <f t="array" ref="I1041">SUMPRODUCT(B1025:B1044, (ROW(B1025:B1044)-ROW(B1025)+1)) / (20*21/2)</f>
        <v>32.488504285714285</v>
      </c>
      <c r="J1041" s="2">
        <f t="shared" si="122"/>
        <v>32.707424087605851</v>
      </c>
      <c r="K1041" s="2">
        <f t="shared" si="124"/>
        <v>33.489398280858467</v>
      </c>
    </row>
    <row r="1042" spans="1:11" ht="13.5" x14ac:dyDescent="0.25">
      <c r="A1042" s="3">
        <v>43523</v>
      </c>
      <c r="B1042" s="2">
        <v>32.864899999999999</v>
      </c>
      <c r="C1042" s="2">
        <f t="shared" si="125"/>
        <v>0.11289999999999623</v>
      </c>
      <c r="D1042" s="2">
        <f t="shared" si="126"/>
        <v>32.492260000000002</v>
      </c>
      <c r="E1042" s="2">
        <f t="shared" si="128"/>
        <v>32.452739999999999</v>
      </c>
      <c r="F1042" s="2">
        <f t="shared" si="121"/>
        <v>32.737195</v>
      </c>
      <c r="G1042" s="2">
        <f t="shared" si="123"/>
        <v>33.172700000000006</v>
      </c>
      <c r="H1042" s="2">
        <f t="shared" si="127"/>
        <v>39.823153500000018</v>
      </c>
      <c r="I1042" s="2">
        <f t="array" ref="I1042">SUMPRODUCT(B1026:B1045, (ROW(B1026:B1045)-ROW(B1026)+1)) / (20*21/2)</f>
        <v>32.502756190476191</v>
      </c>
      <c r="J1042" s="2">
        <f t="shared" si="122"/>
        <v>32.722421793548151</v>
      </c>
      <c r="K1042" s="2">
        <f t="shared" si="124"/>
        <v>33.464908152197353</v>
      </c>
    </row>
    <row r="1043" spans="1:11" ht="13.5" x14ac:dyDescent="0.25">
      <c r="A1043" s="3">
        <v>43524</v>
      </c>
      <c r="B1043" s="2">
        <v>32.469700000000003</v>
      </c>
      <c r="C1043" s="2">
        <f t="shared" si="125"/>
        <v>-0.39519999999999555</v>
      </c>
      <c r="D1043" s="2">
        <f t="shared" si="126"/>
        <v>32.605200000000004</v>
      </c>
      <c r="E1043" s="2">
        <f t="shared" si="128"/>
        <v>32.452739999999999</v>
      </c>
      <c r="F1043" s="2">
        <f t="shared" si="121"/>
        <v>32.666609999999999</v>
      </c>
      <c r="G1043" s="2">
        <f t="shared" si="123"/>
        <v>33.127582000000011</v>
      </c>
      <c r="H1043" s="2">
        <f t="shared" si="127"/>
        <v>39.782858500000025</v>
      </c>
      <c r="I1043" s="2">
        <f t="array" ref="I1043">SUMPRODUCT(B1027:B1046, (ROW(B1027:B1046)-ROW(B1027)+1)) / (20*21/2)</f>
        <v>32.455101428571439</v>
      </c>
      <c r="J1043" s="2">
        <f t="shared" si="122"/>
        <v>32.698353051305475</v>
      </c>
      <c r="K1043" s="2">
        <f t="shared" si="124"/>
        <v>33.425880381522951</v>
      </c>
    </row>
    <row r="1044" spans="1:11" ht="13.5" x14ac:dyDescent="0.25">
      <c r="A1044" s="3">
        <v>43525</v>
      </c>
      <c r="B1044" s="2">
        <v>32.469700000000003</v>
      </c>
      <c r="C1044" s="2">
        <f t="shared" si="125"/>
        <v>0</v>
      </c>
      <c r="D1044" s="2">
        <f t="shared" si="126"/>
        <v>32.605200000000004</v>
      </c>
      <c r="E1044" s="2">
        <f t="shared" si="128"/>
        <v>32.452739999999991</v>
      </c>
      <c r="F1044" s="2">
        <f t="shared" ref="F1044:F1107" si="129">AVERAGE(B1025:B1044)</f>
        <v>32.599554999999995</v>
      </c>
      <c r="G1044" s="2">
        <f t="shared" si="123"/>
        <v>33.082408000000015</v>
      </c>
      <c r="H1044" s="2">
        <f t="shared" si="127"/>
        <v>39.742700500000026</v>
      </c>
      <c r="I1044" s="2">
        <f t="array" ref="I1044">SUMPRODUCT(B1028:B1047, (ROW(B1028:B1047)-ROW(B1028)+1)) / (20*21/2)</f>
        <v>32.400193333333334</v>
      </c>
      <c r="J1044" s="2">
        <f t="shared" si="122"/>
        <v>32.676576570228761</v>
      </c>
      <c r="K1044" s="2">
        <f t="shared" si="124"/>
        <v>33.388383111659309</v>
      </c>
    </row>
    <row r="1045" spans="1:11" ht="13.5" x14ac:dyDescent="0.25">
      <c r="A1045" s="3">
        <v>43528</v>
      </c>
      <c r="B1045" s="2">
        <v>32.749200000000002</v>
      </c>
      <c r="C1045" s="2">
        <f t="shared" si="125"/>
        <v>0.27949999999999875</v>
      </c>
      <c r="D1045" s="2">
        <f t="shared" si="126"/>
        <v>32.661100000000005</v>
      </c>
      <c r="E1045" s="2">
        <f t="shared" si="128"/>
        <v>32.480690000000003</v>
      </c>
      <c r="F1045" s="2">
        <f t="shared" si="129"/>
        <v>32.546475000000001</v>
      </c>
      <c r="G1045" s="2">
        <f t="shared" si="123"/>
        <v>33.049600000000012</v>
      </c>
      <c r="H1045" s="2">
        <f t="shared" si="127"/>
        <v>39.70174650000002</v>
      </c>
      <c r="I1045" s="2">
        <f t="array" ref="I1045">SUMPRODUCT(B1029:B1048, (ROW(B1029:B1048)-ROW(B1029)+1)) / (20*21/2)</f>
        <v>32.404376666666664</v>
      </c>
      <c r="J1045" s="2">
        <f t="shared" ref="J1045:J1108" si="130">$J$4*B1045+J1044*(1-$J$4)</f>
        <v>32.683493087349831</v>
      </c>
      <c r="K1045" s="2">
        <f t="shared" si="124"/>
        <v>33.363317107280515</v>
      </c>
    </row>
    <row r="1046" spans="1:11" ht="13.5" x14ac:dyDescent="0.25">
      <c r="A1046" s="3">
        <v>43529</v>
      </c>
      <c r="B1046" s="2">
        <v>32.046100000000003</v>
      </c>
      <c r="C1046" s="2">
        <f t="shared" si="125"/>
        <v>-0.70309999999999917</v>
      </c>
      <c r="D1046" s="2">
        <f t="shared" si="126"/>
        <v>32.519919999999999</v>
      </c>
      <c r="E1046" s="2">
        <f t="shared" si="128"/>
        <v>32.466570000000004</v>
      </c>
      <c r="F1046" s="2">
        <f t="shared" si="129"/>
        <v>32.481534999999994</v>
      </c>
      <c r="G1046" s="2">
        <f t="shared" si="123"/>
        <v>33.007134000000015</v>
      </c>
      <c r="H1046" s="2">
        <f t="shared" si="127"/>
        <v>39.658321500000028</v>
      </c>
      <c r="I1046" s="2">
        <f t="array" ref="I1046">SUMPRODUCT(B1030:B1049, (ROW(B1030:B1049)-ROW(B1030)+1)) / (20*21/2)</f>
        <v>32.36956142857143</v>
      </c>
      <c r="J1046" s="2">
        <f t="shared" si="130"/>
        <v>32.622788983792702</v>
      </c>
      <c r="K1046" s="2">
        <f t="shared" si="124"/>
        <v>33.311661534445982</v>
      </c>
    </row>
    <row r="1047" spans="1:11" ht="13.5" x14ac:dyDescent="0.25">
      <c r="A1047" s="3">
        <v>43530</v>
      </c>
      <c r="B1047" s="2">
        <v>31.905000000000001</v>
      </c>
      <c r="C1047" s="2">
        <f t="shared" si="125"/>
        <v>-0.14110000000000156</v>
      </c>
      <c r="D1047" s="2">
        <f t="shared" si="126"/>
        <v>32.327939999999998</v>
      </c>
      <c r="E1047" s="2">
        <f t="shared" si="128"/>
        <v>32.4101</v>
      </c>
      <c r="F1047" s="2">
        <f t="shared" si="129"/>
        <v>32.425774999999994</v>
      </c>
      <c r="G1047" s="2">
        <f t="shared" si="123"/>
        <v>32.968736000000014</v>
      </c>
      <c r="H1047" s="2">
        <f t="shared" si="127"/>
        <v>39.61413450000002</v>
      </c>
      <c r="I1047" s="2">
        <f t="array" ref="I1047">SUMPRODUCT(B1031:B1050, (ROW(B1031:B1050)-ROW(B1031)+1)) / (20*21/2)</f>
        <v>32.319288571428579</v>
      </c>
      <c r="J1047" s="2">
        <f t="shared" si="130"/>
        <v>32.5544281281934</v>
      </c>
      <c r="K1047" s="2">
        <f t="shared" si="124"/>
        <v>33.25649833701673</v>
      </c>
    </row>
    <row r="1048" spans="1:11" ht="13.5" x14ac:dyDescent="0.25">
      <c r="A1048" s="3">
        <v>43531</v>
      </c>
      <c r="B1048" s="2">
        <v>32.469700000000003</v>
      </c>
      <c r="C1048" s="2">
        <f t="shared" si="125"/>
        <v>0.56470000000000198</v>
      </c>
      <c r="D1048" s="2">
        <f t="shared" si="126"/>
        <v>32.327939999999998</v>
      </c>
      <c r="E1048" s="2">
        <f t="shared" si="128"/>
        <v>32.466570000000004</v>
      </c>
      <c r="F1048" s="2">
        <f t="shared" si="129"/>
        <v>32.411659999999998</v>
      </c>
      <c r="G1048" s="2">
        <f t="shared" si="123"/>
        <v>32.94869000000002</v>
      </c>
      <c r="H1048" s="2">
        <f t="shared" si="127"/>
        <v>39.572912500000022</v>
      </c>
      <c r="I1048" s="2">
        <f t="array" ref="I1048">SUMPRODUCT(B1032:B1051, (ROW(B1032:B1051)-ROW(B1032)+1)) / (20*21/2)</f>
        <v>32.250459523809532</v>
      </c>
      <c r="J1048" s="2">
        <f t="shared" si="130"/>
        <v>32.546358782651176</v>
      </c>
      <c r="K1048" s="2">
        <f t="shared" si="124"/>
        <v>33.225643500270976</v>
      </c>
    </row>
    <row r="1049" spans="1:11" ht="13.5" x14ac:dyDescent="0.25">
      <c r="A1049" s="3">
        <v>43532</v>
      </c>
      <c r="B1049" s="2">
        <v>32.046100000000003</v>
      </c>
      <c r="C1049" s="2">
        <f t="shared" si="125"/>
        <v>-0.42360000000000042</v>
      </c>
      <c r="D1049" s="2">
        <f t="shared" si="126"/>
        <v>32.243220000000001</v>
      </c>
      <c r="E1049" s="2">
        <f t="shared" si="128"/>
        <v>32.424210000000002</v>
      </c>
      <c r="F1049" s="2">
        <f t="shared" si="129"/>
        <v>32.376364999999993</v>
      </c>
      <c r="G1049" s="2">
        <f t="shared" si="123"/>
        <v>32.911984000000018</v>
      </c>
      <c r="H1049" s="2">
        <f t="shared" si="127"/>
        <v>39.529516000000015</v>
      </c>
      <c r="I1049" s="2">
        <f t="array" ref="I1049">SUMPRODUCT(B1033:B1052, (ROW(B1033:B1052)-ROW(B1033)+1)) / (20*21/2)</f>
        <v>32.102308571428566</v>
      </c>
      <c r="J1049" s="2">
        <f t="shared" si="130"/>
        <v>32.49871508906535</v>
      </c>
      <c r="K1049" s="2">
        <f t="shared" si="124"/>
        <v>33.179386892417213</v>
      </c>
    </row>
    <row r="1050" spans="1:11" ht="13.5" x14ac:dyDescent="0.25">
      <c r="A1050" s="3">
        <v>43535</v>
      </c>
      <c r="B1050" s="2">
        <v>31.848500000000001</v>
      </c>
      <c r="C1050" s="2">
        <f t="shared" si="125"/>
        <v>-0.19760000000000133</v>
      </c>
      <c r="D1050" s="2">
        <f t="shared" si="126"/>
        <v>32.063079999999999</v>
      </c>
      <c r="E1050" s="2">
        <f t="shared" si="128"/>
        <v>32.362090000000009</v>
      </c>
      <c r="F1050" s="2">
        <f t="shared" si="129"/>
        <v>32.345304999999996</v>
      </c>
      <c r="G1050" s="2">
        <f t="shared" si="123"/>
        <v>32.871382000000018</v>
      </c>
      <c r="H1050" s="2">
        <f t="shared" si="127"/>
        <v>39.485470500000012</v>
      </c>
      <c r="I1050" s="2">
        <f t="array" ref="I1050">SUMPRODUCT(B1034:B1053, (ROW(B1034:B1053)-ROW(B1034)+1)) / (20*21/2)</f>
        <v>32.012510476190478</v>
      </c>
      <c r="J1050" s="2">
        <f t="shared" si="130"/>
        <v>32.436789842487698</v>
      </c>
      <c r="K1050" s="2">
        <f t="shared" si="124"/>
        <v>33.127195249577326</v>
      </c>
    </row>
    <row r="1051" spans="1:11" ht="13.5" x14ac:dyDescent="0.25">
      <c r="A1051" s="3">
        <v>43536</v>
      </c>
      <c r="B1051" s="2">
        <v>31.622599999999998</v>
      </c>
      <c r="C1051" s="2">
        <f t="shared" si="125"/>
        <v>-0.22590000000000288</v>
      </c>
      <c r="D1051" s="2">
        <f t="shared" si="126"/>
        <v>31.978380000000005</v>
      </c>
      <c r="E1051" s="2">
        <f t="shared" si="128"/>
        <v>32.24915</v>
      </c>
      <c r="F1051" s="2">
        <f t="shared" si="129"/>
        <v>32.331184999999998</v>
      </c>
      <c r="G1051" s="2">
        <f t="shared" si="123"/>
        <v>32.825020000000016</v>
      </c>
      <c r="H1051" s="2">
        <f t="shared" si="127"/>
        <v>39.440295500000019</v>
      </c>
      <c r="I1051" s="2">
        <f t="array" ref="I1051">SUMPRODUCT(B1035:B1054, (ROW(B1035:B1054)-ROW(B1035)+1)) / (20*21/2)</f>
        <v>31.868293809523809</v>
      </c>
      <c r="J1051" s="2">
        <f t="shared" si="130"/>
        <v>32.359247952726967</v>
      </c>
      <c r="K1051" s="2">
        <f t="shared" si="124"/>
        <v>33.068191514299784</v>
      </c>
    </row>
    <row r="1052" spans="1:11" ht="13.5" x14ac:dyDescent="0.25">
      <c r="A1052" s="3">
        <v>43537</v>
      </c>
      <c r="B1052" s="2">
        <v>30.775600000000001</v>
      </c>
      <c r="C1052" s="2">
        <f t="shared" si="125"/>
        <v>-0.84699999999999775</v>
      </c>
      <c r="D1052" s="2">
        <f t="shared" si="126"/>
        <v>31.752500000000005</v>
      </c>
      <c r="E1052" s="2">
        <f t="shared" si="128"/>
        <v>32.040219999999998</v>
      </c>
      <c r="F1052" s="2">
        <f t="shared" si="129"/>
        <v>32.246480000000005</v>
      </c>
      <c r="G1052" s="2">
        <f t="shared" si="123"/>
        <v>32.765728000000017</v>
      </c>
      <c r="H1052" s="2">
        <f t="shared" si="127"/>
        <v>39.390179500000016</v>
      </c>
      <c r="I1052" s="2">
        <f t="array" ref="I1052">SUMPRODUCT(B1036:B1055, (ROW(B1036:B1055)-ROW(B1036)+1)) / (20*21/2)</f>
        <v>31.755761904761904</v>
      </c>
      <c r="J1052" s="2">
        <f t="shared" si="130"/>
        <v>32.208424338181544</v>
      </c>
      <c r="K1052" s="2">
        <f t="shared" si="124"/>
        <v>32.978285964719404</v>
      </c>
    </row>
    <row r="1053" spans="1:11" ht="13.5" x14ac:dyDescent="0.25">
      <c r="A1053" s="3">
        <v>43538</v>
      </c>
      <c r="B1053" s="2">
        <v>31.303599999999999</v>
      </c>
      <c r="C1053" s="2">
        <f t="shared" si="125"/>
        <v>0.52799999999999869</v>
      </c>
      <c r="D1053" s="2">
        <f t="shared" si="126"/>
        <v>31.519279999999998</v>
      </c>
      <c r="E1053" s="2">
        <f t="shared" si="128"/>
        <v>31.923610000000004</v>
      </c>
      <c r="F1053" s="2">
        <f t="shared" si="129"/>
        <v>32.188175000000001</v>
      </c>
      <c r="G1053" s="2">
        <f t="shared" si="123"/>
        <v>32.725466000000011</v>
      </c>
      <c r="H1053" s="2">
        <f t="shared" si="127"/>
        <v>39.342138500000011</v>
      </c>
      <c r="I1053" s="2">
        <f t="array" ref="I1053">SUMPRODUCT(B1037:B1056, (ROW(B1037:B1056)-ROW(B1037)+1)) / (20*21/2)</f>
        <v>31.650624761904766</v>
      </c>
      <c r="J1053" s="2">
        <f t="shared" si="130"/>
        <v>32.122250591688065</v>
      </c>
      <c r="K1053" s="2">
        <f t="shared" si="124"/>
        <v>32.912612005318643</v>
      </c>
    </row>
    <row r="1054" spans="1:11" ht="13.5" x14ac:dyDescent="0.25">
      <c r="A1054" s="3">
        <v>43539</v>
      </c>
      <c r="B1054" s="2">
        <v>30.6739</v>
      </c>
      <c r="C1054" s="2">
        <f t="shared" si="125"/>
        <v>-0.6296999999999997</v>
      </c>
      <c r="D1054" s="2">
        <f t="shared" si="126"/>
        <v>31.24484</v>
      </c>
      <c r="E1054" s="2">
        <f t="shared" si="128"/>
        <v>31.744030000000002</v>
      </c>
      <c r="F1054" s="2">
        <f t="shared" si="129"/>
        <v>32.098384999999993</v>
      </c>
      <c r="G1054" s="2">
        <f t="shared" si="123"/>
        <v>32.673458000000011</v>
      </c>
      <c r="H1054" s="2">
        <f t="shared" si="127"/>
        <v>39.290949000000012</v>
      </c>
      <c r="I1054" s="2">
        <f t="array" ref="I1054">SUMPRODUCT(B1038:B1057, (ROW(B1038:B1057)-ROW(B1038)+1)) / (20*21/2)</f>
        <v>31.618756666666666</v>
      </c>
      <c r="J1054" s="2">
        <f t="shared" si="130"/>
        <v>31.984312440098726</v>
      </c>
      <c r="K1054" s="2">
        <f t="shared" si="124"/>
        <v>32.82481937765909</v>
      </c>
    </row>
    <row r="1055" spans="1:11" ht="13.5" x14ac:dyDescent="0.25">
      <c r="A1055" s="3">
        <v>43542</v>
      </c>
      <c r="B1055" s="2">
        <v>30.916799999999999</v>
      </c>
      <c r="C1055" s="2">
        <f t="shared" si="125"/>
        <v>0.24289999999999878</v>
      </c>
      <c r="D1055" s="2">
        <f t="shared" si="126"/>
        <v>31.058500000000002</v>
      </c>
      <c r="E1055" s="2">
        <f t="shared" si="128"/>
        <v>31.560790000000004</v>
      </c>
      <c r="F1055" s="2">
        <f t="shared" si="129"/>
        <v>32.020740000000004</v>
      </c>
      <c r="G1055" s="2">
        <f t="shared" si="123"/>
        <v>32.631108000000005</v>
      </c>
      <c r="H1055" s="2">
        <f t="shared" si="127"/>
        <v>39.240974000000016</v>
      </c>
      <c r="I1055" s="2">
        <f t="array" ref="I1055">SUMPRODUCT(B1039:B1058, (ROW(B1039:B1058)-ROW(B1039)+1)) / (20*21/2)</f>
        <v>31.698484285714287</v>
      </c>
      <c r="J1055" s="2">
        <f t="shared" si="130"/>
        <v>31.882644588660753</v>
      </c>
      <c r="K1055" s="2">
        <f t="shared" si="124"/>
        <v>32.749995088339126</v>
      </c>
    </row>
    <row r="1056" spans="1:11" ht="13.5" x14ac:dyDescent="0.25">
      <c r="A1056" s="3">
        <v>43543</v>
      </c>
      <c r="B1056" s="2">
        <v>30.916799999999999</v>
      </c>
      <c r="C1056" s="2">
        <f t="shared" si="125"/>
        <v>0</v>
      </c>
      <c r="D1056" s="2">
        <f t="shared" si="126"/>
        <v>30.917340000000003</v>
      </c>
      <c r="E1056" s="2">
        <f t="shared" si="128"/>
        <v>31.447860000000002</v>
      </c>
      <c r="F1056" s="2">
        <f t="shared" si="129"/>
        <v>31.957214999999998</v>
      </c>
      <c r="G1056" s="2">
        <f t="shared" si="123"/>
        <v>32.605642000000003</v>
      </c>
      <c r="H1056" s="2">
        <f t="shared" si="127"/>
        <v>39.190858000000013</v>
      </c>
      <c r="I1056" s="2">
        <f t="array" ref="I1056">SUMPRODUCT(B1040:B1059, (ROW(B1040:B1059)-ROW(B1040)+1)) / (20*21/2)</f>
        <v>31.879045238095241</v>
      </c>
      <c r="J1056" s="2">
        <f t="shared" si="130"/>
        <v>31.790659389740682</v>
      </c>
      <c r="K1056" s="2">
        <f t="shared" si="124"/>
        <v>32.678105084874844</v>
      </c>
    </row>
    <row r="1057" spans="1:11" ht="13.5" x14ac:dyDescent="0.25">
      <c r="A1057" s="3">
        <v>43545</v>
      </c>
      <c r="B1057" s="2">
        <v>31.622599999999998</v>
      </c>
      <c r="C1057" s="2">
        <f t="shared" si="125"/>
        <v>0.70579999999999998</v>
      </c>
      <c r="D1057" s="2">
        <f t="shared" si="126"/>
        <v>31.086739999999999</v>
      </c>
      <c r="E1057" s="2">
        <f t="shared" si="128"/>
        <v>31.419619999999998</v>
      </c>
      <c r="F1057" s="2">
        <f t="shared" si="129"/>
        <v>31.914859999999997</v>
      </c>
      <c r="G1057" s="2">
        <f t="shared" si="123"/>
        <v>32.588699999999996</v>
      </c>
      <c r="H1057" s="2">
        <f t="shared" si="127"/>
        <v>39.144835500000006</v>
      </c>
      <c r="I1057" s="2">
        <f t="array" ref="I1057">SUMPRODUCT(B1041:B1060, (ROW(B1041:B1060)-ROW(B1041)+1)) / (20*21/2)</f>
        <v>32.001932857142855</v>
      </c>
      <c r="J1057" s="2">
        <f t="shared" si="130"/>
        <v>31.774653733574905</v>
      </c>
      <c r="K1057" s="2">
        <f t="shared" si="124"/>
        <v>32.636712728605239</v>
      </c>
    </row>
    <row r="1058" spans="1:11" ht="13.5" x14ac:dyDescent="0.25">
      <c r="A1058" s="3">
        <v>43546</v>
      </c>
      <c r="B1058" s="2">
        <v>32.752000000000002</v>
      </c>
      <c r="C1058" s="2">
        <f t="shared" si="125"/>
        <v>1.129400000000004</v>
      </c>
      <c r="D1058" s="2">
        <f t="shared" si="126"/>
        <v>31.376420000000003</v>
      </c>
      <c r="E1058" s="2">
        <f t="shared" si="128"/>
        <v>31.447849999999999</v>
      </c>
      <c r="F1058" s="2">
        <f t="shared" si="129"/>
        <v>31.957209999999996</v>
      </c>
      <c r="G1058" s="2">
        <f t="shared" si="123"/>
        <v>32.611231999999994</v>
      </c>
      <c r="H1058" s="2">
        <f t="shared" si="127"/>
        <v>39.103895500000014</v>
      </c>
      <c r="I1058" s="2">
        <f t="array" ref="I1058">SUMPRODUCT(B1042:B1061, (ROW(B1042:B1061)-ROW(B1042)+1)) / (20*21/2)</f>
        <v>32.1261680952381</v>
      </c>
      <c r="J1058" s="2">
        <f t="shared" si="130"/>
        <v>31.867734330377296</v>
      </c>
      <c r="K1058" s="2">
        <f t="shared" si="124"/>
        <v>32.641233798071703</v>
      </c>
    </row>
    <row r="1059" spans="1:11" ht="13.5" x14ac:dyDescent="0.25">
      <c r="A1059" s="3">
        <v>43549</v>
      </c>
      <c r="B1059" s="2">
        <v>33.853099999999998</v>
      </c>
      <c r="C1059" s="2">
        <f t="shared" si="125"/>
        <v>1.1010999999999953</v>
      </c>
      <c r="D1059" s="2">
        <f t="shared" si="126"/>
        <v>32.012260000000005</v>
      </c>
      <c r="E1059" s="2">
        <f t="shared" si="128"/>
        <v>31.628549999999997</v>
      </c>
      <c r="F1059" s="2">
        <f t="shared" si="129"/>
        <v>32.026380000000003</v>
      </c>
      <c r="G1059" s="2">
        <f t="shared" si="123"/>
        <v>32.661546000000001</v>
      </c>
      <c r="H1059" s="2">
        <f t="shared" si="127"/>
        <v>39.068461000000013</v>
      </c>
      <c r="I1059" s="2">
        <f t="array" ref="I1059">SUMPRODUCT(B1043:B1062, (ROW(B1043:B1062)-ROW(B1043)+1)) / (20*21/2)</f>
        <v>32.214902380952381</v>
      </c>
      <c r="J1059" s="2">
        <f t="shared" si="130"/>
        <v>32.056816775103265</v>
      </c>
      <c r="K1059" s="2">
        <f t="shared" si="124"/>
        <v>32.688757962853209</v>
      </c>
    </row>
    <row r="1060" spans="1:11" ht="13.5" x14ac:dyDescent="0.25">
      <c r="A1060" s="3">
        <v>43550</v>
      </c>
      <c r="B1060" s="2">
        <v>33.316699999999997</v>
      </c>
      <c r="C1060" s="2">
        <f t="shared" si="125"/>
        <v>-0.53640000000000043</v>
      </c>
      <c r="D1060" s="2">
        <f t="shared" si="126"/>
        <v>32.492239999999995</v>
      </c>
      <c r="E1060" s="2">
        <f t="shared" si="128"/>
        <v>31.775369999999999</v>
      </c>
      <c r="F1060" s="2">
        <f t="shared" si="129"/>
        <v>32.068730000000002</v>
      </c>
      <c r="G1060" s="2">
        <f t="shared" si="123"/>
        <v>32.689779999999999</v>
      </c>
      <c r="H1060" s="2">
        <f t="shared" si="127"/>
        <v>39.030344500000012</v>
      </c>
      <c r="I1060" s="2">
        <f t="array" ref="I1060">SUMPRODUCT(B1044:B1063, (ROW(B1044:B1063)-ROW(B1044)+1)) / (20*21/2)</f>
        <v>32.276224285714285</v>
      </c>
      <c r="J1060" s="2">
        <f t="shared" si="130"/>
        <v>32.176805653664857</v>
      </c>
      <c r="K1060" s="2">
        <f t="shared" si="124"/>
        <v>32.713383140780536</v>
      </c>
    </row>
    <row r="1061" spans="1:11" ht="13.5" x14ac:dyDescent="0.25">
      <c r="A1061" s="3">
        <v>43551</v>
      </c>
      <c r="B1061" s="2">
        <v>33.373199999999997</v>
      </c>
      <c r="C1061" s="2">
        <f t="shared" si="125"/>
        <v>5.6499999999999773E-2</v>
      </c>
      <c r="D1061" s="2">
        <f t="shared" si="126"/>
        <v>32.983519999999999</v>
      </c>
      <c r="E1061" s="2">
        <f t="shared" si="128"/>
        <v>31.950430000000004</v>
      </c>
      <c r="F1061" s="2">
        <f t="shared" si="129"/>
        <v>32.099789999999999</v>
      </c>
      <c r="G1061" s="2">
        <f t="shared" si="123"/>
        <v>32.723097999999993</v>
      </c>
      <c r="H1061" s="2">
        <f t="shared" si="127"/>
        <v>38.992934000000012</v>
      </c>
      <c r="I1061" s="2">
        <f t="array" ref="I1061">SUMPRODUCT(B1045:B1064, (ROW(B1045:B1064)-ROW(B1045)+1)) / (20*21/2)</f>
        <v>32.363087619047619</v>
      </c>
      <c r="J1061" s="2">
        <f t="shared" si="130"/>
        <v>32.290747972363441</v>
      </c>
      <c r="K1061" s="2">
        <f t="shared" si="124"/>
        <v>32.739258311730318</v>
      </c>
    </row>
    <row r="1062" spans="1:11" ht="13.5" x14ac:dyDescent="0.25">
      <c r="A1062" s="3">
        <v>43552</v>
      </c>
      <c r="B1062" s="2">
        <v>33.031500000000001</v>
      </c>
      <c r="C1062" s="2">
        <f t="shared" si="125"/>
        <v>-0.3416999999999959</v>
      </c>
      <c r="D1062" s="2">
        <f t="shared" si="126"/>
        <v>33.265299999999996</v>
      </c>
      <c r="E1062" s="2">
        <f t="shared" si="128"/>
        <v>32.176020000000001</v>
      </c>
      <c r="F1062" s="2">
        <f t="shared" si="129"/>
        <v>32.10812</v>
      </c>
      <c r="G1062" s="2">
        <f t="shared" si="123"/>
        <v>32.730607999999997</v>
      </c>
      <c r="H1062" s="2">
        <f t="shared" si="127"/>
        <v>38.953391500000016</v>
      </c>
      <c r="I1062" s="2">
        <f t="array" ref="I1062">SUMPRODUCT(B1046:B1065, (ROW(B1046:B1065)-ROW(B1046)+1)) / (20*21/2)</f>
        <v>32.42037666666667</v>
      </c>
      <c r="J1062" s="2">
        <f t="shared" si="130"/>
        <v>32.361295784519307</v>
      </c>
      <c r="K1062" s="2">
        <f t="shared" si="124"/>
        <v>32.750718770093833</v>
      </c>
    </row>
    <row r="1063" spans="1:11" ht="13.5" x14ac:dyDescent="0.25">
      <c r="A1063" s="3">
        <v>43553</v>
      </c>
      <c r="B1063" s="2">
        <v>32.752000000000002</v>
      </c>
      <c r="C1063" s="2">
        <f t="shared" si="125"/>
        <v>-0.27949999999999875</v>
      </c>
      <c r="D1063" s="2">
        <f t="shared" si="126"/>
        <v>33.265300000000003</v>
      </c>
      <c r="E1063" s="2">
        <f t="shared" si="128"/>
        <v>32.320860000000003</v>
      </c>
      <c r="F1063" s="2">
        <f t="shared" si="129"/>
        <v>32.122235000000003</v>
      </c>
      <c r="G1063" s="2">
        <f t="shared" si="123"/>
        <v>32.710843999999994</v>
      </c>
      <c r="H1063" s="2">
        <f t="shared" si="127"/>
        <v>38.911731500000016</v>
      </c>
      <c r="I1063" s="2">
        <f t="array" ref="I1063">SUMPRODUCT(B1047:B1066, (ROW(B1047:B1066)-ROW(B1047)+1)) / (20*21/2)</f>
        <v>32.496204761904757</v>
      </c>
      <c r="J1063" s="2">
        <f t="shared" si="130"/>
        <v>32.398505709803182</v>
      </c>
      <c r="K1063" s="2">
        <f t="shared" si="124"/>
        <v>32.750769014403879</v>
      </c>
    </row>
    <row r="1064" spans="1:11" ht="13.5" x14ac:dyDescent="0.25">
      <c r="A1064" s="3">
        <v>43556</v>
      </c>
      <c r="B1064" s="2">
        <v>33.034300000000002</v>
      </c>
      <c r="C1064" s="2">
        <f t="shared" si="125"/>
        <v>0.28229999999999933</v>
      </c>
      <c r="D1064" s="2">
        <f t="shared" si="126"/>
        <v>33.10154</v>
      </c>
      <c r="E1064" s="2">
        <f t="shared" si="128"/>
        <v>32.556900000000006</v>
      </c>
      <c r="F1064" s="2">
        <f t="shared" si="129"/>
        <v>32.150465000000004</v>
      </c>
      <c r="G1064" s="2">
        <f t="shared" si="123"/>
        <v>32.682607999999995</v>
      </c>
      <c r="H1064" s="2">
        <f t="shared" si="127"/>
        <v>38.872739500000016</v>
      </c>
      <c r="I1064" s="2">
        <f t="array" ref="I1064">SUMPRODUCT(B1048:B1067, (ROW(B1048:B1067)-ROW(B1048)+1)) / (20*21/2)</f>
        <v>32.616419999999998</v>
      </c>
      <c r="J1064" s="2">
        <f t="shared" si="130"/>
        <v>32.459057546964786</v>
      </c>
      <c r="K1064" s="2">
        <f t="shared" si="124"/>
        <v>32.761887876584119</v>
      </c>
    </row>
    <row r="1065" spans="1:11" ht="13.5" x14ac:dyDescent="0.25">
      <c r="A1065" s="3">
        <v>43557</v>
      </c>
      <c r="B1065" s="2">
        <v>32.752000000000002</v>
      </c>
      <c r="C1065" s="2">
        <f t="shared" si="125"/>
        <v>-0.28229999999999933</v>
      </c>
      <c r="D1065" s="2">
        <f t="shared" si="126"/>
        <v>32.988600000000005</v>
      </c>
      <c r="E1065" s="2">
        <f t="shared" si="128"/>
        <v>32.74042</v>
      </c>
      <c r="F1065" s="2">
        <f t="shared" si="129"/>
        <v>32.150604999999999</v>
      </c>
      <c r="G1065" s="2">
        <f t="shared" si="123"/>
        <v>32.648839999999993</v>
      </c>
      <c r="H1065" s="2">
        <f t="shared" si="127"/>
        <v>38.831799500000017</v>
      </c>
      <c r="I1065" s="2">
        <f t="array" ref="I1065">SUMPRODUCT(B1049:B1068, (ROW(B1049:B1068)-ROW(B1049)+1)) / (20*21/2)</f>
        <v>32.715792857142858</v>
      </c>
      <c r="J1065" s="2">
        <f t="shared" si="130"/>
        <v>32.486956828206232</v>
      </c>
      <c r="K1065" s="2">
        <f t="shared" si="124"/>
        <v>32.761500116718075</v>
      </c>
    </row>
    <row r="1066" spans="1:11" ht="13.5" x14ac:dyDescent="0.25">
      <c r="A1066" s="3">
        <v>43558</v>
      </c>
      <c r="B1066" s="2">
        <v>32.946800000000003</v>
      </c>
      <c r="C1066" s="2">
        <f t="shared" si="125"/>
        <v>0.19480000000000075</v>
      </c>
      <c r="D1066" s="2">
        <f t="shared" si="126"/>
        <v>32.903320000000001</v>
      </c>
      <c r="E1066" s="2">
        <f t="shared" si="128"/>
        <v>32.943420000000003</v>
      </c>
      <c r="F1066" s="2">
        <f t="shared" si="129"/>
        <v>32.195640000000004</v>
      </c>
      <c r="G1066" s="2">
        <f t="shared" si="123"/>
        <v>32.618853999999992</v>
      </c>
      <c r="H1066" s="2">
        <f t="shared" si="127"/>
        <v>38.792017000000016</v>
      </c>
      <c r="I1066" s="2">
        <f t="array" ref="I1066">SUMPRODUCT(B1050:B1069, (ROW(B1050:B1069)-ROW(B1050)+1)) / (20*21/2)</f>
        <v>32.727770476190479</v>
      </c>
      <c r="J1066" s="2">
        <f t="shared" si="130"/>
        <v>32.530751415996114</v>
      </c>
      <c r="K1066" s="2">
        <f t="shared" si="124"/>
        <v>32.768766778807567</v>
      </c>
    </row>
    <row r="1067" spans="1:11" ht="13.5" x14ac:dyDescent="0.25">
      <c r="A1067" s="3">
        <v>43559</v>
      </c>
      <c r="B1067" s="2">
        <v>33.457900000000002</v>
      </c>
      <c r="C1067" s="2">
        <f t="shared" si="125"/>
        <v>0.511099999999999</v>
      </c>
      <c r="D1067" s="2">
        <f t="shared" si="126"/>
        <v>32.988600000000005</v>
      </c>
      <c r="E1067" s="2">
        <f t="shared" si="128"/>
        <v>33.126950000000001</v>
      </c>
      <c r="F1067" s="2">
        <f t="shared" si="129"/>
        <v>32.273285000000001</v>
      </c>
      <c r="G1067" s="2">
        <f t="shared" si="123"/>
        <v>32.608125999999992</v>
      </c>
      <c r="H1067" s="2">
        <f t="shared" si="127"/>
        <v>38.754606500000016</v>
      </c>
      <c r="I1067" s="2">
        <f t="array" ref="I1067">SUMPRODUCT(B1051:B1070, (ROW(B1051:B1070)-ROW(B1051)+1)) / (20*21/2)</f>
        <v>32.740560952380953</v>
      </c>
      <c r="J1067" s="2">
        <f t="shared" si="130"/>
        <v>32.619051281139342</v>
      </c>
      <c r="K1067" s="2">
        <f t="shared" si="124"/>
        <v>32.795791611011197</v>
      </c>
    </row>
    <row r="1068" spans="1:11" ht="13.5" x14ac:dyDescent="0.25">
      <c r="A1068" s="3">
        <v>43560</v>
      </c>
      <c r="B1068" s="2">
        <v>33.316699999999997</v>
      </c>
      <c r="C1068" s="2">
        <f t="shared" si="125"/>
        <v>-0.14120000000000488</v>
      </c>
      <c r="D1068" s="2">
        <f t="shared" si="126"/>
        <v>33.10154</v>
      </c>
      <c r="E1068" s="2">
        <f t="shared" si="128"/>
        <v>33.183419999999998</v>
      </c>
      <c r="F1068" s="2">
        <f t="shared" si="129"/>
        <v>32.315635</v>
      </c>
      <c r="G1068" s="2">
        <f t="shared" si="123"/>
        <v>32.608125999999992</v>
      </c>
      <c r="H1068" s="2">
        <f t="shared" si="127"/>
        <v>38.712255000000013</v>
      </c>
      <c r="I1068" s="2">
        <f t="array" ref="I1068">SUMPRODUCT(B1052:B1071, (ROW(B1052:B1071)-ROW(B1052)+1)) / (20*21/2)</f>
        <v>32.750393333333335</v>
      </c>
      <c r="J1068" s="2">
        <f t="shared" si="130"/>
        <v>32.685494016268926</v>
      </c>
      <c r="K1068" s="2">
        <f t="shared" si="124"/>
        <v>32.81621939097154</v>
      </c>
    </row>
    <row r="1069" spans="1:11" ht="13.5" x14ac:dyDescent="0.25">
      <c r="A1069" s="3">
        <v>43563</v>
      </c>
      <c r="B1069" s="2">
        <v>32.441400000000002</v>
      </c>
      <c r="C1069" s="2">
        <f t="shared" si="125"/>
        <v>-0.87529999999999575</v>
      </c>
      <c r="D1069" s="2">
        <f t="shared" si="126"/>
        <v>32.982960000000006</v>
      </c>
      <c r="E1069" s="2">
        <f t="shared" si="128"/>
        <v>33.042249999999996</v>
      </c>
      <c r="F1069" s="2">
        <f t="shared" si="129"/>
        <v>32.3354</v>
      </c>
      <c r="G1069" s="2">
        <f t="shared" si="123"/>
        <v>32.584973999999995</v>
      </c>
      <c r="H1069" s="2">
        <f t="shared" si="127"/>
        <v>38.662138500000012</v>
      </c>
      <c r="I1069" s="2">
        <f t="array" ref="I1069">SUMPRODUCT(B1053:B1072, (ROW(B1053:B1072)-ROW(B1053)+1)) / (20*21/2)</f>
        <v>32.75349666666667</v>
      </c>
      <c r="J1069" s="2">
        <f t="shared" si="130"/>
        <v>32.662246967100458</v>
      </c>
      <c r="K1069" s="2">
        <f t="shared" si="124"/>
        <v>32.801520591325598</v>
      </c>
    </row>
    <row r="1070" spans="1:11" ht="13.5" x14ac:dyDescent="0.25">
      <c r="A1070" s="3">
        <v>43565</v>
      </c>
      <c r="B1070" s="2">
        <v>32.469700000000003</v>
      </c>
      <c r="C1070" s="2">
        <f t="shared" si="125"/>
        <v>2.8300000000001546E-2</v>
      </c>
      <c r="D1070" s="2">
        <f t="shared" si="126"/>
        <v>32.926499999999997</v>
      </c>
      <c r="E1070" s="2">
        <f t="shared" si="128"/>
        <v>32.957549999999998</v>
      </c>
      <c r="F1070" s="2">
        <f t="shared" si="129"/>
        <v>32.366460000000004</v>
      </c>
      <c r="G1070" s="2">
        <f t="shared" si="123"/>
        <v>32.562387999999999</v>
      </c>
      <c r="H1070" s="2">
        <f t="shared" si="127"/>
        <v>38.605881500000017</v>
      </c>
      <c r="I1070" s="2">
        <f t="array" ref="I1070">SUMPRODUCT(B1054:B1073, (ROW(B1054:B1073)-ROW(B1054)+1)) / (20*21/2)</f>
        <v>32.750819999999997</v>
      </c>
      <c r="J1070" s="2">
        <f t="shared" si="130"/>
        <v>32.643909160709939</v>
      </c>
      <c r="K1070" s="2">
        <f t="shared" si="124"/>
        <v>32.788508019116755</v>
      </c>
    </row>
    <row r="1071" spans="1:11" ht="13.5" x14ac:dyDescent="0.25">
      <c r="A1071" s="3">
        <v>43566</v>
      </c>
      <c r="B1071" s="2">
        <v>32.469700000000003</v>
      </c>
      <c r="C1071" s="2">
        <f t="shared" si="125"/>
        <v>0</v>
      </c>
      <c r="D1071" s="2">
        <f t="shared" si="126"/>
        <v>32.83108</v>
      </c>
      <c r="E1071" s="2">
        <f t="shared" si="128"/>
        <v>32.867199999999997</v>
      </c>
      <c r="F1071" s="2">
        <f t="shared" si="129"/>
        <v>32.408815000000004</v>
      </c>
      <c r="G1071" s="2">
        <f t="shared" si="123"/>
        <v>32.528564000000003</v>
      </c>
      <c r="H1071" s="2">
        <f t="shared" si="127"/>
        <v>38.549540000000015</v>
      </c>
      <c r="I1071" s="2">
        <f t="array" ref="I1071">SUMPRODUCT(B1055:B1074, (ROW(B1055:B1074)-ROW(B1055)+1)) / (20*21/2)</f>
        <v>32.743160476190482</v>
      </c>
      <c r="J1071" s="2">
        <f t="shared" si="130"/>
        <v>32.627317812070899</v>
      </c>
      <c r="K1071" s="2">
        <f t="shared" si="124"/>
        <v>32.776005743857276</v>
      </c>
    </row>
    <row r="1072" spans="1:11" ht="13.5" x14ac:dyDescent="0.25">
      <c r="A1072" s="3">
        <v>43567</v>
      </c>
      <c r="B1072" s="2">
        <v>32.441400000000002</v>
      </c>
      <c r="C1072" s="2">
        <f t="shared" si="125"/>
        <v>-2.8300000000001546E-2</v>
      </c>
      <c r="D1072" s="2">
        <f t="shared" si="126"/>
        <v>32.627779999999994</v>
      </c>
      <c r="E1072" s="2">
        <f t="shared" si="128"/>
        <v>32.808189999999996</v>
      </c>
      <c r="F1072" s="2">
        <f t="shared" si="129"/>
        <v>32.492105000000002</v>
      </c>
      <c r="G1072" s="2">
        <f t="shared" si="123"/>
        <v>32.499763999999999</v>
      </c>
      <c r="H1072" s="2">
        <f t="shared" si="127"/>
        <v>38.492930000000008</v>
      </c>
      <c r="I1072" s="2">
        <f t="array" ref="I1072">SUMPRODUCT(B1056:B1075, (ROW(B1056:B1075)-ROW(B1056)+1)) / (20*21/2)</f>
        <v>32.740387619047624</v>
      </c>
      <c r="J1072" s="2">
        <f t="shared" si="130"/>
        <v>32.609611353778433</v>
      </c>
      <c r="K1072" s="2">
        <f t="shared" si="124"/>
        <v>32.76288394998052</v>
      </c>
    </row>
    <row r="1073" spans="1:11" ht="13.5" x14ac:dyDescent="0.25">
      <c r="A1073" s="3">
        <v>43570</v>
      </c>
      <c r="B1073" s="2">
        <v>32.463999999999999</v>
      </c>
      <c r="C1073" s="2">
        <f t="shared" si="125"/>
        <v>2.2599999999997067E-2</v>
      </c>
      <c r="D1073" s="2">
        <f t="shared" si="126"/>
        <v>32.457239999999999</v>
      </c>
      <c r="E1073" s="2">
        <f t="shared" si="128"/>
        <v>32.779389999999992</v>
      </c>
      <c r="F1073" s="2">
        <f t="shared" si="129"/>
        <v>32.550125000000001</v>
      </c>
      <c r="G1073" s="2">
        <f t="shared" si="123"/>
        <v>32.471415999999998</v>
      </c>
      <c r="H1073" s="2">
        <f t="shared" si="127"/>
        <v>38.432903500000009</v>
      </c>
      <c r="I1073" s="2">
        <f t="array" ref="I1073">SUMPRODUCT(B1057:B1076, (ROW(B1057:B1076)-ROW(B1057)+1)) / (20*21/2)</f>
        <v>32.716110000000008</v>
      </c>
      <c r="J1073" s="2">
        <f t="shared" si="130"/>
        <v>32.595743605799534</v>
      </c>
      <c r="K1073" s="2">
        <f t="shared" si="124"/>
        <v>32.751163010765602</v>
      </c>
    </row>
    <row r="1074" spans="1:11" ht="13.5" x14ac:dyDescent="0.25">
      <c r="A1074" s="3">
        <v>43571</v>
      </c>
      <c r="B1074" s="2">
        <v>32.469700000000003</v>
      </c>
      <c r="C1074" s="2">
        <f t="shared" si="125"/>
        <v>5.7000000000044793E-3</v>
      </c>
      <c r="D1074" s="2">
        <f t="shared" si="126"/>
        <v>32.462900000000005</v>
      </c>
      <c r="E1074" s="2">
        <f t="shared" si="128"/>
        <v>32.722929999999998</v>
      </c>
      <c r="F1074" s="2">
        <f t="shared" si="129"/>
        <v>32.639915000000002</v>
      </c>
      <c r="G1074" s="2">
        <f t="shared" ref="G1074:G1137" si="131">AVERAGE(B1025:B1074)</f>
        <v>32.444594000000002</v>
      </c>
      <c r="H1074" s="2">
        <f t="shared" si="127"/>
        <v>38.370788000000005</v>
      </c>
      <c r="I1074" s="2">
        <f t="array" ref="I1074">SUMPRODUCT(B1058:B1077, (ROW(B1058:B1077)-ROW(B1058)+1)) / (20*21/2)</f>
        <v>32.684437619047621</v>
      </c>
      <c r="J1074" s="2">
        <f t="shared" si="130"/>
        <v>32.583739452866247</v>
      </c>
      <c r="K1074" s="2">
        <f t="shared" si="124"/>
        <v>32.740125245637536</v>
      </c>
    </row>
    <row r="1075" spans="1:11" ht="13.5" x14ac:dyDescent="0.25">
      <c r="A1075" s="3">
        <v>43572</v>
      </c>
      <c r="B1075" s="2">
        <v>32.610799999999998</v>
      </c>
      <c r="C1075" s="2">
        <f t="shared" si="125"/>
        <v>0.14109999999999445</v>
      </c>
      <c r="D1075" s="2">
        <f t="shared" si="126"/>
        <v>32.491120000000002</v>
      </c>
      <c r="E1075" s="2">
        <f t="shared" si="128"/>
        <v>32.708809999999993</v>
      </c>
      <c r="F1075" s="2">
        <f t="shared" si="129"/>
        <v>32.724615000000007</v>
      </c>
      <c r="G1075" s="2">
        <f t="shared" si="131"/>
        <v>32.420594000000001</v>
      </c>
      <c r="H1075" s="2">
        <f t="shared" si="127"/>
        <v>38.302644000000008</v>
      </c>
      <c r="I1075" s="2">
        <f t="array" ref="I1075">SUMPRODUCT(B1059:B1078, (ROW(B1059:B1078)-ROW(B1059)+1)) / (20*21/2)</f>
        <v>32.662169523809524</v>
      </c>
      <c r="J1075" s="2">
        <f t="shared" si="130"/>
        <v>32.586316647831367</v>
      </c>
      <c r="K1075" s="2">
        <f t="shared" ref="K1075:K1138" si="132">$K$4*B1075+(1-$K$4)*K1074</f>
        <v>32.735053667377244</v>
      </c>
    </row>
    <row r="1076" spans="1:11" ht="13.5" x14ac:dyDescent="0.25">
      <c r="A1076" s="3">
        <v>43573</v>
      </c>
      <c r="B1076" s="2">
        <v>32.469700000000003</v>
      </c>
      <c r="C1076" s="2">
        <f t="shared" si="125"/>
        <v>-0.14109999999999445</v>
      </c>
      <c r="D1076" s="2">
        <f t="shared" si="126"/>
        <v>32.491120000000002</v>
      </c>
      <c r="E1076" s="2">
        <f t="shared" si="128"/>
        <v>32.66109999999999</v>
      </c>
      <c r="F1076" s="2">
        <f t="shared" si="129"/>
        <v>32.802259999999997</v>
      </c>
      <c r="G1076" s="2">
        <f t="shared" si="131"/>
        <v>32.403090000000006</v>
      </c>
      <c r="H1076" s="2">
        <f t="shared" si="127"/>
        <v>38.226552500000004</v>
      </c>
      <c r="I1076" s="2">
        <f t="array" ref="I1076">SUMPRODUCT(B1060:B1079, (ROW(B1060:B1079)-ROW(B1060)+1)) / (20*21/2)</f>
        <v>32.624440476190472</v>
      </c>
      <c r="J1076" s="2">
        <f t="shared" si="130"/>
        <v>32.57521030041886</v>
      </c>
      <c r="K1076" s="2">
        <f t="shared" si="132"/>
        <v>32.724647641205586</v>
      </c>
    </row>
    <row r="1077" spans="1:11" ht="13.5" x14ac:dyDescent="0.25">
      <c r="A1077" s="3">
        <v>43574</v>
      </c>
      <c r="B1077" s="2">
        <v>32.469700000000003</v>
      </c>
      <c r="C1077" s="2">
        <f t="shared" si="125"/>
        <v>0</v>
      </c>
      <c r="D1077" s="2">
        <f t="shared" si="126"/>
        <v>32.496780000000001</v>
      </c>
      <c r="E1077" s="2">
        <f t="shared" si="128"/>
        <v>32.562279999999994</v>
      </c>
      <c r="F1077" s="2">
        <f t="shared" si="129"/>
        <v>32.844614999999997</v>
      </c>
      <c r="G1077" s="2">
        <f t="shared" si="131"/>
        <v>32.392080000000007</v>
      </c>
      <c r="H1077" s="2">
        <f t="shared" si="127"/>
        <v>38.154696000000001</v>
      </c>
      <c r="I1077" s="2">
        <f t="array" ref="I1077">SUMPRODUCT(B1061:B1080, (ROW(B1061:B1080)-ROW(B1061)+1)) / (20*21/2)</f>
        <v>32.567890952380957</v>
      </c>
      <c r="J1077" s="2">
        <f t="shared" si="130"/>
        <v>32.565161700378972</v>
      </c>
      <c r="K1077" s="2">
        <f t="shared" si="132"/>
        <v>32.714649694491641</v>
      </c>
    </row>
    <row r="1078" spans="1:11" ht="13.5" x14ac:dyDescent="0.25">
      <c r="A1078" s="3">
        <v>43577</v>
      </c>
      <c r="B1078" s="2">
        <v>32.610799999999998</v>
      </c>
      <c r="C1078" s="2">
        <f t="shared" si="125"/>
        <v>0.14109999999999445</v>
      </c>
      <c r="D1078" s="2">
        <f t="shared" si="126"/>
        <v>32.526139999999998</v>
      </c>
      <c r="E1078" s="2">
        <f t="shared" si="128"/>
        <v>32.491689999999991</v>
      </c>
      <c r="F1078" s="2">
        <f t="shared" si="129"/>
        <v>32.837555000000002</v>
      </c>
      <c r="G1078" s="2">
        <f t="shared" si="131"/>
        <v>32.389256000000003</v>
      </c>
      <c r="H1078" s="2">
        <f t="shared" si="127"/>
        <v>38.083545000000001</v>
      </c>
      <c r="I1078" s="2">
        <f t="array" ref="I1078">SUMPRODUCT(B1062:B1081, (ROW(B1062:B1081)-ROW(B1062)+1)) / (20*21/2)</f>
        <v>32.516786666666668</v>
      </c>
      <c r="J1078" s="2">
        <f t="shared" si="130"/>
        <v>32.569508205104782</v>
      </c>
      <c r="K1078" s="2">
        <f t="shared" si="132"/>
        <v>32.710577157452754</v>
      </c>
    </row>
    <row r="1079" spans="1:11" ht="13.5" x14ac:dyDescent="0.25">
      <c r="A1079" s="3">
        <v>43578</v>
      </c>
      <c r="B1079" s="2">
        <v>32.441400000000002</v>
      </c>
      <c r="C1079" s="2">
        <f t="shared" si="125"/>
        <v>-0.169399999999996</v>
      </c>
      <c r="D1079" s="2">
        <f t="shared" si="126"/>
        <v>32.520479999999999</v>
      </c>
      <c r="E1079" s="2">
        <f t="shared" si="128"/>
        <v>32.491689999999991</v>
      </c>
      <c r="F1079" s="2">
        <f t="shared" si="129"/>
        <v>32.766970000000001</v>
      </c>
      <c r="G1079" s="2">
        <f t="shared" si="131"/>
        <v>32.383043999999998</v>
      </c>
      <c r="H1079" s="2">
        <f t="shared" si="127"/>
        <v>38.012817499999997</v>
      </c>
      <c r="I1079" s="2">
        <f t="array" ref="I1079">SUMPRODUCT(B1063:B1082, (ROW(B1063:B1082)-ROW(B1063)+1)) / (20*21/2)</f>
        <v>32.502320476190476</v>
      </c>
      <c r="J1079" s="2">
        <f t="shared" si="130"/>
        <v>32.557307423666231</v>
      </c>
      <c r="K1079" s="2">
        <f t="shared" si="132"/>
        <v>32.700021190493821</v>
      </c>
    </row>
    <row r="1080" spans="1:11" ht="13.5" x14ac:dyDescent="0.25">
      <c r="A1080" s="3">
        <v>43579</v>
      </c>
      <c r="B1080" s="2">
        <v>32.173200000000001</v>
      </c>
      <c r="C1080" s="2">
        <f t="shared" si="125"/>
        <v>-0.26820000000000022</v>
      </c>
      <c r="D1080" s="2">
        <f t="shared" si="126"/>
        <v>32.432960000000001</v>
      </c>
      <c r="E1080" s="2">
        <f t="shared" si="128"/>
        <v>32.462039999999995</v>
      </c>
      <c r="F1080" s="2">
        <f t="shared" si="129"/>
        <v>32.709795</v>
      </c>
      <c r="G1080" s="2">
        <f t="shared" si="131"/>
        <v>32.377113999999999</v>
      </c>
      <c r="H1080" s="2">
        <f t="shared" si="127"/>
        <v>37.940748999999997</v>
      </c>
      <c r="I1080" s="2">
        <f t="array" ref="I1080">SUMPRODUCT(B1064:B1083, (ROW(B1064:B1083)-ROW(B1064)+1)) / (20*21/2)</f>
        <v>32.487709523809535</v>
      </c>
      <c r="J1080" s="2">
        <f t="shared" si="130"/>
        <v>32.520725764269443</v>
      </c>
      <c r="K1080" s="2">
        <f t="shared" si="132"/>
        <v>32.679361535964652</v>
      </c>
    </row>
    <row r="1081" spans="1:11" ht="13.5" x14ac:dyDescent="0.25">
      <c r="A1081" s="3">
        <v>43580</v>
      </c>
      <c r="B1081" s="2">
        <v>32.173200000000001</v>
      </c>
      <c r="C1081" s="2">
        <f t="shared" si="125"/>
        <v>0</v>
      </c>
      <c r="D1081" s="2">
        <f t="shared" si="126"/>
        <v>32.373660000000001</v>
      </c>
      <c r="E1081" s="2">
        <f t="shared" si="128"/>
        <v>32.432389999999998</v>
      </c>
      <c r="F1081" s="2">
        <f t="shared" si="129"/>
        <v>32.649794999999997</v>
      </c>
      <c r="G1081" s="2">
        <f t="shared" si="131"/>
        <v>32.382477999999999</v>
      </c>
      <c r="H1081" s="2">
        <f t="shared" si="127"/>
        <v>37.869400499999998</v>
      </c>
      <c r="I1081" s="2">
        <f t="array" ref="I1081">SUMPRODUCT(B1065:B1084, (ROW(B1065:B1084)-ROW(B1065)+1)) / (20*21/2)</f>
        <v>32.480080952380945</v>
      </c>
      <c r="J1081" s="2">
        <f t="shared" si="130"/>
        <v>32.487628072434255</v>
      </c>
      <c r="K1081" s="2">
        <f t="shared" si="132"/>
        <v>32.659512063966041</v>
      </c>
    </row>
    <row r="1082" spans="1:11" ht="13.5" x14ac:dyDescent="0.25">
      <c r="A1082" s="3">
        <v>43581</v>
      </c>
      <c r="B1082" s="2">
        <v>32.497900000000001</v>
      </c>
      <c r="C1082" s="2">
        <f t="shared" si="125"/>
        <v>0.32469999999999999</v>
      </c>
      <c r="D1082" s="2">
        <f t="shared" si="126"/>
        <v>32.379300000000001</v>
      </c>
      <c r="E1082" s="2">
        <f t="shared" si="128"/>
        <v>32.438040000000001</v>
      </c>
      <c r="F1082" s="2">
        <f t="shared" si="129"/>
        <v>32.623114999999991</v>
      </c>
      <c r="G1082" s="2">
        <f t="shared" si="131"/>
        <v>32.383042000000003</v>
      </c>
      <c r="H1082" s="2">
        <f t="shared" si="127"/>
        <v>37.801638000000004</v>
      </c>
      <c r="I1082" s="2">
        <f t="array" ref="I1082">SUMPRODUCT(B1066:B1085, (ROW(B1066:B1085)-ROW(B1066)+1)) / (20*21/2)</f>
        <v>32.533487619047619</v>
      </c>
      <c r="J1082" s="2">
        <f t="shared" si="130"/>
        <v>32.488606351250041</v>
      </c>
      <c r="K1082" s="2">
        <f t="shared" si="132"/>
        <v>32.653174335967371</v>
      </c>
    </row>
    <row r="1083" spans="1:11" ht="13.5" x14ac:dyDescent="0.25">
      <c r="A1083" s="3">
        <v>43584</v>
      </c>
      <c r="B1083" s="2">
        <v>32.469700000000003</v>
      </c>
      <c r="C1083" s="2">
        <f t="shared" si="125"/>
        <v>-2.8199999999998226E-2</v>
      </c>
      <c r="D1083" s="2">
        <f t="shared" si="126"/>
        <v>32.351080000000003</v>
      </c>
      <c r="E1083" s="2">
        <f t="shared" si="128"/>
        <v>32.438609999999997</v>
      </c>
      <c r="F1083" s="2">
        <f t="shared" si="129"/>
        <v>32.608999999999988</v>
      </c>
      <c r="G1083" s="2">
        <f t="shared" si="131"/>
        <v>32.383042000000003</v>
      </c>
      <c r="H1083" s="2">
        <f t="shared" si="127"/>
        <v>37.733875499999996</v>
      </c>
      <c r="I1083" s="2">
        <f t="array" ref="I1083">SUMPRODUCT(B1067:B1086, (ROW(B1067:B1086)-ROW(B1067)+1)) / (20*21/2)</f>
        <v>32.534196666666666</v>
      </c>
      <c r="J1083" s="2">
        <f t="shared" si="130"/>
        <v>32.486805746369086</v>
      </c>
      <c r="K1083" s="2">
        <f t="shared" si="132"/>
        <v>32.645979263968648</v>
      </c>
    </row>
    <row r="1084" spans="1:11" ht="13.5" x14ac:dyDescent="0.25">
      <c r="A1084" s="3">
        <v>43585</v>
      </c>
      <c r="B1084" s="2">
        <v>32.5289</v>
      </c>
      <c r="C1084" s="2">
        <f t="shared" si="125"/>
        <v>5.9199999999997033E-2</v>
      </c>
      <c r="D1084" s="2">
        <f t="shared" si="126"/>
        <v>32.368580000000001</v>
      </c>
      <c r="E1084" s="2">
        <f t="shared" si="128"/>
        <v>32.44453</v>
      </c>
      <c r="F1084" s="2">
        <f t="shared" si="129"/>
        <v>32.583729999999989</v>
      </c>
      <c r="G1084" s="2">
        <f t="shared" si="131"/>
        <v>32.384226000000005</v>
      </c>
      <c r="H1084" s="2">
        <f t="shared" si="127"/>
        <v>37.667679499999998</v>
      </c>
      <c r="I1084" s="2">
        <f t="array" ref="I1084">SUMPRODUCT(B1068:B1087, (ROW(B1068:B1087)-ROW(B1068)+1)) / (20*21/2)</f>
        <v>32.549953333333328</v>
      </c>
      <c r="J1084" s="2">
        <f t="shared" si="130"/>
        <v>32.490814722905363</v>
      </c>
      <c r="K1084" s="2">
        <f t="shared" si="132"/>
        <v>32.641387920283606</v>
      </c>
    </row>
    <row r="1085" spans="1:11" ht="13.5" x14ac:dyDescent="0.25">
      <c r="A1085" s="3">
        <v>43587</v>
      </c>
      <c r="B1085" s="2">
        <v>33.144500000000001</v>
      </c>
      <c r="C1085" s="2">
        <f t="shared" si="125"/>
        <v>0.61560000000000059</v>
      </c>
      <c r="D1085" s="2">
        <f t="shared" si="126"/>
        <v>32.562840000000001</v>
      </c>
      <c r="E1085" s="2">
        <f t="shared" si="128"/>
        <v>32.497900000000001</v>
      </c>
      <c r="F1085" s="2">
        <f t="shared" si="129"/>
        <v>32.603354999999993</v>
      </c>
      <c r="G1085" s="2">
        <f t="shared" si="131"/>
        <v>32.397722000000009</v>
      </c>
      <c r="H1085" s="2">
        <f t="shared" si="127"/>
        <v>37.602867499999995</v>
      </c>
      <c r="I1085" s="2">
        <f t="array" ref="I1085">SUMPRODUCT(B1069:B1088, (ROW(B1069:B1088)-ROW(B1069)+1)) / (20*21/2)</f>
        <v>32.649738095238092</v>
      </c>
      <c r="J1085" s="2">
        <f t="shared" si="130"/>
        <v>32.553070463581044</v>
      </c>
      <c r="K1085" s="2">
        <f t="shared" si="132"/>
        <v>32.661117805762679</v>
      </c>
    </row>
    <row r="1086" spans="1:11" ht="13.5" x14ac:dyDescent="0.25">
      <c r="A1086" s="3">
        <v>43588</v>
      </c>
      <c r="B1086" s="2">
        <v>32.610799999999998</v>
      </c>
      <c r="C1086" s="2">
        <f t="shared" si="125"/>
        <v>-0.53370000000000317</v>
      </c>
      <c r="D1086" s="2">
        <f t="shared" si="126"/>
        <v>32.650359999999999</v>
      </c>
      <c r="E1086" s="2">
        <f t="shared" si="128"/>
        <v>32.512009999999997</v>
      </c>
      <c r="F1086" s="2">
        <f t="shared" si="129"/>
        <v>32.586554999999997</v>
      </c>
      <c r="G1086" s="2">
        <f t="shared" si="131"/>
        <v>32.406192000000004</v>
      </c>
      <c r="H1086" s="2">
        <f t="shared" si="127"/>
        <v>37.535739999999997</v>
      </c>
      <c r="I1086" s="2">
        <f t="array" ref="I1086">SUMPRODUCT(B1070:B1089, (ROW(B1070:B1089)-ROW(B1070)+1)) / (20*21/2)</f>
        <v>32.775073809523811</v>
      </c>
      <c r="J1086" s="2">
        <f t="shared" si="130"/>
        <v>32.558568514668565</v>
      </c>
      <c r="K1086" s="2">
        <f t="shared" si="132"/>
        <v>32.65914455847787</v>
      </c>
    </row>
    <row r="1087" spans="1:11" ht="13.5" x14ac:dyDescent="0.25">
      <c r="A1087" s="3">
        <v>43591</v>
      </c>
      <c r="B1087" s="2">
        <v>32.752000000000002</v>
      </c>
      <c r="C1087" s="2">
        <f t="shared" si="125"/>
        <v>0.14120000000000488</v>
      </c>
      <c r="D1087" s="2">
        <f t="shared" si="126"/>
        <v>32.701180000000001</v>
      </c>
      <c r="E1087" s="2">
        <f t="shared" si="128"/>
        <v>32.540239999999997</v>
      </c>
      <c r="F1087" s="2">
        <f t="shared" si="129"/>
        <v>32.551259999999999</v>
      </c>
      <c r="G1087" s="2">
        <f t="shared" si="131"/>
        <v>32.411838000000003</v>
      </c>
      <c r="H1087" s="2">
        <f t="shared" si="127"/>
        <v>37.472071499999998</v>
      </c>
      <c r="I1087" s="2">
        <f t="array" ref="I1087">SUMPRODUCT(B1071:B1090, (ROW(B1071:B1090)-ROW(B1071)+1)) / (20*21/2)</f>
        <v>32.89220952380952</v>
      </c>
      <c r="J1087" s="2">
        <f t="shared" si="130"/>
        <v>32.576990560890607</v>
      </c>
      <c r="K1087" s="2">
        <f t="shared" si="132"/>
        <v>32.662785948341487</v>
      </c>
    </row>
    <row r="1088" spans="1:11" ht="13.5" x14ac:dyDescent="0.25">
      <c r="A1088" s="3">
        <v>43592</v>
      </c>
      <c r="B1088" s="2">
        <v>33.598999999999997</v>
      </c>
      <c r="C1088" s="2">
        <f t="shared" si="125"/>
        <v>0.8469999999999942</v>
      </c>
      <c r="D1088" s="2">
        <f t="shared" si="126"/>
        <v>32.927039999999998</v>
      </c>
      <c r="E1088" s="2">
        <f t="shared" si="128"/>
        <v>32.639060000000001</v>
      </c>
      <c r="F1088" s="2">
        <f t="shared" si="129"/>
        <v>32.565375000000003</v>
      </c>
      <c r="G1088" s="2">
        <f t="shared" si="131"/>
        <v>32.445717999999999</v>
      </c>
      <c r="H1088" s="2">
        <f t="shared" si="127"/>
        <v>37.411366999999998</v>
      </c>
      <c r="I1088" s="2">
        <f t="array" ref="I1088">SUMPRODUCT(B1072:B1091, (ROW(B1072:B1091)-ROW(B1072)+1)) / (20*21/2)</f>
        <v>33.018175714285711</v>
      </c>
      <c r="J1088" s="2">
        <f t="shared" si="130"/>
        <v>32.674324793186742</v>
      </c>
      <c r="K1088" s="2">
        <f t="shared" si="132"/>
        <v>32.699500224877113</v>
      </c>
    </row>
    <row r="1089" spans="1:11" ht="13.5" x14ac:dyDescent="0.25">
      <c r="A1089" s="3">
        <v>43593</v>
      </c>
      <c r="B1089" s="2">
        <v>33.881399999999999</v>
      </c>
      <c r="C1089" s="2">
        <f t="shared" si="125"/>
        <v>0.28240000000000265</v>
      </c>
      <c r="D1089" s="2">
        <f t="shared" si="126"/>
        <v>33.197540000000004</v>
      </c>
      <c r="E1089" s="2">
        <f t="shared" si="128"/>
        <v>32.783059999999999</v>
      </c>
      <c r="F1089" s="2">
        <f t="shared" si="129"/>
        <v>32.637375000000006</v>
      </c>
      <c r="G1089" s="2">
        <f t="shared" si="131"/>
        <v>32.473952000000004</v>
      </c>
      <c r="H1089" s="2">
        <f t="shared" si="127"/>
        <v>37.352074500000001</v>
      </c>
      <c r="I1089" s="2">
        <f t="array" ref="I1089">SUMPRODUCT(B1073:B1092, (ROW(B1073:B1092)-ROW(B1073)+1)) / (20*21/2)</f>
        <v>33.108645714285714</v>
      </c>
      <c r="J1089" s="2">
        <f t="shared" si="130"/>
        <v>32.789284336692766</v>
      </c>
      <c r="K1089" s="2">
        <f t="shared" si="132"/>
        <v>32.745849235666249</v>
      </c>
    </row>
    <row r="1090" spans="1:11" ht="13.5" x14ac:dyDescent="0.25">
      <c r="A1090" s="3">
        <v>43594</v>
      </c>
      <c r="B1090" s="2">
        <v>33.8673</v>
      </c>
      <c r="C1090" s="2">
        <f t="shared" si="125"/>
        <v>-1.4099999999999113E-2</v>
      </c>
      <c r="D1090" s="2">
        <f t="shared" si="126"/>
        <v>33.342099999999995</v>
      </c>
      <c r="E1090" s="2">
        <f t="shared" si="128"/>
        <v>32.952469999999998</v>
      </c>
      <c r="F1090" s="2">
        <f t="shared" si="129"/>
        <v>32.707254999999996</v>
      </c>
      <c r="G1090" s="2">
        <f t="shared" si="131"/>
        <v>32.501904000000003</v>
      </c>
      <c r="H1090" s="2">
        <f t="shared" si="127"/>
        <v>37.292711500000003</v>
      </c>
      <c r="I1090" s="2">
        <f t="array" ref="I1090">SUMPRODUCT(B1074:B1093, (ROW(B1074:B1093)-ROW(B1074)+1)) / (20*21/2)</f>
        <v>33.150869047619047</v>
      </c>
      <c r="J1090" s="2">
        <f t="shared" si="130"/>
        <v>32.891952495102977</v>
      </c>
      <c r="K1090" s="2">
        <f t="shared" si="132"/>
        <v>32.789827697012669</v>
      </c>
    </row>
    <row r="1091" spans="1:11" ht="13.5" x14ac:dyDescent="0.25">
      <c r="A1091" s="3">
        <v>43595</v>
      </c>
      <c r="B1091" s="2">
        <v>34.029899999999998</v>
      </c>
      <c r="C1091" s="2">
        <f t="shared" si="125"/>
        <v>0.16259999999999764</v>
      </c>
      <c r="D1091" s="2">
        <f t="shared" si="126"/>
        <v>33.625919999999994</v>
      </c>
      <c r="E1091" s="2">
        <f t="shared" si="128"/>
        <v>33.13814</v>
      </c>
      <c r="F1091" s="2">
        <f t="shared" si="129"/>
        <v>32.785264999999995</v>
      </c>
      <c r="G1091" s="2">
        <f t="shared" si="131"/>
        <v>32.527462000000007</v>
      </c>
      <c r="H1091" s="2">
        <f t="shared" si="127"/>
        <v>37.230773499999998</v>
      </c>
      <c r="I1091" s="2">
        <f t="array" ref="I1091">SUMPRODUCT(B1075:B1094, (ROW(B1075:B1094)-ROW(B1075)+1)) / (20*21/2)</f>
        <v>33.189143333333334</v>
      </c>
      <c r="J1091" s="2">
        <f t="shared" si="130"/>
        <v>33.000328447950309</v>
      </c>
      <c r="K1091" s="2">
        <f t="shared" si="132"/>
        <v>32.838457983404332</v>
      </c>
    </row>
    <row r="1092" spans="1:11" ht="13.5" x14ac:dyDescent="0.25">
      <c r="A1092" s="3">
        <v>43598</v>
      </c>
      <c r="B1092" s="2">
        <v>33.735199999999999</v>
      </c>
      <c r="C1092" s="2">
        <f t="shared" ref="C1092:C1155" si="133">B1092-B1091</f>
        <v>-0.29469999999999885</v>
      </c>
      <c r="D1092" s="2">
        <f t="shared" si="126"/>
        <v>33.822559999999996</v>
      </c>
      <c r="E1092" s="2">
        <f t="shared" si="128"/>
        <v>33.261870000000002</v>
      </c>
      <c r="F1092" s="2">
        <f t="shared" si="129"/>
        <v>32.849955000000001</v>
      </c>
      <c r="G1092" s="2">
        <f t="shared" si="131"/>
        <v>32.544868000000008</v>
      </c>
      <c r="H1092" s="2">
        <f t="shared" si="127"/>
        <v>37.166514999999997</v>
      </c>
      <c r="I1092" s="2">
        <f t="array" ref="I1092">SUMPRODUCT(B1076:B1095, (ROW(B1076:B1095)-ROW(B1076)+1)) / (20*21/2)</f>
        <v>33.217886190476193</v>
      </c>
      <c r="J1092" s="2">
        <f t="shared" si="130"/>
        <v>33.070316214812181</v>
      </c>
      <c r="K1092" s="2">
        <f t="shared" si="132"/>
        <v>32.873624336996322</v>
      </c>
    </row>
    <row r="1093" spans="1:11" ht="13.5" x14ac:dyDescent="0.25">
      <c r="A1093" s="3">
        <v>43599</v>
      </c>
      <c r="B1093" s="2">
        <v>33.293300000000002</v>
      </c>
      <c r="C1093" s="2">
        <f t="shared" si="133"/>
        <v>-0.44189999999999685</v>
      </c>
      <c r="D1093" s="2">
        <f t="shared" si="126"/>
        <v>33.761420000000001</v>
      </c>
      <c r="E1093" s="2">
        <f t="shared" si="128"/>
        <v>33.344229999999996</v>
      </c>
      <c r="F1093" s="2">
        <f t="shared" si="129"/>
        <v>32.891419999999997</v>
      </c>
      <c r="G1093" s="2">
        <f t="shared" si="131"/>
        <v>32.561340000000001</v>
      </c>
      <c r="H1093" s="2">
        <f t="shared" si="127"/>
        <v>37.100046999999996</v>
      </c>
      <c r="I1093" s="2">
        <f t="array" ref="I1093">SUMPRODUCT(B1077:B1096, (ROW(B1077:B1096)-ROW(B1077)+1)) / (20*21/2)</f>
        <v>33.243659523809526</v>
      </c>
      <c r="J1093" s="2">
        <f t="shared" si="130"/>
        <v>33.091552765782453</v>
      </c>
      <c r="K1093" s="2">
        <f t="shared" si="132"/>
        <v>32.890082206133719</v>
      </c>
    </row>
    <row r="1094" spans="1:11" ht="13.5" x14ac:dyDescent="0.25">
      <c r="A1094" s="3">
        <v>43600</v>
      </c>
      <c r="B1094" s="2">
        <v>33.293300000000002</v>
      </c>
      <c r="C1094" s="2">
        <f t="shared" si="133"/>
        <v>0</v>
      </c>
      <c r="D1094" s="2">
        <f t="shared" ref="D1094:D1157" si="134">AVERAGE(B1090:B1094)</f>
        <v>33.643799999999999</v>
      </c>
      <c r="E1094" s="2">
        <f t="shared" si="128"/>
        <v>33.420670000000001</v>
      </c>
      <c r="F1094" s="2">
        <f t="shared" si="129"/>
        <v>32.932600000000001</v>
      </c>
      <c r="G1094" s="2">
        <f t="shared" si="131"/>
        <v>32.577812000000002</v>
      </c>
      <c r="H1094" s="2">
        <f t="shared" si="127"/>
        <v>37.0321675</v>
      </c>
      <c r="I1094" s="2">
        <f t="array" ref="I1094">SUMPRODUCT(B1078:B1097, (ROW(B1078:B1097)-ROW(B1078)+1)) / (20*21/2)</f>
        <v>33.243343809523807</v>
      </c>
      <c r="J1094" s="2">
        <f t="shared" si="130"/>
        <v>33.110766788088888</v>
      </c>
      <c r="K1094" s="2">
        <f t="shared" si="132"/>
        <v>32.905894668638282</v>
      </c>
    </row>
    <row r="1095" spans="1:11" ht="13.5" x14ac:dyDescent="0.25">
      <c r="A1095" s="3">
        <v>43601</v>
      </c>
      <c r="B1095" s="2">
        <v>33.234400000000001</v>
      </c>
      <c r="C1095" s="2">
        <f t="shared" si="133"/>
        <v>-5.8900000000001285E-2</v>
      </c>
      <c r="D1095" s="2">
        <f t="shared" si="134"/>
        <v>33.517219999999995</v>
      </c>
      <c r="E1095" s="2">
        <f t="shared" si="128"/>
        <v>33.429659999999998</v>
      </c>
      <c r="F1095" s="2">
        <f t="shared" si="129"/>
        <v>32.96378</v>
      </c>
      <c r="G1095" s="2">
        <f t="shared" si="131"/>
        <v>32.587516000000001</v>
      </c>
      <c r="H1095" s="2">
        <f t="shared" si="127"/>
        <v>36.962581499999999</v>
      </c>
      <c r="I1095" s="2">
        <f t="array" ref="I1095">SUMPRODUCT(B1079:B1098, (ROW(B1079:B1098)-ROW(B1079)+1)) / (20*21/2)</f>
        <v>33.229280476190475</v>
      </c>
      <c r="J1095" s="2">
        <f t="shared" si="130"/>
        <v>33.12254137969947</v>
      </c>
      <c r="K1095" s="2">
        <f t="shared" si="132"/>
        <v>32.918777230652466</v>
      </c>
    </row>
    <row r="1096" spans="1:11" ht="13.5" x14ac:dyDescent="0.25">
      <c r="A1096" s="3">
        <v>43602</v>
      </c>
      <c r="B1096" s="2">
        <v>33.234400000000001</v>
      </c>
      <c r="C1096" s="2">
        <f t="shared" si="133"/>
        <v>0</v>
      </c>
      <c r="D1096" s="2">
        <f t="shared" si="134"/>
        <v>33.35812</v>
      </c>
      <c r="E1096" s="2">
        <f t="shared" si="128"/>
        <v>33.492019999999997</v>
      </c>
      <c r="F1096" s="2">
        <f t="shared" si="129"/>
        <v>33.002015000000007</v>
      </c>
      <c r="G1096" s="2">
        <f t="shared" si="131"/>
        <v>32.611282000000003</v>
      </c>
      <c r="H1096" s="2">
        <f t="shared" si="127"/>
        <v>36.884525500000002</v>
      </c>
      <c r="I1096" s="2">
        <f t="array" ref="I1096">SUMPRODUCT(B1080:B1099, (ROW(B1080:B1099)-ROW(B1080)+1)) / (20*21/2)</f>
        <v>33.20832190476191</v>
      </c>
      <c r="J1096" s="2">
        <f t="shared" si="130"/>
        <v>33.133194581632857</v>
      </c>
      <c r="K1096" s="2">
        <f t="shared" si="132"/>
        <v>32.931154594156297</v>
      </c>
    </row>
    <row r="1097" spans="1:11" ht="13.5" x14ac:dyDescent="0.25">
      <c r="A1097" s="3">
        <v>43605</v>
      </c>
      <c r="B1097" s="2">
        <v>32.998699999999999</v>
      </c>
      <c r="C1097" s="2">
        <f t="shared" si="133"/>
        <v>-0.23570000000000135</v>
      </c>
      <c r="D1097" s="2">
        <f t="shared" si="134"/>
        <v>33.210819999999998</v>
      </c>
      <c r="E1097" s="2">
        <f t="shared" si="128"/>
        <v>33.516689999999997</v>
      </c>
      <c r="F1097" s="2">
        <f t="shared" si="129"/>
        <v>33.028465000000004</v>
      </c>
      <c r="G1097" s="2">
        <f t="shared" si="131"/>
        <v>32.633156000000007</v>
      </c>
      <c r="H1097" s="2">
        <f t="shared" si="127"/>
        <v>36.799644000000001</v>
      </c>
      <c r="I1097" s="2">
        <f t="array" ref="I1097">SUMPRODUCT(B1081:B1100, (ROW(B1081:B1100)-ROW(B1081)+1)) / (20*21/2)</f>
        <v>33.193970476190479</v>
      </c>
      <c r="J1097" s="2">
        <f t="shared" si="130"/>
        <v>33.1203855738583</v>
      </c>
      <c r="K1097" s="2">
        <f t="shared" si="132"/>
        <v>32.933803433601149</v>
      </c>
    </row>
    <row r="1098" spans="1:11" ht="13.5" x14ac:dyDescent="0.25">
      <c r="A1098" s="3">
        <v>43606</v>
      </c>
      <c r="B1098" s="2">
        <v>32.880800000000001</v>
      </c>
      <c r="C1098" s="2">
        <f t="shared" si="133"/>
        <v>-0.11789999999999878</v>
      </c>
      <c r="D1098" s="2">
        <f t="shared" si="134"/>
        <v>33.128320000000002</v>
      </c>
      <c r="E1098" s="2">
        <f t="shared" si="128"/>
        <v>33.444869999999995</v>
      </c>
      <c r="F1098" s="2">
        <f t="shared" si="129"/>
        <v>33.041965000000005</v>
      </c>
      <c r="G1098" s="2">
        <f t="shared" si="131"/>
        <v>32.641378000000003</v>
      </c>
      <c r="H1098" s="2">
        <f t="shared" ref="H1098:H1161" si="135">AVERAGE(B899:B1098)</f>
        <v>36.714173000000002</v>
      </c>
      <c r="I1098" s="2">
        <f t="array" ref="I1098">SUMPRODUCT(B1082:B1101, (ROW(B1082:B1101)-ROW(B1082)+1)) / (20*21/2)</f>
        <v>33.181718571428569</v>
      </c>
      <c r="J1098" s="2">
        <f t="shared" si="130"/>
        <v>33.097567900157507</v>
      </c>
      <c r="K1098" s="2">
        <f t="shared" si="132"/>
        <v>32.931724867577572</v>
      </c>
    </row>
    <row r="1099" spans="1:11" ht="13.5" x14ac:dyDescent="0.25">
      <c r="A1099" s="3">
        <v>43607</v>
      </c>
      <c r="B1099" s="2">
        <v>32.821899999999999</v>
      </c>
      <c r="C1099" s="2">
        <f t="shared" si="133"/>
        <v>-5.8900000000001285E-2</v>
      </c>
      <c r="D1099" s="2">
        <f t="shared" si="134"/>
        <v>33.034039999999997</v>
      </c>
      <c r="E1099" s="2">
        <f t="shared" si="128"/>
        <v>33.338919999999995</v>
      </c>
      <c r="F1099" s="2">
        <f t="shared" si="129"/>
        <v>33.060990000000004</v>
      </c>
      <c r="G1099" s="2">
        <f t="shared" si="131"/>
        <v>32.656894000000001</v>
      </c>
      <c r="H1099" s="2">
        <f t="shared" si="135"/>
        <v>36.629819000000005</v>
      </c>
      <c r="I1099" s="2">
        <f t="array" ref="I1099">SUMPRODUCT(B1083:B1102, (ROW(B1083:B1102)-ROW(B1083)+1)) / (20*21/2)</f>
        <v>33.140419047619048</v>
      </c>
      <c r="J1099" s="2">
        <f t="shared" si="130"/>
        <v>33.071313814428223</v>
      </c>
      <c r="K1099" s="2">
        <f t="shared" si="132"/>
        <v>32.927418010025512</v>
      </c>
    </row>
    <row r="1100" spans="1:11" ht="13.5" x14ac:dyDescent="0.25">
      <c r="A1100" s="3">
        <v>43608</v>
      </c>
      <c r="B1100" s="2">
        <v>32.910299999999999</v>
      </c>
      <c r="C1100" s="2">
        <f t="shared" si="133"/>
        <v>8.8400000000000034E-2</v>
      </c>
      <c r="D1100" s="2">
        <f t="shared" si="134"/>
        <v>32.96922</v>
      </c>
      <c r="E1100" s="2">
        <f t="shared" ref="E1100:E1163" si="136">AVERAGE(B1091:B1100)</f>
        <v>33.243219999999994</v>
      </c>
      <c r="F1100" s="2">
        <f t="shared" si="129"/>
        <v>33.097845</v>
      </c>
      <c r="G1100" s="2">
        <f t="shared" si="131"/>
        <v>32.67813000000001</v>
      </c>
      <c r="H1100" s="2">
        <f t="shared" si="135"/>
        <v>36.546753999999993</v>
      </c>
      <c r="I1100" s="2">
        <f t="array" ref="I1100">SUMPRODUCT(B1084:B1103, (ROW(B1084:B1103)-ROW(B1084)+1)) / (20*21/2)</f>
        <v>33.084109523809524</v>
      </c>
      <c r="J1100" s="2">
        <f t="shared" si="130"/>
        <v>33.055979165435055</v>
      </c>
      <c r="K1100" s="2">
        <f t="shared" si="132"/>
        <v>32.92674671551471</v>
      </c>
    </row>
    <row r="1101" spans="1:11" ht="13.5" x14ac:dyDescent="0.25">
      <c r="A1101" s="3">
        <v>43609</v>
      </c>
      <c r="B1101" s="2">
        <v>32.969200000000001</v>
      </c>
      <c r="C1101" s="2">
        <f t="shared" si="133"/>
        <v>5.8900000000001285E-2</v>
      </c>
      <c r="D1101" s="2">
        <f t="shared" si="134"/>
        <v>32.916180000000004</v>
      </c>
      <c r="E1101" s="2">
        <f t="shared" si="136"/>
        <v>33.137150000000005</v>
      </c>
      <c r="F1101" s="2">
        <f t="shared" si="129"/>
        <v>33.137645000000006</v>
      </c>
      <c r="G1101" s="2">
        <f t="shared" si="131"/>
        <v>32.705062000000005</v>
      </c>
      <c r="H1101" s="2">
        <f t="shared" si="135"/>
        <v>36.462854000000007</v>
      </c>
      <c r="I1101" s="2">
        <f t="array" ref="I1101">SUMPRODUCT(B1085:B1104, (ROW(B1085:B1104)-ROW(B1085)+1)) / (20*21/2)</f>
        <v>33.013357142857146</v>
      </c>
      <c r="J1101" s="2">
        <f t="shared" si="130"/>
        <v>33.047714483012669</v>
      </c>
      <c r="K1101" s="2">
        <f t="shared" si="132"/>
        <v>32.928411550200408</v>
      </c>
    </row>
    <row r="1102" spans="1:11" ht="13.5" x14ac:dyDescent="0.25">
      <c r="A1102" s="3">
        <v>43612</v>
      </c>
      <c r="B1102" s="2">
        <v>32.704000000000001</v>
      </c>
      <c r="C1102" s="2">
        <f t="shared" si="133"/>
        <v>-0.2652000000000001</v>
      </c>
      <c r="D1102" s="2">
        <f t="shared" si="134"/>
        <v>32.857240000000004</v>
      </c>
      <c r="E1102" s="2">
        <f t="shared" si="136"/>
        <v>33.034030000000001</v>
      </c>
      <c r="F1102" s="2">
        <f t="shared" si="129"/>
        <v>33.147949999999994</v>
      </c>
      <c r="G1102" s="2">
        <f t="shared" si="131"/>
        <v>32.743629999999996</v>
      </c>
      <c r="H1102" s="2">
        <f t="shared" si="135"/>
        <v>36.377204500000005</v>
      </c>
      <c r="I1102" s="2">
        <f t="array" ref="I1102">SUMPRODUCT(B1086:B1105, (ROW(B1086:B1105)-ROW(B1086)+1)) / (20*21/2)</f>
        <v>32.943173809523806</v>
      </c>
      <c r="J1102" s="2">
        <f t="shared" si="130"/>
        <v>33.014979770344794</v>
      </c>
      <c r="K1102" s="2">
        <f t="shared" si="132"/>
        <v>32.919611097251376</v>
      </c>
    </row>
    <row r="1103" spans="1:11" ht="13.5" x14ac:dyDescent="0.25">
      <c r="A1103" s="3">
        <v>43613</v>
      </c>
      <c r="B1103" s="2">
        <v>32.556699999999999</v>
      </c>
      <c r="C1103" s="2">
        <f t="shared" si="133"/>
        <v>-0.14730000000000132</v>
      </c>
      <c r="D1103" s="2">
        <f t="shared" si="134"/>
        <v>32.792420000000007</v>
      </c>
      <c r="E1103" s="2">
        <f t="shared" si="136"/>
        <v>32.960369999999998</v>
      </c>
      <c r="F1103" s="2">
        <f t="shared" si="129"/>
        <v>33.152299999999997</v>
      </c>
      <c r="G1103" s="2">
        <f t="shared" si="131"/>
        <v>32.768692000000009</v>
      </c>
      <c r="H1103" s="2">
        <f t="shared" si="135"/>
        <v>36.2908185</v>
      </c>
      <c r="I1103" s="2">
        <f t="array" ref="I1103">SUMPRODUCT(B1087:B1106, (ROW(B1087:B1106)-ROW(B1087)+1)) / (20*21/2)</f>
        <v>32.876490952380948</v>
      </c>
      <c r="J1103" s="2">
        <f t="shared" si="130"/>
        <v>32.971334077931004</v>
      </c>
      <c r="K1103" s="2">
        <f t="shared" si="132"/>
        <v>32.905379289516027</v>
      </c>
    </row>
    <row r="1104" spans="1:11" ht="13.5" x14ac:dyDescent="0.25">
      <c r="A1104" s="3">
        <v>43614</v>
      </c>
      <c r="B1104" s="2">
        <v>32.409399999999998</v>
      </c>
      <c r="C1104" s="2">
        <f t="shared" si="133"/>
        <v>-0.14730000000000132</v>
      </c>
      <c r="D1104" s="2">
        <f t="shared" si="134"/>
        <v>32.709920000000004</v>
      </c>
      <c r="E1104" s="2">
        <f t="shared" si="136"/>
        <v>32.871979999999994</v>
      </c>
      <c r="F1104" s="2">
        <f t="shared" si="129"/>
        <v>33.146324999999997</v>
      </c>
      <c r="G1104" s="2">
        <f t="shared" si="131"/>
        <v>32.803401999999998</v>
      </c>
      <c r="H1104" s="2">
        <f t="shared" si="135"/>
        <v>36.203696000000001</v>
      </c>
      <c r="I1104" s="2">
        <f t="array" ref="I1104">SUMPRODUCT(B1088:B1107, (ROW(B1088:B1107)-ROW(B1088)+1)) / (20*21/2)</f>
        <v>32.796738571428563</v>
      </c>
      <c r="J1104" s="2">
        <f t="shared" si="130"/>
        <v>32.917816546699477</v>
      </c>
      <c r="K1104" s="2">
        <f t="shared" si="132"/>
        <v>32.885929121299711</v>
      </c>
    </row>
    <row r="1105" spans="1:11" ht="13.5" x14ac:dyDescent="0.25">
      <c r="A1105" s="3">
        <v>43615</v>
      </c>
      <c r="B1105" s="2">
        <v>32.409399999999998</v>
      </c>
      <c r="C1105" s="2">
        <f t="shared" si="133"/>
        <v>0</v>
      </c>
      <c r="D1105" s="2">
        <f t="shared" si="134"/>
        <v>32.609740000000002</v>
      </c>
      <c r="E1105" s="2">
        <f t="shared" si="136"/>
        <v>32.789480000000005</v>
      </c>
      <c r="F1105" s="2">
        <f t="shared" si="129"/>
        <v>33.109569999999998</v>
      </c>
      <c r="G1105" s="2">
        <f t="shared" si="131"/>
        <v>32.833254000000004</v>
      </c>
      <c r="H1105" s="2">
        <f t="shared" si="135"/>
        <v>36.117985500000003</v>
      </c>
      <c r="I1105" s="2">
        <f t="array" ref="I1105">SUMPRODUCT(B1089:B1108, (ROW(B1089:B1108)-ROW(B1089)+1)) / (20*21/2)</f>
        <v>32.719319047619045</v>
      </c>
      <c r="J1105" s="2">
        <f t="shared" si="130"/>
        <v>32.869395923204287</v>
      </c>
      <c r="K1105" s="2">
        <f t="shared" si="132"/>
        <v>32.867241704778152</v>
      </c>
    </row>
    <row r="1106" spans="1:11" ht="13.5" x14ac:dyDescent="0.25">
      <c r="A1106" s="3">
        <v>43616</v>
      </c>
      <c r="B1106" s="2">
        <v>32.409399999999998</v>
      </c>
      <c r="C1106" s="2">
        <f t="shared" si="133"/>
        <v>0</v>
      </c>
      <c r="D1106" s="2">
        <f t="shared" si="134"/>
        <v>32.497779999999999</v>
      </c>
      <c r="E1106" s="2">
        <f t="shared" si="136"/>
        <v>32.706980000000001</v>
      </c>
      <c r="F1106" s="2">
        <f t="shared" si="129"/>
        <v>33.099499999999992</v>
      </c>
      <c r="G1106" s="2">
        <f t="shared" si="131"/>
        <v>32.863106000000002</v>
      </c>
      <c r="H1106" s="2">
        <f t="shared" si="135"/>
        <v>36.031568999999998</v>
      </c>
      <c r="I1106" s="2">
        <f t="array" ref="I1106">SUMPRODUCT(B1090:B1109, (ROW(B1090:B1109)-ROW(B1090)+1)) / (20*21/2)</f>
        <v>32.634237142857145</v>
      </c>
      <c r="J1106" s="2">
        <f t="shared" si="130"/>
        <v>32.825586787661024</v>
      </c>
      <c r="K1106" s="2">
        <f t="shared" si="132"/>
        <v>32.849287128120181</v>
      </c>
    </row>
    <row r="1107" spans="1:11" ht="13.5" x14ac:dyDescent="0.25">
      <c r="A1107" s="3">
        <v>43619</v>
      </c>
      <c r="B1107" s="2">
        <v>32.262099999999997</v>
      </c>
      <c r="C1107" s="2">
        <f t="shared" si="133"/>
        <v>-0.14730000000000132</v>
      </c>
      <c r="D1107" s="2">
        <f t="shared" si="134"/>
        <v>32.409399999999998</v>
      </c>
      <c r="E1107" s="2">
        <f t="shared" si="136"/>
        <v>32.633319999999998</v>
      </c>
      <c r="F1107" s="2">
        <f t="shared" si="129"/>
        <v>33.075005000000004</v>
      </c>
      <c r="G1107" s="2">
        <f t="shared" si="131"/>
        <v>32.875896000000004</v>
      </c>
      <c r="H1107" s="2">
        <f t="shared" si="135"/>
        <v>35.948651499999997</v>
      </c>
      <c r="I1107" s="2">
        <f t="array" ref="I1107">SUMPRODUCT(B1091:B1110, (ROW(B1091:B1110)-ROW(B1091)+1)) / (20*21/2)</f>
        <v>32.529224761904764</v>
      </c>
      <c r="J1107" s="2">
        <f t="shared" si="130"/>
        <v>32.771921379312353</v>
      </c>
      <c r="K1107" s="2">
        <f t="shared" si="132"/>
        <v>32.826260181919388</v>
      </c>
    </row>
    <row r="1108" spans="1:11" ht="13.5" x14ac:dyDescent="0.25">
      <c r="A1108" s="3">
        <v>43623</v>
      </c>
      <c r="B1108" s="2">
        <v>32.262099999999997</v>
      </c>
      <c r="C1108" s="2">
        <f t="shared" si="133"/>
        <v>0</v>
      </c>
      <c r="D1108" s="2">
        <f t="shared" si="134"/>
        <v>32.350479999999997</v>
      </c>
      <c r="E1108" s="2">
        <f t="shared" si="136"/>
        <v>32.571449999999999</v>
      </c>
      <c r="F1108" s="2">
        <f t="shared" ref="F1108:F1171" si="137">AVERAGE(B1089:B1108)</f>
        <v>33.008159999999997</v>
      </c>
      <c r="G1108" s="2">
        <f t="shared" si="131"/>
        <v>32.866098000000001</v>
      </c>
      <c r="H1108" s="2">
        <f t="shared" si="135"/>
        <v>35.861498499999996</v>
      </c>
      <c r="I1108" s="2">
        <f t="array" ref="I1108">SUMPRODUCT(B1092:B1111, (ROW(B1092:B1111)-ROW(B1092)+1)) / (20*21/2)</f>
        <v>32.490374761904761</v>
      </c>
      <c r="J1108" s="2">
        <f t="shared" si="130"/>
        <v>32.723366962234984</v>
      </c>
      <c r="K1108" s="2">
        <f t="shared" si="132"/>
        <v>32.804136253216669</v>
      </c>
    </row>
    <row r="1109" spans="1:11" ht="13.5" x14ac:dyDescent="0.25">
      <c r="A1109" s="3">
        <v>43626</v>
      </c>
      <c r="B1109" s="2">
        <v>32.114800000000002</v>
      </c>
      <c r="C1109" s="2">
        <f t="shared" si="133"/>
        <v>-0.14729999999999421</v>
      </c>
      <c r="D1109" s="2">
        <f t="shared" si="134"/>
        <v>32.291559999999997</v>
      </c>
      <c r="E1109" s="2">
        <f t="shared" si="136"/>
        <v>32.50074</v>
      </c>
      <c r="F1109" s="2">
        <f t="shared" si="137"/>
        <v>32.919830000000005</v>
      </c>
      <c r="G1109" s="2">
        <f t="shared" si="131"/>
        <v>32.831332000000003</v>
      </c>
      <c r="H1109" s="2">
        <f t="shared" si="135"/>
        <v>35.773750499999991</v>
      </c>
      <c r="I1109" s="2">
        <f t="array" ref="I1109">SUMPRODUCT(B1093:B1112, (ROW(B1093:B1112)-ROW(B1093)+1)) / (20*21/2)</f>
        <v>32.432584285714285</v>
      </c>
      <c r="J1109" s="2">
        <f t="shared" ref="J1109:J1172" si="138">$J$4*B1109+J1108*(1-$J$4)</f>
        <v>32.665408203926887</v>
      </c>
      <c r="K1109" s="2">
        <f t="shared" si="132"/>
        <v>32.777103458972881</v>
      </c>
    </row>
    <row r="1110" spans="1:11" ht="13.5" x14ac:dyDescent="0.25">
      <c r="A1110" s="3">
        <v>43627</v>
      </c>
      <c r="B1110" s="2">
        <v>31.8172</v>
      </c>
      <c r="C1110" s="2">
        <f t="shared" si="133"/>
        <v>-0.29760000000000275</v>
      </c>
      <c r="D1110" s="2">
        <f t="shared" si="134"/>
        <v>32.173119999999997</v>
      </c>
      <c r="E1110" s="2">
        <f t="shared" si="136"/>
        <v>32.39143</v>
      </c>
      <c r="F1110" s="2">
        <f t="shared" si="137"/>
        <v>32.817324999999997</v>
      </c>
      <c r="G1110" s="2">
        <f t="shared" si="131"/>
        <v>32.801341999999998</v>
      </c>
      <c r="H1110" s="2">
        <f t="shared" si="135"/>
        <v>35.684514499999999</v>
      </c>
      <c r="I1110" s="2">
        <f t="array" ref="I1110">SUMPRODUCT(B1094:B1113, (ROW(B1094:B1113)-ROW(B1094)+1)) / (20*21/2)</f>
        <v>32.381039999999999</v>
      </c>
      <c r="J1110" s="2">
        <f t="shared" si="138"/>
        <v>32.584626470219561</v>
      </c>
      <c r="K1110" s="2">
        <f t="shared" si="132"/>
        <v>32.739460186071987</v>
      </c>
    </row>
    <row r="1111" spans="1:11" ht="13.5" x14ac:dyDescent="0.25">
      <c r="A1111" s="3">
        <v>43628</v>
      </c>
      <c r="B1111" s="2">
        <v>32.409399999999998</v>
      </c>
      <c r="C1111" s="2">
        <f t="shared" si="133"/>
        <v>0.59219999999999828</v>
      </c>
      <c r="D1111" s="2">
        <f t="shared" si="134"/>
        <v>32.173119999999997</v>
      </c>
      <c r="E1111" s="2">
        <f t="shared" si="136"/>
        <v>32.335450000000002</v>
      </c>
      <c r="F1111" s="2">
        <f t="shared" si="137"/>
        <v>32.736300000000007</v>
      </c>
      <c r="G1111" s="2">
        <f t="shared" si="131"/>
        <v>32.782065999999993</v>
      </c>
      <c r="H1111" s="2">
        <f t="shared" si="135"/>
        <v>35.59838049999999</v>
      </c>
      <c r="I1111" s="2">
        <f t="array" ref="I1111">SUMPRODUCT(B1095:B1114, (ROW(B1095:B1114)-ROW(B1095)+1)) / (20*21/2)</f>
        <v>32.335107619047619</v>
      </c>
      <c r="J1111" s="2">
        <f t="shared" si="138"/>
        <v>32.567938234960558</v>
      </c>
      <c r="K1111" s="2">
        <f t="shared" si="132"/>
        <v>32.726516649363283</v>
      </c>
    </row>
    <row r="1112" spans="1:11" ht="13.5" x14ac:dyDescent="0.25">
      <c r="A1112" s="3">
        <v>43629</v>
      </c>
      <c r="B1112" s="2">
        <v>32.1295</v>
      </c>
      <c r="C1112" s="2">
        <f t="shared" si="133"/>
        <v>-0.27989999999999782</v>
      </c>
      <c r="D1112" s="2">
        <f t="shared" si="134"/>
        <v>32.146599999999999</v>
      </c>
      <c r="E1112" s="2">
        <f t="shared" si="136"/>
        <v>32.278000000000006</v>
      </c>
      <c r="F1112" s="2">
        <f t="shared" si="137"/>
        <v>32.656015000000004</v>
      </c>
      <c r="G1112" s="2">
        <f t="shared" si="131"/>
        <v>32.764025999999994</v>
      </c>
      <c r="H1112" s="2">
        <f t="shared" si="135"/>
        <v>35.511976499999989</v>
      </c>
      <c r="I1112" s="2">
        <f t="array" ref="I1112">SUMPRODUCT(B1096:B1115, (ROW(B1096:B1115)-ROW(B1096)+1)) / (20*21/2)</f>
        <v>32.294787142857139</v>
      </c>
      <c r="J1112" s="2">
        <f t="shared" si="138"/>
        <v>32.526182212583358</v>
      </c>
      <c r="K1112" s="2">
        <f t="shared" si="132"/>
        <v>32.703104231741193</v>
      </c>
    </row>
    <row r="1113" spans="1:11" ht="13.5" x14ac:dyDescent="0.25">
      <c r="A1113" s="3">
        <v>43630</v>
      </c>
      <c r="B1113" s="2">
        <v>32.114800000000002</v>
      </c>
      <c r="C1113" s="2">
        <f t="shared" si="133"/>
        <v>-1.4699999999997715E-2</v>
      </c>
      <c r="D1113" s="2">
        <f t="shared" si="134"/>
        <v>32.117139999999999</v>
      </c>
      <c r="E1113" s="2">
        <f t="shared" si="136"/>
        <v>32.233809999999998</v>
      </c>
      <c r="F1113" s="2">
        <f t="shared" si="137"/>
        <v>32.597090000000001</v>
      </c>
      <c r="G1113" s="2">
        <f t="shared" si="131"/>
        <v>32.751281999999996</v>
      </c>
      <c r="H1113" s="2">
        <f t="shared" si="135"/>
        <v>35.425498999999988</v>
      </c>
      <c r="I1113" s="2">
        <f t="array" ref="I1113">SUMPRODUCT(B1097:B1116, (ROW(B1097:B1116)-ROW(B1097)+1)) / (20*21/2)</f>
        <v>32.28785523809524</v>
      </c>
      <c r="J1113" s="2">
        <f t="shared" si="138"/>
        <v>32.487002954242087</v>
      </c>
      <c r="K1113" s="2">
        <f t="shared" si="132"/>
        <v>32.680033477555263</v>
      </c>
    </row>
    <row r="1114" spans="1:11" ht="13.5" x14ac:dyDescent="0.25">
      <c r="A1114" s="3">
        <v>43633</v>
      </c>
      <c r="B1114" s="2">
        <v>32.114800000000002</v>
      </c>
      <c r="C1114" s="2">
        <f t="shared" si="133"/>
        <v>0</v>
      </c>
      <c r="D1114" s="2">
        <f t="shared" si="134"/>
        <v>32.117139999999999</v>
      </c>
      <c r="E1114" s="2">
        <f t="shared" si="136"/>
        <v>32.204349999999998</v>
      </c>
      <c r="F1114" s="2">
        <f t="shared" si="137"/>
        <v>32.538165000000006</v>
      </c>
      <c r="G1114" s="2">
        <f t="shared" si="131"/>
        <v>32.732892</v>
      </c>
      <c r="H1114" s="2">
        <f t="shared" si="135"/>
        <v>35.339021499999987</v>
      </c>
      <c r="I1114" s="2">
        <f t="array" ref="I1114">SUMPRODUCT(B1098:B1117, (ROW(B1098:B1117)-ROW(B1098)+1)) / (20*21/2)</f>
        <v>32.284289999999999</v>
      </c>
      <c r="J1114" s="2">
        <f t="shared" si="138"/>
        <v>32.451555053838078</v>
      </c>
      <c r="K1114" s="2">
        <f t="shared" si="132"/>
        <v>32.65786745882761</v>
      </c>
    </row>
    <row r="1115" spans="1:11" ht="13.5" x14ac:dyDescent="0.25">
      <c r="A1115" s="3">
        <v>43634</v>
      </c>
      <c r="B1115" s="2">
        <v>32.114800000000002</v>
      </c>
      <c r="C1115" s="2">
        <f t="shared" si="133"/>
        <v>0</v>
      </c>
      <c r="D1115" s="2">
        <f t="shared" si="134"/>
        <v>32.176660000000005</v>
      </c>
      <c r="E1115" s="2">
        <f t="shared" si="136"/>
        <v>32.174889999999998</v>
      </c>
      <c r="F1115" s="2">
        <f t="shared" si="137"/>
        <v>32.482185000000001</v>
      </c>
      <c r="G1115" s="2">
        <f t="shared" si="131"/>
        <v>32.720148000000002</v>
      </c>
      <c r="H1115" s="2">
        <f t="shared" si="135"/>
        <v>35.253249499999988</v>
      </c>
      <c r="I1115" s="2">
        <f t="array" ref="I1115">SUMPRODUCT(B1099:B1118, (ROW(B1099:B1118)-ROW(B1099)+1)) / (20*21/2)</f>
        <v>32.291140000000006</v>
      </c>
      <c r="J1115" s="2">
        <f t="shared" si="138"/>
        <v>32.419483143948739</v>
      </c>
      <c r="K1115" s="2">
        <f t="shared" si="132"/>
        <v>32.636570695736332</v>
      </c>
    </row>
    <row r="1116" spans="1:11" ht="13.5" x14ac:dyDescent="0.25">
      <c r="A1116" s="3">
        <v>43635</v>
      </c>
      <c r="B1116" s="2">
        <v>32.409399999999998</v>
      </c>
      <c r="C1116" s="2">
        <f t="shared" si="133"/>
        <v>0.29459999999999553</v>
      </c>
      <c r="D1116" s="2">
        <f t="shared" si="134"/>
        <v>32.176660000000005</v>
      </c>
      <c r="E1116" s="2">
        <f t="shared" si="136"/>
        <v>32.174889999999998</v>
      </c>
      <c r="F1116" s="2">
        <f t="shared" si="137"/>
        <v>32.440935000000003</v>
      </c>
      <c r="G1116" s="2">
        <f t="shared" si="131"/>
        <v>32.709400000000002</v>
      </c>
      <c r="H1116" s="2">
        <f t="shared" si="135"/>
        <v>35.165421499999994</v>
      </c>
      <c r="I1116" s="2">
        <f t="array" ref="I1116">SUMPRODUCT(B1100:B1119, (ROW(B1100:B1119)-ROW(B1100)+1)) / (20*21/2)</f>
        <v>32.292864761904767</v>
      </c>
      <c r="J1116" s="2">
        <f t="shared" si="138"/>
        <v>32.41852284452505</v>
      </c>
      <c r="K1116" s="2">
        <f t="shared" si="132"/>
        <v>32.627662041001571</v>
      </c>
    </row>
    <row r="1117" spans="1:11" ht="13.5" x14ac:dyDescent="0.25">
      <c r="A1117" s="3">
        <v>43636</v>
      </c>
      <c r="B1117" s="2">
        <v>32.403500000000001</v>
      </c>
      <c r="C1117" s="2">
        <f t="shared" si="133"/>
        <v>-5.8999999999969077E-3</v>
      </c>
      <c r="D1117" s="2">
        <f t="shared" si="134"/>
        <v>32.231460000000006</v>
      </c>
      <c r="E1117" s="2">
        <f t="shared" si="136"/>
        <v>32.189030000000002</v>
      </c>
      <c r="F1117" s="2">
        <f t="shared" si="137"/>
        <v>32.411175000000007</v>
      </c>
      <c r="G1117" s="2">
        <f t="shared" si="131"/>
        <v>32.688312000000003</v>
      </c>
      <c r="H1117" s="2">
        <f t="shared" si="135"/>
        <v>35.080387500000001</v>
      </c>
      <c r="I1117" s="2">
        <f t="array" ref="I1117">SUMPRODUCT(B1101:B1120, (ROW(B1101:B1120)-ROW(B1101)+1)) / (20*21/2)</f>
        <v>32.324610952380951</v>
      </c>
      <c r="J1117" s="2">
        <f t="shared" si="138"/>
        <v>32.417092097427428</v>
      </c>
      <c r="K1117" s="2">
        <f t="shared" si="132"/>
        <v>32.618871372727</v>
      </c>
    </row>
    <row r="1118" spans="1:11" ht="13.5" x14ac:dyDescent="0.25">
      <c r="A1118" s="3">
        <v>43637</v>
      </c>
      <c r="B1118" s="2">
        <v>32.4831</v>
      </c>
      <c r="C1118" s="2">
        <f t="shared" si="133"/>
        <v>7.9599999999999227E-2</v>
      </c>
      <c r="D1118" s="2">
        <f t="shared" si="134"/>
        <v>32.305120000000002</v>
      </c>
      <c r="E1118" s="2">
        <f t="shared" si="136"/>
        <v>32.211129999999997</v>
      </c>
      <c r="F1118" s="2">
        <f t="shared" si="137"/>
        <v>32.391290000000005</v>
      </c>
      <c r="G1118" s="2">
        <f t="shared" si="131"/>
        <v>32.671640000000004</v>
      </c>
      <c r="H1118" s="2">
        <f t="shared" si="135"/>
        <v>34.996456999999992</v>
      </c>
      <c r="I1118" s="2">
        <f t="array" ref="I1118">SUMPRODUCT(B1102:B1121, (ROW(B1102:B1121)-ROW(B1102)+1)) / (20*21/2)</f>
        <v>32.329282380952385</v>
      </c>
      <c r="J1118" s="2">
        <f t="shared" si="138"/>
        <v>32.423378564339103</v>
      </c>
      <c r="K1118" s="2">
        <f t="shared" si="132"/>
        <v>32.613547005169082</v>
      </c>
    </row>
    <row r="1119" spans="1:11" ht="13.5" x14ac:dyDescent="0.25">
      <c r="A1119" s="3">
        <v>43640</v>
      </c>
      <c r="B1119" s="2">
        <v>32.409399999999998</v>
      </c>
      <c r="C1119" s="2">
        <f t="shared" si="133"/>
        <v>-7.3700000000002319E-2</v>
      </c>
      <c r="D1119" s="2">
        <f t="shared" si="134"/>
        <v>32.364040000000003</v>
      </c>
      <c r="E1119" s="2">
        <f t="shared" si="136"/>
        <v>32.240589999999997</v>
      </c>
      <c r="F1119" s="2">
        <f t="shared" si="137"/>
        <v>32.37066500000001</v>
      </c>
      <c r="G1119" s="2">
        <f t="shared" si="131"/>
        <v>32.671000000000006</v>
      </c>
      <c r="H1119" s="2">
        <f t="shared" si="135"/>
        <v>34.912863999999992</v>
      </c>
      <c r="I1119" s="2">
        <f t="array" ref="I1119">SUMPRODUCT(B1103:B1122, (ROW(B1103:B1122)-ROW(B1103)+1)) / (20*21/2)</f>
        <v>32.322590952380949</v>
      </c>
      <c r="J1119" s="2">
        <f t="shared" si="138"/>
        <v>32.422047272497281</v>
      </c>
      <c r="K1119" s="2">
        <f t="shared" si="132"/>
        <v>32.605541240260493</v>
      </c>
    </row>
    <row r="1120" spans="1:11" ht="13.5" x14ac:dyDescent="0.25">
      <c r="A1120" s="3">
        <v>43641</v>
      </c>
      <c r="B1120" s="2">
        <v>32.704000000000001</v>
      </c>
      <c r="C1120" s="2">
        <f t="shared" si="133"/>
        <v>0.29460000000000264</v>
      </c>
      <c r="D1120" s="2">
        <f t="shared" si="134"/>
        <v>32.481880000000004</v>
      </c>
      <c r="E1120" s="2">
        <f t="shared" si="136"/>
        <v>32.329270000000001</v>
      </c>
      <c r="F1120" s="2">
        <f t="shared" si="137"/>
        <v>32.360349999999997</v>
      </c>
      <c r="G1120" s="2">
        <f t="shared" si="131"/>
        <v>32.675685999999999</v>
      </c>
      <c r="H1120" s="2">
        <f t="shared" si="135"/>
        <v>34.837096999999993</v>
      </c>
      <c r="I1120" s="2">
        <f t="array" ref="I1120">SUMPRODUCT(B1104:B1123, (ROW(B1104:B1123)-ROW(B1104)+1)) / (20*21/2)</f>
        <v>32.332032380952384</v>
      </c>
      <c r="J1120" s="2">
        <f t="shared" si="138"/>
        <v>32.448899913211825</v>
      </c>
      <c r="K1120" s="2">
        <f t="shared" si="132"/>
        <v>32.609402368093413</v>
      </c>
    </row>
    <row r="1121" spans="1:11" ht="13.5" x14ac:dyDescent="0.25">
      <c r="A1121" s="3">
        <v>43642</v>
      </c>
      <c r="B1121" s="2">
        <v>32.409399999999998</v>
      </c>
      <c r="C1121" s="2">
        <f t="shared" si="133"/>
        <v>-0.29460000000000264</v>
      </c>
      <c r="D1121" s="2">
        <f t="shared" si="134"/>
        <v>32.481880000000004</v>
      </c>
      <c r="E1121" s="2">
        <f t="shared" si="136"/>
        <v>32.329270000000001</v>
      </c>
      <c r="F1121" s="2">
        <f t="shared" si="137"/>
        <v>32.332360000000001</v>
      </c>
      <c r="G1121" s="2">
        <f t="shared" si="131"/>
        <v>32.674479999999996</v>
      </c>
      <c r="H1121" s="2">
        <f t="shared" si="135"/>
        <v>34.766223500000002</v>
      </c>
      <c r="I1121" s="2">
        <f t="array" ref="I1121">SUMPRODUCT(B1105:B1124, (ROW(B1105:B1124)-ROW(B1105)+1)) / (20*21/2)</f>
        <v>32.342175238095237</v>
      </c>
      <c r="J1121" s="2">
        <f t="shared" si="138"/>
        <v>32.445138016715461</v>
      </c>
      <c r="K1121" s="2">
        <f t="shared" si="132"/>
        <v>32.601559137972103</v>
      </c>
    </row>
    <row r="1122" spans="1:11" ht="13.5" x14ac:dyDescent="0.25">
      <c r="A1122" s="3">
        <v>43643</v>
      </c>
      <c r="B1122" s="2">
        <v>32.262099999999997</v>
      </c>
      <c r="C1122" s="2">
        <f t="shared" si="133"/>
        <v>-0.14730000000000132</v>
      </c>
      <c r="D1122" s="2">
        <f t="shared" si="134"/>
        <v>32.453600000000002</v>
      </c>
      <c r="E1122" s="2">
        <f t="shared" si="136"/>
        <v>32.342529999999996</v>
      </c>
      <c r="F1122" s="2">
        <f t="shared" si="137"/>
        <v>32.310265000000001</v>
      </c>
      <c r="G1122" s="2">
        <f t="shared" si="131"/>
        <v>32.670893999999997</v>
      </c>
      <c r="H1122" s="2">
        <f t="shared" si="135"/>
        <v>34.702956999999998</v>
      </c>
      <c r="I1122" s="2">
        <f t="array" ref="I1122">SUMPRODUCT(B1106:B1125, (ROW(B1106:B1125)-ROW(B1106)+1)) / (20*21/2)</f>
        <v>32.352318095238097</v>
      </c>
      <c r="J1122" s="2">
        <f t="shared" si="138"/>
        <v>32.427705824647319</v>
      </c>
      <c r="K1122" s="2">
        <f t="shared" si="132"/>
        <v>32.588247014914373</v>
      </c>
    </row>
    <row r="1123" spans="1:11" ht="13.5" x14ac:dyDescent="0.25">
      <c r="A1123" s="3">
        <v>43644</v>
      </c>
      <c r="B1123" s="2">
        <v>32.409399999999998</v>
      </c>
      <c r="C1123" s="2">
        <f t="shared" si="133"/>
        <v>0.14730000000000132</v>
      </c>
      <c r="D1123" s="2">
        <f t="shared" si="134"/>
        <v>32.438859999999998</v>
      </c>
      <c r="E1123" s="2">
        <f t="shared" si="136"/>
        <v>32.371989999999997</v>
      </c>
      <c r="F1123" s="2">
        <f t="shared" si="137"/>
        <v>32.302900000000001</v>
      </c>
      <c r="G1123" s="2">
        <f t="shared" si="131"/>
        <v>32.669801999999997</v>
      </c>
      <c r="H1123" s="2">
        <f t="shared" si="135"/>
        <v>34.653683000000001</v>
      </c>
      <c r="I1123" s="2">
        <f t="array" ref="I1123">SUMPRODUCT(B1107:B1126, (ROW(B1107:B1126)-ROW(B1107)+1)) / (20*21/2)</f>
        <v>32.36246095238095</v>
      </c>
      <c r="J1123" s="2">
        <f t="shared" si="138"/>
        <v>32.425962412776144</v>
      </c>
      <c r="K1123" s="2">
        <f t="shared" si="132"/>
        <v>32.581233406486355</v>
      </c>
    </row>
    <row r="1124" spans="1:11" ht="13.5" x14ac:dyDescent="0.25">
      <c r="A1124" s="3">
        <v>43647</v>
      </c>
      <c r="B1124" s="2">
        <v>32.409399999999998</v>
      </c>
      <c r="C1124" s="2">
        <f t="shared" si="133"/>
        <v>0</v>
      </c>
      <c r="D1124" s="2">
        <f t="shared" si="134"/>
        <v>32.438859999999998</v>
      </c>
      <c r="E1124" s="2">
        <f t="shared" si="136"/>
        <v>32.401450000000004</v>
      </c>
      <c r="F1124" s="2">
        <f t="shared" si="137"/>
        <v>32.302900000000001</v>
      </c>
      <c r="G1124" s="2">
        <f t="shared" si="131"/>
        <v>32.668596000000001</v>
      </c>
      <c r="H1124" s="2">
        <f t="shared" si="135"/>
        <v>34.59154800000001</v>
      </c>
      <c r="I1124" s="2">
        <f t="array" ref="I1124">SUMPRODUCT(B1108:B1127, (ROW(B1108:B1127)-ROW(B1108)+1)) / (20*21/2)</f>
        <v>32.37260380952381</v>
      </c>
      <c r="J1124" s="2">
        <f t="shared" si="138"/>
        <v>32.424385040130794</v>
      </c>
      <c r="K1124" s="2">
        <f t="shared" si="132"/>
        <v>32.574494841526104</v>
      </c>
    </row>
    <row r="1125" spans="1:11" ht="13.5" x14ac:dyDescent="0.25">
      <c r="A1125" s="3">
        <v>43648</v>
      </c>
      <c r="B1125" s="2">
        <v>32.409399999999998</v>
      </c>
      <c r="C1125" s="2">
        <f t="shared" si="133"/>
        <v>0</v>
      </c>
      <c r="D1125" s="2">
        <f t="shared" si="134"/>
        <v>32.379939999999998</v>
      </c>
      <c r="E1125" s="2">
        <f t="shared" si="136"/>
        <v>32.430909999999997</v>
      </c>
      <c r="F1125" s="2">
        <f t="shared" si="137"/>
        <v>32.302900000000001</v>
      </c>
      <c r="G1125" s="2">
        <f t="shared" si="131"/>
        <v>32.664568000000003</v>
      </c>
      <c r="H1125" s="2">
        <f t="shared" si="135"/>
        <v>34.529611000000003</v>
      </c>
      <c r="I1125" s="2">
        <f t="array" ref="I1125">SUMPRODUCT(B1109:B1128, (ROW(B1109:B1128)-ROW(B1109)+1)) / (20*21/2)</f>
        <v>32.409826190476188</v>
      </c>
      <c r="J1125" s="2">
        <f t="shared" si="138"/>
        <v>32.422957893451667</v>
      </c>
      <c r="K1125" s="2">
        <f t="shared" si="132"/>
        <v>32.568020534015275</v>
      </c>
    </row>
    <row r="1126" spans="1:11" ht="13.5" x14ac:dyDescent="0.25">
      <c r="A1126" s="3">
        <v>43649</v>
      </c>
      <c r="B1126" s="2">
        <v>32.409399999999998</v>
      </c>
      <c r="C1126" s="2">
        <f t="shared" si="133"/>
        <v>0</v>
      </c>
      <c r="D1126" s="2">
        <f t="shared" si="134"/>
        <v>32.379939999999998</v>
      </c>
      <c r="E1126" s="2">
        <f t="shared" si="136"/>
        <v>32.430909999999997</v>
      </c>
      <c r="F1126" s="2">
        <f t="shared" si="137"/>
        <v>32.302900000000001</v>
      </c>
      <c r="G1126" s="2">
        <f t="shared" si="131"/>
        <v>32.663361999999999</v>
      </c>
      <c r="H1126" s="2">
        <f t="shared" si="135"/>
        <v>34.470017499999997</v>
      </c>
      <c r="I1126" s="2">
        <f t="array" ref="I1126">SUMPRODUCT(B1110:B1129, (ROW(B1110:B1129)-ROW(B1110)+1)) / (20*21/2)</f>
        <v>32.473300952380953</v>
      </c>
      <c r="J1126" s="2">
        <f t="shared" si="138"/>
        <v>32.421666665503885</v>
      </c>
      <c r="K1126" s="2">
        <f t="shared" si="132"/>
        <v>32.561800120916637</v>
      </c>
    </row>
    <row r="1127" spans="1:11" ht="13.5" x14ac:dyDescent="0.25">
      <c r="A1127" s="3">
        <v>43650</v>
      </c>
      <c r="B1127" s="2">
        <v>32.409399999999998</v>
      </c>
      <c r="C1127" s="2">
        <f t="shared" si="133"/>
        <v>0</v>
      </c>
      <c r="D1127" s="2">
        <f t="shared" si="134"/>
        <v>32.409399999999998</v>
      </c>
      <c r="E1127" s="2">
        <f t="shared" si="136"/>
        <v>32.4315</v>
      </c>
      <c r="F1127" s="2">
        <f t="shared" si="137"/>
        <v>32.310265000000001</v>
      </c>
      <c r="G1127" s="2">
        <f t="shared" si="131"/>
        <v>32.662156000000003</v>
      </c>
      <c r="H1127" s="2">
        <f t="shared" si="135"/>
        <v>34.416070499999996</v>
      </c>
      <c r="I1127" s="2">
        <f t="array" ref="I1127">SUMPRODUCT(B1111:B1130, (ROW(B1111:B1130)-ROW(B1111)+1)) / (20*21/2)</f>
        <v>32.5045</v>
      </c>
      <c r="J1127" s="2">
        <f t="shared" si="138"/>
        <v>32.420498411646371</v>
      </c>
      <c r="K1127" s="2">
        <f t="shared" si="132"/>
        <v>32.555823645586571</v>
      </c>
    </row>
    <row r="1128" spans="1:11" ht="13.5" x14ac:dyDescent="0.25">
      <c r="A1128" s="3">
        <v>43651</v>
      </c>
      <c r="B1128" s="2">
        <v>32.701099999999997</v>
      </c>
      <c r="C1128" s="2">
        <f t="shared" si="133"/>
        <v>0.29169999999999874</v>
      </c>
      <c r="D1128" s="2">
        <f t="shared" si="134"/>
        <v>32.467739999999999</v>
      </c>
      <c r="E1128" s="2">
        <f t="shared" si="136"/>
        <v>32.453299999999999</v>
      </c>
      <c r="F1128" s="2">
        <f t="shared" si="137"/>
        <v>32.332214999999998</v>
      </c>
      <c r="G1128" s="2">
        <f t="shared" si="131"/>
        <v>32.663961999999998</v>
      </c>
      <c r="H1128" s="2">
        <f t="shared" si="135"/>
        <v>34.364994000000003</v>
      </c>
      <c r="I1128" s="2">
        <f t="array" ref="I1128">SUMPRODUCT(B1112:B1131, (ROW(B1112:B1131)-ROW(B1112)+1)) / (20*21/2)</f>
        <v>32.587314285714292</v>
      </c>
      <c r="J1128" s="2">
        <f t="shared" si="138"/>
        <v>32.447222372441956</v>
      </c>
      <c r="K1128" s="2">
        <f t="shared" si="132"/>
        <v>32.561520757524356</v>
      </c>
    </row>
    <row r="1129" spans="1:11" ht="13.5" x14ac:dyDescent="0.25">
      <c r="A1129" s="3">
        <v>43654</v>
      </c>
      <c r="B1129" s="2">
        <v>32.998699999999999</v>
      </c>
      <c r="C1129" s="2">
        <f t="shared" si="133"/>
        <v>0.29760000000000275</v>
      </c>
      <c r="D1129" s="2">
        <f t="shared" si="134"/>
        <v>32.585599999999999</v>
      </c>
      <c r="E1129" s="2">
        <f t="shared" si="136"/>
        <v>32.512230000000002</v>
      </c>
      <c r="F1129" s="2">
        <f t="shared" si="137"/>
        <v>32.37641</v>
      </c>
      <c r="G1129" s="2">
        <f t="shared" si="131"/>
        <v>32.675108000000002</v>
      </c>
      <c r="H1129" s="2">
        <f t="shared" si="135"/>
        <v>34.315546500000011</v>
      </c>
      <c r="I1129" s="2">
        <f t="array" ref="I1129">SUMPRODUCT(B1113:B1132, (ROW(B1113:B1132)-ROW(B1113)+1)) / (20*21/2)</f>
        <v>32.663133809523806</v>
      </c>
      <c r="J1129" s="2">
        <f t="shared" si="138"/>
        <v>32.499744051257011</v>
      </c>
      <c r="K1129" s="2">
        <f t="shared" si="132"/>
        <v>32.578665041543012</v>
      </c>
    </row>
    <row r="1130" spans="1:11" ht="13.5" x14ac:dyDescent="0.25">
      <c r="A1130" s="3">
        <v>43655</v>
      </c>
      <c r="B1130" s="2">
        <v>32.704000000000001</v>
      </c>
      <c r="C1130" s="2">
        <f t="shared" si="133"/>
        <v>-0.29469999999999885</v>
      </c>
      <c r="D1130" s="2">
        <f t="shared" si="134"/>
        <v>32.64452</v>
      </c>
      <c r="E1130" s="2">
        <f t="shared" si="136"/>
        <v>32.512230000000002</v>
      </c>
      <c r="F1130" s="2">
        <f t="shared" si="137"/>
        <v>32.420749999999998</v>
      </c>
      <c r="G1130" s="2">
        <f t="shared" si="131"/>
        <v>32.685724</v>
      </c>
      <c r="H1130" s="2">
        <f t="shared" si="135"/>
        <v>34.2603905</v>
      </c>
      <c r="I1130" s="2">
        <f t="array" ref="I1130">SUMPRODUCT(B1114:B1133, (ROW(B1114:B1133)-ROW(B1114)+1)) / (20*21/2)</f>
        <v>32.817460952380955</v>
      </c>
      <c r="J1130" s="2">
        <f t="shared" si="138"/>
        <v>32.519196998756343</v>
      </c>
      <c r="K1130" s="2">
        <f t="shared" si="132"/>
        <v>32.583580137953092</v>
      </c>
    </row>
    <row r="1131" spans="1:11" ht="13.5" x14ac:dyDescent="0.25">
      <c r="A1131" s="3">
        <v>43656</v>
      </c>
      <c r="B1131" s="2">
        <v>33.290300000000002</v>
      </c>
      <c r="C1131" s="2">
        <f t="shared" si="133"/>
        <v>0.58630000000000138</v>
      </c>
      <c r="D1131" s="2">
        <f t="shared" si="134"/>
        <v>32.820700000000002</v>
      </c>
      <c r="E1131" s="2">
        <f t="shared" si="136"/>
        <v>32.600319999999996</v>
      </c>
      <c r="F1131" s="2">
        <f t="shared" si="137"/>
        <v>32.464794999999995</v>
      </c>
      <c r="G1131" s="2">
        <f t="shared" si="131"/>
        <v>32.708066000000002</v>
      </c>
      <c r="H1131" s="2">
        <f t="shared" si="135"/>
        <v>34.208730500000009</v>
      </c>
      <c r="I1131" s="2">
        <f t="array" ref="I1131">SUMPRODUCT(B1115:B1134, (ROW(B1115:B1134)-ROW(B1115)+1)) / (20*21/2)</f>
        <v>32.992726190476191</v>
      </c>
      <c r="J1131" s="2">
        <f t="shared" si="138"/>
        <v>32.592635379827165</v>
      </c>
      <c r="K1131" s="2">
        <f t="shared" si="132"/>
        <v>32.61129464234709</v>
      </c>
    </row>
    <row r="1132" spans="1:11" ht="13.5" x14ac:dyDescent="0.25">
      <c r="A1132" s="3">
        <v>43657</v>
      </c>
      <c r="B1132" s="2">
        <v>33.260899999999999</v>
      </c>
      <c r="C1132" s="2">
        <f t="shared" si="133"/>
        <v>-2.9400000000002535E-2</v>
      </c>
      <c r="D1132" s="2">
        <f t="shared" si="134"/>
        <v>32.991</v>
      </c>
      <c r="E1132" s="2">
        <f t="shared" si="136"/>
        <v>32.700200000000002</v>
      </c>
      <c r="F1132" s="2">
        <f t="shared" si="137"/>
        <v>32.521364999999996</v>
      </c>
      <c r="G1132" s="2">
        <f t="shared" si="131"/>
        <v>32.723326</v>
      </c>
      <c r="H1132" s="2">
        <f t="shared" si="135"/>
        <v>34.159041000000009</v>
      </c>
      <c r="I1132" s="2">
        <f t="array" ref="I1132">SUMPRODUCT(B1116:B1135, (ROW(B1116:B1135)-ROW(B1116)+1)) / (20*21/2)</f>
        <v>33.199457142857142</v>
      </c>
      <c r="J1132" s="2">
        <f t="shared" si="138"/>
        <v>32.656279629367432</v>
      </c>
      <c r="K1132" s="2">
        <f t="shared" si="132"/>
        <v>32.636769362255045</v>
      </c>
    </row>
    <row r="1133" spans="1:11" ht="13.5" x14ac:dyDescent="0.25">
      <c r="A1133" s="3">
        <v>43658</v>
      </c>
      <c r="B1133" s="2">
        <v>34.141800000000003</v>
      </c>
      <c r="C1133" s="2">
        <f t="shared" si="133"/>
        <v>0.88090000000000401</v>
      </c>
      <c r="D1133" s="2">
        <f t="shared" si="134"/>
        <v>33.279139999999998</v>
      </c>
      <c r="E1133" s="2">
        <f t="shared" si="136"/>
        <v>32.873440000000002</v>
      </c>
      <c r="F1133" s="2">
        <f t="shared" si="137"/>
        <v>32.622714999999999</v>
      </c>
      <c r="G1133" s="2">
        <f t="shared" si="131"/>
        <v>32.756768000000001</v>
      </c>
      <c r="H1133" s="2">
        <f t="shared" si="135"/>
        <v>34.117271500000008</v>
      </c>
      <c r="I1133" s="2">
        <f t="array" ref="I1133">SUMPRODUCT(B1117:B1136, (ROW(B1117:B1136)-ROW(B1117)+1)) / (20*21/2)</f>
        <v>33.351064285714287</v>
      </c>
      <c r="J1133" s="2">
        <f t="shared" si="138"/>
        <v>32.797757759903867</v>
      </c>
      <c r="K1133" s="2">
        <f t="shared" si="132"/>
        <v>32.695790171578381</v>
      </c>
    </row>
    <row r="1134" spans="1:11" ht="13.5" x14ac:dyDescent="0.25">
      <c r="A1134" s="3">
        <v>43661</v>
      </c>
      <c r="B1134" s="2">
        <v>34.463000000000001</v>
      </c>
      <c r="C1134" s="2">
        <f t="shared" si="133"/>
        <v>0.32119999999999749</v>
      </c>
      <c r="D1134" s="2">
        <f t="shared" si="134"/>
        <v>33.571999999999996</v>
      </c>
      <c r="E1134" s="2">
        <f t="shared" si="136"/>
        <v>33.078800000000001</v>
      </c>
      <c r="F1134" s="2">
        <f t="shared" si="137"/>
        <v>32.740124999999999</v>
      </c>
      <c r="G1134" s="2">
        <f t="shared" si="131"/>
        <v>32.795449999999995</v>
      </c>
      <c r="H1134" s="2">
        <f t="shared" si="135"/>
        <v>34.073028000000015</v>
      </c>
      <c r="I1134" s="2">
        <f t="array" ref="I1134">SUMPRODUCT(B1118:B1137, (ROW(B1118:B1137)-ROW(B1118)+1)) / (20*21/2)</f>
        <v>33.52090761904762</v>
      </c>
      <c r="J1134" s="2">
        <f t="shared" si="138"/>
        <v>32.956352258960642</v>
      </c>
      <c r="K1134" s="2">
        <f t="shared" si="132"/>
        <v>32.765092517790997</v>
      </c>
    </row>
    <row r="1135" spans="1:11" ht="13.5" x14ac:dyDescent="0.25">
      <c r="A1135" s="3">
        <v>43662</v>
      </c>
      <c r="B1135" s="2">
        <v>34.910800000000002</v>
      </c>
      <c r="C1135" s="2">
        <f t="shared" si="133"/>
        <v>0.44780000000000086</v>
      </c>
      <c r="D1135" s="2">
        <f t="shared" si="134"/>
        <v>34.013359999999999</v>
      </c>
      <c r="E1135" s="2">
        <f t="shared" si="136"/>
        <v>33.328940000000003</v>
      </c>
      <c r="F1135" s="2">
        <f t="shared" si="137"/>
        <v>32.879925</v>
      </c>
      <c r="G1135" s="2">
        <f t="shared" si="131"/>
        <v>32.830776</v>
      </c>
      <c r="H1135" s="2">
        <f t="shared" si="135"/>
        <v>34.031602500000012</v>
      </c>
      <c r="I1135" s="2">
        <f t="array" ref="I1135">SUMPRODUCT(B1119:B1138, (ROW(B1119:B1138)-ROW(B1119)+1)) / (20*21/2)</f>
        <v>33.651441904761903</v>
      </c>
      <c r="J1135" s="2">
        <f t="shared" si="138"/>
        <v>33.142490139059625</v>
      </c>
      <c r="K1135" s="2">
        <f t="shared" si="132"/>
        <v>32.849237909250178</v>
      </c>
    </row>
    <row r="1136" spans="1:11" ht="13.5" x14ac:dyDescent="0.25">
      <c r="A1136" s="3">
        <v>43663</v>
      </c>
      <c r="B1136" s="2">
        <v>34.471800000000002</v>
      </c>
      <c r="C1136" s="2">
        <f t="shared" si="133"/>
        <v>-0.43900000000000006</v>
      </c>
      <c r="D1136" s="2">
        <f t="shared" si="134"/>
        <v>34.249659999999999</v>
      </c>
      <c r="E1136" s="2">
        <f t="shared" si="136"/>
        <v>33.535180000000004</v>
      </c>
      <c r="F1136" s="2">
        <f t="shared" si="137"/>
        <v>32.983044999999997</v>
      </c>
      <c r="G1136" s="2">
        <f t="shared" si="131"/>
        <v>32.867996000000005</v>
      </c>
      <c r="H1136" s="2">
        <f t="shared" si="135"/>
        <v>33.989379500000013</v>
      </c>
      <c r="I1136" s="2">
        <f t="array" ref="I1136">SUMPRODUCT(B1120:B1139, (ROW(B1120:B1139)-ROW(B1120)+1)) / (20*21/2)</f>
        <v>33.74444904761905</v>
      </c>
      <c r="J1136" s="2">
        <f t="shared" si="138"/>
        <v>33.269091078196801</v>
      </c>
      <c r="K1136" s="2">
        <f t="shared" si="132"/>
        <v>32.912867795161937</v>
      </c>
    </row>
    <row r="1137" spans="1:11" ht="13.5" x14ac:dyDescent="0.25">
      <c r="A1137" s="3">
        <v>43664</v>
      </c>
      <c r="B1137" s="2">
        <v>34.766399999999997</v>
      </c>
      <c r="C1137" s="2">
        <f t="shared" si="133"/>
        <v>0.29459999999999553</v>
      </c>
      <c r="D1137" s="2">
        <f t="shared" si="134"/>
        <v>34.550760000000004</v>
      </c>
      <c r="E1137" s="2">
        <f t="shared" si="136"/>
        <v>33.770879999999998</v>
      </c>
      <c r="F1137" s="2">
        <f t="shared" si="137"/>
        <v>33.101189999999995</v>
      </c>
      <c r="G1137" s="2">
        <f t="shared" si="131"/>
        <v>32.908284000000009</v>
      </c>
      <c r="H1137" s="2">
        <f t="shared" si="135"/>
        <v>33.950733000000021</v>
      </c>
      <c r="I1137" s="2">
        <f t="array" ref="I1137">SUMPRODUCT(B1121:B1140, (ROW(B1121:B1140)-ROW(B1121)+1)) / (20*21/2)</f>
        <v>33.82903809523809</v>
      </c>
      <c r="J1137" s="2">
        <f t="shared" si="138"/>
        <v>33.411691927892342</v>
      </c>
      <c r="K1137" s="2">
        <f t="shared" si="132"/>
        <v>32.985555332606566</v>
      </c>
    </row>
    <row r="1138" spans="1:11" ht="13.5" x14ac:dyDescent="0.25">
      <c r="A1138" s="3">
        <v>43665</v>
      </c>
      <c r="B1138" s="2">
        <v>34.471800000000002</v>
      </c>
      <c r="C1138" s="2">
        <f t="shared" si="133"/>
        <v>-0.29459999999999553</v>
      </c>
      <c r="D1138" s="2">
        <f t="shared" si="134"/>
        <v>34.616759999999999</v>
      </c>
      <c r="E1138" s="2">
        <f t="shared" si="136"/>
        <v>33.947949999999992</v>
      </c>
      <c r="F1138" s="2">
        <f t="shared" si="137"/>
        <v>33.200625000000002</v>
      </c>
      <c r="G1138" s="2">
        <f t="shared" ref="G1138:G1201" si="139">AVERAGE(B1089:B1138)</f>
        <v>32.925740000000012</v>
      </c>
      <c r="H1138" s="2">
        <f t="shared" si="135"/>
        <v>33.909921500000024</v>
      </c>
      <c r="I1138" s="2">
        <f t="array" ref="I1138">SUMPRODUCT(B1122:B1141, (ROW(B1122:B1141)-ROW(B1122)+1)) / (20*21/2)</f>
        <v>33.878554761904759</v>
      </c>
      <c r="J1138" s="2">
        <f t="shared" si="138"/>
        <v>33.512654601426405</v>
      </c>
      <c r="K1138" s="2">
        <f t="shared" si="132"/>
        <v>33.043839437210231</v>
      </c>
    </row>
    <row r="1139" spans="1:11" ht="13.5" x14ac:dyDescent="0.25">
      <c r="A1139" s="3">
        <v>43668</v>
      </c>
      <c r="B1139" s="2">
        <v>34.177199999999999</v>
      </c>
      <c r="C1139" s="2">
        <f t="shared" si="133"/>
        <v>-0.29460000000000264</v>
      </c>
      <c r="D1139" s="2">
        <f t="shared" si="134"/>
        <v>34.559600000000003</v>
      </c>
      <c r="E1139" s="2">
        <f t="shared" si="136"/>
        <v>34.065799999999989</v>
      </c>
      <c r="F1139" s="2">
        <f t="shared" si="137"/>
        <v>33.289014999999999</v>
      </c>
      <c r="G1139" s="2">
        <f t="shared" si="139"/>
        <v>32.931656000000004</v>
      </c>
      <c r="H1139" s="2">
        <f t="shared" si="135"/>
        <v>33.864813500000025</v>
      </c>
      <c r="I1139" s="2">
        <f t="array" ref="I1139">SUMPRODUCT(B1123:B1142, (ROW(B1123:B1142)-ROW(B1123)+1)) / (20*21/2)</f>
        <v>33.921056190476186</v>
      </c>
      <c r="J1139" s="2">
        <f t="shared" si="138"/>
        <v>33.575944639385796</v>
      </c>
      <c r="K1139" s="2">
        <f t="shared" ref="K1139:K1202" si="140">$K$4*B1139+(1-$K$4)*K1138</f>
        <v>33.088284949476495</v>
      </c>
    </row>
    <row r="1140" spans="1:11" ht="13.5" x14ac:dyDescent="0.25">
      <c r="A1140" s="3">
        <v>43669</v>
      </c>
      <c r="B1140" s="2">
        <v>34.177199999999999</v>
      </c>
      <c r="C1140" s="2">
        <f t="shared" si="133"/>
        <v>0</v>
      </c>
      <c r="D1140" s="2">
        <f t="shared" si="134"/>
        <v>34.412880000000001</v>
      </c>
      <c r="E1140" s="2">
        <f t="shared" si="136"/>
        <v>34.213119999999989</v>
      </c>
      <c r="F1140" s="2">
        <f t="shared" si="137"/>
        <v>33.362674999999996</v>
      </c>
      <c r="G1140" s="2">
        <f t="shared" si="139"/>
        <v>32.937854000000009</v>
      </c>
      <c r="H1140" s="2">
        <f t="shared" si="135"/>
        <v>33.823235000000018</v>
      </c>
      <c r="I1140" s="2">
        <f t="array" ref="I1140">SUMPRODUCT(B1124:B1143, (ROW(B1124:B1143)-ROW(B1124)+1)) / (20*21/2)</f>
        <v>33.936479047619045</v>
      </c>
      <c r="J1140" s="2">
        <f t="shared" si="138"/>
        <v>33.633207054682387</v>
      </c>
      <c r="K1140" s="2">
        <f t="shared" si="140"/>
        <v>33.130987500477417</v>
      </c>
    </row>
    <row r="1141" spans="1:11" ht="13.5" x14ac:dyDescent="0.25">
      <c r="A1141" s="3">
        <v>43670</v>
      </c>
      <c r="B1141" s="2">
        <v>33.882599999999996</v>
      </c>
      <c r="C1141" s="2">
        <f t="shared" si="133"/>
        <v>-0.29460000000000264</v>
      </c>
      <c r="D1141" s="2">
        <f t="shared" si="134"/>
        <v>34.29504</v>
      </c>
      <c r="E1141" s="2">
        <f t="shared" si="136"/>
        <v>34.272350000000003</v>
      </c>
      <c r="F1141" s="2">
        <f t="shared" si="137"/>
        <v>33.436335</v>
      </c>
      <c r="G1141" s="2">
        <f t="shared" si="139"/>
        <v>32.934908000000007</v>
      </c>
      <c r="H1141" s="2">
        <f t="shared" si="135"/>
        <v>33.783007000000019</v>
      </c>
      <c r="I1141" s="2">
        <f t="array" ref="I1141">SUMPRODUCT(B1125:B1144, (ROW(B1125:B1144)-ROW(B1125)+1)) / (20*21/2)</f>
        <v>33.884121428571426</v>
      </c>
      <c r="J1141" s="2">
        <f t="shared" si="138"/>
        <v>33.656958763760251</v>
      </c>
      <c r="K1141" s="2">
        <f t="shared" si="140"/>
        <v>33.160462500458699</v>
      </c>
    </row>
    <row r="1142" spans="1:11" ht="13.5" x14ac:dyDescent="0.25">
      <c r="A1142" s="3">
        <v>43672</v>
      </c>
      <c r="B1142" s="2">
        <v>33.882599999999996</v>
      </c>
      <c r="C1142" s="2">
        <f t="shared" si="133"/>
        <v>0</v>
      </c>
      <c r="D1142" s="2">
        <f t="shared" si="134"/>
        <v>34.118279999999999</v>
      </c>
      <c r="E1142" s="2">
        <f t="shared" si="136"/>
        <v>34.334520000000012</v>
      </c>
      <c r="F1142" s="2">
        <f t="shared" si="137"/>
        <v>33.517360000000004</v>
      </c>
      <c r="G1142" s="2">
        <f t="shared" si="139"/>
        <v>32.937856000000004</v>
      </c>
      <c r="H1142" s="2">
        <f t="shared" si="135"/>
        <v>33.747720000000001</v>
      </c>
      <c r="I1142" s="2">
        <f t="array" ref="I1142">SUMPRODUCT(B1126:B1145, (ROW(B1126:B1145)-ROW(B1126)+1)) / (20*21/2)</f>
        <v>33.881831904761903</v>
      </c>
      <c r="J1142" s="2">
        <f t="shared" si="138"/>
        <v>33.678448405306895</v>
      </c>
      <c r="K1142" s="2">
        <f t="shared" si="140"/>
        <v>33.188781618087773</v>
      </c>
    </row>
    <row r="1143" spans="1:11" ht="13.5" x14ac:dyDescent="0.25">
      <c r="A1143" s="3">
        <v>43675</v>
      </c>
      <c r="B1143" s="2">
        <v>33.679299999999998</v>
      </c>
      <c r="C1143" s="2">
        <f t="shared" si="133"/>
        <v>-0.2032999999999987</v>
      </c>
      <c r="D1143" s="2">
        <f t="shared" si="134"/>
        <v>33.959780000000002</v>
      </c>
      <c r="E1143" s="2">
        <f t="shared" si="136"/>
        <v>34.288269999999997</v>
      </c>
      <c r="F1143" s="2">
        <f t="shared" si="137"/>
        <v>33.580855</v>
      </c>
      <c r="G1143" s="2">
        <f t="shared" si="139"/>
        <v>32.94557600000001</v>
      </c>
      <c r="H1143" s="2">
        <f t="shared" si="135"/>
        <v>33.711557500000005</v>
      </c>
      <c r="I1143" s="2">
        <f t="array" ref="I1143">SUMPRODUCT(B1127:B1146, (ROW(B1127:B1146)-ROW(B1127)+1)) / (20*21/2)</f>
        <v>33.901997142857148</v>
      </c>
      <c r="J1143" s="2">
        <f t="shared" si="138"/>
        <v>33.678529509563383</v>
      </c>
      <c r="K1143" s="2">
        <f t="shared" si="140"/>
        <v>33.208017633064728</v>
      </c>
    </row>
    <row r="1144" spans="1:11" ht="13.5" x14ac:dyDescent="0.25">
      <c r="A1144" s="3">
        <v>43676</v>
      </c>
      <c r="B1144" s="2">
        <v>33.031100000000002</v>
      </c>
      <c r="C1144" s="2">
        <f t="shared" si="133"/>
        <v>-0.64819999999999567</v>
      </c>
      <c r="D1144" s="2">
        <f t="shared" si="134"/>
        <v>33.730559999999997</v>
      </c>
      <c r="E1144" s="2">
        <f t="shared" si="136"/>
        <v>34.14508</v>
      </c>
      <c r="F1144" s="2">
        <f t="shared" si="137"/>
        <v>33.611940000000004</v>
      </c>
      <c r="G1144" s="2">
        <f t="shared" si="139"/>
        <v>32.940332000000005</v>
      </c>
      <c r="H1144" s="2">
        <f t="shared" si="135"/>
        <v>33.669542500000006</v>
      </c>
      <c r="I1144" s="2">
        <f t="array" ref="I1144">SUMPRODUCT(B1128:B1147, (ROW(B1128:B1147)-ROW(B1128)+1)) / (20*21/2)</f>
        <v>33.941804285714284</v>
      </c>
      <c r="J1144" s="2">
        <f t="shared" si="138"/>
        <v>33.616869556271631</v>
      </c>
      <c r="K1144" s="2">
        <f t="shared" si="140"/>
        <v>33.201079686670035</v>
      </c>
    </row>
    <row r="1145" spans="1:11" ht="13.5" x14ac:dyDescent="0.25">
      <c r="A1145" s="3">
        <v>43677</v>
      </c>
      <c r="B1145" s="2">
        <v>33.587899999999998</v>
      </c>
      <c r="C1145" s="2">
        <f t="shared" si="133"/>
        <v>0.55679999999999552</v>
      </c>
      <c r="D1145" s="2">
        <f t="shared" si="134"/>
        <v>33.612699999999997</v>
      </c>
      <c r="E1145" s="2">
        <f t="shared" si="136"/>
        <v>34.012789999999995</v>
      </c>
      <c r="F1145" s="2">
        <f t="shared" si="137"/>
        <v>33.670865000000006</v>
      </c>
      <c r="G1145" s="2">
        <f t="shared" si="139"/>
        <v>32.947402000000004</v>
      </c>
      <c r="H1145" s="2">
        <f t="shared" si="135"/>
        <v>33.633488</v>
      </c>
      <c r="I1145" s="2">
        <f t="array" ref="I1145">SUMPRODUCT(B1129:B1148, (ROW(B1129:B1148)-ROW(B1129)+1)) / (20*21/2)</f>
        <v>33.97410142857143</v>
      </c>
      <c r="J1145" s="2">
        <f t="shared" si="138"/>
        <v>33.614110550912429</v>
      </c>
      <c r="K1145" s="2">
        <f t="shared" si="140"/>
        <v>33.216249110722188</v>
      </c>
    </row>
    <row r="1146" spans="1:11" ht="13.5" x14ac:dyDescent="0.25">
      <c r="A1146" s="3">
        <v>43678</v>
      </c>
      <c r="B1146" s="2">
        <v>33.882599999999996</v>
      </c>
      <c r="C1146" s="2">
        <f t="shared" si="133"/>
        <v>0.29469999999999885</v>
      </c>
      <c r="D1146" s="2">
        <f t="shared" si="134"/>
        <v>33.612699999999997</v>
      </c>
      <c r="E1146" s="2">
        <f t="shared" si="136"/>
        <v>33.953869999999995</v>
      </c>
      <c r="F1146" s="2">
        <f t="shared" si="137"/>
        <v>33.744525000000003</v>
      </c>
      <c r="G1146" s="2">
        <f t="shared" si="139"/>
        <v>32.960366</v>
      </c>
      <c r="H1146" s="2">
        <f t="shared" si="135"/>
        <v>33.599613000000005</v>
      </c>
      <c r="I1146" s="2">
        <f t="array" ref="I1146">SUMPRODUCT(B1130:B1149, (ROW(B1130:B1149)-ROW(B1130)+1)) / (20*21/2)</f>
        <v>33.99939761904762</v>
      </c>
      <c r="J1146" s="2">
        <f t="shared" si="138"/>
        <v>33.639680974635056</v>
      </c>
      <c r="K1146" s="2">
        <f t="shared" si="140"/>
        <v>33.242380518144849</v>
      </c>
    </row>
    <row r="1147" spans="1:11" ht="13.5" x14ac:dyDescent="0.25">
      <c r="A1147" s="3">
        <v>43679</v>
      </c>
      <c r="B1147" s="2">
        <v>34.162500000000001</v>
      </c>
      <c r="C1147" s="2">
        <f t="shared" si="133"/>
        <v>0.27990000000000492</v>
      </c>
      <c r="D1147" s="2">
        <f t="shared" si="134"/>
        <v>33.668679999999995</v>
      </c>
      <c r="E1147" s="2">
        <f t="shared" si="136"/>
        <v>33.893479999999997</v>
      </c>
      <c r="F1147" s="2">
        <f t="shared" si="137"/>
        <v>33.832180000000008</v>
      </c>
      <c r="G1147" s="2">
        <f t="shared" si="139"/>
        <v>32.983642000000003</v>
      </c>
      <c r="H1147" s="2">
        <f t="shared" si="135"/>
        <v>33.569960500000008</v>
      </c>
      <c r="I1147" s="2">
        <f t="array" ref="I1147">SUMPRODUCT(B1131:B1150, (ROW(B1131:B1150)-ROW(B1131)+1)) / (20*21/2)</f>
        <v>34.047167142857141</v>
      </c>
      <c r="J1147" s="2">
        <f t="shared" si="138"/>
        <v>33.689473262765048</v>
      </c>
      <c r="K1147" s="2">
        <f t="shared" si="140"/>
        <v>33.278463635080342</v>
      </c>
    </row>
    <row r="1148" spans="1:11" ht="13.5" x14ac:dyDescent="0.25">
      <c r="A1148" s="3">
        <v>43682</v>
      </c>
      <c r="B1148" s="2">
        <v>34.171300000000002</v>
      </c>
      <c r="C1148" s="2">
        <f t="shared" si="133"/>
        <v>8.8000000000008072E-3</v>
      </c>
      <c r="D1148" s="2">
        <f t="shared" si="134"/>
        <v>33.76708</v>
      </c>
      <c r="E1148" s="2">
        <f t="shared" si="136"/>
        <v>33.863430000000008</v>
      </c>
      <c r="F1148" s="2">
        <f t="shared" si="137"/>
        <v>33.90569</v>
      </c>
      <c r="G1148" s="2">
        <f t="shared" si="139"/>
        <v>33.009451999999996</v>
      </c>
      <c r="H1148" s="2">
        <f t="shared" si="135"/>
        <v>33.544587500000006</v>
      </c>
      <c r="I1148" s="2">
        <f t="array" ref="I1148">SUMPRODUCT(B1132:B1151, (ROW(B1132:B1151)-ROW(B1132)+1)) / (20*21/2)</f>
        <v>34.086546666666663</v>
      </c>
      <c r="J1148" s="2">
        <f t="shared" si="138"/>
        <v>33.735361523454088</v>
      </c>
      <c r="K1148" s="2">
        <f t="shared" si="140"/>
        <v>33.313476825861507</v>
      </c>
    </row>
    <row r="1149" spans="1:11" ht="13.5" x14ac:dyDescent="0.25">
      <c r="A1149" s="3">
        <v>43683</v>
      </c>
      <c r="B1149" s="2">
        <v>34.171300000000002</v>
      </c>
      <c r="C1149" s="2">
        <f t="shared" si="133"/>
        <v>0</v>
      </c>
      <c r="D1149" s="2">
        <f t="shared" si="134"/>
        <v>33.99512</v>
      </c>
      <c r="E1149" s="2">
        <f t="shared" si="136"/>
        <v>33.862839999999991</v>
      </c>
      <c r="F1149" s="2">
        <f t="shared" si="137"/>
        <v>33.964320000000001</v>
      </c>
      <c r="G1149" s="2">
        <f t="shared" si="139"/>
        <v>33.036439999999999</v>
      </c>
      <c r="H1149" s="2">
        <f t="shared" si="135"/>
        <v>33.515727500000011</v>
      </c>
      <c r="I1149" s="2">
        <f t="array" ref="I1149">SUMPRODUCT(B1133:B1152, (ROW(B1133:B1152)-ROW(B1133)+1)) / (20*21/2)</f>
        <v>34.092832857142859</v>
      </c>
      <c r="J1149" s="2">
        <f t="shared" si="138"/>
        <v>33.776879473601319</v>
      </c>
      <c r="K1149" s="2">
        <f t="shared" si="140"/>
        <v>33.347116950337529</v>
      </c>
    </row>
    <row r="1150" spans="1:11" ht="13.5" x14ac:dyDescent="0.25">
      <c r="A1150" s="3">
        <v>43684</v>
      </c>
      <c r="B1150" s="2">
        <v>34.465899999999998</v>
      </c>
      <c r="C1150" s="2">
        <f t="shared" si="133"/>
        <v>0.29459999999999553</v>
      </c>
      <c r="D1150" s="2">
        <f t="shared" si="134"/>
        <v>34.170720000000003</v>
      </c>
      <c r="E1150" s="2">
        <f t="shared" si="136"/>
        <v>33.891709999999996</v>
      </c>
      <c r="F1150" s="2">
        <f t="shared" si="137"/>
        <v>34.052414999999996</v>
      </c>
      <c r="G1150" s="2">
        <f t="shared" si="139"/>
        <v>33.067551999999999</v>
      </c>
      <c r="H1150" s="2">
        <f t="shared" si="135"/>
        <v>33.490415500000012</v>
      </c>
      <c r="I1150" s="2">
        <f t="array" ref="I1150">SUMPRODUCT(B1134:B1153, (ROW(B1134:B1153)-ROW(B1134)+1)) / (20*21/2)</f>
        <v>34.091669999999993</v>
      </c>
      <c r="J1150" s="2">
        <f t="shared" si="138"/>
        <v>33.842500476115482</v>
      </c>
      <c r="K1150" s="2">
        <f t="shared" si="140"/>
        <v>33.390990795422333</v>
      </c>
    </row>
    <row r="1151" spans="1:11" ht="13.5" x14ac:dyDescent="0.25">
      <c r="A1151" s="3">
        <v>43685</v>
      </c>
      <c r="B1151" s="2">
        <v>34.465899999999998</v>
      </c>
      <c r="C1151" s="2">
        <f t="shared" si="133"/>
        <v>0</v>
      </c>
      <c r="D1151" s="2">
        <f t="shared" si="134"/>
        <v>34.287379999999999</v>
      </c>
      <c r="E1151" s="2">
        <f t="shared" si="136"/>
        <v>33.950039999999987</v>
      </c>
      <c r="F1151" s="2">
        <f t="shared" si="137"/>
        <v>34.111195000000002</v>
      </c>
      <c r="G1151" s="2">
        <f t="shared" si="139"/>
        <v>33.097485999999996</v>
      </c>
      <c r="H1151" s="2">
        <f t="shared" si="135"/>
        <v>33.465103500000012</v>
      </c>
      <c r="I1151" s="2">
        <f t="array" ref="I1151">SUMPRODUCT(B1135:B1154, (ROW(B1135:B1154)-ROW(B1135)+1)) / (20*21/2)</f>
        <v>34.065521428571422</v>
      </c>
      <c r="J1151" s="2">
        <f t="shared" si="138"/>
        <v>33.901871859342577</v>
      </c>
      <c r="K1151" s="2">
        <f t="shared" si="140"/>
        <v>33.433144097562632</v>
      </c>
    </row>
    <row r="1152" spans="1:11" ht="13.5" x14ac:dyDescent="0.25">
      <c r="A1152" s="3">
        <v>43686</v>
      </c>
      <c r="B1152" s="2">
        <v>34.177199999999999</v>
      </c>
      <c r="C1152" s="2">
        <f t="shared" si="133"/>
        <v>-0.28869999999999862</v>
      </c>
      <c r="D1152" s="2">
        <f t="shared" si="134"/>
        <v>34.290320000000001</v>
      </c>
      <c r="E1152" s="2">
        <f t="shared" si="136"/>
        <v>33.979499999999994</v>
      </c>
      <c r="F1152" s="2">
        <f t="shared" si="137"/>
        <v>34.15701</v>
      </c>
      <c r="G1152" s="2">
        <f t="shared" si="139"/>
        <v>33.126949999999994</v>
      </c>
      <c r="H1152" s="2">
        <f t="shared" si="135"/>
        <v>33.436936500000023</v>
      </c>
      <c r="I1152" s="2">
        <f t="array" ref="I1152">SUMPRODUCT(B1136:B1155, (ROW(B1136:B1155)-ROW(B1136)+1)) / (20*21/2)</f>
        <v>34.056165238095232</v>
      </c>
      <c r="J1152" s="2">
        <f t="shared" si="138"/>
        <v>33.928093587024236</v>
      </c>
      <c r="K1152" s="2">
        <f t="shared" si="140"/>
        <v>33.46232276040331</v>
      </c>
    </row>
    <row r="1153" spans="1:11" ht="13.5" x14ac:dyDescent="0.25">
      <c r="A1153" s="3">
        <v>43691</v>
      </c>
      <c r="B1153" s="2">
        <v>34.144799999999996</v>
      </c>
      <c r="C1153" s="2">
        <f t="shared" si="133"/>
        <v>-3.2400000000002649E-2</v>
      </c>
      <c r="D1153" s="2">
        <f t="shared" si="134"/>
        <v>34.285020000000003</v>
      </c>
      <c r="E1153" s="2">
        <f t="shared" si="136"/>
        <v>34.026049999999991</v>
      </c>
      <c r="F1153" s="2">
        <f t="shared" si="137"/>
        <v>34.157159999999998</v>
      </c>
      <c r="G1153" s="2">
        <f t="shared" si="139"/>
        <v>33.158711999999994</v>
      </c>
      <c r="H1153" s="2">
        <f t="shared" si="135"/>
        <v>33.408607500000016</v>
      </c>
      <c r="I1153" s="2">
        <f t="array" ref="I1153">SUMPRODUCT(B1137:B1156, (ROW(B1137:B1156)-ROW(B1137)+1)) / (20*21/2)</f>
        <v>34.078784761904757</v>
      </c>
      <c r="J1153" s="2">
        <f t="shared" si="138"/>
        <v>33.948732293021926</v>
      </c>
      <c r="K1153" s="2">
        <f t="shared" si="140"/>
        <v>33.489086573720826</v>
      </c>
    </row>
    <row r="1154" spans="1:11" ht="13.5" x14ac:dyDescent="0.25">
      <c r="A1154" s="3">
        <v>43692</v>
      </c>
      <c r="B1154" s="2">
        <v>33.882599999999996</v>
      </c>
      <c r="C1154" s="2">
        <f t="shared" si="133"/>
        <v>-0.26219999999999999</v>
      </c>
      <c r="D1154" s="2">
        <f t="shared" si="134"/>
        <v>34.227279999999993</v>
      </c>
      <c r="E1154" s="2">
        <f t="shared" si="136"/>
        <v>34.111199999999997</v>
      </c>
      <c r="F1154" s="2">
        <f t="shared" si="137"/>
        <v>34.128140000000002</v>
      </c>
      <c r="G1154" s="2">
        <f t="shared" si="139"/>
        <v>33.188175999999991</v>
      </c>
      <c r="H1154" s="2">
        <f t="shared" si="135"/>
        <v>33.384614500000019</v>
      </c>
      <c r="I1154" s="2">
        <f t="array" ref="I1154">SUMPRODUCT(B1138:B1157, (ROW(B1138:B1157)-ROW(B1138)+1)) / (20*21/2)</f>
        <v>34.101833809523811</v>
      </c>
      <c r="J1154" s="2">
        <f t="shared" si="138"/>
        <v>33.942433979400789</v>
      </c>
      <c r="K1154" s="2">
        <f t="shared" si="140"/>
        <v>33.5045184727906</v>
      </c>
    </row>
    <row r="1155" spans="1:11" ht="13.5" x14ac:dyDescent="0.25">
      <c r="A1155" s="3">
        <v>43693</v>
      </c>
      <c r="B1155" s="2">
        <v>34.029899999999998</v>
      </c>
      <c r="C1155" s="2">
        <f t="shared" si="133"/>
        <v>0.14730000000000132</v>
      </c>
      <c r="D1155" s="2">
        <f t="shared" si="134"/>
        <v>34.140079999999998</v>
      </c>
      <c r="E1155" s="2">
        <f t="shared" si="136"/>
        <v>34.1554</v>
      </c>
      <c r="F1155" s="2">
        <f t="shared" si="137"/>
        <v>34.084094999999998</v>
      </c>
      <c r="G1155" s="2">
        <f t="shared" si="139"/>
        <v>33.22058599999999</v>
      </c>
      <c r="H1155" s="2">
        <f t="shared" si="135"/>
        <v>33.36714600000002</v>
      </c>
      <c r="I1155" s="2">
        <f t="array" ref="I1155">SUMPRODUCT(B1139:B1158, (ROW(B1139:B1158)-ROW(B1139)+1)) / (20*21/2)</f>
        <v>34.134872380952373</v>
      </c>
      <c r="J1155" s="2">
        <f t="shared" si="138"/>
        <v>33.950764076600713</v>
      </c>
      <c r="K1155" s="2">
        <f t="shared" si="140"/>
        <v>33.52512166993607</v>
      </c>
    </row>
    <row r="1156" spans="1:11" ht="13.5" x14ac:dyDescent="0.25">
      <c r="A1156" s="3">
        <v>43696</v>
      </c>
      <c r="B1156" s="2">
        <v>34.321599999999997</v>
      </c>
      <c r="C1156" s="2">
        <f t="shared" ref="C1156:C1219" si="141">B1156-B1155</f>
        <v>0.29169999999999874</v>
      </c>
      <c r="D1156" s="2">
        <f t="shared" si="134"/>
        <v>34.111219999999996</v>
      </c>
      <c r="E1156" s="2">
        <f t="shared" si="136"/>
        <v>34.199300000000001</v>
      </c>
      <c r="F1156" s="2">
        <f t="shared" si="137"/>
        <v>34.076584999999994</v>
      </c>
      <c r="G1156" s="2">
        <f t="shared" si="139"/>
        <v>33.258829999999989</v>
      </c>
      <c r="H1156" s="2">
        <f t="shared" si="135"/>
        <v>33.355230000000027</v>
      </c>
      <c r="I1156" s="2">
        <f t="array" ref="I1156">SUMPRODUCT(B1140:B1159, (ROW(B1140:B1159)-ROW(B1140)+1)) / (20*21/2)</f>
        <v>34.167971428571427</v>
      </c>
      <c r="J1156" s="2">
        <f t="shared" si="138"/>
        <v>33.986081783591118</v>
      </c>
      <c r="K1156" s="2">
        <f t="shared" si="140"/>
        <v>33.556356114252303</v>
      </c>
    </row>
    <row r="1157" spans="1:11" ht="13.5" x14ac:dyDescent="0.25">
      <c r="A1157" s="3">
        <v>43697</v>
      </c>
      <c r="B1157" s="2">
        <v>34.318600000000004</v>
      </c>
      <c r="C1157" s="2">
        <f t="shared" si="141"/>
        <v>-2.9999999999930083E-3</v>
      </c>
      <c r="D1157" s="2">
        <f t="shared" si="134"/>
        <v>34.139499999999998</v>
      </c>
      <c r="E1157" s="2">
        <f t="shared" si="136"/>
        <v>34.214910000000003</v>
      </c>
      <c r="F1157" s="2">
        <f t="shared" si="137"/>
        <v>34.054194999999993</v>
      </c>
      <c r="G1157" s="2">
        <f t="shared" si="139"/>
        <v>33.299959999999984</v>
      </c>
      <c r="H1157" s="2">
        <f t="shared" si="135"/>
        <v>33.343440000000015</v>
      </c>
      <c r="I1157" s="2">
        <f t="array" ref="I1157">SUMPRODUCT(B1141:B1160, (ROW(B1141:B1160)-ROW(B1141)+1)) / (20*21/2)</f>
        <v>34.176160952380947</v>
      </c>
      <c r="J1157" s="2">
        <f t="shared" si="138"/>
        <v>34.017750185153865</v>
      </c>
      <c r="K1157" s="2">
        <f t="shared" si="140"/>
        <v>33.586248031340453</v>
      </c>
    </row>
    <row r="1158" spans="1:11" ht="13.5" x14ac:dyDescent="0.25">
      <c r="A1158" s="3">
        <v>43698</v>
      </c>
      <c r="B1158" s="2">
        <v>34.4011</v>
      </c>
      <c r="C1158" s="2">
        <f t="shared" si="141"/>
        <v>8.2499999999996021E-2</v>
      </c>
      <c r="D1158" s="2">
        <f t="shared" ref="D1158:D1221" si="142">AVERAGE(B1154:B1158)</f>
        <v>34.190759999999997</v>
      </c>
      <c r="E1158" s="2">
        <f t="shared" si="136"/>
        <v>34.23789</v>
      </c>
      <c r="F1158" s="2">
        <f t="shared" si="137"/>
        <v>34.050659999999993</v>
      </c>
      <c r="G1158" s="2">
        <f t="shared" si="139"/>
        <v>33.342739999999985</v>
      </c>
      <c r="H1158" s="2">
        <f t="shared" si="135"/>
        <v>33.331921500000021</v>
      </c>
      <c r="I1158" s="2">
        <f t="array" ref="I1158">SUMPRODUCT(B1142:B1161, (ROW(B1142:B1161)-ROW(B1142)+1)) / (20*21/2)</f>
        <v>34.187300476190472</v>
      </c>
      <c r="J1158" s="2">
        <f t="shared" si="138"/>
        <v>34.05425969132969</v>
      </c>
      <c r="K1158" s="2">
        <f t="shared" si="140"/>
        <v>33.618203010503571</v>
      </c>
    </row>
    <row r="1159" spans="1:11" ht="13.5" x14ac:dyDescent="0.25">
      <c r="A1159" s="3">
        <v>43699</v>
      </c>
      <c r="B1159" s="2">
        <v>34.398200000000003</v>
      </c>
      <c r="C1159" s="2">
        <f t="shared" si="141"/>
        <v>-2.899999999996794E-3</v>
      </c>
      <c r="D1159" s="2">
        <f t="shared" si="142"/>
        <v>34.293879999999994</v>
      </c>
      <c r="E1159" s="2">
        <f t="shared" si="136"/>
        <v>34.26057999999999</v>
      </c>
      <c r="F1159" s="2">
        <f t="shared" si="137"/>
        <v>34.061709999999991</v>
      </c>
      <c r="G1159" s="2">
        <f t="shared" si="139"/>
        <v>33.388407999999991</v>
      </c>
      <c r="H1159" s="2">
        <f t="shared" si="135"/>
        <v>33.325894000000019</v>
      </c>
      <c r="I1159" s="2">
        <f t="array" ref="I1159">SUMPRODUCT(B1143:B1162, (ROW(B1143:B1162)-ROW(B1143)+1)) / (20*21/2)</f>
        <v>34.218360952380948</v>
      </c>
      <c r="J1159" s="2">
        <f t="shared" si="138"/>
        <v>34.087015911203054</v>
      </c>
      <c r="K1159" s="2">
        <f t="shared" si="140"/>
        <v>33.648791127738725</v>
      </c>
    </row>
    <row r="1160" spans="1:11" ht="13.5" x14ac:dyDescent="0.25">
      <c r="A1160" s="3">
        <v>43700</v>
      </c>
      <c r="B1160" s="2">
        <v>34.1477</v>
      </c>
      <c r="C1160" s="2">
        <f t="shared" si="141"/>
        <v>-0.25050000000000239</v>
      </c>
      <c r="D1160" s="2">
        <f t="shared" si="142"/>
        <v>34.317439999999998</v>
      </c>
      <c r="E1160" s="2">
        <f t="shared" si="136"/>
        <v>34.228760000000001</v>
      </c>
      <c r="F1160" s="2">
        <f t="shared" si="137"/>
        <v>34.060234999999992</v>
      </c>
      <c r="G1160" s="2">
        <f t="shared" si="139"/>
        <v>33.435017999999992</v>
      </c>
      <c r="H1160" s="2">
        <f t="shared" si="135"/>
        <v>33.314534000000023</v>
      </c>
      <c r="I1160" s="2">
        <f t="array" ref="I1160">SUMPRODUCT(B1144:B1163, (ROW(B1144:B1163)-ROW(B1144)+1)) / (20*21/2)</f>
        <v>34.245266666666659</v>
      </c>
      <c r="J1160" s="2">
        <f t="shared" si="138"/>
        <v>34.092795348231334</v>
      </c>
      <c r="K1160" s="2">
        <f t="shared" si="140"/>
        <v>33.668356181552895</v>
      </c>
    </row>
    <row r="1161" spans="1:11" ht="13.5" x14ac:dyDescent="0.25">
      <c r="A1161" s="3">
        <v>43703</v>
      </c>
      <c r="B1161" s="2">
        <v>34.177199999999999</v>
      </c>
      <c r="C1161" s="2">
        <f t="shared" si="141"/>
        <v>2.9499999999998749E-2</v>
      </c>
      <c r="D1161" s="2">
        <f t="shared" si="142"/>
        <v>34.288560000000004</v>
      </c>
      <c r="E1161" s="2">
        <f t="shared" si="136"/>
        <v>34.199889999999996</v>
      </c>
      <c r="F1161" s="2">
        <f t="shared" si="137"/>
        <v>34.074964999999985</v>
      </c>
      <c r="G1161" s="2">
        <f t="shared" si="139"/>
        <v>33.470373999999993</v>
      </c>
      <c r="H1161" s="2">
        <f t="shared" si="135"/>
        <v>33.307543000000024</v>
      </c>
      <c r="I1161" s="2">
        <f t="array" ref="I1161">SUMPRODUCT(B1145:B1164, (ROW(B1145:B1164)-ROW(B1145)+1)) / (20*21/2)</f>
        <v>34.305295714285705</v>
      </c>
      <c r="J1161" s="2">
        <f t="shared" si="138"/>
        <v>34.100833886495018</v>
      </c>
      <c r="K1161" s="2">
        <f t="shared" si="140"/>
        <v>33.688310841099835</v>
      </c>
    </row>
    <row r="1162" spans="1:11" ht="13.5" x14ac:dyDescent="0.25">
      <c r="A1162" s="3">
        <v>43704</v>
      </c>
      <c r="B1162" s="2">
        <v>34.4011</v>
      </c>
      <c r="C1162" s="2">
        <f t="shared" si="141"/>
        <v>0.22390000000000043</v>
      </c>
      <c r="D1162" s="2">
        <f t="shared" si="142"/>
        <v>34.305060000000005</v>
      </c>
      <c r="E1162" s="2">
        <f t="shared" si="136"/>
        <v>34.222279999999998</v>
      </c>
      <c r="F1162" s="2">
        <f t="shared" si="137"/>
        <v>34.100889999999993</v>
      </c>
      <c r="G1162" s="2">
        <f t="shared" si="139"/>
        <v>33.515805999999991</v>
      </c>
      <c r="H1162" s="2">
        <f t="shared" ref="H1162:H1225" si="143">AVERAGE(B963:B1162)</f>
        <v>33.299003000000013</v>
      </c>
      <c r="I1162" s="2">
        <f t="array" ref="I1162">SUMPRODUCT(B1146:B1165, (ROW(B1146:B1165)-ROW(B1146)+1)) / (20*21/2)</f>
        <v>34.357061428571434</v>
      </c>
      <c r="J1162" s="2">
        <f t="shared" si="138"/>
        <v>34.129430659209781</v>
      </c>
      <c r="K1162" s="2">
        <f t="shared" si="140"/>
        <v>33.716263357135134</v>
      </c>
    </row>
    <row r="1163" spans="1:11" ht="13.5" x14ac:dyDescent="0.25">
      <c r="A1163" s="3">
        <v>43705</v>
      </c>
      <c r="B1163" s="2">
        <v>34.383400000000002</v>
      </c>
      <c r="C1163" s="2">
        <f t="shared" si="141"/>
        <v>-1.7699999999997829E-2</v>
      </c>
      <c r="D1163" s="2">
        <f t="shared" si="142"/>
        <v>34.301519999999996</v>
      </c>
      <c r="E1163" s="2">
        <f t="shared" si="136"/>
        <v>34.246140000000004</v>
      </c>
      <c r="F1163" s="2">
        <f t="shared" si="137"/>
        <v>34.136094999999997</v>
      </c>
      <c r="G1163" s="2">
        <f t="shared" si="139"/>
        <v>33.561177999999998</v>
      </c>
      <c r="H1163" s="2">
        <f t="shared" si="143"/>
        <v>33.287678000000007</v>
      </c>
      <c r="I1163" s="2">
        <f t="array" ref="I1163">SUMPRODUCT(B1147:B1166, (ROW(B1147:B1166)-ROW(B1147)+1)) / (20*21/2)</f>
        <v>34.403215238095235</v>
      </c>
      <c r="J1163" s="2">
        <f t="shared" si="138"/>
        <v>34.153618215475518</v>
      </c>
      <c r="K1163" s="2">
        <f t="shared" si="140"/>
        <v>33.742425578423955</v>
      </c>
    </row>
    <row r="1164" spans="1:11" ht="13.5" x14ac:dyDescent="0.25">
      <c r="A1164" s="3">
        <v>43706</v>
      </c>
      <c r="B1164" s="2">
        <v>34.766399999999997</v>
      </c>
      <c r="C1164" s="2">
        <f t="shared" si="141"/>
        <v>0.38299999999999557</v>
      </c>
      <c r="D1164" s="2">
        <f t="shared" si="142"/>
        <v>34.375160000000001</v>
      </c>
      <c r="E1164" s="2">
        <f t="shared" ref="E1164:E1227" si="144">AVERAGE(B1155:B1164)</f>
        <v>34.334519999999998</v>
      </c>
      <c r="F1164" s="2">
        <f t="shared" si="137"/>
        <v>34.222859999999997</v>
      </c>
      <c r="G1164" s="2">
        <f t="shared" si="139"/>
        <v>33.61421</v>
      </c>
      <c r="H1164" s="2">
        <f t="shared" si="143"/>
        <v>33.280837500000004</v>
      </c>
      <c r="I1164" s="2">
        <f t="array" ref="I1164">SUMPRODUCT(B1148:B1167, (ROW(B1148:B1167)-ROW(B1148)+1)) / (20*21/2)</f>
        <v>34.445160476190473</v>
      </c>
      <c r="J1164" s="2">
        <f t="shared" si="138"/>
        <v>34.211978385430228</v>
      </c>
      <c r="K1164" s="2">
        <f t="shared" si="140"/>
        <v>33.782581438093601</v>
      </c>
    </row>
    <row r="1165" spans="1:11" ht="13.5" x14ac:dyDescent="0.25">
      <c r="A1165" s="3">
        <v>43707</v>
      </c>
      <c r="B1165" s="2">
        <v>34.766399999999997</v>
      </c>
      <c r="C1165" s="2">
        <f t="shared" si="141"/>
        <v>0</v>
      </c>
      <c r="D1165" s="2">
        <f t="shared" si="142"/>
        <v>34.498900000000006</v>
      </c>
      <c r="E1165" s="2">
        <f t="shared" si="144"/>
        <v>34.408169999999998</v>
      </c>
      <c r="F1165" s="2">
        <f t="shared" si="137"/>
        <v>34.281784999999999</v>
      </c>
      <c r="G1165" s="2">
        <f t="shared" si="139"/>
        <v>33.667241999999995</v>
      </c>
      <c r="H1165" s="2">
        <f t="shared" si="143"/>
        <v>33.272726500000005</v>
      </c>
      <c r="I1165" s="2">
        <f t="array" ref="I1165">SUMPRODUCT(B1149:B1168, (ROW(B1149:B1168)-ROW(B1149)+1)) / (20*21/2)</f>
        <v>34.484229999999997</v>
      </c>
      <c r="J1165" s="2">
        <f t="shared" si="138"/>
        <v>34.264780443960682</v>
      </c>
      <c r="K1165" s="2">
        <f t="shared" si="140"/>
        <v>33.821162558168361</v>
      </c>
    </row>
    <row r="1166" spans="1:11" ht="13.5" x14ac:dyDescent="0.25">
      <c r="A1166" s="3">
        <v>43710</v>
      </c>
      <c r="B1166" s="2">
        <v>34.766399999999997</v>
      </c>
      <c r="C1166" s="2">
        <f t="shared" si="141"/>
        <v>0</v>
      </c>
      <c r="D1166" s="2">
        <f t="shared" si="142"/>
        <v>34.616740000000007</v>
      </c>
      <c r="E1166" s="2">
        <f t="shared" si="144"/>
        <v>34.452649999999991</v>
      </c>
      <c r="F1166" s="2">
        <f t="shared" si="137"/>
        <v>34.325975</v>
      </c>
      <c r="G1166" s="2">
        <f t="shared" si="139"/>
        <v>33.714382000000001</v>
      </c>
      <c r="H1166" s="2">
        <f t="shared" si="143"/>
        <v>33.270065000000017</v>
      </c>
      <c r="I1166" s="2">
        <f t="array" ref="I1166">SUMPRODUCT(B1150:B1169, (ROW(B1150:B1169)-ROW(B1150)+1)) / (20*21/2)</f>
        <v>34.492408571428562</v>
      </c>
      <c r="J1166" s="2">
        <f t="shared" si="138"/>
        <v>34.312553735012045</v>
      </c>
      <c r="K1166" s="2">
        <f t="shared" si="140"/>
        <v>33.858230693142154</v>
      </c>
    </row>
    <row r="1167" spans="1:11" ht="13.5" x14ac:dyDescent="0.25">
      <c r="A1167" s="3">
        <v>43711</v>
      </c>
      <c r="B1167" s="2">
        <v>34.766399999999997</v>
      </c>
      <c r="C1167" s="2">
        <f t="shared" si="141"/>
        <v>0</v>
      </c>
      <c r="D1167" s="2">
        <f t="shared" si="142"/>
        <v>34.689800000000005</v>
      </c>
      <c r="E1167" s="2">
        <f t="shared" si="144"/>
        <v>34.497429999999994</v>
      </c>
      <c r="F1167" s="2">
        <f t="shared" si="137"/>
        <v>34.356169999999999</v>
      </c>
      <c r="G1167" s="2">
        <f t="shared" si="139"/>
        <v>33.76164</v>
      </c>
      <c r="H1167" s="2">
        <f t="shared" si="143"/>
        <v>33.270255000000013</v>
      </c>
      <c r="I1167" s="2">
        <f t="array" ref="I1167">SUMPRODUCT(B1151:B1170, (ROW(B1151:B1170)-ROW(B1151)+1)) / (20*21/2)</f>
        <v>34.471937142857143</v>
      </c>
      <c r="J1167" s="2">
        <f t="shared" si="138"/>
        <v>34.355777188820426</v>
      </c>
      <c r="K1167" s="2">
        <f t="shared" si="140"/>
        <v>33.893845175764028</v>
      </c>
    </row>
    <row r="1168" spans="1:11" ht="13.5" x14ac:dyDescent="0.25">
      <c r="A1168" s="3">
        <v>43712</v>
      </c>
      <c r="B1168" s="2">
        <v>34.766399999999997</v>
      </c>
      <c r="C1168" s="2">
        <f t="shared" si="141"/>
        <v>0</v>
      </c>
      <c r="D1168" s="2">
        <f t="shared" si="142"/>
        <v>34.766399999999997</v>
      </c>
      <c r="E1168" s="2">
        <f t="shared" si="144"/>
        <v>34.533959999999993</v>
      </c>
      <c r="F1168" s="2">
        <f t="shared" si="137"/>
        <v>34.385924999999993</v>
      </c>
      <c r="G1168" s="2">
        <f t="shared" si="139"/>
        <v>33.807306000000004</v>
      </c>
      <c r="H1168" s="2">
        <f t="shared" si="143"/>
        <v>33.270445000000016</v>
      </c>
      <c r="I1168" s="2">
        <f t="array" ref="I1168">SUMPRODUCT(B1152:B1171, (ROW(B1152:B1171)-ROW(B1152)+1)) / (20*21/2)</f>
        <v>34.423903333333335</v>
      </c>
      <c r="J1168" s="2">
        <f t="shared" si="138"/>
        <v>34.394884123218482</v>
      </c>
      <c r="K1168" s="2">
        <f t="shared" si="140"/>
        <v>33.928063012008579</v>
      </c>
    </row>
    <row r="1169" spans="1:11" ht="13.5" x14ac:dyDescent="0.25">
      <c r="A1169" s="3">
        <v>43713</v>
      </c>
      <c r="B1169" s="2">
        <v>34.471800000000002</v>
      </c>
      <c r="C1169" s="2">
        <f t="shared" si="141"/>
        <v>-0.29459999999999553</v>
      </c>
      <c r="D1169" s="2">
        <f t="shared" si="142"/>
        <v>34.707479999999997</v>
      </c>
      <c r="E1169" s="2">
        <f t="shared" si="144"/>
        <v>34.541319999999999</v>
      </c>
      <c r="F1169" s="2">
        <f t="shared" si="137"/>
        <v>34.400949999999987</v>
      </c>
      <c r="G1169" s="2">
        <f t="shared" si="139"/>
        <v>33.848554000000007</v>
      </c>
      <c r="H1169" s="2">
        <f t="shared" si="143"/>
        <v>33.271279500000013</v>
      </c>
      <c r="I1169" s="2">
        <f t="array" ref="I1169">SUMPRODUCT(B1153:B1172, (ROW(B1153:B1172)-ROW(B1153)+1)) / (20*21/2)</f>
        <v>34.350580476190473</v>
      </c>
      <c r="J1169" s="2">
        <f t="shared" si="138"/>
        <v>34.402209444816719</v>
      </c>
      <c r="K1169" s="2">
        <f t="shared" si="140"/>
        <v>33.949386031145501</v>
      </c>
    </row>
    <row r="1170" spans="1:11" ht="13.5" x14ac:dyDescent="0.25">
      <c r="A1170" s="3">
        <v>43714</v>
      </c>
      <c r="B1170" s="2">
        <v>34.186</v>
      </c>
      <c r="C1170" s="2">
        <f t="shared" si="141"/>
        <v>-0.28580000000000183</v>
      </c>
      <c r="D1170" s="2">
        <f t="shared" si="142"/>
        <v>34.5914</v>
      </c>
      <c r="E1170" s="2">
        <f t="shared" si="144"/>
        <v>34.545149999999992</v>
      </c>
      <c r="F1170" s="2">
        <f t="shared" si="137"/>
        <v>34.386954999999993</v>
      </c>
      <c r="G1170" s="2">
        <f t="shared" si="139"/>
        <v>33.878194000000001</v>
      </c>
      <c r="H1170" s="2">
        <f t="shared" si="143"/>
        <v>33.271391000000008</v>
      </c>
      <c r="I1170" s="2">
        <f t="array" ref="I1170">SUMPRODUCT(B1154:B1173, (ROW(B1154:B1173)-ROW(B1154)+1)) / (20*21/2)</f>
        <v>34.294092380952378</v>
      </c>
      <c r="J1170" s="2">
        <f t="shared" si="138"/>
        <v>34.381618069119888</v>
      </c>
      <c r="K1170" s="2">
        <f t="shared" si="140"/>
        <v>33.958665010316267</v>
      </c>
    </row>
    <row r="1171" spans="1:11" ht="13.5" x14ac:dyDescent="0.25">
      <c r="A1171" s="3">
        <v>43717</v>
      </c>
      <c r="B1171" s="2">
        <v>33.882599999999996</v>
      </c>
      <c r="C1171" s="2">
        <f t="shared" si="141"/>
        <v>-0.30340000000000344</v>
      </c>
      <c r="D1171" s="2">
        <f t="shared" si="142"/>
        <v>34.414639999999999</v>
      </c>
      <c r="E1171" s="2">
        <f t="shared" si="144"/>
        <v>34.515689999999992</v>
      </c>
      <c r="F1171" s="2">
        <f t="shared" si="137"/>
        <v>34.357789999999994</v>
      </c>
      <c r="G1171" s="2">
        <f t="shared" si="139"/>
        <v>33.907657999999998</v>
      </c>
      <c r="H1171" s="2">
        <f t="shared" si="143"/>
        <v>33.274220500000013</v>
      </c>
      <c r="I1171" s="2">
        <f t="array" ref="I1171">SUMPRODUCT(B1155:B1174, (ROW(B1155:B1174)-ROW(B1155)+1)) / (20*21/2)</f>
        <v>34.228335714285713</v>
      </c>
      <c r="J1171" s="2">
        <f t="shared" si="138"/>
        <v>34.334092538727518</v>
      </c>
      <c r="K1171" s="2">
        <f t="shared" si="140"/>
        <v>33.955682068735236</v>
      </c>
    </row>
    <row r="1172" spans="1:11" ht="13.5" x14ac:dyDescent="0.25">
      <c r="A1172" s="3">
        <v>43718</v>
      </c>
      <c r="B1172" s="2">
        <v>33.587899999999998</v>
      </c>
      <c r="C1172" s="2">
        <f t="shared" si="141"/>
        <v>-0.29469999999999885</v>
      </c>
      <c r="D1172" s="2">
        <f t="shared" si="142"/>
        <v>34.178939999999997</v>
      </c>
      <c r="E1172" s="2">
        <f t="shared" si="144"/>
        <v>34.434370000000001</v>
      </c>
      <c r="F1172" s="2">
        <f t="shared" ref="F1172:F1235" si="145">AVERAGE(B1153:B1172)</f>
        <v>34.328324999999992</v>
      </c>
      <c r="G1172" s="2">
        <f t="shared" si="139"/>
        <v>33.934173999999999</v>
      </c>
      <c r="H1172" s="2">
        <f t="shared" si="143"/>
        <v>33.272894500000014</v>
      </c>
      <c r="I1172" s="2">
        <f t="array" ref="I1172">SUMPRODUCT(B1156:B1175, (ROW(B1156:B1175)-ROW(B1156)+1)) / (20*21/2)</f>
        <v>34.16692761904762</v>
      </c>
      <c r="J1172" s="2">
        <f t="shared" si="138"/>
        <v>34.263026582658227</v>
      </c>
      <c r="K1172" s="2">
        <f t="shared" si="140"/>
        <v>33.941259242510327</v>
      </c>
    </row>
    <row r="1173" spans="1:11" ht="13.5" x14ac:dyDescent="0.25">
      <c r="A1173" s="3">
        <v>43719</v>
      </c>
      <c r="B1173" s="2">
        <v>33.735199999999999</v>
      </c>
      <c r="C1173" s="2">
        <f t="shared" si="141"/>
        <v>0.14730000000000132</v>
      </c>
      <c r="D1173" s="2">
        <f t="shared" si="142"/>
        <v>33.972699999999996</v>
      </c>
      <c r="E1173" s="2">
        <f t="shared" si="144"/>
        <v>34.369549999999997</v>
      </c>
      <c r="F1173" s="2">
        <f t="shared" si="145"/>
        <v>34.307845</v>
      </c>
      <c r="G1173" s="2">
        <f t="shared" si="139"/>
        <v>33.960690000000007</v>
      </c>
      <c r="H1173" s="2">
        <f t="shared" si="143"/>
        <v>33.272163500000005</v>
      </c>
      <c r="I1173" s="2">
        <f t="array" ref="I1173">SUMPRODUCT(B1157:B1176, (ROW(B1157:B1176)-ROW(B1157)+1)) / (20*21/2)</f>
        <v>34.157558095238088</v>
      </c>
      <c r="J1173" s="2">
        <f t="shared" ref="J1173:J1236" si="146">$J$4*B1173+J1172*(1-$J$4)</f>
        <v>34.212757384309825</v>
      </c>
      <c r="K1173" s="2">
        <f t="shared" si="140"/>
        <v>33.933178487902076</v>
      </c>
    </row>
    <row r="1174" spans="1:11" ht="13.5" x14ac:dyDescent="0.25">
      <c r="A1174" s="3">
        <v>43720</v>
      </c>
      <c r="B1174" s="2">
        <v>33.617400000000004</v>
      </c>
      <c r="C1174" s="2">
        <f t="shared" si="141"/>
        <v>-0.11779999999999546</v>
      </c>
      <c r="D1174" s="2">
        <f t="shared" si="142"/>
        <v>33.801819999999999</v>
      </c>
      <c r="E1174" s="2">
        <f t="shared" si="144"/>
        <v>34.254650000000005</v>
      </c>
      <c r="F1174" s="2">
        <f t="shared" si="145"/>
        <v>34.294584999999998</v>
      </c>
      <c r="G1174" s="2">
        <f t="shared" si="139"/>
        <v>33.984850000000009</v>
      </c>
      <c r="H1174" s="2">
        <f t="shared" si="143"/>
        <v>33.270843500000012</v>
      </c>
      <c r="I1174" s="2">
        <f t="array" ref="I1174">SUMPRODUCT(B1158:B1177, (ROW(B1158:B1177)-ROW(B1158)+1)) / (20*21/2)</f>
        <v>34.106780952380944</v>
      </c>
      <c r="J1174" s="2">
        <f t="shared" si="146"/>
        <v>34.156056681042223</v>
      </c>
      <c r="K1174" s="2">
        <f t="shared" si="140"/>
        <v>33.920795017788272</v>
      </c>
    </row>
    <row r="1175" spans="1:11" ht="13.5" x14ac:dyDescent="0.25">
      <c r="A1175" s="3">
        <v>43721</v>
      </c>
      <c r="B1175" s="2">
        <v>33.649799999999999</v>
      </c>
      <c r="C1175" s="2">
        <f t="shared" si="141"/>
        <v>3.2399999999995543E-2</v>
      </c>
      <c r="D1175" s="2">
        <f t="shared" si="142"/>
        <v>33.694579999999995</v>
      </c>
      <c r="E1175" s="2">
        <f t="shared" si="144"/>
        <v>34.142989999999998</v>
      </c>
      <c r="F1175" s="2">
        <f t="shared" si="145"/>
        <v>34.275579999999998</v>
      </c>
      <c r="G1175" s="2">
        <f t="shared" si="139"/>
        <v>34.009658000000002</v>
      </c>
      <c r="H1175" s="2">
        <f t="shared" si="143"/>
        <v>33.269827000000006</v>
      </c>
      <c r="I1175" s="2">
        <f t="array" ref="I1175">SUMPRODUCT(B1159:B1178, (ROW(B1159:B1178)-ROW(B1159)+1)) / (20*21/2)</f>
        <v>34.092458095238086</v>
      </c>
      <c r="J1175" s="2">
        <f t="shared" si="146"/>
        <v>34.107841759038202</v>
      </c>
      <c r="K1175" s="2">
        <f t="shared" si="140"/>
        <v>33.910167762188735</v>
      </c>
    </row>
    <row r="1176" spans="1:11" ht="13.5" x14ac:dyDescent="0.25">
      <c r="A1176" s="3">
        <v>43724</v>
      </c>
      <c r="B1176" s="2">
        <v>34.177199999999999</v>
      </c>
      <c r="C1176" s="2">
        <f t="shared" si="141"/>
        <v>0.52740000000000009</v>
      </c>
      <c r="D1176" s="2">
        <f t="shared" si="142"/>
        <v>33.753500000000003</v>
      </c>
      <c r="E1176" s="2">
        <f t="shared" si="144"/>
        <v>34.084069999999997</v>
      </c>
      <c r="F1176" s="2">
        <f t="shared" si="145"/>
        <v>34.268359999999987</v>
      </c>
      <c r="G1176" s="2">
        <f t="shared" si="139"/>
        <v>34.045014000000009</v>
      </c>
      <c r="H1176" s="2">
        <f t="shared" si="143"/>
        <v>33.272718000000012</v>
      </c>
      <c r="I1176" s="2">
        <f t="array" ref="I1176">SUMPRODUCT(B1160:B1179, (ROW(B1160:B1179)-ROW(B1160)+1)) / (20*21/2)</f>
        <v>34.00667</v>
      </c>
      <c r="J1176" s="2">
        <f t="shared" si="146"/>
        <v>34.114447305796467</v>
      </c>
      <c r="K1176" s="2">
        <f t="shared" si="140"/>
        <v>33.920639614651918</v>
      </c>
    </row>
    <row r="1177" spans="1:11" ht="13.5" x14ac:dyDescent="0.25">
      <c r="A1177" s="3">
        <v>43725</v>
      </c>
      <c r="B1177" s="2">
        <v>33.735199999999999</v>
      </c>
      <c r="C1177" s="2">
        <f t="shared" si="141"/>
        <v>-0.44200000000000017</v>
      </c>
      <c r="D1177" s="2">
        <f t="shared" si="142"/>
        <v>33.782959999999996</v>
      </c>
      <c r="E1177" s="2">
        <f t="shared" si="144"/>
        <v>33.98095</v>
      </c>
      <c r="F1177" s="2">
        <f t="shared" si="145"/>
        <v>34.239189999999994</v>
      </c>
      <c r="G1177" s="2">
        <f t="shared" si="139"/>
        <v>34.07153000000001</v>
      </c>
      <c r="H1177" s="2">
        <f t="shared" si="143"/>
        <v>33.274133000000013</v>
      </c>
      <c r="I1177" s="2">
        <f t="array" ref="I1177">SUMPRODUCT(B1161:B1180, (ROW(B1161:B1180)-ROW(B1161)+1)) / (20*21/2)</f>
        <v>33.92319333333333</v>
      </c>
      <c r="J1177" s="2">
        <f t="shared" si="146"/>
        <v>34.078328514768231</v>
      </c>
      <c r="K1177" s="2">
        <f t="shared" si="140"/>
        <v>33.913367472900859</v>
      </c>
    </row>
    <row r="1178" spans="1:11" ht="13.5" x14ac:dyDescent="0.25">
      <c r="A1178" s="3">
        <v>43726</v>
      </c>
      <c r="B1178" s="2">
        <v>34.088799999999999</v>
      </c>
      <c r="C1178" s="2">
        <f t="shared" si="141"/>
        <v>0.35360000000000014</v>
      </c>
      <c r="D1178" s="2">
        <f t="shared" si="142"/>
        <v>33.853679999999997</v>
      </c>
      <c r="E1178" s="2">
        <f t="shared" si="144"/>
        <v>33.91319</v>
      </c>
      <c r="F1178" s="2">
        <f t="shared" si="145"/>
        <v>34.22357499999999</v>
      </c>
      <c r="G1178" s="2">
        <f t="shared" si="139"/>
        <v>34.099284000000004</v>
      </c>
      <c r="H1178" s="2">
        <f t="shared" si="143"/>
        <v>33.277316000000006</v>
      </c>
      <c r="I1178" s="2">
        <f t="array" ref="I1178">SUMPRODUCT(B1162:B1181, (ROW(B1162:B1181)-ROW(B1162)+1)) / (20*21/2)</f>
        <v>33.8157280952381</v>
      </c>
      <c r="J1178" s="2">
        <f t="shared" si="146"/>
        <v>34.079325799076017</v>
      </c>
      <c r="K1178" s="2">
        <f t="shared" si="140"/>
        <v>33.92024717984593</v>
      </c>
    </row>
    <row r="1179" spans="1:11" ht="13.5" x14ac:dyDescent="0.25">
      <c r="A1179" s="3">
        <v>43727</v>
      </c>
      <c r="B1179" s="2">
        <v>33.322800000000001</v>
      </c>
      <c r="C1179" s="2">
        <f t="shared" si="141"/>
        <v>-0.76599999999999824</v>
      </c>
      <c r="D1179" s="2">
        <f t="shared" si="142"/>
        <v>33.794759999999997</v>
      </c>
      <c r="E1179" s="2">
        <f t="shared" si="144"/>
        <v>33.798289999999994</v>
      </c>
      <c r="F1179" s="2">
        <f t="shared" si="145"/>
        <v>34.169804999999997</v>
      </c>
      <c r="G1179" s="2">
        <f t="shared" si="139"/>
        <v>34.105766000000003</v>
      </c>
      <c r="H1179" s="2">
        <f t="shared" si="143"/>
        <v>33.275935000000004</v>
      </c>
      <c r="I1179" s="2">
        <f t="array" ref="I1179">SUMPRODUCT(B1163:B1182, (ROW(B1163:B1182)-ROW(B1163)+1)) / (20*21/2)</f>
        <v>33.686093809523818</v>
      </c>
      <c r="J1179" s="2">
        <f t="shared" si="146"/>
        <v>34.007275722973539</v>
      </c>
      <c r="K1179" s="2">
        <f t="shared" si="140"/>
        <v>33.896817878675499</v>
      </c>
    </row>
    <row r="1180" spans="1:11" ht="13.5" x14ac:dyDescent="0.25">
      <c r="A1180" s="3">
        <v>43728</v>
      </c>
      <c r="B1180" s="2">
        <v>33.293300000000002</v>
      </c>
      <c r="C1180" s="2">
        <f t="shared" si="141"/>
        <v>-2.9499999999998749E-2</v>
      </c>
      <c r="D1180" s="2">
        <f t="shared" si="142"/>
        <v>33.723460000000003</v>
      </c>
      <c r="E1180" s="2">
        <f t="shared" si="144"/>
        <v>33.709019999999995</v>
      </c>
      <c r="F1180" s="2">
        <f t="shared" si="145"/>
        <v>34.127085000000001</v>
      </c>
      <c r="G1180" s="2">
        <f t="shared" si="139"/>
        <v>34.117551999999996</v>
      </c>
      <c r="H1180" s="2">
        <f t="shared" si="143"/>
        <v>33.274547500000018</v>
      </c>
      <c r="I1180" s="2">
        <f t="array" ref="I1180">SUMPRODUCT(B1164:B1183, (ROW(B1164:B1183)-ROW(B1164)+1)) / (20*21/2)</f>
        <v>33.567050476190474</v>
      </c>
      <c r="J1180" s="2">
        <f t="shared" si="146"/>
        <v>33.939278035071297</v>
      </c>
      <c r="K1180" s="2">
        <f t="shared" si="140"/>
        <v>33.873150510884301</v>
      </c>
    </row>
    <row r="1181" spans="1:11" ht="13.5" x14ac:dyDescent="0.25">
      <c r="A1181" s="3">
        <v>43731</v>
      </c>
      <c r="B1181" s="2">
        <v>32.998699999999999</v>
      </c>
      <c r="C1181" s="2">
        <f t="shared" si="141"/>
        <v>-0.29460000000000264</v>
      </c>
      <c r="D1181" s="2">
        <f t="shared" si="142"/>
        <v>33.487760000000002</v>
      </c>
      <c r="E1181" s="2">
        <f t="shared" si="144"/>
        <v>33.620629999999998</v>
      </c>
      <c r="F1181" s="2">
        <f t="shared" si="145"/>
        <v>34.068159999999999</v>
      </c>
      <c r="G1181" s="2">
        <f t="shared" si="139"/>
        <v>34.111719999999998</v>
      </c>
      <c r="H1181" s="2">
        <f t="shared" si="143"/>
        <v>33.266661500000019</v>
      </c>
      <c r="I1181" s="2">
        <f t="array" ref="I1181">SUMPRODUCT(B1165:B1184, (ROW(B1165:B1184)-ROW(B1165)+1)) / (20*21/2)</f>
        <v>33.48168285714285</v>
      </c>
      <c r="J1181" s="2">
        <f t="shared" si="146"/>
        <v>33.849699174588316</v>
      </c>
      <c r="K1181" s="2">
        <f t="shared" si="140"/>
        <v>33.838858333986877</v>
      </c>
    </row>
    <row r="1182" spans="1:11" ht="13.5" x14ac:dyDescent="0.25">
      <c r="A1182" s="3">
        <v>43732</v>
      </c>
      <c r="B1182" s="2">
        <v>32.707000000000001</v>
      </c>
      <c r="C1182" s="2">
        <f t="shared" si="141"/>
        <v>-0.29169999999999874</v>
      </c>
      <c r="D1182" s="2">
        <f t="shared" si="142"/>
        <v>33.282119999999999</v>
      </c>
      <c r="E1182" s="2">
        <f t="shared" si="144"/>
        <v>33.532539999999997</v>
      </c>
      <c r="F1182" s="2">
        <f t="shared" si="145"/>
        <v>33.983455000000006</v>
      </c>
      <c r="G1182" s="2">
        <f t="shared" si="139"/>
        <v>34.100642000000001</v>
      </c>
      <c r="H1182" s="2">
        <f t="shared" si="143"/>
        <v>33.247858000000022</v>
      </c>
      <c r="I1182" s="2">
        <f t="array" ref="I1182">SUMPRODUCT(B1166:B1185, (ROW(B1166:B1185)-ROW(B1166)+1)) / (20*21/2)</f>
        <v>33.404704761904767</v>
      </c>
      <c r="J1182" s="2">
        <f t="shared" si="146"/>
        <v>33.740870681770382</v>
      </c>
      <c r="K1182" s="2">
        <f t="shared" si="140"/>
        <v>33.79447173265406</v>
      </c>
    </row>
    <row r="1183" spans="1:11" ht="13.5" x14ac:dyDescent="0.25">
      <c r="A1183" s="3">
        <v>43733</v>
      </c>
      <c r="B1183" s="2">
        <v>32.733499999999999</v>
      </c>
      <c r="C1183" s="2">
        <f t="shared" si="141"/>
        <v>2.6499999999998636E-2</v>
      </c>
      <c r="D1183" s="2">
        <f t="shared" si="142"/>
        <v>33.011060000000001</v>
      </c>
      <c r="E1183" s="2">
        <f t="shared" si="144"/>
        <v>33.432369999999999</v>
      </c>
      <c r="F1183" s="2">
        <f t="shared" si="145"/>
        <v>33.900960000000012</v>
      </c>
      <c r="G1183" s="2">
        <f t="shared" si="139"/>
        <v>34.072476000000002</v>
      </c>
      <c r="H1183" s="2">
        <f t="shared" si="143"/>
        <v>33.228001500000026</v>
      </c>
      <c r="I1183" s="2">
        <f t="array" ref="I1183">SUMPRODUCT(B1167:B1186, (ROW(B1167:B1186)-ROW(B1167)+1)) / (20*21/2)</f>
        <v>33.349582857142863</v>
      </c>
      <c r="J1183" s="2">
        <f t="shared" si="146"/>
        <v>33.644930616839872</v>
      </c>
      <c r="K1183" s="2">
        <f t="shared" si="140"/>
        <v>33.752864998040181</v>
      </c>
    </row>
    <row r="1184" spans="1:11" ht="13.5" x14ac:dyDescent="0.25">
      <c r="A1184" s="3">
        <v>43734</v>
      </c>
      <c r="B1184" s="2">
        <v>33.004600000000003</v>
      </c>
      <c r="C1184" s="2">
        <f t="shared" si="141"/>
        <v>0.27110000000000412</v>
      </c>
      <c r="D1184" s="2">
        <f t="shared" si="142"/>
        <v>32.947420000000001</v>
      </c>
      <c r="E1184" s="2">
        <f t="shared" si="144"/>
        <v>33.371089999999995</v>
      </c>
      <c r="F1184" s="2">
        <f t="shared" si="145"/>
        <v>33.812870000000004</v>
      </c>
      <c r="G1184" s="2">
        <f t="shared" si="139"/>
        <v>34.043308000000003</v>
      </c>
      <c r="H1184" s="2">
        <f t="shared" si="143"/>
        <v>33.210488500000018</v>
      </c>
      <c r="I1184" s="2">
        <f t="array" ref="I1184">SUMPRODUCT(B1168:B1187, (ROW(B1168:B1187)-ROW(B1168)+1)) / (20*21/2)</f>
        <v>33.288148571428572</v>
      </c>
      <c r="J1184" s="2">
        <f t="shared" si="146"/>
        <v>33.58394674856941</v>
      </c>
      <c r="K1184" s="2">
        <f t="shared" si="140"/>
        <v>33.723521272626847</v>
      </c>
    </row>
    <row r="1185" spans="1:11" ht="13.5" x14ac:dyDescent="0.25">
      <c r="A1185" s="3">
        <v>43735</v>
      </c>
      <c r="B1185" s="2">
        <v>33.004600000000003</v>
      </c>
      <c r="C1185" s="2">
        <f t="shared" si="141"/>
        <v>0</v>
      </c>
      <c r="D1185" s="2">
        <f t="shared" si="142"/>
        <v>32.889680000000006</v>
      </c>
      <c r="E1185" s="2">
        <f t="shared" si="144"/>
        <v>33.306569999999994</v>
      </c>
      <c r="F1185" s="2">
        <f t="shared" si="145"/>
        <v>33.724779999999996</v>
      </c>
      <c r="G1185" s="2">
        <f t="shared" si="139"/>
        <v>34.005184000000007</v>
      </c>
      <c r="H1185" s="2">
        <f t="shared" si="143"/>
        <v>33.192269500000023</v>
      </c>
      <c r="I1185" s="2">
        <f t="array" ref="I1185">SUMPRODUCT(B1169:B1188, (ROW(B1169:B1188)-ROW(B1169)+1)) / (20*21/2)</f>
        <v>33.193036666666664</v>
      </c>
      <c r="J1185" s="2">
        <f t="shared" si="146"/>
        <v>33.528770867753281</v>
      </c>
      <c r="K1185" s="2">
        <f t="shared" si="140"/>
        <v>33.695328281543446</v>
      </c>
    </row>
    <row r="1186" spans="1:11" ht="13.5" x14ac:dyDescent="0.25">
      <c r="A1186" s="3">
        <v>43738</v>
      </c>
      <c r="B1186" s="2">
        <v>33.146000000000001</v>
      </c>
      <c r="C1186" s="2">
        <f t="shared" si="141"/>
        <v>0.14139999999999731</v>
      </c>
      <c r="D1186" s="2">
        <f t="shared" si="142"/>
        <v>32.919140000000006</v>
      </c>
      <c r="E1186" s="2">
        <f t="shared" si="144"/>
        <v>33.203449999999997</v>
      </c>
      <c r="F1186" s="2">
        <f t="shared" si="145"/>
        <v>33.64376</v>
      </c>
      <c r="G1186" s="2">
        <f t="shared" si="139"/>
        <v>33.978667999999999</v>
      </c>
      <c r="H1186" s="2">
        <f t="shared" si="143"/>
        <v>33.175463500000021</v>
      </c>
      <c r="I1186" s="2">
        <f t="array" ref="I1186">SUMPRODUCT(B1170:B1189, (ROW(B1170:B1189)-ROW(B1170)+1)) / (20*21/2)</f>
        <v>33.11405666666667</v>
      </c>
      <c r="J1186" s="2">
        <f t="shared" si="146"/>
        <v>33.492316499395827</v>
      </c>
      <c r="K1186" s="2">
        <f t="shared" si="140"/>
        <v>33.673785995992723</v>
      </c>
    </row>
    <row r="1187" spans="1:11" ht="13.5" x14ac:dyDescent="0.25">
      <c r="A1187" s="3">
        <v>43739</v>
      </c>
      <c r="B1187" s="2">
        <v>32.998699999999999</v>
      </c>
      <c r="C1187" s="2">
        <f t="shared" si="141"/>
        <v>-0.14730000000000132</v>
      </c>
      <c r="D1187" s="2">
        <f t="shared" si="142"/>
        <v>32.97748</v>
      </c>
      <c r="E1187" s="2">
        <f t="shared" si="144"/>
        <v>33.129800000000003</v>
      </c>
      <c r="F1187" s="2">
        <f t="shared" si="145"/>
        <v>33.555374999999991</v>
      </c>
      <c r="G1187" s="2">
        <f t="shared" si="139"/>
        <v>33.943314000000008</v>
      </c>
      <c r="H1187" s="2">
        <f t="shared" si="143"/>
        <v>33.169031500000017</v>
      </c>
      <c r="I1187" s="2">
        <f t="array" ref="I1187">SUMPRODUCT(B1171:B1190, (ROW(B1171:B1190)-ROW(B1171)+1)) / (20*21/2)</f>
        <v>33.047001428571427</v>
      </c>
      <c r="J1187" s="2">
        <f t="shared" si="146"/>
        <v>33.445305404215276</v>
      </c>
      <c r="K1187" s="2">
        <f t="shared" si="140"/>
        <v>33.647312035365559</v>
      </c>
    </row>
    <row r="1188" spans="1:11" ht="13.5" x14ac:dyDescent="0.25">
      <c r="A1188" s="3">
        <v>43740</v>
      </c>
      <c r="B1188" s="2">
        <v>32.556699999999999</v>
      </c>
      <c r="C1188" s="2">
        <f t="shared" si="141"/>
        <v>-0.44200000000000017</v>
      </c>
      <c r="D1188" s="2">
        <f t="shared" si="142"/>
        <v>32.942120000000003</v>
      </c>
      <c r="E1188" s="2">
        <f t="shared" si="144"/>
        <v>32.976590000000002</v>
      </c>
      <c r="F1188" s="2">
        <f t="shared" si="145"/>
        <v>33.444889999999994</v>
      </c>
      <c r="G1188" s="2">
        <f t="shared" si="139"/>
        <v>33.905012000000006</v>
      </c>
      <c r="H1188" s="2">
        <f t="shared" si="143"/>
        <v>33.155349500000021</v>
      </c>
      <c r="I1188" s="2">
        <f t="array" ref="I1188">SUMPRODUCT(B1172:B1191, (ROW(B1172:B1191)-ROW(B1172)+1)) / (20*21/2)</f>
        <v>32.967355714285716</v>
      </c>
      <c r="J1188" s="2">
        <f t="shared" si="146"/>
        <v>33.360676318099536</v>
      </c>
      <c r="K1188" s="2">
        <f t="shared" si="140"/>
        <v>33.604542935939456</v>
      </c>
    </row>
    <row r="1189" spans="1:11" ht="13.5" x14ac:dyDescent="0.25">
      <c r="A1189" s="3">
        <v>43741</v>
      </c>
      <c r="B1189" s="2">
        <v>32.615600000000001</v>
      </c>
      <c r="C1189" s="2">
        <f t="shared" si="141"/>
        <v>5.8900000000001285E-2</v>
      </c>
      <c r="D1189" s="2">
        <f t="shared" si="142"/>
        <v>32.864319999999999</v>
      </c>
      <c r="E1189" s="2">
        <f t="shared" si="144"/>
        <v>32.905869999999993</v>
      </c>
      <c r="F1189" s="2">
        <f t="shared" si="145"/>
        <v>33.352079999999987</v>
      </c>
      <c r="G1189" s="2">
        <f t="shared" si="139"/>
        <v>33.873780000000004</v>
      </c>
      <c r="H1189" s="2">
        <f t="shared" si="143"/>
        <v>33.144785500000012</v>
      </c>
      <c r="I1189" s="2">
        <f t="array" ref="I1189">SUMPRODUCT(B1173:B1192, (ROW(B1173:B1192)-ROW(B1173)+1)) / (20*21/2)</f>
        <v>32.917032380952378</v>
      </c>
      <c r="J1189" s="2">
        <f t="shared" si="146"/>
        <v>33.289716668756725</v>
      </c>
      <c r="K1189" s="2">
        <f t="shared" si="140"/>
        <v>33.565760860020262</v>
      </c>
    </row>
    <row r="1190" spans="1:11" ht="13.5" x14ac:dyDescent="0.25">
      <c r="A1190" s="3">
        <v>43742</v>
      </c>
      <c r="B1190" s="2">
        <v>32.648000000000003</v>
      </c>
      <c r="C1190" s="2">
        <f t="shared" si="141"/>
        <v>3.2400000000002649E-2</v>
      </c>
      <c r="D1190" s="2">
        <f t="shared" si="142"/>
        <v>32.792999999999999</v>
      </c>
      <c r="E1190" s="2">
        <f t="shared" si="144"/>
        <v>32.841340000000002</v>
      </c>
      <c r="F1190" s="2">
        <f t="shared" si="145"/>
        <v>33.275179999999992</v>
      </c>
      <c r="G1190" s="2">
        <f t="shared" si="139"/>
        <v>33.843196000000006</v>
      </c>
      <c r="H1190" s="2">
        <f t="shared" si="143"/>
        <v>33.133042500000009</v>
      </c>
      <c r="I1190" s="2">
        <f t="array" ref="I1190">SUMPRODUCT(B1174:B1193, (ROW(B1174:B1193)-ROW(B1174)+1)) / (20*21/2)</f>
        <v>32.8547819047619</v>
      </c>
      <c r="J1190" s="2">
        <f t="shared" si="146"/>
        <v>33.228600795541801</v>
      </c>
      <c r="K1190" s="2">
        <f t="shared" si="140"/>
        <v>33.529770238058681</v>
      </c>
    </row>
    <row r="1191" spans="1:11" ht="13.5" x14ac:dyDescent="0.25">
      <c r="A1191" s="3">
        <v>43745</v>
      </c>
      <c r="B1191" s="2">
        <v>32.438899999999997</v>
      </c>
      <c r="C1191" s="2">
        <f t="shared" si="141"/>
        <v>-0.2091000000000065</v>
      </c>
      <c r="D1191" s="2">
        <f t="shared" si="142"/>
        <v>32.651579999999996</v>
      </c>
      <c r="E1191" s="2">
        <f t="shared" si="144"/>
        <v>32.785360000000004</v>
      </c>
      <c r="F1191" s="2">
        <f t="shared" si="145"/>
        <v>33.202995000000001</v>
      </c>
      <c r="G1191" s="2">
        <f t="shared" si="139"/>
        <v>33.814322000000004</v>
      </c>
      <c r="H1191" s="2">
        <f t="shared" si="143"/>
        <v>33.120254000000017</v>
      </c>
      <c r="I1191" s="2">
        <f t="array" ref="I1191">SUMPRODUCT(B1175:B1194, (ROW(B1175:B1194)-ROW(B1175)+1)) / (20*21/2)</f>
        <v>32.807652857142855</v>
      </c>
      <c r="J1191" s="2">
        <f t="shared" si="146"/>
        <v>33.153391195966393</v>
      </c>
      <c r="K1191" s="2">
        <f t="shared" si="140"/>
        <v>33.486991013036771</v>
      </c>
    </row>
    <row r="1192" spans="1:11" ht="13.5" x14ac:dyDescent="0.25">
      <c r="A1192" s="3">
        <v>43746</v>
      </c>
      <c r="B1192" s="2">
        <v>32.674599999999998</v>
      </c>
      <c r="C1192" s="2">
        <f t="shared" si="141"/>
        <v>0.23570000000000135</v>
      </c>
      <c r="D1192" s="2">
        <f t="shared" si="142"/>
        <v>32.586759999999998</v>
      </c>
      <c r="E1192" s="2">
        <f t="shared" si="144"/>
        <v>32.782120000000006</v>
      </c>
      <c r="F1192" s="2">
        <f t="shared" si="145"/>
        <v>33.157329999999988</v>
      </c>
      <c r="G1192" s="2">
        <f t="shared" si="139"/>
        <v>33.790162000000016</v>
      </c>
      <c r="H1192" s="2">
        <f t="shared" si="143"/>
        <v>33.111396500000012</v>
      </c>
      <c r="I1192" s="2">
        <f t="array" ref="I1192">SUMPRODUCT(B1176:B1195, (ROW(B1176:B1195)-ROW(B1176)+1)) / (20*21/2)</f>
        <v>32.766764285714281</v>
      </c>
      <c r="J1192" s="2">
        <f t="shared" si="146"/>
        <v>33.107792034445787</v>
      </c>
      <c r="K1192" s="2">
        <f t="shared" si="140"/>
        <v>33.455132541937289</v>
      </c>
    </row>
    <row r="1193" spans="1:11" ht="13.5" x14ac:dyDescent="0.25">
      <c r="A1193" s="3">
        <v>43747</v>
      </c>
      <c r="B1193" s="2">
        <v>32.503700000000002</v>
      </c>
      <c r="C1193" s="2">
        <f t="shared" si="141"/>
        <v>-0.17089999999999606</v>
      </c>
      <c r="D1193" s="2">
        <f t="shared" si="142"/>
        <v>32.576160000000002</v>
      </c>
      <c r="E1193" s="2">
        <f t="shared" si="144"/>
        <v>32.759140000000002</v>
      </c>
      <c r="F1193" s="2">
        <f t="shared" si="145"/>
        <v>33.095754999999997</v>
      </c>
      <c r="G1193" s="2">
        <f t="shared" si="139"/>
        <v>33.766650000000006</v>
      </c>
      <c r="H1193" s="2">
        <f t="shared" si="143"/>
        <v>33.100287000000016</v>
      </c>
      <c r="I1193" s="2">
        <f t="array" ref="I1193">SUMPRODUCT(B1177:B1196, (ROW(B1177:B1196)-ROW(B1177)+1)) / (20*21/2)</f>
        <v>32.752971904761907</v>
      </c>
      <c r="J1193" s="2">
        <f t="shared" si="146"/>
        <v>33.050259459736665</v>
      </c>
      <c r="K1193" s="2">
        <f t="shared" si="140"/>
        <v>33.417821461861323</v>
      </c>
    </row>
    <row r="1194" spans="1:11" ht="13.5" x14ac:dyDescent="0.25">
      <c r="A1194" s="3">
        <v>43748</v>
      </c>
      <c r="B1194" s="2">
        <v>32.600900000000003</v>
      </c>
      <c r="C1194" s="2">
        <f t="shared" si="141"/>
        <v>9.7200000000000841E-2</v>
      </c>
      <c r="D1194" s="2">
        <f t="shared" si="142"/>
        <v>32.573219999999999</v>
      </c>
      <c r="E1194" s="2">
        <f t="shared" si="144"/>
        <v>32.718769999999992</v>
      </c>
      <c r="F1194" s="2">
        <f t="shared" si="145"/>
        <v>33.044929999999994</v>
      </c>
      <c r="G1194" s="2">
        <f t="shared" si="139"/>
        <v>33.758046000000007</v>
      </c>
      <c r="H1194" s="2">
        <f t="shared" si="143"/>
        <v>33.089649500000021</v>
      </c>
      <c r="I1194" s="2">
        <f t="array" ref="I1194">SUMPRODUCT(B1178:B1197, (ROW(B1178:B1197)-ROW(B1178)+1)) / (20*21/2)</f>
        <v>32.748592857142853</v>
      </c>
      <c r="J1194" s="2">
        <f t="shared" si="146"/>
        <v>33.007463320714123</v>
      </c>
      <c r="K1194" s="2">
        <f t="shared" si="140"/>
        <v>33.385785326102059</v>
      </c>
    </row>
    <row r="1195" spans="1:11" ht="13.5" x14ac:dyDescent="0.25">
      <c r="A1195" s="3">
        <v>43749</v>
      </c>
      <c r="B1195" s="2">
        <v>32.615600000000001</v>
      </c>
      <c r="C1195" s="2">
        <f t="shared" si="141"/>
        <v>1.4699999999997715E-2</v>
      </c>
      <c r="D1195" s="2">
        <f t="shared" si="142"/>
        <v>32.566739999999996</v>
      </c>
      <c r="E1195" s="2">
        <f t="shared" si="144"/>
        <v>32.679870000000008</v>
      </c>
      <c r="F1195" s="2">
        <f t="shared" si="145"/>
        <v>32.993219999999994</v>
      </c>
      <c r="G1195" s="2">
        <f t="shared" si="139"/>
        <v>33.738600000000012</v>
      </c>
      <c r="H1195" s="2">
        <f t="shared" si="143"/>
        <v>33.08077950000002</v>
      </c>
      <c r="I1195" s="2">
        <f t="array" ref="I1195">SUMPRODUCT(B1179:B1198, (ROW(B1179:B1198)-ROW(B1179)+1)) / (20*21/2)</f>
        <v>32.7538919047619</v>
      </c>
      <c r="J1195" s="2">
        <f t="shared" si="146"/>
        <v>32.970143004455636</v>
      </c>
      <c r="K1195" s="2">
        <f t="shared" si="140"/>
        <v>33.355581979980414</v>
      </c>
    </row>
    <row r="1196" spans="1:11" ht="13.5" x14ac:dyDescent="0.25">
      <c r="A1196" s="3">
        <v>43752</v>
      </c>
      <c r="B1196" s="2">
        <v>32.848399999999998</v>
      </c>
      <c r="C1196" s="2">
        <f t="shared" si="141"/>
        <v>0.23279999999999745</v>
      </c>
      <c r="D1196" s="2">
        <f t="shared" si="142"/>
        <v>32.64864</v>
      </c>
      <c r="E1196" s="2">
        <f t="shared" si="144"/>
        <v>32.650109999999998</v>
      </c>
      <c r="F1196" s="2">
        <f t="shared" si="145"/>
        <v>32.926779999999994</v>
      </c>
      <c r="G1196" s="2">
        <f t="shared" si="139"/>
        <v>33.717916000000017</v>
      </c>
      <c r="H1196" s="2">
        <f t="shared" si="143"/>
        <v>33.074174500000019</v>
      </c>
      <c r="I1196" s="2">
        <f t="array" ref="I1196">SUMPRODUCT(B1180:B1199, (ROW(B1180:B1199)-ROW(B1180)+1)) / (20*21/2)</f>
        <v>32.725386666666672</v>
      </c>
      <c r="J1196" s="2">
        <f t="shared" si="146"/>
        <v>32.958548432602718</v>
      </c>
      <c r="K1196" s="2">
        <f t="shared" si="140"/>
        <v>33.335692490569414</v>
      </c>
    </row>
    <row r="1197" spans="1:11" ht="13.5" x14ac:dyDescent="0.25">
      <c r="A1197" s="3">
        <v>43754</v>
      </c>
      <c r="B1197" s="2">
        <v>32.880800000000001</v>
      </c>
      <c r="C1197" s="2">
        <f t="shared" si="141"/>
        <v>3.2400000000002649E-2</v>
      </c>
      <c r="D1197" s="2">
        <f t="shared" si="142"/>
        <v>32.689880000000002</v>
      </c>
      <c r="E1197" s="2">
        <f t="shared" si="144"/>
        <v>32.63832</v>
      </c>
      <c r="F1197" s="2">
        <f t="shared" si="145"/>
        <v>32.884059999999998</v>
      </c>
      <c r="G1197" s="2">
        <f t="shared" si="139"/>
        <v>33.692282000000006</v>
      </c>
      <c r="H1197" s="2">
        <f t="shared" si="143"/>
        <v>33.069454000000022</v>
      </c>
      <c r="I1197" s="2">
        <f t="array" ref="I1197">SUMPRODUCT(B1181:B1200, (ROW(B1181:B1200)-ROW(B1181)+1)) / (20*21/2)</f>
        <v>32.700669523809523</v>
      </c>
      <c r="J1197" s="2">
        <f t="shared" si="146"/>
        <v>32.951143819973886</v>
      </c>
      <c r="K1197" s="2">
        <f t="shared" si="140"/>
        <v>33.317853569370612</v>
      </c>
    </row>
    <row r="1198" spans="1:11" ht="13.5" x14ac:dyDescent="0.25">
      <c r="A1198" s="3">
        <v>43755</v>
      </c>
      <c r="B1198" s="2">
        <v>32.939700000000002</v>
      </c>
      <c r="C1198" s="2">
        <f t="shared" si="141"/>
        <v>5.8900000000001285E-2</v>
      </c>
      <c r="D1198" s="2">
        <f t="shared" si="142"/>
        <v>32.777079999999998</v>
      </c>
      <c r="E1198" s="2">
        <f t="shared" si="144"/>
        <v>32.67662</v>
      </c>
      <c r="F1198" s="2">
        <f t="shared" si="145"/>
        <v>32.826604999999994</v>
      </c>
      <c r="G1198" s="2">
        <f t="shared" si="139"/>
        <v>33.667650000000002</v>
      </c>
      <c r="H1198" s="2">
        <f t="shared" si="143"/>
        <v>33.066792500000027</v>
      </c>
      <c r="I1198" s="2">
        <f t="array" ref="I1198">SUMPRODUCT(B1182:B1201, (ROW(B1182:B1201)-ROW(B1182)+1)) / (20*21/2)</f>
        <v>32.676228571428574</v>
      </c>
      <c r="J1198" s="2">
        <f t="shared" si="146"/>
        <v>32.950053932357328</v>
      </c>
      <c r="K1198" s="2">
        <f t="shared" si="140"/>
        <v>33.303024017630591</v>
      </c>
    </row>
    <row r="1199" spans="1:11" ht="13.5" x14ac:dyDescent="0.25">
      <c r="A1199" s="3">
        <v>43756</v>
      </c>
      <c r="B1199" s="2">
        <v>32.527299999999997</v>
      </c>
      <c r="C1199" s="2">
        <f t="shared" si="141"/>
        <v>-0.41240000000000521</v>
      </c>
      <c r="D1199" s="2">
        <f t="shared" si="142"/>
        <v>32.762359999999994</v>
      </c>
      <c r="E1199" s="2">
        <f t="shared" si="144"/>
        <v>32.667790000000004</v>
      </c>
      <c r="F1199" s="2">
        <f t="shared" si="145"/>
        <v>32.786829999999995</v>
      </c>
      <c r="G1199" s="2">
        <f t="shared" si="139"/>
        <v>33.634770000000003</v>
      </c>
      <c r="H1199" s="2">
        <f t="shared" si="143"/>
        <v>33.060022000000032</v>
      </c>
      <c r="I1199" s="2">
        <f t="array" ref="I1199">SUMPRODUCT(B1183:B1202, (ROW(B1183:B1202)-ROW(B1183)+1)) / (20*21/2)</f>
        <v>32.660372380952381</v>
      </c>
      <c r="J1199" s="2">
        <f t="shared" si="146"/>
        <v>32.9097916530852</v>
      </c>
      <c r="K1199" s="2">
        <f t="shared" si="140"/>
        <v>33.272603467919588</v>
      </c>
    </row>
    <row r="1200" spans="1:11" ht="13.5" x14ac:dyDescent="0.25">
      <c r="A1200" s="3">
        <v>43759</v>
      </c>
      <c r="B1200" s="2">
        <v>32.527299999999997</v>
      </c>
      <c r="C1200" s="2">
        <f t="shared" si="141"/>
        <v>0</v>
      </c>
      <c r="D1200" s="2">
        <f t="shared" si="142"/>
        <v>32.744699999999995</v>
      </c>
      <c r="E1200" s="2">
        <f t="shared" si="144"/>
        <v>32.655719999999995</v>
      </c>
      <c r="F1200" s="2">
        <f t="shared" si="145"/>
        <v>32.748530000000002</v>
      </c>
      <c r="G1200" s="2">
        <f t="shared" si="139"/>
        <v>33.595998000000002</v>
      </c>
      <c r="H1200" s="2">
        <f t="shared" si="143"/>
        <v>33.05326550000003</v>
      </c>
      <c r="I1200" s="2">
        <f t="array" ref="I1200">SUMPRODUCT(B1184:B1203, (ROW(B1184:B1203)-ROW(B1184)+1)) / (20*21/2)</f>
        <v>32.635689047619046</v>
      </c>
      <c r="J1200" s="2">
        <f t="shared" si="146"/>
        <v>32.873363876600898</v>
      </c>
      <c r="K1200" s="2">
        <f t="shared" si="140"/>
        <v>33.243375880942352</v>
      </c>
    </row>
    <row r="1201" spans="1:11" ht="13.5" x14ac:dyDescent="0.25">
      <c r="A1201" s="3">
        <v>43760</v>
      </c>
      <c r="B1201" s="2">
        <v>32.491900000000001</v>
      </c>
      <c r="C1201" s="2">
        <f t="shared" si="141"/>
        <v>-3.5399999999995657E-2</v>
      </c>
      <c r="D1201" s="2">
        <f t="shared" si="142"/>
        <v>32.673400000000001</v>
      </c>
      <c r="E1201" s="2">
        <f t="shared" si="144"/>
        <v>32.661019999999994</v>
      </c>
      <c r="F1201" s="2">
        <f t="shared" si="145"/>
        <v>32.723190000000002</v>
      </c>
      <c r="G1201" s="2">
        <f t="shared" si="139"/>
        <v>33.556518000000004</v>
      </c>
      <c r="H1201" s="2">
        <f t="shared" si="143"/>
        <v>33.04602150000003</v>
      </c>
      <c r="I1201" s="2">
        <f t="array" ref="I1201">SUMPRODUCT(B1185:B1204, (ROW(B1185:B1204)-ROW(B1185)+1)) / (20*21/2)</f>
        <v>32.61653428571428</v>
      </c>
      <c r="J1201" s="2">
        <f t="shared" si="146"/>
        <v>32.83703398359129</v>
      </c>
      <c r="K1201" s="2">
        <f t="shared" si="140"/>
        <v>33.213906238552454</v>
      </c>
    </row>
    <row r="1202" spans="1:11" ht="13.5" x14ac:dyDescent="0.25">
      <c r="A1202" s="3">
        <v>43761</v>
      </c>
      <c r="B1202" s="2">
        <v>32.556699999999999</v>
      </c>
      <c r="C1202" s="2">
        <f t="shared" si="141"/>
        <v>6.4799999999998192E-2</v>
      </c>
      <c r="D1202" s="2">
        <f t="shared" si="142"/>
        <v>32.608580000000003</v>
      </c>
      <c r="E1202" s="2">
        <f t="shared" si="144"/>
        <v>32.649229999999996</v>
      </c>
      <c r="F1202" s="2">
        <f t="shared" si="145"/>
        <v>32.715674999999997</v>
      </c>
      <c r="G1202" s="2">
        <f t="shared" ref="G1202:G1265" si="147">AVERAGE(B1153:B1202)</f>
        <v>33.524107999999998</v>
      </c>
      <c r="H1202" s="2">
        <f t="shared" si="143"/>
        <v>33.040104000000035</v>
      </c>
      <c r="I1202" s="2">
        <f t="array" ref="I1202">SUMPRODUCT(B1186:B1205, (ROW(B1186:B1205)-ROW(B1186)+1)) / (20*21/2)</f>
        <v>32.593893333333334</v>
      </c>
      <c r="J1202" s="2">
        <f t="shared" si="146"/>
        <v>32.810335508963547</v>
      </c>
      <c r="K1202" s="2">
        <f t="shared" si="140"/>
        <v>33.188133444883732</v>
      </c>
    </row>
    <row r="1203" spans="1:11" ht="13.5" x14ac:dyDescent="0.25">
      <c r="A1203" s="3">
        <v>43762</v>
      </c>
      <c r="B1203" s="2">
        <v>32.456499999999998</v>
      </c>
      <c r="C1203" s="2">
        <f t="shared" si="141"/>
        <v>-0.10020000000000095</v>
      </c>
      <c r="D1203" s="2">
        <f t="shared" si="142"/>
        <v>32.511939999999996</v>
      </c>
      <c r="E1203" s="2">
        <f t="shared" si="144"/>
        <v>32.644509999999997</v>
      </c>
      <c r="F1203" s="2">
        <f t="shared" si="145"/>
        <v>32.701824999999999</v>
      </c>
      <c r="G1203" s="2">
        <f t="shared" si="147"/>
        <v>33.490342000000005</v>
      </c>
      <c r="H1203" s="2">
        <f t="shared" si="143"/>
        <v>33.03580300000003</v>
      </c>
      <c r="I1203" s="2">
        <f t="array" ref="I1203">SUMPRODUCT(B1187:B1206, (ROW(B1187:B1206)-ROW(B1187)+1)) / (20*21/2)</f>
        <v>32.593584285714286</v>
      </c>
      <c r="J1203" s="2">
        <f t="shared" si="146"/>
        <v>32.776636889062253</v>
      </c>
      <c r="K1203" s="2">
        <f t="shared" ref="K1203:K1266" si="148">$K$4*B1203+(1-$K$4)*K1202</f>
        <v>33.159441937241233</v>
      </c>
    </row>
    <row r="1204" spans="1:11" ht="13.5" x14ac:dyDescent="0.25">
      <c r="A1204" s="3">
        <v>43763</v>
      </c>
      <c r="B1204" s="2">
        <v>32.500700000000002</v>
      </c>
      <c r="C1204" s="2">
        <f t="shared" si="141"/>
        <v>4.420000000000357E-2</v>
      </c>
      <c r="D1204" s="2">
        <f t="shared" si="142"/>
        <v>32.506619999999998</v>
      </c>
      <c r="E1204" s="2">
        <f t="shared" si="144"/>
        <v>32.634489999999992</v>
      </c>
      <c r="F1204" s="2">
        <f t="shared" si="145"/>
        <v>32.676629999999996</v>
      </c>
      <c r="G1204" s="2">
        <f t="shared" si="147"/>
        <v>33.462704000000002</v>
      </c>
      <c r="H1204" s="2">
        <f t="shared" si="143"/>
        <v>33.031935000000033</v>
      </c>
      <c r="I1204" s="2">
        <f t="array" ref="I1204">SUMPRODUCT(B1188:B1207, (ROW(B1188:B1207)-ROW(B1188)+1)) / (20*21/2)</f>
        <v>32.573212857142856</v>
      </c>
      <c r="J1204" s="2">
        <f t="shared" si="146"/>
        <v>32.75035718534204</v>
      </c>
      <c r="K1204" s="2">
        <f t="shared" si="148"/>
        <v>33.133608920094517</v>
      </c>
    </row>
    <row r="1205" spans="1:11" ht="13.5" x14ac:dyDescent="0.25">
      <c r="A1205" s="3">
        <v>43766</v>
      </c>
      <c r="B1205" s="2">
        <v>32.438899999999997</v>
      </c>
      <c r="C1205" s="2">
        <f t="shared" si="141"/>
        <v>-6.1800000000005184E-2</v>
      </c>
      <c r="D1205" s="2">
        <f t="shared" si="142"/>
        <v>32.488939999999999</v>
      </c>
      <c r="E1205" s="2">
        <f t="shared" si="144"/>
        <v>32.616819999999997</v>
      </c>
      <c r="F1205" s="2">
        <f t="shared" si="145"/>
        <v>32.648344999999999</v>
      </c>
      <c r="G1205" s="2">
        <f t="shared" si="147"/>
        <v>33.430884000000006</v>
      </c>
      <c r="H1205" s="2">
        <f t="shared" si="143"/>
        <v>33.028958000000031</v>
      </c>
      <c r="I1205" s="2">
        <f t="array" ref="I1205">SUMPRODUCT(B1189:B1208, (ROW(B1189:B1208)-ROW(B1189)+1)) / (20*21/2)</f>
        <v>32.555923809523804</v>
      </c>
      <c r="J1205" s="2">
        <f t="shared" si="146"/>
        <v>32.720694596261843</v>
      </c>
      <c r="K1205" s="2">
        <f t="shared" si="148"/>
        <v>33.106365433031989</v>
      </c>
    </row>
    <row r="1206" spans="1:11" ht="13.5" x14ac:dyDescent="0.25">
      <c r="A1206" s="3">
        <v>43767</v>
      </c>
      <c r="B1206" s="2">
        <v>32.645099999999999</v>
      </c>
      <c r="C1206" s="2">
        <f t="shared" si="141"/>
        <v>0.2062000000000026</v>
      </c>
      <c r="D1206" s="2">
        <f t="shared" si="142"/>
        <v>32.519579999999998</v>
      </c>
      <c r="E1206" s="2">
        <f t="shared" si="144"/>
        <v>32.596490000000003</v>
      </c>
      <c r="F1206" s="2">
        <f t="shared" si="145"/>
        <v>32.623299999999993</v>
      </c>
      <c r="G1206" s="2">
        <f t="shared" si="147"/>
        <v>33.397354</v>
      </c>
      <c r="H1206" s="2">
        <f t="shared" si="143"/>
        <v>33.031233000000036</v>
      </c>
      <c r="I1206" s="2">
        <f t="array" ref="I1206">SUMPRODUCT(B1190:B1209, (ROW(B1190:B1209)-ROW(B1190)+1)) / (20*21/2)</f>
        <v>32.595170000000003</v>
      </c>
      <c r="J1206" s="2">
        <f t="shared" si="146"/>
        <v>32.713495110903573</v>
      </c>
      <c r="K1206" s="2">
        <f t="shared" si="148"/>
        <v>33.088276592520934</v>
      </c>
    </row>
    <row r="1207" spans="1:11" ht="13.5" x14ac:dyDescent="0.25">
      <c r="A1207" s="3">
        <v>43768</v>
      </c>
      <c r="B1207" s="2">
        <v>32.409399999999998</v>
      </c>
      <c r="C1207" s="2">
        <f t="shared" si="141"/>
        <v>-0.23570000000000135</v>
      </c>
      <c r="D1207" s="2">
        <f t="shared" si="142"/>
        <v>32.490120000000005</v>
      </c>
      <c r="E1207" s="2">
        <f t="shared" si="144"/>
        <v>32.549350000000004</v>
      </c>
      <c r="F1207" s="2">
        <f t="shared" si="145"/>
        <v>32.593834999999999</v>
      </c>
      <c r="G1207" s="2">
        <f t="shared" si="147"/>
        <v>33.359169999999999</v>
      </c>
      <c r="H1207" s="2">
        <f t="shared" si="143"/>
        <v>33.030931500000023</v>
      </c>
      <c r="I1207" s="2">
        <f t="array" ref="I1207">SUMPRODUCT(B1191:B1210, (ROW(B1191:B1210)-ROW(B1191)+1)) / (20*21/2)</f>
        <v>32.660649047619046</v>
      </c>
      <c r="J1207" s="2">
        <f t="shared" si="146"/>
        <v>32.684533671769898</v>
      </c>
      <c r="K1207" s="2">
        <f t="shared" si="148"/>
        <v>33.061653981049524</v>
      </c>
    </row>
    <row r="1208" spans="1:11" ht="13.5" x14ac:dyDescent="0.25">
      <c r="A1208" s="3">
        <v>43769</v>
      </c>
      <c r="B1208" s="2">
        <v>32.412300000000002</v>
      </c>
      <c r="C1208" s="2">
        <f t="shared" si="141"/>
        <v>2.9000000000038995E-3</v>
      </c>
      <c r="D1208" s="2">
        <f t="shared" si="142"/>
        <v>32.481280000000005</v>
      </c>
      <c r="E1208" s="2">
        <f t="shared" si="144"/>
        <v>32.496609999999997</v>
      </c>
      <c r="F1208" s="2">
        <f t="shared" si="145"/>
        <v>32.586614999999995</v>
      </c>
      <c r="G1208" s="2">
        <f t="shared" si="147"/>
        <v>33.319393999999996</v>
      </c>
      <c r="H1208" s="2">
        <f t="shared" si="143"/>
        <v>33.034866000000029</v>
      </c>
      <c r="I1208" s="2">
        <f t="array" ref="I1208">SUMPRODUCT(B1192:B1211, (ROW(B1192:B1211)-ROW(B1192)+1)) / (20*21/2)</f>
        <v>32.723055238095235</v>
      </c>
      <c r="J1208" s="2">
        <f t="shared" si="146"/>
        <v>32.658606655410864</v>
      </c>
      <c r="K1208" s="2">
        <f t="shared" si="148"/>
        <v>33.036189119047584</v>
      </c>
    </row>
    <row r="1209" spans="1:11" ht="13.5" x14ac:dyDescent="0.25">
      <c r="A1209" s="3">
        <v>43770</v>
      </c>
      <c r="B1209" s="2">
        <v>32.998699999999999</v>
      </c>
      <c r="C1209" s="2">
        <f t="shared" si="141"/>
        <v>0.58639999999999759</v>
      </c>
      <c r="D1209" s="2">
        <f t="shared" si="142"/>
        <v>32.580880000000001</v>
      </c>
      <c r="E1209" s="2">
        <f t="shared" si="144"/>
        <v>32.543750000000003</v>
      </c>
      <c r="F1209" s="2">
        <f t="shared" si="145"/>
        <v>32.605769999999993</v>
      </c>
      <c r="G1209" s="2">
        <f t="shared" si="147"/>
        <v>33.291404</v>
      </c>
      <c r="H1209" s="2">
        <f t="shared" si="143"/>
        <v>33.043172500000026</v>
      </c>
      <c r="I1209" s="2">
        <f t="array" ref="I1209">SUMPRODUCT(B1193:B1212, (ROW(B1193:B1212)-ROW(B1193)+1)) / (20*21/2)</f>
        <v>32.767364285714287</v>
      </c>
      <c r="J1209" s="2">
        <f t="shared" si="146"/>
        <v>32.690996497752685</v>
      </c>
      <c r="K1209" s="2">
        <f t="shared" si="148"/>
        <v>33.034718957516311</v>
      </c>
    </row>
    <row r="1210" spans="1:11" ht="13.5" x14ac:dyDescent="0.25">
      <c r="A1210" s="3">
        <v>43773</v>
      </c>
      <c r="B1210" s="2">
        <v>33.293300000000002</v>
      </c>
      <c r="C1210" s="2">
        <f t="shared" si="141"/>
        <v>0.29460000000000264</v>
      </c>
      <c r="D1210" s="2">
        <f t="shared" si="142"/>
        <v>32.751760000000004</v>
      </c>
      <c r="E1210" s="2">
        <f t="shared" si="144"/>
        <v>32.620349999999995</v>
      </c>
      <c r="F1210" s="2">
        <f t="shared" si="145"/>
        <v>32.638034999999995</v>
      </c>
      <c r="G1210" s="2">
        <f t="shared" si="147"/>
        <v>33.274316000000006</v>
      </c>
      <c r="H1210" s="2">
        <f t="shared" si="143"/>
        <v>33.050114000000029</v>
      </c>
      <c r="I1210" s="2">
        <f t="array" ref="I1210">SUMPRODUCT(B1194:B1213, (ROW(B1194:B1213)-ROW(B1194)+1)) / (20*21/2)</f>
        <v>32.795400000000001</v>
      </c>
      <c r="J1210" s="2">
        <f t="shared" si="146"/>
        <v>32.748358736061952</v>
      </c>
      <c r="K1210" s="2">
        <f t="shared" si="148"/>
        <v>33.04485939055489</v>
      </c>
    </row>
    <row r="1211" spans="1:11" ht="13.5" x14ac:dyDescent="0.25">
      <c r="A1211" s="3">
        <v>43774</v>
      </c>
      <c r="B1211" s="2">
        <v>33.293300000000002</v>
      </c>
      <c r="C1211" s="2">
        <f t="shared" si="141"/>
        <v>0</v>
      </c>
      <c r="D1211" s="2">
        <f t="shared" si="142"/>
        <v>32.881399999999999</v>
      </c>
      <c r="E1211" s="2">
        <f t="shared" si="144"/>
        <v>32.700489999999995</v>
      </c>
      <c r="F1211" s="2">
        <f t="shared" si="145"/>
        <v>32.680754999999998</v>
      </c>
      <c r="G1211" s="2">
        <f t="shared" si="147"/>
        <v>33.256638000000002</v>
      </c>
      <c r="H1211" s="2">
        <f t="shared" si="143"/>
        <v>33.058044000000024</v>
      </c>
      <c r="I1211" s="2">
        <f t="array" ref="I1211">SUMPRODUCT(B1195:B1214, (ROW(B1195:B1214)-ROW(B1195)+1)) / (20*21/2)</f>
        <v>32.820792857142855</v>
      </c>
      <c r="J1211" s="2">
        <f t="shared" si="146"/>
        <v>32.800257904056053</v>
      </c>
      <c r="K1211" s="2">
        <f t="shared" si="148"/>
        <v>33.054602159552736</v>
      </c>
    </row>
    <row r="1212" spans="1:11" ht="13.5" x14ac:dyDescent="0.25">
      <c r="A1212" s="3">
        <v>43775</v>
      </c>
      <c r="B1212" s="2">
        <v>33.146000000000001</v>
      </c>
      <c r="C1212" s="2">
        <f t="shared" si="141"/>
        <v>-0.14730000000000132</v>
      </c>
      <c r="D1212" s="2">
        <f t="shared" si="142"/>
        <v>33.02872</v>
      </c>
      <c r="E1212" s="2">
        <f t="shared" si="144"/>
        <v>32.759419999999999</v>
      </c>
      <c r="F1212" s="2">
        <f t="shared" si="145"/>
        <v>32.704324999999997</v>
      </c>
      <c r="G1212" s="2">
        <f t="shared" si="147"/>
        <v>33.231535999999998</v>
      </c>
      <c r="H1212" s="2">
        <f t="shared" si="143"/>
        <v>33.060494000000034</v>
      </c>
      <c r="I1212" s="2">
        <f t="array" ref="I1212">SUMPRODUCT(B1196:B1215, (ROW(B1196:B1215)-ROW(B1196)+1)) / (20*21/2)</f>
        <v>32.844591428571427</v>
      </c>
      <c r="J1212" s="2">
        <f t="shared" si="146"/>
        <v>32.833185722717381</v>
      </c>
      <c r="K1212" s="2">
        <f t="shared" si="148"/>
        <v>33.058186388589881</v>
      </c>
    </row>
    <row r="1213" spans="1:11" ht="13.5" x14ac:dyDescent="0.25">
      <c r="A1213" s="3">
        <v>43776</v>
      </c>
      <c r="B1213" s="2">
        <v>32.998699999999999</v>
      </c>
      <c r="C1213" s="2">
        <f t="shared" si="141"/>
        <v>-0.14730000000000132</v>
      </c>
      <c r="D1213" s="2">
        <f t="shared" si="142"/>
        <v>33.146000000000001</v>
      </c>
      <c r="E1213" s="2">
        <f t="shared" si="144"/>
        <v>32.813639999999999</v>
      </c>
      <c r="F1213" s="2">
        <f t="shared" si="145"/>
        <v>32.729075000000002</v>
      </c>
      <c r="G1213" s="2">
        <f t="shared" si="147"/>
        <v>33.203842000000002</v>
      </c>
      <c r="H1213" s="2">
        <f t="shared" si="143"/>
        <v>33.056786500000022</v>
      </c>
      <c r="I1213" s="2">
        <f t="array" ref="I1213">SUMPRODUCT(B1197:B1216, (ROW(B1197:B1216)-ROW(B1197)+1)) / (20*21/2)</f>
        <v>32.869365714285713</v>
      </c>
      <c r="J1213" s="2">
        <f t="shared" si="146"/>
        <v>32.848948987220489</v>
      </c>
      <c r="K1213" s="2">
        <f t="shared" si="148"/>
        <v>33.055853589037341</v>
      </c>
    </row>
    <row r="1214" spans="1:11" ht="13.5" x14ac:dyDescent="0.25">
      <c r="A1214" s="3">
        <v>43777</v>
      </c>
      <c r="B1214" s="2">
        <v>32.995699999999999</v>
      </c>
      <c r="C1214" s="2">
        <f t="shared" si="141"/>
        <v>-3.0000000000001137E-3</v>
      </c>
      <c r="D1214" s="2">
        <f t="shared" si="142"/>
        <v>33.145400000000002</v>
      </c>
      <c r="E1214" s="2">
        <f t="shared" si="144"/>
        <v>32.863140000000001</v>
      </c>
      <c r="F1214" s="2">
        <f t="shared" si="145"/>
        <v>32.748815</v>
      </c>
      <c r="G1214" s="2">
        <f t="shared" si="147"/>
        <v>33.168428000000006</v>
      </c>
      <c r="H1214" s="2">
        <f t="shared" si="143"/>
        <v>33.049534500000028</v>
      </c>
      <c r="I1214" s="2">
        <f t="array" ref="I1214">SUMPRODUCT(B1198:B1217, (ROW(B1198:B1217)-ROW(B1198)+1)) / (20*21/2)</f>
        <v>32.862417619047619</v>
      </c>
      <c r="J1214" s="2">
        <f t="shared" si="146"/>
        <v>32.86292527415187</v>
      </c>
      <c r="K1214" s="2">
        <f t="shared" si="148"/>
        <v>33.053494624761363</v>
      </c>
    </row>
    <row r="1215" spans="1:11" ht="13.5" x14ac:dyDescent="0.25">
      <c r="A1215" s="3">
        <v>43780</v>
      </c>
      <c r="B1215" s="2">
        <v>32.998699999999999</v>
      </c>
      <c r="C1215" s="2">
        <f t="shared" si="141"/>
        <v>3.0000000000001137E-3</v>
      </c>
      <c r="D1215" s="2">
        <f t="shared" si="142"/>
        <v>33.086479999999995</v>
      </c>
      <c r="E1215" s="2">
        <f t="shared" si="144"/>
        <v>32.919119999999999</v>
      </c>
      <c r="F1215" s="2">
        <f t="shared" si="145"/>
        <v>32.767969999999998</v>
      </c>
      <c r="G1215" s="2">
        <f t="shared" si="147"/>
        <v>33.133074000000001</v>
      </c>
      <c r="H1215" s="2">
        <f t="shared" si="143"/>
        <v>33.042326000000031</v>
      </c>
      <c r="I1215" s="2">
        <f t="array" ref="I1215">SUMPRODUCT(B1199:B1218, (ROW(B1199:B1218)-ROW(B1199)+1)) / (20*21/2)</f>
        <v>32.873149523809531</v>
      </c>
      <c r="J1215" s="2">
        <f t="shared" si="146"/>
        <v>32.875856200423122</v>
      </c>
      <c r="K1215" s="2">
        <f t="shared" si="148"/>
        <v>33.051345815947194</v>
      </c>
    </row>
    <row r="1216" spans="1:11" ht="13.5" x14ac:dyDescent="0.25">
      <c r="A1216" s="3">
        <v>43781</v>
      </c>
      <c r="B1216" s="2">
        <v>33.028100000000002</v>
      </c>
      <c r="C1216" s="2">
        <f t="shared" si="141"/>
        <v>2.9400000000002535E-2</v>
      </c>
      <c r="D1216" s="2">
        <f t="shared" si="142"/>
        <v>33.033439999999999</v>
      </c>
      <c r="E1216" s="2">
        <f t="shared" si="144"/>
        <v>32.957419999999999</v>
      </c>
      <c r="F1216" s="2">
        <f t="shared" si="145"/>
        <v>32.776955000000001</v>
      </c>
      <c r="G1216" s="2">
        <f t="shared" si="147"/>
        <v>33.098308000000003</v>
      </c>
      <c r="H1216" s="2">
        <f t="shared" si="143"/>
        <v>33.035236000000026</v>
      </c>
      <c r="I1216" s="2">
        <f t="array" ref="I1216">SUMPRODUCT(B1200:B1219, (ROW(B1200:B1219)-ROW(B1200)+1)) / (20*21/2)</f>
        <v>32.867323809523818</v>
      </c>
      <c r="J1216" s="2">
        <f t="shared" si="146"/>
        <v>32.890355609906635</v>
      </c>
      <c r="K1216" s="2">
        <f t="shared" si="148"/>
        <v>33.050434215321815</v>
      </c>
    </row>
    <row r="1217" spans="1:11" ht="13.5" x14ac:dyDescent="0.25">
      <c r="A1217" s="3">
        <v>43782</v>
      </c>
      <c r="B1217" s="2">
        <v>32.704000000000001</v>
      </c>
      <c r="C1217" s="2">
        <f t="shared" si="141"/>
        <v>-0.32410000000000139</v>
      </c>
      <c r="D1217" s="2">
        <f t="shared" si="142"/>
        <v>32.945039999999999</v>
      </c>
      <c r="E1217" s="2">
        <f t="shared" si="144"/>
        <v>32.986879999999999</v>
      </c>
      <c r="F1217" s="2">
        <f t="shared" si="145"/>
        <v>32.768114999999995</v>
      </c>
      <c r="G1217" s="2">
        <f t="shared" si="147"/>
        <v>33.05706</v>
      </c>
      <c r="H1217" s="2">
        <f t="shared" si="143"/>
        <v>33.028784500000022</v>
      </c>
      <c r="I1217" s="2">
        <f t="array" ref="I1217">SUMPRODUCT(B1201:B1220, (ROW(B1201:B1220)-ROW(B1201)+1)) / (20*21/2)</f>
        <v>32.852523333333338</v>
      </c>
      <c r="J1217" s="2">
        <f t="shared" si="146"/>
        <v>32.872607456582195</v>
      </c>
      <c r="K1217" s="2">
        <f t="shared" si="148"/>
        <v>33.036848559818999</v>
      </c>
    </row>
    <row r="1218" spans="1:11" ht="13.5" x14ac:dyDescent="0.25">
      <c r="A1218" s="3">
        <v>43783</v>
      </c>
      <c r="B1218" s="2">
        <v>32.880800000000001</v>
      </c>
      <c r="C1218" s="2">
        <f t="shared" si="141"/>
        <v>0.17680000000000007</v>
      </c>
      <c r="D1218" s="2">
        <f t="shared" si="142"/>
        <v>32.921460000000003</v>
      </c>
      <c r="E1218" s="2">
        <f t="shared" si="144"/>
        <v>33.033730000000006</v>
      </c>
      <c r="F1218" s="2">
        <f t="shared" si="145"/>
        <v>32.765169999999998</v>
      </c>
      <c r="G1218" s="2">
        <f t="shared" si="147"/>
        <v>33.019348000000008</v>
      </c>
      <c r="H1218" s="2">
        <f t="shared" si="143"/>
        <v>33.026605000000025</v>
      </c>
      <c r="I1218" s="2">
        <f t="array" ref="I1218">SUMPRODUCT(B1202:B1221, (ROW(B1202:B1221)-ROW(B1202)+1)) / (20*21/2)</f>
        <v>32.836726190476185</v>
      </c>
      <c r="J1218" s="2">
        <f t="shared" si="146"/>
        <v>32.873387698812465</v>
      </c>
      <c r="K1218" s="2">
        <f t="shared" si="148"/>
        <v>33.030729008453548</v>
      </c>
    </row>
    <row r="1219" spans="1:11" ht="13.5" x14ac:dyDescent="0.25">
      <c r="A1219" s="3">
        <v>43784</v>
      </c>
      <c r="B1219" s="2">
        <v>32.704000000000001</v>
      </c>
      <c r="C1219" s="2">
        <f t="shared" si="141"/>
        <v>-0.17680000000000007</v>
      </c>
      <c r="D1219" s="2">
        <f t="shared" si="142"/>
        <v>32.863120000000002</v>
      </c>
      <c r="E1219" s="2">
        <f t="shared" si="144"/>
        <v>33.004260000000002</v>
      </c>
      <c r="F1219" s="2">
        <f t="shared" si="145"/>
        <v>32.774004999999995</v>
      </c>
      <c r="G1219" s="2">
        <f t="shared" si="147"/>
        <v>32.983992000000001</v>
      </c>
      <c r="H1219" s="2">
        <f t="shared" si="143"/>
        <v>33.022130000000026</v>
      </c>
      <c r="I1219" s="2">
        <f t="array" ref="I1219">SUMPRODUCT(B1203:B1222, (ROW(B1203:B1222)-ROW(B1203)+1)) / (20*21/2)</f>
        <v>32.801268095238093</v>
      </c>
      <c r="J1219" s="2">
        <f t="shared" si="146"/>
        <v>32.857255537020805</v>
      </c>
      <c r="K1219" s="2">
        <f t="shared" si="148"/>
        <v>33.017916106161252</v>
      </c>
    </row>
    <row r="1220" spans="1:11" ht="13.5" x14ac:dyDescent="0.25">
      <c r="A1220" s="3">
        <v>43787</v>
      </c>
      <c r="B1220" s="2">
        <v>32.618600000000001</v>
      </c>
      <c r="C1220" s="2">
        <f t="shared" ref="C1220:C1283" si="149">B1220-B1219</f>
        <v>-8.539999999999992E-2</v>
      </c>
      <c r="D1220" s="2">
        <f t="shared" si="142"/>
        <v>32.787099999999995</v>
      </c>
      <c r="E1220" s="2">
        <f t="shared" si="144"/>
        <v>32.936790000000002</v>
      </c>
      <c r="F1220" s="2">
        <f t="shared" si="145"/>
        <v>32.778569999999995</v>
      </c>
      <c r="G1220" s="2">
        <f t="shared" si="147"/>
        <v>32.952643999999999</v>
      </c>
      <c r="H1220" s="2">
        <f t="shared" si="143"/>
        <v>33.017228000000024</v>
      </c>
      <c r="I1220" s="2">
        <f t="array" ref="I1220">SUMPRODUCT(B1204:B1223, (ROW(B1204:B1223)-ROW(B1204)+1)) / (20*21/2)</f>
        <v>32.794278571428563</v>
      </c>
      <c r="J1220" s="2">
        <f t="shared" si="146"/>
        <v>32.834526438256916</v>
      </c>
      <c r="K1220" s="2">
        <f t="shared" si="148"/>
        <v>33.002256651017674</v>
      </c>
    </row>
    <row r="1221" spans="1:11" ht="13.5" x14ac:dyDescent="0.25">
      <c r="A1221" s="3">
        <v>43788</v>
      </c>
      <c r="B1221" s="2">
        <v>32.612699999999997</v>
      </c>
      <c r="C1221" s="2">
        <f t="shared" si="149"/>
        <v>-5.9000000000040131E-3</v>
      </c>
      <c r="D1221" s="2">
        <f t="shared" si="142"/>
        <v>32.70402</v>
      </c>
      <c r="E1221" s="2">
        <f t="shared" si="144"/>
        <v>32.868729999999999</v>
      </c>
      <c r="F1221" s="2">
        <f t="shared" si="145"/>
        <v>32.784610000000001</v>
      </c>
      <c r="G1221" s="2">
        <f t="shared" si="147"/>
        <v>32.927245999999997</v>
      </c>
      <c r="H1221" s="2">
        <f t="shared" si="143"/>
        <v>33.009487000000014</v>
      </c>
      <c r="I1221" s="2">
        <f t="array" ref="I1221">SUMPRODUCT(B1205:B1224, (ROW(B1205:B1224)-ROW(B1205)+1)) / (20*21/2)</f>
        <v>32.78611047619048</v>
      </c>
      <c r="J1221" s="2">
        <f t="shared" si="146"/>
        <v>32.813400110803876</v>
      </c>
      <c r="K1221" s="2">
        <f t="shared" si="148"/>
        <v>32.986979919605218</v>
      </c>
    </row>
    <row r="1222" spans="1:11" ht="13.5" x14ac:dyDescent="0.25">
      <c r="A1222" s="3">
        <v>43789</v>
      </c>
      <c r="B1222" s="2">
        <v>32.412300000000002</v>
      </c>
      <c r="C1222" s="2">
        <f t="shared" si="149"/>
        <v>-0.2003999999999948</v>
      </c>
      <c r="D1222" s="2">
        <f t="shared" ref="D1222:D1285" si="150">AVERAGE(B1218:B1222)</f>
        <v>32.645680000000006</v>
      </c>
      <c r="E1222" s="2">
        <f t="shared" si="144"/>
        <v>32.795360000000002</v>
      </c>
      <c r="F1222" s="2">
        <f t="shared" si="145"/>
        <v>32.777389999999997</v>
      </c>
      <c r="G1222" s="2">
        <f t="shared" si="147"/>
        <v>32.903733999999993</v>
      </c>
      <c r="H1222" s="2">
        <f t="shared" si="143"/>
        <v>33.002141500000015</v>
      </c>
      <c r="I1222" s="2">
        <f t="array" ref="I1222">SUMPRODUCT(B1206:B1225, (ROW(B1206:B1225)-ROW(B1206)+1)) / (20*21/2)</f>
        <v>32.75481238095238</v>
      </c>
      <c r="J1222" s="2">
        <f t="shared" si="146"/>
        <v>32.775200100251126</v>
      </c>
      <c r="K1222" s="2">
        <f t="shared" si="148"/>
        <v>32.964443452169725</v>
      </c>
    </row>
    <row r="1223" spans="1:11" ht="13.5" x14ac:dyDescent="0.25">
      <c r="A1223" s="3">
        <v>43790</v>
      </c>
      <c r="B1223" s="2">
        <v>32.704000000000001</v>
      </c>
      <c r="C1223" s="2">
        <f t="shared" si="149"/>
        <v>0.29169999999999874</v>
      </c>
      <c r="D1223" s="2">
        <f t="shared" si="150"/>
        <v>32.610320000000002</v>
      </c>
      <c r="E1223" s="2">
        <f t="shared" si="144"/>
        <v>32.765890000000006</v>
      </c>
      <c r="F1223" s="2">
        <f t="shared" si="145"/>
        <v>32.789764999999996</v>
      </c>
      <c r="G1223" s="2">
        <f t="shared" si="147"/>
        <v>32.883109999999995</v>
      </c>
      <c r="H1223" s="2">
        <f t="shared" si="143"/>
        <v>32.996254500000013</v>
      </c>
      <c r="I1223" s="2">
        <f t="array" ref="I1223">SUMPRODUCT(B1207:B1226, (ROW(B1207:B1226)-ROW(B1207)+1)) / (20*21/2)</f>
        <v>32.731493333333333</v>
      </c>
      <c r="J1223" s="2">
        <f t="shared" si="146"/>
        <v>32.76841913832245</v>
      </c>
      <c r="K1223" s="2">
        <f t="shared" si="148"/>
        <v>32.954229983457189</v>
      </c>
    </row>
    <row r="1224" spans="1:11" ht="13.5" x14ac:dyDescent="0.25">
      <c r="A1224" s="3">
        <v>43791</v>
      </c>
      <c r="B1224" s="2">
        <v>32.704000000000001</v>
      </c>
      <c r="C1224" s="2">
        <f t="shared" si="149"/>
        <v>0</v>
      </c>
      <c r="D1224" s="2">
        <f t="shared" si="150"/>
        <v>32.610320000000002</v>
      </c>
      <c r="E1224" s="2">
        <f t="shared" si="144"/>
        <v>32.736720000000005</v>
      </c>
      <c r="F1224" s="2">
        <f t="shared" si="145"/>
        <v>32.799929999999996</v>
      </c>
      <c r="G1224" s="2">
        <f t="shared" si="147"/>
        <v>32.864841999999996</v>
      </c>
      <c r="H1224" s="2">
        <f t="shared" si="143"/>
        <v>32.990720500000016</v>
      </c>
      <c r="I1224" s="2">
        <f t="array" ref="I1224">SUMPRODUCT(B1208:B1227, (ROW(B1208:B1227)-ROW(B1208)+1)) / (20*21/2)</f>
        <v>32.722623809523803</v>
      </c>
      <c r="J1224" s="2">
        <f t="shared" si="146"/>
        <v>32.762283982291741</v>
      </c>
      <c r="K1224" s="2">
        <f t="shared" si="148"/>
        <v>32.944417042929459</v>
      </c>
    </row>
    <row r="1225" spans="1:11" ht="13.5" x14ac:dyDescent="0.25">
      <c r="A1225" s="3">
        <v>43794</v>
      </c>
      <c r="B1225" s="2">
        <v>32.471299999999999</v>
      </c>
      <c r="C1225" s="2">
        <f t="shared" si="149"/>
        <v>-0.23270000000000124</v>
      </c>
      <c r="D1225" s="2">
        <f t="shared" si="150"/>
        <v>32.580860000000008</v>
      </c>
      <c r="E1225" s="2">
        <f t="shared" si="144"/>
        <v>32.683979999999998</v>
      </c>
      <c r="F1225" s="2">
        <f t="shared" si="145"/>
        <v>32.801549999999999</v>
      </c>
      <c r="G1225" s="2">
        <f t="shared" si="147"/>
        <v>32.841271999999989</v>
      </c>
      <c r="H1225" s="2">
        <f t="shared" si="143"/>
        <v>32.984023000000008</v>
      </c>
      <c r="I1225" s="2">
        <f t="array" ref="I1225">SUMPRODUCT(B1209:B1228, (ROW(B1209:B1228)-ROW(B1209)+1)) / (20*21/2)</f>
        <v>32.712351428571424</v>
      </c>
      <c r="J1225" s="2">
        <f t="shared" si="146"/>
        <v>32.734571222073477</v>
      </c>
      <c r="K1225" s="2">
        <f t="shared" si="148"/>
        <v>32.92586343340281</v>
      </c>
    </row>
    <row r="1226" spans="1:11" ht="13.5" x14ac:dyDescent="0.25">
      <c r="A1226" s="3">
        <v>43795</v>
      </c>
      <c r="B1226" s="2">
        <v>32.556699999999999</v>
      </c>
      <c r="C1226" s="2">
        <f t="shared" si="149"/>
        <v>8.539999999999992E-2</v>
      </c>
      <c r="D1226" s="2">
        <f t="shared" si="150"/>
        <v>32.569660000000006</v>
      </c>
      <c r="E1226" s="2">
        <f t="shared" si="144"/>
        <v>32.636839999999992</v>
      </c>
      <c r="F1226" s="2">
        <f t="shared" si="145"/>
        <v>32.797129999999996</v>
      </c>
      <c r="G1226" s="2">
        <f t="shared" si="147"/>
        <v>32.808861999999998</v>
      </c>
      <c r="H1226" s="2">
        <f t="shared" ref="H1226:H1289" si="151">AVERAGE(B1027:B1226)</f>
        <v>32.980082000000017</v>
      </c>
      <c r="I1226" s="2">
        <f t="array" ref="I1226">SUMPRODUCT(B1210:B1229, (ROW(B1210:B1229)-ROW(B1210)+1)) / (20*21/2)</f>
        <v>32.700690000000009</v>
      </c>
      <c r="J1226" s="2">
        <f t="shared" si="146"/>
        <v>32.717631105685527</v>
      </c>
      <c r="K1226" s="2">
        <f t="shared" si="148"/>
        <v>32.911386436014467</v>
      </c>
    </row>
    <row r="1227" spans="1:11" ht="13.5" x14ac:dyDescent="0.25">
      <c r="A1227" s="3">
        <v>43796</v>
      </c>
      <c r="B1227" s="2">
        <v>32.704000000000001</v>
      </c>
      <c r="C1227" s="2">
        <f t="shared" si="149"/>
        <v>0.14730000000000132</v>
      </c>
      <c r="D1227" s="2">
        <f t="shared" si="150"/>
        <v>32.628</v>
      </c>
      <c r="E1227" s="2">
        <f t="shared" si="144"/>
        <v>32.636839999999999</v>
      </c>
      <c r="F1227" s="2">
        <f t="shared" si="145"/>
        <v>32.811859999999996</v>
      </c>
      <c r="G1227" s="2">
        <f t="shared" si="147"/>
        <v>32.788237999999993</v>
      </c>
      <c r="H1227" s="2">
        <f t="shared" si="151"/>
        <v>32.978501000000016</v>
      </c>
      <c r="I1227" s="2">
        <f t="array" ref="I1227">SUMPRODUCT(B1211:B1230, (ROW(B1211:B1230)-ROW(B1211)+1)) / (20*21/2)</f>
        <v>32.690431904761908</v>
      </c>
      <c r="J1227" s="2">
        <f t="shared" si="146"/>
        <v>32.71633290514405</v>
      </c>
      <c r="K1227" s="2">
        <f t="shared" si="148"/>
        <v>32.903253634602137</v>
      </c>
    </row>
    <row r="1228" spans="1:11" ht="13.5" x14ac:dyDescent="0.25">
      <c r="A1228" s="3">
        <v>43797</v>
      </c>
      <c r="B1228" s="2">
        <v>32.704000000000001</v>
      </c>
      <c r="C1228" s="2">
        <f t="shared" si="149"/>
        <v>0</v>
      </c>
      <c r="D1228" s="2">
        <f t="shared" si="150"/>
        <v>32.628</v>
      </c>
      <c r="E1228" s="2">
        <f t="shared" ref="E1228:E1291" si="152">AVERAGE(B1219:B1228)</f>
        <v>32.619160000000001</v>
      </c>
      <c r="F1228" s="2">
        <f t="shared" si="145"/>
        <v>32.826445</v>
      </c>
      <c r="G1228" s="2">
        <f t="shared" si="147"/>
        <v>32.760541999999987</v>
      </c>
      <c r="H1228" s="2">
        <f t="shared" si="151"/>
        <v>32.97826100000001</v>
      </c>
      <c r="I1228" s="2">
        <f t="array" ref="I1228">SUMPRODUCT(B1212:B1231, (ROW(B1212:B1231)-ROW(B1212)+1)) / (20*21/2)</f>
        <v>32.682979999999993</v>
      </c>
      <c r="J1228" s="2">
        <f t="shared" si="146"/>
        <v>32.715158342749376</v>
      </c>
      <c r="K1228" s="2">
        <f t="shared" si="148"/>
        <v>32.895439766578527</v>
      </c>
    </row>
    <row r="1229" spans="1:11" ht="13.5" x14ac:dyDescent="0.25">
      <c r="A1229" s="3">
        <v>43798</v>
      </c>
      <c r="B1229" s="2">
        <v>32.704000000000001</v>
      </c>
      <c r="C1229" s="2">
        <f t="shared" si="149"/>
        <v>0</v>
      </c>
      <c r="D1229" s="2">
        <f t="shared" si="150"/>
        <v>32.628</v>
      </c>
      <c r="E1229" s="2">
        <f t="shared" si="152"/>
        <v>32.619160000000001</v>
      </c>
      <c r="F1229" s="2">
        <f t="shared" si="145"/>
        <v>32.811709999999998</v>
      </c>
      <c r="G1229" s="2">
        <f t="shared" si="147"/>
        <v>32.748165999999991</v>
      </c>
      <c r="H1229" s="2">
        <f t="shared" si="151"/>
        <v>32.978021000000005</v>
      </c>
      <c r="I1229" s="2">
        <f t="array" ref="I1229">SUMPRODUCT(B1213:B1232, (ROW(B1213:B1232)-ROW(B1213)+1)) / (20*21/2)</f>
        <v>32.678619999999995</v>
      </c>
      <c r="J1229" s="2">
        <f t="shared" si="146"/>
        <v>32.714095643439911</v>
      </c>
      <c r="K1229" s="2">
        <f t="shared" si="148"/>
        <v>32.887932324751915</v>
      </c>
    </row>
    <row r="1230" spans="1:11" ht="13.5" x14ac:dyDescent="0.25">
      <c r="A1230" s="3">
        <v>43801</v>
      </c>
      <c r="B1230" s="2">
        <v>32.704000000000001</v>
      </c>
      <c r="C1230" s="2">
        <f t="shared" si="149"/>
        <v>0</v>
      </c>
      <c r="D1230" s="2">
        <f t="shared" si="150"/>
        <v>32.67454</v>
      </c>
      <c r="E1230" s="2">
        <f t="shared" si="152"/>
        <v>32.627700000000004</v>
      </c>
      <c r="F1230" s="2">
        <f t="shared" si="145"/>
        <v>32.782244999999996</v>
      </c>
      <c r="G1230" s="2">
        <f t="shared" si="147"/>
        <v>32.73637999999999</v>
      </c>
      <c r="H1230" s="2">
        <f t="shared" si="151"/>
        <v>32.979192500000011</v>
      </c>
      <c r="I1230" s="2">
        <f t="array" ref="I1230">SUMPRODUCT(B1214:B1233, (ROW(B1214:B1233)-ROW(B1214)+1)) / (20*21/2)</f>
        <v>32.678874285714286</v>
      </c>
      <c r="J1230" s="2">
        <f t="shared" si="146"/>
        <v>32.713134153588491</v>
      </c>
      <c r="K1230" s="2">
        <f t="shared" si="148"/>
        <v>32.880719292408706</v>
      </c>
    </row>
    <row r="1231" spans="1:11" ht="13.5" x14ac:dyDescent="0.25">
      <c r="A1231" s="3">
        <v>43802</v>
      </c>
      <c r="B1231" s="2">
        <v>32.704000000000001</v>
      </c>
      <c r="C1231" s="2">
        <f t="shared" si="149"/>
        <v>0</v>
      </c>
      <c r="D1231" s="2">
        <f t="shared" si="150"/>
        <v>32.704000000000001</v>
      </c>
      <c r="E1231" s="2">
        <f t="shared" si="152"/>
        <v>32.636830000000003</v>
      </c>
      <c r="F1231" s="2">
        <f t="shared" si="145"/>
        <v>32.752779999999987</v>
      </c>
      <c r="G1231" s="2">
        <f t="shared" si="147"/>
        <v>32.730485999999985</v>
      </c>
      <c r="H1231" s="2">
        <f t="shared" si="151"/>
        <v>32.983187500000007</v>
      </c>
      <c r="I1231" s="2">
        <f t="array" ref="I1231">SUMPRODUCT(B1215:B1234, (ROW(B1215:B1234)-ROW(B1215)+1)) / (20*21/2)</f>
        <v>32.682077142857139</v>
      </c>
      <c r="J1231" s="2">
        <f t="shared" si="146"/>
        <v>32.712264234199111</v>
      </c>
      <c r="K1231" s="2">
        <f t="shared" si="148"/>
        <v>32.873789124078954</v>
      </c>
    </row>
    <row r="1232" spans="1:11" ht="13.5" x14ac:dyDescent="0.25">
      <c r="A1232" s="3">
        <v>43803</v>
      </c>
      <c r="B1232" s="2">
        <v>32.707000000000001</v>
      </c>
      <c r="C1232" s="2">
        <f t="shared" si="149"/>
        <v>3.0000000000001137E-3</v>
      </c>
      <c r="D1232" s="2">
        <f t="shared" si="150"/>
        <v>32.704599999999999</v>
      </c>
      <c r="E1232" s="2">
        <f t="shared" si="152"/>
        <v>32.6663</v>
      </c>
      <c r="F1232" s="2">
        <f t="shared" si="145"/>
        <v>32.73082999999999</v>
      </c>
      <c r="G1232" s="2">
        <f t="shared" si="147"/>
        <v>32.730485999999992</v>
      </c>
      <c r="H1232" s="2">
        <f t="shared" si="151"/>
        <v>32.984374000000017</v>
      </c>
      <c r="I1232" s="2">
        <f t="array" ref="I1232">SUMPRODUCT(B1216:B1235, (ROW(B1216:B1235)-ROW(B1216)+1)) / (20*21/2)</f>
        <v>32.738072857142853</v>
      </c>
      <c r="J1232" s="2">
        <f t="shared" si="146"/>
        <v>32.711762878561096</v>
      </c>
      <c r="K1232" s="2">
        <f t="shared" si="148"/>
        <v>32.867248374115071</v>
      </c>
    </row>
    <row r="1233" spans="1:11" ht="13.5" x14ac:dyDescent="0.25">
      <c r="A1233" s="3">
        <v>43804</v>
      </c>
      <c r="B1233" s="2">
        <v>32.733499999999999</v>
      </c>
      <c r="C1233" s="2">
        <f t="shared" si="149"/>
        <v>2.6499999999998636E-2</v>
      </c>
      <c r="D1233" s="2">
        <f t="shared" si="150"/>
        <v>32.710499999999996</v>
      </c>
      <c r="E1233" s="2">
        <f t="shared" si="152"/>
        <v>32.669249999999998</v>
      </c>
      <c r="F1233" s="2">
        <f t="shared" si="145"/>
        <v>32.717570000000002</v>
      </c>
      <c r="G1233" s="2">
        <f t="shared" si="147"/>
        <v>32.730485999999992</v>
      </c>
      <c r="H1233" s="2">
        <f t="shared" si="151"/>
        <v>32.985693000000019</v>
      </c>
      <c r="I1233" s="2">
        <f t="array" ref="I1233">SUMPRODUCT(B1217:B1236, (ROW(B1217:B1236)-ROW(B1217)+1)) / (20*21/2)</f>
        <v>32.75338</v>
      </c>
      <c r="J1233" s="2">
        <f t="shared" si="146"/>
        <v>32.713833080602896</v>
      </c>
      <c r="K1233" s="2">
        <f t="shared" si="148"/>
        <v>32.86200333983605</v>
      </c>
    </row>
    <row r="1234" spans="1:11" ht="13.5" x14ac:dyDescent="0.25">
      <c r="A1234" s="3">
        <v>43805</v>
      </c>
      <c r="B1234" s="2">
        <v>32.751199999999997</v>
      </c>
      <c r="C1234" s="2">
        <f t="shared" si="149"/>
        <v>1.7699999999997829E-2</v>
      </c>
      <c r="D1234" s="2">
        <f t="shared" si="150"/>
        <v>32.719939999999994</v>
      </c>
      <c r="E1234" s="2">
        <f t="shared" si="152"/>
        <v>32.673970000000004</v>
      </c>
      <c r="F1234" s="2">
        <f t="shared" si="145"/>
        <v>32.705345000000001</v>
      </c>
      <c r="G1234" s="2">
        <f t="shared" si="147"/>
        <v>32.725417999999983</v>
      </c>
      <c r="H1234" s="2">
        <f t="shared" si="151"/>
        <v>32.987100500000018</v>
      </c>
      <c r="I1234" s="2">
        <f t="array" ref="I1234">SUMPRODUCT(B1218:B1237, (ROW(B1218:B1237)-ROW(B1218)+1)) / (20*21/2)</f>
        <v>32.780617142857146</v>
      </c>
      <c r="J1234" s="2">
        <f t="shared" si="146"/>
        <v>32.71739183483119</v>
      </c>
      <c r="K1234" s="2">
        <f t="shared" si="148"/>
        <v>32.857658110822875</v>
      </c>
    </row>
    <row r="1235" spans="1:11" ht="13.5" x14ac:dyDescent="0.25">
      <c r="A1235" s="3">
        <v>43808</v>
      </c>
      <c r="B1235" s="2">
        <v>33.293300000000002</v>
      </c>
      <c r="C1235" s="2">
        <f t="shared" si="149"/>
        <v>0.54210000000000491</v>
      </c>
      <c r="D1235" s="2">
        <f t="shared" si="150"/>
        <v>32.837799999999994</v>
      </c>
      <c r="E1235" s="2">
        <f t="shared" si="152"/>
        <v>32.756169999999997</v>
      </c>
      <c r="F1235" s="2">
        <f t="shared" si="145"/>
        <v>32.720075000000001</v>
      </c>
      <c r="G1235" s="2">
        <f t="shared" si="147"/>
        <v>32.731191999999993</v>
      </c>
      <c r="H1235" s="2">
        <f t="shared" si="151"/>
        <v>32.991218500000016</v>
      </c>
      <c r="I1235" s="2">
        <f t="array" ref="I1235">SUMPRODUCT(B1219:B1238, (ROW(B1219:B1238)-ROW(B1219)+1)) / (20*21/2)</f>
        <v>32.806450952380956</v>
      </c>
      <c r="J1235" s="2">
        <f t="shared" si="146"/>
        <v>32.772240231513933</v>
      </c>
      <c r="K1235" s="2">
        <f t="shared" si="148"/>
        <v>32.87474210647688</v>
      </c>
    </row>
    <row r="1236" spans="1:11" ht="13.5" x14ac:dyDescent="0.25">
      <c r="A1236" s="3">
        <v>43809</v>
      </c>
      <c r="B1236" s="2">
        <v>32.880800000000001</v>
      </c>
      <c r="C1236" s="2">
        <f t="shared" si="149"/>
        <v>-0.41250000000000142</v>
      </c>
      <c r="D1236" s="2">
        <f t="shared" si="150"/>
        <v>32.873159999999999</v>
      </c>
      <c r="E1236" s="2">
        <f t="shared" si="152"/>
        <v>32.788580000000003</v>
      </c>
      <c r="F1236" s="2">
        <f t="shared" ref="F1236:F1299" si="153">AVERAGE(B1217:B1236)</f>
        <v>32.712710000000008</v>
      </c>
      <c r="G1236" s="2">
        <f t="shared" si="147"/>
        <v>32.725887999999983</v>
      </c>
      <c r="H1236" s="2">
        <f t="shared" si="151"/>
        <v>32.994686000000023</v>
      </c>
      <c r="I1236" s="2">
        <f t="array" ref="I1236">SUMPRODUCT(B1220:B1239, (ROW(B1220:B1239)-ROW(B1220)+1)) / (20*21/2)</f>
        <v>32.835932857142858</v>
      </c>
      <c r="J1236" s="2">
        <f t="shared" si="146"/>
        <v>32.782579257084038</v>
      </c>
      <c r="K1236" s="2">
        <f t="shared" si="148"/>
        <v>32.874979670928766</v>
      </c>
    </row>
    <row r="1237" spans="1:11" ht="13.5" x14ac:dyDescent="0.25">
      <c r="A1237" s="3">
        <v>43810</v>
      </c>
      <c r="B1237" s="2">
        <v>32.998699999999999</v>
      </c>
      <c r="C1237" s="2">
        <f t="shared" si="149"/>
        <v>0.11789999999999878</v>
      </c>
      <c r="D1237" s="2">
        <f t="shared" si="150"/>
        <v>32.931500000000007</v>
      </c>
      <c r="E1237" s="2">
        <f t="shared" si="152"/>
        <v>32.818049999999999</v>
      </c>
      <c r="F1237" s="2">
        <f t="shared" si="153"/>
        <v>32.727445000000003</v>
      </c>
      <c r="G1237" s="2">
        <f t="shared" si="147"/>
        <v>32.725887999999991</v>
      </c>
      <c r="H1237" s="2">
        <f t="shared" si="151"/>
        <v>32.997331000000017</v>
      </c>
      <c r="I1237" s="2">
        <f t="array" ref="I1237">SUMPRODUCT(B1221:B1240, (ROW(B1221:B1240)-ROW(B1221)+1)) / (20*21/2)</f>
        <v>32.863800952380949</v>
      </c>
      <c r="J1237" s="2">
        <f t="shared" ref="J1237:J1300" si="154">$J$4*B1237+J1236*(1-$J$4)</f>
        <v>32.803162184980799</v>
      </c>
      <c r="K1237" s="2">
        <f t="shared" si="148"/>
        <v>32.879831448539406</v>
      </c>
    </row>
    <row r="1238" spans="1:11" ht="13.5" x14ac:dyDescent="0.25">
      <c r="A1238" s="3">
        <v>43811</v>
      </c>
      <c r="B1238" s="2">
        <v>32.998699999999999</v>
      </c>
      <c r="C1238" s="2">
        <f t="shared" si="149"/>
        <v>0</v>
      </c>
      <c r="D1238" s="2">
        <f t="shared" si="150"/>
        <v>32.984539999999996</v>
      </c>
      <c r="E1238" s="2">
        <f t="shared" si="152"/>
        <v>32.847519999999996</v>
      </c>
      <c r="F1238" s="2">
        <f t="shared" si="153"/>
        <v>32.733340000000005</v>
      </c>
      <c r="G1238" s="2">
        <f t="shared" si="147"/>
        <v>32.73472799999999</v>
      </c>
      <c r="H1238" s="2">
        <f t="shared" si="151"/>
        <v>33.002799500000016</v>
      </c>
      <c r="I1238" s="2">
        <f t="array" ref="I1238">SUMPRODUCT(B1222:B1241, (ROW(B1222:B1241)-ROW(B1222)+1)) / (20*21/2)</f>
        <v>32.888239047619045</v>
      </c>
      <c r="J1238" s="2">
        <f t="shared" si="154"/>
        <v>32.821784834030247</v>
      </c>
      <c r="K1238" s="2">
        <f t="shared" si="148"/>
        <v>32.884492960361392</v>
      </c>
    </row>
    <row r="1239" spans="1:11" ht="13.5" x14ac:dyDescent="0.25">
      <c r="A1239" s="3">
        <v>43812</v>
      </c>
      <c r="B1239" s="2">
        <v>33.042900000000003</v>
      </c>
      <c r="C1239" s="2">
        <f t="shared" si="149"/>
        <v>4.420000000000357E-2</v>
      </c>
      <c r="D1239" s="2">
        <f t="shared" si="150"/>
        <v>33.042880000000004</v>
      </c>
      <c r="E1239" s="2">
        <f t="shared" si="152"/>
        <v>32.881409999999995</v>
      </c>
      <c r="F1239" s="2">
        <f t="shared" si="153"/>
        <v>32.750285000000005</v>
      </c>
      <c r="G1239" s="2">
        <f t="shared" si="147"/>
        <v>32.743273999999992</v>
      </c>
      <c r="H1239" s="2">
        <f t="shared" si="151"/>
        <v>33.005665500000021</v>
      </c>
      <c r="I1239" s="2">
        <f t="array" ref="I1239">SUMPRODUCT(B1223:B1242, (ROW(B1223:B1242)-ROW(B1223)+1)) / (20*21/2)</f>
        <v>32.910699047619055</v>
      </c>
      <c r="J1239" s="2">
        <f t="shared" si="154"/>
        <v>32.842843421265457</v>
      </c>
      <c r="K1239" s="2">
        <f t="shared" si="148"/>
        <v>32.890705001131536</v>
      </c>
    </row>
    <row r="1240" spans="1:11" ht="13.5" x14ac:dyDescent="0.25">
      <c r="A1240" s="3">
        <v>43815</v>
      </c>
      <c r="B1240" s="2">
        <v>33.042900000000003</v>
      </c>
      <c r="C1240" s="2">
        <f t="shared" si="149"/>
        <v>0</v>
      </c>
      <c r="D1240" s="2">
        <f t="shared" si="150"/>
        <v>32.992800000000003</v>
      </c>
      <c r="E1240" s="2">
        <f t="shared" si="152"/>
        <v>32.915300000000002</v>
      </c>
      <c r="F1240" s="2">
        <f t="shared" si="153"/>
        <v>32.771500000000003</v>
      </c>
      <c r="G1240" s="2">
        <f t="shared" si="147"/>
        <v>32.75117199999999</v>
      </c>
      <c r="H1240" s="2">
        <f t="shared" si="151"/>
        <v>33.008531500000025</v>
      </c>
      <c r="I1240" s="2">
        <f t="array" ref="I1240">SUMPRODUCT(B1224:B1243, (ROW(B1224:B1243)-ROW(B1224)+1)) / (20*21/2)</f>
        <v>32.935836190476195</v>
      </c>
      <c r="J1240" s="2">
        <f t="shared" si="154"/>
        <v>32.861896428763984</v>
      </c>
      <c r="K1240" s="2">
        <f t="shared" si="148"/>
        <v>32.896673432459714</v>
      </c>
    </row>
    <row r="1241" spans="1:11" ht="13.5" x14ac:dyDescent="0.25">
      <c r="A1241" s="3">
        <v>43816</v>
      </c>
      <c r="B1241" s="2">
        <v>33.028100000000002</v>
      </c>
      <c r="C1241" s="2">
        <f t="shared" si="149"/>
        <v>-1.4800000000001035E-2</v>
      </c>
      <c r="D1241" s="2">
        <f t="shared" si="150"/>
        <v>33.022260000000003</v>
      </c>
      <c r="E1241" s="2">
        <f t="shared" si="152"/>
        <v>32.947710000000008</v>
      </c>
      <c r="F1241" s="2">
        <f t="shared" si="153"/>
        <v>32.792270000000002</v>
      </c>
      <c r="G1241" s="2">
        <f t="shared" si="147"/>
        <v>32.762955999999996</v>
      </c>
      <c r="H1241" s="2">
        <f t="shared" si="151"/>
        <v>33.009912000000014</v>
      </c>
      <c r="I1241" s="2">
        <f t="array" ref="I1241">SUMPRODUCT(B1225:B1244, (ROW(B1225:B1244)-ROW(B1225)+1)) / (20*21/2)</f>
        <v>32.95074000000001</v>
      </c>
      <c r="J1241" s="2">
        <f t="shared" si="154"/>
        <v>32.87772534031027</v>
      </c>
      <c r="K1241" s="2">
        <f t="shared" si="148"/>
        <v>32.901827415500513</v>
      </c>
    </row>
    <row r="1242" spans="1:11" ht="13.5" x14ac:dyDescent="0.25">
      <c r="A1242" s="3">
        <v>43817</v>
      </c>
      <c r="B1242" s="2">
        <v>33.028100000000002</v>
      </c>
      <c r="C1242" s="2">
        <f t="shared" si="149"/>
        <v>0</v>
      </c>
      <c r="D1242" s="2">
        <f t="shared" si="150"/>
        <v>33.02814</v>
      </c>
      <c r="E1242" s="2">
        <f t="shared" si="152"/>
        <v>32.979820000000004</v>
      </c>
      <c r="F1242" s="2">
        <f t="shared" si="153"/>
        <v>32.823060000000005</v>
      </c>
      <c r="G1242" s="2">
        <f t="shared" si="147"/>
        <v>32.770025999999994</v>
      </c>
      <c r="H1242" s="2">
        <f t="shared" si="151"/>
        <v>33.010728000000022</v>
      </c>
      <c r="I1242" s="2">
        <f t="array" ref="I1242">SUMPRODUCT(B1226:B1245, (ROW(B1226:B1245)-ROW(B1226)+1)) / (20*21/2)</f>
        <v>32.964516666666668</v>
      </c>
      <c r="J1242" s="2">
        <f t="shared" si="154"/>
        <v>32.892046736471201</v>
      </c>
      <c r="K1242" s="2">
        <f t="shared" si="148"/>
        <v>32.906779281559317</v>
      </c>
    </row>
    <row r="1243" spans="1:11" ht="13.5" x14ac:dyDescent="0.25">
      <c r="A1243" s="3">
        <v>43818</v>
      </c>
      <c r="B1243" s="2">
        <v>33.087000000000003</v>
      </c>
      <c r="C1243" s="2">
        <f t="shared" si="149"/>
        <v>5.8900000000001285E-2</v>
      </c>
      <c r="D1243" s="2">
        <f t="shared" si="150"/>
        <v>33.0458</v>
      </c>
      <c r="E1243" s="2">
        <f t="shared" si="152"/>
        <v>33.015169999999998</v>
      </c>
      <c r="F1243" s="2">
        <f t="shared" si="153"/>
        <v>32.842210000000001</v>
      </c>
      <c r="G1243" s="2">
        <f t="shared" si="147"/>
        <v>32.781691999999993</v>
      </c>
      <c r="H1243" s="2">
        <f t="shared" si="151"/>
        <v>33.013814500000024</v>
      </c>
      <c r="I1243" s="2">
        <f t="array" ref="I1243">SUMPRODUCT(B1227:B1246, (ROW(B1227:B1246)-ROW(B1227)+1)) / (20*21/2)</f>
        <v>32.997939523809528</v>
      </c>
      <c r="J1243" s="2">
        <f t="shared" si="154"/>
        <v>32.910613713950134</v>
      </c>
      <c r="K1243" s="2">
        <f t="shared" si="148"/>
        <v>32.913846760713852</v>
      </c>
    </row>
    <row r="1244" spans="1:11" ht="13.5" x14ac:dyDescent="0.25">
      <c r="A1244" s="3">
        <v>43819</v>
      </c>
      <c r="B1244" s="2">
        <v>32.998699999999999</v>
      </c>
      <c r="C1244" s="2">
        <f t="shared" si="149"/>
        <v>-8.830000000000382E-2</v>
      </c>
      <c r="D1244" s="2">
        <f t="shared" si="150"/>
        <v>33.036960000000001</v>
      </c>
      <c r="E1244" s="2">
        <f t="shared" si="152"/>
        <v>33.039920000000002</v>
      </c>
      <c r="F1244" s="2">
        <f t="shared" si="153"/>
        <v>32.856945000000003</v>
      </c>
      <c r="G1244" s="2">
        <f t="shared" si="147"/>
        <v>32.789648</v>
      </c>
      <c r="H1244" s="2">
        <f t="shared" si="151"/>
        <v>33.016459500000018</v>
      </c>
      <c r="I1244" s="2">
        <f t="array" ref="I1244">SUMPRODUCT(B1228:B1247, (ROW(B1228:B1247)-ROW(B1228)+1)) / (20*21/2)</f>
        <v>33.088459047619047</v>
      </c>
      <c r="J1244" s="2">
        <f t="shared" si="154"/>
        <v>32.919002884050123</v>
      </c>
      <c r="K1244" s="2">
        <f t="shared" si="148"/>
        <v>32.917174338725076</v>
      </c>
    </row>
    <row r="1245" spans="1:11" ht="13.5" x14ac:dyDescent="0.25">
      <c r="A1245" s="3">
        <v>43822</v>
      </c>
      <c r="B1245" s="2">
        <v>33.001600000000003</v>
      </c>
      <c r="C1245" s="2">
        <f t="shared" si="149"/>
        <v>2.9000000000038995E-3</v>
      </c>
      <c r="D1245" s="2">
        <f t="shared" si="150"/>
        <v>33.028700000000001</v>
      </c>
      <c r="E1245" s="2">
        <f t="shared" si="152"/>
        <v>33.010750000000002</v>
      </c>
      <c r="F1245" s="2">
        <f t="shared" si="153"/>
        <v>32.883459999999999</v>
      </c>
      <c r="G1245" s="2">
        <f t="shared" si="147"/>
        <v>32.797367999999999</v>
      </c>
      <c r="H1245" s="2">
        <f t="shared" si="151"/>
        <v>33.017721500000015</v>
      </c>
      <c r="I1245" s="2">
        <f t="array" ref="I1245">SUMPRODUCT(B1229:B1248, (ROW(B1229:B1248)-ROW(B1229)+1)) / (20*21/2)</f>
        <v>33.124331904761902</v>
      </c>
      <c r="J1245" s="2">
        <f t="shared" si="154"/>
        <v>32.926869276045352</v>
      </c>
      <c r="K1245" s="2">
        <f t="shared" si="148"/>
        <v>32.920485148971153</v>
      </c>
    </row>
    <row r="1246" spans="1:11" ht="13.5" x14ac:dyDescent="0.25">
      <c r="A1246" s="3">
        <v>43823</v>
      </c>
      <c r="B1246" s="2">
        <v>33.234400000000001</v>
      </c>
      <c r="C1246" s="2">
        <f t="shared" si="149"/>
        <v>0.23279999999999745</v>
      </c>
      <c r="D1246" s="2">
        <f t="shared" si="150"/>
        <v>33.069960000000002</v>
      </c>
      <c r="E1246" s="2">
        <f t="shared" si="152"/>
        <v>33.046109999999999</v>
      </c>
      <c r="F1246" s="2">
        <f t="shared" si="153"/>
        <v>32.917345000000005</v>
      </c>
      <c r="G1246" s="2">
        <f t="shared" si="147"/>
        <v>32.805087999999998</v>
      </c>
      <c r="H1246" s="2">
        <f t="shared" si="151"/>
        <v>33.02366300000002</v>
      </c>
      <c r="I1246" s="2">
        <f t="array" ref="I1246">SUMPRODUCT(B1230:B1249, (ROW(B1230:B1249)-ROW(B1230)+1)) / (20*21/2)</f>
        <v>33.157118095238097</v>
      </c>
      <c r="J1246" s="2">
        <f t="shared" si="154"/>
        <v>32.956157916421986</v>
      </c>
      <c r="K1246" s="2">
        <f t="shared" si="148"/>
        <v>32.932795535286012</v>
      </c>
    </row>
    <row r="1247" spans="1:11" ht="13.5" x14ac:dyDescent="0.25">
      <c r="A1247" s="3">
        <v>43824</v>
      </c>
      <c r="B1247" s="2">
        <v>33.867800000000003</v>
      </c>
      <c r="C1247" s="2">
        <f t="shared" si="149"/>
        <v>0.63340000000000174</v>
      </c>
      <c r="D1247" s="2">
        <f t="shared" si="150"/>
        <v>33.237900000000003</v>
      </c>
      <c r="E1247" s="2">
        <f t="shared" si="152"/>
        <v>33.133020000000002</v>
      </c>
      <c r="F1247" s="2">
        <f t="shared" si="153"/>
        <v>32.975535000000001</v>
      </c>
      <c r="G1247" s="2">
        <f t="shared" si="147"/>
        <v>32.824827999999997</v>
      </c>
      <c r="H1247" s="2">
        <f t="shared" si="151"/>
        <v>33.033477000000019</v>
      </c>
      <c r="I1247" s="2">
        <f t="array" ref="I1247">SUMPRODUCT(B1231:B1250, (ROW(B1231:B1250)-ROW(B1231)+1)) / (20*21/2)</f>
        <v>33.189903333333334</v>
      </c>
      <c r="J1247" s="2">
        <f t="shared" si="154"/>
        <v>33.042980972000841</v>
      </c>
      <c r="K1247" s="2">
        <f t="shared" si="148"/>
        <v>32.969462377039505</v>
      </c>
    </row>
    <row r="1248" spans="1:11" ht="13.5" x14ac:dyDescent="0.25">
      <c r="A1248" s="3">
        <v>43825</v>
      </c>
      <c r="B1248" s="2">
        <v>33.352200000000003</v>
      </c>
      <c r="C1248" s="2">
        <f t="shared" si="149"/>
        <v>-0.51559999999999917</v>
      </c>
      <c r="D1248" s="2">
        <f t="shared" si="150"/>
        <v>33.290940000000006</v>
      </c>
      <c r="E1248" s="2">
        <f t="shared" si="152"/>
        <v>33.168369999999996</v>
      </c>
      <c r="F1248" s="2">
        <f t="shared" si="153"/>
        <v>33.007945000000007</v>
      </c>
      <c r="G1248" s="2">
        <f t="shared" si="147"/>
        <v>32.833077999999993</v>
      </c>
      <c r="H1248" s="2">
        <f t="shared" si="151"/>
        <v>33.03788950000002</v>
      </c>
      <c r="I1248" s="2">
        <f t="array" ref="I1248">SUMPRODUCT(B1232:B1251, (ROW(B1232:B1251)-ROW(B1232)+1)) / (20*21/2)</f>
        <v>33.238809523809522</v>
      </c>
      <c r="J1248" s="2">
        <f t="shared" si="154"/>
        <v>33.072430403238855</v>
      </c>
      <c r="K1248" s="2">
        <f t="shared" si="148"/>
        <v>32.984471695586976</v>
      </c>
    </row>
    <row r="1249" spans="1:11" ht="13.5" x14ac:dyDescent="0.25">
      <c r="A1249" s="3">
        <v>43826</v>
      </c>
      <c r="B1249" s="2">
        <v>33.352200000000003</v>
      </c>
      <c r="C1249" s="2">
        <f t="shared" si="149"/>
        <v>0</v>
      </c>
      <c r="D1249" s="2">
        <f t="shared" si="150"/>
        <v>33.361640000000008</v>
      </c>
      <c r="E1249" s="2">
        <f t="shared" si="152"/>
        <v>33.199299999999994</v>
      </c>
      <c r="F1249" s="2">
        <f t="shared" si="153"/>
        <v>33.040355000000005</v>
      </c>
      <c r="G1249" s="2">
        <f t="shared" si="147"/>
        <v>32.849575999999999</v>
      </c>
      <c r="H1249" s="2">
        <f t="shared" si="151"/>
        <v>33.044420000000017</v>
      </c>
      <c r="I1249" s="2">
        <f t="array" ref="I1249">SUMPRODUCT(B1233:B1252, (ROW(B1233:B1252)-ROW(B1233)+1)) / (20*21/2)</f>
        <v>33.241697142857142</v>
      </c>
      <c r="J1249" s="2">
        <f t="shared" si="154"/>
        <v>33.099075126739912</v>
      </c>
      <c r="K1249" s="2">
        <f t="shared" si="148"/>
        <v>32.998892413407091</v>
      </c>
    </row>
    <row r="1250" spans="1:11" ht="13.5" x14ac:dyDescent="0.25">
      <c r="A1250" s="3">
        <v>43829</v>
      </c>
      <c r="B1250" s="2">
        <v>33.384599999999999</v>
      </c>
      <c r="C1250" s="2">
        <f t="shared" si="149"/>
        <v>3.2399999999995543E-2</v>
      </c>
      <c r="D1250" s="2">
        <f t="shared" si="150"/>
        <v>33.438240000000008</v>
      </c>
      <c r="E1250" s="2">
        <f t="shared" si="152"/>
        <v>33.233469999999997</v>
      </c>
      <c r="F1250" s="2">
        <f t="shared" si="153"/>
        <v>33.074384999999999</v>
      </c>
      <c r="G1250" s="2">
        <f t="shared" si="147"/>
        <v>32.866722000000003</v>
      </c>
      <c r="H1250" s="2">
        <f t="shared" si="151"/>
        <v>33.052100500000023</v>
      </c>
      <c r="I1250" s="2">
        <f t="array" ref="I1250">SUMPRODUCT(B1234:B1253, (ROW(B1234:B1253)-ROW(B1234)+1)) / (20*21/2)</f>
        <v>33.228737619047621</v>
      </c>
      <c r="J1250" s="2">
        <f t="shared" si="154"/>
        <v>33.126267971812297</v>
      </c>
      <c r="K1250" s="2">
        <f t="shared" si="148"/>
        <v>33.01401820111662</v>
      </c>
    </row>
    <row r="1251" spans="1:11" ht="13.5" x14ac:dyDescent="0.25">
      <c r="A1251" s="3">
        <v>43830</v>
      </c>
      <c r="B1251" s="2">
        <v>33.587899999999998</v>
      </c>
      <c r="C1251" s="2">
        <f t="shared" si="149"/>
        <v>0.2032999999999987</v>
      </c>
      <c r="D1251" s="2">
        <f t="shared" si="150"/>
        <v>33.508940000000003</v>
      </c>
      <c r="E1251" s="2">
        <f t="shared" si="152"/>
        <v>33.289450000000002</v>
      </c>
      <c r="F1251" s="2">
        <f t="shared" si="153"/>
        <v>33.118580000000001</v>
      </c>
      <c r="G1251" s="2">
        <f t="shared" si="147"/>
        <v>32.888641999999997</v>
      </c>
      <c r="H1251" s="2">
        <f t="shared" si="151"/>
        <v>33.061927000000026</v>
      </c>
      <c r="I1251" s="2">
        <f t="array" ref="I1251">SUMPRODUCT(B1235:B1254, (ROW(B1235:B1254)-ROW(B1235)+1)) / (20*21/2)</f>
        <v>33.20017285714286</v>
      </c>
      <c r="J1251" s="2">
        <f t="shared" si="154"/>
        <v>33.170232926877787</v>
      </c>
      <c r="K1251" s="2">
        <f t="shared" si="148"/>
        <v>33.036523369700284</v>
      </c>
    </row>
    <row r="1252" spans="1:11" ht="13.5" x14ac:dyDescent="0.25">
      <c r="A1252" s="3">
        <v>43832</v>
      </c>
      <c r="B1252" s="2">
        <v>33.148899999999998</v>
      </c>
      <c r="C1252" s="2">
        <f t="shared" si="149"/>
        <v>-0.43900000000000006</v>
      </c>
      <c r="D1252" s="2">
        <f t="shared" si="150"/>
        <v>33.365159999999996</v>
      </c>
      <c r="E1252" s="2">
        <f t="shared" si="152"/>
        <v>33.30153</v>
      </c>
      <c r="F1252" s="2">
        <f t="shared" si="153"/>
        <v>33.140675000000002</v>
      </c>
      <c r="G1252" s="2">
        <f t="shared" si="147"/>
        <v>32.900485999999994</v>
      </c>
      <c r="H1252" s="2">
        <f t="shared" si="151"/>
        <v>33.073793500000022</v>
      </c>
      <c r="I1252" s="2">
        <f t="array" ref="I1252">SUMPRODUCT(B1236:B1255, (ROW(B1236:B1255)-ROW(B1236)+1)) / (20*21/2)</f>
        <v>33.159888571428574</v>
      </c>
      <c r="J1252" s="2">
        <f t="shared" si="154"/>
        <v>33.168201219556096</v>
      </c>
      <c r="K1252" s="2">
        <f t="shared" si="148"/>
        <v>33.040930296378704</v>
      </c>
    </row>
    <row r="1253" spans="1:11" ht="13.5" x14ac:dyDescent="0.25">
      <c r="A1253" s="3">
        <v>43833</v>
      </c>
      <c r="B1253" s="2">
        <v>33.004600000000003</v>
      </c>
      <c r="C1253" s="2">
        <f t="shared" si="149"/>
        <v>-0.1442999999999941</v>
      </c>
      <c r="D1253" s="2">
        <f t="shared" si="150"/>
        <v>33.295640000000006</v>
      </c>
      <c r="E1253" s="2">
        <f t="shared" si="152"/>
        <v>33.293289999999999</v>
      </c>
      <c r="F1253" s="2">
        <f t="shared" si="153"/>
        <v>33.154229999999998</v>
      </c>
      <c r="G1253" s="2">
        <f t="shared" si="147"/>
        <v>32.911447999999993</v>
      </c>
      <c r="H1253" s="2">
        <f t="shared" si="151"/>
        <v>33.082298500000022</v>
      </c>
      <c r="I1253" s="2">
        <f t="array" ref="I1253">SUMPRODUCT(B1237:B1256, (ROW(B1237:B1256)-ROW(B1237)+1)) / (20*21/2)</f>
        <v>33.119456190476193</v>
      </c>
      <c r="J1253" s="2">
        <f t="shared" si="154"/>
        <v>33.152620151026944</v>
      </c>
      <c r="K1253" s="2">
        <f t="shared" si="148"/>
        <v>33.039505578873658</v>
      </c>
    </row>
    <row r="1254" spans="1:11" ht="13.5" x14ac:dyDescent="0.25">
      <c r="A1254" s="3">
        <v>43836</v>
      </c>
      <c r="B1254" s="2">
        <v>32.854300000000002</v>
      </c>
      <c r="C1254" s="2">
        <f t="shared" si="149"/>
        <v>-0.15030000000000143</v>
      </c>
      <c r="D1254" s="2">
        <f t="shared" si="150"/>
        <v>33.196060000000003</v>
      </c>
      <c r="E1254" s="2">
        <f t="shared" si="152"/>
        <v>33.278850000000006</v>
      </c>
      <c r="F1254" s="2">
        <f t="shared" si="153"/>
        <v>33.159385</v>
      </c>
      <c r="G1254" s="2">
        <f t="shared" si="147"/>
        <v>32.918520000000001</v>
      </c>
      <c r="H1254" s="2">
        <f t="shared" si="151"/>
        <v>33.093200500000023</v>
      </c>
      <c r="I1254" s="2">
        <f t="array" ref="I1254">SUMPRODUCT(B1238:B1257, (ROW(B1238:B1257)-ROW(B1238)+1)) / (20*21/2)</f>
        <v>33.080975238095235</v>
      </c>
      <c r="J1254" s="2">
        <f t="shared" si="154"/>
        <v>33.124208708071997</v>
      </c>
      <c r="K1254" s="2">
        <f t="shared" si="148"/>
        <v>33.032242614996264</v>
      </c>
    </row>
    <row r="1255" spans="1:11" ht="13.5" x14ac:dyDescent="0.25">
      <c r="A1255" s="3">
        <v>43837</v>
      </c>
      <c r="B1255" s="2">
        <v>32.736400000000003</v>
      </c>
      <c r="C1255" s="2">
        <f t="shared" si="149"/>
        <v>-0.11789999999999878</v>
      </c>
      <c r="D1255" s="2">
        <f t="shared" si="150"/>
        <v>33.066420000000001</v>
      </c>
      <c r="E1255" s="2">
        <f t="shared" si="152"/>
        <v>33.252330000000008</v>
      </c>
      <c r="F1255" s="2">
        <f t="shared" si="153"/>
        <v>33.131539999999994</v>
      </c>
      <c r="G1255" s="2">
        <f t="shared" si="147"/>
        <v>32.924469999999999</v>
      </c>
      <c r="H1255" s="2">
        <f t="shared" si="151"/>
        <v>33.102298500000025</v>
      </c>
      <c r="I1255" s="2">
        <f t="array" ref="I1255">SUMPRODUCT(B1239:B1258, (ROW(B1239:B1258)-ROW(B1239)+1)) / (20*21/2)</f>
        <v>33.04382714285714</v>
      </c>
      <c r="J1255" s="2">
        <f t="shared" si="154"/>
        <v>33.087274545398472</v>
      </c>
      <c r="K1255" s="2">
        <f t="shared" si="148"/>
        <v>33.020640943819942</v>
      </c>
    </row>
    <row r="1256" spans="1:11" ht="13.5" x14ac:dyDescent="0.25">
      <c r="A1256" s="3">
        <v>43838</v>
      </c>
      <c r="B1256" s="2">
        <v>32.707000000000001</v>
      </c>
      <c r="C1256" s="2">
        <f t="shared" si="149"/>
        <v>-2.9400000000002535E-2</v>
      </c>
      <c r="D1256" s="2">
        <f t="shared" si="150"/>
        <v>32.890239999999999</v>
      </c>
      <c r="E1256" s="2">
        <f t="shared" si="152"/>
        <v>33.199590000000001</v>
      </c>
      <c r="F1256" s="2">
        <f t="shared" si="153"/>
        <v>33.122849999999993</v>
      </c>
      <c r="G1256" s="2">
        <f t="shared" si="147"/>
        <v>32.925708</v>
      </c>
      <c r="H1256" s="2">
        <f t="shared" si="151"/>
        <v>33.111249500000028</v>
      </c>
      <c r="I1256" s="2">
        <f t="array" ref="I1256">SUMPRODUCT(B1240:B1259, (ROW(B1240:B1259)-ROW(B1240)+1)) / (20*21/2)</f>
        <v>33.00660238095238</v>
      </c>
      <c r="J1256" s="2">
        <f t="shared" si="154"/>
        <v>33.051057922027191</v>
      </c>
      <c r="K1256" s="2">
        <f t="shared" si="148"/>
        <v>33.008341298964254</v>
      </c>
    </row>
    <row r="1257" spans="1:11" ht="13.5" x14ac:dyDescent="0.25">
      <c r="A1257" s="3">
        <v>43839</v>
      </c>
      <c r="B1257" s="2">
        <v>32.718800000000002</v>
      </c>
      <c r="C1257" s="2">
        <f t="shared" si="149"/>
        <v>1.1800000000000921E-2</v>
      </c>
      <c r="D1257" s="2">
        <f t="shared" si="150"/>
        <v>32.804220000000001</v>
      </c>
      <c r="E1257" s="2">
        <f t="shared" si="152"/>
        <v>33.084690000000002</v>
      </c>
      <c r="F1257" s="2">
        <f t="shared" si="153"/>
        <v>33.108854999999991</v>
      </c>
      <c r="G1257" s="2">
        <f t="shared" si="147"/>
        <v>32.931896000000002</v>
      </c>
      <c r="H1257" s="2">
        <f t="shared" si="151"/>
        <v>33.116730500000024</v>
      </c>
      <c r="I1257" s="2">
        <f t="array" ref="I1257">SUMPRODUCT(B1241:B1260, (ROW(B1241:B1260)-ROW(B1241)+1)) / (20*21/2)</f>
        <v>32.981934285714281</v>
      </c>
      <c r="J1257" s="2">
        <f t="shared" si="154"/>
        <v>33.019414310405551</v>
      </c>
      <c r="K1257" s="2">
        <f t="shared" si="148"/>
        <v>32.996986738220556</v>
      </c>
    </row>
    <row r="1258" spans="1:11" ht="13.5" x14ac:dyDescent="0.25">
      <c r="A1258" s="3">
        <v>43840</v>
      </c>
      <c r="B1258" s="2">
        <v>32.718800000000002</v>
      </c>
      <c r="C1258" s="2">
        <f t="shared" si="149"/>
        <v>0</v>
      </c>
      <c r="D1258" s="2">
        <f t="shared" si="150"/>
        <v>32.747059999999998</v>
      </c>
      <c r="E1258" s="2">
        <f t="shared" si="152"/>
        <v>33.021349999999998</v>
      </c>
      <c r="F1258" s="2">
        <f t="shared" si="153"/>
        <v>33.09485999999999</v>
      </c>
      <c r="G1258" s="2">
        <f t="shared" si="147"/>
        <v>32.938026000000008</v>
      </c>
      <c r="H1258" s="2">
        <f t="shared" si="151"/>
        <v>33.116564500000017</v>
      </c>
      <c r="I1258" s="2">
        <f t="array" ref="I1258">SUMPRODUCT(B1242:B1261, (ROW(B1242:B1261)-ROW(B1242)+1)) / (20*21/2)</f>
        <v>33.00351380952381</v>
      </c>
      <c r="J1258" s="2">
        <f t="shared" si="154"/>
        <v>32.990784376081216</v>
      </c>
      <c r="K1258" s="2">
        <f t="shared" si="148"/>
        <v>32.986077454368768</v>
      </c>
    </row>
    <row r="1259" spans="1:11" ht="13.5" x14ac:dyDescent="0.25">
      <c r="A1259" s="3">
        <v>43843</v>
      </c>
      <c r="B1259" s="2">
        <v>32.704000000000001</v>
      </c>
      <c r="C1259" s="2">
        <f t="shared" si="149"/>
        <v>-1.4800000000001035E-2</v>
      </c>
      <c r="D1259" s="2">
        <f t="shared" si="150"/>
        <v>32.716999999999999</v>
      </c>
      <c r="E1259" s="2">
        <f t="shared" si="152"/>
        <v>32.956530000000001</v>
      </c>
      <c r="F1259" s="2">
        <f t="shared" si="153"/>
        <v>33.07791499999999</v>
      </c>
      <c r="G1259" s="2">
        <f t="shared" si="147"/>
        <v>32.93213200000001</v>
      </c>
      <c r="H1259" s="2">
        <f t="shared" si="151"/>
        <v>33.110819000000014</v>
      </c>
      <c r="I1259" s="2">
        <f t="array" ref="I1259">SUMPRODUCT(B1243:B1262, (ROW(B1243:B1262)-ROW(B1243)+1)) / (20*21/2)</f>
        <v>33.004182857142858</v>
      </c>
      <c r="J1259" s="2">
        <f t="shared" si="154"/>
        <v>32.963471578359197</v>
      </c>
      <c r="K1259" s="2">
        <f t="shared" si="148"/>
        <v>32.975015593413133</v>
      </c>
    </row>
    <row r="1260" spans="1:11" ht="13.5" x14ac:dyDescent="0.25">
      <c r="A1260" s="3">
        <v>43845</v>
      </c>
      <c r="B1260" s="2">
        <v>32.818899999999999</v>
      </c>
      <c r="C1260" s="2">
        <f t="shared" si="149"/>
        <v>0.11489999999999867</v>
      </c>
      <c r="D1260" s="2">
        <f t="shared" si="150"/>
        <v>32.733500000000006</v>
      </c>
      <c r="E1260" s="2">
        <f t="shared" si="152"/>
        <v>32.89996</v>
      </c>
      <c r="F1260" s="2">
        <f t="shared" si="153"/>
        <v>33.066714999999995</v>
      </c>
      <c r="G1260" s="2">
        <f t="shared" si="147"/>
        <v>32.922644000000012</v>
      </c>
      <c r="H1260" s="2">
        <f t="shared" si="151"/>
        <v>33.108330000000009</v>
      </c>
      <c r="I1260" s="2">
        <f t="array" ref="I1260">SUMPRODUCT(B1244:B1263, (ROW(B1244:B1263)-ROW(B1244)+1)) / (20*21/2)</f>
        <v>33.042457142857145</v>
      </c>
      <c r="J1260" s="2">
        <f t="shared" si="154"/>
        <v>32.949702856610706</v>
      </c>
      <c r="K1260" s="2">
        <f t="shared" si="148"/>
        <v>32.968893413279282</v>
      </c>
    </row>
    <row r="1261" spans="1:11" ht="13.5" x14ac:dyDescent="0.25">
      <c r="A1261" s="3">
        <v>43846</v>
      </c>
      <c r="B1261" s="2">
        <v>33.293300000000002</v>
      </c>
      <c r="C1261" s="2">
        <f t="shared" si="149"/>
        <v>0.47440000000000282</v>
      </c>
      <c r="D1261" s="2">
        <f t="shared" si="150"/>
        <v>32.850760000000001</v>
      </c>
      <c r="E1261" s="2">
        <f t="shared" si="152"/>
        <v>32.8705</v>
      </c>
      <c r="F1261" s="2">
        <f t="shared" si="153"/>
        <v>33.079975000000005</v>
      </c>
      <c r="G1261" s="2">
        <f t="shared" si="147"/>
        <v>32.922644000000012</v>
      </c>
      <c r="H1261" s="2">
        <f t="shared" si="151"/>
        <v>33.107930500000009</v>
      </c>
      <c r="I1261" s="2">
        <f t="array" ref="I1261">SUMPRODUCT(B1245:B1264, (ROW(B1245:B1264)-ROW(B1245)+1)) / (20*21/2)</f>
        <v>33.021599047619048</v>
      </c>
      <c r="J1261" s="2">
        <f t="shared" si="154"/>
        <v>32.982426394076356</v>
      </c>
      <c r="K1261" s="2">
        <f t="shared" si="148"/>
        <v>32.981615240209507</v>
      </c>
    </row>
    <row r="1262" spans="1:11" ht="13.5" x14ac:dyDescent="0.25">
      <c r="A1262" s="3">
        <v>43847</v>
      </c>
      <c r="B1262" s="2">
        <v>33.087000000000003</v>
      </c>
      <c r="C1262" s="2">
        <f t="shared" si="149"/>
        <v>-0.20629999999999882</v>
      </c>
      <c r="D1262" s="2">
        <f t="shared" si="150"/>
        <v>32.924400000000006</v>
      </c>
      <c r="E1262" s="2">
        <f t="shared" si="152"/>
        <v>32.864309999999996</v>
      </c>
      <c r="F1262" s="2">
        <f t="shared" si="153"/>
        <v>33.082920000000001</v>
      </c>
      <c r="G1262" s="2">
        <f t="shared" si="147"/>
        <v>32.921464000000007</v>
      </c>
      <c r="H1262" s="2">
        <f t="shared" si="151"/>
        <v>33.108208000000019</v>
      </c>
      <c r="I1262" s="2">
        <f t="array" ref="I1262">SUMPRODUCT(B1246:B1265, (ROW(B1246:B1265)-ROW(B1246)+1)) / (20*21/2)</f>
        <v>33.057126190476197</v>
      </c>
      <c r="J1262" s="2">
        <f t="shared" si="154"/>
        <v>32.992385785116703</v>
      </c>
      <c r="K1262" s="2">
        <f t="shared" si="148"/>
        <v>32.985747975887563</v>
      </c>
    </row>
    <row r="1263" spans="1:11" ht="13.5" x14ac:dyDescent="0.25">
      <c r="A1263" s="3">
        <v>43850</v>
      </c>
      <c r="B1263" s="2">
        <v>33.4848</v>
      </c>
      <c r="C1263" s="2">
        <f t="shared" si="149"/>
        <v>0.3977999999999966</v>
      </c>
      <c r="D1263" s="2">
        <f t="shared" si="150"/>
        <v>33.077600000000004</v>
      </c>
      <c r="E1263" s="2">
        <f t="shared" si="152"/>
        <v>32.912329999999997</v>
      </c>
      <c r="F1263" s="2">
        <f t="shared" si="153"/>
        <v>33.102809999999998</v>
      </c>
      <c r="G1263" s="2">
        <f t="shared" si="147"/>
        <v>32.931186000000004</v>
      </c>
      <c r="H1263" s="2">
        <f t="shared" si="151"/>
        <v>33.11187200000002</v>
      </c>
      <c r="I1263" s="2">
        <f t="array" ref="I1263">SUMPRODUCT(B1247:B1266, (ROW(B1247:B1266)-ROW(B1247)+1)) / (20*21/2)</f>
        <v>33.087612857142865</v>
      </c>
      <c r="J1263" s="2">
        <f t="shared" si="154"/>
        <v>33.039282377010352</v>
      </c>
      <c r="K1263" s="2">
        <f t="shared" si="148"/>
        <v>33.00531864349982</v>
      </c>
    </row>
    <row r="1264" spans="1:11" ht="13.5" x14ac:dyDescent="0.25">
      <c r="A1264" s="3">
        <v>43851</v>
      </c>
      <c r="B1264" s="2">
        <v>32.883800000000001</v>
      </c>
      <c r="C1264" s="2">
        <f t="shared" si="149"/>
        <v>-0.60099999999999909</v>
      </c>
      <c r="D1264" s="2">
        <f t="shared" si="150"/>
        <v>33.11356</v>
      </c>
      <c r="E1264" s="2">
        <f t="shared" si="152"/>
        <v>32.915280000000003</v>
      </c>
      <c r="F1264" s="2">
        <f t="shared" si="153"/>
        <v>33.097065000000001</v>
      </c>
      <c r="G1264" s="2">
        <f t="shared" si="147"/>
        <v>32.928948000000013</v>
      </c>
      <c r="H1264" s="2">
        <f t="shared" si="151"/>
        <v>33.111119500000015</v>
      </c>
      <c r="I1264" s="2">
        <f t="array" ref="I1264">SUMPRODUCT(B1248:B1267, (ROW(B1248:B1267)-ROW(B1248)+1)) / (20*21/2)</f>
        <v>33.094670000000001</v>
      </c>
      <c r="J1264" s="2">
        <f t="shared" si="154"/>
        <v>33.024474531580793</v>
      </c>
      <c r="K1264" s="2">
        <f t="shared" si="148"/>
        <v>33.000553206499831</v>
      </c>
    </row>
    <row r="1265" spans="1:11" ht="13.5" x14ac:dyDescent="0.25">
      <c r="A1265" s="3">
        <v>43852</v>
      </c>
      <c r="B1265" s="2">
        <v>33.470100000000002</v>
      </c>
      <c r="C1265" s="2">
        <f t="shared" si="149"/>
        <v>0.58630000000000138</v>
      </c>
      <c r="D1265" s="2">
        <f t="shared" si="150"/>
        <v>33.243800000000007</v>
      </c>
      <c r="E1265" s="2">
        <f t="shared" si="152"/>
        <v>32.98865</v>
      </c>
      <c r="F1265" s="2">
        <f t="shared" si="153"/>
        <v>33.120489999999997</v>
      </c>
      <c r="G1265" s="2">
        <f t="shared" si="147"/>
        <v>32.938376000000012</v>
      </c>
      <c r="H1265" s="2">
        <f t="shared" si="151"/>
        <v>33.114710000000017</v>
      </c>
      <c r="I1265" s="2">
        <f t="array" ref="I1265">SUMPRODUCT(B1249:B1268, (ROW(B1249:B1268)-ROW(B1249)+1)) / (20*21/2)</f>
        <v>33.105159999999998</v>
      </c>
      <c r="J1265" s="2">
        <f t="shared" si="154"/>
        <v>33.066915052382619</v>
      </c>
      <c r="K1265" s="2">
        <f t="shared" si="148"/>
        <v>33.01896680624494</v>
      </c>
    </row>
    <row r="1266" spans="1:11" ht="13.5" x14ac:dyDescent="0.25">
      <c r="A1266" s="3">
        <v>43853</v>
      </c>
      <c r="B1266" s="2">
        <v>33.440600000000003</v>
      </c>
      <c r="C1266" s="2">
        <f t="shared" si="149"/>
        <v>-2.9499999999998749E-2</v>
      </c>
      <c r="D1266" s="2">
        <f t="shared" si="150"/>
        <v>33.273260000000008</v>
      </c>
      <c r="E1266" s="2">
        <f t="shared" si="152"/>
        <v>33.062010000000001</v>
      </c>
      <c r="F1266" s="2">
        <f t="shared" si="153"/>
        <v>33.130799999999994</v>
      </c>
      <c r="G1266" s="2">
        <f t="shared" ref="G1266:G1329" si="155">AVERAGE(B1217:B1266)</f>
        <v>32.946626000000009</v>
      </c>
      <c r="H1266" s="2">
        <f t="shared" si="151"/>
        <v>33.117179000000014</v>
      </c>
      <c r="I1266" s="2">
        <f t="array" ref="I1266">SUMPRODUCT(B1250:B1269, (ROW(B1250:B1269)-ROW(B1250)+1)) / (20*21/2)</f>
        <v>33.12167095238096</v>
      </c>
      <c r="J1266" s="2">
        <f t="shared" si="154"/>
        <v>33.102504095012847</v>
      </c>
      <c r="K1266" s="2">
        <f t="shared" si="148"/>
        <v>33.035501441294159</v>
      </c>
    </row>
    <row r="1267" spans="1:11" ht="13.5" x14ac:dyDescent="0.25">
      <c r="A1267" s="3">
        <v>43854</v>
      </c>
      <c r="B1267" s="2">
        <v>33.204900000000002</v>
      </c>
      <c r="C1267" s="2">
        <f t="shared" si="149"/>
        <v>-0.23570000000000135</v>
      </c>
      <c r="D1267" s="2">
        <f t="shared" si="150"/>
        <v>33.296840000000003</v>
      </c>
      <c r="E1267" s="2">
        <f t="shared" si="152"/>
        <v>33.110620000000004</v>
      </c>
      <c r="F1267" s="2">
        <f t="shared" si="153"/>
        <v>33.097654999999989</v>
      </c>
      <c r="G1267" s="2">
        <f t="shared" si="155"/>
        <v>32.956644000000004</v>
      </c>
      <c r="H1267" s="2">
        <f t="shared" si="151"/>
        <v>33.115914000000018</v>
      </c>
      <c r="I1267" s="2">
        <f t="array" ref="I1267">SUMPRODUCT(B1251:B1270, (ROW(B1251:B1270)-ROW(B1251)+1)) / (20*21/2)</f>
        <v>33.141412380952382</v>
      </c>
      <c r="J1267" s="2">
        <f t="shared" si="154"/>
        <v>33.112256085964006</v>
      </c>
      <c r="K1267" s="2">
        <f t="shared" ref="K1267:K1330" si="156">$K$4*B1267+(1-$K$4)*K1266</f>
        <v>33.042144522027719</v>
      </c>
    </row>
    <row r="1268" spans="1:11" ht="13.5" x14ac:dyDescent="0.25">
      <c r="A1268" s="3">
        <v>43857</v>
      </c>
      <c r="B1268" s="2">
        <v>33.207799999999999</v>
      </c>
      <c r="C1268" s="2">
        <f t="shared" si="149"/>
        <v>2.899999999996794E-3</v>
      </c>
      <c r="D1268" s="2">
        <f t="shared" si="150"/>
        <v>33.241439999999997</v>
      </c>
      <c r="E1268" s="2">
        <f t="shared" si="152"/>
        <v>33.159520000000001</v>
      </c>
      <c r="F1268" s="2">
        <f t="shared" si="153"/>
        <v>33.090434999999999</v>
      </c>
      <c r="G1268" s="2">
        <f t="shared" si="155"/>
        <v>32.963184000000005</v>
      </c>
      <c r="H1268" s="2">
        <f t="shared" si="151"/>
        <v>33.115369500000021</v>
      </c>
      <c r="I1268" s="2">
        <f t="array" ref="I1268">SUMPRODUCT(B1252:B1271, (ROW(B1252:B1271)-ROW(B1252)+1)) / (20*21/2)</f>
        <v>33.161588571428567</v>
      </c>
      <c r="J1268" s="2">
        <f t="shared" si="154"/>
        <v>33.121355506348387</v>
      </c>
      <c r="K1268" s="2">
        <f t="shared" si="156"/>
        <v>33.048640815281537</v>
      </c>
    </row>
    <row r="1269" spans="1:11" ht="13.5" x14ac:dyDescent="0.25">
      <c r="A1269" s="3">
        <v>43858</v>
      </c>
      <c r="B1269" s="2">
        <v>33.263800000000003</v>
      </c>
      <c r="C1269" s="2">
        <f t="shared" si="149"/>
        <v>5.6000000000004491E-2</v>
      </c>
      <c r="D1269" s="2">
        <f t="shared" si="150"/>
        <v>33.317439999999998</v>
      </c>
      <c r="E1269" s="2">
        <f t="shared" si="152"/>
        <v>33.215500000000006</v>
      </c>
      <c r="F1269" s="2">
        <f t="shared" si="153"/>
        <v>33.086014999999996</v>
      </c>
      <c r="G1269" s="2">
        <f t="shared" si="155"/>
        <v>32.974380000000004</v>
      </c>
      <c r="H1269" s="2">
        <f t="shared" si="151"/>
        <v>33.119481500000013</v>
      </c>
      <c r="I1269" s="2">
        <f t="array" ref="I1269">SUMPRODUCT(B1253:B1272, (ROW(B1253:B1272)-ROW(B1253)+1)) / (20*21/2)</f>
        <v>33.16970095238095</v>
      </c>
      <c r="J1269" s="2">
        <f t="shared" si="154"/>
        <v>33.134921648600923</v>
      </c>
      <c r="K1269" s="2">
        <f t="shared" si="156"/>
        <v>33.057078430368534</v>
      </c>
    </row>
    <row r="1270" spans="1:11" ht="13.5" x14ac:dyDescent="0.25">
      <c r="A1270" s="3">
        <v>43859</v>
      </c>
      <c r="B1270" s="2">
        <v>33.293300000000002</v>
      </c>
      <c r="C1270" s="2">
        <f t="shared" si="149"/>
        <v>2.9499999999998749E-2</v>
      </c>
      <c r="D1270" s="2">
        <f t="shared" si="150"/>
        <v>33.282079999999993</v>
      </c>
      <c r="E1270" s="2">
        <f t="shared" si="152"/>
        <v>33.26294</v>
      </c>
      <c r="F1270" s="2">
        <f t="shared" si="153"/>
        <v>33.081449999999997</v>
      </c>
      <c r="G1270" s="2">
        <f t="shared" si="155"/>
        <v>32.987874000000005</v>
      </c>
      <c r="H1270" s="2">
        <f t="shared" si="151"/>
        <v>33.123599500000012</v>
      </c>
      <c r="I1270" s="2">
        <f t="array" ref="I1270">SUMPRODUCT(B1254:B1273, (ROW(B1254:B1273)-ROW(B1254)+1)) / (20*21/2)</f>
        <v>33.177237142857145</v>
      </c>
      <c r="J1270" s="2">
        <f t="shared" si="154"/>
        <v>33.150005301115122</v>
      </c>
      <c r="K1270" s="2">
        <f t="shared" si="156"/>
        <v>33.066342021334471</v>
      </c>
    </row>
    <row r="1271" spans="1:11" ht="13.5" x14ac:dyDescent="0.25">
      <c r="A1271" s="3">
        <v>43860</v>
      </c>
      <c r="B1271" s="2">
        <v>33.293300000000002</v>
      </c>
      <c r="C1271" s="2">
        <f t="shared" si="149"/>
        <v>0</v>
      </c>
      <c r="D1271" s="2">
        <f t="shared" si="150"/>
        <v>33.25262</v>
      </c>
      <c r="E1271" s="2">
        <f t="shared" si="152"/>
        <v>33.26294</v>
      </c>
      <c r="F1271" s="2">
        <f t="shared" si="153"/>
        <v>33.066720000000011</v>
      </c>
      <c r="G1271" s="2">
        <f t="shared" si="155"/>
        <v>33.001486000000007</v>
      </c>
      <c r="H1271" s="2">
        <f t="shared" si="151"/>
        <v>33.12771750000001</v>
      </c>
      <c r="I1271" s="2">
        <f t="array" ref="I1271">SUMPRODUCT(B1255:B1274, (ROW(B1255:B1274)-ROW(B1255)+1)) / (20*21/2)</f>
        <v>33.172871428571433</v>
      </c>
      <c r="J1271" s="2">
        <f t="shared" si="154"/>
        <v>33.163652415294635</v>
      </c>
      <c r="K1271" s="2">
        <f t="shared" si="156"/>
        <v>33.075242334223312</v>
      </c>
    </row>
    <row r="1272" spans="1:11" ht="13.5" x14ac:dyDescent="0.25">
      <c r="A1272" s="3">
        <v>43861</v>
      </c>
      <c r="B1272" s="2">
        <v>33.151899999999998</v>
      </c>
      <c r="C1272" s="2">
        <f t="shared" si="149"/>
        <v>-0.14140000000000441</v>
      </c>
      <c r="D1272" s="2">
        <f t="shared" si="150"/>
        <v>33.242020000000004</v>
      </c>
      <c r="E1272" s="2">
        <f t="shared" si="152"/>
        <v>33.26943</v>
      </c>
      <c r="F1272" s="2">
        <f t="shared" si="153"/>
        <v>33.066870000000002</v>
      </c>
      <c r="G1272" s="2">
        <f t="shared" si="155"/>
        <v>33.016278000000007</v>
      </c>
      <c r="H1272" s="2">
        <f t="shared" si="151"/>
        <v>33.131270000000008</v>
      </c>
      <c r="I1272" s="2">
        <f t="array" ref="I1272">SUMPRODUCT(B1256:B1275, (ROW(B1256:B1275)-ROW(B1256)+1)) / (20*21/2)</f>
        <v>33.192935238095238</v>
      </c>
      <c r="J1272" s="2">
        <f t="shared" si="154"/>
        <v>33.162533137647529</v>
      </c>
      <c r="K1272" s="2">
        <f t="shared" si="156"/>
        <v>33.07824851719495</v>
      </c>
    </row>
    <row r="1273" spans="1:11" ht="13.5" x14ac:dyDescent="0.25">
      <c r="A1273" s="3">
        <v>43864</v>
      </c>
      <c r="B1273" s="2">
        <v>33.146000000000001</v>
      </c>
      <c r="C1273" s="2">
        <f t="shared" si="149"/>
        <v>-5.8999999999969077E-3</v>
      </c>
      <c r="D1273" s="2">
        <f t="shared" si="150"/>
        <v>33.229660000000003</v>
      </c>
      <c r="E1273" s="2">
        <f t="shared" si="152"/>
        <v>33.235550000000003</v>
      </c>
      <c r="F1273" s="2">
        <f t="shared" si="153"/>
        <v>33.07394</v>
      </c>
      <c r="G1273" s="2">
        <f t="shared" si="155"/>
        <v>33.025117999999999</v>
      </c>
      <c r="H1273" s="2">
        <f t="shared" si="151"/>
        <v>33.13468000000001</v>
      </c>
      <c r="I1273" s="2">
        <f t="array" ref="I1273">SUMPRODUCT(B1257:B1276, (ROW(B1257:B1276)-ROW(B1257)+1)) / (20*21/2)</f>
        <v>33.224375714285713</v>
      </c>
      <c r="J1273" s="2">
        <f t="shared" si="154"/>
        <v>33.160958553109673</v>
      </c>
      <c r="K1273" s="2">
        <f t="shared" si="156"/>
        <v>33.080905438089268</v>
      </c>
    </row>
    <row r="1274" spans="1:11" ht="13.5" x14ac:dyDescent="0.25">
      <c r="A1274" s="3">
        <v>43865</v>
      </c>
      <c r="B1274" s="2">
        <v>33.028100000000002</v>
      </c>
      <c r="C1274" s="2">
        <f t="shared" si="149"/>
        <v>-0.11789999999999878</v>
      </c>
      <c r="D1274" s="2">
        <f t="shared" si="150"/>
        <v>33.182519999999997</v>
      </c>
      <c r="E1274" s="2">
        <f t="shared" si="152"/>
        <v>33.249980000000001</v>
      </c>
      <c r="F1274" s="2">
        <f t="shared" si="153"/>
        <v>33.082630000000002</v>
      </c>
      <c r="G1274" s="2">
        <f t="shared" si="155"/>
        <v>33.031600000000005</v>
      </c>
      <c r="H1274" s="2">
        <f t="shared" si="151"/>
        <v>33.13747200000001</v>
      </c>
      <c r="I1274" s="2">
        <f t="array" ref="I1274">SUMPRODUCT(B1258:B1277, (ROW(B1258:B1277)-ROW(B1258)+1)) / (20*21/2)</f>
        <v>33.2944180952381</v>
      </c>
      <c r="J1274" s="2">
        <f t="shared" si="154"/>
        <v>33.148305357575417</v>
      </c>
      <c r="K1274" s="2">
        <f t="shared" si="156"/>
        <v>33.078834636595573</v>
      </c>
    </row>
    <row r="1275" spans="1:11" ht="13.5" x14ac:dyDescent="0.25">
      <c r="A1275" s="3">
        <v>43866</v>
      </c>
      <c r="B1275" s="2">
        <v>33.293300000000002</v>
      </c>
      <c r="C1275" s="2">
        <f t="shared" si="149"/>
        <v>0.2652000000000001</v>
      </c>
      <c r="D1275" s="2">
        <f t="shared" si="150"/>
        <v>33.182519999999997</v>
      </c>
      <c r="E1275" s="2">
        <f t="shared" si="152"/>
        <v>33.232299999999995</v>
      </c>
      <c r="F1275" s="2">
        <f t="shared" si="153"/>
        <v>33.110475000000001</v>
      </c>
      <c r="G1275" s="2">
        <f t="shared" si="155"/>
        <v>33.04804</v>
      </c>
      <c r="H1275" s="2">
        <f t="shared" si="151"/>
        <v>33.14088450000002</v>
      </c>
      <c r="I1275" s="2">
        <f t="array" ref="I1275">SUMPRODUCT(B1259:B1278, (ROW(B1259:B1278)-ROW(B1259)+1)) / (20*21/2)</f>
        <v>33.330851904761907</v>
      </c>
      <c r="J1275" s="2">
        <f t="shared" si="154"/>
        <v>33.162114371139666</v>
      </c>
      <c r="K1275" s="2">
        <f t="shared" si="156"/>
        <v>33.087245043003591</v>
      </c>
    </row>
    <row r="1276" spans="1:11" ht="13.5" x14ac:dyDescent="0.25">
      <c r="A1276" s="3">
        <v>43867</v>
      </c>
      <c r="B1276" s="2">
        <v>33.440600000000003</v>
      </c>
      <c r="C1276" s="2">
        <f t="shared" si="149"/>
        <v>0.14730000000000132</v>
      </c>
      <c r="D1276" s="2">
        <f t="shared" si="150"/>
        <v>33.211980000000004</v>
      </c>
      <c r="E1276" s="2">
        <f t="shared" si="152"/>
        <v>33.232300000000002</v>
      </c>
      <c r="F1276" s="2">
        <f t="shared" si="153"/>
        <v>33.147155000000005</v>
      </c>
      <c r="G1276" s="2">
        <f t="shared" si="155"/>
        <v>33.065717999999997</v>
      </c>
      <c r="H1276" s="2">
        <f t="shared" si="151"/>
        <v>33.14573900000002</v>
      </c>
      <c r="I1276" s="2">
        <f t="array" ref="I1276">SUMPRODUCT(B1260:B1279, (ROW(B1260:B1279)-ROW(B1260)+1)) / (20*21/2)</f>
        <v>33.363147142857152</v>
      </c>
      <c r="J1276" s="2">
        <f t="shared" si="154"/>
        <v>33.188636811983507</v>
      </c>
      <c r="K1276" s="2">
        <f t="shared" si="156"/>
        <v>33.101102100140707</v>
      </c>
    </row>
    <row r="1277" spans="1:11" ht="13.5" x14ac:dyDescent="0.25">
      <c r="A1277" s="3">
        <v>43868</v>
      </c>
      <c r="B1277" s="2">
        <v>33.882599999999996</v>
      </c>
      <c r="C1277" s="2">
        <f t="shared" si="149"/>
        <v>0.44199999999999307</v>
      </c>
      <c r="D1277" s="2">
        <f t="shared" si="150"/>
        <v>33.35812</v>
      </c>
      <c r="E1277" s="2">
        <f t="shared" si="152"/>
        <v>33.300070000000005</v>
      </c>
      <c r="F1277" s="2">
        <f t="shared" si="153"/>
        <v>33.205345000000008</v>
      </c>
      <c r="G1277" s="2">
        <f t="shared" si="155"/>
        <v>33.089289999999998</v>
      </c>
      <c r="H1277" s="2">
        <f t="shared" si="151"/>
        <v>33.152803500000026</v>
      </c>
      <c r="I1277" s="2">
        <f t="array" ref="I1277">SUMPRODUCT(B1261:B1280, (ROW(B1261:B1280)-ROW(B1261)+1)) / (20*21/2)</f>
        <v>33.391233333333339</v>
      </c>
      <c r="J1277" s="2">
        <f t="shared" si="154"/>
        <v>33.254728544175556</v>
      </c>
      <c r="K1277" s="2">
        <f t="shared" si="156"/>
        <v>33.131749076605779</v>
      </c>
    </row>
    <row r="1278" spans="1:11" ht="13.5" x14ac:dyDescent="0.25">
      <c r="A1278" s="3">
        <v>43871</v>
      </c>
      <c r="B1278" s="2">
        <v>33.587899999999998</v>
      </c>
      <c r="C1278" s="2">
        <f t="shared" si="149"/>
        <v>-0.29469999999999885</v>
      </c>
      <c r="D1278" s="2">
        <f t="shared" si="150"/>
        <v>33.4465</v>
      </c>
      <c r="E1278" s="2">
        <f t="shared" si="152"/>
        <v>33.338080000000005</v>
      </c>
      <c r="F1278" s="2">
        <f t="shared" si="153"/>
        <v>33.248800000000003</v>
      </c>
      <c r="G1278" s="2">
        <f t="shared" si="155"/>
        <v>33.106967999999995</v>
      </c>
      <c r="H1278" s="2">
        <f t="shared" si="151"/>
        <v>33.157689000000026</v>
      </c>
      <c r="I1278" s="2">
        <f t="array" ref="I1278">SUMPRODUCT(B1262:B1281, (ROW(B1262:B1281)-ROW(B1262)+1)) / (20*21/2)</f>
        <v>33.468695714285715</v>
      </c>
      <c r="J1278" s="2">
        <f t="shared" si="154"/>
        <v>33.286459159015976</v>
      </c>
      <c r="K1278" s="2">
        <f t="shared" si="156"/>
        <v>33.149637348111433</v>
      </c>
    </row>
    <row r="1279" spans="1:11" ht="13.5" x14ac:dyDescent="0.25">
      <c r="A1279" s="3">
        <v>43872</v>
      </c>
      <c r="B1279" s="2">
        <v>33.587899999999998</v>
      </c>
      <c r="C1279" s="2">
        <f t="shared" si="149"/>
        <v>0</v>
      </c>
      <c r="D1279" s="2">
        <f t="shared" si="150"/>
        <v>33.558459999999997</v>
      </c>
      <c r="E1279" s="2">
        <f t="shared" si="152"/>
        <v>33.370489999999997</v>
      </c>
      <c r="F1279" s="2">
        <f t="shared" si="153"/>
        <v>33.292995000000005</v>
      </c>
      <c r="G1279" s="2">
        <f t="shared" si="155"/>
        <v>33.124645999999991</v>
      </c>
      <c r="H1279" s="2">
        <f t="shared" si="151"/>
        <v>33.163421500000027</v>
      </c>
      <c r="I1279" s="2">
        <f t="array" ref="I1279">SUMPRODUCT(B1263:B1282, (ROW(B1263:B1282)-ROW(B1263)+1)) / (20*21/2)</f>
        <v>33.550798571428565</v>
      </c>
      <c r="J1279" s="2">
        <f t="shared" si="154"/>
        <v>33.315167810538263</v>
      </c>
      <c r="K1279" s="2">
        <f t="shared" si="156"/>
        <v>33.166824118773732</v>
      </c>
    </row>
    <row r="1280" spans="1:11" ht="13.5" x14ac:dyDescent="0.25">
      <c r="A1280" s="3">
        <v>43873</v>
      </c>
      <c r="B1280" s="2">
        <v>33.587899999999998</v>
      </c>
      <c r="C1280" s="2">
        <f t="shared" si="149"/>
        <v>0</v>
      </c>
      <c r="D1280" s="2">
        <f t="shared" si="150"/>
        <v>33.617379999999997</v>
      </c>
      <c r="E1280" s="2">
        <f t="shared" si="152"/>
        <v>33.399950000000004</v>
      </c>
      <c r="F1280" s="2">
        <f t="shared" si="153"/>
        <v>33.331445000000002</v>
      </c>
      <c r="G1280" s="2">
        <f t="shared" si="155"/>
        <v>33.142323999999995</v>
      </c>
      <c r="H1280" s="2">
        <f t="shared" si="151"/>
        <v>33.170495000000024</v>
      </c>
      <c r="I1280" s="2">
        <f t="array" ref="I1280">SUMPRODUCT(B1264:B1283, (ROW(B1264:B1283)-ROW(B1264)+1)) / (20*21/2)</f>
        <v>33.706000952380954</v>
      </c>
      <c r="J1280" s="2">
        <f t="shared" si="154"/>
        <v>33.34114230477271</v>
      </c>
      <c r="K1280" s="2">
        <f t="shared" si="156"/>
        <v>33.183336898429665</v>
      </c>
    </row>
    <row r="1281" spans="1:11" ht="13.5" x14ac:dyDescent="0.25">
      <c r="A1281" s="3">
        <v>43874</v>
      </c>
      <c r="B1281" s="2">
        <v>34.144799999999996</v>
      </c>
      <c r="C1281" s="2">
        <f t="shared" si="149"/>
        <v>0.55689999999999884</v>
      </c>
      <c r="D1281" s="2">
        <f t="shared" si="150"/>
        <v>33.758219999999994</v>
      </c>
      <c r="E1281" s="2">
        <f t="shared" si="152"/>
        <v>33.485100000000003</v>
      </c>
      <c r="F1281" s="2">
        <f t="shared" si="153"/>
        <v>33.374020000000002</v>
      </c>
      <c r="G1281" s="2">
        <f t="shared" si="155"/>
        <v>33.171139999999994</v>
      </c>
      <c r="H1281" s="2">
        <f t="shared" si="151"/>
        <v>33.180353000000025</v>
      </c>
      <c r="I1281" s="2">
        <f t="array" ref="I1281">SUMPRODUCT(B1265:B1284, (ROW(B1265:B1284)-ROW(B1265)+1)) / (20*21/2)</f>
        <v>33.881754285714287</v>
      </c>
      <c r="J1281" s="2">
        <f t="shared" si="154"/>
        <v>33.417681132889598</v>
      </c>
      <c r="K1281" s="2">
        <f t="shared" si="156"/>
        <v>33.221041333785365</v>
      </c>
    </row>
    <row r="1282" spans="1:11" ht="13.5" x14ac:dyDescent="0.25">
      <c r="A1282" s="3">
        <v>43875</v>
      </c>
      <c r="B1282" s="2">
        <v>34.2361</v>
      </c>
      <c r="C1282" s="2">
        <f t="shared" si="149"/>
        <v>9.1300000000003934E-2</v>
      </c>
      <c r="D1282" s="2">
        <f t="shared" si="150"/>
        <v>33.828919999999997</v>
      </c>
      <c r="E1282" s="2">
        <f t="shared" si="152"/>
        <v>33.593519999999998</v>
      </c>
      <c r="F1282" s="2">
        <f t="shared" si="153"/>
        <v>33.431474999999999</v>
      </c>
      <c r="G1282" s="2">
        <f t="shared" si="155"/>
        <v>33.201721999999997</v>
      </c>
      <c r="H1282" s="2">
        <f t="shared" si="151"/>
        <v>33.189044000000024</v>
      </c>
      <c r="I1282" s="2">
        <f t="array" ref="I1282">SUMPRODUCT(B1266:B1285, (ROW(B1266:B1285)-ROW(B1266)+1)) / (20*21/2)</f>
        <v>34.073793809523806</v>
      </c>
      <c r="J1282" s="2">
        <f t="shared" si="154"/>
        <v>33.495625786900113</v>
      </c>
      <c r="K1282" s="2">
        <f t="shared" si="156"/>
        <v>33.260847555989862</v>
      </c>
    </row>
    <row r="1283" spans="1:11" ht="13.5" x14ac:dyDescent="0.25">
      <c r="A1283" s="3">
        <v>43878</v>
      </c>
      <c r="B1283" s="2">
        <v>35.061100000000003</v>
      </c>
      <c r="C1283" s="2">
        <f t="shared" si="149"/>
        <v>0.82500000000000284</v>
      </c>
      <c r="D1283" s="2">
        <f t="shared" si="150"/>
        <v>34.123559999999998</v>
      </c>
      <c r="E1283" s="2">
        <f t="shared" si="152"/>
        <v>33.785029999999999</v>
      </c>
      <c r="F1283" s="2">
        <f t="shared" si="153"/>
        <v>33.510289999999998</v>
      </c>
      <c r="G1283" s="2">
        <f t="shared" si="155"/>
        <v>33.248273999999988</v>
      </c>
      <c r="H1283" s="2">
        <f t="shared" si="151"/>
        <v>33.202001000000024</v>
      </c>
      <c r="I1283" s="2">
        <f t="array" ref="I1283">SUMPRODUCT(B1267:B1286, (ROW(B1267:B1286)-ROW(B1267)+1)) / (20*21/2)</f>
        <v>34.254889523809524</v>
      </c>
      <c r="J1283" s="2">
        <f t="shared" si="154"/>
        <v>33.644718569100107</v>
      </c>
      <c r="K1283" s="2">
        <f t="shared" si="156"/>
        <v>33.331445691049083</v>
      </c>
    </row>
    <row r="1284" spans="1:11" ht="13.5" x14ac:dyDescent="0.25">
      <c r="A1284" s="3">
        <v>43879</v>
      </c>
      <c r="B1284" s="2">
        <v>35.355699999999999</v>
      </c>
      <c r="C1284" s="2">
        <f t="shared" ref="C1284:C1347" si="157">B1284-B1283</f>
        <v>0.29459999999999553</v>
      </c>
      <c r="D1284" s="2">
        <f t="shared" si="150"/>
        <v>34.477119999999999</v>
      </c>
      <c r="E1284" s="2">
        <f t="shared" si="152"/>
        <v>34.017790000000005</v>
      </c>
      <c r="F1284" s="2">
        <f t="shared" si="153"/>
        <v>33.633884999999999</v>
      </c>
      <c r="G1284" s="2">
        <f t="shared" si="155"/>
        <v>33.300363999999988</v>
      </c>
      <c r="H1284" s="2">
        <f t="shared" si="151"/>
        <v>33.21613500000003</v>
      </c>
      <c r="I1284" s="2">
        <f t="array" ref="I1284">SUMPRODUCT(B1268:B1287, (ROW(B1268:B1287)-ROW(B1268)+1)) / (20*21/2)</f>
        <v>34.39939571428571</v>
      </c>
      <c r="J1284" s="2">
        <f t="shared" si="154"/>
        <v>33.807669181566766</v>
      </c>
      <c r="K1284" s="2">
        <f t="shared" si="156"/>
        <v>33.410828212968731</v>
      </c>
    </row>
    <row r="1285" spans="1:11" ht="13.5" x14ac:dyDescent="0.25">
      <c r="A1285" s="3">
        <v>43880</v>
      </c>
      <c r="B1285" s="2">
        <v>35.650300000000001</v>
      </c>
      <c r="C1285" s="2">
        <f t="shared" si="157"/>
        <v>0.29460000000000264</v>
      </c>
      <c r="D1285" s="2">
        <f t="shared" si="150"/>
        <v>34.889600000000009</v>
      </c>
      <c r="E1285" s="2">
        <f t="shared" si="152"/>
        <v>34.253489999999999</v>
      </c>
      <c r="F1285" s="2">
        <f t="shared" si="153"/>
        <v>33.742894999999997</v>
      </c>
      <c r="G1285" s="2">
        <f t="shared" si="155"/>
        <v>33.347503999999986</v>
      </c>
      <c r="H1285" s="2">
        <f t="shared" si="151"/>
        <v>33.22866400000003</v>
      </c>
      <c r="I1285" s="2">
        <f t="array" ref="I1285">SUMPRODUCT(B1269:B1288, (ROW(B1269:B1288)-ROW(B1269)+1)) / (20*21/2)</f>
        <v>34.556037619047622</v>
      </c>
      <c r="J1285" s="2">
        <f t="shared" si="154"/>
        <v>33.983157830941359</v>
      </c>
      <c r="K1285" s="2">
        <f t="shared" si="156"/>
        <v>33.498650635989563</v>
      </c>
    </row>
    <row r="1286" spans="1:11" ht="13.5" x14ac:dyDescent="0.25">
      <c r="A1286" s="3">
        <v>43881</v>
      </c>
      <c r="B1286" s="2">
        <v>35.644399999999997</v>
      </c>
      <c r="C1286" s="2">
        <f t="shared" si="157"/>
        <v>-5.9000000000040131E-3</v>
      </c>
      <c r="D1286" s="2">
        <f t="shared" ref="D1286:D1349" si="158">AVERAGE(B1282:B1286)</f>
        <v>35.189520000000002</v>
      </c>
      <c r="E1286" s="2">
        <f t="shared" si="152"/>
        <v>34.473869999999998</v>
      </c>
      <c r="F1286" s="2">
        <f t="shared" si="153"/>
        <v>33.853085</v>
      </c>
      <c r="G1286" s="2">
        <f t="shared" si="155"/>
        <v>33.402775999999989</v>
      </c>
      <c r="H1286" s="2">
        <f t="shared" si="151"/>
        <v>33.243832000000026</v>
      </c>
      <c r="I1286" s="2">
        <f t="array" ref="I1286">SUMPRODUCT(B1270:B1289, (ROW(B1270:B1289)-ROW(B1270)+1)) / (20*21/2)</f>
        <v>34.705468571428575</v>
      </c>
      <c r="J1286" s="2">
        <f t="shared" si="154"/>
        <v>34.141371370851701</v>
      </c>
      <c r="K1286" s="2">
        <f t="shared" si="156"/>
        <v>33.582797669872328</v>
      </c>
    </row>
    <row r="1287" spans="1:11" ht="13.5" x14ac:dyDescent="0.25">
      <c r="A1287" s="3">
        <v>43882</v>
      </c>
      <c r="B1287" s="2">
        <v>35.370399999999997</v>
      </c>
      <c r="C1287" s="2">
        <f t="shared" si="157"/>
        <v>-0.27400000000000091</v>
      </c>
      <c r="D1287" s="2">
        <f t="shared" si="158"/>
        <v>35.416379999999997</v>
      </c>
      <c r="E1287" s="2">
        <f t="shared" si="152"/>
        <v>34.622650000000007</v>
      </c>
      <c r="F1287" s="2">
        <f t="shared" si="153"/>
        <v>33.961359999999999</v>
      </c>
      <c r="G1287" s="2">
        <f t="shared" si="155"/>
        <v>33.450209999999991</v>
      </c>
      <c r="H1287" s="2">
        <f t="shared" si="151"/>
        <v>33.256924000000033</v>
      </c>
      <c r="I1287" s="2">
        <f t="array" ref="I1287">SUMPRODUCT(B1271:B1290, (ROW(B1271:B1290)-ROW(B1271)+1)) / (20*21/2)</f>
        <v>34.82950666666666</v>
      </c>
      <c r="J1287" s="2">
        <f t="shared" si="154"/>
        <v>34.258421716484868</v>
      </c>
      <c r="K1287" s="2">
        <f t="shared" si="156"/>
        <v>33.652899722034199</v>
      </c>
    </row>
    <row r="1288" spans="1:11" ht="13.5" x14ac:dyDescent="0.25">
      <c r="A1288" s="3">
        <v>43885</v>
      </c>
      <c r="B1288" s="2">
        <v>35.606099999999998</v>
      </c>
      <c r="C1288" s="2">
        <f t="shared" si="157"/>
        <v>0.23570000000000135</v>
      </c>
      <c r="D1288" s="2">
        <f t="shared" si="158"/>
        <v>35.525379999999998</v>
      </c>
      <c r="E1288" s="2">
        <f t="shared" si="152"/>
        <v>34.824470000000005</v>
      </c>
      <c r="F1288" s="2">
        <f t="shared" si="153"/>
        <v>34.081274999999998</v>
      </c>
      <c r="G1288" s="2">
        <f t="shared" si="155"/>
        <v>33.502357999999987</v>
      </c>
      <c r="H1288" s="2">
        <f t="shared" si="151"/>
        <v>33.266959500000027</v>
      </c>
      <c r="I1288" s="2">
        <f t="array" ref="I1288">SUMPRODUCT(B1272:B1291, (ROW(B1272:B1291)-ROW(B1272)+1)) / (20*21/2)</f>
        <v>34.940222380952385</v>
      </c>
      <c r="J1288" s="2">
        <f t="shared" si="154"/>
        <v>34.386772029200593</v>
      </c>
      <c r="K1288" s="2">
        <f t="shared" si="156"/>
        <v>33.729495811366192</v>
      </c>
    </row>
    <row r="1289" spans="1:11" ht="13.5" x14ac:dyDescent="0.25">
      <c r="A1289" s="3">
        <v>43886</v>
      </c>
      <c r="B1289" s="2">
        <v>35.650300000000001</v>
      </c>
      <c r="C1289" s="2">
        <f t="shared" si="157"/>
        <v>4.420000000000357E-2</v>
      </c>
      <c r="D1289" s="2">
        <f t="shared" si="158"/>
        <v>35.584299999999999</v>
      </c>
      <c r="E1289" s="2">
        <f t="shared" si="152"/>
        <v>35.030709999999999</v>
      </c>
      <c r="F1289" s="2">
        <f t="shared" si="153"/>
        <v>34.200599999999994</v>
      </c>
      <c r="G1289" s="2">
        <f t="shared" si="155"/>
        <v>33.554505999999989</v>
      </c>
      <c r="H1289" s="2">
        <f t="shared" si="151"/>
        <v>33.275804000000022</v>
      </c>
      <c r="I1289" s="2">
        <f t="array" ref="I1289">SUMPRODUCT(B1273:B1292, (ROW(B1273:B1292)-ROW(B1273)+1)) / (20*21/2)</f>
        <v>35.023717619047616</v>
      </c>
      <c r="J1289" s="2">
        <f t="shared" si="154"/>
        <v>34.507108026419587</v>
      </c>
      <c r="K1289" s="2">
        <f t="shared" si="156"/>
        <v>33.804821465822421</v>
      </c>
    </row>
    <row r="1290" spans="1:11" ht="13.5" x14ac:dyDescent="0.25">
      <c r="A1290" s="3">
        <v>43887</v>
      </c>
      <c r="B1290" s="2">
        <v>35.503</v>
      </c>
      <c r="C1290" s="2">
        <f t="shared" si="157"/>
        <v>-0.14730000000000132</v>
      </c>
      <c r="D1290" s="2">
        <f t="shared" si="158"/>
        <v>35.554839999999999</v>
      </c>
      <c r="E1290" s="2">
        <f t="shared" si="152"/>
        <v>35.22222</v>
      </c>
      <c r="F1290" s="2">
        <f t="shared" si="153"/>
        <v>34.311085000000006</v>
      </c>
      <c r="G1290" s="2">
        <f t="shared" si="155"/>
        <v>33.60370799999999</v>
      </c>
      <c r="H1290" s="2">
        <f t="shared" ref="H1290:H1353" si="159">AVERAGE(B1091:B1290)</f>
        <v>33.283982500000022</v>
      </c>
      <c r="I1290" s="2">
        <f t="array" ref="I1290">SUMPRODUCT(B1274:B1293, (ROW(B1274:B1293)-ROW(B1274)+1)) / (20*21/2)</f>
        <v>35.091389523809525</v>
      </c>
      <c r="J1290" s="2">
        <f t="shared" si="154"/>
        <v>34.601954881046289</v>
      </c>
      <c r="K1290" s="2">
        <f t="shared" si="156"/>
        <v>33.871416702456834</v>
      </c>
    </row>
    <row r="1291" spans="1:11" ht="13.5" x14ac:dyDescent="0.25">
      <c r="A1291" s="3">
        <v>43888</v>
      </c>
      <c r="B1291" s="2">
        <v>35.473599999999998</v>
      </c>
      <c r="C1291" s="2">
        <f t="shared" si="157"/>
        <v>-2.9400000000002535E-2</v>
      </c>
      <c r="D1291" s="2">
        <f t="shared" si="158"/>
        <v>35.520679999999999</v>
      </c>
      <c r="E1291" s="2">
        <f t="shared" si="152"/>
        <v>35.355099999999993</v>
      </c>
      <c r="F1291" s="2">
        <f t="shared" si="153"/>
        <v>34.420100000000005</v>
      </c>
      <c r="G1291" s="2">
        <f t="shared" si="155"/>
        <v>33.652617999999997</v>
      </c>
      <c r="H1291" s="2">
        <f t="shared" si="159"/>
        <v>33.291201000000029</v>
      </c>
      <c r="I1291" s="2">
        <f t="array" ref="I1291">SUMPRODUCT(B1275:B1294, (ROW(B1275:B1294)-ROW(B1275)+1)) / (20*21/2)</f>
        <v>35.146290476190472</v>
      </c>
      <c r="J1291" s="2">
        <f t="shared" si="154"/>
        <v>34.684968701899024</v>
      </c>
      <c r="K1291" s="2">
        <f t="shared" si="156"/>
        <v>33.934247420007551</v>
      </c>
    </row>
    <row r="1292" spans="1:11" ht="13.5" x14ac:dyDescent="0.25">
      <c r="A1292" s="3">
        <v>43889</v>
      </c>
      <c r="B1292" s="2">
        <v>35.296799999999998</v>
      </c>
      <c r="C1292" s="2">
        <f t="shared" si="157"/>
        <v>-0.17680000000000007</v>
      </c>
      <c r="D1292" s="2">
        <f t="shared" si="158"/>
        <v>35.505960000000002</v>
      </c>
      <c r="E1292" s="2">
        <f t="shared" ref="E1292:E1355" si="160">AVERAGE(B1283:B1292)</f>
        <v>35.461169999999996</v>
      </c>
      <c r="F1292" s="2">
        <f t="shared" si="153"/>
        <v>34.527345000000004</v>
      </c>
      <c r="G1292" s="2">
        <f t="shared" si="155"/>
        <v>33.697991999999999</v>
      </c>
      <c r="H1292" s="2">
        <f t="shared" si="159"/>
        <v>33.299009000000027</v>
      </c>
      <c r="I1292" s="2">
        <f t="array" ref="I1292">SUMPRODUCT(B1276:B1295, (ROW(B1276:B1295)-ROW(B1276)+1)) / (20*21/2)</f>
        <v>35.182389999999991</v>
      </c>
      <c r="J1292" s="2">
        <f t="shared" si="154"/>
        <v>34.743238349337211</v>
      </c>
      <c r="K1292" s="2">
        <f t="shared" si="156"/>
        <v>33.987680854517059</v>
      </c>
    </row>
    <row r="1293" spans="1:11" ht="13.5" x14ac:dyDescent="0.25">
      <c r="A1293" s="3">
        <v>43892</v>
      </c>
      <c r="B1293" s="2">
        <v>35.237900000000003</v>
      </c>
      <c r="C1293" s="2">
        <f t="shared" si="157"/>
        <v>-5.8899999999994179E-2</v>
      </c>
      <c r="D1293" s="2">
        <f t="shared" si="158"/>
        <v>35.432319999999997</v>
      </c>
      <c r="E1293" s="2">
        <f t="shared" si="160"/>
        <v>35.478850000000001</v>
      </c>
      <c r="F1293" s="2">
        <f t="shared" si="153"/>
        <v>34.63194</v>
      </c>
      <c r="G1293" s="2">
        <f t="shared" si="155"/>
        <v>33.741010000000003</v>
      </c>
      <c r="H1293" s="2">
        <f t="shared" si="159"/>
        <v>33.308732000000028</v>
      </c>
      <c r="I1293" s="2">
        <f t="array" ref="I1293">SUMPRODUCT(B1277:B1296, (ROW(B1277:B1296)-ROW(B1277)+1)) / (20*21/2)</f>
        <v>35.176114761904763</v>
      </c>
      <c r="J1293" s="2">
        <f t="shared" si="154"/>
        <v>34.790348982733668</v>
      </c>
      <c r="K1293" s="2">
        <f t="shared" si="156"/>
        <v>34.036709056300701</v>
      </c>
    </row>
    <row r="1294" spans="1:11" ht="13.5" x14ac:dyDescent="0.25">
      <c r="A1294" s="3">
        <v>43893</v>
      </c>
      <c r="B1294" s="2">
        <v>35.208399999999997</v>
      </c>
      <c r="C1294" s="2">
        <f t="shared" si="157"/>
        <v>-2.9500000000005855E-2</v>
      </c>
      <c r="D1294" s="2">
        <f t="shared" si="158"/>
        <v>35.343939999999996</v>
      </c>
      <c r="E1294" s="2">
        <f t="shared" si="160"/>
        <v>35.464119999999994</v>
      </c>
      <c r="F1294" s="2">
        <f t="shared" si="153"/>
        <v>34.740955</v>
      </c>
      <c r="G1294" s="2">
        <f t="shared" si="155"/>
        <v>33.785203999999993</v>
      </c>
      <c r="H1294" s="2">
        <f t="shared" si="159"/>
        <v>33.318307500000031</v>
      </c>
      <c r="I1294" s="2">
        <f t="array" ref="I1294">SUMPRODUCT(B1278:B1297, (ROW(B1278:B1297)-ROW(B1278)+1)) / (20*21/2)</f>
        <v>35.079354761904767</v>
      </c>
      <c r="J1294" s="2">
        <f t="shared" si="154"/>
        <v>34.830163365330463</v>
      </c>
      <c r="K1294" s="2">
        <f t="shared" si="156"/>
        <v>34.082657720759499</v>
      </c>
    </row>
    <row r="1295" spans="1:11" ht="13.5" x14ac:dyDescent="0.25">
      <c r="A1295" s="3">
        <v>43894</v>
      </c>
      <c r="B1295" s="2">
        <v>35.119999999999997</v>
      </c>
      <c r="C1295" s="2">
        <f t="shared" si="157"/>
        <v>-8.8400000000000034E-2</v>
      </c>
      <c r="D1295" s="2">
        <f t="shared" si="158"/>
        <v>35.267340000000004</v>
      </c>
      <c r="E1295" s="2">
        <f t="shared" si="160"/>
        <v>35.411090000000002</v>
      </c>
      <c r="F1295" s="2">
        <f t="shared" si="153"/>
        <v>34.83229</v>
      </c>
      <c r="G1295" s="2">
        <f t="shared" si="155"/>
        <v>33.827571999999996</v>
      </c>
      <c r="H1295" s="2">
        <f t="shared" si="159"/>
        <v>33.327735500000024</v>
      </c>
      <c r="I1295" s="2">
        <f t="array" ref="I1295">SUMPRODUCT(B1279:B1298, (ROW(B1279:B1298)-ROW(B1279)+1)) / (20*21/2)</f>
        <v>34.954813809523813</v>
      </c>
      <c r="J1295" s="2">
        <f t="shared" si="154"/>
        <v>34.857766854346607</v>
      </c>
      <c r="K1295" s="2">
        <f t="shared" si="156"/>
        <v>34.123337810141479</v>
      </c>
    </row>
    <row r="1296" spans="1:11" ht="13.5" x14ac:dyDescent="0.25">
      <c r="A1296" s="3">
        <v>43895</v>
      </c>
      <c r="B1296" s="2">
        <v>34.766399999999997</v>
      </c>
      <c r="C1296" s="2">
        <f t="shared" si="157"/>
        <v>-0.35360000000000014</v>
      </c>
      <c r="D1296" s="2">
        <f t="shared" si="158"/>
        <v>35.125900000000001</v>
      </c>
      <c r="E1296" s="2">
        <f t="shared" si="160"/>
        <v>35.32329</v>
      </c>
      <c r="F1296" s="2">
        <f t="shared" si="153"/>
        <v>34.898579999999995</v>
      </c>
      <c r="G1296" s="2">
        <f t="shared" si="155"/>
        <v>33.858211999999995</v>
      </c>
      <c r="H1296" s="2">
        <f t="shared" si="159"/>
        <v>33.335395500000033</v>
      </c>
      <c r="I1296" s="2">
        <f t="array" ref="I1296">SUMPRODUCT(B1280:B1299, (ROW(B1280:B1299)-ROW(B1280)+1)) / (20*21/2)</f>
        <v>34.815668095238095</v>
      </c>
      <c r="J1296" s="2">
        <f t="shared" si="154"/>
        <v>34.849065249170742</v>
      </c>
      <c r="K1296" s="2">
        <f t="shared" si="156"/>
        <v>34.148555935233972</v>
      </c>
    </row>
    <row r="1297" spans="1:11" ht="13.5" x14ac:dyDescent="0.25">
      <c r="A1297" s="3">
        <v>43896</v>
      </c>
      <c r="B1297" s="2">
        <v>33.882599999999996</v>
      </c>
      <c r="C1297" s="2">
        <f t="shared" si="157"/>
        <v>-0.88380000000000081</v>
      </c>
      <c r="D1297" s="2">
        <f t="shared" si="158"/>
        <v>34.843060000000001</v>
      </c>
      <c r="E1297" s="2">
        <f t="shared" si="160"/>
        <v>35.174509999999998</v>
      </c>
      <c r="F1297" s="2">
        <f t="shared" si="153"/>
        <v>34.898579999999995</v>
      </c>
      <c r="G1297" s="2">
        <f t="shared" si="155"/>
        <v>33.858508</v>
      </c>
      <c r="H1297" s="2">
        <f t="shared" si="159"/>
        <v>33.33981500000003</v>
      </c>
      <c r="I1297" s="2">
        <f t="array" ref="I1297">SUMPRODUCT(B1281:B1300, (ROW(B1281:B1300)-ROW(B1281)+1)) / (20*21/2)</f>
        <v>34.666294761904759</v>
      </c>
      <c r="J1297" s="2">
        <f t="shared" si="154"/>
        <v>34.757020939725912</v>
      </c>
      <c r="K1297" s="2">
        <f t="shared" si="156"/>
        <v>34.138126290714993</v>
      </c>
    </row>
    <row r="1298" spans="1:11" ht="13.5" x14ac:dyDescent="0.25">
      <c r="A1298" s="3">
        <v>43899</v>
      </c>
      <c r="B1298" s="2">
        <v>33.590899999999998</v>
      </c>
      <c r="C1298" s="2">
        <f t="shared" si="157"/>
        <v>-0.29169999999999874</v>
      </c>
      <c r="D1298" s="2">
        <f t="shared" si="158"/>
        <v>34.513660000000002</v>
      </c>
      <c r="E1298" s="2">
        <f t="shared" si="160"/>
        <v>34.972989999999996</v>
      </c>
      <c r="F1298" s="2">
        <f t="shared" si="153"/>
        <v>34.898730000000008</v>
      </c>
      <c r="G1298" s="2">
        <f t="shared" si="155"/>
        <v>33.863281999999998</v>
      </c>
      <c r="H1298" s="2">
        <f t="shared" si="159"/>
        <v>33.343365500000033</v>
      </c>
      <c r="I1298" s="2">
        <f t="array" ref="I1298">SUMPRODUCT(B1282:B1301, (ROW(B1282:B1301)-ROW(B1282)+1)) / (20*21/2)</f>
        <v>34.488717142857134</v>
      </c>
      <c r="J1298" s="2">
        <f t="shared" si="154"/>
        <v>34.645961802609158</v>
      </c>
      <c r="K1298" s="2">
        <f t="shared" si="156"/>
        <v>34.116666436177148</v>
      </c>
    </row>
    <row r="1299" spans="1:11" ht="13.5" x14ac:dyDescent="0.25">
      <c r="A1299" s="3">
        <v>43900</v>
      </c>
      <c r="B1299" s="2">
        <v>33.4377</v>
      </c>
      <c r="C1299" s="2">
        <f t="shared" si="157"/>
        <v>-0.15319999999999823</v>
      </c>
      <c r="D1299" s="2">
        <f t="shared" si="158"/>
        <v>34.159520000000001</v>
      </c>
      <c r="E1299" s="2">
        <f t="shared" si="160"/>
        <v>34.751729999999995</v>
      </c>
      <c r="F1299" s="2">
        <f t="shared" si="153"/>
        <v>34.891219999999997</v>
      </c>
      <c r="G1299" s="2">
        <f t="shared" si="155"/>
        <v>33.864992000000001</v>
      </c>
      <c r="H1299" s="2">
        <f t="shared" si="159"/>
        <v>33.346444500000032</v>
      </c>
      <c r="I1299" s="2">
        <f t="array" ref="I1299">SUMPRODUCT(B1283:B1302, (ROW(B1283:B1302)-ROW(B1283)+1)) / (20*21/2)</f>
        <v>34.230946190476189</v>
      </c>
      <c r="J1299" s="2">
        <f t="shared" si="154"/>
        <v>34.530889249979715</v>
      </c>
      <c r="K1299" s="2">
        <f t="shared" si="156"/>
        <v>34.090040301425105</v>
      </c>
    </row>
    <row r="1300" spans="1:11" ht="13.5" x14ac:dyDescent="0.25">
      <c r="A1300" s="3">
        <v>43901</v>
      </c>
      <c r="B1300" s="2">
        <v>33.322800000000001</v>
      </c>
      <c r="C1300" s="2">
        <f t="shared" si="157"/>
        <v>-0.11489999999999867</v>
      </c>
      <c r="D1300" s="2">
        <f t="shared" si="158"/>
        <v>33.800080000000001</v>
      </c>
      <c r="E1300" s="2">
        <f t="shared" si="160"/>
        <v>34.533709999999999</v>
      </c>
      <c r="F1300" s="2">
        <f t="shared" ref="F1300:F1363" si="161">AVERAGE(B1281:B1300)</f>
        <v>34.877965000000003</v>
      </c>
      <c r="G1300" s="2">
        <f t="shared" si="155"/>
        <v>33.863755999999988</v>
      </c>
      <c r="H1300" s="2">
        <f t="shared" si="159"/>
        <v>33.348507000000033</v>
      </c>
      <c r="I1300" s="2">
        <f t="array" ref="I1300">SUMPRODUCT(B1284:B1303, (ROW(B1284:B1303)-ROW(B1284)+1)) / (20*21/2)</f>
        <v>33.814914761904767</v>
      </c>
      <c r="J1300" s="2">
        <f t="shared" si="154"/>
        <v>34.415833130934026</v>
      </c>
      <c r="K1300" s="2">
        <f t="shared" si="156"/>
        <v>34.059952446467257</v>
      </c>
    </row>
    <row r="1301" spans="1:11" ht="13.5" x14ac:dyDescent="0.25">
      <c r="A1301" s="3">
        <v>43902</v>
      </c>
      <c r="B1301" s="2">
        <v>33.013399999999997</v>
      </c>
      <c r="C1301" s="2">
        <f t="shared" si="157"/>
        <v>-0.30940000000000367</v>
      </c>
      <c r="D1301" s="2">
        <f t="shared" si="158"/>
        <v>33.449480000000001</v>
      </c>
      <c r="E1301" s="2">
        <f t="shared" si="160"/>
        <v>34.287690000000005</v>
      </c>
      <c r="F1301" s="2">
        <f t="shared" si="161"/>
        <v>34.821395000000003</v>
      </c>
      <c r="G1301" s="2">
        <f t="shared" si="155"/>
        <v>33.852265999999993</v>
      </c>
      <c r="H1301" s="2">
        <f t="shared" si="159"/>
        <v>33.348728000000037</v>
      </c>
      <c r="I1301" s="2">
        <f t="array" ref="I1301">SUMPRODUCT(B1285:B1304, (ROW(B1285:B1304)-ROW(B1285)+1)) / (20*21/2)</f>
        <v>33.250721904761896</v>
      </c>
      <c r="J1301" s="2">
        <f t="shared" ref="J1301:J1364" si="162">$J$4*B1301+J1300*(1-$J$4)</f>
        <v>34.28226807084507</v>
      </c>
      <c r="K1301" s="2">
        <f t="shared" si="156"/>
        <v>34.018911174056775</v>
      </c>
    </row>
    <row r="1302" spans="1:11" ht="13.5" x14ac:dyDescent="0.25">
      <c r="A1302" s="3">
        <v>43903</v>
      </c>
      <c r="B1302" s="2">
        <v>32.114800000000002</v>
      </c>
      <c r="C1302" s="2">
        <f t="shared" si="157"/>
        <v>-0.89859999999999474</v>
      </c>
      <c r="D1302" s="2">
        <f t="shared" si="158"/>
        <v>33.09592</v>
      </c>
      <c r="E1302" s="2">
        <f t="shared" si="160"/>
        <v>33.96949</v>
      </c>
      <c r="F1302" s="2">
        <f t="shared" si="161"/>
        <v>34.715330000000009</v>
      </c>
      <c r="G1302" s="2">
        <f t="shared" si="155"/>
        <v>33.831583999999992</v>
      </c>
      <c r="H1302" s="2">
        <f t="shared" si="159"/>
        <v>33.345782000000042</v>
      </c>
      <c r="I1302" s="2">
        <f t="array" ref="I1302">SUMPRODUCT(B1286:B1305, (ROW(B1286:B1305)-ROW(B1286)+1)) / (20*21/2)</f>
        <v>32.799729523809518</v>
      </c>
      <c r="J1302" s="2">
        <f t="shared" si="162"/>
        <v>34.075842540288399</v>
      </c>
      <c r="K1302" s="2">
        <f t="shared" si="156"/>
        <v>33.944240147623177</v>
      </c>
    </row>
    <row r="1303" spans="1:11" ht="13.5" x14ac:dyDescent="0.25">
      <c r="A1303" s="3">
        <v>43906</v>
      </c>
      <c r="B1303" s="2">
        <v>30.347000000000001</v>
      </c>
      <c r="C1303" s="2">
        <f t="shared" si="157"/>
        <v>-1.7678000000000011</v>
      </c>
      <c r="D1303" s="2">
        <f t="shared" si="158"/>
        <v>32.447140000000005</v>
      </c>
      <c r="E1303" s="2">
        <f t="shared" si="160"/>
        <v>33.480399999999996</v>
      </c>
      <c r="F1303" s="2">
        <f t="shared" si="161"/>
        <v>34.479624999999999</v>
      </c>
      <c r="G1303" s="2">
        <f t="shared" si="155"/>
        <v>33.778431999999995</v>
      </c>
      <c r="H1303" s="2">
        <f t="shared" si="159"/>
        <v>33.334733500000041</v>
      </c>
      <c r="I1303" s="2">
        <f t="array" ref="I1303">SUMPRODUCT(B1287:B1306, (ROW(B1287:B1306)-ROW(B1287)+1)) / (20*21/2)</f>
        <v>32.440213809523804</v>
      </c>
      <c r="J1303" s="2">
        <f t="shared" si="162"/>
        <v>33.72071467930855</v>
      </c>
      <c r="K1303" s="2">
        <f t="shared" si="156"/>
        <v>33.803171906539916</v>
      </c>
    </row>
    <row r="1304" spans="1:11" ht="13.5" x14ac:dyDescent="0.25">
      <c r="A1304" s="3">
        <v>43907</v>
      </c>
      <c r="B1304" s="2">
        <v>28.555599999999998</v>
      </c>
      <c r="C1304" s="2">
        <f t="shared" si="157"/>
        <v>-1.791400000000003</v>
      </c>
      <c r="D1304" s="2">
        <f t="shared" si="158"/>
        <v>31.47072</v>
      </c>
      <c r="E1304" s="2">
        <f t="shared" si="160"/>
        <v>32.81512</v>
      </c>
      <c r="F1304" s="2">
        <f t="shared" si="161"/>
        <v>34.139619999999994</v>
      </c>
      <c r="G1304" s="2">
        <f t="shared" si="155"/>
        <v>33.692457999999995</v>
      </c>
      <c r="H1304" s="2">
        <f t="shared" si="159"/>
        <v>33.31546450000004</v>
      </c>
      <c r="I1304" s="2">
        <f t="array" ref="I1304">SUMPRODUCT(B1288:B1307, (ROW(B1288:B1307)-ROW(B1288)+1)) / (20*21/2)</f>
        <v>32.193183809523809</v>
      </c>
      <c r="J1304" s="2">
        <f t="shared" si="162"/>
        <v>33.22879899556488</v>
      </c>
      <c r="K1304" s="2">
        <f t="shared" si="156"/>
        <v>33.597384772950122</v>
      </c>
    </row>
    <row r="1305" spans="1:11" ht="13.5" x14ac:dyDescent="0.25">
      <c r="A1305" s="3">
        <v>43908</v>
      </c>
      <c r="B1305" s="2">
        <v>29.404199999999999</v>
      </c>
      <c r="C1305" s="2">
        <f t="shared" si="157"/>
        <v>0.84860000000000113</v>
      </c>
      <c r="D1305" s="2">
        <f t="shared" si="158"/>
        <v>30.687000000000001</v>
      </c>
      <c r="E1305" s="2">
        <f t="shared" si="160"/>
        <v>32.243540000000003</v>
      </c>
      <c r="F1305" s="2">
        <f t="shared" si="161"/>
        <v>33.827315000000006</v>
      </c>
      <c r="G1305" s="2">
        <f t="shared" si="155"/>
        <v>33.625813999999991</v>
      </c>
      <c r="H1305" s="2">
        <f t="shared" si="159"/>
        <v>33.300438500000048</v>
      </c>
      <c r="I1305" s="2">
        <f t="array" ref="I1305">SUMPRODUCT(B1289:B1308, (ROW(B1289:B1308)-ROW(B1289)+1)) / (20*21/2)</f>
        <v>32.055575238095237</v>
      </c>
      <c r="J1305" s="2">
        <f t="shared" si="162"/>
        <v>32.864551472177752</v>
      </c>
      <c r="K1305" s="2">
        <f t="shared" si="156"/>
        <v>33.432946154403055</v>
      </c>
    </row>
    <row r="1306" spans="1:11" ht="13.5" x14ac:dyDescent="0.25">
      <c r="A1306" s="3">
        <v>43909</v>
      </c>
      <c r="B1306" s="2">
        <v>30.052399999999999</v>
      </c>
      <c r="C1306" s="2">
        <f t="shared" si="157"/>
        <v>0.64819999999999922</v>
      </c>
      <c r="D1306" s="2">
        <f t="shared" si="158"/>
        <v>30.094800000000003</v>
      </c>
      <c r="E1306" s="2">
        <f t="shared" si="160"/>
        <v>31.77214</v>
      </c>
      <c r="F1306" s="2">
        <f t="shared" si="161"/>
        <v>33.547714999999997</v>
      </c>
      <c r="G1306" s="2">
        <f t="shared" si="155"/>
        <v>33.572721999999992</v>
      </c>
      <c r="H1306" s="2">
        <f t="shared" si="159"/>
        <v>33.288653500000038</v>
      </c>
      <c r="I1306" s="2">
        <f t="array" ref="I1306">SUMPRODUCT(B1290:B1309, (ROW(B1290:B1309)-ROW(B1290)+1)) / (20*21/2)</f>
        <v>31.94384333333333</v>
      </c>
      <c r="J1306" s="2">
        <f t="shared" si="162"/>
        <v>32.596727522446535</v>
      </c>
      <c r="K1306" s="2">
        <f t="shared" si="156"/>
        <v>33.300375716975488</v>
      </c>
    </row>
    <row r="1307" spans="1:11" ht="13.5" x14ac:dyDescent="0.25">
      <c r="A1307" s="3">
        <v>43913</v>
      </c>
      <c r="B1307" s="2">
        <v>30.953900000000001</v>
      </c>
      <c r="C1307" s="2">
        <f t="shared" si="157"/>
        <v>0.90150000000000219</v>
      </c>
      <c r="D1307" s="2">
        <f t="shared" si="158"/>
        <v>29.86262</v>
      </c>
      <c r="E1307" s="2">
        <f t="shared" si="160"/>
        <v>31.479269999999996</v>
      </c>
      <c r="F1307" s="2">
        <f t="shared" si="161"/>
        <v>33.326889999999999</v>
      </c>
      <c r="G1307" s="2">
        <f t="shared" si="155"/>
        <v>33.537423999999994</v>
      </c>
      <c r="H1307" s="2">
        <f t="shared" si="159"/>
        <v>33.282112500000046</v>
      </c>
      <c r="I1307" s="2">
        <f t="array" ref="I1307">SUMPRODUCT(B1291:B1310, (ROW(B1291:B1310)-ROW(B1291)+1)) / (20*21/2)</f>
        <v>31.94083904761905</v>
      </c>
      <c r="J1307" s="2">
        <f t="shared" si="162"/>
        <v>32.440267758404005</v>
      </c>
      <c r="K1307" s="2">
        <f t="shared" si="156"/>
        <v>33.208357061407824</v>
      </c>
    </row>
    <row r="1308" spans="1:11" ht="13.5" x14ac:dyDescent="0.25">
      <c r="A1308" s="3">
        <v>43914</v>
      </c>
      <c r="B1308" s="2">
        <v>31.882000000000001</v>
      </c>
      <c r="C1308" s="2">
        <f t="shared" si="157"/>
        <v>0.92810000000000059</v>
      </c>
      <c r="D1308" s="2">
        <f t="shared" si="158"/>
        <v>30.169620000000002</v>
      </c>
      <c r="E1308" s="2">
        <f t="shared" si="160"/>
        <v>31.30838</v>
      </c>
      <c r="F1308" s="2">
        <f t="shared" si="161"/>
        <v>33.140684999999998</v>
      </c>
      <c r="G1308" s="2">
        <f t="shared" si="155"/>
        <v>33.520687999999993</v>
      </c>
      <c r="H1308" s="2">
        <f t="shared" si="159"/>
        <v>33.280212000000041</v>
      </c>
      <c r="I1308" s="2">
        <f t="array" ref="I1308">SUMPRODUCT(B1292:B1311, (ROW(B1292:B1311)-ROW(B1292)+1)) / (20*21/2)</f>
        <v>31.901006190476192</v>
      </c>
      <c r="J1308" s="2">
        <f t="shared" si="162"/>
        <v>32.38709940046077</v>
      </c>
      <c r="K1308" s="2">
        <f t="shared" si="156"/>
        <v>33.156343058999674</v>
      </c>
    </row>
    <row r="1309" spans="1:11" ht="13.5" x14ac:dyDescent="0.25">
      <c r="A1309" s="3">
        <v>43915</v>
      </c>
      <c r="B1309" s="2">
        <v>31.967500000000001</v>
      </c>
      <c r="C1309" s="2">
        <f t="shared" si="157"/>
        <v>8.5499999999999687E-2</v>
      </c>
      <c r="D1309" s="2">
        <f t="shared" si="158"/>
        <v>30.851999999999997</v>
      </c>
      <c r="E1309" s="2">
        <f t="shared" si="160"/>
        <v>31.161360000000002</v>
      </c>
      <c r="F1309" s="2">
        <f t="shared" si="161"/>
        <v>32.956544999999991</v>
      </c>
      <c r="G1309" s="2">
        <f t="shared" si="155"/>
        <v>33.505957999999993</v>
      </c>
      <c r="H1309" s="2">
        <f t="shared" si="159"/>
        <v>33.279475500000046</v>
      </c>
      <c r="I1309" s="2">
        <f t="array" ref="I1309">SUMPRODUCT(B1293:B1312, (ROW(B1293:B1312)-ROW(B1293)+1)) / (20*21/2)</f>
        <v>31.875764761904758</v>
      </c>
      <c r="J1309" s="2">
        <f t="shared" si="162"/>
        <v>32.34713755279784</v>
      </c>
      <c r="K1309" s="2">
        <f t="shared" si="156"/>
        <v>33.109721762568313</v>
      </c>
    </row>
    <row r="1310" spans="1:11" ht="13.5" x14ac:dyDescent="0.25">
      <c r="A1310" s="3">
        <v>43916</v>
      </c>
      <c r="B1310" s="2">
        <v>32.924999999999997</v>
      </c>
      <c r="C1310" s="2">
        <f t="shared" si="157"/>
        <v>0.95749999999999602</v>
      </c>
      <c r="D1310" s="2">
        <f t="shared" si="158"/>
        <v>31.556159999999998</v>
      </c>
      <c r="E1310" s="2">
        <f t="shared" si="160"/>
        <v>31.121580000000002</v>
      </c>
      <c r="F1310" s="2">
        <f t="shared" si="161"/>
        <v>32.82764499999999</v>
      </c>
      <c r="G1310" s="2">
        <f t="shared" si="155"/>
        <v>33.508079999999993</v>
      </c>
      <c r="H1310" s="2">
        <f t="shared" si="159"/>
        <v>33.285014500000038</v>
      </c>
      <c r="I1310" s="2">
        <f t="array" ref="I1310">SUMPRODUCT(B1294:B1313, (ROW(B1294:B1313)-ROW(B1294)+1)) / (20*21/2)</f>
        <v>31.855853809523808</v>
      </c>
      <c r="J1310" s="2">
        <f t="shared" si="162"/>
        <v>32.402172071578995</v>
      </c>
      <c r="K1310" s="2">
        <f t="shared" si="156"/>
        <v>33.102477771879357</v>
      </c>
    </row>
    <row r="1311" spans="1:11" ht="13.5" x14ac:dyDescent="0.25">
      <c r="A1311" s="3">
        <v>43917</v>
      </c>
      <c r="B1311" s="2">
        <v>32.409399999999998</v>
      </c>
      <c r="C1311" s="2">
        <f t="shared" si="157"/>
        <v>-0.51559999999999917</v>
      </c>
      <c r="D1311" s="2">
        <f t="shared" si="158"/>
        <v>32.027560000000001</v>
      </c>
      <c r="E1311" s="2">
        <f t="shared" si="160"/>
        <v>31.06118</v>
      </c>
      <c r="F1311" s="2">
        <f t="shared" si="161"/>
        <v>32.674434999999995</v>
      </c>
      <c r="G1311" s="2">
        <f t="shared" si="155"/>
        <v>33.490401999999996</v>
      </c>
      <c r="H1311" s="2">
        <f t="shared" si="159"/>
        <v>33.285014500000045</v>
      </c>
      <c r="I1311" s="2">
        <f t="array" ref="I1311">SUMPRODUCT(B1295:B1314, (ROW(B1295:B1314)-ROW(B1295)+1)) / (20*21/2)</f>
        <v>31.818966190476189</v>
      </c>
      <c r="J1311" s="2">
        <f t="shared" si="162"/>
        <v>32.402860445714332</v>
      </c>
      <c r="K1311" s="2">
        <f t="shared" si="156"/>
        <v>33.0752982514135</v>
      </c>
    </row>
    <row r="1312" spans="1:11" ht="13.5" x14ac:dyDescent="0.25">
      <c r="A1312" s="3">
        <v>43920</v>
      </c>
      <c r="B1312" s="2">
        <v>32.409399999999998</v>
      </c>
      <c r="C1312" s="2">
        <f t="shared" si="157"/>
        <v>0</v>
      </c>
      <c r="D1312" s="2">
        <f t="shared" si="158"/>
        <v>32.318660000000001</v>
      </c>
      <c r="E1312" s="2">
        <f t="shared" si="160"/>
        <v>31.09064</v>
      </c>
      <c r="F1312" s="2">
        <f t="shared" si="161"/>
        <v>32.530064999999993</v>
      </c>
      <c r="G1312" s="2">
        <f t="shared" si="155"/>
        <v>33.476849999999992</v>
      </c>
      <c r="H1312" s="2">
        <f t="shared" si="159"/>
        <v>33.286414000000036</v>
      </c>
      <c r="I1312" s="2">
        <f t="array" ref="I1312">SUMPRODUCT(B1296:B1315, (ROW(B1296:B1315)-ROW(B1296)+1)) / (20*21/2)</f>
        <v>31.706180952380947</v>
      </c>
      <c r="J1312" s="2">
        <f t="shared" si="162"/>
        <v>32.403483260408201</v>
      </c>
      <c r="K1312" s="2">
        <f t="shared" si="156"/>
        <v>33.049184594495323</v>
      </c>
    </row>
    <row r="1313" spans="1:11" ht="13.5" x14ac:dyDescent="0.25">
      <c r="A1313" s="3">
        <v>43921</v>
      </c>
      <c r="B1313" s="2">
        <v>32.320999999999998</v>
      </c>
      <c r="C1313" s="2">
        <f t="shared" si="157"/>
        <v>-8.8400000000000034E-2</v>
      </c>
      <c r="D1313" s="2">
        <f t="shared" si="158"/>
        <v>32.406459999999996</v>
      </c>
      <c r="E1313" s="2">
        <f t="shared" si="160"/>
        <v>31.288040000000002</v>
      </c>
      <c r="F1313" s="2">
        <f t="shared" si="161"/>
        <v>32.384219999999999</v>
      </c>
      <c r="G1313" s="2">
        <f t="shared" si="155"/>
        <v>33.453573999999989</v>
      </c>
      <c r="H1313" s="2">
        <f t="shared" si="159"/>
        <v>33.287445000000027</v>
      </c>
      <c r="I1313" s="2">
        <f t="array" ref="I1313">SUMPRODUCT(B1297:B1316, (ROW(B1297:B1316)-ROW(B1297)+1)) / (20*21/2)</f>
        <v>31.52415095238095</v>
      </c>
      <c r="J1313" s="2">
        <f t="shared" si="162"/>
        <v>32.3956277117979</v>
      </c>
      <c r="K1313" s="2">
        <f t="shared" si="156"/>
        <v>33.020628335887665</v>
      </c>
    </row>
    <row r="1314" spans="1:11" ht="13.5" x14ac:dyDescent="0.25">
      <c r="A1314" s="3">
        <v>43922</v>
      </c>
      <c r="B1314" s="2">
        <v>31.9969</v>
      </c>
      <c r="C1314" s="2">
        <f t="shared" si="157"/>
        <v>-0.32409999999999783</v>
      </c>
      <c r="D1314" s="2">
        <f t="shared" si="158"/>
        <v>32.41234</v>
      </c>
      <c r="E1314" s="2">
        <f t="shared" si="160"/>
        <v>31.632169999999995</v>
      </c>
      <c r="F1314" s="2">
        <f t="shared" si="161"/>
        <v>32.223644999999998</v>
      </c>
      <c r="G1314" s="2">
        <f t="shared" si="155"/>
        <v>33.435835999999988</v>
      </c>
      <c r="H1314" s="2">
        <f t="shared" si="159"/>
        <v>33.28685550000003</v>
      </c>
      <c r="I1314" s="2">
        <f t="array" ref="I1314">SUMPRODUCT(B1298:B1317, (ROW(B1298:B1317)-ROW(B1298)+1)) / (20*21/2)</f>
        <v>31.303130952380954</v>
      </c>
      <c r="J1314" s="2">
        <f t="shared" si="162"/>
        <v>32.35765364400762</v>
      </c>
      <c r="K1314" s="2">
        <f t="shared" si="156"/>
        <v>32.98048212663717</v>
      </c>
    </row>
    <row r="1315" spans="1:11" ht="13.5" x14ac:dyDescent="0.25">
      <c r="A1315" s="3">
        <v>43923</v>
      </c>
      <c r="B1315" s="2">
        <v>31.039400000000001</v>
      </c>
      <c r="C1315" s="2">
        <f t="shared" si="157"/>
        <v>-0.95749999999999957</v>
      </c>
      <c r="D1315" s="2">
        <f t="shared" si="158"/>
        <v>32.035219999999995</v>
      </c>
      <c r="E1315" s="2">
        <f t="shared" si="160"/>
        <v>31.79569</v>
      </c>
      <c r="F1315" s="2">
        <f t="shared" si="161"/>
        <v>32.019615000000002</v>
      </c>
      <c r="G1315" s="2">
        <f t="shared" si="155"/>
        <v>33.387221999999994</v>
      </c>
      <c r="H1315" s="2">
        <f t="shared" si="159"/>
        <v>33.281478500000034</v>
      </c>
      <c r="I1315" s="2">
        <f t="array" ref="I1315">SUMPRODUCT(B1299:B1318, (ROW(B1299:B1318)-ROW(B1299)+1)) / (20*21/2)</f>
        <v>31.158989999999999</v>
      </c>
      <c r="J1315" s="2">
        <f t="shared" si="162"/>
        <v>32.232105677911655</v>
      </c>
      <c r="K1315" s="2">
        <f t="shared" si="156"/>
        <v>32.90436125892591</v>
      </c>
    </row>
    <row r="1316" spans="1:11" ht="13.5" x14ac:dyDescent="0.25">
      <c r="A1316" s="3">
        <v>43924</v>
      </c>
      <c r="B1316" s="2">
        <v>30.1083</v>
      </c>
      <c r="C1316" s="2">
        <f t="shared" si="157"/>
        <v>-0.9311000000000007</v>
      </c>
      <c r="D1316" s="2">
        <f t="shared" si="158"/>
        <v>31.574999999999999</v>
      </c>
      <c r="E1316" s="2">
        <f t="shared" si="160"/>
        <v>31.801279999999998</v>
      </c>
      <c r="F1316" s="2">
        <f t="shared" si="161"/>
        <v>31.786709999999999</v>
      </c>
      <c r="G1316" s="2">
        <f t="shared" si="155"/>
        <v>33.320575999999996</v>
      </c>
      <c r="H1316" s="2">
        <f t="shared" si="159"/>
        <v>33.269973000000029</v>
      </c>
      <c r="I1316" s="2">
        <f t="array" ref="I1316">SUMPRODUCT(B1300:B1319, (ROW(B1300:B1319)-ROW(B1300)+1)) / (20*21/2)</f>
        <v>31.031699047619046</v>
      </c>
      <c r="J1316" s="2">
        <f t="shared" si="162"/>
        <v>32.029838470491498</v>
      </c>
      <c r="K1316" s="2">
        <f t="shared" si="156"/>
        <v>32.794711797791557</v>
      </c>
    </row>
    <row r="1317" spans="1:11" ht="13.5" x14ac:dyDescent="0.25">
      <c r="A1317" s="3">
        <v>43927</v>
      </c>
      <c r="B1317" s="2">
        <v>29.466000000000001</v>
      </c>
      <c r="C1317" s="2">
        <f t="shared" si="157"/>
        <v>-0.64229999999999876</v>
      </c>
      <c r="D1317" s="2">
        <f t="shared" si="158"/>
        <v>30.986319999999999</v>
      </c>
      <c r="E1317" s="2">
        <f t="shared" si="160"/>
        <v>31.65249</v>
      </c>
      <c r="F1317" s="2">
        <f t="shared" si="161"/>
        <v>31.56588</v>
      </c>
      <c r="G1317" s="2">
        <f t="shared" si="155"/>
        <v>33.245797999999994</v>
      </c>
      <c r="H1317" s="2">
        <f t="shared" si="159"/>
        <v>33.255285500000035</v>
      </c>
      <c r="I1317" s="2">
        <f t="array" ref="I1317">SUMPRODUCT(B1301:B1320, (ROW(B1301:B1320)-ROW(B1301)+1)) / (20*21/2)</f>
        <v>30.920528571428566</v>
      </c>
      <c r="J1317" s="2">
        <f t="shared" si="162"/>
        <v>31.785663378063735</v>
      </c>
      <c r="K1317" s="2">
        <f t="shared" si="156"/>
        <v>32.664174080231106</v>
      </c>
    </row>
    <row r="1318" spans="1:11" ht="13.5" x14ac:dyDescent="0.25">
      <c r="A1318" s="3">
        <v>43928</v>
      </c>
      <c r="B1318" s="2">
        <v>30.052399999999999</v>
      </c>
      <c r="C1318" s="2">
        <f t="shared" si="157"/>
        <v>0.58639999999999759</v>
      </c>
      <c r="D1318" s="2">
        <f t="shared" si="158"/>
        <v>30.532600000000002</v>
      </c>
      <c r="E1318" s="2">
        <f t="shared" si="160"/>
        <v>31.469529999999999</v>
      </c>
      <c r="F1318" s="2">
        <f t="shared" si="161"/>
        <v>31.388954999999999</v>
      </c>
      <c r="G1318" s="2">
        <f t="shared" si="155"/>
        <v>33.182690000000001</v>
      </c>
      <c r="H1318" s="2">
        <f t="shared" si="159"/>
        <v>33.243132000000024</v>
      </c>
      <c r="I1318" s="2">
        <f t="array" ref="I1318">SUMPRODUCT(B1302:B1321, (ROW(B1302:B1321)-ROW(B1302)+1)) / (20*21/2)</f>
        <v>30.813702857142857</v>
      </c>
      <c r="J1318" s="2">
        <f t="shared" si="162"/>
        <v>31.620590675390996</v>
      </c>
      <c r="K1318" s="2">
        <f t="shared" si="156"/>
        <v>32.561751567280865</v>
      </c>
    </row>
    <row r="1319" spans="1:11" ht="13.5" x14ac:dyDescent="0.25">
      <c r="A1319" s="3">
        <v>43929</v>
      </c>
      <c r="B1319" s="2">
        <v>30.052399999999999</v>
      </c>
      <c r="C1319" s="2">
        <f t="shared" si="157"/>
        <v>0</v>
      </c>
      <c r="D1319" s="2">
        <f t="shared" si="158"/>
        <v>30.143700000000003</v>
      </c>
      <c r="E1319" s="2">
        <f t="shared" si="160"/>
        <v>31.278019999999998</v>
      </c>
      <c r="F1319" s="2">
        <f t="shared" si="161"/>
        <v>31.219690000000003</v>
      </c>
      <c r="G1319" s="2">
        <f t="shared" si="155"/>
        <v>33.118461999999994</v>
      </c>
      <c r="H1319" s="2">
        <f t="shared" si="159"/>
        <v>33.231347000000021</v>
      </c>
      <c r="I1319" s="2">
        <f t="array" ref="I1319">SUMPRODUCT(B1303:B1322, (ROW(B1303:B1322)-ROW(B1303)+1)) / (20*21/2)</f>
        <v>30.732767142857142</v>
      </c>
      <c r="J1319" s="2">
        <f t="shared" si="162"/>
        <v>31.471239182496614</v>
      </c>
      <c r="K1319" s="2">
        <f t="shared" si="156"/>
        <v>32.463345623465926</v>
      </c>
    </row>
    <row r="1320" spans="1:11" ht="13.5" x14ac:dyDescent="0.25">
      <c r="A1320" s="3">
        <v>43934</v>
      </c>
      <c r="B1320" s="2">
        <v>30.052399999999999</v>
      </c>
      <c r="C1320" s="2">
        <f t="shared" si="157"/>
        <v>0</v>
      </c>
      <c r="D1320" s="2">
        <f t="shared" si="158"/>
        <v>29.946300000000001</v>
      </c>
      <c r="E1320" s="2">
        <f t="shared" si="160"/>
        <v>30.990760000000002</v>
      </c>
      <c r="F1320" s="2">
        <f t="shared" si="161"/>
        <v>31.056170000000002</v>
      </c>
      <c r="G1320" s="2">
        <f t="shared" si="155"/>
        <v>33.053643999999998</v>
      </c>
      <c r="H1320" s="2">
        <f t="shared" si="159"/>
        <v>33.21808900000002</v>
      </c>
      <c r="I1320" s="2">
        <f t="array" ref="I1320">SUMPRODUCT(B1304:B1323, (ROW(B1304:B1323)-ROW(B1304)+1)) / (20*21/2)</f>
        <v>30.661652380952383</v>
      </c>
      <c r="J1320" s="2">
        <f t="shared" si="162"/>
        <v>31.336111641306459</v>
      </c>
      <c r="K1320" s="2">
        <f t="shared" si="156"/>
        <v>32.368798736271188</v>
      </c>
    </row>
    <row r="1321" spans="1:11" ht="13.5" x14ac:dyDescent="0.25">
      <c r="A1321" s="3">
        <v>43935</v>
      </c>
      <c r="B1321" s="2">
        <v>29.9345</v>
      </c>
      <c r="C1321" s="2">
        <f t="shared" si="157"/>
        <v>-0.11789999999999878</v>
      </c>
      <c r="D1321" s="2">
        <f t="shared" si="158"/>
        <v>29.911540000000002</v>
      </c>
      <c r="E1321" s="2">
        <f t="shared" si="160"/>
        <v>30.743270000000003</v>
      </c>
      <c r="F1321" s="2">
        <f t="shared" si="161"/>
        <v>30.902225000000005</v>
      </c>
      <c r="G1321" s="2">
        <f t="shared" si="155"/>
        <v>32.986468000000002</v>
      </c>
      <c r="H1321" s="2">
        <f t="shared" si="159"/>
        <v>33.20571450000002</v>
      </c>
      <c r="I1321" s="2">
        <f t="array" ref="I1321">SUMPRODUCT(B1305:B1324, (ROW(B1305:B1324)-ROW(B1305)+1)) / (20*21/2)</f>
        <v>30.591940476190473</v>
      </c>
      <c r="J1321" s="2">
        <f t="shared" si="162"/>
        <v>31.202624818324892</v>
      </c>
      <c r="K1321" s="2">
        <f t="shared" si="156"/>
        <v>32.273336040731145</v>
      </c>
    </row>
    <row r="1322" spans="1:11" ht="13.5" x14ac:dyDescent="0.25">
      <c r="A1322" s="3">
        <v>43936</v>
      </c>
      <c r="B1322" s="2">
        <v>30.052399999999999</v>
      </c>
      <c r="C1322" s="2">
        <f t="shared" si="157"/>
        <v>0.11789999999999878</v>
      </c>
      <c r="D1322" s="2">
        <f t="shared" si="158"/>
        <v>30.028819999999996</v>
      </c>
      <c r="E1322" s="2">
        <f t="shared" si="160"/>
        <v>30.507569999999998</v>
      </c>
      <c r="F1322" s="2">
        <f t="shared" si="161"/>
        <v>30.799104999999997</v>
      </c>
      <c r="G1322" s="2">
        <f t="shared" si="155"/>
        <v>32.924478000000001</v>
      </c>
      <c r="H1322" s="2">
        <f t="shared" si="159"/>
        <v>33.194666000000026</v>
      </c>
      <c r="I1322" s="2">
        <f t="array" ref="I1322">SUMPRODUCT(B1306:B1325, (ROW(B1306:B1325)-ROW(B1306)+1)) / (20*21/2)</f>
        <v>30.55718666666667</v>
      </c>
      <c r="J1322" s="2">
        <f t="shared" si="162"/>
        <v>31.093079597532046</v>
      </c>
      <c r="K1322" s="2">
        <f t="shared" si="156"/>
        <v>32.186240509722083</v>
      </c>
    </row>
    <row r="1323" spans="1:11" ht="13.5" x14ac:dyDescent="0.25">
      <c r="A1323" s="3">
        <v>43937</v>
      </c>
      <c r="B1323" s="2">
        <v>30.052399999999999</v>
      </c>
      <c r="C1323" s="2">
        <f t="shared" si="157"/>
        <v>0</v>
      </c>
      <c r="D1323" s="2">
        <f t="shared" si="158"/>
        <v>30.028820000000003</v>
      </c>
      <c r="E1323" s="2">
        <f t="shared" si="160"/>
        <v>30.280709999999999</v>
      </c>
      <c r="F1323" s="2">
        <f t="shared" si="161"/>
        <v>30.784375000000001</v>
      </c>
      <c r="G1323" s="2">
        <f t="shared" si="155"/>
        <v>32.862606000000007</v>
      </c>
      <c r="H1323" s="2">
        <f t="shared" si="159"/>
        <v>33.182881000000023</v>
      </c>
      <c r="I1323" s="2">
        <f t="array" ref="I1323">SUMPRODUCT(B1307:B1326, (ROW(B1307:B1326)-ROW(B1307)+1)) / (20*21/2)</f>
        <v>30.48918476190476</v>
      </c>
      <c r="J1323" s="2">
        <f t="shared" si="162"/>
        <v>30.993967254909947</v>
      </c>
      <c r="K1323" s="2">
        <f t="shared" si="156"/>
        <v>32.10256048973298</v>
      </c>
    </row>
    <row r="1324" spans="1:11" ht="13.5" x14ac:dyDescent="0.25">
      <c r="A1324" s="3">
        <v>43938</v>
      </c>
      <c r="B1324" s="2">
        <v>30.052399999999999</v>
      </c>
      <c r="C1324" s="2">
        <f t="shared" si="157"/>
        <v>0</v>
      </c>
      <c r="D1324" s="2">
        <f t="shared" si="158"/>
        <v>30.028820000000003</v>
      </c>
      <c r="E1324" s="2">
        <f t="shared" si="160"/>
        <v>30.086259999999999</v>
      </c>
      <c r="F1324" s="2">
        <f t="shared" si="161"/>
        <v>30.859214999999999</v>
      </c>
      <c r="G1324" s="2">
        <f t="shared" si="155"/>
        <v>32.803092000000007</v>
      </c>
      <c r="H1324" s="2">
        <f t="shared" si="159"/>
        <v>33.171096000000013</v>
      </c>
      <c r="I1324" s="2">
        <f t="array" ref="I1324">SUMPRODUCT(B1308:B1327, (ROW(B1308:B1327)-ROW(B1308)+1)) / (20*21/2)</f>
        <v>30.406452857142856</v>
      </c>
      <c r="J1324" s="2">
        <f t="shared" si="162"/>
        <v>30.904294183013761</v>
      </c>
      <c r="K1324" s="2">
        <f t="shared" si="156"/>
        <v>32.022162039155219</v>
      </c>
    </row>
    <row r="1325" spans="1:11" ht="13.5" x14ac:dyDescent="0.25">
      <c r="A1325" s="3">
        <v>43941</v>
      </c>
      <c r="B1325" s="2">
        <v>30.494299999999999</v>
      </c>
      <c r="C1325" s="2">
        <f t="shared" si="157"/>
        <v>0.4419000000000004</v>
      </c>
      <c r="D1325" s="2">
        <f t="shared" si="158"/>
        <v>30.117200000000004</v>
      </c>
      <c r="E1325" s="2">
        <f t="shared" si="160"/>
        <v>30.031749999999999</v>
      </c>
      <c r="F1325" s="2">
        <f t="shared" si="161"/>
        <v>30.913720000000001</v>
      </c>
      <c r="G1325" s="2">
        <f t="shared" si="155"/>
        <v>32.747112000000001</v>
      </c>
      <c r="H1325" s="2">
        <f t="shared" si="159"/>
        <v>33.161520500000016</v>
      </c>
      <c r="I1325" s="2">
        <f t="array" ref="I1325">SUMPRODUCT(B1309:B1328, (ROW(B1309:B1328)-ROW(B1309)+1)) / (20*21/2)</f>
        <v>30.342042380952378</v>
      </c>
      <c r="J1325" s="2">
        <f t="shared" si="162"/>
        <v>30.865247117964831</v>
      </c>
      <c r="K1325" s="2">
        <f t="shared" si="156"/>
        <v>31.962245880756978</v>
      </c>
    </row>
    <row r="1326" spans="1:11" ht="13.5" x14ac:dyDescent="0.25">
      <c r="A1326" s="3">
        <v>43942</v>
      </c>
      <c r="B1326" s="2">
        <v>30.1997</v>
      </c>
      <c r="C1326" s="2">
        <f t="shared" si="157"/>
        <v>-0.29459999999999908</v>
      </c>
      <c r="D1326" s="2">
        <f t="shared" si="158"/>
        <v>30.170239999999996</v>
      </c>
      <c r="E1326" s="2">
        <f t="shared" si="160"/>
        <v>30.040890000000001</v>
      </c>
      <c r="F1326" s="2">
        <f t="shared" si="161"/>
        <v>30.921084999999994</v>
      </c>
      <c r="G1326" s="2">
        <f t="shared" si="155"/>
        <v>32.682293999999999</v>
      </c>
      <c r="H1326" s="2">
        <f t="shared" si="159"/>
        <v>33.150472000000015</v>
      </c>
      <c r="I1326" s="2">
        <f t="array" ref="I1326">SUMPRODUCT(B1310:B1329, (ROW(B1310:B1329)-ROW(B1310)+1)) / (20*21/2)</f>
        <v>30.271890476190475</v>
      </c>
      <c r="J1326" s="2">
        <f t="shared" si="162"/>
        <v>30.801861678158655</v>
      </c>
      <c r="K1326" s="2">
        <f t="shared" si="156"/>
        <v>31.893126434452785</v>
      </c>
    </row>
    <row r="1327" spans="1:11" ht="13.5" x14ac:dyDescent="0.25">
      <c r="A1327" s="3">
        <v>43943</v>
      </c>
      <c r="B1327" s="2">
        <v>30.052399999999999</v>
      </c>
      <c r="C1327" s="2">
        <f t="shared" si="157"/>
        <v>-0.14730000000000132</v>
      </c>
      <c r="D1327" s="2">
        <f t="shared" si="158"/>
        <v>30.17024</v>
      </c>
      <c r="E1327" s="2">
        <f t="shared" si="160"/>
        <v>30.099529999999998</v>
      </c>
      <c r="F1327" s="2">
        <f t="shared" si="161"/>
        <v>30.876009999999997</v>
      </c>
      <c r="G1327" s="2">
        <f t="shared" si="155"/>
        <v>32.605690000000003</v>
      </c>
      <c r="H1327" s="2">
        <f t="shared" si="159"/>
        <v>33.138687000000012</v>
      </c>
      <c r="I1327" s="2">
        <f t="array" ref="I1327">SUMPRODUCT(B1311:B1330, (ROW(B1311:B1330)-ROW(B1311)+1)) / (20*21/2)</f>
        <v>30.244796666666666</v>
      </c>
      <c r="J1327" s="2">
        <f t="shared" si="162"/>
        <v>30.730484375476877</v>
      </c>
      <c r="K1327" s="2">
        <f t="shared" si="156"/>
        <v>31.82094108408209</v>
      </c>
    </row>
    <row r="1328" spans="1:11" ht="13.5" x14ac:dyDescent="0.25">
      <c r="A1328" s="3">
        <v>43944</v>
      </c>
      <c r="B1328" s="2">
        <v>30.1997</v>
      </c>
      <c r="C1328" s="2">
        <f t="shared" si="157"/>
        <v>0.14730000000000132</v>
      </c>
      <c r="D1328" s="2">
        <f t="shared" si="158"/>
        <v>30.1997</v>
      </c>
      <c r="E1328" s="2">
        <f t="shared" si="160"/>
        <v>30.114260000000002</v>
      </c>
      <c r="F1328" s="2">
        <f t="shared" si="161"/>
        <v>30.791894999999993</v>
      </c>
      <c r="G1328" s="2">
        <f t="shared" si="155"/>
        <v>32.537925999999999</v>
      </c>
      <c r="H1328" s="2">
        <f t="shared" si="159"/>
        <v>33.126180000000005</v>
      </c>
      <c r="I1328" s="2">
        <f t="array" ref="I1328">SUMPRODUCT(B1312:B1331, (ROW(B1312:B1331)-ROW(B1312)+1)) / (20*21/2)</f>
        <v>30.195441904761907</v>
      </c>
      <c r="J1328" s="2">
        <f t="shared" si="162"/>
        <v>30.679933482574317</v>
      </c>
      <c r="K1328" s="2">
        <f t="shared" si="156"/>
        <v>31.757363002353383</v>
      </c>
    </row>
    <row r="1329" spans="1:11" ht="13.5" x14ac:dyDescent="0.25">
      <c r="A1329" s="3">
        <v>43945</v>
      </c>
      <c r="B1329" s="2">
        <v>30.055299999999999</v>
      </c>
      <c r="C1329" s="2">
        <f t="shared" si="157"/>
        <v>-0.14440000000000097</v>
      </c>
      <c r="D1329" s="2">
        <f t="shared" si="158"/>
        <v>30.200279999999999</v>
      </c>
      <c r="E1329" s="2">
        <f t="shared" si="160"/>
        <v>30.114550000000001</v>
      </c>
      <c r="F1329" s="2">
        <f t="shared" si="161"/>
        <v>30.696284999999996</v>
      </c>
      <c r="G1329" s="2">
        <f t="shared" si="155"/>
        <v>32.467274000000003</v>
      </c>
      <c r="H1329" s="2">
        <f t="shared" si="159"/>
        <v>33.111463000000008</v>
      </c>
      <c r="I1329" s="2">
        <f t="array" ref="I1329">SUMPRODUCT(B1313:B1332, (ROW(B1313:B1332)-ROW(B1313)+1)) / (20*21/2)</f>
        <v>30.143272857142858</v>
      </c>
      <c r="J1329" s="2">
        <f t="shared" si="162"/>
        <v>30.620444579472004</v>
      </c>
      <c r="K1329" s="2">
        <f t="shared" si="156"/>
        <v>31.690615433633642</v>
      </c>
    </row>
    <row r="1330" spans="1:11" ht="13.5" x14ac:dyDescent="0.25">
      <c r="A1330" s="3">
        <v>43948</v>
      </c>
      <c r="B1330" s="2">
        <v>30.411799999999999</v>
      </c>
      <c r="C1330" s="2">
        <f t="shared" si="157"/>
        <v>0.35650000000000048</v>
      </c>
      <c r="D1330" s="2">
        <f t="shared" si="158"/>
        <v>30.183780000000002</v>
      </c>
      <c r="E1330" s="2">
        <f t="shared" si="160"/>
        <v>30.150490000000001</v>
      </c>
      <c r="F1330" s="2">
        <f t="shared" si="161"/>
        <v>30.570624999999996</v>
      </c>
      <c r="G1330" s="2">
        <f t="shared" ref="G1330:G1393" si="163">AVERAGE(B1281:B1330)</f>
        <v>32.403752000000004</v>
      </c>
      <c r="H1330" s="2">
        <f t="shared" si="159"/>
        <v>33.100001999999996</v>
      </c>
      <c r="I1330" s="2">
        <f t="array" ref="I1330">SUMPRODUCT(B1314:B1333, (ROW(B1314:B1333)-ROW(B1314)+1)) / (20*21/2)</f>
        <v>30.103029523809525</v>
      </c>
      <c r="J1330" s="2">
        <f t="shared" si="162"/>
        <v>30.600573667141337</v>
      </c>
      <c r="K1330" s="2">
        <f t="shared" si="156"/>
        <v>31.640465808785265</v>
      </c>
    </row>
    <row r="1331" spans="1:11" ht="13.5" x14ac:dyDescent="0.25">
      <c r="A1331" s="3">
        <v>43949</v>
      </c>
      <c r="B1331" s="2">
        <v>30.052399999999999</v>
      </c>
      <c r="C1331" s="2">
        <f t="shared" si="157"/>
        <v>-0.35940000000000083</v>
      </c>
      <c r="D1331" s="2">
        <f t="shared" si="158"/>
        <v>30.154320000000002</v>
      </c>
      <c r="E1331" s="2">
        <f t="shared" si="160"/>
        <v>30.162279999999992</v>
      </c>
      <c r="F1331" s="2">
        <f t="shared" si="161"/>
        <v>30.452774999999995</v>
      </c>
      <c r="G1331" s="2">
        <f t="shared" si="163"/>
        <v>32.321904000000004</v>
      </c>
      <c r="H1331" s="2">
        <f t="shared" si="159"/>
        <v>33.083812500000001</v>
      </c>
      <c r="I1331" s="2">
        <f t="array" ref="I1331">SUMPRODUCT(B1315:B1334, (ROW(B1315:B1334)-ROW(B1315)+1)) / (20*21/2)</f>
        <v>30.088329047619045</v>
      </c>
      <c r="J1331" s="2">
        <f t="shared" si="162"/>
        <v>30.548366651223112</v>
      </c>
      <c r="K1331" s="2">
        <f t="shared" ref="K1331:K1394" si="164">$K$4*B1331+(1-$K$4)*K1330</f>
        <v>31.578188718244668</v>
      </c>
    </row>
    <row r="1332" spans="1:11" ht="13.5" x14ac:dyDescent="0.25">
      <c r="A1332" s="3">
        <v>43950</v>
      </c>
      <c r="B1332" s="2">
        <v>29.905000000000001</v>
      </c>
      <c r="C1332" s="2">
        <f t="shared" si="157"/>
        <v>-0.14739999999999753</v>
      </c>
      <c r="D1332" s="2">
        <f t="shared" si="158"/>
        <v>30.124839999999999</v>
      </c>
      <c r="E1332" s="2">
        <f t="shared" si="160"/>
        <v>30.147540000000003</v>
      </c>
      <c r="F1332" s="2">
        <f t="shared" si="161"/>
        <v>30.327554999999997</v>
      </c>
      <c r="G1332" s="2">
        <f t="shared" si="163"/>
        <v>32.235282000000005</v>
      </c>
      <c r="H1332" s="2">
        <f t="shared" si="159"/>
        <v>33.067032999999995</v>
      </c>
      <c r="I1332" s="2">
        <f t="array" ref="I1332">SUMPRODUCT(B1316:B1335, (ROW(B1316:B1335)-ROW(B1316)+1)) / (20*21/2)</f>
        <v>30.133392857142862</v>
      </c>
      <c r="J1332" s="2">
        <f t="shared" si="162"/>
        <v>30.487093636820909</v>
      </c>
      <c r="K1332" s="2">
        <f t="shared" si="164"/>
        <v>31.512573474391935</v>
      </c>
    </row>
    <row r="1333" spans="1:11" ht="13.5" x14ac:dyDescent="0.25">
      <c r="A1333" s="3">
        <v>43951</v>
      </c>
      <c r="B1333" s="2">
        <v>29.905000000000001</v>
      </c>
      <c r="C1333" s="2">
        <f t="shared" si="157"/>
        <v>0</v>
      </c>
      <c r="D1333" s="2">
        <f t="shared" si="158"/>
        <v>30.065899999999999</v>
      </c>
      <c r="E1333" s="2">
        <f t="shared" si="160"/>
        <v>30.132799999999996</v>
      </c>
      <c r="F1333" s="2">
        <f t="shared" si="161"/>
        <v>30.206754999999998</v>
      </c>
      <c r="G1333" s="2">
        <f t="shared" si="163"/>
        <v>32.132160000000006</v>
      </c>
      <c r="H1333" s="2">
        <f t="shared" si="159"/>
        <v>33.045848999999997</v>
      </c>
      <c r="I1333" s="2">
        <f t="array" ref="I1333">SUMPRODUCT(B1317:B1336, (ROW(B1317:B1336)-ROW(B1317)+1)) / (20*21/2)</f>
        <v>30.158183809523802</v>
      </c>
      <c r="J1333" s="2">
        <f t="shared" si="162"/>
        <v>30.431656147599867</v>
      </c>
      <c r="K1333" s="2">
        <f t="shared" si="164"/>
        <v>31.449531377356958</v>
      </c>
    </row>
    <row r="1334" spans="1:11" ht="13.5" x14ac:dyDescent="0.25">
      <c r="A1334" s="3">
        <v>43955</v>
      </c>
      <c r="B1334" s="2">
        <v>30.052399999999999</v>
      </c>
      <c r="C1334" s="2">
        <f t="shared" si="157"/>
        <v>0.14739999999999753</v>
      </c>
      <c r="D1334" s="2">
        <f t="shared" si="158"/>
        <v>30.065320000000003</v>
      </c>
      <c r="E1334" s="2">
        <f t="shared" si="160"/>
        <v>30.132799999999996</v>
      </c>
      <c r="F1334" s="2">
        <f t="shared" si="161"/>
        <v>30.109529999999999</v>
      </c>
      <c r="G1334" s="2">
        <f t="shared" si="163"/>
        <v>32.026094000000001</v>
      </c>
      <c r="H1334" s="2">
        <f t="shared" si="159"/>
        <v>33.023795999999997</v>
      </c>
      <c r="I1334" s="2">
        <f t="array" ref="I1334">SUMPRODUCT(B1318:B1337, (ROW(B1318:B1337)-ROW(B1318)+1)) / (20*21/2)</f>
        <v>30.195866666666664</v>
      </c>
      <c r="J1334" s="2">
        <f t="shared" si="162"/>
        <v>30.395536514495117</v>
      </c>
      <c r="K1334" s="2">
        <f t="shared" si="164"/>
        <v>31.394741911578258</v>
      </c>
    </row>
    <row r="1335" spans="1:11" ht="13.5" x14ac:dyDescent="0.25">
      <c r="A1335" s="3">
        <v>43956</v>
      </c>
      <c r="B1335" s="2">
        <v>30.582699999999999</v>
      </c>
      <c r="C1335" s="2">
        <f t="shared" si="157"/>
        <v>0.53030000000000044</v>
      </c>
      <c r="D1335" s="2">
        <f t="shared" si="158"/>
        <v>30.099499999999999</v>
      </c>
      <c r="E1335" s="2">
        <f t="shared" si="160"/>
        <v>30.141640000000002</v>
      </c>
      <c r="F1335" s="2">
        <f t="shared" si="161"/>
        <v>30.086695000000002</v>
      </c>
      <c r="G1335" s="2">
        <f t="shared" si="163"/>
        <v>31.924742000000002</v>
      </c>
      <c r="H1335" s="2">
        <f t="shared" si="159"/>
        <v>33.002155500000001</v>
      </c>
      <c r="I1335" s="2">
        <f t="array" ref="I1335">SUMPRODUCT(B1319:B1338, (ROW(B1319:B1338)-ROW(B1319)+1)) / (20*21/2)</f>
        <v>30.21462428571429</v>
      </c>
      <c r="J1335" s="2">
        <f t="shared" si="162"/>
        <v>30.413361608352723</v>
      </c>
      <c r="K1335" s="2">
        <f t="shared" si="164"/>
        <v>31.362897130732051</v>
      </c>
    </row>
    <row r="1336" spans="1:11" ht="13.5" x14ac:dyDescent="0.25">
      <c r="A1336" s="3">
        <v>43957</v>
      </c>
      <c r="B1336" s="2">
        <v>30.347000000000001</v>
      </c>
      <c r="C1336" s="2">
        <f t="shared" si="157"/>
        <v>-0.2356999999999978</v>
      </c>
      <c r="D1336" s="2">
        <f t="shared" si="158"/>
        <v>30.15842</v>
      </c>
      <c r="E1336" s="2">
        <f t="shared" si="160"/>
        <v>30.156369999999999</v>
      </c>
      <c r="F1336" s="2">
        <f t="shared" si="161"/>
        <v>30.098630000000004</v>
      </c>
      <c r="G1336" s="2">
        <f t="shared" si="163"/>
        <v>31.818793999999997</v>
      </c>
      <c r="H1336" s="2">
        <f t="shared" si="159"/>
        <v>32.981531500000003</v>
      </c>
      <c r="I1336" s="2">
        <f t="array" ref="I1336">SUMPRODUCT(B1320:B1339, (ROW(B1320:B1339)-ROW(B1320)+1)) / (20*21/2)</f>
        <v>30.238712380952382</v>
      </c>
      <c r="J1336" s="2">
        <f t="shared" si="162"/>
        <v>30.407041455176273</v>
      </c>
      <c r="K1336" s="2">
        <f t="shared" si="164"/>
        <v>31.323058027566088</v>
      </c>
    </row>
    <row r="1337" spans="1:11" ht="13.5" x14ac:dyDescent="0.25">
      <c r="A1337" s="3">
        <v>43958</v>
      </c>
      <c r="B1337" s="2">
        <v>30.494299999999999</v>
      </c>
      <c r="C1337" s="2">
        <f t="shared" si="157"/>
        <v>0.14729999999999777</v>
      </c>
      <c r="D1337" s="2">
        <f t="shared" si="158"/>
        <v>30.276280000000003</v>
      </c>
      <c r="E1337" s="2">
        <f t="shared" si="160"/>
        <v>30.200560000000003</v>
      </c>
      <c r="F1337" s="2">
        <f t="shared" si="161"/>
        <v>30.150044999999995</v>
      </c>
      <c r="G1337" s="2">
        <f t="shared" si="163"/>
        <v>31.721271999999999</v>
      </c>
      <c r="H1337" s="2">
        <f t="shared" si="159"/>
        <v>32.960171000000003</v>
      </c>
      <c r="I1337" s="2">
        <f t="array" ref="I1337">SUMPRODUCT(B1321:B1340, (ROW(B1321:B1340)-ROW(B1321)+1)) / (20*21/2)</f>
        <v>30.310441904761909</v>
      </c>
      <c r="J1337" s="2">
        <f t="shared" si="162"/>
        <v>30.415351792778534</v>
      </c>
      <c r="K1337" s="2">
        <f t="shared" si="164"/>
        <v>31.290557712759576</v>
      </c>
    </row>
    <row r="1338" spans="1:11" ht="13.5" x14ac:dyDescent="0.25">
      <c r="A1338" s="3">
        <v>43959</v>
      </c>
      <c r="B1338" s="2">
        <v>30.347000000000001</v>
      </c>
      <c r="C1338" s="2">
        <f t="shared" si="157"/>
        <v>-0.14729999999999777</v>
      </c>
      <c r="D1338" s="2">
        <f t="shared" si="158"/>
        <v>30.36468</v>
      </c>
      <c r="E1338" s="2">
        <f t="shared" si="160"/>
        <v>30.21529</v>
      </c>
      <c r="F1338" s="2">
        <f t="shared" si="161"/>
        <v>30.164774999999992</v>
      </c>
      <c r="G1338" s="2">
        <f t="shared" si="163"/>
        <v>31.61609</v>
      </c>
      <c r="H1338" s="2">
        <f t="shared" si="159"/>
        <v>32.93954699999999</v>
      </c>
      <c r="I1338" s="2">
        <f t="array" ref="I1338">SUMPRODUCT(B1322:B1341, (ROW(B1322:B1341)-ROW(B1322)+1)) / (20*21/2)</f>
        <v>30.459343809523812</v>
      </c>
      <c r="J1338" s="2">
        <f t="shared" si="162"/>
        <v>30.408842098228199</v>
      </c>
      <c r="K1338" s="2">
        <f t="shared" si="164"/>
        <v>31.253555449514103</v>
      </c>
    </row>
    <row r="1339" spans="1:11" ht="13.5" x14ac:dyDescent="0.25">
      <c r="A1339" s="3">
        <v>43962</v>
      </c>
      <c r="B1339" s="2">
        <v>30.4177</v>
      </c>
      <c r="C1339" s="2">
        <f t="shared" si="157"/>
        <v>7.0699999999998653E-2</v>
      </c>
      <c r="D1339" s="2">
        <f t="shared" si="158"/>
        <v>30.437739999999998</v>
      </c>
      <c r="E1339" s="2">
        <f t="shared" si="160"/>
        <v>30.251530000000002</v>
      </c>
      <c r="F1339" s="2">
        <f t="shared" si="161"/>
        <v>30.183039999999995</v>
      </c>
      <c r="G1339" s="2">
        <f t="shared" si="163"/>
        <v>31.511437999999998</v>
      </c>
      <c r="H1339" s="2">
        <f t="shared" si="159"/>
        <v>32.920749499999992</v>
      </c>
      <c r="I1339" s="2">
        <f t="array" ref="I1339">SUMPRODUCT(B1323:B1342, (ROW(B1323:B1342)-ROW(B1323)+1)) / (20*21/2)</f>
        <v>30.602206666666671</v>
      </c>
      <c r="J1339" s="2">
        <f t="shared" si="162"/>
        <v>30.409685707920751</v>
      </c>
      <c r="K1339" s="2">
        <f t="shared" si="164"/>
        <v>31.220776804435118</v>
      </c>
    </row>
    <row r="1340" spans="1:11" ht="13.5" x14ac:dyDescent="0.25">
      <c r="A1340" s="3">
        <v>43963</v>
      </c>
      <c r="B1340" s="2">
        <v>30.936199999999999</v>
      </c>
      <c r="C1340" s="2">
        <f t="shared" si="157"/>
        <v>0.51849999999999952</v>
      </c>
      <c r="D1340" s="2">
        <f t="shared" si="158"/>
        <v>30.508439999999997</v>
      </c>
      <c r="E1340" s="2">
        <f t="shared" si="160"/>
        <v>30.303970000000003</v>
      </c>
      <c r="F1340" s="2">
        <f t="shared" si="161"/>
        <v>30.227229999999992</v>
      </c>
      <c r="G1340" s="2">
        <f t="shared" si="163"/>
        <v>31.420101999999996</v>
      </c>
      <c r="H1340" s="2">
        <f t="shared" si="159"/>
        <v>32.904544499999993</v>
      </c>
      <c r="I1340" s="2">
        <f t="array" ref="I1340">SUMPRODUCT(B1324:B1343, (ROW(B1324:B1343)-ROW(B1324)+1)) / (20*21/2)</f>
        <v>30.736651904761903</v>
      </c>
      <c r="J1340" s="2">
        <f t="shared" si="162"/>
        <v>30.459829926214013</v>
      </c>
      <c r="K1340" s="2">
        <f t="shared" si="164"/>
        <v>31.209616929751391</v>
      </c>
    </row>
    <row r="1341" spans="1:11" ht="13.5" x14ac:dyDescent="0.25">
      <c r="A1341" s="3">
        <v>43964</v>
      </c>
      <c r="B1341" s="2">
        <v>31.790700000000001</v>
      </c>
      <c r="C1341" s="2">
        <f t="shared" si="157"/>
        <v>0.85450000000000159</v>
      </c>
      <c r="D1341" s="2">
        <f t="shared" si="158"/>
        <v>30.797180000000004</v>
      </c>
      <c r="E1341" s="2">
        <f t="shared" si="160"/>
        <v>30.477800000000002</v>
      </c>
      <c r="F1341" s="2">
        <f t="shared" si="161"/>
        <v>30.320039999999995</v>
      </c>
      <c r="G1341" s="2">
        <f t="shared" si="163"/>
        <v>31.346444000000002</v>
      </c>
      <c r="H1341" s="2">
        <f t="shared" si="159"/>
        <v>32.894084999999997</v>
      </c>
      <c r="I1341" s="2">
        <f t="array" ref="I1341">SUMPRODUCT(B1325:B1344, (ROW(B1325:B1344)-ROW(B1325)+1)) / (20*21/2)</f>
        <v>30.918803333333337</v>
      </c>
      <c r="J1341" s="2">
        <f t="shared" si="162"/>
        <v>30.586579457050775</v>
      </c>
      <c r="K1341" s="2">
        <f t="shared" si="164"/>
        <v>31.23240450113369</v>
      </c>
    </row>
    <row r="1342" spans="1:11" ht="13.5" x14ac:dyDescent="0.25">
      <c r="A1342" s="3">
        <v>43965</v>
      </c>
      <c r="B1342" s="2">
        <v>31.8201</v>
      </c>
      <c r="C1342" s="2">
        <f t="shared" si="157"/>
        <v>2.9399999999998983E-2</v>
      </c>
      <c r="D1342" s="2">
        <f t="shared" si="158"/>
        <v>31.062339999999999</v>
      </c>
      <c r="E1342" s="2">
        <f t="shared" si="160"/>
        <v>30.669310000000007</v>
      </c>
      <c r="F1342" s="2">
        <f t="shared" si="161"/>
        <v>30.408425000000001</v>
      </c>
      <c r="G1342" s="2">
        <f t="shared" si="163"/>
        <v>31.276909999999997</v>
      </c>
      <c r="H1342" s="2">
        <f t="shared" si="159"/>
        <v>32.883772499999992</v>
      </c>
      <c r="I1342" s="2">
        <f t="array" ref="I1342">SUMPRODUCT(B1326:B1345, (ROW(B1326:B1345)-ROW(B1326)+1)) / (20*21/2)</f>
        <v>31.089454761904765</v>
      </c>
      <c r="J1342" s="2">
        <f t="shared" si="162"/>
        <v>30.704057603998319</v>
      </c>
      <c r="K1342" s="2">
        <f t="shared" si="164"/>
        <v>31.255451383442171</v>
      </c>
    </row>
    <row r="1343" spans="1:11" ht="13.5" x14ac:dyDescent="0.25">
      <c r="A1343" s="3">
        <v>43966</v>
      </c>
      <c r="B1343" s="2">
        <v>31.8201</v>
      </c>
      <c r="C1343" s="2">
        <f t="shared" si="157"/>
        <v>0</v>
      </c>
      <c r="D1343" s="2">
        <f t="shared" si="158"/>
        <v>31.356959999999997</v>
      </c>
      <c r="E1343" s="2">
        <f t="shared" si="160"/>
        <v>30.860820000000007</v>
      </c>
      <c r="F1343" s="2">
        <f t="shared" si="161"/>
        <v>30.49681</v>
      </c>
      <c r="G1343" s="2">
        <f t="shared" si="163"/>
        <v>31.208553999999999</v>
      </c>
      <c r="H1343" s="2">
        <f t="shared" si="159"/>
        <v>32.874476499999993</v>
      </c>
      <c r="I1343" s="2">
        <f t="array" ref="I1343">SUMPRODUCT(B1327:B1346, (ROW(B1327:B1346)-ROW(B1327)+1)) / (20*21/2)</f>
        <v>31.251276666666673</v>
      </c>
      <c r="J1343" s="2">
        <f t="shared" si="162"/>
        <v>30.810347355998477</v>
      </c>
      <c r="K1343" s="2">
        <f t="shared" si="164"/>
        <v>31.277594466444441</v>
      </c>
    </row>
    <row r="1344" spans="1:11" ht="13.5" x14ac:dyDescent="0.25">
      <c r="A1344" s="3">
        <v>43969</v>
      </c>
      <c r="B1344" s="2">
        <v>32.409399999999998</v>
      </c>
      <c r="C1344" s="2">
        <f t="shared" si="157"/>
        <v>0.58929999999999794</v>
      </c>
      <c r="D1344" s="2">
        <f t="shared" si="158"/>
        <v>31.755299999999998</v>
      </c>
      <c r="E1344" s="2">
        <f t="shared" si="160"/>
        <v>31.096519999999998</v>
      </c>
      <c r="F1344" s="2">
        <f t="shared" si="161"/>
        <v>30.614659999999997</v>
      </c>
      <c r="G1344" s="2">
        <f t="shared" si="163"/>
        <v>31.152574000000001</v>
      </c>
      <c r="H1344" s="2">
        <f t="shared" si="159"/>
        <v>32.87136799999999</v>
      </c>
      <c r="I1344" s="2">
        <f t="array" ref="I1344">SUMPRODUCT(B1328:B1347, (ROW(B1328:B1347)-ROW(B1328)+1)) / (20*21/2)</f>
        <v>31.349261904761903</v>
      </c>
      <c r="J1344" s="2">
        <f t="shared" si="162"/>
        <v>30.962638083998623</v>
      </c>
      <c r="K1344" s="2">
        <f t="shared" si="164"/>
        <v>31.32197899717211</v>
      </c>
    </row>
    <row r="1345" spans="1:11" ht="13.5" x14ac:dyDescent="0.25">
      <c r="A1345" s="3">
        <v>43970</v>
      </c>
      <c r="B1345" s="2">
        <v>32.406500000000001</v>
      </c>
      <c r="C1345" s="2">
        <f t="shared" si="157"/>
        <v>-2.899999999996794E-3</v>
      </c>
      <c r="D1345" s="2">
        <f t="shared" si="158"/>
        <v>32.049359999999993</v>
      </c>
      <c r="E1345" s="2">
        <f t="shared" si="160"/>
        <v>31.2789</v>
      </c>
      <c r="F1345" s="2">
        <f t="shared" si="161"/>
        <v>30.710270000000001</v>
      </c>
      <c r="G1345" s="2">
        <f t="shared" si="163"/>
        <v>31.098304000000002</v>
      </c>
      <c r="H1345" s="2">
        <f t="shared" si="159"/>
        <v>32.865460999999996</v>
      </c>
      <c r="I1345" s="2">
        <f t="array" ref="I1345">SUMPRODUCT(B1329:B1348, (ROW(B1329:B1348)-ROW(B1329)+1)) / (20*21/2)</f>
        <v>31.407822380952382</v>
      </c>
      <c r="J1345" s="2">
        <f t="shared" si="162"/>
        <v>31.100148742665422</v>
      </c>
      <c r="K1345" s="2">
        <f t="shared" si="164"/>
        <v>31.364509232577127</v>
      </c>
    </row>
    <row r="1346" spans="1:11" ht="13.5" x14ac:dyDescent="0.25">
      <c r="A1346" s="3">
        <v>43971</v>
      </c>
      <c r="B1346" s="2">
        <v>32.409399999999998</v>
      </c>
      <c r="C1346" s="2">
        <f t="shared" si="157"/>
        <v>2.899999999996794E-3</v>
      </c>
      <c r="D1346" s="2">
        <f t="shared" si="158"/>
        <v>32.173099999999998</v>
      </c>
      <c r="E1346" s="2">
        <f t="shared" si="160"/>
        <v>31.485140000000001</v>
      </c>
      <c r="F1346" s="2">
        <f t="shared" si="161"/>
        <v>30.820755000000002</v>
      </c>
      <c r="G1346" s="2">
        <f t="shared" si="163"/>
        <v>31.051164000000004</v>
      </c>
      <c r="H1346" s="2">
        <f t="shared" si="159"/>
        <v>32.858094999999992</v>
      </c>
      <c r="I1346" s="2">
        <f t="array" ref="I1346">SUMPRODUCT(B1330:B1349, (ROW(B1330:B1349)-ROW(B1330)+1)) / (20*21/2)</f>
        <v>31.460069523809526</v>
      </c>
      <c r="J1346" s="2">
        <f t="shared" si="162"/>
        <v>31.224839338602049</v>
      </c>
      <c r="K1346" s="2">
        <f t="shared" si="164"/>
        <v>31.405485341103518</v>
      </c>
    </row>
    <row r="1347" spans="1:11" ht="13.5" x14ac:dyDescent="0.25">
      <c r="A1347" s="3">
        <v>43972</v>
      </c>
      <c r="B1347" s="2">
        <v>31.849599999999999</v>
      </c>
      <c r="C1347" s="2">
        <f t="shared" si="157"/>
        <v>-0.55979999999999919</v>
      </c>
      <c r="D1347" s="2">
        <f t="shared" si="158"/>
        <v>32.179000000000002</v>
      </c>
      <c r="E1347" s="2">
        <f t="shared" si="160"/>
        <v>31.62067</v>
      </c>
      <c r="F1347" s="2">
        <f t="shared" si="161"/>
        <v>30.910615000000007</v>
      </c>
      <c r="G1347" s="2">
        <f t="shared" si="163"/>
        <v>31.010504000000001</v>
      </c>
      <c r="H1347" s="2">
        <f t="shared" si="159"/>
        <v>32.846530499999986</v>
      </c>
      <c r="I1347" s="2">
        <f t="array" ref="I1347">SUMPRODUCT(B1331:B1350, (ROW(B1331:B1350)-ROW(B1331)+1)) / (20*21/2)</f>
        <v>31.505315714285715</v>
      </c>
      <c r="J1347" s="2">
        <f t="shared" si="162"/>
        <v>31.284340353973281</v>
      </c>
      <c r="K1347" s="2">
        <f t="shared" si="164"/>
        <v>31.422901602236713</v>
      </c>
    </row>
    <row r="1348" spans="1:11" ht="13.5" x14ac:dyDescent="0.25">
      <c r="A1348" s="3">
        <v>43973</v>
      </c>
      <c r="B1348" s="2">
        <v>31.525500000000001</v>
      </c>
      <c r="C1348" s="2">
        <f t="shared" ref="C1348:C1411" si="165">B1348-B1347</f>
        <v>-0.32409999999999783</v>
      </c>
      <c r="D1348" s="2">
        <f t="shared" si="158"/>
        <v>32.120080000000002</v>
      </c>
      <c r="E1348" s="2">
        <f t="shared" si="160"/>
        <v>31.738520000000001</v>
      </c>
      <c r="F1348" s="2">
        <f t="shared" si="161"/>
        <v>30.976905000000006</v>
      </c>
      <c r="G1348" s="2">
        <f t="shared" si="163"/>
        <v>30.969196</v>
      </c>
      <c r="H1348" s="2">
        <f t="shared" si="159"/>
        <v>32.833301499999983</v>
      </c>
      <c r="I1348" s="2">
        <f t="array" ref="I1348">SUMPRODUCT(B1332:B1351, (ROW(B1332:B1351)-ROW(B1332)+1)) / (20*21/2)</f>
        <v>31.534039523809529</v>
      </c>
      <c r="J1348" s="2">
        <f t="shared" si="162"/>
        <v>31.307307939309158</v>
      </c>
      <c r="K1348" s="2">
        <f t="shared" si="164"/>
        <v>31.426925068815667</v>
      </c>
    </row>
    <row r="1349" spans="1:11" ht="13.5" x14ac:dyDescent="0.25">
      <c r="A1349" s="3">
        <v>43977</v>
      </c>
      <c r="B1349" s="2">
        <v>31.525500000000001</v>
      </c>
      <c r="C1349" s="2">
        <f t="shared" si="165"/>
        <v>0</v>
      </c>
      <c r="D1349" s="2">
        <f t="shared" si="158"/>
        <v>31.943300000000001</v>
      </c>
      <c r="E1349" s="2">
        <f t="shared" si="160"/>
        <v>31.849300000000007</v>
      </c>
      <c r="F1349" s="2">
        <f t="shared" si="161"/>
        <v>31.050414999999997</v>
      </c>
      <c r="G1349" s="2">
        <f t="shared" si="163"/>
        <v>30.930952000000001</v>
      </c>
      <c r="H1349" s="2">
        <f t="shared" si="159"/>
        <v>32.820072499999988</v>
      </c>
      <c r="I1349" s="2">
        <f t="array" ref="I1349">SUMPRODUCT(B1333:B1352, (ROW(B1333:B1352)-ROW(B1333)+1)) / (20*21/2)</f>
        <v>31.531052380952385</v>
      </c>
      <c r="J1349" s="2">
        <f t="shared" si="162"/>
        <v>31.328088135565427</v>
      </c>
      <c r="K1349" s="2">
        <f t="shared" si="164"/>
        <v>31.430790752391523</v>
      </c>
    </row>
    <row r="1350" spans="1:11" ht="13.5" x14ac:dyDescent="0.25">
      <c r="A1350" s="3">
        <v>43978</v>
      </c>
      <c r="B1350" s="2">
        <v>31.525500000000001</v>
      </c>
      <c r="C1350" s="2">
        <f t="shared" si="165"/>
        <v>0</v>
      </c>
      <c r="D1350" s="2">
        <f t="shared" ref="D1350:D1413" si="166">AVERAGE(B1346:B1350)</f>
        <v>31.767099999999999</v>
      </c>
      <c r="E1350" s="2">
        <f t="shared" si="160"/>
        <v>31.908230000000003</v>
      </c>
      <c r="F1350" s="2">
        <f t="shared" si="161"/>
        <v>31.106099999999998</v>
      </c>
      <c r="G1350" s="2">
        <f t="shared" si="163"/>
        <v>30.895005999999999</v>
      </c>
      <c r="H1350" s="2">
        <f t="shared" si="159"/>
        <v>32.805370499999988</v>
      </c>
      <c r="I1350" s="2">
        <f t="array" ref="I1350">SUMPRODUCT(B1334:B1353, (ROW(B1334:B1353)-ROW(B1334)+1)) / (20*21/2)</f>
        <v>31.502524761904766</v>
      </c>
      <c r="J1350" s="2">
        <f t="shared" si="162"/>
        <v>31.346889265511575</v>
      </c>
      <c r="K1350" s="2">
        <f t="shared" si="164"/>
        <v>31.434504840533034</v>
      </c>
    </row>
    <row r="1351" spans="1:11" ht="13.5" x14ac:dyDescent="0.25">
      <c r="A1351" s="3">
        <v>43979</v>
      </c>
      <c r="B1351" s="2">
        <v>31.407699999999998</v>
      </c>
      <c r="C1351" s="2">
        <f t="shared" si="165"/>
        <v>-0.11780000000000257</v>
      </c>
      <c r="D1351" s="2">
        <f t="shared" si="166"/>
        <v>31.566759999999999</v>
      </c>
      <c r="E1351" s="2">
        <f t="shared" si="160"/>
        <v>31.86993</v>
      </c>
      <c r="F1351" s="2">
        <f t="shared" si="161"/>
        <v>31.173864999999999</v>
      </c>
      <c r="G1351" s="2">
        <f t="shared" si="163"/>
        <v>30.862892000000002</v>
      </c>
      <c r="H1351" s="2">
        <f t="shared" si="159"/>
        <v>32.790079499999983</v>
      </c>
      <c r="I1351" s="2">
        <f t="array" ref="I1351">SUMPRODUCT(B1335:B1354, (ROW(B1335:B1354)-ROW(B1335)+1)) / (20*21/2)</f>
        <v>31.52521047619048</v>
      </c>
      <c r="J1351" s="2">
        <f t="shared" si="162"/>
        <v>31.352680764034282</v>
      </c>
      <c r="K1351" s="2">
        <f t="shared" si="164"/>
        <v>31.433453670316052</v>
      </c>
    </row>
    <row r="1352" spans="1:11" ht="13.5" x14ac:dyDescent="0.25">
      <c r="A1352" s="3">
        <v>43980</v>
      </c>
      <c r="B1352" s="2">
        <v>31.142499999999998</v>
      </c>
      <c r="C1352" s="2">
        <f t="shared" si="165"/>
        <v>-0.2652000000000001</v>
      </c>
      <c r="D1352" s="2">
        <f t="shared" si="166"/>
        <v>31.425340000000006</v>
      </c>
      <c r="E1352" s="2">
        <f t="shared" si="160"/>
        <v>31.802169999999997</v>
      </c>
      <c r="F1352" s="2">
        <f t="shared" si="161"/>
        <v>31.235740000000003</v>
      </c>
      <c r="G1352" s="2">
        <f t="shared" si="163"/>
        <v>30.843446</v>
      </c>
      <c r="H1352" s="2">
        <f t="shared" si="159"/>
        <v>32.77490599999998</v>
      </c>
      <c r="I1352" s="2">
        <f t="array" ref="I1352">SUMPRODUCT(B1336:B1355, (ROW(B1336:B1355)-ROW(B1336)+1)) / (20*21/2)</f>
        <v>31.473538571428573</v>
      </c>
      <c r="J1352" s="2">
        <f t="shared" si="162"/>
        <v>31.332663548411968</v>
      </c>
      <c r="K1352" s="2">
        <f t="shared" si="164"/>
        <v>31.422043722460522</v>
      </c>
    </row>
    <row r="1353" spans="1:11" ht="13.5" x14ac:dyDescent="0.25">
      <c r="A1353" s="3">
        <v>43983</v>
      </c>
      <c r="B1353" s="2">
        <v>30.936199999999999</v>
      </c>
      <c r="C1353" s="2">
        <f t="shared" si="165"/>
        <v>-0.20629999999999882</v>
      </c>
      <c r="D1353" s="2">
        <f t="shared" si="166"/>
        <v>31.307479999999998</v>
      </c>
      <c r="E1353" s="2">
        <f t="shared" si="160"/>
        <v>31.713779999999996</v>
      </c>
      <c r="F1353" s="2">
        <f t="shared" si="161"/>
        <v>31.287300000000005</v>
      </c>
      <c r="G1353" s="2">
        <f t="shared" si="163"/>
        <v>30.855229999999995</v>
      </c>
      <c r="H1353" s="2">
        <f t="shared" si="159"/>
        <v>32.758862999999984</v>
      </c>
      <c r="I1353" s="2">
        <f t="array" ref="I1353">SUMPRODUCT(B1337:B1356, (ROW(B1337:B1356)-ROW(B1337)+1)) / (20*21/2)</f>
        <v>31.460029999999996</v>
      </c>
      <c r="J1353" s="2">
        <f t="shared" si="162"/>
        <v>31.294905115229877</v>
      </c>
      <c r="K1353" s="2">
        <f t="shared" si="164"/>
        <v>31.402991027462072</v>
      </c>
    </row>
    <row r="1354" spans="1:11" ht="13.5" x14ac:dyDescent="0.25">
      <c r="A1354" s="3">
        <v>43984</v>
      </c>
      <c r="B1354" s="2">
        <v>31.525500000000001</v>
      </c>
      <c r="C1354" s="2">
        <f t="shared" si="165"/>
        <v>0.58930000000000149</v>
      </c>
      <c r="D1354" s="2">
        <f t="shared" si="166"/>
        <v>31.307479999999998</v>
      </c>
      <c r="E1354" s="2">
        <f t="shared" si="160"/>
        <v>31.625389999999999</v>
      </c>
      <c r="F1354" s="2">
        <f t="shared" si="161"/>
        <v>31.360955000000001</v>
      </c>
      <c r="G1354" s="2">
        <f t="shared" si="163"/>
        <v>30.914627999999997</v>
      </c>
      <c r="H1354" s="2">
        <f t="shared" ref="H1354:H1417" si="167">AVERAGE(B1155:B1354)</f>
        <v>32.747077499999975</v>
      </c>
      <c r="I1354" s="2">
        <f t="array" ref="I1354">SUMPRODUCT(B1338:B1357, (ROW(B1338:B1357)-ROW(B1338)+1)) / (20*21/2)</f>
        <v>31.431083809523813</v>
      </c>
      <c r="J1354" s="2">
        <f t="shared" si="162"/>
        <v>31.316866532827031</v>
      </c>
      <c r="K1354" s="2">
        <f t="shared" si="164"/>
        <v>31.407795300894932</v>
      </c>
    </row>
    <row r="1355" spans="1:11" ht="13.5" x14ac:dyDescent="0.25">
      <c r="A1355" s="3">
        <v>43985</v>
      </c>
      <c r="B1355" s="2">
        <v>30.8184</v>
      </c>
      <c r="C1355" s="2">
        <f t="shared" si="165"/>
        <v>-0.70710000000000051</v>
      </c>
      <c r="D1355" s="2">
        <f t="shared" si="166"/>
        <v>31.166059999999998</v>
      </c>
      <c r="E1355" s="2">
        <f t="shared" si="160"/>
        <v>31.46658</v>
      </c>
      <c r="F1355" s="2">
        <f t="shared" si="161"/>
        <v>31.37274</v>
      </c>
      <c r="G1355" s="2">
        <f t="shared" si="163"/>
        <v>30.942912</v>
      </c>
      <c r="H1355" s="2">
        <f t="shared" si="167"/>
        <v>32.731019999999972</v>
      </c>
      <c r="I1355" s="2">
        <f t="array" ref="I1355">SUMPRODUCT(B1339:B1358, (ROW(B1339:B1358)-ROW(B1339)+1)) / (20*21/2)</f>
        <v>31.382353333333334</v>
      </c>
      <c r="J1355" s="2">
        <f t="shared" si="162"/>
        <v>31.26939352970065</v>
      </c>
      <c r="K1355" s="2">
        <f t="shared" si="164"/>
        <v>31.384681759683367</v>
      </c>
    </row>
    <row r="1356" spans="1:11" ht="13.5" x14ac:dyDescent="0.25">
      <c r="A1356" s="3">
        <v>43986</v>
      </c>
      <c r="B1356" s="2">
        <v>31.230899999999998</v>
      </c>
      <c r="C1356" s="2">
        <f t="shared" si="165"/>
        <v>0.41249999999999787</v>
      </c>
      <c r="D1356" s="2">
        <f t="shared" si="166"/>
        <v>31.130699999999997</v>
      </c>
      <c r="E1356" s="2">
        <f t="shared" ref="E1356:E1419" si="168">AVERAGE(B1347:B1356)</f>
        <v>31.34873</v>
      </c>
      <c r="F1356" s="2">
        <f t="shared" si="161"/>
        <v>31.416935000000002</v>
      </c>
      <c r="G1356" s="2">
        <f t="shared" si="163"/>
        <v>30.966481999999996</v>
      </c>
      <c r="H1356" s="2">
        <f t="shared" si="167"/>
        <v>32.715566499999966</v>
      </c>
      <c r="I1356" s="2">
        <f t="array" ref="I1356">SUMPRODUCT(B1340:B1359, (ROW(B1340:B1359)-ROW(B1340)+1)) / (20*21/2)</f>
        <v>31.333626666666667</v>
      </c>
      <c r="J1356" s="2">
        <f t="shared" si="162"/>
        <v>31.265727479252966</v>
      </c>
      <c r="K1356" s="2">
        <f t="shared" si="164"/>
        <v>31.378651102440884</v>
      </c>
    </row>
    <row r="1357" spans="1:11" ht="13.5" x14ac:dyDescent="0.25">
      <c r="A1357" s="3">
        <v>43987</v>
      </c>
      <c r="B1357" s="2">
        <v>31.113</v>
      </c>
      <c r="C1357" s="2">
        <f t="shared" si="165"/>
        <v>-0.11789999999999878</v>
      </c>
      <c r="D1357" s="2">
        <f t="shared" si="166"/>
        <v>31.1248</v>
      </c>
      <c r="E1357" s="2">
        <f t="shared" si="168"/>
        <v>31.275069999999999</v>
      </c>
      <c r="F1357" s="2">
        <f t="shared" si="161"/>
        <v>31.447870000000002</v>
      </c>
      <c r="G1357" s="2">
        <f t="shared" si="163"/>
        <v>30.969663999999995</v>
      </c>
      <c r="H1357" s="2">
        <f t="shared" si="167"/>
        <v>32.699538499999967</v>
      </c>
      <c r="I1357" s="2">
        <f t="array" ref="I1357">SUMPRODUCT(B1341:B1360, (ROW(B1341:B1360)-ROW(B1341)+1)) / (20*21/2)</f>
        <v>31.294080952380952</v>
      </c>
      <c r="J1357" s="2">
        <f t="shared" si="162"/>
        <v>31.251182005038398</v>
      </c>
      <c r="K1357" s="2">
        <f t="shared" si="164"/>
        <v>31.368233412149085</v>
      </c>
    </row>
    <row r="1358" spans="1:11" ht="13.5" x14ac:dyDescent="0.25">
      <c r="A1358" s="3">
        <v>43990</v>
      </c>
      <c r="B1358" s="2">
        <v>30.936199999999999</v>
      </c>
      <c r="C1358" s="2">
        <f t="shared" si="165"/>
        <v>-0.17680000000000007</v>
      </c>
      <c r="D1358" s="2">
        <f t="shared" si="166"/>
        <v>31.124800000000004</v>
      </c>
      <c r="E1358" s="2">
        <f t="shared" si="168"/>
        <v>31.216139999999996</v>
      </c>
      <c r="F1358" s="2">
        <f t="shared" si="161"/>
        <v>31.477330000000002</v>
      </c>
      <c r="G1358" s="2">
        <f t="shared" si="163"/>
        <v>30.950747999999997</v>
      </c>
      <c r="H1358" s="2">
        <f t="shared" si="167"/>
        <v>32.682213999999966</v>
      </c>
      <c r="I1358" s="2">
        <f t="array" ref="I1358">SUMPRODUCT(B1342:B1361, (ROW(B1342:B1361)-ROW(B1342)+1)) / (20*21/2)</f>
        <v>31.323386190476189</v>
      </c>
      <c r="J1358" s="2">
        <f t="shared" si="162"/>
        <v>31.221183718844266</v>
      </c>
      <c r="K1358" s="2">
        <f t="shared" si="164"/>
        <v>31.351290925398139</v>
      </c>
    </row>
    <row r="1359" spans="1:11" ht="13.5" x14ac:dyDescent="0.25">
      <c r="A1359" s="3">
        <v>43991</v>
      </c>
      <c r="B1359" s="2">
        <v>30.965699999999998</v>
      </c>
      <c r="C1359" s="2">
        <f t="shared" si="165"/>
        <v>2.9499999999998749E-2</v>
      </c>
      <c r="D1359" s="2">
        <f t="shared" si="166"/>
        <v>31.012840000000001</v>
      </c>
      <c r="E1359" s="2">
        <f t="shared" si="168"/>
        <v>31.160159999999998</v>
      </c>
      <c r="F1359" s="2">
        <f t="shared" si="161"/>
        <v>31.504730000000002</v>
      </c>
      <c r="G1359" s="2">
        <f t="shared" si="163"/>
        <v>30.930712</v>
      </c>
      <c r="H1359" s="2">
        <f t="shared" si="167"/>
        <v>32.665051499999969</v>
      </c>
      <c r="I1359" s="2">
        <f t="array" ref="I1359">SUMPRODUCT(B1343:B1362, (ROW(B1343:B1362)-ROW(B1343)+1)) / (20*21/2)</f>
        <v>31.408675238095242</v>
      </c>
      <c r="J1359" s="2">
        <f t="shared" si="162"/>
        <v>31.19685193609719</v>
      </c>
      <c r="K1359" s="2">
        <f t="shared" si="164"/>
        <v>31.336169712637428</v>
      </c>
    </row>
    <row r="1360" spans="1:11" ht="13.5" x14ac:dyDescent="0.25">
      <c r="A1360" s="3">
        <v>43992</v>
      </c>
      <c r="B1360" s="2">
        <v>31.089500000000001</v>
      </c>
      <c r="C1360" s="2">
        <f t="shared" si="165"/>
        <v>0.1238000000000028</v>
      </c>
      <c r="D1360" s="2">
        <f t="shared" si="166"/>
        <v>31.067060000000005</v>
      </c>
      <c r="E1360" s="2">
        <f t="shared" si="168"/>
        <v>31.11656</v>
      </c>
      <c r="F1360" s="2">
        <f t="shared" si="161"/>
        <v>31.512394999999998</v>
      </c>
      <c r="G1360" s="2">
        <f t="shared" si="163"/>
        <v>30.894002</v>
      </c>
      <c r="H1360" s="2">
        <f t="shared" si="167"/>
        <v>32.649760499999971</v>
      </c>
      <c r="I1360" s="2">
        <f t="array" ref="I1360">SUMPRODUCT(B1344:B1363, (ROW(B1344:B1363)-ROW(B1344)+1)) / (20*21/2)</f>
        <v>31.452158095238094</v>
      </c>
      <c r="J1360" s="2">
        <f t="shared" si="162"/>
        <v>31.186627942183172</v>
      </c>
      <c r="K1360" s="2">
        <f t="shared" si="164"/>
        <v>31.326496390573219</v>
      </c>
    </row>
    <row r="1361" spans="1:11" ht="13.5" x14ac:dyDescent="0.25">
      <c r="A1361" s="3">
        <v>43993</v>
      </c>
      <c r="B1361" s="2">
        <v>31.8201</v>
      </c>
      <c r="C1361" s="2">
        <f t="shared" si="165"/>
        <v>0.73059999999999903</v>
      </c>
      <c r="D1361" s="2">
        <f t="shared" si="166"/>
        <v>31.184899999999999</v>
      </c>
      <c r="E1361" s="2">
        <f t="shared" si="168"/>
        <v>31.157800000000002</v>
      </c>
      <c r="F1361" s="2">
        <f t="shared" si="161"/>
        <v>31.513865000000003</v>
      </c>
      <c r="G1361" s="2">
        <f t="shared" si="163"/>
        <v>30.882216</v>
      </c>
      <c r="H1361" s="2">
        <f t="shared" si="167"/>
        <v>32.637974999999962</v>
      </c>
      <c r="I1361" s="2">
        <f t="array" ref="I1361">SUMPRODUCT(B1345:B1364, (ROW(B1345:B1364)-ROW(B1345)+1)) / (20*21/2)</f>
        <v>31.424346666666665</v>
      </c>
      <c r="J1361" s="2">
        <f t="shared" si="162"/>
        <v>31.246958614356203</v>
      </c>
      <c r="K1361" s="2">
        <f t="shared" si="164"/>
        <v>31.345853394864463</v>
      </c>
    </row>
    <row r="1362" spans="1:11" ht="13.5" x14ac:dyDescent="0.25">
      <c r="A1362" s="3">
        <v>43994</v>
      </c>
      <c r="B1362" s="2">
        <v>32.409399999999998</v>
      </c>
      <c r="C1362" s="2">
        <f t="shared" si="165"/>
        <v>0.58929999999999794</v>
      </c>
      <c r="D1362" s="2">
        <f t="shared" si="166"/>
        <v>31.444179999999999</v>
      </c>
      <c r="E1362" s="2">
        <f t="shared" si="168"/>
        <v>31.284490000000005</v>
      </c>
      <c r="F1362" s="2">
        <f t="shared" si="161"/>
        <v>31.543330000000005</v>
      </c>
      <c r="G1362" s="2">
        <f t="shared" si="163"/>
        <v>30.882216</v>
      </c>
      <c r="H1362" s="2">
        <f t="shared" si="167"/>
        <v>32.628016499999958</v>
      </c>
      <c r="I1362" s="2">
        <f t="array" ref="I1362">SUMPRODUCT(B1346:B1365, (ROW(B1346:B1365)-ROW(B1346)+1)) / (20*21/2)</f>
        <v>31.427264285714287</v>
      </c>
      <c r="J1362" s="2">
        <f t="shared" si="162"/>
        <v>31.357667317750852</v>
      </c>
      <c r="K1362" s="2">
        <f t="shared" si="164"/>
        <v>31.387561104869778</v>
      </c>
    </row>
    <row r="1363" spans="1:11" ht="13.5" x14ac:dyDescent="0.25">
      <c r="A1363" s="3">
        <v>43997</v>
      </c>
      <c r="B1363" s="2">
        <v>31.9999</v>
      </c>
      <c r="C1363" s="2">
        <f t="shared" si="165"/>
        <v>-0.40949999999999775</v>
      </c>
      <c r="D1363" s="2">
        <f t="shared" si="166"/>
        <v>31.656919999999996</v>
      </c>
      <c r="E1363" s="2">
        <f t="shared" si="168"/>
        <v>31.390860000000004</v>
      </c>
      <c r="F1363" s="2">
        <f t="shared" si="161"/>
        <v>31.552320000000002</v>
      </c>
      <c r="G1363" s="2">
        <f t="shared" si="163"/>
        <v>30.875793999999999</v>
      </c>
      <c r="H1363" s="2">
        <f t="shared" si="167"/>
        <v>32.616098999999963</v>
      </c>
      <c r="I1363" s="2">
        <f t="array" ref="I1363">SUMPRODUCT(B1347:B1366, (ROW(B1347:B1366)-ROW(B1347)+1)) / (20*21/2)</f>
        <v>31.40688190476191</v>
      </c>
      <c r="J1363" s="2">
        <f t="shared" si="162"/>
        <v>31.418832335107915</v>
      </c>
      <c r="K1363" s="2">
        <f t="shared" si="164"/>
        <v>31.411574394874886</v>
      </c>
    </row>
    <row r="1364" spans="1:11" ht="13.5" x14ac:dyDescent="0.25">
      <c r="A1364" s="3">
        <v>43998</v>
      </c>
      <c r="B1364" s="2">
        <v>31.260300000000001</v>
      </c>
      <c r="C1364" s="2">
        <f t="shared" si="165"/>
        <v>-0.73959999999999937</v>
      </c>
      <c r="D1364" s="2">
        <f t="shared" si="166"/>
        <v>31.715839999999996</v>
      </c>
      <c r="E1364" s="2">
        <f t="shared" si="168"/>
        <v>31.364340000000006</v>
      </c>
      <c r="F1364" s="2">
        <f t="shared" ref="F1364:F1427" si="169">AVERAGE(B1345:B1364)</f>
        <v>31.494864999999997</v>
      </c>
      <c r="G1364" s="2">
        <f t="shared" si="163"/>
        <v>30.861062</v>
      </c>
      <c r="H1364" s="2">
        <f t="shared" si="167"/>
        <v>32.598568499999963</v>
      </c>
      <c r="I1364" s="2">
        <f t="array" ref="I1364">SUMPRODUCT(B1348:B1367, (ROW(B1348:B1367)-ROW(B1348)+1)) / (20*21/2)</f>
        <v>31.44763571428572</v>
      </c>
      <c r="J1364" s="2">
        <f t="shared" si="162"/>
        <v>31.403734017478588</v>
      </c>
      <c r="K1364" s="2">
        <f t="shared" si="164"/>
        <v>31.405642065664107</v>
      </c>
    </row>
    <row r="1365" spans="1:11" ht="13.5" x14ac:dyDescent="0.25">
      <c r="A1365" s="3">
        <v>43999</v>
      </c>
      <c r="B1365" s="2">
        <v>31.525500000000001</v>
      </c>
      <c r="C1365" s="2">
        <f t="shared" si="165"/>
        <v>0.2652000000000001</v>
      </c>
      <c r="D1365" s="2">
        <f t="shared" si="166"/>
        <v>31.803039999999999</v>
      </c>
      <c r="E1365" s="2">
        <f t="shared" si="168"/>
        <v>31.435050000000007</v>
      </c>
      <c r="F1365" s="2">
        <f t="shared" si="169"/>
        <v>31.450814999999999</v>
      </c>
      <c r="G1365" s="2">
        <f t="shared" si="163"/>
        <v>30.870784000000004</v>
      </c>
      <c r="H1365" s="2">
        <f t="shared" si="167"/>
        <v>32.582363999999956</v>
      </c>
      <c r="I1365" s="2">
        <f t="array" ref="I1365">SUMPRODUCT(B1349:B1368, (ROW(B1349:B1368)-ROW(B1349)+1)) / (20*21/2)</f>
        <v>31.474501428571429</v>
      </c>
      <c r="J1365" s="2">
        <f t="shared" ref="J1365:J1428" si="170">$J$4*B1365+J1364*(1-$J$4)</f>
        <v>31.415330777718722</v>
      </c>
      <c r="K1365" s="2">
        <f t="shared" si="164"/>
        <v>31.410342376814537</v>
      </c>
    </row>
    <row r="1366" spans="1:11" ht="13.5" x14ac:dyDescent="0.25">
      <c r="A1366" s="3">
        <v>44000</v>
      </c>
      <c r="B1366" s="2">
        <v>31.236799999999999</v>
      </c>
      <c r="C1366" s="2">
        <f t="shared" si="165"/>
        <v>-0.28870000000000218</v>
      </c>
      <c r="D1366" s="2">
        <f t="shared" si="166"/>
        <v>31.686379999999996</v>
      </c>
      <c r="E1366" s="2">
        <f t="shared" si="168"/>
        <v>31.435639999999999</v>
      </c>
      <c r="F1366" s="2">
        <f t="shared" si="169"/>
        <v>31.392185000000001</v>
      </c>
      <c r="G1366" s="2">
        <f t="shared" si="163"/>
        <v>30.893353999999999</v>
      </c>
      <c r="H1366" s="2">
        <f t="shared" si="167"/>
        <v>32.564715999999947</v>
      </c>
      <c r="I1366" s="2">
        <f t="array" ref="I1366">SUMPRODUCT(B1350:B1369, (ROW(B1350:B1369)-ROW(B1350)+1)) / (20*21/2)</f>
        <v>31.45885619047619</v>
      </c>
      <c r="J1366" s="2">
        <f t="shared" si="170"/>
        <v>31.398327846507414</v>
      </c>
      <c r="K1366" s="2">
        <f t="shared" si="164"/>
        <v>31.403536793410048</v>
      </c>
    </row>
    <row r="1367" spans="1:11" ht="13.5" x14ac:dyDescent="0.25">
      <c r="A1367" s="3">
        <v>44001</v>
      </c>
      <c r="B1367" s="2">
        <v>31.8201</v>
      </c>
      <c r="C1367" s="2">
        <f t="shared" si="165"/>
        <v>0.58330000000000126</v>
      </c>
      <c r="D1367" s="2">
        <f t="shared" si="166"/>
        <v>31.568519999999999</v>
      </c>
      <c r="E1367" s="2">
        <f t="shared" si="168"/>
        <v>31.506350000000005</v>
      </c>
      <c r="F1367" s="2">
        <f t="shared" si="169"/>
        <v>31.390710000000002</v>
      </c>
      <c r="G1367" s="2">
        <f t="shared" si="163"/>
        <v>30.940435999999995</v>
      </c>
      <c r="H1367" s="2">
        <f t="shared" si="167"/>
        <v>32.549984499999944</v>
      </c>
      <c r="I1367" s="2">
        <f t="array" ref="I1367">SUMPRODUCT(B1351:B1370, (ROW(B1351:B1370)-ROW(B1351)+1)) / (20*21/2)</f>
        <v>31.360142857142861</v>
      </c>
      <c r="J1367" s="2">
        <f t="shared" si="170"/>
        <v>31.438496623030517</v>
      </c>
      <c r="K1367" s="2">
        <f t="shared" si="164"/>
        <v>31.419872605433184</v>
      </c>
    </row>
    <row r="1368" spans="1:11" ht="13.5" x14ac:dyDescent="0.25">
      <c r="A1368" s="3">
        <v>44004</v>
      </c>
      <c r="B1368" s="2">
        <v>31.672799999999999</v>
      </c>
      <c r="C1368" s="2">
        <f t="shared" si="165"/>
        <v>-0.14730000000000132</v>
      </c>
      <c r="D1368" s="2">
        <f t="shared" si="166"/>
        <v>31.5031</v>
      </c>
      <c r="E1368" s="2">
        <f t="shared" si="168"/>
        <v>31.580009999999998</v>
      </c>
      <c r="F1368" s="2">
        <f t="shared" si="169"/>
        <v>31.398074999999999</v>
      </c>
      <c r="G1368" s="2">
        <f t="shared" si="163"/>
        <v>30.972843999999995</v>
      </c>
      <c r="H1368" s="2">
        <f t="shared" si="167"/>
        <v>32.534516499999953</v>
      </c>
      <c r="I1368" s="2">
        <f t="array" ref="I1368">SUMPRODUCT(B1352:B1371, (ROW(B1352:B1371)-ROW(B1352)+1)) / (20*21/2)</f>
        <v>31.267041428571428</v>
      </c>
      <c r="J1368" s="2">
        <f t="shared" si="170"/>
        <v>31.460811230360942</v>
      </c>
      <c r="K1368" s="2">
        <f t="shared" si="164"/>
        <v>31.429791326788745</v>
      </c>
    </row>
    <row r="1369" spans="1:11" ht="13.5" x14ac:dyDescent="0.25">
      <c r="A1369" s="3">
        <v>44005</v>
      </c>
      <c r="B1369" s="2">
        <v>31.233799999999999</v>
      </c>
      <c r="C1369" s="2">
        <f t="shared" si="165"/>
        <v>-0.43900000000000006</v>
      </c>
      <c r="D1369" s="2">
        <f t="shared" si="166"/>
        <v>31.497799999999994</v>
      </c>
      <c r="E1369" s="2">
        <f t="shared" si="168"/>
        <v>31.606819999999992</v>
      </c>
      <c r="F1369" s="2">
        <f t="shared" si="169"/>
        <v>31.383490000000002</v>
      </c>
      <c r="G1369" s="2">
        <f t="shared" si="163"/>
        <v>30.996471999999997</v>
      </c>
      <c r="H1369" s="2">
        <f t="shared" si="167"/>
        <v>32.518326499999951</v>
      </c>
      <c r="I1369" s="2">
        <f t="array" ref="I1369">SUMPRODUCT(B1353:B1372, (ROW(B1353:B1372)-ROW(B1353)+1)) / (20*21/2)</f>
        <v>31.178990952380957</v>
      </c>
      <c r="J1369" s="2">
        <f t="shared" si="170"/>
        <v>31.439191113183711</v>
      </c>
      <c r="K1369" s="2">
        <f t="shared" si="164"/>
        <v>31.422105392404877</v>
      </c>
    </row>
    <row r="1370" spans="1:11" ht="13.5" x14ac:dyDescent="0.25">
      <c r="A1370" s="3">
        <v>44006</v>
      </c>
      <c r="B1370" s="2">
        <v>30.347000000000001</v>
      </c>
      <c r="C1370" s="2">
        <f t="shared" si="165"/>
        <v>-0.88679999999999737</v>
      </c>
      <c r="D1370" s="2">
        <f t="shared" si="166"/>
        <v>31.262099999999997</v>
      </c>
      <c r="E1370" s="2">
        <f t="shared" si="168"/>
        <v>31.532569999999993</v>
      </c>
      <c r="F1370" s="2">
        <f t="shared" si="169"/>
        <v>31.324565</v>
      </c>
      <c r="G1370" s="2">
        <f t="shared" si="163"/>
        <v>31.002363999999996</v>
      </c>
      <c r="H1370" s="2">
        <f t="shared" si="167"/>
        <v>32.499131499999947</v>
      </c>
      <c r="I1370" s="2">
        <f t="array" ref="I1370">SUMPRODUCT(B1354:B1373, (ROW(B1354:B1373)-ROW(B1354)+1)) / (20*21/2)</f>
        <v>31.092166666666667</v>
      </c>
      <c r="J1370" s="2">
        <f t="shared" si="170"/>
        <v>31.335172911928119</v>
      </c>
      <c r="K1370" s="2">
        <f t="shared" si="164"/>
        <v>31.379944396624293</v>
      </c>
    </row>
    <row r="1371" spans="1:11" ht="13.5" x14ac:dyDescent="0.25">
      <c r="A1371" s="3">
        <v>44007</v>
      </c>
      <c r="B1371" s="2">
        <v>30.347000000000001</v>
      </c>
      <c r="C1371" s="2">
        <f t="shared" si="165"/>
        <v>0</v>
      </c>
      <c r="D1371" s="2">
        <f t="shared" si="166"/>
        <v>31.084140000000001</v>
      </c>
      <c r="E1371" s="2">
        <f t="shared" si="168"/>
        <v>31.385259999999995</v>
      </c>
      <c r="F1371" s="2">
        <f t="shared" si="169"/>
        <v>31.271530000000002</v>
      </c>
      <c r="G1371" s="2">
        <f t="shared" si="163"/>
        <v>31.010613999999997</v>
      </c>
      <c r="H1371" s="2">
        <f t="shared" si="167"/>
        <v>32.481453499999951</v>
      </c>
      <c r="I1371" s="2">
        <f t="array" ref="I1371">SUMPRODUCT(B1355:B1374, (ROW(B1355:B1374)-ROW(B1355)+1)) / (20*21/2)</f>
        <v>30.99354285714286</v>
      </c>
      <c r="J1371" s="2">
        <f t="shared" si="170"/>
        <v>31.241061206030203</v>
      </c>
      <c r="K1371" s="2">
        <f t="shared" si="164"/>
        <v>31.339436773227263</v>
      </c>
    </row>
    <row r="1372" spans="1:11" ht="13.5" x14ac:dyDescent="0.25">
      <c r="A1372" s="3">
        <v>44008</v>
      </c>
      <c r="B1372" s="2">
        <v>30.347000000000001</v>
      </c>
      <c r="C1372" s="2">
        <f t="shared" si="165"/>
        <v>0</v>
      </c>
      <c r="D1372" s="2">
        <f t="shared" si="166"/>
        <v>30.789520000000003</v>
      </c>
      <c r="E1372" s="2">
        <f t="shared" si="168"/>
        <v>31.179019999999998</v>
      </c>
      <c r="F1372" s="2">
        <f t="shared" si="169"/>
        <v>31.231755000000003</v>
      </c>
      <c r="G1372" s="2">
        <f t="shared" si="163"/>
        <v>31.016505999999996</v>
      </c>
      <c r="H1372" s="2">
        <f t="shared" si="167"/>
        <v>32.465248999999943</v>
      </c>
      <c r="I1372" s="2">
        <f t="array" ref="I1372">SUMPRODUCT(B1356:B1375, (ROW(B1356:B1375)-ROW(B1356)+1)) / (20*21/2)</f>
        <v>30.848357619047622</v>
      </c>
      <c r="J1372" s="2">
        <f t="shared" si="170"/>
        <v>31.155912519741612</v>
      </c>
      <c r="K1372" s="2">
        <f t="shared" si="164"/>
        <v>31.300517684081097</v>
      </c>
    </row>
    <row r="1373" spans="1:11" ht="13.5" x14ac:dyDescent="0.25">
      <c r="A1373" s="3">
        <v>44011</v>
      </c>
      <c r="B1373" s="2">
        <v>30.3201</v>
      </c>
      <c r="C1373" s="2">
        <f t="shared" si="165"/>
        <v>-2.6900000000001256E-2</v>
      </c>
      <c r="D1373" s="2">
        <f t="shared" si="166"/>
        <v>30.518979999999999</v>
      </c>
      <c r="E1373" s="2">
        <f t="shared" si="168"/>
        <v>31.011040000000001</v>
      </c>
      <c r="F1373" s="2">
        <f t="shared" si="169"/>
        <v>31.200949999999999</v>
      </c>
      <c r="G1373" s="2">
        <f t="shared" si="163"/>
        <v>31.021859999999993</v>
      </c>
      <c r="H1373" s="2">
        <f t="shared" si="167"/>
        <v>32.448173499999946</v>
      </c>
      <c r="I1373" s="2">
        <f t="array" ref="I1373">SUMPRODUCT(B1357:B1376, (ROW(B1357:B1376)-ROW(B1357)+1)) / (20*21/2)</f>
        <v>30.703038571428571</v>
      </c>
      <c r="J1373" s="2">
        <f t="shared" si="170"/>
        <v>31.07631132738527</v>
      </c>
      <c r="K1373" s="2">
        <f t="shared" si="164"/>
        <v>31.262069931764191</v>
      </c>
    </row>
    <row r="1374" spans="1:11" ht="13.5" x14ac:dyDescent="0.25">
      <c r="A1374" s="3">
        <v>44012</v>
      </c>
      <c r="B1374" s="2">
        <v>30.165400000000002</v>
      </c>
      <c r="C1374" s="2">
        <f t="shared" si="165"/>
        <v>-0.15469999999999828</v>
      </c>
      <c r="D1374" s="2">
        <f t="shared" si="166"/>
        <v>30.305299999999999</v>
      </c>
      <c r="E1374" s="2">
        <f t="shared" si="168"/>
        <v>30.901549999999997</v>
      </c>
      <c r="F1374" s="2">
        <f t="shared" si="169"/>
        <v>31.132944999999999</v>
      </c>
      <c r="G1374" s="2">
        <f t="shared" si="163"/>
        <v>31.024119999999993</v>
      </c>
      <c r="H1374" s="2">
        <f t="shared" si="167"/>
        <v>32.430913499999939</v>
      </c>
      <c r="I1374" s="2">
        <f t="array" ref="I1374">SUMPRODUCT(B1358:B1377, (ROW(B1358:B1377)-ROW(B1358)+1)) / (20*21/2)</f>
        <v>30.55130190476191</v>
      </c>
      <c r="J1374" s="2">
        <f t="shared" si="170"/>
        <v>30.989557867634293</v>
      </c>
      <c r="K1374" s="2">
        <f t="shared" si="164"/>
        <v>31.219063267773439</v>
      </c>
    </row>
    <row r="1375" spans="1:11" ht="13.5" x14ac:dyDescent="0.25">
      <c r="A1375" s="3">
        <v>44013</v>
      </c>
      <c r="B1375" s="2">
        <v>29.608499999999999</v>
      </c>
      <c r="C1375" s="2">
        <f t="shared" si="165"/>
        <v>-0.55690000000000239</v>
      </c>
      <c r="D1375" s="2">
        <f t="shared" si="166"/>
        <v>30.157600000000002</v>
      </c>
      <c r="E1375" s="2">
        <f t="shared" si="168"/>
        <v>30.709849999999999</v>
      </c>
      <c r="F1375" s="2">
        <f t="shared" si="169"/>
        <v>31.072450000000003</v>
      </c>
      <c r="G1375" s="2">
        <f t="shared" si="163"/>
        <v>31.006403999999993</v>
      </c>
      <c r="H1375" s="2">
        <f t="shared" si="167"/>
        <v>32.410706999999938</v>
      </c>
      <c r="I1375" s="2">
        <f t="array" ref="I1375">SUMPRODUCT(B1359:B1378, (ROW(B1359:B1378)-ROW(B1359)+1)) / (20*21/2)</f>
        <v>30.407450952380952</v>
      </c>
      <c r="J1375" s="2">
        <f t="shared" si="170"/>
        <v>30.858028546907217</v>
      </c>
      <c r="K1375" s="2">
        <f t="shared" si="164"/>
        <v>31.155903923939189</v>
      </c>
    </row>
    <row r="1376" spans="1:11" ht="13.5" x14ac:dyDescent="0.25">
      <c r="A1376" s="3">
        <v>44014</v>
      </c>
      <c r="B1376" s="2">
        <v>29.546600000000002</v>
      </c>
      <c r="C1376" s="2">
        <f t="shared" si="165"/>
        <v>-6.1899999999997846E-2</v>
      </c>
      <c r="D1376" s="2">
        <f t="shared" si="166"/>
        <v>29.997520000000002</v>
      </c>
      <c r="E1376" s="2">
        <f t="shared" si="168"/>
        <v>30.540830000000007</v>
      </c>
      <c r="F1376" s="2">
        <f t="shared" si="169"/>
        <v>30.988234999999996</v>
      </c>
      <c r="G1376" s="2">
        <f t="shared" si="163"/>
        <v>30.993341999999988</v>
      </c>
      <c r="H1376" s="2">
        <f t="shared" si="167"/>
        <v>32.387553999999938</v>
      </c>
      <c r="I1376" s="2">
        <f t="array" ref="I1376">SUMPRODUCT(B1360:B1379, (ROW(B1360:B1379)-ROW(B1360)+1)) / (20*21/2)</f>
        <v>30.230001428571434</v>
      </c>
      <c r="J1376" s="2">
        <f t="shared" si="170"/>
        <v>30.733130590058909</v>
      </c>
      <c r="K1376" s="2">
        <f t="shared" si="164"/>
        <v>31.092793966137652</v>
      </c>
    </row>
    <row r="1377" spans="1:11" ht="13.5" x14ac:dyDescent="0.25">
      <c r="A1377" s="3">
        <v>44015</v>
      </c>
      <c r="B1377" s="2">
        <v>29.395</v>
      </c>
      <c r="C1377" s="2">
        <f t="shared" si="165"/>
        <v>-0.15160000000000196</v>
      </c>
      <c r="D1377" s="2">
        <f t="shared" si="166"/>
        <v>29.807119999999998</v>
      </c>
      <c r="E1377" s="2">
        <f t="shared" si="168"/>
        <v>30.29832</v>
      </c>
      <c r="F1377" s="2">
        <f t="shared" si="169"/>
        <v>30.902335000000001</v>
      </c>
      <c r="G1377" s="2">
        <f t="shared" si="163"/>
        <v>30.980193999999994</v>
      </c>
      <c r="H1377" s="2">
        <f t="shared" si="167"/>
        <v>32.365852999999944</v>
      </c>
      <c r="I1377" s="2">
        <f t="array" ref="I1377">SUMPRODUCT(B1361:B1380, (ROW(B1361:B1380)-ROW(B1361)+1)) / (20*21/2)</f>
        <v>30.062093809523805</v>
      </c>
      <c r="J1377" s="2">
        <f t="shared" si="170"/>
        <v>30.605689581481869</v>
      </c>
      <c r="K1377" s="2">
        <f t="shared" si="164"/>
        <v>31.026213810602844</v>
      </c>
    </row>
    <row r="1378" spans="1:11" ht="13.5" x14ac:dyDescent="0.25">
      <c r="A1378" s="3">
        <v>44018</v>
      </c>
      <c r="B1378" s="2">
        <v>29.3919</v>
      </c>
      <c r="C1378" s="2">
        <f t="shared" si="165"/>
        <v>-3.0999999999998806E-3</v>
      </c>
      <c r="D1378" s="2">
        <f t="shared" si="166"/>
        <v>29.621479999999998</v>
      </c>
      <c r="E1378" s="2">
        <f t="shared" si="168"/>
        <v>30.070230000000002</v>
      </c>
      <c r="F1378" s="2">
        <f t="shared" si="169"/>
        <v>30.825119999999991</v>
      </c>
      <c r="G1378" s="2">
        <f t="shared" si="163"/>
        <v>30.964037999999995</v>
      </c>
      <c r="H1378" s="2">
        <f t="shared" si="167"/>
        <v>32.342368499999935</v>
      </c>
      <c r="I1378" s="2">
        <f t="array" ref="I1378">SUMPRODUCT(B1362:B1381, (ROW(B1362:B1381)-ROW(B1362)+1)) / (20*21/2)</f>
        <v>29.939384285714286</v>
      </c>
      <c r="J1378" s="2">
        <f t="shared" si="170"/>
        <v>30.490090573721691</v>
      </c>
      <c r="K1378" s="2">
        <f t="shared" si="164"/>
        <v>30.962123072932147</v>
      </c>
    </row>
    <row r="1379" spans="1:11" ht="13.5" x14ac:dyDescent="0.25">
      <c r="A1379" s="3">
        <v>44019</v>
      </c>
      <c r="B1379" s="2">
        <v>28.9619</v>
      </c>
      <c r="C1379" s="2">
        <f t="shared" si="165"/>
        <v>-0.42999999999999972</v>
      </c>
      <c r="D1379" s="2">
        <f t="shared" si="166"/>
        <v>29.380780000000005</v>
      </c>
      <c r="E1379" s="2">
        <f t="shared" si="168"/>
        <v>29.843040000000002</v>
      </c>
      <c r="F1379" s="2">
        <f t="shared" si="169"/>
        <v>30.72492999999999</v>
      </c>
      <c r="G1379" s="2">
        <f t="shared" si="163"/>
        <v>30.94216999999999</v>
      </c>
      <c r="H1379" s="2">
        <f t="shared" si="167"/>
        <v>32.320563999999933</v>
      </c>
      <c r="I1379" s="2">
        <f t="array" ref="I1379">SUMPRODUCT(B1363:B1382, (ROW(B1363:B1382)-ROW(B1363)+1)) / (20*21/2)</f>
        <v>29.825579523809527</v>
      </c>
      <c r="J1379" s="2">
        <f t="shared" si="170"/>
        <v>30.344548614319628</v>
      </c>
      <c r="K1379" s="2">
        <f t="shared" si="164"/>
        <v>30.883682952425005</v>
      </c>
    </row>
    <row r="1380" spans="1:11" ht="13.5" x14ac:dyDescent="0.25">
      <c r="A1380" s="3">
        <v>44020</v>
      </c>
      <c r="B1380" s="2">
        <v>28.9619</v>
      </c>
      <c r="C1380" s="2">
        <f t="shared" si="165"/>
        <v>0</v>
      </c>
      <c r="D1380" s="2">
        <f t="shared" si="166"/>
        <v>29.251459999999998</v>
      </c>
      <c r="E1380" s="2">
        <f t="shared" si="168"/>
        <v>29.704530000000005</v>
      </c>
      <c r="F1380" s="2">
        <f t="shared" si="169"/>
        <v>30.618549999999992</v>
      </c>
      <c r="G1380" s="2">
        <f t="shared" si="163"/>
        <v>30.913171999999996</v>
      </c>
      <c r="H1380" s="2">
        <f t="shared" si="167"/>
        <v>32.298906999999943</v>
      </c>
      <c r="I1380" s="2">
        <f t="array" ref="I1380">SUMPRODUCT(B1364:B1383, (ROW(B1364:B1383)-ROW(B1364)+1)) / (20*21/2)</f>
        <v>29.735423809523812</v>
      </c>
      <c r="J1380" s="2">
        <f t="shared" si="170"/>
        <v>30.212867793908234</v>
      </c>
      <c r="K1380" s="2">
        <f t="shared" si="164"/>
        <v>30.808318915075006</v>
      </c>
    </row>
    <row r="1381" spans="1:11" ht="13.5" x14ac:dyDescent="0.25">
      <c r="A1381" s="3">
        <v>44021</v>
      </c>
      <c r="B1381" s="2">
        <v>29.330100000000002</v>
      </c>
      <c r="C1381" s="2">
        <f t="shared" si="165"/>
        <v>0.36820000000000164</v>
      </c>
      <c r="D1381" s="2">
        <f t="shared" si="166"/>
        <v>29.208159999999999</v>
      </c>
      <c r="E1381" s="2">
        <f t="shared" si="168"/>
        <v>29.602840000000004</v>
      </c>
      <c r="F1381" s="2">
        <f t="shared" si="169"/>
        <v>30.494049999999998</v>
      </c>
      <c r="G1381" s="2">
        <f t="shared" si="163"/>
        <v>30.898725999999993</v>
      </c>
      <c r="H1381" s="2">
        <f t="shared" si="167"/>
        <v>32.280563999999941</v>
      </c>
      <c r="I1381" s="2">
        <f t="array" ref="I1381">SUMPRODUCT(B1365:B1384, (ROW(B1365:B1384)-ROW(B1365)+1)) / (20*21/2)</f>
        <v>29.643249047619047</v>
      </c>
      <c r="J1381" s="2">
        <f t="shared" si="170"/>
        <v>30.128794670678879</v>
      </c>
      <c r="K1381" s="2">
        <f t="shared" si="164"/>
        <v>30.75034954585638</v>
      </c>
    </row>
    <row r="1382" spans="1:11" ht="13.5" x14ac:dyDescent="0.25">
      <c r="A1382" s="3">
        <v>44022</v>
      </c>
      <c r="B1382" s="2">
        <v>29.299099999999999</v>
      </c>
      <c r="C1382" s="2">
        <f t="shared" si="165"/>
        <v>-3.1000000000002359E-2</v>
      </c>
      <c r="D1382" s="2">
        <f t="shared" si="166"/>
        <v>29.188979999999997</v>
      </c>
      <c r="E1382" s="2">
        <f t="shared" si="168"/>
        <v>29.498049999999999</v>
      </c>
      <c r="F1382" s="2">
        <f t="shared" si="169"/>
        <v>30.338534999999997</v>
      </c>
      <c r="G1382" s="2">
        <f t="shared" si="163"/>
        <v>30.886607999999995</v>
      </c>
      <c r="H1382" s="2">
        <f t="shared" si="167"/>
        <v>32.263524499999946</v>
      </c>
      <c r="I1382" s="2">
        <f t="array" ref="I1382">SUMPRODUCT(B1366:B1385, (ROW(B1366:B1385)-ROW(B1366)+1)) / (20*21/2)</f>
        <v>29.545664761904764</v>
      </c>
      <c r="J1382" s="2">
        <f t="shared" si="170"/>
        <v>30.049776130614227</v>
      </c>
      <c r="K1382" s="2">
        <f t="shared" si="164"/>
        <v>30.693437798960051</v>
      </c>
    </row>
    <row r="1383" spans="1:11" ht="13.5" x14ac:dyDescent="0.25">
      <c r="A1383" s="3">
        <v>44025</v>
      </c>
      <c r="B1383" s="2">
        <v>29.3919</v>
      </c>
      <c r="C1383" s="2">
        <f t="shared" si="165"/>
        <v>9.2800000000000438E-2</v>
      </c>
      <c r="D1383" s="2">
        <f t="shared" si="166"/>
        <v>29.188979999999997</v>
      </c>
      <c r="E1383" s="2">
        <f t="shared" si="168"/>
        <v>29.405230000000007</v>
      </c>
      <c r="F1383" s="2">
        <f t="shared" si="169"/>
        <v>30.208134999999999</v>
      </c>
      <c r="G1383" s="2">
        <f t="shared" si="163"/>
        <v>30.876345999999998</v>
      </c>
      <c r="H1383" s="2">
        <f t="shared" si="167"/>
        <v>32.246816499999937</v>
      </c>
      <c r="I1383" s="2">
        <f t="array" ref="I1383">SUMPRODUCT(B1367:B1386, (ROW(B1367:B1386)-ROW(B1367)+1)) / (20*21/2)</f>
        <v>29.401085238095238</v>
      </c>
      <c r="J1383" s="2">
        <f t="shared" si="170"/>
        <v>29.98712126103192</v>
      </c>
      <c r="K1383" s="2">
        <f t="shared" si="164"/>
        <v>30.64239710096162</v>
      </c>
    </row>
    <row r="1384" spans="1:11" ht="13.5" x14ac:dyDescent="0.25">
      <c r="A1384" s="3">
        <v>44026</v>
      </c>
      <c r="B1384" s="2">
        <v>29.240300000000001</v>
      </c>
      <c r="C1384" s="2">
        <f t="shared" si="165"/>
        <v>-0.1515999999999984</v>
      </c>
      <c r="D1384" s="2">
        <f t="shared" si="166"/>
        <v>29.24466</v>
      </c>
      <c r="E1384" s="2">
        <f t="shared" si="168"/>
        <v>29.312720000000006</v>
      </c>
      <c r="F1384" s="2">
        <f t="shared" si="169"/>
        <v>30.107135</v>
      </c>
      <c r="G1384" s="2">
        <f t="shared" si="163"/>
        <v>30.860103999999996</v>
      </c>
      <c r="H1384" s="2">
        <f t="shared" si="167"/>
        <v>32.227994999999943</v>
      </c>
      <c r="I1384" s="2">
        <f t="array" ref="I1384">SUMPRODUCT(B1368:B1387, (ROW(B1368:B1387)-ROW(B1368)+1)) / (20*21/2)</f>
        <v>29.269400476190476</v>
      </c>
      <c r="J1384" s="2">
        <f t="shared" si="170"/>
        <v>29.915995426647928</v>
      </c>
      <c r="K1384" s="2">
        <f t="shared" si="164"/>
        <v>30.587412900923912</v>
      </c>
    </row>
    <row r="1385" spans="1:11" ht="13.5" x14ac:dyDescent="0.25">
      <c r="A1385" s="3">
        <v>44027</v>
      </c>
      <c r="B1385" s="2">
        <v>29.0825</v>
      </c>
      <c r="C1385" s="2">
        <f t="shared" si="165"/>
        <v>-0.15780000000000172</v>
      </c>
      <c r="D1385" s="2">
        <f t="shared" si="166"/>
        <v>29.26878</v>
      </c>
      <c r="E1385" s="2">
        <f t="shared" si="168"/>
        <v>29.260120000000001</v>
      </c>
      <c r="F1385" s="2">
        <f t="shared" si="169"/>
        <v>29.984985000000005</v>
      </c>
      <c r="G1385" s="2">
        <f t="shared" si="163"/>
        <v>30.830099999999998</v>
      </c>
      <c r="H1385" s="2">
        <f t="shared" si="167"/>
        <v>32.208384499999951</v>
      </c>
      <c r="I1385" s="2">
        <f t="array" ref="I1385">SUMPRODUCT(B1369:B1388, (ROW(B1369:B1388)-ROW(B1369)+1)) / (20*21/2)</f>
        <v>29.183164761904759</v>
      </c>
      <c r="J1385" s="2">
        <f t="shared" si="170"/>
        <v>29.836614909824316</v>
      </c>
      <c r="K1385" s="2">
        <f t="shared" si="164"/>
        <v>30.528396708730817</v>
      </c>
    </row>
    <row r="1386" spans="1:11" ht="13.5" x14ac:dyDescent="0.25">
      <c r="A1386" s="3">
        <v>44028</v>
      </c>
      <c r="B1386" s="2">
        <v>28.466899999999999</v>
      </c>
      <c r="C1386" s="2">
        <f t="shared" si="165"/>
        <v>-0.61560000000000059</v>
      </c>
      <c r="D1386" s="2">
        <f t="shared" si="166"/>
        <v>29.096140000000002</v>
      </c>
      <c r="E1386" s="2">
        <f t="shared" si="168"/>
        <v>29.152149999999999</v>
      </c>
      <c r="F1386" s="2">
        <f t="shared" si="169"/>
        <v>29.846490000000006</v>
      </c>
      <c r="G1386" s="2">
        <f t="shared" si="163"/>
        <v>30.792498000000002</v>
      </c>
      <c r="H1386" s="2">
        <f t="shared" si="167"/>
        <v>32.184988999999952</v>
      </c>
      <c r="I1386" s="2">
        <f t="array" ref="I1386">SUMPRODUCT(B1370:B1389, (ROW(B1370:B1389)-ROW(B1370)+1)) / (20*21/2)</f>
        <v>29.066536666666668</v>
      </c>
      <c r="J1386" s="2">
        <f t="shared" si="170"/>
        <v>29.706165870793427</v>
      </c>
      <c r="K1386" s="2">
        <f t="shared" si="164"/>
        <v>30.447553700545296</v>
      </c>
    </row>
    <row r="1387" spans="1:11" ht="13.5" x14ac:dyDescent="0.25">
      <c r="A1387" s="3">
        <v>44029</v>
      </c>
      <c r="B1387" s="2">
        <v>28.463799999999999</v>
      </c>
      <c r="C1387" s="2">
        <f t="shared" si="165"/>
        <v>-3.0999999999998806E-3</v>
      </c>
      <c r="D1387" s="2">
        <f t="shared" si="166"/>
        <v>28.929079999999999</v>
      </c>
      <c r="E1387" s="2">
        <f t="shared" si="168"/>
        <v>29.059029999999996</v>
      </c>
      <c r="F1387" s="2">
        <f t="shared" si="169"/>
        <v>29.678675000000005</v>
      </c>
      <c r="G1387" s="2">
        <f t="shared" si="163"/>
        <v>30.751887999999997</v>
      </c>
      <c r="H1387" s="2">
        <f t="shared" si="167"/>
        <v>32.162314499999958</v>
      </c>
      <c r="I1387" s="2">
        <f t="array" ref="I1387">SUMPRODUCT(B1371:B1390, (ROW(B1371:B1390)-ROW(B1371)+1)) / (20*21/2)</f>
        <v>29.008035714285718</v>
      </c>
      <c r="J1387" s="2">
        <f t="shared" si="170"/>
        <v>29.587845311670243</v>
      </c>
      <c r="K1387" s="2">
        <f t="shared" si="164"/>
        <v>30.369759437778814</v>
      </c>
    </row>
    <row r="1388" spans="1:11" ht="13.5" x14ac:dyDescent="0.25">
      <c r="A1388" s="3">
        <v>44032</v>
      </c>
      <c r="B1388" s="2">
        <v>28.773199999999999</v>
      </c>
      <c r="C1388" s="2">
        <f t="shared" si="165"/>
        <v>0.30940000000000012</v>
      </c>
      <c r="D1388" s="2">
        <f t="shared" si="166"/>
        <v>28.805340000000001</v>
      </c>
      <c r="E1388" s="2">
        <f t="shared" si="168"/>
        <v>28.997159999999997</v>
      </c>
      <c r="F1388" s="2">
        <f t="shared" si="169"/>
        <v>29.533695000000002</v>
      </c>
      <c r="G1388" s="2">
        <f t="shared" si="163"/>
        <v>30.720412</v>
      </c>
      <c r="H1388" s="2">
        <f t="shared" si="167"/>
        <v>32.143396999999965</v>
      </c>
      <c r="I1388" s="2">
        <f t="array" ref="I1388">SUMPRODUCT(B1372:B1391, (ROW(B1372:B1391)-ROW(B1372)+1)) / (20*21/2)</f>
        <v>28.954076666666666</v>
      </c>
      <c r="J1388" s="2">
        <f t="shared" si="170"/>
        <v>29.510260043892124</v>
      </c>
      <c r="K1388" s="2">
        <f t="shared" si="164"/>
        <v>30.307149263748272</v>
      </c>
    </row>
    <row r="1389" spans="1:11" ht="13.5" x14ac:dyDescent="0.25">
      <c r="A1389" s="3">
        <v>44033</v>
      </c>
      <c r="B1389" s="2">
        <v>28.309100000000001</v>
      </c>
      <c r="C1389" s="2">
        <f t="shared" si="165"/>
        <v>-0.4640999999999984</v>
      </c>
      <c r="D1389" s="2">
        <f t="shared" si="166"/>
        <v>28.619100000000003</v>
      </c>
      <c r="E1389" s="2">
        <f t="shared" si="168"/>
        <v>28.93188</v>
      </c>
      <c r="F1389" s="2">
        <f t="shared" si="169"/>
        <v>29.387459999999997</v>
      </c>
      <c r="G1389" s="2">
        <f t="shared" si="163"/>
        <v>30.678240000000002</v>
      </c>
      <c r="H1389" s="2">
        <f t="shared" si="167"/>
        <v>32.121864499999965</v>
      </c>
      <c r="I1389" s="2">
        <f t="array" ref="I1389">SUMPRODUCT(B1373:B1392, (ROW(B1373:B1392)-ROW(B1373)+1)) / (20*21/2)</f>
        <v>28.895978571428572</v>
      </c>
      <c r="J1389" s="2">
        <f t="shared" si="170"/>
        <v>29.395863849235734</v>
      </c>
      <c r="K1389" s="2">
        <f t="shared" si="164"/>
        <v>30.228794390660106</v>
      </c>
    </row>
    <row r="1390" spans="1:11" ht="13.5" x14ac:dyDescent="0.25">
      <c r="A1390" s="3">
        <v>44034</v>
      </c>
      <c r="B1390" s="2">
        <v>28.773199999999999</v>
      </c>
      <c r="C1390" s="2">
        <f t="shared" si="165"/>
        <v>0.4640999999999984</v>
      </c>
      <c r="D1390" s="2">
        <f t="shared" si="166"/>
        <v>28.55724</v>
      </c>
      <c r="E1390" s="2">
        <f t="shared" si="168"/>
        <v>28.913009999999996</v>
      </c>
      <c r="F1390" s="2">
        <f t="shared" si="169"/>
        <v>29.308769999999999</v>
      </c>
      <c r="G1390" s="2">
        <f t="shared" si="163"/>
        <v>30.634979999999999</v>
      </c>
      <c r="H1390" s="2">
        <f t="shared" si="167"/>
        <v>32.102490499999959</v>
      </c>
      <c r="I1390" s="2">
        <f t="array" ref="I1390">SUMPRODUCT(B1374:B1393, (ROW(B1374:B1393)-ROW(B1374)+1)) / (20*21/2)</f>
        <v>28.831378095238094</v>
      </c>
      <c r="J1390" s="2">
        <f t="shared" si="170"/>
        <v>29.336562530260899</v>
      </c>
      <c r="K1390" s="2">
        <f t="shared" si="164"/>
        <v>30.171712257693041</v>
      </c>
    </row>
    <row r="1391" spans="1:11" ht="13.5" x14ac:dyDescent="0.25">
      <c r="A1391" s="3">
        <v>44035</v>
      </c>
      <c r="B1391" s="2">
        <v>28.7422</v>
      </c>
      <c r="C1391" s="2">
        <f t="shared" si="165"/>
        <v>-3.0999999999998806E-2</v>
      </c>
      <c r="D1391" s="2">
        <f t="shared" si="166"/>
        <v>28.612299999999998</v>
      </c>
      <c r="E1391" s="2">
        <f t="shared" si="168"/>
        <v>28.854220000000005</v>
      </c>
      <c r="F1391" s="2">
        <f t="shared" si="169"/>
        <v>29.228529999999999</v>
      </c>
      <c r="G1391" s="2">
        <f t="shared" si="163"/>
        <v>30.574009999999998</v>
      </c>
      <c r="H1391" s="2">
        <f t="shared" si="167"/>
        <v>32.084006999999957</v>
      </c>
      <c r="I1391" s="2">
        <f t="array" ref="I1391">SUMPRODUCT(B1375:B1394, (ROW(B1375:B1394)-ROW(B1375)+1)) / (20*21/2)</f>
        <v>28.766769523809526</v>
      </c>
      <c r="J1391" s="2">
        <f t="shared" si="170"/>
        <v>29.279956574997957</v>
      </c>
      <c r="K1391" s="2">
        <f t="shared" si="164"/>
        <v>30.115652953469784</v>
      </c>
    </row>
    <row r="1392" spans="1:11" ht="13.5" x14ac:dyDescent="0.25">
      <c r="A1392" s="3">
        <v>44036</v>
      </c>
      <c r="B1392" s="2">
        <v>28.618500000000001</v>
      </c>
      <c r="C1392" s="2">
        <f t="shared" si="165"/>
        <v>-0.12369999999999948</v>
      </c>
      <c r="D1392" s="2">
        <f t="shared" si="166"/>
        <v>28.643240000000002</v>
      </c>
      <c r="E1392" s="2">
        <f t="shared" si="168"/>
        <v>28.786160000000002</v>
      </c>
      <c r="F1392" s="2">
        <f t="shared" si="169"/>
        <v>29.142105000000004</v>
      </c>
      <c r="G1392" s="2">
        <f t="shared" si="163"/>
        <v>30.509977999999997</v>
      </c>
      <c r="H1392" s="2">
        <f t="shared" si="167"/>
        <v>32.063726499999959</v>
      </c>
      <c r="I1392" s="2">
        <f t="array" ref="I1392">SUMPRODUCT(B1376:B1395, (ROW(B1376:B1395)-ROW(B1376)+1)) / (20*21/2)</f>
        <v>28.690382380952379</v>
      </c>
      <c r="J1392" s="2">
        <f t="shared" si="170"/>
        <v>29.216960710712435</v>
      </c>
      <c r="K1392" s="2">
        <f t="shared" si="164"/>
        <v>30.056941072941559</v>
      </c>
    </row>
    <row r="1393" spans="1:11" ht="13.5" x14ac:dyDescent="0.25">
      <c r="A1393" s="3">
        <v>44039</v>
      </c>
      <c r="B1393" s="2">
        <v>28.463799999999999</v>
      </c>
      <c r="C1393" s="2">
        <f t="shared" si="165"/>
        <v>-0.15470000000000184</v>
      </c>
      <c r="D1393" s="2">
        <f t="shared" si="166"/>
        <v>28.58136</v>
      </c>
      <c r="E1393" s="2">
        <f t="shared" si="168"/>
        <v>28.693349999999999</v>
      </c>
      <c r="F1393" s="2">
        <f t="shared" si="169"/>
        <v>29.049290000000003</v>
      </c>
      <c r="G1393" s="2">
        <f t="shared" si="163"/>
        <v>30.442851999999998</v>
      </c>
      <c r="H1393" s="2">
        <f t="shared" si="167"/>
        <v>32.043526999999962</v>
      </c>
      <c r="I1393" s="2">
        <f t="array" ref="I1393">SUMPRODUCT(B1377:B1396, (ROW(B1377:B1396)-ROW(B1377)+1)) / (20*21/2)</f>
        <v>28.621495238095243</v>
      </c>
      <c r="J1393" s="2">
        <f t="shared" si="170"/>
        <v>29.145231119216014</v>
      </c>
      <c r="K1393" s="2">
        <f t="shared" si="164"/>
        <v>29.994464952434047</v>
      </c>
    </row>
    <row r="1394" spans="1:11" ht="13.5" x14ac:dyDescent="0.25">
      <c r="A1394" s="3">
        <v>44040</v>
      </c>
      <c r="B1394" s="2">
        <v>28.370899999999999</v>
      </c>
      <c r="C1394" s="2">
        <f t="shared" si="165"/>
        <v>-9.2900000000000205E-2</v>
      </c>
      <c r="D1394" s="2">
        <f t="shared" si="166"/>
        <v>28.593720000000001</v>
      </c>
      <c r="E1394" s="2">
        <f t="shared" si="168"/>
        <v>28.606410000000004</v>
      </c>
      <c r="F1394" s="2">
        <f t="shared" si="169"/>
        <v>28.959565000000005</v>
      </c>
      <c r="G1394" s="2">
        <f t="shared" ref="G1394:G1457" si="171">AVERAGE(B1345:B1394)</f>
        <v>30.362081999999997</v>
      </c>
      <c r="H1394" s="2">
        <f t="shared" si="167"/>
        <v>32.022376999999963</v>
      </c>
      <c r="I1394" s="2">
        <f t="array" ref="I1394">SUMPRODUCT(B1378:B1397, (ROW(B1378:B1397)-ROW(B1378)+1)) / (20*21/2)</f>
        <v>28.602507619047621</v>
      </c>
      <c r="J1394" s="2">
        <f t="shared" si="170"/>
        <v>29.071485298338295</v>
      </c>
      <c r="K1394" s="2">
        <f t="shared" si="164"/>
        <v>29.930795738613106</v>
      </c>
    </row>
    <row r="1395" spans="1:11" ht="13.5" x14ac:dyDescent="0.25">
      <c r="A1395" s="3">
        <v>44041</v>
      </c>
      <c r="B1395" s="2">
        <v>28.157499999999999</v>
      </c>
      <c r="C1395" s="2">
        <f t="shared" si="165"/>
        <v>-0.21340000000000003</v>
      </c>
      <c r="D1395" s="2">
        <f t="shared" si="166"/>
        <v>28.470580000000002</v>
      </c>
      <c r="E1395" s="2">
        <f t="shared" si="168"/>
        <v>28.513909999999999</v>
      </c>
      <c r="F1395" s="2">
        <f t="shared" si="169"/>
        <v>28.887015000000002</v>
      </c>
      <c r="G1395" s="2">
        <f t="shared" si="171"/>
        <v>30.277101999999996</v>
      </c>
      <c r="H1395" s="2">
        <f t="shared" si="167"/>
        <v>32.000086499999966</v>
      </c>
      <c r="I1395" s="2">
        <f t="array" ref="I1395">SUMPRODUCT(B1379:B1398, (ROW(B1379:B1398)-ROW(B1379)+1)) / (20*21/2)</f>
        <v>28.551855714285711</v>
      </c>
      <c r="J1395" s="2">
        <f t="shared" si="170"/>
        <v>28.984439079448933</v>
      </c>
      <c r="K1395" s="2">
        <f t="shared" ref="K1395:K1458" si="172">$K$4*B1395+(1-$K$4)*K1394</f>
        <v>29.86125472925573</v>
      </c>
    </row>
    <row r="1396" spans="1:11" ht="13.5" x14ac:dyDescent="0.25">
      <c r="A1396" s="3">
        <v>44042</v>
      </c>
      <c r="B1396" s="2">
        <v>28.163699999999999</v>
      </c>
      <c r="C1396" s="2">
        <f t="shared" si="165"/>
        <v>6.1999999999997613E-3</v>
      </c>
      <c r="D1396" s="2">
        <f t="shared" si="166"/>
        <v>28.354880000000001</v>
      </c>
      <c r="E1396" s="2">
        <f t="shared" si="168"/>
        <v>28.48359</v>
      </c>
      <c r="F1396" s="2">
        <f t="shared" si="169"/>
        <v>28.817869999999992</v>
      </c>
      <c r="G1396" s="2">
        <f t="shared" si="171"/>
        <v>30.192187999999998</v>
      </c>
      <c r="H1396" s="2">
        <f t="shared" si="167"/>
        <v>31.976662999999967</v>
      </c>
      <c r="I1396" s="2">
        <f t="array" ref="I1396">SUMPRODUCT(B1380:B1399, (ROW(B1380:B1399)-ROW(B1380)+1)) / (20*21/2)</f>
        <v>28.524330952380947</v>
      </c>
      <c r="J1396" s="2">
        <f t="shared" si="170"/>
        <v>28.90627345283475</v>
      </c>
      <c r="K1396" s="2">
        <f t="shared" si="172"/>
        <v>29.794683955559428</v>
      </c>
    </row>
    <row r="1397" spans="1:11" ht="13.5" x14ac:dyDescent="0.25">
      <c r="A1397" s="3">
        <v>44046</v>
      </c>
      <c r="B1397" s="2">
        <v>28.618500000000001</v>
      </c>
      <c r="C1397" s="2">
        <f t="shared" si="165"/>
        <v>0.45480000000000231</v>
      </c>
      <c r="D1397" s="2">
        <f t="shared" si="166"/>
        <v>28.354880000000001</v>
      </c>
      <c r="E1397" s="2">
        <f t="shared" si="168"/>
        <v>28.499059999999997</v>
      </c>
      <c r="F1397" s="2">
        <f t="shared" si="169"/>
        <v>28.779044999999996</v>
      </c>
      <c r="G1397" s="2">
        <f t="shared" si="171"/>
        <v>30.127565999999998</v>
      </c>
      <c r="H1397" s="2">
        <f t="shared" si="167"/>
        <v>31.955351499999963</v>
      </c>
      <c r="I1397" s="2">
        <f t="array" ref="I1397">SUMPRODUCT(B1381:B1400, (ROW(B1381:B1400)-ROW(B1381)+1)) / (20*21/2)</f>
        <v>28.475754285714288</v>
      </c>
      <c r="J1397" s="2">
        <f t="shared" si="170"/>
        <v>28.878866457326676</v>
      </c>
      <c r="K1397" s="2">
        <f t="shared" si="172"/>
        <v>29.748559094557098</v>
      </c>
    </row>
    <row r="1398" spans="1:11" ht="13.5" x14ac:dyDescent="0.25">
      <c r="A1398" s="3">
        <v>44047</v>
      </c>
      <c r="B1398" s="2">
        <v>28.247199999999999</v>
      </c>
      <c r="C1398" s="2">
        <f t="shared" si="165"/>
        <v>-0.37130000000000152</v>
      </c>
      <c r="D1398" s="2">
        <f t="shared" si="166"/>
        <v>28.311559999999997</v>
      </c>
      <c r="E1398" s="2">
        <f t="shared" si="168"/>
        <v>28.446460000000002</v>
      </c>
      <c r="F1398" s="2">
        <f t="shared" si="169"/>
        <v>28.721809999999998</v>
      </c>
      <c r="G1398" s="2">
        <f t="shared" si="171"/>
        <v>30.061999999999998</v>
      </c>
      <c r="H1398" s="2">
        <f t="shared" si="167"/>
        <v>31.931888999999966</v>
      </c>
      <c r="I1398" s="2">
        <f t="array" ref="I1398">SUMPRODUCT(B1382:B1401, (ROW(B1382:B1401)-ROW(B1382)+1)) / (20*21/2)</f>
        <v>28.486866190476192</v>
      </c>
      <c r="J1398" s="2">
        <f t="shared" si="170"/>
        <v>28.818707747105091</v>
      </c>
      <c r="K1398" s="2">
        <f t="shared" si="172"/>
        <v>29.689682267319565</v>
      </c>
    </row>
    <row r="1399" spans="1:11" ht="13.5" x14ac:dyDescent="0.25">
      <c r="A1399" s="3">
        <v>44048</v>
      </c>
      <c r="B1399" s="2">
        <v>28.4328</v>
      </c>
      <c r="C1399" s="2">
        <f t="shared" si="165"/>
        <v>0.18560000000000088</v>
      </c>
      <c r="D1399" s="2">
        <f t="shared" si="166"/>
        <v>28.323940000000004</v>
      </c>
      <c r="E1399" s="2">
        <f t="shared" si="168"/>
        <v>28.458829999999999</v>
      </c>
      <c r="F1399" s="2">
        <f t="shared" si="169"/>
        <v>28.695354999999999</v>
      </c>
      <c r="G1399" s="2">
        <f t="shared" si="171"/>
        <v>30.000146000000001</v>
      </c>
      <c r="H1399" s="2">
        <f t="shared" si="167"/>
        <v>31.911416499999962</v>
      </c>
      <c r="I1399" s="2">
        <f t="array" ref="I1399">SUMPRODUCT(B1383:B1402, (ROW(B1383:B1402)-ROW(B1383)+1)) / (20*21/2)</f>
        <v>28.471163333333333</v>
      </c>
      <c r="J1399" s="2">
        <f t="shared" si="170"/>
        <v>28.781954628333175</v>
      </c>
      <c r="K1399" s="2">
        <f t="shared" si="172"/>
        <v>29.640392766640367</v>
      </c>
    </row>
    <row r="1400" spans="1:11" ht="13.5" x14ac:dyDescent="0.25">
      <c r="A1400" s="3">
        <v>44049</v>
      </c>
      <c r="B1400" s="2">
        <v>28.185300000000002</v>
      </c>
      <c r="C1400" s="2">
        <f t="shared" si="165"/>
        <v>-0.24749999999999872</v>
      </c>
      <c r="D1400" s="2">
        <f t="shared" si="166"/>
        <v>28.329500000000003</v>
      </c>
      <c r="E1400" s="2">
        <f t="shared" si="168"/>
        <v>28.400040000000001</v>
      </c>
      <c r="F1400" s="2">
        <f t="shared" si="169"/>
        <v>28.656524999999998</v>
      </c>
      <c r="G1400" s="2">
        <f t="shared" si="171"/>
        <v>29.933342000000003</v>
      </c>
      <c r="H1400" s="2">
        <f t="shared" si="167"/>
        <v>31.889706499999967</v>
      </c>
      <c r="I1400" s="2">
        <f t="array" ref="I1400">SUMPRODUCT(B1384:B1403, (ROW(B1384:B1403)-ROW(B1384)+1)) / (20*21/2)</f>
        <v>28.459438095238095</v>
      </c>
      <c r="J1400" s="2">
        <f t="shared" si="170"/>
        <v>28.725130378015731</v>
      </c>
      <c r="K1400" s="2">
        <f t="shared" si="172"/>
        <v>29.583330305203489</v>
      </c>
    </row>
    <row r="1401" spans="1:11" ht="13.5" x14ac:dyDescent="0.25">
      <c r="A1401" s="3">
        <v>44050</v>
      </c>
      <c r="B1401" s="2">
        <v>28.773199999999999</v>
      </c>
      <c r="C1401" s="2">
        <f t="shared" si="165"/>
        <v>0.58789999999999765</v>
      </c>
      <c r="D1401" s="2">
        <f t="shared" si="166"/>
        <v>28.4514</v>
      </c>
      <c r="E1401" s="2">
        <f t="shared" si="168"/>
        <v>28.40314</v>
      </c>
      <c r="F1401" s="2">
        <f t="shared" si="169"/>
        <v>28.628680000000003</v>
      </c>
      <c r="G1401" s="2">
        <f t="shared" si="171"/>
        <v>29.880652000000005</v>
      </c>
      <c r="H1401" s="2">
        <f t="shared" si="167"/>
        <v>31.871112999999959</v>
      </c>
      <c r="I1401" s="2">
        <f t="array" ref="I1401">SUMPRODUCT(B1385:B1404, (ROW(B1385:B1404)-ROW(B1385)+1)) / (20*21/2)</f>
        <v>28.481599047619049</v>
      </c>
      <c r="J1401" s="2">
        <f t="shared" si="170"/>
        <v>28.729708437252327</v>
      </c>
      <c r="K1401" s="2">
        <f t="shared" si="172"/>
        <v>29.551560489313157</v>
      </c>
    </row>
    <row r="1402" spans="1:11" ht="13.5" x14ac:dyDescent="0.25">
      <c r="A1402" s="3">
        <v>44053</v>
      </c>
      <c r="B1402" s="2">
        <v>28.463799999999999</v>
      </c>
      <c r="C1402" s="2">
        <f t="shared" si="165"/>
        <v>-0.30940000000000012</v>
      </c>
      <c r="D1402" s="2">
        <f t="shared" si="166"/>
        <v>28.420460000000002</v>
      </c>
      <c r="E1402" s="2">
        <f t="shared" si="168"/>
        <v>28.387670000000004</v>
      </c>
      <c r="F1402" s="2">
        <f t="shared" si="169"/>
        <v>28.586914999999998</v>
      </c>
      <c r="G1402" s="2">
        <f t="shared" si="171"/>
        <v>29.827078000000007</v>
      </c>
      <c r="H1402" s="2">
        <f t="shared" si="167"/>
        <v>31.850648499999966</v>
      </c>
      <c r="I1402" s="2">
        <f t="array" ref="I1402">SUMPRODUCT(B1386:B1405, (ROW(B1386:B1405)-ROW(B1386)+1)) / (20*21/2)</f>
        <v>28.513346190476192</v>
      </c>
      <c r="J1402" s="2">
        <f t="shared" si="170"/>
        <v>28.704383824180677</v>
      </c>
      <c r="K1402" s="2">
        <f t="shared" si="172"/>
        <v>29.508903215222446</v>
      </c>
    </row>
    <row r="1403" spans="1:11" ht="13.5" x14ac:dyDescent="0.25">
      <c r="A1403" s="3">
        <v>44054</v>
      </c>
      <c r="B1403" s="2">
        <v>28.463799999999999</v>
      </c>
      <c r="C1403" s="2">
        <f t="shared" si="165"/>
        <v>0</v>
      </c>
      <c r="D1403" s="2">
        <f t="shared" si="166"/>
        <v>28.463779999999996</v>
      </c>
      <c r="E1403" s="2">
        <f t="shared" si="168"/>
        <v>28.387669999999996</v>
      </c>
      <c r="F1403" s="2">
        <f t="shared" si="169"/>
        <v>28.540510000000001</v>
      </c>
      <c r="G1403" s="2">
        <f t="shared" si="171"/>
        <v>29.777630000000009</v>
      </c>
      <c r="H1403" s="2">
        <f t="shared" si="167"/>
        <v>31.830684999999967</v>
      </c>
      <c r="I1403" s="2">
        <f t="array" ref="I1403">SUMPRODUCT(B1387:B1406, (ROW(B1387:B1406)-ROW(B1387)+1)) / (20*21/2)</f>
        <v>28.509369523809518</v>
      </c>
      <c r="J1403" s="2">
        <f t="shared" si="170"/>
        <v>28.681471079020614</v>
      </c>
      <c r="K1403" s="2">
        <f t="shared" si="172"/>
        <v>29.467918775409803</v>
      </c>
    </row>
    <row r="1404" spans="1:11" ht="13.5" x14ac:dyDescent="0.25">
      <c r="A1404" s="3">
        <v>44055</v>
      </c>
      <c r="B1404" s="2">
        <v>28.773199999999999</v>
      </c>
      <c r="C1404" s="2">
        <f t="shared" si="165"/>
        <v>0.30940000000000012</v>
      </c>
      <c r="D1404" s="2">
        <f t="shared" si="166"/>
        <v>28.531860000000002</v>
      </c>
      <c r="E1404" s="2">
        <f t="shared" si="168"/>
        <v>28.427900000000001</v>
      </c>
      <c r="F1404" s="2">
        <f t="shared" si="169"/>
        <v>28.517155000000002</v>
      </c>
      <c r="G1404" s="2">
        <f t="shared" si="171"/>
        <v>29.722584000000005</v>
      </c>
      <c r="H1404" s="2">
        <f t="shared" si="167"/>
        <v>31.812047499999967</v>
      </c>
      <c r="I1404" s="2">
        <f t="array" ref="I1404">SUMPRODUCT(B1388:B1407, (ROW(B1388:B1407)-ROW(B1388)+1)) / (20*21/2)</f>
        <v>28.505407619047617</v>
      </c>
      <c r="J1404" s="2">
        <f t="shared" si="170"/>
        <v>28.690207166732939</v>
      </c>
      <c r="K1404" s="2">
        <f t="shared" si="172"/>
        <v>29.44067490186432</v>
      </c>
    </row>
    <row r="1405" spans="1:11" ht="13.5" x14ac:dyDescent="0.25">
      <c r="A1405" s="3">
        <v>44057</v>
      </c>
      <c r="B1405" s="2">
        <v>28.8505</v>
      </c>
      <c r="C1405" s="2">
        <f t="shared" si="165"/>
        <v>7.7300000000001035E-2</v>
      </c>
      <c r="D1405" s="2">
        <f t="shared" si="166"/>
        <v>28.664899999999999</v>
      </c>
      <c r="E1405" s="2">
        <f t="shared" si="168"/>
        <v>28.497199999999999</v>
      </c>
      <c r="F1405" s="2">
        <f t="shared" si="169"/>
        <v>28.505554999999998</v>
      </c>
      <c r="G1405" s="2">
        <f t="shared" si="171"/>
        <v>29.683226000000008</v>
      </c>
      <c r="H1405" s="2">
        <f t="shared" si="167"/>
        <v>31.794105499999965</v>
      </c>
      <c r="I1405" s="2">
        <f t="array" ref="I1405">SUMPRODUCT(B1389:B1408, (ROW(B1389:B1408)-ROW(B1389)+1)) / (20*21/2)</f>
        <v>28.480817142857138</v>
      </c>
      <c r="J1405" s="2">
        <f t="shared" si="170"/>
        <v>28.705473150853614</v>
      </c>
      <c r="K1405" s="2">
        <f t="shared" si="172"/>
        <v>29.417530788065719</v>
      </c>
    </row>
    <row r="1406" spans="1:11" ht="13.5" x14ac:dyDescent="0.25">
      <c r="A1406" s="3">
        <v>44060</v>
      </c>
      <c r="B1406" s="2">
        <v>28.463799999999999</v>
      </c>
      <c r="C1406" s="2">
        <f t="shared" si="165"/>
        <v>-0.38670000000000115</v>
      </c>
      <c r="D1406" s="2">
        <f t="shared" si="166"/>
        <v>28.603019999999997</v>
      </c>
      <c r="E1406" s="2">
        <f t="shared" si="168"/>
        <v>28.527209999999997</v>
      </c>
      <c r="F1406" s="2">
        <f t="shared" si="169"/>
        <v>28.505399999999998</v>
      </c>
      <c r="G1406" s="2">
        <f t="shared" si="171"/>
        <v>29.627884000000005</v>
      </c>
      <c r="H1406" s="2">
        <f t="shared" si="167"/>
        <v>31.773198999999966</v>
      </c>
      <c r="I1406" s="2">
        <f t="array" ref="I1406">SUMPRODUCT(B1390:B1409, (ROW(B1390:B1409)-ROW(B1390)+1)) / (20*21/2)</f>
        <v>28.479359999999996</v>
      </c>
      <c r="J1406" s="2">
        <f t="shared" si="170"/>
        <v>28.682456660296126</v>
      </c>
      <c r="K1406" s="2">
        <f t="shared" si="172"/>
        <v>29.380129580690593</v>
      </c>
    </row>
    <row r="1407" spans="1:11" ht="13.5" x14ac:dyDescent="0.25">
      <c r="A1407" s="3">
        <v>44061</v>
      </c>
      <c r="B1407" s="2">
        <v>28.463799999999999</v>
      </c>
      <c r="C1407" s="2">
        <f t="shared" si="165"/>
        <v>0</v>
      </c>
      <c r="D1407" s="2">
        <f t="shared" si="166"/>
        <v>28.603019999999997</v>
      </c>
      <c r="E1407" s="2">
        <f t="shared" si="168"/>
        <v>28.511740000000003</v>
      </c>
      <c r="F1407" s="2">
        <f t="shared" si="169"/>
        <v>28.505399999999991</v>
      </c>
      <c r="G1407" s="2">
        <f t="shared" si="171"/>
        <v>29.574900000000007</v>
      </c>
      <c r="H1407" s="2">
        <f t="shared" si="167"/>
        <v>31.753470999999973</v>
      </c>
      <c r="I1407" s="2">
        <f t="array" ref="I1407">SUMPRODUCT(B1391:B1410, (ROW(B1391:B1410)-ROW(B1391)+1)) / (20*21/2)</f>
        <v>28.458013809523809</v>
      </c>
      <c r="J1407" s="2">
        <f t="shared" si="170"/>
        <v>28.661632216458401</v>
      </c>
      <c r="K1407" s="2">
        <f t="shared" si="172"/>
        <v>29.344195087330178</v>
      </c>
    </row>
    <row r="1408" spans="1:11" ht="13.5" x14ac:dyDescent="0.25">
      <c r="A1408" s="3">
        <v>44062</v>
      </c>
      <c r="B1408" s="2">
        <v>28.247199999999999</v>
      </c>
      <c r="C1408" s="2">
        <f t="shared" si="165"/>
        <v>-0.21659999999999968</v>
      </c>
      <c r="D1408" s="2">
        <f t="shared" si="166"/>
        <v>28.559699999999999</v>
      </c>
      <c r="E1408" s="2">
        <f t="shared" si="168"/>
        <v>28.511740000000003</v>
      </c>
      <c r="F1408" s="2">
        <f t="shared" si="169"/>
        <v>28.479099999999999</v>
      </c>
      <c r="G1408" s="2">
        <f t="shared" si="171"/>
        <v>29.521120000000007</v>
      </c>
      <c r="H1408" s="2">
        <f t="shared" si="167"/>
        <v>31.732645499999975</v>
      </c>
      <c r="I1408" s="2">
        <f t="array" ref="I1408">SUMPRODUCT(B1392:B1411, (ROW(B1392:B1411)-ROW(B1392)+1)) / (20*21/2)</f>
        <v>28.458250952380947</v>
      </c>
      <c r="J1408" s="2">
        <f t="shared" si="170"/>
        <v>28.622162481557602</v>
      </c>
      <c r="K1408" s="2">
        <f t="shared" si="172"/>
        <v>29.301175672140758</v>
      </c>
    </row>
    <row r="1409" spans="1:11" ht="13.5" x14ac:dyDescent="0.25">
      <c r="A1409" s="3">
        <v>44064</v>
      </c>
      <c r="B1409" s="2">
        <v>28.463799999999999</v>
      </c>
      <c r="C1409" s="2">
        <f t="shared" si="165"/>
        <v>0.21659999999999968</v>
      </c>
      <c r="D1409" s="2">
        <f t="shared" si="166"/>
        <v>28.497819999999997</v>
      </c>
      <c r="E1409" s="2">
        <f t="shared" si="168"/>
        <v>28.51484</v>
      </c>
      <c r="F1409" s="2">
        <f t="shared" si="169"/>
        <v>28.486834999999996</v>
      </c>
      <c r="G1409" s="2">
        <f t="shared" si="171"/>
        <v>29.471082000000003</v>
      </c>
      <c r="H1409" s="2">
        <f t="shared" si="167"/>
        <v>31.709970999999982</v>
      </c>
      <c r="I1409" s="2">
        <f t="array" ref="I1409">SUMPRODUCT(B1393:B1412, (ROW(B1393:B1412)-ROW(B1393)+1)) / (20*21/2)</f>
        <v>28.440661428571431</v>
      </c>
      <c r="J1409" s="2">
        <f t="shared" si="170"/>
        <v>28.607080340456879</v>
      </c>
      <c r="K1409" s="2">
        <f t="shared" si="172"/>
        <v>29.268337410488179</v>
      </c>
    </row>
    <row r="1410" spans="1:11" ht="13.5" x14ac:dyDescent="0.25">
      <c r="A1410" s="3">
        <v>44067</v>
      </c>
      <c r="B1410" s="2">
        <v>28.262699999999999</v>
      </c>
      <c r="C1410" s="2">
        <f t="shared" si="165"/>
        <v>-0.20110000000000028</v>
      </c>
      <c r="D1410" s="2">
        <f t="shared" si="166"/>
        <v>28.38026</v>
      </c>
      <c r="E1410" s="2">
        <f t="shared" si="168"/>
        <v>28.522579999999998</v>
      </c>
      <c r="F1410" s="2">
        <f t="shared" si="169"/>
        <v>28.461309999999997</v>
      </c>
      <c r="G1410" s="2">
        <f t="shared" si="171"/>
        <v>29.414546000000005</v>
      </c>
      <c r="H1410" s="2">
        <f t="shared" si="167"/>
        <v>31.684817999999982</v>
      </c>
      <c r="I1410" s="2">
        <f t="array" ref="I1410">SUMPRODUCT(B1394:B1413, (ROW(B1394:B1413)-ROW(B1394)+1)) / (20*21/2)</f>
        <v>28.425061428571421</v>
      </c>
      <c r="J1410" s="2">
        <f t="shared" si="170"/>
        <v>28.574282212794319</v>
      </c>
      <c r="K1410" s="2">
        <f t="shared" si="172"/>
        <v>29.228900649292566</v>
      </c>
    </row>
    <row r="1411" spans="1:11" ht="13.5" x14ac:dyDescent="0.25">
      <c r="A1411" s="3">
        <v>44068</v>
      </c>
      <c r="B1411" s="2">
        <v>28.463799999999999</v>
      </c>
      <c r="C1411" s="2">
        <f t="shared" si="165"/>
        <v>0.20110000000000028</v>
      </c>
      <c r="D1411" s="2">
        <f t="shared" si="166"/>
        <v>28.38026</v>
      </c>
      <c r="E1411" s="2">
        <f t="shared" si="168"/>
        <v>28.491639999999997</v>
      </c>
      <c r="F1411" s="2">
        <f t="shared" si="169"/>
        <v>28.447390000000002</v>
      </c>
      <c r="G1411" s="2">
        <f t="shared" si="171"/>
        <v>29.347420000000007</v>
      </c>
      <c r="H1411" s="2">
        <f t="shared" si="167"/>
        <v>31.660670499999984</v>
      </c>
      <c r="I1411" s="2">
        <f t="array" ref="I1411">SUMPRODUCT(B1395:B1414, (ROW(B1395:B1414)-ROW(B1395)+1)) / (20*21/2)</f>
        <v>28.399794761904758</v>
      </c>
      <c r="J1411" s="2">
        <f t="shared" si="170"/>
        <v>28.5637600972901</v>
      </c>
      <c r="K1411" s="2">
        <f t="shared" si="172"/>
        <v>29.198896702261486</v>
      </c>
    </row>
    <row r="1412" spans="1:11" ht="13.5" x14ac:dyDescent="0.25">
      <c r="A1412" s="3">
        <v>44069</v>
      </c>
      <c r="B1412" s="2">
        <v>28.262699999999999</v>
      </c>
      <c r="C1412" s="2">
        <f t="shared" ref="C1412:C1475" si="173">B1412-B1411</f>
        <v>-0.20110000000000028</v>
      </c>
      <c r="D1412" s="2">
        <f t="shared" si="166"/>
        <v>28.340039999999998</v>
      </c>
      <c r="E1412" s="2">
        <f t="shared" si="168"/>
        <v>28.471529999999994</v>
      </c>
      <c r="F1412" s="2">
        <f t="shared" si="169"/>
        <v>28.429600000000001</v>
      </c>
      <c r="G1412" s="2">
        <f t="shared" si="171"/>
        <v>29.264486000000005</v>
      </c>
      <c r="H1412" s="2">
        <f t="shared" si="167"/>
        <v>31.636253999999987</v>
      </c>
      <c r="I1412" s="2">
        <f t="array" ref="I1412">SUMPRODUCT(B1396:B1415, (ROW(B1396:B1415)-ROW(B1396)+1)) / (20*21/2)</f>
        <v>28.375559047619042</v>
      </c>
      <c r="J1412" s="2">
        <f t="shared" si="170"/>
        <v>28.535087707071995</v>
      </c>
      <c r="K1412" s="2">
        <f t="shared" si="172"/>
        <v>29.162183106094371</v>
      </c>
    </row>
    <row r="1413" spans="1:11" ht="13.5" x14ac:dyDescent="0.25">
      <c r="A1413" s="3">
        <v>44070</v>
      </c>
      <c r="B1413" s="2">
        <v>28.265799999999999</v>
      </c>
      <c r="C1413" s="2">
        <f t="shared" si="173"/>
        <v>3.0999999999998806E-3</v>
      </c>
      <c r="D1413" s="2">
        <f t="shared" si="166"/>
        <v>28.343759999999996</v>
      </c>
      <c r="E1413" s="2">
        <f t="shared" si="168"/>
        <v>28.451729999999998</v>
      </c>
      <c r="F1413" s="2">
        <f t="shared" si="169"/>
        <v>28.419699999999999</v>
      </c>
      <c r="G1413" s="2">
        <f t="shared" si="171"/>
        <v>29.189804000000002</v>
      </c>
      <c r="H1413" s="2">
        <f t="shared" si="167"/>
        <v>31.612589499999991</v>
      </c>
      <c r="I1413" s="2">
        <f t="array" ref="I1413">SUMPRODUCT(B1397:B1416, (ROW(B1397:B1416)-ROW(B1397)+1)) / (20*21/2)</f>
        <v>28.345442857142856</v>
      </c>
      <c r="J1413" s="2">
        <f t="shared" si="170"/>
        <v>28.509441258779422</v>
      </c>
      <c r="K1413" s="2">
        <f t="shared" si="172"/>
        <v>29.127030827424004</v>
      </c>
    </row>
    <row r="1414" spans="1:11" ht="13.5" x14ac:dyDescent="0.25">
      <c r="A1414" s="3">
        <v>44071</v>
      </c>
      <c r="B1414" s="2">
        <v>28.154399999999999</v>
      </c>
      <c r="C1414" s="2">
        <f t="shared" si="173"/>
        <v>-0.11139999999999972</v>
      </c>
      <c r="D1414" s="2">
        <f t="shared" ref="D1414:D1477" si="174">AVERAGE(B1410:B1414)</f>
        <v>28.281880000000001</v>
      </c>
      <c r="E1414" s="2">
        <f t="shared" si="168"/>
        <v>28.389849999999996</v>
      </c>
      <c r="F1414" s="2">
        <f t="shared" si="169"/>
        <v>28.408875000000002</v>
      </c>
      <c r="G1414" s="2">
        <f t="shared" si="171"/>
        <v>29.127686000000004</v>
      </c>
      <c r="H1414" s="2">
        <f t="shared" si="167"/>
        <v>31.58838299999999</v>
      </c>
      <c r="I1414" s="2">
        <f t="array" ref="I1414">SUMPRODUCT(B1398:B1417, (ROW(B1398:B1417)-ROW(B1398)+1)) / (20*21/2)</f>
        <v>28.330399047619046</v>
      </c>
      <c r="J1414" s="2">
        <f t="shared" si="170"/>
        <v>28.475627805562333</v>
      </c>
      <c r="K1414" s="2">
        <f t="shared" si="172"/>
        <v>29.088888442034829</v>
      </c>
    </row>
    <row r="1415" spans="1:11" ht="13.5" x14ac:dyDescent="0.25">
      <c r="A1415" s="3">
        <v>44074</v>
      </c>
      <c r="B1415" s="2">
        <v>28.154399999999999</v>
      </c>
      <c r="C1415" s="2">
        <f t="shared" si="173"/>
        <v>0</v>
      </c>
      <c r="D1415" s="2">
        <f t="shared" si="174"/>
        <v>28.260219999999997</v>
      </c>
      <c r="E1415" s="2">
        <f t="shared" si="168"/>
        <v>28.320240000000002</v>
      </c>
      <c r="F1415" s="2">
        <f t="shared" si="169"/>
        <v>28.408719999999999</v>
      </c>
      <c r="G1415" s="2">
        <f t="shared" si="171"/>
        <v>29.060264000000004</v>
      </c>
      <c r="H1415" s="2">
        <f t="shared" si="167"/>
        <v>31.564161499999997</v>
      </c>
      <c r="I1415" s="2">
        <f t="array" ref="I1415">SUMPRODUCT(B1399:B1418, (ROW(B1399:B1418)-ROW(B1399)+1)) / (20*21/2)</f>
        <v>28.30828523809523</v>
      </c>
      <c r="J1415" s="2">
        <f t="shared" si="170"/>
        <v>28.445034681223063</v>
      </c>
      <c r="K1415" s="2">
        <f t="shared" si="172"/>
        <v>29.052241836464837</v>
      </c>
    </row>
    <row r="1416" spans="1:11" ht="13.5" x14ac:dyDescent="0.25">
      <c r="A1416" s="3">
        <v>44075</v>
      </c>
      <c r="B1416" s="2">
        <v>28.092500000000001</v>
      </c>
      <c r="C1416" s="2">
        <f t="shared" si="173"/>
        <v>-6.1899999999997846E-2</v>
      </c>
      <c r="D1416" s="2">
        <f t="shared" si="174"/>
        <v>28.185960000000001</v>
      </c>
      <c r="E1416" s="2">
        <f t="shared" si="168"/>
        <v>28.283110000000001</v>
      </c>
      <c r="F1416" s="2">
        <f t="shared" si="169"/>
        <v>28.405159999999995</v>
      </c>
      <c r="G1416" s="2">
        <f t="shared" si="171"/>
        <v>28.997377999999998</v>
      </c>
      <c r="H1416" s="2">
        <f t="shared" si="167"/>
        <v>31.539483499999996</v>
      </c>
      <c r="I1416" s="2">
        <f t="array" ref="I1416">SUMPRODUCT(B1400:B1419, (ROW(B1400:B1419)-ROW(B1400)+1)) / (20*21/2)</f>
        <v>28.298099047619047</v>
      </c>
      <c r="J1416" s="2">
        <f t="shared" si="170"/>
        <v>28.411459949678008</v>
      </c>
      <c r="K1416" s="2">
        <f t="shared" si="172"/>
        <v>29.01460490170151</v>
      </c>
    </row>
    <row r="1417" spans="1:11" ht="13.5" x14ac:dyDescent="0.25">
      <c r="A1417" s="3">
        <v>44076</v>
      </c>
      <c r="B1417" s="2">
        <v>28.247199999999999</v>
      </c>
      <c r="C1417" s="2">
        <f t="shared" si="173"/>
        <v>0.15469999999999828</v>
      </c>
      <c r="D1417" s="2">
        <f t="shared" si="174"/>
        <v>28.182859999999998</v>
      </c>
      <c r="E1417" s="2">
        <f t="shared" si="168"/>
        <v>28.261450000000004</v>
      </c>
      <c r="F1417" s="2">
        <f t="shared" si="169"/>
        <v>28.386595000000007</v>
      </c>
      <c r="G1417" s="2">
        <f t="shared" si="171"/>
        <v>28.925919999999998</v>
      </c>
      <c r="H1417" s="2">
        <f t="shared" si="167"/>
        <v>31.517199499999993</v>
      </c>
      <c r="I1417" s="2">
        <f t="array" ref="I1417">SUMPRODUCT(B1401:B1420, (ROW(B1401:B1420)-ROW(B1401)+1)) / (20*21/2)</f>
        <v>28.277178571428568</v>
      </c>
      <c r="J1417" s="2">
        <f t="shared" si="170"/>
        <v>28.395816144946771</v>
      </c>
      <c r="K1417" s="2">
        <f t="shared" si="172"/>
        <v>28.984510591830862</v>
      </c>
    </row>
    <row r="1418" spans="1:11" ht="13.5" x14ac:dyDescent="0.25">
      <c r="A1418" s="3">
        <v>44077</v>
      </c>
      <c r="B1418" s="2">
        <v>28.154399999999999</v>
      </c>
      <c r="C1418" s="2">
        <f t="shared" si="173"/>
        <v>-9.2800000000000438E-2</v>
      </c>
      <c r="D1418" s="2">
        <f t="shared" si="174"/>
        <v>28.16058</v>
      </c>
      <c r="E1418" s="2">
        <f t="shared" si="168"/>
        <v>28.25217</v>
      </c>
      <c r="F1418" s="2">
        <f t="shared" si="169"/>
        <v>28.381955000000005</v>
      </c>
      <c r="G1418" s="2">
        <f t="shared" si="171"/>
        <v>28.855551999999992</v>
      </c>
      <c r="H1418" s="2">
        <f t="shared" ref="H1418:H1481" si="175">AVERAGE(B1219:B1418)</f>
        <v>31.493567499999994</v>
      </c>
      <c r="I1418" s="2">
        <f t="array" ref="I1418">SUMPRODUCT(B1402:B1421, (ROW(B1402:B1421)-ROW(B1402)+1)) / (20*21/2)</f>
        <v>28.255814761904762</v>
      </c>
      <c r="J1418" s="2">
        <f t="shared" si="170"/>
        <v>28.372824131142316</v>
      </c>
      <c r="K1418" s="2">
        <f t="shared" si="172"/>
        <v>28.951957235288475</v>
      </c>
    </row>
    <row r="1419" spans="1:11" ht="13.5" x14ac:dyDescent="0.25">
      <c r="A1419" s="3">
        <v>44078</v>
      </c>
      <c r="B1419" s="2">
        <v>28.274999999999999</v>
      </c>
      <c r="C1419" s="2">
        <f t="shared" si="173"/>
        <v>0.1205999999999996</v>
      </c>
      <c r="D1419" s="2">
        <f t="shared" si="174"/>
        <v>28.184699999999999</v>
      </c>
      <c r="E1419" s="2">
        <f t="shared" si="168"/>
        <v>28.23329</v>
      </c>
      <c r="F1419" s="2">
        <f t="shared" si="169"/>
        <v>28.374065000000002</v>
      </c>
      <c r="G1419" s="2">
        <f t="shared" si="171"/>
        <v>28.796375999999992</v>
      </c>
      <c r="H1419" s="2">
        <f t="shared" si="175"/>
        <v>31.471422499999989</v>
      </c>
      <c r="I1419" s="2">
        <f t="array" ref="I1419">SUMPRODUCT(B1403:B1422, (ROW(B1403:B1422)-ROW(B1403)+1)) / (20*21/2)</f>
        <v>28.246855714285715</v>
      </c>
      <c r="J1419" s="2">
        <f t="shared" si="170"/>
        <v>28.363507547224</v>
      </c>
      <c r="K1419" s="2">
        <f t="shared" si="172"/>
        <v>28.925409892728144</v>
      </c>
    </row>
    <row r="1420" spans="1:11" ht="13.5" x14ac:dyDescent="0.25">
      <c r="A1420" s="3">
        <v>44081</v>
      </c>
      <c r="B1420" s="2">
        <v>28.154399999999999</v>
      </c>
      <c r="C1420" s="2">
        <f t="shared" si="173"/>
        <v>-0.1205999999999996</v>
      </c>
      <c r="D1420" s="2">
        <f t="shared" si="174"/>
        <v>28.184700000000003</v>
      </c>
      <c r="E1420" s="2">
        <f t="shared" ref="E1420:E1483" si="176">AVERAGE(B1411:B1420)</f>
        <v>28.222460000000002</v>
      </c>
      <c r="F1420" s="2">
        <f t="shared" si="169"/>
        <v>28.372520000000002</v>
      </c>
      <c r="G1420" s="2">
        <f t="shared" si="171"/>
        <v>28.752523999999994</v>
      </c>
      <c r="H1420" s="2">
        <f t="shared" si="175"/>
        <v>31.449101499999998</v>
      </c>
      <c r="I1420" s="2">
        <f t="array" ref="I1420">SUMPRODUCT(B1404:B1423, (ROW(B1404:B1423)-ROW(B1404)+1)) / (20*21/2)</f>
        <v>28.268394761904755</v>
      </c>
      <c r="J1420" s="2">
        <f t="shared" si="170"/>
        <v>28.343592542726476</v>
      </c>
      <c r="K1420" s="2">
        <f t="shared" si="172"/>
        <v>28.895174210660375</v>
      </c>
    </row>
    <row r="1421" spans="1:11" ht="13.5" x14ac:dyDescent="0.25">
      <c r="A1421" s="3">
        <v>44082</v>
      </c>
      <c r="B1421" s="2">
        <v>28.148199999999999</v>
      </c>
      <c r="C1421" s="2">
        <f t="shared" si="173"/>
        <v>-6.1999999999997613E-3</v>
      </c>
      <c r="D1421" s="2">
        <f t="shared" si="174"/>
        <v>28.195839999999997</v>
      </c>
      <c r="E1421" s="2">
        <f t="shared" si="176"/>
        <v>28.190899999999999</v>
      </c>
      <c r="F1421" s="2">
        <f t="shared" si="169"/>
        <v>28.341269999999998</v>
      </c>
      <c r="G1421" s="2">
        <f t="shared" si="171"/>
        <v>28.708547999999997</v>
      </c>
      <c r="H1421" s="2">
        <f t="shared" si="175"/>
        <v>31.426778999999996</v>
      </c>
      <c r="I1421" s="2">
        <f t="array" ref="I1421">SUMPRODUCT(B1405:B1424, (ROW(B1405:B1424)-ROW(B1405)+1)) / (20*21/2)</f>
        <v>28.45508238095238</v>
      </c>
      <c r="J1421" s="2">
        <f t="shared" si="170"/>
        <v>28.324983729133479</v>
      </c>
      <c r="K1421" s="2">
        <f t="shared" si="172"/>
        <v>28.865881104359968</v>
      </c>
    </row>
    <row r="1422" spans="1:11" ht="13.5" x14ac:dyDescent="0.25">
      <c r="A1422" s="3">
        <v>44083</v>
      </c>
      <c r="B1422" s="2">
        <v>28.247199999999999</v>
      </c>
      <c r="C1422" s="2">
        <f t="shared" si="173"/>
        <v>9.9000000000000199E-2</v>
      </c>
      <c r="D1422" s="2">
        <f t="shared" si="174"/>
        <v>28.195839999999997</v>
      </c>
      <c r="E1422" s="2">
        <f t="shared" si="176"/>
        <v>28.189350000000001</v>
      </c>
      <c r="F1422" s="2">
        <f t="shared" si="169"/>
        <v>28.330439999999999</v>
      </c>
      <c r="G1422" s="2">
        <f t="shared" si="171"/>
        <v>28.666551999999992</v>
      </c>
      <c r="H1422" s="2">
        <f t="shared" si="175"/>
        <v>31.405953499999995</v>
      </c>
      <c r="I1422" s="2">
        <f t="array" ref="I1422">SUMPRODUCT(B1406:B1425, (ROW(B1406:B1425)-ROW(B1406)+1)) / (20*21/2)</f>
        <v>28.666350476190477</v>
      </c>
      <c r="J1422" s="2">
        <f t="shared" si="170"/>
        <v>28.317575754930292</v>
      </c>
      <c r="K1422" s="2">
        <f t="shared" si="172"/>
        <v>28.841619100267419</v>
      </c>
    </row>
    <row r="1423" spans="1:11" ht="13.5" x14ac:dyDescent="0.25">
      <c r="A1423" s="3">
        <v>44084</v>
      </c>
      <c r="B1423" s="2">
        <v>28.5566</v>
      </c>
      <c r="C1423" s="2">
        <f t="shared" si="173"/>
        <v>0.30940000000000012</v>
      </c>
      <c r="D1423" s="2">
        <f t="shared" si="174"/>
        <v>28.276280000000003</v>
      </c>
      <c r="E1423" s="2">
        <f t="shared" si="176"/>
        <v>28.218430000000001</v>
      </c>
      <c r="F1423" s="2">
        <f t="shared" si="169"/>
        <v>28.335079999999998</v>
      </c>
      <c r="G1423" s="2">
        <f t="shared" si="171"/>
        <v>28.631281999999992</v>
      </c>
      <c r="H1423" s="2">
        <f t="shared" si="175"/>
        <v>31.385216500000002</v>
      </c>
      <c r="I1423" s="2">
        <f t="array" ref="I1423">SUMPRODUCT(B1407:B1426, (ROW(B1407:B1426)-ROW(B1407)+1)) / (20*21/2)</f>
        <v>28.795480476190477</v>
      </c>
      <c r="J1423" s="2">
        <f t="shared" si="170"/>
        <v>28.340339968746452</v>
      </c>
      <c r="K1423" s="2">
        <f t="shared" si="172"/>
        <v>28.83044188064909</v>
      </c>
    </row>
    <row r="1424" spans="1:11" ht="13.5" x14ac:dyDescent="0.25">
      <c r="A1424" s="3">
        <v>44085</v>
      </c>
      <c r="B1424" s="2">
        <v>30.295300000000001</v>
      </c>
      <c r="C1424" s="2">
        <f t="shared" si="173"/>
        <v>1.7387000000000015</v>
      </c>
      <c r="D1424" s="2">
        <f t="shared" si="174"/>
        <v>28.680340000000001</v>
      </c>
      <c r="E1424" s="2">
        <f t="shared" si="176"/>
        <v>28.43252</v>
      </c>
      <c r="F1424" s="2">
        <f t="shared" si="169"/>
        <v>28.411185</v>
      </c>
      <c r="G1424" s="2">
        <f t="shared" si="171"/>
        <v>28.633879999999994</v>
      </c>
      <c r="H1424" s="2">
        <f t="shared" si="175"/>
        <v>31.373173000000001</v>
      </c>
      <c r="I1424" s="2">
        <f t="array" ref="I1424">SUMPRODUCT(B1408:B1427, (ROW(B1408:B1427)-ROW(B1408)+1)) / (20*21/2)</f>
        <v>28.917980952380951</v>
      </c>
      <c r="J1424" s="2">
        <f t="shared" si="170"/>
        <v>28.526526638389647</v>
      </c>
      <c r="K1424" s="2">
        <f t="shared" si="172"/>
        <v>28.887887297094224</v>
      </c>
    </row>
    <row r="1425" spans="1:11" ht="13.5" x14ac:dyDescent="0.25">
      <c r="A1425" s="3">
        <v>44088</v>
      </c>
      <c r="B1425" s="2">
        <v>30.6295</v>
      </c>
      <c r="C1425" s="2">
        <f t="shared" si="173"/>
        <v>0.33419999999999916</v>
      </c>
      <c r="D1425" s="2">
        <f t="shared" si="174"/>
        <v>29.175360000000001</v>
      </c>
      <c r="E1425" s="2">
        <f t="shared" si="176"/>
        <v>28.680030000000006</v>
      </c>
      <c r="F1425" s="2">
        <f t="shared" si="169"/>
        <v>28.500135</v>
      </c>
      <c r="G1425" s="2">
        <f t="shared" si="171"/>
        <v>28.654299999999992</v>
      </c>
      <c r="H1425" s="2">
        <f t="shared" si="175"/>
        <v>31.363964000000006</v>
      </c>
      <c r="I1425" s="2">
        <f t="array" ref="I1425">SUMPRODUCT(B1409:B1428, (ROW(B1409:B1428)-ROW(B1409)+1)) / (20*21/2)</f>
        <v>29.04564238095238</v>
      </c>
      <c r="J1425" s="2">
        <f t="shared" si="170"/>
        <v>28.726809815685872</v>
      </c>
      <c r="K1425" s="2">
        <f t="shared" si="172"/>
        <v>28.956185834463078</v>
      </c>
    </row>
    <row r="1426" spans="1:11" ht="13.5" x14ac:dyDescent="0.25">
      <c r="A1426" s="3">
        <v>44089</v>
      </c>
      <c r="B1426" s="2">
        <v>29.856000000000002</v>
      </c>
      <c r="C1426" s="2">
        <f t="shared" si="173"/>
        <v>-0.77349999999999852</v>
      </c>
      <c r="D1426" s="2">
        <f t="shared" si="174"/>
        <v>29.516919999999999</v>
      </c>
      <c r="E1426" s="2">
        <f t="shared" si="176"/>
        <v>28.856379999999994</v>
      </c>
      <c r="F1426" s="2">
        <f t="shared" si="169"/>
        <v>28.569745000000001</v>
      </c>
      <c r="G1426" s="2">
        <f t="shared" si="171"/>
        <v>28.66048799999999</v>
      </c>
      <c r="H1426" s="2">
        <f t="shared" si="175"/>
        <v>31.350460500000004</v>
      </c>
      <c r="I1426" s="2">
        <f t="array" ref="I1426">SUMPRODUCT(B1410:B1429, (ROW(B1410:B1429)-ROW(B1410)+1)) / (20*21/2)</f>
        <v>29.165053333333336</v>
      </c>
      <c r="J1426" s="2">
        <f t="shared" si="170"/>
        <v>28.834351738001505</v>
      </c>
      <c r="K1426" s="2">
        <f t="shared" si="172"/>
        <v>28.991472664484135</v>
      </c>
    </row>
    <row r="1427" spans="1:11" ht="13.5" x14ac:dyDescent="0.25">
      <c r="A1427" s="3">
        <v>44090</v>
      </c>
      <c r="B1427" s="2">
        <v>29.856000000000002</v>
      </c>
      <c r="C1427" s="2">
        <f t="shared" si="173"/>
        <v>0</v>
      </c>
      <c r="D1427" s="2">
        <f t="shared" si="174"/>
        <v>29.83868</v>
      </c>
      <c r="E1427" s="2">
        <f t="shared" si="176"/>
        <v>29.01726</v>
      </c>
      <c r="F1427" s="2">
        <f t="shared" si="169"/>
        <v>28.639355000000002</v>
      </c>
      <c r="G1427" s="2">
        <f t="shared" si="171"/>
        <v>28.669707999999993</v>
      </c>
      <c r="H1427" s="2">
        <f t="shared" si="175"/>
        <v>31.336220500000003</v>
      </c>
      <c r="I1427" s="2">
        <f t="array" ref="I1427">SUMPRODUCT(B1411:B1430, (ROW(B1411:B1430)-ROW(B1411)+1)) / (20*21/2)</f>
        <v>29.271350000000002</v>
      </c>
      <c r="J1427" s="2">
        <f t="shared" si="170"/>
        <v>28.931651572477552</v>
      </c>
      <c r="K1427" s="2">
        <f t="shared" si="172"/>
        <v>29.025375697249466</v>
      </c>
    </row>
    <row r="1428" spans="1:11" ht="13.5" x14ac:dyDescent="0.25">
      <c r="A1428" s="3">
        <v>44091</v>
      </c>
      <c r="B1428" s="2">
        <v>29.979800000000001</v>
      </c>
      <c r="C1428" s="2">
        <f t="shared" si="173"/>
        <v>0.12379999999999924</v>
      </c>
      <c r="D1428" s="2">
        <f t="shared" si="174"/>
        <v>30.12332</v>
      </c>
      <c r="E1428" s="2">
        <f t="shared" si="176"/>
        <v>29.199800000000003</v>
      </c>
      <c r="F1428" s="2">
        <f t="shared" ref="F1428:F1491" si="177">AVERAGE(B1409:B1428)</f>
        <v>28.725984999999998</v>
      </c>
      <c r="G1428" s="2">
        <f t="shared" si="171"/>
        <v>28.681465999999997</v>
      </c>
      <c r="H1428" s="2">
        <f t="shared" si="175"/>
        <v>31.322599500000006</v>
      </c>
      <c r="I1428" s="2">
        <f t="array" ref="I1428">SUMPRODUCT(B1412:B1431, (ROW(B1412:B1431)-ROW(B1412)+1)) / (20*21/2)</f>
        <v>29.352088571428574</v>
      </c>
      <c r="J1428" s="2">
        <f t="shared" si="170"/>
        <v>29.031475232241597</v>
      </c>
      <c r="K1428" s="2">
        <f t="shared" si="172"/>
        <v>29.0628041012789</v>
      </c>
    </row>
    <row r="1429" spans="1:11" ht="13.5" x14ac:dyDescent="0.25">
      <c r="A1429" s="3">
        <v>44092</v>
      </c>
      <c r="B1429" s="2">
        <v>29.979800000000001</v>
      </c>
      <c r="C1429" s="2">
        <f t="shared" si="173"/>
        <v>0</v>
      </c>
      <c r="D1429" s="2">
        <f t="shared" si="174"/>
        <v>30.060219999999997</v>
      </c>
      <c r="E1429" s="2">
        <f t="shared" si="176"/>
        <v>29.370280000000001</v>
      </c>
      <c r="F1429" s="2">
        <f t="shared" si="177"/>
        <v>28.801784999999995</v>
      </c>
      <c r="G1429" s="2">
        <f t="shared" si="171"/>
        <v>28.701823999999998</v>
      </c>
      <c r="H1429" s="2">
        <f t="shared" si="175"/>
        <v>31.308978500000009</v>
      </c>
      <c r="I1429" s="2">
        <f t="array" ref="I1429">SUMPRODUCT(B1413:B1432, (ROW(B1413:B1432)-ROW(B1413)+1)) / (20*21/2)</f>
        <v>29.438567619047621</v>
      </c>
      <c r="J1429" s="2">
        <f t="shared" ref="J1429:J1492" si="178">$J$4*B1429+J1428*(1-$J$4)</f>
        <v>29.121791876790017</v>
      </c>
      <c r="K1429" s="2">
        <f t="shared" si="172"/>
        <v>29.098764724758158</v>
      </c>
    </row>
    <row r="1430" spans="1:11" ht="13.5" x14ac:dyDescent="0.25">
      <c r="A1430" s="3">
        <v>44095</v>
      </c>
      <c r="B1430" s="2">
        <v>29.917899999999999</v>
      </c>
      <c r="C1430" s="2">
        <f t="shared" si="173"/>
        <v>-6.1900000000001398E-2</v>
      </c>
      <c r="D1430" s="2">
        <f t="shared" si="174"/>
        <v>29.917899999999996</v>
      </c>
      <c r="E1430" s="2">
        <f t="shared" si="176"/>
        <v>29.54663</v>
      </c>
      <c r="F1430" s="2">
        <f t="shared" si="177"/>
        <v>28.884544999999996</v>
      </c>
      <c r="G1430" s="2">
        <f t="shared" si="171"/>
        <v>28.720943999999999</v>
      </c>
      <c r="H1430" s="2">
        <f t="shared" si="175"/>
        <v>31.295048000000005</v>
      </c>
      <c r="I1430" s="2">
        <f t="array" ref="I1430">SUMPRODUCT(B1414:B1433, (ROW(B1414:B1433)-ROW(B1414)+1)) / (20*21/2)</f>
        <v>29.503316666666663</v>
      </c>
      <c r="J1430" s="2">
        <f t="shared" si="178"/>
        <v>29.19761169804811</v>
      </c>
      <c r="K1430" s="2">
        <f t="shared" si="172"/>
        <v>29.130887676728427</v>
      </c>
    </row>
    <row r="1431" spans="1:11" ht="13.5" x14ac:dyDescent="0.25">
      <c r="A1431" s="3">
        <v>44096</v>
      </c>
      <c r="B1431" s="2">
        <v>29.732299999999999</v>
      </c>
      <c r="C1431" s="2">
        <f t="shared" si="173"/>
        <v>-0.18560000000000088</v>
      </c>
      <c r="D1431" s="2">
        <f t="shared" si="174"/>
        <v>29.893160000000002</v>
      </c>
      <c r="E1431" s="2">
        <f t="shared" si="176"/>
        <v>29.705040000000004</v>
      </c>
      <c r="F1431" s="2">
        <f t="shared" si="177"/>
        <v>28.947970000000005</v>
      </c>
      <c r="G1431" s="2">
        <f t="shared" si="171"/>
        <v>28.728987999999994</v>
      </c>
      <c r="H1431" s="2">
        <f t="shared" si="175"/>
        <v>31.280189500000006</v>
      </c>
      <c r="I1431" s="2">
        <f t="array" ref="I1431">SUMPRODUCT(B1415:B1434, (ROW(B1415:B1434)-ROW(B1415)+1)) / (20*21/2)</f>
        <v>29.56061</v>
      </c>
      <c r="J1431" s="2">
        <f t="shared" si="178"/>
        <v>29.248534393472099</v>
      </c>
      <c r="K1431" s="2">
        <f t="shared" si="172"/>
        <v>29.154472473719469</v>
      </c>
    </row>
    <row r="1432" spans="1:11" ht="13.5" x14ac:dyDescent="0.25">
      <c r="A1432" s="3">
        <v>44097</v>
      </c>
      <c r="B1432" s="2">
        <v>29.856000000000002</v>
      </c>
      <c r="C1432" s="2">
        <f t="shared" si="173"/>
        <v>0.12370000000000303</v>
      </c>
      <c r="D1432" s="2">
        <f t="shared" si="174"/>
        <v>29.893160000000002</v>
      </c>
      <c r="E1432" s="2">
        <f t="shared" si="176"/>
        <v>29.865919999999999</v>
      </c>
      <c r="F1432" s="2">
        <f t="shared" si="177"/>
        <v>29.027635000000004</v>
      </c>
      <c r="G1432" s="2">
        <f t="shared" si="171"/>
        <v>28.740125999999997</v>
      </c>
      <c r="H1432" s="2">
        <f t="shared" si="175"/>
        <v>31.265934500000004</v>
      </c>
      <c r="I1432" s="2">
        <f t="array" ref="I1432">SUMPRODUCT(B1416:B1435, (ROW(B1416:B1435)-ROW(B1416)+1)) / (20*21/2)</f>
        <v>29.581070476190476</v>
      </c>
      <c r="J1432" s="2">
        <f t="shared" si="178"/>
        <v>29.306388260760471</v>
      </c>
      <c r="K1432" s="2">
        <f t="shared" si="172"/>
        <v>29.181983357103022</v>
      </c>
    </row>
    <row r="1433" spans="1:11" ht="13.5" x14ac:dyDescent="0.25">
      <c r="A1433" s="3">
        <v>44098</v>
      </c>
      <c r="B1433" s="2">
        <v>29.7075</v>
      </c>
      <c r="C1433" s="2">
        <f t="shared" si="173"/>
        <v>-0.14850000000000207</v>
      </c>
      <c r="D1433" s="2">
        <f t="shared" si="174"/>
        <v>29.838699999999999</v>
      </c>
      <c r="E1433" s="2">
        <f t="shared" si="176"/>
        <v>29.981010000000005</v>
      </c>
      <c r="F1433" s="2">
        <f t="shared" si="177"/>
        <v>29.099719999999998</v>
      </c>
      <c r="G1433" s="2">
        <f t="shared" si="171"/>
        <v>28.746437999999998</v>
      </c>
      <c r="H1433" s="2">
        <f t="shared" si="175"/>
        <v>31.250804500000008</v>
      </c>
      <c r="I1433" s="2">
        <f t="array" ref="I1433">SUMPRODUCT(B1417:B1436, (ROW(B1417:B1436)-ROW(B1417)+1)) / (20*21/2)</f>
        <v>29.65457142857143</v>
      </c>
      <c r="J1433" s="2">
        <f t="shared" si="178"/>
        <v>29.344589378783283</v>
      </c>
      <c r="K1433" s="2">
        <f t="shared" si="172"/>
        <v>29.202591852902902</v>
      </c>
    </row>
    <row r="1434" spans="1:11" ht="13.5" x14ac:dyDescent="0.25">
      <c r="A1434" s="3">
        <v>44099</v>
      </c>
      <c r="B1434" s="2">
        <v>29.7013</v>
      </c>
      <c r="C1434" s="2">
        <f t="shared" si="173"/>
        <v>-6.1999999999997613E-3</v>
      </c>
      <c r="D1434" s="2">
        <f t="shared" si="174"/>
        <v>29.782999999999998</v>
      </c>
      <c r="E1434" s="2">
        <f t="shared" si="176"/>
        <v>29.921609999999998</v>
      </c>
      <c r="F1434" s="2">
        <f t="shared" si="177"/>
        <v>29.177064999999999</v>
      </c>
      <c r="G1434" s="2">
        <f t="shared" si="171"/>
        <v>28.755657999999997</v>
      </c>
      <c r="H1434" s="2">
        <f t="shared" si="175"/>
        <v>31.235555000000009</v>
      </c>
      <c r="I1434" s="2">
        <f t="array" ref="I1434">SUMPRODUCT(B1418:B1437, (ROW(B1418:B1437)-ROW(B1418)+1)) / (20*21/2)</f>
        <v>29.633490476190474</v>
      </c>
      <c r="J1434" s="2">
        <f t="shared" si="178"/>
        <v>29.378561818899161</v>
      </c>
      <c r="K1434" s="2">
        <f t="shared" si="172"/>
        <v>29.222149035142003</v>
      </c>
    </row>
    <row r="1435" spans="1:11" ht="13.5" x14ac:dyDescent="0.25">
      <c r="A1435" s="3">
        <v>44102</v>
      </c>
      <c r="B1435" s="2">
        <v>29.3919</v>
      </c>
      <c r="C1435" s="2">
        <f t="shared" si="173"/>
        <v>-0.30940000000000012</v>
      </c>
      <c r="D1435" s="2">
        <f t="shared" si="174"/>
        <v>29.677800000000001</v>
      </c>
      <c r="E1435" s="2">
        <f t="shared" si="176"/>
        <v>29.79785</v>
      </c>
      <c r="F1435" s="2">
        <f t="shared" si="177"/>
        <v>29.238939999999996</v>
      </c>
      <c r="G1435" s="2">
        <f t="shared" si="171"/>
        <v>28.761845999999995</v>
      </c>
      <c r="H1435" s="2">
        <f t="shared" si="175"/>
        <v>31.216048000000004</v>
      </c>
      <c r="I1435" s="2">
        <f t="array" ref="I1435">SUMPRODUCT(B1419:B1438, (ROW(B1419:B1438)-ROW(B1419)+1)) / (20*21/2)</f>
        <v>29.605331904761904</v>
      </c>
      <c r="J1435" s="2">
        <f t="shared" si="178"/>
        <v>29.379832121861146</v>
      </c>
      <c r="K1435" s="2">
        <f t="shared" si="172"/>
        <v>29.228805935724672</v>
      </c>
    </row>
    <row r="1436" spans="1:11" ht="13.5" x14ac:dyDescent="0.25">
      <c r="A1436" s="3">
        <v>44103</v>
      </c>
      <c r="B1436" s="2">
        <v>30.0107</v>
      </c>
      <c r="C1436" s="2">
        <f t="shared" si="173"/>
        <v>0.61880000000000024</v>
      </c>
      <c r="D1436" s="2">
        <f t="shared" si="174"/>
        <v>29.733479999999997</v>
      </c>
      <c r="E1436" s="2">
        <f t="shared" si="176"/>
        <v>29.813319999999997</v>
      </c>
      <c r="F1436" s="2">
        <f t="shared" si="177"/>
        <v>29.334849999999996</v>
      </c>
      <c r="G1436" s="2">
        <f t="shared" si="171"/>
        <v>28.792721999999998</v>
      </c>
      <c r="H1436" s="2">
        <f t="shared" si="175"/>
        <v>31.201697500000009</v>
      </c>
      <c r="I1436" s="2">
        <f t="array" ref="I1436">SUMPRODUCT(B1420:B1439, (ROW(B1420:B1439)-ROW(B1420)+1)) / (20*21/2)</f>
        <v>29.490258571428569</v>
      </c>
      <c r="J1436" s="2">
        <f t="shared" si="178"/>
        <v>29.439914776921988</v>
      </c>
      <c r="K1436" s="2">
        <f t="shared" si="172"/>
        <v>29.259468448049198</v>
      </c>
    </row>
    <row r="1437" spans="1:11" ht="13.5" x14ac:dyDescent="0.25">
      <c r="A1437" s="3">
        <v>44104</v>
      </c>
      <c r="B1437" s="2">
        <v>29.113499999999998</v>
      </c>
      <c r="C1437" s="2">
        <f t="shared" si="173"/>
        <v>-0.89720000000000155</v>
      </c>
      <c r="D1437" s="2">
        <f t="shared" si="174"/>
        <v>29.584980000000002</v>
      </c>
      <c r="E1437" s="2">
        <f t="shared" si="176"/>
        <v>29.739069999999998</v>
      </c>
      <c r="F1437" s="2">
        <f t="shared" si="177"/>
        <v>29.378165000000003</v>
      </c>
      <c r="G1437" s="2">
        <f t="shared" si="171"/>
        <v>28.805715999999997</v>
      </c>
      <c r="H1437" s="2">
        <f t="shared" si="175"/>
        <v>31.182271500000009</v>
      </c>
      <c r="I1437" s="2">
        <f t="array" ref="I1437">SUMPRODUCT(B1421:B1440, (ROW(B1421:B1440)-ROW(B1421)+1)) / (20*21/2)</f>
        <v>29.45796</v>
      </c>
      <c r="J1437" s="2">
        <f t="shared" si="178"/>
        <v>29.408827655310372</v>
      </c>
      <c r="K1437" s="2">
        <f t="shared" si="172"/>
        <v>29.253744195184524</v>
      </c>
    </row>
    <row r="1438" spans="1:11" ht="13.5" x14ac:dyDescent="0.25">
      <c r="A1438" s="3">
        <v>44105</v>
      </c>
      <c r="B1438" s="2">
        <v>29.0825</v>
      </c>
      <c r="C1438" s="2">
        <f t="shared" si="173"/>
        <v>-3.0999999999998806E-2</v>
      </c>
      <c r="D1438" s="2">
        <f t="shared" si="174"/>
        <v>29.459980000000002</v>
      </c>
      <c r="E1438" s="2">
        <f t="shared" si="176"/>
        <v>29.649339999999995</v>
      </c>
      <c r="F1438" s="2">
        <f t="shared" si="177"/>
        <v>29.424570000000006</v>
      </c>
      <c r="G1438" s="2">
        <f t="shared" si="171"/>
        <v>28.811901999999996</v>
      </c>
      <c r="H1438" s="2">
        <f t="shared" si="175"/>
        <v>31.162690500000011</v>
      </c>
      <c r="I1438" s="2">
        <f t="array" ref="I1438">SUMPRODUCT(B1422:B1441, (ROW(B1422:B1441)-ROW(B1422)+1)) / (20*21/2)</f>
        <v>29.450708571428571</v>
      </c>
      <c r="J1438" s="2">
        <f t="shared" si="178"/>
        <v>29.377748830995099</v>
      </c>
      <c r="K1438" s="2">
        <f t="shared" si="172"/>
        <v>29.247028736549836</v>
      </c>
    </row>
    <row r="1439" spans="1:11" ht="13.5" x14ac:dyDescent="0.25">
      <c r="A1439" s="3">
        <v>44106</v>
      </c>
      <c r="B1439" s="2">
        <v>28.2163</v>
      </c>
      <c r="C1439" s="2">
        <f t="shared" si="173"/>
        <v>-0.86619999999999919</v>
      </c>
      <c r="D1439" s="2">
        <f t="shared" si="174"/>
        <v>29.162979999999997</v>
      </c>
      <c r="E1439" s="2">
        <f t="shared" si="176"/>
        <v>29.472989999999992</v>
      </c>
      <c r="F1439" s="2">
        <f t="shared" si="177"/>
        <v>29.421635000000002</v>
      </c>
      <c r="G1439" s="2">
        <f t="shared" si="171"/>
        <v>28.810045999999996</v>
      </c>
      <c r="H1439" s="2">
        <f t="shared" si="175"/>
        <v>31.138557500000015</v>
      </c>
      <c r="I1439" s="2">
        <f t="array" ref="I1439">SUMPRODUCT(B1423:B1442, (ROW(B1423:B1442)-ROW(B1423)+1)) / (20*21/2)</f>
        <v>29.411906190476195</v>
      </c>
      <c r="J1439" s="2">
        <f t="shared" si="178"/>
        <v>29.267134656614612</v>
      </c>
      <c r="K1439" s="2">
        <f t="shared" si="172"/>
        <v>29.206608001783177</v>
      </c>
    </row>
    <row r="1440" spans="1:11" ht="13.5" x14ac:dyDescent="0.25">
      <c r="A1440" s="3">
        <v>44109</v>
      </c>
      <c r="B1440" s="2">
        <v>29.0825</v>
      </c>
      <c r="C1440" s="2">
        <f t="shared" si="173"/>
        <v>0.86619999999999919</v>
      </c>
      <c r="D1440" s="2">
        <f t="shared" si="174"/>
        <v>29.101100000000002</v>
      </c>
      <c r="E1440" s="2">
        <f t="shared" si="176"/>
        <v>29.38945</v>
      </c>
      <c r="F1440" s="2">
        <f t="shared" si="177"/>
        <v>29.468040000000002</v>
      </c>
      <c r="G1440" s="2">
        <f t="shared" si="171"/>
        <v>28.816231999999999</v>
      </c>
      <c r="H1440" s="2">
        <f t="shared" si="175"/>
        <v>31.11875550000002</v>
      </c>
      <c r="I1440" s="2">
        <f t="array" ref="I1440">SUMPRODUCT(B1424:B1443, (ROW(B1424:B1443)-ROW(B1424)+1)) / (20*21/2)</f>
        <v>29.394562857142855</v>
      </c>
      <c r="J1440" s="2">
        <f t="shared" si="178"/>
        <v>29.249550403603696</v>
      </c>
      <c r="K1440" s="2">
        <f t="shared" si="172"/>
        <v>29.201741021321094</v>
      </c>
    </row>
    <row r="1441" spans="1:11" ht="13.5" x14ac:dyDescent="0.25">
      <c r="A1441" s="3">
        <v>44110</v>
      </c>
      <c r="B1441" s="2">
        <v>29.3919</v>
      </c>
      <c r="C1441" s="2">
        <f t="shared" si="173"/>
        <v>0.30940000000000012</v>
      </c>
      <c r="D1441" s="2">
        <f t="shared" si="174"/>
        <v>28.977339999999998</v>
      </c>
      <c r="E1441" s="2">
        <f t="shared" si="176"/>
        <v>29.355409999999999</v>
      </c>
      <c r="F1441" s="2">
        <f t="shared" si="177"/>
        <v>29.530224999999994</v>
      </c>
      <c r="G1441" s="2">
        <f t="shared" si="171"/>
        <v>28.829226000000002</v>
      </c>
      <c r="H1441" s="2">
        <f t="shared" si="175"/>
        <v>31.100574500000015</v>
      </c>
      <c r="I1441" s="2">
        <f t="array" ref="I1441">SUMPRODUCT(B1425:B1444, (ROW(B1425:B1444)-ROW(B1425)+1)) / (20*21/2)</f>
        <v>29.352622857142858</v>
      </c>
      <c r="J1441" s="2">
        <f t="shared" si="178"/>
        <v>29.26310750802239</v>
      </c>
      <c r="K1441" s="2">
        <f t="shared" si="172"/>
        <v>29.20919823617125</v>
      </c>
    </row>
    <row r="1442" spans="1:11" ht="13.5" x14ac:dyDescent="0.25">
      <c r="A1442" s="3">
        <v>44111</v>
      </c>
      <c r="B1442" s="2">
        <v>29.122800000000002</v>
      </c>
      <c r="C1442" s="2">
        <f t="shared" si="173"/>
        <v>-0.26909999999999812</v>
      </c>
      <c r="D1442" s="2">
        <f t="shared" si="174"/>
        <v>28.979200000000002</v>
      </c>
      <c r="E1442" s="2">
        <f t="shared" si="176"/>
        <v>29.28209</v>
      </c>
      <c r="F1442" s="2">
        <f t="shared" si="177"/>
        <v>29.574004999999993</v>
      </c>
      <c r="G1442" s="2">
        <f t="shared" si="171"/>
        <v>28.839312</v>
      </c>
      <c r="H1442" s="2">
        <f t="shared" si="175"/>
        <v>31.08104800000002</v>
      </c>
      <c r="I1442" s="2">
        <f t="array" ref="I1442">SUMPRODUCT(B1426:B1445, (ROW(B1426:B1445)-ROW(B1426)+1)) / (20*21/2)</f>
        <v>29.316015714285712</v>
      </c>
      <c r="J1442" s="2">
        <f t="shared" si="178"/>
        <v>29.249744888210735</v>
      </c>
      <c r="K1442" s="2">
        <f t="shared" si="172"/>
        <v>29.205810070046891</v>
      </c>
    </row>
    <row r="1443" spans="1:11" ht="13.5" x14ac:dyDescent="0.25">
      <c r="A1443" s="3">
        <v>44112</v>
      </c>
      <c r="B1443" s="2">
        <v>29.3919</v>
      </c>
      <c r="C1443" s="2">
        <f t="shared" si="173"/>
        <v>0.26909999999999812</v>
      </c>
      <c r="D1443" s="2">
        <f t="shared" si="174"/>
        <v>29.041080000000001</v>
      </c>
      <c r="E1443" s="2">
        <f t="shared" si="176"/>
        <v>29.250530000000005</v>
      </c>
      <c r="F1443" s="2">
        <f t="shared" si="177"/>
        <v>29.615769999999998</v>
      </c>
      <c r="G1443" s="2">
        <f t="shared" si="171"/>
        <v>28.857874000000002</v>
      </c>
      <c r="H1443" s="2">
        <f t="shared" si="175"/>
        <v>31.062572500000016</v>
      </c>
      <c r="I1443" s="2">
        <f t="array" ref="I1443">SUMPRODUCT(B1427:B1446, (ROW(B1427:B1446)-ROW(B1427)+1)) / (20*21/2)</f>
        <v>29.277485238095238</v>
      </c>
      <c r="J1443" s="2">
        <f t="shared" si="178"/>
        <v>29.263283470285902</v>
      </c>
      <c r="K1443" s="2">
        <f t="shared" si="172"/>
        <v>29.213107714358781</v>
      </c>
    </row>
    <row r="1444" spans="1:11" ht="13.5" x14ac:dyDescent="0.25">
      <c r="A1444" s="3">
        <v>44113</v>
      </c>
      <c r="B1444" s="2">
        <v>29.1754</v>
      </c>
      <c r="C1444" s="2">
        <f t="shared" si="173"/>
        <v>-0.21649999999999991</v>
      </c>
      <c r="D1444" s="2">
        <f t="shared" si="174"/>
        <v>29.232900000000001</v>
      </c>
      <c r="E1444" s="2">
        <f t="shared" si="176"/>
        <v>29.197940000000006</v>
      </c>
      <c r="F1444" s="2">
        <f t="shared" si="177"/>
        <v>29.559774999999995</v>
      </c>
      <c r="G1444" s="2">
        <f t="shared" si="171"/>
        <v>28.873964000000001</v>
      </c>
      <c r="H1444" s="2">
        <f t="shared" si="175"/>
        <v>31.043456000000013</v>
      </c>
      <c r="I1444" s="2">
        <f t="array" ref="I1444">SUMPRODUCT(B1428:B1447, (ROW(B1428:B1447)-ROW(B1428)+1)) / (20*21/2)</f>
        <v>29.242638095238089</v>
      </c>
      <c r="J1444" s="2">
        <f t="shared" si="178"/>
        <v>29.25491361597296</v>
      </c>
      <c r="K1444" s="2">
        <f t="shared" si="172"/>
        <v>29.211628980462358</v>
      </c>
    </row>
    <row r="1445" spans="1:11" ht="13.5" x14ac:dyDescent="0.25">
      <c r="A1445" s="3">
        <v>44116</v>
      </c>
      <c r="B1445" s="2">
        <v>29.1754</v>
      </c>
      <c r="C1445" s="2">
        <f t="shared" si="173"/>
        <v>0</v>
      </c>
      <c r="D1445" s="2">
        <f t="shared" si="174"/>
        <v>29.251479999999997</v>
      </c>
      <c r="E1445" s="2">
        <f t="shared" si="176"/>
        <v>29.176290000000005</v>
      </c>
      <c r="F1445" s="2">
        <f t="shared" si="177"/>
        <v>29.487069999999996</v>
      </c>
      <c r="G1445" s="2">
        <f t="shared" si="171"/>
        <v>28.894322000000006</v>
      </c>
      <c r="H1445" s="2">
        <f t="shared" si="175"/>
        <v>31.024325000000022</v>
      </c>
      <c r="I1445" s="2">
        <f t="array" ref="I1445">SUMPRODUCT(B1429:B1448, (ROW(B1429:B1448)-ROW(B1429)+1)) / (20*21/2)</f>
        <v>29.211474285714282</v>
      </c>
      <c r="J1445" s="2">
        <f t="shared" si="178"/>
        <v>29.247340890642203</v>
      </c>
      <c r="K1445" s="2">
        <f t="shared" si="172"/>
        <v>29.210208236130502</v>
      </c>
    </row>
    <row r="1446" spans="1:11" ht="13.5" x14ac:dyDescent="0.25">
      <c r="A1446" s="3">
        <v>44117</v>
      </c>
      <c r="B1446" s="2">
        <v>29.0825</v>
      </c>
      <c r="C1446" s="2">
        <f t="shared" si="173"/>
        <v>-9.2900000000000205E-2</v>
      </c>
      <c r="D1446" s="2">
        <f t="shared" si="174"/>
        <v>29.189600000000002</v>
      </c>
      <c r="E1446" s="2">
        <f t="shared" si="176"/>
        <v>29.083469999999998</v>
      </c>
      <c r="F1446" s="2">
        <f t="shared" si="177"/>
        <v>29.448394999999994</v>
      </c>
      <c r="G1446" s="2">
        <f t="shared" si="171"/>
        <v>28.912698000000006</v>
      </c>
      <c r="H1446" s="2">
        <f t="shared" si="175"/>
        <v>31.003565500000022</v>
      </c>
      <c r="I1446" s="2">
        <f t="array" ref="I1446">SUMPRODUCT(B1430:B1449, (ROW(B1430:B1449)-ROW(B1430)+1)) / (20*21/2)</f>
        <v>29.184583333333329</v>
      </c>
      <c r="J1446" s="2">
        <f t="shared" si="178"/>
        <v>29.231641758200087</v>
      </c>
      <c r="K1446" s="2">
        <f t="shared" si="172"/>
        <v>29.205200070007738</v>
      </c>
    </row>
    <row r="1447" spans="1:11" ht="13.5" x14ac:dyDescent="0.25">
      <c r="A1447" s="3">
        <v>44118</v>
      </c>
      <c r="B1447" s="2">
        <v>29.0825</v>
      </c>
      <c r="C1447" s="2">
        <f t="shared" si="173"/>
        <v>0</v>
      </c>
      <c r="D1447" s="2">
        <f t="shared" si="174"/>
        <v>29.181540000000002</v>
      </c>
      <c r="E1447" s="2">
        <f t="shared" si="176"/>
        <v>29.080369999999998</v>
      </c>
      <c r="F1447" s="2">
        <f t="shared" si="177"/>
        <v>29.40972</v>
      </c>
      <c r="G1447" s="2">
        <f t="shared" si="171"/>
        <v>28.92197800000001</v>
      </c>
      <c r="H1447" s="2">
        <f t="shared" si="175"/>
        <v>30.979639000000024</v>
      </c>
      <c r="I1447" s="2">
        <f t="array" ref="I1447">SUMPRODUCT(B1431:B1450, (ROW(B1431:B1450)-ROW(B1431)+1)) / (20*21/2)</f>
        <v>29.161965238095235</v>
      </c>
      <c r="J1447" s="2">
        <f t="shared" si="178"/>
        <v>29.21743778122865</v>
      </c>
      <c r="K1447" s="2">
        <f t="shared" si="172"/>
        <v>29.200388302556455</v>
      </c>
    </row>
    <row r="1448" spans="1:11" ht="13.5" x14ac:dyDescent="0.25">
      <c r="A1448" s="3">
        <v>44120</v>
      </c>
      <c r="B1448" s="2">
        <v>29.0825</v>
      </c>
      <c r="C1448" s="2">
        <f t="shared" si="173"/>
        <v>0</v>
      </c>
      <c r="D1448" s="2">
        <f t="shared" si="174"/>
        <v>29.11966</v>
      </c>
      <c r="E1448" s="2">
        <f t="shared" si="176"/>
        <v>29.080369999999998</v>
      </c>
      <c r="F1448" s="2">
        <f t="shared" si="177"/>
        <v>29.364854999999999</v>
      </c>
      <c r="G1448" s="2">
        <f t="shared" si="171"/>
        <v>28.938684000000009</v>
      </c>
      <c r="H1448" s="2">
        <f t="shared" si="175"/>
        <v>30.958290500000025</v>
      </c>
      <c r="I1448" s="2">
        <f t="array" ref="I1448">SUMPRODUCT(B1432:B1451, (ROW(B1432:B1451)-ROW(B1432)+1)) / (20*21/2)</f>
        <v>29.14303</v>
      </c>
      <c r="J1448" s="2">
        <f t="shared" si="178"/>
        <v>29.204586563968778</v>
      </c>
      <c r="K1448" s="2">
        <f t="shared" si="172"/>
        <v>29.195765231867966</v>
      </c>
    </row>
    <row r="1449" spans="1:11" ht="13.5" x14ac:dyDescent="0.25">
      <c r="A1449" s="3">
        <v>44123</v>
      </c>
      <c r="B1449" s="2">
        <v>29.0825</v>
      </c>
      <c r="C1449" s="2">
        <f t="shared" si="173"/>
        <v>0</v>
      </c>
      <c r="D1449" s="2">
        <f t="shared" si="174"/>
        <v>29.101080000000003</v>
      </c>
      <c r="E1449" s="2">
        <f t="shared" si="176"/>
        <v>29.166989999999998</v>
      </c>
      <c r="F1449" s="2">
        <f t="shared" si="177"/>
        <v>29.319989999999997</v>
      </c>
      <c r="G1449" s="2">
        <f t="shared" si="171"/>
        <v>28.951678000000005</v>
      </c>
      <c r="H1449" s="2">
        <f t="shared" si="175"/>
        <v>30.936942000000027</v>
      </c>
      <c r="I1449" s="2">
        <f t="array" ref="I1449">SUMPRODUCT(B1433:B1452, (ROW(B1433:B1452)-ROW(B1433)+1)) / (20*21/2)</f>
        <v>29.126918095238093</v>
      </c>
      <c r="J1449" s="2">
        <f t="shared" si="178"/>
        <v>29.192959272162227</v>
      </c>
      <c r="K1449" s="2">
        <f t="shared" si="172"/>
        <v>29.191323458069224</v>
      </c>
    </row>
    <row r="1450" spans="1:11" ht="13.5" x14ac:dyDescent="0.25">
      <c r="A1450" s="3">
        <v>44124</v>
      </c>
      <c r="B1450" s="2">
        <v>29.0825</v>
      </c>
      <c r="C1450" s="2">
        <f t="shared" si="173"/>
        <v>0</v>
      </c>
      <c r="D1450" s="2">
        <f t="shared" si="174"/>
        <v>29.0825</v>
      </c>
      <c r="E1450" s="2">
        <f t="shared" si="176"/>
        <v>29.166989999999998</v>
      </c>
      <c r="F1450" s="2">
        <f t="shared" si="177"/>
        <v>29.278219999999997</v>
      </c>
      <c r="G1450" s="2">
        <f t="shared" si="171"/>
        <v>28.969622000000005</v>
      </c>
      <c r="H1450" s="2">
        <f t="shared" si="175"/>
        <v>30.915431500000025</v>
      </c>
      <c r="I1450" s="2">
        <f t="array" ref="I1450">SUMPRODUCT(B1434:B1453, (ROW(B1434:B1453)-ROW(B1434)+1)) / (20*21/2)</f>
        <v>29.056175714285711</v>
      </c>
      <c r="J1450" s="2">
        <f t="shared" si="178"/>
        <v>29.182439341480109</v>
      </c>
      <c r="K1450" s="2">
        <f t="shared" si="172"/>
        <v>29.187055871478275</v>
      </c>
    </row>
    <row r="1451" spans="1:11" ht="13.5" x14ac:dyDescent="0.25">
      <c r="A1451" s="3">
        <v>44125</v>
      </c>
      <c r="B1451" s="2">
        <v>29.0794</v>
      </c>
      <c r="C1451" s="2">
        <f t="shared" si="173"/>
        <v>-3.0999999999998806E-3</v>
      </c>
      <c r="D1451" s="2">
        <f t="shared" si="174"/>
        <v>29.081880000000002</v>
      </c>
      <c r="E1451" s="2">
        <f t="shared" si="176"/>
        <v>29.135740000000006</v>
      </c>
      <c r="F1451" s="2">
        <f t="shared" si="177"/>
        <v>29.245574999999995</v>
      </c>
      <c r="G1451" s="2">
        <f t="shared" si="171"/>
        <v>28.975746000000004</v>
      </c>
      <c r="H1451" s="2">
        <f t="shared" si="175"/>
        <v>30.892889000000029</v>
      </c>
      <c r="I1451" s="2">
        <f t="array" ref="I1451">SUMPRODUCT(B1435:B1454, (ROW(B1435:B1454)-ROW(B1435)+1)) / (20*21/2)</f>
        <v>29.050279523809529</v>
      </c>
      <c r="J1451" s="2">
        <f t="shared" si="178"/>
        <v>29.172626070862954</v>
      </c>
      <c r="K1451" s="2">
        <f t="shared" si="172"/>
        <v>29.182834072596773</v>
      </c>
    </row>
    <row r="1452" spans="1:11" ht="13.5" x14ac:dyDescent="0.25">
      <c r="A1452" s="3">
        <v>44126</v>
      </c>
      <c r="B1452" s="2">
        <v>29.0764</v>
      </c>
      <c r="C1452" s="2">
        <f t="shared" si="173"/>
        <v>-3.0000000000001137E-3</v>
      </c>
      <c r="D1452" s="2">
        <f t="shared" si="174"/>
        <v>29.080660000000002</v>
      </c>
      <c r="E1452" s="2">
        <f t="shared" si="176"/>
        <v>29.131100000000004</v>
      </c>
      <c r="F1452" s="2">
        <f t="shared" si="177"/>
        <v>29.206595</v>
      </c>
      <c r="G1452" s="2">
        <f t="shared" si="171"/>
        <v>28.987998000000008</v>
      </c>
      <c r="H1452" s="2">
        <f t="shared" si="175"/>
        <v>30.872526500000021</v>
      </c>
      <c r="I1452" s="2">
        <f t="array" ref="I1452">SUMPRODUCT(B1436:B1455, (ROW(B1436:B1455)-ROW(B1436)+1)) / (20*21/2)</f>
        <v>29.017872857142855</v>
      </c>
      <c r="J1452" s="2">
        <f t="shared" si="178"/>
        <v>29.163461683161721</v>
      </c>
      <c r="K1452" s="2">
        <f t="shared" si="172"/>
        <v>29.1786601873969</v>
      </c>
    </row>
    <row r="1453" spans="1:11" ht="13.5" x14ac:dyDescent="0.25">
      <c r="A1453" s="3">
        <v>44127</v>
      </c>
      <c r="B1453" s="2">
        <v>28.463799999999999</v>
      </c>
      <c r="C1453" s="2">
        <f t="shared" si="173"/>
        <v>-0.61260000000000048</v>
      </c>
      <c r="D1453" s="2">
        <f t="shared" si="174"/>
        <v>28.956919999999997</v>
      </c>
      <c r="E1453" s="2">
        <f t="shared" si="176"/>
        <v>29.03829</v>
      </c>
      <c r="F1453" s="2">
        <f t="shared" si="177"/>
        <v>29.144410000000001</v>
      </c>
      <c r="G1453" s="2">
        <f t="shared" si="171"/>
        <v>28.987998000000001</v>
      </c>
      <c r="H1453" s="2">
        <f t="shared" si="175"/>
        <v>30.849822500000023</v>
      </c>
      <c r="I1453" s="2">
        <f t="array" ref="I1453">SUMPRODUCT(B1437:B1456, (ROW(B1437:B1456)-ROW(B1437)+1)) / (20*21/2)</f>
        <v>28.988412380952383</v>
      </c>
      <c r="J1453" s="2">
        <f t="shared" si="178"/>
        <v>29.096827237146318</v>
      </c>
      <c r="K1453" s="2">
        <f t="shared" si="172"/>
        <v>29.150626454557809</v>
      </c>
    </row>
    <row r="1454" spans="1:11" ht="13.5" x14ac:dyDescent="0.25">
      <c r="A1454" s="3">
        <v>44130</v>
      </c>
      <c r="B1454" s="2">
        <v>29.0825</v>
      </c>
      <c r="C1454" s="2">
        <f t="shared" si="173"/>
        <v>0.61870000000000047</v>
      </c>
      <c r="D1454" s="2">
        <f t="shared" si="174"/>
        <v>28.956920000000004</v>
      </c>
      <c r="E1454" s="2">
        <f t="shared" si="176"/>
        <v>29.029000000000003</v>
      </c>
      <c r="F1454" s="2">
        <f t="shared" si="177"/>
        <v>29.11347</v>
      </c>
      <c r="G1454" s="2">
        <f t="shared" si="171"/>
        <v>28.994184000000004</v>
      </c>
      <c r="H1454" s="2">
        <f t="shared" si="175"/>
        <v>30.830963500000024</v>
      </c>
      <c r="I1454" s="2">
        <f t="array" ref="I1454">SUMPRODUCT(B1438:B1457, (ROW(B1438:B1457)-ROW(B1438)+1)) / (20*21/2)</f>
        <v>28.964844761904761</v>
      </c>
      <c r="J1454" s="2">
        <f t="shared" si="178"/>
        <v>29.095462738370475</v>
      </c>
      <c r="K1454" s="2">
        <f t="shared" si="172"/>
        <v>29.147954828888878</v>
      </c>
    </row>
    <row r="1455" spans="1:11" ht="13.5" x14ac:dyDescent="0.25">
      <c r="A1455" s="3">
        <v>44131</v>
      </c>
      <c r="B1455" s="2">
        <v>28.773199999999999</v>
      </c>
      <c r="C1455" s="2">
        <f t="shared" si="173"/>
        <v>-0.30930000000000035</v>
      </c>
      <c r="D1455" s="2">
        <f t="shared" si="174"/>
        <v>28.895059999999994</v>
      </c>
      <c r="E1455" s="2">
        <f t="shared" si="176"/>
        <v>28.988779999999998</v>
      </c>
      <c r="F1455" s="2">
        <f t="shared" si="177"/>
        <v>29.082534999999996</v>
      </c>
      <c r="G1455" s="2">
        <f t="shared" si="171"/>
        <v>28.992638000000007</v>
      </c>
      <c r="H1455" s="2">
        <f t="shared" si="175"/>
        <v>30.811147500000029</v>
      </c>
      <c r="I1455" s="2">
        <f t="array" ref="I1455">SUMPRODUCT(B1439:B1458, (ROW(B1439:B1458)-ROW(B1439)+1)) / (20*21/2)</f>
        <v>28.942897619047617</v>
      </c>
      <c r="J1455" s="2">
        <f t="shared" si="178"/>
        <v>29.064771049001855</v>
      </c>
      <c r="K1455" s="2">
        <f t="shared" si="172"/>
        <v>29.133258561089313</v>
      </c>
    </row>
    <row r="1456" spans="1:11" ht="13.5" x14ac:dyDescent="0.25">
      <c r="A1456" s="3">
        <v>44132</v>
      </c>
      <c r="B1456" s="2">
        <v>28.773199999999999</v>
      </c>
      <c r="C1456" s="2">
        <f t="shared" si="173"/>
        <v>0</v>
      </c>
      <c r="D1456" s="2">
        <f t="shared" si="174"/>
        <v>28.833819999999996</v>
      </c>
      <c r="E1456" s="2">
        <f t="shared" si="176"/>
        <v>28.957849999999997</v>
      </c>
      <c r="F1456" s="2">
        <f t="shared" si="177"/>
        <v>29.020659999999992</v>
      </c>
      <c r="G1456" s="2">
        <f t="shared" si="171"/>
        <v>28.998826000000005</v>
      </c>
      <c r="H1456" s="2">
        <f t="shared" si="175"/>
        <v>30.791478500000022</v>
      </c>
      <c r="I1456" s="2">
        <f t="array" ref="I1456">SUMPRODUCT(B1440:B1459, (ROW(B1440:B1459)-ROW(B1440)+1)) / (20*21/2)</f>
        <v>28.922423333333331</v>
      </c>
      <c r="J1456" s="2">
        <f t="shared" si="178"/>
        <v>29.037002377668344</v>
      </c>
      <c r="K1456" s="2">
        <f t="shared" si="172"/>
        <v>29.119138617517184</v>
      </c>
    </row>
    <row r="1457" spans="1:11" ht="13.5" x14ac:dyDescent="0.25">
      <c r="A1457" s="3">
        <v>44134</v>
      </c>
      <c r="B1457" s="2">
        <v>28.773199999999999</v>
      </c>
      <c r="C1457" s="2">
        <f t="shared" si="173"/>
        <v>0</v>
      </c>
      <c r="D1457" s="2">
        <f t="shared" si="174"/>
        <v>28.773180000000004</v>
      </c>
      <c r="E1457" s="2">
        <f t="shared" si="176"/>
        <v>28.926919999999996</v>
      </c>
      <c r="F1457" s="2">
        <f t="shared" si="177"/>
        <v>29.003644999999995</v>
      </c>
      <c r="G1457" s="2">
        <f t="shared" si="171"/>
        <v>29.005014000000006</v>
      </c>
      <c r="H1457" s="2">
        <f t="shared" si="175"/>
        <v>30.771750500000017</v>
      </c>
      <c r="I1457" s="2">
        <f t="array" ref="I1457">SUMPRODUCT(B1441:B1460, (ROW(B1441:B1460)-ROW(B1441)+1)) / (20*21/2)</f>
        <v>28.89929714285714</v>
      </c>
      <c r="J1457" s="2">
        <f t="shared" si="178"/>
        <v>29.011878341699934</v>
      </c>
      <c r="K1457" s="2">
        <f t="shared" si="172"/>
        <v>29.105572397222392</v>
      </c>
    </row>
    <row r="1458" spans="1:11" ht="13.5" x14ac:dyDescent="0.25">
      <c r="A1458" s="3">
        <v>44137</v>
      </c>
      <c r="B1458" s="2">
        <v>28.773199999999999</v>
      </c>
      <c r="C1458" s="2">
        <f t="shared" si="173"/>
        <v>0</v>
      </c>
      <c r="D1458" s="2">
        <f t="shared" si="174"/>
        <v>28.835059999999999</v>
      </c>
      <c r="E1458" s="2">
        <f t="shared" si="176"/>
        <v>28.895989999999994</v>
      </c>
      <c r="F1458" s="2">
        <f t="shared" si="177"/>
        <v>28.988179999999993</v>
      </c>
      <c r="G1458" s="2">
        <f t="shared" ref="G1458:G1521" si="179">AVERAGE(B1409:B1458)</f>
        <v>29.015534000000002</v>
      </c>
      <c r="H1458" s="2">
        <f t="shared" si="175"/>
        <v>30.752022500000013</v>
      </c>
      <c r="I1458" s="2">
        <f t="array" ref="I1458">SUMPRODUCT(B1442:B1461, (ROW(B1442:B1461)-ROW(B1442)+1)) / (20*21/2)</f>
        <v>28.833443809523807</v>
      </c>
      <c r="J1458" s="2">
        <f t="shared" si="178"/>
        <v>28.989147071061844</v>
      </c>
      <c r="K1458" s="2">
        <f t="shared" si="172"/>
        <v>29.09253818556661</v>
      </c>
    </row>
    <row r="1459" spans="1:11" ht="13.5" x14ac:dyDescent="0.25">
      <c r="A1459" s="3">
        <v>44138</v>
      </c>
      <c r="B1459" s="2">
        <v>28.773199999999999</v>
      </c>
      <c r="C1459" s="2">
        <f t="shared" si="173"/>
        <v>0</v>
      </c>
      <c r="D1459" s="2">
        <f t="shared" si="174"/>
        <v>28.773199999999996</v>
      </c>
      <c r="E1459" s="2">
        <f t="shared" si="176"/>
        <v>28.86506</v>
      </c>
      <c r="F1459" s="2">
        <f t="shared" si="177"/>
        <v>29.016024999999992</v>
      </c>
      <c r="G1459" s="2">
        <f t="shared" si="179"/>
        <v>29.021722000000004</v>
      </c>
      <c r="H1459" s="2">
        <f t="shared" si="175"/>
        <v>30.732368500000018</v>
      </c>
      <c r="I1459" s="2">
        <f t="array" ref="I1459">SUMPRODUCT(B1443:B1462, (ROW(B1443:B1462)-ROW(B1443)+1)) / (20*21/2)</f>
        <v>28.769794285714283</v>
      </c>
      <c r="J1459" s="2">
        <f t="shared" si="178"/>
        <v>28.968580683341671</v>
      </c>
      <c r="K1459" s="2">
        <f t="shared" ref="K1459:K1522" si="180">$K$4*B1459+(1-$K$4)*K1458</f>
        <v>29.080015119465958</v>
      </c>
    </row>
    <row r="1460" spans="1:11" ht="13.5" x14ac:dyDescent="0.25">
      <c r="A1460" s="3">
        <v>44139</v>
      </c>
      <c r="B1460" s="2">
        <v>28.773199999999999</v>
      </c>
      <c r="C1460" s="2">
        <f t="shared" si="173"/>
        <v>0</v>
      </c>
      <c r="D1460" s="2">
        <f t="shared" si="174"/>
        <v>28.773199999999996</v>
      </c>
      <c r="E1460" s="2">
        <f t="shared" si="176"/>
        <v>28.834129999999995</v>
      </c>
      <c r="F1460" s="2">
        <f t="shared" si="177"/>
        <v>29.000559999999989</v>
      </c>
      <c r="G1460" s="2">
        <f t="shared" si="179"/>
        <v>29.031932000000005</v>
      </c>
      <c r="H1460" s="2">
        <f t="shared" si="175"/>
        <v>30.712140000000012</v>
      </c>
      <c r="I1460" s="2">
        <f t="array" ref="I1460">SUMPRODUCT(B1444:B1463, (ROW(B1444:B1463)-ROW(B1444)+1)) / (20*21/2)</f>
        <v>28.742290952380955</v>
      </c>
      <c r="J1460" s="2">
        <f t="shared" si="178"/>
        <v>28.949972999213891</v>
      </c>
      <c r="K1460" s="2">
        <f t="shared" si="180"/>
        <v>29.067983153996703</v>
      </c>
    </row>
    <row r="1461" spans="1:11" ht="13.5" x14ac:dyDescent="0.25">
      <c r="A1461" s="3">
        <v>44140</v>
      </c>
      <c r="B1461" s="2">
        <v>28.309100000000001</v>
      </c>
      <c r="C1461" s="2">
        <f t="shared" si="173"/>
        <v>-0.4640999999999984</v>
      </c>
      <c r="D1461" s="2">
        <f t="shared" si="174"/>
        <v>28.680380000000003</v>
      </c>
      <c r="E1461" s="2">
        <f t="shared" si="176"/>
        <v>28.757099999999998</v>
      </c>
      <c r="F1461" s="2">
        <f t="shared" si="177"/>
        <v>28.946419999999989</v>
      </c>
      <c r="G1461" s="2">
        <f t="shared" si="179"/>
        <v>29.028838000000004</v>
      </c>
      <c r="H1461" s="2">
        <f t="shared" si="175"/>
        <v>30.687219000000017</v>
      </c>
      <c r="I1461" s="2">
        <f t="array" ref="I1461">SUMPRODUCT(B1445:B1464, (ROW(B1445:B1464)-ROW(B1445)+1)) / (20*21/2)</f>
        <v>28.718780476190478</v>
      </c>
      <c r="J1461" s="2">
        <f t="shared" si="178"/>
        <v>28.888937475479235</v>
      </c>
      <c r="K1461" s="2">
        <f t="shared" si="180"/>
        <v>29.038223030310562</v>
      </c>
    </row>
    <row r="1462" spans="1:11" ht="13.5" x14ac:dyDescent="0.25">
      <c r="A1462" s="3">
        <v>44141</v>
      </c>
      <c r="B1462" s="2">
        <v>28.278099999999998</v>
      </c>
      <c r="C1462" s="2">
        <f t="shared" si="173"/>
        <v>-3.1000000000002359E-2</v>
      </c>
      <c r="D1462" s="2">
        <f t="shared" si="174"/>
        <v>28.58136</v>
      </c>
      <c r="E1462" s="2">
        <f t="shared" si="176"/>
        <v>28.67727</v>
      </c>
      <c r="F1462" s="2">
        <f t="shared" si="177"/>
        <v>28.904184999999995</v>
      </c>
      <c r="G1462" s="2">
        <f t="shared" si="179"/>
        <v>29.029146000000004</v>
      </c>
      <c r="H1462" s="2">
        <f t="shared" si="175"/>
        <v>30.663174500000018</v>
      </c>
      <c r="I1462" s="2">
        <f t="array" ref="I1462">SUMPRODUCT(B1446:B1465, (ROW(B1446:B1465)-ROW(B1446)+1)) / (20*21/2)</f>
        <v>28.692026666666663</v>
      </c>
      <c r="J1462" s="2">
        <f t="shared" si="178"/>
        <v>28.830762477814545</v>
      </c>
      <c r="K1462" s="2">
        <f t="shared" si="180"/>
        <v>29.008414284023871</v>
      </c>
    </row>
    <row r="1463" spans="1:11" ht="13.5" x14ac:dyDescent="0.25">
      <c r="A1463" s="3">
        <v>44144</v>
      </c>
      <c r="B1463" s="2">
        <v>28.615400000000001</v>
      </c>
      <c r="C1463" s="2">
        <f t="shared" si="173"/>
        <v>0.3373000000000026</v>
      </c>
      <c r="D1463" s="2">
        <f t="shared" si="174"/>
        <v>28.549799999999998</v>
      </c>
      <c r="E1463" s="2">
        <f t="shared" si="176"/>
        <v>28.692430000000002</v>
      </c>
      <c r="F1463" s="2">
        <f t="shared" si="177"/>
        <v>28.865359999999992</v>
      </c>
      <c r="G1463" s="2">
        <f t="shared" si="179"/>
        <v>29.036138000000001</v>
      </c>
      <c r="H1463" s="2">
        <f t="shared" si="175"/>
        <v>30.638827500000019</v>
      </c>
      <c r="I1463" s="2">
        <f t="array" ref="I1463">SUMPRODUCT(B1447:B1466, (ROW(B1447:B1466)-ROW(B1447)+1)) / (20*21/2)</f>
        <v>28.659381428571425</v>
      </c>
      <c r="J1463" s="2">
        <f t="shared" si="178"/>
        <v>28.810251765641731</v>
      </c>
      <c r="K1463" s="2">
        <f t="shared" si="180"/>
        <v>28.993001959160193</v>
      </c>
    </row>
    <row r="1464" spans="1:11" ht="13.5" x14ac:dyDescent="0.25">
      <c r="A1464" s="3">
        <v>44145</v>
      </c>
      <c r="B1464" s="2">
        <v>28.618500000000001</v>
      </c>
      <c r="C1464" s="2">
        <f t="shared" si="173"/>
        <v>3.0999999999998806E-3</v>
      </c>
      <c r="D1464" s="2">
        <f t="shared" si="174"/>
        <v>28.51886</v>
      </c>
      <c r="E1464" s="2">
        <f t="shared" si="176"/>
        <v>28.646029999999996</v>
      </c>
      <c r="F1464" s="2">
        <f t="shared" si="177"/>
        <v>28.837514999999996</v>
      </c>
      <c r="G1464" s="2">
        <f t="shared" si="179"/>
        <v>29.045420000000004</v>
      </c>
      <c r="H1464" s="2">
        <f t="shared" si="175"/>
        <v>30.617501000000015</v>
      </c>
      <c r="I1464" s="2">
        <f t="array" ref="I1464">SUMPRODUCT(B1448:B1467, (ROW(B1448:B1467)-ROW(B1448)+1)) / (20*21/2)</f>
        <v>28.658263333333334</v>
      </c>
      <c r="J1464" s="2">
        <f t="shared" si="178"/>
        <v>28.791989692723469</v>
      </c>
      <c r="K1464" s="2">
        <f t="shared" si="180"/>
        <v>28.978315607820576</v>
      </c>
    </row>
    <row r="1465" spans="1:11" ht="13.5" x14ac:dyDescent="0.25">
      <c r="A1465" s="3">
        <v>44146</v>
      </c>
      <c r="B1465" s="2">
        <v>28.5566</v>
      </c>
      <c r="C1465" s="2">
        <f t="shared" si="173"/>
        <v>-6.1900000000001398E-2</v>
      </c>
      <c r="D1465" s="2">
        <f t="shared" si="174"/>
        <v>28.475539999999995</v>
      </c>
      <c r="E1465" s="2">
        <f t="shared" si="176"/>
        <v>28.624369999999999</v>
      </c>
      <c r="F1465" s="2">
        <f t="shared" si="177"/>
        <v>28.806574999999992</v>
      </c>
      <c r="G1465" s="2">
        <f t="shared" si="179"/>
        <v>29.053463999999998</v>
      </c>
      <c r="H1465" s="2">
        <f t="shared" si="175"/>
        <v>30.592933500000012</v>
      </c>
      <c r="I1465" s="2">
        <f t="array" ref="I1465">SUMPRODUCT(B1449:B1468, (ROW(B1449:B1468)-ROW(B1449)+1)) / (20*21/2)</f>
        <v>28.644814761904769</v>
      </c>
      <c r="J1465" s="2">
        <f t="shared" si="178"/>
        <v>28.769571626749805</v>
      </c>
      <c r="K1465" s="2">
        <f t="shared" si="180"/>
        <v>28.961777740847221</v>
      </c>
    </row>
    <row r="1466" spans="1:11" ht="13.5" x14ac:dyDescent="0.25">
      <c r="A1466" s="3">
        <v>44147</v>
      </c>
      <c r="B1466" s="2">
        <v>28.463799999999999</v>
      </c>
      <c r="C1466" s="2">
        <f t="shared" si="173"/>
        <v>-9.2800000000000438E-2</v>
      </c>
      <c r="D1466" s="2">
        <f t="shared" si="174"/>
        <v>28.50648</v>
      </c>
      <c r="E1466" s="2">
        <f t="shared" si="176"/>
        <v>28.593430000000001</v>
      </c>
      <c r="F1466" s="2">
        <f t="shared" si="177"/>
        <v>28.775639999999992</v>
      </c>
      <c r="G1466" s="2">
        <f t="shared" si="179"/>
        <v>29.060890000000001</v>
      </c>
      <c r="H1466" s="2">
        <f t="shared" si="175"/>
        <v>30.568049500000015</v>
      </c>
      <c r="I1466" s="2">
        <f t="array" ref="I1466">SUMPRODUCT(B1450:B1469, (ROW(B1450:B1469)-ROW(B1450)+1)) / (20*21/2)</f>
        <v>28.642413809523813</v>
      </c>
      <c r="J1466" s="2">
        <f t="shared" si="178"/>
        <v>28.740450519440301</v>
      </c>
      <c r="K1466" s="2">
        <f t="shared" si="180"/>
        <v>28.942249201990471</v>
      </c>
    </row>
    <row r="1467" spans="1:11" ht="13.5" x14ac:dyDescent="0.25">
      <c r="A1467" s="3">
        <v>44148</v>
      </c>
      <c r="B1467" s="2">
        <v>28.7639</v>
      </c>
      <c r="C1467" s="2">
        <f t="shared" si="173"/>
        <v>0.30010000000000048</v>
      </c>
      <c r="D1467" s="2">
        <f t="shared" si="174"/>
        <v>28.603640000000002</v>
      </c>
      <c r="E1467" s="2">
        <f t="shared" si="176"/>
        <v>28.592500000000001</v>
      </c>
      <c r="F1467" s="2">
        <f t="shared" si="177"/>
        <v>28.759709999999995</v>
      </c>
      <c r="G1467" s="2">
        <f t="shared" si="179"/>
        <v>29.071224000000001</v>
      </c>
      <c r="H1467" s="2">
        <f t="shared" si="175"/>
        <v>30.545844500000015</v>
      </c>
      <c r="I1467" s="2">
        <f t="array" ref="I1467">SUMPRODUCT(B1451:B1470, (ROW(B1451:B1470)-ROW(B1451)+1)) / (20*21/2)</f>
        <v>28.647675714285711</v>
      </c>
      <c r="J1467" s="2">
        <f t="shared" si="178"/>
        <v>28.74268380330313</v>
      </c>
      <c r="K1467" s="2">
        <f t="shared" si="180"/>
        <v>28.935255115637904</v>
      </c>
    </row>
    <row r="1468" spans="1:11" ht="13.5" x14ac:dyDescent="0.25">
      <c r="A1468" s="3">
        <v>44151</v>
      </c>
      <c r="B1468" s="2">
        <v>28.618500000000001</v>
      </c>
      <c r="C1468" s="2">
        <f t="shared" si="173"/>
        <v>-0.14539999999999864</v>
      </c>
      <c r="D1468" s="2">
        <f t="shared" si="174"/>
        <v>28.604260000000004</v>
      </c>
      <c r="E1468" s="2">
        <f t="shared" si="176"/>
        <v>28.577029999999997</v>
      </c>
      <c r="F1468" s="2">
        <f t="shared" si="177"/>
        <v>28.736509999999999</v>
      </c>
      <c r="G1468" s="2">
        <f t="shared" si="179"/>
        <v>29.080506000000003</v>
      </c>
      <c r="H1468" s="2">
        <f t="shared" si="175"/>
        <v>30.522898000000019</v>
      </c>
      <c r="I1468" s="2">
        <f t="array" ref="I1468">SUMPRODUCT(B1452:B1471, (ROW(B1452:B1471)-ROW(B1452)+1)) / (20*21/2)</f>
        <v>28.639677142857142</v>
      </c>
      <c r="J1468" s="2">
        <f t="shared" si="178"/>
        <v>28.730856774417116</v>
      </c>
      <c r="K1468" s="2">
        <f t="shared" si="180"/>
        <v>28.922833346397201</v>
      </c>
    </row>
    <row r="1469" spans="1:11" ht="13.5" x14ac:dyDescent="0.25">
      <c r="A1469" s="3">
        <v>44152</v>
      </c>
      <c r="B1469" s="2">
        <v>28.711300000000001</v>
      </c>
      <c r="C1469" s="2">
        <f t="shared" si="173"/>
        <v>9.2800000000000438E-2</v>
      </c>
      <c r="D1469" s="2">
        <f t="shared" si="174"/>
        <v>28.622820000000001</v>
      </c>
      <c r="E1469" s="2">
        <f t="shared" si="176"/>
        <v>28.570839999999997</v>
      </c>
      <c r="F1469" s="2">
        <f t="shared" si="177"/>
        <v>28.717950000000002</v>
      </c>
      <c r="G1469" s="2">
        <f t="shared" si="179"/>
        <v>29.089232000000003</v>
      </c>
      <c r="H1469" s="2">
        <f t="shared" si="175"/>
        <v>30.500135500000013</v>
      </c>
      <c r="I1469" s="2">
        <f t="array" ref="I1469">SUMPRODUCT(B1453:B1472, (ROW(B1453:B1472)-ROW(B1453)+1)) / (20*21/2)</f>
        <v>28.648606666666669</v>
      </c>
      <c r="J1469" s="2">
        <f t="shared" si="178"/>
        <v>28.728994224472629</v>
      </c>
      <c r="K1469" s="2">
        <f t="shared" si="180"/>
        <v>28.914537921048293</v>
      </c>
    </row>
    <row r="1470" spans="1:11" ht="13.5" x14ac:dyDescent="0.25">
      <c r="A1470" s="3">
        <v>44153</v>
      </c>
      <c r="B1470" s="2">
        <v>28.773199999999999</v>
      </c>
      <c r="C1470" s="2">
        <f t="shared" si="173"/>
        <v>6.1899999999997846E-2</v>
      </c>
      <c r="D1470" s="2">
        <f t="shared" si="174"/>
        <v>28.666140000000002</v>
      </c>
      <c r="E1470" s="2">
        <f t="shared" si="176"/>
        <v>28.570839999999997</v>
      </c>
      <c r="F1470" s="2">
        <f t="shared" si="177"/>
        <v>28.702484999999996</v>
      </c>
      <c r="G1470" s="2">
        <f t="shared" si="179"/>
        <v>29.101608000000002</v>
      </c>
      <c r="H1470" s="2">
        <f t="shared" si="175"/>
        <v>30.477535000000017</v>
      </c>
      <c r="I1470" s="2">
        <f t="array" ref="I1470">SUMPRODUCT(B1454:B1473, (ROW(B1454:B1473)-ROW(B1454)+1)) / (20*21/2)</f>
        <v>28.64571333333333</v>
      </c>
      <c r="J1470" s="2">
        <f t="shared" si="178"/>
        <v>28.733204298332382</v>
      </c>
      <c r="K1470" s="2">
        <f t="shared" si="180"/>
        <v>28.90899525747777</v>
      </c>
    </row>
    <row r="1471" spans="1:11" ht="13.5" x14ac:dyDescent="0.25">
      <c r="A1471" s="3">
        <v>44154</v>
      </c>
      <c r="B1471" s="2">
        <v>28.618500000000001</v>
      </c>
      <c r="C1471" s="2">
        <f t="shared" si="173"/>
        <v>-0.15469999999999828</v>
      </c>
      <c r="D1471" s="2">
        <f t="shared" si="174"/>
        <v>28.697080000000007</v>
      </c>
      <c r="E1471" s="2">
        <f t="shared" si="176"/>
        <v>28.601779999999998</v>
      </c>
      <c r="F1471" s="2">
        <f t="shared" si="177"/>
        <v>28.67944</v>
      </c>
      <c r="G1471" s="2">
        <f t="shared" si="179"/>
        <v>29.111013999999997</v>
      </c>
      <c r="H1471" s="2">
        <f t="shared" si="175"/>
        <v>30.454161000000013</v>
      </c>
      <c r="I1471" s="2">
        <f t="array" ref="I1471">SUMPRODUCT(B1455:B1474, (ROW(B1455:B1474)-ROW(B1455)+1)) / (20*21/2)</f>
        <v>28.670000476190477</v>
      </c>
      <c r="J1471" s="2">
        <f t="shared" si="178"/>
        <v>28.722280079443582</v>
      </c>
      <c r="K1471" s="2">
        <f t="shared" si="180"/>
        <v>28.89760328659629</v>
      </c>
    </row>
    <row r="1472" spans="1:11" ht="13.5" x14ac:dyDescent="0.25">
      <c r="A1472" s="3">
        <v>44155</v>
      </c>
      <c r="B1472" s="2">
        <v>28.773199999999999</v>
      </c>
      <c r="C1472" s="2">
        <f t="shared" si="173"/>
        <v>0.15469999999999828</v>
      </c>
      <c r="D1472" s="2">
        <f t="shared" si="174"/>
        <v>28.69894</v>
      </c>
      <c r="E1472" s="2">
        <f t="shared" si="176"/>
        <v>28.651289999999999</v>
      </c>
      <c r="F1472" s="2">
        <f t="shared" si="177"/>
        <v>28.664279999999998</v>
      </c>
      <c r="G1472" s="2">
        <f t="shared" si="179"/>
        <v>29.121533999999997</v>
      </c>
      <c r="H1472" s="2">
        <f t="shared" si="175"/>
        <v>30.432267500000009</v>
      </c>
      <c r="I1472" s="2">
        <f t="array" ref="I1472">SUMPRODUCT(B1456:B1475, (ROW(B1456:B1475)-ROW(B1456)+1)) / (20*21/2)</f>
        <v>28.753957619047622</v>
      </c>
      <c r="J1472" s="2">
        <f t="shared" si="178"/>
        <v>28.727129595687053</v>
      </c>
      <c r="K1472" s="2">
        <f t="shared" si="180"/>
        <v>28.892724726337612</v>
      </c>
    </row>
    <row r="1473" spans="1:11" ht="13.5" x14ac:dyDescent="0.25">
      <c r="A1473" s="3">
        <v>44158</v>
      </c>
      <c r="B1473" s="2">
        <v>28.633900000000001</v>
      </c>
      <c r="C1473" s="2">
        <f t="shared" si="173"/>
        <v>-0.13929999999999865</v>
      </c>
      <c r="D1473" s="2">
        <f t="shared" si="174"/>
        <v>28.702019999999997</v>
      </c>
      <c r="E1473" s="2">
        <f t="shared" si="176"/>
        <v>28.65314</v>
      </c>
      <c r="F1473" s="2">
        <f t="shared" si="177"/>
        <v>28.672784999999998</v>
      </c>
      <c r="G1473" s="2">
        <f t="shared" si="179"/>
        <v>29.123079999999995</v>
      </c>
      <c r="H1473" s="2">
        <f t="shared" si="175"/>
        <v>30.409707000000012</v>
      </c>
      <c r="I1473" s="2">
        <f t="array" ref="I1473">SUMPRODUCT(B1457:B1476, (ROW(B1457:B1476)-ROW(B1457)+1)) / (20*21/2)</f>
        <v>28.790031904761904</v>
      </c>
      <c r="J1473" s="2">
        <f t="shared" si="178"/>
        <v>28.718250586574001</v>
      </c>
      <c r="K1473" s="2">
        <f t="shared" si="180"/>
        <v>28.882574737069472</v>
      </c>
    </row>
    <row r="1474" spans="1:11" ht="13.5" x14ac:dyDescent="0.25">
      <c r="A1474" s="3">
        <v>44159</v>
      </c>
      <c r="B1474" s="2">
        <v>28.927800000000001</v>
      </c>
      <c r="C1474" s="2">
        <f t="shared" si="173"/>
        <v>0.29390000000000072</v>
      </c>
      <c r="D1474" s="2">
        <f t="shared" si="174"/>
        <v>28.74532</v>
      </c>
      <c r="E1474" s="2">
        <f t="shared" si="176"/>
        <v>28.684070000000002</v>
      </c>
      <c r="F1474" s="2">
        <f t="shared" si="177"/>
        <v>28.665049999999997</v>
      </c>
      <c r="G1474" s="2">
        <f t="shared" si="179"/>
        <v>29.095729999999993</v>
      </c>
      <c r="H1474" s="2">
        <f t="shared" si="175"/>
        <v>30.389205500000013</v>
      </c>
      <c r="I1474" s="2">
        <f t="array" ref="I1474">SUMPRODUCT(B1458:B1477, (ROW(B1458:B1477)-ROW(B1458)+1)) / (20*21/2)</f>
        <v>28.854099999999999</v>
      </c>
      <c r="J1474" s="2">
        <f t="shared" si="178"/>
        <v>28.738207673566954</v>
      </c>
      <c r="K1474" s="2">
        <f t="shared" si="180"/>
        <v>28.884348276792242</v>
      </c>
    </row>
    <row r="1475" spans="1:11" ht="13.5" x14ac:dyDescent="0.25">
      <c r="A1475" s="3">
        <v>44160</v>
      </c>
      <c r="B1475" s="2">
        <v>29.546600000000002</v>
      </c>
      <c r="C1475" s="2">
        <f t="shared" si="173"/>
        <v>0.61880000000000024</v>
      </c>
      <c r="D1475" s="2">
        <f t="shared" si="174"/>
        <v>28.9</v>
      </c>
      <c r="E1475" s="2">
        <f t="shared" si="176"/>
        <v>28.783070000000002</v>
      </c>
      <c r="F1475" s="2">
        <f t="shared" si="177"/>
        <v>28.703719999999997</v>
      </c>
      <c r="G1475" s="2">
        <f t="shared" si="179"/>
        <v>29.074071999999987</v>
      </c>
      <c r="H1475" s="2">
        <f t="shared" si="175"/>
        <v>30.37047200000001</v>
      </c>
      <c r="I1475" s="2">
        <f t="array" ref="I1475">SUMPRODUCT(B1459:B1478, (ROW(B1459:B1478)-ROW(B1459)+1)) / (20*21/2)</f>
        <v>28.885755238095236</v>
      </c>
      <c r="J1475" s="2">
        <f t="shared" si="178"/>
        <v>28.81519741894153</v>
      </c>
      <c r="K1475" s="2">
        <f t="shared" si="180"/>
        <v>28.910318932604312</v>
      </c>
    </row>
    <row r="1476" spans="1:11" ht="13.5" x14ac:dyDescent="0.25">
      <c r="A1476" s="3">
        <v>44161</v>
      </c>
      <c r="B1476" s="2">
        <v>29.0825</v>
      </c>
      <c r="C1476" s="2">
        <f t="shared" ref="C1476:C1539" si="181">B1476-B1475</f>
        <v>-0.46410000000000196</v>
      </c>
      <c r="D1476" s="2">
        <f t="shared" si="174"/>
        <v>28.992799999999999</v>
      </c>
      <c r="E1476" s="2">
        <f t="shared" si="176"/>
        <v>28.844940000000001</v>
      </c>
      <c r="F1476" s="2">
        <f t="shared" si="177"/>
        <v>28.719184999999992</v>
      </c>
      <c r="G1476" s="2">
        <f t="shared" si="179"/>
        <v>29.058601999999986</v>
      </c>
      <c r="H1476" s="2">
        <f t="shared" si="175"/>
        <v>30.348681500000009</v>
      </c>
      <c r="I1476" s="2">
        <f t="array" ref="I1476">SUMPRODUCT(B1460:B1479, (ROW(B1460:B1479)-ROW(B1460)+1)) / (20*21/2)</f>
        <v>28.901204285714282</v>
      </c>
      <c r="J1476" s="2">
        <f t="shared" si="178"/>
        <v>28.840654807613763</v>
      </c>
      <c r="K1476" s="2">
        <f t="shared" si="180"/>
        <v>28.917071131325713</v>
      </c>
    </row>
    <row r="1477" spans="1:11" ht="13.5" x14ac:dyDescent="0.25">
      <c r="A1477" s="3">
        <v>44162</v>
      </c>
      <c r="B1477" s="2">
        <v>29.3919</v>
      </c>
      <c r="C1477" s="2">
        <f t="shared" si="181"/>
        <v>0.30940000000000012</v>
      </c>
      <c r="D1477" s="2">
        <f t="shared" si="174"/>
        <v>29.116539999999997</v>
      </c>
      <c r="E1477" s="2">
        <f t="shared" si="176"/>
        <v>28.90774</v>
      </c>
      <c r="F1477" s="2">
        <f t="shared" si="177"/>
        <v>28.750119999999992</v>
      </c>
      <c r="G1477" s="2">
        <f t="shared" si="179"/>
        <v>29.049319999999994</v>
      </c>
      <c r="H1477" s="2">
        <f t="shared" si="175"/>
        <v>30.326228000000004</v>
      </c>
      <c r="I1477" s="2">
        <f t="array" ref="I1477">SUMPRODUCT(B1461:B1480, (ROW(B1461:B1480)-ROW(B1461)+1)) / (20*21/2)</f>
        <v>28.930650476190475</v>
      </c>
      <c r="J1477" s="2">
        <f t="shared" si="178"/>
        <v>28.893154349745785</v>
      </c>
      <c r="K1477" s="2">
        <f t="shared" si="180"/>
        <v>28.935691871273725</v>
      </c>
    </row>
    <row r="1478" spans="1:11" ht="13.5" x14ac:dyDescent="0.25">
      <c r="A1478" s="3">
        <v>44165</v>
      </c>
      <c r="B1478" s="2">
        <v>29.0825</v>
      </c>
      <c r="C1478" s="2">
        <f t="shared" si="181"/>
        <v>-0.30940000000000012</v>
      </c>
      <c r="D1478" s="2">
        <f t="shared" ref="D1478:D1541" si="182">AVERAGE(B1474:B1478)</f>
        <v>29.206260000000004</v>
      </c>
      <c r="E1478" s="2">
        <f t="shared" si="176"/>
        <v>28.954140000000002</v>
      </c>
      <c r="F1478" s="2">
        <f t="shared" si="177"/>
        <v>28.765584999999994</v>
      </c>
      <c r="G1478" s="2">
        <f t="shared" si="179"/>
        <v>29.031373999999992</v>
      </c>
      <c r="H1478" s="2">
        <f t="shared" si="175"/>
        <v>30.303701000000004</v>
      </c>
      <c r="I1478" s="2">
        <f t="array" ref="I1478">SUMPRODUCT(B1462:B1481, (ROW(B1462:B1481)-ROW(B1462)+1)) / (20*21/2)</f>
        <v>28.929166666666667</v>
      </c>
      <c r="J1478" s="2">
        <f t="shared" si="178"/>
        <v>28.911187268817613</v>
      </c>
      <c r="K1478" s="2">
        <f t="shared" si="180"/>
        <v>28.941449052792404</v>
      </c>
    </row>
    <row r="1479" spans="1:11" ht="13.5" x14ac:dyDescent="0.25">
      <c r="A1479" s="3">
        <v>44166</v>
      </c>
      <c r="B1479" s="2">
        <v>28.927800000000001</v>
      </c>
      <c r="C1479" s="2">
        <f t="shared" si="181"/>
        <v>-0.15469999999999828</v>
      </c>
      <c r="D1479" s="2">
        <f t="shared" si="182"/>
        <v>29.206259999999997</v>
      </c>
      <c r="E1479" s="2">
        <f t="shared" si="176"/>
        <v>28.97579</v>
      </c>
      <c r="F1479" s="2">
        <f t="shared" si="177"/>
        <v>28.773314999999997</v>
      </c>
      <c r="G1479" s="2">
        <f t="shared" si="179"/>
        <v>29.010333999999993</v>
      </c>
      <c r="H1479" s="2">
        <f t="shared" si="175"/>
        <v>30.280400500000006</v>
      </c>
      <c r="I1479" s="2">
        <f t="array" ref="I1479">SUMPRODUCT(B1463:B1482, (ROW(B1463:B1482)-ROW(B1463)+1)) / (20*21/2)</f>
        <v>28.925472857142854</v>
      </c>
      <c r="J1479" s="2">
        <f t="shared" si="178"/>
        <v>28.912769433692127</v>
      </c>
      <c r="K1479" s="2">
        <f t="shared" si="180"/>
        <v>28.940913795820155</v>
      </c>
    </row>
    <row r="1480" spans="1:11" ht="13.5" x14ac:dyDescent="0.25">
      <c r="A1480" s="3">
        <v>44167</v>
      </c>
      <c r="B1480" s="2">
        <v>29.0825</v>
      </c>
      <c r="C1480" s="2">
        <f t="shared" si="181"/>
        <v>0.15469999999999828</v>
      </c>
      <c r="D1480" s="2">
        <f t="shared" si="182"/>
        <v>29.113440000000004</v>
      </c>
      <c r="E1480" s="2">
        <f t="shared" si="176"/>
        <v>29.006720000000001</v>
      </c>
      <c r="F1480" s="2">
        <f t="shared" si="177"/>
        <v>28.788779999999996</v>
      </c>
      <c r="G1480" s="2">
        <f t="shared" si="179"/>
        <v>28.993625999999995</v>
      </c>
      <c r="H1480" s="2">
        <f t="shared" si="175"/>
        <v>30.257873500000006</v>
      </c>
      <c r="I1480" s="2">
        <f t="array" ref="I1480">SUMPRODUCT(B1464:B1483, (ROW(B1464:B1483)-ROW(B1464)+1)) / (20*21/2)</f>
        <v>28.948878571428573</v>
      </c>
      <c r="J1480" s="2">
        <f t="shared" si="178"/>
        <v>28.928934249530972</v>
      </c>
      <c r="K1480" s="2">
        <f t="shared" si="180"/>
        <v>28.946466195984073</v>
      </c>
    </row>
    <row r="1481" spans="1:11" ht="13.5" x14ac:dyDescent="0.25">
      <c r="A1481" s="3">
        <v>44168</v>
      </c>
      <c r="B1481" s="2">
        <v>28.773199999999999</v>
      </c>
      <c r="C1481" s="2">
        <f t="shared" si="181"/>
        <v>-0.30930000000000035</v>
      </c>
      <c r="D1481" s="2">
        <f t="shared" si="182"/>
        <v>29.051580000000001</v>
      </c>
      <c r="E1481" s="2">
        <f t="shared" si="176"/>
        <v>29.022189999999995</v>
      </c>
      <c r="F1481" s="2">
        <f t="shared" si="177"/>
        <v>28.811984999999993</v>
      </c>
      <c r="G1481" s="2">
        <f t="shared" si="179"/>
        <v>28.974443999999998</v>
      </c>
      <c r="H1481" s="2">
        <f t="shared" si="175"/>
        <v>30.231015500000002</v>
      </c>
      <c r="I1481" s="2">
        <f t="array" ref="I1481">SUMPRODUCT(B1465:B1484, (ROW(B1465:B1484)-ROW(B1465)+1)) / (20*21/2)</f>
        <v>29.028993333333332</v>
      </c>
      <c r="J1481" s="2">
        <f t="shared" si="178"/>
        <v>28.914102416242308</v>
      </c>
      <c r="K1481" s="2">
        <f t="shared" si="180"/>
        <v>28.939671443200382</v>
      </c>
    </row>
    <row r="1482" spans="1:11" ht="13.5" x14ac:dyDescent="0.25">
      <c r="A1482" s="3">
        <v>44169</v>
      </c>
      <c r="B1482" s="2">
        <v>28.773199999999999</v>
      </c>
      <c r="C1482" s="2">
        <f t="shared" si="181"/>
        <v>0</v>
      </c>
      <c r="D1482" s="2">
        <f t="shared" si="182"/>
        <v>28.927839999999996</v>
      </c>
      <c r="E1482" s="2">
        <f t="shared" si="176"/>
        <v>29.022189999999995</v>
      </c>
      <c r="F1482" s="2">
        <f t="shared" si="177"/>
        <v>28.836739999999999</v>
      </c>
      <c r="G1482" s="2">
        <f t="shared" si="179"/>
        <v>28.952788000000002</v>
      </c>
      <c r="H1482" s="2">
        <f t="shared" ref="H1482:H1545" si="183">AVERAGE(B1283:B1482)</f>
        <v>30.203701000000002</v>
      </c>
      <c r="I1482" s="2">
        <f t="array" ref="I1482">SUMPRODUCT(B1466:B1485, (ROW(B1466:B1485)-ROW(B1466)+1)) / (20*21/2)</f>
        <v>29.15994238095238</v>
      </c>
      <c r="J1482" s="2">
        <f t="shared" si="178"/>
        <v>28.900683138504945</v>
      </c>
      <c r="K1482" s="2">
        <f t="shared" si="180"/>
        <v>28.933143151310169</v>
      </c>
    </row>
    <row r="1483" spans="1:11" ht="13.5" x14ac:dyDescent="0.25">
      <c r="A1483" s="3">
        <v>44172</v>
      </c>
      <c r="B1483" s="2">
        <v>29.0825</v>
      </c>
      <c r="C1483" s="2">
        <f t="shared" si="181"/>
        <v>0.30930000000000035</v>
      </c>
      <c r="D1483" s="2">
        <f t="shared" si="182"/>
        <v>28.927840000000003</v>
      </c>
      <c r="E1483" s="2">
        <f t="shared" si="176"/>
        <v>29.067050000000002</v>
      </c>
      <c r="F1483" s="2">
        <f t="shared" si="177"/>
        <v>28.860094999999994</v>
      </c>
      <c r="G1483" s="2">
        <f t="shared" si="179"/>
        <v>28.940288000000006</v>
      </c>
      <c r="H1483" s="2">
        <f t="shared" si="183"/>
        <v>30.173808000000005</v>
      </c>
      <c r="I1483" s="2">
        <f t="array" ref="I1483">SUMPRODUCT(B1467:B1486, (ROW(B1467:B1486)-ROW(B1467)+1)) / (20*21/2)</f>
        <v>29.253469523809528</v>
      </c>
      <c r="J1483" s="2">
        <f t="shared" si="178"/>
        <v>28.917999030075901</v>
      </c>
      <c r="K1483" s="2">
        <f t="shared" si="180"/>
        <v>28.939000282631341</v>
      </c>
    </row>
    <row r="1484" spans="1:11" ht="13.5" x14ac:dyDescent="0.25">
      <c r="A1484" s="3">
        <v>44173</v>
      </c>
      <c r="B1484" s="2">
        <v>29.7013</v>
      </c>
      <c r="C1484" s="2">
        <f t="shared" si="181"/>
        <v>0.61880000000000024</v>
      </c>
      <c r="D1484" s="2">
        <f t="shared" si="182"/>
        <v>29.082540000000002</v>
      </c>
      <c r="E1484" s="2">
        <f t="shared" ref="E1484:E1547" si="184">AVERAGE(B1475:B1484)</f>
        <v>29.144400000000001</v>
      </c>
      <c r="F1484" s="2">
        <f t="shared" si="177"/>
        <v>28.914234999999998</v>
      </c>
      <c r="G1484" s="2">
        <f t="shared" si="179"/>
        <v>28.940288000000006</v>
      </c>
      <c r="H1484" s="2">
        <f t="shared" si="183"/>
        <v>30.145536000000003</v>
      </c>
      <c r="I1484" s="2">
        <f t="array" ref="I1484">SUMPRODUCT(B1468:B1487, (ROW(B1468:B1487)-ROW(B1468)+1)) / (20*21/2)</f>
        <v>29.313534285714287</v>
      </c>
      <c r="J1484" s="2">
        <f t="shared" si="178"/>
        <v>28.992599122449626</v>
      </c>
      <c r="K1484" s="2">
        <f t="shared" si="180"/>
        <v>28.968894389194819</v>
      </c>
    </row>
    <row r="1485" spans="1:11" ht="13.5" x14ac:dyDescent="0.25">
      <c r="A1485" s="3">
        <v>44174</v>
      </c>
      <c r="B1485" s="2">
        <v>30.289200000000001</v>
      </c>
      <c r="C1485" s="2">
        <f t="shared" si="181"/>
        <v>0.5879000000000012</v>
      </c>
      <c r="D1485" s="2">
        <f t="shared" si="182"/>
        <v>29.323880000000003</v>
      </c>
      <c r="E1485" s="2">
        <f t="shared" si="184"/>
        <v>29.21866</v>
      </c>
      <c r="F1485" s="2">
        <f t="shared" si="177"/>
        <v>29.000864999999997</v>
      </c>
      <c r="G1485" s="2">
        <f t="shared" si="179"/>
        <v>28.958233999999997</v>
      </c>
      <c r="H1485" s="2">
        <f t="shared" si="183"/>
        <v>30.118730500000002</v>
      </c>
      <c r="I1485" s="2">
        <f t="array" ref="I1485">SUMPRODUCT(B1469:B1488, (ROW(B1469:B1488)-ROW(B1469)+1)) / (20*21/2)</f>
        <v>29.339048571428574</v>
      </c>
      <c r="J1485" s="2">
        <f t="shared" si="178"/>
        <v>29.116084920311565</v>
      </c>
      <c r="K1485" s="2">
        <f t="shared" si="180"/>
        <v>29.02067107981463</v>
      </c>
    </row>
    <row r="1486" spans="1:11" ht="13.5" x14ac:dyDescent="0.25">
      <c r="A1486" s="3">
        <v>44175</v>
      </c>
      <c r="B1486" s="2">
        <v>29.982900000000001</v>
      </c>
      <c r="C1486" s="2">
        <f t="shared" si="181"/>
        <v>-0.30630000000000024</v>
      </c>
      <c r="D1486" s="2">
        <f t="shared" si="182"/>
        <v>29.565820000000002</v>
      </c>
      <c r="E1486" s="2">
        <f t="shared" si="184"/>
        <v>29.308699999999998</v>
      </c>
      <c r="F1486" s="2">
        <f t="shared" si="177"/>
        <v>29.076819999999998</v>
      </c>
      <c r="G1486" s="2">
        <f t="shared" si="179"/>
        <v>28.957677999999998</v>
      </c>
      <c r="H1486" s="2">
        <f t="shared" si="183"/>
        <v>30.090422999999998</v>
      </c>
      <c r="I1486" s="2">
        <f t="array" ref="I1486">SUMPRODUCT(B1470:B1489, (ROW(B1470:B1489)-ROW(B1470)+1)) / (20*21/2)</f>
        <v>29.360879999999998</v>
      </c>
      <c r="J1486" s="2">
        <f t="shared" si="178"/>
        <v>29.198638737424748</v>
      </c>
      <c r="K1486" s="2">
        <f t="shared" si="180"/>
        <v>29.05840554727288</v>
      </c>
    </row>
    <row r="1487" spans="1:11" ht="13.5" x14ac:dyDescent="0.25">
      <c r="A1487" s="3">
        <v>44176</v>
      </c>
      <c r="B1487" s="2">
        <v>29.7075</v>
      </c>
      <c r="C1487" s="2">
        <f t="shared" si="181"/>
        <v>-0.2754000000000012</v>
      </c>
      <c r="D1487" s="2">
        <f t="shared" si="182"/>
        <v>29.752680000000005</v>
      </c>
      <c r="E1487" s="2">
        <f t="shared" si="184"/>
        <v>29.340260000000001</v>
      </c>
      <c r="F1487" s="2">
        <f t="shared" si="177"/>
        <v>29.123999999999995</v>
      </c>
      <c r="G1487" s="2">
        <f t="shared" si="179"/>
        <v>28.969557999999996</v>
      </c>
      <c r="H1487" s="2">
        <f t="shared" si="183"/>
        <v>30.062108500000004</v>
      </c>
      <c r="I1487" s="2">
        <f t="array" ref="I1487">SUMPRODUCT(B1471:B1490, (ROW(B1471:B1490)-ROW(B1471)+1)) / (20*21/2)</f>
        <v>29.350299047619053</v>
      </c>
      <c r="J1487" s="2">
        <f t="shared" si="178"/>
        <v>29.247101714812867</v>
      </c>
      <c r="K1487" s="2">
        <f t="shared" si="180"/>
        <v>29.083860231693553</v>
      </c>
    </row>
    <row r="1488" spans="1:11" ht="13.5" x14ac:dyDescent="0.25">
      <c r="A1488" s="3">
        <v>44179</v>
      </c>
      <c r="B1488" s="2">
        <v>29.3919</v>
      </c>
      <c r="C1488" s="2">
        <f t="shared" si="181"/>
        <v>-0.31559999999999988</v>
      </c>
      <c r="D1488" s="2">
        <f t="shared" si="182"/>
        <v>29.81456</v>
      </c>
      <c r="E1488" s="2">
        <f t="shared" si="184"/>
        <v>29.371200000000005</v>
      </c>
      <c r="F1488" s="2">
        <f t="shared" si="177"/>
        <v>29.162669999999991</v>
      </c>
      <c r="G1488" s="2">
        <f t="shared" si="179"/>
        <v>28.975746000000001</v>
      </c>
      <c r="H1488" s="2">
        <f t="shared" si="183"/>
        <v>30.031037499999996</v>
      </c>
      <c r="I1488" s="2">
        <f t="array" ref="I1488">SUMPRODUCT(B1472:B1491, (ROW(B1472:B1491)-ROW(B1472)+1)) / (20*21/2)</f>
        <v>29.337935238095238</v>
      </c>
      <c r="J1488" s="2">
        <f t="shared" si="178"/>
        <v>29.260892027687831</v>
      </c>
      <c r="K1488" s="2">
        <f t="shared" si="180"/>
        <v>29.095940222607535</v>
      </c>
    </row>
    <row r="1489" spans="1:11" ht="13.5" x14ac:dyDescent="0.25">
      <c r="A1489" s="3">
        <v>44180</v>
      </c>
      <c r="B1489" s="2">
        <v>29.3919</v>
      </c>
      <c r="C1489" s="2">
        <f t="shared" si="181"/>
        <v>0</v>
      </c>
      <c r="D1489" s="2">
        <f t="shared" si="182"/>
        <v>29.752679999999998</v>
      </c>
      <c r="E1489" s="2">
        <f t="shared" si="184"/>
        <v>29.417610000000003</v>
      </c>
      <c r="F1489" s="2">
        <f t="shared" si="177"/>
        <v>29.196699999999993</v>
      </c>
      <c r="G1489" s="2">
        <f t="shared" si="179"/>
        <v>28.999258000000005</v>
      </c>
      <c r="H1489" s="2">
        <f t="shared" si="183"/>
        <v>29.9997455</v>
      </c>
      <c r="I1489" s="2">
        <f t="array" ref="I1489">SUMPRODUCT(B1473:B1492, (ROW(B1473:B1492)-ROW(B1473)+1)) / (20*21/2)</f>
        <v>29.323361904761903</v>
      </c>
      <c r="J1489" s="2">
        <f t="shared" si="178"/>
        <v>29.273368977431847</v>
      </c>
      <c r="K1489" s="2">
        <f t="shared" si="180"/>
        <v>29.107546488387634</v>
      </c>
    </row>
    <row r="1490" spans="1:11" ht="13.5" x14ac:dyDescent="0.25">
      <c r="A1490" s="3">
        <v>44181</v>
      </c>
      <c r="B1490" s="2">
        <v>29.085599999999999</v>
      </c>
      <c r="C1490" s="2">
        <f t="shared" si="181"/>
        <v>-0.30630000000000024</v>
      </c>
      <c r="D1490" s="2">
        <f t="shared" si="182"/>
        <v>29.511959999999998</v>
      </c>
      <c r="E1490" s="2">
        <f t="shared" si="184"/>
        <v>29.417920000000002</v>
      </c>
      <c r="F1490" s="2">
        <f t="shared" si="177"/>
        <v>29.212319999999995</v>
      </c>
      <c r="G1490" s="2">
        <f t="shared" si="179"/>
        <v>28.999320000000008</v>
      </c>
      <c r="H1490" s="2">
        <f t="shared" si="183"/>
        <v>29.967658499999999</v>
      </c>
      <c r="I1490" s="2">
        <f t="array" ref="I1490">SUMPRODUCT(B1474:B1493, (ROW(B1474:B1493)-ROW(B1474)+1)) / (20*21/2)</f>
        <v>29.304372857142855</v>
      </c>
      <c r="J1490" s="2">
        <f t="shared" si="178"/>
        <v>29.255486217676435</v>
      </c>
      <c r="K1490" s="2">
        <f t="shared" si="180"/>
        <v>29.106685841784195</v>
      </c>
    </row>
    <row r="1491" spans="1:11" ht="13.5" x14ac:dyDescent="0.25">
      <c r="A1491" s="3">
        <v>44182</v>
      </c>
      <c r="B1491" s="2">
        <v>29.0825</v>
      </c>
      <c r="C1491" s="2">
        <f t="shared" si="181"/>
        <v>-3.0999999999998806E-3</v>
      </c>
      <c r="D1491" s="2">
        <f t="shared" si="182"/>
        <v>29.331880000000002</v>
      </c>
      <c r="E1491" s="2">
        <f t="shared" si="184"/>
        <v>29.44885</v>
      </c>
      <c r="F1491" s="2">
        <f t="shared" si="177"/>
        <v>29.235519999999998</v>
      </c>
      <c r="G1491" s="2">
        <f t="shared" si="179"/>
        <v>28.993132000000006</v>
      </c>
      <c r="H1491" s="2">
        <f t="shared" si="183"/>
        <v>29.935703000000007</v>
      </c>
      <c r="I1491" s="2">
        <f t="array" ref="I1491">SUMPRODUCT(B1475:B1494, (ROW(B1475:B1494)-ROW(B1475)+1)) / (20*21/2)</f>
        <v>29.274556666666669</v>
      </c>
      <c r="J1491" s="2">
        <f t="shared" si="178"/>
        <v>29.239011339802488</v>
      </c>
      <c r="K1491" s="2">
        <f t="shared" si="180"/>
        <v>29.105737377400501</v>
      </c>
    </row>
    <row r="1492" spans="1:11" ht="13.5" x14ac:dyDescent="0.25">
      <c r="A1492" s="3">
        <v>44183</v>
      </c>
      <c r="B1492" s="2">
        <v>29.0825</v>
      </c>
      <c r="C1492" s="2">
        <f t="shared" si="181"/>
        <v>0</v>
      </c>
      <c r="D1492" s="2">
        <f t="shared" si="182"/>
        <v>29.206880000000002</v>
      </c>
      <c r="E1492" s="2">
        <f t="shared" si="184"/>
        <v>29.479779999999998</v>
      </c>
      <c r="F1492" s="2">
        <f t="shared" ref="F1492:F1555" si="185">AVERAGE(B1473:B1492)</f>
        <v>29.250984999999996</v>
      </c>
      <c r="G1492" s="2">
        <f t="shared" si="179"/>
        <v>28.992326000000002</v>
      </c>
      <c r="H1492" s="2">
        <f t="shared" si="183"/>
        <v>29.904631500000008</v>
      </c>
      <c r="I1492" s="2">
        <f t="array" ref="I1492">SUMPRODUCT(B1476:B1495, (ROW(B1476:B1495)-ROW(B1476)+1)) / (20*21/2)</f>
        <v>29.244592857142859</v>
      </c>
      <c r="J1492" s="2">
        <f t="shared" si="178"/>
        <v>29.224105497916536</v>
      </c>
      <c r="K1492" s="2">
        <f t="shared" si="180"/>
        <v>29.104826107698521</v>
      </c>
    </row>
    <row r="1493" spans="1:11" ht="13.5" x14ac:dyDescent="0.25">
      <c r="A1493" s="3">
        <v>44186</v>
      </c>
      <c r="B1493" s="2">
        <v>29.051600000000001</v>
      </c>
      <c r="C1493" s="2">
        <f t="shared" si="181"/>
        <v>-3.0899999999999039E-2</v>
      </c>
      <c r="D1493" s="2">
        <f t="shared" si="182"/>
        <v>29.138819999999999</v>
      </c>
      <c r="E1493" s="2">
        <f t="shared" si="184"/>
        <v>29.476690000000001</v>
      </c>
      <c r="F1493" s="2">
        <f t="shared" si="185"/>
        <v>29.27187</v>
      </c>
      <c r="G1493" s="2">
        <f t="shared" si="179"/>
        <v>28.985520000000001</v>
      </c>
      <c r="H1493" s="2">
        <f t="shared" si="183"/>
        <v>29.873700000000007</v>
      </c>
      <c r="I1493" s="2">
        <f t="array" ref="I1493">SUMPRODUCT(B1477:B1496, (ROW(B1477:B1496)-ROW(B1477)+1)) / (20*21/2)</f>
        <v>29.242475714285714</v>
      </c>
      <c r="J1493" s="2">
        <f t="shared" ref="J1493:J1556" si="186">$J$4*B1493+J1492*(1-$J$4)</f>
        <v>29.207676402876867</v>
      </c>
      <c r="K1493" s="2">
        <f t="shared" si="180"/>
        <v>29.102738809357405</v>
      </c>
    </row>
    <row r="1494" spans="1:11" ht="13.5" x14ac:dyDescent="0.25">
      <c r="A1494" s="3">
        <v>44187</v>
      </c>
      <c r="B1494" s="2">
        <v>28.9588</v>
      </c>
      <c r="C1494" s="2">
        <f t="shared" si="181"/>
        <v>-9.2800000000000438E-2</v>
      </c>
      <c r="D1494" s="2">
        <f t="shared" si="182"/>
        <v>29.052199999999999</v>
      </c>
      <c r="E1494" s="2">
        <f t="shared" si="184"/>
        <v>29.402440000000002</v>
      </c>
      <c r="F1494" s="2">
        <f t="shared" si="185"/>
        <v>29.273419999999998</v>
      </c>
      <c r="G1494" s="2">
        <f t="shared" si="179"/>
        <v>28.98118800000001</v>
      </c>
      <c r="H1494" s="2">
        <f t="shared" si="183"/>
        <v>29.842452000000009</v>
      </c>
      <c r="I1494" s="2">
        <f t="array" ref="I1494">SUMPRODUCT(B1478:B1497, (ROW(B1478:B1497)-ROW(B1478)+1)) / (20*21/2)</f>
        <v>29.238219047619051</v>
      </c>
      <c r="J1494" s="2">
        <f t="shared" si="186"/>
        <v>29.183973888317166</v>
      </c>
      <c r="K1494" s="2">
        <f t="shared" si="180"/>
        <v>29.097094150166921</v>
      </c>
    </row>
    <row r="1495" spans="1:11" ht="13.5" x14ac:dyDescent="0.25">
      <c r="A1495" s="3">
        <v>44188</v>
      </c>
      <c r="B1495" s="2">
        <v>28.9588</v>
      </c>
      <c r="C1495" s="2">
        <f t="shared" si="181"/>
        <v>0</v>
      </c>
      <c r="D1495" s="2">
        <f t="shared" si="182"/>
        <v>29.02684</v>
      </c>
      <c r="E1495" s="2">
        <f t="shared" si="184"/>
        <v>29.269400000000001</v>
      </c>
      <c r="F1495" s="2">
        <f t="shared" si="185"/>
        <v>29.244029999999999</v>
      </c>
      <c r="G1495" s="2">
        <f t="shared" si="179"/>
        <v>28.976856000000002</v>
      </c>
      <c r="H1495" s="2">
        <f t="shared" si="183"/>
        <v>29.81164600000001</v>
      </c>
      <c r="I1495" s="2">
        <f t="array" ref="I1495">SUMPRODUCT(B1479:B1498, (ROW(B1479:B1498)-ROW(B1479)+1)) / (20*21/2)</f>
        <v>29.234846190476187</v>
      </c>
      <c r="J1495" s="2">
        <f t="shared" si="186"/>
        <v>29.162528756096481</v>
      </c>
      <c r="K1495" s="2">
        <f t="shared" si="180"/>
        <v>29.091670850160376</v>
      </c>
    </row>
    <row r="1496" spans="1:11" ht="13.5" x14ac:dyDescent="0.25">
      <c r="A1496" s="3">
        <v>44189</v>
      </c>
      <c r="B1496" s="2">
        <v>29.221800000000002</v>
      </c>
      <c r="C1496" s="2">
        <f t="shared" si="181"/>
        <v>0.26300000000000168</v>
      </c>
      <c r="D1496" s="2">
        <f t="shared" si="182"/>
        <v>29.054700000000004</v>
      </c>
      <c r="E1496" s="2">
        <f t="shared" si="184"/>
        <v>29.193290000000001</v>
      </c>
      <c r="F1496" s="2">
        <f t="shared" si="185"/>
        <v>29.250995</v>
      </c>
      <c r="G1496" s="2">
        <f t="shared" si="179"/>
        <v>28.979642000000002</v>
      </c>
      <c r="H1496" s="2">
        <f t="shared" si="183"/>
        <v>29.783923000000012</v>
      </c>
      <c r="I1496" s="2">
        <f t="array" ref="I1496">SUMPRODUCT(B1480:B1499, (ROW(B1480:B1499)-ROW(B1480)+1)) / (20*21/2)</f>
        <v>29.231474285714285</v>
      </c>
      <c r="J1496" s="2">
        <f t="shared" si="186"/>
        <v>29.168173636468243</v>
      </c>
      <c r="K1496" s="2">
        <f t="shared" si="180"/>
        <v>29.096773954075658</v>
      </c>
    </row>
    <row r="1497" spans="1:11" ht="13.5" x14ac:dyDescent="0.25">
      <c r="A1497" s="3">
        <v>44190</v>
      </c>
      <c r="B1497" s="2">
        <v>29.206299999999999</v>
      </c>
      <c r="C1497" s="2">
        <f t="shared" si="181"/>
        <v>-1.5500000000002956E-2</v>
      </c>
      <c r="D1497" s="2">
        <f t="shared" si="182"/>
        <v>29.079460000000001</v>
      </c>
      <c r="E1497" s="2">
        <f t="shared" si="184"/>
        <v>29.143170000000005</v>
      </c>
      <c r="F1497" s="2">
        <f t="shared" si="185"/>
        <v>29.241714999999999</v>
      </c>
      <c r="G1497" s="2">
        <f t="shared" si="179"/>
        <v>28.982118000000003</v>
      </c>
      <c r="H1497" s="2">
        <f t="shared" si="183"/>
        <v>29.760541500000013</v>
      </c>
      <c r="I1497" s="2">
        <f t="array" ref="I1497">SUMPRODUCT(B1481:B1500, (ROW(B1481:B1500)-ROW(B1481)+1)) / (20*21/2)</f>
        <v>29.200222857142858</v>
      </c>
      <c r="J1497" s="2">
        <f t="shared" si="186"/>
        <v>29.171804718709364</v>
      </c>
      <c r="K1497" s="2">
        <f t="shared" si="180"/>
        <v>29.101069093131514</v>
      </c>
    </row>
    <row r="1498" spans="1:11" ht="13.5" x14ac:dyDescent="0.25">
      <c r="A1498" s="3">
        <v>44193</v>
      </c>
      <c r="B1498" s="2">
        <v>29.206299999999999</v>
      </c>
      <c r="C1498" s="2">
        <f t="shared" si="181"/>
        <v>0</v>
      </c>
      <c r="D1498" s="2">
        <f t="shared" si="182"/>
        <v>29.110399999999998</v>
      </c>
      <c r="E1498" s="2">
        <f t="shared" si="184"/>
        <v>29.124610000000001</v>
      </c>
      <c r="F1498" s="2">
        <f t="shared" si="185"/>
        <v>29.247905000000003</v>
      </c>
      <c r="G1498" s="2">
        <f t="shared" si="179"/>
        <v>28.984594000000005</v>
      </c>
      <c r="H1498" s="2">
        <f t="shared" si="183"/>
        <v>29.738618500000015</v>
      </c>
      <c r="I1498" s="2">
        <f t="array" ref="I1498">SUMPRODUCT(B1482:B1501, (ROW(B1482:B1501)-ROW(B1482)+1)) / (20*21/2)</f>
        <v>29.192669047619045</v>
      </c>
      <c r="J1498" s="2">
        <f t="shared" si="186"/>
        <v>29.175089983594187</v>
      </c>
      <c r="K1498" s="2">
        <f t="shared" si="180"/>
        <v>29.105195795361652</v>
      </c>
    </row>
    <row r="1499" spans="1:11" ht="13.5" x14ac:dyDescent="0.25">
      <c r="A1499" s="3">
        <v>44194</v>
      </c>
      <c r="B1499" s="2">
        <v>29.212499999999999</v>
      </c>
      <c r="C1499" s="2">
        <f t="shared" si="181"/>
        <v>6.1999999999997613E-3</v>
      </c>
      <c r="D1499" s="2">
        <f t="shared" si="182"/>
        <v>29.16114</v>
      </c>
      <c r="E1499" s="2">
        <f t="shared" si="184"/>
        <v>29.106669999999998</v>
      </c>
      <c r="F1499" s="2">
        <f t="shared" si="185"/>
        <v>29.262140000000006</v>
      </c>
      <c r="G1499" s="2">
        <f t="shared" si="179"/>
        <v>28.987194000000009</v>
      </c>
      <c r="H1499" s="2">
        <f t="shared" si="183"/>
        <v>29.717492500000017</v>
      </c>
      <c r="I1499" s="2">
        <f t="array" ref="I1499">SUMPRODUCT(B1483:B1502, (ROW(B1483:B1502)-ROW(B1483)+1)) / (20*21/2)</f>
        <v>29.153438095238094</v>
      </c>
      <c r="J1499" s="2">
        <f t="shared" si="186"/>
        <v>29.178652842299503</v>
      </c>
      <c r="K1499" s="2">
        <f t="shared" si="180"/>
        <v>29.109403803386684</v>
      </c>
    </row>
    <row r="1500" spans="1:11" ht="13.5" x14ac:dyDescent="0.25">
      <c r="A1500" s="3">
        <v>44195</v>
      </c>
      <c r="B1500" s="2">
        <v>28.934000000000001</v>
      </c>
      <c r="C1500" s="2">
        <f t="shared" si="181"/>
        <v>-0.27849999999999753</v>
      </c>
      <c r="D1500" s="2">
        <f t="shared" si="182"/>
        <v>29.156179999999999</v>
      </c>
      <c r="E1500" s="2">
        <f t="shared" si="184"/>
        <v>29.09151</v>
      </c>
      <c r="F1500" s="2">
        <f t="shared" si="185"/>
        <v>29.254714999999997</v>
      </c>
      <c r="G1500" s="2">
        <f t="shared" si="179"/>
        <v>28.984224000000008</v>
      </c>
      <c r="H1500" s="2">
        <f t="shared" si="183"/>
        <v>29.695548500000015</v>
      </c>
      <c r="I1500" s="2">
        <f t="array" ref="I1500">SUMPRODUCT(B1484:B1503, (ROW(B1484:B1503)-ROW(B1484)+1)) / (20*21/2)</f>
        <v>29.102284761904762</v>
      </c>
      <c r="J1500" s="2">
        <f t="shared" si="186"/>
        <v>29.155352571604311</v>
      </c>
      <c r="K1500" s="2">
        <f t="shared" si="180"/>
        <v>29.102525222861718</v>
      </c>
    </row>
    <row r="1501" spans="1:11" ht="13.5" x14ac:dyDescent="0.25">
      <c r="A1501" s="3">
        <v>44196</v>
      </c>
      <c r="B1501" s="2">
        <v>29.1754</v>
      </c>
      <c r="C1501" s="2">
        <f t="shared" si="181"/>
        <v>0.24139999999999873</v>
      </c>
      <c r="D1501" s="2">
        <f t="shared" si="182"/>
        <v>29.146899999999999</v>
      </c>
      <c r="E1501" s="2">
        <f t="shared" si="184"/>
        <v>29.100800000000003</v>
      </c>
      <c r="F1501" s="2">
        <f t="shared" si="185"/>
        <v>29.274824999999993</v>
      </c>
      <c r="G1501" s="2">
        <f t="shared" si="179"/>
        <v>28.98614400000001</v>
      </c>
      <c r="H1501" s="2">
        <f t="shared" si="183"/>
        <v>29.67635850000001</v>
      </c>
      <c r="I1501" s="2">
        <f t="array" ref="I1501">SUMPRODUCT(B1485:B1504, (ROW(B1485:B1504)-ROW(B1485)+1)) / (20*21/2)</f>
        <v>29.052751904761905</v>
      </c>
      <c r="J1501" s="2">
        <f t="shared" si="186"/>
        <v>29.15726185049914</v>
      </c>
      <c r="K1501" s="2">
        <f t="shared" si="180"/>
        <v>29.105383057259299</v>
      </c>
    </row>
    <row r="1502" spans="1:11" ht="13.5" x14ac:dyDescent="0.25">
      <c r="A1502" s="3">
        <v>44200</v>
      </c>
      <c r="B1502" s="2">
        <v>28.8629</v>
      </c>
      <c r="C1502" s="2">
        <f t="shared" si="181"/>
        <v>-0.3125</v>
      </c>
      <c r="D1502" s="2">
        <f t="shared" si="182"/>
        <v>29.078219999999998</v>
      </c>
      <c r="E1502" s="2">
        <f t="shared" si="184"/>
        <v>29.078840000000003</v>
      </c>
      <c r="F1502" s="2">
        <f t="shared" si="185"/>
        <v>29.279309999999992</v>
      </c>
      <c r="G1502" s="2">
        <f t="shared" si="179"/>
        <v>28.981874000000012</v>
      </c>
      <c r="H1502" s="2">
        <f t="shared" si="183"/>
        <v>29.66009900000001</v>
      </c>
      <c r="I1502" s="2">
        <f t="array" ref="I1502">SUMPRODUCT(B1486:B1505, (ROW(B1486:B1505)-ROW(B1486)+1)) / (20*21/2)</f>
        <v>29.010443333333335</v>
      </c>
      <c r="J1502" s="2">
        <f t="shared" si="186"/>
        <v>29.129227388546841</v>
      </c>
      <c r="K1502" s="2">
        <f t="shared" si="180"/>
        <v>29.095873917758936</v>
      </c>
    </row>
    <row r="1503" spans="1:11" ht="13.5" x14ac:dyDescent="0.25">
      <c r="A1503" s="3">
        <v>44201</v>
      </c>
      <c r="B1503" s="2">
        <v>28.7422</v>
      </c>
      <c r="C1503" s="2">
        <f t="shared" si="181"/>
        <v>-0.12069999999999936</v>
      </c>
      <c r="D1503" s="2">
        <f t="shared" si="182"/>
        <v>28.985399999999998</v>
      </c>
      <c r="E1503" s="2">
        <f t="shared" si="184"/>
        <v>29.047900000000006</v>
      </c>
      <c r="F1503" s="2">
        <f t="shared" si="185"/>
        <v>29.262295000000002</v>
      </c>
      <c r="G1503" s="2">
        <f t="shared" si="179"/>
        <v>28.987442000000009</v>
      </c>
      <c r="H1503" s="2">
        <f t="shared" si="183"/>
        <v>29.652075000000011</v>
      </c>
      <c r="I1503" s="2">
        <f t="array" ref="I1503">SUMPRODUCT(B1487:B1506, (ROW(B1487:B1506)-ROW(B1487)+1)) / (20*21/2)</f>
        <v>28.975663809523809</v>
      </c>
      <c r="J1503" s="2">
        <f t="shared" si="186"/>
        <v>29.092367637256665</v>
      </c>
      <c r="K1503" s="2">
        <f t="shared" si="180"/>
        <v>29.082004352356623</v>
      </c>
    </row>
    <row r="1504" spans="1:11" ht="13.5" x14ac:dyDescent="0.25">
      <c r="A1504" s="3">
        <v>44202</v>
      </c>
      <c r="B1504" s="2">
        <v>28.7422</v>
      </c>
      <c r="C1504" s="2">
        <f t="shared" si="181"/>
        <v>0</v>
      </c>
      <c r="D1504" s="2">
        <f t="shared" si="182"/>
        <v>28.891340000000003</v>
      </c>
      <c r="E1504" s="2">
        <f t="shared" si="184"/>
        <v>29.026240000000001</v>
      </c>
      <c r="F1504" s="2">
        <f t="shared" si="185"/>
        <v>29.214340000000004</v>
      </c>
      <c r="G1504" s="2">
        <f t="shared" si="179"/>
        <v>28.980636000000001</v>
      </c>
      <c r="H1504" s="2">
        <f t="shared" si="183"/>
        <v>29.653008000000003</v>
      </c>
      <c r="I1504" s="2">
        <f t="array" ref="I1504">SUMPRODUCT(B1488:B1507, (ROW(B1488:B1507)-ROW(B1488)+1)) / (20*21/2)</f>
        <v>28.931911428571429</v>
      </c>
      <c r="J1504" s="2">
        <f t="shared" si="186"/>
        <v>29.059018338470317</v>
      </c>
      <c r="K1504" s="2">
        <f t="shared" si="180"/>
        <v>29.068678691479892</v>
      </c>
    </row>
    <row r="1505" spans="1:11" ht="13.5" x14ac:dyDescent="0.25">
      <c r="A1505" s="3">
        <v>44203</v>
      </c>
      <c r="B1505" s="2">
        <v>28.770099999999999</v>
      </c>
      <c r="C1505" s="2">
        <f t="shared" si="181"/>
        <v>2.7899999999998926E-2</v>
      </c>
      <c r="D1505" s="2">
        <f t="shared" si="182"/>
        <v>28.858560000000001</v>
      </c>
      <c r="E1505" s="2">
        <f t="shared" si="184"/>
        <v>29.007370000000002</v>
      </c>
      <c r="F1505" s="2">
        <f t="shared" si="185"/>
        <v>29.138385</v>
      </c>
      <c r="G1505" s="2">
        <f t="shared" si="179"/>
        <v>28.980574000000001</v>
      </c>
      <c r="H1505" s="2">
        <f t="shared" si="183"/>
        <v>29.649837500000004</v>
      </c>
      <c r="I1505" s="2">
        <f t="array" ref="I1505">SUMPRODUCT(B1489:B1508, (ROW(B1489:B1508)-ROW(B1489)+1)) / (20*21/2)</f>
        <v>28.902182857142858</v>
      </c>
      <c r="J1505" s="2">
        <f t="shared" si="186"/>
        <v>29.031502306235048</v>
      </c>
      <c r="K1505" s="2">
        <f t="shared" si="180"/>
        <v>29.056969723186565</v>
      </c>
    </row>
    <row r="1506" spans="1:11" ht="13.5" x14ac:dyDescent="0.25">
      <c r="A1506" s="3">
        <v>44204</v>
      </c>
      <c r="B1506" s="2">
        <v>28.773199999999999</v>
      </c>
      <c r="C1506" s="2">
        <f t="shared" si="181"/>
        <v>3.0999999999998806E-3</v>
      </c>
      <c r="D1506" s="2">
        <f t="shared" si="182"/>
        <v>28.778120000000001</v>
      </c>
      <c r="E1506" s="2">
        <f t="shared" si="184"/>
        <v>28.962509999999998</v>
      </c>
      <c r="F1506" s="2">
        <f t="shared" si="185"/>
        <v>29.0779</v>
      </c>
      <c r="G1506" s="2">
        <f t="shared" si="179"/>
        <v>28.980574000000001</v>
      </c>
      <c r="H1506" s="2">
        <f t="shared" si="183"/>
        <v>29.643441500000005</v>
      </c>
      <c r="I1506" s="2">
        <f t="array" ref="I1506">SUMPRODUCT(B1490:B1509, (ROW(B1490:B1509)-ROW(B1490)+1)) / (20*21/2)</f>
        <v>28.860961904761904</v>
      </c>
      <c r="J1506" s="2">
        <f t="shared" si="186"/>
        <v>29.006902086593612</v>
      </c>
      <c r="K1506" s="2">
        <f t="shared" si="180"/>
        <v>29.045841498747876</v>
      </c>
    </row>
    <row r="1507" spans="1:11" ht="13.5" x14ac:dyDescent="0.25">
      <c r="A1507" s="3">
        <v>44207</v>
      </c>
      <c r="B1507" s="2">
        <v>28.618500000000001</v>
      </c>
      <c r="C1507" s="2">
        <f t="shared" si="181"/>
        <v>-0.15469999999999828</v>
      </c>
      <c r="D1507" s="2">
        <f t="shared" si="182"/>
        <v>28.729240000000004</v>
      </c>
      <c r="E1507" s="2">
        <f t="shared" si="184"/>
        <v>28.903729999999996</v>
      </c>
      <c r="F1507" s="2">
        <f t="shared" si="185"/>
        <v>29.023450000000008</v>
      </c>
      <c r="G1507" s="2">
        <f t="shared" si="179"/>
        <v>28.97748</v>
      </c>
      <c r="H1507" s="2">
        <f t="shared" si="183"/>
        <v>29.631764499999999</v>
      </c>
      <c r="I1507" s="2">
        <f t="array" ref="I1507">SUMPRODUCT(B1491:B1510, (ROW(B1491:B1510)-ROW(B1491)+1)) / (20*21/2)</f>
        <v>28.824013809523812</v>
      </c>
      <c r="J1507" s="2">
        <f t="shared" si="186"/>
        <v>28.969911411679934</v>
      </c>
      <c r="K1507" s="2">
        <f t="shared" si="180"/>
        <v>29.0290830086009</v>
      </c>
    </row>
    <row r="1508" spans="1:11" ht="13.5" x14ac:dyDescent="0.25">
      <c r="A1508" s="3">
        <v>44208</v>
      </c>
      <c r="B1508" s="2">
        <v>28.711300000000001</v>
      </c>
      <c r="C1508" s="2">
        <f t="shared" si="181"/>
        <v>9.2800000000000438E-2</v>
      </c>
      <c r="D1508" s="2">
        <f t="shared" si="182"/>
        <v>28.723059999999997</v>
      </c>
      <c r="E1508" s="2">
        <f t="shared" si="184"/>
        <v>28.854230000000001</v>
      </c>
      <c r="F1508" s="2">
        <f t="shared" si="185"/>
        <v>28.989420000000013</v>
      </c>
      <c r="G1508" s="2">
        <f t="shared" si="179"/>
        <v>28.976242000000003</v>
      </c>
      <c r="H1508" s="2">
        <f t="shared" si="183"/>
        <v>29.615911000000001</v>
      </c>
      <c r="I1508" s="2">
        <f t="array" ref="I1508">SUMPRODUCT(B1492:B1511, (ROW(B1492:B1511)-ROW(B1492)+1)) / (20*21/2)</f>
        <v>28.806950952380948</v>
      </c>
      <c r="J1508" s="2">
        <f t="shared" si="186"/>
        <v>28.945281753424705</v>
      </c>
      <c r="K1508" s="2">
        <f t="shared" si="180"/>
        <v>29.016620929832236</v>
      </c>
    </row>
    <row r="1509" spans="1:11" ht="13.5" x14ac:dyDescent="0.25">
      <c r="A1509" s="3">
        <v>44209</v>
      </c>
      <c r="B1509" s="2">
        <v>28.5566</v>
      </c>
      <c r="C1509" s="2">
        <f t="shared" si="181"/>
        <v>-0.15470000000000184</v>
      </c>
      <c r="D1509" s="2">
        <f t="shared" si="182"/>
        <v>28.685939999999999</v>
      </c>
      <c r="E1509" s="2">
        <f t="shared" si="184"/>
        <v>28.788640000000004</v>
      </c>
      <c r="F1509" s="2">
        <f t="shared" si="185"/>
        <v>28.947655000000008</v>
      </c>
      <c r="G1509" s="2">
        <f t="shared" si="179"/>
        <v>28.971909999999998</v>
      </c>
      <c r="H1509" s="2">
        <f t="shared" si="183"/>
        <v>29.598856499999997</v>
      </c>
      <c r="I1509" s="2">
        <f t="array" ref="I1509">SUMPRODUCT(B1493:B1512, (ROW(B1493:B1512)-ROW(B1493)+1)) / (20*21/2)</f>
        <v>28.823337142857145</v>
      </c>
      <c r="J1509" s="2">
        <f t="shared" si="186"/>
        <v>28.908264443574733</v>
      </c>
      <c r="K1509" s="2">
        <f t="shared" si="180"/>
        <v>28.998580893368228</v>
      </c>
    </row>
    <row r="1510" spans="1:11" ht="13.5" x14ac:dyDescent="0.25">
      <c r="A1510" s="3">
        <v>44211</v>
      </c>
      <c r="B1510" s="2">
        <v>28.559699999999999</v>
      </c>
      <c r="C1510" s="2">
        <f t="shared" si="181"/>
        <v>3.0999999999998806E-3</v>
      </c>
      <c r="D1510" s="2">
        <f t="shared" si="182"/>
        <v>28.64386</v>
      </c>
      <c r="E1510" s="2">
        <f t="shared" si="184"/>
        <v>28.751210000000004</v>
      </c>
      <c r="F1510" s="2">
        <f t="shared" si="185"/>
        <v>28.921360000000004</v>
      </c>
      <c r="G1510" s="2">
        <f t="shared" si="179"/>
        <v>28.967639999999996</v>
      </c>
      <c r="H1510" s="2">
        <f t="shared" si="183"/>
        <v>29.577029999999993</v>
      </c>
      <c r="I1510" s="2">
        <f t="array" ref="I1510">SUMPRODUCT(B1494:B1513, (ROW(B1494:B1513)-ROW(B1494)+1)) / (20*21/2)</f>
        <v>28.83297142857143</v>
      </c>
      <c r="J1510" s="2">
        <f t="shared" si="186"/>
        <v>28.875067829900949</v>
      </c>
      <c r="K1510" s="2">
        <f t="shared" si="180"/>
        <v>28.981369877942022</v>
      </c>
    </row>
    <row r="1511" spans="1:11" ht="13.5" x14ac:dyDescent="0.25">
      <c r="A1511" s="3">
        <v>44214</v>
      </c>
      <c r="B1511" s="2">
        <v>28.7422</v>
      </c>
      <c r="C1511" s="2">
        <f t="shared" si="181"/>
        <v>0.18250000000000099</v>
      </c>
      <c r="D1511" s="2">
        <f t="shared" si="182"/>
        <v>28.63766</v>
      </c>
      <c r="E1511" s="2">
        <f t="shared" si="184"/>
        <v>28.707890000000003</v>
      </c>
      <c r="F1511" s="2">
        <f t="shared" si="185"/>
        <v>28.904345000000006</v>
      </c>
      <c r="G1511" s="2">
        <f t="shared" si="179"/>
        <v>28.97630199999999</v>
      </c>
      <c r="H1511" s="2">
        <f t="shared" si="183"/>
        <v>29.558693999999992</v>
      </c>
      <c r="I1511" s="2">
        <f t="array" ref="I1511">SUMPRODUCT(B1495:B1514, (ROW(B1495:B1514)-ROW(B1495)+1)) / (20*21/2)</f>
        <v>28.805998095238095</v>
      </c>
      <c r="J1511" s="2">
        <f t="shared" si="186"/>
        <v>28.862413750862764</v>
      </c>
      <c r="K1511" s="2">
        <f t="shared" si="180"/>
        <v>28.971990667042334</v>
      </c>
    </row>
    <row r="1512" spans="1:11" ht="13.5" x14ac:dyDescent="0.25">
      <c r="A1512" s="3">
        <v>44215</v>
      </c>
      <c r="B1512" s="2">
        <v>29.0764</v>
      </c>
      <c r="C1512" s="2">
        <f t="shared" si="181"/>
        <v>0.33419999999999916</v>
      </c>
      <c r="D1512" s="2">
        <f t="shared" si="182"/>
        <v>28.729239999999997</v>
      </c>
      <c r="E1512" s="2">
        <f t="shared" si="184"/>
        <v>28.729239999999997</v>
      </c>
      <c r="F1512" s="2">
        <f t="shared" si="185"/>
        <v>28.904040000000002</v>
      </c>
      <c r="G1512" s="2">
        <f t="shared" si="179"/>
        <v>28.992267999999996</v>
      </c>
      <c r="H1512" s="2">
        <f t="shared" si="183"/>
        <v>29.542028999999989</v>
      </c>
      <c r="I1512" s="2">
        <f t="array" ref="I1512">SUMPRODUCT(B1496:B1515, (ROW(B1496:B1515)-ROW(B1496)+1)) / (20*21/2)</f>
        <v>28.782111904761909</v>
      </c>
      <c r="J1512" s="2">
        <f t="shared" si="186"/>
        <v>28.882793393637741</v>
      </c>
      <c r="K1512" s="2">
        <f t="shared" si="180"/>
        <v>28.976085150687734</v>
      </c>
    </row>
    <row r="1513" spans="1:11" ht="13.5" x14ac:dyDescent="0.25">
      <c r="A1513" s="3">
        <v>44216</v>
      </c>
      <c r="B1513" s="2">
        <v>29.005199999999999</v>
      </c>
      <c r="C1513" s="2">
        <f t="shared" si="181"/>
        <v>-7.120000000000104E-2</v>
      </c>
      <c r="D1513" s="2">
        <f t="shared" si="182"/>
        <v>28.788019999999999</v>
      </c>
      <c r="E1513" s="2">
        <f t="shared" si="184"/>
        <v>28.755539999999996</v>
      </c>
      <c r="F1513" s="2">
        <f t="shared" si="185"/>
        <v>28.901720000000001</v>
      </c>
      <c r="G1513" s="2">
        <f t="shared" si="179"/>
        <v>29.000063999999995</v>
      </c>
      <c r="H1513" s="2">
        <f t="shared" si="183"/>
        <v>29.525449999999989</v>
      </c>
      <c r="I1513" s="2">
        <f t="array" ref="I1513">SUMPRODUCT(B1497:B1516, (ROW(B1497:B1516)-ROW(B1497)+1)) / (20*21/2)</f>
        <v>28.773039523809523</v>
      </c>
      <c r="J1513" s="2">
        <f t="shared" si="186"/>
        <v>28.89445116567224</v>
      </c>
      <c r="K1513" s="2">
        <f t="shared" si="180"/>
        <v>28.977226909484294</v>
      </c>
    </row>
    <row r="1514" spans="1:11" ht="13.5" x14ac:dyDescent="0.25">
      <c r="A1514" s="3">
        <v>44217</v>
      </c>
      <c r="B1514" s="2">
        <v>28.618500000000001</v>
      </c>
      <c r="C1514" s="2">
        <f t="shared" si="181"/>
        <v>-0.3866999999999976</v>
      </c>
      <c r="D1514" s="2">
        <f t="shared" si="182"/>
        <v>28.800400000000003</v>
      </c>
      <c r="E1514" s="2">
        <f t="shared" si="184"/>
        <v>28.743169999999999</v>
      </c>
      <c r="F1514" s="2">
        <f t="shared" si="185"/>
        <v>28.884705000000004</v>
      </c>
      <c r="G1514" s="2">
        <f t="shared" si="179"/>
        <v>29.000063999999998</v>
      </c>
      <c r="H1514" s="2">
        <f t="shared" si="183"/>
        <v>29.50855799999999</v>
      </c>
      <c r="I1514" s="2">
        <f t="array" ref="I1514">SUMPRODUCT(B1498:B1517, (ROW(B1498:B1517)-ROW(B1498)+1)) / (20*21/2)</f>
        <v>28.766103333333337</v>
      </c>
      <c r="J1514" s="2">
        <f t="shared" si="186"/>
        <v>28.868170102274885</v>
      </c>
      <c r="K1514" s="2">
        <f t="shared" si="180"/>
        <v>28.963159187543734</v>
      </c>
    </row>
    <row r="1515" spans="1:11" ht="13.5" x14ac:dyDescent="0.25">
      <c r="A1515" s="3">
        <v>44218</v>
      </c>
      <c r="B1515" s="2">
        <v>28.633900000000001</v>
      </c>
      <c r="C1515" s="2">
        <f t="shared" si="181"/>
        <v>1.5399999999999636E-2</v>
      </c>
      <c r="D1515" s="2">
        <f t="shared" si="182"/>
        <v>28.815239999999999</v>
      </c>
      <c r="E1515" s="2">
        <f t="shared" si="184"/>
        <v>28.72955</v>
      </c>
      <c r="F1515" s="2">
        <f t="shared" si="185"/>
        <v>28.868460000000006</v>
      </c>
      <c r="G1515" s="2">
        <f t="shared" si="179"/>
        <v>29.001609999999992</v>
      </c>
      <c r="H1515" s="2">
        <f t="shared" si="183"/>
        <v>29.496530499999984</v>
      </c>
      <c r="I1515" s="2">
        <f t="array" ref="I1515">SUMPRODUCT(B1499:B1518, (ROW(B1499:B1518)-ROW(B1499)+1)) / (20*21/2)</f>
        <v>28.747962857142856</v>
      </c>
      <c r="J1515" s="2">
        <f t="shared" si="186"/>
        <v>28.845858663962993</v>
      </c>
      <c r="K1515" s="2">
        <f t="shared" si="180"/>
        <v>28.950247062542022</v>
      </c>
    </row>
    <row r="1516" spans="1:11" ht="13.5" x14ac:dyDescent="0.25">
      <c r="A1516" s="3">
        <v>44221</v>
      </c>
      <c r="B1516" s="2">
        <v>28.773199999999999</v>
      </c>
      <c r="C1516" s="2">
        <f t="shared" si="181"/>
        <v>0.13929999999999865</v>
      </c>
      <c r="D1516" s="2">
        <f t="shared" si="182"/>
        <v>28.821439999999996</v>
      </c>
      <c r="E1516" s="2">
        <f t="shared" si="184"/>
        <v>28.72955</v>
      </c>
      <c r="F1516" s="2">
        <f t="shared" si="185"/>
        <v>28.846030000000003</v>
      </c>
      <c r="G1516" s="2">
        <f t="shared" si="179"/>
        <v>29.007797999999994</v>
      </c>
      <c r="H1516" s="2">
        <f t="shared" si="183"/>
        <v>29.489854999999981</v>
      </c>
      <c r="I1516" s="2">
        <f t="array" ref="I1516">SUMPRODUCT(B1500:B1519, (ROW(B1500:B1519)-ROW(B1500)+1)) / (20*21/2)</f>
        <v>28.745814761904764</v>
      </c>
      <c r="J1516" s="2">
        <f t="shared" si="186"/>
        <v>28.838938791204612</v>
      </c>
      <c r="K1516" s="2">
        <f t="shared" si="180"/>
        <v>28.94330404048155</v>
      </c>
    </row>
    <row r="1517" spans="1:11" ht="13.5" x14ac:dyDescent="0.25">
      <c r="A1517" s="3">
        <v>44222</v>
      </c>
      <c r="B1517" s="2">
        <v>28.773199999999999</v>
      </c>
      <c r="C1517" s="2">
        <f t="shared" si="181"/>
        <v>0</v>
      </c>
      <c r="D1517" s="2">
        <f t="shared" si="182"/>
        <v>28.7608</v>
      </c>
      <c r="E1517" s="2">
        <f t="shared" si="184"/>
        <v>28.74502</v>
      </c>
      <c r="F1517" s="2">
        <f t="shared" si="185"/>
        <v>28.824374999999996</v>
      </c>
      <c r="G1517" s="2">
        <f t="shared" si="179"/>
        <v>29.007983999999997</v>
      </c>
      <c r="H1517" s="2">
        <f t="shared" si="183"/>
        <v>29.486390999999976</v>
      </c>
      <c r="I1517" s="2">
        <f t="array" ref="I1517">SUMPRODUCT(B1501:B1520, (ROW(B1501:B1520)-ROW(B1501)+1)) / (20*21/2)</f>
        <v>28.745758571428571</v>
      </c>
      <c r="J1517" s="2">
        <f t="shared" si="186"/>
        <v>28.832677953947027</v>
      </c>
      <c r="K1517" s="2">
        <f t="shared" si="180"/>
        <v>28.936633293796</v>
      </c>
    </row>
    <row r="1518" spans="1:11" ht="13.5" x14ac:dyDescent="0.25">
      <c r="A1518" s="3">
        <v>44223</v>
      </c>
      <c r="B1518" s="2">
        <v>28.633900000000001</v>
      </c>
      <c r="C1518" s="2">
        <f t="shared" si="181"/>
        <v>-0.13929999999999865</v>
      </c>
      <c r="D1518" s="2">
        <f t="shared" si="182"/>
        <v>28.686540000000001</v>
      </c>
      <c r="E1518" s="2">
        <f t="shared" si="184"/>
        <v>28.737279999999998</v>
      </c>
      <c r="F1518" s="2">
        <f t="shared" si="185"/>
        <v>28.795755000000003</v>
      </c>
      <c r="G1518" s="2">
        <f t="shared" si="179"/>
        <v>29.008291999999997</v>
      </c>
      <c r="H1518" s="2">
        <f t="shared" si="183"/>
        <v>29.479298499999977</v>
      </c>
      <c r="I1518" s="2">
        <f t="array" ref="I1518">SUMPRODUCT(B1502:B1521, (ROW(B1502:B1521)-ROW(B1502)+1)) / (20*21/2)</f>
        <v>28.732610952380956</v>
      </c>
      <c r="J1518" s="2">
        <f t="shared" si="186"/>
        <v>28.813746720237788</v>
      </c>
      <c r="K1518" s="2">
        <f t="shared" si="180"/>
        <v>28.92476139992165</v>
      </c>
    </row>
    <row r="1519" spans="1:11" ht="13.5" x14ac:dyDescent="0.25">
      <c r="A1519" s="3">
        <v>44224</v>
      </c>
      <c r="B1519" s="2">
        <v>28.773199999999999</v>
      </c>
      <c r="C1519" s="2">
        <f t="shared" si="181"/>
        <v>0.13929999999999865</v>
      </c>
      <c r="D1519" s="2">
        <f t="shared" si="182"/>
        <v>28.717480000000002</v>
      </c>
      <c r="E1519" s="2">
        <f t="shared" si="184"/>
        <v>28.758940000000003</v>
      </c>
      <c r="F1519" s="2">
        <f t="shared" si="185"/>
        <v>28.773790000000002</v>
      </c>
      <c r="G1519" s="2">
        <f t="shared" si="179"/>
        <v>29.009530000000005</v>
      </c>
      <c r="H1519" s="2">
        <f t="shared" si="183"/>
        <v>29.472902499999982</v>
      </c>
      <c r="I1519" s="2">
        <f t="array" ref="I1519">SUMPRODUCT(B1503:B1522, (ROW(B1503:B1522)-ROW(B1503)+1)) / (20*21/2)</f>
        <v>28.724138095238093</v>
      </c>
      <c r="J1519" s="2">
        <f t="shared" si="186"/>
        <v>28.809885127834185</v>
      </c>
      <c r="K1519" s="2">
        <f t="shared" si="180"/>
        <v>28.918817815610996</v>
      </c>
    </row>
    <row r="1520" spans="1:11" ht="13.5" x14ac:dyDescent="0.25">
      <c r="A1520" s="3">
        <v>44225</v>
      </c>
      <c r="B1520" s="2">
        <v>28.773199999999999</v>
      </c>
      <c r="C1520" s="2">
        <f t="shared" si="181"/>
        <v>0</v>
      </c>
      <c r="D1520" s="2">
        <f t="shared" si="182"/>
        <v>28.745339999999999</v>
      </c>
      <c r="E1520" s="2">
        <f t="shared" si="184"/>
        <v>28.780289999999997</v>
      </c>
      <c r="F1520" s="2">
        <f t="shared" si="185"/>
        <v>28.765749999999997</v>
      </c>
      <c r="G1520" s="2">
        <f t="shared" si="179"/>
        <v>29.009529999999998</v>
      </c>
      <c r="H1520" s="2">
        <f t="shared" si="183"/>
        <v>29.466506499999984</v>
      </c>
      <c r="I1520" s="2">
        <f t="array" ref="I1520">SUMPRODUCT(B1504:B1523, (ROW(B1504:B1523)-ROW(B1504)+1)) / (20*21/2)</f>
        <v>28.728472380952379</v>
      </c>
      <c r="J1520" s="2">
        <f t="shared" si="186"/>
        <v>28.806391306135694</v>
      </c>
      <c r="K1520" s="2">
        <f t="shared" si="180"/>
        <v>28.913107313038015</v>
      </c>
    </row>
    <row r="1521" spans="1:11" ht="13.5" x14ac:dyDescent="0.25">
      <c r="A1521" s="3">
        <v>44228</v>
      </c>
      <c r="B1521" s="2">
        <v>28.627700000000001</v>
      </c>
      <c r="C1521" s="2">
        <f t="shared" si="181"/>
        <v>-0.14549999999999841</v>
      </c>
      <c r="D1521" s="2">
        <f t="shared" si="182"/>
        <v>28.716239999999999</v>
      </c>
      <c r="E1521" s="2">
        <f t="shared" si="184"/>
        <v>28.768840000000001</v>
      </c>
      <c r="F1521" s="2">
        <f t="shared" si="185"/>
        <v>28.738364999999995</v>
      </c>
      <c r="G1521" s="2">
        <f t="shared" si="179"/>
        <v>29.009714000000002</v>
      </c>
      <c r="H1521" s="2">
        <f t="shared" si="183"/>
        <v>29.459972499999981</v>
      </c>
      <c r="I1521" s="2">
        <f t="array" ref="I1521">SUMPRODUCT(B1505:B1524, (ROW(B1505:B1524)-ROW(B1505)+1)) / (20*21/2)</f>
        <v>28.747382857142856</v>
      </c>
      <c r="J1521" s="2">
        <f t="shared" si="186"/>
        <v>28.789373086503723</v>
      </c>
      <c r="K1521" s="2">
        <f t="shared" si="180"/>
        <v>28.901914869389469</v>
      </c>
    </row>
    <row r="1522" spans="1:11" ht="13.5" x14ac:dyDescent="0.25">
      <c r="A1522" s="3">
        <v>44229</v>
      </c>
      <c r="B1522" s="2">
        <v>28.6494</v>
      </c>
      <c r="C1522" s="2">
        <f t="shared" si="181"/>
        <v>2.1699999999999164E-2</v>
      </c>
      <c r="D1522" s="2">
        <f t="shared" si="182"/>
        <v>28.691480000000002</v>
      </c>
      <c r="E1522" s="2">
        <f t="shared" si="184"/>
        <v>28.726140000000004</v>
      </c>
      <c r="F1522" s="2">
        <f t="shared" si="185"/>
        <v>28.727689999999996</v>
      </c>
      <c r="G1522" s="2">
        <f t="shared" ref="G1522:G1585" si="187">AVERAGE(B1473:B1522)</f>
        <v>29.007238000000001</v>
      </c>
      <c r="H1522" s="2">
        <f t="shared" si="183"/>
        <v>29.452957499999982</v>
      </c>
      <c r="I1522" s="2">
        <f t="array" ref="I1522">SUMPRODUCT(B1506:B1525, (ROW(B1506:B1525)-ROW(B1506)+1)) / (20*21/2)</f>
        <v>28.779847619047619</v>
      </c>
      <c r="J1522" s="2">
        <f t="shared" si="186"/>
        <v>28.776042316360513</v>
      </c>
      <c r="K1522" s="2">
        <f t="shared" si="180"/>
        <v>28.892012325491844</v>
      </c>
    </row>
    <row r="1523" spans="1:11" ht="13.5" x14ac:dyDescent="0.25">
      <c r="A1523" s="3">
        <v>44230</v>
      </c>
      <c r="B1523" s="2">
        <v>28.773199999999999</v>
      </c>
      <c r="C1523" s="2">
        <f t="shared" si="181"/>
        <v>0.12379999999999924</v>
      </c>
      <c r="D1523" s="2">
        <f t="shared" si="182"/>
        <v>28.719339999999999</v>
      </c>
      <c r="E1523" s="2">
        <f t="shared" si="184"/>
        <v>28.702940000000002</v>
      </c>
      <c r="F1523" s="2">
        <f t="shared" si="185"/>
        <v>28.729239999999987</v>
      </c>
      <c r="G1523" s="2">
        <f t="shared" si="187"/>
        <v>29.010024000000012</v>
      </c>
      <c r="H1523" s="2">
        <f t="shared" si="183"/>
        <v>29.44656149999998</v>
      </c>
      <c r="I1523" s="2">
        <f t="array" ref="I1523">SUMPRODUCT(B1507:B1526, (ROW(B1507:B1526)-ROW(B1507)+1)) / (20*21/2)</f>
        <v>28.787563333333331</v>
      </c>
      <c r="J1523" s="2">
        <f t="shared" si="186"/>
        <v>28.775771619564274</v>
      </c>
      <c r="K1523" s="2">
        <f t="shared" ref="K1523:K1586" si="188">$K$4*B1523+(1-$K$4)*K1522</f>
        <v>28.887353018609812</v>
      </c>
    </row>
    <row r="1524" spans="1:11" ht="13.5" x14ac:dyDescent="0.25">
      <c r="A1524" s="3">
        <v>44231</v>
      </c>
      <c r="B1524" s="2">
        <v>28.927800000000001</v>
      </c>
      <c r="C1524" s="2">
        <f t="shared" si="181"/>
        <v>0.15460000000000207</v>
      </c>
      <c r="D1524" s="2">
        <f t="shared" si="182"/>
        <v>28.750259999999997</v>
      </c>
      <c r="E1524" s="2">
        <f t="shared" si="184"/>
        <v>28.733869999999996</v>
      </c>
      <c r="F1524" s="2">
        <f t="shared" si="185"/>
        <v>28.738519999999994</v>
      </c>
      <c r="G1524" s="2">
        <f t="shared" si="187"/>
        <v>29.010024000000008</v>
      </c>
      <c r="H1524" s="2">
        <f t="shared" si="183"/>
        <v>29.44093849999998</v>
      </c>
      <c r="I1524" s="2">
        <f t="array" ref="I1524">SUMPRODUCT(B1508:B1527, (ROW(B1508:B1527)-ROW(B1508)+1)) / (20*21/2)</f>
        <v>28.812670476190469</v>
      </c>
      <c r="J1524" s="2">
        <f t="shared" si="186"/>
        <v>28.790250512939107</v>
      </c>
      <c r="K1524" s="2">
        <f t="shared" si="188"/>
        <v>28.888939174742763</v>
      </c>
    </row>
    <row r="1525" spans="1:11" ht="13.5" x14ac:dyDescent="0.25">
      <c r="A1525" s="3">
        <v>44232</v>
      </c>
      <c r="B1525" s="2">
        <v>29.0794</v>
      </c>
      <c r="C1525" s="2">
        <f t="shared" si="181"/>
        <v>0.1515999999999984</v>
      </c>
      <c r="D1525" s="2">
        <f t="shared" si="182"/>
        <v>28.811500000000002</v>
      </c>
      <c r="E1525" s="2">
        <f t="shared" si="184"/>
        <v>28.778420000000004</v>
      </c>
      <c r="F1525" s="2">
        <f t="shared" si="185"/>
        <v>28.753984999999993</v>
      </c>
      <c r="G1525" s="2">
        <f t="shared" si="187"/>
        <v>29.00068000000001</v>
      </c>
      <c r="H1525" s="2">
        <f t="shared" si="183"/>
        <v>29.433863999999982</v>
      </c>
      <c r="I1525" s="2">
        <f t="array" ref="I1525">SUMPRODUCT(B1509:B1528, (ROW(B1509:B1528)-ROW(B1509)+1)) / (20*21/2)</f>
        <v>28.832909999999998</v>
      </c>
      <c r="J1525" s="2">
        <f t="shared" si="186"/>
        <v>28.817788559325859</v>
      </c>
      <c r="K1525" s="2">
        <f t="shared" si="188"/>
        <v>28.896408226713636</v>
      </c>
    </row>
    <row r="1526" spans="1:11" ht="13.5" x14ac:dyDescent="0.25">
      <c r="A1526" s="3">
        <v>44235</v>
      </c>
      <c r="B1526" s="2">
        <v>28.835000000000001</v>
      </c>
      <c r="C1526" s="2">
        <f t="shared" si="181"/>
        <v>-0.24439999999999884</v>
      </c>
      <c r="D1526" s="2">
        <f t="shared" si="182"/>
        <v>28.852960000000003</v>
      </c>
      <c r="E1526" s="2">
        <f t="shared" si="184"/>
        <v>28.784599999999994</v>
      </c>
      <c r="F1526" s="2">
        <f t="shared" si="185"/>
        <v>28.757074999999997</v>
      </c>
      <c r="G1526" s="2">
        <f t="shared" si="187"/>
        <v>28.995730000000016</v>
      </c>
      <c r="H1526" s="2">
        <f t="shared" si="183"/>
        <v>29.427040499999986</v>
      </c>
      <c r="I1526" s="2">
        <f t="array" ref="I1526">SUMPRODUCT(B1510:B1529, (ROW(B1510:B1529)-ROW(B1510)+1)) / (20*21/2)</f>
        <v>28.838566666666662</v>
      </c>
      <c r="J1526" s="2">
        <f t="shared" si="186"/>
        <v>28.81942774415197</v>
      </c>
      <c r="K1526" s="2">
        <f t="shared" si="188"/>
        <v>28.89400006096016</v>
      </c>
    </row>
    <row r="1527" spans="1:11" ht="13.5" x14ac:dyDescent="0.25">
      <c r="A1527" s="3">
        <v>44236</v>
      </c>
      <c r="B1527" s="2">
        <v>29.020700000000001</v>
      </c>
      <c r="C1527" s="2">
        <f t="shared" si="181"/>
        <v>0.18570000000000064</v>
      </c>
      <c r="D1527" s="2">
        <f t="shared" si="182"/>
        <v>28.927219999999998</v>
      </c>
      <c r="E1527" s="2">
        <f t="shared" si="184"/>
        <v>28.809349999999995</v>
      </c>
      <c r="F1527" s="2">
        <f t="shared" si="185"/>
        <v>28.777184999999996</v>
      </c>
      <c r="G1527" s="2">
        <f t="shared" si="187"/>
        <v>28.988306000000016</v>
      </c>
      <c r="H1527" s="2">
        <f t="shared" si="183"/>
        <v>29.421881999999982</v>
      </c>
      <c r="I1527" s="2">
        <f t="array" ref="I1527">SUMPRODUCT(B1511:B1530, (ROW(B1511:B1530)-ROW(B1511)+1)) / (20*21/2)</f>
        <v>28.859033333333329</v>
      </c>
      <c r="J1527" s="2">
        <f t="shared" si="186"/>
        <v>28.83859653042321</v>
      </c>
      <c r="K1527" s="2">
        <f t="shared" si="188"/>
        <v>28.898968686020545</v>
      </c>
    </row>
    <row r="1528" spans="1:11" ht="13.5" x14ac:dyDescent="0.25">
      <c r="A1528" s="3">
        <v>44237</v>
      </c>
      <c r="B1528" s="2">
        <v>28.989699999999999</v>
      </c>
      <c r="C1528" s="2">
        <f t="shared" si="181"/>
        <v>-3.1000000000002359E-2</v>
      </c>
      <c r="D1528" s="2">
        <f t="shared" si="182"/>
        <v>28.97052</v>
      </c>
      <c r="E1528" s="2">
        <f t="shared" si="184"/>
        <v>28.844929999999998</v>
      </c>
      <c r="F1528" s="2">
        <f t="shared" si="185"/>
        <v>28.791104999999998</v>
      </c>
      <c r="G1528" s="2">
        <f t="shared" si="187"/>
        <v>28.986450000000012</v>
      </c>
      <c r="H1528" s="2">
        <f t="shared" si="183"/>
        <v>29.41583199999998</v>
      </c>
      <c r="I1528" s="2">
        <f t="array" ref="I1528">SUMPRODUCT(B1512:B1531, (ROW(B1512:B1531)-ROW(B1512)+1)) / (20*21/2)</f>
        <v>28.897628571428573</v>
      </c>
      <c r="J1528" s="2">
        <f t="shared" si="186"/>
        <v>28.852987337049573</v>
      </c>
      <c r="K1528" s="2">
        <f t="shared" si="188"/>
        <v>28.902526776764841</v>
      </c>
    </row>
    <row r="1529" spans="1:11" ht="13.5" x14ac:dyDescent="0.25">
      <c r="A1529" s="3">
        <v>44238</v>
      </c>
      <c r="B1529" s="2">
        <v>28.8505</v>
      </c>
      <c r="C1529" s="2">
        <f t="shared" si="181"/>
        <v>-0.13919999999999888</v>
      </c>
      <c r="D1529" s="2">
        <f t="shared" si="182"/>
        <v>28.955060000000003</v>
      </c>
      <c r="E1529" s="2">
        <f t="shared" si="184"/>
        <v>28.852660000000004</v>
      </c>
      <c r="F1529" s="2">
        <f t="shared" si="185"/>
        <v>28.805799999999998</v>
      </c>
      <c r="G1529" s="2">
        <f t="shared" si="187"/>
        <v>28.984904000000014</v>
      </c>
      <c r="H1529" s="2">
        <f t="shared" si="183"/>
        <v>29.40980799999998</v>
      </c>
      <c r="I1529" s="2">
        <f t="array" ref="I1529">SUMPRODUCT(B1513:B1532, (ROW(B1513:B1532)-ROW(B1513)+1)) / (20*21/2)</f>
        <v>28.919443333333334</v>
      </c>
      <c r="J1529" s="2">
        <f t="shared" si="186"/>
        <v>28.852750447806756</v>
      </c>
      <c r="K1529" s="2">
        <f t="shared" si="188"/>
        <v>28.900486511009358</v>
      </c>
    </row>
    <row r="1530" spans="1:11" ht="13.5" x14ac:dyDescent="0.25">
      <c r="A1530" s="3">
        <v>44239</v>
      </c>
      <c r="B1530" s="2">
        <v>29.020700000000001</v>
      </c>
      <c r="C1530" s="2">
        <f t="shared" si="181"/>
        <v>0.17020000000000124</v>
      </c>
      <c r="D1530" s="2">
        <f t="shared" si="182"/>
        <v>28.94332</v>
      </c>
      <c r="E1530" s="2">
        <f t="shared" si="184"/>
        <v>28.877409999999998</v>
      </c>
      <c r="F1530" s="2">
        <f t="shared" si="185"/>
        <v>28.828849999999999</v>
      </c>
      <c r="G1530" s="2">
        <f t="shared" si="187"/>
        <v>28.983668000000016</v>
      </c>
      <c r="H1530" s="2">
        <f t="shared" si="183"/>
        <v>29.402852499999984</v>
      </c>
      <c r="I1530" s="2">
        <f t="array" ref="I1530">SUMPRODUCT(B1514:B1533, (ROW(B1514:B1533)-ROW(B1514)+1)) / (20*21/2)</f>
        <v>28.941229047619046</v>
      </c>
      <c r="J1530" s="2">
        <f t="shared" si="186"/>
        <v>28.868745643253732</v>
      </c>
      <c r="K1530" s="2">
        <f t="shared" si="188"/>
        <v>28.905200765479581</v>
      </c>
    </row>
    <row r="1531" spans="1:11" ht="13.5" x14ac:dyDescent="0.25">
      <c r="A1531" s="3">
        <v>44242</v>
      </c>
      <c r="B1531" s="2">
        <v>29.234100000000002</v>
      </c>
      <c r="C1531" s="2">
        <f t="shared" si="181"/>
        <v>0.21340000000000003</v>
      </c>
      <c r="D1531" s="2">
        <f t="shared" si="182"/>
        <v>29.023140000000001</v>
      </c>
      <c r="E1531" s="2">
        <f t="shared" si="184"/>
        <v>28.938050000000004</v>
      </c>
      <c r="F1531" s="2">
        <f t="shared" si="185"/>
        <v>28.853445000000001</v>
      </c>
      <c r="G1531" s="2">
        <f t="shared" si="187"/>
        <v>28.992886000000009</v>
      </c>
      <c r="H1531" s="2">
        <f t="shared" si="183"/>
        <v>29.398760999999983</v>
      </c>
      <c r="I1531" s="2">
        <f t="array" ref="I1531">SUMPRODUCT(B1515:B1534, (ROW(B1515:B1534)-ROW(B1515)+1)) / (20*21/2)</f>
        <v>29.030418095238097</v>
      </c>
      <c r="J1531" s="2">
        <f t="shared" si="186"/>
        <v>28.903541296277183</v>
      </c>
      <c r="K1531" s="2">
        <f t="shared" si="188"/>
        <v>28.918098774676462</v>
      </c>
    </row>
    <row r="1532" spans="1:11" ht="13.5" x14ac:dyDescent="0.25">
      <c r="A1532" s="3">
        <v>44243</v>
      </c>
      <c r="B1532" s="2">
        <v>29.0825</v>
      </c>
      <c r="C1532" s="2">
        <f t="shared" si="181"/>
        <v>-0.15160000000000196</v>
      </c>
      <c r="D1532" s="2">
        <f t="shared" si="182"/>
        <v>29.035500000000003</v>
      </c>
      <c r="E1532" s="2">
        <f t="shared" si="184"/>
        <v>28.981360000000002</v>
      </c>
      <c r="F1532" s="2">
        <f t="shared" si="185"/>
        <v>28.853750000000002</v>
      </c>
      <c r="G1532" s="2">
        <f t="shared" si="187"/>
        <v>28.999072000000005</v>
      </c>
      <c r="H1532" s="2">
        <f t="shared" si="183"/>
        <v>29.394648499999988</v>
      </c>
      <c r="I1532" s="2">
        <f t="array" ref="I1532">SUMPRODUCT(B1516:B1535, (ROW(B1516:B1535)-ROW(B1516)+1)) / (20*21/2)</f>
        <v>29.049190000000003</v>
      </c>
      <c r="J1532" s="2">
        <f t="shared" si="186"/>
        <v>28.920584982346021</v>
      </c>
      <c r="K1532" s="2">
        <f t="shared" si="188"/>
        <v>28.924545881551897</v>
      </c>
    </row>
    <row r="1533" spans="1:11" ht="13.5" x14ac:dyDescent="0.25">
      <c r="A1533" s="3">
        <v>44244</v>
      </c>
      <c r="B1533" s="2">
        <v>29.0825</v>
      </c>
      <c r="C1533" s="2">
        <f t="shared" si="181"/>
        <v>0</v>
      </c>
      <c r="D1533" s="2">
        <f t="shared" si="182"/>
        <v>29.05406</v>
      </c>
      <c r="E1533" s="2">
        <f t="shared" si="184"/>
        <v>29.01229</v>
      </c>
      <c r="F1533" s="2">
        <f t="shared" si="185"/>
        <v>28.857614999999992</v>
      </c>
      <c r="G1533" s="2">
        <f t="shared" si="187"/>
        <v>28.999072000000009</v>
      </c>
      <c r="H1533" s="2">
        <f t="shared" si="183"/>
        <v>29.390535999999994</v>
      </c>
      <c r="I1533" s="2">
        <f t="array" ref="I1533">SUMPRODUCT(B1517:B1536, (ROW(B1517:B1536)-ROW(B1517)+1)) / (20*21/2)</f>
        <v>29.065678095238095</v>
      </c>
      <c r="J1533" s="2">
        <f t="shared" si="186"/>
        <v>28.936005460217828</v>
      </c>
      <c r="K1533" s="2">
        <f t="shared" si="188"/>
        <v>28.930740160706726</v>
      </c>
    </row>
    <row r="1534" spans="1:11" ht="13.5" x14ac:dyDescent="0.25">
      <c r="A1534" s="3">
        <v>44245</v>
      </c>
      <c r="B1534" s="2">
        <v>29.7941</v>
      </c>
      <c r="C1534" s="2">
        <f t="shared" si="181"/>
        <v>0.71160000000000068</v>
      </c>
      <c r="D1534" s="2">
        <f t="shared" si="182"/>
        <v>29.24278</v>
      </c>
      <c r="E1534" s="2">
        <f t="shared" si="184"/>
        <v>29.098920000000003</v>
      </c>
      <c r="F1534" s="2">
        <f t="shared" si="185"/>
        <v>28.916394999999994</v>
      </c>
      <c r="G1534" s="2">
        <f t="shared" si="187"/>
        <v>29.000928000000009</v>
      </c>
      <c r="H1534" s="2">
        <f t="shared" si="183"/>
        <v>29.389244499999997</v>
      </c>
      <c r="I1534" s="2">
        <f t="array" ref="I1534">SUMPRODUCT(B1518:B1537, (ROW(B1518:B1537)-ROW(B1518)+1)) / (20*21/2)</f>
        <v>29.072583809523806</v>
      </c>
      <c r="J1534" s="2">
        <f t="shared" si="186"/>
        <v>29.017728749720892</v>
      </c>
      <c r="K1534" s="2">
        <f t="shared" si="188"/>
        <v>28.96459740930646</v>
      </c>
    </row>
    <row r="1535" spans="1:11" ht="13.5" x14ac:dyDescent="0.25">
      <c r="A1535" s="3">
        <v>44246</v>
      </c>
      <c r="B1535" s="2">
        <v>29.113499999999998</v>
      </c>
      <c r="C1535" s="2">
        <f t="shared" si="181"/>
        <v>-0.68060000000000187</v>
      </c>
      <c r="D1535" s="2">
        <f t="shared" si="182"/>
        <v>29.261340000000001</v>
      </c>
      <c r="E1535" s="2">
        <f t="shared" si="184"/>
        <v>29.102330000000002</v>
      </c>
      <c r="F1535" s="2">
        <f t="shared" si="185"/>
        <v>28.940375</v>
      </c>
      <c r="G1535" s="2">
        <f t="shared" si="187"/>
        <v>28.977414000000003</v>
      </c>
      <c r="H1535" s="2">
        <f t="shared" si="183"/>
        <v>29.381898499999998</v>
      </c>
      <c r="I1535" s="2">
        <f t="array" ref="I1535">SUMPRODUCT(B1519:B1538, (ROW(B1519:B1538)-ROW(B1519)+1)) / (20*21/2)</f>
        <v>29.083276666666663</v>
      </c>
      <c r="J1535" s="2">
        <f t="shared" si="186"/>
        <v>29.026849821176047</v>
      </c>
      <c r="K1535" s="2">
        <f t="shared" si="188"/>
        <v>28.970436726588559</v>
      </c>
    </row>
    <row r="1536" spans="1:11" ht="13.5" x14ac:dyDescent="0.25">
      <c r="A1536" s="3">
        <v>44249</v>
      </c>
      <c r="B1536" s="2">
        <v>29.113499999999998</v>
      </c>
      <c r="C1536" s="2">
        <f t="shared" si="181"/>
        <v>0</v>
      </c>
      <c r="D1536" s="2">
        <f t="shared" si="182"/>
        <v>29.237220000000001</v>
      </c>
      <c r="E1536" s="2">
        <f t="shared" si="184"/>
        <v>29.130180000000003</v>
      </c>
      <c r="F1536" s="2">
        <f t="shared" si="185"/>
        <v>28.957389999999997</v>
      </c>
      <c r="G1536" s="2">
        <f t="shared" si="187"/>
        <v>28.960026000000003</v>
      </c>
      <c r="H1536" s="2">
        <f t="shared" si="183"/>
        <v>29.375731000000002</v>
      </c>
      <c r="I1536" s="2">
        <f t="array" ref="I1536">SUMPRODUCT(B1520:B1539, (ROW(B1520:B1539)-ROW(B1520)+1)) / (20*21/2)</f>
        <v>29.121300000000002</v>
      </c>
      <c r="J1536" s="2">
        <f t="shared" si="186"/>
        <v>29.035102219159281</v>
      </c>
      <c r="K1536" s="2">
        <f t="shared" si="188"/>
        <v>28.976047051036069</v>
      </c>
    </row>
    <row r="1537" spans="1:11" ht="13.5" x14ac:dyDescent="0.25">
      <c r="A1537" s="3">
        <v>44250</v>
      </c>
      <c r="B1537" s="2">
        <v>29.029900000000001</v>
      </c>
      <c r="C1537" s="2">
        <f t="shared" si="181"/>
        <v>-8.359999999999701E-2</v>
      </c>
      <c r="D1537" s="2">
        <f t="shared" si="182"/>
        <v>29.226700000000001</v>
      </c>
      <c r="E1537" s="2">
        <f t="shared" si="184"/>
        <v>29.131099999999996</v>
      </c>
      <c r="F1537" s="2">
        <f t="shared" si="185"/>
        <v>28.970224999999999</v>
      </c>
      <c r="G1537" s="2">
        <f t="shared" si="187"/>
        <v>28.946474000000009</v>
      </c>
      <c r="H1537" s="2">
        <f t="shared" si="183"/>
        <v>29.368409</v>
      </c>
      <c r="I1537" s="2">
        <f t="array" ref="I1537">SUMPRODUCT(B1521:B1540, (ROW(B1521:B1540)-ROW(B1521)+1)) / (20*21/2)</f>
        <v>29.156377142857139</v>
      </c>
      <c r="J1537" s="2">
        <f t="shared" si="186"/>
        <v>29.034606769715541</v>
      </c>
      <c r="K1537" s="2">
        <f t="shared" si="188"/>
        <v>28.978158931387597</v>
      </c>
    </row>
    <row r="1538" spans="1:11" ht="13.5" x14ac:dyDescent="0.25">
      <c r="A1538" s="3">
        <v>44251</v>
      </c>
      <c r="B1538" s="2">
        <v>29.0825</v>
      </c>
      <c r="C1538" s="2">
        <f t="shared" si="181"/>
        <v>5.2599999999998204E-2</v>
      </c>
      <c r="D1538" s="2">
        <f t="shared" si="182"/>
        <v>29.226700000000001</v>
      </c>
      <c r="E1538" s="2">
        <f t="shared" si="184"/>
        <v>29.140379999999993</v>
      </c>
      <c r="F1538" s="2">
        <f t="shared" si="185"/>
        <v>28.992654999999996</v>
      </c>
      <c r="G1538" s="2">
        <f t="shared" si="187"/>
        <v>28.940286000000004</v>
      </c>
      <c r="H1538" s="2">
        <f t="shared" si="183"/>
        <v>29.362086500000004</v>
      </c>
      <c r="I1538" s="2">
        <f t="array" ref="I1538">SUMPRODUCT(B1522:B1541, (ROW(B1522:B1541)-ROW(B1522)+1)) / (20*21/2)</f>
        <v>29.12958428571428</v>
      </c>
      <c r="J1538" s="2">
        <f t="shared" si="186"/>
        <v>29.03916802974263</v>
      </c>
      <c r="K1538" s="2">
        <f t="shared" si="188"/>
        <v>28.982250737999848</v>
      </c>
    </row>
    <row r="1539" spans="1:11" ht="13.5" x14ac:dyDescent="0.25">
      <c r="A1539" s="3">
        <v>44252</v>
      </c>
      <c r="B1539" s="2">
        <v>29.3919</v>
      </c>
      <c r="C1539" s="2">
        <f t="shared" si="181"/>
        <v>0.30940000000000012</v>
      </c>
      <c r="D1539" s="2">
        <f t="shared" si="182"/>
        <v>29.146260000000002</v>
      </c>
      <c r="E1539" s="2">
        <f t="shared" si="184"/>
        <v>29.194520000000001</v>
      </c>
      <c r="F1539" s="2">
        <f t="shared" si="185"/>
        <v>29.023589999999995</v>
      </c>
      <c r="G1539" s="2">
        <f t="shared" si="187"/>
        <v>28.940286000000004</v>
      </c>
      <c r="H1539" s="2">
        <f t="shared" si="183"/>
        <v>29.356957500000004</v>
      </c>
      <c r="I1539" s="2">
        <f t="array" ref="I1539">SUMPRODUCT(B1523:B1542, (ROW(B1523:B1542)-ROW(B1523)+1)) / (20*21/2)</f>
        <v>29.072631904761909</v>
      </c>
      <c r="J1539" s="2">
        <f t="shared" si="186"/>
        <v>29.072761550719523</v>
      </c>
      <c r="K1539" s="2">
        <f t="shared" si="188"/>
        <v>28.998315414941032</v>
      </c>
    </row>
    <row r="1540" spans="1:11" ht="13.5" x14ac:dyDescent="0.25">
      <c r="A1540" s="3">
        <v>44253</v>
      </c>
      <c r="B1540" s="2">
        <v>29.3919</v>
      </c>
      <c r="C1540" s="2">
        <f t="shared" ref="C1540:C1603" si="189">B1540-B1539</f>
        <v>0</v>
      </c>
      <c r="D1540" s="2">
        <f t="shared" si="182"/>
        <v>29.201939999999997</v>
      </c>
      <c r="E1540" s="2">
        <f t="shared" si="184"/>
        <v>29.231640000000006</v>
      </c>
      <c r="F1540" s="2">
        <f t="shared" si="185"/>
        <v>29.054524999999995</v>
      </c>
      <c r="G1540" s="2">
        <f t="shared" si="187"/>
        <v>28.946412000000006</v>
      </c>
      <c r="H1540" s="2">
        <f t="shared" si="183"/>
        <v>29.349236000000001</v>
      </c>
      <c r="I1540" s="2">
        <f t="array" ref="I1540">SUMPRODUCT(B1524:B1543, (ROW(B1524:B1543)-ROW(B1524)+1)) / (20*21/2)</f>
        <v>29.016563333333337</v>
      </c>
      <c r="J1540" s="2">
        <f t="shared" si="186"/>
        <v>29.103155688746234</v>
      </c>
      <c r="K1540" s="2">
        <f t="shared" si="188"/>
        <v>29.013750104551189</v>
      </c>
    </row>
    <row r="1541" spans="1:11" ht="13.5" x14ac:dyDescent="0.25">
      <c r="A1541" s="3">
        <v>44256</v>
      </c>
      <c r="B1541" s="2">
        <v>28.773199999999999</v>
      </c>
      <c r="C1541" s="2">
        <f t="shared" si="189"/>
        <v>-0.61870000000000047</v>
      </c>
      <c r="D1541" s="2">
        <f t="shared" si="182"/>
        <v>29.133879999999998</v>
      </c>
      <c r="E1541" s="2">
        <f t="shared" si="184"/>
        <v>29.185549999999999</v>
      </c>
      <c r="F1541" s="2">
        <f t="shared" si="185"/>
        <v>29.061799999999995</v>
      </c>
      <c r="G1541" s="2">
        <f t="shared" si="187"/>
        <v>28.940226000000006</v>
      </c>
      <c r="H1541" s="2">
        <f t="shared" si="183"/>
        <v>29.334148499999991</v>
      </c>
      <c r="I1541" s="2">
        <f t="array" ref="I1541">SUMPRODUCT(B1525:B1544, (ROW(B1525:B1544)-ROW(B1525)+1)) / (20*21/2)</f>
        <v>28.956368095238094</v>
      </c>
      <c r="J1541" s="2">
        <f t="shared" si="186"/>
        <v>29.071731337437072</v>
      </c>
      <c r="K1541" s="2">
        <f t="shared" si="188"/>
        <v>29.004316767117807</v>
      </c>
    </row>
    <row r="1542" spans="1:11" ht="13.5" x14ac:dyDescent="0.25">
      <c r="A1542" s="3">
        <v>44257</v>
      </c>
      <c r="B1542" s="2">
        <v>28.463799999999999</v>
      </c>
      <c r="C1542" s="2">
        <f t="shared" si="189"/>
        <v>-0.30940000000000012</v>
      </c>
      <c r="D1542" s="2">
        <f t="shared" ref="D1542:D1605" si="190">AVERAGE(B1538:B1542)</f>
        <v>29.020659999999999</v>
      </c>
      <c r="E1542" s="2">
        <f t="shared" si="184"/>
        <v>29.123679999999997</v>
      </c>
      <c r="F1542" s="2">
        <f t="shared" si="185"/>
        <v>29.052519999999998</v>
      </c>
      <c r="G1542" s="2">
        <f t="shared" si="187"/>
        <v>28.927852000000001</v>
      </c>
      <c r="H1542" s="2">
        <f t="shared" si="183"/>
        <v>29.317367000000001</v>
      </c>
      <c r="I1542" s="2">
        <f t="array" ref="I1542">SUMPRODUCT(B1526:B1545, (ROW(B1526:B1545)-ROW(B1526)+1)) / (20*21/2)</f>
        <v>28.904262380952375</v>
      </c>
      <c r="J1542" s="2">
        <f t="shared" si="186"/>
        <v>29.013833114824017</v>
      </c>
      <c r="K1542" s="2">
        <f t="shared" si="188"/>
        <v>28.983120031152403</v>
      </c>
    </row>
    <row r="1543" spans="1:11" ht="13.5" x14ac:dyDescent="0.25">
      <c r="A1543" s="3">
        <v>44258</v>
      </c>
      <c r="B1543" s="2">
        <v>28.463799999999999</v>
      </c>
      <c r="C1543" s="2">
        <f t="shared" si="189"/>
        <v>0</v>
      </c>
      <c r="D1543" s="2">
        <f t="shared" si="190"/>
        <v>28.896920000000001</v>
      </c>
      <c r="E1543" s="2">
        <f t="shared" si="184"/>
        <v>29.061809999999998</v>
      </c>
      <c r="F1543" s="2">
        <f t="shared" si="185"/>
        <v>29.037050000000001</v>
      </c>
      <c r="G1543" s="2">
        <f t="shared" si="187"/>
        <v>28.916096000000003</v>
      </c>
      <c r="H1543" s="2">
        <f t="shared" si="183"/>
        <v>29.300585499999997</v>
      </c>
      <c r="I1543" s="2">
        <f t="array" ref="I1543">SUMPRODUCT(B1527:B1546, (ROW(B1527:B1546)-ROW(B1527)+1)) / (20*21/2)</f>
        <v>28.849783333333338</v>
      </c>
      <c r="J1543" s="2">
        <f t="shared" si="186"/>
        <v>28.961449008650302</v>
      </c>
      <c r="K1543" s="2">
        <f t="shared" si="188"/>
        <v>28.962754539734664</v>
      </c>
    </row>
    <row r="1544" spans="1:11" ht="13.5" x14ac:dyDescent="0.25">
      <c r="A1544" s="3">
        <v>44259</v>
      </c>
      <c r="B1544" s="2">
        <v>28.405000000000001</v>
      </c>
      <c r="C1544" s="2">
        <f t="shared" si="189"/>
        <v>-5.8799999999997965E-2</v>
      </c>
      <c r="D1544" s="2">
        <f t="shared" si="190"/>
        <v>28.699539999999995</v>
      </c>
      <c r="E1544" s="2">
        <f t="shared" si="184"/>
        <v>28.922900000000006</v>
      </c>
      <c r="F1544" s="2">
        <f t="shared" si="185"/>
        <v>29.010910000000003</v>
      </c>
      <c r="G1544" s="2">
        <f t="shared" si="187"/>
        <v>28.90502</v>
      </c>
      <c r="H1544" s="2">
        <f t="shared" si="183"/>
        <v>29.2805635</v>
      </c>
      <c r="I1544" s="2">
        <f t="array" ref="I1544">SUMPRODUCT(B1528:B1547, (ROW(B1528:B1547)-ROW(B1528)+1)) / (20*21/2)</f>
        <v>28.832108571428567</v>
      </c>
      <c r="J1544" s="2">
        <f t="shared" si="186"/>
        <v>28.908453864969321</v>
      </c>
      <c r="K1544" s="2">
        <f t="shared" si="188"/>
        <v>28.940881812686246</v>
      </c>
    </row>
    <row r="1545" spans="1:11" ht="13.5" x14ac:dyDescent="0.25">
      <c r="A1545" s="3">
        <v>44260</v>
      </c>
      <c r="B1545" s="2">
        <v>28.463799999999999</v>
      </c>
      <c r="C1545" s="2">
        <f t="shared" si="189"/>
        <v>5.8799999999997965E-2</v>
      </c>
      <c r="D1545" s="2">
        <f t="shared" si="190"/>
        <v>28.513919999999995</v>
      </c>
      <c r="E1545" s="2">
        <f t="shared" si="184"/>
        <v>28.85793</v>
      </c>
      <c r="F1545" s="2">
        <f t="shared" si="185"/>
        <v>28.980129999999996</v>
      </c>
      <c r="G1545" s="2">
        <f t="shared" si="187"/>
        <v>28.895120000000002</v>
      </c>
      <c r="H1545" s="2">
        <f t="shared" si="183"/>
        <v>29.260850000000001</v>
      </c>
      <c r="I1545" s="2">
        <f t="array" ref="I1545">SUMPRODUCT(B1529:B1548, (ROW(B1529:B1548)-ROW(B1529)+1)) / (20*21/2)</f>
        <v>28.786145714285716</v>
      </c>
      <c r="J1545" s="2">
        <f t="shared" si="186"/>
        <v>28.866105877829387</v>
      </c>
      <c r="K1545" s="2">
        <f t="shared" si="188"/>
        <v>28.92217272199267</v>
      </c>
    </row>
    <row r="1546" spans="1:11" ht="13.5" x14ac:dyDescent="0.25">
      <c r="A1546" s="3">
        <v>44263</v>
      </c>
      <c r="B1546" s="2">
        <v>28.408100000000001</v>
      </c>
      <c r="C1546" s="2">
        <f t="shared" si="189"/>
        <v>-5.5699999999998084E-2</v>
      </c>
      <c r="D1546" s="2">
        <f t="shared" si="190"/>
        <v>28.440899999999999</v>
      </c>
      <c r="E1546" s="2">
        <f t="shared" si="184"/>
        <v>28.787389999999998</v>
      </c>
      <c r="F1546" s="2">
        <f t="shared" si="185"/>
        <v>28.958784999999999</v>
      </c>
      <c r="G1546" s="2">
        <f t="shared" si="187"/>
        <v>28.878846000000006</v>
      </c>
      <c r="H1546" s="2">
        <f t="shared" ref="H1546:H1609" si="191">AVERAGE(B1347:B1546)</f>
        <v>29.2408435</v>
      </c>
      <c r="I1546" s="2">
        <f t="array" ref="I1546">SUMPRODUCT(B1530:B1549, (ROW(B1530:B1549)-ROW(B1530)+1)) / (20*21/2)</f>
        <v>28.801610952380955</v>
      </c>
      <c r="J1546" s="2">
        <f t="shared" si="186"/>
        <v>28.822486270417066</v>
      </c>
      <c r="K1546" s="2">
        <f t="shared" si="188"/>
        <v>28.902013007404722</v>
      </c>
    </row>
    <row r="1547" spans="1:11" ht="13.5" x14ac:dyDescent="0.25">
      <c r="A1547" s="3">
        <v>44264</v>
      </c>
      <c r="B1547" s="2">
        <v>28.773199999999999</v>
      </c>
      <c r="C1547" s="2">
        <f t="shared" si="189"/>
        <v>0.3650999999999982</v>
      </c>
      <c r="D1547" s="2">
        <f t="shared" si="190"/>
        <v>28.502780000000001</v>
      </c>
      <c r="E1547" s="2">
        <f t="shared" si="184"/>
        <v>28.761719999999997</v>
      </c>
      <c r="F1547" s="2">
        <f t="shared" si="185"/>
        <v>28.946409999999997</v>
      </c>
      <c r="G1547" s="2">
        <f t="shared" si="187"/>
        <v>28.870184000000009</v>
      </c>
      <c r="H1547" s="2">
        <f t="shared" si="191"/>
        <v>29.225461499999991</v>
      </c>
      <c r="I1547" s="2">
        <f t="array" ref="I1547">SUMPRODUCT(B1531:B1550, (ROW(B1531:B1550)-ROW(B1531)+1)) / (20*21/2)</f>
        <v>28.845438095238094</v>
      </c>
      <c r="J1547" s="2">
        <f t="shared" si="186"/>
        <v>28.817792339901153</v>
      </c>
      <c r="K1547" s="2">
        <f t="shared" si="188"/>
        <v>28.89696151691826</v>
      </c>
    </row>
    <row r="1548" spans="1:11" ht="13.5" x14ac:dyDescent="0.25">
      <c r="A1548" s="3">
        <v>44265</v>
      </c>
      <c r="B1548" s="2">
        <v>28.463799999999999</v>
      </c>
      <c r="C1548" s="2">
        <f t="shared" si="189"/>
        <v>-0.30940000000000012</v>
      </c>
      <c r="D1548" s="2">
        <f t="shared" si="190"/>
        <v>28.502780000000001</v>
      </c>
      <c r="E1548" s="2">
        <f t="shared" ref="E1548:E1611" si="192">AVERAGE(B1539:B1548)</f>
        <v>28.699849999999998</v>
      </c>
      <c r="F1548" s="2">
        <f t="shared" si="185"/>
        <v>28.920114999999992</v>
      </c>
      <c r="G1548" s="2">
        <f t="shared" si="187"/>
        <v>28.855334000000006</v>
      </c>
      <c r="H1548" s="2">
        <f t="shared" si="191"/>
        <v>29.210152999999995</v>
      </c>
      <c r="I1548" s="2">
        <f t="array" ref="I1548">SUMPRODUCT(B1532:B1551, (ROW(B1532:B1551)-ROW(B1532)+1)) / (20*21/2)</f>
        <v>28.916964285714286</v>
      </c>
      <c r="J1548" s="2">
        <f t="shared" si="186"/>
        <v>28.784078783720091</v>
      </c>
      <c r="K1548" s="2">
        <f t="shared" si="188"/>
        <v>28.879974790764603</v>
      </c>
    </row>
    <row r="1549" spans="1:11" ht="13.5" x14ac:dyDescent="0.25">
      <c r="A1549" s="3">
        <v>44266</v>
      </c>
      <c r="B1549" s="2">
        <v>29.0825</v>
      </c>
      <c r="C1549" s="2">
        <f t="shared" si="189"/>
        <v>0.61870000000000047</v>
      </c>
      <c r="D1549" s="2">
        <f t="shared" si="190"/>
        <v>28.638280000000002</v>
      </c>
      <c r="E1549" s="2">
        <f t="shared" si="192"/>
        <v>28.668909999999993</v>
      </c>
      <c r="F1549" s="2">
        <f t="shared" si="185"/>
        <v>28.931714999999997</v>
      </c>
      <c r="G1549" s="2">
        <f t="shared" si="187"/>
        <v>28.852734000000005</v>
      </c>
      <c r="H1549" s="2">
        <f t="shared" si="191"/>
        <v>29.197938000000001</v>
      </c>
      <c r="I1549" s="2">
        <f t="array" ref="I1549">SUMPRODUCT(B1533:B1552, (ROW(B1533:B1552)-ROW(B1533)+1)) / (20*21/2)</f>
        <v>28.95679904761905</v>
      </c>
      <c r="J1549" s="2">
        <f t="shared" si="186"/>
        <v>28.812499851937226</v>
      </c>
      <c r="K1549" s="2">
        <f t="shared" si="188"/>
        <v>28.887916955832658</v>
      </c>
    </row>
    <row r="1550" spans="1:11" ht="13.5" x14ac:dyDescent="0.25">
      <c r="A1550" s="3">
        <v>44267</v>
      </c>
      <c r="B1550" s="2">
        <v>29.3919</v>
      </c>
      <c r="C1550" s="2">
        <f t="shared" si="189"/>
        <v>0.30940000000000012</v>
      </c>
      <c r="D1550" s="2">
        <f t="shared" si="190"/>
        <v>28.823899999999998</v>
      </c>
      <c r="E1550" s="2">
        <f t="shared" si="192"/>
        <v>28.66891</v>
      </c>
      <c r="F1550" s="2">
        <f t="shared" si="185"/>
        <v>28.950274999999994</v>
      </c>
      <c r="G1550" s="2">
        <f t="shared" si="187"/>
        <v>28.861892000000008</v>
      </c>
      <c r="H1550" s="2">
        <f t="shared" si="191"/>
        <v>29.187269999999998</v>
      </c>
      <c r="I1550" s="2">
        <f t="array" ref="I1550">SUMPRODUCT(B1534:B1553, (ROW(B1534:B1553)-ROW(B1534)+1)) / (20*21/2)</f>
        <v>28.994865238095237</v>
      </c>
      <c r="J1550" s="2">
        <f t="shared" si="186"/>
        <v>28.867680818419394</v>
      </c>
      <c r="K1550" s="2">
        <f t="shared" si="188"/>
        <v>28.9076809967804</v>
      </c>
    </row>
    <row r="1551" spans="1:11" ht="13.5" x14ac:dyDescent="0.25">
      <c r="A1551" s="3">
        <v>44270</v>
      </c>
      <c r="B1551" s="2">
        <v>29.7013</v>
      </c>
      <c r="C1551" s="2">
        <f t="shared" si="189"/>
        <v>0.30940000000000012</v>
      </c>
      <c r="D1551" s="2">
        <f t="shared" si="190"/>
        <v>29.082540000000002</v>
      </c>
      <c r="E1551" s="2">
        <f t="shared" si="192"/>
        <v>28.761720000000004</v>
      </c>
      <c r="F1551" s="2">
        <f t="shared" si="185"/>
        <v>28.973634999999991</v>
      </c>
      <c r="G1551" s="2">
        <f t="shared" si="187"/>
        <v>28.872410000000009</v>
      </c>
      <c r="H1551" s="2">
        <f t="shared" si="191"/>
        <v>29.178737999999996</v>
      </c>
      <c r="I1551" s="2">
        <f t="array" ref="I1551">SUMPRODUCT(B1535:B1554, (ROW(B1535:B1554)-ROW(B1535)+1)) / (20*21/2)</f>
        <v>29.046206190476187</v>
      </c>
      <c r="J1551" s="2">
        <f t="shared" si="186"/>
        <v>28.947073121427074</v>
      </c>
      <c r="K1551" s="2">
        <f t="shared" si="188"/>
        <v>28.938803310632149</v>
      </c>
    </row>
    <row r="1552" spans="1:11" ht="13.5" x14ac:dyDescent="0.25">
      <c r="A1552" s="3">
        <v>44271</v>
      </c>
      <c r="B1552" s="2">
        <v>29.3919</v>
      </c>
      <c r="C1552" s="2">
        <f t="shared" si="189"/>
        <v>-0.30940000000000012</v>
      </c>
      <c r="D1552" s="2">
        <f t="shared" si="190"/>
        <v>29.20628</v>
      </c>
      <c r="E1552" s="2">
        <f t="shared" si="192"/>
        <v>28.85453</v>
      </c>
      <c r="F1552" s="2">
        <f t="shared" si="185"/>
        <v>28.989104999999988</v>
      </c>
      <c r="G1552" s="2">
        <f t="shared" si="187"/>
        <v>28.88299000000001</v>
      </c>
      <c r="H1552" s="2">
        <f t="shared" si="191"/>
        <v>29.169984999999993</v>
      </c>
      <c r="I1552" s="2">
        <f t="array" ref="I1552">SUMPRODUCT(B1536:B1555, (ROW(B1536:B1555)-ROW(B1536)+1)) / (20*21/2)</f>
        <v>29.096092857142853</v>
      </c>
      <c r="J1552" s="2">
        <f t="shared" si="186"/>
        <v>28.989437586053068</v>
      </c>
      <c r="K1552" s="2">
        <f t="shared" si="188"/>
        <v>28.95657180825442</v>
      </c>
    </row>
    <row r="1553" spans="1:11" ht="13.5" x14ac:dyDescent="0.25">
      <c r="A1553" s="3">
        <v>44272</v>
      </c>
      <c r="B1553" s="2">
        <v>29.3888</v>
      </c>
      <c r="C1553" s="2">
        <f t="shared" si="189"/>
        <v>-3.0999999999998806E-3</v>
      </c>
      <c r="D1553" s="2">
        <f t="shared" si="190"/>
        <v>29.391280000000002</v>
      </c>
      <c r="E1553" s="2">
        <f t="shared" si="192"/>
        <v>28.947030000000002</v>
      </c>
      <c r="F1553" s="2">
        <f t="shared" si="185"/>
        <v>29.004419999999993</v>
      </c>
      <c r="G1553" s="2">
        <f t="shared" si="187"/>
        <v>28.895922000000006</v>
      </c>
      <c r="H1553" s="2">
        <f t="shared" si="191"/>
        <v>29.162247999999995</v>
      </c>
      <c r="I1553" s="2">
        <f t="array" ref="I1553">SUMPRODUCT(B1537:B1556, (ROW(B1537:B1556)-ROW(B1537)+1)) / (20*21/2)</f>
        <v>29.228330952380954</v>
      </c>
      <c r="J1553" s="2">
        <f t="shared" si="186"/>
        <v>29.027472101667062</v>
      </c>
      <c r="K1553" s="2">
        <f t="shared" si="188"/>
        <v>28.973521933420916</v>
      </c>
    </row>
    <row r="1554" spans="1:11" ht="13.5" x14ac:dyDescent="0.25">
      <c r="A1554" s="3">
        <v>44273</v>
      </c>
      <c r="B1554" s="2">
        <v>29.543500000000002</v>
      </c>
      <c r="C1554" s="2">
        <f t="shared" si="189"/>
        <v>0.15470000000000184</v>
      </c>
      <c r="D1554" s="2">
        <f t="shared" si="190"/>
        <v>29.483479999999997</v>
      </c>
      <c r="E1554" s="2">
        <f t="shared" si="192"/>
        <v>29.060879999999997</v>
      </c>
      <c r="F1554" s="2">
        <f t="shared" si="185"/>
        <v>28.991889999999994</v>
      </c>
      <c r="G1554" s="2">
        <f t="shared" si="187"/>
        <v>28.911948000000002</v>
      </c>
      <c r="H1554" s="2">
        <f t="shared" si="191"/>
        <v>29.152337999999986</v>
      </c>
      <c r="I1554" s="2">
        <f t="array" ref="I1554">SUMPRODUCT(B1538:B1557, (ROW(B1538:B1557)-ROW(B1538)+1)) / (20*21/2)</f>
        <v>29.390983333333338</v>
      </c>
      <c r="J1554" s="2">
        <f t="shared" si="186"/>
        <v>29.076617615794007</v>
      </c>
      <c r="K1554" s="2">
        <f t="shared" si="188"/>
        <v>28.995874014463233</v>
      </c>
    </row>
    <row r="1555" spans="1:11" ht="13.5" x14ac:dyDescent="0.25">
      <c r="A1555" s="3">
        <v>44274</v>
      </c>
      <c r="B1555" s="2">
        <v>29.515699999999999</v>
      </c>
      <c r="C1555" s="2">
        <f t="shared" si="189"/>
        <v>-2.7800000000002711E-2</v>
      </c>
      <c r="D1555" s="2">
        <f t="shared" si="190"/>
        <v>29.508240000000001</v>
      </c>
      <c r="E1555" s="2">
        <f t="shared" si="192"/>
        <v>29.166069999999998</v>
      </c>
      <c r="F1555" s="2">
        <f t="shared" si="185"/>
        <v>29.012</v>
      </c>
      <c r="G1555" s="2">
        <f t="shared" si="187"/>
        <v>28.926860000000001</v>
      </c>
      <c r="H1555" s="2">
        <f t="shared" si="191"/>
        <v>29.145824499999982</v>
      </c>
      <c r="I1555" s="2">
        <f t="array" ref="I1555">SUMPRODUCT(B1539:B1558, (ROW(B1539:B1558)-ROW(B1539)+1)) / (20*21/2)</f>
        <v>29.677872380952383</v>
      </c>
      <c r="J1555" s="2">
        <f t="shared" si="186"/>
        <v>29.118434985718388</v>
      </c>
      <c r="K1555" s="2">
        <f t="shared" si="188"/>
        <v>29.016259347229383</v>
      </c>
    </row>
    <row r="1556" spans="1:11" ht="13.5" x14ac:dyDescent="0.25">
      <c r="A1556" s="3">
        <v>44277</v>
      </c>
      <c r="B1556" s="2">
        <v>30.400500000000001</v>
      </c>
      <c r="C1556" s="2">
        <f t="shared" si="189"/>
        <v>0.88480000000000203</v>
      </c>
      <c r="D1556" s="2">
        <f t="shared" si="190"/>
        <v>29.64808</v>
      </c>
      <c r="E1556" s="2">
        <f t="shared" si="192"/>
        <v>29.365310000000001</v>
      </c>
      <c r="F1556" s="2">
        <f t="shared" ref="F1556:F1619" si="193">AVERAGE(B1537:B1556)</f>
        <v>29.076350000000001</v>
      </c>
      <c r="G1556" s="2">
        <f t="shared" si="187"/>
        <v>28.959405999999998</v>
      </c>
      <c r="H1556" s="2">
        <f t="shared" si="191"/>
        <v>29.141672499999981</v>
      </c>
      <c r="I1556" s="2">
        <f t="array" ref="I1556">SUMPRODUCT(B1540:B1559, (ROW(B1540:B1559)-ROW(B1540)+1)) / (20*21/2)</f>
        <v>29.950028571428572</v>
      </c>
      <c r="J1556" s="2">
        <f t="shared" si="186"/>
        <v>29.240536415649967</v>
      </c>
      <c r="K1556" s="2">
        <f t="shared" si="188"/>
        <v>29.07054329439686</v>
      </c>
    </row>
    <row r="1557" spans="1:11" ht="13.5" x14ac:dyDescent="0.25">
      <c r="A1557" s="3">
        <v>44278</v>
      </c>
      <c r="B1557" s="2">
        <v>30.784199999999998</v>
      </c>
      <c r="C1557" s="2">
        <f t="shared" si="189"/>
        <v>0.38369999999999749</v>
      </c>
      <c r="D1557" s="2">
        <f t="shared" si="190"/>
        <v>29.926539999999999</v>
      </c>
      <c r="E1557" s="2">
        <f t="shared" si="192"/>
        <v>29.566410000000001</v>
      </c>
      <c r="F1557" s="2">
        <f t="shared" si="193"/>
        <v>29.164064999999994</v>
      </c>
      <c r="G1557" s="2">
        <f t="shared" si="187"/>
        <v>29.00272</v>
      </c>
      <c r="H1557" s="2">
        <f t="shared" si="191"/>
        <v>29.140028499999982</v>
      </c>
      <c r="I1557" s="2">
        <f t="array" ref="I1557">SUMPRODUCT(B1541:B1560, (ROW(B1541:B1560)-ROW(B1541)+1)) / (20*21/2)</f>
        <v>30.261668095238093</v>
      </c>
      <c r="J1557" s="2">
        <f t="shared" ref="J1557:J1620" si="194">$J$4*B1557+J1556*(1-$J$4)</f>
        <v>29.387551995111874</v>
      </c>
      <c r="K1557" s="2">
        <f t="shared" si="188"/>
        <v>29.137745518146001</v>
      </c>
    </row>
    <row r="1558" spans="1:11" ht="13.5" x14ac:dyDescent="0.25">
      <c r="A1558" s="3">
        <v>44279</v>
      </c>
      <c r="B1558" s="2">
        <v>32.176400000000001</v>
      </c>
      <c r="C1558" s="2">
        <f t="shared" si="189"/>
        <v>1.3922000000000025</v>
      </c>
      <c r="D1558" s="2">
        <f t="shared" si="190"/>
        <v>30.484059999999999</v>
      </c>
      <c r="E1558" s="2">
        <f t="shared" si="192"/>
        <v>29.937669999999997</v>
      </c>
      <c r="F1558" s="2">
        <f t="shared" si="193"/>
        <v>29.318759999999997</v>
      </c>
      <c r="G1558" s="2">
        <f t="shared" si="187"/>
        <v>29.072022</v>
      </c>
      <c r="H1558" s="2">
        <f t="shared" si="191"/>
        <v>29.146229499999983</v>
      </c>
      <c r="I1558" s="2">
        <f t="array" ref="I1558">SUMPRODUCT(B1542:B1561, (ROW(B1542:B1561)-ROW(B1542)+1)) / (20*21/2)</f>
        <v>30.563601428571427</v>
      </c>
      <c r="J1558" s="2">
        <f t="shared" si="194"/>
        <v>29.653156567005983</v>
      </c>
      <c r="K1558" s="2">
        <f t="shared" si="188"/>
        <v>29.25690843900302</v>
      </c>
    </row>
    <row r="1559" spans="1:11" ht="13.5" x14ac:dyDescent="0.25">
      <c r="A1559" s="3">
        <v>44280</v>
      </c>
      <c r="B1559" s="2">
        <v>32.176400000000001</v>
      </c>
      <c r="C1559" s="2">
        <f t="shared" si="189"/>
        <v>0</v>
      </c>
      <c r="D1559" s="2">
        <f t="shared" si="190"/>
        <v>31.010640000000002</v>
      </c>
      <c r="E1559" s="2">
        <f t="shared" si="192"/>
        <v>30.247059999999998</v>
      </c>
      <c r="F1559" s="2">
        <f t="shared" si="193"/>
        <v>29.457985000000008</v>
      </c>
      <c r="G1559" s="2">
        <f t="shared" si="187"/>
        <v>29.144418000000005</v>
      </c>
      <c r="H1559" s="2">
        <f t="shared" si="191"/>
        <v>29.152282999999979</v>
      </c>
      <c r="I1559" s="2">
        <f t="array" ref="I1559">SUMPRODUCT(B1543:B1562, (ROW(B1543:B1562)-ROW(B1543)+1)) / (20*21/2)</f>
        <v>30.864058571428572</v>
      </c>
      <c r="J1559" s="2">
        <f t="shared" si="194"/>
        <v>29.893465465386367</v>
      </c>
      <c r="K1559" s="2">
        <f t="shared" si="188"/>
        <v>29.371398304140158</v>
      </c>
    </row>
    <row r="1560" spans="1:11" ht="13.5" x14ac:dyDescent="0.25">
      <c r="A1560" s="3">
        <v>44281</v>
      </c>
      <c r="B1560" s="2">
        <v>32.730200000000004</v>
      </c>
      <c r="C1560" s="2">
        <f t="shared" si="189"/>
        <v>0.55380000000000251</v>
      </c>
      <c r="D1560" s="2">
        <f t="shared" si="190"/>
        <v>31.65354</v>
      </c>
      <c r="E1560" s="2">
        <f t="shared" si="192"/>
        <v>30.580890000000004</v>
      </c>
      <c r="F1560" s="2">
        <f t="shared" si="193"/>
        <v>29.624900000000004</v>
      </c>
      <c r="G1560" s="2">
        <f t="shared" si="187"/>
        <v>29.227827999999999</v>
      </c>
      <c r="H1560" s="2">
        <f t="shared" si="191"/>
        <v>29.160486499999983</v>
      </c>
      <c r="I1560" s="2">
        <f t="array" ref="I1560">SUMPRODUCT(B1544:B1563, (ROW(B1544:B1563)-ROW(B1544)+1)) / (20*21/2)</f>
        <v>31.154796666666662</v>
      </c>
      <c r="J1560" s="2">
        <f t="shared" si="194"/>
        <v>30.163630659159093</v>
      </c>
      <c r="K1560" s="2">
        <f t="shared" si="188"/>
        <v>29.503116017703292</v>
      </c>
    </row>
    <row r="1561" spans="1:11" ht="13.5" x14ac:dyDescent="0.25">
      <c r="A1561" s="3">
        <v>44284</v>
      </c>
      <c r="B1561" s="2">
        <v>32.795200000000001</v>
      </c>
      <c r="C1561" s="2">
        <f t="shared" si="189"/>
        <v>6.4999999999997726E-2</v>
      </c>
      <c r="D1561" s="2">
        <f t="shared" si="190"/>
        <v>32.132480000000001</v>
      </c>
      <c r="E1561" s="2">
        <f t="shared" si="192"/>
        <v>30.890280000000001</v>
      </c>
      <c r="F1561" s="2">
        <f t="shared" si="193"/>
        <v>29.826000000000001</v>
      </c>
      <c r="G1561" s="2">
        <f t="shared" si="187"/>
        <v>29.308887999999996</v>
      </c>
      <c r="H1561" s="2">
        <f t="shared" si="191"/>
        <v>29.165361999999977</v>
      </c>
      <c r="I1561" s="2">
        <f t="array" ref="I1561">SUMPRODUCT(B1545:B1564, (ROW(B1545:B1564)-ROW(B1545)+1)) / (20*21/2)</f>
        <v>31.474997619047617</v>
      </c>
      <c r="J1561" s="2">
        <f t="shared" si="194"/>
        <v>30.414256310667749</v>
      </c>
      <c r="K1561" s="2">
        <f t="shared" si="188"/>
        <v>29.632217350342376</v>
      </c>
    </row>
    <row r="1562" spans="1:11" ht="13.5" x14ac:dyDescent="0.25">
      <c r="A1562" s="3">
        <v>44285</v>
      </c>
      <c r="B1562" s="2">
        <v>32.980800000000002</v>
      </c>
      <c r="C1562" s="2">
        <f t="shared" si="189"/>
        <v>0.18560000000000088</v>
      </c>
      <c r="D1562" s="2">
        <f t="shared" si="190"/>
        <v>32.571799999999996</v>
      </c>
      <c r="E1562" s="2">
        <f t="shared" si="192"/>
        <v>31.249169999999999</v>
      </c>
      <c r="F1562" s="2">
        <f t="shared" si="193"/>
        <v>30.051850000000002</v>
      </c>
      <c r="G1562" s="2">
        <f t="shared" si="187"/>
        <v>29.386976000000001</v>
      </c>
      <c r="H1562" s="2">
        <f t="shared" si="191"/>
        <v>29.168218999999979</v>
      </c>
      <c r="I1562" s="2">
        <f t="array" ref="I1562">SUMPRODUCT(B1546:B1565, (ROW(B1546:B1565)-ROW(B1546)+1)) / (20*21/2)</f>
        <v>31.762879523809524</v>
      </c>
      <c r="J1562" s="2">
        <f t="shared" si="194"/>
        <v>30.658689042985106</v>
      </c>
      <c r="K1562" s="2">
        <f t="shared" si="188"/>
        <v>29.763534316995617</v>
      </c>
    </row>
    <row r="1563" spans="1:11" ht="13.5" x14ac:dyDescent="0.25">
      <c r="A1563" s="3">
        <v>44286</v>
      </c>
      <c r="B1563" s="2">
        <v>33.104599999999998</v>
      </c>
      <c r="C1563" s="2">
        <f t="shared" si="189"/>
        <v>0.12379999999999569</v>
      </c>
      <c r="D1563" s="2">
        <f t="shared" si="190"/>
        <v>32.757439999999995</v>
      </c>
      <c r="E1563" s="2">
        <f t="shared" si="192"/>
        <v>31.620749999999997</v>
      </c>
      <c r="F1563" s="2">
        <f t="shared" si="193"/>
        <v>30.283890000000003</v>
      </c>
      <c r="G1563" s="2">
        <f t="shared" si="187"/>
        <v>29.468963999999996</v>
      </c>
      <c r="H1563" s="2">
        <f t="shared" si="191"/>
        <v>29.173742499999982</v>
      </c>
      <c r="I1563" s="2">
        <f t="array" ref="I1563">SUMPRODUCT(B1547:B1566, (ROW(B1547:B1566)-ROW(B1547)+1)) / (20*21/2)</f>
        <v>32.070652380952382</v>
      </c>
      <c r="J1563" s="2">
        <f t="shared" si="194"/>
        <v>30.891632943653192</v>
      </c>
      <c r="K1563" s="2">
        <f t="shared" si="188"/>
        <v>29.89455650064285</v>
      </c>
    </row>
    <row r="1564" spans="1:11" ht="13.5" x14ac:dyDescent="0.25">
      <c r="A1564" s="3">
        <v>44287</v>
      </c>
      <c r="B1564" s="2">
        <v>33.646000000000001</v>
      </c>
      <c r="C1564" s="2">
        <f t="shared" si="189"/>
        <v>0.54140000000000299</v>
      </c>
      <c r="D1564" s="2">
        <f t="shared" si="190"/>
        <v>33.051360000000003</v>
      </c>
      <c r="E1564" s="2">
        <f t="shared" si="192"/>
        <v>32.030999999999999</v>
      </c>
      <c r="F1564" s="2">
        <f t="shared" si="193"/>
        <v>30.545940000000002</v>
      </c>
      <c r="G1564" s="2">
        <f t="shared" si="187"/>
        <v>29.569513999999995</v>
      </c>
      <c r="H1564" s="2">
        <f t="shared" si="191"/>
        <v>29.185670999999978</v>
      </c>
      <c r="I1564" s="2">
        <f t="array" ref="I1564">SUMPRODUCT(B1548:B1567, (ROW(B1548:B1567)-ROW(B1548)+1)) / (20*21/2)</f>
        <v>32.548764761904756</v>
      </c>
      <c r="J1564" s="2">
        <f t="shared" si="194"/>
        <v>31.15395361568622</v>
      </c>
      <c r="K1564" s="2">
        <f t="shared" si="188"/>
        <v>30.041671931990191</v>
      </c>
    </row>
    <row r="1565" spans="1:11" ht="13.5" x14ac:dyDescent="0.25">
      <c r="A1565" s="3">
        <v>44288</v>
      </c>
      <c r="B1565" s="2">
        <v>33.5687</v>
      </c>
      <c r="C1565" s="2">
        <f t="shared" si="189"/>
        <v>-7.7300000000001035E-2</v>
      </c>
      <c r="D1565" s="2">
        <f t="shared" si="190"/>
        <v>33.219060000000006</v>
      </c>
      <c r="E1565" s="2">
        <f t="shared" si="192"/>
        <v>32.436300000000003</v>
      </c>
      <c r="F1565" s="2">
        <f t="shared" si="193"/>
        <v>30.801185000000004</v>
      </c>
      <c r="G1565" s="2">
        <f t="shared" si="187"/>
        <v>29.668209999999995</v>
      </c>
      <c r="H1565" s="2">
        <f t="shared" si="191"/>
        <v>29.195886999999985</v>
      </c>
      <c r="I1565" s="2">
        <f t="array" ref="I1565">SUMPRODUCT(B1549:B1568, (ROW(B1549:B1568)-ROW(B1549)+1)) / (20*21/2)</f>
        <v>33.030575238095238</v>
      </c>
      <c r="J1565" s="2">
        <f t="shared" si="194"/>
        <v>31.383929461811341</v>
      </c>
      <c r="K1565" s="2">
        <f t="shared" si="188"/>
        <v>30.179986758186654</v>
      </c>
    </row>
    <row r="1566" spans="1:11" ht="13.5" x14ac:dyDescent="0.25">
      <c r="A1566" s="3">
        <v>44291</v>
      </c>
      <c r="B1566" s="2">
        <v>34.032800000000002</v>
      </c>
      <c r="C1566" s="2">
        <f t="shared" si="189"/>
        <v>0.46410000000000196</v>
      </c>
      <c r="D1566" s="2">
        <f t="shared" si="190"/>
        <v>33.46658</v>
      </c>
      <c r="E1566" s="2">
        <f t="shared" si="192"/>
        <v>32.799529999999997</v>
      </c>
      <c r="F1566" s="2">
        <f t="shared" si="193"/>
        <v>31.082419999999995</v>
      </c>
      <c r="G1566" s="2">
        <f t="shared" si="187"/>
        <v>29.77340199999999</v>
      </c>
      <c r="H1566" s="2">
        <f t="shared" si="191"/>
        <v>29.209866999999988</v>
      </c>
      <c r="I1566" s="2">
        <f t="array" ref="I1566">SUMPRODUCT(B1550:B1569, (ROW(B1550:B1569)-ROW(B1550)+1)) / (20*21/2)</f>
        <v>33.444318571428575</v>
      </c>
      <c r="J1566" s="2">
        <f t="shared" si="194"/>
        <v>31.636202846400739</v>
      </c>
      <c r="K1566" s="2">
        <f t="shared" si="188"/>
        <v>30.331077473551886</v>
      </c>
    </row>
    <row r="1567" spans="1:11" ht="13.5" x14ac:dyDescent="0.25">
      <c r="A1567" s="3">
        <v>44292</v>
      </c>
      <c r="B1567" s="2">
        <v>36.102600000000002</v>
      </c>
      <c r="C1567" s="2">
        <f t="shared" si="189"/>
        <v>2.0698000000000008</v>
      </c>
      <c r="D1567" s="2">
        <f t="shared" si="190"/>
        <v>34.090940000000003</v>
      </c>
      <c r="E1567" s="2">
        <f t="shared" si="192"/>
        <v>33.33137</v>
      </c>
      <c r="F1567" s="2">
        <f t="shared" si="193"/>
        <v>31.448890000000006</v>
      </c>
      <c r="G1567" s="2">
        <f t="shared" si="187"/>
        <v>29.919989999999988</v>
      </c>
      <c r="H1567" s="2">
        <f t="shared" si="191"/>
        <v>29.231279499999985</v>
      </c>
      <c r="I1567" s="2">
        <f t="array" ref="I1567">SUMPRODUCT(B1551:B1570, (ROW(B1551:B1570)-ROW(B1551)+1)) / (20*21/2)</f>
        <v>33.751114761904759</v>
      </c>
      <c r="J1567" s="2">
        <f t="shared" si="194"/>
        <v>32.061574003886385</v>
      </c>
      <c r="K1567" s="2">
        <f t="shared" si="188"/>
        <v>30.557411690275345</v>
      </c>
    </row>
    <row r="1568" spans="1:11" ht="13.5" x14ac:dyDescent="0.25">
      <c r="A1568" s="3">
        <v>44293</v>
      </c>
      <c r="B1568" s="2">
        <v>36.507899999999999</v>
      </c>
      <c r="C1568" s="2">
        <f t="shared" si="189"/>
        <v>0.40529999999999688</v>
      </c>
      <c r="D1568" s="2">
        <f t="shared" si="190"/>
        <v>34.771599999999999</v>
      </c>
      <c r="E1568" s="2">
        <f t="shared" si="192"/>
        <v>33.764519999999997</v>
      </c>
      <c r="F1568" s="2">
        <f t="shared" si="193"/>
        <v>31.851094999999997</v>
      </c>
      <c r="G1568" s="2">
        <f t="shared" si="187"/>
        <v>30.077469999999991</v>
      </c>
      <c r="H1568" s="2">
        <f t="shared" si="191"/>
        <v>29.255454999999984</v>
      </c>
      <c r="I1568" s="2">
        <f t="array" ref="I1568">SUMPRODUCT(B1552:B1571, (ROW(B1552:B1571)-ROW(B1552)+1)) / (20*21/2)</f>
        <v>34.043605238095239</v>
      </c>
      <c r="J1568" s="2">
        <f t="shared" si="194"/>
        <v>32.485033622563876</v>
      </c>
      <c r="K1568" s="2">
        <f t="shared" si="188"/>
        <v>30.790764173009645</v>
      </c>
    </row>
    <row r="1569" spans="1:11" ht="13.5" x14ac:dyDescent="0.25">
      <c r="A1569" s="3">
        <v>44294</v>
      </c>
      <c r="B1569" s="2">
        <v>36.195399999999999</v>
      </c>
      <c r="C1569" s="2">
        <f t="shared" si="189"/>
        <v>-0.3125</v>
      </c>
      <c r="D1569" s="2">
        <f t="shared" si="190"/>
        <v>35.281480000000002</v>
      </c>
      <c r="E1569" s="2">
        <f t="shared" si="192"/>
        <v>34.166420000000002</v>
      </c>
      <c r="F1569" s="2">
        <f t="shared" si="193"/>
        <v>32.206739999999996</v>
      </c>
      <c r="G1569" s="2">
        <f t="shared" si="187"/>
        <v>30.225913999999992</v>
      </c>
      <c r="H1569" s="2">
        <f t="shared" si="191"/>
        <v>29.28026299999998</v>
      </c>
      <c r="I1569" s="2">
        <f t="array" ref="I1569">SUMPRODUCT(B1553:B1572, (ROW(B1553:B1572)-ROW(B1553)+1)) / (20*21/2)</f>
        <v>34.248874761904759</v>
      </c>
      <c r="J1569" s="2">
        <f t="shared" si="194"/>
        <v>32.838401848986365</v>
      </c>
      <c r="K1569" s="2">
        <f t="shared" si="188"/>
        <v>31.002710676028876</v>
      </c>
    </row>
    <row r="1570" spans="1:11" ht="13.5" x14ac:dyDescent="0.25">
      <c r="A1570" s="3">
        <v>44298</v>
      </c>
      <c r="B1570" s="2">
        <v>35.428100000000001</v>
      </c>
      <c r="C1570" s="2">
        <f t="shared" si="189"/>
        <v>-0.76729999999999876</v>
      </c>
      <c r="D1570" s="2">
        <f t="shared" si="190"/>
        <v>35.653360000000006</v>
      </c>
      <c r="E1570" s="2">
        <f t="shared" si="192"/>
        <v>34.436210000000003</v>
      </c>
      <c r="F1570" s="2">
        <f t="shared" si="193"/>
        <v>32.50855</v>
      </c>
      <c r="G1570" s="2">
        <f t="shared" si="187"/>
        <v>30.359011999999996</v>
      </c>
      <c r="H1570" s="2">
        <f t="shared" si="191"/>
        <v>29.305668499999989</v>
      </c>
      <c r="I1570" s="2">
        <f t="array" ref="I1570">SUMPRODUCT(B1554:B1573, (ROW(B1554:B1573)-ROW(B1554)+1)) / (20*21/2)</f>
        <v>34.42793523809523</v>
      </c>
      <c r="J1570" s="2">
        <f t="shared" si="194"/>
        <v>33.085039768130521</v>
      </c>
      <c r="K1570" s="2">
        <f t="shared" si="188"/>
        <v>31.176255355400293</v>
      </c>
    </row>
    <row r="1571" spans="1:11" ht="13.5" x14ac:dyDescent="0.25">
      <c r="A1571" s="3">
        <v>44299</v>
      </c>
      <c r="B1571" s="2">
        <v>35.579700000000003</v>
      </c>
      <c r="C1571" s="2">
        <f t="shared" si="189"/>
        <v>0.15160000000000196</v>
      </c>
      <c r="D1571" s="2">
        <f t="shared" si="190"/>
        <v>35.962740000000004</v>
      </c>
      <c r="E1571" s="2">
        <f t="shared" si="192"/>
        <v>34.714660000000002</v>
      </c>
      <c r="F1571" s="2">
        <f t="shared" si="193"/>
        <v>32.802469999999992</v>
      </c>
      <c r="G1571" s="2">
        <f t="shared" si="187"/>
        <v>30.498051999999994</v>
      </c>
      <c r="H1571" s="2">
        <f t="shared" si="191"/>
        <v>29.331831999999984</v>
      </c>
      <c r="I1571" s="2">
        <f t="array" ref="I1571">SUMPRODUCT(B1555:B1574, (ROW(B1555:B1574)-ROW(B1555)+1)) / (20*21/2)</f>
        <v>34.565728571428572</v>
      </c>
      <c r="J1571" s="2">
        <f t="shared" si="194"/>
        <v>33.322626456879995</v>
      </c>
      <c r="K1571" s="2">
        <f t="shared" si="188"/>
        <v>31.348939459110088</v>
      </c>
    </row>
    <row r="1572" spans="1:11" ht="13.5" x14ac:dyDescent="0.25">
      <c r="A1572" s="3">
        <v>44300</v>
      </c>
      <c r="B1572" s="2">
        <v>34.957799999999999</v>
      </c>
      <c r="C1572" s="2">
        <f t="shared" si="189"/>
        <v>-0.62190000000000367</v>
      </c>
      <c r="D1572" s="2">
        <f t="shared" si="190"/>
        <v>35.733779999999996</v>
      </c>
      <c r="E1572" s="2">
        <f t="shared" si="192"/>
        <v>34.91236</v>
      </c>
      <c r="F1572" s="2">
        <f t="shared" si="193"/>
        <v>33.080765</v>
      </c>
      <c r="G1572" s="2">
        <f t="shared" si="187"/>
        <v>30.624219999999994</v>
      </c>
      <c r="H1572" s="2">
        <f t="shared" si="191"/>
        <v>29.354885999999986</v>
      </c>
      <c r="I1572" s="2">
        <f t="array" ref="I1572">SUMPRODUCT(B1556:B1575, (ROW(B1556:B1575)-ROW(B1556)+1)) / (20*21/2)</f>
        <v>34.657842380952381</v>
      </c>
      <c r="J1572" s="2">
        <f t="shared" si="194"/>
        <v>33.478357270510472</v>
      </c>
      <c r="K1572" s="2">
        <f t="shared" si="188"/>
        <v>31.490463401890086</v>
      </c>
    </row>
    <row r="1573" spans="1:11" ht="13.5" x14ac:dyDescent="0.25">
      <c r="A1573" s="3">
        <v>44301</v>
      </c>
      <c r="B1573" s="2">
        <v>34.960900000000002</v>
      </c>
      <c r="C1573" s="2">
        <f t="shared" si="189"/>
        <v>3.1000000000034333E-3</v>
      </c>
      <c r="D1573" s="2">
        <f t="shared" si="190"/>
        <v>35.424379999999999</v>
      </c>
      <c r="E1573" s="2">
        <f t="shared" si="192"/>
        <v>35.097989999999996</v>
      </c>
      <c r="F1573" s="2">
        <f t="shared" si="193"/>
        <v>33.359369999999998</v>
      </c>
      <c r="G1573" s="2">
        <f t="shared" si="187"/>
        <v>30.747973999999996</v>
      </c>
      <c r="H1573" s="2">
        <f t="shared" si="191"/>
        <v>29.378089999999993</v>
      </c>
      <c r="I1573" s="2">
        <f t="array" ref="I1573">SUMPRODUCT(B1557:B1576, (ROW(B1557:B1576)-ROW(B1557)+1)) / (20*21/2)</f>
        <v>34.69043238095238</v>
      </c>
      <c r="J1573" s="2">
        <f t="shared" si="194"/>
        <v>33.619551816176141</v>
      </c>
      <c r="K1573" s="2">
        <f t="shared" si="188"/>
        <v>31.626558954757144</v>
      </c>
    </row>
    <row r="1574" spans="1:11" ht="13.5" x14ac:dyDescent="0.25">
      <c r="A1574" s="3">
        <v>44302</v>
      </c>
      <c r="B1574" s="2">
        <v>34.806199999999997</v>
      </c>
      <c r="C1574" s="2">
        <f t="shared" si="189"/>
        <v>-0.15470000000000539</v>
      </c>
      <c r="D1574" s="2">
        <f t="shared" si="190"/>
        <v>35.146540000000002</v>
      </c>
      <c r="E1574" s="2">
        <f t="shared" si="192"/>
        <v>35.214010000000002</v>
      </c>
      <c r="F1574" s="2">
        <f t="shared" si="193"/>
        <v>33.622505000000004</v>
      </c>
      <c r="G1574" s="2">
        <f t="shared" si="187"/>
        <v>30.865541999999994</v>
      </c>
      <c r="H1574" s="2">
        <f t="shared" si="191"/>
        <v>29.401293999999993</v>
      </c>
      <c r="I1574" s="2">
        <f t="array" ref="I1574">SUMPRODUCT(B1558:B1577, (ROW(B1558:B1577)-ROW(B1558)+1)) / (20*21/2)</f>
        <v>34.746089523809516</v>
      </c>
      <c r="J1574" s="2">
        <f t="shared" si="194"/>
        <v>33.732565928921268</v>
      </c>
      <c r="K1574" s="2">
        <f t="shared" si="188"/>
        <v>31.75125076045294</v>
      </c>
    </row>
    <row r="1575" spans="1:11" ht="13.5" x14ac:dyDescent="0.25">
      <c r="A1575" s="3">
        <v>44305</v>
      </c>
      <c r="B1575" s="2">
        <v>34.589700000000001</v>
      </c>
      <c r="C1575" s="2">
        <f t="shared" si="189"/>
        <v>-0.21649999999999636</v>
      </c>
      <c r="D1575" s="2">
        <f t="shared" si="190"/>
        <v>34.978859999999997</v>
      </c>
      <c r="E1575" s="2">
        <f t="shared" si="192"/>
        <v>35.316109999999995</v>
      </c>
      <c r="F1575" s="2">
        <f t="shared" si="193"/>
        <v>33.876205000000006</v>
      </c>
      <c r="G1575" s="2">
        <f t="shared" si="187"/>
        <v>30.975747999999996</v>
      </c>
      <c r="H1575" s="2">
        <f t="shared" si="191"/>
        <v>29.426199999999998</v>
      </c>
      <c r="I1575" s="2">
        <f t="array" ref="I1575">SUMPRODUCT(B1559:B1578, (ROW(B1559:B1578)-ROW(B1559)+1)) / (20*21/2)</f>
        <v>34.854054761904763</v>
      </c>
      <c r="J1575" s="2">
        <f t="shared" si="194"/>
        <v>33.814197745214479</v>
      </c>
      <c r="K1575" s="2">
        <f t="shared" si="188"/>
        <v>31.862562495337141</v>
      </c>
    </row>
    <row r="1576" spans="1:11" ht="13.5" x14ac:dyDescent="0.25">
      <c r="A1576" s="3">
        <v>44306</v>
      </c>
      <c r="B1576" s="2">
        <v>34.218400000000003</v>
      </c>
      <c r="C1576" s="2">
        <f t="shared" si="189"/>
        <v>-0.37129999999999797</v>
      </c>
      <c r="D1576" s="2">
        <f t="shared" si="190"/>
        <v>34.706599999999995</v>
      </c>
      <c r="E1576" s="2">
        <f t="shared" si="192"/>
        <v>35.334670000000003</v>
      </c>
      <c r="F1576" s="2">
        <f t="shared" si="193"/>
        <v>34.067099999999996</v>
      </c>
      <c r="G1576" s="2">
        <f t="shared" si="187"/>
        <v>31.083415999999996</v>
      </c>
      <c r="H1576" s="2">
        <f t="shared" si="191"/>
        <v>29.449559000000001</v>
      </c>
      <c r="I1576" s="2">
        <f t="array" ref="I1576">SUMPRODUCT(B1560:B1579, (ROW(B1560:B1579)-ROW(B1560)+1)) / (20*21/2)</f>
        <v>34.949640476190474</v>
      </c>
      <c r="J1576" s="2">
        <f t="shared" si="194"/>
        <v>33.852693198051192</v>
      </c>
      <c r="K1576" s="2">
        <f t="shared" si="188"/>
        <v>31.954948279833722</v>
      </c>
    </row>
    <row r="1577" spans="1:11" ht="13.5" x14ac:dyDescent="0.25">
      <c r="A1577" s="3">
        <v>44307</v>
      </c>
      <c r="B1577" s="2">
        <v>34.651499999999999</v>
      </c>
      <c r="C1577" s="2">
        <f t="shared" si="189"/>
        <v>0.43309999999999604</v>
      </c>
      <c r="D1577" s="2">
        <f t="shared" si="190"/>
        <v>34.645339999999997</v>
      </c>
      <c r="E1577" s="2">
        <f t="shared" si="192"/>
        <v>35.18956</v>
      </c>
      <c r="F1577" s="2">
        <f t="shared" si="193"/>
        <v>34.260464999999996</v>
      </c>
      <c r="G1577" s="2">
        <f t="shared" si="187"/>
        <v>31.196031999999995</v>
      </c>
      <c r="H1577" s="2">
        <f t="shared" si="191"/>
        <v>29.475841499999998</v>
      </c>
      <c r="I1577" s="2">
        <f t="array" ref="I1577">SUMPRODUCT(B1561:B1580, (ROW(B1561:B1580)-ROW(B1561)+1)) / (20*21/2)</f>
        <v>35.029756666666664</v>
      </c>
      <c r="J1577" s="2">
        <f t="shared" si="194"/>
        <v>33.928770036332033</v>
      </c>
      <c r="K1577" s="2">
        <f t="shared" si="188"/>
        <v>32.060695406114753</v>
      </c>
    </row>
    <row r="1578" spans="1:11" ht="13.5" x14ac:dyDescent="0.25">
      <c r="A1578" s="3">
        <v>44308</v>
      </c>
      <c r="B1578" s="2">
        <v>35.394100000000002</v>
      </c>
      <c r="C1578" s="2">
        <f t="shared" si="189"/>
        <v>0.74260000000000304</v>
      </c>
      <c r="D1578" s="2">
        <f t="shared" si="190"/>
        <v>34.731980000000007</v>
      </c>
      <c r="E1578" s="2">
        <f t="shared" si="192"/>
        <v>35.078179999999996</v>
      </c>
      <c r="F1578" s="2">
        <f t="shared" si="193"/>
        <v>34.421349999999997</v>
      </c>
      <c r="G1578" s="2">
        <f t="shared" si="187"/>
        <v>31.324119999999994</v>
      </c>
      <c r="H1578" s="2">
        <f t="shared" si="191"/>
        <v>29.505852500000007</v>
      </c>
      <c r="I1578" s="2">
        <f t="array" ref="I1578">SUMPRODUCT(B1562:B1581, (ROW(B1562:B1581)-ROW(B1562)+1)) / (20*21/2)</f>
        <v>35.108830952380949</v>
      </c>
      <c r="J1578" s="2">
        <f t="shared" si="194"/>
        <v>34.06832527096708</v>
      </c>
      <c r="K1578" s="2">
        <f t="shared" si="188"/>
        <v>32.191417154894566</v>
      </c>
    </row>
    <row r="1579" spans="1:11" ht="13.5" x14ac:dyDescent="0.25">
      <c r="A1579" s="3">
        <v>44309</v>
      </c>
      <c r="B1579" s="2">
        <v>35.424999999999997</v>
      </c>
      <c r="C1579" s="2">
        <f t="shared" si="189"/>
        <v>3.0899999999995487E-2</v>
      </c>
      <c r="D1579" s="2">
        <f t="shared" si="190"/>
        <v>34.855740000000004</v>
      </c>
      <c r="E1579" s="2">
        <f t="shared" si="192"/>
        <v>35.001139999999999</v>
      </c>
      <c r="F1579" s="2">
        <f t="shared" si="193"/>
        <v>34.583780000000004</v>
      </c>
      <c r="G1579" s="2">
        <f t="shared" si="187"/>
        <v>31.455609999999997</v>
      </c>
      <c r="H1579" s="2">
        <f t="shared" si="191"/>
        <v>29.538168000000006</v>
      </c>
      <c r="I1579" s="2">
        <f t="array" ref="I1579">SUMPRODUCT(B1563:B1582, (ROW(B1563:B1582)-ROW(B1563)+1)) / (20*21/2)</f>
        <v>35.207202380952381</v>
      </c>
      <c r="J1579" s="2">
        <f t="shared" si="194"/>
        <v>34.197532388017834</v>
      </c>
      <c r="K1579" s="2">
        <f t="shared" si="188"/>
        <v>32.318224325290856</v>
      </c>
    </row>
    <row r="1580" spans="1:11" ht="13.5" x14ac:dyDescent="0.25">
      <c r="A1580" s="3">
        <v>44312</v>
      </c>
      <c r="B1580" s="2">
        <v>35.424999999999997</v>
      </c>
      <c r="C1580" s="2">
        <f t="shared" si="189"/>
        <v>0</v>
      </c>
      <c r="D1580" s="2">
        <f t="shared" si="190"/>
        <v>35.022800000000004</v>
      </c>
      <c r="E1580" s="2">
        <f t="shared" si="192"/>
        <v>35.000830000000001</v>
      </c>
      <c r="F1580" s="2">
        <f t="shared" si="193"/>
        <v>34.718519999999998</v>
      </c>
      <c r="G1580" s="2">
        <f t="shared" si="187"/>
        <v>31.583695999999989</v>
      </c>
      <c r="H1580" s="2">
        <f t="shared" si="191"/>
        <v>29.570483500000005</v>
      </c>
      <c r="I1580" s="2">
        <f t="array" ref="I1580">SUMPRODUCT(B1564:B1583, (ROW(B1564:B1583)-ROW(B1564)+1)) / (20*21/2)</f>
        <v>35.37864857142857</v>
      </c>
      <c r="J1580" s="2">
        <f t="shared" si="194"/>
        <v>34.314434065349467</v>
      </c>
      <c r="K1580" s="2">
        <f t="shared" si="188"/>
        <v>32.440058665475526</v>
      </c>
    </row>
    <row r="1581" spans="1:11" ht="13.5" x14ac:dyDescent="0.25">
      <c r="A1581" s="3">
        <v>44313</v>
      </c>
      <c r="B1581" s="2">
        <v>35.5488</v>
      </c>
      <c r="C1581" s="2">
        <f t="shared" si="189"/>
        <v>0.1238000000000028</v>
      </c>
      <c r="D1581" s="2">
        <f t="shared" si="190"/>
        <v>35.288879999999999</v>
      </c>
      <c r="E1581" s="2">
        <f t="shared" si="192"/>
        <v>34.99774</v>
      </c>
      <c r="F1581" s="2">
        <f t="shared" si="193"/>
        <v>34.856200000000001</v>
      </c>
      <c r="G1581" s="2">
        <f t="shared" si="187"/>
        <v>31.709989999999998</v>
      </c>
      <c r="H1581" s="2">
        <f t="shared" si="191"/>
        <v>29.601577000000002</v>
      </c>
      <c r="I1581" s="2">
        <f t="array" ref="I1581">SUMPRODUCT(B1565:B1584, (ROW(B1565:B1584)-ROW(B1565)+1)) / (20*21/2)</f>
        <v>35.531012857142855</v>
      </c>
      <c r="J1581" s="2">
        <f t="shared" si="194"/>
        <v>34.431992725792377</v>
      </c>
      <c r="K1581" s="2">
        <f t="shared" si="188"/>
        <v>32.561970090358841</v>
      </c>
    </row>
    <row r="1582" spans="1:11" ht="13.5" x14ac:dyDescent="0.25">
      <c r="A1582" s="3">
        <v>44314</v>
      </c>
      <c r="B1582" s="2">
        <v>35.889099999999999</v>
      </c>
      <c r="C1582" s="2">
        <f t="shared" si="189"/>
        <v>0.34029999999999916</v>
      </c>
      <c r="D1582" s="2">
        <f t="shared" si="190"/>
        <v>35.536399999999993</v>
      </c>
      <c r="E1582" s="2">
        <f t="shared" si="192"/>
        <v>35.090869999999995</v>
      </c>
      <c r="F1582" s="2">
        <f t="shared" si="193"/>
        <v>35.001615000000001</v>
      </c>
      <c r="G1582" s="2">
        <f t="shared" si="187"/>
        <v>31.846122000000001</v>
      </c>
      <c r="H1582" s="2">
        <f t="shared" si="191"/>
        <v>29.634527000000006</v>
      </c>
      <c r="I1582" s="2">
        <f t="array" ref="I1582">SUMPRODUCT(B1566:B1585, (ROW(B1566:B1585)-ROW(B1566)+1)) / (20*21/2)</f>
        <v>35.752109047619051</v>
      </c>
      <c r="J1582" s="2">
        <f t="shared" si="194"/>
        <v>34.570764847145483</v>
      </c>
      <c r="K1582" s="2">
        <f t="shared" si="188"/>
        <v>32.692445773089865</v>
      </c>
    </row>
    <row r="1583" spans="1:11" ht="13.5" x14ac:dyDescent="0.25">
      <c r="A1583" s="3">
        <v>44315</v>
      </c>
      <c r="B1583" s="2">
        <v>36.8018</v>
      </c>
      <c r="C1583" s="2">
        <f t="shared" si="189"/>
        <v>0.91270000000000095</v>
      </c>
      <c r="D1583" s="2">
        <f t="shared" si="190"/>
        <v>35.81794</v>
      </c>
      <c r="E1583" s="2">
        <f t="shared" si="192"/>
        <v>35.274960000000007</v>
      </c>
      <c r="F1583" s="2">
        <f t="shared" si="193"/>
        <v>35.186474999999994</v>
      </c>
      <c r="G1583" s="2">
        <f t="shared" si="187"/>
        <v>32.000507999999996</v>
      </c>
      <c r="H1583" s="2">
        <f t="shared" si="191"/>
        <v>29.671576500000004</v>
      </c>
      <c r="I1583" s="2">
        <f t="array" ref="I1583">SUMPRODUCT(B1567:B1586, (ROW(B1567:B1586)-ROW(B1567)+1)) / (20*21/2)</f>
        <v>36.171746666666664</v>
      </c>
      <c r="J1583" s="2">
        <f t="shared" si="194"/>
        <v>34.783244385512582</v>
      </c>
      <c r="K1583" s="2">
        <f t="shared" si="188"/>
        <v>32.853596919243202</v>
      </c>
    </row>
    <row r="1584" spans="1:11" ht="13.5" x14ac:dyDescent="0.25">
      <c r="A1584" s="3">
        <v>44316</v>
      </c>
      <c r="B1584" s="2">
        <v>36.786299999999997</v>
      </c>
      <c r="C1584" s="2">
        <f t="shared" si="189"/>
        <v>-1.5500000000002956E-2</v>
      </c>
      <c r="D1584" s="2">
        <f t="shared" si="190"/>
        <v>36.090199999999996</v>
      </c>
      <c r="E1584" s="2">
        <f t="shared" si="192"/>
        <v>35.472970000000004</v>
      </c>
      <c r="F1584" s="2">
        <f t="shared" si="193"/>
        <v>35.343489999999996</v>
      </c>
      <c r="G1584" s="2">
        <f t="shared" si="187"/>
        <v>32.140352</v>
      </c>
      <c r="H1584" s="2">
        <f t="shared" si="191"/>
        <v>29.709306500000007</v>
      </c>
      <c r="I1584" s="2">
        <f t="array" ref="I1584">SUMPRODUCT(B1568:B1587, (ROW(B1568:B1587)-ROW(B1568)+1)) / (20*21/2)</f>
        <v>36.52959523809524</v>
      </c>
      <c r="J1584" s="2">
        <f t="shared" si="194"/>
        <v>34.974011586892338</v>
      </c>
      <c r="K1584" s="2">
        <f t="shared" si="188"/>
        <v>33.007820569468961</v>
      </c>
    </row>
    <row r="1585" spans="1:11" ht="13.5" x14ac:dyDescent="0.25">
      <c r="A1585" s="3">
        <v>44319</v>
      </c>
      <c r="B1585" s="2">
        <v>37.664999999999999</v>
      </c>
      <c r="C1585" s="2">
        <f t="shared" si="189"/>
        <v>0.87870000000000203</v>
      </c>
      <c r="D1585" s="2">
        <f t="shared" si="190"/>
        <v>36.538200000000003</v>
      </c>
      <c r="E1585" s="2">
        <f t="shared" si="192"/>
        <v>35.780500000000004</v>
      </c>
      <c r="F1585" s="2">
        <f t="shared" si="193"/>
        <v>35.548304999999992</v>
      </c>
      <c r="G1585" s="2">
        <f t="shared" si="187"/>
        <v>32.311382000000002</v>
      </c>
      <c r="H1585" s="2">
        <f t="shared" si="191"/>
        <v>29.752219000000004</v>
      </c>
      <c r="I1585" s="2">
        <f t="array" ref="I1585">SUMPRODUCT(B1569:B1588, (ROW(B1569:B1588)-ROW(B1569)+1)) / (20*21/2)</f>
        <v>36.870780952380947</v>
      </c>
      <c r="J1585" s="2">
        <f t="shared" si="194"/>
        <v>35.230296197664494</v>
      </c>
      <c r="K1585" s="2">
        <f t="shared" si="188"/>
        <v>33.19045505694077</v>
      </c>
    </row>
    <row r="1586" spans="1:11" ht="13.5" x14ac:dyDescent="0.25">
      <c r="A1586" s="3">
        <v>44320</v>
      </c>
      <c r="B1586" s="2">
        <v>39.954500000000003</v>
      </c>
      <c r="C1586" s="2">
        <f t="shared" si="189"/>
        <v>2.2895000000000039</v>
      </c>
      <c r="D1586" s="2">
        <f t="shared" si="190"/>
        <v>37.419339999999998</v>
      </c>
      <c r="E1586" s="2">
        <f t="shared" si="192"/>
        <v>36.354110000000006</v>
      </c>
      <c r="F1586" s="2">
        <f t="shared" si="193"/>
        <v>35.844389999999997</v>
      </c>
      <c r="G1586" s="2">
        <f t="shared" ref="G1586:G1649" si="195">AVERAGE(B1537:B1586)</f>
        <v>32.528202</v>
      </c>
      <c r="H1586" s="2">
        <f t="shared" si="191"/>
        <v>29.809657000000001</v>
      </c>
      <c r="I1586" s="2">
        <f t="array" ref="I1586">SUMPRODUCT(B1570:B1589, (ROW(B1570:B1589)-ROW(B1570)+1)) / (20*21/2)</f>
        <v>37.197233809523809</v>
      </c>
      <c r="J1586" s="2">
        <f t="shared" si="194"/>
        <v>35.680220369315492</v>
      </c>
      <c r="K1586" s="2">
        <f t="shared" si="188"/>
        <v>33.455711721374463</v>
      </c>
    </row>
    <row r="1587" spans="1:11" ht="13.5" x14ac:dyDescent="0.25">
      <c r="A1587" s="3">
        <v>44321</v>
      </c>
      <c r="B1587" s="2">
        <v>39.601799999999997</v>
      </c>
      <c r="C1587" s="2">
        <f t="shared" si="189"/>
        <v>-0.35270000000000579</v>
      </c>
      <c r="D1587" s="2">
        <f t="shared" si="190"/>
        <v>38.161879999999996</v>
      </c>
      <c r="E1587" s="2">
        <f t="shared" si="192"/>
        <v>36.849139999999998</v>
      </c>
      <c r="F1587" s="2">
        <f t="shared" si="193"/>
        <v>36.019349999999996</v>
      </c>
      <c r="G1587" s="2">
        <f t="shared" si="195"/>
        <v>32.739639999999994</v>
      </c>
      <c r="H1587" s="2">
        <f t="shared" si="191"/>
        <v>29.865347000000007</v>
      </c>
      <c r="I1587" s="2">
        <f t="array" ref="I1587">SUMPRODUCT(B1571:B1590, (ROW(B1571:B1590)-ROW(B1571)+1)) / (20*21/2)</f>
        <v>37.654808571428568</v>
      </c>
      <c r="J1587" s="2">
        <f t="shared" si="194"/>
        <v>36.053704143666394</v>
      </c>
      <c r="K1587" s="2">
        <f t="shared" ref="K1587:K1650" si="196">$K$4*B1587+(1-$K$4)*K1586</f>
        <v>33.696734791124484</v>
      </c>
    </row>
    <row r="1588" spans="1:11" ht="13.5" x14ac:dyDescent="0.25">
      <c r="A1588" s="3">
        <v>44322</v>
      </c>
      <c r="B1588" s="2">
        <v>39.601799999999997</v>
      </c>
      <c r="C1588" s="2">
        <f t="shared" si="189"/>
        <v>0</v>
      </c>
      <c r="D1588" s="2">
        <f t="shared" si="190"/>
        <v>38.721879999999999</v>
      </c>
      <c r="E1588" s="2">
        <f t="shared" si="192"/>
        <v>37.269910000000003</v>
      </c>
      <c r="F1588" s="2">
        <f t="shared" si="193"/>
        <v>36.174045</v>
      </c>
      <c r="G1588" s="2">
        <f t="shared" si="195"/>
        <v>32.950025999999987</v>
      </c>
      <c r="H1588" s="2">
        <f t="shared" si="191"/>
        <v>29.91949000000001</v>
      </c>
      <c r="I1588" s="2">
        <f t="array" ref="I1588">SUMPRODUCT(B1572:B1591, (ROW(B1572:B1591)-ROW(B1572)+1)) / (20*21/2)</f>
        <v>38.193827142857138</v>
      </c>
      <c r="J1588" s="2">
        <f t="shared" si="194"/>
        <v>36.391618034745782</v>
      </c>
      <c r="K1588" s="2">
        <f t="shared" si="196"/>
        <v>33.928305975786273</v>
      </c>
    </row>
    <row r="1589" spans="1:11" ht="13.5" x14ac:dyDescent="0.25">
      <c r="A1589" s="3">
        <v>44323</v>
      </c>
      <c r="B1589" s="2">
        <v>39.601799999999997</v>
      </c>
      <c r="C1589" s="2">
        <f t="shared" si="189"/>
        <v>0</v>
      </c>
      <c r="D1589" s="2">
        <f t="shared" si="190"/>
        <v>39.284980000000004</v>
      </c>
      <c r="E1589" s="2">
        <f t="shared" si="192"/>
        <v>37.68759</v>
      </c>
      <c r="F1589" s="2">
        <f t="shared" si="193"/>
        <v>36.344365000000003</v>
      </c>
      <c r="G1589" s="2">
        <f t="shared" si="195"/>
        <v>33.154223999999992</v>
      </c>
      <c r="H1589" s="2">
        <f t="shared" si="191"/>
        <v>29.975953500000013</v>
      </c>
      <c r="I1589" s="2">
        <f t="array" ref="I1589">SUMPRODUCT(B1573:B1592, (ROW(B1573:B1592)-ROW(B1573)+1)) / (20*21/2)</f>
        <v>38.762900952380946</v>
      </c>
      <c r="J1589" s="2">
        <f t="shared" si="194"/>
        <v>36.697349650484277</v>
      </c>
      <c r="K1589" s="2">
        <f t="shared" si="196"/>
        <v>34.150795937520144</v>
      </c>
    </row>
    <row r="1590" spans="1:11" ht="13.5" x14ac:dyDescent="0.25">
      <c r="A1590" s="3">
        <v>44326</v>
      </c>
      <c r="B1590" s="2">
        <v>41.148899999999998</v>
      </c>
      <c r="C1590" s="2">
        <f t="shared" si="189"/>
        <v>1.5471000000000004</v>
      </c>
      <c r="D1590" s="2">
        <f t="shared" si="190"/>
        <v>39.981759999999994</v>
      </c>
      <c r="E1590" s="2">
        <f t="shared" si="192"/>
        <v>38.259980000000006</v>
      </c>
      <c r="F1590" s="2">
        <f t="shared" si="193"/>
        <v>36.63040500000001</v>
      </c>
      <c r="G1590" s="2">
        <f t="shared" si="195"/>
        <v>33.389363999999993</v>
      </c>
      <c r="H1590" s="2">
        <f t="shared" si="191"/>
        <v>30.037832000000016</v>
      </c>
      <c r="I1590" s="2">
        <f t="array" ref="I1590">SUMPRODUCT(B1574:B1593, (ROW(B1574:B1593)-ROW(B1574)+1)) / (20*21/2)</f>
        <v>39.230025238095237</v>
      </c>
      <c r="J1590" s="2">
        <f t="shared" si="194"/>
        <v>37.121306826628633</v>
      </c>
      <c r="K1590" s="2">
        <f t="shared" si="196"/>
        <v>34.425231390950728</v>
      </c>
    </row>
    <row r="1591" spans="1:11" ht="13.5" x14ac:dyDescent="0.25">
      <c r="A1591" s="3">
        <v>44327</v>
      </c>
      <c r="B1591" s="2">
        <v>42.290100000000002</v>
      </c>
      <c r="C1591" s="2">
        <f t="shared" si="189"/>
        <v>1.1412000000000049</v>
      </c>
      <c r="D1591" s="2">
        <f t="shared" si="190"/>
        <v>40.448879999999996</v>
      </c>
      <c r="E1591" s="2">
        <f t="shared" si="192"/>
        <v>38.934110000000004</v>
      </c>
      <c r="F1591" s="2">
        <f t="shared" si="193"/>
        <v>36.965925000000013</v>
      </c>
      <c r="G1591" s="2">
        <f t="shared" si="195"/>
        <v>33.659701999999989</v>
      </c>
      <c r="H1591" s="2">
        <f t="shared" si="191"/>
        <v>30.105571500000014</v>
      </c>
      <c r="I1591" s="2">
        <f t="array" ref="I1591">SUMPRODUCT(B1575:B1594, (ROW(B1575:B1594)-ROW(B1575)+1)) / (20*21/2)</f>
        <v>39.629106666666665</v>
      </c>
      <c r="J1591" s="2">
        <f t="shared" si="194"/>
        <v>37.61357284314019</v>
      </c>
      <c r="K1591" s="2">
        <f t="shared" si="196"/>
        <v>34.73365761091344</v>
      </c>
    </row>
    <row r="1592" spans="1:11" ht="13.5" x14ac:dyDescent="0.25">
      <c r="A1592" s="3">
        <v>44333</v>
      </c>
      <c r="B1592" s="2">
        <v>42.941200000000002</v>
      </c>
      <c r="C1592" s="2">
        <f t="shared" si="189"/>
        <v>0.65109999999999957</v>
      </c>
      <c r="D1592" s="2">
        <f t="shared" si="190"/>
        <v>41.116759999999999</v>
      </c>
      <c r="E1592" s="2">
        <f t="shared" si="192"/>
        <v>39.639319999999991</v>
      </c>
      <c r="F1592" s="2">
        <f t="shared" si="193"/>
        <v>37.365095000000004</v>
      </c>
      <c r="G1592" s="2">
        <f t="shared" si="195"/>
        <v>33.949249999999985</v>
      </c>
      <c r="H1592" s="2">
        <f t="shared" si="191"/>
        <v>30.177185000000012</v>
      </c>
      <c r="I1592" s="2">
        <f t="array" ref="I1592">SUMPRODUCT(B1576:B1595, (ROW(B1576:B1595)-ROW(B1576)+1)) / (20*21/2)</f>
        <v>39.989832380952379</v>
      </c>
      <c r="J1592" s="2">
        <f t="shared" si="194"/>
        <v>38.120965905698263</v>
      </c>
      <c r="K1592" s="2">
        <f t="shared" si="196"/>
        <v>35.055522018328602</v>
      </c>
    </row>
    <row r="1593" spans="1:11" ht="13.5" x14ac:dyDescent="0.25">
      <c r="A1593" s="3">
        <v>44334</v>
      </c>
      <c r="B1593" s="2">
        <v>42.2699</v>
      </c>
      <c r="C1593" s="2">
        <f t="shared" si="189"/>
        <v>-0.67130000000000223</v>
      </c>
      <c r="D1593" s="2">
        <f t="shared" si="190"/>
        <v>41.650379999999998</v>
      </c>
      <c r="E1593" s="2">
        <f t="shared" si="192"/>
        <v>40.186129999999999</v>
      </c>
      <c r="F1593" s="2">
        <f t="shared" si="193"/>
        <v>37.730545000000006</v>
      </c>
      <c r="G1593" s="2">
        <f t="shared" si="195"/>
        <v>34.225371999999986</v>
      </c>
      <c r="H1593" s="2">
        <f t="shared" si="191"/>
        <v>30.246215500000012</v>
      </c>
      <c r="I1593" s="2">
        <f t="array" ref="I1593">SUMPRODUCT(B1577:B1596, (ROW(B1577:B1596)-ROW(B1577)+1)) / (20*21/2)</f>
        <v>40.323538095238092</v>
      </c>
      <c r="J1593" s="2">
        <f t="shared" si="194"/>
        <v>38.516102486107954</v>
      </c>
      <c r="K1593" s="2">
        <f t="shared" si="196"/>
        <v>35.338438801923559</v>
      </c>
    </row>
    <row r="1594" spans="1:11" ht="13.5" x14ac:dyDescent="0.25">
      <c r="A1594" s="3">
        <v>44335</v>
      </c>
      <c r="B1594" s="2">
        <v>41.920900000000003</v>
      </c>
      <c r="C1594" s="2">
        <f t="shared" si="189"/>
        <v>-0.34899999999999665</v>
      </c>
      <c r="D1594" s="2">
        <f t="shared" si="190"/>
        <v>42.114200000000004</v>
      </c>
      <c r="E1594" s="2">
        <f t="shared" si="192"/>
        <v>40.699590000000001</v>
      </c>
      <c r="F1594" s="2">
        <f t="shared" si="193"/>
        <v>38.086280000000002</v>
      </c>
      <c r="G1594" s="2">
        <f t="shared" si="195"/>
        <v>34.495689999999989</v>
      </c>
      <c r="H1594" s="2">
        <f t="shared" si="191"/>
        <v>30.313965500000009</v>
      </c>
      <c r="I1594" s="2">
        <f t="array" ref="I1594">SUMPRODUCT(B1578:B1597, (ROW(B1578:B1597)-ROW(B1578)+1)) / (20*21/2)</f>
        <v>40.594834285714292</v>
      </c>
      <c r="J1594" s="2">
        <f t="shared" si="194"/>
        <v>38.840368916002433</v>
      </c>
      <c r="K1594" s="2">
        <f t="shared" si="196"/>
        <v>35.59657453518146</v>
      </c>
    </row>
    <row r="1595" spans="1:11" ht="13.5" x14ac:dyDescent="0.25">
      <c r="A1595" s="3">
        <v>44336</v>
      </c>
      <c r="B1595" s="2">
        <v>41.873899999999999</v>
      </c>
      <c r="C1595" s="2">
        <f t="shared" si="189"/>
        <v>-4.700000000000415E-2</v>
      </c>
      <c r="D1595" s="2">
        <f t="shared" si="190"/>
        <v>42.2592</v>
      </c>
      <c r="E1595" s="2">
        <f t="shared" si="192"/>
        <v>41.120480000000001</v>
      </c>
      <c r="F1595" s="2">
        <f t="shared" si="193"/>
        <v>38.450490000000009</v>
      </c>
      <c r="G1595" s="2">
        <f t="shared" si="195"/>
        <v>34.763891999999991</v>
      </c>
      <c r="H1595" s="2">
        <f t="shared" si="191"/>
        <v>30.382547500000005</v>
      </c>
      <c r="I1595" s="2">
        <f t="array" ref="I1595">SUMPRODUCT(B1579:B1598, (ROW(B1579:B1598)-ROW(B1579)+1)) / (20*21/2)</f>
        <v>40.819852380952383</v>
      </c>
      <c r="J1595" s="2">
        <f t="shared" si="194"/>
        <v>39.129276638287912</v>
      </c>
      <c r="K1595" s="2">
        <f t="shared" si="196"/>
        <v>35.842744161252782</v>
      </c>
    </row>
    <row r="1596" spans="1:11" ht="13.5" x14ac:dyDescent="0.25">
      <c r="A1596" s="3">
        <v>44337</v>
      </c>
      <c r="B1596" s="2">
        <v>41.9544</v>
      </c>
      <c r="C1596" s="2">
        <f t="shared" si="189"/>
        <v>8.0500000000000682E-2</v>
      </c>
      <c r="D1596" s="2">
        <f t="shared" si="190"/>
        <v>42.192059999999998</v>
      </c>
      <c r="E1596" s="2">
        <f t="shared" si="192"/>
        <v>41.32047</v>
      </c>
      <c r="F1596" s="2">
        <f t="shared" si="193"/>
        <v>38.83729000000001</v>
      </c>
      <c r="G1596" s="2">
        <f t="shared" si="195"/>
        <v>35.034817999999994</v>
      </c>
      <c r="H1596" s="2">
        <f t="shared" si="191"/>
        <v>30.451501000000004</v>
      </c>
      <c r="I1596" s="2">
        <f t="array" ref="I1596">SUMPRODUCT(B1580:B1599, (ROW(B1580:B1599)-ROW(B1580)+1)) / (20*21/2)</f>
        <v>40.991253333333326</v>
      </c>
      <c r="J1596" s="2">
        <f t="shared" si="194"/>
        <v>39.398336006070011</v>
      </c>
      <c r="K1596" s="2">
        <f t="shared" si="196"/>
        <v>36.082416939242869</v>
      </c>
    </row>
    <row r="1597" spans="1:11" ht="13.5" x14ac:dyDescent="0.25">
      <c r="A1597" s="3">
        <v>44340</v>
      </c>
      <c r="B1597" s="2">
        <v>41.685899999999997</v>
      </c>
      <c r="C1597" s="2">
        <f t="shared" si="189"/>
        <v>-0.26850000000000307</v>
      </c>
      <c r="D1597" s="2">
        <f t="shared" si="190"/>
        <v>41.940999999999995</v>
      </c>
      <c r="E1597" s="2">
        <f t="shared" si="192"/>
        <v>41.528880000000001</v>
      </c>
      <c r="F1597" s="2">
        <f t="shared" si="193"/>
        <v>39.189010000000003</v>
      </c>
      <c r="G1597" s="2">
        <f t="shared" si="195"/>
        <v>35.293071999999995</v>
      </c>
      <c r="H1597" s="2">
        <f t="shared" si="191"/>
        <v>30.516838000000003</v>
      </c>
      <c r="I1597" s="2">
        <f t="array" ref="I1597">SUMPRODUCT(B1581:B1600, (ROW(B1581:B1600)-ROW(B1581)+1)) / (20*21/2)</f>
        <v>41.145560952380947</v>
      </c>
      <c r="J1597" s="2">
        <f t="shared" si="194"/>
        <v>39.616199243587154</v>
      </c>
      <c r="K1597" s="2">
        <f t="shared" si="196"/>
        <v>36.302161372998057</v>
      </c>
    </row>
    <row r="1598" spans="1:11" ht="13.5" x14ac:dyDescent="0.25">
      <c r="A1598" s="3">
        <v>44341</v>
      </c>
      <c r="B1598" s="2">
        <v>41.551699999999997</v>
      </c>
      <c r="C1598" s="2">
        <f t="shared" si="189"/>
        <v>-0.13419999999999987</v>
      </c>
      <c r="D1598" s="2">
        <f t="shared" si="190"/>
        <v>41.797360000000005</v>
      </c>
      <c r="E1598" s="2">
        <f t="shared" si="192"/>
        <v>41.723869999999998</v>
      </c>
      <c r="F1598" s="2">
        <f t="shared" si="193"/>
        <v>39.49689</v>
      </c>
      <c r="G1598" s="2">
        <f t="shared" si="195"/>
        <v>35.554829999999995</v>
      </c>
      <c r="H1598" s="2">
        <f t="shared" si="191"/>
        <v>30.583360500000008</v>
      </c>
      <c r="I1598" s="2">
        <f t="array" ref="I1598">SUMPRODUCT(B1582:B1601, (ROW(B1582:B1601)-ROW(B1582)+1)) / (20*21/2)</f>
        <v>41.341050952380947</v>
      </c>
      <c r="J1598" s="2">
        <f t="shared" si="194"/>
        <v>39.800532648959802</v>
      </c>
      <c r="K1598" s="2">
        <f t="shared" si="196"/>
        <v>36.508025632880482</v>
      </c>
    </row>
    <row r="1599" spans="1:11" ht="13.5" x14ac:dyDescent="0.25">
      <c r="A1599" s="3">
        <v>44342</v>
      </c>
      <c r="B1599" s="2">
        <v>41.296599999999998</v>
      </c>
      <c r="C1599" s="2">
        <f t="shared" si="189"/>
        <v>-0.25509999999999877</v>
      </c>
      <c r="D1599" s="2">
        <f t="shared" si="190"/>
        <v>41.672499999999999</v>
      </c>
      <c r="E1599" s="2">
        <f t="shared" si="192"/>
        <v>41.893350000000005</v>
      </c>
      <c r="F1599" s="2">
        <f t="shared" si="193"/>
        <v>39.790469999999992</v>
      </c>
      <c r="G1599" s="2">
        <f t="shared" si="195"/>
        <v>35.799111999999994</v>
      </c>
      <c r="H1599" s="2">
        <f t="shared" si="191"/>
        <v>30.64767950000001</v>
      </c>
      <c r="I1599" s="2">
        <f t="array" ref="I1599">SUMPRODUCT(B1583:B1602, (ROW(B1583:B1602)-ROW(B1583)+1)) / (20*21/2)</f>
        <v>41.444409523809526</v>
      </c>
      <c r="J1599" s="2">
        <f t="shared" si="194"/>
        <v>39.943015253820775</v>
      </c>
      <c r="K1599" s="2">
        <f t="shared" si="196"/>
        <v>36.695812862963599</v>
      </c>
    </row>
    <row r="1600" spans="1:11" ht="13.5" x14ac:dyDescent="0.25">
      <c r="A1600" s="3">
        <v>44343</v>
      </c>
      <c r="B1600" s="2">
        <v>41.410699999999999</v>
      </c>
      <c r="C1600" s="2">
        <f t="shared" si="189"/>
        <v>0.11410000000000053</v>
      </c>
      <c r="D1600" s="2">
        <f t="shared" si="190"/>
        <v>41.579859999999996</v>
      </c>
      <c r="E1600" s="2">
        <f t="shared" si="192"/>
        <v>41.919529999999995</v>
      </c>
      <c r="F1600" s="2">
        <f t="shared" si="193"/>
        <v>40.089755000000004</v>
      </c>
      <c r="G1600" s="2">
        <f t="shared" si="195"/>
        <v>36.039487999999984</v>
      </c>
      <c r="H1600" s="2">
        <f t="shared" si="191"/>
        <v>30.713806500000011</v>
      </c>
      <c r="I1600" s="2">
        <f t="array" ref="I1600">SUMPRODUCT(B1584:B1603, (ROW(B1584:B1603)-ROW(B1584)+1)) / (20*21/2)</f>
        <v>41.570255714285707</v>
      </c>
      <c r="J1600" s="2">
        <f t="shared" si="194"/>
        <v>40.082794753456888</v>
      </c>
      <c r="K1600" s="2">
        <f t="shared" si="196"/>
        <v>36.88071039774934</v>
      </c>
    </row>
    <row r="1601" spans="1:11" ht="13.5" x14ac:dyDescent="0.25">
      <c r="A1601" s="3">
        <v>44344</v>
      </c>
      <c r="B1601" s="2">
        <v>42.142400000000002</v>
      </c>
      <c r="C1601" s="2">
        <f t="shared" si="189"/>
        <v>0.73170000000000357</v>
      </c>
      <c r="D1601" s="2">
        <f t="shared" si="190"/>
        <v>41.617460000000001</v>
      </c>
      <c r="E1601" s="2">
        <f t="shared" si="192"/>
        <v>41.904760000000003</v>
      </c>
      <c r="F1601" s="2">
        <f t="shared" si="193"/>
        <v>40.419435</v>
      </c>
      <c r="G1601" s="2">
        <f t="shared" si="195"/>
        <v>36.288309999999989</v>
      </c>
      <c r="H1601" s="2">
        <f t="shared" si="191"/>
        <v>30.780652500000006</v>
      </c>
      <c r="I1601" s="2">
        <f t="array" ref="I1601">SUMPRODUCT(B1585:B1604, (ROW(B1585:B1604)-ROW(B1585)+1)) / (20*21/2)</f>
        <v>41.632883809523811</v>
      </c>
      <c r="J1601" s="2">
        <f t="shared" si="194"/>
        <v>40.278947634080048</v>
      </c>
      <c r="K1601" s="2">
        <f t="shared" si="196"/>
        <v>37.087051166465059</v>
      </c>
    </row>
    <row r="1602" spans="1:11" ht="13.5" x14ac:dyDescent="0.25">
      <c r="A1602" s="3">
        <v>44347</v>
      </c>
      <c r="B1602" s="2">
        <v>41.5047</v>
      </c>
      <c r="C1602" s="2">
        <f t="shared" si="189"/>
        <v>-0.63770000000000238</v>
      </c>
      <c r="D1602" s="2">
        <f t="shared" si="190"/>
        <v>41.581219999999995</v>
      </c>
      <c r="E1602" s="2">
        <f t="shared" si="192"/>
        <v>41.761110000000002</v>
      </c>
      <c r="F1602" s="2">
        <f t="shared" si="193"/>
        <v>40.700214999999993</v>
      </c>
      <c r="G1602" s="2">
        <f t="shared" si="195"/>
        <v>36.530565999999986</v>
      </c>
      <c r="H1602" s="2">
        <f t="shared" si="191"/>
        <v>30.845857000000009</v>
      </c>
      <c r="I1602" s="2">
        <f t="array" ref="I1602">SUMPRODUCT(B1586:B1605, (ROW(B1586:B1605)-ROW(B1586)+1)) / (20*21/2)</f>
        <v>41.643728571428568</v>
      </c>
      <c r="J1602" s="2">
        <f t="shared" si="194"/>
        <v>40.395685954643852</v>
      </c>
      <c r="K1602" s="2">
        <f t="shared" si="196"/>
        <v>37.260292297191917</v>
      </c>
    </row>
    <row r="1603" spans="1:11" ht="13.5" x14ac:dyDescent="0.25">
      <c r="A1603" s="3">
        <v>44348</v>
      </c>
      <c r="B1603" s="2">
        <v>42.021599999999999</v>
      </c>
      <c r="C1603" s="2">
        <f t="shared" si="189"/>
        <v>0.51689999999999969</v>
      </c>
      <c r="D1603" s="2">
        <f t="shared" si="190"/>
        <v>41.675200000000004</v>
      </c>
      <c r="E1603" s="2">
        <f t="shared" si="192"/>
        <v>41.736280000000008</v>
      </c>
      <c r="F1603" s="2">
        <f t="shared" si="193"/>
        <v>40.961204999999993</v>
      </c>
      <c r="G1603" s="2">
        <f t="shared" si="195"/>
        <v>36.783221999999988</v>
      </c>
      <c r="H1603" s="2">
        <f t="shared" si="191"/>
        <v>30.913646000000007</v>
      </c>
      <c r="I1603" s="2">
        <f t="array" ref="I1603">SUMPRODUCT(B1587:B1606, (ROW(B1587:B1606)-ROW(B1587)+1)) / (20*21/2)</f>
        <v>41.666593809523803</v>
      </c>
      <c r="J1603" s="2">
        <f t="shared" si="194"/>
        <v>40.550534911344435</v>
      </c>
      <c r="K1603" s="2">
        <f t="shared" si="196"/>
        <v>37.447010246321653</v>
      </c>
    </row>
    <row r="1604" spans="1:11" ht="13.5" x14ac:dyDescent="0.25">
      <c r="A1604" s="3">
        <v>44349</v>
      </c>
      <c r="B1604" s="2">
        <v>41.6188</v>
      </c>
      <c r="C1604" s="2">
        <f t="shared" ref="C1604:C1667" si="197">B1604-B1603</f>
        <v>-0.40279999999999916</v>
      </c>
      <c r="D1604" s="2">
        <f t="shared" si="190"/>
        <v>41.739639999999994</v>
      </c>
      <c r="E1604" s="2">
        <f t="shared" si="192"/>
        <v>41.706069999999997</v>
      </c>
      <c r="F1604" s="2">
        <f t="shared" si="193"/>
        <v>41.202829999999992</v>
      </c>
      <c r="G1604" s="2">
        <f t="shared" si="195"/>
        <v>37.024727999999989</v>
      </c>
      <c r="H1604" s="2">
        <f t="shared" si="191"/>
        <v>30.977874000000011</v>
      </c>
      <c r="I1604" s="2">
        <f t="array" ref="I1604">SUMPRODUCT(B1588:B1607, (ROW(B1588:B1607)-ROW(B1588)+1)) / (20*21/2)</f>
        <v>41.716025714285706</v>
      </c>
      <c r="J1604" s="2">
        <f t="shared" si="194"/>
        <v>40.652274443597349</v>
      </c>
      <c r="K1604" s="2">
        <f t="shared" si="196"/>
        <v>37.610609844505113</v>
      </c>
    </row>
    <row r="1605" spans="1:11" ht="13.5" x14ac:dyDescent="0.25">
      <c r="A1605" s="3">
        <v>44350</v>
      </c>
      <c r="B1605" s="2">
        <v>41.316699999999997</v>
      </c>
      <c r="C1605" s="2">
        <f t="shared" si="197"/>
        <v>-0.30210000000000292</v>
      </c>
      <c r="D1605" s="2">
        <f t="shared" si="190"/>
        <v>41.720839999999995</v>
      </c>
      <c r="E1605" s="2">
        <f t="shared" si="192"/>
        <v>41.650350000000003</v>
      </c>
      <c r="F1605" s="2">
        <f t="shared" si="193"/>
        <v>41.385414999999995</v>
      </c>
      <c r="G1605" s="2">
        <f t="shared" si="195"/>
        <v>37.260747999999992</v>
      </c>
      <c r="H1605" s="2">
        <f t="shared" si="191"/>
        <v>31.040205000000014</v>
      </c>
      <c r="I1605" s="2">
        <f t="array" ref="I1605">SUMPRODUCT(B1589:B1608, (ROW(B1589:B1608)-ROW(B1589)+1)) / (20*21/2)</f>
        <v>41.722770952380955</v>
      </c>
      <c r="J1605" s="2">
        <f t="shared" si="194"/>
        <v>40.715553068016646</v>
      </c>
      <c r="K1605" s="2">
        <f t="shared" si="196"/>
        <v>37.755946713348052</v>
      </c>
    </row>
    <row r="1606" spans="1:11" ht="13.5" x14ac:dyDescent="0.25">
      <c r="A1606" s="3">
        <v>44351</v>
      </c>
      <c r="B1606" s="2">
        <v>41.625500000000002</v>
      </c>
      <c r="C1606" s="2">
        <f t="shared" si="197"/>
        <v>0.30880000000000507</v>
      </c>
      <c r="D1606" s="2">
        <f t="shared" ref="D1606:D1669" si="198">AVERAGE(B1602:B1606)</f>
        <v>41.617459999999994</v>
      </c>
      <c r="E1606" s="2">
        <f t="shared" si="192"/>
        <v>41.617459999999994</v>
      </c>
      <c r="F1606" s="2">
        <f t="shared" si="193"/>
        <v>41.46896499999999</v>
      </c>
      <c r="G1606" s="2">
        <f t="shared" si="195"/>
        <v>37.485247999999984</v>
      </c>
      <c r="H1606" s="2">
        <f t="shared" si="191"/>
        <v>31.106013500000014</v>
      </c>
      <c r="I1606" s="2">
        <f t="array" ref="I1606">SUMPRODUCT(B1590:B1609, (ROW(B1590:B1609)-ROW(B1590)+1)) / (20*21/2)</f>
        <v>41.727386190476189</v>
      </c>
      <c r="J1606" s="2">
        <f t="shared" si="194"/>
        <v>40.802214680586495</v>
      </c>
      <c r="K1606" s="2">
        <f t="shared" si="196"/>
        <v>37.907693901059893</v>
      </c>
    </row>
    <row r="1607" spans="1:11" ht="13.5" x14ac:dyDescent="0.25">
      <c r="A1607" s="3">
        <v>44354</v>
      </c>
      <c r="B1607" s="2">
        <v>41.988</v>
      </c>
      <c r="C1607" s="2">
        <f t="shared" si="197"/>
        <v>0.36249999999999716</v>
      </c>
      <c r="D1607" s="2">
        <f t="shared" si="198"/>
        <v>41.714120000000001</v>
      </c>
      <c r="E1607" s="2">
        <f t="shared" si="192"/>
        <v>41.647669999999998</v>
      </c>
      <c r="F1607" s="2">
        <f t="shared" si="193"/>
        <v>41.588274999999996</v>
      </c>
      <c r="G1607" s="2">
        <f t="shared" si="195"/>
        <v>37.709323999999995</v>
      </c>
      <c r="H1607" s="2">
        <f t="shared" si="191"/>
        <v>31.173634500000013</v>
      </c>
      <c r="I1607" s="2">
        <f t="array" ref="I1607">SUMPRODUCT(B1591:B1610, (ROW(B1591:B1610)-ROW(B1591)+1)) / (20*21/2)</f>
        <v>41.734611904761898</v>
      </c>
      <c r="J1607" s="2">
        <f t="shared" si="194"/>
        <v>40.915146615768734</v>
      </c>
      <c r="K1607" s="2">
        <f t="shared" si="196"/>
        <v>38.067705904939899</v>
      </c>
    </row>
    <row r="1608" spans="1:11" ht="13.5" x14ac:dyDescent="0.25">
      <c r="A1608" s="3">
        <v>44355</v>
      </c>
      <c r="B1608" s="2">
        <v>41.659100000000002</v>
      </c>
      <c r="C1608" s="2">
        <f t="shared" si="197"/>
        <v>-0.32889999999999731</v>
      </c>
      <c r="D1608" s="2">
        <f t="shared" si="198"/>
        <v>41.641619999999996</v>
      </c>
      <c r="E1608" s="2">
        <f t="shared" si="192"/>
        <v>41.658410000000003</v>
      </c>
      <c r="F1608" s="2">
        <f t="shared" si="193"/>
        <v>41.69113999999999</v>
      </c>
      <c r="G1608" s="2">
        <f t="shared" si="195"/>
        <v>37.898977999999993</v>
      </c>
      <c r="H1608" s="2">
        <f t="shared" si="191"/>
        <v>31.240694000000008</v>
      </c>
      <c r="I1608" s="2">
        <f t="array" ref="I1608">SUMPRODUCT(B1592:B1611, (ROW(B1592:B1611)-ROW(B1592)+1)) / (20*21/2)</f>
        <v>41.733270952380948</v>
      </c>
      <c r="J1608" s="2">
        <f t="shared" si="194"/>
        <v>40.985999319028856</v>
      </c>
      <c r="K1608" s="2">
        <f t="shared" si="196"/>
        <v>38.208544889059908</v>
      </c>
    </row>
    <row r="1609" spans="1:11" ht="13.5" x14ac:dyDescent="0.25">
      <c r="A1609" s="3">
        <v>44356</v>
      </c>
      <c r="B1609" s="2">
        <v>41.739600000000003</v>
      </c>
      <c r="C1609" s="2">
        <f t="shared" si="197"/>
        <v>8.0500000000000682E-2</v>
      </c>
      <c r="D1609" s="2">
        <f t="shared" si="198"/>
        <v>41.665779999999998</v>
      </c>
      <c r="E1609" s="2">
        <f t="shared" si="192"/>
        <v>41.702710000000003</v>
      </c>
      <c r="F1609" s="2">
        <f t="shared" si="193"/>
        <v>41.798029999999997</v>
      </c>
      <c r="G1609" s="2">
        <f t="shared" si="195"/>
        <v>38.090241999999996</v>
      </c>
      <c r="H1609" s="2">
        <f t="shared" si="191"/>
        <v>31.30707300000001</v>
      </c>
      <c r="I1609" s="2">
        <f t="array" ref="I1609">SUMPRODUCT(B1593:B1612, (ROW(B1593:B1612)-ROW(B1593)+1)) / (20*21/2)</f>
        <v>41.74631047619048</v>
      </c>
      <c r="J1609" s="2">
        <f t="shared" si="194"/>
        <v>41.057770812454677</v>
      </c>
      <c r="K1609" s="2">
        <f t="shared" si="196"/>
        <v>38.34701763850854</v>
      </c>
    </row>
    <row r="1610" spans="1:11" ht="13.5" x14ac:dyDescent="0.25">
      <c r="A1610" s="3">
        <v>44357</v>
      </c>
      <c r="B1610" s="2">
        <v>41.873899999999999</v>
      </c>
      <c r="C1610" s="2">
        <f t="shared" si="197"/>
        <v>0.13429999999999609</v>
      </c>
      <c r="D1610" s="2">
        <f t="shared" si="198"/>
        <v>41.77722</v>
      </c>
      <c r="E1610" s="2">
        <f t="shared" si="192"/>
        <v>41.749029999999998</v>
      </c>
      <c r="F1610" s="2">
        <f t="shared" si="193"/>
        <v>41.83428</v>
      </c>
      <c r="G1610" s="2">
        <f t="shared" si="195"/>
        <v>38.273116000000002</v>
      </c>
      <c r="H1610" s="2">
        <f t="shared" ref="H1610:H1673" si="199">AVERAGE(B1411:B1610)</f>
        <v>31.375129000000012</v>
      </c>
      <c r="I1610" s="2">
        <f t="array" ref="I1610">SUMPRODUCT(B1594:B1613, (ROW(B1594:B1613)-ROW(B1594)+1)) / (20*21/2)</f>
        <v>41.764719047619046</v>
      </c>
      <c r="J1610" s="2">
        <f t="shared" si="194"/>
        <v>41.135497401744708</v>
      </c>
      <c r="K1610" s="2">
        <f t="shared" si="196"/>
        <v>38.485326750723893</v>
      </c>
    </row>
    <row r="1611" spans="1:11" ht="13.5" x14ac:dyDescent="0.25">
      <c r="A1611" s="3">
        <v>44358</v>
      </c>
      <c r="B1611" s="2">
        <v>41.8202</v>
      </c>
      <c r="C1611" s="2">
        <f t="shared" si="197"/>
        <v>-5.3699999999999193E-2</v>
      </c>
      <c r="D1611" s="2">
        <f t="shared" si="198"/>
        <v>41.816159999999996</v>
      </c>
      <c r="E1611" s="2">
        <f t="shared" si="192"/>
        <v>41.716809999999995</v>
      </c>
      <c r="F1611" s="2">
        <f t="shared" si="193"/>
        <v>41.810785000000003</v>
      </c>
      <c r="G1611" s="2">
        <f t="shared" si="195"/>
        <v>38.453616000000004</v>
      </c>
      <c r="H1611" s="2">
        <f t="shared" si="199"/>
        <v>31.441911000000015</v>
      </c>
      <c r="I1611" s="2">
        <f t="array" ref="I1611">SUMPRODUCT(B1595:B1614, (ROW(B1595:B1614)-ROW(B1595)+1)) / (20*21/2)</f>
        <v>41.78463</v>
      </c>
      <c r="J1611" s="2">
        <f t="shared" si="194"/>
        <v>41.200707173007117</v>
      </c>
      <c r="K1611" s="2">
        <f t="shared" si="196"/>
        <v>38.616106093832762</v>
      </c>
    </row>
    <row r="1612" spans="1:11" ht="13.5" x14ac:dyDescent="0.25">
      <c r="A1612" s="3">
        <v>44361</v>
      </c>
      <c r="B1612" s="2">
        <v>41.947699999999998</v>
      </c>
      <c r="C1612" s="2">
        <f t="shared" si="197"/>
        <v>0.12749999999999773</v>
      </c>
      <c r="D1612" s="2">
        <f t="shared" si="198"/>
        <v>41.808100000000003</v>
      </c>
      <c r="E1612" s="2">
        <f t="shared" ref="E1612:E1675" si="200">AVERAGE(B1603:B1612)</f>
        <v>41.761110000000002</v>
      </c>
      <c r="F1612" s="2">
        <f t="shared" si="193"/>
        <v>41.761110000000009</v>
      </c>
      <c r="G1612" s="2">
        <f t="shared" si="195"/>
        <v>38.632954000000005</v>
      </c>
      <c r="H1612" s="2">
        <f t="shared" si="199"/>
        <v>31.510336000000017</v>
      </c>
      <c r="I1612" s="2">
        <f t="array" ref="I1612">SUMPRODUCT(B1596:B1615, (ROW(B1596:B1615)-ROW(B1596)+1)) / (20*21/2)</f>
        <v>41.803743333333337</v>
      </c>
      <c r="J1612" s="2">
        <f t="shared" si="194"/>
        <v>41.271849347006437</v>
      </c>
      <c r="K1612" s="2">
        <f t="shared" si="196"/>
        <v>38.746756835251091</v>
      </c>
    </row>
    <row r="1613" spans="1:11" ht="13.5" x14ac:dyDescent="0.25">
      <c r="A1613" s="3">
        <v>44362</v>
      </c>
      <c r="B1613" s="2">
        <v>41.9544</v>
      </c>
      <c r="C1613" s="2">
        <f t="shared" si="197"/>
        <v>6.7000000000021487E-3</v>
      </c>
      <c r="D1613" s="2">
        <f t="shared" si="198"/>
        <v>41.867159999999998</v>
      </c>
      <c r="E1613" s="2">
        <f t="shared" si="200"/>
        <v>41.754390000000001</v>
      </c>
      <c r="F1613" s="2">
        <f t="shared" si="193"/>
        <v>41.745335000000004</v>
      </c>
      <c r="G1613" s="2">
        <f t="shared" si="195"/>
        <v>38.809950000000015</v>
      </c>
      <c r="H1613" s="2">
        <f t="shared" si="199"/>
        <v>31.578779000000011</v>
      </c>
      <c r="I1613" s="2">
        <f t="array" ref="I1613">SUMPRODUCT(B1597:B1616, (ROW(B1597:B1616)-ROW(B1597)+1)) / (20*21/2)</f>
        <v>41.816752857142852</v>
      </c>
      <c r="J1613" s="2">
        <f t="shared" si="194"/>
        <v>41.336854171101059</v>
      </c>
      <c r="K1613" s="2">
        <f t="shared" si="196"/>
        <v>38.872546763280461</v>
      </c>
    </row>
    <row r="1614" spans="1:11" ht="13.5" x14ac:dyDescent="0.25">
      <c r="A1614" s="3">
        <v>44363</v>
      </c>
      <c r="B1614" s="2">
        <v>41.9544</v>
      </c>
      <c r="C1614" s="2">
        <f t="shared" si="197"/>
        <v>0</v>
      </c>
      <c r="D1614" s="2">
        <f t="shared" si="198"/>
        <v>41.910119999999992</v>
      </c>
      <c r="E1614" s="2">
        <f t="shared" si="200"/>
        <v>41.787950000000009</v>
      </c>
      <c r="F1614" s="2">
        <f t="shared" si="193"/>
        <v>41.747010000000003</v>
      </c>
      <c r="G1614" s="2">
        <f t="shared" si="195"/>
        <v>38.976118000000014</v>
      </c>
      <c r="H1614" s="2">
        <f t="shared" si="199"/>
        <v>31.647779000000011</v>
      </c>
      <c r="I1614" s="2">
        <f t="array" ref="I1614">SUMPRODUCT(B1598:B1617, (ROW(B1598:B1617)-ROW(B1598)+1)) / (20*21/2)</f>
        <v>41.830081904761911</v>
      </c>
      <c r="J1614" s="2">
        <f t="shared" si="194"/>
        <v>41.395668059567626</v>
      </c>
      <c r="K1614" s="2">
        <f t="shared" si="196"/>
        <v>38.993403752955736</v>
      </c>
    </row>
    <row r="1615" spans="1:11" ht="13.5" x14ac:dyDescent="0.25">
      <c r="A1615" s="3">
        <v>44364</v>
      </c>
      <c r="B1615" s="2">
        <v>41.947699999999998</v>
      </c>
      <c r="C1615" s="2">
        <f t="shared" si="197"/>
        <v>-6.7000000000021487E-3</v>
      </c>
      <c r="D1615" s="2">
        <f t="shared" si="198"/>
        <v>41.924879999999995</v>
      </c>
      <c r="E1615" s="2">
        <f t="shared" si="200"/>
        <v>41.851050000000001</v>
      </c>
      <c r="F1615" s="2">
        <f t="shared" si="193"/>
        <v>41.750699999999995</v>
      </c>
      <c r="G1615" s="2">
        <f t="shared" si="195"/>
        <v>39.143698000000001</v>
      </c>
      <c r="H1615" s="2">
        <f t="shared" si="199"/>
        <v>31.716745500000012</v>
      </c>
      <c r="I1615" s="2">
        <f t="array" ref="I1615">SUMPRODUCT(B1599:B1618, (ROW(B1599:B1618)-ROW(B1599)+1)) / (20*21/2)</f>
        <v>41.843089999999997</v>
      </c>
      <c r="J1615" s="2">
        <f t="shared" si="194"/>
        <v>41.448242530084997</v>
      </c>
      <c r="K1615" s="2">
        <f t="shared" si="196"/>
        <v>39.109258507741792</v>
      </c>
    </row>
    <row r="1616" spans="1:11" ht="13.5" x14ac:dyDescent="0.25">
      <c r="A1616" s="3">
        <v>44365</v>
      </c>
      <c r="B1616" s="2">
        <v>41.887300000000003</v>
      </c>
      <c r="C1616" s="2">
        <f t="shared" si="197"/>
        <v>-6.0399999999994236E-2</v>
      </c>
      <c r="D1616" s="2">
        <f t="shared" si="198"/>
        <v>41.938299999999998</v>
      </c>
      <c r="E1616" s="2">
        <f t="shared" si="200"/>
        <v>41.877229999999997</v>
      </c>
      <c r="F1616" s="2">
        <f t="shared" si="193"/>
        <v>41.747344999999989</v>
      </c>
      <c r="G1616" s="2">
        <f t="shared" si="195"/>
        <v>39.300788000000004</v>
      </c>
      <c r="H1616" s="2">
        <f t="shared" si="199"/>
        <v>31.78571950000001</v>
      </c>
      <c r="I1616" s="2">
        <f t="array" ref="I1616">SUMPRODUCT(B1600:B1619, (ROW(B1600:B1619)-ROW(B1600)+1)) / (20*21/2)</f>
        <v>41.854468095238097</v>
      </c>
      <c r="J1616" s="2">
        <f t="shared" si="194"/>
        <v>41.490057527219761</v>
      </c>
      <c r="K1616" s="2">
        <f t="shared" si="196"/>
        <v>39.218201311359763</v>
      </c>
    </row>
    <row r="1617" spans="1:11" ht="13.5" x14ac:dyDescent="0.25">
      <c r="A1617" s="3">
        <v>44368</v>
      </c>
      <c r="B1617" s="2">
        <v>41.887300000000003</v>
      </c>
      <c r="C1617" s="2">
        <f t="shared" si="197"/>
        <v>0</v>
      </c>
      <c r="D1617" s="2">
        <f t="shared" si="198"/>
        <v>41.926220000000001</v>
      </c>
      <c r="E1617" s="2">
        <f t="shared" si="200"/>
        <v>41.867159999999998</v>
      </c>
      <c r="F1617" s="2">
        <f t="shared" si="193"/>
        <v>41.757414999999995</v>
      </c>
      <c r="G1617" s="2">
        <f t="shared" si="195"/>
        <v>39.416482000000002</v>
      </c>
      <c r="H1617" s="2">
        <f t="shared" si="199"/>
        <v>31.853920000000013</v>
      </c>
      <c r="I1617" s="2">
        <f t="array" ref="I1617">SUMPRODUCT(B1601:B1620, (ROW(B1601:B1620)-ROW(B1601)+1)) / (20*21/2)</f>
        <v>41.865563333333334</v>
      </c>
      <c r="J1617" s="2">
        <f t="shared" si="194"/>
        <v>41.527890143675023</v>
      </c>
      <c r="K1617" s="2">
        <f t="shared" si="196"/>
        <v>39.322871848169186</v>
      </c>
    </row>
    <row r="1618" spans="1:11" ht="13.5" x14ac:dyDescent="0.25">
      <c r="A1618" s="3">
        <v>44369</v>
      </c>
      <c r="B1618" s="2">
        <v>41.893999999999998</v>
      </c>
      <c r="C1618" s="2">
        <f t="shared" si="197"/>
        <v>6.6999999999950433E-3</v>
      </c>
      <c r="D1618" s="2">
        <f t="shared" si="198"/>
        <v>41.914140000000003</v>
      </c>
      <c r="E1618" s="2">
        <f t="shared" si="200"/>
        <v>41.890649999999994</v>
      </c>
      <c r="F1618" s="2">
        <f t="shared" si="193"/>
        <v>41.774529999999992</v>
      </c>
      <c r="G1618" s="2">
        <f t="shared" si="195"/>
        <v>39.524204000000012</v>
      </c>
      <c r="H1618" s="2">
        <f t="shared" si="199"/>
        <v>31.922618000000011</v>
      </c>
      <c r="I1618" s="2">
        <f t="array" ref="I1618">SUMPRODUCT(B1602:B1621, (ROW(B1602:B1621)-ROW(B1602)+1)) / (20*21/2)</f>
        <v>41.880619523809521</v>
      </c>
      <c r="J1618" s="2">
        <f t="shared" si="194"/>
        <v>41.562757749039307</v>
      </c>
      <c r="K1618" s="2">
        <f t="shared" si="196"/>
        <v>39.423700403142945</v>
      </c>
    </row>
    <row r="1619" spans="1:11" ht="13.5" x14ac:dyDescent="0.25">
      <c r="A1619" s="3">
        <v>44370</v>
      </c>
      <c r="B1619" s="2">
        <v>41.893999999999998</v>
      </c>
      <c r="C1619" s="2">
        <f t="shared" si="197"/>
        <v>0</v>
      </c>
      <c r="D1619" s="2">
        <f t="shared" si="198"/>
        <v>41.902060000000006</v>
      </c>
      <c r="E1619" s="2">
        <f t="shared" si="200"/>
        <v>41.906089999999992</v>
      </c>
      <c r="F1619" s="2">
        <f t="shared" si="193"/>
        <v>41.804400000000001</v>
      </c>
      <c r="G1619" s="2">
        <f t="shared" si="195"/>
        <v>39.638176000000016</v>
      </c>
      <c r="H1619" s="2">
        <f t="shared" si="199"/>
        <v>31.990713000000014</v>
      </c>
      <c r="I1619" s="2">
        <f t="array" ref="I1619">SUMPRODUCT(B1603:B1622, (ROW(B1603:B1622)-ROW(B1603)+1)) / (20*21/2)</f>
        <v>41.887458571428581</v>
      </c>
      <c r="J1619" s="2">
        <f t="shared" si="194"/>
        <v>41.59430463008318</v>
      </c>
      <c r="K1619" s="2">
        <f t="shared" si="196"/>
        <v>39.520574897137344</v>
      </c>
    </row>
    <row r="1620" spans="1:11" ht="13.5" x14ac:dyDescent="0.25">
      <c r="A1620" s="3">
        <v>44371</v>
      </c>
      <c r="B1620" s="2">
        <v>41.920900000000003</v>
      </c>
      <c r="C1620" s="2">
        <f t="shared" si="197"/>
        <v>2.6900000000004809E-2</v>
      </c>
      <c r="D1620" s="2">
        <f t="shared" si="198"/>
        <v>41.896699999999996</v>
      </c>
      <c r="E1620" s="2">
        <f t="shared" si="200"/>
        <v>41.910790000000006</v>
      </c>
      <c r="F1620" s="2">
        <f t="shared" ref="F1620:F1683" si="201">AVERAGE(B1601:B1620)</f>
        <v>41.829909999999991</v>
      </c>
      <c r="G1620" s="2">
        <f t="shared" si="195"/>
        <v>39.768032000000012</v>
      </c>
      <c r="H1620" s="2">
        <f t="shared" si="199"/>
        <v>32.059545500000013</v>
      </c>
      <c r="I1620" s="2">
        <f t="array" ref="I1620">SUMPRODUCT(B1604:B1623, (ROW(B1604:B1623)-ROW(B1604)+1)) / (20*21/2)</f>
        <v>41.898196190476192</v>
      </c>
      <c r="J1620" s="2">
        <f t="shared" si="194"/>
        <v>41.625408951027637</v>
      </c>
      <c r="K1620" s="2">
        <f t="shared" si="196"/>
        <v>39.614705293328036</v>
      </c>
    </row>
    <row r="1621" spans="1:11" ht="13.5" x14ac:dyDescent="0.25">
      <c r="A1621" s="3">
        <v>44372</v>
      </c>
      <c r="B1621" s="2">
        <v>41.988</v>
      </c>
      <c r="C1621" s="2">
        <f t="shared" si="197"/>
        <v>6.7099999999996385E-2</v>
      </c>
      <c r="D1621" s="2">
        <f t="shared" si="198"/>
        <v>41.916840000000001</v>
      </c>
      <c r="E1621" s="2">
        <f t="shared" si="200"/>
        <v>41.927570000000003</v>
      </c>
      <c r="F1621" s="2">
        <f t="shared" si="201"/>
        <v>41.822189999999992</v>
      </c>
      <c r="G1621" s="2">
        <f t="shared" si="195"/>
        <v>39.89619800000002</v>
      </c>
      <c r="H1621" s="2">
        <f t="shared" si="199"/>
        <v>32.12874450000001</v>
      </c>
      <c r="I1621" s="2">
        <f t="array" ref="I1621">SUMPRODUCT(B1605:B1624, (ROW(B1605:B1624)-ROW(B1605)+1)) / (20*21/2)</f>
        <v>41.909253809523811</v>
      </c>
      <c r="J1621" s="2">
        <f t="shared" ref="J1621:J1684" si="202">$J$4*B1621+J1620*(1-$J$4)</f>
        <v>41.659941431882146</v>
      </c>
      <c r="K1621" s="2">
        <f t="shared" si="196"/>
        <v>39.707775673981843</v>
      </c>
    </row>
    <row r="1622" spans="1:11" ht="13.5" x14ac:dyDescent="0.25">
      <c r="A1622" s="3">
        <v>44375</v>
      </c>
      <c r="B1622" s="2">
        <v>41.893999999999998</v>
      </c>
      <c r="C1622" s="2">
        <f t="shared" si="197"/>
        <v>-9.4000000000001194E-2</v>
      </c>
      <c r="D1622" s="2">
        <f t="shared" si="198"/>
        <v>41.91818</v>
      </c>
      <c r="E1622" s="2">
        <f t="shared" si="200"/>
        <v>41.922200000000004</v>
      </c>
      <c r="F1622" s="2">
        <f t="shared" si="201"/>
        <v>41.841655000000003</v>
      </c>
      <c r="G1622" s="2">
        <f t="shared" si="195"/>
        <v>40.034922000000016</v>
      </c>
      <c r="H1622" s="2">
        <f t="shared" si="199"/>
        <v>32.196978500000014</v>
      </c>
      <c r="I1622" s="2">
        <f t="array" ref="I1622">SUMPRODUCT(B1606:B1625, (ROW(B1606:B1625)-ROW(B1606)+1)) / (20*21/2)</f>
        <v>41.918713333333343</v>
      </c>
      <c r="J1622" s="2">
        <f t="shared" si="202"/>
        <v>41.682232724083846</v>
      </c>
      <c r="K1622" s="2">
        <f t="shared" si="196"/>
        <v>39.793509961276676</v>
      </c>
    </row>
    <row r="1623" spans="1:11" ht="13.5" x14ac:dyDescent="0.25">
      <c r="A1623" s="3">
        <v>44376</v>
      </c>
      <c r="B1623" s="2">
        <v>41.9544</v>
      </c>
      <c r="C1623" s="2">
        <f t="shared" si="197"/>
        <v>6.0400000000001342E-2</v>
      </c>
      <c r="D1623" s="2">
        <f t="shared" si="198"/>
        <v>41.930259999999997</v>
      </c>
      <c r="E1623" s="2">
        <f t="shared" si="200"/>
        <v>41.922200000000004</v>
      </c>
      <c r="F1623" s="2">
        <f t="shared" si="201"/>
        <v>41.838295000000002</v>
      </c>
      <c r="G1623" s="2">
        <f t="shared" si="195"/>
        <v>40.174792000000018</v>
      </c>
      <c r="H1623" s="2">
        <f t="shared" si="199"/>
        <v>32.263967500000014</v>
      </c>
      <c r="I1623" s="2">
        <f t="array" ref="I1623">SUMPRODUCT(B1607:B1626, (ROW(B1607:B1626)-ROW(B1607)+1)) / (20*21/2)</f>
        <v>41.918745714285713</v>
      </c>
      <c r="J1623" s="2">
        <f t="shared" si="202"/>
        <v>41.708153417028242</v>
      </c>
      <c r="K1623" s="2">
        <f t="shared" si="196"/>
        <v>39.878250747108964</v>
      </c>
    </row>
    <row r="1624" spans="1:11" ht="13.5" x14ac:dyDescent="0.25">
      <c r="A1624" s="3">
        <v>44377</v>
      </c>
      <c r="B1624" s="2">
        <v>41.9544</v>
      </c>
      <c r="C1624" s="2">
        <f t="shared" si="197"/>
        <v>0</v>
      </c>
      <c r="D1624" s="2">
        <f t="shared" si="198"/>
        <v>41.942339999999994</v>
      </c>
      <c r="E1624" s="2">
        <f t="shared" si="200"/>
        <v>41.922200000000011</v>
      </c>
      <c r="F1624" s="2">
        <f t="shared" si="201"/>
        <v>41.855074999999999</v>
      </c>
      <c r="G1624" s="2">
        <f t="shared" si="195"/>
        <v>40.317756000000017</v>
      </c>
      <c r="H1624" s="2">
        <f t="shared" si="199"/>
        <v>32.322263000000014</v>
      </c>
      <c r="I1624" s="2">
        <f t="array" ref="I1624">SUMPRODUCT(B1608:B1627, (ROW(B1608:B1627)-ROW(B1608)+1)) / (20*21/2)</f>
        <v>41.917531428571429</v>
      </c>
      <c r="J1624" s="2">
        <f t="shared" si="202"/>
        <v>41.731605472549361</v>
      </c>
      <c r="K1624" s="2">
        <f t="shared" si="196"/>
        <v>39.959668364869394</v>
      </c>
    </row>
    <row r="1625" spans="1:11" ht="13.5" x14ac:dyDescent="0.25">
      <c r="A1625" s="3">
        <v>44378</v>
      </c>
      <c r="B1625" s="2">
        <v>41.9544</v>
      </c>
      <c r="C1625" s="2">
        <f t="shared" si="197"/>
        <v>0</v>
      </c>
      <c r="D1625" s="2">
        <f t="shared" si="198"/>
        <v>41.949039999999997</v>
      </c>
      <c r="E1625" s="2">
        <f t="shared" si="200"/>
        <v>41.922870000000003</v>
      </c>
      <c r="F1625" s="2">
        <f t="shared" si="201"/>
        <v>41.886959999999995</v>
      </c>
      <c r="G1625" s="2">
        <f t="shared" si="195"/>
        <v>40.465050000000019</v>
      </c>
      <c r="H1625" s="2">
        <f t="shared" si="199"/>
        <v>32.378887500000012</v>
      </c>
      <c r="I1625" s="2">
        <f t="array" ref="I1625">SUMPRODUCT(B1609:B1628, (ROW(B1609:B1628)-ROW(B1609)+1)) / (20*21/2)</f>
        <v>41.923187142857145</v>
      </c>
      <c r="J1625" s="2">
        <f t="shared" si="202"/>
        <v>41.752823998973227</v>
      </c>
      <c r="K1625" s="2">
        <f t="shared" si="196"/>
        <v>40.037893134874516</v>
      </c>
    </row>
    <row r="1626" spans="1:11" ht="13.5" x14ac:dyDescent="0.25">
      <c r="A1626" s="3">
        <v>44379</v>
      </c>
      <c r="B1626" s="2">
        <v>41.887300000000003</v>
      </c>
      <c r="C1626" s="2">
        <f t="shared" si="197"/>
        <v>-6.7099999999996385E-2</v>
      </c>
      <c r="D1626" s="2">
        <f t="shared" si="198"/>
        <v>41.928899999999999</v>
      </c>
      <c r="E1626" s="2">
        <f t="shared" si="200"/>
        <v>41.922870000000003</v>
      </c>
      <c r="F1626" s="2">
        <f t="shared" si="201"/>
        <v>41.900049999999986</v>
      </c>
      <c r="G1626" s="2">
        <f t="shared" si="195"/>
        <v>40.618428000000023</v>
      </c>
      <c r="H1626" s="2">
        <f t="shared" si="199"/>
        <v>32.439044000000017</v>
      </c>
      <c r="I1626" s="2">
        <f t="array" ref="I1626">SUMPRODUCT(B1610:B1629, (ROW(B1610:B1629)-ROW(B1610)+1)) / (20*21/2)</f>
        <v>41.940227142857147</v>
      </c>
      <c r="J1626" s="2">
        <f t="shared" si="202"/>
        <v>41.765631237166254</v>
      </c>
      <c r="K1626" s="2">
        <f t="shared" si="196"/>
        <v>40.1104188942912</v>
      </c>
    </row>
    <row r="1627" spans="1:11" ht="13.5" x14ac:dyDescent="0.25">
      <c r="A1627" s="3">
        <v>44382</v>
      </c>
      <c r="B1627" s="2">
        <v>41.887300000000003</v>
      </c>
      <c r="C1627" s="2">
        <f t="shared" si="197"/>
        <v>0</v>
      </c>
      <c r="D1627" s="2">
        <f t="shared" si="198"/>
        <v>41.927560000000007</v>
      </c>
      <c r="E1627" s="2">
        <f t="shared" si="200"/>
        <v>41.922870000000003</v>
      </c>
      <c r="F1627" s="2">
        <f t="shared" si="201"/>
        <v>41.895014999999994</v>
      </c>
      <c r="G1627" s="2">
        <f t="shared" si="195"/>
        <v>40.763144000000018</v>
      </c>
      <c r="H1627" s="2">
        <f t="shared" si="199"/>
        <v>32.499200500000022</v>
      </c>
      <c r="I1627" s="2">
        <f t="array" ref="I1627">SUMPRODUCT(B1611:B1630, (ROW(B1611:B1630)-ROW(B1611)+1)) / (20*21/2)</f>
        <v>41.942814285714284</v>
      </c>
      <c r="J1627" s="2">
        <f t="shared" si="202"/>
        <v>41.777218738388513</v>
      </c>
      <c r="K1627" s="2">
        <f t="shared" si="196"/>
        <v>40.180100506279778</v>
      </c>
    </row>
    <row r="1628" spans="1:11" ht="13.5" x14ac:dyDescent="0.25">
      <c r="A1628" s="3">
        <v>44383</v>
      </c>
      <c r="B1628" s="2">
        <v>41.9544</v>
      </c>
      <c r="C1628" s="2">
        <f t="shared" si="197"/>
        <v>6.7099999999996385E-2</v>
      </c>
      <c r="D1628" s="2">
        <f t="shared" si="198"/>
        <v>41.92756</v>
      </c>
      <c r="E1628" s="2">
        <f t="shared" si="200"/>
        <v>41.928909999999995</v>
      </c>
      <c r="F1628" s="2">
        <f t="shared" si="201"/>
        <v>41.909779999999991</v>
      </c>
      <c r="G1628" s="2">
        <f t="shared" si="195"/>
        <v>40.894350000000031</v>
      </c>
      <c r="H1628" s="2">
        <f t="shared" si="199"/>
        <v>32.559073500000025</v>
      </c>
      <c r="I1628" s="2">
        <f t="array" ref="I1628">SUMPRODUCT(B1612:B1631, (ROW(B1612:B1631)-ROW(B1612)+1)) / (20*21/2)</f>
        <v>41.94501809523809</v>
      </c>
      <c r="J1628" s="2">
        <f t="shared" si="202"/>
        <v>41.794093144256273</v>
      </c>
      <c r="K1628" s="2">
        <f t="shared" si="196"/>
        <v>40.249680878582531</v>
      </c>
    </row>
    <row r="1629" spans="1:11" ht="13.5" x14ac:dyDescent="0.25">
      <c r="A1629" s="3">
        <v>44384</v>
      </c>
      <c r="B1629" s="2">
        <v>42.088700000000003</v>
      </c>
      <c r="C1629" s="2">
        <f t="shared" si="197"/>
        <v>0.13430000000000319</v>
      </c>
      <c r="D1629" s="2">
        <f t="shared" si="198"/>
        <v>41.954420000000006</v>
      </c>
      <c r="E1629" s="2">
        <f t="shared" si="200"/>
        <v>41.94838</v>
      </c>
      <c r="F1629" s="2">
        <f t="shared" si="201"/>
        <v>41.927234999999989</v>
      </c>
      <c r="G1629" s="2">
        <f t="shared" si="195"/>
        <v>41.027624000000017</v>
      </c>
      <c r="H1629" s="2">
        <f t="shared" si="199"/>
        <v>32.619618000000024</v>
      </c>
      <c r="I1629" s="2">
        <f t="array" ref="I1629">SUMPRODUCT(B1613:B1632, (ROW(B1613:B1632)-ROW(B1613)+1)) / (20*21/2)</f>
        <v>41.946582857142864</v>
      </c>
      <c r="J1629" s="2">
        <f t="shared" si="202"/>
        <v>41.822150940041396</v>
      </c>
      <c r="K1629" s="2">
        <f t="shared" si="196"/>
        <v>40.321799275500865</v>
      </c>
    </row>
    <row r="1630" spans="1:11" ht="13.5" x14ac:dyDescent="0.25">
      <c r="A1630" s="3">
        <v>44385</v>
      </c>
      <c r="B1630" s="2">
        <v>41.9544</v>
      </c>
      <c r="C1630" s="2">
        <f t="shared" si="197"/>
        <v>-0.13430000000000319</v>
      </c>
      <c r="D1630" s="2">
        <f t="shared" si="198"/>
        <v>41.954419999999999</v>
      </c>
      <c r="E1630" s="2">
        <f t="shared" si="200"/>
        <v>41.951730000000005</v>
      </c>
      <c r="F1630" s="2">
        <f t="shared" si="201"/>
        <v>41.931259999999995</v>
      </c>
      <c r="G1630" s="2">
        <f t="shared" si="195"/>
        <v>41.15821200000002</v>
      </c>
      <c r="H1630" s="2">
        <f t="shared" si="199"/>
        <v>32.67980050000002</v>
      </c>
      <c r="I1630" s="2">
        <f t="array" ref="I1630">SUMPRODUCT(B1614:B1633, (ROW(B1614:B1633)-ROW(B1614)+1)) / (20*21/2)</f>
        <v>41.94811571428572</v>
      </c>
      <c r="J1630" s="2">
        <f t="shared" si="202"/>
        <v>41.834746088608881</v>
      </c>
      <c r="K1630" s="2">
        <f t="shared" si="196"/>
        <v>40.385822833324362</v>
      </c>
    </row>
    <row r="1631" spans="1:11" ht="13.5" x14ac:dyDescent="0.25">
      <c r="A1631" s="3">
        <v>44386</v>
      </c>
      <c r="B1631" s="2">
        <v>41.9544</v>
      </c>
      <c r="C1631" s="2">
        <f t="shared" si="197"/>
        <v>0</v>
      </c>
      <c r="D1631" s="2">
        <f t="shared" si="198"/>
        <v>41.967840000000002</v>
      </c>
      <c r="E1631" s="2">
        <f t="shared" si="200"/>
        <v>41.948370000000004</v>
      </c>
      <c r="F1631" s="2">
        <f t="shared" si="201"/>
        <v>41.937969999999993</v>
      </c>
      <c r="G1631" s="2">
        <f t="shared" si="195"/>
        <v>41.286324000000022</v>
      </c>
      <c r="H1631" s="2">
        <f t="shared" si="199"/>
        <v>32.740911000000018</v>
      </c>
      <c r="I1631" s="2">
        <f t="array" ref="I1631">SUMPRODUCT(B1615:B1634, (ROW(B1615:B1634)-ROW(B1615)+1)) / (20*21/2)</f>
        <v>41.936867619047625</v>
      </c>
      <c r="J1631" s="2">
        <f t="shared" si="202"/>
        <v>41.846141699217554</v>
      </c>
      <c r="K1631" s="2">
        <f t="shared" si="196"/>
        <v>40.447335663390071</v>
      </c>
    </row>
    <row r="1632" spans="1:11" ht="13.5" x14ac:dyDescent="0.25">
      <c r="A1632" s="3">
        <v>44389</v>
      </c>
      <c r="B1632" s="2">
        <v>41.9544</v>
      </c>
      <c r="C1632" s="2">
        <f t="shared" si="197"/>
        <v>0</v>
      </c>
      <c r="D1632" s="2">
        <f t="shared" si="198"/>
        <v>41.981259999999999</v>
      </c>
      <c r="E1632" s="2">
        <f t="shared" si="200"/>
        <v>41.95441000000001</v>
      </c>
      <c r="F1632" s="2">
        <f t="shared" si="201"/>
        <v>41.938305</v>
      </c>
      <c r="G1632" s="2">
        <f t="shared" si="195"/>
        <v>41.407630000000019</v>
      </c>
      <c r="H1632" s="2">
        <f t="shared" si="199"/>
        <v>32.801403000000022</v>
      </c>
      <c r="I1632" s="2">
        <f t="array" ref="I1632">SUMPRODUCT(B1616:B1635, (ROW(B1616:B1635)-ROW(B1616)+1)) / (20*21/2)</f>
        <v>41.91985857142857</v>
      </c>
      <c r="J1632" s="2">
        <f t="shared" si="202"/>
        <v>41.856452013577787</v>
      </c>
      <c r="K1632" s="2">
        <f t="shared" si="196"/>
        <v>40.506436225610067</v>
      </c>
    </row>
    <row r="1633" spans="1:11" ht="13.5" x14ac:dyDescent="0.25">
      <c r="A1633" s="3">
        <v>44390</v>
      </c>
      <c r="B1633" s="2">
        <v>41.9544</v>
      </c>
      <c r="C1633" s="2">
        <f t="shared" si="197"/>
        <v>0</v>
      </c>
      <c r="D1633" s="2">
        <f t="shared" si="198"/>
        <v>41.981259999999999</v>
      </c>
      <c r="E1633" s="2">
        <f t="shared" si="200"/>
        <v>41.95441000000001</v>
      </c>
      <c r="F1633" s="2">
        <f t="shared" si="201"/>
        <v>41.938305</v>
      </c>
      <c r="G1633" s="2">
        <f t="shared" si="195"/>
        <v>41.510682000000024</v>
      </c>
      <c r="H1633" s="2">
        <f t="shared" si="199"/>
        <v>32.862637500000019</v>
      </c>
      <c r="I1633" s="2">
        <f t="array" ref="I1633">SUMPRODUCT(B1617:B1636, (ROW(B1617:B1636)-ROW(B1617)+1)) / (20*21/2)</f>
        <v>41.922957619047622</v>
      </c>
      <c r="J1633" s="2">
        <f t="shared" si="202"/>
        <v>41.865780393237046</v>
      </c>
      <c r="K1633" s="2">
        <f t="shared" si="196"/>
        <v>40.563219118723396</v>
      </c>
    </row>
    <row r="1634" spans="1:11" ht="13.5" x14ac:dyDescent="0.25">
      <c r="A1634" s="3">
        <v>44391</v>
      </c>
      <c r="B1634" s="2">
        <v>41.8202</v>
      </c>
      <c r="C1634" s="2">
        <f t="shared" si="197"/>
        <v>-0.13419999999999987</v>
      </c>
      <c r="D1634" s="2">
        <f t="shared" si="198"/>
        <v>41.92756</v>
      </c>
      <c r="E1634" s="2">
        <f t="shared" si="200"/>
        <v>41.940990000000006</v>
      </c>
      <c r="F1634" s="2">
        <f t="shared" si="201"/>
        <v>41.931595000000002</v>
      </c>
      <c r="G1634" s="2">
        <f t="shared" si="195"/>
        <v>41.611360000000019</v>
      </c>
      <c r="H1634" s="2">
        <f t="shared" si="199"/>
        <v>32.923232000000013</v>
      </c>
      <c r="I1634" s="2">
        <f t="array" ref="I1634">SUMPRODUCT(B1618:B1637, (ROW(B1618:B1637)-ROW(B1618)+1)) / (20*21/2)</f>
        <v>41.925737142857145</v>
      </c>
      <c r="J1634" s="2">
        <f t="shared" si="202"/>
        <v>41.861439403404944</v>
      </c>
      <c r="K1634" s="2">
        <f t="shared" si="196"/>
        <v>40.612512486616595</v>
      </c>
    </row>
    <row r="1635" spans="1:11" ht="13.5" x14ac:dyDescent="0.25">
      <c r="A1635" s="3">
        <v>44392</v>
      </c>
      <c r="B1635" s="2">
        <v>41.753</v>
      </c>
      <c r="C1635" s="2">
        <f t="shared" si="197"/>
        <v>-6.7199999999999704E-2</v>
      </c>
      <c r="D1635" s="2">
        <f t="shared" si="198"/>
        <v>41.887279999999997</v>
      </c>
      <c r="E1635" s="2">
        <f t="shared" si="200"/>
        <v>41.920850000000002</v>
      </c>
      <c r="F1635" s="2">
        <f t="shared" si="201"/>
        <v>41.921859999999995</v>
      </c>
      <c r="G1635" s="2">
        <f t="shared" si="195"/>
        <v>41.693120000000029</v>
      </c>
      <c r="H1635" s="2">
        <f t="shared" si="199"/>
        <v>32.985037500000011</v>
      </c>
      <c r="I1635" s="2">
        <f t="array" ref="I1635">SUMPRODUCT(B1619:B1638, (ROW(B1619:B1638)-ROW(B1619)+1)) / (20*21/2)</f>
        <v>41.928197142857151</v>
      </c>
      <c r="J1635" s="2">
        <f t="shared" si="202"/>
        <v>41.8511118411759</v>
      </c>
      <c r="K1635" s="2">
        <f t="shared" si="196"/>
        <v>40.657237487141437</v>
      </c>
    </row>
    <row r="1636" spans="1:11" ht="13.5" x14ac:dyDescent="0.25">
      <c r="A1636" s="3">
        <v>44393</v>
      </c>
      <c r="B1636" s="2">
        <v>41.9544</v>
      </c>
      <c r="C1636" s="2">
        <f t="shared" si="197"/>
        <v>0.20139999999999958</v>
      </c>
      <c r="D1636" s="2">
        <f t="shared" si="198"/>
        <v>41.887279999999997</v>
      </c>
      <c r="E1636" s="2">
        <f t="shared" si="200"/>
        <v>41.92756</v>
      </c>
      <c r="F1636" s="2">
        <f t="shared" si="201"/>
        <v>41.925214999999994</v>
      </c>
      <c r="G1636" s="2">
        <f t="shared" si="195"/>
        <v>41.733118000000012</v>
      </c>
      <c r="H1636" s="2">
        <f t="shared" si="199"/>
        <v>33.044756000000014</v>
      </c>
      <c r="I1636" s="2">
        <f t="array" ref="I1636">SUMPRODUCT(B1620:B1639, (ROW(B1620:B1639)-ROW(B1620)+1)) / (20*21/2)</f>
        <v>41.930369523809524</v>
      </c>
      <c r="J1636" s="2">
        <f t="shared" si="202"/>
        <v>41.860948808682956</v>
      </c>
      <c r="K1636" s="2">
        <f t="shared" si="196"/>
        <v>40.708106605292748</v>
      </c>
    </row>
    <row r="1637" spans="1:11" ht="13.5" x14ac:dyDescent="0.25">
      <c r="A1637" s="3">
        <v>44396</v>
      </c>
      <c r="B1637" s="2">
        <v>41.9544</v>
      </c>
      <c r="C1637" s="2">
        <f t="shared" si="197"/>
        <v>0</v>
      </c>
      <c r="D1637" s="2">
        <f t="shared" si="198"/>
        <v>41.887279999999997</v>
      </c>
      <c r="E1637" s="2">
        <f t="shared" si="200"/>
        <v>41.934269999999998</v>
      </c>
      <c r="F1637" s="2">
        <f t="shared" si="201"/>
        <v>41.928569999999993</v>
      </c>
      <c r="G1637" s="2">
        <f t="shared" si="195"/>
        <v>41.780170000000027</v>
      </c>
      <c r="H1637" s="2">
        <f t="shared" si="199"/>
        <v>33.108960500000009</v>
      </c>
      <c r="I1637" s="2">
        <f t="array" ref="I1637">SUMPRODUCT(B1621:B1640, (ROW(B1621:B1640)-ROW(B1621)+1)) / (20*21/2)</f>
        <v>41.931616190476198</v>
      </c>
      <c r="J1637" s="2">
        <f t="shared" si="202"/>
        <v>41.86984892214172</v>
      </c>
      <c r="K1637" s="2">
        <f t="shared" si="196"/>
        <v>40.756980856065582</v>
      </c>
    </row>
    <row r="1638" spans="1:11" ht="13.5" x14ac:dyDescent="0.25">
      <c r="A1638" s="3">
        <v>44399</v>
      </c>
      <c r="B1638" s="2">
        <v>41.9544</v>
      </c>
      <c r="C1638" s="2">
        <f t="shared" si="197"/>
        <v>0</v>
      </c>
      <c r="D1638" s="2">
        <f t="shared" si="198"/>
        <v>41.887279999999997</v>
      </c>
      <c r="E1638" s="2">
        <f t="shared" si="200"/>
        <v>41.934270000000005</v>
      </c>
      <c r="F1638" s="2">
        <f t="shared" si="201"/>
        <v>41.931589999999993</v>
      </c>
      <c r="G1638" s="2">
        <f t="shared" si="195"/>
        <v>41.82722200000002</v>
      </c>
      <c r="H1638" s="2">
        <f t="shared" si="199"/>
        <v>33.173320000000011</v>
      </c>
      <c r="I1638" s="2">
        <f t="array" ref="I1638">SUMPRODUCT(B1622:B1641, (ROW(B1622:B1641)-ROW(B1622)+1)) / (20*21/2)</f>
        <v>41.907801904761904</v>
      </c>
      <c r="J1638" s="2">
        <f t="shared" si="202"/>
        <v>41.877901405747266</v>
      </c>
      <c r="K1638" s="2">
        <f t="shared" si="196"/>
        <v>40.803938469553202</v>
      </c>
    </row>
    <row r="1639" spans="1:11" ht="13.5" x14ac:dyDescent="0.25">
      <c r="A1639" s="3">
        <v>44400</v>
      </c>
      <c r="B1639" s="2">
        <v>41.9544</v>
      </c>
      <c r="C1639" s="2">
        <f t="shared" si="197"/>
        <v>0</v>
      </c>
      <c r="D1639" s="2">
        <f t="shared" si="198"/>
        <v>41.914119999999997</v>
      </c>
      <c r="E1639" s="2">
        <f t="shared" si="200"/>
        <v>41.920840000000013</v>
      </c>
      <c r="F1639" s="2">
        <f t="shared" si="201"/>
        <v>41.934609999999992</v>
      </c>
      <c r="G1639" s="2">
        <f t="shared" si="195"/>
        <v>41.874274000000021</v>
      </c>
      <c r="H1639" s="2">
        <f t="shared" si="199"/>
        <v>33.242010500000006</v>
      </c>
      <c r="I1639" s="2">
        <f t="array" ref="I1639">SUMPRODUCT(B1623:B1642, (ROW(B1623:B1642)-ROW(B1623)+1)) / (20*21/2)</f>
        <v>41.904607142857138</v>
      </c>
      <c r="J1639" s="2">
        <f t="shared" si="202"/>
        <v>41.885186986152284</v>
      </c>
      <c r="K1639" s="2">
        <f t="shared" si="196"/>
        <v>40.849054608002092</v>
      </c>
    </row>
    <row r="1640" spans="1:11" ht="13.5" x14ac:dyDescent="0.25">
      <c r="A1640" s="3">
        <v>44403</v>
      </c>
      <c r="B1640" s="2">
        <v>41.947699999999998</v>
      </c>
      <c r="C1640" s="2">
        <f t="shared" si="197"/>
        <v>-6.7000000000021487E-3</v>
      </c>
      <c r="D1640" s="2">
        <f t="shared" si="198"/>
        <v>41.953060000000001</v>
      </c>
      <c r="E1640" s="2">
        <f t="shared" si="200"/>
        <v>41.920169999999999</v>
      </c>
      <c r="F1640" s="2">
        <f t="shared" si="201"/>
        <v>41.935950000000005</v>
      </c>
      <c r="G1640" s="2">
        <f t="shared" si="195"/>
        <v>41.890250000000023</v>
      </c>
      <c r="H1640" s="2">
        <f t="shared" si="199"/>
        <v>33.306336500000008</v>
      </c>
      <c r="I1640" s="2">
        <f t="array" ref="I1640">SUMPRODUCT(B1624:B1643, (ROW(B1624:B1643)-ROW(B1624)+1)) / (20*21/2)</f>
        <v>41.907834761904759</v>
      </c>
      <c r="J1640" s="2">
        <f t="shared" si="202"/>
        <v>41.891140606518732</v>
      </c>
      <c r="K1640" s="2">
        <f t="shared" si="196"/>
        <v>40.892138741021618</v>
      </c>
    </row>
    <row r="1641" spans="1:11" ht="13.5" x14ac:dyDescent="0.25">
      <c r="A1641" s="3">
        <v>44404</v>
      </c>
      <c r="B1641" s="2">
        <v>41.685899999999997</v>
      </c>
      <c r="C1641" s="2">
        <f t="shared" si="197"/>
        <v>-0.26180000000000092</v>
      </c>
      <c r="D1641" s="2">
        <f t="shared" si="198"/>
        <v>41.899360000000001</v>
      </c>
      <c r="E1641" s="2">
        <f t="shared" si="200"/>
        <v>41.893320000000003</v>
      </c>
      <c r="F1641" s="2">
        <f t="shared" si="201"/>
        <v>41.920845</v>
      </c>
      <c r="G1641" s="2">
        <f t="shared" si="195"/>
        <v>41.878166000000029</v>
      </c>
      <c r="H1641" s="2">
        <f t="shared" si="199"/>
        <v>33.3678065</v>
      </c>
      <c r="I1641" s="2">
        <f t="array" ref="I1641">SUMPRODUCT(B1625:B1644, (ROW(B1625:B1644)-ROW(B1625)+1)) / (20*21/2)</f>
        <v>41.91106238095238</v>
      </c>
      <c r="J1641" s="2">
        <f t="shared" si="202"/>
        <v>41.871593882088376</v>
      </c>
      <c r="K1641" s="2">
        <f t="shared" si="196"/>
        <v>40.923266633530581</v>
      </c>
    </row>
    <row r="1642" spans="1:11" ht="13.5" x14ac:dyDescent="0.25">
      <c r="A1642" s="3">
        <v>44405</v>
      </c>
      <c r="B1642" s="2">
        <v>41.887300000000003</v>
      </c>
      <c r="C1642" s="2">
        <f t="shared" si="197"/>
        <v>0.20140000000000668</v>
      </c>
      <c r="D1642" s="2">
        <f t="shared" si="198"/>
        <v>41.885939999999998</v>
      </c>
      <c r="E1642" s="2">
        <f t="shared" si="200"/>
        <v>41.886609999999997</v>
      </c>
      <c r="F1642" s="2">
        <f t="shared" si="201"/>
        <v>41.920509999999993</v>
      </c>
      <c r="G1642" s="2">
        <f t="shared" si="195"/>
        <v>41.857088000000019</v>
      </c>
      <c r="H1642" s="2">
        <f t="shared" si="199"/>
        <v>33.431629000000001</v>
      </c>
      <c r="I1642" s="2">
        <f t="array" ref="I1642">SUMPRODUCT(B1626:B1645, (ROW(B1626:B1645)-ROW(B1626)+1)) / (20*21/2)</f>
        <v>41.914290000000001</v>
      </c>
      <c r="J1642" s="2">
        <f t="shared" si="202"/>
        <v>41.873089702841867</v>
      </c>
      <c r="K1642" s="2">
        <f t="shared" si="196"/>
        <v>40.961071863588202</v>
      </c>
    </row>
    <row r="1643" spans="1:11" ht="13.5" x14ac:dyDescent="0.25">
      <c r="A1643" s="3">
        <v>44406</v>
      </c>
      <c r="B1643" s="2">
        <v>41.9544</v>
      </c>
      <c r="C1643" s="2">
        <f t="shared" si="197"/>
        <v>6.7099999999996385E-2</v>
      </c>
      <c r="D1643" s="2">
        <f t="shared" si="198"/>
        <v>41.885939999999998</v>
      </c>
      <c r="E1643" s="2">
        <f t="shared" si="200"/>
        <v>41.886609999999997</v>
      </c>
      <c r="F1643" s="2">
        <f t="shared" si="201"/>
        <v>41.920509999999993</v>
      </c>
      <c r="G1643" s="2">
        <f t="shared" si="195"/>
        <v>41.85077800000002</v>
      </c>
      <c r="H1643" s="2">
        <f t="shared" si="199"/>
        <v>33.494441500000001</v>
      </c>
      <c r="I1643" s="2">
        <f t="array" ref="I1643">SUMPRODUCT(B1627:B1646, (ROW(B1627:B1646)-ROW(B1627)+1)) / (20*21/2)</f>
        <v>41.917517619047622</v>
      </c>
      <c r="J1643" s="2">
        <f t="shared" si="202"/>
        <v>41.880833540666451</v>
      </c>
      <c r="K1643" s="2">
        <f t="shared" si="196"/>
        <v>41.000025908153368</v>
      </c>
    </row>
    <row r="1644" spans="1:11" ht="13.5" x14ac:dyDescent="0.25">
      <c r="A1644" s="3">
        <v>44407</v>
      </c>
      <c r="B1644" s="2">
        <v>41.9544</v>
      </c>
      <c r="C1644" s="2">
        <f t="shared" si="197"/>
        <v>0</v>
      </c>
      <c r="D1644" s="2">
        <f t="shared" si="198"/>
        <v>41.885939999999998</v>
      </c>
      <c r="E1644" s="2">
        <f t="shared" si="200"/>
        <v>41.900030000000001</v>
      </c>
      <c r="F1644" s="2">
        <f t="shared" si="201"/>
        <v>41.920509999999993</v>
      </c>
      <c r="G1644" s="2">
        <f t="shared" si="195"/>
        <v>41.851448000000019</v>
      </c>
      <c r="H1644" s="2">
        <f t="shared" si="199"/>
        <v>33.558336500000003</v>
      </c>
      <c r="I1644" s="2">
        <f t="array" ref="I1644">SUMPRODUCT(B1628:B1647, (ROW(B1628:B1647)-ROW(B1628)+1)) / (20*21/2)</f>
        <v>41.92042571428572</v>
      </c>
      <c r="J1644" s="2">
        <f t="shared" si="202"/>
        <v>41.88783987012679</v>
      </c>
      <c r="K1644" s="2">
        <f t="shared" si="196"/>
        <v>41.037452343127747</v>
      </c>
    </row>
    <row r="1645" spans="1:11" ht="13.5" x14ac:dyDescent="0.25">
      <c r="A1645" s="3">
        <v>44410</v>
      </c>
      <c r="B1645" s="2">
        <v>41.9544</v>
      </c>
      <c r="C1645" s="2">
        <f t="shared" si="197"/>
        <v>0</v>
      </c>
      <c r="D1645" s="2">
        <f t="shared" si="198"/>
        <v>41.887279999999997</v>
      </c>
      <c r="E1645" s="2">
        <f t="shared" si="200"/>
        <v>41.920170000000006</v>
      </c>
      <c r="F1645" s="2">
        <f t="shared" si="201"/>
        <v>41.920509999999993</v>
      </c>
      <c r="G1645" s="2">
        <f t="shared" si="195"/>
        <v>41.853058000000019</v>
      </c>
      <c r="H1645" s="2">
        <f t="shared" si="199"/>
        <v>33.622231500000005</v>
      </c>
      <c r="I1645" s="2">
        <f t="array" ref="I1645">SUMPRODUCT(B1629:B1648, (ROW(B1629:B1648)-ROW(B1629)+1)) / (20*21/2)</f>
        <v>41.923014285714288</v>
      </c>
      <c r="J1645" s="2">
        <f t="shared" si="202"/>
        <v>41.894178930114713</v>
      </c>
      <c r="K1645" s="2">
        <f t="shared" si="196"/>
        <v>41.073411074769794</v>
      </c>
    </row>
    <row r="1646" spans="1:11" ht="13.5" x14ac:dyDescent="0.25">
      <c r="A1646" s="3">
        <v>44411</v>
      </c>
      <c r="B1646" s="2">
        <v>41.9544</v>
      </c>
      <c r="C1646" s="2">
        <f t="shared" si="197"/>
        <v>0</v>
      </c>
      <c r="D1646" s="2">
        <f t="shared" si="198"/>
        <v>41.940979999999996</v>
      </c>
      <c r="E1646" s="2">
        <f t="shared" si="200"/>
        <v>41.920170000000006</v>
      </c>
      <c r="F1646" s="2">
        <f t="shared" si="201"/>
        <v>41.923864999999992</v>
      </c>
      <c r="G1646" s="2">
        <f t="shared" si="195"/>
        <v>41.853058000000019</v>
      </c>
      <c r="H1646" s="2">
        <f t="shared" si="199"/>
        <v>33.686590999999993</v>
      </c>
      <c r="I1646" s="2">
        <f t="array" ref="I1646">SUMPRODUCT(B1630:B1649, (ROW(B1630:B1649)-ROW(B1630)+1)) / (20*21/2)</f>
        <v>41.935193333333338</v>
      </c>
      <c r="J1646" s="2">
        <f t="shared" si="202"/>
        <v>41.899914270103785</v>
      </c>
      <c r="K1646" s="2">
        <f t="shared" si="196"/>
        <v>41.107959660072936</v>
      </c>
    </row>
    <row r="1647" spans="1:11" ht="13.5" x14ac:dyDescent="0.25">
      <c r="A1647" s="3">
        <v>44412</v>
      </c>
      <c r="B1647" s="2">
        <v>41.9544</v>
      </c>
      <c r="C1647" s="2">
        <f t="shared" si="197"/>
        <v>0</v>
      </c>
      <c r="D1647" s="2">
        <f t="shared" si="198"/>
        <v>41.9544</v>
      </c>
      <c r="E1647" s="2">
        <f t="shared" si="200"/>
        <v>41.920170000000006</v>
      </c>
      <c r="F1647" s="2">
        <f t="shared" si="201"/>
        <v>41.927219999999991</v>
      </c>
      <c r="G1647" s="2">
        <f t="shared" si="195"/>
        <v>41.858428000000025</v>
      </c>
      <c r="H1647" s="2">
        <f t="shared" si="199"/>
        <v>33.750950500000002</v>
      </c>
      <c r="I1647" s="2">
        <f t="array" ref="I1647">SUMPRODUCT(B1631:B1650, (ROW(B1631:B1650)-ROW(B1631)+1)) / (20*21/2)</f>
        <v>41.94369428571428</v>
      </c>
      <c r="J1647" s="2">
        <f t="shared" si="202"/>
        <v>41.905103387236757</v>
      </c>
      <c r="K1647" s="2">
        <f t="shared" si="196"/>
        <v>41.141153398893607</v>
      </c>
    </row>
    <row r="1648" spans="1:11" ht="13.5" x14ac:dyDescent="0.25">
      <c r="A1648" s="3">
        <v>44413</v>
      </c>
      <c r="B1648" s="2">
        <v>41.9544</v>
      </c>
      <c r="C1648" s="2">
        <f t="shared" si="197"/>
        <v>0</v>
      </c>
      <c r="D1648" s="2">
        <f t="shared" si="198"/>
        <v>41.9544</v>
      </c>
      <c r="E1648" s="2">
        <f t="shared" si="200"/>
        <v>41.920170000000006</v>
      </c>
      <c r="F1648" s="2">
        <f t="shared" si="201"/>
        <v>41.927219999999991</v>
      </c>
      <c r="G1648" s="2">
        <f t="shared" si="195"/>
        <v>41.866482000000026</v>
      </c>
      <c r="H1648" s="2">
        <f t="shared" si="199"/>
        <v>33.815309999999997</v>
      </c>
      <c r="I1648" s="2">
        <f t="array" ref="I1648">SUMPRODUCT(B1632:B1651, (ROW(B1632:B1651)-ROW(B1632)+1)) / (20*21/2)</f>
        <v>41.946155238095237</v>
      </c>
      <c r="J1648" s="2">
        <f t="shared" si="202"/>
        <v>41.909798302738018</v>
      </c>
      <c r="K1648" s="2">
        <f t="shared" si="196"/>
        <v>41.173045422466409</v>
      </c>
    </row>
    <row r="1649" spans="1:11" ht="13.5" x14ac:dyDescent="0.25">
      <c r="A1649" s="3">
        <v>44414</v>
      </c>
      <c r="B1649" s="2">
        <v>42.055100000000003</v>
      </c>
      <c r="C1649" s="2">
        <f t="shared" si="197"/>
        <v>0.10070000000000334</v>
      </c>
      <c r="D1649" s="2">
        <f t="shared" si="198"/>
        <v>41.974540000000005</v>
      </c>
      <c r="E1649" s="2">
        <f t="shared" si="200"/>
        <v>41.930240000000005</v>
      </c>
      <c r="F1649" s="2">
        <f t="shared" si="201"/>
        <v>41.925539999999998</v>
      </c>
      <c r="G1649" s="2">
        <f t="shared" si="195"/>
        <v>41.881652000000024</v>
      </c>
      <c r="H1649" s="2">
        <f t="shared" si="199"/>
        <v>33.880172999999992</v>
      </c>
      <c r="I1649" s="2">
        <f t="array" ref="I1649">SUMPRODUCT(B1633:B1652, (ROW(B1633:B1652)-ROW(B1633)+1)) / (20*21/2)</f>
        <v>41.980587619047625</v>
      </c>
      <c r="J1649" s="2">
        <f t="shared" si="202"/>
        <v>41.923636559620107</v>
      </c>
      <c r="K1649" s="2">
        <f t="shared" si="196"/>
        <v>41.207635798055961</v>
      </c>
    </row>
    <row r="1650" spans="1:11" ht="13.5" x14ac:dyDescent="0.25">
      <c r="A1650" s="3">
        <v>44417</v>
      </c>
      <c r="B1650" s="2">
        <v>42.014800000000001</v>
      </c>
      <c r="C1650" s="2">
        <f t="shared" si="197"/>
        <v>-4.0300000000002001E-2</v>
      </c>
      <c r="D1650" s="2">
        <f t="shared" si="198"/>
        <v>41.986620000000002</v>
      </c>
      <c r="E1650" s="2">
        <f t="shared" si="200"/>
        <v>41.936949999999996</v>
      </c>
      <c r="F1650" s="2">
        <f t="shared" si="201"/>
        <v>41.92855999999999</v>
      </c>
      <c r="G1650" s="2">
        <f t="shared" ref="G1650:G1713" si="203">AVERAGE(B1601:B1650)</f>
        <v>41.893734000000016</v>
      </c>
      <c r="H1650" s="2">
        <f t="shared" si="199"/>
        <v>33.944834499999999</v>
      </c>
      <c r="I1650" s="2">
        <f t="array" ref="I1650">SUMPRODUCT(B1634:B1653, (ROW(B1634:B1653)-ROW(B1634)+1)) / (20*21/2)</f>
        <v>42.013421428571434</v>
      </c>
      <c r="J1650" s="2">
        <f t="shared" si="202"/>
        <v>41.932318792037236</v>
      </c>
      <c r="K1650" s="2">
        <f t="shared" si="196"/>
        <v>41.239289296171414</v>
      </c>
    </row>
    <row r="1651" spans="1:11" ht="13.5" x14ac:dyDescent="0.25">
      <c r="A1651" s="3">
        <v>44419</v>
      </c>
      <c r="B1651" s="2">
        <v>41.9544</v>
      </c>
      <c r="C1651" s="2">
        <f t="shared" si="197"/>
        <v>-6.0400000000001342E-2</v>
      </c>
      <c r="D1651" s="2">
        <f t="shared" si="198"/>
        <v>41.986620000000002</v>
      </c>
      <c r="E1651" s="2">
        <f t="shared" si="200"/>
        <v>41.963799999999999</v>
      </c>
      <c r="F1651" s="2">
        <f t="shared" si="201"/>
        <v>41.92855999999999</v>
      </c>
      <c r="G1651" s="2">
        <f t="shared" si="203"/>
        <v>41.889974000000024</v>
      </c>
      <c r="H1651" s="2">
        <f t="shared" si="199"/>
        <v>34.00920949999999</v>
      </c>
      <c r="I1651" s="2">
        <f t="array" ref="I1651">SUMPRODUCT(B1635:B1654, (ROW(B1635:B1654)-ROW(B1635)+1)) / (20*21/2)</f>
        <v>42.076618571428575</v>
      </c>
      <c r="J1651" s="2">
        <f t="shared" si="202"/>
        <v>41.934421764224162</v>
      </c>
      <c r="K1651" s="2">
        <f t="shared" ref="K1651:K1714" si="204">$K$4*B1651+(1-$K$4)*K1650</f>
        <v>41.2673328531843</v>
      </c>
    </row>
    <row r="1652" spans="1:11" ht="13.5" x14ac:dyDescent="0.25">
      <c r="A1652" s="3">
        <v>44420</v>
      </c>
      <c r="B1652" s="2">
        <v>42.290100000000002</v>
      </c>
      <c r="C1652" s="2">
        <f t="shared" si="197"/>
        <v>0.33570000000000277</v>
      </c>
      <c r="D1652" s="2">
        <f t="shared" si="198"/>
        <v>42.053759999999997</v>
      </c>
      <c r="E1652" s="2">
        <f t="shared" si="200"/>
        <v>42.004080000000002</v>
      </c>
      <c r="F1652" s="2">
        <f t="shared" si="201"/>
        <v>41.945344999999996</v>
      </c>
      <c r="G1652" s="2">
        <f t="shared" si="203"/>
        <v>41.905682000000027</v>
      </c>
      <c r="H1652" s="2">
        <f t="shared" si="199"/>
        <v>34.075277999999997</v>
      </c>
      <c r="I1652" s="2">
        <f t="array" ref="I1652">SUMPRODUCT(B1636:B1655, (ROW(B1636:B1655)-ROW(B1636)+1)) / (20*21/2)</f>
        <v>42.105294285714287</v>
      </c>
      <c r="J1652" s="2">
        <f t="shared" si="202"/>
        <v>41.968295881917101</v>
      </c>
      <c r="K1652" s="2">
        <f t="shared" si="204"/>
        <v>41.3074413687457</v>
      </c>
    </row>
    <row r="1653" spans="1:11" ht="13.5" x14ac:dyDescent="0.25">
      <c r="A1653" s="3">
        <v>44424</v>
      </c>
      <c r="B1653" s="2">
        <v>42.290100000000002</v>
      </c>
      <c r="C1653" s="2">
        <f t="shared" si="197"/>
        <v>0</v>
      </c>
      <c r="D1653" s="2">
        <f t="shared" si="198"/>
        <v>42.120899999999999</v>
      </c>
      <c r="E1653" s="2">
        <f t="shared" si="200"/>
        <v>42.037649999999999</v>
      </c>
      <c r="F1653" s="2">
        <f t="shared" si="201"/>
        <v>41.962130000000002</v>
      </c>
      <c r="G1653" s="2">
        <f t="shared" si="203"/>
        <v>41.911052000000019</v>
      </c>
      <c r="H1653" s="2">
        <f t="shared" si="199"/>
        <v>34.144409499999995</v>
      </c>
      <c r="I1653" s="2">
        <f t="array" ref="I1653">SUMPRODUCT(B1637:B1656, (ROW(B1637:B1656)-ROW(B1637)+1)) / (20*21/2)</f>
        <v>42.162034285714277</v>
      </c>
      <c r="J1653" s="2">
        <f t="shared" si="202"/>
        <v>41.998943893163094</v>
      </c>
      <c r="K1653" s="2">
        <f t="shared" si="204"/>
        <v>41.345977001343904</v>
      </c>
    </row>
    <row r="1654" spans="1:11" ht="13.5" x14ac:dyDescent="0.25">
      <c r="A1654" s="3">
        <v>44425</v>
      </c>
      <c r="B1654" s="2">
        <v>42.625700000000002</v>
      </c>
      <c r="C1654" s="2">
        <f t="shared" si="197"/>
        <v>0.33559999999999945</v>
      </c>
      <c r="D1654" s="2">
        <f t="shared" si="198"/>
        <v>42.235019999999999</v>
      </c>
      <c r="E1654" s="2">
        <f t="shared" si="200"/>
        <v>42.104779999999998</v>
      </c>
      <c r="F1654" s="2">
        <f t="shared" si="201"/>
        <v>42.00240500000001</v>
      </c>
      <c r="G1654" s="2">
        <f t="shared" si="203"/>
        <v>41.931190000000022</v>
      </c>
      <c r="H1654" s="2">
        <f t="shared" si="199"/>
        <v>34.212125499999985</v>
      </c>
      <c r="I1654" s="2">
        <f t="array" ref="I1654">SUMPRODUCT(B1638:B1657, (ROW(B1638:B1657)-ROW(B1638)+1)) / (20*21/2)</f>
        <v>42.253939523809521</v>
      </c>
      <c r="J1654" s="2">
        <f t="shared" si="202"/>
        <v>42.058634950957085</v>
      </c>
      <c r="K1654" s="2">
        <f t="shared" si="204"/>
        <v>41.396162216977473</v>
      </c>
    </row>
    <row r="1655" spans="1:11" ht="13.5" x14ac:dyDescent="0.25">
      <c r="A1655" s="3">
        <v>44426</v>
      </c>
      <c r="B1655" s="2">
        <v>42.3035</v>
      </c>
      <c r="C1655" s="2">
        <f t="shared" si="197"/>
        <v>-0.32220000000000226</v>
      </c>
      <c r="D1655" s="2">
        <f t="shared" si="198"/>
        <v>42.292760000000001</v>
      </c>
      <c r="E1655" s="2">
        <f t="shared" si="200"/>
        <v>42.139690000000002</v>
      </c>
      <c r="F1655" s="2">
        <f t="shared" si="201"/>
        <v>42.029930000000014</v>
      </c>
      <c r="G1655" s="2">
        <f t="shared" si="203"/>
        <v>41.95092600000001</v>
      </c>
      <c r="H1655" s="2">
        <f t="shared" si="199"/>
        <v>34.279776999999989</v>
      </c>
      <c r="I1655" s="2">
        <f t="array" ref="I1655">SUMPRODUCT(B1639:B1658, (ROW(B1639:B1658)-ROW(B1639)+1)) / (20*21/2)</f>
        <v>42.302368095238094</v>
      </c>
      <c r="J1655" s="2">
        <f t="shared" si="202"/>
        <v>42.081955431818315</v>
      </c>
      <c r="K1655" s="2">
        <f t="shared" si="204"/>
        <v>41.431744090821496</v>
      </c>
    </row>
    <row r="1656" spans="1:11" ht="13.5" x14ac:dyDescent="0.25">
      <c r="A1656" s="3">
        <v>44427</v>
      </c>
      <c r="B1656" s="2">
        <v>42.625700000000002</v>
      </c>
      <c r="C1656" s="2">
        <f t="shared" si="197"/>
        <v>0.32220000000000226</v>
      </c>
      <c r="D1656" s="2">
        <f t="shared" si="198"/>
        <v>42.427020000000006</v>
      </c>
      <c r="E1656" s="2">
        <f t="shared" si="200"/>
        <v>42.20682</v>
      </c>
      <c r="F1656" s="2">
        <f t="shared" si="201"/>
        <v>42.063495000000017</v>
      </c>
      <c r="G1656" s="2">
        <f t="shared" si="203"/>
        <v>41.970930000000017</v>
      </c>
      <c r="H1656" s="2">
        <f t="shared" si="199"/>
        <v>34.349039499999982</v>
      </c>
      <c r="I1656" s="2">
        <f t="array" ref="I1656">SUMPRODUCT(B1640:B1659, (ROW(B1640:B1659)-ROW(B1640)+1)) / (20*21/2)</f>
        <v>42.347599999999993</v>
      </c>
      <c r="J1656" s="2">
        <f t="shared" si="202"/>
        <v>42.133740628788004</v>
      </c>
      <c r="K1656" s="2">
        <f t="shared" si="204"/>
        <v>41.478565891181439</v>
      </c>
    </row>
    <row r="1657" spans="1:11" ht="13.5" x14ac:dyDescent="0.25">
      <c r="A1657" s="3">
        <v>44428</v>
      </c>
      <c r="B1657" s="2">
        <v>43.028500000000001</v>
      </c>
      <c r="C1657" s="2">
        <f t="shared" si="197"/>
        <v>0.40279999999999916</v>
      </c>
      <c r="D1657" s="2">
        <f t="shared" si="198"/>
        <v>42.5747</v>
      </c>
      <c r="E1657" s="2">
        <f t="shared" si="200"/>
        <v>42.314229999999995</v>
      </c>
      <c r="F1657" s="2">
        <f t="shared" si="201"/>
        <v>42.117200000000011</v>
      </c>
      <c r="G1657" s="2">
        <f t="shared" si="203"/>
        <v>41.991740000000007</v>
      </c>
      <c r="H1657" s="2">
        <f t="shared" si="199"/>
        <v>34.420315999999985</v>
      </c>
      <c r="I1657" s="2">
        <f t="array" ref="I1657">SUMPRODUCT(B1641:B1660, (ROW(B1641:B1660)-ROW(B1641)+1)) / (20*21/2)</f>
        <v>42.389635238095238</v>
      </c>
      <c r="J1657" s="2">
        <f t="shared" si="202"/>
        <v>42.218955806998672</v>
      </c>
      <c r="K1657" s="2">
        <f t="shared" si="204"/>
        <v>41.539347620939026</v>
      </c>
    </row>
    <row r="1658" spans="1:11" ht="13.5" x14ac:dyDescent="0.25">
      <c r="A1658" s="3">
        <v>44431</v>
      </c>
      <c r="B1658" s="2">
        <v>42.625700000000002</v>
      </c>
      <c r="C1658" s="2">
        <f t="shared" si="197"/>
        <v>-0.40279999999999916</v>
      </c>
      <c r="D1658" s="2">
        <f t="shared" si="198"/>
        <v>42.641820000000003</v>
      </c>
      <c r="E1658" s="2">
        <f t="shared" si="200"/>
        <v>42.381360000000001</v>
      </c>
      <c r="F1658" s="2">
        <f t="shared" si="201"/>
        <v>42.150765000000014</v>
      </c>
      <c r="G1658" s="2">
        <f t="shared" si="203"/>
        <v>42.011072000000013</v>
      </c>
      <c r="H1658" s="2">
        <f t="shared" si="199"/>
        <v>34.489578499999979</v>
      </c>
      <c r="I1658" s="2">
        <f t="array" ref="I1658">SUMPRODUCT(B1642:B1661, (ROW(B1642:B1661)-ROW(B1642)+1)) / (20*21/2)</f>
        <v>42.460403809523811</v>
      </c>
      <c r="J1658" s="2">
        <f t="shared" si="202"/>
        <v>42.257693349189275</v>
      </c>
      <c r="K1658" s="2">
        <f t="shared" si="204"/>
        <v>41.58194967501985</v>
      </c>
    </row>
    <row r="1659" spans="1:11" ht="13.5" x14ac:dyDescent="0.25">
      <c r="A1659" s="3">
        <v>44432</v>
      </c>
      <c r="B1659" s="2">
        <v>42.625700000000002</v>
      </c>
      <c r="C1659" s="2">
        <f t="shared" si="197"/>
        <v>0</v>
      </c>
      <c r="D1659" s="2">
        <f t="shared" si="198"/>
        <v>42.641820000000003</v>
      </c>
      <c r="E1659" s="2">
        <f t="shared" si="200"/>
        <v>42.438419999999994</v>
      </c>
      <c r="F1659" s="2">
        <f t="shared" si="201"/>
        <v>42.184330000000017</v>
      </c>
      <c r="G1659" s="2">
        <f t="shared" si="203"/>
        <v>42.028794000000005</v>
      </c>
      <c r="H1659" s="2">
        <f t="shared" si="199"/>
        <v>34.55884099999998</v>
      </c>
      <c r="I1659" s="2">
        <f t="array" ref="I1659">SUMPRODUCT(B1643:B1662, (ROW(B1643:B1662)-ROW(B1643)+1)) / (20*21/2)</f>
        <v>42.544280000000001</v>
      </c>
      <c r="J1659" s="2">
        <f t="shared" si="202"/>
        <v>42.292741601647442</v>
      </c>
      <c r="K1659" s="2">
        <f t="shared" si="204"/>
        <v>41.62288106031319</v>
      </c>
    </row>
    <row r="1660" spans="1:11" ht="13.5" x14ac:dyDescent="0.25">
      <c r="A1660" s="3">
        <v>44433</v>
      </c>
      <c r="B1660" s="2">
        <v>42.625700000000002</v>
      </c>
      <c r="C1660" s="2">
        <f t="shared" si="197"/>
        <v>0</v>
      </c>
      <c r="D1660" s="2">
        <f t="shared" si="198"/>
        <v>42.70626</v>
      </c>
      <c r="E1660" s="2">
        <f t="shared" si="200"/>
        <v>42.499510000000001</v>
      </c>
      <c r="F1660" s="2">
        <f t="shared" si="201"/>
        <v>42.218230000000013</v>
      </c>
      <c r="G1660" s="2">
        <f t="shared" si="203"/>
        <v>42.043830000000007</v>
      </c>
      <c r="H1660" s="2">
        <f t="shared" si="199"/>
        <v>34.628103499999973</v>
      </c>
      <c r="I1660" s="2">
        <f t="array" ref="I1660">SUMPRODUCT(B1644:B1663, (ROW(B1644:B1663)-ROW(B1644)+1)) / (20*21/2)</f>
        <v>42.634873333333339</v>
      </c>
      <c r="J1660" s="2">
        <f t="shared" si="202"/>
        <v>42.324451925300068</v>
      </c>
      <c r="K1660" s="2">
        <f t="shared" si="204"/>
        <v>41.662207293242083</v>
      </c>
    </row>
    <row r="1661" spans="1:11" ht="13.5" x14ac:dyDescent="0.25">
      <c r="A1661" s="3">
        <v>44434</v>
      </c>
      <c r="B1661" s="2">
        <v>42.961300000000001</v>
      </c>
      <c r="C1661" s="2">
        <f t="shared" si="197"/>
        <v>0.33559999999999945</v>
      </c>
      <c r="D1661" s="2">
        <f t="shared" si="198"/>
        <v>42.773379999999996</v>
      </c>
      <c r="E1661" s="2">
        <f t="shared" si="200"/>
        <v>42.600200000000001</v>
      </c>
      <c r="F1661" s="2">
        <f t="shared" si="201"/>
        <v>42.282000000000011</v>
      </c>
      <c r="G1661" s="2">
        <f t="shared" si="203"/>
        <v>42.066652000000012</v>
      </c>
      <c r="H1661" s="2">
        <f t="shared" si="199"/>
        <v>34.701364499999976</v>
      </c>
      <c r="I1661" s="2">
        <f t="array" ref="I1661">SUMPRODUCT(B1645:B1664, (ROW(B1645:B1664)-ROW(B1645)+1)) / (20*21/2)</f>
        <v>42.719073333333334</v>
      </c>
      <c r="J1661" s="2">
        <f t="shared" si="202"/>
        <v>42.385104122890539</v>
      </c>
      <c r="K1661" s="2">
        <f t="shared" si="204"/>
        <v>41.713152105271803</v>
      </c>
    </row>
    <row r="1662" spans="1:11" ht="13.5" x14ac:dyDescent="0.25">
      <c r="A1662" s="3">
        <v>44435</v>
      </c>
      <c r="B1662" s="2">
        <v>43.162700000000001</v>
      </c>
      <c r="C1662" s="2">
        <f t="shared" si="197"/>
        <v>0.20139999999999958</v>
      </c>
      <c r="D1662" s="2">
        <f t="shared" si="198"/>
        <v>42.800220000000003</v>
      </c>
      <c r="E1662" s="2">
        <f t="shared" si="200"/>
        <v>42.687460000000002</v>
      </c>
      <c r="F1662" s="2">
        <f t="shared" si="201"/>
        <v>42.345770000000009</v>
      </c>
      <c r="G1662" s="2">
        <f t="shared" si="203"/>
        <v>42.090952000000009</v>
      </c>
      <c r="H1662" s="2">
        <f t="shared" si="199"/>
        <v>34.775787499999971</v>
      </c>
      <c r="I1662" s="2">
        <f t="array" ref="I1662">SUMPRODUCT(B1646:B1665, (ROW(B1646:B1665)-ROW(B1646)+1)) / (20*21/2)</f>
        <v>42.764270476190482</v>
      </c>
      <c r="J1662" s="2">
        <f t="shared" si="202"/>
        <v>42.459160873091442</v>
      </c>
      <c r="K1662" s="2">
        <f t="shared" si="204"/>
        <v>41.769997120751341</v>
      </c>
    </row>
    <row r="1663" spans="1:11" ht="13.5" x14ac:dyDescent="0.25">
      <c r="A1663" s="3">
        <v>44438</v>
      </c>
      <c r="B1663" s="2">
        <v>43.296999999999997</v>
      </c>
      <c r="C1663" s="2">
        <f t="shared" si="197"/>
        <v>0.13429999999999609</v>
      </c>
      <c r="D1663" s="2">
        <f t="shared" si="198"/>
        <v>42.934480000000001</v>
      </c>
      <c r="E1663" s="2">
        <f t="shared" si="200"/>
        <v>42.788150000000009</v>
      </c>
      <c r="F1663" s="2">
        <f t="shared" si="201"/>
        <v>42.412900000000015</v>
      </c>
      <c r="G1663" s="2">
        <f t="shared" si="203"/>
        <v>42.117804000000007</v>
      </c>
      <c r="H1663" s="2">
        <f t="shared" si="199"/>
        <v>34.849195499999972</v>
      </c>
      <c r="I1663" s="2">
        <f t="array" ref="I1663">SUMPRODUCT(B1647:B1666, (ROW(B1647:B1666)-ROW(B1647)+1)) / (20*21/2)</f>
        <v>42.773380952380954</v>
      </c>
      <c r="J1663" s="2">
        <f t="shared" si="202"/>
        <v>42.538955075654165</v>
      </c>
      <c r="K1663" s="2">
        <f t="shared" si="204"/>
        <v>41.829879586604228</v>
      </c>
    </row>
    <row r="1664" spans="1:11" ht="13.5" x14ac:dyDescent="0.25">
      <c r="A1664" s="3">
        <v>44439</v>
      </c>
      <c r="B1664" s="2">
        <v>43.296999999999997</v>
      </c>
      <c r="C1664" s="2">
        <f t="shared" si="197"/>
        <v>0</v>
      </c>
      <c r="D1664" s="2">
        <f t="shared" si="198"/>
        <v>43.068740000000005</v>
      </c>
      <c r="E1664" s="2">
        <f t="shared" si="200"/>
        <v>42.855280000000008</v>
      </c>
      <c r="F1664" s="2">
        <f t="shared" si="201"/>
        <v>42.480030000000014</v>
      </c>
      <c r="G1664" s="2">
        <f t="shared" si="203"/>
        <v>42.144656000000005</v>
      </c>
      <c r="H1664" s="2">
        <f t="shared" si="199"/>
        <v>34.922587999999976</v>
      </c>
      <c r="I1664" s="2">
        <f t="array" ref="I1664">SUMPRODUCT(B1648:B1667, (ROW(B1648:B1667)-ROW(B1648)+1)) / (20*21/2)</f>
        <v>42.80934238095238</v>
      </c>
      <c r="J1664" s="2">
        <f t="shared" si="202"/>
        <v>42.611149830353767</v>
      </c>
      <c r="K1664" s="2">
        <f t="shared" si="204"/>
        <v>41.887413720462888</v>
      </c>
    </row>
    <row r="1665" spans="1:11" ht="13.5" x14ac:dyDescent="0.25">
      <c r="A1665" s="3">
        <v>44440</v>
      </c>
      <c r="B1665" s="2">
        <v>42.954599999999999</v>
      </c>
      <c r="C1665" s="2">
        <f t="shared" si="197"/>
        <v>-0.34239999999999782</v>
      </c>
      <c r="D1665" s="2">
        <f t="shared" si="198"/>
        <v>43.134519999999995</v>
      </c>
      <c r="E1665" s="2">
        <f t="shared" si="200"/>
        <v>42.920390000000012</v>
      </c>
      <c r="F1665" s="2">
        <f t="shared" si="201"/>
        <v>42.530040000000014</v>
      </c>
      <c r="G1665" s="2">
        <f t="shared" si="203"/>
        <v>42.164794000000008</v>
      </c>
      <c r="H1665" s="2">
        <f t="shared" si="199"/>
        <v>34.994577999999976</v>
      </c>
      <c r="I1665" s="2">
        <f t="array" ref="I1665">SUMPRODUCT(B1649:B1668, (ROW(B1649:B1668)-ROW(B1649)+1)) / (20*21/2)</f>
        <v>42.810557142857142</v>
      </c>
      <c r="J1665" s="2">
        <f t="shared" si="202"/>
        <v>42.643859370320072</v>
      </c>
      <c r="K1665" s="2">
        <f t="shared" si="204"/>
        <v>41.929264162797672</v>
      </c>
    </row>
    <row r="1666" spans="1:11" ht="13.5" x14ac:dyDescent="0.25">
      <c r="A1666" s="3">
        <v>44441</v>
      </c>
      <c r="B1666" s="2">
        <v>42.625700000000002</v>
      </c>
      <c r="C1666" s="2">
        <f t="shared" si="197"/>
        <v>-0.32889999999999731</v>
      </c>
      <c r="D1666" s="2">
        <f t="shared" si="198"/>
        <v>43.067399999999999</v>
      </c>
      <c r="E1666" s="2">
        <f t="shared" si="200"/>
        <v>42.920390000000005</v>
      </c>
      <c r="F1666" s="2">
        <f t="shared" si="201"/>
        <v>42.56360500000001</v>
      </c>
      <c r="G1666" s="2">
        <f t="shared" si="203"/>
        <v>42.179562000000004</v>
      </c>
      <c r="H1666" s="2">
        <f t="shared" si="199"/>
        <v>35.065387499999972</v>
      </c>
      <c r="I1666" s="2">
        <f t="array" ref="I1666">SUMPRODUCT(B1650:B1669, (ROW(B1650:B1669)-ROW(B1650)+1)) / (20*21/2)</f>
        <v>42.808575238095237</v>
      </c>
      <c r="J1666" s="2">
        <f t="shared" si="202"/>
        <v>42.642129906480072</v>
      </c>
      <c r="K1666" s="2">
        <f t="shared" si="204"/>
        <v>41.956575372099721</v>
      </c>
    </row>
    <row r="1667" spans="1:11" ht="13.5" x14ac:dyDescent="0.25">
      <c r="A1667" s="3">
        <v>44442</v>
      </c>
      <c r="B1667" s="2">
        <v>42.941200000000002</v>
      </c>
      <c r="C1667" s="2">
        <f t="shared" si="197"/>
        <v>0.31550000000000011</v>
      </c>
      <c r="D1667" s="2">
        <f t="shared" si="198"/>
        <v>43.023099999999999</v>
      </c>
      <c r="E1667" s="2">
        <f t="shared" si="200"/>
        <v>42.911659999999998</v>
      </c>
      <c r="F1667" s="2">
        <f t="shared" si="201"/>
        <v>42.612945000000011</v>
      </c>
      <c r="G1667" s="2">
        <f t="shared" si="203"/>
        <v>42.200640000000014</v>
      </c>
      <c r="H1667" s="2">
        <f t="shared" si="199"/>
        <v>35.136273999999979</v>
      </c>
      <c r="I1667" s="2">
        <f t="array" ref="I1667">SUMPRODUCT(B1651:B1670, (ROW(B1651:B1670)-ROW(B1651)+1)) / (20*21/2)</f>
        <v>42.802599999999991</v>
      </c>
      <c r="J1667" s="2">
        <f t="shared" si="202"/>
        <v>42.670612772529587</v>
      </c>
      <c r="K1667" s="2">
        <f t="shared" si="204"/>
        <v>41.995188102605617</v>
      </c>
    </row>
    <row r="1668" spans="1:11" ht="13.5" x14ac:dyDescent="0.25">
      <c r="A1668" s="3">
        <v>44445</v>
      </c>
      <c r="B1668" s="2">
        <v>42.625700000000002</v>
      </c>
      <c r="C1668" s="2">
        <f t="shared" ref="C1668:C1731" si="205">B1668-B1667</f>
        <v>-0.31550000000000011</v>
      </c>
      <c r="D1668" s="2">
        <f t="shared" si="198"/>
        <v>42.888840000000002</v>
      </c>
      <c r="E1668" s="2">
        <f t="shared" si="200"/>
        <v>42.911659999999998</v>
      </c>
      <c r="F1668" s="2">
        <f t="shared" si="201"/>
        <v>42.646510000000006</v>
      </c>
      <c r="G1668" s="2">
        <f t="shared" si="203"/>
        <v>42.215274000000008</v>
      </c>
      <c r="H1668" s="2">
        <f t="shared" si="199"/>
        <v>35.206309999999974</v>
      </c>
      <c r="I1668" s="2">
        <f t="array" ref="I1668">SUMPRODUCT(B1652:B1671, (ROW(B1652:B1671)-ROW(B1652)+1)) / (20*21/2)</f>
        <v>42.794417619047621</v>
      </c>
      <c r="J1668" s="2">
        <f t="shared" si="202"/>
        <v>42.666335365622011</v>
      </c>
      <c r="K1668" s="2">
        <f t="shared" si="204"/>
        <v>42.01991405936618</v>
      </c>
    </row>
    <row r="1669" spans="1:11" ht="13.5" x14ac:dyDescent="0.25">
      <c r="A1669" s="3">
        <v>44446</v>
      </c>
      <c r="B1669" s="2">
        <v>42.625700000000002</v>
      </c>
      <c r="C1669" s="2">
        <f t="shared" si="205"/>
        <v>0</v>
      </c>
      <c r="D1669" s="2">
        <f t="shared" si="198"/>
        <v>42.754579999999997</v>
      </c>
      <c r="E1669" s="2">
        <f t="shared" si="200"/>
        <v>42.911659999999998</v>
      </c>
      <c r="F1669" s="2">
        <f t="shared" si="201"/>
        <v>42.67504000000001</v>
      </c>
      <c r="G1669" s="2">
        <f t="shared" si="203"/>
        <v>42.229908000000002</v>
      </c>
      <c r="H1669" s="2">
        <f t="shared" si="199"/>
        <v>35.275881999999967</v>
      </c>
      <c r="I1669" s="2">
        <f t="array" ref="I1669">SUMPRODUCT(B1653:B1672, (ROW(B1653:B1672)-ROW(B1653)+1)) / (20*21/2)</f>
        <v>42.770918095238095</v>
      </c>
      <c r="J1669" s="2">
        <f t="shared" si="202"/>
        <v>42.66246533080087</v>
      </c>
      <c r="K1669" s="2">
        <f t="shared" si="204"/>
        <v>42.043670370763586</v>
      </c>
    </row>
    <row r="1670" spans="1:11" ht="13.5" x14ac:dyDescent="0.25">
      <c r="A1670" s="3">
        <v>44447</v>
      </c>
      <c r="B1670" s="2">
        <v>42.612299999999998</v>
      </c>
      <c r="C1670" s="2">
        <f t="shared" si="205"/>
        <v>-1.3400000000004297E-2</v>
      </c>
      <c r="D1670" s="2">
        <f t="shared" ref="D1670:D1733" si="206">AVERAGE(B1666:B1670)</f>
        <v>42.686120000000003</v>
      </c>
      <c r="E1670" s="2">
        <f t="shared" si="200"/>
        <v>42.910319999999999</v>
      </c>
      <c r="F1670" s="2">
        <f t="shared" si="201"/>
        <v>42.704915000000014</v>
      </c>
      <c r="G1670" s="2">
        <f t="shared" si="203"/>
        <v>42.243735999999998</v>
      </c>
      <c r="H1670" s="2">
        <f t="shared" si="199"/>
        <v>35.345077499999967</v>
      </c>
      <c r="I1670" s="2">
        <f t="array" ref="I1670">SUMPRODUCT(B1654:B1673, (ROW(B1654:B1673)-ROW(B1654)+1)) / (20*21/2)</f>
        <v>42.720888571428567</v>
      </c>
      <c r="J1670" s="2">
        <f t="shared" si="202"/>
        <v>42.657687680248401</v>
      </c>
      <c r="K1670" s="2">
        <f t="shared" si="204"/>
        <v>42.065969571910117</v>
      </c>
    </row>
    <row r="1671" spans="1:11" ht="13.5" x14ac:dyDescent="0.25">
      <c r="A1671" s="3">
        <v>44448</v>
      </c>
      <c r="B1671" s="2">
        <v>42.619</v>
      </c>
      <c r="C1671" s="2">
        <f t="shared" si="205"/>
        <v>6.7000000000021487E-3</v>
      </c>
      <c r="D1671" s="2">
        <f t="shared" si="206"/>
        <v>42.684780000000003</v>
      </c>
      <c r="E1671" s="2">
        <f t="shared" si="200"/>
        <v>42.876089999999998</v>
      </c>
      <c r="F1671" s="2">
        <f t="shared" si="201"/>
        <v>42.738145000000017</v>
      </c>
      <c r="G1671" s="2">
        <f t="shared" si="203"/>
        <v>42.256356000000004</v>
      </c>
      <c r="H1671" s="2">
        <f t="shared" si="199"/>
        <v>35.415079999999968</v>
      </c>
      <c r="I1671" s="2">
        <f t="array" ref="I1671">SUMPRODUCT(B1655:B1674, (ROW(B1655:B1674)-ROW(B1655)+1)) / (20*21/2)</f>
        <v>42.677579047619048</v>
      </c>
      <c r="J1671" s="2">
        <f t="shared" si="202"/>
        <v>42.654003139272362</v>
      </c>
      <c r="K1671" s="2">
        <f t="shared" si="204"/>
        <v>42.087657039678355</v>
      </c>
    </row>
    <row r="1672" spans="1:11" ht="13.5" x14ac:dyDescent="0.25">
      <c r="A1672" s="3">
        <v>44449</v>
      </c>
      <c r="B1672" s="2">
        <v>42.491399999999999</v>
      </c>
      <c r="C1672" s="2">
        <f t="shared" si="205"/>
        <v>-0.12760000000000105</v>
      </c>
      <c r="D1672" s="2">
        <f t="shared" si="206"/>
        <v>42.594819999999999</v>
      </c>
      <c r="E1672" s="2">
        <f t="shared" si="200"/>
        <v>42.808959999999999</v>
      </c>
      <c r="F1672" s="2">
        <f t="shared" si="201"/>
        <v>42.748210000000014</v>
      </c>
      <c r="G1672" s="2">
        <f t="shared" si="203"/>
        <v>42.268304000000001</v>
      </c>
      <c r="H1672" s="2">
        <f t="shared" si="199"/>
        <v>35.483670999999966</v>
      </c>
      <c r="I1672" s="2">
        <f t="array" ref="I1672">SUMPRODUCT(B1656:B1675, (ROW(B1656:B1675)-ROW(B1656)+1)) / (20*21/2)</f>
        <v>42.610296190476191</v>
      </c>
      <c r="J1672" s="2">
        <f t="shared" si="202"/>
        <v>42.638517126008324</v>
      </c>
      <c r="K1672" s="2">
        <f t="shared" si="204"/>
        <v>42.103490096945876</v>
      </c>
    </row>
    <row r="1673" spans="1:11" ht="13.5" x14ac:dyDescent="0.25">
      <c r="A1673" s="3">
        <v>44452</v>
      </c>
      <c r="B1673" s="2">
        <v>42.222900000000003</v>
      </c>
      <c r="C1673" s="2">
        <f t="shared" si="205"/>
        <v>-0.26849999999999596</v>
      </c>
      <c r="D1673" s="2">
        <f t="shared" si="206"/>
        <v>42.51426</v>
      </c>
      <c r="E1673" s="2">
        <f t="shared" si="200"/>
        <v>42.701549999999997</v>
      </c>
      <c r="F1673" s="2">
        <f t="shared" si="201"/>
        <v>42.744850000000014</v>
      </c>
      <c r="G1673" s="2">
        <f t="shared" si="203"/>
        <v>42.273674</v>
      </c>
      <c r="H1673" s="2">
        <f t="shared" si="199"/>
        <v>35.551615999999967</v>
      </c>
      <c r="I1673" s="2">
        <f t="array" ref="I1673">SUMPRODUCT(B1657:B1676, (ROW(B1657:B1676)-ROW(B1657)+1)) / (20*21/2)</f>
        <v>42.557136666666665</v>
      </c>
      <c r="J1673" s="2">
        <f t="shared" si="202"/>
        <v>42.598934542578959</v>
      </c>
      <c r="K1673" s="2">
        <f t="shared" si="204"/>
        <v>42.108172838242119</v>
      </c>
    </row>
    <row r="1674" spans="1:11" ht="13.5" x14ac:dyDescent="0.25">
      <c r="A1674" s="3">
        <v>44453</v>
      </c>
      <c r="B1674" s="2">
        <v>42.290100000000002</v>
      </c>
      <c r="C1674" s="2">
        <f t="shared" si="205"/>
        <v>6.7199999999999704E-2</v>
      </c>
      <c r="D1674" s="2">
        <f t="shared" si="206"/>
        <v>42.447140000000005</v>
      </c>
      <c r="E1674" s="2">
        <f t="shared" si="200"/>
        <v>42.600859999999997</v>
      </c>
      <c r="F1674" s="2">
        <f t="shared" si="201"/>
        <v>42.728070000000017</v>
      </c>
      <c r="G1674" s="2">
        <f t="shared" si="203"/>
        <v>42.280388000000002</v>
      </c>
      <c r="H1674" s="2">
        <f t="shared" ref="H1674:H1737" si="207">AVERAGE(B1475:B1674)</f>
        <v>35.61842749999996</v>
      </c>
      <c r="I1674" s="2">
        <f t="array" ref="I1674">SUMPRODUCT(B1658:B1677, (ROW(B1658:B1677)-ROW(B1658)+1)) / (20*21/2)</f>
        <v>42.461462380952383</v>
      </c>
      <c r="J1674" s="2">
        <f t="shared" si="202"/>
        <v>42.569521729000009</v>
      </c>
      <c r="K1674" s="2">
        <f t="shared" si="204"/>
        <v>42.115307236742424</v>
      </c>
    </row>
    <row r="1675" spans="1:11" ht="13.5" x14ac:dyDescent="0.25">
      <c r="A1675" s="3">
        <v>44454</v>
      </c>
      <c r="B1675" s="2">
        <v>42.021599999999999</v>
      </c>
      <c r="C1675" s="2">
        <f t="shared" si="205"/>
        <v>-0.26850000000000307</v>
      </c>
      <c r="D1675" s="2">
        <f t="shared" si="206"/>
        <v>42.329000000000001</v>
      </c>
      <c r="E1675" s="2">
        <f t="shared" si="200"/>
        <v>42.507559999999998</v>
      </c>
      <c r="F1675" s="2">
        <f t="shared" si="201"/>
        <v>42.713975000000019</v>
      </c>
      <c r="G1675" s="2">
        <f t="shared" si="203"/>
        <v>42.281732000000005</v>
      </c>
      <c r="H1675" s="2">
        <f t="shared" si="207"/>
        <v>35.680802499999963</v>
      </c>
      <c r="I1675" s="2">
        <f t="array" ref="I1675">SUMPRODUCT(B1659:B1678, (ROW(B1659:B1678)-ROW(B1659)+1)) / (20*21/2)</f>
        <v>42.37218142857143</v>
      </c>
      <c r="J1675" s="2">
        <f t="shared" si="202"/>
        <v>42.517338707190483</v>
      </c>
      <c r="K1675" s="2">
        <f t="shared" si="204"/>
        <v>42.111632443144686</v>
      </c>
    </row>
    <row r="1676" spans="1:11" ht="13.5" x14ac:dyDescent="0.25">
      <c r="A1676" s="3">
        <v>44455</v>
      </c>
      <c r="B1676" s="2">
        <v>42.155799999999999</v>
      </c>
      <c r="C1676" s="2">
        <f t="shared" si="205"/>
        <v>0.13419999999999987</v>
      </c>
      <c r="D1676" s="2">
        <f t="shared" si="206"/>
        <v>42.236360000000005</v>
      </c>
      <c r="E1676" s="2">
        <f t="shared" ref="E1676:E1739" si="208">AVERAGE(B1667:B1676)</f>
        <v>42.460569999999997</v>
      </c>
      <c r="F1676" s="2">
        <f t="shared" si="201"/>
        <v>42.690480000000008</v>
      </c>
      <c r="G1676" s="2">
        <f t="shared" si="203"/>
        <v>42.287102000000004</v>
      </c>
      <c r="H1676" s="2">
        <f t="shared" si="207"/>
        <v>35.746168999999966</v>
      </c>
      <c r="I1676" s="2">
        <f t="array" ref="I1676">SUMPRODUCT(B1660:B1679, (ROW(B1660:B1679)-ROW(B1660)+1)) / (20*21/2)</f>
        <v>42.287375714285709</v>
      </c>
      <c r="J1676" s="2">
        <f t="shared" si="202"/>
        <v>42.482906449362822</v>
      </c>
      <c r="K1676" s="2">
        <f t="shared" si="204"/>
        <v>42.11336450419784</v>
      </c>
    </row>
    <row r="1677" spans="1:11" ht="13.5" x14ac:dyDescent="0.25">
      <c r="A1677" s="3">
        <v>44456</v>
      </c>
      <c r="B1677" s="2">
        <v>41.685899999999997</v>
      </c>
      <c r="C1677" s="2">
        <f t="shared" si="205"/>
        <v>-0.46990000000000265</v>
      </c>
      <c r="D1677" s="2">
        <f t="shared" si="206"/>
        <v>42.07526</v>
      </c>
      <c r="E1677" s="2">
        <f t="shared" si="208"/>
        <v>42.335039999999999</v>
      </c>
      <c r="F1677" s="2">
        <f t="shared" si="201"/>
        <v>42.623350000000002</v>
      </c>
      <c r="G1677" s="2">
        <f t="shared" si="203"/>
        <v>42.283073999999999</v>
      </c>
      <c r="H1677" s="2">
        <f t="shared" si="207"/>
        <v>35.807638999999966</v>
      </c>
      <c r="I1677" s="2">
        <f t="array" ref="I1677">SUMPRODUCT(B1661:B1680, (ROW(B1661:B1680)-ROW(B1661)+1)) / (20*21/2)</f>
        <v>42.207045238095233</v>
      </c>
      <c r="J1677" s="2">
        <f t="shared" si="202"/>
        <v>42.407001073233033</v>
      </c>
      <c r="K1677" s="2">
        <f t="shared" si="204"/>
        <v>42.09660119030773</v>
      </c>
    </row>
    <row r="1678" spans="1:11" ht="13.5" x14ac:dyDescent="0.25">
      <c r="A1678" s="3">
        <v>44459</v>
      </c>
      <c r="B1678" s="2">
        <v>41.685899999999997</v>
      </c>
      <c r="C1678" s="2">
        <f t="shared" si="205"/>
        <v>0</v>
      </c>
      <c r="D1678" s="2">
        <f t="shared" si="206"/>
        <v>41.967860000000002</v>
      </c>
      <c r="E1678" s="2">
        <f t="shared" si="208"/>
        <v>42.241059999999997</v>
      </c>
      <c r="F1678" s="2">
        <f t="shared" si="201"/>
        <v>42.576359999999994</v>
      </c>
      <c r="G1678" s="2">
        <f t="shared" si="203"/>
        <v>42.277704</v>
      </c>
      <c r="H1678" s="2">
        <f t="shared" si="207"/>
        <v>35.870655999999961</v>
      </c>
      <c r="I1678" s="2">
        <f t="array" ref="I1678">SUMPRODUCT(B1662:B1681, (ROW(B1662:B1681)-ROW(B1662)+1)) / (20*21/2)</f>
        <v>42.143342380952376</v>
      </c>
      <c r="J1678" s="2">
        <f t="shared" si="202"/>
        <v>42.338324780544177</v>
      </c>
      <c r="K1678" s="2">
        <f t="shared" si="204"/>
        <v>42.080495261276056</v>
      </c>
    </row>
    <row r="1679" spans="1:11" ht="13.5" x14ac:dyDescent="0.25">
      <c r="A1679" s="3">
        <v>44460</v>
      </c>
      <c r="B1679" s="2">
        <v>41.685899999999997</v>
      </c>
      <c r="C1679" s="2">
        <f t="shared" si="205"/>
        <v>0</v>
      </c>
      <c r="D1679" s="2">
        <f t="shared" si="206"/>
        <v>41.847020000000001</v>
      </c>
      <c r="E1679" s="2">
        <f t="shared" si="208"/>
        <v>42.147080000000003</v>
      </c>
      <c r="F1679" s="2">
        <f t="shared" si="201"/>
        <v>42.529369999999993</v>
      </c>
      <c r="G1679" s="2">
        <f t="shared" si="203"/>
        <v>42.269647999999997</v>
      </c>
      <c r="H1679" s="2">
        <f t="shared" si="207"/>
        <v>35.934446499999964</v>
      </c>
      <c r="I1679" s="2">
        <f t="array" ref="I1679">SUMPRODUCT(B1663:B1682, (ROW(B1663:B1682)-ROW(B1663)+1)) / (20*21/2)</f>
        <v>42.079343333333334</v>
      </c>
      <c r="J1679" s="2">
        <f t="shared" si="202"/>
        <v>42.276189087159018</v>
      </c>
      <c r="K1679" s="2">
        <f t="shared" si="204"/>
        <v>42.065020937304453</v>
      </c>
    </row>
    <row r="1680" spans="1:11" ht="13.5" x14ac:dyDescent="0.25">
      <c r="A1680" s="3">
        <v>44461</v>
      </c>
      <c r="B1680" s="2">
        <v>41.685899999999997</v>
      </c>
      <c r="C1680" s="2">
        <f t="shared" si="205"/>
        <v>0</v>
      </c>
      <c r="D1680" s="2">
        <f t="shared" si="206"/>
        <v>41.779880000000006</v>
      </c>
      <c r="E1680" s="2">
        <f t="shared" si="208"/>
        <v>42.05444</v>
      </c>
      <c r="F1680" s="2">
        <f t="shared" si="201"/>
        <v>42.482379999999992</v>
      </c>
      <c r="G1680" s="2">
        <f t="shared" si="203"/>
        <v>42.264278000000004</v>
      </c>
      <c r="H1680" s="2">
        <f t="shared" si="207"/>
        <v>35.997463499999967</v>
      </c>
      <c r="I1680" s="2">
        <f t="array" ref="I1680">SUMPRODUCT(B1664:B1683, (ROW(B1664:B1683)-ROW(B1664)+1)) / (20*21/2)</f>
        <v>42.137133333333331</v>
      </c>
      <c r="J1680" s="2">
        <f t="shared" si="202"/>
        <v>42.219971078858158</v>
      </c>
      <c r="K1680" s="2">
        <f t="shared" si="204"/>
        <v>42.050153449567027</v>
      </c>
    </row>
    <row r="1681" spans="1:11" ht="13.5" x14ac:dyDescent="0.25">
      <c r="A1681" s="3">
        <v>44462</v>
      </c>
      <c r="B1681" s="2">
        <v>41.813499999999998</v>
      </c>
      <c r="C1681" s="2">
        <f t="shared" si="205"/>
        <v>0.12760000000000105</v>
      </c>
      <c r="D1681" s="2">
        <f t="shared" si="206"/>
        <v>41.711419999999997</v>
      </c>
      <c r="E1681" s="2">
        <f t="shared" si="208"/>
        <v>41.973889999999997</v>
      </c>
      <c r="F1681" s="2">
        <f t="shared" si="201"/>
        <v>42.424989999999994</v>
      </c>
      <c r="G1681" s="2">
        <f t="shared" si="203"/>
        <v>42.261460000000007</v>
      </c>
      <c r="H1681" s="2">
        <f t="shared" si="207"/>
        <v>36.062664999999967</v>
      </c>
      <c r="I1681" s="2">
        <f t="array" ref="I1681">SUMPRODUCT(B1665:B1684, (ROW(B1665:B1684)-ROW(B1665)+1)) / (20*21/2)</f>
        <v>42.070579047619042</v>
      </c>
      <c r="J1681" s="2">
        <f t="shared" si="202"/>
        <v>42.181259547538332</v>
      </c>
      <c r="K1681" s="2">
        <f t="shared" si="204"/>
        <v>42.040872922133026</v>
      </c>
    </row>
    <row r="1682" spans="1:11" ht="13.5" x14ac:dyDescent="0.25">
      <c r="A1682" s="3">
        <v>44463</v>
      </c>
      <c r="B1682" s="2">
        <v>41.753</v>
      </c>
      <c r="C1682" s="2">
        <f t="shared" si="205"/>
        <v>-6.0499999999997556E-2</v>
      </c>
      <c r="D1682" s="2">
        <f t="shared" si="206"/>
        <v>41.724839999999993</v>
      </c>
      <c r="E1682" s="2">
        <f t="shared" si="208"/>
        <v>41.90005</v>
      </c>
      <c r="F1682" s="2">
        <f t="shared" si="201"/>
        <v>42.354504999999996</v>
      </c>
      <c r="G1682" s="2">
        <f t="shared" si="203"/>
        <v>42.257432000000009</v>
      </c>
      <c r="H1682" s="2">
        <f t="shared" si="207"/>
        <v>36.127563999999971</v>
      </c>
      <c r="I1682" s="2">
        <f t="array" ref="I1682">SUMPRODUCT(B1666:B1685, (ROW(B1666:B1685)-ROW(B1666)+1)) / (20*21/2)</f>
        <v>42.057949047619047</v>
      </c>
      <c r="J1682" s="2">
        <f t="shared" si="202"/>
        <v>42.140472923963252</v>
      </c>
      <c r="K1682" s="2">
        <f t="shared" si="204"/>
        <v>42.029583787931735</v>
      </c>
    </row>
    <row r="1683" spans="1:11" ht="13.5" x14ac:dyDescent="0.25">
      <c r="A1683" s="3">
        <v>44466</v>
      </c>
      <c r="B1683" s="2">
        <v>42.961300000000001</v>
      </c>
      <c r="C1683" s="2">
        <f t="shared" si="205"/>
        <v>1.2083000000000013</v>
      </c>
      <c r="D1683" s="2">
        <f t="shared" si="206"/>
        <v>41.979919999999993</v>
      </c>
      <c r="E1683" s="2">
        <f t="shared" si="208"/>
        <v>41.973889999999997</v>
      </c>
      <c r="F1683" s="2">
        <f t="shared" si="201"/>
        <v>42.33771999999999</v>
      </c>
      <c r="G1683" s="2">
        <f t="shared" si="203"/>
        <v>42.277569999999997</v>
      </c>
      <c r="H1683" s="2">
        <f t="shared" si="207"/>
        <v>36.196957999999967</v>
      </c>
      <c r="I1683" s="2">
        <f t="array" ref="I1683">SUMPRODUCT(B1667:B1686, (ROW(B1667:B1686)-ROW(B1667)+1)) / (20*21/2)</f>
        <v>42.046092380952373</v>
      </c>
      <c r="J1683" s="2">
        <f t="shared" si="202"/>
        <v>42.218646931204844</v>
      </c>
      <c r="K1683" s="2">
        <f t="shared" si="204"/>
        <v>42.066121678601078</v>
      </c>
    </row>
    <row r="1684" spans="1:11" ht="13.5" x14ac:dyDescent="0.25">
      <c r="A1684" s="3">
        <v>44467</v>
      </c>
      <c r="B1684" s="2">
        <v>41.6389</v>
      </c>
      <c r="C1684" s="2">
        <f t="shared" si="205"/>
        <v>-1.3224000000000018</v>
      </c>
      <c r="D1684" s="2">
        <f t="shared" si="206"/>
        <v>41.97052</v>
      </c>
      <c r="E1684" s="2">
        <f t="shared" si="208"/>
        <v>41.908769999999997</v>
      </c>
      <c r="F1684" s="2">
        <f t="shared" ref="F1684:F1747" si="209">AVERAGE(B1665:B1684)</f>
        <v>42.254814999999994</v>
      </c>
      <c r="G1684" s="2">
        <f t="shared" si="203"/>
        <v>42.273944</v>
      </c>
      <c r="H1684" s="2">
        <f t="shared" si="207"/>
        <v>36.256645999999961</v>
      </c>
      <c r="I1684" s="2">
        <f t="array" ref="I1684">SUMPRODUCT(B1668:B1687, (ROW(B1668:B1687)-ROW(B1668)+1)) / (20*21/2)</f>
        <v>42.017611904761907</v>
      </c>
      <c r="J1684" s="2">
        <f t="shared" si="202"/>
        <v>42.163432937756767</v>
      </c>
      <c r="K1684" s="2">
        <f t="shared" si="204"/>
        <v>42.049367887283395</v>
      </c>
    </row>
    <row r="1685" spans="1:11" ht="13.5" x14ac:dyDescent="0.25">
      <c r="A1685" s="3">
        <v>44468</v>
      </c>
      <c r="B1685" s="2">
        <v>42.122199999999999</v>
      </c>
      <c r="C1685" s="2">
        <f t="shared" si="205"/>
        <v>0.48329999999999984</v>
      </c>
      <c r="D1685" s="2">
        <f t="shared" si="206"/>
        <v>42.057779999999994</v>
      </c>
      <c r="E1685" s="2">
        <f t="shared" si="208"/>
        <v>41.91883</v>
      </c>
      <c r="F1685" s="2">
        <f t="shared" si="209"/>
        <v>42.213194999999999</v>
      </c>
      <c r="G1685" s="2">
        <f t="shared" si="203"/>
        <v>42.281327999999995</v>
      </c>
      <c r="H1685" s="2">
        <f t="shared" si="207"/>
        <v>36.315810999999961</v>
      </c>
      <c r="I1685" s="2">
        <f t="array" ref="I1685">SUMPRODUCT(B1669:B1688, (ROW(B1669:B1688)-ROW(B1669)+1)) / (20*21/2)</f>
        <v>41.999902380952378</v>
      </c>
      <c r="J1685" s="2">
        <f t="shared" ref="J1685:J1748" si="210">$J$4*B1685+J1684*(1-$J$4)</f>
        <v>42.159505991303746</v>
      </c>
      <c r="K1685" s="2">
        <f t="shared" si="204"/>
        <v>42.052224048566401</v>
      </c>
    </row>
    <row r="1686" spans="1:11" ht="13.5" x14ac:dyDescent="0.25">
      <c r="A1686" s="3">
        <v>44469</v>
      </c>
      <c r="B1686" s="2">
        <v>42.088700000000003</v>
      </c>
      <c r="C1686" s="2">
        <f t="shared" si="205"/>
        <v>-3.3499999999996533E-2</v>
      </c>
      <c r="D1686" s="2">
        <f t="shared" si="206"/>
        <v>42.112819999999999</v>
      </c>
      <c r="E1686" s="2">
        <f t="shared" si="208"/>
        <v>41.912120000000002</v>
      </c>
      <c r="F1686" s="2">
        <f t="shared" si="209"/>
        <v>42.186345000000003</v>
      </c>
      <c r="G1686" s="2">
        <f t="shared" si="203"/>
        <v>42.284013999999999</v>
      </c>
      <c r="H1686" s="2">
        <f t="shared" si="207"/>
        <v>36.376339999999963</v>
      </c>
      <c r="I1686" s="2">
        <f t="array" ref="I1686">SUMPRODUCT(B1670:B1689, (ROW(B1670:B1689)-ROW(B1670)+1)) / (20*21/2)</f>
        <v>41.966878571428573</v>
      </c>
      <c r="J1686" s="2">
        <f t="shared" si="210"/>
        <v>42.152762563560529</v>
      </c>
      <c r="K1686" s="2">
        <f t="shared" si="204"/>
        <v>42.053654478034389</v>
      </c>
    </row>
    <row r="1687" spans="1:11" ht="13.5" x14ac:dyDescent="0.25">
      <c r="A1687" s="3">
        <v>44470</v>
      </c>
      <c r="B1687" s="2">
        <v>41.887300000000003</v>
      </c>
      <c r="C1687" s="2">
        <f t="shared" si="205"/>
        <v>-0.20139999999999958</v>
      </c>
      <c r="D1687" s="2">
        <f t="shared" si="206"/>
        <v>42.139680000000006</v>
      </c>
      <c r="E1687" s="2">
        <f t="shared" si="208"/>
        <v>41.932259999999999</v>
      </c>
      <c r="F1687" s="2">
        <f t="shared" si="209"/>
        <v>42.133650000000003</v>
      </c>
      <c r="G1687" s="2">
        <f t="shared" si="203"/>
        <v>42.282672000000005</v>
      </c>
      <c r="H1687" s="2">
        <f t="shared" si="207"/>
        <v>36.437238999999963</v>
      </c>
      <c r="I1687" s="2">
        <f t="array" ref="I1687">SUMPRODUCT(B1671:B1690, (ROW(B1671:B1690)-ROW(B1671)+1)) / (20*21/2)</f>
        <v>41.925867619047615</v>
      </c>
      <c r="J1687" s="2">
        <f t="shared" si="210"/>
        <v>42.127480414650002</v>
      </c>
      <c r="K1687" s="2">
        <f t="shared" si="204"/>
        <v>42.047130773013436</v>
      </c>
    </row>
    <row r="1688" spans="1:11" ht="13.5" x14ac:dyDescent="0.25">
      <c r="A1688" s="3">
        <v>44473</v>
      </c>
      <c r="B1688" s="2">
        <v>41.947699999999998</v>
      </c>
      <c r="C1688" s="2">
        <f t="shared" si="205"/>
        <v>6.0399999999994236E-2</v>
      </c>
      <c r="D1688" s="2">
        <f t="shared" si="206"/>
        <v>41.936959999999999</v>
      </c>
      <c r="E1688" s="2">
        <f t="shared" si="208"/>
        <v>41.958439999999996</v>
      </c>
      <c r="F1688" s="2">
        <f t="shared" si="209"/>
        <v>42.099750000000007</v>
      </c>
      <c r="G1688" s="2">
        <f t="shared" si="203"/>
        <v>42.282538000000002</v>
      </c>
      <c r="H1688" s="2">
        <f t="shared" si="207"/>
        <v>36.500017999999969</v>
      </c>
      <c r="I1688" s="2">
        <f t="array" ref="I1688">SUMPRODUCT(B1672:B1691, (ROW(B1672:B1691)-ROW(B1672)+1)) / (20*21/2)</f>
        <v>41.889555714285713</v>
      </c>
      <c r="J1688" s="2">
        <f t="shared" si="210"/>
        <v>42.110358470397621</v>
      </c>
      <c r="K1688" s="2">
        <f t="shared" si="204"/>
        <v>42.043231527012914</v>
      </c>
    </row>
    <row r="1689" spans="1:11" ht="13.5" x14ac:dyDescent="0.25">
      <c r="A1689" s="3">
        <v>44474</v>
      </c>
      <c r="B1689" s="2">
        <v>41.753</v>
      </c>
      <c r="C1689" s="2">
        <f t="shared" si="205"/>
        <v>-0.19469999999999743</v>
      </c>
      <c r="D1689" s="2">
        <f t="shared" si="206"/>
        <v>41.959780000000002</v>
      </c>
      <c r="E1689" s="2">
        <f t="shared" si="208"/>
        <v>41.965149999999994</v>
      </c>
      <c r="F1689" s="2">
        <f t="shared" si="209"/>
        <v>42.056115000000005</v>
      </c>
      <c r="G1689" s="2">
        <f t="shared" si="203"/>
        <v>42.278510000000004</v>
      </c>
      <c r="H1689" s="2">
        <f t="shared" si="207"/>
        <v>36.561823499999974</v>
      </c>
      <c r="I1689" s="2">
        <f t="array" ref="I1689">SUMPRODUCT(B1673:B1692, (ROW(B1673:B1692)-ROW(B1673)+1)) / (20*21/2)</f>
        <v>41.857336666666662</v>
      </c>
      <c r="J1689" s="2">
        <f t="shared" si="210"/>
        <v>42.076324330359753</v>
      </c>
      <c r="K1689" s="2">
        <f t="shared" si="204"/>
        <v>42.031849898502607</v>
      </c>
    </row>
    <row r="1690" spans="1:11" ht="13.5" x14ac:dyDescent="0.25">
      <c r="A1690" s="3">
        <v>44475</v>
      </c>
      <c r="B1690" s="2">
        <v>41.625500000000002</v>
      </c>
      <c r="C1690" s="2">
        <f t="shared" si="205"/>
        <v>-0.12749999999999773</v>
      </c>
      <c r="D1690" s="2">
        <f t="shared" si="206"/>
        <v>41.860439999999997</v>
      </c>
      <c r="E1690" s="2">
        <f t="shared" si="208"/>
        <v>41.959109999999995</v>
      </c>
      <c r="F1690" s="2">
        <f t="shared" si="209"/>
        <v>42.006775000000005</v>
      </c>
      <c r="G1690" s="2">
        <f t="shared" si="203"/>
        <v>42.272066000000002</v>
      </c>
      <c r="H1690" s="2">
        <f t="shared" si="207"/>
        <v>36.624522999999975</v>
      </c>
      <c r="I1690" s="2">
        <f t="array" ref="I1690">SUMPRODUCT(B1674:B1693, (ROW(B1674:B1693)-ROW(B1674)+1)) / (20*21/2)</f>
        <v>41.829272857142861</v>
      </c>
      <c r="J1690" s="2">
        <f t="shared" si="210"/>
        <v>42.033388679849303</v>
      </c>
      <c r="K1690" s="2">
        <f t="shared" si="204"/>
        <v>42.01591460836525</v>
      </c>
    </row>
    <row r="1691" spans="1:11" ht="13.5" x14ac:dyDescent="0.25">
      <c r="A1691" s="3">
        <v>44476</v>
      </c>
      <c r="B1691" s="2">
        <v>41.625500000000002</v>
      </c>
      <c r="C1691" s="2">
        <f t="shared" si="205"/>
        <v>0</v>
      </c>
      <c r="D1691" s="2">
        <f t="shared" si="206"/>
        <v>41.767800000000001</v>
      </c>
      <c r="E1691" s="2">
        <f t="shared" si="208"/>
        <v>41.940309999999997</v>
      </c>
      <c r="F1691" s="2">
        <f t="shared" si="209"/>
        <v>41.957099999999997</v>
      </c>
      <c r="G1691" s="2">
        <f t="shared" si="203"/>
        <v>42.270857999999997</v>
      </c>
      <c r="H1691" s="2">
        <f t="shared" si="207"/>
        <v>36.687237999999972</v>
      </c>
      <c r="I1691" s="2">
        <f t="array" ref="I1691">SUMPRODUCT(B1675:B1694, (ROW(B1675:B1694)-ROW(B1675)+1)) / (20*21/2)</f>
        <v>41.803447619047617</v>
      </c>
      <c r="J1691" s="2">
        <f t="shared" si="210"/>
        <v>41.994542138911278</v>
      </c>
      <c r="K1691" s="2">
        <f t="shared" si="204"/>
        <v>42.000604231566612</v>
      </c>
    </row>
    <row r="1692" spans="1:11" ht="13.5" x14ac:dyDescent="0.25">
      <c r="A1692" s="3">
        <v>44477</v>
      </c>
      <c r="B1692" s="2">
        <v>41.6188</v>
      </c>
      <c r="C1692" s="2">
        <f t="shared" si="205"/>
        <v>-6.7000000000021487E-3</v>
      </c>
      <c r="D1692" s="2">
        <f t="shared" si="206"/>
        <v>41.714100000000002</v>
      </c>
      <c r="E1692" s="2">
        <f t="shared" si="208"/>
        <v>41.92689</v>
      </c>
      <c r="F1692" s="2">
        <f t="shared" si="209"/>
        <v>41.913470000000004</v>
      </c>
      <c r="G1692" s="2">
        <f t="shared" si="203"/>
        <v>42.265488000000005</v>
      </c>
      <c r="H1692" s="2">
        <f t="shared" si="207"/>
        <v>36.749919499999976</v>
      </c>
      <c r="I1692" s="2">
        <f t="array" ref="I1692">SUMPRODUCT(B1676:B1695, (ROW(B1676:B1695)-ROW(B1676)+1)) / (20*21/2)</f>
        <v>41.723946190476184</v>
      </c>
      <c r="J1692" s="2">
        <f t="shared" si="210"/>
        <v>41.958757173300683</v>
      </c>
      <c r="K1692" s="2">
        <f t="shared" si="204"/>
        <v>41.985631516603213</v>
      </c>
    </row>
    <row r="1693" spans="1:11" ht="13.5" x14ac:dyDescent="0.25">
      <c r="A1693" s="3">
        <v>44480</v>
      </c>
      <c r="B1693" s="2">
        <v>41.6188</v>
      </c>
      <c r="C1693" s="2">
        <f t="shared" si="205"/>
        <v>0</v>
      </c>
      <c r="D1693" s="2">
        <f t="shared" si="206"/>
        <v>41.648319999999998</v>
      </c>
      <c r="E1693" s="2">
        <f t="shared" si="208"/>
        <v>41.792639999999999</v>
      </c>
      <c r="F1693" s="2">
        <f t="shared" si="209"/>
        <v>41.883264999999987</v>
      </c>
      <c r="G1693" s="2">
        <f t="shared" si="203"/>
        <v>42.258776000000005</v>
      </c>
      <c r="H1693" s="2">
        <f t="shared" si="207"/>
        <v>36.812755499999973</v>
      </c>
      <c r="I1693" s="2">
        <f t="array" ref="I1693">SUMPRODUCT(B1677:B1696, (ROW(B1677:B1696)-ROW(B1677)+1)) / (20*21/2)</f>
        <v>41.651163809523808</v>
      </c>
      <c r="J1693" s="2">
        <f t="shared" si="210"/>
        <v>41.926380299653005</v>
      </c>
      <c r="K1693" s="2">
        <f t="shared" si="204"/>
        <v>41.9712459669325</v>
      </c>
    </row>
    <row r="1694" spans="1:11" ht="13.5" x14ac:dyDescent="0.25">
      <c r="A1694" s="3">
        <v>44481</v>
      </c>
      <c r="B1694" s="2">
        <v>41.612099999999998</v>
      </c>
      <c r="C1694" s="2">
        <f t="shared" si="205"/>
        <v>-6.7000000000021487E-3</v>
      </c>
      <c r="D1694" s="2">
        <f t="shared" si="206"/>
        <v>41.620139999999999</v>
      </c>
      <c r="E1694" s="2">
        <f t="shared" si="208"/>
        <v>41.789960000000001</v>
      </c>
      <c r="F1694" s="2">
        <f t="shared" si="209"/>
        <v>41.849364999999999</v>
      </c>
      <c r="G1694" s="2">
        <f t="shared" si="203"/>
        <v>42.251930000000002</v>
      </c>
      <c r="H1694" s="2">
        <f t="shared" si="207"/>
        <v>36.876021999999963</v>
      </c>
      <c r="I1694" s="2">
        <f t="array" ref="I1694">SUMPRODUCT(B1678:B1697, (ROW(B1678:B1697)-ROW(B1678)+1)) / (20*21/2)</f>
        <v>41.480148095238093</v>
      </c>
      <c r="J1694" s="2">
        <f t="shared" si="210"/>
        <v>41.896448842543201</v>
      </c>
      <c r="K1694" s="2">
        <f t="shared" si="204"/>
        <v>41.957161811366525</v>
      </c>
    </row>
    <row r="1695" spans="1:11" ht="13.5" x14ac:dyDescent="0.25">
      <c r="A1695" s="3">
        <v>44482</v>
      </c>
      <c r="B1695" s="2">
        <v>41.014600000000002</v>
      </c>
      <c r="C1695" s="2">
        <f t="shared" si="205"/>
        <v>-0.59749999999999659</v>
      </c>
      <c r="D1695" s="2">
        <f t="shared" si="206"/>
        <v>41.497959999999999</v>
      </c>
      <c r="E1695" s="2">
        <f t="shared" si="208"/>
        <v>41.679200000000002</v>
      </c>
      <c r="F1695" s="2">
        <f t="shared" si="209"/>
        <v>41.799014999999997</v>
      </c>
      <c r="G1695" s="2">
        <f t="shared" si="203"/>
        <v>42.233134</v>
      </c>
      <c r="H1695" s="2">
        <f t="shared" si="207"/>
        <v>36.936300999999979</v>
      </c>
      <c r="I1695" s="2">
        <f t="array" ref="I1695">SUMPRODUCT(B1679:B1698, (ROW(B1679:B1698)-ROW(B1679)+1)) / (20*21/2)</f>
        <v>41.190830476190477</v>
      </c>
      <c r="J1695" s="2">
        <f t="shared" si="210"/>
        <v>41.812463238491468</v>
      </c>
      <c r="K1695" s="2">
        <f t="shared" si="204"/>
        <v>41.920198603077644</v>
      </c>
    </row>
    <row r="1696" spans="1:11" ht="13.5" x14ac:dyDescent="0.25">
      <c r="A1696" s="3">
        <v>44483</v>
      </c>
      <c r="B1696" s="2">
        <v>41.034799999999997</v>
      </c>
      <c r="C1696" s="2">
        <f t="shared" si="205"/>
        <v>2.0199999999995555E-2</v>
      </c>
      <c r="D1696" s="2">
        <f t="shared" si="206"/>
        <v>41.379820000000002</v>
      </c>
      <c r="E1696" s="2">
        <f t="shared" si="208"/>
        <v>41.573810000000002</v>
      </c>
      <c r="F1696" s="2">
        <f t="shared" si="209"/>
        <v>41.742964999999998</v>
      </c>
      <c r="G1696" s="2">
        <f t="shared" si="203"/>
        <v>42.214741999999994</v>
      </c>
      <c r="H1696" s="2">
        <f t="shared" si="207"/>
        <v>36.995365999999983</v>
      </c>
      <c r="I1696" s="2">
        <f t="array" ref="I1696">SUMPRODUCT(B1680:B1699, (ROW(B1680:B1699)-ROW(B1680)+1)) / (20*21/2)</f>
        <v>40.882235238095234</v>
      </c>
      <c r="J1696" s="2">
        <f t="shared" si="210"/>
        <v>41.738400072920847</v>
      </c>
      <c r="K1696" s="2">
        <f t="shared" si="204"/>
        <v>41.885477089231465</v>
      </c>
    </row>
    <row r="1697" spans="1:11" ht="13.5" x14ac:dyDescent="0.25">
      <c r="A1697" s="3">
        <v>44488</v>
      </c>
      <c r="B1697" s="2">
        <v>39.947299999999998</v>
      </c>
      <c r="C1697" s="2">
        <f t="shared" si="205"/>
        <v>-1.0874999999999986</v>
      </c>
      <c r="D1697" s="2">
        <f t="shared" si="206"/>
        <v>41.045519999999996</v>
      </c>
      <c r="E1697" s="2">
        <f t="shared" si="208"/>
        <v>41.379810000000006</v>
      </c>
      <c r="F1697" s="2">
        <f t="shared" si="209"/>
        <v>41.656034999999989</v>
      </c>
      <c r="G1697" s="2">
        <f t="shared" si="203"/>
        <v>42.174599999999991</v>
      </c>
      <c r="H1697" s="2">
        <f t="shared" si="207"/>
        <v>37.049070999999969</v>
      </c>
      <c r="I1697" s="2">
        <f t="array" ref="I1697">SUMPRODUCT(B1681:B1700, (ROW(B1681:B1700)-ROW(B1681)+1)) / (20*21/2)</f>
        <v>40.462085238095234</v>
      </c>
      <c r="J1697" s="2">
        <f t="shared" si="210"/>
        <v>41.56781911359505</v>
      </c>
      <c r="K1697" s="2">
        <f t="shared" si="204"/>
        <v>41.809470144555718</v>
      </c>
    </row>
    <row r="1698" spans="1:11" ht="13.5" x14ac:dyDescent="0.25">
      <c r="A1698" s="3">
        <v>44489</v>
      </c>
      <c r="B1698" s="2">
        <v>38.618200000000002</v>
      </c>
      <c r="C1698" s="2">
        <f t="shared" si="205"/>
        <v>-1.3290999999999968</v>
      </c>
      <c r="D1698" s="2">
        <f t="shared" si="206"/>
        <v>40.445399999999992</v>
      </c>
      <c r="E1698" s="2">
        <f t="shared" si="208"/>
        <v>41.046859999999995</v>
      </c>
      <c r="F1698" s="2">
        <f t="shared" si="209"/>
        <v>41.502649999999996</v>
      </c>
      <c r="G1698" s="2">
        <f t="shared" si="203"/>
        <v>42.107875999999997</v>
      </c>
      <c r="H1698" s="2">
        <f t="shared" si="207"/>
        <v>37.096130499999973</v>
      </c>
      <c r="I1698" s="2">
        <f t="array" ref="I1698">SUMPRODUCT(B1682:B1701, (ROW(B1682:B1701)-ROW(B1682)+1)) / (20*21/2)</f>
        <v>40.122163809523812</v>
      </c>
      <c r="J1698" s="2">
        <f t="shared" si="210"/>
        <v>41.286903007538378</v>
      </c>
      <c r="K1698" s="2">
        <f t="shared" si="204"/>
        <v>41.68432229574961</v>
      </c>
    </row>
    <row r="1699" spans="1:11" ht="13.5" x14ac:dyDescent="0.25">
      <c r="A1699" s="3">
        <v>44490</v>
      </c>
      <c r="B1699" s="2">
        <v>38.2624</v>
      </c>
      <c r="C1699" s="2">
        <f t="shared" si="205"/>
        <v>-0.35580000000000211</v>
      </c>
      <c r="D1699" s="2">
        <f t="shared" si="206"/>
        <v>39.775459999999995</v>
      </c>
      <c r="E1699" s="2">
        <f t="shared" si="208"/>
        <v>40.697800000000001</v>
      </c>
      <c r="F1699" s="2">
        <f t="shared" si="209"/>
        <v>41.331474999999998</v>
      </c>
      <c r="G1699" s="2">
        <f t="shared" si="203"/>
        <v>42.032021999999998</v>
      </c>
      <c r="H1699" s="2">
        <f t="shared" si="207"/>
        <v>37.141379999999963</v>
      </c>
      <c r="I1699" s="2">
        <f t="array" ref="I1699">SUMPRODUCT(B1683:B1702, (ROW(B1683:B1702)-ROW(B1683)+1)) / (20*21/2)</f>
        <v>39.802668571428562</v>
      </c>
      <c r="J1699" s="2">
        <f t="shared" si="210"/>
        <v>40.998855102058535</v>
      </c>
      <c r="K1699" s="2">
        <f t="shared" si="204"/>
        <v>41.550129264543742</v>
      </c>
    </row>
    <row r="1700" spans="1:11" ht="13.5" x14ac:dyDescent="0.25">
      <c r="A1700" s="3">
        <v>44491</v>
      </c>
      <c r="B1700" s="2">
        <v>36.919899999999998</v>
      </c>
      <c r="C1700" s="2">
        <f t="shared" si="205"/>
        <v>-1.3425000000000011</v>
      </c>
      <c r="D1700" s="2">
        <f t="shared" si="206"/>
        <v>38.956519999999998</v>
      </c>
      <c r="E1700" s="2">
        <f t="shared" si="208"/>
        <v>40.227240000000002</v>
      </c>
      <c r="F1700" s="2">
        <f t="shared" si="209"/>
        <v>41.093174999999995</v>
      </c>
      <c r="G1700" s="2">
        <f t="shared" si="203"/>
        <v>41.930123999999999</v>
      </c>
      <c r="H1700" s="2">
        <f t="shared" si="207"/>
        <v>37.181309499999969</v>
      </c>
      <c r="I1700" s="2">
        <f t="array" ref="I1700">SUMPRODUCT(B1684:B1703, (ROW(B1684:B1703)-ROW(B1684)+1)) / (20*21/2)</f>
        <v>39.573635238095243</v>
      </c>
      <c r="J1700" s="2">
        <f t="shared" si="210"/>
        <v>40.610383187576765</v>
      </c>
      <c r="K1700" s="2">
        <f t="shared" si="204"/>
        <v>41.368551646326338</v>
      </c>
    </row>
    <row r="1701" spans="1:11" ht="13.5" x14ac:dyDescent="0.25">
      <c r="A1701" s="3">
        <v>44494</v>
      </c>
      <c r="B1701" s="2">
        <v>37.524000000000001</v>
      </c>
      <c r="C1701" s="2">
        <f t="shared" si="205"/>
        <v>0.60410000000000252</v>
      </c>
      <c r="D1701" s="2">
        <f t="shared" si="206"/>
        <v>38.254359999999998</v>
      </c>
      <c r="E1701" s="2">
        <f t="shared" si="208"/>
        <v>39.81709</v>
      </c>
      <c r="F1701" s="2">
        <f t="shared" si="209"/>
        <v>40.878699999999995</v>
      </c>
      <c r="G1701" s="2">
        <f t="shared" si="203"/>
        <v>41.841515999999999</v>
      </c>
      <c r="H1701" s="2">
        <f t="shared" si="207"/>
        <v>37.223052499999966</v>
      </c>
      <c r="I1701" s="2">
        <f t="array" ref="I1701">SUMPRODUCT(B1685:B1704, (ROW(B1685:B1704)-ROW(B1685)+1)) / (20*21/2)</f>
        <v>39.461596666666665</v>
      </c>
      <c r="J1701" s="2">
        <f t="shared" si="210"/>
        <v>40.316441931617078</v>
      </c>
      <c r="K1701" s="2">
        <f t="shared" si="204"/>
        <v>41.217784915097859</v>
      </c>
    </row>
    <row r="1702" spans="1:11" ht="13.5" x14ac:dyDescent="0.25">
      <c r="A1702" s="3">
        <v>44495</v>
      </c>
      <c r="B1702" s="2">
        <v>37.524000000000001</v>
      </c>
      <c r="C1702" s="2">
        <f t="shared" si="205"/>
        <v>0</v>
      </c>
      <c r="D1702" s="2">
        <f t="shared" si="206"/>
        <v>37.7697</v>
      </c>
      <c r="E1702" s="2">
        <f t="shared" si="208"/>
        <v>39.407609999999998</v>
      </c>
      <c r="F1702" s="2">
        <f t="shared" si="209"/>
        <v>40.667250000000003</v>
      </c>
      <c r="G1702" s="2">
        <f t="shared" si="203"/>
        <v>41.746194000000003</v>
      </c>
      <c r="H1702" s="2">
        <f t="shared" si="207"/>
        <v>37.266357999999968</v>
      </c>
      <c r="I1702" s="2">
        <f t="array" ref="I1702">SUMPRODUCT(B1686:B1705, (ROW(B1686:B1705)-ROW(B1686)+1)) / (20*21/2)</f>
        <v>39.360905714285721</v>
      </c>
      <c r="J1702" s="2">
        <f t="shared" si="210"/>
        <v>40.050495080986884</v>
      </c>
      <c r="K1702" s="2">
        <f t="shared" si="204"/>
        <v>41.072930604701867</v>
      </c>
    </row>
    <row r="1703" spans="1:11" ht="13.5" x14ac:dyDescent="0.25">
      <c r="A1703" s="3">
        <v>44496</v>
      </c>
      <c r="B1703" s="2">
        <v>38.2624</v>
      </c>
      <c r="C1703" s="2">
        <f t="shared" si="205"/>
        <v>0.73839999999999861</v>
      </c>
      <c r="D1703" s="2">
        <f t="shared" si="206"/>
        <v>37.698540000000001</v>
      </c>
      <c r="E1703" s="2">
        <f t="shared" si="208"/>
        <v>39.07197</v>
      </c>
      <c r="F1703" s="2">
        <f t="shared" si="209"/>
        <v>40.432304999999999</v>
      </c>
      <c r="G1703" s="2">
        <f t="shared" si="203"/>
        <v>41.665640000000003</v>
      </c>
      <c r="H1703" s="2">
        <f t="shared" si="207"/>
        <v>37.313958999999961</v>
      </c>
      <c r="I1703" s="2">
        <f t="array" ref="I1703">SUMPRODUCT(B1687:B1706, (ROW(B1687:B1706)-ROW(B1687)+1)) / (20*21/2)</f>
        <v>39.223997142857144</v>
      </c>
      <c r="J1703" s="2">
        <f t="shared" si="210"/>
        <v>39.880200311369087</v>
      </c>
      <c r="K1703" s="2">
        <f t="shared" si="204"/>
        <v>40.962713718242973</v>
      </c>
    </row>
    <row r="1704" spans="1:11" ht="13.5" x14ac:dyDescent="0.25">
      <c r="A1704" s="3">
        <v>44497</v>
      </c>
      <c r="B1704" s="2">
        <v>39.255899999999997</v>
      </c>
      <c r="C1704" s="2">
        <f t="shared" si="205"/>
        <v>0.99349999999999739</v>
      </c>
      <c r="D1704" s="2">
        <f t="shared" si="206"/>
        <v>37.897239999999996</v>
      </c>
      <c r="E1704" s="2">
        <f t="shared" si="208"/>
        <v>38.836349999999996</v>
      </c>
      <c r="F1704" s="2">
        <f t="shared" si="209"/>
        <v>40.313155000000002</v>
      </c>
      <c r="G1704" s="2">
        <f t="shared" si="203"/>
        <v>41.598244000000001</v>
      </c>
      <c r="H1704" s="2">
        <f t="shared" si="207"/>
        <v>37.366527499999961</v>
      </c>
      <c r="I1704" s="2">
        <f t="array" ref="I1704">SUMPRODUCT(B1688:B1707, (ROW(B1688:B1707)-ROW(B1688)+1)) / (20*21/2)</f>
        <v>39.103071428571432</v>
      </c>
      <c r="J1704" s="2">
        <f t="shared" si="210"/>
        <v>39.820743138857743</v>
      </c>
      <c r="K1704" s="2">
        <f t="shared" si="204"/>
        <v>40.895779846939327</v>
      </c>
    </row>
    <row r="1705" spans="1:11" ht="13.5" x14ac:dyDescent="0.25">
      <c r="A1705" s="3">
        <v>44498</v>
      </c>
      <c r="B1705" s="2">
        <v>39.255899999999997</v>
      </c>
      <c r="C1705" s="2">
        <f t="shared" si="205"/>
        <v>0</v>
      </c>
      <c r="D1705" s="2">
        <f t="shared" si="206"/>
        <v>38.364440000000002</v>
      </c>
      <c r="E1705" s="2">
        <f t="shared" si="208"/>
        <v>38.66048</v>
      </c>
      <c r="F1705" s="2">
        <f t="shared" si="209"/>
        <v>40.169839999999994</v>
      </c>
      <c r="G1705" s="2">
        <f t="shared" si="203"/>
        <v>41.537292000000008</v>
      </c>
      <c r="H1705" s="2">
        <f t="shared" si="207"/>
        <v>37.418956499999965</v>
      </c>
      <c r="I1705" s="2">
        <f t="array" ref="I1705">SUMPRODUCT(B1689:B1708, (ROW(B1689:B1708)-ROW(B1689)+1)) / (20*21/2)</f>
        <v>39.044483809523811</v>
      </c>
      <c r="J1705" s="2">
        <f t="shared" si="210"/>
        <v>39.766948554204625</v>
      </c>
      <c r="K1705" s="2">
        <f t="shared" si="204"/>
        <v>40.83147083333386</v>
      </c>
    </row>
    <row r="1706" spans="1:11" ht="13.5" x14ac:dyDescent="0.25">
      <c r="A1706" s="3">
        <v>44501</v>
      </c>
      <c r="B1706" s="2">
        <v>38.732300000000002</v>
      </c>
      <c r="C1706" s="2">
        <f t="shared" si="205"/>
        <v>-0.52359999999999474</v>
      </c>
      <c r="D1706" s="2">
        <f t="shared" si="206"/>
        <v>38.606100000000005</v>
      </c>
      <c r="E1706" s="2">
        <f t="shared" si="208"/>
        <v>38.430230000000002</v>
      </c>
      <c r="F1706" s="2">
        <f t="shared" si="209"/>
        <v>40.002020000000002</v>
      </c>
      <c r="G1706" s="2">
        <f t="shared" si="203"/>
        <v>41.459424000000006</v>
      </c>
      <c r="H1706" s="2">
        <f t="shared" si="207"/>
        <v>37.468751999999967</v>
      </c>
      <c r="I1706" s="2">
        <f t="array" ref="I1706">SUMPRODUCT(B1690:B1709, (ROW(B1690:B1709)-ROW(B1690)+1)) / (20*21/2)</f>
        <v>38.925956190476185</v>
      </c>
      <c r="J1706" s="2">
        <f t="shared" si="210"/>
        <v>39.668410596661325</v>
      </c>
      <c r="K1706" s="2">
        <f t="shared" si="204"/>
        <v>40.749150408497236</v>
      </c>
    </row>
    <row r="1707" spans="1:11" ht="13.5" x14ac:dyDescent="0.25">
      <c r="A1707" s="3">
        <v>44502</v>
      </c>
      <c r="B1707" s="2">
        <v>38.732300000000002</v>
      </c>
      <c r="C1707" s="2">
        <f t="shared" si="205"/>
        <v>0</v>
      </c>
      <c r="D1707" s="2">
        <f t="shared" si="206"/>
        <v>38.847760000000001</v>
      </c>
      <c r="E1707" s="2">
        <f t="shared" si="208"/>
        <v>38.308730000000004</v>
      </c>
      <c r="F1707" s="2">
        <f t="shared" si="209"/>
        <v>39.844270000000002</v>
      </c>
      <c r="G1707" s="2">
        <f t="shared" si="203"/>
        <v>41.373500000000007</v>
      </c>
      <c r="H1707" s="2">
        <f t="shared" si="207"/>
        <v>37.51932099999997</v>
      </c>
      <c r="I1707" s="2">
        <f t="array" ref="I1707">SUMPRODUCT(B1691:B1710, (ROW(B1691:B1710)-ROW(B1691)+1)) / (20*21/2)</f>
        <v>38.823091428571431</v>
      </c>
      <c r="J1707" s="2">
        <f t="shared" si="210"/>
        <v>39.579257206503101</v>
      </c>
      <c r="K1707" s="2">
        <f t="shared" si="204"/>
        <v>40.670058235614988</v>
      </c>
    </row>
    <row r="1708" spans="1:11" ht="13.5" x14ac:dyDescent="0.25">
      <c r="A1708" s="3">
        <v>44503</v>
      </c>
      <c r="B1708" s="2">
        <v>39.229100000000003</v>
      </c>
      <c r="C1708" s="2">
        <f t="shared" si="205"/>
        <v>0.49680000000000035</v>
      </c>
      <c r="D1708" s="2">
        <f t="shared" si="206"/>
        <v>39.041100000000007</v>
      </c>
      <c r="E1708" s="2">
        <f t="shared" si="208"/>
        <v>38.369820000000004</v>
      </c>
      <c r="F1708" s="2">
        <f t="shared" si="209"/>
        <v>39.70834</v>
      </c>
      <c r="G1708" s="2">
        <f t="shared" si="203"/>
        <v>41.305568000000001</v>
      </c>
      <c r="H1708" s="2">
        <f t="shared" si="207"/>
        <v>37.57190999999996</v>
      </c>
      <c r="I1708" s="2">
        <f t="array" ref="I1708">SUMPRODUCT(B1692:B1711, (ROW(B1692:B1711)-ROW(B1692)+1)) / (20*21/2)</f>
        <v>38.716101428571427</v>
      </c>
      <c r="J1708" s="2">
        <f t="shared" si="210"/>
        <v>39.545908901121855</v>
      </c>
      <c r="K1708" s="2">
        <f t="shared" si="204"/>
        <v>40.613550069512442</v>
      </c>
    </row>
    <row r="1709" spans="1:11" ht="13.5" x14ac:dyDescent="0.25">
      <c r="A1709" s="3">
        <v>44504</v>
      </c>
      <c r="B1709" s="2">
        <v>38.463799999999999</v>
      </c>
      <c r="C1709" s="2">
        <f t="shared" si="205"/>
        <v>-0.76530000000000342</v>
      </c>
      <c r="D1709" s="2">
        <f t="shared" si="206"/>
        <v>38.882680000000008</v>
      </c>
      <c r="E1709" s="2">
        <f t="shared" si="208"/>
        <v>38.389960000000002</v>
      </c>
      <c r="F1709" s="2">
        <f t="shared" si="209"/>
        <v>39.543879999999994</v>
      </c>
      <c r="G1709" s="2">
        <f t="shared" si="203"/>
        <v>41.222329999999999</v>
      </c>
      <c r="H1709" s="2">
        <f t="shared" si="207"/>
        <v>37.621445999999963</v>
      </c>
      <c r="I1709" s="2">
        <f t="array" ref="I1709">SUMPRODUCT(B1693:B1712, (ROW(B1693:B1712)-ROW(B1693)+1)) / (20*21/2)</f>
        <v>38.638554761904764</v>
      </c>
      <c r="J1709" s="2">
        <f t="shared" si="210"/>
        <v>39.442850910538816</v>
      </c>
      <c r="K1709" s="2">
        <f t="shared" si="204"/>
        <v>40.52924614521784</v>
      </c>
    </row>
    <row r="1710" spans="1:11" ht="13.5" x14ac:dyDescent="0.25">
      <c r="A1710" s="3">
        <v>44505</v>
      </c>
      <c r="B1710" s="2">
        <v>38.463799999999999</v>
      </c>
      <c r="C1710" s="2">
        <f t="shared" si="205"/>
        <v>0</v>
      </c>
      <c r="D1710" s="2">
        <f t="shared" si="206"/>
        <v>38.724260000000001</v>
      </c>
      <c r="E1710" s="2">
        <f t="shared" si="208"/>
        <v>38.544350000000001</v>
      </c>
      <c r="F1710" s="2">
        <f t="shared" si="209"/>
        <v>39.385795000000002</v>
      </c>
      <c r="G1710" s="2">
        <f t="shared" si="203"/>
        <v>41.139091999999998</v>
      </c>
      <c r="H1710" s="2">
        <f t="shared" si="207"/>
        <v>37.670966499999956</v>
      </c>
      <c r="I1710" s="2">
        <f t="array" ref="I1710">SUMPRODUCT(B1694:B1713, (ROW(B1694:B1713)-ROW(B1694)+1)) / (20*21/2)</f>
        <v>38.626824285714285</v>
      </c>
      <c r="J1710" s="2">
        <f t="shared" si="210"/>
        <v>39.349607966677972</v>
      </c>
      <c r="K1710" s="2">
        <f t="shared" si="204"/>
        <v>40.448248257170086</v>
      </c>
    </row>
    <row r="1711" spans="1:11" ht="13.5" x14ac:dyDescent="0.25">
      <c r="A1711" s="3">
        <v>44508</v>
      </c>
      <c r="B1711" s="2">
        <v>38.2624</v>
      </c>
      <c r="C1711" s="2">
        <f t="shared" si="205"/>
        <v>-0.20139999999999958</v>
      </c>
      <c r="D1711" s="2">
        <f t="shared" si="206"/>
        <v>38.630279999999992</v>
      </c>
      <c r="E1711" s="2">
        <f t="shared" si="208"/>
        <v>38.618190000000006</v>
      </c>
      <c r="F1711" s="2">
        <f t="shared" si="209"/>
        <v>39.217640000000003</v>
      </c>
      <c r="G1711" s="2">
        <f t="shared" si="203"/>
        <v>41.045114000000005</v>
      </c>
      <c r="H1711" s="2">
        <f t="shared" si="207"/>
        <v>37.718567499999963</v>
      </c>
      <c r="I1711" s="2">
        <f t="array" ref="I1711">SUMPRODUCT(B1695:B1714, (ROW(B1695:B1714)-ROW(B1695)+1)) / (20*21/2)</f>
        <v>38.627880000000005</v>
      </c>
      <c r="J1711" s="2">
        <f t="shared" si="210"/>
        <v>39.246064350803877</v>
      </c>
      <c r="K1711" s="2">
        <f t="shared" si="204"/>
        <v>40.362528717673221</v>
      </c>
    </row>
    <row r="1712" spans="1:11" ht="13.5" x14ac:dyDescent="0.25">
      <c r="A1712" s="3">
        <v>44509</v>
      </c>
      <c r="B1712" s="2">
        <v>38.403399999999998</v>
      </c>
      <c r="C1712" s="2">
        <f t="shared" si="205"/>
        <v>0.14099999999999824</v>
      </c>
      <c r="D1712" s="2">
        <f t="shared" si="206"/>
        <v>38.564500000000002</v>
      </c>
      <c r="E1712" s="2">
        <f t="shared" si="208"/>
        <v>38.706129999999995</v>
      </c>
      <c r="F1712" s="2">
        <f t="shared" si="209"/>
        <v>39.056869999999996</v>
      </c>
      <c r="G1712" s="2">
        <f t="shared" si="203"/>
        <v>40.949928000000007</v>
      </c>
      <c r="H1712" s="2">
        <f t="shared" si="207"/>
        <v>37.765202499999965</v>
      </c>
      <c r="I1712" s="2">
        <f t="array" ref="I1712">SUMPRODUCT(B1696:B1715, (ROW(B1696:B1715)-ROW(B1696)+1)) / (20*21/2)</f>
        <v>38.628909047619054</v>
      </c>
      <c r="J1712" s="2">
        <f t="shared" si="210"/>
        <v>39.16581060310827</v>
      </c>
      <c r="K1712" s="2">
        <f t="shared" si="204"/>
        <v>40.285700140509569</v>
      </c>
    </row>
    <row r="1713" spans="1:11" ht="13.5" x14ac:dyDescent="0.25">
      <c r="A1713" s="3">
        <v>44510</v>
      </c>
      <c r="B1713" s="2">
        <v>38.933700000000002</v>
      </c>
      <c r="C1713" s="2">
        <f t="shared" si="205"/>
        <v>0.53030000000000399</v>
      </c>
      <c r="D1713" s="2">
        <f t="shared" si="206"/>
        <v>38.505420000000001</v>
      </c>
      <c r="E1713" s="2">
        <f t="shared" si="208"/>
        <v>38.773260000000001</v>
      </c>
      <c r="F1713" s="2">
        <f t="shared" si="209"/>
        <v>38.922615</v>
      </c>
      <c r="G1713" s="2">
        <f t="shared" si="203"/>
        <v>40.862662000000007</v>
      </c>
      <c r="H1713" s="2">
        <f t="shared" si="207"/>
        <v>37.814844999999956</v>
      </c>
      <c r="I1713" s="2">
        <f t="array" ref="I1713">SUMPRODUCT(B1697:B1716, (ROW(B1697:B1716)-ROW(B1697)+1)) / (20*21/2)</f>
        <v>38.678200476190469</v>
      </c>
      <c r="J1713" s="2">
        <f t="shared" si="210"/>
        <v>39.143704831383673</v>
      </c>
      <c r="K1713" s="2">
        <f t="shared" si="204"/>
        <v>40.232680527156255</v>
      </c>
    </row>
    <row r="1714" spans="1:11" ht="13.5" x14ac:dyDescent="0.25">
      <c r="A1714" s="3">
        <v>44511</v>
      </c>
      <c r="B1714" s="2">
        <v>38.933700000000002</v>
      </c>
      <c r="C1714" s="2">
        <f t="shared" si="205"/>
        <v>0</v>
      </c>
      <c r="D1714" s="2">
        <f t="shared" si="206"/>
        <v>38.599400000000003</v>
      </c>
      <c r="E1714" s="2">
        <f t="shared" si="208"/>
        <v>38.741039999999998</v>
      </c>
      <c r="F1714" s="2">
        <f t="shared" si="209"/>
        <v>38.788695000000004</v>
      </c>
      <c r="G1714" s="2">
        <f t="shared" ref="G1714:G1777" si="211">AVERAGE(B1665:B1714)</f>
        <v>40.775396000000008</v>
      </c>
      <c r="H1714" s="2">
        <f t="shared" si="207"/>
        <v>37.866420999999953</v>
      </c>
      <c r="I1714" s="2">
        <f t="array" ref="I1714">SUMPRODUCT(B1698:B1717, (ROW(B1698:B1717)-ROW(B1698)+1)) / (20*21/2)</f>
        <v>38.735612380952382</v>
      </c>
      <c r="J1714" s="2">
        <f t="shared" si="210"/>
        <v>39.12370437125189</v>
      </c>
      <c r="K1714" s="2">
        <f t="shared" si="204"/>
        <v>40.181740114326601</v>
      </c>
    </row>
    <row r="1715" spans="1:11" ht="13.5" x14ac:dyDescent="0.25">
      <c r="A1715" s="3">
        <v>44512</v>
      </c>
      <c r="B1715" s="2">
        <v>38.799500000000002</v>
      </c>
      <c r="C1715" s="2">
        <f t="shared" si="205"/>
        <v>-0.13419999999999987</v>
      </c>
      <c r="D1715" s="2">
        <f t="shared" si="206"/>
        <v>38.666539999999998</v>
      </c>
      <c r="E1715" s="2">
        <f t="shared" si="208"/>
        <v>38.695399999999992</v>
      </c>
      <c r="F1715" s="2">
        <f t="shared" si="209"/>
        <v>38.677940000000007</v>
      </c>
      <c r="G1715" s="2">
        <f t="shared" si="211"/>
        <v>40.692294000000004</v>
      </c>
      <c r="H1715" s="2">
        <f t="shared" si="207"/>
        <v>37.917248999999956</v>
      </c>
      <c r="I1715" s="2">
        <f t="array" ref="I1715">SUMPRODUCT(B1699:B1718, (ROW(B1699:B1718)-ROW(B1699)+1)) / (20*21/2)</f>
        <v>38.796636190476185</v>
      </c>
      <c r="J1715" s="2">
        <f t="shared" si="210"/>
        <v>39.092827764465994</v>
      </c>
      <c r="K1715" s="2">
        <f t="shared" ref="K1715:K1778" si="212">$K$4*B1715+(1-$K$4)*K1714</f>
        <v>40.127534619647129</v>
      </c>
    </row>
    <row r="1716" spans="1:11" ht="13.5" x14ac:dyDescent="0.25">
      <c r="A1716" s="3">
        <v>44515</v>
      </c>
      <c r="B1716" s="2">
        <v>39.195500000000003</v>
      </c>
      <c r="C1716" s="2">
        <f t="shared" si="205"/>
        <v>0.3960000000000008</v>
      </c>
      <c r="D1716" s="2">
        <f t="shared" si="206"/>
        <v>38.853160000000003</v>
      </c>
      <c r="E1716" s="2">
        <f t="shared" si="208"/>
        <v>38.741720000000001</v>
      </c>
      <c r="F1716" s="2">
        <f t="shared" si="209"/>
        <v>38.585975000000005</v>
      </c>
      <c r="G1716" s="2">
        <f t="shared" si="211"/>
        <v>40.623690000000003</v>
      </c>
      <c r="H1716" s="2">
        <f t="shared" si="207"/>
        <v>37.969360499999958</v>
      </c>
      <c r="I1716" s="2">
        <f t="array" ref="I1716">SUMPRODUCT(B1700:B1719, (ROW(B1700:B1719)-ROW(B1700)+1)) / (20*21/2)</f>
        <v>38.854304761904764</v>
      </c>
      <c r="J1716" s="2">
        <f t="shared" si="210"/>
        <v>39.10260607261209</v>
      </c>
      <c r="K1716" s="2">
        <f t="shared" si="212"/>
        <v>40.090984242406066</v>
      </c>
    </row>
    <row r="1717" spans="1:11" ht="13.5" x14ac:dyDescent="0.25">
      <c r="A1717" s="3">
        <v>44516</v>
      </c>
      <c r="B1717" s="2">
        <v>39.188800000000001</v>
      </c>
      <c r="C1717" s="2">
        <f t="shared" si="205"/>
        <v>-6.7000000000021487E-3</v>
      </c>
      <c r="D1717" s="2">
        <f t="shared" si="206"/>
        <v>39.010239999999996</v>
      </c>
      <c r="E1717" s="2">
        <f t="shared" si="208"/>
        <v>38.787370000000003</v>
      </c>
      <c r="F1717" s="2">
        <f t="shared" si="209"/>
        <v>38.548050000000003</v>
      </c>
      <c r="G1717" s="2">
        <f t="shared" si="211"/>
        <v>40.548642000000008</v>
      </c>
      <c r="H1717" s="2">
        <f t="shared" si="207"/>
        <v>38.02143849999996</v>
      </c>
      <c r="I1717" s="2">
        <f t="array" ref="I1717">SUMPRODUCT(B1701:B1720, (ROW(B1701:B1720)-ROW(B1701)+1)) / (20*21/2)</f>
        <v>38.90759380952381</v>
      </c>
      <c r="J1717" s="2">
        <f t="shared" si="210"/>
        <v>39.110815018077609</v>
      </c>
      <c r="K1717" s="2">
        <f t="shared" si="212"/>
        <v>40.055604468194062</v>
      </c>
    </row>
    <row r="1718" spans="1:11" ht="13.5" x14ac:dyDescent="0.25">
      <c r="A1718" s="3">
        <v>44517</v>
      </c>
      <c r="B1718" s="2">
        <v>39.188800000000001</v>
      </c>
      <c r="C1718" s="2">
        <f t="shared" si="205"/>
        <v>0</v>
      </c>
      <c r="D1718" s="2">
        <f t="shared" si="206"/>
        <v>39.061260000000004</v>
      </c>
      <c r="E1718" s="2">
        <f t="shared" si="208"/>
        <v>38.783340000000003</v>
      </c>
      <c r="F1718" s="2">
        <f t="shared" si="209"/>
        <v>38.576580000000007</v>
      </c>
      <c r="G1718" s="2">
        <f t="shared" si="211"/>
        <v>40.479904000000005</v>
      </c>
      <c r="H1718" s="2">
        <f t="shared" si="207"/>
        <v>38.074212999999958</v>
      </c>
      <c r="I1718" s="2">
        <f t="array" ref="I1718">SUMPRODUCT(B1702:B1721, (ROW(B1702:B1721)-ROW(B1702)+1)) / (20*21/2)</f>
        <v>39.031300952380946</v>
      </c>
      <c r="J1718" s="2">
        <f t="shared" si="210"/>
        <v>39.118242159213075</v>
      </c>
      <c r="K1718" s="2">
        <f t="shared" si="212"/>
        <v>40.021612136108018</v>
      </c>
    </row>
    <row r="1719" spans="1:11" ht="13.5" x14ac:dyDescent="0.25">
      <c r="A1719" s="3">
        <v>44518</v>
      </c>
      <c r="B1719" s="2">
        <v>39.182099999999998</v>
      </c>
      <c r="C1719" s="2">
        <f t="shared" si="205"/>
        <v>-6.7000000000021487E-3</v>
      </c>
      <c r="D1719" s="2">
        <f t="shared" si="206"/>
        <v>39.110939999999999</v>
      </c>
      <c r="E1719" s="2">
        <f t="shared" si="208"/>
        <v>38.855170000000001</v>
      </c>
      <c r="F1719" s="2">
        <f t="shared" si="209"/>
        <v>38.622565000000002</v>
      </c>
      <c r="G1719" s="2">
        <f t="shared" si="211"/>
        <v>40.411032000000006</v>
      </c>
      <c r="H1719" s="2">
        <f t="shared" si="207"/>
        <v>38.126257499999959</v>
      </c>
      <c r="I1719" s="2">
        <f t="array" ref="I1719">SUMPRODUCT(B1703:B1722, (ROW(B1703:B1722)-ROW(B1703)+1)) / (20*21/2)</f>
        <v>39.143052857142862</v>
      </c>
      <c r="J1719" s="2">
        <f t="shared" si="210"/>
        <v>39.124323858335643</v>
      </c>
      <c r="K1719" s="2">
        <f t="shared" si="212"/>
        <v>39.988690091554759</v>
      </c>
    </row>
    <row r="1720" spans="1:11" ht="13.5" x14ac:dyDescent="0.25">
      <c r="A1720" s="3">
        <v>44519</v>
      </c>
      <c r="B1720" s="2">
        <v>39.182099999999998</v>
      </c>
      <c r="C1720" s="2">
        <f t="shared" si="205"/>
        <v>0</v>
      </c>
      <c r="D1720" s="2">
        <f t="shared" si="206"/>
        <v>39.187460000000002</v>
      </c>
      <c r="E1720" s="2">
        <f t="shared" si="208"/>
        <v>38.927</v>
      </c>
      <c r="F1720" s="2">
        <f t="shared" si="209"/>
        <v>38.735675000000001</v>
      </c>
      <c r="G1720" s="2">
        <f t="shared" si="211"/>
        <v>40.342427999999998</v>
      </c>
      <c r="H1720" s="2">
        <f t="shared" si="207"/>
        <v>38.17830199999996</v>
      </c>
      <c r="I1720" s="2">
        <f t="array" ref="I1720">SUMPRODUCT(B1704:B1723, (ROW(B1704:B1723)-ROW(B1704)+1)) / (20*21/2)</f>
        <v>39.242849523809525</v>
      </c>
      <c r="J1720" s="2">
        <f t="shared" si="210"/>
        <v>39.129826348017964</v>
      </c>
      <c r="K1720" s="2">
        <f t="shared" si="212"/>
        <v>39.957059107572221</v>
      </c>
    </row>
    <row r="1721" spans="1:11" ht="13.5" x14ac:dyDescent="0.25">
      <c r="A1721" s="3">
        <v>44522</v>
      </c>
      <c r="B1721" s="2">
        <v>40.034599999999998</v>
      </c>
      <c r="C1721" s="2">
        <f t="shared" si="205"/>
        <v>0.85249999999999915</v>
      </c>
      <c r="D1721" s="2">
        <f t="shared" si="206"/>
        <v>39.355279999999993</v>
      </c>
      <c r="E1721" s="2">
        <f t="shared" si="208"/>
        <v>39.104220000000005</v>
      </c>
      <c r="F1721" s="2">
        <f t="shared" si="209"/>
        <v>38.861204999999998</v>
      </c>
      <c r="G1721" s="2">
        <f t="shared" si="211"/>
        <v>40.29074</v>
      </c>
      <c r="H1721" s="2">
        <f t="shared" si="207"/>
        <v>38.23533649999996</v>
      </c>
      <c r="I1721" s="2">
        <f t="array" ref="I1721">SUMPRODUCT(B1705:B1724, (ROW(B1705:B1724)-ROW(B1705)+1)) / (20*21/2)</f>
        <v>39.334207142857139</v>
      </c>
      <c r="J1721" s="2">
        <f t="shared" si="210"/>
        <v>39.215995267254343</v>
      </c>
      <c r="K1721" s="2">
        <f t="shared" si="212"/>
        <v>39.960099926883117</v>
      </c>
    </row>
    <row r="1722" spans="1:11" ht="13.5" x14ac:dyDescent="0.25">
      <c r="A1722" s="3">
        <v>44523</v>
      </c>
      <c r="B1722" s="2">
        <v>40.034599999999998</v>
      </c>
      <c r="C1722" s="2">
        <f t="shared" si="205"/>
        <v>0</v>
      </c>
      <c r="D1722" s="2">
        <f t="shared" si="206"/>
        <v>39.524440000000006</v>
      </c>
      <c r="E1722" s="2">
        <f t="shared" si="208"/>
        <v>39.267340000000004</v>
      </c>
      <c r="F1722" s="2">
        <f t="shared" si="209"/>
        <v>38.986734999999996</v>
      </c>
      <c r="G1722" s="2">
        <f t="shared" si="211"/>
        <v>40.241603999999995</v>
      </c>
      <c r="H1722" s="2">
        <f t="shared" si="207"/>
        <v>38.292262499999964</v>
      </c>
      <c r="I1722" s="2">
        <f t="array" ref="I1722">SUMPRODUCT(B1706:B1725, (ROW(B1706:B1725)-ROW(B1706)+1)) / (20*21/2)</f>
        <v>39.419294761904766</v>
      </c>
      <c r="J1722" s="2">
        <f t="shared" si="210"/>
        <v>39.293957622753929</v>
      </c>
      <c r="K1722" s="2">
        <f t="shared" si="212"/>
        <v>39.963021498377898</v>
      </c>
    </row>
    <row r="1723" spans="1:11" ht="13.5" x14ac:dyDescent="0.25">
      <c r="A1723" s="3">
        <v>44524</v>
      </c>
      <c r="B1723" s="2">
        <v>40.034599999999998</v>
      </c>
      <c r="C1723" s="2">
        <f t="shared" si="205"/>
        <v>0</v>
      </c>
      <c r="D1723" s="2">
        <f t="shared" si="206"/>
        <v>39.693600000000004</v>
      </c>
      <c r="E1723" s="2">
        <f t="shared" si="208"/>
        <v>39.377430000000004</v>
      </c>
      <c r="F1723" s="2">
        <f t="shared" si="209"/>
        <v>39.075344999999992</v>
      </c>
      <c r="G1723" s="2">
        <f t="shared" si="211"/>
        <v>40.19783799999999</v>
      </c>
      <c r="H1723" s="2">
        <f t="shared" si="207"/>
        <v>38.348569499999961</v>
      </c>
      <c r="I1723" s="2">
        <f t="array" ref="I1723">SUMPRODUCT(B1707:B1726, (ROW(B1707:B1726)-ROW(B1707)+1)) / (20*21/2)</f>
        <v>39.500802380952386</v>
      </c>
      <c r="J1723" s="2">
        <f t="shared" si="210"/>
        <v>39.364494992015459</v>
      </c>
      <c r="K1723" s="2">
        <f t="shared" si="212"/>
        <v>39.96582849844151</v>
      </c>
    </row>
    <row r="1724" spans="1:11" ht="13.5" x14ac:dyDescent="0.25">
      <c r="A1724" s="3">
        <v>44525</v>
      </c>
      <c r="B1724" s="2">
        <v>40.034599999999998</v>
      </c>
      <c r="C1724" s="2">
        <f t="shared" si="205"/>
        <v>0</v>
      </c>
      <c r="D1724" s="2">
        <f t="shared" si="206"/>
        <v>39.864099999999993</v>
      </c>
      <c r="E1724" s="2">
        <f t="shared" si="208"/>
        <v>39.487520000000004</v>
      </c>
      <c r="F1724" s="2">
        <f t="shared" si="209"/>
        <v>39.114279999999994</v>
      </c>
      <c r="G1724" s="2">
        <f t="shared" si="211"/>
        <v>40.152727999999996</v>
      </c>
      <c r="H1724" s="2">
        <f t="shared" si="207"/>
        <v>38.404103499999962</v>
      </c>
      <c r="I1724" s="2">
        <f t="array" ref="I1724">SUMPRODUCT(B1708:B1727, (ROW(B1708:B1727)-ROW(B1708)+1)) / (20*21/2)</f>
        <v>39.576236666666667</v>
      </c>
      <c r="J1724" s="2">
        <f t="shared" si="210"/>
        <v>39.428314516585409</v>
      </c>
      <c r="K1724" s="2">
        <f t="shared" si="212"/>
        <v>39.968525420071259</v>
      </c>
    </row>
    <row r="1725" spans="1:11" ht="13.5" x14ac:dyDescent="0.25">
      <c r="A1725" s="3">
        <v>44526</v>
      </c>
      <c r="B1725" s="2">
        <v>40.0077</v>
      </c>
      <c r="C1725" s="2">
        <f t="shared" si="205"/>
        <v>-2.6899999999997704E-2</v>
      </c>
      <c r="D1725" s="2">
        <f t="shared" si="206"/>
        <v>40.029219999999995</v>
      </c>
      <c r="E1725" s="2">
        <f t="shared" si="208"/>
        <v>39.608340000000005</v>
      </c>
      <c r="F1725" s="2">
        <f t="shared" si="209"/>
        <v>39.151869999999988</v>
      </c>
      <c r="G1725" s="2">
        <f t="shared" si="211"/>
        <v>40.112449999999995</v>
      </c>
      <c r="H1725" s="2">
        <f t="shared" si="207"/>
        <v>38.458744999999972</v>
      </c>
      <c r="I1725" s="2">
        <f t="array" ref="I1725">SUMPRODUCT(B1709:B1728, (ROW(B1709:B1728)-ROW(B1709)+1)) / (20*21/2)</f>
        <v>39.645597619047621</v>
      </c>
      <c r="J1725" s="2">
        <f t="shared" si="210"/>
        <v>39.483494086434412</v>
      </c>
      <c r="K1725" s="2">
        <f t="shared" si="212"/>
        <v>39.970061678107683</v>
      </c>
    </row>
    <row r="1726" spans="1:11" ht="13.5" x14ac:dyDescent="0.25">
      <c r="A1726" s="3">
        <v>44529</v>
      </c>
      <c r="B1726" s="2">
        <v>40.0077</v>
      </c>
      <c r="C1726" s="2">
        <f t="shared" si="205"/>
        <v>0</v>
      </c>
      <c r="D1726" s="2">
        <f t="shared" si="206"/>
        <v>40.023839999999993</v>
      </c>
      <c r="E1726" s="2">
        <f t="shared" si="208"/>
        <v>39.68956</v>
      </c>
      <c r="F1726" s="2">
        <f t="shared" si="209"/>
        <v>39.215639999999993</v>
      </c>
      <c r="G1726" s="2">
        <f t="shared" si="211"/>
        <v>40.069488</v>
      </c>
      <c r="H1726" s="2">
        <f t="shared" si="207"/>
        <v>38.514608499999966</v>
      </c>
      <c r="I1726" s="2">
        <f t="array" ref="I1726">SUMPRODUCT(B1710:B1729, (ROW(B1710:B1729)-ROW(B1710)+1)) / (20*21/2)</f>
        <v>39.701022380952381</v>
      </c>
      <c r="J1726" s="2">
        <f t="shared" si="210"/>
        <v>39.533418459154944</v>
      </c>
      <c r="K1726" s="2">
        <f t="shared" si="212"/>
        <v>39.971537690730912</v>
      </c>
    </row>
    <row r="1727" spans="1:11" ht="13.5" x14ac:dyDescent="0.25">
      <c r="A1727" s="3">
        <v>44530</v>
      </c>
      <c r="B1727" s="2">
        <v>40.0077</v>
      </c>
      <c r="C1727" s="2">
        <f t="shared" si="205"/>
        <v>0</v>
      </c>
      <c r="D1727" s="2">
        <f t="shared" si="206"/>
        <v>40.018459999999997</v>
      </c>
      <c r="E1727" s="2">
        <f t="shared" si="208"/>
        <v>39.771450000000002</v>
      </c>
      <c r="F1727" s="2">
        <f t="shared" si="209"/>
        <v>39.279409999999999</v>
      </c>
      <c r="G1727" s="2">
        <f t="shared" si="211"/>
        <v>40.035923999999994</v>
      </c>
      <c r="H1727" s="2">
        <f t="shared" si="207"/>
        <v>38.569543499999973</v>
      </c>
      <c r="I1727" s="2">
        <f t="array" ref="I1727">SUMPRODUCT(B1711:B1730, (ROW(B1711:B1730)-ROW(B1711)+1)) / (20*21/2)</f>
        <v>39.749606666666665</v>
      </c>
      <c r="J1727" s="2">
        <f t="shared" si="210"/>
        <v>39.578588129711612</v>
      </c>
      <c r="K1727" s="2">
        <f t="shared" si="212"/>
        <v>39.972955820506172</v>
      </c>
    </row>
    <row r="1728" spans="1:11" ht="13.5" x14ac:dyDescent="0.25">
      <c r="A1728" s="3">
        <v>44531</v>
      </c>
      <c r="B1728" s="2">
        <v>40.0077</v>
      </c>
      <c r="C1728" s="2">
        <f t="shared" si="205"/>
        <v>0</v>
      </c>
      <c r="D1728" s="2">
        <f t="shared" si="206"/>
        <v>40.013080000000002</v>
      </c>
      <c r="E1728" s="2">
        <f t="shared" si="208"/>
        <v>39.853340000000003</v>
      </c>
      <c r="F1728" s="2">
        <f t="shared" si="209"/>
        <v>39.318339999999992</v>
      </c>
      <c r="G1728" s="2">
        <f t="shared" si="211"/>
        <v>40.002359999999996</v>
      </c>
      <c r="H1728" s="2">
        <f t="shared" si="207"/>
        <v>38.624633499999973</v>
      </c>
      <c r="I1728" s="2">
        <f t="array" ref="I1728">SUMPRODUCT(B1712:B1731, (ROW(B1712:B1731)-ROW(B1712)+1)) / (20*21/2)</f>
        <v>39.724864761904755</v>
      </c>
      <c r="J1728" s="2">
        <f t="shared" si="210"/>
        <v>39.619455926881933</v>
      </c>
      <c r="K1728" s="2">
        <f t="shared" si="212"/>
        <v>39.974318337349068</v>
      </c>
    </row>
    <row r="1729" spans="1:11" ht="13.5" x14ac:dyDescent="0.25">
      <c r="A1729" s="3">
        <v>44532</v>
      </c>
      <c r="B1729" s="2">
        <v>39.900300000000001</v>
      </c>
      <c r="C1729" s="2">
        <f t="shared" si="205"/>
        <v>-0.10739999999999839</v>
      </c>
      <c r="D1729" s="2">
        <f t="shared" si="206"/>
        <v>39.986220000000003</v>
      </c>
      <c r="E1729" s="2">
        <f t="shared" si="208"/>
        <v>39.925159999999998</v>
      </c>
      <c r="F1729" s="2">
        <f t="shared" si="209"/>
        <v>39.390165000000003</v>
      </c>
      <c r="G1729" s="2">
        <f t="shared" si="211"/>
        <v>39.966647999999999</v>
      </c>
      <c r="H1729" s="2">
        <f t="shared" si="207"/>
        <v>38.67988249999997</v>
      </c>
      <c r="I1729" s="2">
        <f t="array" ref="I1729">SUMPRODUCT(B1713:B1732, (ROW(B1713:B1732)-ROW(B1713)+1)) / (20*21/2)</f>
        <v>39.692457142857151</v>
      </c>
      <c r="J1729" s="2">
        <f t="shared" si="210"/>
        <v>39.646202981464604</v>
      </c>
      <c r="K1729" s="2">
        <f t="shared" si="212"/>
        <v>39.971415657453022</v>
      </c>
    </row>
    <row r="1730" spans="1:11" ht="13.5" x14ac:dyDescent="0.25">
      <c r="A1730" s="3">
        <v>44533</v>
      </c>
      <c r="B1730" s="2">
        <v>39.900300000000001</v>
      </c>
      <c r="C1730" s="2">
        <f t="shared" si="205"/>
        <v>0</v>
      </c>
      <c r="D1730" s="2">
        <f t="shared" si="206"/>
        <v>39.964740000000006</v>
      </c>
      <c r="E1730" s="2">
        <f t="shared" si="208"/>
        <v>39.996980000000001</v>
      </c>
      <c r="F1730" s="2">
        <f t="shared" si="209"/>
        <v>39.46199</v>
      </c>
      <c r="G1730" s="2">
        <f t="shared" si="211"/>
        <v>39.930936000000003</v>
      </c>
      <c r="H1730" s="2">
        <f t="shared" si="207"/>
        <v>38.734280499999976</v>
      </c>
      <c r="I1730" s="2">
        <f t="array" ref="I1730">SUMPRODUCT(B1714:B1733, (ROW(B1714:B1733)-ROW(B1714)+1)) / (20*21/2)</f>
        <v>39.65575761904762</v>
      </c>
      <c r="J1730" s="2">
        <f t="shared" si="210"/>
        <v>39.670402697515591</v>
      </c>
      <c r="K1730" s="2">
        <f t="shared" si="212"/>
        <v>39.968626808141138</v>
      </c>
    </row>
    <row r="1731" spans="1:11" ht="13.5" x14ac:dyDescent="0.25">
      <c r="A1731" s="3">
        <v>44536</v>
      </c>
      <c r="B1731" s="2">
        <v>39.202199999999998</v>
      </c>
      <c r="C1731" s="2">
        <f t="shared" si="205"/>
        <v>-0.69810000000000372</v>
      </c>
      <c r="D1731" s="2">
        <f t="shared" si="206"/>
        <v>39.803640000000001</v>
      </c>
      <c r="E1731" s="2">
        <f t="shared" si="208"/>
        <v>39.913740000000004</v>
      </c>
      <c r="F1731" s="2">
        <f t="shared" si="209"/>
        <v>39.508980000000001</v>
      </c>
      <c r="G1731" s="2">
        <f t="shared" si="211"/>
        <v>39.878709999999998</v>
      </c>
      <c r="H1731" s="2">
        <f t="shared" si="207"/>
        <v>38.784120999999971</v>
      </c>
      <c r="I1731" s="2">
        <f t="array" ref="I1731">SUMPRODUCT(B1715:B1734, (ROW(B1715:B1734)-ROW(B1715)+1)) / (20*21/2)</f>
        <v>39.5962380952381</v>
      </c>
      <c r="J1731" s="2">
        <f t="shared" si="210"/>
        <v>39.625811964418872</v>
      </c>
      <c r="K1731" s="2">
        <f t="shared" si="212"/>
        <v>39.938570854880702</v>
      </c>
    </row>
    <row r="1732" spans="1:11" ht="13.5" x14ac:dyDescent="0.25">
      <c r="A1732" s="3">
        <v>44537</v>
      </c>
      <c r="B1732" s="2">
        <v>39.168700000000001</v>
      </c>
      <c r="C1732" s="2">
        <f t="shared" ref="C1732:C1795" si="213">B1732-B1731</f>
        <v>-3.3499999999996533E-2</v>
      </c>
      <c r="D1732" s="2">
        <f t="shared" si="206"/>
        <v>39.635840000000002</v>
      </c>
      <c r="E1732" s="2">
        <f t="shared" si="208"/>
        <v>39.827150000000003</v>
      </c>
      <c r="F1732" s="2">
        <f t="shared" si="209"/>
        <v>39.547244999999997</v>
      </c>
      <c r="G1732" s="2">
        <f t="shared" si="211"/>
        <v>39.827024000000002</v>
      </c>
      <c r="H1732" s="2">
        <f t="shared" si="207"/>
        <v>38.834551999999974</v>
      </c>
      <c r="I1732" s="2">
        <f t="array" ref="I1732">SUMPRODUCT(B1716:B1735, (ROW(B1716:B1735)-ROW(B1716)+1)) / (20*21/2)</f>
        <v>39.559099523809529</v>
      </c>
      <c r="J1732" s="2">
        <f t="shared" si="210"/>
        <v>39.582277491617077</v>
      </c>
      <c r="K1732" s="2">
        <f t="shared" si="212"/>
        <v>39.908379840963811</v>
      </c>
    </row>
    <row r="1733" spans="1:11" ht="13.5" x14ac:dyDescent="0.25">
      <c r="A1733" s="3">
        <v>44538</v>
      </c>
      <c r="B1733" s="2">
        <v>39.161900000000003</v>
      </c>
      <c r="C1733" s="2">
        <f t="shared" si="213"/>
        <v>-6.7999999999983629E-3</v>
      </c>
      <c r="D1733" s="2">
        <f t="shared" si="206"/>
        <v>39.466680000000004</v>
      </c>
      <c r="E1733" s="2">
        <f t="shared" si="208"/>
        <v>39.739880000000007</v>
      </c>
      <c r="F1733" s="2">
        <f t="shared" si="209"/>
        <v>39.558655000000002</v>
      </c>
      <c r="G1733" s="2">
        <f t="shared" si="211"/>
        <v>39.751036000000006</v>
      </c>
      <c r="H1733" s="2">
        <f t="shared" si="207"/>
        <v>38.884948999999978</v>
      </c>
      <c r="I1733" s="2">
        <f t="array" ref="I1733">SUMPRODUCT(B1717:B1736, (ROW(B1717:B1736)-ROW(B1717)+1)) / (20*21/2)</f>
        <v>39.510612380952381</v>
      </c>
      <c r="J1733" s="2">
        <f t="shared" si="210"/>
        <v>39.542241540034503</v>
      </c>
      <c r="K1733" s="2">
        <f t="shared" si="212"/>
        <v>39.879106121710329</v>
      </c>
    </row>
    <row r="1734" spans="1:11" ht="13.5" x14ac:dyDescent="0.25">
      <c r="A1734" s="3">
        <v>44539</v>
      </c>
      <c r="B1734" s="2">
        <v>38.933700000000002</v>
      </c>
      <c r="C1734" s="2">
        <f t="shared" si="213"/>
        <v>-0.22820000000000107</v>
      </c>
      <c r="D1734" s="2">
        <f t="shared" ref="D1734:D1797" si="214">AVERAGE(B1730:B1734)</f>
        <v>39.273360000000004</v>
      </c>
      <c r="E1734" s="2">
        <f t="shared" si="208"/>
        <v>39.62979</v>
      </c>
      <c r="F1734" s="2">
        <f t="shared" si="209"/>
        <v>39.558655000000009</v>
      </c>
      <c r="G1734" s="2">
        <f t="shared" si="211"/>
        <v>39.696932000000004</v>
      </c>
      <c r="H1734" s="2">
        <f t="shared" si="207"/>
        <v>38.930646999999979</v>
      </c>
      <c r="I1734" s="2">
        <f t="array" ref="I1734">SUMPRODUCT(B1718:B1737, (ROW(B1718:B1737)-ROW(B1718)+1)) / (20*21/2)</f>
        <v>39.461446666666667</v>
      </c>
      <c r="J1734" s="2">
        <f t="shared" si="210"/>
        <v>39.484285202888358</v>
      </c>
      <c r="K1734" s="2">
        <f t="shared" si="212"/>
        <v>39.84203137183934</v>
      </c>
    </row>
    <row r="1735" spans="1:11" ht="13.5" x14ac:dyDescent="0.25">
      <c r="A1735" s="3">
        <v>44540</v>
      </c>
      <c r="B1735" s="2">
        <v>39.168700000000001</v>
      </c>
      <c r="C1735" s="2">
        <f t="shared" si="213"/>
        <v>0.23499999999999943</v>
      </c>
      <c r="D1735" s="2">
        <f t="shared" si="214"/>
        <v>39.127040000000001</v>
      </c>
      <c r="E1735" s="2">
        <f t="shared" si="208"/>
        <v>39.54589</v>
      </c>
      <c r="F1735" s="2">
        <f t="shared" si="209"/>
        <v>39.577115000000006</v>
      </c>
      <c r="G1735" s="2">
        <f t="shared" si="211"/>
        <v>39.637861999999998</v>
      </c>
      <c r="H1735" s="2">
        <f t="shared" si="207"/>
        <v>38.980922999999983</v>
      </c>
      <c r="I1735" s="2">
        <f t="array" ref="I1735">SUMPRODUCT(B1719:B1738, (ROW(B1719:B1738)-ROW(B1719)+1)) / (20*21/2)</f>
        <v>39.401415714285719</v>
      </c>
      <c r="J1735" s="2">
        <f t="shared" si="210"/>
        <v>39.454229469279944</v>
      </c>
      <c r="K1735" s="2">
        <f t="shared" si="212"/>
        <v>39.815626220002507</v>
      </c>
    </row>
    <row r="1736" spans="1:11" ht="13.5" x14ac:dyDescent="0.25">
      <c r="A1736" s="3">
        <v>44543</v>
      </c>
      <c r="B1736" s="2">
        <v>39.067999999999998</v>
      </c>
      <c r="C1736" s="2">
        <f t="shared" si="213"/>
        <v>-0.10070000000000334</v>
      </c>
      <c r="D1736" s="2">
        <f t="shared" si="214"/>
        <v>39.100199999999994</v>
      </c>
      <c r="E1736" s="2">
        <f t="shared" si="208"/>
        <v>39.451919999999994</v>
      </c>
      <c r="F1736" s="2">
        <f t="shared" si="209"/>
        <v>39.570740000000001</v>
      </c>
      <c r="G1736" s="2">
        <f t="shared" si="211"/>
        <v>39.577448000000004</v>
      </c>
      <c r="H1736" s="2">
        <f t="shared" si="207"/>
        <v>39.030695499999986</v>
      </c>
      <c r="I1736" s="2">
        <f t="array" ref="I1736">SUMPRODUCT(B1720:B1739, (ROW(B1720:B1739)-ROW(B1720)+1)) / (20*21/2)</f>
        <v>39.342599523809525</v>
      </c>
      <c r="J1736" s="2">
        <f t="shared" si="210"/>
        <v>39.417445710300903</v>
      </c>
      <c r="K1736" s="2">
        <f t="shared" si="212"/>
        <v>39.786307544708286</v>
      </c>
    </row>
    <row r="1737" spans="1:11" ht="13.5" x14ac:dyDescent="0.25">
      <c r="A1737" s="3">
        <v>44544</v>
      </c>
      <c r="B1737" s="2">
        <v>39.054499999999997</v>
      </c>
      <c r="C1737" s="2">
        <f t="shared" si="213"/>
        <v>-1.3500000000000512E-2</v>
      </c>
      <c r="D1737" s="2">
        <f t="shared" si="214"/>
        <v>39.077359999999999</v>
      </c>
      <c r="E1737" s="2">
        <f t="shared" si="208"/>
        <v>39.3566</v>
      </c>
      <c r="F1737" s="2">
        <f t="shared" si="209"/>
        <v>39.564025000000001</v>
      </c>
      <c r="G1737" s="2">
        <f t="shared" si="211"/>
        <v>39.520792</v>
      </c>
      <c r="H1737" s="2">
        <f t="shared" si="207"/>
        <v>39.080818499999978</v>
      </c>
      <c r="I1737" s="2">
        <f t="array" ref="I1737">SUMPRODUCT(B1721:B1740, (ROW(B1721:B1740)-ROW(B1721)+1)) / (20*21/2)</f>
        <v>39.28496619047619</v>
      </c>
      <c r="J1737" s="2">
        <f t="shared" si="210"/>
        <v>39.382879452177008</v>
      </c>
      <c r="K1737" s="2">
        <f t="shared" si="212"/>
        <v>39.757609209621691</v>
      </c>
    </row>
    <row r="1738" spans="1:11" ht="13.5" x14ac:dyDescent="0.25">
      <c r="A1738" s="3">
        <v>44545</v>
      </c>
      <c r="B1738" s="2">
        <v>38.933700000000002</v>
      </c>
      <c r="C1738" s="2">
        <f t="shared" si="213"/>
        <v>-0.12079999999999558</v>
      </c>
      <c r="D1738" s="2">
        <f t="shared" si="214"/>
        <v>39.031719999999993</v>
      </c>
      <c r="E1738" s="2">
        <f t="shared" si="208"/>
        <v>39.249200000000002</v>
      </c>
      <c r="F1738" s="2">
        <f t="shared" si="209"/>
        <v>39.551270000000002</v>
      </c>
      <c r="G1738" s="2">
        <f t="shared" si="211"/>
        <v>39.460512000000001</v>
      </c>
      <c r="H1738" s="2">
        <f t="shared" ref="H1738:H1801" si="215">AVERAGE(B1539:B1738)</f>
        <v>39.130074499999985</v>
      </c>
      <c r="I1738" s="2">
        <f t="array" ref="I1738">SUMPRODUCT(B1722:B1741, (ROW(B1722:B1741)-ROW(B1722)+1)) / (20*21/2)</f>
        <v>39.225315714285713</v>
      </c>
      <c r="J1738" s="2">
        <f t="shared" si="210"/>
        <v>39.340100456731577</v>
      </c>
      <c r="K1738" s="2">
        <f t="shared" si="212"/>
        <v>39.725299044538488</v>
      </c>
    </row>
    <row r="1739" spans="1:11" ht="13.5" x14ac:dyDescent="0.25">
      <c r="A1739" s="3">
        <v>44546</v>
      </c>
      <c r="B1739" s="2">
        <v>38.933700000000002</v>
      </c>
      <c r="C1739" s="2">
        <f t="shared" si="213"/>
        <v>0</v>
      </c>
      <c r="D1739" s="2">
        <f t="shared" si="214"/>
        <v>39.031719999999993</v>
      </c>
      <c r="E1739" s="2">
        <f t="shared" si="208"/>
        <v>39.152540000000002</v>
      </c>
      <c r="F1739" s="2">
        <f t="shared" si="209"/>
        <v>39.538850000000004</v>
      </c>
      <c r="G1739" s="2">
        <f t="shared" si="211"/>
        <v>39.404125999999998</v>
      </c>
      <c r="H1739" s="2">
        <f t="shared" si="215"/>
        <v>39.177783499999975</v>
      </c>
      <c r="I1739" s="2">
        <f t="array" ref="I1739">SUMPRODUCT(B1723:B1742, (ROW(B1723:B1742)-ROW(B1723)+1)) / (20*21/2)</f>
        <v>39.171067619047619</v>
      </c>
      <c r="J1739" s="2">
        <f t="shared" si="210"/>
        <v>39.301395651328569</v>
      </c>
      <c r="K1739" s="2">
        <f t="shared" si="212"/>
        <v>39.694255944752669</v>
      </c>
    </row>
    <row r="1740" spans="1:11" ht="13.5" x14ac:dyDescent="0.25">
      <c r="A1740" s="3">
        <v>44550</v>
      </c>
      <c r="B1740" s="2">
        <v>38.933700000000002</v>
      </c>
      <c r="C1740" s="2">
        <f t="shared" si="213"/>
        <v>0</v>
      </c>
      <c r="D1740" s="2">
        <f t="shared" si="214"/>
        <v>38.984720000000003</v>
      </c>
      <c r="E1740" s="2">
        <f t="shared" ref="E1740:E1803" si="216">AVERAGE(B1731:B1740)</f>
        <v>39.055879999999995</v>
      </c>
      <c r="F1740" s="2">
        <f t="shared" si="209"/>
        <v>39.526430000000005</v>
      </c>
      <c r="G1740" s="2">
        <f t="shared" si="211"/>
        <v>39.350290000000001</v>
      </c>
      <c r="H1740" s="2">
        <f t="shared" si="215"/>
        <v>39.22549249999998</v>
      </c>
      <c r="I1740" s="2">
        <f t="array" ref="I1740">SUMPRODUCT(B1724:B1743, (ROW(B1724:B1743)-ROW(B1724)+1)) / (20*21/2)</f>
        <v>39.141402857142857</v>
      </c>
      <c r="J1740" s="2">
        <f t="shared" si="210"/>
        <v>39.266377017868706</v>
      </c>
      <c r="K1740" s="2">
        <f t="shared" si="212"/>
        <v>39.664430221429036</v>
      </c>
    </row>
    <row r="1741" spans="1:11" ht="13.5" x14ac:dyDescent="0.25">
      <c r="A1741" s="3">
        <v>44551</v>
      </c>
      <c r="B1741" s="2">
        <v>38.900100000000002</v>
      </c>
      <c r="C1741" s="2">
        <f t="shared" si="213"/>
        <v>-3.3599999999999852E-2</v>
      </c>
      <c r="D1741" s="2">
        <f t="shared" si="214"/>
        <v>38.951140000000002</v>
      </c>
      <c r="E1741" s="2">
        <f t="shared" si="216"/>
        <v>39.025669999999998</v>
      </c>
      <c r="F1741" s="2">
        <f t="shared" si="209"/>
        <v>39.469705000000005</v>
      </c>
      <c r="G1741" s="2">
        <f t="shared" si="211"/>
        <v>39.29578200000001</v>
      </c>
      <c r="H1741" s="2">
        <f t="shared" si="215"/>
        <v>39.276126999999981</v>
      </c>
      <c r="I1741" s="2">
        <f t="array" ref="I1741">SUMPRODUCT(B1725:B1744, (ROW(B1725:B1744)-ROW(B1725)+1)) / (20*21/2)</f>
        <v>39.100200476190473</v>
      </c>
      <c r="J1741" s="2">
        <f t="shared" si="210"/>
        <v>39.231493492357401</v>
      </c>
      <c r="K1741" s="2">
        <f t="shared" si="212"/>
        <v>39.634456487255349</v>
      </c>
    </row>
    <row r="1742" spans="1:11" ht="13.5" x14ac:dyDescent="0.25">
      <c r="A1742" s="3">
        <v>44552</v>
      </c>
      <c r="B1742" s="2">
        <v>38.900100000000002</v>
      </c>
      <c r="C1742" s="2">
        <f t="shared" si="213"/>
        <v>0</v>
      </c>
      <c r="D1742" s="2">
        <f t="shared" si="214"/>
        <v>38.920259999999999</v>
      </c>
      <c r="E1742" s="2">
        <f t="shared" si="216"/>
        <v>38.998809999999999</v>
      </c>
      <c r="F1742" s="2">
        <f t="shared" si="209"/>
        <v>39.412979999999997</v>
      </c>
      <c r="G1742" s="2">
        <f t="shared" si="211"/>
        <v>39.241408000000007</v>
      </c>
      <c r="H1742" s="2">
        <f t="shared" si="215"/>
        <v>39.328308499999977</v>
      </c>
      <c r="I1742" s="2">
        <f t="array" ref="I1742">SUMPRODUCT(B1726:B1745, (ROW(B1726:B1745)-ROW(B1726)+1)) / (20*21/2)</f>
        <v>39.096202380952384</v>
      </c>
      <c r="J1742" s="2">
        <f t="shared" si="210"/>
        <v>39.199932207370978</v>
      </c>
      <c r="K1742" s="2">
        <f t="shared" si="212"/>
        <v>39.605658193637488</v>
      </c>
    </row>
    <row r="1743" spans="1:11" ht="13.5" x14ac:dyDescent="0.25">
      <c r="A1743" s="3">
        <v>44553</v>
      </c>
      <c r="B1743" s="2">
        <v>39.101500000000001</v>
      </c>
      <c r="C1743" s="2">
        <f t="shared" si="213"/>
        <v>0.20139999999999958</v>
      </c>
      <c r="D1743" s="2">
        <f t="shared" si="214"/>
        <v>38.953820000000007</v>
      </c>
      <c r="E1743" s="2">
        <f t="shared" si="216"/>
        <v>38.992769999999993</v>
      </c>
      <c r="F1743" s="2">
        <f t="shared" si="209"/>
        <v>39.366325000000003</v>
      </c>
      <c r="G1743" s="2">
        <f t="shared" si="211"/>
        <v>39.191062000000009</v>
      </c>
      <c r="H1743" s="2">
        <f t="shared" si="215"/>
        <v>39.381496999999975</v>
      </c>
      <c r="I1743" s="2">
        <f t="array" ref="I1743">SUMPRODUCT(B1727:B1746, (ROW(B1727:B1746)-ROW(B1727)+1)) / (20*21/2)</f>
        <v>39.063758571428586</v>
      </c>
      <c r="J1743" s="2">
        <f t="shared" si="210"/>
        <v>39.190557711430884</v>
      </c>
      <c r="K1743" s="2">
        <f t="shared" si="212"/>
        <v>39.585887284083078</v>
      </c>
    </row>
    <row r="1744" spans="1:11" ht="13.5" x14ac:dyDescent="0.25">
      <c r="A1744" s="3">
        <v>44554</v>
      </c>
      <c r="B1744" s="2">
        <v>38.933700000000002</v>
      </c>
      <c r="C1744" s="2">
        <f t="shared" si="213"/>
        <v>-0.16779999999999973</v>
      </c>
      <c r="D1744" s="2">
        <f t="shared" si="214"/>
        <v>38.953819999999993</v>
      </c>
      <c r="E1744" s="2">
        <f t="shared" si="216"/>
        <v>38.992769999999993</v>
      </c>
      <c r="F1744" s="2">
        <f t="shared" si="209"/>
        <v>39.311280000000004</v>
      </c>
      <c r="G1744" s="2">
        <f t="shared" si="211"/>
        <v>39.137494000000004</v>
      </c>
      <c r="H1744" s="2">
        <f t="shared" si="215"/>
        <v>39.434140499999984</v>
      </c>
      <c r="I1744" s="2">
        <f t="array" ref="I1744">SUMPRODUCT(B1728:B1747, (ROW(B1728:B1747)-ROW(B1728)+1)) / (20*21/2)</f>
        <v>38.972495714285721</v>
      </c>
      <c r="J1744" s="2">
        <f t="shared" si="210"/>
        <v>39.166095072246989</v>
      </c>
      <c r="K1744" s="2">
        <f t="shared" si="212"/>
        <v>39.560311312158255</v>
      </c>
    </row>
    <row r="1745" spans="1:11" ht="13.5" x14ac:dyDescent="0.25">
      <c r="A1745" s="3">
        <v>44557</v>
      </c>
      <c r="B1745" s="2">
        <v>39.269300000000001</v>
      </c>
      <c r="C1745" s="2">
        <f t="shared" si="213"/>
        <v>0.33559999999999945</v>
      </c>
      <c r="D1745" s="2">
        <f t="shared" si="214"/>
        <v>39.020939999999996</v>
      </c>
      <c r="E1745" s="2">
        <f t="shared" si="216"/>
        <v>39.002830000000003</v>
      </c>
      <c r="F1745" s="2">
        <f t="shared" si="209"/>
        <v>39.274360000000009</v>
      </c>
      <c r="G1745" s="2">
        <f t="shared" si="211"/>
        <v>39.102588000000011</v>
      </c>
      <c r="H1745" s="2">
        <f t="shared" si="215"/>
        <v>39.488167999999973</v>
      </c>
      <c r="I1745" s="2">
        <f t="array" ref="I1745">SUMPRODUCT(B1729:B1748, (ROW(B1729:B1748)-ROW(B1729)+1)) / (20*21/2)</f>
        <v>39.079419999999999</v>
      </c>
      <c r="J1745" s="2">
        <f t="shared" si="210"/>
        <v>39.175924112985371</v>
      </c>
      <c r="K1745" s="2">
        <f t="shared" si="212"/>
        <v>39.548899103838323</v>
      </c>
    </row>
    <row r="1746" spans="1:11" ht="13.5" x14ac:dyDescent="0.25">
      <c r="A1746" s="3">
        <v>44558</v>
      </c>
      <c r="B1746" s="2">
        <v>38.933700000000002</v>
      </c>
      <c r="C1746" s="2">
        <f t="shared" si="213"/>
        <v>-0.33559999999999945</v>
      </c>
      <c r="D1746" s="2">
        <f t="shared" si="214"/>
        <v>39.027660000000004</v>
      </c>
      <c r="E1746" s="2">
        <f t="shared" si="216"/>
        <v>38.989400000000003</v>
      </c>
      <c r="F1746" s="2">
        <f t="shared" si="209"/>
        <v>39.220659999999995</v>
      </c>
      <c r="G1746" s="2">
        <f t="shared" si="211"/>
        <v>39.060566000000009</v>
      </c>
      <c r="H1746" s="2">
        <f t="shared" si="215"/>
        <v>39.540795999999972</v>
      </c>
      <c r="I1746" s="2">
        <f t="array" ref="I1746">SUMPRODUCT(B1730:B1749, (ROW(B1730:B1749)-ROW(B1730)+1)) / (20*21/2)</f>
        <v>39.135294761904767</v>
      </c>
      <c r="J1746" s="2">
        <f t="shared" si="210"/>
        <v>39.152855149843901</v>
      </c>
      <c r="K1746" s="2">
        <f t="shared" si="212"/>
        <v>39.524773648785839</v>
      </c>
    </row>
    <row r="1747" spans="1:11" ht="13.5" x14ac:dyDescent="0.25">
      <c r="A1747" s="3">
        <v>44559</v>
      </c>
      <c r="B1747" s="2">
        <v>38.2624</v>
      </c>
      <c r="C1747" s="2">
        <f t="shared" si="213"/>
        <v>-0.67130000000000223</v>
      </c>
      <c r="D1747" s="2">
        <f t="shared" si="214"/>
        <v>38.900120000000001</v>
      </c>
      <c r="E1747" s="2">
        <f t="shared" si="216"/>
        <v>38.91019</v>
      </c>
      <c r="F1747" s="2">
        <f t="shared" si="209"/>
        <v>39.133395</v>
      </c>
      <c r="G1747" s="2">
        <f t="shared" si="211"/>
        <v>39.026868000000015</v>
      </c>
      <c r="H1747" s="2">
        <f t="shared" si="215"/>
        <v>39.588241999999966</v>
      </c>
      <c r="I1747" s="2">
        <f t="array" ref="I1747">SUMPRODUCT(B1731:B1750, (ROW(B1731:B1750)-ROW(B1731)+1)) / (20*21/2)</f>
        <v>39.179825714285712</v>
      </c>
      <c r="J1747" s="2">
        <f t="shared" si="210"/>
        <v>39.068049897477813</v>
      </c>
      <c r="K1747" s="2">
        <f t="shared" si="212"/>
        <v>39.475268799813847</v>
      </c>
    </row>
    <row r="1748" spans="1:11" ht="13.5" x14ac:dyDescent="0.25">
      <c r="A1748" s="3">
        <v>44560</v>
      </c>
      <c r="B1748" s="2">
        <v>40.256100000000004</v>
      </c>
      <c r="C1748" s="2">
        <f t="shared" si="213"/>
        <v>1.993700000000004</v>
      </c>
      <c r="D1748" s="2">
        <f t="shared" si="214"/>
        <v>39.131039999999999</v>
      </c>
      <c r="E1748" s="2">
        <f t="shared" si="216"/>
        <v>39.042430000000003</v>
      </c>
      <c r="F1748" s="2">
        <f t="shared" ref="F1748:F1811" si="217">AVERAGE(B1729:B1748)</f>
        <v>39.145815000000006</v>
      </c>
      <c r="G1748" s="2">
        <f t="shared" si="211"/>
        <v>39.059626000000009</v>
      </c>
      <c r="H1748" s="2">
        <f t="shared" si="215"/>
        <v>39.647203499999968</v>
      </c>
      <c r="I1748" s="2">
        <f t="array" ref="I1748">SUMPRODUCT(B1732:B1751, (ROW(B1732:B1751)-ROW(B1732)+1)) / (20*21/2)</f>
        <v>39.222562857142862</v>
      </c>
      <c r="J1748" s="2">
        <f t="shared" si="210"/>
        <v>39.181197526289452</v>
      </c>
      <c r="K1748" s="2">
        <f t="shared" si="212"/>
        <v>39.505889631193703</v>
      </c>
    </row>
    <row r="1749" spans="1:11" ht="13.5" x14ac:dyDescent="0.25">
      <c r="A1749" s="3">
        <v>44561</v>
      </c>
      <c r="B1749" s="2">
        <v>39.732500000000002</v>
      </c>
      <c r="C1749" s="2">
        <f t="shared" si="213"/>
        <v>-0.52360000000000184</v>
      </c>
      <c r="D1749" s="2">
        <f t="shared" si="214"/>
        <v>39.290800000000004</v>
      </c>
      <c r="E1749" s="2">
        <f t="shared" si="216"/>
        <v>39.122309999999999</v>
      </c>
      <c r="F1749" s="2">
        <f t="shared" si="217"/>
        <v>39.137425</v>
      </c>
      <c r="G1749" s="2">
        <f t="shared" si="211"/>
        <v>39.089028000000006</v>
      </c>
      <c r="H1749" s="2">
        <f t="shared" si="215"/>
        <v>39.700453499999973</v>
      </c>
      <c r="I1749" s="2">
        <f t="array" ref="I1749">SUMPRODUCT(B1733:B1752, (ROW(B1733:B1752)-ROW(B1733)+1)) / (20*21/2)</f>
        <v>39.266741904761908</v>
      </c>
      <c r="J1749" s="2">
        <f t="shared" ref="J1749:J1812" si="218">$J$4*B1749+J1748*(1-$J$4)</f>
        <v>39.233702523785695</v>
      </c>
      <c r="K1749" s="2">
        <f t="shared" si="212"/>
        <v>39.514776312323363</v>
      </c>
    </row>
    <row r="1750" spans="1:11" ht="13.5" x14ac:dyDescent="0.25">
      <c r="A1750" s="3">
        <v>44564</v>
      </c>
      <c r="B1750" s="2">
        <v>39.604999999999997</v>
      </c>
      <c r="C1750" s="2">
        <f t="shared" si="213"/>
        <v>-0.12750000000000483</v>
      </c>
      <c r="D1750" s="2">
        <f t="shared" si="214"/>
        <v>39.357939999999999</v>
      </c>
      <c r="E1750" s="2">
        <f t="shared" si="216"/>
        <v>39.189440000000005</v>
      </c>
      <c r="F1750" s="2">
        <f t="shared" si="217"/>
        <v>39.122660000000003</v>
      </c>
      <c r="G1750" s="2">
        <f t="shared" si="211"/>
        <v>39.142730000000007</v>
      </c>
      <c r="H1750" s="2">
        <f t="shared" si="215"/>
        <v>39.751518999999973</v>
      </c>
      <c r="I1750" s="2">
        <f t="array" ref="I1750">SUMPRODUCT(B1734:B1753, (ROW(B1734:B1753)-ROW(B1734)+1)) / (20*21/2)</f>
        <v>39.315871904761906</v>
      </c>
      <c r="J1750" s="2">
        <f t="shared" si="218"/>
        <v>39.269064188187059</v>
      </c>
      <c r="K1750" s="2">
        <f t="shared" si="212"/>
        <v>39.51831449615382</v>
      </c>
    </row>
    <row r="1751" spans="1:11" ht="13.5" x14ac:dyDescent="0.25">
      <c r="A1751" s="3">
        <v>44565</v>
      </c>
      <c r="B1751" s="2">
        <v>39.571399999999997</v>
      </c>
      <c r="C1751" s="2">
        <f t="shared" si="213"/>
        <v>-3.3599999999999852E-2</v>
      </c>
      <c r="D1751" s="2">
        <f t="shared" si="214"/>
        <v>39.485479999999995</v>
      </c>
      <c r="E1751" s="2">
        <f t="shared" si="216"/>
        <v>39.256570000000004</v>
      </c>
      <c r="F1751" s="2">
        <f t="shared" si="217"/>
        <v>39.141119999999994</v>
      </c>
      <c r="G1751" s="2">
        <f t="shared" si="211"/>
        <v>39.183678000000008</v>
      </c>
      <c r="H1751" s="2">
        <f t="shared" si="215"/>
        <v>39.800869499999976</v>
      </c>
      <c r="I1751" s="2">
        <f t="array" ref="I1751">SUMPRODUCT(B1735:B1754, (ROW(B1735:B1754)-ROW(B1735)+1)) / (20*21/2)</f>
        <v>39.406016666666673</v>
      </c>
      <c r="J1751" s="2">
        <f t="shared" si="218"/>
        <v>39.29785807502639</v>
      </c>
      <c r="K1751" s="2">
        <f t="shared" si="212"/>
        <v>39.520396280618378</v>
      </c>
    </row>
    <row r="1752" spans="1:11" ht="13.5" x14ac:dyDescent="0.25">
      <c r="A1752" s="3">
        <v>44566</v>
      </c>
      <c r="B1752" s="2">
        <v>39.604999999999997</v>
      </c>
      <c r="C1752" s="2">
        <f t="shared" si="213"/>
        <v>3.3599999999999852E-2</v>
      </c>
      <c r="D1752" s="2">
        <f t="shared" si="214"/>
        <v>39.754000000000005</v>
      </c>
      <c r="E1752" s="2">
        <f t="shared" si="216"/>
        <v>39.327060000000003</v>
      </c>
      <c r="F1752" s="2">
        <f t="shared" si="217"/>
        <v>39.162934999999997</v>
      </c>
      <c r="G1752" s="2">
        <f t="shared" si="211"/>
        <v>39.225298000000002</v>
      </c>
      <c r="H1752" s="2">
        <f t="shared" si="215"/>
        <v>39.851934999999969</v>
      </c>
      <c r="I1752" s="2">
        <f t="array" ref="I1752">SUMPRODUCT(B1736:B1755, (ROW(B1736:B1755)-ROW(B1736)+1)) / (20*21/2)</f>
        <v>39.497468095238098</v>
      </c>
      <c r="J1752" s="2">
        <f t="shared" si="218"/>
        <v>39.327109686928644</v>
      </c>
      <c r="K1752" s="2">
        <f t="shared" si="212"/>
        <v>39.523714073535309</v>
      </c>
    </row>
    <row r="1753" spans="1:11" ht="13.5" x14ac:dyDescent="0.25">
      <c r="A1753" s="3">
        <v>44567</v>
      </c>
      <c r="B1753" s="2">
        <v>39.678800000000003</v>
      </c>
      <c r="C1753" s="2">
        <f t="shared" si="213"/>
        <v>7.3800000000005639E-2</v>
      </c>
      <c r="D1753" s="2">
        <f t="shared" si="214"/>
        <v>39.638539999999999</v>
      </c>
      <c r="E1753" s="2">
        <f t="shared" si="216"/>
        <v>39.384790000000002</v>
      </c>
      <c r="F1753" s="2">
        <f t="shared" si="217"/>
        <v>39.188779999999994</v>
      </c>
      <c r="G1753" s="2">
        <f t="shared" si="211"/>
        <v>39.253626000000004</v>
      </c>
      <c r="H1753" s="2">
        <f t="shared" si="215"/>
        <v>39.903384999999965</v>
      </c>
      <c r="I1753" s="2">
        <f t="array" ref="I1753">SUMPRODUCT(B1737:B1756, (ROW(B1737:B1756)-ROW(B1737)+1)) / (20*21/2)</f>
        <v>39.622327142857145</v>
      </c>
      <c r="J1753" s="2">
        <f t="shared" si="218"/>
        <v>39.360604002459247</v>
      </c>
      <c r="K1753" s="2">
        <f t="shared" si="212"/>
        <v>39.529795874573146</v>
      </c>
    </row>
    <row r="1754" spans="1:11" ht="13.5" x14ac:dyDescent="0.25">
      <c r="A1754" s="3">
        <v>44568</v>
      </c>
      <c r="B1754" s="2">
        <v>40.135300000000001</v>
      </c>
      <c r="C1754" s="2">
        <f t="shared" si="213"/>
        <v>0.45649999999999835</v>
      </c>
      <c r="D1754" s="2">
        <f t="shared" si="214"/>
        <v>39.719099999999997</v>
      </c>
      <c r="E1754" s="2">
        <f t="shared" si="216"/>
        <v>39.504950000000008</v>
      </c>
      <c r="F1754" s="2">
        <f t="shared" si="217"/>
        <v>39.248860000000001</v>
      </c>
      <c r="G1754" s="2">
        <f t="shared" si="211"/>
        <v>39.271214000000008</v>
      </c>
      <c r="H1754" s="2">
        <f t="shared" si="215"/>
        <v>39.956343999999966</v>
      </c>
      <c r="I1754" s="2">
        <f t="array" ref="I1754">SUMPRODUCT(B1738:B1757, (ROW(B1738:B1757)-ROW(B1738)+1)) / (20*21/2)</f>
        <v>39.899662857142857</v>
      </c>
      <c r="J1754" s="2">
        <f t="shared" si="218"/>
        <v>39.43438457365361</v>
      </c>
      <c r="K1754" s="2">
        <f t="shared" si="212"/>
        <v>39.553541134393811</v>
      </c>
    </row>
    <row r="1755" spans="1:11" ht="13.5" x14ac:dyDescent="0.25">
      <c r="A1755" s="3">
        <v>44571</v>
      </c>
      <c r="B1755" s="2">
        <v>40.209099999999999</v>
      </c>
      <c r="C1755" s="2">
        <f t="shared" si="213"/>
        <v>7.3799999999998533E-2</v>
      </c>
      <c r="D1755" s="2">
        <f t="shared" si="214"/>
        <v>39.839919999999999</v>
      </c>
      <c r="E1755" s="2">
        <f t="shared" si="216"/>
        <v>39.598930000000003</v>
      </c>
      <c r="F1755" s="2">
        <f t="shared" si="217"/>
        <v>39.300880000000006</v>
      </c>
      <c r="G1755" s="2">
        <f t="shared" si="211"/>
        <v>39.290278000000001</v>
      </c>
      <c r="H1755" s="2">
        <f t="shared" si="215"/>
        <v>40.009810999999978</v>
      </c>
      <c r="I1755" s="2">
        <f t="array" ref="I1755">SUMPRODUCT(B1739:B1758, (ROW(B1739:B1758)-ROW(B1739)+1)) / (20*21/2)</f>
        <v>40.174371904761905</v>
      </c>
      <c r="J1755" s="2">
        <f t="shared" si="218"/>
        <v>39.508166995210409</v>
      </c>
      <c r="K1755" s="2">
        <f t="shared" si="212"/>
        <v>39.579249325201893</v>
      </c>
    </row>
    <row r="1756" spans="1:11" ht="13.5" x14ac:dyDescent="0.25">
      <c r="A1756" s="3">
        <v>44572</v>
      </c>
      <c r="B1756" s="2">
        <v>40.611899999999999</v>
      </c>
      <c r="C1756" s="2">
        <f t="shared" si="213"/>
        <v>0.40279999999999916</v>
      </c>
      <c r="D1756" s="2">
        <f t="shared" si="214"/>
        <v>40.048019999999994</v>
      </c>
      <c r="E1756" s="2">
        <f t="shared" si="216"/>
        <v>39.766749999999995</v>
      </c>
      <c r="F1756" s="2">
        <f t="shared" si="217"/>
        <v>39.37807500000001</v>
      </c>
      <c r="G1756" s="2">
        <f t="shared" si="211"/>
        <v>39.327870000000004</v>
      </c>
      <c r="H1756" s="2">
        <f t="shared" si="215"/>
        <v>40.060867999999971</v>
      </c>
      <c r="I1756" s="2">
        <f t="array" ref="I1756">SUMPRODUCT(B1740:B1759, (ROW(B1740:B1759)-ROW(B1740)+1)) / (20*21/2)</f>
        <v>40.445249523809522</v>
      </c>
      <c r="J1756" s="2">
        <f t="shared" si="218"/>
        <v>39.613284424237989</v>
      </c>
      <c r="K1756" s="2">
        <f t="shared" si="212"/>
        <v>39.619745430095939</v>
      </c>
    </row>
    <row r="1757" spans="1:11" ht="13.5" x14ac:dyDescent="0.25">
      <c r="A1757" s="3">
        <v>44573</v>
      </c>
      <c r="B1757" s="2">
        <v>42.290100000000002</v>
      </c>
      <c r="C1757" s="2">
        <f t="shared" si="213"/>
        <v>1.6782000000000039</v>
      </c>
      <c r="D1757" s="2">
        <f t="shared" si="214"/>
        <v>40.585039999999999</v>
      </c>
      <c r="E1757" s="2">
        <f t="shared" si="216"/>
        <v>40.169519999999999</v>
      </c>
      <c r="F1757" s="2">
        <f t="shared" si="217"/>
        <v>39.53985500000001</v>
      </c>
      <c r="G1757" s="2">
        <f t="shared" si="211"/>
        <v>39.399026000000006</v>
      </c>
      <c r="H1757" s="2">
        <f t="shared" si="215"/>
        <v>40.118397499999979</v>
      </c>
      <c r="I1757" s="2">
        <f t="array" ref="I1757">SUMPRODUCT(B1741:B1760, (ROW(B1741:B1760)-ROW(B1741)+1)) / (20*21/2)</f>
        <v>40.67968476190476</v>
      </c>
      <c r="J1757" s="2">
        <f t="shared" si="218"/>
        <v>39.868219240977226</v>
      </c>
      <c r="K1757" s="2">
        <f t="shared" si="212"/>
        <v>39.724465217151</v>
      </c>
    </row>
    <row r="1758" spans="1:11" ht="13.5" x14ac:dyDescent="0.25">
      <c r="A1758" s="3">
        <v>44574</v>
      </c>
      <c r="B1758" s="2">
        <v>42.424300000000002</v>
      </c>
      <c r="C1758" s="2">
        <f t="shared" si="213"/>
        <v>0.13419999999999987</v>
      </c>
      <c r="D1758" s="2">
        <f t="shared" si="214"/>
        <v>41.134140000000002</v>
      </c>
      <c r="E1758" s="2">
        <f t="shared" si="216"/>
        <v>40.386340000000004</v>
      </c>
      <c r="F1758" s="2">
        <f t="shared" si="217"/>
        <v>39.714385000000007</v>
      </c>
      <c r="G1758" s="2">
        <f t="shared" si="211"/>
        <v>39.462930000000007</v>
      </c>
      <c r="H1758" s="2">
        <f t="shared" si="215"/>
        <v>40.169636999999973</v>
      </c>
      <c r="I1758" s="2">
        <f t="array" ref="I1758">SUMPRODUCT(B1742:B1761, (ROW(B1742:B1761)-ROW(B1742)+1)) / (20*21/2)</f>
        <v>40.890789047619045</v>
      </c>
      <c r="J1758" s="2">
        <f t="shared" si="218"/>
        <v>40.111655503741297</v>
      </c>
      <c r="K1758" s="2">
        <f t="shared" si="212"/>
        <v>39.83034109098822</v>
      </c>
    </row>
    <row r="1759" spans="1:11" ht="13.5" x14ac:dyDescent="0.25">
      <c r="A1759" s="3">
        <v>44575</v>
      </c>
      <c r="B1759" s="2">
        <v>42.558599999999998</v>
      </c>
      <c r="C1759" s="2">
        <f t="shared" si="213"/>
        <v>0.13429999999999609</v>
      </c>
      <c r="D1759" s="2">
        <f t="shared" si="214"/>
        <v>41.6188</v>
      </c>
      <c r="E1759" s="2">
        <f t="shared" si="216"/>
        <v>40.668950000000002</v>
      </c>
      <c r="F1759" s="2">
        <f t="shared" si="217"/>
        <v>39.895630000000004</v>
      </c>
      <c r="G1759" s="2">
        <f t="shared" si="211"/>
        <v>39.544826000000008</v>
      </c>
      <c r="H1759" s="2">
        <f t="shared" si="215"/>
        <v>40.221547999999977</v>
      </c>
      <c r="I1759" s="2">
        <f t="array" ref="I1759">SUMPRODUCT(B1743:B1762, (ROW(B1743:B1762)-ROW(B1743)+1)) / (20*21/2)</f>
        <v>41.022487142857138</v>
      </c>
      <c r="J1759" s="2">
        <f t="shared" si="218"/>
        <v>40.344697836718311</v>
      </c>
      <c r="K1759" s="2">
        <f t="shared" si="212"/>
        <v>39.937331636439666</v>
      </c>
    </row>
    <row r="1760" spans="1:11" ht="13.5" x14ac:dyDescent="0.25">
      <c r="A1760" s="3">
        <v>44578</v>
      </c>
      <c r="B1760" s="2">
        <v>42.357199999999999</v>
      </c>
      <c r="C1760" s="2">
        <f t="shared" si="213"/>
        <v>-0.20139999999999958</v>
      </c>
      <c r="D1760" s="2">
        <f t="shared" si="214"/>
        <v>42.048420000000007</v>
      </c>
      <c r="E1760" s="2">
        <f t="shared" si="216"/>
        <v>40.94417</v>
      </c>
      <c r="F1760" s="2">
        <f t="shared" si="217"/>
        <v>40.066805000000002</v>
      </c>
      <c r="G1760" s="2">
        <f t="shared" si="211"/>
        <v>39.622694000000003</v>
      </c>
      <c r="H1760" s="2">
        <f t="shared" si="215"/>
        <v>40.269682999999979</v>
      </c>
      <c r="I1760" s="2">
        <f t="array" ref="I1760">SUMPRODUCT(B1744:B1763, (ROW(B1744:B1763)-ROW(B1744)+1)) / (20*21/2)</f>
        <v>41.141239047619038</v>
      </c>
      <c r="J1760" s="2">
        <f t="shared" si="218"/>
        <v>40.536364709411806</v>
      </c>
      <c r="K1760" s="2">
        <f t="shared" si="212"/>
        <v>40.032228435010666</v>
      </c>
    </row>
    <row r="1761" spans="1:11" ht="13.5" x14ac:dyDescent="0.25">
      <c r="A1761" s="3">
        <v>44579</v>
      </c>
      <c r="B1761" s="2">
        <v>42.2834</v>
      </c>
      <c r="C1761" s="2">
        <f t="shared" si="213"/>
        <v>-7.3799999999998533E-2</v>
      </c>
      <c r="D1761" s="2">
        <f t="shared" si="214"/>
        <v>42.382719999999999</v>
      </c>
      <c r="E1761" s="2">
        <f t="shared" si="216"/>
        <v>41.215369999999993</v>
      </c>
      <c r="F1761" s="2">
        <f t="shared" si="217"/>
        <v>40.235970000000009</v>
      </c>
      <c r="G1761" s="2">
        <f t="shared" si="211"/>
        <v>39.703114000000006</v>
      </c>
      <c r="H1761" s="2">
        <f t="shared" si="215"/>
        <v>40.317123999999978</v>
      </c>
      <c r="I1761" s="2">
        <f t="array" ref="I1761">SUMPRODUCT(B1745:B1764, (ROW(B1745:B1764)-ROW(B1745)+1)) / (20*21/2)</f>
        <v>41.279965714285709</v>
      </c>
      <c r="J1761" s="2">
        <f t="shared" si="218"/>
        <v>40.702749022801157</v>
      </c>
      <c r="K1761" s="2">
        <f t="shared" si="212"/>
        <v>40.120509672853387</v>
      </c>
    </row>
    <row r="1762" spans="1:11" ht="13.5" x14ac:dyDescent="0.25">
      <c r="A1762" s="3">
        <v>44580</v>
      </c>
      <c r="B1762" s="2">
        <v>41.6188</v>
      </c>
      <c r="C1762" s="2">
        <f t="shared" si="213"/>
        <v>-0.66460000000000008</v>
      </c>
      <c r="D1762" s="2">
        <f t="shared" si="214"/>
        <v>42.248460000000001</v>
      </c>
      <c r="E1762" s="2">
        <f t="shared" si="216"/>
        <v>41.416749999999993</v>
      </c>
      <c r="F1762" s="2">
        <f t="shared" si="217"/>
        <v>40.371905000000012</v>
      </c>
      <c r="G1762" s="2">
        <f t="shared" si="211"/>
        <v>39.767422000000003</v>
      </c>
      <c r="H1762" s="2">
        <f t="shared" si="215"/>
        <v>40.360313999999981</v>
      </c>
      <c r="I1762" s="2">
        <f t="array" ref="I1762">SUMPRODUCT(B1746:B1765, (ROW(B1746:B1765)-ROW(B1746)+1)) / (20*21/2)</f>
        <v>41.436279523809532</v>
      </c>
      <c r="J1762" s="2">
        <f t="shared" si="218"/>
        <v>40.789991973010572</v>
      </c>
      <c r="K1762" s="2">
        <f t="shared" si="212"/>
        <v>40.179266156270899</v>
      </c>
    </row>
    <row r="1763" spans="1:11" ht="13.5" x14ac:dyDescent="0.25">
      <c r="A1763" s="3">
        <v>44581</v>
      </c>
      <c r="B1763" s="2">
        <v>41.6188</v>
      </c>
      <c r="C1763" s="2">
        <f t="shared" si="213"/>
        <v>0</v>
      </c>
      <c r="D1763" s="2">
        <f t="shared" si="214"/>
        <v>42.087359999999997</v>
      </c>
      <c r="E1763" s="2">
        <f t="shared" si="216"/>
        <v>41.61075000000001</v>
      </c>
      <c r="F1763" s="2">
        <f t="shared" si="217"/>
        <v>40.497770000000003</v>
      </c>
      <c r="G1763" s="2">
        <f t="shared" si="211"/>
        <v>39.821124000000005</v>
      </c>
      <c r="H1763" s="2">
        <f t="shared" si="215"/>
        <v>40.402884999999991</v>
      </c>
      <c r="I1763" s="2">
        <f t="array" ref="I1763">SUMPRODUCT(B1747:B1766, (ROW(B1747:B1766)-ROW(B1747)+1)) / (20*21/2)</f>
        <v>41.578208571428576</v>
      </c>
      <c r="J1763" s="2">
        <f t="shared" si="218"/>
        <v>40.868926070819093</v>
      </c>
      <c r="K1763" s="2">
        <f t="shared" si="212"/>
        <v>40.235718463868118</v>
      </c>
    </row>
    <row r="1764" spans="1:11" ht="13.5" x14ac:dyDescent="0.25">
      <c r="A1764" s="3">
        <v>44582</v>
      </c>
      <c r="B1764" s="2">
        <v>41.9544</v>
      </c>
      <c r="C1764" s="2">
        <f t="shared" si="213"/>
        <v>0.33559999999999945</v>
      </c>
      <c r="D1764" s="2">
        <f t="shared" si="214"/>
        <v>41.966519999999996</v>
      </c>
      <c r="E1764" s="2">
        <f t="shared" si="216"/>
        <v>41.792660000000005</v>
      </c>
      <c r="F1764" s="2">
        <f t="shared" si="217"/>
        <v>40.648804999999996</v>
      </c>
      <c r="G1764" s="2">
        <f t="shared" si="211"/>
        <v>39.881538000000006</v>
      </c>
      <c r="H1764" s="2">
        <f t="shared" si="215"/>
        <v>40.444426999999983</v>
      </c>
      <c r="I1764" s="2">
        <f t="array" ref="I1764">SUMPRODUCT(B1748:B1767, (ROW(B1748:B1767)-ROW(B1748)+1)) / (20*21/2)</f>
        <v>41.678583333333336</v>
      </c>
      <c r="J1764" s="2">
        <f t="shared" si="218"/>
        <v>40.972304540264894</v>
      </c>
      <c r="K1764" s="2">
        <f t="shared" si="212"/>
        <v>40.303117739794857</v>
      </c>
    </row>
    <row r="1765" spans="1:11" ht="13.5" x14ac:dyDescent="0.25">
      <c r="A1765" s="3">
        <v>44585</v>
      </c>
      <c r="B1765" s="2">
        <v>42.290100000000002</v>
      </c>
      <c r="C1765" s="2">
        <f t="shared" si="213"/>
        <v>0.33570000000000277</v>
      </c>
      <c r="D1765" s="2">
        <f t="shared" si="214"/>
        <v>41.953099999999992</v>
      </c>
      <c r="E1765" s="2">
        <f t="shared" si="216"/>
        <v>42.000760000000007</v>
      </c>
      <c r="F1765" s="2">
        <f t="shared" si="217"/>
        <v>40.799844999999998</v>
      </c>
      <c r="G1765" s="2">
        <f t="shared" si="211"/>
        <v>39.951350000000005</v>
      </c>
      <c r="H1765" s="2">
        <f t="shared" si="215"/>
        <v>40.488033999999985</v>
      </c>
      <c r="I1765" s="2">
        <f t="array" ref="I1765">SUMPRODUCT(B1749:B1768, (ROW(B1749:B1768)-ROW(B1749)+1)) / (20*21/2)</f>
        <v>41.785342857142858</v>
      </c>
      <c r="J1765" s="2">
        <f t="shared" si="218"/>
        <v>41.097808869763476</v>
      </c>
      <c r="K1765" s="2">
        <f t="shared" si="212"/>
        <v>40.381038612744078</v>
      </c>
    </row>
    <row r="1766" spans="1:11" ht="13.5" x14ac:dyDescent="0.25">
      <c r="A1766" s="3">
        <v>44586</v>
      </c>
      <c r="B1766" s="2">
        <v>42.290100000000002</v>
      </c>
      <c r="C1766" s="2">
        <f t="shared" si="213"/>
        <v>0</v>
      </c>
      <c r="D1766" s="2">
        <f t="shared" si="214"/>
        <v>41.954439999999998</v>
      </c>
      <c r="E1766" s="2">
        <f t="shared" si="216"/>
        <v>42.168580000000006</v>
      </c>
      <c r="F1766" s="2">
        <f t="shared" si="217"/>
        <v>40.967664999999997</v>
      </c>
      <c r="G1766" s="2">
        <f t="shared" si="211"/>
        <v>40.013241999999998</v>
      </c>
      <c r="H1766" s="2">
        <f t="shared" si="215"/>
        <v>40.52932049999999</v>
      </c>
      <c r="I1766" s="2">
        <f t="array" ref="I1766">SUMPRODUCT(B1750:B1769, (ROW(B1750:B1769)-ROW(B1750)+1)) / (20*21/2)</f>
        <v>41.860747619047615</v>
      </c>
      <c r="J1766" s="2">
        <f t="shared" si="218"/>
        <v>41.211360405976478</v>
      </c>
      <c r="K1766" s="2">
        <f t="shared" si="212"/>
        <v>40.455903765185482</v>
      </c>
    </row>
    <row r="1767" spans="1:11" ht="13.5" x14ac:dyDescent="0.25">
      <c r="A1767" s="3">
        <v>44587</v>
      </c>
      <c r="B1767" s="2">
        <v>42.021599999999999</v>
      </c>
      <c r="C1767" s="2">
        <f t="shared" si="213"/>
        <v>-0.26850000000000307</v>
      </c>
      <c r="D1767" s="2">
        <f t="shared" si="214"/>
        <v>42.035000000000004</v>
      </c>
      <c r="E1767" s="2">
        <f t="shared" si="216"/>
        <v>42.141729999999995</v>
      </c>
      <c r="F1767" s="2">
        <f t="shared" si="217"/>
        <v>41.155625000000001</v>
      </c>
      <c r="G1767" s="2">
        <f t="shared" si="211"/>
        <v>40.069898000000002</v>
      </c>
      <c r="H1767" s="2">
        <f t="shared" si="215"/>
        <v>40.558915499999991</v>
      </c>
      <c r="I1767" s="2">
        <f t="array" ref="I1767">SUMPRODUCT(B1751:B1770, (ROW(B1751:B1770)-ROW(B1751)+1)) / (20*21/2)</f>
        <v>41.941743333333335</v>
      </c>
      <c r="J1767" s="2">
        <f t="shared" si="218"/>
        <v>41.288526081597766</v>
      </c>
      <c r="K1767" s="2">
        <f t="shared" si="212"/>
        <v>40.517303617531155</v>
      </c>
    </row>
    <row r="1768" spans="1:11" ht="13.5" x14ac:dyDescent="0.25">
      <c r="A1768" s="3">
        <v>44588</v>
      </c>
      <c r="B1768" s="2">
        <v>42.276600000000002</v>
      </c>
      <c r="C1768" s="2">
        <f t="shared" si="213"/>
        <v>0.25500000000000256</v>
      </c>
      <c r="D1768" s="2">
        <f t="shared" si="214"/>
        <v>42.166560000000004</v>
      </c>
      <c r="E1768" s="2">
        <f t="shared" si="216"/>
        <v>42.126959999999997</v>
      </c>
      <c r="F1768" s="2">
        <f t="shared" si="217"/>
        <v>41.25665</v>
      </c>
      <c r="G1768" s="2">
        <f t="shared" si="211"/>
        <v>40.131653999999997</v>
      </c>
      <c r="H1768" s="2">
        <f t="shared" si="215"/>
        <v>40.587758999999998</v>
      </c>
      <c r="I1768" s="2">
        <f t="array" ref="I1768">SUMPRODUCT(B1752:B1771, (ROW(B1752:B1771)-ROW(B1752)+1)) / (20*21/2)</f>
        <v>42.009634761904756</v>
      </c>
      <c r="J1768" s="2">
        <f t="shared" si="218"/>
        <v>41.382628359540838</v>
      </c>
      <c r="K1768" s="2">
        <f t="shared" si="212"/>
        <v>40.586295632529932</v>
      </c>
    </row>
    <row r="1769" spans="1:11" ht="13.5" x14ac:dyDescent="0.25">
      <c r="A1769" s="3">
        <v>44589</v>
      </c>
      <c r="B1769" s="2">
        <v>42.048400000000001</v>
      </c>
      <c r="C1769" s="2">
        <f t="shared" si="213"/>
        <v>-0.22820000000000107</v>
      </c>
      <c r="D1769" s="2">
        <f t="shared" si="214"/>
        <v>42.185360000000003</v>
      </c>
      <c r="E1769" s="2">
        <f t="shared" si="216"/>
        <v>42.075940000000003</v>
      </c>
      <c r="F1769" s="2">
        <f t="shared" si="217"/>
        <v>41.372445000000006</v>
      </c>
      <c r="G1769" s="2">
        <f t="shared" si="211"/>
        <v>40.188979999999994</v>
      </c>
      <c r="H1769" s="2">
        <f t="shared" si="215"/>
        <v>40.617024000000001</v>
      </c>
      <c r="I1769" s="2">
        <f t="array" ref="I1769">SUMPRODUCT(B1753:B1772, (ROW(B1753:B1772)-ROW(B1753)+1)) / (20*21/2)</f>
        <v>42.049589047619044</v>
      </c>
      <c r="J1769" s="2">
        <f t="shared" si="218"/>
        <v>41.446035182441705</v>
      </c>
      <c r="K1769" s="2">
        <f t="shared" si="212"/>
        <v>40.643633058705227</v>
      </c>
    </row>
    <row r="1770" spans="1:11" ht="13.5" x14ac:dyDescent="0.25">
      <c r="A1770" s="3">
        <v>44592</v>
      </c>
      <c r="B1770" s="2">
        <v>42.222900000000003</v>
      </c>
      <c r="C1770" s="2">
        <f t="shared" si="213"/>
        <v>0.17450000000000188</v>
      </c>
      <c r="D1770" s="2">
        <f t="shared" si="214"/>
        <v>42.171920000000007</v>
      </c>
      <c r="E1770" s="2">
        <f t="shared" si="216"/>
        <v>42.062509999999996</v>
      </c>
      <c r="F1770" s="2">
        <f t="shared" si="217"/>
        <v>41.503340000000009</v>
      </c>
      <c r="G1770" s="2">
        <f t="shared" si="211"/>
        <v>40.249795999999996</v>
      </c>
      <c r="H1770" s="2">
        <f t="shared" si="215"/>
        <v>40.650997999999994</v>
      </c>
      <c r="I1770" s="2">
        <f t="array" ref="I1770">SUMPRODUCT(B1754:B1773, (ROW(B1754:B1773)-ROW(B1754)+1)) / (20*21/2)</f>
        <v>42.093219047619051</v>
      </c>
      <c r="J1770" s="2">
        <f t="shared" si="218"/>
        <v>41.520022307923448</v>
      </c>
      <c r="K1770" s="2">
        <f t="shared" si="212"/>
        <v>40.705565095618745</v>
      </c>
    </row>
    <row r="1771" spans="1:11" ht="13.5" x14ac:dyDescent="0.25">
      <c r="A1771" s="3">
        <v>44593</v>
      </c>
      <c r="B1771" s="2">
        <v>42.216200000000001</v>
      </c>
      <c r="C1771" s="2">
        <f t="shared" si="213"/>
        <v>-6.7000000000021487E-3</v>
      </c>
      <c r="D1771" s="2">
        <f t="shared" si="214"/>
        <v>42.157140000000005</v>
      </c>
      <c r="E1771" s="2">
        <f t="shared" si="216"/>
        <v>42.055790000000002</v>
      </c>
      <c r="F1771" s="2">
        <f t="shared" si="217"/>
        <v>41.635580000000004</v>
      </c>
      <c r="G1771" s="2">
        <f t="shared" si="211"/>
        <v>40.293427999999999</v>
      </c>
      <c r="H1771" s="2">
        <f t="shared" si="215"/>
        <v>40.684180500000004</v>
      </c>
      <c r="I1771" s="2">
        <f t="array" ref="I1771">SUMPRODUCT(B1755:B1774, (ROW(B1755:B1774)-ROW(B1755)+1)) / (20*21/2)</f>
        <v>42.119013809523807</v>
      </c>
      <c r="J1771" s="2">
        <f t="shared" si="218"/>
        <v>41.586324945264074</v>
      </c>
      <c r="K1771" s="2">
        <f t="shared" si="212"/>
        <v>40.764805680104281</v>
      </c>
    </row>
    <row r="1772" spans="1:11" ht="13.5" x14ac:dyDescent="0.25">
      <c r="A1772" s="3">
        <v>44594</v>
      </c>
      <c r="B1772" s="2">
        <v>42.055100000000003</v>
      </c>
      <c r="C1772" s="2">
        <f t="shared" si="213"/>
        <v>-0.16109999999999758</v>
      </c>
      <c r="D1772" s="2">
        <f t="shared" si="214"/>
        <v>42.16384</v>
      </c>
      <c r="E1772" s="2">
        <f t="shared" si="216"/>
        <v>42.099419999999995</v>
      </c>
      <c r="F1772" s="2">
        <f t="shared" si="217"/>
        <v>41.758085000000008</v>
      </c>
      <c r="G1772" s="2">
        <f t="shared" si="211"/>
        <v>40.333837999999993</v>
      </c>
      <c r="H1772" s="2">
        <f t="shared" si="215"/>
        <v>40.719667000000001</v>
      </c>
      <c r="I1772" s="2">
        <f t="array" ref="I1772">SUMPRODUCT(B1756:B1775, (ROW(B1756:B1775)-ROW(B1756)+1)) / (20*21/2)</f>
        <v>42.122406190476198</v>
      </c>
      <c r="J1772" s="2">
        <f t="shared" si="218"/>
        <v>41.630970188572263</v>
      </c>
      <c r="K1772" s="2">
        <f t="shared" si="212"/>
        <v>40.815405457355091</v>
      </c>
    </row>
    <row r="1773" spans="1:11" ht="13.5" x14ac:dyDescent="0.25">
      <c r="A1773" s="3">
        <v>44595</v>
      </c>
      <c r="B1773" s="2">
        <v>42.216200000000001</v>
      </c>
      <c r="C1773" s="2">
        <f t="shared" si="213"/>
        <v>0.16109999999999758</v>
      </c>
      <c r="D1773" s="2">
        <f t="shared" si="214"/>
        <v>42.151760000000003</v>
      </c>
      <c r="E1773" s="2">
        <f t="shared" si="216"/>
        <v>42.15916</v>
      </c>
      <c r="F1773" s="2">
        <f t="shared" si="217"/>
        <v>41.884955000000005</v>
      </c>
      <c r="G1773" s="2">
        <f t="shared" si="211"/>
        <v>40.377469999999995</v>
      </c>
      <c r="H1773" s="2">
        <f t="shared" si="215"/>
        <v>40.755943500000001</v>
      </c>
      <c r="I1773" s="2">
        <f t="array" ref="I1773">SUMPRODUCT(B1757:B1776, (ROW(B1757:B1776)-ROW(B1757)+1)) / (20*21/2)</f>
        <v>42.117167619047621</v>
      </c>
      <c r="J1773" s="2">
        <f t="shared" si="218"/>
        <v>41.686706361089193</v>
      </c>
      <c r="K1773" s="2">
        <f t="shared" si="212"/>
        <v>40.870338576674499</v>
      </c>
    </row>
    <row r="1774" spans="1:11" ht="13.5" x14ac:dyDescent="0.25">
      <c r="A1774" s="3">
        <v>44596</v>
      </c>
      <c r="B1774" s="2">
        <v>42.155799999999999</v>
      </c>
      <c r="C1774" s="2">
        <f t="shared" si="213"/>
        <v>-6.0400000000001342E-2</v>
      </c>
      <c r="D1774" s="2">
        <f t="shared" si="214"/>
        <v>42.17324</v>
      </c>
      <c r="E1774" s="2">
        <f t="shared" si="216"/>
        <v>42.179299999999998</v>
      </c>
      <c r="F1774" s="2">
        <f t="shared" si="217"/>
        <v>41.985979999999998</v>
      </c>
      <c r="G1774" s="2">
        <f t="shared" si="211"/>
        <v>40.419893999999992</v>
      </c>
      <c r="H1774" s="2">
        <f t="shared" si="215"/>
        <v>40.792691499999989</v>
      </c>
      <c r="I1774" s="2">
        <f t="array" ref="I1774">SUMPRODUCT(B1758:B1777, (ROW(B1758:B1777)-ROW(B1758)+1)) / (20*21/2)</f>
        <v>42.098816190476185</v>
      </c>
      <c r="J1774" s="2">
        <f t="shared" si="218"/>
        <v>41.731381945747366</v>
      </c>
      <c r="K1774" s="2">
        <f t="shared" si="212"/>
        <v>40.920748828569621</v>
      </c>
    </row>
    <row r="1775" spans="1:11" ht="13.5" x14ac:dyDescent="0.25">
      <c r="A1775" s="3">
        <v>44599</v>
      </c>
      <c r="B1775" s="2">
        <v>42.021599999999999</v>
      </c>
      <c r="C1775" s="2">
        <f t="shared" si="213"/>
        <v>-0.13419999999999987</v>
      </c>
      <c r="D1775" s="2">
        <f t="shared" si="214"/>
        <v>42.132980000000003</v>
      </c>
      <c r="E1775" s="2">
        <f t="shared" si="216"/>
        <v>42.152450000000002</v>
      </c>
      <c r="F1775" s="2">
        <f t="shared" si="217"/>
        <v>42.076605000000001</v>
      </c>
      <c r="G1775" s="2">
        <f t="shared" si="211"/>
        <v>40.460172</v>
      </c>
      <c r="H1775" s="2">
        <f t="shared" si="215"/>
        <v>40.829850999999998</v>
      </c>
      <c r="I1775" s="2">
        <f t="array" ref="I1775">SUMPRODUCT(B1759:B1778, (ROW(B1759:B1778)-ROW(B1759)+1)) / (20*21/2)</f>
        <v>42.069282380952373</v>
      </c>
      <c r="J1775" s="2">
        <f t="shared" si="218"/>
        <v>41.759021760438088</v>
      </c>
      <c r="K1775" s="2">
        <f t="shared" si="212"/>
        <v>40.963919462743362</v>
      </c>
    </row>
    <row r="1776" spans="1:11" ht="13.5" x14ac:dyDescent="0.25">
      <c r="A1776" s="3">
        <v>44600</v>
      </c>
      <c r="B1776" s="2">
        <v>42.021599999999999</v>
      </c>
      <c r="C1776" s="2">
        <f t="shared" si="213"/>
        <v>0</v>
      </c>
      <c r="D1776" s="2">
        <f t="shared" si="214"/>
        <v>42.094059999999999</v>
      </c>
      <c r="E1776" s="2">
        <f t="shared" si="216"/>
        <v>42.125599999999999</v>
      </c>
      <c r="F1776" s="2">
        <f t="shared" si="217"/>
        <v>42.147090000000006</v>
      </c>
      <c r="G1776" s="2">
        <f t="shared" si="211"/>
        <v>40.500449999999994</v>
      </c>
      <c r="H1776" s="2">
        <f t="shared" si="215"/>
        <v>40.868867000000002</v>
      </c>
      <c r="I1776" s="2">
        <f t="array" ref="I1776">SUMPRODUCT(B1760:B1779, (ROW(B1760:B1779)-ROW(B1760)+1)) / (20*21/2)</f>
        <v>42.043263333333336</v>
      </c>
      <c r="J1776" s="2">
        <f t="shared" si="218"/>
        <v>41.784029211824937</v>
      </c>
      <c r="K1776" s="2">
        <f t="shared" si="212"/>
        <v>41.005397130871081</v>
      </c>
    </row>
    <row r="1777" spans="1:11" ht="13.5" x14ac:dyDescent="0.25">
      <c r="A1777" s="3">
        <v>44601</v>
      </c>
      <c r="B1777" s="2">
        <v>41.9544</v>
      </c>
      <c r="C1777" s="2">
        <f t="shared" si="213"/>
        <v>-6.7199999999999704E-2</v>
      </c>
      <c r="D1777" s="2">
        <f t="shared" si="214"/>
        <v>42.073920000000001</v>
      </c>
      <c r="E1777" s="2">
        <f t="shared" si="216"/>
        <v>42.118879999999997</v>
      </c>
      <c r="F1777" s="2">
        <f t="shared" si="217"/>
        <v>42.130305</v>
      </c>
      <c r="G1777" s="2">
        <f t="shared" si="211"/>
        <v>40.539383999999998</v>
      </c>
      <c r="H1777" s="2">
        <f t="shared" si="215"/>
        <v>40.905381499999997</v>
      </c>
      <c r="I1777" s="2">
        <f t="array" ref="I1777">SUMPRODUCT(B1761:B1780, (ROW(B1761:B1780)-ROW(B1761)+1)) / (20*21/2)</f>
        <v>42.032871428571433</v>
      </c>
      <c r="J1777" s="2">
        <f t="shared" si="218"/>
        <v>41.800255001174939</v>
      </c>
      <c r="K1777" s="2">
        <f t="shared" si="212"/>
        <v>41.04261292966045</v>
      </c>
    </row>
    <row r="1778" spans="1:11" ht="13.5" x14ac:dyDescent="0.25">
      <c r="A1778" s="3">
        <v>44602</v>
      </c>
      <c r="B1778" s="2">
        <v>41.8202</v>
      </c>
      <c r="C1778" s="2">
        <f t="shared" si="213"/>
        <v>-0.13419999999999987</v>
      </c>
      <c r="D1778" s="2">
        <f t="shared" si="214"/>
        <v>41.994720000000001</v>
      </c>
      <c r="E1778" s="2">
        <f t="shared" si="216"/>
        <v>42.073239999999998</v>
      </c>
      <c r="F1778" s="2">
        <f t="shared" si="217"/>
        <v>42.100099999999998</v>
      </c>
      <c r="G1778" s="2">
        <f t="shared" ref="G1778:G1841" si="219">AVERAGE(B1729:B1778)</f>
        <v>40.575634000000001</v>
      </c>
      <c r="H1778" s="2">
        <f t="shared" si="215"/>
        <v>40.937511999999998</v>
      </c>
      <c r="I1778" s="2">
        <f t="array" ref="I1778">SUMPRODUCT(B1762:B1781, (ROW(B1762:B1781)-ROW(B1762)+1)) / (20*21/2)</f>
        <v>42.030149999999999</v>
      </c>
      <c r="J1778" s="2">
        <f t="shared" si="218"/>
        <v>41.802154524872563</v>
      </c>
      <c r="K1778" s="2">
        <f t="shared" si="212"/>
        <v>41.073106540262003</v>
      </c>
    </row>
    <row r="1779" spans="1:11" ht="13.5" x14ac:dyDescent="0.25">
      <c r="A1779" s="3">
        <v>44603</v>
      </c>
      <c r="B1779" s="2">
        <v>41.826900000000002</v>
      </c>
      <c r="C1779" s="2">
        <f t="shared" si="213"/>
        <v>6.7000000000021487E-3</v>
      </c>
      <c r="D1779" s="2">
        <f t="shared" si="214"/>
        <v>41.928939999999997</v>
      </c>
      <c r="E1779" s="2">
        <f t="shared" si="216"/>
        <v>42.051090000000002</v>
      </c>
      <c r="F1779" s="2">
        <f t="shared" si="217"/>
        <v>42.063515000000002</v>
      </c>
      <c r="G1779" s="2">
        <f t="shared" si="219"/>
        <v>40.614166000000004</v>
      </c>
      <c r="H1779" s="2">
        <f t="shared" si="215"/>
        <v>40.969521499999992</v>
      </c>
      <c r="I1779" s="2">
        <f t="array" ref="I1779">SUMPRODUCT(B1763:B1782, (ROW(B1763:B1782)-ROW(B1763)+1)) / (20*21/2)</f>
        <v>42.118850476190474</v>
      </c>
      <c r="J1779" s="2">
        <f t="shared" si="218"/>
        <v>41.804511236789459</v>
      </c>
      <c r="K1779" s="2">
        <f t="shared" ref="K1779:K1842" si="220">$K$4*B1779+(1-$K$4)*K1778</f>
        <v>41.102667068094867</v>
      </c>
    </row>
    <row r="1780" spans="1:11" ht="13.5" x14ac:dyDescent="0.25">
      <c r="A1780" s="3">
        <v>44606</v>
      </c>
      <c r="B1780" s="2">
        <v>41.9544</v>
      </c>
      <c r="C1780" s="2">
        <f t="shared" si="213"/>
        <v>0.12749999999999773</v>
      </c>
      <c r="D1780" s="2">
        <f t="shared" si="214"/>
        <v>41.915499999999994</v>
      </c>
      <c r="E1780" s="2">
        <f t="shared" si="216"/>
        <v>42.024240000000006</v>
      </c>
      <c r="F1780" s="2">
        <f t="shared" si="217"/>
        <v>42.043374999999997</v>
      </c>
      <c r="G1780" s="2">
        <f t="shared" si="219"/>
        <v>40.655248</v>
      </c>
      <c r="H1780" s="2">
        <f t="shared" si="215"/>
        <v>41.002168499999989</v>
      </c>
      <c r="I1780" s="2">
        <f t="array" ref="I1780">SUMPRODUCT(B1764:B1783, (ROW(B1764:B1783)-ROW(B1764)+1)) / (20*21/2)</f>
        <v>42.225453333333334</v>
      </c>
      <c r="J1780" s="2">
        <f t="shared" si="218"/>
        <v>41.81878635709522</v>
      </c>
      <c r="K1780" s="2">
        <f t="shared" si="220"/>
        <v>41.136068359542122</v>
      </c>
    </row>
    <row r="1781" spans="1:11" ht="13.5" x14ac:dyDescent="0.25">
      <c r="A1781" s="3">
        <v>44607</v>
      </c>
      <c r="B1781" s="2">
        <v>42.014800000000001</v>
      </c>
      <c r="C1781" s="2">
        <f t="shared" si="213"/>
        <v>6.0400000000001342E-2</v>
      </c>
      <c r="D1781" s="2">
        <f t="shared" si="214"/>
        <v>41.914139999999996</v>
      </c>
      <c r="E1781" s="2">
        <f t="shared" si="216"/>
        <v>42.004100000000008</v>
      </c>
      <c r="F1781" s="2">
        <f t="shared" si="217"/>
        <v>42.029945000000005</v>
      </c>
      <c r="G1781" s="2">
        <f t="shared" si="219"/>
        <v>40.711499999999994</v>
      </c>
      <c r="H1781" s="2">
        <f t="shared" si="215"/>
        <v>41.034498499999991</v>
      </c>
      <c r="I1781" s="2">
        <f t="array" ref="I1781">SUMPRODUCT(B1765:B1784, (ROW(B1765:B1784)-ROW(B1765)+1)) / (20*21/2)</f>
        <v>42.312943809523809</v>
      </c>
      <c r="J1781" s="2">
        <f t="shared" si="218"/>
        <v>41.837454323086149</v>
      </c>
      <c r="K1781" s="2">
        <f t="shared" si="220"/>
        <v>41.170528423873805</v>
      </c>
    </row>
    <row r="1782" spans="1:11" ht="13.5" x14ac:dyDescent="0.25">
      <c r="A1782" s="3">
        <v>44608</v>
      </c>
      <c r="B1782" s="2">
        <v>42.961300000000001</v>
      </c>
      <c r="C1782" s="2">
        <f t="shared" si="213"/>
        <v>0.94650000000000034</v>
      </c>
      <c r="D1782" s="2">
        <f t="shared" si="214"/>
        <v>42.115519999999997</v>
      </c>
      <c r="E1782" s="2">
        <f t="shared" si="216"/>
        <v>42.094720000000002</v>
      </c>
      <c r="F1782" s="2">
        <f t="shared" si="217"/>
        <v>42.097070000000002</v>
      </c>
      <c r="G1782" s="2">
        <f t="shared" si="219"/>
        <v>40.787351999999998</v>
      </c>
      <c r="H1782" s="2">
        <f t="shared" si="215"/>
        <v>41.069859499999986</v>
      </c>
      <c r="I1782" s="2">
        <f t="array" ref="I1782">SUMPRODUCT(B1766:B1785, (ROW(B1766:B1785)-ROW(B1766)+1)) / (20*21/2)</f>
        <v>42.394999999999996</v>
      </c>
      <c r="J1782" s="2">
        <f t="shared" si="218"/>
        <v>41.944487244696994</v>
      </c>
      <c r="K1782" s="2">
        <f t="shared" si="220"/>
        <v>41.24075476019248</v>
      </c>
    </row>
    <row r="1783" spans="1:11" ht="13.5" x14ac:dyDescent="0.25">
      <c r="A1783" s="3">
        <v>44609</v>
      </c>
      <c r="B1783" s="2">
        <v>43.2164</v>
      </c>
      <c r="C1783" s="2">
        <f t="shared" si="213"/>
        <v>0.25509999999999877</v>
      </c>
      <c r="D1783" s="2">
        <f t="shared" si="214"/>
        <v>42.394759999999998</v>
      </c>
      <c r="E1783" s="2">
        <f t="shared" si="216"/>
        <v>42.194740000000003</v>
      </c>
      <c r="F1783" s="2">
        <f t="shared" si="217"/>
        <v>42.176950000000005</v>
      </c>
      <c r="G1783" s="2">
        <f t="shared" si="219"/>
        <v>40.868442000000002</v>
      </c>
      <c r="H1783" s="2">
        <f t="shared" si="215"/>
        <v>41.101932499999982</v>
      </c>
      <c r="I1783" s="2">
        <f t="array" ref="I1783">SUMPRODUCT(B1767:B1786, (ROW(B1767:B1786)-ROW(B1767)+1)) / (20*21/2)</f>
        <v>42.46554428571428</v>
      </c>
      <c r="J1783" s="2">
        <f t="shared" si="218"/>
        <v>42.065621792821091</v>
      </c>
      <c r="K1783" s="2">
        <f t="shared" si="220"/>
        <v>41.318231044106497</v>
      </c>
    </row>
    <row r="1784" spans="1:11" ht="13.5" x14ac:dyDescent="0.25">
      <c r="A1784" s="3">
        <v>44610</v>
      </c>
      <c r="B1784" s="2">
        <v>43.095599999999997</v>
      </c>
      <c r="C1784" s="2">
        <f t="shared" si="213"/>
        <v>-0.12080000000000268</v>
      </c>
      <c r="D1784" s="2">
        <f t="shared" si="214"/>
        <v>42.648499999999999</v>
      </c>
      <c r="E1784" s="2">
        <f t="shared" si="216"/>
        <v>42.288719999999998</v>
      </c>
      <c r="F1784" s="2">
        <f t="shared" si="217"/>
        <v>42.234009999999998</v>
      </c>
      <c r="G1784" s="2">
        <f t="shared" si="219"/>
        <v>40.951680000000003</v>
      </c>
      <c r="H1784" s="2">
        <f t="shared" si="215"/>
        <v>41.133478999999987</v>
      </c>
      <c r="I1784" s="2">
        <f t="array" ref="I1784">SUMPRODUCT(B1768:B1787, (ROW(B1768:B1787)-ROW(B1768)+1)) / (20*21/2)</f>
        <v>42.527522380952384</v>
      </c>
      <c r="J1784" s="2">
        <f t="shared" si="218"/>
        <v>42.16371495540956</v>
      </c>
      <c r="K1784" s="2">
        <f t="shared" si="220"/>
        <v>41.387931787474876</v>
      </c>
    </row>
    <row r="1785" spans="1:11" ht="13.5" x14ac:dyDescent="0.25">
      <c r="A1785" s="3">
        <v>44613</v>
      </c>
      <c r="B1785" s="2">
        <v>43.095599999999997</v>
      </c>
      <c r="C1785" s="2">
        <f t="shared" si="213"/>
        <v>0</v>
      </c>
      <c r="D1785" s="2">
        <f t="shared" si="214"/>
        <v>42.876739999999998</v>
      </c>
      <c r="E1785" s="2">
        <f t="shared" si="216"/>
        <v>42.396120000000003</v>
      </c>
      <c r="F1785" s="2">
        <f t="shared" si="217"/>
        <v>42.274285000000006</v>
      </c>
      <c r="G1785" s="2">
        <f t="shared" si="219"/>
        <v>41.030218000000005</v>
      </c>
      <c r="H1785" s="2">
        <f t="shared" si="215"/>
        <v>41.160631999999993</v>
      </c>
      <c r="I1785" s="2">
        <f t="array" ref="I1785">SUMPRODUCT(B1769:B1788, (ROW(B1769:B1788)-ROW(B1769)+1)) / (20*21/2)</f>
        <v>42.584387619047618</v>
      </c>
      <c r="J1785" s="2">
        <f t="shared" si="218"/>
        <v>42.252465912037223</v>
      </c>
      <c r="K1785" s="2">
        <f t="shared" si="220"/>
        <v>41.454899168358217</v>
      </c>
    </row>
    <row r="1786" spans="1:11" ht="13.5" x14ac:dyDescent="0.25">
      <c r="A1786" s="3">
        <v>44614</v>
      </c>
      <c r="B1786" s="2">
        <v>43.015000000000001</v>
      </c>
      <c r="C1786" s="2">
        <f t="shared" si="213"/>
        <v>-8.0599999999996896E-2</v>
      </c>
      <c r="D1786" s="2">
        <f t="shared" si="214"/>
        <v>43.076779999999999</v>
      </c>
      <c r="E1786" s="2">
        <f t="shared" si="216"/>
        <v>42.495459999999994</v>
      </c>
      <c r="F1786" s="2">
        <f t="shared" si="217"/>
        <v>42.31053</v>
      </c>
      <c r="G1786" s="2">
        <f t="shared" si="219"/>
        <v>41.109158000000015</v>
      </c>
      <c r="H1786" s="2">
        <f t="shared" si="215"/>
        <v>41.175934499999983</v>
      </c>
      <c r="I1786" s="2">
        <f t="array" ref="I1786">SUMPRODUCT(B1770:B1789, (ROW(B1770:B1789)-ROW(B1770)+1)) / (20*21/2)</f>
        <v>42.638662380952383</v>
      </c>
      <c r="J1786" s="2">
        <f t="shared" si="218"/>
        <v>42.325088206128918</v>
      </c>
      <c r="K1786" s="2">
        <f t="shared" si="220"/>
        <v>41.516079593128488</v>
      </c>
    </row>
    <row r="1787" spans="1:11" ht="13.5" x14ac:dyDescent="0.25">
      <c r="A1787" s="3">
        <v>44615</v>
      </c>
      <c r="B1787" s="2">
        <v>42.961300000000001</v>
      </c>
      <c r="C1787" s="2">
        <f t="shared" si="213"/>
        <v>-5.3699999999999193E-2</v>
      </c>
      <c r="D1787" s="2">
        <f t="shared" si="214"/>
        <v>43.076779999999999</v>
      </c>
      <c r="E1787" s="2">
        <f t="shared" si="216"/>
        <v>42.596149999999994</v>
      </c>
      <c r="F1787" s="2">
        <f t="shared" si="217"/>
        <v>42.357515000000006</v>
      </c>
      <c r="G1787" s="2">
        <f t="shared" si="219"/>
        <v>41.187294000000009</v>
      </c>
      <c r="H1787" s="2">
        <f t="shared" si="215"/>
        <v>41.192731999999999</v>
      </c>
      <c r="I1787" s="2">
        <f t="array" ref="I1787">SUMPRODUCT(B1771:B1790, (ROW(B1771:B1790)-ROW(B1771)+1)) / (20*21/2)</f>
        <v>42.688589999999998</v>
      </c>
      <c r="J1787" s="2">
        <f t="shared" si="218"/>
        <v>42.385679805545209</v>
      </c>
      <c r="K1787" s="2">
        <f t="shared" si="220"/>
        <v>41.572754903201883</v>
      </c>
    </row>
    <row r="1788" spans="1:11" ht="13.5" x14ac:dyDescent="0.25">
      <c r="A1788" s="3">
        <v>44616</v>
      </c>
      <c r="B1788" s="2">
        <v>42.954599999999999</v>
      </c>
      <c r="C1788" s="2">
        <f t="shared" si="213"/>
        <v>-6.7000000000021487E-3</v>
      </c>
      <c r="D1788" s="2">
        <f t="shared" si="214"/>
        <v>43.024419999999999</v>
      </c>
      <c r="E1788" s="2">
        <f t="shared" si="216"/>
        <v>42.709589999999992</v>
      </c>
      <c r="F1788" s="2">
        <f t="shared" si="217"/>
        <v>42.391415000000009</v>
      </c>
      <c r="G1788" s="2">
        <f t="shared" si="219"/>
        <v>41.26771200000001</v>
      </c>
      <c r="H1788" s="2">
        <f t="shared" si="215"/>
        <v>41.20949599999998</v>
      </c>
      <c r="I1788" s="2">
        <f t="array" ref="I1788">SUMPRODUCT(B1772:B1791, (ROW(B1772:B1791)-ROW(B1772)+1)) / (20*21/2)</f>
        <v>42.735001428571429</v>
      </c>
      <c r="J1788" s="2">
        <f t="shared" si="218"/>
        <v>42.439862681207572</v>
      </c>
      <c r="K1788" s="2">
        <f t="shared" si="220"/>
        <v>41.626944906997885</v>
      </c>
    </row>
    <row r="1789" spans="1:11" ht="13.5" x14ac:dyDescent="0.25">
      <c r="A1789" s="3">
        <v>44617</v>
      </c>
      <c r="B1789" s="2">
        <v>42.961300000000001</v>
      </c>
      <c r="C1789" s="2">
        <f t="shared" si="213"/>
        <v>6.7000000000021487E-3</v>
      </c>
      <c r="D1789" s="2">
        <f t="shared" si="214"/>
        <v>42.99756</v>
      </c>
      <c r="E1789" s="2">
        <f t="shared" si="216"/>
        <v>42.823030000000003</v>
      </c>
      <c r="F1789" s="2">
        <f t="shared" si="217"/>
        <v>42.43706000000001</v>
      </c>
      <c r="G1789" s="2">
        <f t="shared" si="219"/>
        <v>41.348264000000007</v>
      </c>
      <c r="H1789" s="2">
        <f t="shared" si="215"/>
        <v>41.226293499999983</v>
      </c>
      <c r="I1789" s="2">
        <f t="array" ref="I1789">SUMPRODUCT(B1773:B1792, (ROW(B1773:B1792)-ROW(B1773)+1)) / (20*21/2)</f>
        <v>42.905731428571421</v>
      </c>
      <c r="J1789" s="2">
        <f t="shared" si="218"/>
        <v>42.489523378235418</v>
      </c>
      <c r="K1789" s="2">
        <f t="shared" si="220"/>
        <v>41.679272557703847</v>
      </c>
    </row>
    <row r="1790" spans="1:11" ht="13.5" x14ac:dyDescent="0.25">
      <c r="A1790" s="3">
        <v>44620</v>
      </c>
      <c r="B1790" s="2">
        <v>42.961300000000001</v>
      </c>
      <c r="C1790" s="2">
        <f t="shared" si="213"/>
        <v>0</v>
      </c>
      <c r="D1790" s="2">
        <f t="shared" si="214"/>
        <v>42.970700000000001</v>
      </c>
      <c r="E1790" s="2">
        <f t="shared" si="216"/>
        <v>42.923719999999989</v>
      </c>
      <c r="F1790" s="2">
        <f t="shared" si="217"/>
        <v>42.473980000000012</v>
      </c>
      <c r="G1790" s="2">
        <f t="shared" si="219"/>
        <v>41.428816000000005</v>
      </c>
      <c r="H1790" s="2">
        <f t="shared" si="215"/>
        <v>41.23535549999999</v>
      </c>
      <c r="I1790" s="2">
        <f t="array" ref="I1790">SUMPRODUCT(B1774:B1793, (ROW(B1774:B1793)-ROW(B1774)+1)) / (20*21/2)</f>
        <v>43.180829047619042</v>
      </c>
      <c r="J1790" s="2">
        <f t="shared" si="218"/>
        <v>42.534454485070135</v>
      </c>
      <c r="K1790" s="2">
        <f t="shared" si="220"/>
        <v>41.729548143676247</v>
      </c>
    </row>
    <row r="1791" spans="1:11" ht="13.5" x14ac:dyDescent="0.25">
      <c r="A1791" s="3">
        <v>44621</v>
      </c>
      <c r="B1791" s="2">
        <v>42.961300000000001</v>
      </c>
      <c r="C1791" s="2">
        <f t="shared" si="213"/>
        <v>0</v>
      </c>
      <c r="D1791" s="2">
        <f t="shared" si="214"/>
        <v>42.959959999999995</v>
      </c>
      <c r="E1791" s="2">
        <f t="shared" si="216"/>
        <v>43.018369999999997</v>
      </c>
      <c r="F1791" s="2">
        <f t="shared" si="217"/>
        <v>42.511235000000013</v>
      </c>
      <c r="G1791" s="2">
        <f t="shared" si="219"/>
        <v>41.510040000000011</v>
      </c>
      <c r="H1791" s="2">
        <f t="shared" si="215"/>
        <v>41.238711499999994</v>
      </c>
      <c r="I1791" s="2">
        <f t="array" ref="I1791">SUMPRODUCT(B1775:B1794, (ROW(B1775:B1794)-ROW(B1775)+1)) / (20*21/2)</f>
        <v>43.453012380952373</v>
      </c>
      <c r="J1791" s="2">
        <f t="shared" si="218"/>
        <v>42.575106438872979</v>
      </c>
      <c r="K1791" s="2">
        <f t="shared" si="220"/>
        <v>41.777852138041887</v>
      </c>
    </row>
    <row r="1792" spans="1:11" ht="13.5" x14ac:dyDescent="0.25">
      <c r="A1792" s="3">
        <v>44622</v>
      </c>
      <c r="B1792" s="2">
        <v>44.303899999999999</v>
      </c>
      <c r="C1792" s="2">
        <f t="shared" si="213"/>
        <v>1.3425999999999974</v>
      </c>
      <c r="D1792" s="2">
        <f t="shared" si="214"/>
        <v>43.228479999999998</v>
      </c>
      <c r="E1792" s="2">
        <f t="shared" si="216"/>
        <v>43.152629999999995</v>
      </c>
      <c r="F1792" s="2">
        <f t="shared" si="217"/>
        <v>42.623675000000013</v>
      </c>
      <c r="G1792" s="2">
        <f t="shared" si="219"/>
        <v>41.618116000000008</v>
      </c>
      <c r="H1792" s="2">
        <f t="shared" si="215"/>
        <v>41.245524999999986</v>
      </c>
      <c r="I1792" s="2">
        <f t="array" ref="I1792">SUMPRODUCT(B1776:B1795, (ROW(B1776:B1795)-ROW(B1776)+1)) / (20*21/2)</f>
        <v>43.676611904761906</v>
      </c>
      <c r="J1792" s="2">
        <f t="shared" si="218"/>
        <v>42.7397534446946</v>
      </c>
      <c r="K1792" s="2">
        <f t="shared" si="220"/>
        <v>41.876912838510833</v>
      </c>
    </row>
    <row r="1793" spans="1:11" ht="13.5" x14ac:dyDescent="0.25">
      <c r="A1793" s="3">
        <v>44623</v>
      </c>
      <c r="B1793" s="2">
        <v>45.5122</v>
      </c>
      <c r="C1793" s="2">
        <f t="shared" si="213"/>
        <v>1.2083000000000013</v>
      </c>
      <c r="D1793" s="2">
        <f t="shared" si="214"/>
        <v>43.74</v>
      </c>
      <c r="E1793" s="2">
        <f t="shared" si="216"/>
        <v>43.382210000000001</v>
      </c>
      <c r="F1793" s="2">
        <f t="shared" si="217"/>
        <v>42.788475000000012</v>
      </c>
      <c r="G1793" s="2">
        <f t="shared" si="219"/>
        <v>41.746330000000007</v>
      </c>
      <c r="H1793" s="2">
        <f t="shared" si="215"/>
        <v>41.261736499999977</v>
      </c>
      <c r="I1793" s="2">
        <f t="array" ref="I1793">SUMPRODUCT(B1777:B1796, (ROW(B1777:B1796)-ROW(B1777)+1)) / (20*21/2)</f>
        <v>43.852577142857143</v>
      </c>
      <c r="J1793" s="2">
        <f t="shared" si="218"/>
        <v>43.003795973771304</v>
      </c>
      <c r="K1793" s="2">
        <f t="shared" si="220"/>
        <v>42.019473119353542</v>
      </c>
    </row>
    <row r="1794" spans="1:11" ht="13.5" x14ac:dyDescent="0.25">
      <c r="A1794" s="3">
        <v>44624</v>
      </c>
      <c r="B1794" s="2">
        <v>45.6464</v>
      </c>
      <c r="C1794" s="2">
        <f t="shared" si="213"/>
        <v>0.13419999999999987</v>
      </c>
      <c r="D1794" s="2">
        <f t="shared" si="214"/>
        <v>44.27702</v>
      </c>
      <c r="E1794" s="2">
        <f t="shared" si="216"/>
        <v>43.637289999999993</v>
      </c>
      <c r="F1794" s="2">
        <f t="shared" si="217"/>
        <v>42.96300500000001</v>
      </c>
      <c r="G1794" s="2">
        <f t="shared" si="219"/>
        <v>41.88058400000002</v>
      </c>
      <c r="H1794" s="2">
        <f t="shared" si="215"/>
        <v>41.28036399999997</v>
      </c>
      <c r="I1794" s="2">
        <f t="array" ref="I1794">SUMPRODUCT(B1778:B1797, (ROW(B1778:B1797)-ROW(B1778)+1)) / (20*21/2)</f>
        <v>44.014478095238104</v>
      </c>
      <c r="J1794" s="2">
        <f t="shared" si="218"/>
        <v>43.255472547697849</v>
      </c>
      <c r="K1794" s="2">
        <f t="shared" si="220"/>
        <v>42.16170554604556</v>
      </c>
    </row>
    <row r="1795" spans="1:11" ht="13.5" x14ac:dyDescent="0.25">
      <c r="A1795" s="3">
        <v>44627</v>
      </c>
      <c r="B1795" s="2">
        <v>45.3108</v>
      </c>
      <c r="C1795" s="2">
        <f t="shared" si="213"/>
        <v>-0.33559999999999945</v>
      </c>
      <c r="D1795" s="2">
        <f t="shared" si="214"/>
        <v>44.746920000000003</v>
      </c>
      <c r="E1795" s="2">
        <f t="shared" si="216"/>
        <v>43.858809999999991</v>
      </c>
      <c r="F1795" s="2">
        <f t="shared" si="217"/>
        <v>43.127465000000008</v>
      </c>
      <c r="G1795" s="2">
        <f t="shared" si="219"/>
        <v>42.001414000000004</v>
      </c>
      <c r="H1795" s="2">
        <f t="shared" si="215"/>
        <v>41.297548499999984</v>
      </c>
      <c r="I1795" s="2">
        <f t="array" ref="I1795">SUMPRODUCT(B1779:B1798, (ROW(B1779:B1798)-ROW(B1779)+1)) / (20*21/2)</f>
        <v>44.161994761904765</v>
      </c>
      <c r="J1795" s="2">
        <f t="shared" si="218"/>
        <v>43.451218019345674</v>
      </c>
      <c r="K1795" s="2">
        <f t="shared" si="220"/>
        <v>42.285199446200636</v>
      </c>
    </row>
    <row r="1796" spans="1:11" ht="13.5" x14ac:dyDescent="0.25">
      <c r="A1796" s="3">
        <v>44628</v>
      </c>
      <c r="B1796" s="2">
        <v>44.975099999999998</v>
      </c>
      <c r="C1796" s="2">
        <f t="shared" ref="C1796:C1859" si="221">B1796-B1795</f>
        <v>-0.33570000000000277</v>
      </c>
      <c r="D1796" s="2">
        <f t="shared" si="214"/>
        <v>45.149680000000004</v>
      </c>
      <c r="E1796" s="2">
        <f t="shared" si="216"/>
        <v>44.054819999999992</v>
      </c>
      <c r="F1796" s="2">
        <f t="shared" si="217"/>
        <v>43.275140000000007</v>
      </c>
      <c r="G1796" s="2">
        <f t="shared" si="219"/>
        <v>42.122242000000007</v>
      </c>
      <c r="H1796" s="2">
        <f t="shared" si="215"/>
        <v>41.312651999999979</v>
      </c>
      <c r="I1796" s="2">
        <f t="array" ref="I1796">SUMPRODUCT(B1780:B1799, (ROW(B1780:B1799)-ROW(B1780)+1)) / (20*21/2)</f>
        <v>44.326459523809525</v>
      </c>
      <c r="J1796" s="2">
        <f t="shared" si="218"/>
        <v>43.596349636550848</v>
      </c>
      <c r="K1796" s="2">
        <f t="shared" si="220"/>
        <v>42.390685742428062</v>
      </c>
    </row>
    <row r="1797" spans="1:11" ht="13.5" x14ac:dyDescent="0.25">
      <c r="A1797" s="3">
        <v>44629</v>
      </c>
      <c r="B1797" s="2">
        <v>44.975099999999998</v>
      </c>
      <c r="C1797" s="2">
        <f t="shared" si="221"/>
        <v>0</v>
      </c>
      <c r="D1797" s="2">
        <f t="shared" si="214"/>
        <v>45.283920000000002</v>
      </c>
      <c r="E1797" s="2">
        <f t="shared" si="216"/>
        <v>44.256199999999993</v>
      </c>
      <c r="F1797" s="2">
        <f t="shared" si="217"/>
        <v>43.426174999999994</v>
      </c>
      <c r="G1797" s="2">
        <f t="shared" si="219"/>
        <v>42.256496000000006</v>
      </c>
      <c r="H1797" s="2">
        <f t="shared" si="215"/>
        <v>41.329097999999973</v>
      </c>
      <c r="I1797" s="2">
        <f t="array" ref="I1797">SUMPRODUCT(B1781:B1800, (ROW(B1781:B1800)-ROW(B1781)+1)) / (20*21/2)</f>
        <v>44.506296190476192</v>
      </c>
      <c r="J1797" s="2">
        <f t="shared" si="218"/>
        <v>43.727659194974578</v>
      </c>
      <c r="K1797" s="2">
        <f t="shared" si="220"/>
        <v>42.492035321156372</v>
      </c>
    </row>
    <row r="1798" spans="1:11" ht="13.5" x14ac:dyDescent="0.25">
      <c r="A1798" s="3">
        <v>44630</v>
      </c>
      <c r="B1798" s="2">
        <v>44.975099999999998</v>
      </c>
      <c r="C1798" s="2">
        <f t="shared" si="221"/>
        <v>0</v>
      </c>
      <c r="D1798" s="2">
        <f t="shared" ref="D1798:D1861" si="222">AVERAGE(B1794:B1798)</f>
        <v>45.176499999999997</v>
      </c>
      <c r="E1798" s="2">
        <f t="shared" si="216"/>
        <v>44.45825</v>
      </c>
      <c r="F1798" s="2">
        <f t="shared" si="217"/>
        <v>43.583919999999992</v>
      </c>
      <c r="G1798" s="2">
        <f t="shared" si="219"/>
        <v>42.350876000000007</v>
      </c>
      <c r="H1798" s="2">
        <f t="shared" si="215"/>
        <v>41.346214999999972</v>
      </c>
      <c r="I1798" s="2">
        <f t="array" ref="I1798">SUMPRODUCT(B1782:B1801, (ROW(B1782:B1801)-ROW(B1782)+1)) / (20*21/2)</f>
        <v>44.655770952380955</v>
      </c>
      <c r="J1798" s="2">
        <f t="shared" si="218"/>
        <v>43.846463081167471</v>
      </c>
      <c r="K1798" s="2">
        <f t="shared" si="220"/>
        <v>42.589410406601225</v>
      </c>
    </row>
    <row r="1799" spans="1:11" ht="13.5" x14ac:dyDescent="0.25">
      <c r="A1799" s="3">
        <v>44631</v>
      </c>
      <c r="B1799" s="2">
        <v>45.3108</v>
      </c>
      <c r="C1799" s="2">
        <f t="shared" si="221"/>
        <v>0.33570000000000277</v>
      </c>
      <c r="D1799" s="2">
        <f t="shared" si="222"/>
        <v>45.109380000000002</v>
      </c>
      <c r="E1799" s="2">
        <f t="shared" si="216"/>
        <v>44.693200000000004</v>
      </c>
      <c r="F1799" s="2">
        <f t="shared" si="217"/>
        <v>43.758114999999997</v>
      </c>
      <c r="G1799" s="2">
        <f t="shared" si="219"/>
        <v>42.46244200000001</v>
      </c>
      <c r="H1799" s="2">
        <f t="shared" si="215"/>
        <v>41.366285999999967</v>
      </c>
      <c r="I1799" s="2">
        <f t="array" ref="I1799">SUMPRODUCT(B1783:B1802, (ROW(B1783:B1802)-ROW(B1783)+1)) / (20*21/2)</f>
        <v>44.788591428571429</v>
      </c>
      <c r="J1799" s="2">
        <f t="shared" si="218"/>
        <v>43.985923740103907</v>
      </c>
      <c r="K1799" s="2">
        <f t="shared" si="220"/>
        <v>42.69613156712667</v>
      </c>
    </row>
    <row r="1800" spans="1:11" ht="13.5" x14ac:dyDescent="0.25">
      <c r="A1800" s="3">
        <v>44634</v>
      </c>
      <c r="B1800" s="2">
        <v>45.6464</v>
      </c>
      <c r="C1800" s="2">
        <f t="shared" si="221"/>
        <v>0.33559999999999945</v>
      </c>
      <c r="D1800" s="2">
        <f t="shared" si="222"/>
        <v>45.176499999999997</v>
      </c>
      <c r="E1800" s="2">
        <f t="shared" si="216"/>
        <v>44.961709999999997</v>
      </c>
      <c r="F1800" s="2">
        <f t="shared" si="217"/>
        <v>43.942714999999986</v>
      </c>
      <c r="G1800" s="2">
        <f t="shared" si="219"/>
        <v>42.583270000000013</v>
      </c>
      <c r="H1800" s="2">
        <f t="shared" si="215"/>
        <v>41.387464499999957</v>
      </c>
      <c r="I1800" s="2">
        <f t="array" ref="I1800">SUMPRODUCT(B1784:B1803, (ROW(B1784:B1803)-ROW(B1784)+1)) / (20*21/2)</f>
        <v>44.909264761904772</v>
      </c>
      <c r="J1800" s="2">
        <f t="shared" si="218"/>
        <v>44.144064336284487</v>
      </c>
      <c r="K1800" s="2">
        <f t="shared" si="220"/>
        <v>42.811828368415824</v>
      </c>
    </row>
    <row r="1801" spans="1:11" ht="13.5" x14ac:dyDescent="0.25">
      <c r="A1801" s="3">
        <v>44635</v>
      </c>
      <c r="B1801" s="2">
        <v>45.5122</v>
      </c>
      <c r="C1801" s="2">
        <f t="shared" si="221"/>
        <v>-0.13419999999999987</v>
      </c>
      <c r="D1801" s="2">
        <f t="shared" si="222"/>
        <v>45.283920000000002</v>
      </c>
      <c r="E1801" s="2">
        <f t="shared" si="216"/>
        <v>45.216799999999999</v>
      </c>
      <c r="F1801" s="2">
        <f t="shared" si="217"/>
        <v>44.117584999999991</v>
      </c>
      <c r="G1801" s="2">
        <f t="shared" si="219"/>
        <v>42.702086000000008</v>
      </c>
      <c r="H1801" s="2">
        <f t="shared" si="215"/>
        <v>41.404313499999972</v>
      </c>
      <c r="I1801" s="2">
        <f t="array" ref="I1801">SUMPRODUCT(B1785:B1804, (ROW(B1785:B1804)-ROW(B1785)+1)) / (20*21/2)</f>
        <v>44.967853333333345</v>
      </c>
      <c r="J1801" s="2">
        <f t="shared" si="218"/>
        <v>44.274362970924059</v>
      </c>
      <c r="K1801" s="2">
        <f t="shared" si="220"/>
        <v>42.917725295144614</v>
      </c>
    </row>
    <row r="1802" spans="1:11" ht="13.5" x14ac:dyDescent="0.25">
      <c r="A1802" s="3">
        <v>44636</v>
      </c>
      <c r="B1802" s="2">
        <v>45.5122</v>
      </c>
      <c r="C1802" s="2">
        <f t="shared" si="221"/>
        <v>0</v>
      </c>
      <c r="D1802" s="2">
        <f t="shared" si="222"/>
        <v>45.39134</v>
      </c>
      <c r="E1802" s="2">
        <f t="shared" si="216"/>
        <v>45.337630000000004</v>
      </c>
      <c r="F1802" s="2">
        <f t="shared" si="217"/>
        <v>44.245129999999996</v>
      </c>
      <c r="G1802" s="2">
        <f t="shared" si="219"/>
        <v>42.820230000000009</v>
      </c>
      <c r="H1802" s="2">
        <f t="shared" ref="H1802:H1865" si="223">AVERAGE(B1603:B1802)</f>
        <v>41.424350999999973</v>
      </c>
      <c r="I1802" s="2">
        <f t="array" ref="I1802">SUMPRODUCT(B1786:B1805, (ROW(B1786:B1805)-ROW(B1786)+1)) / (20*21/2)</f>
        <v>45.023891904761904</v>
      </c>
      <c r="J1802" s="2">
        <f t="shared" si="218"/>
        <v>44.392252211788431</v>
      </c>
      <c r="K1802" s="2">
        <f t="shared" si="220"/>
        <v>43.019469401217371</v>
      </c>
    </row>
    <row r="1803" spans="1:11" ht="13.5" x14ac:dyDescent="0.25">
      <c r="A1803" s="3">
        <v>44637</v>
      </c>
      <c r="B1803" s="2">
        <v>45.5122</v>
      </c>
      <c r="C1803" s="2">
        <f t="shared" si="221"/>
        <v>0</v>
      </c>
      <c r="D1803" s="2">
        <f t="shared" si="222"/>
        <v>45.498760000000004</v>
      </c>
      <c r="E1803" s="2">
        <f t="shared" si="216"/>
        <v>45.337630000000004</v>
      </c>
      <c r="F1803" s="2">
        <f t="shared" si="217"/>
        <v>44.359919999999995</v>
      </c>
      <c r="G1803" s="2">
        <f t="shared" si="219"/>
        <v>42.936898000000014</v>
      </c>
      <c r="H1803" s="2">
        <f t="shared" si="223"/>
        <v>41.441803999999955</v>
      </c>
      <c r="I1803" s="2">
        <f t="array" ref="I1803">SUMPRODUCT(B1787:B1806, (ROW(B1787:B1806)-ROW(B1787)+1)) / (20*21/2)</f>
        <v>45.057870000000001</v>
      </c>
      <c r="J1803" s="2">
        <f t="shared" si="218"/>
        <v>44.498913905903819</v>
      </c>
      <c r="K1803" s="2">
        <f t="shared" si="220"/>
        <v>43.117223542346103</v>
      </c>
    </row>
    <row r="1804" spans="1:11" ht="13.5" x14ac:dyDescent="0.25">
      <c r="A1804" s="3">
        <v>44638</v>
      </c>
      <c r="B1804" s="2">
        <v>44.975099999999998</v>
      </c>
      <c r="C1804" s="2">
        <f t="shared" si="221"/>
        <v>-0.53710000000000235</v>
      </c>
      <c r="D1804" s="2">
        <f t="shared" si="222"/>
        <v>45.431620000000002</v>
      </c>
      <c r="E1804" s="2">
        <f t="shared" ref="E1804:E1867" si="224">AVERAGE(B1795:B1804)</f>
        <v>45.270500000000006</v>
      </c>
      <c r="F1804" s="2">
        <f t="shared" si="217"/>
        <v>44.453894999999996</v>
      </c>
      <c r="G1804" s="2">
        <f t="shared" si="219"/>
        <v>43.033694000000011</v>
      </c>
      <c r="H1804" s="2">
        <f t="shared" si="223"/>
        <v>41.458585499999955</v>
      </c>
      <c r="I1804" s="2">
        <f t="array" ref="I1804">SUMPRODUCT(B1788:B1807, (ROW(B1788:B1807)-ROW(B1788)+1)) / (20*21/2)</f>
        <v>45.07644333333333</v>
      </c>
      <c r="J1804" s="2">
        <f t="shared" si="218"/>
        <v>44.544264962484405</v>
      </c>
      <c r="K1804" s="2">
        <f t="shared" si="220"/>
        <v>43.19008144264626</v>
      </c>
    </row>
    <row r="1805" spans="1:11" ht="13.5" x14ac:dyDescent="0.25">
      <c r="A1805" s="3">
        <v>44641</v>
      </c>
      <c r="B1805" s="2">
        <v>45.042299999999997</v>
      </c>
      <c r="C1805" s="2">
        <f t="shared" si="221"/>
        <v>6.7199999999999704E-2</v>
      </c>
      <c r="D1805" s="2">
        <f t="shared" si="222"/>
        <v>45.310799999999993</v>
      </c>
      <c r="E1805" s="2">
        <f t="shared" si="224"/>
        <v>45.243650000000002</v>
      </c>
      <c r="F1805" s="2">
        <f t="shared" si="217"/>
        <v>44.55122999999999</v>
      </c>
      <c r="G1805" s="2">
        <f t="shared" si="219"/>
        <v>43.130358000000008</v>
      </c>
      <c r="H1805" s="2">
        <f t="shared" si="223"/>
        <v>41.477213499999962</v>
      </c>
      <c r="I1805" s="2">
        <f t="array" ref="I1805">SUMPRODUCT(B1789:B1808, (ROW(B1789:B1808)-ROW(B1789)+1)) / (20*21/2)</f>
        <v>45.092456666666664</v>
      </c>
      <c r="J1805" s="2">
        <f t="shared" si="218"/>
        <v>44.59169687081922</v>
      </c>
      <c r="K1805" s="2">
        <f t="shared" si="220"/>
        <v>43.262717464503268</v>
      </c>
    </row>
    <row r="1806" spans="1:11" ht="13.5" x14ac:dyDescent="0.25">
      <c r="A1806" s="3">
        <v>44642</v>
      </c>
      <c r="B1806" s="2">
        <v>44.908000000000001</v>
      </c>
      <c r="C1806" s="2">
        <f t="shared" si="221"/>
        <v>-0.13429999999999609</v>
      </c>
      <c r="D1806" s="2">
        <f t="shared" si="222"/>
        <v>45.189960000000006</v>
      </c>
      <c r="E1806" s="2">
        <f t="shared" si="224"/>
        <v>45.236940000000004</v>
      </c>
      <c r="F1806" s="2">
        <f t="shared" si="217"/>
        <v>44.645879999999991</v>
      </c>
      <c r="G1806" s="2">
        <f t="shared" si="219"/>
        <v>43.216280000000005</v>
      </c>
      <c r="H1806" s="2">
        <f t="shared" si="223"/>
        <v>41.493625999999956</v>
      </c>
      <c r="I1806" s="2">
        <f t="array" ref="I1806">SUMPRODUCT(B1790:B1809, (ROW(B1790:B1809)-ROW(B1790)+1)) / (20*21/2)</f>
        <v>45.099168095238099</v>
      </c>
      <c r="J1806" s="2">
        <f t="shared" si="218"/>
        <v>44.621820978360248</v>
      </c>
      <c r="K1806" s="2">
        <f t="shared" si="220"/>
        <v>43.327238348248244</v>
      </c>
    </row>
    <row r="1807" spans="1:11" ht="13.5" x14ac:dyDescent="0.25">
      <c r="A1807" s="3">
        <v>44643</v>
      </c>
      <c r="B1807" s="2">
        <v>44.840899999999998</v>
      </c>
      <c r="C1807" s="2">
        <f t="shared" si="221"/>
        <v>-6.710000000000349E-2</v>
      </c>
      <c r="D1807" s="2">
        <f t="shared" si="222"/>
        <v>45.055700000000009</v>
      </c>
      <c r="E1807" s="2">
        <f t="shared" si="224"/>
        <v>45.223520000000001</v>
      </c>
      <c r="F1807" s="2">
        <f t="shared" si="217"/>
        <v>44.739859999999993</v>
      </c>
      <c r="G1807" s="2">
        <f t="shared" si="219"/>
        <v>43.267296000000009</v>
      </c>
      <c r="H1807" s="2">
        <f t="shared" si="223"/>
        <v>41.507890499999959</v>
      </c>
      <c r="I1807" s="2">
        <f t="array" ref="I1807">SUMPRODUCT(B1791:B1810, (ROW(B1791:B1810)-ROW(B1791)+1)) / (20*21/2)</f>
        <v>45.039076190476194</v>
      </c>
      <c r="J1807" s="2">
        <f t="shared" si="218"/>
        <v>44.642685647087845</v>
      </c>
      <c r="K1807" s="2">
        <f t="shared" si="220"/>
        <v>43.386597628709097</v>
      </c>
    </row>
    <row r="1808" spans="1:11" ht="13.5" x14ac:dyDescent="0.25">
      <c r="A1808" s="3">
        <v>44644</v>
      </c>
      <c r="B1808" s="2">
        <v>44.908000000000001</v>
      </c>
      <c r="C1808" s="2">
        <f t="shared" si="221"/>
        <v>6.710000000000349E-2</v>
      </c>
      <c r="D1808" s="2">
        <f t="shared" si="222"/>
        <v>44.93486</v>
      </c>
      <c r="E1808" s="2">
        <f t="shared" si="224"/>
        <v>45.216810000000002</v>
      </c>
      <c r="F1808" s="2">
        <f t="shared" si="217"/>
        <v>44.837530000000001</v>
      </c>
      <c r="G1808" s="2">
        <f t="shared" si="219"/>
        <v>43.316969999999998</v>
      </c>
      <c r="H1808" s="2">
        <f t="shared" si="223"/>
        <v>41.524134999999958</v>
      </c>
      <c r="I1808" s="2">
        <f t="array" ref="I1808">SUMPRODUCT(B1792:B1811, (ROW(B1792:B1811)-ROW(B1792)+1)) / (20*21/2)</f>
        <v>44.908657619047609</v>
      </c>
      <c r="J1808" s="2">
        <f t="shared" si="218"/>
        <v>44.667953680698524</v>
      </c>
      <c r="K1808" s="2">
        <f t="shared" si="220"/>
        <v>43.44626046679894</v>
      </c>
    </row>
    <row r="1809" spans="1:11" ht="13.5" x14ac:dyDescent="0.25">
      <c r="A1809" s="3">
        <v>44645</v>
      </c>
      <c r="B1809" s="2">
        <v>44.908000000000001</v>
      </c>
      <c r="C1809" s="2">
        <f t="shared" si="221"/>
        <v>0</v>
      </c>
      <c r="D1809" s="2">
        <f t="shared" si="222"/>
        <v>44.921440000000004</v>
      </c>
      <c r="E1809" s="2">
        <f t="shared" si="224"/>
        <v>45.17653</v>
      </c>
      <c r="F1809" s="2">
        <f t="shared" si="217"/>
        <v>44.934865000000002</v>
      </c>
      <c r="G1809" s="2">
        <f t="shared" si="219"/>
        <v>43.363958000000004</v>
      </c>
      <c r="H1809" s="2">
        <f t="shared" si="223"/>
        <v>41.539976999999965</v>
      </c>
      <c r="I1809" s="2">
        <f t="array" ref="I1809">SUMPRODUCT(B1793:B1812, (ROW(B1793:B1812)-ROW(B1793)+1)) / (20*21/2)</f>
        <v>44.775042380952364</v>
      </c>
      <c r="J1809" s="2">
        <f t="shared" si="218"/>
        <v>44.690815234917714</v>
      </c>
      <c r="K1809" s="2">
        <f t="shared" si="220"/>
        <v>43.503583585748004</v>
      </c>
    </row>
    <row r="1810" spans="1:11" ht="13.5" x14ac:dyDescent="0.25">
      <c r="A1810" s="3">
        <v>44648</v>
      </c>
      <c r="B1810" s="2">
        <v>44.303899999999999</v>
      </c>
      <c r="C1810" s="2">
        <f t="shared" si="221"/>
        <v>-0.60410000000000252</v>
      </c>
      <c r="D1810" s="2">
        <f t="shared" si="222"/>
        <v>44.773760000000003</v>
      </c>
      <c r="E1810" s="2">
        <f t="shared" si="224"/>
        <v>45.042279999999998</v>
      </c>
      <c r="F1810" s="2">
        <f t="shared" si="217"/>
        <v>45.001995000000001</v>
      </c>
      <c r="G1810" s="2">
        <f t="shared" si="219"/>
        <v>43.402892000000001</v>
      </c>
      <c r="H1810" s="2">
        <f t="shared" si="223"/>
        <v>41.55212699999997</v>
      </c>
      <c r="I1810" s="2">
        <f t="array" ref="I1810">SUMPRODUCT(B1794:B1813, (ROW(B1794:B1813)-ROW(B1794)+1)) / (20*21/2)</f>
        <v>44.638233333333325</v>
      </c>
      <c r="J1810" s="2">
        <f t="shared" si="218"/>
        <v>44.653966164925549</v>
      </c>
      <c r="K1810" s="2">
        <f t="shared" si="220"/>
        <v>43.534968543169654</v>
      </c>
    </row>
    <row r="1811" spans="1:11" ht="13.5" x14ac:dyDescent="0.25">
      <c r="A1811" s="3">
        <v>44649</v>
      </c>
      <c r="B1811" s="2">
        <v>43.632599999999996</v>
      </c>
      <c r="C1811" s="2">
        <f t="shared" si="221"/>
        <v>-0.67130000000000223</v>
      </c>
      <c r="D1811" s="2">
        <f t="shared" si="222"/>
        <v>44.518680000000003</v>
      </c>
      <c r="E1811" s="2">
        <f t="shared" si="224"/>
        <v>44.854320000000008</v>
      </c>
      <c r="F1811" s="2">
        <f t="shared" si="217"/>
        <v>45.035560000000004</v>
      </c>
      <c r="G1811" s="2">
        <f t="shared" si="219"/>
        <v>43.429875999999993</v>
      </c>
      <c r="H1811" s="2">
        <f t="shared" si="223"/>
        <v>41.561188999999978</v>
      </c>
      <c r="I1811" s="2">
        <f t="array" ref="I1811">SUMPRODUCT(B1795:B1814, (ROW(B1795:B1814)-ROW(B1795)+1)) / (20*21/2)</f>
        <v>44.469141904761912</v>
      </c>
      <c r="J1811" s="2">
        <f t="shared" si="218"/>
        <v>44.556693196837401</v>
      </c>
      <c r="K1811" s="2">
        <f t="shared" si="220"/>
        <v>43.538797227751239</v>
      </c>
    </row>
    <row r="1812" spans="1:11" ht="13.5" x14ac:dyDescent="0.25">
      <c r="A1812" s="3">
        <v>44650</v>
      </c>
      <c r="B1812" s="2">
        <v>43.632599999999996</v>
      </c>
      <c r="C1812" s="2">
        <f t="shared" si="221"/>
        <v>0</v>
      </c>
      <c r="D1812" s="2">
        <f t="shared" si="222"/>
        <v>44.27702</v>
      </c>
      <c r="E1812" s="2">
        <f t="shared" si="224"/>
        <v>44.666360000000012</v>
      </c>
      <c r="F1812" s="2">
        <f t="shared" ref="F1812:F1875" si="225">AVERAGE(B1793:B1812)</f>
        <v>45.001995000000008</v>
      </c>
      <c r="G1812" s="2">
        <f t="shared" si="219"/>
        <v>43.470151999999992</v>
      </c>
      <c r="H1812" s="2">
        <f t="shared" si="223"/>
        <v>41.569613499999974</v>
      </c>
      <c r="I1812" s="2">
        <f t="array" ref="I1812">SUMPRODUCT(B1796:B1815, (ROW(B1796:B1815)-ROW(B1796)+1)) / (20*21/2)</f>
        <v>44.312037142857143</v>
      </c>
      <c r="J1812" s="2">
        <f t="shared" si="218"/>
        <v>44.468684320948128</v>
      </c>
      <c r="K1812" s="2">
        <f t="shared" si="220"/>
        <v>43.542475767839427</v>
      </c>
    </row>
    <row r="1813" spans="1:11" ht="13.5" x14ac:dyDescent="0.25">
      <c r="A1813" s="3">
        <v>44651</v>
      </c>
      <c r="B1813" s="2">
        <v>43.5655</v>
      </c>
      <c r="C1813" s="2">
        <f t="shared" si="221"/>
        <v>-6.7099999999996385E-2</v>
      </c>
      <c r="D1813" s="2">
        <f t="shared" si="222"/>
        <v>44.008519999999997</v>
      </c>
      <c r="E1813" s="2">
        <f t="shared" si="224"/>
        <v>44.471690000000009</v>
      </c>
      <c r="F1813" s="2">
        <f t="shared" si="225"/>
        <v>44.904660000000007</v>
      </c>
      <c r="G1813" s="2">
        <f t="shared" si="219"/>
        <v>43.509085999999996</v>
      </c>
      <c r="H1813" s="2">
        <f t="shared" si="223"/>
        <v>41.577668999999986</v>
      </c>
      <c r="I1813" s="2">
        <f t="array" ref="I1813">SUMPRODUCT(B1797:B1816, (ROW(B1797:B1816)-ROW(B1797)+1)) / (20*21/2)</f>
        <v>44.200482857142866</v>
      </c>
      <c r="J1813" s="2">
        <f t="shared" ref="J1813:J1876" si="226">$J$4*B1813+J1812*(1-$J$4)</f>
        <v>44.382666766572115</v>
      </c>
      <c r="K1813" s="2">
        <f t="shared" si="220"/>
        <v>43.543378678904553</v>
      </c>
    </row>
    <row r="1814" spans="1:11" ht="13.5" x14ac:dyDescent="0.25">
      <c r="A1814" s="3">
        <v>44652</v>
      </c>
      <c r="B1814" s="2">
        <v>43.129199999999997</v>
      </c>
      <c r="C1814" s="2">
        <f t="shared" si="221"/>
        <v>-0.4363000000000028</v>
      </c>
      <c r="D1814" s="2">
        <f t="shared" si="222"/>
        <v>43.652759999999994</v>
      </c>
      <c r="E1814" s="2">
        <f t="shared" si="224"/>
        <v>44.287100000000009</v>
      </c>
      <c r="F1814" s="2">
        <f t="shared" si="225"/>
        <v>44.778800000000004</v>
      </c>
      <c r="G1814" s="2">
        <f t="shared" si="219"/>
        <v>43.532581999999991</v>
      </c>
      <c r="H1814" s="2">
        <f t="shared" si="223"/>
        <v>41.58354299999997</v>
      </c>
      <c r="I1814" s="2">
        <f t="array" ref="I1814">SUMPRODUCT(B1798:B1817, (ROW(B1798:B1817)-ROW(B1798)+1)) / (20*21/2)</f>
        <v>44.10298904761904</v>
      </c>
      <c r="J1814" s="2">
        <f t="shared" si="226"/>
        <v>44.263288979279537</v>
      </c>
      <c r="K1814" s="2">
        <f t="shared" si="220"/>
        <v>43.527136377771043</v>
      </c>
    </row>
    <row r="1815" spans="1:11" ht="13.5" x14ac:dyDescent="0.25">
      <c r="A1815" s="3">
        <v>44655</v>
      </c>
      <c r="B1815" s="2">
        <v>43.129199999999997</v>
      </c>
      <c r="C1815" s="2">
        <f t="shared" si="221"/>
        <v>0</v>
      </c>
      <c r="D1815" s="2">
        <f t="shared" si="222"/>
        <v>43.417819999999992</v>
      </c>
      <c r="E1815" s="2">
        <f t="shared" si="224"/>
        <v>44.095790000000001</v>
      </c>
      <c r="F1815" s="2">
        <f t="shared" si="225"/>
        <v>44.669720000000005</v>
      </c>
      <c r="G1815" s="2">
        <f t="shared" si="219"/>
        <v>43.549363999999997</v>
      </c>
      <c r="H1815" s="2">
        <f t="shared" si="223"/>
        <v>41.589450499999977</v>
      </c>
      <c r="I1815" s="2">
        <f t="array" ref="I1815">SUMPRODUCT(B1799:B1818, (ROW(B1799:B1818)-ROW(B1799)+1)) / (20*21/2)</f>
        <v>44.120213809523797</v>
      </c>
      <c r="J1815" s="2">
        <f t="shared" si="226"/>
        <v>44.155280505062436</v>
      </c>
      <c r="K1815" s="2">
        <f t="shared" si="220"/>
        <v>43.511531029623157</v>
      </c>
    </row>
    <row r="1816" spans="1:11" ht="13.5" x14ac:dyDescent="0.25">
      <c r="A1816" s="3">
        <v>44656</v>
      </c>
      <c r="B1816" s="2">
        <v>43.498399999999997</v>
      </c>
      <c r="C1816" s="2">
        <f t="shared" si="221"/>
        <v>0.36919999999999931</v>
      </c>
      <c r="D1816" s="2">
        <f t="shared" si="222"/>
        <v>43.390979999999999</v>
      </c>
      <c r="E1816" s="2">
        <f t="shared" si="224"/>
        <v>43.954830000000001</v>
      </c>
      <c r="F1816" s="2">
        <f t="shared" si="225"/>
        <v>44.595884999999996</v>
      </c>
      <c r="G1816" s="2">
        <f t="shared" si="219"/>
        <v>43.573529999999991</v>
      </c>
      <c r="H1816" s="2">
        <f t="shared" si="223"/>
        <v>41.597505999999974</v>
      </c>
      <c r="I1816" s="2">
        <f t="array" ref="I1816">SUMPRODUCT(B1800:B1819, (ROW(B1800:B1819)-ROW(B1800)+1)) / (20*21/2)</f>
        <v>44.125936190476196</v>
      </c>
      <c r="J1816" s="2">
        <f t="shared" si="226"/>
        <v>44.092720456961253</v>
      </c>
      <c r="K1816" s="2">
        <f t="shared" si="220"/>
        <v>43.511016087285</v>
      </c>
    </row>
    <row r="1817" spans="1:11" ht="13.5" x14ac:dyDescent="0.25">
      <c r="A1817" s="3">
        <v>44657</v>
      </c>
      <c r="B1817" s="2">
        <v>43.572200000000002</v>
      </c>
      <c r="C1817" s="2">
        <f t="shared" si="221"/>
        <v>7.3800000000005639E-2</v>
      </c>
      <c r="D1817" s="2">
        <f t="shared" si="222"/>
        <v>43.378900000000002</v>
      </c>
      <c r="E1817" s="2">
        <f t="shared" si="224"/>
        <v>43.827959999999997</v>
      </c>
      <c r="F1817" s="2">
        <f t="shared" si="225"/>
        <v>44.525739999999999</v>
      </c>
      <c r="G1817" s="2">
        <f t="shared" si="219"/>
        <v>43.604542000000002</v>
      </c>
      <c r="H1817" s="2">
        <f t="shared" si="223"/>
        <v>41.605930499999978</v>
      </c>
      <c r="I1817" s="2">
        <f t="array" ref="I1817">SUMPRODUCT(B1801:B1820, (ROW(B1801:B1820)-ROW(B1801)+1)) / (20*21/2)</f>
        <v>44.195908095238089</v>
      </c>
      <c r="J1817" s="2">
        <f t="shared" si="226"/>
        <v>44.043147080107801</v>
      </c>
      <c r="K1817" s="2">
        <f t="shared" si="220"/>
        <v>43.513415456411082</v>
      </c>
    </row>
    <row r="1818" spans="1:11" ht="13.5" x14ac:dyDescent="0.25">
      <c r="A1818" s="3">
        <v>44658</v>
      </c>
      <c r="B1818" s="2">
        <v>44.706600000000002</v>
      </c>
      <c r="C1818" s="2">
        <f t="shared" si="221"/>
        <v>1.1343999999999994</v>
      </c>
      <c r="D1818" s="2">
        <f t="shared" si="222"/>
        <v>43.607120000000002</v>
      </c>
      <c r="E1818" s="2">
        <f t="shared" si="224"/>
        <v>43.807819999999992</v>
      </c>
      <c r="F1818" s="2">
        <f t="shared" si="225"/>
        <v>44.512315000000001</v>
      </c>
      <c r="G1818" s="2">
        <f t="shared" si="219"/>
        <v>43.653141999999995</v>
      </c>
      <c r="H1818" s="2">
        <f t="shared" si="223"/>
        <v>41.619993499999971</v>
      </c>
      <c r="I1818" s="2">
        <f t="array" ref="I1818">SUMPRODUCT(B1802:B1821, (ROW(B1802:B1821)-ROW(B1802)+1)) / (20*21/2)</f>
        <v>44.309510000000003</v>
      </c>
      <c r="J1818" s="2">
        <f t="shared" si="226"/>
        <v>44.106333072478492</v>
      </c>
      <c r="K1818" s="2">
        <f t="shared" si="220"/>
        <v>43.560207007140058</v>
      </c>
    </row>
    <row r="1819" spans="1:11" ht="13.5" x14ac:dyDescent="0.25">
      <c r="A1819" s="3">
        <v>44659</v>
      </c>
      <c r="B1819" s="2">
        <v>44.572400000000002</v>
      </c>
      <c r="C1819" s="2">
        <f t="shared" si="221"/>
        <v>-0.13419999999999987</v>
      </c>
      <c r="D1819" s="2">
        <f t="shared" si="222"/>
        <v>43.89576000000001</v>
      </c>
      <c r="E1819" s="2">
        <f t="shared" si="224"/>
        <v>43.774259999999998</v>
      </c>
      <c r="F1819" s="2">
        <f t="shared" si="225"/>
        <v>44.475394999999999</v>
      </c>
      <c r="G1819" s="2">
        <f t="shared" si="219"/>
        <v>43.703622000000003</v>
      </c>
      <c r="H1819" s="2">
        <f t="shared" si="223"/>
        <v>41.633385499999967</v>
      </c>
      <c r="I1819" s="2">
        <f t="array" ref="I1819">SUMPRODUCT(B1803:B1822, (ROW(B1803:B1822)-ROW(B1803)+1)) / (20*21/2)</f>
        <v>44.483206190476196</v>
      </c>
      <c r="J1819" s="2">
        <f t="shared" si="226"/>
        <v>44.150720398909108</v>
      </c>
      <c r="K1819" s="2">
        <f t="shared" si="220"/>
        <v>43.599900849997312</v>
      </c>
    </row>
    <row r="1820" spans="1:11" ht="13.5" x14ac:dyDescent="0.25">
      <c r="A1820" s="3">
        <v>44662</v>
      </c>
      <c r="B1820" s="2">
        <v>45.210099999999997</v>
      </c>
      <c r="C1820" s="2">
        <f t="shared" si="221"/>
        <v>0.63769999999999527</v>
      </c>
      <c r="D1820" s="2">
        <f t="shared" si="222"/>
        <v>44.311940000000007</v>
      </c>
      <c r="E1820" s="2">
        <f t="shared" si="224"/>
        <v>43.864879999999999</v>
      </c>
      <c r="F1820" s="2">
        <f t="shared" si="225"/>
        <v>44.453579999999995</v>
      </c>
      <c r="G1820" s="2">
        <f t="shared" si="219"/>
        <v>43.763365999999998</v>
      </c>
      <c r="H1820" s="2">
        <f t="shared" si="223"/>
        <v>41.649831499999976</v>
      </c>
      <c r="I1820" s="2">
        <f t="array" ref="I1820">SUMPRODUCT(B1804:B1823, (ROW(B1804:B1823)-ROW(B1804)+1)) / (20*21/2)</f>
        <v>44.650036190476193</v>
      </c>
      <c r="J1820" s="2">
        <f t="shared" si="226"/>
        <v>44.251613694251098</v>
      </c>
      <c r="K1820" s="2">
        <f t="shared" si="220"/>
        <v>43.663045914703304</v>
      </c>
    </row>
    <row r="1821" spans="1:11" ht="13.5" x14ac:dyDescent="0.25">
      <c r="A1821" s="3">
        <v>44663</v>
      </c>
      <c r="B1821" s="2">
        <v>45.6464</v>
      </c>
      <c r="C1821" s="2">
        <f t="shared" si="221"/>
        <v>0.4363000000000028</v>
      </c>
      <c r="D1821" s="2">
        <f t="shared" si="222"/>
        <v>44.741540000000001</v>
      </c>
      <c r="E1821" s="2">
        <f t="shared" si="224"/>
        <v>44.06626</v>
      </c>
      <c r="F1821" s="2">
        <f t="shared" si="225"/>
        <v>44.460290000000001</v>
      </c>
      <c r="G1821" s="2">
        <f t="shared" si="219"/>
        <v>43.831969999999998</v>
      </c>
      <c r="H1821" s="2">
        <f t="shared" si="223"/>
        <v>41.668123499999972</v>
      </c>
      <c r="I1821" s="2">
        <f t="array" ref="I1821">SUMPRODUCT(B1805:B1824, (ROW(B1805:B1824)-ROW(B1805)+1)) / (20*21/2)</f>
        <v>44.819740476190468</v>
      </c>
      <c r="J1821" s="2">
        <f t="shared" si="226"/>
        <v>44.384450485274797</v>
      </c>
      <c r="K1821" s="2">
        <f t="shared" si="220"/>
        <v>43.740824506283573</v>
      </c>
    </row>
    <row r="1822" spans="1:11" ht="13.5" x14ac:dyDescent="0.25">
      <c r="A1822" s="3">
        <v>44664</v>
      </c>
      <c r="B1822" s="2">
        <v>46.284100000000002</v>
      </c>
      <c r="C1822" s="2">
        <f t="shared" si="221"/>
        <v>0.63770000000000238</v>
      </c>
      <c r="D1822" s="2">
        <f t="shared" si="222"/>
        <v>45.283920000000002</v>
      </c>
      <c r="E1822" s="2">
        <f t="shared" si="224"/>
        <v>44.331409999999998</v>
      </c>
      <c r="F1822" s="2">
        <f t="shared" si="225"/>
        <v>44.498884999999994</v>
      </c>
      <c r="G1822" s="2">
        <f t="shared" si="219"/>
        <v>43.916549999999987</v>
      </c>
      <c r="H1822" s="2">
        <f t="shared" si="223"/>
        <v>41.690073999999989</v>
      </c>
      <c r="I1822" s="2">
        <f t="array" ref="I1822">SUMPRODUCT(B1806:B1825, (ROW(B1806:B1825)-ROW(B1806)+1)) / (20*21/2)</f>
        <v>44.989441904761897</v>
      </c>
      <c r="J1822" s="2">
        <f t="shared" si="226"/>
        <v>44.565369486677199</v>
      </c>
      <c r="K1822" s="2">
        <f t="shared" si="220"/>
        <v>43.840560800154805</v>
      </c>
    </row>
    <row r="1823" spans="1:11" ht="13.5" x14ac:dyDescent="0.25">
      <c r="A1823" s="3">
        <v>44665</v>
      </c>
      <c r="B1823" s="2">
        <v>46.250599999999999</v>
      </c>
      <c r="C1823" s="2">
        <f t="shared" si="221"/>
        <v>-3.3500000000003638E-2</v>
      </c>
      <c r="D1823" s="2">
        <f t="shared" si="222"/>
        <v>45.59272</v>
      </c>
      <c r="E1823" s="2">
        <f t="shared" si="224"/>
        <v>44.599920000000012</v>
      </c>
      <c r="F1823" s="2">
        <f t="shared" si="225"/>
        <v>44.535804999999996</v>
      </c>
      <c r="G1823" s="2">
        <f t="shared" si="219"/>
        <v>43.997237999999989</v>
      </c>
      <c r="H1823" s="2">
        <f t="shared" si="223"/>
        <v>41.711554999999983</v>
      </c>
      <c r="I1823" s="2">
        <f t="array" ref="I1823">SUMPRODUCT(B1807:B1826, (ROW(B1807:B1826)-ROW(B1807)+1)) / (20*21/2)</f>
        <v>45.139969523809519</v>
      </c>
      <c r="J1823" s="2">
        <f t="shared" si="226"/>
        <v>44.72586763080318</v>
      </c>
      <c r="K1823" s="2">
        <f t="shared" si="220"/>
        <v>43.9350721413252</v>
      </c>
    </row>
    <row r="1824" spans="1:11" ht="13.5" x14ac:dyDescent="0.25">
      <c r="A1824" s="3">
        <v>44666</v>
      </c>
      <c r="B1824" s="2">
        <v>46.317700000000002</v>
      </c>
      <c r="C1824" s="2">
        <f t="shared" si="221"/>
        <v>6.710000000000349E-2</v>
      </c>
      <c r="D1824" s="2">
        <f t="shared" si="222"/>
        <v>45.941780000000001</v>
      </c>
      <c r="E1824" s="2">
        <f t="shared" si="224"/>
        <v>44.918770000000009</v>
      </c>
      <c r="F1824" s="2">
        <f t="shared" si="225"/>
        <v>44.602934999999988</v>
      </c>
      <c r="G1824" s="2">
        <f t="shared" si="219"/>
        <v>44.08047599999999</v>
      </c>
      <c r="H1824" s="2">
        <f t="shared" si="223"/>
        <v>41.733371499999976</v>
      </c>
      <c r="I1824" s="2">
        <f t="array" ref="I1824">SUMPRODUCT(B1808:B1827, (ROW(B1808:B1827)-ROW(B1808)+1)) / (20*21/2)</f>
        <v>45.290494285714281</v>
      </c>
      <c r="J1824" s="2">
        <f t="shared" si="226"/>
        <v>44.877470713583833</v>
      </c>
      <c r="K1824" s="2">
        <f t="shared" si="220"/>
        <v>44.028508527939906</v>
      </c>
    </row>
    <row r="1825" spans="1:11" ht="13.5" x14ac:dyDescent="0.25">
      <c r="A1825" s="3">
        <v>44669</v>
      </c>
      <c r="B1825" s="2">
        <v>46.384799999999998</v>
      </c>
      <c r="C1825" s="2">
        <f t="shared" si="221"/>
        <v>6.7099999999996385E-2</v>
      </c>
      <c r="D1825" s="2">
        <f t="shared" si="222"/>
        <v>46.176720000000003</v>
      </c>
      <c r="E1825" s="2">
        <f t="shared" si="224"/>
        <v>45.244330000000005</v>
      </c>
      <c r="F1825" s="2">
        <f t="shared" si="225"/>
        <v>44.670059999999999</v>
      </c>
      <c r="G1825" s="2">
        <f t="shared" si="219"/>
        <v>44.167739999999988</v>
      </c>
      <c r="H1825" s="2">
        <f t="shared" si="223"/>
        <v>41.755523499999974</v>
      </c>
      <c r="I1825" s="2">
        <f t="array" ref="I1825">SUMPRODUCT(B1809:B1828, (ROW(B1809:B1828)-ROW(B1809)+1)) / (20*21/2)</f>
        <v>45.453167619047619</v>
      </c>
      <c r="J1825" s="2">
        <f t="shared" si="226"/>
        <v>45.021025883718707</v>
      </c>
      <c r="K1825" s="2">
        <f t="shared" si="220"/>
        <v>44.12091211507952</v>
      </c>
    </row>
    <row r="1826" spans="1:11" ht="13.5" x14ac:dyDescent="0.25">
      <c r="A1826" s="3">
        <v>44670</v>
      </c>
      <c r="B1826" s="2">
        <v>46.250599999999999</v>
      </c>
      <c r="C1826" s="2">
        <f t="shared" si="221"/>
        <v>-0.13419999999999987</v>
      </c>
      <c r="D1826" s="2">
        <f t="shared" si="222"/>
        <v>46.29755999999999</v>
      </c>
      <c r="E1826" s="2">
        <f t="shared" si="224"/>
        <v>45.519550000000002</v>
      </c>
      <c r="F1826" s="2">
        <f t="shared" si="225"/>
        <v>44.737189999999991</v>
      </c>
      <c r="G1826" s="2">
        <f t="shared" si="219"/>
        <v>44.25231999999999</v>
      </c>
      <c r="H1826" s="2">
        <f t="shared" si="223"/>
        <v>41.777339999999967</v>
      </c>
      <c r="I1826" s="2">
        <f t="array" ref="I1826">SUMPRODUCT(B1810:B1829, (ROW(B1810:B1829)-ROW(B1810)+1)) / (20*21/2)</f>
        <v>45.595378571428569</v>
      </c>
      <c r="J1826" s="2">
        <f t="shared" si="226"/>
        <v>45.138128180507401</v>
      </c>
      <c r="K1826" s="2">
        <f t="shared" si="220"/>
        <v>44.204429287037186</v>
      </c>
    </row>
    <row r="1827" spans="1:11" ht="13.5" x14ac:dyDescent="0.25">
      <c r="A1827" s="3">
        <v>44671</v>
      </c>
      <c r="B1827" s="2">
        <v>46.317700000000002</v>
      </c>
      <c r="C1827" s="2">
        <f t="shared" si="221"/>
        <v>6.710000000000349E-2</v>
      </c>
      <c r="D1827" s="2">
        <f t="shared" si="222"/>
        <v>46.304279999999999</v>
      </c>
      <c r="E1827" s="2">
        <f t="shared" si="224"/>
        <v>45.7941</v>
      </c>
      <c r="F1827" s="2">
        <f t="shared" si="225"/>
        <v>44.811029999999995</v>
      </c>
      <c r="G1827" s="2">
        <f t="shared" si="219"/>
        <v>44.33958599999999</v>
      </c>
      <c r="H1827" s="2">
        <f t="shared" si="223"/>
        <v>41.799491999999965</v>
      </c>
      <c r="I1827" s="2">
        <f t="array" ref="I1827">SUMPRODUCT(B1811:B1830, (ROW(B1811:B1830)-ROW(B1811)+1)) / (20*21/2)</f>
        <v>45.727366666666661</v>
      </c>
      <c r="J1827" s="2">
        <f t="shared" si="226"/>
        <v>45.250468353792414</v>
      </c>
      <c r="K1827" s="2">
        <f t="shared" si="220"/>
        <v>44.287302648329849</v>
      </c>
    </row>
    <row r="1828" spans="1:11" ht="13.5" x14ac:dyDescent="0.25">
      <c r="A1828" s="3">
        <v>44672</v>
      </c>
      <c r="B1828" s="2">
        <v>46.519100000000002</v>
      </c>
      <c r="C1828" s="2">
        <f t="shared" si="221"/>
        <v>0.20139999999999958</v>
      </c>
      <c r="D1828" s="2">
        <f t="shared" si="222"/>
        <v>46.357980000000005</v>
      </c>
      <c r="E1828" s="2">
        <f t="shared" si="224"/>
        <v>45.975349999999999</v>
      </c>
      <c r="F1828" s="2">
        <f t="shared" si="225"/>
        <v>44.891584999999985</v>
      </c>
      <c r="G1828" s="2">
        <f t="shared" si="219"/>
        <v>44.43356399999999</v>
      </c>
      <c r="H1828" s="2">
        <f t="shared" si="223"/>
        <v>41.822315499999966</v>
      </c>
      <c r="I1828" s="2">
        <f t="array" ref="I1828">SUMPRODUCT(B1812:B1831, (ROW(B1812:B1831)-ROW(B1812)+1)) / (20*21/2)</f>
        <v>45.856633809523814</v>
      </c>
      <c r="J1828" s="2">
        <f t="shared" si="226"/>
        <v>45.371290415335991</v>
      </c>
      <c r="K1828" s="2">
        <f t="shared" si="220"/>
        <v>44.374824113101226</v>
      </c>
    </row>
    <row r="1829" spans="1:11" ht="13.5" x14ac:dyDescent="0.25">
      <c r="A1829" s="3">
        <v>44673</v>
      </c>
      <c r="B1829" s="2">
        <v>46.384799999999998</v>
      </c>
      <c r="C1829" s="2">
        <f t="shared" si="221"/>
        <v>-0.13430000000000319</v>
      </c>
      <c r="D1829" s="2">
        <f t="shared" si="222"/>
        <v>46.371400000000008</v>
      </c>
      <c r="E1829" s="2">
        <f t="shared" si="224"/>
        <v>46.156590000000001</v>
      </c>
      <c r="F1829" s="2">
        <f t="shared" si="225"/>
        <v>44.965424999999996</v>
      </c>
      <c r="G1829" s="2">
        <f t="shared" si="219"/>
        <v>44.524722000000004</v>
      </c>
      <c r="H1829" s="2">
        <f t="shared" si="223"/>
        <v>41.843795999999969</v>
      </c>
      <c r="I1829" s="2">
        <f t="array" ref="I1829">SUMPRODUCT(B1813:B1832, (ROW(B1813:B1832)-ROW(B1813)+1)) / (20*21/2)</f>
        <v>45.982193809523807</v>
      </c>
      <c r="J1829" s="2">
        <f t="shared" si="226"/>
        <v>45.467815137684944</v>
      </c>
      <c r="K1829" s="2">
        <f t="shared" si="220"/>
        <v>44.453646696901181</v>
      </c>
    </row>
    <row r="1830" spans="1:11" ht="13.5" x14ac:dyDescent="0.25">
      <c r="A1830" s="3">
        <v>44676</v>
      </c>
      <c r="B1830" s="2">
        <v>46.351300000000002</v>
      </c>
      <c r="C1830" s="2">
        <f t="shared" si="221"/>
        <v>-3.3499999999996533E-2</v>
      </c>
      <c r="D1830" s="2">
        <f t="shared" si="222"/>
        <v>46.364699999999999</v>
      </c>
      <c r="E1830" s="2">
        <f t="shared" si="224"/>
        <v>46.270709999999994</v>
      </c>
      <c r="F1830" s="2">
        <f t="shared" si="225"/>
        <v>45.067795000000004</v>
      </c>
      <c r="G1830" s="2">
        <f t="shared" si="219"/>
        <v>44.612659999999984</v>
      </c>
      <c r="H1830" s="2">
        <f t="shared" si="223"/>
        <v>41.865780499999971</v>
      </c>
      <c r="I1830" s="2">
        <f t="array" ref="I1830">SUMPRODUCT(B1814:B1833, (ROW(B1814:B1833)-ROW(B1814)+1)) / (20*21/2)</f>
        <v>46.092700476190473</v>
      </c>
      <c r="J1830" s="2">
        <f t="shared" si="226"/>
        <v>45.551956553143519</v>
      </c>
      <c r="K1830" s="2">
        <f t="shared" si="220"/>
        <v>44.528064473493295</v>
      </c>
    </row>
    <row r="1831" spans="1:11" ht="13.5" x14ac:dyDescent="0.25">
      <c r="A1831" s="3">
        <v>44677</v>
      </c>
      <c r="B1831" s="2">
        <v>46.4251</v>
      </c>
      <c r="C1831" s="2">
        <f t="shared" si="221"/>
        <v>7.3799999999998533E-2</v>
      </c>
      <c r="D1831" s="2">
        <f t="shared" si="222"/>
        <v>46.399600000000007</v>
      </c>
      <c r="E1831" s="2">
        <f t="shared" si="224"/>
        <v>46.348579999999984</v>
      </c>
      <c r="F1831" s="2">
        <f t="shared" si="225"/>
        <v>45.207420000000006</v>
      </c>
      <c r="G1831" s="2">
        <f t="shared" si="219"/>
        <v>44.700865999999991</v>
      </c>
      <c r="H1831" s="2">
        <f t="shared" si="223"/>
        <v>41.888133999999972</v>
      </c>
      <c r="I1831" s="2">
        <f t="array" ref="I1831">SUMPRODUCT(B1815:B1834, (ROW(B1815:B1834)-ROW(B1815)+1)) / (20*21/2)</f>
        <v>46.189812380952375</v>
      </c>
      <c r="J1831" s="2">
        <f t="shared" si="226"/>
        <v>45.635113071891759</v>
      </c>
      <c r="K1831" s="2">
        <f t="shared" si="220"/>
        <v>44.60245802355238</v>
      </c>
    </row>
    <row r="1832" spans="1:11" ht="13.5" x14ac:dyDescent="0.25">
      <c r="A1832" s="3">
        <v>44678</v>
      </c>
      <c r="B1832" s="2">
        <v>46.525799999999997</v>
      </c>
      <c r="C1832" s="2">
        <f t="shared" si="221"/>
        <v>0.10069999999999624</v>
      </c>
      <c r="D1832" s="2">
        <f t="shared" si="222"/>
        <v>46.441220000000001</v>
      </c>
      <c r="E1832" s="2">
        <f t="shared" si="224"/>
        <v>46.372749999999996</v>
      </c>
      <c r="F1832" s="2">
        <f t="shared" si="225"/>
        <v>45.352080000000001</v>
      </c>
      <c r="G1832" s="2">
        <f t="shared" si="219"/>
        <v>44.772155999999988</v>
      </c>
      <c r="H1832" s="2">
        <f t="shared" si="223"/>
        <v>41.910990999999974</v>
      </c>
      <c r="I1832" s="2">
        <f t="array" ref="I1832">SUMPRODUCT(B1816:B1835, (ROW(B1816:B1835)-ROW(B1816)+1)) / (20*21/2)</f>
        <v>46.289315238095234</v>
      </c>
      <c r="J1832" s="2">
        <f t="shared" si="226"/>
        <v>45.719940398378256</v>
      </c>
      <c r="K1832" s="2">
        <f t="shared" si="220"/>
        <v>44.677883199099348</v>
      </c>
    </row>
    <row r="1833" spans="1:11" ht="13.5" x14ac:dyDescent="0.25">
      <c r="A1833" s="3">
        <v>44679</v>
      </c>
      <c r="B1833" s="2">
        <v>46.5124</v>
      </c>
      <c r="C1833" s="2">
        <f t="shared" si="221"/>
        <v>-1.3399999999997192E-2</v>
      </c>
      <c r="D1833" s="2">
        <f t="shared" si="222"/>
        <v>46.439880000000002</v>
      </c>
      <c r="E1833" s="2">
        <f t="shared" si="224"/>
        <v>46.39893</v>
      </c>
      <c r="F1833" s="2">
        <f t="shared" si="225"/>
        <v>45.499425000000002</v>
      </c>
      <c r="G1833" s="2">
        <f t="shared" si="219"/>
        <v>44.838075999999994</v>
      </c>
      <c r="H1833" s="2">
        <f t="shared" si="223"/>
        <v>41.933780999999975</v>
      </c>
      <c r="I1833" s="2">
        <f t="array" ref="I1833">SUMPRODUCT(B1817:B1836, (ROW(B1817:B1836)-ROW(B1817)+1)) / (20*21/2)</f>
        <v>46.378787142857149</v>
      </c>
      <c r="J1833" s="2">
        <f t="shared" si="226"/>
        <v>45.795412741389846</v>
      </c>
      <c r="K1833" s="2">
        <f t="shared" si="220"/>
        <v>44.749825034428781</v>
      </c>
    </row>
    <row r="1834" spans="1:11" ht="13.5" x14ac:dyDescent="0.25">
      <c r="A1834" s="3">
        <v>44680</v>
      </c>
      <c r="B1834" s="2">
        <v>46.519100000000002</v>
      </c>
      <c r="C1834" s="2">
        <f t="shared" si="221"/>
        <v>6.7000000000021487E-3</v>
      </c>
      <c r="D1834" s="2">
        <f t="shared" si="222"/>
        <v>46.466740000000001</v>
      </c>
      <c r="E1834" s="2">
        <f t="shared" si="224"/>
        <v>46.419069999999998</v>
      </c>
      <c r="F1834" s="2">
        <f t="shared" si="225"/>
        <v>45.668920000000007</v>
      </c>
      <c r="G1834" s="2">
        <f t="shared" si="219"/>
        <v>44.906545999999999</v>
      </c>
      <c r="H1834" s="2">
        <f t="shared" si="223"/>
        <v>41.957275499999966</v>
      </c>
      <c r="I1834" s="2">
        <f t="array" ref="I1834">SUMPRODUCT(B1818:B1837, (ROW(B1818:B1837)-ROW(B1818)+1)) / (20*21/2)</f>
        <v>46.452596190476193</v>
      </c>
      <c r="J1834" s="2">
        <f t="shared" si="226"/>
        <v>45.864335337447955</v>
      </c>
      <c r="K1834" s="2">
        <f t="shared" si="220"/>
        <v>44.819208366411964</v>
      </c>
    </row>
    <row r="1835" spans="1:11" ht="13.5" x14ac:dyDescent="0.25">
      <c r="A1835" s="3">
        <v>44685</v>
      </c>
      <c r="B1835" s="2">
        <v>46.713700000000003</v>
      </c>
      <c r="C1835" s="2">
        <f t="shared" si="221"/>
        <v>0.19460000000000122</v>
      </c>
      <c r="D1835" s="2">
        <f t="shared" si="222"/>
        <v>46.53922</v>
      </c>
      <c r="E1835" s="2">
        <f t="shared" si="224"/>
        <v>46.45196</v>
      </c>
      <c r="F1835" s="2">
        <f t="shared" si="225"/>
        <v>45.848145000000002</v>
      </c>
      <c r="G1835" s="2">
        <f t="shared" si="219"/>
        <v>44.978908000000004</v>
      </c>
      <c r="H1835" s="2">
        <f t="shared" si="223"/>
        <v>41.98207899999997</v>
      </c>
      <c r="I1835" s="2">
        <f t="array" ref="I1835">SUMPRODUCT(B1819:B1838, (ROW(B1819:B1838)-ROW(B1819)+1)) / (20*21/2)</f>
        <v>46.518455714285714</v>
      </c>
      <c r="J1835" s="2">
        <f t="shared" si="226"/>
        <v>45.945227210071963</v>
      </c>
      <c r="K1835" s="2">
        <f t="shared" si="220"/>
        <v>44.893502155964434</v>
      </c>
    </row>
    <row r="1836" spans="1:11" ht="13.5" x14ac:dyDescent="0.25">
      <c r="A1836" s="3">
        <v>44686</v>
      </c>
      <c r="B1836" s="2">
        <v>46.787599999999998</v>
      </c>
      <c r="C1836" s="2">
        <f t="shared" si="221"/>
        <v>7.3899999999994748E-2</v>
      </c>
      <c r="D1836" s="2">
        <f t="shared" si="222"/>
        <v>46.611720000000005</v>
      </c>
      <c r="E1836" s="2">
        <f t="shared" si="224"/>
        <v>46.505660000000006</v>
      </c>
      <c r="F1836" s="2">
        <f t="shared" si="225"/>
        <v>46.012605000000008</v>
      </c>
      <c r="G1836" s="2">
        <f t="shared" si="219"/>
        <v>45.054360000000003</v>
      </c>
      <c r="H1836" s="2">
        <f t="shared" si="223"/>
        <v>42.006244999999971</v>
      </c>
      <c r="I1836" s="2">
        <f t="array" ref="I1836">SUMPRODUCT(B1820:B1839, (ROW(B1820:B1839)-ROW(B1820)+1)) / (20*21/2)</f>
        <v>46.589237619047623</v>
      </c>
      <c r="J1836" s="2">
        <f t="shared" si="226"/>
        <v>46.025453190065114</v>
      </c>
      <c r="K1836" s="2">
        <f t="shared" si="220"/>
        <v>44.96778050278936</v>
      </c>
    </row>
    <row r="1837" spans="1:11" ht="13.5" x14ac:dyDescent="0.25">
      <c r="A1837" s="3">
        <v>44687</v>
      </c>
      <c r="B1837" s="2">
        <v>46.787599999999998</v>
      </c>
      <c r="C1837" s="2">
        <f t="shared" si="221"/>
        <v>0</v>
      </c>
      <c r="D1837" s="2">
        <f t="shared" si="222"/>
        <v>46.664079999999998</v>
      </c>
      <c r="E1837" s="2">
        <f t="shared" si="224"/>
        <v>46.55265</v>
      </c>
      <c r="F1837" s="2">
        <f t="shared" si="225"/>
        <v>46.173375000000007</v>
      </c>
      <c r="G1837" s="2">
        <f t="shared" si="219"/>
        <v>45.130886000000004</v>
      </c>
      <c r="H1837" s="2">
        <f t="shared" si="223"/>
        <v>42.030410999999987</v>
      </c>
      <c r="I1837" s="2">
        <f t="array" ref="I1837">SUMPRODUCT(B1821:B1840, (ROW(B1821:B1840)-ROW(B1821)+1)) / (20*21/2)</f>
        <v>46.736780952380947</v>
      </c>
      <c r="J1837" s="2">
        <f t="shared" si="226"/>
        <v>46.098038600535105</v>
      </c>
      <c r="K1837" s="2">
        <f t="shared" si="220"/>
        <v>45.039145973268212</v>
      </c>
    </row>
    <row r="1838" spans="1:11" ht="13.5" x14ac:dyDescent="0.25">
      <c r="A1838" s="3">
        <v>44690</v>
      </c>
      <c r="B1838" s="2">
        <v>46.864899999999999</v>
      </c>
      <c r="C1838" s="2">
        <f t="shared" si="221"/>
        <v>7.7300000000001035E-2</v>
      </c>
      <c r="D1838" s="2">
        <f t="shared" si="222"/>
        <v>46.734580000000001</v>
      </c>
      <c r="E1838" s="2">
        <f t="shared" si="224"/>
        <v>46.587229999999998</v>
      </c>
      <c r="F1838" s="2">
        <f t="shared" si="225"/>
        <v>46.281289999999998</v>
      </c>
      <c r="G1838" s="2">
        <f t="shared" si="219"/>
        <v>45.209092000000012</v>
      </c>
      <c r="H1838" s="2">
        <f t="shared" si="223"/>
        <v>42.054963499999985</v>
      </c>
      <c r="I1838" s="2">
        <f t="array" ref="I1838">SUMPRODUCT(B1822:B1841, (ROW(B1822:B1841)-ROW(B1822)+1)) / (20*21/2)</f>
        <v>46.878167142857144</v>
      </c>
      <c r="J1838" s="2">
        <f t="shared" si="226"/>
        <v>46.171073019531761</v>
      </c>
      <c r="K1838" s="2">
        <f t="shared" si="220"/>
        <v>45.110744170394952</v>
      </c>
    </row>
    <row r="1839" spans="1:11" ht="13.5" x14ac:dyDescent="0.25">
      <c r="A1839" s="3">
        <v>44691</v>
      </c>
      <c r="B1839" s="2">
        <v>47.024500000000003</v>
      </c>
      <c r="C1839" s="2">
        <f t="shared" si="221"/>
        <v>0.15960000000000463</v>
      </c>
      <c r="D1839" s="2">
        <f t="shared" si="222"/>
        <v>46.835660000000004</v>
      </c>
      <c r="E1839" s="2">
        <f t="shared" si="224"/>
        <v>46.651199999999996</v>
      </c>
      <c r="F1839" s="2">
        <f t="shared" si="225"/>
        <v>46.403894999999999</v>
      </c>
      <c r="G1839" s="2">
        <f t="shared" si="219"/>
        <v>45.29035600000001</v>
      </c>
      <c r="H1839" s="2">
        <f t="shared" si="223"/>
        <v>42.080313999999987</v>
      </c>
      <c r="I1839" s="2">
        <f t="array" ref="I1839">SUMPRODUCT(B1823:B1842, (ROW(B1823:B1842)-ROW(B1823)+1)) / (20*21/2)</f>
        <v>47.028957142857138</v>
      </c>
      <c r="J1839" s="2">
        <f t="shared" si="226"/>
        <v>46.252351779576351</v>
      </c>
      <c r="K1839" s="2">
        <f t="shared" si="220"/>
        <v>45.185793418614757</v>
      </c>
    </row>
    <row r="1840" spans="1:11" ht="13.5" x14ac:dyDescent="0.25">
      <c r="A1840" s="3">
        <v>44692</v>
      </c>
      <c r="B1840" s="2">
        <v>47.953099999999999</v>
      </c>
      <c r="C1840" s="2">
        <f t="shared" si="221"/>
        <v>0.92859999999999587</v>
      </c>
      <c r="D1840" s="2">
        <f t="shared" si="222"/>
        <v>47.083540000000006</v>
      </c>
      <c r="E1840" s="2">
        <f t="shared" si="224"/>
        <v>46.81138</v>
      </c>
      <c r="F1840" s="2">
        <f t="shared" si="225"/>
        <v>46.54104499999999</v>
      </c>
      <c r="G1840" s="2">
        <f t="shared" si="219"/>
        <v>45.390192000000013</v>
      </c>
      <c r="H1840" s="2">
        <f t="shared" si="223"/>
        <v>42.110340999999991</v>
      </c>
      <c r="I1840" s="2">
        <f t="array" ref="I1840">SUMPRODUCT(B1824:B1843, (ROW(B1824:B1843)-ROW(B1824)+1)) / (20*21/2)</f>
        <v>47.17732238095239</v>
      </c>
      <c r="J1840" s="2">
        <f t="shared" si="226"/>
        <v>46.414327800569076</v>
      </c>
      <c r="K1840" s="2">
        <f t="shared" si="220"/>
        <v>45.294315245335746</v>
      </c>
    </row>
    <row r="1841" spans="1:11" ht="13.5" x14ac:dyDescent="0.25">
      <c r="A1841" s="3">
        <v>44693</v>
      </c>
      <c r="B1841" s="2">
        <v>48.025599999999997</v>
      </c>
      <c r="C1841" s="2">
        <f t="shared" si="221"/>
        <v>7.249999999999801E-2</v>
      </c>
      <c r="D1841" s="2">
        <f t="shared" si="222"/>
        <v>47.331140000000005</v>
      </c>
      <c r="E1841" s="2">
        <f t="shared" si="224"/>
        <v>46.971429999999998</v>
      </c>
      <c r="F1841" s="2">
        <f t="shared" si="225"/>
        <v>46.660004999999991</v>
      </c>
      <c r="G1841" s="2">
        <f t="shared" si="219"/>
        <v>45.491478000000015</v>
      </c>
      <c r="H1841" s="2">
        <f t="shared" si="223"/>
        <v>42.142039499999989</v>
      </c>
      <c r="I1841" s="2">
        <f t="array" ref="I1841">SUMPRODUCT(B1825:B1844, (ROW(B1825:B1844)-ROW(B1825)+1)) / (20*21/2)</f>
        <v>47.329672380952381</v>
      </c>
      <c r="J1841" s="2">
        <f t="shared" si="226"/>
        <v>46.567782295752977</v>
      </c>
      <c r="K1841" s="2">
        <f t="shared" si="220"/>
        <v>45.401424451401013</v>
      </c>
    </row>
    <row r="1842" spans="1:11" ht="13.5" x14ac:dyDescent="0.25">
      <c r="A1842" s="3">
        <v>44694</v>
      </c>
      <c r="B1842" s="2">
        <v>48.243299999999998</v>
      </c>
      <c r="C1842" s="2">
        <f t="shared" si="221"/>
        <v>0.21770000000000067</v>
      </c>
      <c r="D1842" s="2">
        <f t="shared" si="222"/>
        <v>47.622280000000003</v>
      </c>
      <c r="E1842" s="2">
        <f t="shared" si="224"/>
        <v>47.143179999999994</v>
      </c>
      <c r="F1842" s="2">
        <f t="shared" si="225"/>
        <v>46.757964999999999</v>
      </c>
      <c r="G1842" s="2">
        <f t="shared" ref="G1842:G1905" si="227">AVERAGE(B1793:B1842)</f>
        <v>45.570266000000018</v>
      </c>
      <c r="H1842" s="2">
        <f t="shared" si="223"/>
        <v>42.173819499999993</v>
      </c>
      <c r="I1842" s="2">
        <f t="array" ref="I1842">SUMPRODUCT(B1826:B1845, (ROW(B1826:B1845)-ROW(B1826)+1)) / (20*21/2)</f>
        <v>47.596188095238091</v>
      </c>
      <c r="J1842" s="2">
        <f t="shared" si="226"/>
        <v>46.727355410443167</v>
      </c>
      <c r="K1842" s="2">
        <f t="shared" si="220"/>
        <v>45.512870551346069</v>
      </c>
    </row>
    <row r="1843" spans="1:11" ht="13.5" x14ac:dyDescent="0.25">
      <c r="A1843" s="3">
        <v>44697</v>
      </c>
      <c r="B1843" s="2">
        <v>48.315800000000003</v>
      </c>
      <c r="C1843" s="2">
        <f t="shared" si="221"/>
        <v>7.2500000000005116E-2</v>
      </c>
      <c r="D1843" s="2">
        <f t="shared" si="222"/>
        <v>47.912459999999996</v>
      </c>
      <c r="E1843" s="2">
        <f t="shared" si="224"/>
        <v>47.323520000000002</v>
      </c>
      <c r="F1843" s="2">
        <f t="shared" si="225"/>
        <v>46.86122499999999</v>
      </c>
      <c r="G1843" s="2">
        <f t="shared" si="227"/>
        <v>45.626338000000011</v>
      </c>
      <c r="H1843" s="2">
        <f t="shared" si="223"/>
        <v>42.205626500000001</v>
      </c>
      <c r="I1843" s="2">
        <f t="array" ref="I1843">SUMPRODUCT(B1827:B1846, (ROW(B1827:B1846)-ROW(B1827)+1)) / (20*21/2)</f>
        <v>47.836227619047612</v>
      </c>
      <c r="J1843" s="2">
        <f t="shared" si="226"/>
        <v>46.878635847543819</v>
      </c>
      <c r="K1843" s="2">
        <f t="shared" ref="K1843:K1906" si="228">$K$4*B1843+(1-$K$4)*K1842</f>
        <v>45.62278935325407</v>
      </c>
    </row>
    <row r="1844" spans="1:11" ht="13.5" x14ac:dyDescent="0.25">
      <c r="A1844" s="3">
        <v>44698</v>
      </c>
      <c r="B1844" s="2">
        <v>48.460900000000002</v>
      </c>
      <c r="C1844" s="2">
        <f t="shared" si="221"/>
        <v>0.14509999999999934</v>
      </c>
      <c r="D1844" s="2">
        <f t="shared" si="222"/>
        <v>48.199740000000006</v>
      </c>
      <c r="E1844" s="2">
        <f t="shared" si="224"/>
        <v>47.517700000000005</v>
      </c>
      <c r="F1844" s="2">
        <f t="shared" si="225"/>
        <v>46.968384999999998</v>
      </c>
      <c r="G1844" s="2">
        <f t="shared" si="227"/>
        <v>45.682628000000015</v>
      </c>
      <c r="H1844" s="2">
        <f t="shared" si="223"/>
        <v>42.238158999999996</v>
      </c>
      <c r="I1844" s="2">
        <f t="array" ref="I1844">SUMPRODUCT(B1828:B1847, (ROW(B1828:B1847)-ROW(B1828)+1)) / (20*21/2)</f>
        <v>48.056594285714283</v>
      </c>
      <c r="J1844" s="2">
        <f t="shared" si="226"/>
        <v>47.029327671587261</v>
      </c>
      <c r="K1844" s="2">
        <f t="shared" si="228"/>
        <v>45.734087809989212</v>
      </c>
    </row>
    <row r="1845" spans="1:11" ht="13.5" x14ac:dyDescent="0.25">
      <c r="A1845" s="3">
        <v>44699</v>
      </c>
      <c r="B1845" s="2">
        <v>49.766800000000003</v>
      </c>
      <c r="C1845" s="2">
        <f t="shared" si="221"/>
        <v>1.3059000000000012</v>
      </c>
      <c r="D1845" s="2">
        <f t="shared" si="222"/>
        <v>48.562480000000008</v>
      </c>
      <c r="E1845" s="2">
        <f t="shared" si="224"/>
        <v>47.823009999999996</v>
      </c>
      <c r="F1845" s="2">
        <f t="shared" si="225"/>
        <v>47.137484999999998</v>
      </c>
      <c r="G1845" s="2">
        <f t="shared" si="227"/>
        <v>45.771748000000017</v>
      </c>
      <c r="H1845" s="2">
        <f t="shared" si="223"/>
        <v>42.277220999999997</v>
      </c>
      <c r="I1845" s="2">
        <f t="array" ref="I1845">SUMPRODUCT(B1829:B1848, (ROW(B1829:B1848)-ROW(B1829)+1)) / (20*21/2)</f>
        <v>48.261227619047609</v>
      </c>
      <c r="J1845" s="2">
        <f t="shared" si="226"/>
        <v>47.290039321912282</v>
      </c>
      <c r="K1845" s="2">
        <f t="shared" si="228"/>
        <v>45.892233386068071</v>
      </c>
    </row>
    <row r="1846" spans="1:11" ht="13.5" x14ac:dyDescent="0.25">
      <c r="A1846" s="3">
        <v>44700</v>
      </c>
      <c r="B1846" s="2">
        <v>49.657899999999998</v>
      </c>
      <c r="C1846" s="2">
        <f t="shared" si="221"/>
        <v>-0.10890000000000555</v>
      </c>
      <c r="D1846" s="2">
        <f t="shared" si="222"/>
        <v>48.888940000000005</v>
      </c>
      <c r="E1846" s="2">
        <f t="shared" si="224"/>
        <v>48.110039999999998</v>
      </c>
      <c r="F1846" s="2">
        <f t="shared" si="225"/>
        <v>47.307849999999995</v>
      </c>
      <c r="G1846" s="2">
        <f t="shared" si="227"/>
        <v>45.865404000000005</v>
      </c>
      <c r="H1846" s="2">
        <f t="shared" si="223"/>
        <v>42.315738499999988</v>
      </c>
      <c r="I1846" s="2">
        <f t="array" ref="I1846">SUMPRODUCT(B1830:B1849, (ROW(B1830:B1849)-ROW(B1830)+1)) / (20*21/2)</f>
        <v>48.444172380952374</v>
      </c>
      <c r="J1846" s="2">
        <f t="shared" si="226"/>
        <v>47.515549862682533</v>
      </c>
      <c r="K1846" s="2">
        <f t="shared" si="228"/>
        <v>46.039906586614421</v>
      </c>
    </row>
    <row r="1847" spans="1:11" ht="13.5" x14ac:dyDescent="0.25">
      <c r="A1847" s="3">
        <v>44701</v>
      </c>
      <c r="B1847" s="2">
        <v>49.621699999999997</v>
      </c>
      <c r="C1847" s="2">
        <f t="shared" si="221"/>
        <v>-3.6200000000000898E-2</v>
      </c>
      <c r="D1847" s="2">
        <f t="shared" si="222"/>
        <v>49.164619999999999</v>
      </c>
      <c r="E1847" s="2">
        <f t="shared" si="224"/>
        <v>48.393449999999994</v>
      </c>
      <c r="F1847" s="2">
        <f t="shared" si="225"/>
        <v>47.473049999999994</v>
      </c>
      <c r="G1847" s="2">
        <f t="shared" si="227"/>
        <v>45.95833600000001</v>
      </c>
      <c r="H1847" s="2">
        <f t="shared" si="223"/>
        <v>42.354074999999995</v>
      </c>
      <c r="I1847" s="2">
        <f t="array" ref="I1847">SUMPRODUCT(B1831:B1850, (ROW(B1831:B1850)-ROW(B1831)+1)) / (20*21/2)</f>
        <v>48.632782380952385</v>
      </c>
      <c r="J1847" s="2">
        <f t="shared" si="226"/>
        <v>47.716135590046107</v>
      </c>
      <c r="K1847" s="2">
        <f t="shared" si="228"/>
        <v>46.180369073413857</v>
      </c>
    </row>
    <row r="1848" spans="1:11" ht="13.5" x14ac:dyDescent="0.25">
      <c r="A1848" s="3">
        <v>44704</v>
      </c>
      <c r="B1848" s="2">
        <v>49.621699999999997</v>
      </c>
      <c r="C1848" s="2">
        <f t="shared" si="221"/>
        <v>0</v>
      </c>
      <c r="D1848" s="2">
        <f t="shared" si="222"/>
        <v>49.425800000000002</v>
      </c>
      <c r="E1848" s="2">
        <f t="shared" si="224"/>
        <v>48.669129999999988</v>
      </c>
      <c r="F1848" s="2">
        <f t="shared" si="225"/>
        <v>47.62818</v>
      </c>
      <c r="G1848" s="2">
        <f t="shared" si="227"/>
        <v>46.051268000000022</v>
      </c>
      <c r="H1848" s="2">
        <f t="shared" si="223"/>
        <v>42.392411499999987</v>
      </c>
      <c r="I1848" s="2">
        <f t="array" ref="I1848">SUMPRODUCT(B1832:B1851, (ROW(B1832:B1851)-ROW(B1832)+1)) / (20*21/2)</f>
        <v>48.808575714285709</v>
      </c>
      <c r="J1848" s="2">
        <f t="shared" si="226"/>
        <v>47.897617914803625</v>
      </c>
      <c r="K1848" s="2">
        <f t="shared" si="228"/>
        <v>46.315323227397627</v>
      </c>
    </row>
    <row r="1849" spans="1:11" ht="13.5" x14ac:dyDescent="0.25">
      <c r="A1849" s="3">
        <v>44705</v>
      </c>
      <c r="B1849" s="2">
        <v>49.549100000000003</v>
      </c>
      <c r="C1849" s="2">
        <f t="shared" si="221"/>
        <v>-7.2599999999994225E-2</v>
      </c>
      <c r="D1849" s="2">
        <f t="shared" si="222"/>
        <v>49.643440000000005</v>
      </c>
      <c r="E1849" s="2">
        <f t="shared" si="224"/>
        <v>48.921589999999995</v>
      </c>
      <c r="F1849" s="2">
        <f t="shared" si="225"/>
        <v>47.786394999999992</v>
      </c>
      <c r="G1849" s="2">
        <f t="shared" si="227"/>
        <v>46.136034000000016</v>
      </c>
      <c r="H1849" s="2">
        <f t="shared" si="223"/>
        <v>42.429881499999993</v>
      </c>
      <c r="I1849" s="2">
        <f t="array" ref="I1849">SUMPRODUCT(B1833:B1852, (ROW(B1833:B1852)-ROW(B1833)+1)) / (20*21/2)</f>
        <v>49.006283809523808</v>
      </c>
      <c r="J1849" s="2">
        <f t="shared" si="226"/>
        <v>48.054901922917566</v>
      </c>
      <c r="K1849" s="2">
        <f t="shared" si="228"/>
        <v>46.442138002793797</v>
      </c>
    </row>
    <row r="1850" spans="1:11" ht="13.5" x14ac:dyDescent="0.25">
      <c r="A1850" s="3">
        <v>44706</v>
      </c>
      <c r="B1850" s="2">
        <v>49.766800000000003</v>
      </c>
      <c r="C1850" s="2">
        <f t="shared" si="221"/>
        <v>0.21770000000000067</v>
      </c>
      <c r="D1850" s="2">
        <f t="shared" si="222"/>
        <v>49.643439999999998</v>
      </c>
      <c r="E1850" s="2">
        <f t="shared" si="224"/>
        <v>49.102959999999996</v>
      </c>
      <c r="F1850" s="2">
        <f t="shared" si="225"/>
        <v>47.957170000000005</v>
      </c>
      <c r="G1850" s="2">
        <f t="shared" si="227"/>
        <v>46.21844200000001</v>
      </c>
      <c r="H1850" s="2">
        <f t="shared" si="223"/>
        <v>42.468641499999997</v>
      </c>
      <c r="I1850" s="2">
        <f t="array" ref="I1850">SUMPRODUCT(B1834:B1853, (ROW(B1834:B1853)-ROW(B1834)+1)) / (20*21/2)</f>
        <v>49.238305238095244</v>
      </c>
      <c r="J1850" s="2">
        <f t="shared" si="226"/>
        <v>48.217939835020651</v>
      </c>
      <c r="K1850" s="2">
        <f t="shared" si="228"/>
        <v>46.572516904645028</v>
      </c>
    </row>
    <row r="1851" spans="1:11" ht="13.5" x14ac:dyDescent="0.25">
      <c r="A1851" s="3">
        <v>44707</v>
      </c>
      <c r="B1851" s="2">
        <v>49.802999999999997</v>
      </c>
      <c r="C1851" s="2">
        <f t="shared" si="221"/>
        <v>3.6199999999993793E-2</v>
      </c>
      <c r="D1851" s="2">
        <f t="shared" si="222"/>
        <v>49.672460000000001</v>
      </c>
      <c r="E1851" s="2">
        <f t="shared" si="224"/>
        <v>49.280699999999996</v>
      </c>
      <c r="F1851" s="2">
        <f t="shared" si="225"/>
        <v>48.126064999999997</v>
      </c>
      <c r="G1851" s="2">
        <f t="shared" si="227"/>
        <v>46.304258000000011</v>
      </c>
      <c r="H1851" s="2">
        <f t="shared" si="223"/>
        <v>42.507884500000003</v>
      </c>
      <c r="I1851" s="2">
        <f t="array" ref="I1851">SUMPRODUCT(B1835:B1854, (ROW(B1835:B1854)-ROW(B1835)+1)) / (20*21/2)</f>
        <v>49.446718571428576</v>
      </c>
      <c r="J1851" s="2">
        <f t="shared" si="226"/>
        <v>48.368897945971064</v>
      </c>
      <c r="K1851" s="2">
        <f t="shared" si="228"/>
        <v>46.699202516227572</v>
      </c>
    </row>
    <row r="1852" spans="1:11" ht="13.5" x14ac:dyDescent="0.25">
      <c r="A1852" s="3">
        <v>44708</v>
      </c>
      <c r="B1852" s="2">
        <v>50.201999999999998</v>
      </c>
      <c r="C1852" s="2">
        <f t="shared" si="221"/>
        <v>0.39900000000000091</v>
      </c>
      <c r="D1852" s="2">
        <f t="shared" si="222"/>
        <v>49.788519999999998</v>
      </c>
      <c r="E1852" s="2">
        <f t="shared" si="224"/>
        <v>49.476569999999995</v>
      </c>
      <c r="F1852" s="2">
        <f t="shared" si="225"/>
        <v>48.309874999999998</v>
      </c>
      <c r="G1852" s="2">
        <f t="shared" si="227"/>
        <v>46.398054000000009</v>
      </c>
      <c r="H1852" s="2">
        <f t="shared" si="223"/>
        <v>42.547443999999999</v>
      </c>
      <c r="I1852" s="2">
        <f t="array" ref="I1852">SUMPRODUCT(B1836:B1855, (ROW(B1836:B1855)-ROW(B1836)+1)) / (20*21/2)</f>
        <v>49.631023333333346</v>
      </c>
      <c r="J1852" s="2">
        <f t="shared" si="226"/>
        <v>48.543479093973815</v>
      </c>
      <c r="K1852" s="2">
        <f t="shared" si="228"/>
        <v>46.836567123434335</v>
      </c>
    </row>
    <row r="1853" spans="1:11" ht="13.5" x14ac:dyDescent="0.25">
      <c r="A1853" s="3">
        <v>44711</v>
      </c>
      <c r="B1853" s="2">
        <v>50.746099999999998</v>
      </c>
      <c r="C1853" s="2">
        <f t="shared" si="221"/>
        <v>0.54410000000000025</v>
      </c>
      <c r="D1853" s="2">
        <f t="shared" si="222"/>
        <v>50.013400000000004</v>
      </c>
      <c r="E1853" s="2">
        <f t="shared" si="224"/>
        <v>49.7196</v>
      </c>
      <c r="F1853" s="2">
        <f t="shared" si="225"/>
        <v>48.521560000000001</v>
      </c>
      <c r="G1853" s="2">
        <f t="shared" si="227"/>
        <v>46.502732000000009</v>
      </c>
      <c r="H1853" s="2">
        <f t="shared" si="223"/>
        <v>42.589724000000004</v>
      </c>
      <c r="I1853" s="2">
        <f t="array" ref="I1853">SUMPRODUCT(B1837:B1856, (ROW(B1837:B1856)-ROW(B1837)+1)) / (20*21/2)</f>
        <v>49.796506190476187</v>
      </c>
      <c r="J1853" s="2">
        <f t="shared" si="226"/>
        <v>48.753252513595356</v>
      </c>
      <c r="K1853" s="2">
        <f t="shared" si="228"/>
        <v>46.989882138201615</v>
      </c>
    </row>
    <row r="1854" spans="1:11" ht="13.5" x14ac:dyDescent="0.25">
      <c r="A1854" s="3">
        <v>44712</v>
      </c>
      <c r="B1854" s="2">
        <v>50.709899999999998</v>
      </c>
      <c r="C1854" s="2">
        <f t="shared" si="221"/>
        <v>-3.6200000000000898E-2</v>
      </c>
      <c r="D1854" s="2">
        <f t="shared" si="222"/>
        <v>50.245559999999998</v>
      </c>
      <c r="E1854" s="2">
        <f t="shared" si="224"/>
        <v>49.944500000000005</v>
      </c>
      <c r="F1854" s="2">
        <f t="shared" si="225"/>
        <v>48.731099999999998</v>
      </c>
      <c r="G1854" s="2">
        <f t="shared" si="227"/>
        <v>46.61742799999999</v>
      </c>
      <c r="H1854" s="2">
        <f t="shared" si="223"/>
        <v>42.630144999999999</v>
      </c>
      <c r="I1854" s="2">
        <f t="array" ref="I1854">SUMPRODUCT(B1838:B1857, (ROW(B1838:B1857)-ROW(B1838)+1)) / (20*21/2)</f>
        <v>49.940757142857152</v>
      </c>
      <c r="J1854" s="2">
        <f t="shared" si="226"/>
        <v>48.939599893252947</v>
      </c>
      <c r="K1854" s="2">
        <f t="shared" si="228"/>
        <v>47.135765191605472</v>
      </c>
    </row>
    <row r="1855" spans="1:11" ht="13.5" x14ac:dyDescent="0.25">
      <c r="A1855" s="3">
        <v>44713</v>
      </c>
      <c r="B1855" s="2">
        <v>50.6663</v>
      </c>
      <c r="C1855" s="2">
        <f t="shared" si="221"/>
        <v>-4.3599999999997863E-2</v>
      </c>
      <c r="D1855" s="2">
        <f t="shared" si="222"/>
        <v>50.425460000000001</v>
      </c>
      <c r="E1855" s="2">
        <f t="shared" si="224"/>
        <v>50.03445</v>
      </c>
      <c r="F1855" s="2">
        <f t="shared" si="225"/>
        <v>48.928729999999995</v>
      </c>
      <c r="G1855" s="2">
        <f t="shared" si="227"/>
        <v>46.729907999999988</v>
      </c>
      <c r="H1855" s="2">
        <f t="shared" si="223"/>
        <v>42.671958999999994</v>
      </c>
      <c r="I1855" s="2">
        <f t="array" ref="I1855">SUMPRODUCT(B1839:B1858, (ROW(B1839:B1858)-ROW(B1839)+1)) / (20*21/2)</f>
        <v>50.066676190476194</v>
      </c>
      <c r="J1855" s="2">
        <f t="shared" si="226"/>
        <v>49.104047522466949</v>
      </c>
      <c r="K1855" s="2">
        <f t="shared" si="228"/>
        <v>47.274217537032712</v>
      </c>
    </row>
    <row r="1856" spans="1:11" ht="13.5" x14ac:dyDescent="0.25">
      <c r="A1856" s="3">
        <v>44714</v>
      </c>
      <c r="B1856" s="2">
        <v>50.6663</v>
      </c>
      <c r="C1856" s="2">
        <f t="shared" si="221"/>
        <v>0</v>
      </c>
      <c r="D1856" s="2">
        <f t="shared" si="222"/>
        <v>50.598120000000002</v>
      </c>
      <c r="E1856" s="2">
        <f t="shared" si="224"/>
        <v>50.135289999999998</v>
      </c>
      <c r="F1856" s="2">
        <f t="shared" si="225"/>
        <v>49.122664999999991</v>
      </c>
      <c r="G1856" s="2">
        <f t="shared" si="227"/>
        <v>46.845073999999975</v>
      </c>
      <c r="H1856" s="2">
        <f t="shared" si="223"/>
        <v>42.712162000000014</v>
      </c>
      <c r="I1856" s="2">
        <f t="array" ref="I1856">SUMPRODUCT(B1840:B1859, (ROW(B1840:B1859)-ROW(B1840)+1)) / (20*21/2)</f>
        <v>50.173945714285722</v>
      </c>
      <c r="J1856" s="2">
        <f t="shared" si="226"/>
        <v>49.25283347270819</v>
      </c>
      <c r="K1856" s="2">
        <f t="shared" si="228"/>
        <v>47.407240378717709</v>
      </c>
    </row>
    <row r="1857" spans="1:11" ht="13.5" x14ac:dyDescent="0.25">
      <c r="A1857" s="3">
        <v>44715</v>
      </c>
      <c r="B1857" s="2">
        <v>50.637300000000003</v>
      </c>
      <c r="C1857" s="2">
        <f t="shared" si="221"/>
        <v>-2.8999999999996362E-2</v>
      </c>
      <c r="D1857" s="2">
        <f t="shared" si="222"/>
        <v>50.685180000000003</v>
      </c>
      <c r="E1857" s="2">
        <f t="shared" si="224"/>
        <v>50.23684999999999</v>
      </c>
      <c r="F1857" s="2">
        <f t="shared" si="225"/>
        <v>49.315149999999988</v>
      </c>
      <c r="G1857" s="2">
        <f t="shared" si="227"/>
        <v>46.961001999999986</v>
      </c>
      <c r="H1857" s="2">
        <f t="shared" si="223"/>
        <v>42.75020600000002</v>
      </c>
      <c r="I1857" s="2">
        <f t="array" ref="I1857">SUMPRODUCT(B1841:B1860, (ROW(B1841:B1860)-ROW(B1841)+1)) / (20*21/2)</f>
        <v>50.250912380952371</v>
      </c>
      <c r="J1857" s="2">
        <f t="shared" si="226"/>
        <v>49.384687427688363</v>
      </c>
      <c r="K1857" s="2">
        <f t="shared" si="228"/>
        <v>47.533909383473876</v>
      </c>
    </row>
    <row r="1858" spans="1:11" ht="13.5" x14ac:dyDescent="0.25">
      <c r="A1858" s="3">
        <v>44718</v>
      </c>
      <c r="B1858" s="2">
        <v>50.637300000000003</v>
      </c>
      <c r="C1858" s="2">
        <f t="shared" si="221"/>
        <v>0</v>
      </c>
      <c r="D1858" s="2">
        <f t="shared" si="222"/>
        <v>50.663420000000002</v>
      </c>
      <c r="E1858" s="2">
        <f t="shared" si="224"/>
        <v>50.338409999999996</v>
      </c>
      <c r="F1858" s="2">
        <f t="shared" si="225"/>
        <v>49.503769999999989</v>
      </c>
      <c r="G1858" s="2">
        <f t="shared" si="227"/>
        <v>47.075587999999982</v>
      </c>
      <c r="H1858" s="2">
        <f t="shared" si="223"/>
        <v>42.790264000000015</v>
      </c>
      <c r="I1858" s="2">
        <f t="array" ref="I1858">SUMPRODUCT(B1842:B1861, (ROW(B1842:B1861)-ROW(B1842)+1)) / (20*21/2)</f>
        <v>50.273645238095227</v>
      </c>
      <c r="J1858" s="2">
        <f t="shared" si="226"/>
        <v>49.503983863146615</v>
      </c>
      <c r="K1858" s="2">
        <f t="shared" si="228"/>
        <v>47.655610976278822</v>
      </c>
    </row>
    <row r="1859" spans="1:11" ht="13.5" x14ac:dyDescent="0.25">
      <c r="A1859" s="3">
        <v>44719</v>
      </c>
      <c r="B1859" s="2">
        <v>50.630099999999999</v>
      </c>
      <c r="C1859" s="2">
        <f t="shared" si="221"/>
        <v>-7.2000000000045361E-3</v>
      </c>
      <c r="D1859" s="2">
        <f t="shared" si="222"/>
        <v>50.647460000000002</v>
      </c>
      <c r="E1859" s="2">
        <f t="shared" si="224"/>
        <v>50.446509999999989</v>
      </c>
      <c r="F1859" s="2">
        <f t="shared" si="225"/>
        <v>49.684049999999992</v>
      </c>
      <c r="G1859" s="2">
        <f t="shared" si="227"/>
        <v>47.190029999999986</v>
      </c>
      <c r="H1859" s="2">
        <f t="shared" si="223"/>
        <v>42.830286000000015</v>
      </c>
      <c r="I1859" s="2">
        <f t="array" ref="I1859">SUMPRODUCT(B1843:B1862, (ROW(B1843:B1862)-ROW(B1843)+1)) / (20*21/2)</f>
        <v>50.301244285714276</v>
      </c>
      <c r="J1859" s="2">
        <f t="shared" si="226"/>
        <v>49.611233019037414</v>
      </c>
      <c r="K1859" s="2">
        <f t="shared" si="228"/>
        <v>47.772257604660048</v>
      </c>
    </row>
    <row r="1860" spans="1:11" ht="13.5" x14ac:dyDescent="0.25">
      <c r="A1860" s="3">
        <v>44720</v>
      </c>
      <c r="B1860" s="2">
        <v>50.492199999999997</v>
      </c>
      <c r="C1860" s="2">
        <f t="shared" ref="C1860:C1923" si="229">B1860-B1859</f>
        <v>-0.13790000000000191</v>
      </c>
      <c r="D1860" s="2">
        <f t="shared" si="222"/>
        <v>50.612639999999999</v>
      </c>
      <c r="E1860" s="2">
        <f t="shared" si="224"/>
        <v>50.519050000000007</v>
      </c>
      <c r="F1860" s="2">
        <f t="shared" si="225"/>
        <v>49.811004999999987</v>
      </c>
      <c r="G1860" s="2">
        <f t="shared" si="227"/>
        <v>47.313795999999996</v>
      </c>
      <c r="H1860" s="2">
        <f t="shared" si="223"/>
        <v>42.869618500000016</v>
      </c>
      <c r="I1860" s="2">
        <f t="array" ref="I1860">SUMPRODUCT(B1844:B1863, (ROW(B1844:B1863)-ROW(B1844)+1)) / (20*21/2)</f>
        <v>50.312611428571437</v>
      </c>
      <c r="J1860" s="2">
        <f t="shared" si="226"/>
        <v>49.695134636271945</v>
      </c>
      <c r="K1860" s="2">
        <f t="shared" si="228"/>
        <v>47.878922012320437</v>
      </c>
    </row>
    <row r="1861" spans="1:11" ht="13.5" x14ac:dyDescent="0.25">
      <c r="A1861" s="3">
        <v>44721</v>
      </c>
      <c r="B1861" s="2">
        <v>50.049700000000001</v>
      </c>
      <c r="C1861" s="2">
        <f t="shared" si="229"/>
        <v>-0.44249999999999545</v>
      </c>
      <c r="D1861" s="2">
        <f t="shared" si="222"/>
        <v>50.489319999999999</v>
      </c>
      <c r="E1861" s="2">
        <f t="shared" si="224"/>
        <v>50.543720000000008</v>
      </c>
      <c r="F1861" s="2">
        <f t="shared" si="225"/>
        <v>49.912209999999995</v>
      </c>
      <c r="G1861" s="2">
        <f t="shared" si="227"/>
        <v>47.442138000000007</v>
      </c>
      <c r="H1861" s="2">
        <f t="shared" si="223"/>
        <v>42.905060500000019</v>
      </c>
      <c r="I1861" s="2">
        <f t="array" ref="I1861">SUMPRODUCT(B1845:B1864, (ROW(B1845:B1864)-ROW(B1845)+1)) / (20*21/2)</f>
        <v>50.342979999999997</v>
      </c>
      <c r="J1861" s="2">
        <f t="shared" si="226"/>
        <v>49.728902766150803</v>
      </c>
      <c r="K1861" s="2">
        <f t="shared" si="228"/>
        <v>47.96405056085689</v>
      </c>
    </row>
    <row r="1862" spans="1:11" ht="13.5" x14ac:dyDescent="0.25">
      <c r="A1862" s="3">
        <v>44722</v>
      </c>
      <c r="B1862" s="2">
        <v>50.201999999999998</v>
      </c>
      <c r="C1862" s="2">
        <f t="shared" si="229"/>
        <v>0.15229999999999677</v>
      </c>
      <c r="D1862" s="2">
        <f t="shared" ref="D1862:D1925" si="230">AVERAGE(B1858:B1862)</f>
        <v>50.402259999999998</v>
      </c>
      <c r="E1862" s="2">
        <f t="shared" si="224"/>
        <v>50.543720000000008</v>
      </c>
      <c r="F1862" s="2">
        <f t="shared" si="225"/>
        <v>50.010144999999994</v>
      </c>
      <c r="G1862" s="2">
        <f t="shared" si="227"/>
        <v>47.573526000000001</v>
      </c>
      <c r="H1862" s="2">
        <f t="shared" si="223"/>
        <v>42.94025700000001</v>
      </c>
      <c r="I1862" s="2">
        <f t="array" ref="I1862">SUMPRODUCT(B1846:B1865, (ROW(B1846:B1865)-ROW(B1846)+1)) / (20*21/2)</f>
        <v>50.367468571428567</v>
      </c>
      <c r="J1862" s="2">
        <f t="shared" si="226"/>
        <v>49.773959645565014</v>
      </c>
      <c r="K1862" s="2">
        <f t="shared" si="228"/>
        <v>48.051813283960541</v>
      </c>
    </row>
    <row r="1863" spans="1:11" ht="13.5" x14ac:dyDescent="0.25">
      <c r="A1863" s="3">
        <v>44725</v>
      </c>
      <c r="B1863" s="2">
        <v>50.1295</v>
      </c>
      <c r="C1863" s="2">
        <f t="shared" si="229"/>
        <v>-7.249999999999801E-2</v>
      </c>
      <c r="D1863" s="2">
        <f t="shared" si="230"/>
        <v>50.300699999999999</v>
      </c>
      <c r="E1863" s="2">
        <f t="shared" si="224"/>
        <v>50.482060000000004</v>
      </c>
      <c r="F1863" s="2">
        <f t="shared" si="225"/>
        <v>50.100829999999995</v>
      </c>
      <c r="G1863" s="2">
        <f t="shared" si="227"/>
        <v>47.704806000000005</v>
      </c>
      <c r="H1863" s="2">
        <f t="shared" si="223"/>
        <v>42.974419500000003</v>
      </c>
      <c r="I1863" s="2">
        <f t="array" ref="I1863">SUMPRODUCT(B1847:B1866, (ROW(B1847:B1866)-ROW(B1847)+1)) / (20*21/2)</f>
        <v>50.419770952380951</v>
      </c>
      <c r="J1863" s="2">
        <f t="shared" si="226"/>
        <v>49.807820631701681</v>
      </c>
      <c r="K1863" s="2">
        <f t="shared" si="228"/>
        <v>48.133291194393458</v>
      </c>
    </row>
    <row r="1864" spans="1:11" ht="13.5" x14ac:dyDescent="0.25">
      <c r="A1864" s="3">
        <v>44726</v>
      </c>
      <c r="B1864" s="2">
        <v>50.419699999999999</v>
      </c>
      <c r="C1864" s="2">
        <f t="shared" si="229"/>
        <v>0.29019999999999868</v>
      </c>
      <c r="D1864" s="2">
        <f t="shared" si="230"/>
        <v>50.258620000000001</v>
      </c>
      <c r="E1864" s="2">
        <f t="shared" si="224"/>
        <v>50.453040000000001</v>
      </c>
      <c r="F1864" s="2">
        <f t="shared" si="225"/>
        <v>50.198770000000003</v>
      </c>
      <c r="G1864" s="2">
        <f t="shared" si="227"/>
        <v>47.850616000000002</v>
      </c>
      <c r="H1864" s="2">
        <f t="shared" si="223"/>
        <v>43.010033</v>
      </c>
      <c r="I1864" s="2">
        <f t="array" ref="I1864">SUMPRODUCT(B1848:B1867, (ROW(B1848:B1867)-ROW(B1848)+1)) / (20*21/2)</f>
        <v>50.466718571428565</v>
      </c>
      <c r="J1864" s="2">
        <f t="shared" si="226"/>
        <v>49.866094857253906</v>
      </c>
      <c r="K1864" s="2">
        <f t="shared" si="228"/>
        <v>48.222954284809404</v>
      </c>
    </row>
    <row r="1865" spans="1:11" ht="13.5" x14ac:dyDescent="0.25">
      <c r="A1865" s="3">
        <v>44727</v>
      </c>
      <c r="B1865" s="2">
        <v>50.4559</v>
      </c>
      <c r="C1865" s="2">
        <f t="shared" si="229"/>
        <v>3.6200000000000898E-2</v>
      </c>
      <c r="D1865" s="2">
        <f t="shared" si="230"/>
        <v>50.251359999999998</v>
      </c>
      <c r="E1865" s="2">
        <f t="shared" si="224"/>
        <v>50.431999999999995</v>
      </c>
      <c r="F1865" s="2">
        <f t="shared" si="225"/>
        <v>50.233225000000004</v>
      </c>
      <c r="G1865" s="2">
        <f t="shared" si="227"/>
        <v>47.997150000000012</v>
      </c>
      <c r="H1865" s="2">
        <f t="shared" si="223"/>
        <v>43.047539499999999</v>
      </c>
      <c r="I1865" s="2">
        <f t="array" ref="I1865">SUMPRODUCT(B1849:B1868, (ROW(B1849:B1868)-ROW(B1849)+1)) / (20*21/2)</f>
        <v>50.488100952380954</v>
      </c>
      <c r="J1865" s="2">
        <f t="shared" si="226"/>
        <v>49.92226677561068</v>
      </c>
      <c r="K1865" s="2">
        <f t="shared" si="228"/>
        <v>48.310520783444332</v>
      </c>
    </row>
    <row r="1866" spans="1:11" ht="13.5" x14ac:dyDescent="0.25">
      <c r="A1866" s="3">
        <v>44728</v>
      </c>
      <c r="B1866" s="2">
        <v>50.782400000000003</v>
      </c>
      <c r="C1866" s="2">
        <f t="shared" si="229"/>
        <v>0.3265000000000029</v>
      </c>
      <c r="D1866" s="2">
        <f t="shared" si="230"/>
        <v>50.397900000000007</v>
      </c>
      <c r="E1866" s="2">
        <f t="shared" si="224"/>
        <v>50.443609999999993</v>
      </c>
      <c r="F1866" s="2">
        <f t="shared" si="225"/>
        <v>50.289450000000002</v>
      </c>
      <c r="G1866" s="2">
        <f t="shared" si="227"/>
        <v>48.142830000000025</v>
      </c>
      <c r="H1866" s="2">
        <f t="shared" ref="H1866:H1929" si="231">AVERAGE(B1667:B1866)</f>
        <v>43.088323000000003</v>
      </c>
      <c r="I1866" s="2">
        <f t="array" ref="I1866">SUMPRODUCT(B1850:B1869, (ROW(B1850:B1869)-ROW(B1850)+1)) / (20*21/2)</f>
        <v>50.594091428571424</v>
      </c>
      <c r="J1866" s="2">
        <f t="shared" si="226"/>
        <v>50.004184225552521</v>
      </c>
      <c r="K1866" s="2">
        <f t="shared" si="228"/>
        <v>48.407457223309265</v>
      </c>
    </row>
    <row r="1867" spans="1:11" ht="13.5" x14ac:dyDescent="0.25">
      <c r="A1867" s="3">
        <v>44729</v>
      </c>
      <c r="B1867" s="2">
        <v>50.782400000000003</v>
      </c>
      <c r="C1867" s="2">
        <f t="shared" si="229"/>
        <v>0</v>
      </c>
      <c r="D1867" s="2">
        <f t="shared" si="230"/>
        <v>50.513979999999997</v>
      </c>
      <c r="E1867" s="2">
        <f t="shared" si="224"/>
        <v>50.458119999999994</v>
      </c>
      <c r="F1867" s="2">
        <f t="shared" si="225"/>
        <v>50.347485000000006</v>
      </c>
      <c r="G1867" s="2">
        <f t="shared" si="227"/>
        <v>48.287034000000013</v>
      </c>
      <c r="H1867" s="2">
        <f t="shared" si="231"/>
        <v>43.127529000000003</v>
      </c>
      <c r="I1867" s="2">
        <f t="array" ref="I1867">SUMPRODUCT(B1851:B1870, (ROW(B1851:B1870)-ROW(B1851)+1)) / (20*21/2)</f>
        <v>50.85657333333333</v>
      </c>
      <c r="J1867" s="2">
        <f t="shared" si="226"/>
        <v>50.07830001359514</v>
      </c>
      <c r="K1867" s="2">
        <f t="shared" si="228"/>
        <v>48.500592234159882</v>
      </c>
    </row>
    <row r="1868" spans="1:11" ht="13.5" x14ac:dyDescent="0.25">
      <c r="A1868" s="3">
        <v>44732</v>
      </c>
      <c r="B1868" s="2">
        <v>50.572000000000003</v>
      </c>
      <c r="C1868" s="2">
        <f t="shared" si="229"/>
        <v>-0.21039999999999992</v>
      </c>
      <c r="D1868" s="2">
        <f t="shared" si="230"/>
        <v>50.60248</v>
      </c>
      <c r="E1868" s="2">
        <f t="shared" ref="E1868:E1931" si="232">AVERAGE(B1859:B1868)</f>
        <v>50.451589999999996</v>
      </c>
      <c r="F1868" s="2">
        <f t="shared" si="225"/>
        <v>50.39500000000001</v>
      </c>
      <c r="G1868" s="2">
        <f t="shared" si="227"/>
        <v>48.404342000000007</v>
      </c>
      <c r="H1868" s="2">
        <f t="shared" si="231"/>
        <v>43.167260500000012</v>
      </c>
      <c r="I1868" s="2">
        <f t="array" ref="I1868">SUMPRODUCT(B1852:B1871, (ROW(B1852:B1871)-ROW(B1852)+1)) / (20*21/2)</f>
        <v>51.213016190476189</v>
      </c>
      <c r="J1868" s="2">
        <f t="shared" si="226"/>
        <v>50.125319059919413</v>
      </c>
      <c r="K1868" s="2">
        <f t="shared" si="228"/>
        <v>48.581823911251654</v>
      </c>
    </row>
    <row r="1869" spans="1:11" ht="13.5" x14ac:dyDescent="0.25">
      <c r="A1869" s="3">
        <v>44733</v>
      </c>
      <c r="B1869" s="2">
        <v>51.507899999999999</v>
      </c>
      <c r="C1869" s="2">
        <f t="shared" si="229"/>
        <v>0.93589999999999662</v>
      </c>
      <c r="D1869" s="2">
        <f t="shared" si="230"/>
        <v>50.820120000000003</v>
      </c>
      <c r="E1869" s="2">
        <f t="shared" si="232"/>
        <v>50.539370000000005</v>
      </c>
      <c r="F1869" s="2">
        <f t="shared" si="225"/>
        <v>50.492940000000004</v>
      </c>
      <c r="G1869" s="2">
        <f t="shared" si="227"/>
        <v>48.543052000000017</v>
      </c>
      <c r="H1869" s="2">
        <f t="shared" si="231"/>
        <v>43.211671500000008</v>
      </c>
      <c r="I1869" s="2">
        <f t="array" ref="I1869">SUMPRODUCT(B1853:B1872, (ROW(B1853:B1872)-ROW(B1853)+1)) / (20*21/2)</f>
        <v>51.485341428571424</v>
      </c>
      <c r="J1869" s="2">
        <f t="shared" si="226"/>
        <v>50.256993435165178</v>
      </c>
      <c r="K1869" s="2">
        <f t="shared" si="228"/>
        <v>48.69657199316336</v>
      </c>
    </row>
    <row r="1870" spans="1:11" ht="13.5" x14ac:dyDescent="0.25">
      <c r="A1870" s="3">
        <v>44734</v>
      </c>
      <c r="B1870" s="2">
        <v>53.249000000000002</v>
      </c>
      <c r="C1870" s="2">
        <f t="shared" si="229"/>
        <v>1.741100000000003</v>
      </c>
      <c r="D1870" s="2">
        <f t="shared" si="230"/>
        <v>51.378740000000008</v>
      </c>
      <c r="E1870" s="2">
        <f t="shared" si="232"/>
        <v>50.815049999999999</v>
      </c>
      <c r="F1870" s="2">
        <f t="shared" si="225"/>
        <v>50.66705000000001</v>
      </c>
      <c r="G1870" s="2">
        <f t="shared" si="227"/>
        <v>48.703830000000011</v>
      </c>
      <c r="H1870" s="2">
        <f t="shared" si="231"/>
        <v>43.264855000000004</v>
      </c>
      <c r="I1870" s="2">
        <f t="array" ref="I1870">SUMPRODUCT(B1854:B1873, (ROW(B1854:B1873)-ROW(B1854)+1)) / (20*21/2)</f>
        <v>51.733834285714273</v>
      </c>
      <c r="J1870" s="2">
        <f t="shared" si="226"/>
        <v>50.541946441339924</v>
      </c>
      <c r="K1870" s="2">
        <f t="shared" si="228"/>
        <v>48.875098581666762</v>
      </c>
    </row>
    <row r="1871" spans="1:11" ht="13.5" x14ac:dyDescent="0.25">
      <c r="A1871" s="3">
        <v>44735</v>
      </c>
      <c r="B1871" s="2">
        <v>54.409700000000001</v>
      </c>
      <c r="C1871" s="2">
        <f t="shared" si="229"/>
        <v>1.1606999999999985</v>
      </c>
      <c r="D1871" s="2">
        <f t="shared" si="230"/>
        <v>52.104200000000006</v>
      </c>
      <c r="E1871" s="2">
        <f t="shared" si="232"/>
        <v>51.251050000000006</v>
      </c>
      <c r="F1871" s="2">
        <f t="shared" si="225"/>
        <v>50.897385000000014</v>
      </c>
      <c r="G1871" s="2">
        <f t="shared" si="227"/>
        <v>48.879096000000011</v>
      </c>
      <c r="H1871" s="2">
        <f t="shared" si="231"/>
        <v>43.323808500000013</v>
      </c>
      <c r="I1871" s="2">
        <f t="array" ref="I1871">SUMPRODUCT(B1855:B1874, (ROW(B1855:B1874)-ROW(B1855)+1)) / (20*21/2)</f>
        <v>51.850878571428581</v>
      </c>
      <c r="J1871" s="2">
        <f t="shared" si="226"/>
        <v>50.91030392311707</v>
      </c>
      <c r="K1871" s="2">
        <f t="shared" si="228"/>
        <v>49.092141774542576</v>
      </c>
    </row>
    <row r="1872" spans="1:11" ht="13.5" x14ac:dyDescent="0.25">
      <c r="A1872" s="3">
        <v>44736</v>
      </c>
      <c r="B1872" s="2">
        <v>53.756799999999998</v>
      </c>
      <c r="C1872" s="2">
        <f t="shared" si="229"/>
        <v>-0.65290000000000248</v>
      </c>
      <c r="D1872" s="2">
        <f t="shared" si="230"/>
        <v>52.699080000000002</v>
      </c>
      <c r="E1872" s="2">
        <f t="shared" si="232"/>
        <v>51.606529999999999</v>
      </c>
      <c r="F1872" s="2">
        <f t="shared" si="225"/>
        <v>51.075125000000014</v>
      </c>
      <c r="G1872" s="2">
        <f t="shared" si="227"/>
        <v>49.028550000000017</v>
      </c>
      <c r="H1872" s="2">
        <f t="shared" si="231"/>
        <v>43.380135500000016</v>
      </c>
      <c r="I1872" s="2">
        <f t="array" ref="I1872">SUMPRODUCT(B1856:B1875, (ROW(B1856:B1875)-ROW(B1856)+1)) / (20*21/2)</f>
        <v>51.83526047619047</v>
      </c>
      <c r="J1872" s="2">
        <f t="shared" si="226"/>
        <v>51.181398787582111</v>
      </c>
      <c r="K1872" s="2">
        <f t="shared" si="228"/>
        <v>49.275069548089931</v>
      </c>
    </row>
    <row r="1873" spans="1:11" ht="13.5" x14ac:dyDescent="0.25">
      <c r="A1873" s="3">
        <v>44739</v>
      </c>
      <c r="B1873" s="2">
        <v>53.6843</v>
      </c>
      <c r="C1873" s="2">
        <f t="shared" si="229"/>
        <v>-7.249999999999801E-2</v>
      </c>
      <c r="D1873" s="2">
        <f t="shared" si="230"/>
        <v>53.321540000000006</v>
      </c>
      <c r="E1873" s="2">
        <f t="shared" si="232"/>
        <v>51.962009999999999</v>
      </c>
      <c r="F1873" s="2">
        <f t="shared" si="225"/>
        <v>51.222035000000005</v>
      </c>
      <c r="G1873" s="2">
        <f t="shared" si="227"/>
        <v>49.177224000000002</v>
      </c>
      <c r="H1873" s="2">
        <f t="shared" si="231"/>
        <v>43.437442500000017</v>
      </c>
      <c r="I1873" s="2">
        <f t="array" ref="I1873">SUMPRODUCT(B1857:B1876, (ROW(B1857:B1876)-ROW(B1857)+1)) / (20*21/2)</f>
        <v>51.851914761904759</v>
      </c>
      <c r="J1873" s="2">
        <f t="shared" si="226"/>
        <v>51.419770331621912</v>
      </c>
      <c r="K1873" s="2">
        <f t="shared" si="228"/>
        <v>49.44798054620405</v>
      </c>
    </row>
    <row r="1874" spans="1:11" ht="13.5" x14ac:dyDescent="0.25">
      <c r="A1874" s="3">
        <v>44740</v>
      </c>
      <c r="B1874" s="2">
        <v>52.451000000000001</v>
      </c>
      <c r="C1874" s="2">
        <f t="shared" si="229"/>
        <v>-1.2332999999999998</v>
      </c>
      <c r="D1874" s="2">
        <f t="shared" si="230"/>
        <v>53.510160000000006</v>
      </c>
      <c r="E1874" s="2">
        <f t="shared" si="232"/>
        <v>52.165139999999994</v>
      </c>
      <c r="F1874" s="2">
        <f t="shared" si="225"/>
        <v>51.309090000000005</v>
      </c>
      <c r="G1874" s="2">
        <f t="shared" si="227"/>
        <v>49.299890000000012</v>
      </c>
      <c r="H1874" s="2">
        <f t="shared" si="231"/>
        <v>43.488247000000008</v>
      </c>
      <c r="I1874" s="2">
        <f t="array" ref="I1874">SUMPRODUCT(B1858:B1877, (ROW(B1858:B1877)-ROW(B1858)+1)) / (20*21/2)</f>
        <v>51.838304285714294</v>
      </c>
      <c r="J1874" s="2">
        <f t="shared" si="226"/>
        <v>51.517982680991253</v>
      </c>
      <c r="K1874" s="2">
        <f t="shared" si="228"/>
        <v>49.565746014980363</v>
      </c>
    </row>
    <row r="1875" spans="1:11" ht="13.5" x14ac:dyDescent="0.25">
      <c r="A1875" s="3">
        <v>44741</v>
      </c>
      <c r="B1875" s="2">
        <v>51.145099999999999</v>
      </c>
      <c r="C1875" s="2">
        <f t="shared" si="229"/>
        <v>-1.3059000000000012</v>
      </c>
      <c r="D1875" s="2">
        <f t="shared" si="230"/>
        <v>53.089379999999991</v>
      </c>
      <c r="E1875" s="2">
        <f t="shared" si="232"/>
        <v>52.234059999999999</v>
      </c>
      <c r="F1875" s="2">
        <f t="shared" si="225"/>
        <v>51.333030000000008</v>
      </c>
      <c r="G1875" s="2">
        <f t="shared" si="227"/>
        <v>49.395096000000009</v>
      </c>
      <c r="H1875" s="2">
        <f t="shared" si="231"/>
        <v>43.533864500000007</v>
      </c>
      <c r="I1875" s="2">
        <f t="array" ref="I1875">SUMPRODUCT(B1859:B1878, (ROW(B1859:B1878)-ROW(B1859)+1)) / (20*21/2)</f>
        <v>51.8481180952381</v>
      </c>
      <c r="J1875" s="2">
        <f t="shared" si="226"/>
        <v>51.482470044706375</v>
      </c>
      <c r="K1875" s="2">
        <f t="shared" si="228"/>
        <v>49.627681465373293</v>
      </c>
    </row>
    <row r="1876" spans="1:11" ht="13.5" x14ac:dyDescent="0.25">
      <c r="A1876" s="3">
        <v>44742</v>
      </c>
      <c r="B1876" s="2">
        <v>51.507899999999999</v>
      </c>
      <c r="C1876" s="2">
        <f t="shared" si="229"/>
        <v>0.36280000000000001</v>
      </c>
      <c r="D1876" s="2">
        <f t="shared" si="230"/>
        <v>52.50902</v>
      </c>
      <c r="E1876" s="2">
        <f t="shared" si="232"/>
        <v>52.306609999999999</v>
      </c>
      <c r="F1876" s="2">
        <f t="shared" ref="F1876:F1939" si="233">AVERAGE(B1857:B1876)</f>
        <v>51.375109999999992</v>
      </c>
      <c r="G1876" s="2">
        <f t="shared" si="227"/>
        <v>49.500242000000014</v>
      </c>
      <c r="H1876" s="2">
        <f t="shared" si="231"/>
        <v>43.580625000000012</v>
      </c>
      <c r="I1876" s="2">
        <f t="array" ref="I1876">SUMPRODUCT(B1860:B1879, (ROW(B1860:B1879)-ROW(B1860)+1)) / (20*21/2)</f>
        <v>51.784690952380956</v>
      </c>
      <c r="J1876" s="2">
        <f t="shared" si="226"/>
        <v>51.484891945210528</v>
      </c>
      <c r="K1876" s="2">
        <f t="shared" si="228"/>
        <v>49.701415525554737</v>
      </c>
    </row>
    <row r="1877" spans="1:11" ht="13.5" x14ac:dyDescent="0.25">
      <c r="A1877" s="3">
        <v>44743</v>
      </c>
      <c r="B1877" s="2">
        <v>51.232199999999999</v>
      </c>
      <c r="C1877" s="2">
        <f t="shared" si="229"/>
        <v>-0.2757000000000005</v>
      </c>
      <c r="D1877" s="2">
        <f t="shared" si="230"/>
        <v>52.004099999999994</v>
      </c>
      <c r="E1877" s="2">
        <f t="shared" si="232"/>
        <v>52.351590000000009</v>
      </c>
      <c r="F1877" s="2">
        <f t="shared" si="233"/>
        <v>51.404854999999998</v>
      </c>
      <c r="G1877" s="2">
        <f t="shared" si="227"/>
        <v>49.598532000000013</v>
      </c>
      <c r="H1877" s="2">
        <f t="shared" si="231"/>
        <v>43.62835650000001</v>
      </c>
      <c r="I1877" s="2">
        <f t="array" ref="I1877">SUMPRODUCT(B1861:B1880, (ROW(B1861:B1880)-ROW(B1861)+1)) / (20*21/2)</f>
        <v>51.706719523809532</v>
      </c>
      <c r="J1877" s="2">
        <f t="shared" ref="J1877:J1940" si="234">$J$4*B1877+J1876*(1-$J$4)</f>
        <v>51.460826045666664</v>
      </c>
      <c r="K1877" s="2">
        <f t="shared" si="228"/>
        <v>49.761446289258473</v>
      </c>
    </row>
    <row r="1878" spans="1:11" ht="13.5" x14ac:dyDescent="0.25">
      <c r="A1878" s="3">
        <v>44746</v>
      </c>
      <c r="B1878" s="2">
        <v>51.507899999999999</v>
      </c>
      <c r="C1878" s="2">
        <f t="shared" si="229"/>
        <v>0.2757000000000005</v>
      </c>
      <c r="D1878" s="2">
        <f t="shared" si="230"/>
        <v>51.568820000000002</v>
      </c>
      <c r="E1878" s="2">
        <f t="shared" si="232"/>
        <v>52.445180000000008</v>
      </c>
      <c r="F1878" s="2">
        <f t="shared" si="233"/>
        <v>51.448384999999995</v>
      </c>
      <c r="G1878" s="2">
        <f t="shared" si="227"/>
        <v>49.698308000000019</v>
      </c>
      <c r="H1878" s="2">
        <f t="shared" si="231"/>
        <v>43.677466500000016</v>
      </c>
      <c r="I1878" s="2">
        <f t="array" ref="I1878">SUMPRODUCT(B1862:B1881, (ROW(B1862:B1881)-ROW(B1862)+1)) / (20*21/2)</f>
        <v>51.641876190476189</v>
      </c>
      <c r="J1878" s="2">
        <f t="shared" si="234"/>
        <v>51.465309279412693</v>
      </c>
      <c r="K1878" s="2">
        <f t="shared" si="228"/>
        <v>49.829934670071871</v>
      </c>
    </row>
    <row r="1879" spans="1:11" ht="13.5" x14ac:dyDescent="0.25">
      <c r="A1879" s="3">
        <v>44747</v>
      </c>
      <c r="B1879" s="2">
        <v>50.782400000000003</v>
      </c>
      <c r="C1879" s="2">
        <f t="shared" si="229"/>
        <v>-0.7254999999999967</v>
      </c>
      <c r="D1879" s="2">
        <f t="shared" si="230"/>
        <v>51.235100000000003</v>
      </c>
      <c r="E1879" s="2">
        <f t="shared" si="232"/>
        <v>52.372630000000001</v>
      </c>
      <c r="F1879" s="2">
        <f t="shared" si="233"/>
        <v>51.455999999999996</v>
      </c>
      <c r="G1879" s="2">
        <f t="shared" si="227"/>
        <v>49.786260000000013</v>
      </c>
      <c r="H1879" s="2">
        <f t="shared" si="231"/>
        <v>43.722949000000028</v>
      </c>
      <c r="I1879" s="2">
        <f t="array" ref="I1879">SUMPRODUCT(B1863:B1882, (ROW(B1863:B1882)-ROW(B1863)+1)) / (20*21/2)</f>
        <v>51.573543809523812</v>
      </c>
      <c r="J1879" s="2">
        <f t="shared" si="234"/>
        <v>51.400270300421006</v>
      </c>
      <c r="K1879" s="2">
        <f t="shared" si="228"/>
        <v>49.86728625163768</v>
      </c>
    </row>
    <row r="1880" spans="1:11" ht="13.5" x14ac:dyDescent="0.25">
      <c r="A1880" s="3">
        <v>44748</v>
      </c>
      <c r="B1880" s="2">
        <v>50.637300000000003</v>
      </c>
      <c r="C1880" s="2">
        <f t="shared" si="229"/>
        <v>-0.14509999999999934</v>
      </c>
      <c r="D1880" s="2">
        <f t="shared" si="230"/>
        <v>51.133539999999996</v>
      </c>
      <c r="E1880" s="2">
        <f t="shared" si="232"/>
        <v>52.111460000000001</v>
      </c>
      <c r="F1880" s="2">
        <f t="shared" si="233"/>
        <v>51.463255000000004</v>
      </c>
      <c r="G1880" s="2">
        <f t="shared" si="227"/>
        <v>49.871980000000015</v>
      </c>
      <c r="H1880" s="2">
        <f t="shared" si="231"/>
        <v>43.767706000000025</v>
      </c>
      <c r="I1880" s="2">
        <f t="array" ref="I1880">SUMPRODUCT(B1864:B1883, (ROW(B1864:B1883)-ROW(B1864)+1)) / (20*21/2)</f>
        <v>51.501761904761899</v>
      </c>
      <c r="J1880" s="2">
        <f t="shared" si="234"/>
        <v>51.327606462285672</v>
      </c>
      <c r="K1880" s="2">
        <f t="shared" si="228"/>
        <v>49.897482869220518</v>
      </c>
    </row>
    <row r="1881" spans="1:11" ht="13.5" x14ac:dyDescent="0.25">
      <c r="A1881" s="3">
        <v>44749</v>
      </c>
      <c r="B1881" s="2">
        <v>50.782400000000003</v>
      </c>
      <c r="C1881" s="2">
        <f t="shared" si="229"/>
        <v>0.14509999999999934</v>
      </c>
      <c r="D1881" s="2">
        <f t="shared" si="230"/>
        <v>50.988440000000004</v>
      </c>
      <c r="E1881" s="2">
        <f t="shared" si="232"/>
        <v>51.748730000000002</v>
      </c>
      <c r="F1881" s="2">
        <f t="shared" si="233"/>
        <v>51.499890000000008</v>
      </c>
      <c r="G1881" s="2">
        <f t="shared" si="227"/>
        <v>49.959126000000012</v>
      </c>
      <c r="H1881" s="2">
        <f t="shared" si="231"/>
        <v>43.812550500000015</v>
      </c>
      <c r="I1881" s="2">
        <f t="array" ref="I1881">SUMPRODUCT(B1865:B1884, (ROW(B1865:B1884)-ROW(B1865)+1)) / (20*21/2)</f>
        <v>51.42759095238096</v>
      </c>
      <c r="J1881" s="2">
        <f t="shared" si="234"/>
        <v>51.275682037306083</v>
      </c>
      <c r="K1881" s="2">
        <f t="shared" si="228"/>
        <v>49.932185501800106</v>
      </c>
    </row>
    <row r="1882" spans="1:11" ht="13.5" x14ac:dyDescent="0.25">
      <c r="A1882" s="3">
        <v>44750</v>
      </c>
      <c r="B1882" s="2">
        <v>50.782400000000003</v>
      </c>
      <c r="C1882" s="2">
        <f t="shared" si="229"/>
        <v>0</v>
      </c>
      <c r="D1882" s="2">
        <f t="shared" si="230"/>
        <v>50.898479999999999</v>
      </c>
      <c r="E1882" s="2">
        <f t="shared" si="232"/>
        <v>51.451289999999993</v>
      </c>
      <c r="F1882" s="2">
        <f t="shared" si="233"/>
        <v>51.528909999999996</v>
      </c>
      <c r="G1882" s="2">
        <f t="shared" si="227"/>
        <v>50.044258000000006</v>
      </c>
      <c r="H1882" s="2">
        <f t="shared" si="231"/>
        <v>43.857697500000015</v>
      </c>
      <c r="I1882" s="2">
        <f t="array" ref="I1882">SUMPRODUCT(B1866:B1885, (ROW(B1866:B1885)-ROW(B1866)+1)) / (20*21/2)</f>
        <v>51.351692857142858</v>
      </c>
      <c r="J1882" s="2">
        <f t="shared" si="234"/>
        <v>51.228702795657881</v>
      </c>
      <c r="K1882" s="2">
        <f t="shared" si="228"/>
        <v>49.965527246827556</v>
      </c>
    </row>
    <row r="1883" spans="1:11" ht="13.5" x14ac:dyDescent="0.25">
      <c r="A1883" s="3">
        <v>44753</v>
      </c>
      <c r="B1883" s="2">
        <v>50.775199999999998</v>
      </c>
      <c r="C1883" s="2">
        <f t="shared" si="229"/>
        <v>-7.2000000000045361E-3</v>
      </c>
      <c r="D1883" s="2">
        <f t="shared" si="230"/>
        <v>50.751940000000005</v>
      </c>
      <c r="E1883" s="2">
        <f t="shared" si="232"/>
        <v>51.160379999999996</v>
      </c>
      <c r="F1883" s="2">
        <f t="shared" si="233"/>
        <v>51.561194999999998</v>
      </c>
      <c r="G1883" s="2">
        <f t="shared" si="227"/>
        <v>50.129514000000007</v>
      </c>
      <c r="H1883" s="2">
        <f t="shared" si="231"/>
        <v>43.896767000000025</v>
      </c>
      <c r="I1883" s="2">
        <f t="array" ref="I1883">SUMPRODUCT(B1867:B1886, (ROW(B1867:B1886)-ROW(B1867)+1)) / (20*21/2)</f>
        <v>51.308782857142859</v>
      </c>
      <c r="J1883" s="2">
        <f t="shared" si="234"/>
        <v>51.185512053214268</v>
      </c>
      <c r="K1883" s="2">
        <f t="shared" si="228"/>
        <v>49.997279119500988</v>
      </c>
    </row>
    <row r="1884" spans="1:11" ht="13.5" x14ac:dyDescent="0.25">
      <c r="A1884" s="3">
        <v>44754</v>
      </c>
      <c r="B1884" s="2">
        <v>50.782400000000003</v>
      </c>
      <c r="C1884" s="2">
        <f t="shared" si="229"/>
        <v>7.2000000000045361E-3</v>
      </c>
      <c r="D1884" s="2">
        <f t="shared" si="230"/>
        <v>50.751940000000005</v>
      </c>
      <c r="E1884" s="2">
        <f t="shared" si="232"/>
        <v>50.993519999999997</v>
      </c>
      <c r="F1884" s="2">
        <f t="shared" si="233"/>
        <v>51.579330000000006</v>
      </c>
      <c r="G1884" s="2">
        <f t="shared" si="227"/>
        <v>50.214780000000012</v>
      </c>
      <c r="H1884" s="2">
        <f t="shared" si="231"/>
        <v>43.94248450000002</v>
      </c>
      <c r="I1884" s="2">
        <f t="array" ref="I1884">SUMPRODUCT(B1868:B1887, (ROW(B1868:B1887)-ROW(B1868)+1)) / (20*21/2)</f>
        <v>51.298698095238095</v>
      </c>
      <c r="J1884" s="2">
        <f t="shared" si="234"/>
        <v>51.147120429098621</v>
      </c>
      <c r="K1884" s="2">
        <f t="shared" si="228"/>
        <v>50.028068173638204</v>
      </c>
    </row>
    <row r="1885" spans="1:11" ht="13.5" x14ac:dyDescent="0.25">
      <c r="A1885" s="3">
        <v>44755</v>
      </c>
      <c r="B1885" s="2">
        <v>50.782400000000003</v>
      </c>
      <c r="C1885" s="2">
        <f t="shared" si="229"/>
        <v>0</v>
      </c>
      <c r="D1885" s="2">
        <f t="shared" si="230"/>
        <v>50.78096</v>
      </c>
      <c r="E1885" s="2">
        <f t="shared" si="232"/>
        <v>50.957250000000002</v>
      </c>
      <c r="F1885" s="2">
        <f t="shared" si="233"/>
        <v>51.595655000000008</v>
      </c>
      <c r="G1885" s="2">
        <f t="shared" si="227"/>
        <v>50.296154000000008</v>
      </c>
      <c r="H1885" s="2">
        <f t="shared" si="231"/>
        <v>43.98578550000002</v>
      </c>
      <c r="I1885" s="2">
        <f t="array" ref="I1885">SUMPRODUCT(B1869:B1888, (ROW(B1869:B1888)-ROW(B1869)+1)) / (20*21/2)</f>
        <v>51.271339523809523</v>
      </c>
      <c r="J1885" s="2">
        <f t="shared" si="234"/>
        <v>51.112385150136845</v>
      </c>
      <c r="K1885" s="2">
        <f t="shared" si="228"/>
        <v>50.057649813887686</v>
      </c>
    </row>
    <row r="1886" spans="1:11" ht="13.5" x14ac:dyDescent="0.25">
      <c r="A1886" s="3">
        <v>44756</v>
      </c>
      <c r="B1886" s="2">
        <v>51.145099999999999</v>
      </c>
      <c r="C1886" s="2">
        <f t="shared" si="229"/>
        <v>0.36269999999999669</v>
      </c>
      <c r="D1886" s="2">
        <f t="shared" si="230"/>
        <v>50.853499999999997</v>
      </c>
      <c r="E1886" s="2">
        <f t="shared" si="232"/>
        <v>50.920969999999997</v>
      </c>
      <c r="F1886" s="2">
        <f t="shared" si="233"/>
        <v>51.613790000000016</v>
      </c>
      <c r="G1886" s="2">
        <f t="shared" si="227"/>
        <v>50.38330400000001</v>
      </c>
      <c r="H1886" s="2">
        <f t="shared" si="231"/>
        <v>44.03106750000002</v>
      </c>
      <c r="I1886" s="2">
        <f t="array" ref="I1886">SUMPRODUCT(B1870:B1889, (ROW(B1870:B1889)-ROW(B1870)+1)) / (20*21/2)</f>
        <v>51.229853333333331</v>
      </c>
      <c r="J1886" s="2">
        <f t="shared" si="234"/>
        <v>51.115500850123816</v>
      </c>
      <c r="K1886" s="2">
        <f t="shared" si="228"/>
        <v>50.100294919225426</v>
      </c>
    </row>
    <row r="1887" spans="1:11" ht="13.5" x14ac:dyDescent="0.25">
      <c r="A1887" s="3">
        <v>44757</v>
      </c>
      <c r="B1887" s="2">
        <v>51.507899999999999</v>
      </c>
      <c r="C1887" s="2">
        <f t="shared" si="229"/>
        <v>0.36280000000000001</v>
      </c>
      <c r="D1887" s="2">
        <f t="shared" si="230"/>
        <v>50.998599999999996</v>
      </c>
      <c r="E1887" s="2">
        <f t="shared" si="232"/>
        <v>50.948540000000001</v>
      </c>
      <c r="F1887" s="2">
        <f t="shared" si="233"/>
        <v>51.650065000000019</v>
      </c>
      <c r="G1887" s="2">
        <f t="shared" si="227"/>
        <v>50.477709999999995</v>
      </c>
      <c r="H1887" s="2">
        <f t="shared" si="231"/>
        <v>44.079170500000025</v>
      </c>
      <c r="I1887" s="2">
        <f t="array" ref="I1887">SUMPRODUCT(B1871:B1890, (ROW(B1871:B1890)-ROW(B1871)+1)) / (20*21/2)</f>
        <v>51.20684285714286</v>
      </c>
      <c r="J1887" s="2">
        <f t="shared" si="234"/>
        <v>51.152872197731071</v>
      </c>
      <c r="K1887" s="2">
        <f t="shared" si="228"/>
        <v>50.155495118471492</v>
      </c>
    </row>
    <row r="1888" spans="1:11" ht="13.5" x14ac:dyDescent="0.25">
      <c r="A1888" s="3">
        <v>44760</v>
      </c>
      <c r="B1888" s="2">
        <v>51.3628</v>
      </c>
      <c r="C1888" s="2">
        <f t="shared" si="229"/>
        <v>-0.14509999999999934</v>
      </c>
      <c r="D1888" s="2">
        <f t="shared" si="230"/>
        <v>51.116120000000002</v>
      </c>
      <c r="E1888" s="2">
        <f t="shared" si="232"/>
        <v>50.93403</v>
      </c>
      <c r="F1888" s="2">
        <f t="shared" si="233"/>
        <v>51.689605000000014</v>
      </c>
      <c r="G1888" s="2">
        <f t="shared" si="227"/>
        <v>50.567667999999998</v>
      </c>
      <c r="H1888" s="2">
        <f t="shared" si="231"/>
        <v>44.12624600000003</v>
      </c>
      <c r="I1888" s="2">
        <f t="array" ref="I1888">SUMPRODUCT(B1872:B1891, (ROW(B1872:B1891)-ROW(B1872)+1)) / (20*21/2)</f>
        <v>51.19938333333333</v>
      </c>
      <c r="J1888" s="2">
        <f t="shared" si="234"/>
        <v>51.172865321756682</v>
      </c>
      <c r="K1888" s="2">
        <f t="shared" si="228"/>
        <v>50.202840407943199</v>
      </c>
    </row>
    <row r="1889" spans="1:11" ht="13.5" x14ac:dyDescent="0.25">
      <c r="A1889" s="3">
        <v>44761</v>
      </c>
      <c r="B1889" s="2">
        <v>51.253999999999998</v>
      </c>
      <c r="C1889" s="2">
        <f t="shared" si="229"/>
        <v>-0.10880000000000223</v>
      </c>
      <c r="D1889" s="2">
        <f t="shared" si="230"/>
        <v>51.210440000000006</v>
      </c>
      <c r="E1889" s="2">
        <f t="shared" si="232"/>
        <v>50.981190000000005</v>
      </c>
      <c r="F1889" s="2">
        <f t="shared" si="233"/>
        <v>51.676910000000007</v>
      </c>
      <c r="G1889" s="2">
        <f t="shared" si="227"/>
        <v>50.652258000000003</v>
      </c>
      <c r="H1889" s="2">
        <f t="shared" si="231"/>
        <v>44.173751000000031</v>
      </c>
      <c r="I1889" s="2">
        <f t="array" ref="I1889">SUMPRODUCT(B1873:B1892, (ROW(B1873:B1892)-ROW(B1873)+1)) / (20*21/2)</f>
        <v>51.267922857142871</v>
      </c>
      <c r="J1889" s="2">
        <f t="shared" si="234"/>
        <v>51.180592433970325</v>
      </c>
      <c r="K1889" s="2">
        <f t="shared" si="228"/>
        <v>50.244062352729742</v>
      </c>
    </row>
    <row r="1890" spans="1:11" ht="13.5" x14ac:dyDescent="0.25">
      <c r="A1890" s="3">
        <v>44762</v>
      </c>
      <c r="B1890" s="2">
        <v>51.435299999999998</v>
      </c>
      <c r="C1890" s="2">
        <f t="shared" si="229"/>
        <v>0.18130000000000024</v>
      </c>
      <c r="D1890" s="2">
        <f t="shared" si="230"/>
        <v>51.341019999999993</v>
      </c>
      <c r="E1890" s="2">
        <f t="shared" si="232"/>
        <v>51.060989999999997</v>
      </c>
      <c r="F1890" s="2">
        <f t="shared" si="233"/>
        <v>51.586225000000013</v>
      </c>
      <c r="G1890" s="2">
        <f t="shared" si="227"/>
        <v>50.721902000000007</v>
      </c>
      <c r="H1890" s="2">
        <f t="shared" si="231"/>
        <v>44.222800000000028</v>
      </c>
      <c r="I1890" s="2">
        <f t="array" ref="I1890">SUMPRODUCT(B1874:B1893, (ROW(B1874:B1893)-ROW(B1874)+1)) / (20*21/2)</f>
        <v>51.482243333333344</v>
      </c>
      <c r="J1890" s="2">
        <f t="shared" si="234"/>
        <v>51.204850297401727</v>
      </c>
      <c r="K1890" s="2">
        <f t="shared" si="228"/>
        <v>50.290777554583478</v>
      </c>
    </row>
    <row r="1891" spans="1:11" ht="13.5" x14ac:dyDescent="0.25">
      <c r="A1891" s="3">
        <v>44763</v>
      </c>
      <c r="B1891" s="2">
        <v>51.507899999999999</v>
      </c>
      <c r="C1891" s="2">
        <f t="shared" si="229"/>
        <v>7.260000000000133E-2</v>
      </c>
      <c r="D1891" s="2">
        <f t="shared" si="230"/>
        <v>51.413580000000003</v>
      </c>
      <c r="E1891" s="2">
        <f t="shared" si="232"/>
        <v>51.133539999999996</v>
      </c>
      <c r="F1891" s="2">
        <f t="shared" si="233"/>
        <v>51.44113500000001</v>
      </c>
      <c r="G1891" s="2">
        <f t="shared" si="227"/>
        <v>50.791548000000013</v>
      </c>
      <c r="H1891" s="2">
        <f t="shared" si="231"/>
        <v>44.272212000000017</v>
      </c>
      <c r="I1891" s="2">
        <f t="array" ref="I1891">SUMPRODUCT(B1875:B1894, (ROW(B1875:B1894)-ROW(B1875)+1)) / (20*21/2)</f>
        <v>51.667890476190465</v>
      </c>
      <c r="J1891" s="2">
        <f t="shared" si="234"/>
        <v>51.233712173839656</v>
      </c>
      <c r="K1891" s="2">
        <f t="shared" si="228"/>
        <v>50.338507846560603</v>
      </c>
    </row>
    <row r="1892" spans="1:11" ht="13.5" x14ac:dyDescent="0.25">
      <c r="A1892" s="3">
        <v>44764</v>
      </c>
      <c r="B1892" s="2">
        <v>52.160800000000002</v>
      </c>
      <c r="C1892" s="2">
        <f t="shared" si="229"/>
        <v>0.65290000000000248</v>
      </c>
      <c r="D1892" s="2">
        <f t="shared" si="230"/>
        <v>51.544159999999998</v>
      </c>
      <c r="E1892" s="2">
        <f t="shared" si="232"/>
        <v>51.271380000000001</v>
      </c>
      <c r="F1892" s="2">
        <f t="shared" si="233"/>
        <v>51.361334999999997</v>
      </c>
      <c r="G1892" s="2">
        <f t="shared" si="227"/>
        <v>50.869898000000013</v>
      </c>
      <c r="H1892" s="2">
        <f t="shared" si="231"/>
        <v>44.324922000000015</v>
      </c>
      <c r="I1892" s="2">
        <f t="array" ref="I1892">SUMPRODUCT(B1876:B1895, (ROW(B1876:B1895)-ROW(B1876)+1)) / (20*21/2)</f>
        <v>51.816299523809519</v>
      </c>
      <c r="J1892" s="2">
        <f t="shared" si="234"/>
        <v>51.322006252521597</v>
      </c>
      <c r="K1892" s="2">
        <f t="shared" si="228"/>
        <v>50.409970283950386</v>
      </c>
    </row>
    <row r="1893" spans="1:11" ht="13.5" x14ac:dyDescent="0.25">
      <c r="A1893" s="3">
        <v>44768</v>
      </c>
      <c r="B1893" s="2">
        <v>53.611699999999999</v>
      </c>
      <c r="C1893" s="2">
        <f t="shared" si="229"/>
        <v>1.4508999999999972</v>
      </c>
      <c r="D1893" s="2">
        <f t="shared" si="230"/>
        <v>51.993939999999995</v>
      </c>
      <c r="E1893" s="2">
        <f t="shared" si="232"/>
        <v>51.555030000000002</v>
      </c>
      <c r="F1893" s="2">
        <f t="shared" si="233"/>
        <v>51.357704999999996</v>
      </c>
      <c r="G1893" s="2">
        <f t="shared" si="227"/>
        <v>50.975816000000016</v>
      </c>
      <c r="H1893" s="2">
        <f t="shared" si="231"/>
        <v>44.384886500000022</v>
      </c>
      <c r="I1893" s="2">
        <f t="array" ref="I1893">SUMPRODUCT(B1877:B1896, (ROW(B1877:B1896)-ROW(B1877)+1)) / (20*21/2)</f>
        <v>51.982329047619046</v>
      </c>
      <c r="J1893" s="2">
        <f t="shared" si="234"/>
        <v>51.540072323710014</v>
      </c>
      <c r="K1893" s="2">
        <f t="shared" si="228"/>
        <v>50.535528312030763</v>
      </c>
    </row>
    <row r="1894" spans="1:11" ht="13.5" x14ac:dyDescent="0.25">
      <c r="A1894" s="3">
        <v>44769</v>
      </c>
      <c r="B1894" s="2">
        <v>53.307000000000002</v>
      </c>
      <c r="C1894" s="2">
        <f t="shared" si="229"/>
        <v>-0.30469999999999686</v>
      </c>
      <c r="D1894" s="2">
        <f t="shared" si="230"/>
        <v>52.404539999999997</v>
      </c>
      <c r="E1894" s="2">
        <f t="shared" si="232"/>
        <v>51.807489999999994</v>
      </c>
      <c r="F1894" s="2">
        <f t="shared" si="233"/>
        <v>51.400504999999988</v>
      </c>
      <c r="G1894" s="2">
        <f t="shared" si="227"/>
        <v>51.072738000000008</v>
      </c>
      <c r="H1894" s="2">
        <f t="shared" si="231"/>
        <v>44.443361000000024</v>
      </c>
      <c r="I1894" s="2">
        <f t="array" ref="I1894">SUMPRODUCT(B1878:B1897, (ROW(B1878:B1897)-ROW(B1878)+1)) / (20*21/2)</f>
        <v>52.113879523809523</v>
      </c>
      <c r="J1894" s="2">
        <f t="shared" si="234"/>
        <v>51.708351150023347</v>
      </c>
      <c r="K1894" s="2">
        <f t="shared" si="228"/>
        <v>50.644213476264852</v>
      </c>
    </row>
    <row r="1895" spans="1:11" ht="13.5" x14ac:dyDescent="0.25">
      <c r="A1895" s="3">
        <v>44770</v>
      </c>
      <c r="B1895" s="2">
        <v>52.958799999999997</v>
      </c>
      <c r="C1895" s="2">
        <f t="shared" si="229"/>
        <v>-0.34820000000000562</v>
      </c>
      <c r="D1895" s="2">
        <f t="shared" si="230"/>
        <v>52.709240000000001</v>
      </c>
      <c r="E1895" s="2">
        <f t="shared" si="232"/>
        <v>52.02512999999999</v>
      </c>
      <c r="F1895" s="2">
        <f t="shared" si="233"/>
        <v>51.491189999999996</v>
      </c>
      <c r="G1895" s="2">
        <f t="shared" si="227"/>
        <v>51.136578000000007</v>
      </c>
      <c r="H1895" s="2">
        <f t="shared" si="231"/>
        <v>44.50308200000002</v>
      </c>
      <c r="I1895" s="2">
        <f t="array" ref="I1895">SUMPRODUCT(B1879:B1898, (ROW(B1879:B1898)-ROW(B1879)+1)) / (20*21/2)</f>
        <v>52.237208095238095</v>
      </c>
      <c r="J1895" s="2">
        <f t="shared" si="234"/>
        <v>51.827441516687792</v>
      </c>
      <c r="K1895" s="2">
        <f t="shared" si="228"/>
        <v>50.734981575234855</v>
      </c>
    </row>
    <row r="1896" spans="1:11" ht="13.5" x14ac:dyDescent="0.25">
      <c r="A1896" s="3">
        <v>44771</v>
      </c>
      <c r="B1896" s="2">
        <v>53.234499999999997</v>
      </c>
      <c r="C1896" s="2">
        <f t="shared" si="229"/>
        <v>0.2757000000000005</v>
      </c>
      <c r="D1896" s="2">
        <f t="shared" si="230"/>
        <v>53.054559999999995</v>
      </c>
      <c r="E1896" s="2">
        <f t="shared" si="232"/>
        <v>52.234069999999996</v>
      </c>
      <c r="F1896" s="2">
        <f t="shared" si="233"/>
        <v>51.577519999999993</v>
      </c>
      <c r="G1896" s="2">
        <f t="shared" si="227"/>
        <v>51.208109999999998</v>
      </c>
      <c r="H1896" s="2">
        <f t="shared" si="231"/>
        <v>44.564080500000024</v>
      </c>
      <c r="I1896" s="2">
        <f t="array" ref="I1896">SUMPRODUCT(B1880:B1899, (ROW(B1880:B1899)-ROW(B1880)+1)) / (20*21/2)</f>
        <v>52.346713333333327</v>
      </c>
      <c r="J1896" s="2">
        <f t="shared" si="234"/>
        <v>51.961447086527052</v>
      </c>
      <c r="K1896" s="2">
        <f t="shared" si="228"/>
        <v>50.833001905617806</v>
      </c>
    </row>
    <row r="1897" spans="1:11" ht="13.5" x14ac:dyDescent="0.25">
      <c r="A1897" s="3">
        <v>44774</v>
      </c>
      <c r="B1897" s="2">
        <v>52.958799999999997</v>
      </c>
      <c r="C1897" s="2">
        <f t="shared" si="229"/>
        <v>-0.2757000000000005</v>
      </c>
      <c r="D1897" s="2">
        <f t="shared" si="230"/>
        <v>53.214159999999993</v>
      </c>
      <c r="E1897" s="2">
        <f t="shared" si="232"/>
        <v>52.379159999999999</v>
      </c>
      <c r="F1897" s="2">
        <f t="shared" si="233"/>
        <v>51.663850000000004</v>
      </c>
      <c r="G1897" s="2">
        <f t="shared" si="227"/>
        <v>51.27485200000001</v>
      </c>
      <c r="H1897" s="2">
        <f t="shared" si="231"/>
        <v>44.629138000000033</v>
      </c>
      <c r="I1897" s="2">
        <f t="array" ref="I1897">SUMPRODUCT(B1881:B1900, (ROW(B1881:B1900)-ROW(B1881)+1)) / (20*21/2)</f>
        <v>52.446200476190477</v>
      </c>
      <c r="J1897" s="2">
        <f t="shared" si="234"/>
        <v>52.056433078286382</v>
      </c>
      <c r="K1897" s="2">
        <f t="shared" si="228"/>
        <v>50.916366536770049</v>
      </c>
    </row>
    <row r="1898" spans="1:11" ht="13.5" x14ac:dyDescent="0.25">
      <c r="A1898" s="3">
        <v>44775</v>
      </c>
      <c r="B1898" s="2">
        <v>52.958799999999997</v>
      </c>
      <c r="C1898" s="2">
        <f t="shared" si="229"/>
        <v>0</v>
      </c>
      <c r="D1898" s="2">
        <f t="shared" si="230"/>
        <v>53.083579999999998</v>
      </c>
      <c r="E1898" s="2">
        <f t="shared" si="232"/>
        <v>52.538760000000003</v>
      </c>
      <c r="F1898" s="2">
        <f t="shared" si="233"/>
        <v>51.736394999999995</v>
      </c>
      <c r="G1898" s="2">
        <f t="shared" si="227"/>
        <v>51.341594000000008</v>
      </c>
      <c r="H1898" s="2">
        <f t="shared" si="231"/>
        <v>44.70084100000004</v>
      </c>
      <c r="I1898" s="2">
        <f t="array" ref="I1898">SUMPRODUCT(B1882:B1901, (ROW(B1882:B1901)-ROW(B1882)+1)) / (20*21/2)</f>
        <v>52.514254761904759</v>
      </c>
      <c r="J1898" s="2">
        <f t="shared" si="234"/>
        <v>52.142372785116251</v>
      </c>
      <c r="K1898" s="2">
        <f t="shared" si="228"/>
        <v>50.996461966700636</v>
      </c>
    </row>
    <row r="1899" spans="1:11" ht="13.5" x14ac:dyDescent="0.25">
      <c r="A1899" s="3">
        <v>44776</v>
      </c>
      <c r="B1899" s="2">
        <v>52.886200000000002</v>
      </c>
      <c r="C1899" s="2">
        <f t="shared" si="229"/>
        <v>-7.2599999999994225E-2</v>
      </c>
      <c r="D1899" s="2">
        <f t="shared" si="230"/>
        <v>52.999420000000001</v>
      </c>
      <c r="E1899" s="2">
        <f t="shared" si="232"/>
        <v>52.701980000000006</v>
      </c>
      <c r="F1899" s="2">
        <f t="shared" si="233"/>
        <v>51.841584999999995</v>
      </c>
      <c r="G1899" s="2">
        <f t="shared" si="227"/>
        <v>51.408335999999998</v>
      </c>
      <c r="H1899" s="2">
        <f t="shared" si="231"/>
        <v>44.773960000000045</v>
      </c>
      <c r="I1899" s="2">
        <f t="array" ref="I1899">SUMPRODUCT(B1883:B1902, (ROW(B1883:B1902)-ROW(B1883)+1)) / (20*21/2)</f>
        <v>52.559508095238094</v>
      </c>
      <c r="J1899" s="2">
        <f t="shared" si="234"/>
        <v>52.213213472248036</v>
      </c>
      <c r="K1899" s="2">
        <f t="shared" si="228"/>
        <v>51.070569340555515</v>
      </c>
    </row>
    <row r="1900" spans="1:11" ht="13.5" x14ac:dyDescent="0.25">
      <c r="A1900" s="3">
        <v>44777</v>
      </c>
      <c r="B1900" s="2">
        <v>52.886200000000002</v>
      </c>
      <c r="C1900" s="2">
        <f t="shared" si="229"/>
        <v>0</v>
      </c>
      <c r="D1900" s="2">
        <f t="shared" si="230"/>
        <v>52.984899999999996</v>
      </c>
      <c r="E1900" s="2">
        <f t="shared" si="232"/>
        <v>52.847070000000009</v>
      </c>
      <c r="F1900" s="2">
        <f t="shared" si="233"/>
        <v>51.954030000000003</v>
      </c>
      <c r="G1900" s="2">
        <f t="shared" si="227"/>
        <v>51.470723999999997</v>
      </c>
      <c r="H1900" s="2">
        <f t="shared" si="231"/>
        <v>44.85379150000005</v>
      </c>
      <c r="I1900" s="2">
        <f t="array" ref="I1900">SUMPRODUCT(B1884:B1903, (ROW(B1884:B1903)-ROW(B1884)+1)) / (20*21/2)</f>
        <v>52.568832380952379</v>
      </c>
      <c r="J1900" s="2">
        <f t="shared" si="234"/>
        <v>52.277307427272035</v>
      </c>
      <c r="K1900" s="2">
        <f t="shared" si="228"/>
        <v>51.141770542886675</v>
      </c>
    </row>
    <row r="1901" spans="1:11" ht="13.5" x14ac:dyDescent="0.25">
      <c r="A1901" s="3">
        <v>44778</v>
      </c>
      <c r="B1901" s="2">
        <v>52.668599999999998</v>
      </c>
      <c r="C1901" s="2">
        <f t="shared" si="229"/>
        <v>-0.21760000000000446</v>
      </c>
      <c r="D1901" s="2">
        <f t="shared" si="230"/>
        <v>52.871720000000003</v>
      </c>
      <c r="E1901" s="2">
        <f t="shared" si="232"/>
        <v>52.963139999999996</v>
      </c>
      <c r="F1901" s="2">
        <f t="shared" si="233"/>
        <v>52.04834000000001</v>
      </c>
      <c r="G1901" s="2">
        <f t="shared" si="227"/>
        <v>51.528036</v>
      </c>
      <c r="H1901" s="2">
        <f t="shared" si="231"/>
        <v>44.929514500000053</v>
      </c>
      <c r="I1901" s="2">
        <f t="array" ref="I1901">SUMPRODUCT(B1885:B1904, (ROW(B1885:B1904)-ROW(B1885)+1)) / (20*21/2)</f>
        <v>52.605765714285717</v>
      </c>
      <c r="J1901" s="2">
        <f t="shared" si="234"/>
        <v>52.314573386579461</v>
      </c>
      <c r="K1901" s="2">
        <f t="shared" si="228"/>
        <v>51.201646207871512</v>
      </c>
    </row>
    <row r="1902" spans="1:11" ht="13.5" x14ac:dyDescent="0.25">
      <c r="A1902" s="3">
        <v>44781</v>
      </c>
      <c r="B1902" s="2">
        <v>52.523499999999999</v>
      </c>
      <c r="C1902" s="2">
        <f t="shared" si="229"/>
        <v>-0.14509999999999934</v>
      </c>
      <c r="D1902" s="2">
        <f t="shared" si="230"/>
        <v>52.784659999999995</v>
      </c>
      <c r="E1902" s="2">
        <f t="shared" si="232"/>
        <v>52.999409999999997</v>
      </c>
      <c r="F1902" s="2">
        <f t="shared" si="233"/>
        <v>52.135395000000003</v>
      </c>
      <c r="G1902" s="2">
        <f t="shared" si="227"/>
        <v>51.574465999999994</v>
      </c>
      <c r="H1902" s="2">
        <f t="shared" si="231"/>
        <v>45.004512000000041</v>
      </c>
      <c r="I1902" s="2">
        <f t="array" ref="I1902">SUMPRODUCT(B1886:B1905, (ROW(B1886:B1905)-ROW(B1886)+1)) / (20*21/2)</f>
        <v>52.606424285714276</v>
      </c>
      <c r="J1902" s="2">
        <f t="shared" si="234"/>
        <v>52.334471159286181</v>
      </c>
      <c r="K1902" s="2">
        <f t="shared" si="228"/>
        <v>51.253483611484398</v>
      </c>
    </row>
    <row r="1903" spans="1:11" ht="13.5" x14ac:dyDescent="0.25">
      <c r="A1903" s="3">
        <v>44782</v>
      </c>
      <c r="B1903" s="2">
        <v>52.2333</v>
      </c>
      <c r="C1903" s="2">
        <f t="shared" si="229"/>
        <v>-0.29019999999999868</v>
      </c>
      <c r="D1903" s="2">
        <f t="shared" si="230"/>
        <v>52.639559999999996</v>
      </c>
      <c r="E1903" s="2">
        <f t="shared" si="232"/>
        <v>52.861569999999993</v>
      </c>
      <c r="F1903" s="2">
        <f t="shared" si="233"/>
        <v>52.208300000000008</v>
      </c>
      <c r="G1903" s="2">
        <f t="shared" si="227"/>
        <v>51.604209999999995</v>
      </c>
      <c r="H1903" s="2">
        <f t="shared" si="231"/>
        <v>45.074366500000039</v>
      </c>
      <c r="I1903" s="2">
        <f t="array" ref="I1903">SUMPRODUCT(B1887:B1906, (ROW(B1887:B1906)-ROW(B1887)+1)) / (20*21/2)</f>
        <v>52.66200904761903</v>
      </c>
      <c r="J1903" s="2">
        <f t="shared" si="234"/>
        <v>52.324835810782737</v>
      </c>
      <c r="K1903" s="2">
        <f t="shared" si="228"/>
        <v>51.291907783583056</v>
      </c>
    </row>
    <row r="1904" spans="1:11" ht="13.5" x14ac:dyDescent="0.25">
      <c r="A1904" s="3">
        <v>44783</v>
      </c>
      <c r="B1904" s="2">
        <v>52.5961</v>
      </c>
      <c r="C1904" s="2">
        <f t="shared" si="229"/>
        <v>0.36280000000000001</v>
      </c>
      <c r="D1904" s="2">
        <f t="shared" si="230"/>
        <v>52.581539999999997</v>
      </c>
      <c r="E1904" s="2">
        <f t="shared" si="232"/>
        <v>52.790479999999988</v>
      </c>
      <c r="F1904" s="2">
        <f t="shared" si="233"/>
        <v>52.298985000000002</v>
      </c>
      <c r="G1904" s="2">
        <f t="shared" si="227"/>
        <v>51.641933999999999</v>
      </c>
      <c r="H1904" s="2">
        <f t="shared" si="231"/>
        <v>45.141067500000048</v>
      </c>
      <c r="I1904" s="2">
        <f t="array" ref="I1904">SUMPRODUCT(B1888:B1907, (ROW(B1888:B1907)-ROW(B1888)+1)) / (20*21/2)</f>
        <v>52.695138095238093</v>
      </c>
      <c r="J1904" s="2">
        <f t="shared" si="234"/>
        <v>52.350670495470091</v>
      </c>
      <c r="K1904" s="2">
        <f t="shared" si="228"/>
        <v>51.34305257638372</v>
      </c>
    </row>
    <row r="1905" spans="1:11" ht="13.5" x14ac:dyDescent="0.25">
      <c r="A1905" s="3">
        <v>44784</v>
      </c>
      <c r="B1905" s="2">
        <v>52.305900000000001</v>
      </c>
      <c r="C1905" s="2">
        <f t="shared" si="229"/>
        <v>-0.29019999999999868</v>
      </c>
      <c r="D1905" s="2">
        <f t="shared" si="230"/>
        <v>52.465479999999999</v>
      </c>
      <c r="E1905" s="2">
        <f t="shared" si="232"/>
        <v>52.725189999999984</v>
      </c>
      <c r="F1905" s="2">
        <f t="shared" si="233"/>
        <v>52.375159999999994</v>
      </c>
      <c r="G1905" s="2">
        <f t="shared" si="227"/>
        <v>51.674726</v>
      </c>
      <c r="H1905" s="2">
        <f t="shared" si="231"/>
        <v>45.206317500000033</v>
      </c>
      <c r="I1905" s="2">
        <f t="array" ref="I1905">SUMPRODUCT(B1889:B1908, (ROW(B1889:B1908)-ROW(B1889)+1)) / (20*21/2)</f>
        <v>52.749687142857141</v>
      </c>
      <c r="J1905" s="2">
        <f t="shared" si="234"/>
        <v>52.346406638758651</v>
      </c>
      <c r="K1905" s="2">
        <f t="shared" si="228"/>
        <v>51.380811298878477</v>
      </c>
    </row>
    <row r="1906" spans="1:11" ht="13.5" x14ac:dyDescent="0.25">
      <c r="A1906" s="3">
        <v>44785</v>
      </c>
      <c r="B1906" s="2">
        <v>52.958799999999997</v>
      </c>
      <c r="C1906" s="2">
        <f t="shared" si="229"/>
        <v>0.65289999999999537</v>
      </c>
      <c r="D1906" s="2">
        <f t="shared" si="230"/>
        <v>52.523520000000005</v>
      </c>
      <c r="E1906" s="2">
        <f t="shared" si="232"/>
        <v>52.697620000000008</v>
      </c>
      <c r="F1906" s="2">
        <f t="shared" si="233"/>
        <v>52.465844999999987</v>
      </c>
      <c r="G1906" s="2">
        <f t="shared" ref="G1906:G1969" si="235">AVERAGE(B1857:B1906)</f>
        <v>51.720575999999994</v>
      </c>
      <c r="H1906" s="2">
        <f t="shared" si="231"/>
        <v>45.277450000000037</v>
      </c>
      <c r="I1906" s="2">
        <f t="array" ref="I1906">SUMPRODUCT(B1890:B1909, (ROW(B1890:B1909)-ROW(B1890)+1)) / (20*21/2)</f>
        <v>52.79940238095238</v>
      </c>
      <c r="J1906" s="2">
        <f t="shared" si="234"/>
        <v>52.404729816019731</v>
      </c>
      <c r="K1906" s="2">
        <f t="shared" si="228"/>
        <v>51.442693208726382</v>
      </c>
    </row>
    <row r="1907" spans="1:11" ht="13.5" x14ac:dyDescent="0.25">
      <c r="A1907" s="3">
        <v>44788</v>
      </c>
      <c r="B1907" s="2">
        <v>52.813699999999997</v>
      </c>
      <c r="C1907" s="2">
        <f t="shared" si="229"/>
        <v>-0.14509999999999934</v>
      </c>
      <c r="D1907" s="2">
        <f t="shared" si="230"/>
        <v>52.581560000000003</v>
      </c>
      <c r="E1907" s="2">
        <f t="shared" si="232"/>
        <v>52.683109999999999</v>
      </c>
      <c r="F1907" s="2">
        <f t="shared" si="233"/>
        <v>52.531134999999992</v>
      </c>
      <c r="G1907" s="2">
        <f t="shared" si="235"/>
        <v>51.764103999999996</v>
      </c>
      <c r="H1907" s="2">
        <f t="shared" si="231"/>
        <v>45.34785700000004</v>
      </c>
      <c r="I1907" s="2">
        <f t="array" ref="I1907">SUMPRODUCT(B1891:B1910, (ROW(B1891:B1910)-ROW(B1891)+1)) / (20*21/2)</f>
        <v>52.891954761904763</v>
      </c>
      <c r="J1907" s="2">
        <f t="shared" si="234"/>
        <v>52.443679357351186</v>
      </c>
      <c r="K1907" s="2">
        <f t="shared" ref="K1907:K1970" si="236">$K$4*B1907+(1-$K$4)*K1906</f>
        <v>51.496458180933196</v>
      </c>
    </row>
    <row r="1908" spans="1:11" ht="13.5" x14ac:dyDescent="0.25">
      <c r="A1908" s="3">
        <v>44789</v>
      </c>
      <c r="B1908" s="2">
        <v>53.103900000000003</v>
      </c>
      <c r="C1908" s="2">
        <f t="shared" si="229"/>
        <v>0.29020000000000579</v>
      </c>
      <c r="D1908" s="2">
        <f t="shared" si="230"/>
        <v>52.755679999999998</v>
      </c>
      <c r="E1908" s="2">
        <f t="shared" si="232"/>
        <v>52.697619999999993</v>
      </c>
      <c r="F1908" s="2">
        <f t="shared" si="233"/>
        <v>52.618190000000006</v>
      </c>
      <c r="G1908" s="2">
        <f t="shared" si="235"/>
        <v>51.813436000000003</v>
      </c>
      <c r="H1908" s="2">
        <f t="shared" si="231"/>
        <v>45.417231000000037</v>
      </c>
      <c r="I1908" s="2">
        <f t="array" ref="I1908">SUMPRODUCT(B1892:B1911, (ROW(B1892:B1911)-ROW(B1892)+1)) / (20*21/2)</f>
        <v>53.006959523809527</v>
      </c>
      <c r="J1908" s="2">
        <f t="shared" si="234"/>
        <v>52.506557513793929</v>
      </c>
      <c r="K1908" s="2">
        <f t="shared" si="236"/>
        <v>51.559495115014251</v>
      </c>
    </row>
    <row r="1909" spans="1:11" ht="13.5" x14ac:dyDescent="0.25">
      <c r="A1909" s="3">
        <v>44790</v>
      </c>
      <c r="B1909" s="2">
        <v>53.1402</v>
      </c>
      <c r="C1909" s="2">
        <f t="shared" si="229"/>
        <v>3.6299999999997112E-2</v>
      </c>
      <c r="D1909" s="2">
        <f t="shared" si="230"/>
        <v>52.8645</v>
      </c>
      <c r="E1909" s="2">
        <f t="shared" si="232"/>
        <v>52.723019999999998</v>
      </c>
      <c r="F1909" s="2">
        <f t="shared" si="233"/>
        <v>52.712499999999999</v>
      </c>
      <c r="G1909" s="2">
        <f t="shared" si="235"/>
        <v>51.863637999999995</v>
      </c>
      <c r="H1909" s="2">
        <f t="shared" si="231"/>
        <v>45.490613000000039</v>
      </c>
      <c r="I1909" s="2">
        <f t="array" ref="I1909">SUMPRODUCT(B1893:B1912, (ROW(B1893:B1912)-ROW(B1893)+1)) / (20*21/2)</f>
        <v>53.042228095238102</v>
      </c>
      <c r="J1909" s="2">
        <f t="shared" si="234"/>
        <v>52.566904417242128</v>
      </c>
      <c r="K1909" s="2">
        <f t="shared" si="236"/>
        <v>51.621483541876437</v>
      </c>
    </row>
    <row r="1910" spans="1:11" ht="13.5" x14ac:dyDescent="0.25">
      <c r="A1910" s="3">
        <v>44791</v>
      </c>
      <c r="B1910" s="2">
        <v>53.6843</v>
      </c>
      <c r="C1910" s="2">
        <f t="shared" si="229"/>
        <v>0.54410000000000025</v>
      </c>
      <c r="D1910" s="2">
        <f t="shared" si="230"/>
        <v>53.140180000000001</v>
      </c>
      <c r="E1910" s="2">
        <f t="shared" si="232"/>
        <v>52.802829999999993</v>
      </c>
      <c r="F1910" s="2">
        <f t="shared" si="233"/>
        <v>52.824950000000001</v>
      </c>
      <c r="G1910" s="2">
        <f t="shared" si="235"/>
        <v>51.927479999999996</v>
      </c>
      <c r="H1910" s="2">
        <f t="shared" si="231"/>
        <v>45.566715500000043</v>
      </c>
      <c r="I1910" s="2">
        <f t="array" ref="I1910">SUMPRODUCT(B1894:B1913, (ROW(B1894:B1913)-ROW(B1894)+1)) / (20*21/2)</f>
        <v>53.098921904761909</v>
      </c>
      <c r="J1910" s="2">
        <f t="shared" si="234"/>
        <v>52.673323044171447</v>
      </c>
      <c r="K1910" s="2">
        <f t="shared" si="236"/>
        <v>51.702378304940105</v>
      </c>
    </row>
    <row r="1911" spans="1:11" ht="13.5" x14ac:dyDescent="0.25">
      <c r="A1911" s="3">
        <v>44792</v>
      </c>
      <c r="B1911" s="2">
        <v>54.032499999999999</v>
      </c>
      <c r="C1911" s="2">
        <f t="shared" si="229"/>
        <v>0.34819999999999851</v>
      </c>
      <c r="D1911" s="2">
        <f t="shared" si="230"/>
        <v>53.354919999999993</v>
      </c>
      <c r="E1911" s="2">
        <f t="shared" si="232"/>
        <v>52.939219999999999</v>
      </c>
      <c r="F1911" s="2">
        <f t="shared" si="233"/>
        <v>52.951180000000001</v>
      </c>
      <c r="G1911" s="2">
        <f t="shared" si="235"/>
        <v>52.007135999999988</v>
      </c>
      <c r="H1911" s="2">
        <f t="shared" si="231"/>
        <v>45.645566000000038</v>
      </c>
      <c r="I1911" s="2">
        <f t="array" ref="I1911">SUMPRODUCT(B1895:B1914, (ROW(B1895:B1914)-ROW(B1895)+1)) / (20*21/2)</f>
        <v>53.148735714285706</v>
      </c>
      <c r="J1911" s="2">
        <f t="shared" si="234"/>
        <v>52.802768468536073</v>
      </c>
      <c r="K1911" s="2">
        <f t="shared" si="236"/>
        <v>51.793755626315004</v>
      </c>
    </row>
    <row r="1912" spans="1:11" ht="13.5" x14ac:dyDescent="0.25">
      <c r="A1912" s="3">
        <v>44795</v>
      </c>
      <c r="B1912" s="2">
        <v>53.3215</v>
      </c>
      <c r="C1912" s="2">
        <f t="shared" si="229"/>
        <v>-0.71099999999999852</v>
      </c>
      <c r="D1912" s="2">
        <f t="shared" si="230"/>
        <v>53.456479999999999</v>
      </c>
      <c r="E1912" s="2">
        <f t="shared" si="232"/>
        <v>53.019019999999998</v>
      </c>
      <c r="F1912" s="2">
        <f t="shared" si="233"/>
        <v>53.009214999999998</v>
      </c>
      <c r="G1912" s="2">
        <f t="shared" si="235"/>
        <v>52.069525999999989</v>
      </c>
      <c r="H1912" s="2">
        <f t="shared" si="231"/>
        <v>45.72015650000003</v>
      </c>
      <c r="I1912" s="2">
        <f t="array" ref="I1912">SUMPRODUCT(B1896:B1915, (ROW(B1896:B1915)-ROW(B1896)+1)) / (20*21/2)</f>
        <v>53.177440476190476</v>
      </c>
      <c r="J1912" s="2">
        <f t="shared" si="234"/>
        <v>52.852171471532635</v>
      </c>
      <c r="K1912" s="2">
        <f t="shared" si="236"/>
        <v>51.85366717038108</v>
      </c>
    </row>
    <row r="1913" spans="1:11" ht="13.5" x14ac:dyDescent="0.25">
      <c r="A1913" s="3">
        <v>44796</v>
      </c>
      <c r="B1913" s="2">
        <v>53.604500000000002</v>
      </c>
      <c r="C1913" s="2">
        <f t="shared" si="229"/>
        <v>0.28300000000000125</v>
      </c>
      <c r="D1913" s="2">
        <f t="shared" si="230"/>
        <v>53.556600000000003</v>
      </c>
      <c r="E1913" s="2">
        <f t="shared" si="232"/>
        <v>53.156140000000008</v>
      </c>
      <c r="F1913" s="2">
        <f t="shared" si="233"/>
        <v>53.008854999999997</v>
      </c>
      <c r="G1913" s="2">
        <f t="shared" si="235"/>
        <v>52.139025999999994</v>
      </c>
      <c r="H1913" s="2">
        <f t="shared" si="231"/>
        <v>45.793510500000032</v>
      </c>
      <c r="I1913" s="2">
        <f t="array" ref="I1913">SUMPRODUCT(B1897:B1916, (ROW(B1897:B1916)-ROW(B1897)+1)) / (20*21/2)</f>
        <v>53.252789523809525</v>
      </c>
      <c r="J1913" s="2">
        <f t="shared" si="234"/>
        <v>52.923821807577141</v>
      </c>
      <c r="K1913" s="2">
        <f t="shared" si="236"/>
        <v>51.922327281346533</v>
      </c>
    </row>
    <row r="1914" spans="1:11" ht="13.5" x14ac:dyDescent="0.25">
      <c r="A1914" s="3">
        <v>44797</v>
      </c>
      <c r="B1914" s="2">
        <v>53.5319</v>
      </c>
      <c r="C1914" s="2">
        <f t="shared" si="229"/>
        <v>-7.260000000000133E-2</v>
      </c>
      <c r="D1914" s="2">
        <f t="shared" si="230"/>
        <v>53.634939999999993</v>
      </c>
      <c r="E1914" s="2">
        <f t="shared" si="232"/>
        <v>53.249720000000003</v>
      </c>
      <c r="F1914" s="2">
        <f t="shared" si="233"/>
        <v>53.020099999999999</v>
      </c>
      <c r="G1914" s="2">
        <f t="shared" si="235"/>
        <v>52.201269999999994</v>
      </c>
      <c r="H1914" s="2">
        <f t="shared" si="231"/>
        <v>45.866501500000034</v>
      </c>
      <c r="I1914" s="2">
        <f t="array" ref="I1914">SUMPRODUCT(B1898:B1917, (ROW(B1898:B1917)-ROW(B1898)+1)) / (20*21/2)</f>
        <v>53.31079142857142</v>
      </c>
      <c r="J1914" s="2">
        <f t="shared" si="234"/>
        <v>52.98173401637932</v>
      </c>
      <c r="K1914" s="2">
        <f t="shared" si="236"/>
        <v>51.985447780117255</v>
      </c>
    </row>
    <row r="1915" spans="1:11" ht="13.5" x14ac:dyDescent="0.25">
      <c r="A1915" s="3">
        <v>44798</v>
      </c>
      <c r="B1915" s="2">
        <v>53.3215</v>
      </c>
      <c r="C1915" s="2">
        <f t="shared" si="229"/>
        <v>-0.21039999999999992</v>
      </c>
      <c r="D1915" s="2">
        <f t="shared" si="230"/>
        <v>53.562380000000005</v>
      </c>
      <c r="E1915" s="2">
        <f t="shared" si="232"/>
        <v>53.351279999999996</v>
      </c>
      <c r="F1915" s="2">
        <f t="shared" si="233"/>
        <v>53.038235</v>
      </c>
      <c r="G1915" s="2">
        <f t="shared" si="235"/>
        <v>52.258581999999997</v>
      </c>
      <c r="H1915" s="2">
        <f t="shared" si="231"/>
        <v>45.939111500000024</v>
      </c>
      <c r="I1915" s="2">
        <f t="array" ref="I1915">SUMPRODUCT(B1899:B1918, (ROW(B1899:B1918)-ROW(B1899)+1)) / (20*21/2)</f>
        <v>53.338430476190467</v>
      </c>
      <c r="J1915" s="2">
        <f t="shared" si="234"/>
        <v>53.014092681486048</v>
      </c>
      <c r="K1915" s="2">
        <f t="shared" si="236"/>
        <v>52.037841984818542</v>
      </c>
    </row>
    <row r="1916" spans="1:11" ht="13.5" x14ac:dyDescent="0.25">
      <c r="A1916" s="3">
        <v>44799</v>
      </c>
      <c r="B1916" s="2">
        <v>53.8294</v>
      </c>
      <c r="C1916" s="2">
        <f t="shared" si="229"/>
        <v>0.50789999999999935</v>
      </c>
      <c r="D1916" s="2">
        <f t="shared" si="230"/>
        <v>53.521760000000008</v>
      </c>
      <c r="E1916" s="2">
        <f t="shared" si="232"/>
        <v>53.438340000000004</v>
      </c>
      <c r="F1916" s="2">
        <f t="shared" si="233"/>
        <v>53.067980000000013</v>
      </c>
      <c r="G1916" s="2">
        <f t="shared" si="235"/>
        <v>52.319521999999999</v>
      </c>
      <c r="H1916" s="2">
        <f t="shared" si="231"/>
        <v>46.012281000000023</v>
      </c>
      <c r="I1916" s="2">
        <f t="array" ref="I1916">SUMPRODUCT(B1900:B1919, (ROW(B1900:B1919)-ROW(B1900)+1)) / (20*21/2)</f>
        <v>53.460720476190474</v>
      </c>
      <c r="J1916" s="2">
        <f t="shared" si="234"/>
        <v>53.091740997534991</v>
      </c>
      <c r="K1916" s="2">
        <f t="shared" si="236"/>
        <v>52.108099161884482</v>
      </c>
    </row>
    <row r="1917" spans="1:11" ht="13.5" x14ac:dyDescent="0.25">
      <c r="A1917" s="3">
        <v>44802</v>
      </c>
      <c r="B1917" s="2">
        <v>53.677</v>
      </c>
      <c r="C1917" s="2">
        <f t="shared" si="229"/>
        <v>-0.15240000000000009</v>
      </c>
      <c r="D1917" s="2">
        <f t="shared" si="230"/>
        <v>53.592859999999995</v>
      </c>
      <c r="E1917" s="2">
        <f t="shared" si="232"/>
        <v>53.52467</v>
      </c>
      <c r="F1917" s="2">
        <f t="shared" si="233"/>
        <v>53.10389</v>
      </c>
      <c r="G1917" s="2">
        <f t="shared" si="235"/>
        <v>52.377414000000002</v>
      </c>
      <c r="H1917" s="2">
        <f t="shared" si="231"/>
        <v>46.084722000000021</v>
      </c>
      <c r="I1917" s="2">
        <f t="array" ref="I1917">SUMPRODUCT(B1901:B1920, (ROW(B1901:B1920)-ROW(B1901)+1)) / (20*21/2)</f>
        <v>53.602708095238093</v>
      </c>
      <c r="J1917" s="2">
        <f t="shared" si="234"/>
        <v>53.147479950150704</v>
      </c>
      <c r="K1917" s="2">
        <f t="shared" si="236"/>
        <v>52.169624684947834</v>
      </c>
    </row>
    <row r="1918" spans="1:11" ht="13.5" x14ac:dyDescent="0.25">
      <c r="A1918" s="3">
        <v>44803</v>
      </c>
      <c r="B1918" s="2">
        <v>53.394100000000002</v>
      </c>
      <c r="C1918" s="2">
        <f t="shared" si="229"/>
        <v>-0.28289999999999793</v>
      </c>
      <c r="D1918" s="2">
        <f t="shared" si="230"/>
        <v>53.550779999999996</v>
      </c>
      <c r="E1918" s="2">
        <f t="shared" si="232"/>
        <v>53.553690000000003</v>
      </c>
      <c r="F1918" s="2">
        <f t="shared" si="233"/>
        <v>53.125655000000009</v>
      </c>
      <c r="G1918" s="2">
        <f t="shared" si="235"/>
        <v>52.433855999999984</v>
      </c>
      <c r="H1918" s="2">
        <f t="shared" si="231"/>
        <v>46.155748500000016</v>
      </c>
      <c r="I1918" s="2">
        <f t="array" ref="I1918">SUMPRODUCT(B1902:B1921, (ROW(B1902:B1921)-ROW(B1902)+1)) / (20*21/2)</f>
        <v>53.75750285714286</v>
      </c>
      <c r="J1918" s="2">
        <f t="shared" si="234"/>
        <v>53.170967573945873</v>
      </c>
      <c r="K1918" s="2">
        <f t="shared" si="236"/>
        <v>52.217643324753809</v>
      </c>
    </row>
    <row r="1919" spans="1:11" ht="13.5" x14ac:dyDescent="0.25">
      <c r="A1919" s="3">
        <v>44804</v>
      </c>
      <c r="B1919" s="2">
        <v>54.409700000000001</v>
      </c>
      <c r="C1919" s="2">
        <f t="shared" si="229"/>
        <v>1.0155999999999992</v>
      </c>
      <c r="D1919" s="2">
        <f t="shared" si="230"/>
        <v>53.726340000000008</v>
      </c>
      <c r="E1919" s="2">
        <f t="shared" si="232"/>
        <v>53.680640000000004</v>
      </c>
      <c r="F1919" s="2">
        <f t="shared" si="233"/>
        <v>53.201829999999994</v>
      </c>
      <c r="G1919" s="2">
        <f t="shared" si="235"/>
        <v>52.491892</v>
      </c>
      <c r="H1919" s="2">
        <f t="shared" si="231"/>
        <v>46.231886500000009</v>
      </c>
      <c r="I1919" s="2">
        <f t="array" ref="I1919">SUMPRODUCT(B1903:B1922, (ROW(B1903:B1922)-ROW(B1903)+1)) / (20*21/2)</f>
        <v>53.922321904761901</v>
      </c>
      <c r="J1919" s="2">
        <f t="shared" si="234"/>
        <v>53.288942090712929</v>
      </c>
      <c r="K1919" s="2">
        <f t="shared" si="236"/>
        <v>52.303606331626213</v>
      </c>
    </row>
    <row r="1920" spans="1:11" ht="13.5" x14ac:dyDescent="0.25">
      <c r="A1920" s="3">
        <v>44805</v>
      </c>
      <c r="B1920" s="2">
        <v>54.692700000000002</v>
      </c>
      <c r="C1920" s="2">
        <f t="shared" si="229"/>
        <v>0.28300000000000125</v>
      </c>
      <c r="D1920" s="2">
        <f t="shared" si="230"/>
        <v>54.000579999999999</v>
      </c>
      <c r="E1920" s="2">
        <f t="shared" si="232"/>
        <v>53.781480000000009</v>
      </c>
      <c r="F1920" s="2">
        <f t="shared" si="233"/>
        <v>53.292155000000001</v>
      </c>
      <c r="G1920" s="2">
        <f t="shared" si="235"/>
        <v>52.520766000000002</v>
      </c>
      <c r="H1920" s="2">
        <f t="shared" si="231"/>
        <v>46.309439500000011</v>
      </c>
      <c r="I1920" s="2">
        <f t="array" ref="I1920">SUMPRODUCT(B1904:B1923, (ROW(B1904:B1923)-ROW(B1904)+1)) / (20*21/2)</f>
        <v>54.102342380952379</v>
      </c>
      <c r="J1920" s="2">
        <f t="shared" si="234"/>
        <v>53.422633320168842</v>
      </c>
      <c r="K1920" s="2">
        <f t="shared" si="236"/>
        <v>52.39729627940558</v>
      </c>
    </row>
    <row r="1921" spans="1:11" ht="13.5" x14ac:dyDescent="0.25">
      <c r="A1921" s="3">
        <v>44806</v>
      </c>
      <c r="B1921" s="2">
        <v>54.917499999999997</v>
      </c>
      <c r="C1921" s="2">
        <f t="shared" si="229"/>
        <v>0.22479999999999478</v>
      </c>
      <c r="D1921" s="2">
        <f t="shared" si="230"/>
        <v>54.218200000000003</v>
      </c>
      <c r="E1921" s="2">
        <f t="shared" si="232"/>
        <v>53.869979999999998</v>
      </c>
      <c r="F1921" s="2">
        <f t="shared" si="233"/>
        <v>53.404600000000002</v>
      </c>
      <c r="G1921" s="2">
        <f t="shared" si="235"/>
        <v>52.530922000000004</v>
      </c>
      <c r="H1921" s="2">
        <f t="shared" si="231"/>
        <v>46.383853999999999</v>
      </c>
      <c r="I1921" s="2">
        <f t="array" ref="I1921">SUMPRODUCT(B1905:B1924, (ROW(B1905:B1924)-ROW(B1905)+1)) / (20*21/2)</f>
        <v>54.481343333333342</v>
      </c>
      <c r="J1921" s="2">
        <f t="shared" si="234"/>
        <v>53.565001575390852</v>
      </c>
      <c r="K1921" s="2">
        <f t="shared" si="236"/>
        <v>52.496127797860268</v>
      </c>
    </row>
    <row r="1922" spans="1:11" ht="13.5" x14ac:dyDescent="0.25">
      <c r="A1922" s="3">
        <v>44809</v>
      </c>
      <c r="B1922" s="2">
        <v>55.135199999999998</v>
      </c>
      <c r="C1922" s="2">
        <f t="shared" si="229"/>
        <v>0.21770000000000067</v>
      </c>
      <c r="D1922" s="2">
        <f t="shared" si="230"/>
        <v>54.509839999999997</v>
      </c>
      <c r="E1922" s="2">
        <f t="shared" si="232"/>
        <v>54.051349999999999</v>
      </c>
      <c r="F1922" s="2">
        <f t="shared" si="233"/>
        <v>53.535184999999998</v>
      </c>
      <c r="G1922" s="2">
        <f t="shared" si="235"/>
        <v>52.558489999999992</v>
      </c>
      <c r="H1922" s="2">
        <f t="shared" si="231"/>
        <v>46.459356999999997</v>
      </c>
      <c r="I1922" s="2">
        <f t="array" ref="I1922">SUMPRODUCT(B1906:B1925, (ROW(B1906:B1925)-ROW(B1906)+1)) / (20*21/2)</f>
        <v>54.767067142857151</v>
      </c>
      <c r="J1922" s="2">
        <f t="shared" si="234"/>
        <v>53.714544282496483</v>
      </c>
      <c r="K1922" s="2">
        <f t="shared" si="236"/>
        <v>52.599620825395164</v>
      </c>
    </row>
    <row r="1923" spans="1:11" ht="13.5" x14ac:dyDescent="0.25">
      <c r="A1923" s="3">
        <v>44810</v>
      </c>
      <c r="B1923" s="2">
        <v>55.425400000000003</v>
      </c>
      <c r="C1923" s="2">
        <f t="shared" si="229"/>
        <v>0.29020000000000579</v>
      </c>
      <c r="D1923" s="2">
        <f t="shared" si="230"/>
        <v>54.916100000000007</v>
      </c>
      <c r="E1923" s="2">
        <f t="shared" si="232"/>
        <v>54.233439999999995</v>
      </c>
      <c r="F1923" s="2">
        <f t="shared" si="233"/>
        <v>53.694789999999998</v>
      </c>
      <c r="G1923" s="2">
        <f t="shared" si="235"/>
        <v>52.593312000000005</v>
      </c>
      <c r="H1923" s="2">
        <f t="shared" si="231"/>
        <v>46.536311000000005</v>
      </c>
      <c r="I1923" s="2">
        <f t="array" ref="I1923">SUMPRODUCT(B1907:B1926, (ROW(B1907:B1926)-ROW(B1907)+1)) / (20*21/2)</f>
        <v>55.06523428571429</v>
      </c>
      <c r="J1923" s="2">
        <f t="shared" si="234"/>
        <v>53.877482922258721</v>
      </c>
      <c r="K1923" s="2">
        <f t="shared" si="236"/>
        <v>52.71043569498751</v>
      </c>
    </row>
    <row r="1924" spans="1:11" ht="13.5" x14ac:dyDescent="0.25">
      <c r="A1924" s="3">
        <v>44811</v>
      </c>
      <c r="B1924" s="2">
        <v>57.674300000000002</v>
      </c>
      <c r="C1924" s="2">
        <f t="shared" ref="C1924:C1987" si="237">B1924-B1923</f>
        <v>2.248899999999999</v>
      </c>
      <c r="D1924" s="2">
        <f t="shared" si="230"/>
        <v>55.569020000000002</v>
      </c>
      <c r="E1924" s="2">
        <f t="shared" si="232"/>
        <v>54.647680000000001</v>
      </c>
      <c r="F1924" s="2">
        <f t="shared" si="233"/>
        <v>53.948699999999995</v>
      </c>
      <c r="G1924" s="2">
        <f t="shared" si="235"/>
        <v>52.697778000000007</v>
      </c>
      <c r="H1924" s="2">
        <f t="shared" si="231"/>
        <v>46.624509500000016</v>
      </c>
      <c r="I1924" s="2">
        <f t="array" ref="I1924">SUMPRODUCT(B1908:B1927, (ROW(B1908:B1927)-ROW(B1908)+1)) / (20*21/2)</f>
        <v>55.397940476190485</v>
      </c>
      <c r="J1924" s="2">
        <f t="shared" si="234"/>
        <v>54.239084548710274</v>
      </c>
      <c r="K1924" s="2">
        <f t="shared" si="236"/>
        <v>52.905097040282115</v>
      </c>
    </row>
    <row r="1925" spans="1:11" ht="13.5" x14ac:dyDescent="0.25">
      <c r="A1925" s="3">
        <v>44812</v>
      </c>
      <c r="B1925" s="2">
        <v>56.948799999999999</v>
      </c>
      <c r="C1925" s="2">
        <f t="shared" si="237"/>
        <v>-0.72550000000000381</v>
      </c>
      <c r="D1925" s="2">
        <f t="shared" si="230"/>
        <v>56.020240000000001</v>
      </c>
      <c r="E1925" s="2">
        <f t="shared" si="232"/>
        <v>55.01041</v>
      </c>
      <c r="F1925" s="2">
        <f t="shared" si="233"/>
        <v>54.180844999999991</v>
      </c>
      <c r="G1925" s="2">
        <f t="shared" si="235"/>
        <v>52.813852000000004</v>
      </c>
      <c r="H1925" s="2">
        <f t="shared" si="231"/>
        <v>46.709215</v>
      </c>
      <c r="I1925" s="2">
        <f t="array" ref="I1925">SUMPRODUCT(B1909:B1928, (ROW(B1909:B1928)-ROW(B1909)+1)) / (20*21/2)</f>
        <v>55.685740952380947</v>
      </c>
      <c r="J1925" s="2">
        <f t="shared" si="234"/>
        <v>54.497152686928338</v>
      </c>
      <c r="K1925" s="2">
        <f t="shared" si="236"/>
        <v>53.063673626937714</v>
      </c>
    </row>
    <row r="1926" spans="1:11" ht="13.5" x14ac:dyDescent="0.25">
      <c r="A1926" s="3">
        <v>44813</v>
      </c>
      <c r="B1926" s="2">
        <v>57.311599999999999</v>
      </c>
      <c r="C1926" s="2">
        <f t="shared" si="237"/>
        <v>0.36280000000000001</v>
      </c>
      <c r="D1926" s="2">
        <f t="shared" ref="D1926:D1989" si="238">AVERAGE(B1922:B1926)</f>
        <v>56.49906</v>
      </c>
      <c r="E1926" s="2">
        <f t="shared" si="232"/>
        <v>55.358630000000005</v>
      </c>
      <c r="F1926" s="2">
        <f t="shared" si="233"/>
        <v>54.398484999999994</v>
      </c>
      <c r="G1926" s="2">
        <f t="shared" si="235"/>
        <v>52.929926000000002</v>
      </c>
      <c r="H1926" s="2">
        <f t="shared" si="231"/>
        <v>46.795734500000002</v>
      </c>
      <c r="I1926" s="2">
        <f t="array" ref="I1926">SUMPRODUCT(B1910:B1929, (ROW(B1910:B1929)-ROW(B1910)+1)) / (20*21/2)</f>
        <v>55.949701428571437</v>
      </c>
      <c r="J1926" s="2">
        <f t="shared" si="234"/>
        <v>54.76519528817326</v>
      </c>
      <c r="K1926" s="2">
        <f t="shared" si="236"/>
        <v>53.230258974900941</v>
      </c>
    </row>
    <row r="1927" spans="1:11" ht="13.5" x14ac:dyDescent="0.25">
      <c r="A1927" s="3">
        <v>44816</v>
      </c>
      <c r="B1927" s="2">
        <v>57.8919</v>
      </c>
      <c r="C1927" s="2">
        <f t="shared" si="237"/>
        <v>0.58030000000000115</v>
      </c>
      <c r="D1927" s="2">
        <f t="shared" si="238"/>
        <v>57.050400000000003</v>
      </c>
      <c r="E1927" s="2">
        <f t="shared" si="232"/>
        <v>55.780119999999997</v>
      </c>
      <c r="F1927" s="2">
        <f t="shared" si="233"/>
        <v>54.652394999999999</v>
      </c>
      <c r="G1927" s="2">
        <f t="shared" si="235"/>
        <v>53.063120000000005</v>
      </c>
      <c r="H1927" s="2">
        <f t="shared" si="231"/>
        <v>46.88515550000001</v>
      </c>
      <c r="I1927" s="2">
        <f t="array" ref="I1927">SUMPRODUCT(B1911:B1930, (ROW(B1911:B1930)-ROW(B1911)+1)) / (20*21/2)</f>
        <v>56.187346190476198</v>
      </c>
      <c r="J1927" s="2">
        <f t="shared" si="234"/>
        <v>55.062976689299617</v>
      </c>
      <c r="K1927" s="2">
        <f t="shared" si="236"/>
        <v>53.413068426865607</v>
      </c>
    </row>
    <row r="1928" spans="1:11" ht="13.5" x14ac:dyDescent="0.25">
      <c r="A1928" s="3">
        <v>44817</v>
      </c>
      <c r="B1928" s="2">
        <v>57.674300000000002</v>
      </c>
      <c r="C1928" s="2">
        <f t="shared" si="237"/>
        <v>-0.21759999999999735</v>
      </c>
      <c r="D1928" s="2">
        <f t="shared" si="238"/>
        <v>57.50018</v>
      </c>
      <c r="E1928" s="2">
        <f t="shared" si="232"/>
        <v>56.20814</v>
      </c>
      <c r="F1928" s="2">
        <f t="shared" si="233"/>
        <v>54.880914999999995</v>
      </c>
      <c r="G1928" s="2">
        <f t="shared" si="235"/>
        <v>53.186448000000013</v>
      </c>
      <c r="H1928" s="2">
        <f t="shared" si="231"/>
        <v>46.973488500000023</v>
      </c>
      <c r="I1928" s="2">
        <f t="array" ref="I1928">SUMPRODUCT(B1912:B1931, (ROW(B1912:B1931)-ROW(B1912)+1)) / (20*21/2)</f>
        <v>56.392517142857159</v>
      </c>
      <c r="J1928" s="2">
        <f t="shared" si="234"/>
        <v>55.311674147461559</v>
      </c>
      <c r="K1928" s="2">
        <f t="shared" si="236"/>
        <v>53.580175547380684</v>
      </c>
    </row>
    <row r="1929" spans="1:11" ht="13.5" x14ac:dyDescent="0.25">
      <c r="A1929" s="3">
        <v>44818</v>
      </c>
      <c r="B1929" s="2">
        <v>57.652500000000003</v>
      </c>
      <c r="C1929" s="2">
        <f t="shared" si="237"/>
        <v>-2.1799999999998931E-2</v>
      </c>
      <c r="D1929" s="2">
        <f t="shared" si="238"/>
        <v>57.495820000000002</v>
      </c>
      <c r="E1929" s="2">
        <f t="shared" si="232"/>
        <v>56.532420000000002</v>
      </c>
      <c r="F1929" s="2">
        <f t="shared" si="233"/>
        <v>55.106529999999985</v>
      </c>
      <c r="G1929" s="2">
        <f t="shared" si="235"/>
        <v>53.323850000000022</v>
      </c>
      <c r="H1929" s="2">
        <f t="shared" si="231"/>
        <v>47.062249500000014</v>
      </c>
      <c r="I1929" s="2">
        <f t="array" ref="I1929">SUMPRODUCT(B1913:B1932, (ROW(B1913:B1932)-ROW(B1913)+1)) / (20*21/2)</f>
        <v>56.574468095238089</v>
      </c>
      <c r="J1929" s="2">
        <f t="shared" si="234"/>
        <v>55.534609942941408</v>
      </c>
      <c r="K1929" s="2">
        <f t="shared" si="236"/>
        <v>53.739874545522618</v>
      </c>
    </row>
    <row r="1930" spans="1:11" ht="13.5" x14ac:dyDescent="0.25">
      <c r="A1930" s="3">
        <v>44819</v>
      </c>
      <c r="B1930" s="2">
        <v>57.601799999999997</v>
      </c>
      <c r="C1930" s="2">
        <f t="shared" si="237"/>
        <v>-5.0700000000006185E-2</v>
      </c>
      <c r="D1930" s="2">
        <f t="shared" si="238"/>
        <v>57.626419999999996</v>
      </c>
      <c r="E1930" s="2">
        <f t="shared" si="232"/>
        <v>56.823330000000013</v>
      </c>
      <c r="F1930" s="2">
        <f t="shared" si="233"/>
        <v>55.302405</v>
      </c>
      <c r="G1930" s="2">
        <f t="shared" si="235"/>
        <v>53.463140000000024</v>
      </c>
      <c r="H1930" s="2">
        <f t="shared" ref="H1930:H1993" si="239">AVERAGE(B1731:B1930)</f>
        <v>47.150757000000013</v>
      </c>
      <c r="I1930" s="2">
        <f t="array" ref="I1930">SUMPRODUCT(B1914:B1933, (ROW(B1914:B1933)-ROW(B1914)+1)) / (20*21/2)</f>
        <v>56.754349523809523</v>
      </c>
      <c r="J1930" s="2">
        <f t="shared" si="234"/>
        <v>55.731485186470799</v>
      </c>
      <c r="K1930" s="2">
        <f t="shared" si="236"/>
        <v>53.891322602560948</v>
      </c>
    </row>
    <row r="1931" spans="1:11" ht="13.5" x14ac:dyDescent="0.25">
      <c r="A1931" s="3">
        <v>44820</v>
      </c>
      <c r="B1931" s="2">
        <v>57.456699999999998</v>
      </c>
      <c r="C1931" s="2">
        <f t="shared" si="237"/>
        <v>-0.14509999999999934</v>
      </c>
      <c r="D1931" s="2">
        <f t="shared" si="238"/>
        <v>57.655439999999999</v>
      </c>
      <c r="E1931" s="2">
        <f t="shared" si="232"/>
        <v>57.077250000000006</v>
      </c>
      <c r="F1931" s="2">
        <f t="shared" si="233"/>
        <v>55.473614999999995</v>
      </c>
      <c r="G1931" s="2">
        <f t="shared" si="235"/>
        <v>53.596626000000015</v>
      </c>
      <c r="H1931" s="2">
        <f t="shared" si="239"/>
        <v>47.242029500000015</v>
      </c>
      <c r="I1931" s="2">
        <f t="array" ref="I1931">SUMPRODUCT(B1915:B1934, (ROW(B1915:B1934)-ROW(B1915)+1)) / (20*21/2)</f>
        <v>56.911911904761915</v>
      </c>
      <c r="J1931" s="2">
        <f t="shared" si="234"/>
        <v>55.895791359187861</v>
      </c>
      <c r="K1931" s="2">
        <f t="shared" si="236"/>
        <v>54.03114132402915</v>
      </c>
    </row>
    <row r="1932" spans="1:11" ht="13.5" x14ac:dyDescent="0.25">
      <c r="A1932" s="3">
        <v>44823</v>
      </c>
      <c r="B1932" s="2">
        <v>57.384099999999997</v>
      </c>
      <c r="C1932" s="2">
        <f t="shared" si="237"/>
        <v>-7.260000000000133E-2</v>
      </c>
      <c r="D1932" s="2">
        <f t="shared" si="238"/>
        <v>57.553880000000007</v>
      </c>
      <c r="E1932" s="2">
        <f t="shared" ref="E1932:E1995" si="240">AVERAGE(B1923:B1932)</f>
        <v>57.302139999999994</v>
      </c>
      <c r="F1932" s="2">
        <f t="shared" si="233"/>
        <v>55.676745000000004</v>
      </c>
      <c r="G1932" s="2">
        <f t="shared" si="235"/>
        <v>53.728660000000019</v>
      </c>
      <c r="H1932" s="2">
        <f t="shared" si="239"/>
        <v>47.333106500000021</v>
      </c>
      <c r="I1932" s="2">
        <f t="array" ref="I1932">SUMPRODUCT(B1916:B1935, (ROW(B1916:B1935)-ROW(B1916)+1)) / (20*21/2)</f>
        <v>57.051134761904763</v>
      </c>
      <c r="J1932" s="2">
        <f t="shared" si="234"/>
        <v>56.037535039265208</v>
      </c>
      <c r="K1932" s="2">
        <f t="shared" si="236"/>
        <v>54.162629899557423</v>
      </c>
    </row>
    <row r="1933" spans="1:11" ht="13.5" x14ac:dyDescent="0.25">
      <c r="A1933" s="3">
        <v>44824</v>
      </c>
      <c r="B1933" s="2">
        <v>57.5655</v>
      </c>
      <c r="C1933" s="2">
        <f t="shared" si="237"/>
        <v>0.18140000000000356</v>
      </c>
      <c r="D1933" s="2">
        <f t="shared" si="238"/>
        <v>57.532119999999999</v>
      </c>
      <c r="E1933" s="2">
        <f t="shared" si="240"/>
        <v>57.516150000000017</v>
      </c>
      <c r="F1933" s="2">
        <f t="shared" si="233"/>
        <v>55.874794999999992</v>
      </c>
      <c r="G1933" s="2">
        <f t="shared" si="235"/>
        <v>53.864466000000021</v>
      </c>
      <c r="H1933" s="2">
        <f t="shared" si="239"/>
        <v>47.42512450000001</v>
      </c>
      <c r="I1933" s="2">
        <f t="array" ref="I1933">SUMPRODUCT(B1917:B1936, (ROW(B1917:B1936)-ROW(B1917)+1)) / (20*21/2)</f>
        <v>57.215190952380944</v>
      </c>
      <c r="J1933" s="2">
        <f t="shared" si="234"/>
        <v>56.183055511716141</v>
      </c>
      <c r="K1933" s="2">
        <f t="shared" si="236"/>
        <v>54.29607578584929</v>
      </c>
    </row>
    <row r="1934" spans="1:11" ht="13.5" x14ac:dyDescent="0.25">
      <c r="A1934" s="3">
        <v>44825</v>
      </c>
      <c r="B1934" s="2">
        <v>57.529200000000003</v>
      </c>
      <c r="C1934" s="2">
        <f t="shared" si="237"/>
        <v>-3.6299999999997112E-2</v>
      </c>
      <c r="D1934" s="2">
        <f t="shared" si="238"/>
        <v>57.507460000000002</v>
      </c>
      <c r="E1934" s="2">
        <f t="shared" si="240"/>
        <v>57.501639999999995</v>
      </c>
      <c r="F1934" s="2">
        <f t="shared" si="233"/>
        <v>56.074659999999994</v>
      </c>
      <c r="G1934" s="2">
        <f t="shared" si="235"/>
        <v>53.999402000000018</v>
      </c>
      <c r="H1934" s="2">
        <f t="shared" si="239"/>
        <v>47.518102000000006</v>
      </c>
      <c r="I1934" s="2">
        <f t="array" ref="I1934">SUMPRODUCT(B1918:B1937, (ROW(B1918:B1937)-ROW(B1918)+1)) / (20*21/2)</f>
        <v>57.431206190476182</v>
      </c>
      <c r="J1934" s="2">
        <f t="shared" si="234"/>
        <v>56.311259748695555</v>
      </c>
      <c r="K1934" s="2">
        <f t="shared" si="236"/>
        <v>54.422864970717946</v>
      </c>
    </row>
    <row r="1935" spans="1:11" ht="13.5" x14ac:dyDescent="0.25">
      <c r="A1935" s="3">
        <v>44826</v>
      </c>
      <c r="B1935" s="2">
        <v>57.536499999999997</v>
      </c>
      <c r="C1935" s="2">
        <f t="shared" si="237"/>
        <v>7.2999999999936449E-3</v>
      </c>
      <c r="D1935" s="2">
        <f t="shared" si="238"/>
        <v>57.494399999999999</v>
      </c>
      <c r="E1935" s="2">
        <f t="shared" si="240"/>
        <v>57.560410000000005</v>
      </c>
      <c r="F1935" s="2">
        <f t="shared" si="233"/>
        <v>56.285409999999999</v>
      </c>
      <c r="G1935" s="2">
        <f t="shared" si="235"/>
        <v>54.134484000000022</v>
      </c>
      <c r="H1935" s="2">
        <f t="shared" si="239"/>
        <v>47.60994100000002</v>
      </c>
      <c r="I1935" s="2">
        <f t="array" ref="I1935">SUMPRODUCT(B1919:B1938, (ROW(B1919:B1938)-ROW(B1919)+1)) / (20*21/2)</f>
        <v>57.692100000000003</v>
      </c>
      <c r="J1935" s="2">
        <f t="shared" si="234"/>
        <v>56.427949296438833</v>
      </c>
      <c r="K1935" s="2">
        <f t="shared" si="236"/>
        <v>54.544968305199596</v>
      </c>
    </row>
    <row r="1936" spans="1:11" ht="13.5" x14ac:dyDescent="0.25">
      <c r="A1936" s="3">
        <v>44827</v>
      </c>
      <c r="B1936" s="2">
        <v>58.008000000000003</v>
      </c>
      <c r="C1936" s="2">
        <f t="shared" si="237"/>
        <v>0.47150000000000603</v>
      </c>
      <c r="D1936" s="2">
        <f t="shared" si="238"/>
        <v>57.604660000000003</v>
      </c>
      <c r="E1936" s="2">
        <f t="shared" si="240"/>
        <v>57.630050000000004</v>
      </c>
      <c r="F1936" s="2">
        <f t="shared" si="233"/>
        <v>56.494340000000001</v>
      </c>
      <c r="G1936" s="2">
        <f t="shared" si="235"/>
        <v>54.271742000000003</v>
      </c>
      <c r="H1936" s="2">
        <f t="shared" si="239"/>
        <v>47.704641000000017</v>
      </c>
      <c r="I1936" s="2">
        <f t="array" ref="I1936">SUMPRODUCT(B1920:B1939, (ROW(B1920:B1939)-ROW(B1920)+1)) / (20*21/2)</f>
        <v>58.006879999999995</v>
      </c>
      <c r="J1936" s="2">
        <f t="shared" si="234"/>
        <v>56.578430315825607</v>
      </c>
      <c r="K1936" s="2">
        <f t="shared" si="236"/>
        <v>54.68077346970157</v>
      </c>
    </row>
    <row r="1937" spans="1:11" ht="13.5" x14ac:dyDescent="0.25">
      <c r="A1937" s="3">
        <v>44830</v>
      </c>
      <c r="B1937" s="2">
        <v>58.762500000000003</v>
      </c>
      <c r="C1937" s="2">
        <f t="shared" si="237"/>
        <v>0.75450000000000017</v>
      </c>
      <c r="D1937" s="2">
        <f t="shared" si="238"/>
        <v>57.880340000000004</v>
      </c>
      <c r="E1937" s="2">
        <f t="shared" si="240"/>
        <v>57.717110000000005</v>
      </c>
      <c r="F1937" s="2">
        <f t="shared" si="233"/>
        <v>56.748615000000008</v>
      </c>
      <c r="G1937" s="2">
        <f t="shared" si="235"/>
        <v>54.416834000000009</v>
      </c>
      <c r="H1937" s="2">
        <f t="shared" si="239"/>
        <v>47.803181000000016</v>
      </c>
      <c r="I1937" s="2">
        <f t="array" ref="I1937">SUMPRODUCT(B1921:B1940, (ROW(B1921:B1940)-ROW(B1921)+1)) / (20*21/2)</f>
        <v>58.341694285714283</v>
      </c>
      <c r="J1937" s="2">
        <f t="shared" si="234"/>
        <v>56.786436952413638</v>
      </c>
      <c r="K1937" s="2">
        <f t="shared" si="236"/>
        <v>54.840841176772102</v>
      </c>
    </row>
    <row r="1938" spans="1:11" ht="13.5" x14ac:dyDescent="0.25">
      <c r="A1938" s="3">
        <v>44831</v>
      </c>
      <c r="B1938" s="2">
        <v>59.488</v>
      </c>
      <c r="C1938" s="2">
        <f t="shared" si="237"/>
        <v>0.7254999999999967</v>
      </c>
      <c r="D1938" s="2">
        <f t="shared" si="238"/>
        <v>58.264840000000007</v>
      </c>
      <c r="E1938" s="2">
        <f t="shared" si="240"/>
        <v>57.898479999999992</v>
      </c>
      <c r="F1938" s="2">
        <f t="shared" si="233"/>
        <v>57.05331000000001</v>
      </c>
      <c r="G1938" s="2">
        <f t="shared" si="235"/>
        <v>54.579338</v>
      </c>
      <c r="H1938" s="2">
        <f t="shared" si="239"/>
        <v>47.905952500000019</v>
      </c>
      <c r="I1938" s="2">
        <f t="array" ref="I1938">SUMPRODUCT(B1922:B1941, (ROW(B1922:B1941)-ROW(B1922)+1)) / (20*21/2)</f>
        <v>58.618091428571425</v>
      </c>
      <c r="J1938" s="2">
        <f t="shared" si="234"/>
        <v>57.043728671231392</v>
      </c>
      <c r="K1938" s="2">
        <f t="shared" si="236"/>
        <v>55.023082699251631</v>
      </c>
    </row>
    <row r="1939" spans="1:11" ht="13.5" x14ac:dyDescent="0.25">
      <c r="A1939" s="3">
        <v>44832</v>
      </c>
      <c r="B1939" s="2">
        <v>60.358499999999999</v>
      </c>
      <c r="C1939" s="2">
        <f t="shared" si="237"/>
        <v>0.87049999999999983</v>
      </c>
      <c r="D1939" s="2">
        <f t="shared" si="238"/>
        <v>58.8307</v>
      </c>
      <c r="E1939" s="2">
        <f t="shared" si="240"/>
        <v>58.169080000000008</v>
      </c>
      <c r="F1939" s="2">
        <f t="shared" si="233"/>
        <v>57.350750000000005</v>
      </c>
      <c r="G1939" s="2">
        <f t="shared" si="235"/>
        <v>54.761427999999995</v>
      </c>
      <c r="H1939" s="2">
        <f t="shared" si="239"/>
        <v>48.013076500000018</v>
      </c>
      <c r="I1939" s="2">
        <f t="array" ref="I1939">SUMPRODUCT(B1923:B1942, (ROW(B1923:B1942)-ROW(B1923)+1)) / (20*21/2)</f>
        <v>58.765364285714277</v>
      </c>
      <c r="J1939" s="2">
        <f t="shared" si="234"/>
        <v>57.359421178733164</v>
      </c>
      <c r="K1939" s="2">
        <f t="shared" si="236"/>
        <v>55.232314750261374</v>
      </c>
    </row>
    <row r="1940" spans="1:11" ht="13.5" x14ac:dyDescent="0.25">
      <c r="A1940" s="3">
        <v>44833</v>
      </c>
      <c r="B1940" s="2">
        <v>60.866300000000003</v>
      </c>
      <c r="C1940" s="2">
        <f t="shared" si="237"/>
        <v>0.50780000000000314</v>
      </c>
      <c r="D1940" s="2">
        <f t="shared" si="238"/>
        <v>59.496659999999999</v>
      </c>
      <c r="E1940" s="2">
        <f t="shared" si="240"/>
        <v>58.495529999999995</v>
      </c>
      <c r="F1940" s="2">
        <f t="shared" ref="F1940:F2003" si="241">AVERAGE(B1921:B1940)</f>
        <v>57.659430000000008</v>
      </c>
      <c r="G1940" s="2">
        <f t="shared" si="235"/>
        <v>54.950047999999995</v>
      </c>
      <c r="H1940" s="2">
        <f t="shared" si="239"/>
        <v>48.122739500000009</v>
      </c>
      <c r="I1940" s="2">
        <f t="array" ref="I1940">SUMPRODUCT(B1924:B1943, (ROW(B1924:B1943)-ROW(B1924)+1)) / (20*21/2)</f>
        <v>58.75371904761905</v>
      </c>
      <c r="J1940" s="2">
        <f t="shared" si="234"/>
        <v>57.693409637901432</v>
      </c>
      <c r="K1940" s="2">
        <f t="shared" si="236"/>
        <v>55.453255348290341</v>
      </c>
    </row>
    <row r="1941" spans="1:11" ht="13.5" x14ac:dyDescent="0.25">
      <c r="A1941" s="3">
        <v>44834</v>
      </c>
      <c r="B1941" s="2">
        <v>60.561599999999999</v>
      </c>
      <c r="C1941" s="2">
        <f t="shared" si="237"/>
        <v>-0.30470000000000397</v>
      </c>
      <c r="D1941" s="2">
        <f t="shared" si="238"/>
        <v>60.007379999999998</v>
      </c>
      <c r="E1941" s="2">
        <f t="shared" si="240"/>
        <v>58.806020000000004</v>
      </c>
      <c r="F1941" s="2">
        <f t="shared" si="241"/>
        <v>57.941635000000005</v>
      </c>
      <c r="G1941" s="2">
        <f t="shared" si="235"/>
        <v>55.131121999999998</v>
      </c>
      <c r="H1941" s="2">
        <f t="shared" si="239"/>
        <v>48.231047000000018</v>
      </c>
      <c r="I1941" s="2">
        <f t="array" ref="I1941">SUMPRODUCT(B1925:B1944, (ROW(B1925:B1944)-ROW(B1925)+1)) / (20*21/2)</f>
        <v>58.695094761904762</v>
      </c>
      <c r="J1941" s="2">
        <f t="shared" ref="J1941:J2004" si="242">$J$4*B1941+J1940*(1-$J$4)</f>
        <v>57.966570624767961</v>
      </c>
      <c r="K1941" s="2">
        <f t="shared" si="236"/>
        <v>55.653582589533862</v>
      </c>
    </row>
    <row r="1942" spans="1:11" ht="13.5" x14ac:dyDescent="0.25">
      <c r="A1942" s="3">
        <v>44837</v>
      </c>
      <c r="B1942" s="2">
        <v>59.488</v>
      </c>
      <c r="C1942" s="2">
        <f t="shared" si="237"/>
        <v>-1.073599999999999</v>
      </c>
      <c r="D1942" s="2">
        <f t="shared" si="238"/>
        <v>60.15247999999999</v>
      </c>
      <c r="E1942" s="2">
        <f t="shared" si="240"/>
        <v>59.016409999999993</v>
      </c>
      <c r="F1942" s="2">
        <f t="shared" si="241"/>
        <v>58.159275000000001</v>
      </c>
      <c r="G1942" s="2">
        <f t="shared" si="235"/>
        <v>55.277665999999989</v>
      </c>
      <c r="H1942" s="2">
        <f t="shared" si="239"/>
        <v>48.333986500000016</v>
      </c>
      <c r="I1942" s="2">
        <f t="array" ref="I1942">SUMPRODUCT(B1926:B1945, (ROW(B1926:B1945)-ROW(B1926)+1)) / (20*21/2)</f>
        <v>58.62748952380953</v>
      </c>
      <c r="J1942" s="2">
        <f t="shared" si="242"/>
        <v>58.11146866050435</v>
      </c>
      <c r="K1942" s="2">
        <f t="shared" si="236"/>
        <v>55.80395189974822</v>
      </c>
    </row>
    <row r="1943" spans="1:11" ht="13.5" x14ac:dyDescent="0.25">
      <c r="A1943" s="3">
        <v>44838</v>
      </c>
      <c r="B1943" s="2">
        <v>58.036999999999999</v>
      </c>
      <c r="C1943" s="2">
        <f t="shared" si="237"/>
        <v>-1.4510000000000005</v>
      </c>
      <c r="D1943" s="2">
        <f t="shared" si="238"/>
        <v>59.862279999999998</v>
      </c>
      <c r="E1943" s="2">
        <f t="shared" si="240"/>
        <v>59.06356000000001</v>
      </c>
      <c r="F1943" s="2">
        <f t="shared" si="241"/>
        <v>58.28985500000001</v>
      </c>
      <c r="G1943" s="2">
        <f t="shared" si="235"/>
        <v>55.366171999999978</v>
      </c>
      <c r="H1943" s="2">
        <f t="shared" si="239"/>
        <v>48.428664000000019</v>
      </c>
      <c r="I1943" s="2">
        <f t="array" ref="I1943">SUMPRODUCT(B1927:B1946, (ROW(B1927:B1946)-ROW(B1927)+1)) / (20*21/2)</f>
        <v>58.530621428571429</v>
      </c>
      <c r="J1943" s="2">
        <f t="shared" si="242"/>
        <v>58.104376407122984</v>
      </c>
      <c r="K1943" s="2">
        <f t="shared" si="236"/>
        <v>55.891522413483585</v>
      </c>
    </row>
    <row r="1944" spans="1:11" ht="13.5" x14ac:dyDescent="0.25">
      <c r="A1944" s="3">
        <v>44839</v>
      </c>
      <c r="B1944" s="2">
        <v>57.674300000000002</v>
      </c>
      <c r="C1944" s="2">
        <f t="shared" si="237"/>
        <v>-0.36269999999999669</v>
      </c>
      <c r="D1944" s="2">
        <f t="shared" si="238"/>
        <v>59.32544</v>
      </c>
      <c r="E1944" s="2">
        <f t="shared" si="240"/>
        <v>59.078070000000004</v>
      </c>
      <c r="F1944" s="2">
        <f t="shared" si="241"/>
        <v>58.289855000000003</v>
      </c>
      <c r="G1944" s="2">
        <f t="shared" si="235"/>
        <v>55.453517999999988</v>
      </c>
      <c r="H1944" s="2">
        <f t="shared" si="239"/>
        <v>48.522367000000031</v>
      </c>
      <c r="I1944" s="2">
        <f t="array" ref="I1944">SUMPRODUCT(B1928:B1947, (ROW(B1928:B1947)-ROW(B1928)+1)) / (20*21/2)</f>
        <v>58.496664285714289</v>
      </c>
      <c r="J1944" s="2">
        <f t="shared" si="242"/>
        <v>58.063416749301751</v>
      </c>
      <c r="K1944" s="2">
        <f t="shared" si="236"/>
        <v>55.961435260013644</v>
      </c>
    </row>
    <row r="1945" spans="1:11" ht="13.5" x14ac:dyDescent="0.25">
      <c r="A1945" s="3">
        <v>44840</v>
      </c>
      <c r="B1945" s="2">
        <v>57.58</v>
      </c>
      <c r="C1945" s="2">
        <f t="shared" si="237"/>
        <v>-9.4300000000004047E-2</v>
      </c>
      <c r="D1945" s="2">
        <f t="shared" si="238"/>
        <v>58.668179999999992</v>
      </c>
      <c r="E1945" s="2">
        <f t="shared" si="240"/>
        <v>59.082419999999999</v>
      </c>
      <c r="F1945" s="2">
        <f t="shared" si="241"/>
        <v>58.321415000000002</v>
      </c>
      <c r="G1945" s="2">
        <f t="shared" si="235"/>
        <v>55.545941999999975</v>
      </c>
      <c r="H1945" s="2">
        <f t="shared" si="239"/>
        <v>48.613920500000035</v>
      </c>
      <c r="I1945" s="2">
        <f t="array" ref="I1945">SUMPRODUCT(B1929:B1948, (ROW(B1929:B1948)-ROW(B1929)+1)) / (20*21/2)</f>
        <v>58.455447142857139</v>
      </c>
      <c r="J1945" s="2">
        <f t="shared" si="242"/>
        <v>58.017377058892066</v>
      </c>
      <c r="K1945" s="2">
        <f t="shared" si="236"/>
        <v>56.024908387071932</v>
      </c>
    </row>
    <row r="1946" spans="1:11" ht="13.5" x14ac:dyDescent="0.25">
      <c r="A1946" s="3">
        <v>44841</v>
      </c>
      <c r="B1946" s="2">
        <v>57.304299999999998</v>
      </c>
      <c r="C1946" s="2">
        <f t="shared" si="237"/>
        <v>-0.2757000000000005</v>
      </c>
      <c r="D1946" s="2">
        <f t="shared" si="238"/>
        <v>58.016719999999999</v>
      </c>
      <c r="E1946" s="2">
        <f t="shared" si="240"/>
        <v>59.012050000000002</v>
      </c>
      <c r="F1946" s="2">
        <f t="shared" si="241"/>
        <v>58.32105</v>
      </c>
      <c r="G1946" s="2">
        <f t="shared" si="235"/>
        <v>55.627337999999973</v>
      </c>
      <c r="H1946" s="2">
        <f t="shared" si="239"/>
        <v>48.705773500000021</v>
      </c>
      <c r="I1946" s="2">
        <f t="array" ref="I1946">SUMPRODUCT(B1930:B1949, (ROW(B1930:B1949)-ROW(B1930)+1)) / (20*21/2)</f>
        <v>58.371746190476188</v>
      </c>
      <c r="J1946" s="2">
        <f t="shared" si="242"/>
        <v>57.949464958045198</v>
      </c>
      <c r="K1946" s="2">
        <f t="shared" si="236"/>
        <v>56.075080607186756</v>
      </c>
    </row>
    <row r="1947" spans="1:11" ht="13.5" x14ac:dyDescent="0.25">
      <c r="A1947" s="3">
        <v>44844</v>
      </c>
      <c r="B1947" s="2">
        <v>57.964500000000001</v>
      </c>
      <c r="C1947" s="2">
        <f t="shared" si="237"/>
        <v>0.66020000000000323</v>
      </c>
      <c r="D1947" s="2">
        <f t="shared" si="238"/>
        <v>57.712019999999995</v>
      </c>
      <c r="E1947" s="2">
        <f t="shared" si="240"/>
        <v>58.932249999999996</v>
      </c>
      <c r="F1947" s="2">
        <f t="shared" si="241"/>
        <v>58.324680000000015</v>
      </c>
      <c r="G1947" s="2">
        <f t="shared" si="235"/>
        <v>55.727451999999964</v>
      </c>
      <c r="H1947" s="2">
        <f t="shared" si="239"/>
        <v>48.804284000000024</v>
      </c>
      <c r="I1947" s="2">
        <f t="array" ref="I1947">SUMPRODUCT(B1931:B1950, (ROW(B1931:B1950)-ROW(B1931)+1)) / (20*21/2)</f>
        <v>58.288977619047621</v>
      </c>
      <c r="J1947" s="2">
        <f t="shared" si="242"/>
        <v>57.950896866802793</v>
      </c>
      <c r="K1947" s="2">
        <f t="shared" si="236"/>
        <v>56.149175485336301</v>
      </c>
    </row>
    <row r="1948" spans="1:11" ht="13.5" x14ac:dyDescent="0.25">
      <c r="A1948" s="3">
        <v>44845</v>
      </c>
      <c r="B1948" s="2">
        <v>57.8919</v>
      </c>
      <c r="C1948" s="2">
        <f t="shared" si="237"/>
        <v>-7.260000000000133E-2</v>
      </c>
      <c r="D1948" s="2">
        <f t="shared" si="238"/>
        <v>57.683000000000007</v>
      </c>
      <c r="E1948" s="2">
        <f t="shared" si="240"/>
        <v>58.772640000000003</v>
      </c>
      <c r="F1948" s="2">
        <f t="shared" si="241"/>
        <v>58.335560000000008</v>
      </c>
      <c r="G1948" s="2">
        <f t="shared" si="235"/>
        <v>55.826113999999968</v>
      </c>
      <c r="H1948" s="2">
        <f t="shared" si="239"/>
        <v>48.892463000000035</v>
      </c>
      <c r="I1948" s="2">
        <f t="array" ref="I1948">SUMPRODUCT(B1932:B1951, (ROW(B1932:B1951)-ROW(B1932)+1)) / (20*21/2)</f>
        <v>58.20689999999999</v>
      </c>
      <c r="J1948" s="2">
        <f t="shared" si="242"/>
        <v>57.945278117583484</v>
      </c>
      <c r="K1948" s="2">
        <f t="shared" si="236"/>
        <v>56.217517623166252</v>
      </c>
    </row>
    <row r="1949" spans="1:11" ht="13.5" x14ac:dyDescent="0.25">
      <c r="A1949" s="3">
        <v>44846</v>
      </c>
      <c r="B1949" s="2">
        <v>57.456699999999998</v>
      </c>
      <c r="C1949" s="2">
        <f t="shared" si="237"/>
        <v>-0.43520000000000181</v>
      </c>
      <c r="D1949" s="2">
        <f t="shared" si="238"/>
        <v>57.639479999999992</v>
      </c>
      <c r="E1949" s="2">
        <f t="shared" si="240"/>
        <v>58.482459999999989</v>
      </c>
      <c r="F1949" s="2">
        <f t="shared" si="241"/>
        <v>58.325770000000013</v>
      </c>
      <c r="G1949" s="2">
        <f t="shared" si="235"/>
        <v>55.917523999999979</v>
      </c>
      <c r="H1949" s="2">
        <f t="shared" si="239"/>
        <v>48.981084000000031</v>
      </c>
      <c r="I1949" s="2">
        <f t="array" ref="I1949">SUMPRODUCT(B1933:B1952, (ROW(B1933:B1952)-ROW(B1933)+1)) / (20*21/2)</f>
        <v>58.164203333333333</v>
      </c>
      <c r="J1949" s="2">
        <f t="shared" si="242"/>
        <v>57.898746868289813</v>
      </c>
      <c r="K1949" s="2">
        <f t="shared" si="236"/>
        <v>56.266113010493065</v>
      </c>
    </row>
    <row r="1950" spans="1:11" ht="13.5" x14ac:dyDescent="0.25">
      <c r="A1950" s="3">
        <v>44847</v>
      </c>
      <c r="B1950" s="2">
        <v>57.456699999999998</v>
      </c>
      <c r="C1950" s="2">
        <f t="shared" si="237"/>
        <v>0</v>
      </c>
      <c r="D1950" s="2">
        <f t="shared" si="238"/>
        <v>57.614819999999995</v>
      </c>
      <c r="E1950" s="2">
        <f t="shared" si="240"/>
        <v>58.141499999999994</v>
      </c>
      <c r="F1950" s="2">
        <f t="shared" si="241"/>
        <v>58.318515000000005</v>
      </c>
      <c r="G1950" s="2">
        <f t="shared" si="235"/>
        <v>56.008933999999989</v>
      </c>
      <c r="H1950" s="2">
        <f t="shared" si="239"/>
        <v>49.070342500000017</v>
      </c>
      <c r="I1950" s="2">
        <f t="array" ref="I1950">SUMPRODUCT(B1934:B1953, (ROW(B1934:B1953)-ROW(B1934)+1)) / (20*21/2)</f>
        <v>58.114353809523806</v>
      </c>
      <c r="J1950" s="2">
        <f t="shared" si="242"/>
        <v>57.856647166547923</v>
      </c>
      <c r="K1950" s="2">
        <f t="shared" si="236"/>
        <v>56.31280269635608</v>
      </c>
    </row>
    <row r="1951" spans="1:11" ht="13.5" x14ac:dyDescent="0.25">
      <c r="A1951" s="3">
        <v>44848</v>
      </c>
      <c r="B1951" s="2">
        <v>57.456699999999998</v>
      </c>
      <c r="C1951" s="2">
        <f t="shared" si="237"/>
        <v>0</v>
      </c>
      <c r="D1951" s="2">
        <f t="shared" si="238"/>
        <v>57.645300000000006</v>
      </c>
      <c r="E1951" s="2">
        <f t="shared" si="240"/>
        <v>57.831009999999992</v>
      </c>
      <c r="F1951" s="2">
        <f t="shared" si="241"/>
        <v>58.318515000000005</v>
      </c>
      <c r="G1951" s="2">
        <f t="shared" si="235"/>
        <v>56.104695999999997</v>
      </c>
      <c r="H1951" s="2">
        <f t="shared" si="239"/>
        <v>49.159769000000033</v>
      </c>
      <c r="I1951" s="2">
        <f t="array" ref="I1951">SUMPRODUCT(B1935:B1954, (ROW(B1935:B1954)-ROW(B1935)+1)) / (20*21/2)</f>
        <v>58.063295238095243</v>
      </c>
      <c r="J1951" s="2">
        <f t="shared" si="242"/>
        <v>57.818556960210024</v>
      </c>
      <c r="K1951" s="2">
        <f t="shared" si="236"/>
        <v>56.357661414146037</v>
      </c>
    </row>
    <row r="1952" spans="1:11" ht="13.5" x14ac:dyDescent="0.25">
      <c r="A1952" s="3">
        <v>44851</v>
      </c>
      <c r="B1952" s="2">
        <v>57.870199999999997</v>
      </c>
      <c r="C1952" s="2">
        <f t="shared" si="237"/>
        <v>0.41349999999999909</v>
      </c>
      <c r="D1952" s="2">
        <f t="shared" si="238"/>
        <v>57.626440000000002</v>
      </c>
      <c r="E1952" s="2">
        <f t="shared" si="240"/>
        <v>57.669229999999992</v>
      </c>
      <c r="F1952" s="2">
        <f t="shared" si="241"/>
        <v>58.342820000000003</v>
      </c>
      <c r="G1952" s="2">
        <f t="shared" si="235"/>
        <v>56.211629999999992</v>
      </c>
      <c r="H1952" s="2">
        <f t="shared" si="239"/>
        <v>49.251095000000014</v>
      </c>
      <c r="I1952" s="2">
        <f t="array" ref="I1952">SUMPRODUCT(B1936:B1955, (ROW(B1936:B1955)-ROW(B1936)+1)) / (20*21/2)</f>
        <v>58.010854761904767</v>
      </c>
      <c r="J1952" s="2">
        <f t="shared" si="242"/>
        <v>57.823475344951923</v>
      </c>
      <c r="K1952" s="2">
        <f t="shared" si="236"/>
        <v>56.41697665280698</v>
      </c>
    </row>
    <row r="1953" spans="1:11" ht="13.5" x14ac:dyDescent="0.25">
      <c r="A1953" s="3">
        <v>44852</v>
      </c>
      <c r="B1953" s="2">
        <v>57.819400000000002</v>
      </c>
      <c r="C1953" s="2">
        <f t="shared" si="237"/>
        <v>-5.0799999999995293E-2</v>
      </c>
      <c r="D1953" s="2">
        <f t="shared" si="238"/>
        <v>57.611940000000004</v>
      </c>
      <c r="E1953" s="2">
        <f t="shared" si="240"/>
        <v>57.647469999999998</v>
      </c>
      <c r="F1953" s="2">
        <f t="shared" si="241"/>
        <v>58.355515000000011</v>
      </c>
      <c r="G1953" s="2">
        <f t="shared" si="235"/>
        <v>56.323351999999986</v>
      </c>
      <c r="H1953" s="2">
        <f t="shared" si="239"/>
        <v>49.341798000000011</v>
      </c>
      <c r="I1953" s="2">
        <f t="array" ref="I1953">SUMPRODUCT(B1937:B1956, (ROW(B1937:B1956)-ROW(B1937)+1)) / (20*21/2)</f>
        <v>58.012343333333341</v>
      </c>
      <c r="J1953" s="2">
        <f t="shared" si="242"/>
        <v>57.823087216861261</v>
      </c>
      <c r="K1953" s="2">
        <f t="shared" si="236"/>
        <v>56.471973646814554</v>
      </c>
    </row>
    <row r="1954" spans="1:11" ht="13.5" x14ac:dyDescent="0.25">
      <c r="A1954" s="3">
        <v>44853</v>
      </c>
      <c r="B1954" s="2">
        <v>57.819400000000002</v>
      </c>
      <c r="C1954" s="2">
        <f t="shared" si="237"/>
        <v>0</v>
      </c>
      <c r="D1954" s="2">
        <f t="shared" si="238"/>
        <v>57.684479999999994</v>
      </c>
      <c r="E1954" s="2">
        <f t="shared" si="240"/>
        <v>57.661979999999993</v>
      </c>
      <c r="F1954" s="2">
        <f t="shared" si="241"/>
        <v>58.370025000000012</v>
      </c>
      <c r="G1954" s="2">
        <f t="shared" si="235"/>
        <v>56.427817999999988</v>
      </c>
      <c r="H1954" s="2">
        <f t="shared" si="239"/>
        <v>49.430218500000016</v>
      </c>
      <c r="I1954" s="2">
        <f t="array" ref="I1954">SUMPRODUCT(B1938:B1957, (ROW(B1938:B1957)-ROW(B1938)+1)) / (20*21/2)</f>
        <v>58.011966190476201</v>
      </c>
      <c r="J1954" s="2">
        <f t="shared" si="242"/>
        <v>57.822736053350667</v>
      </c>
      <c r="K1954" s="2">
        <f t="shared" si="236"/>
        <v>56.524813895959085</v>
      </c>
    </row>
    <row r="1955" spans="1:11" ht="13.5" x14ac:dyDescent="0.25">
      <c r="A1955" s="3">
        <v>44854</v>
      </c>
      <c r="B1955" s="2">
        <v>57.819400000000002</v>
      </c>
      <c r="C1955" s="2">
        <f t="shared" si="237"/>
        <v>0</v>
      </c>
      <c r="D1955" s="2">
        <f t="shared" si="238"/>
        <v>57.757019999999997</v>
      </c>
      <c r="E1955" s="2">
        <f t="shared" si="240"/>
        <v>57.685919999999996</v>
      </c>
      <c r="F1955" s="2">
        <f t="shared" si="241"/>
        <v>58.384170000000005</v>
      </c>
      <c r="G1955" s="2">
        <f t="shared" si="235"/>
        <v>56.538087999999981</v>
      </c>
      <c r="H1955" s="2">
        <f t="shared" si="239"/>
        <v>49.518270000000022</v>
      </c>
      <c r="I1955" s="2">
        <f t="array" ref="I1955">SUMPRODUCT(B1939:B1958, (ROW(B1939:B1958)-ROW(B1939)+1)) / (20*21/2)</f>
        <v>58.116954285714286</v>
      </c>
      <c r="J1955" s="2">
        <f t="shared" si="242"/>
        <v>57.822418333983933</v>
      </c>
      <c r="K1955" s="2">
        <f t="shared" si="236"/>
        <v>56.575581978470495</v>
      </c>
    </row>
    <row r="1956" spans="1:11" ht="13.5" x14ac:dyDescent="0.25">
      <c r="A1956" s="3">
        <v>44855</v>
      </c>
      <c r="B1956" s="2">
        <v>58.399799999999999</v>
      </c>
      <c r="C1956" s="2">
        <f t="shared" si="237"/>
        <v>0.58039999999999736</v>
      </c>
      <c r="D1956" s="2">
        <f t="shared" si="238"/>
        <v>57.945640000000004</v>
      </c>
      <c r="E1956" s="2">
        <f t="shared" si="240"/>
        <v>57.795470000000002</v>
      </c>
      <c r="F1956" s="2">
        <f t="shared" si="241"/>
        <v>58.403759999999991</v>
      </c>
      <c r="G1956" s="2">
        <f t="shared" si="235"/>
        <v>56.646907999999996</v>
      </c>
      <c r="H1956" s="2">
        <f t="shared" si="239"/>
        <v>49.607209500000017</v>
      </c>
      <c r="I1956" s="2">
        <f t="array" ref="I1956">SUMPRODUCT(B1940:B1959, (ROW(B1940:B1959)-ROW(B1940)+1)) / (20*21/2)</f>
        <v>58.318666190476193</v>
      </c>
      <c r="J1956" s="2">
        <f t="shared" si="242"/>
        <v>57.8774070640807</v>
      </c>
      <c r="K1956" s="2">
        <f t="shared" si="236"/>
        <v>56.647119940099103</v>
      </c>
    </row>
    <row r="1957" spans="1:11" ht="13.5" x14ac:dyDescent="0.25">
      <c r="A1957" s="3">
        <v>44858</v>
      </c>
      <c r="B1957" s="2">
        <v>58.399799999999999</v>
      </c>
      <c r="C1957" s="2">
        <f t="shared" si="237"/>
        <v>0</v>
      </c>
      <c r="D1957" s="2">
        <f t="shared" si="238"/>
        <v>58.051559999999995</v>
      </c>
      <c r="E1957" s="2">
        <f t="shared" si="240"/>
        <v>57.838999999999999</v>
      </c>
      <c r="F1957" s="2">
        <f t="shared" si="241"/>
        <v>58.385624999999983</v>
      </c>
      <c r="G1957" s="2">
        <f t="shared" si="235"/>
        <v>56.758629999999997</v>
      </c>
      <c r="H1957" s="2">
        <f t="shared" si="239"/>
        <v>49.687758000000002</v>
      </c>
      <c r="I1957" s="2">
        <f t="array" ref="I1957">SUMPRODUCT(B1941:B1960, (ROW(B1941:B1960)-ROW(B1941)+1)) / (20*21/2)</f>
        <v>58.519687142857144</v>
      </c>
      <c r="J1957" s="2">
        <f t="shared" si="242"/>
        <v>57.927158772263489</v>
      </c>
      <c r="K1957" s="2">
        <f t="shared" si="236"/>
        <v>56.715852491467764</v>
      </c>
    </row>
    <row r="1958" spans="1:11" ht="13.5" x14ac:dyDescent="0.25">
      <c r="A1958" s="3">
        <v>44859</v>
      </c>
      <c r="B1958" s="2">
        <v>59.488</v>
      </c>
      <c r="C1958" s="2">
        <f t="shared" si="237"/>
        <v>1.0882000000000005</v>
      </c>
      <c r="D1958" s="2">
        <f t="shared" si="238"/>
        <v>58.385280000000002</v>
      </c>
      <c r="E1958" s="2">
        <f t="shared" si="240"/>
        <v>57.998610000000006</v>
      </c>
      <c r="F1958" s="2">
        <f t="shared" si="241"/>
        <v>58.385624999999983</v>
      </c>
      <c r="G1958" s="2">
        <f t="shared" si="235"/>
        <v>56.88631199999999</v>
      </c>
      <c r="H1958" s="2">
        <f t="shared" si="239"/>
        <v>49.773076500000009</v>
      </c>
      <c r="I1958" s="2">
        <f t="array" ref="I1958">SUMPRODUCT(B1942:B1961, (ROW(B1942:B1961)-ROW(B1942)+1)) / (20*21/2)</f>
        <v>58.826073333333341</v>
      </c>
      <c r="J1958" s="2">
        <f t="shared" si="242"/>
        <v>58.075810317762205</v>
      </c>
      <c r="K1958" s="2">
        <f t="shared" si="236"/>
        <v>56.82456415846903</v>
      </c>
    </row>
    <row r="1959" spans="1:11" ht="13.5" x14ac:dyDescent="0.25">
      <c r="A1959" s="3">
        <v>44860</v>
      </c>
      <c r="B1959" s="2">
        <v>60.503599999999999</v>
      </c>
      <c r="C1959" s="2">
        <f t="shared" si="237"/>
        <v>1.0155999999999992</v>
      </c>
      <c r="D1959" s="2">
        <f t="shared" si="238"/>
        <v>58.922119999999993</v>
      </c>
      <c r="E1959" s="2">
        <f t="shared" si="240"/>
        <v>58.303300000000014</v>
      </c>
      <c r="F1959" s="2">
        <f t="shared" si="241"/>
        <v>58.392879999999991</v>
      </c>
      <c r="G1959" s="2">
        <f t="shared" si="235"/>
        <v>57.033579999999994</v>
      </c>
      <c r="H1959" s="2">
        <f t="shared" si="239"/>
        <v>49.862801500000003</v>
      </c>
      <c r="I1959" s="2">
        <f t="array" ref="I1959">SUMPRODUCT(B1943:B1962, (ROW(B1943:B1962)-ROW(B1943)+1)) / (20*21/2)</f>
        <v>59.293372857142856</v>
      </c>
      <c r="J1959" s="2">
        <f t="shared" si="242"/>
        <v>58.307028382737236</v>
      </c>
      <c r="K1959" s="2">
        <f t="shared" si="236"/>
        <v>56.968840073823188</v>
      </c>
    </row>
    <row r="1960" spans="1:11" ht="13.5" x14ac:dyDescent="0.25">
      <c r="A1960" s="3">
        <v>44861</v>
      </c>
      <c r="B1960" s="2">
        <v>60.503599999999999</v>
      </c>
      <c r="C1960" s="2">
        <f t="shared" si="237"/>
        <v>0</v>
      </c>
      <c r="D1960" s="2">
        <f t="shared" si="238"/>
        <v>59.458960000000005</v>
      </c>
      <c r="E1960" s="2">
        <f t="shared" si="240"/>
        <v>58.607989999999994</v>
      </c>
      <c r="F1960" s="2">
        <f t="shared" si="241"/>
        <v>58.374744999999997</v>
      </c>
      <c r="G1960" s="2">
        <f t="shared" si="235"/>
        <v>57.169965999999995</v>
      </c>
      <c r="H1960" s="2">
        <f t="shared" si="239"/>
        <v>49.953533499999992</v>
      </c>
      <c r="I1960" s="2">
        <f t="array" ref="I1960">SUMPRODUCT(B1944:B1963, (ROW(B1944:B1963)-ROW(B1944)+1)) / (20*21/2)</f>
        <v>59.925458571428571</v>
      </c>
      <c r="J1960" s="2">
        <f t="shared" si="242"/>
        <v>58.516225679619403</v>
      </c>
      <c r="K1960" s="2">
        <f t="shared" si="236"/>
        <v>57.107458110143845</v>
      </c>
    </row>
    <row r="1961" spans="1:11" ht="13.5" x14ac:dyDescent="0.25">
      <c r="A1961" s="3">
        <v>44862</v>
      </c>
      <c r="B1961" s="2">
        <v>61.591799999999999</v>
      </c>
      <c r="C1961" s="2">
        <f t="shared" si="237"/>
        <v>1.0882000000000005</v>
      </c>
      <c r="D1961" s="2">
        <f t="shared" si="238"/>
        <v>60.097360000000002</v>
      </c>
      <c r="E1961" s="2">
        <f t="shared" si="240"/>
        <v>59.021500000000003</v>
      </c>
      <c r="F1961" s="2">
        <f t="shared" si="241"/>
        <v>58.426254999999991</v>
      </c>
      <c r="G1961" s="2">
        <f t="shared" si="235"/>
        <v>57.321152000000005</v>
      </c>
      <c r="H1961" s="2">
        <f t="shared" si="239"/>
        <v>50.050075499999991</v>
      </c>
      <c r="I1961" s="2">
        <f t="array" ref="I1961">SUMPRODUCT(B1945:B1964, (ROW(B1945:B1964)-ROW(B1945)+1)) / (20*21/2)</f>
        <v>60.422990000000013</v>
      </c>
      <c r="J1961" s="2">
        <f t="shared" si="242"/>
        <v>58.80913751965565</v>
      </c>
      <c r="K1961" s="2">
        <f t="shared" si="236"/>
        <v>57.283314654844091</v>
      </c>
    </row>
    <row r="1962" spans="1:11" ht="13.5" x14ac:dyDescent="0.25">
      <c r="A1962" s="3">
        <v>44865</v>
      </c>
      <c r="B1962" s="2">
        <v>63.332900000000002</v>
      </c>
      <c r="C1962" s="2">
        <f t="shared" si="237"/>
        <v>1.741100000000003</v>
      </c>
      <c r="D1962" s="2">
        <f t="shared" si="238"/>
        <v>61.083980000000011</v>
      </c>
      <c r="E1962" s="2">
        <f t="shared" si="240"/>
        <v>59.567769999999996</v>
      </c>
      <c r="F1962" s="2">
        <f t="shared" si="241"/>
        <v>58.618499999999997</v>
      </c>
      <c r="G1962" s="2">
        <f t="shared" si="235"/>
        <v>57.521380000000001</v>
      </c>
      <c r="H1962" s="2">
        <f t="shared" si="239"/>
        <v>50.15864599999999</v>
      </c>
      <c r="I1962" s="2">
        <f t="array" ref="I1962">SUMPRODUCT(B1946:B1965, (ROW(B1946:B1965)-ROW(B1946)+1)) / (20*21/2)</f>
        <v>60.851430000000001</v>
      </c>
      <c r="J1962" s="2">
        <f t="shared" si="242"/>
        <v>59.239972041593205</v>
      </c>
      <c r="K1962" s="2">
        <f t="shared" si="236"/>
        <v>57.520553295830595</v>
      </c>
    </row>
    <row r="1963" spans="1:11" ht="13.5" x14ac:dyDescent="0.25">
      <c r="A1963" s="3">
        <v>44866</v>
      </c>
      <c r="B1963" s="2">
        <v>65.255399999999995</v>
      </c>
      <c r="C1963" s="2">
        <f t="shared" si="237"/>
        <v>1.9224999999999923</v>
      </c>
      <c r="D1963" s="2">
        <f t="shared" si="238"/>
        <v>62.237459999999999</v>
      </c>
      <c r="E1963" s="2">
        <f t="shared" si="240"/>
        <v>60.311369999999997</v>
      </c>
      <c r="F1963" s="2">
        <f t="shared" si="241"/>
        <v>58.979420000000005</v>
      </c>
      <c r="G1963" s="2">
        <f t="shared" si="235"/>
        <v>57.754398000000002</v>
      </c>
      <c r="H1963" s="2">
        <f t="shared" si="239"/>
        <v>50.276828999999992</v>
      </c>
      <c r="I1963" s="2">
        <f t="array" ref="I1963">SUMPRODUCT(B1947:B1966, (ROW(B1947:B1966)-ROW(B1947)+1)) / (20*21/2)</f>
        <v>61.25367714285715</v>
      </c>
      <c r="J1963" s="2">
        <f t="shared" si="242"/>
        <v>59.812869942393853</v>
      </c>
      <c r="K1963" s="2">
        <f t="shared" si="236"/>
        <v>57.823880617562729</v>
      </c>
    </row>
    <row r="1964" spans="1:11" ht="13.5" x14ac:dyDescent="0.25">
      <c r="A1964" s="3">
        <v>44867</v>
      </c>
      <c r="B1964" s="2">
        <v>64.203500000000005</v>
      </c>
      <c r="C1964" s="2">
        <f t="shared" si="237"/>
        <v>-1.0518999999999892</v>
      </c>
      <c r="D1964" s="2">
        <f t="shared" si="238"/>
        <v>62.977440000000001</v>
      </c>
      <c r="E1964" s="2">
        <f t="shared" si="240"/>
        <v>60.94977999999999</v>
      </c>
      <c r="F1964" s="2">
        <f t="shared" si="241"/>
        <v>59.305880000000002</v>
      </c>
      <c r="G1964" s="2">
        <f t="shared" si="235"/>
        <v>57.967829999999992</v>
      </c>
      <c r="H1964" s="2">
        <f t="shared" si="239"/>
        <v>50.388074499999995</v>
      </c>
      <c r="I1964" s="2">
        <f t="array" ref="I1964">SUMPRODUCT(B1948:B1967, (ROW(B1948:B1967)-ROW(B1948)+1)) / (20*21/2)</f>
        <v>61.617893809523807</v>
      </c>
      <c r="J1964" s="2">
        <f t="shared" si="242"/>
        <v>60.231025185975398</v>
      </c>
      <c r="K1964" s="2">
        <f t="shared" si="236"/>
        <v>58.074061769815174</v>
      </c>
    </row>
    <row r="1965" spans="1:11" ht="13.5" x14ac:dyDescent="0.25">
      <c r="A1965" s="3">
        <v>44868</v>
      </c>
      <c r="B1965" s="2">
        <v>63.804499999999997</v>
      </c>
      <c r="C1965" s="2">
        <f t="shared" si="237"/>
        <v>-0.39900000000000801</v>
      </c>
      <c r="D1965" s="2">
        <f t="shared" si="238"/>
        <v>63.637620000000005</v>
      </c>
      <c r="E1965" s="2">
        <f t="shared" si="240"/>
        <v>61.548289999999994</v>
      </c>
      <c r="F1965" s="2">
        <f t="shared" si="241"/>
        <v>59.617105000000002</v>
      </c>
      <c r="G1965" s="2">
        <f t="shared" si="235"/>
        <v>58.177489999999999</v>
      </c>
      <c r="H1965" s="2">
        <f t="shared" si="239"/>
        <v>50.495646499999985</v>
      </c>
      <c r="I1965" s="2">
        <f t="array" ref="I1965">SUMPRODUCT(B1949:B1968, (ROW(B1949:B1968)-ROW(B1949)+1)) / (20*21/2)</f>
        <v>62.030473809523805</v>
      </c>
      <c r="J1965" s="2">
        <f t="shared" si="242"/>
        <v>60.57135612064441</v>
      </c>
      <c r="K1965" s="2">
        <f t="shared" si="236"/>
        <v>58.298784837665558</v>
      </c>
    </row>
    <row r="1966" spans="1:11" ht="13.5" x14ac:dyDescent="0.25">
      <c r="A1966" s="3">
        <v>44869</v>
      </c>
      <c r="B1966" s="2">
        <v>63.840699999999998</v>
      </c>
      <c r="C1966" s="2">
        <f t="shared" si="237"/>
        <v>3.6200000000000898E-2</v>
      </c>
      <c r="D1966" s="2">
        <f t="shared" si="238"/>
        <v>64.087400000000002</v>
      </c>
      <c r="E1966" s="2">
        <f t="shared" si="240"/>
        <v>62.092380000000006</v>
      </c>
      <c r="F1966" s="2">
        <f t="shared" si="241"/>
        <v>59.943925</v>
      </c>
      <c r="G1966" s="2">
        <f t="shared" si="235"/>
        <v>58.377715999999999</v>
      </c>
      <c r="H1966" s="2">
        <f t="shared" si="239"/>
        <v>50.603399499999981</v>
      </c>
      <c r="I1966" s="2">
        <f t="array" ref="I1966">SUMPRODUCT(B1950:B1969, (ROW(B1950:B1969)-ROW(B1950)+1)) / (20*21/2)</f>
        <v>62.349090476190476</v>
      </c>
      <c r="J1966" s="2">
        <f t="shared" si="242"/>
        <v>60.882722204392564</v>
      </c>
      <c r="K1966" s="2">
        <f t="shared" si="236"/>
        <v>58.51611484403162</v>
      </c>
    </row>
    <row r="1967" spans="1:11" ht="13.5" x14ac:dyDescent="0.25">
      <c r="A1967" s="3">
        <v>44872</v>
      </c>
      <c r="B1967" s="2">
        <v>63.7682</v>
      </c>
      <c r="C1967" s="2">
        <f t="shared" si="237"/>
        <v>-7.249999999999801E-2</v>
      </c>
      <c r="D1967" s="2">
        <f t="shared" si="238"/>
        <v>64.174459999999996</v>
      </c>
      <c r="E1967" s="2">
        <f t="shared" si="240"/>
        <v>62.629220000000011</v>
      </c>
      <c r="F1967" s="2">
        <f t="shared" si="241"/>
        <v>60.234110000000001</v>
      </c>
      <c r="G1967" s="2">
        <f t="shared" si="235"/>
        <v>58.579540000000009</v>
      </c>
      <c r="H1967" s="2">
        <f t="shared" si="239"/>
        <v>50.712132499999981</v>
      </c>
      <c r="I1967" s="2">
        <f t="array" ref="I1967">SUMPRODUCT(B1951:B1970, (ROW(B1951:B1970)-ROW(B1951)+1)) / (20*21/2)</f>
        <v>62.560961428571431</v>
      </c>
      <c r="J1967" s="2">
        <f t="shared" si="242"/>
        <v>61.157529613498035</v>
      </c>
      <c r="K1967" s="2">
        <f t="shared" si="236"/>
        <v>58.722078967795085</v>
      </c>
    </row>
    <row r="1968" spans="1:11" ht="13.5" x14ac:dyDescent="0.25">
      <c r="A1968" s="3">
        <v>44873</v>
      </c>
      <c r="B1968" s="2">
        <v>64.566199999999995</v>
      </c>
      <c r="C1968" s="2">
        <f t="shared" si="237"/>
        <v>0.79799999999999471</v>
      </c>
      <c r="D1968" s="2">
        <f t="shared" si="238"/>
        <v>64.036619999999999</v>
      </c>
      <c r="E1968" s="2">
        <f t="shared" si="240"/>
        <v>63.137039999999999</v>
      </c>
      <c r="F1968" s="2">
        <f t="shared" si="241"/>
        <v>60.567825000000006</v>
      </c>
      <c r="G1968" s="2">
        <f t="shared" si="235"/>
        <v>58.802982000000021</v>
      </c>
      <c r="H1968" s="2">
        <f t="shared" si="239"/>
        <v>50.823580499999991</v>
      </c>
      <c r="I1968" s="2">
        <f t="array" ref="I1968">SUMPRODUCT(B1952:B1971, (ROW(B1952:B1971)-ROW(B1952)+1)) / (20*21/2)</f>
        <v>62.704429523809509</v>
      </c>
      <c r="J1968" s="2">
        <f t="shared" si="242"/>
        <v>61.482164888402984</v>
      </c>
      <c r="K1968" s="2">
        <f t="shared" si="236"/>
        <v>58.951260184744299</v>
      </c>
    </row>
    <row r="1969" spans="1:11" ht="13.5" x14ac:dyDescent="0.25">
      <c r="A1969" s="3">
        <v>44874</v>
      </c>
      <c r="B1969" s="2">
        <v>63.9133</v>
      </c>
      <c r="C1969" s="2">
        <f t="shared" si="237"/>
        <v>-0.65289999999999537</v>
      </c>
      <c r="D1969" s="2">
        <f t="shared" si="238"/>
        <v>63.978580000000001</v>
      </c>
      <c r="E1969" s="2">
        <f t="shared" si="240"/>
        <v>63.478010000000005</v>
      </c>
      <c r="F1969" s="2">
        <f t="shared" si="241"/>
        <v>60.890655000000002</v>
      </c>
      <c r="G1969" s="2">
        <f t="shared" si="235"/>
        <v>58.993054000000022</v>
      </c>
      <c r="H1969" s="2">
        <f t="shared" si="239"/>
        <v>50.932904999999991</v>
      </c>
      <c r="I1969" s="2">
        <f t="array" ref="I1969">SUMPRODUCT(B1953:B1972, (ROW(B1953:B1972)-ROW(B1953)+1)) / (20*21/2)</f>
        <v>62.857567619047614</v>
      </c>
      <c r="J1969" s="2">
        <f t="shared" si="242"/>
        <v>61.713701565697939</v>
      </c>
      <c r="K1969" s="2">
        <f t="shared" si="236"/>
        <v>59.145849981420994</v>
      </c>
    </row>
    <row r="1970" spans="1:11" ht="13.5" x14ac:dyDescent="0.25">
      <c r="A1970" s="3">
        <v>44875</v>
      </c>
      <c r="B1970" s="2">
        <v>63.115299999999998</v>
      </c>
      <c r="C1970" s="2">
        <f t="shared" si="237"/>
        <v>-0.79800000000000182</v>
      </c>
      <c r="D1970" s="2">
        <f t="shared" si="238"/>
        <v>63.840739999999997</v>
      </c>
      <c r="E1970" s="2">
        <f t="shared" si="240"/>
        <v>63.739180000000012</v>
      </c>
      <c r="F1970" s="2">
        <f t="shared" si="241"/>
        <v>61.173584999999989</v>
      </c>
      <c r="G1970" s="2">
        <f t="shared" ref="G1970:G2033" si="243">AVERAGE(B1921:B1970)</f>
        <v>59.161506000000024</v>
      </c>
      <c r="H1970" s="2">
        <f t="shared" si="239"/>
        <v>51.037366999999968</v>
      </c>
      <c r="I1970" s="2">
        <f t="array" ref="I1970">SUMPRODUCT(B1954:B1973, (ROW(B1954:B1973)-ROW(B1954)+1)) / (20*21/2)</f>
        <v>62.923893809523811</v>
      </c>
      <c r="J1970" s="2">
        <f t="shared" si="242"/>
        <v>61.847187130869564</v>
      </c>
      <c r="K1970" s="2">
        <f t="shared" si="236"/>
        <v>59.301514688031936</v>
      </c>
    </row>
    <row r="1971" spans="1:11" ht="13.5" x14ac:dyDescent="0.25">
      <c r="A1971" s="3">
        <v>44876</v>
      </c>
      <c r="B1971" s="2">
        <v>62.68</v>
      </c>
      <c r="C1971" s="2">
        <f t="shared" si="237"/>
        <v>-0.43529999999999802</v>
      </c>
      <c r="D1971" s="2">
        <f t="shared" si="238"/>
        <v>63.608599999999988</v>
      </c>
      <c r="E1971" s="2">
        <f t="shared" si="240"/>
        <v>63.847999999999999</v>
      </c>
      <c r="F1971" s="2">
        <f t="shared" si="241"/>
        <v>61.434749999999994</v>
      </c>
      <c r="G1971" s="2">
        <f t="shared" si="243"/>
        <v>59.316756000000012</v>
      </c>
      <c r="H1971" s="2">
        <f t="shared" si="239"/>
        <v>51.139685999999976</v>
      </c>
      <c r="I1971" s="2">
        <f t="array" ref="I1971">SUMPRODUCT(B1955:B1974, (ROW(B1955:B1974)-ROW(B1955)+1)) / (20*21/2)</f>
        <v>62.967770476190474</v>
      </c>
      <c r="J1971" s="2">
        <f t="shared" si="242"/>
        <v>61.926502642215318</v>
      </c>
      <c r="K1971" s="2">
        <f t="shared" ref="K1971:K2034" si="244">$K$4*B1971+(1-$K$4)*K1970</f>
        <v>59.434004308109117</v>
      </c>
    </row>
    <row r="1972" spans="1:11" ht="13.5" x14ac:dyDescent="0.25">
      <c r="A1972" s="3">
        <v>44879</v>
      </c>
      <c r="B1972" s="2">
        <v>63.042700000000004</v>
      </c>
      <c r="C1972" s="2">
        <f t="shared" si="237"/>
        <v>0.3627000000000038</v>
      </c>
      <c r="D1972" s="2">
        <f t="shared" si="238"/>
        <v>63.463499999999996</v>
      </c>
      <c r="E1972" s="2">
        <f t="shared" si="240"/>
        <v>63.818979999999989</v>
      </c>
      <c r="F1972" s="2">
        <f t="shared" si="241"/>
        <v>61.693374999999989</v>
      </c>
      <c r="G1972" s="2">
        <f t="shared" si="243"/>
        <v>59.474906000000011</v>
      </c>
      <c r="H1972" s="2">
        <f t="shared" si="239"/>
        <v>51.244623999999988</v>
      </c>
      <c r="I1972" s="2">
        <f t="array" ref="I1972">SUMPRODUCT(B1956:B1975, (ROW(B1956:B1975)-ROW(B1956)+1)) / (20*21/2)</f>
        <v>62.955365238095233</v>
      </c>
      <c r="J1972" s="2">
        <f t="shared" si="242"/>
        <v>62.03280715248053</v>
      </c>
      <c r="K1972" s="2">
        <f t="shared" si="244"/>
        <v>59.575521786222488</v>
      </c>
    </row>
    <row r="1973" spans="1:11" ht="13.5" x14ac:dyDescent="0.25">
      <c r="A1973" s="3">
        <v>44880</v>
      </c>
      <c r="B1973" s="2">
        <v>62.389800000000001</v>
      </c>
      <c r="C1973" s="2">
        <f t="shared" si="237"/>
        <v>-0.65290000000000248</v>
      </c>
      <c r="D1973" s="2">
        <f t="shared" si="238"/>
        <v>63.028219999999997</v>
      </c>
      <c r="E1973" s="2">
        <f t="shared" si="240"/>
        <v>63.532420000000002</v>
      </c>
      <c r="F1973" s="2">
        <f t="shared" si="241"/>
        <v>61.921894999999992</v>
      </c>
      <c r="G1973" s="2">
        <f t="shared" si="243"/>
        <v>59.614194000000019</v>
      </c>
      <c r="H1973" s="2">
        <f t="shared" si="239"/>
        <v>51.345491999999979</v>
      </c>
      <c r="I1973" s="2">
        <f t="array" ref="I1973">SUMPRODUCT(B1957:B1976, (ROW(B1957:B1976)-ROW(B1957)+1)) / (20*21/2)</f>
        <v>62.922958095238094</v>
      </c>
      <c r="J1973" s="2">
        <f t="shared" si="242"/>
        <v>62.066806471291912</v>
      </c>
      <c r="K1973" s="2">
        <f t="shared" si="244"/>
        <v>59.685885637743176</v>
      </c>
    </row>
    <row r="1974" spans="1:11" ht="13.5" x14ac:dyDescent="0.25">
      <c r="A1974" s="3">
        <v>44881</v>
      </c>
      <c r="B1974" s="2">
        <v>62.382599999999996</v>
      </c>
      <c r="C1974" s="2">
        <f t="shared" si="237"/>
        <v>-7.2000000000045361E-3</v>
      </c>
      <c r="D1974" s="2">
        <f t="shared" si="238"/>
        <v>62.722080000000005</v>
      </c>
      <c r="E1974" s="2">
        <f t="shared" si="240"/>
        <v>63.350330000000007</v>
      </c>
      <c r="F1974" s="2">
        <f t="shared" si="241"/>
        <v>62.150054999999988</v>
      </c>
      <c r="G1974" s="2">
        <f t="shared" si="243"/>
        <v>59.708360000000013</v>
      </c>
      <c r="H1974" s="2">
        <f t="shared" si="239"/>
        <v>51.446625999999995</v>
      </c>
      <c r="I1974" s="2">
        <f t="array" ref="I1974">SUMPRODUCT(B1958:B1977, (ROW(B1958:B1977)-ROW(B1958)+1)) / (20*21/2)</f>
        <v>62.977646190476193</v>
      </c>
      <c r="J1974" s="2">
        <f t="shared" si="242"/>
        <v>62.096882045454592</v>
      </c>
      <c r="K1974" s="2">
        <f t="shared" si="244"/>
        <v>59.791639142145407</v>
      </c>
    </row>
    <row r="1975" spans="1:11" ht="13.5" x14ac:dyDescent="0.25">
      <c r="A1975" s="3">
        <v>44882</v>
      </c>
      <c r="B1975" s="2">
        <v>62.019799999999996</v>
      </c>
      <c r="C1975" s="2">
        <f t="shared" si="237"/>
        <v>-0.36280000000000001</v>
      </c>
      <c r="D1975" s="2">
        <f t="shared" si="238"/>
        <v>62.502980000000001</v>
      </c>
      <c r="E1975" s="2">
        <f t="shared" si="240"/>
        <v>63.171860000000002</v>
      </c>
      <c r="F1975" s="2">
        <f t="shared" si="241"/>
        <v>62.360074999999995</v>
      </c>
      <c r="G1975" s="2">
        <f t="shared" si="243"/>
        <v>59.809780000000011</v>
      </c>
      <c r="H1975" s="2">
        <f t="shared" si="239"/>
        <v>51.546616999999998</v>
      </c>
      <c r="I1975" s="2">
        <f t="array" ref="I1975">SUMPRODUCT(B1959:B1978, (ROW(B1959:B1978)-ROW(B1959)+1)) / (20*21/2)</f>
        <v>62.97532714285714</v>
      </c>
      <c r="J1975" s="2">
        <f t="shared" si="242"/>
        <v>62.089540898268439</v>
      </c>
      <c r="K1975" s="2">
        <f t="shared" si="244"/>
        <v>59.879017999316176</v>
      </c>
    </row>
    <row r="1976" spans="1:11" ht="13.5" x14ac:dyDescent="0.25">
      <c r="A1976" s="3">
        <v>44883</v>
      </c>
      <c r="B1976" s="2">
        <v>62.019799999999996</v>
      </c>
      <c r="C1976" s="2">
        <f t="shared" si="237"/>
        <v>0</v>
      </c>
      <c r="D1976" s="2">
        <f t="shared" si="238"/>
        <v>62.370939999999997</v>
      </c>
      <c r="E1976" s="2">
        <f t="shared" si="240"/>
        <v>62.98977</v>
      </c>
      <c r="F1976" s="2">
        <f t="shared" si="241"/>
        <v>62.541074999999999</v>
      </c>
      <c r="G1976" s="2">
        <f t="shared" si="243"/>
        <v>59.90394400000001</v>
      </c>
      <c r="H1976" s="2">
        <f t="shared" si="239"/>
        <v>51.646607999999993</v>
      </c>
      <c r="I1976" s="2">
        <f t="array" ref="I1976">SUMPRODUCT(B1960:B1979, (ROW(B1960:B1979)-ROW(B1960)+1)) / (20*21/2)</f>
        <v>62.957462857142858</v>
      </c>
      <c r="J1976" s="2">
        <f t="shared" si="242"/>
        <v>62.082898907957158</v>
      </c>
      <c r="K1976" s="2">
        <f t="shared" si="244"/>
        <v>59.962970234637112</v>
      </c>
    </row>
    <row r="1977" spans="1:11" ht="13.5" x14ac:dyDescent="0.25">
      <c r="A1977" s="3">
        <v>44886</v>
      </c>
      <c r="B1977" s="2">
        <v>63.115299999999998</v>
      </c>
      <c r="C1977" s="2">
        <f t="shared" si="237"/>
        <v>1.0955000000000013</v>
      </c>
      <c r="D1977" s="2">
        <f t="shared" si="238"/>
        <v>62.385460000000002</v>
      </c>
      <c r="E1977" s="2">
        <f t="shared" si="240"/>
        <v>62.924479999999996</v>
      </c>
      <c r="F1977" s="2">
        <f t="shared" si="241"/>
        <v>62.776850000000003</v>
      </c>
      <c r="G1977" s="2">
        <f t="shared" si="243"/>
        <v>60.008412000000014</v>
      </c>
      <c r="H1977" s="2">
        <f t="shared" si="239"/>
        <v>51.752412499999991</v>
      </c>
      <c r="I1977" s="2">
        <f t="array" ref="I1977">SUMPRODUCT(B1961:B1980, (ROW(B1961:B1980)-ROW(B1961)+1)) / (20*21/2)</f>
        <v>62.942708571428575</v>
      </c>
      <c r="J1977" s="2">
        <f t="shared" si="242"/>
        <v>62.181222821485051</v>
      </c>
      <c r="K1977" s="2">
        <f t="shared" si="244"/>
        <v>60.086591009749384</v>
      </c>
    </row>
    <row r="1978" spans="1:11" ht="13.5" x14ac:dyDescent="0.25">
      <c r="A1978" s="3">
        <v>44887</v>
      </c>
      <c r="B1978" s="2">
        <v>62.752499999999998</v>
      </c>
      <c r="C1978" s="2">
        <f t="shared" si="237"/>
        <v>-0.36280000000000001</v>
      </c>
      <c r="D1978" s="2">
        <f t="shared" si="238"/>
        <v>62.457999999999991</v>
      </c>
      <c r="E1978" s="2">
        <f t="shared" si="240"/>
        <v>62.743110000000001</v>
      </c>
      <c r="F1978" s="2">
        <f t="shared" si="241"/>
        <v>62.940075</v>
      </c>
      <c r="G1978" s="2">
        <f t="shared" si="243"/>
        <v>60.109976000000017</v>
      </c>
      <c r="H1978" s="2">
        <f t="shared" si="239"/>
        <v>51.85707399999999</v>
      </c>
      <c r="I1978" s="2">
        <f t="array" ref="I1978">SUMPRODUCT(B1962:B1981, (ROW(B1962:B1981)-ROW(B1962)+1)) / (20*21/2)</f>
        <v>62.895830476190469</v>
      </c>
      <c r="J1978" s="2">
        <f t="shared" si="242"/>
        <v>62.235630171819807</v>
      </c>
      <c r="K1978" s="2">
        <f t="shared" si="244"/>
        <v>60.191136460347451</v>
      </c>
    </row>
    <row r="1979" spans="1:11" ht="13.5" x14ac:dyDescent="0.25">
      <c r="A1979" s="3">
        <v>44888</v>
      </c>
      <c r="B1979" s="2">
        <v>62.752499999999998</v>
      </c>
      <c r="C1979" s="2">
        <f t="shared" si="237"/>
        <v>0</v>
      </c>
      <c r="D1979" s="2">
        <f t="shared" si="238"/>
        <v>62.531979999999997</v>
      </c>
      <c r="E1979" s="2">
        <f t="shared" si="240"/>
        <v>62.627029999999991</v>
      </c>
      <c r="F1979" s="2">
        <f t="shared" si="241"/>
        <v>63.052520000000001</v>
      </c>
      <c r="G1979" s="2">
        <f t="shared" si="243"/>
        <v>60.211976000000014</v>
      </c>
      <c r="H1979" s="2">
        <f t="shared" si="239"/>
        <v>51.961701999999995</v>
      </c>
      <c r="I1979" s="2">
        <f t="array" ref="I1979">SUMPRODUCT(B1963:B1982, (ROW(B1963:B1982)-ROW(B1963)+1)) / (20*21/2)</f>
        <v>62.846532380952382</v>
      </c>
      <c r="J1979" s="2">
        <f t="shared" si="242"/>
        <v>62.284855869741726</v>
      </c>
      <c r="K1979" s="2">
        <f t="shared" si="244"/>
        <v>60.291582089353433</v>
      </c>
    </row>
    <row r="1980" spans="1:11" ht="13.5" x14ac:dyDescent="0.25">
      <c r="A1980" s="3">
        <v>44889</v>
      </c>
      <c r="B1980" s="2">
        <v>62.897599999999997</v>
      </c>
      <c r="C1980" s="2">
        <f t="shared" si="237"/>
        <v>0.14509999999999934</v>
      </c>
      <c r="D1980" s="2">
        <f t="shared" si="238"/>
        <v>62.707539999999995</v>
      </c>
      <c r="E1980" s="2">
        <f t="shared" si="240"/>
        <v>62.605260000000001</v>
      </c>
      <c r="F1980" s="2">
        <f t="shared" si="241"/>
        <v>63.172220000000017</v>
      </c>
      <c r="G1980" s="2">
        <f t="shared" si="243"/>
        <v>60.317892000000008</v>
      </c>
      <c r="H1980" s="2">
        <f t="shared" si="239"/>
        <v>52.066417999999992</v>
      </c>
      <c r="I1980" s="2">
        <f t="array" ref="I1980">SUMPRODUCT(B1964:B1983, (ROW(B1964:B1983)-ROW(B1964)+1)) / (20*21/2)</f>
        <v>62.873443333333341</v>
      </c>
      <c r="J1980" s="2">
        <f t="shared" si="242"/>
        <v>62.343212453575845</v>
      </c>
      <c r="K1980" s="2">
        <f t="shared" si="244"/>
        <v>60.393778870163104</v>
      </c>
    </row>
    <row r="1981" spans="1:11" ht="13.5" x14ac:dyDescent="0.25">
      <c r="A1981" s="3">
        <v>44890</v>
      </c>
      <c r="B1981" s="2">
        <v>62.68</v>
      </c>
      <c r="C1981" s="2">
        <f t="shared" si="237"/>
        <v>-0.21759999999999735</v>
      </c>
      <c r="D1981" s="2">
        <f t="shared" si="238"/>
        <v>62.839579999999998</v>
      </c>
      <c r="E1981" s="2">
        <f t="shared" si="240"/>
        <v>62.605259999999987</v>
      </c>
      <c r="F1981" s="2">
        <f t="shared" si="241"/>
        <v>63.226630000000014</v>
      </c>
      <c r="G1981" s="2">
        <f t="shared" si="243"/>
        <v>60.422358000000003</v>
      </c>
      <c r="H1981" s="2">
        <f t="shared" si="239"/>
        <v>52.169744000000001</v>
      </c>
      <c r="I1981" s="2">
        <f t="array" ref="I1981">SUMPRODUCT(B1965:B1984, (ROW(B1965:B1984)-ROW(B1965)+1)) / (20*21/2)</f>
        <v>62.943360952380949</v>
      </c>
      <c r="J1981" s="2">
        <f t="shared" si="242"/>
        <v>62.375287457997189</v>
      </c>
      <c r="K1981" s="2">
        <f t="shared" si="244"/>
        <v>60.48343460074495</v>
      </c>
    </row>
    <row r="1982" spans="1:11" ht="13.5" x14ac:dyDescent="0.25">
      <c r="A1982" s="3">
        <v>44893</v>
      </c>
      <c r="B1982" s="2">
        <v>62.709000000000003</v>
      </c>
      <c r="C1982" s="2">
        <f t="shared" si="237"/>
        <v>2.9000000000003467E-2</v>
      </c>
      <c r="D1982" s="2">
        <f t="shared" si="238"/>
        <v>62.758320000000005</v>
      </c>
      <c r="E1982" s="2">
        <f t="shared" si="240"/>
        <v>62.57189000000001</v>
      </c>
      <c r="F1982" s="2">
        <f t="shared" si="241"/>
        <v>63.19543500000001</v>
      </c>
      <c r="G1982" s="2">
        <f t="shared" si="243"/>
        <v>60.528855999999998</v>
      </c>
      <c r="H1982" s="2">
        <f t="shared" si="239"/>
        <v>52.268482500000012</v>
      </c>
      <c r="I1982" s="2">
        <f t="array" ref="I1982">SUMPRODUCT(B1966:B1985, (ROW(B1966:B1985)-ROW(B1966)+1)) / (20*21/2)</f>
        <v>62.966644285714281</v>
      </c>
      <c r="J1982" s="2">
        <f t="shared" si="242"/>
        <v>62.407069604854598</v>
      </c>
      <c r="K1982" s="2">
        <f t="shared" si="244"/>
        <v>60.570711675225539</v>
      </c>
    </row>
    <row r="1983" spans="1:11" ht="13.5" x14ac:dyDescent="0.25">
      <c r="A1983" s="3">
        <v>44894</v>
      </c>
      <c r="B1983" s="2">
        <v>63.478000000000002</v>
      </c>
      <c r="C1983" s="2">
        <f t="shared" si="237"/>
        <v>0.76899999999999835</v>
      </c>
      <c r="D1983" s="2">
        <f t="shared" si="238"/>
        <v>62.903419999999997</v>
      </c>
      <c r="E1983" s="2">
        <f t="shared" si="240"/>
        <v>62.680709999999991</v>
      </c>
      <c r="F1983" s="2">
        <f t="shared" si="241"/>
        <v>63.106565000000025</v>
      </c>
      <c r="G1983" s="2">
        <f t="shared" si="243"/>
        <v>60.647105999999994</v>
      </c>
      <c r="H1983" s="2">
        <f t="shared" si="239"/>
        <v>52.369790500000001</v>
      </c>
      <c r="I1983" s="2">
        <f t="array" ref="I1983">SUMPRODUCT(B1967:B1986, (ROW(B1967:B1986)-ROW(B1967)+1)) / (20*21/2)</f>
        <v>62.940354285714278</v>
      </c>
      <c r="J1983" s="2">
        <f t="shared" si="242"/>
        <v>62.509062975820825</v>
      </c>
      <c r="K1983" s="2">
        <f t="shared" si="244"/>
        <v>60.684722982079442</v>
      </c>
    </row>
    <row r="1984" spans="1:11" ht="13.5" x14ac:dyDescent="0.25">
      <c r="A1984" s="3">
        <v>44895</v>
      </c>
      <c r="B1984" s="2">
        <v>63.840699999999998</v>
      </c>
      <c r="C1984" s="2">
        <f t="shared" si="237"/>
        <v>0.36269999999999669</v>
      </c>
      <c r="D1984" s="2">
        <f t="shared" si="238"/>
        <v>63.12106</v>
      </c>
      <c r="E1984" s="2">
        <f t="shared" si="240"/>
        <v>62.826519999999995</v>
      </c>
      <c r="F1984" s="2">
        <f t="shared" si="241"/>
        <v>63.088425000000015</v>
      </c>
      <c r="G1984" s="2">
        <f t="shared" si="243"/>
        <v>60.773335999999993</v>
      </c>
      <c r="H1984" s="2">
        <f t="shared" si="239"/>
        <v>52.473515999999996</v>
      </c>
      <c r="I1984" s="2">
        <f t="array" ref="I1984">SUMPRODUCT(B1968:B1987, (ROW(B1968:B1987)-ROW(B1968)+1)) / (20*21/2)</f>
        <v>62.995073333333337</v>
      </c>
      <c r="J1984" s="2">
        <f t="shared" si="242"/>
        <v>62.635885549552178</v>
      </c>
      <c r="K1984" s="2">
        <f t="shared" si="244"/>
        <v>60.808486786703781</v>
      </c>
    </row>
    <row r="1985" spans="1:11" ht="13.5" x14ac:dyDescent="0.25">
      <c r="A1985" s="3">
        <v>44896</v>
      </c>
      <c r="B1985" s="2">
        <v>63.332900000000002</v>
      </c>
      <c r="C1985" s="2">
        <f t="shared" si="237"/>
        <v>-0.50779999999999603</v>
      </c>
      <c r="D1985" s="2">
        <f t="shared" si="238"/>
        <v>63.208120000000008</v>
      </c>
      <c r="E1985" s="2">
        <f t="shared" si="240"/>
        <v>62.957830000000001</v>
      </c>
      <c r="F1985" s="2">
        <f t="shared" si="241"/>
        <v>63.064845000000012</v>
      </c>
      <c r="G1985" s="2">
        <f t="shared" si="243"/>
        <v>60.889263999999983</v>
      </c>
      <c r="H1985" s="2">
        <f t="shared" si="239"/>
        <v>52.574702500000001</v>
      </c>
      <c r="I1985" s="2">
        <f t="array" ref="I1985">SUMPRODUCT(B1969:B1988, (ROW(B1969:B1988)-ROW(B1969)+1)) / (20*21/2)</f>
        <v>63.074837142857142</v>
      </c>
      <c r="J1985" s="2">
        <f t="shared" si="242"/>
        <v>62.702267878166261</v>
      </c>
      <c r="K1985" s="2">
        <f t="shared" si="244"/>
        <v>60.907483383303635</v>
      </c>
    </row>
    <row r="1986" spans="1:11" ht="13.5" x14ac:dyDescent="0.25">
      <c r="A1986" s="3">
        <v>44897</v>
      </c>
      <c r="B1986" s="2">
        <v>62.788800000000002</v>
      </c>
      <c r="C1986" s="2">
        <f t="shared" si="237"/>
        <v>-0.54410000000000025</v>
      </c>
      <c r="D1986" s="2">
        <f t="shared" si="238"/>
        <v>63.229880000000001</v>
      </c>
      <c r="E1986" s="2">
        <f t="shared" si="240"/>
        <v>63.034730000000003</v>
      </c>
      <c r="F1986" s="2">
        <f t="shared" si="241"/>
        <v>63.012250000000009</v>
      </c>
      <c r="G1986" s="2">
        <f t="shared" si="243"/>
        <v>60.984879999999976</v>
      </c>
      <c r="H1986" s="2">
        <f t="shared" si="239"/>
        <v>52.673571500000001</v>
      </c>
      <c r="I1986" s="2">
        <f t="array" ref="I1986">SUMPRODUCT(B1970:B1989, (ROW(B1970:B1989)-ROW(B1970)+1)) / (20*21/2)</f>
        <v>63.123512857142856</v>
      </c>
      <c r="J1986" s="2">
        <f t="shared" si="242"/>
        <v>62.710509032626618</v>
      </c>
      <c r="K1986" s="2">
        <f t="shared" si="244"/>
        <v>60.981260505527025</v>
      </c>
    </row>
    <row r="1987" spans="1:11" ht="13.5" x14ac:dyDescent="0.25">
      <c r="A1987" s="3">
        <v>44900</v>
      </c>
      <c r="B1987" s="2">
        <v>63.586799999999997</v>
      </c>
      <c r="C1987" s="2">
        <f t="shared" si="237"/>
        <v>0.79799999999999471</v>
      </c>
      <c r="D1987" s="2">
        <f t="shared" si="238"/>
        <v>63.405439999999999</v>
      </c>
      <c r="E1987" s="2">
        <f t="shared" si="240"/>
        <v>63.081880000000012</v>
      </c>
      <c r="F1987" s="2">
        <f t="shared" si="241"/>
        <v>63.003180000000008</v>
      </c>
      <c r="G1987" s="2">
        <f t="shared" si="243"/>
        <v>61.081365999999981</v>
      </c>
      <c r="H1987" s="2">
        <f t="shared" si="239"/>
        <v>52.776698999999986</v>
      </c>
      <c r="I1987" s="2">
        <f t="array" ref="I1987">SUMPRODUCT(B1971:B1990, (ROW(B1971:B1990)-ROW(B1971)+1)) / (20*21/2)</f>
        <v>63.194985238095242</v>
      </c>
      <c r="J1987" s="2">
        <f t="shared" si="242"/>
        <v>62.793965315233606</v>
      </c>
      <c r="K1987" s="2">
        <f t="shared" si="244"/>
        <v>61.083438524918122</v>
      </c>
    </row>
    <row r="1988" spans="1:11" ht="13.5" x14ac:dyDescent="0.25">
      <c r="A1988" s="3">
        <v>44901</v>
      </c>
      <c r="B1988" s="2">
        <v>63.840699999999998</v>
      </c>
      <c r="C1988" s="2">
        <f t="shared" ref="C1988:C2051" si="245">B1988-B1987</f>
        <v>0.25390000000000157</v>
      </c>
      <c r="D1988" s="2">
        <f t="shared" si="238"/>
        <v>63.477980000000002</v>
      </c>
      <c r="E1988" s="2">
        <f t="shared" si="240"/>
        <v>63.190699999999993</v>
      </c>
      <c r="F1988" s="2">
        <f t="shared" si="241"/>
        <v>62.966904999999997</v>
      </c>
      <c r="G1988" s="2">
        <f t="shared" si="243"/>
        <v>61.16841999999999</v>
      </c>
      <c r="H1988" s="2">
        <f t="shared" si="239"/>
        <v>52.8811295</v>
      </c>
      <c r="I1988" s="2">
        <f t="array" ref="I1988">SUMPRODUCT(B1972:B1991, (ROW(B1972:B1991)-ROW(B1972)+1)) / (20*21/2)</f>
        <v>63.263694285714287</v>
      </c>
      <c r="J1988" s="2">
        <f t="shared" si="242"/>
        <v>62.893654332830408</v>
      </c>
      <c r="K1988" s="2">
        <f t="shared" si="244"/>
        <v>61.191566425901726</v>
      </c>
    </row>
    <row r="1989" spans="1:11" ht="13.5" x14ac:dyDescent="0.25">
      <c r="A1989" s="3">
        <v>44902</v>
      </c>
      <c r="B1989" s="2">
        <v>63.478000000000002</v>
      </c>
      <c r="C1989" s="2">
        <f t="shared" si="245"/>
        <v>-0.36269999999999669</v>
      </c>
      <c r="D1989" s="2">
        <f t="shared" si="238"/>
        <v>63.405439999999999</v>
      </c>
      <c r="E1989" s="2">
        <f t="shared" si="240"/>
        <v>63.263249999999992</v>
      </c>
      <c r="F1989" s="2">
        <f t="shared" si="241"/>
        <v>62.945139999999995</v>
      </c>
      <c r="G1989" s="2">
        <f t="shared" si="243"/>
        <v>61.230809999999991</v>
      </c>
      <c r="H1989" s="2">
        <f t="shared" si="239"/>
        <v>52.983712999999987</v>
      </c>
      <c r="I1989" s="2">
        <f t="array" ref="I1989">SUMPRODUCT(B1973:B1992, (ROW(B1973:B1992)-ROW(B1973)+1)) / (20*21/2)</f>
        <v>63.306843333333326</v>
      </c>
      <c r="J1989" s="2">
        <f t="shared" si="242"/>
        <v>62.949306301132275</v>
      </c>
      <c r="K1989" s="2">
        <f t="shared" si="244"/>
        <v>61.281230487631071</v>
      </c>
    </row>
    <row r="1990" spans="1:11" ht="13.5" x14ac:dyDescent="0.25">
      <c r="A1990" s="3">
        <v>44903</v>
      </c>
      <c r="B1990" s="2">
        <v>63.695599999999999</v>
      </c>
      <c r="C1990" s="2">
        <f t="shared" si="245"/>
        <v>0.21759999999999735</v>
      </c>
      <c r="D1990" s="2">
        <f t="shared" ref="D1990:D2053" si="246">AVERAGE(B1986:B1990)</f>
        <v>63.477980000000002</v>
      </c>
      <c r="E1990" s="2">
        <f t="shared" si="240"/>
        <v>63.343049999999991</v>
      </c>
      <c r="F1990" s="2">
        <f t="shared" si="241"/>
        <v>62.974154999999996</v>
      </c>
      <c r="G1990" s="2">
        <f t="shared" si="243"/>
        <v>61.287395999999987</v>
      </c>
      <c r="H1990" s="2">
        <f t="shared" si="239"/>
        <v>53.087384499999992</v>
      </c>
      <c r="I1990" s="2">
        <f t="array" ref="I1990">SUMPRODUCT(B1974:B1993, (ROW(B1974:B1993)-ROW(B1974)+1)) / (20*21/2)</f>
        <v>63.355519523809512</v>
      </c>
      <c r="J1990" s="2">
        <f t="shared" si="242"/>
        <v>63.020381891500627</v>
      </c>
      <c r="K1990" s="2">
        <f t="shared" si="244"/>
        <v>61.375911644978871</v>
      </c>
    </row>
    <row r="1991" spans="1:11" ht="13.5" x14ac:dyDescent="0.25">
      <c r="A1991" s="3">
        <v>44904</v>
      </c>
      <c r="B1991" s="2">
        <v>63.695599999999999</v>
      </c>
      <c r="C1991" s="2">
        <f t="shared" si="245"/>
        <v>0</v>
      </c>
      <c r="D1991" s="2">
        <f t="shared" si="246"/>
        <v>63.65934</v>
      </c>
      <c r="E1991" s="2">
        <f t="shared" si="240"/>
        <v>63.444609999999997</v>
      </c>
      <c r="F1991" s="2">
        <f t="shared" si="241"/>
        <v>63.024934999999992</v>
      </c>
      <c r="G1991" s="2">
        <f t="shared" si="243"/>
        <v>61.350075999999987</v>
      </c>
      <c r="H1991" s="2">
        <f t="shared" si="239"/>
        <v>53.191055999999982</v>
      </c>
      <c r="I1991" s="2">
        <f t="array" ref="I1991">SUMPRODUCT(B1975:B1994, (ROW(B1975:B1994)-ROW(B1975)+1)) / (20*21/2)</f>
        <v>63.399329047619034</v>
      </c>
      <c r="J1991" s="2">
        <f t="shared" si="242"/>
        <v>63.084688378024374</v>
      </c>
      <c r="K1991" s="2">
        <f t="shared" si="244"/>
        <v>61.466879815764017</v>
      </c>
    </row>
    <row r="1992" spans="1:11" ht="13.5" x14ac:dyDescent="0.25">
      <c r="A1992" s="3">
        <v>44907</v>
      </c>
      <c r="B1992" s="2">
        <v>63.478000000000002</v>
      </c>
      <c r="C1992" s="2">
        <f t="shared" si="245"/>
        <v>-0.21759999999999735</v>
      </c>
      <c r="D1992" s="2">
        <f t="shared" si="246"/>
        <v>63.63758</v>
      </c>
      <c r="E1992" s="2">
        <f t="shared" si="240"/>
        <v>63.521509999999992</v>
      </c>
      <c r="F1992" s="2">
        <f t="shared" si="241"/>
        <v>63.046700000000008</v>
      </c>
      <c r="G1992" s="2">
        <f t="shared" si="243"/>
        <v>61.429875999999986</v>
      </c>
      <c r="H1992" s="2">
        <f t="shared" si="239"/>
        <v>53.286926499999979</v>
      </c>
      <c r="I1992" s="2">
        <f t="array" ref="I1992">SUMPRODUCT(B1976:B1995, (ROW(B1976:B1995)-ROW(B1976)+1)) / (20*21/2)</f>
        <v>63.449936190476194</v>
      </c>
      <c r="J1992" s="2">
        <f t="shared" si="242"/>
        <v>63.122146627736335</v>
      </c>
      <c r="K1992" s="2">
        <f t="shared" si="244"/>
        <v>61.545747273969354</v>
      </c>
    </row>
    <row r="1993" spans="1:11" ht="13.5" x14ac:dyDescent="0.25">
      <c r="A1993" s="3">
        <v>44908</v>
      </c>
      <c r="B1993" s="2">
        <v>63.5578</v>
      </c>
      <c r="C1993" s="2">
        <f t="shared" si="245"/>
        <v>7.9799999999998761E-2</v>
      </c>
      <c r="D1993" s="2">
        <f t="shared" si="246"/>
        <v>63.580999999999996</v>
      </c>
      <c r="E1993" s="2">
        <f t="shared" si="240"/>
        <v>63.52949000000001</v>
      </c>
      <c r="F1993" s="2">
        <f t="shared" si="241"/>
        <v>63.105099999999993</v>
      </c>
      <c r="G1993" s="2">
        <f t="shared" si="243"/>
        <v>61.540292000000001</v>
      </c>
      <c r="H1993" s="2">
        <f t="shared" si="239"/>
        <v>53.377154499999982</v>
      </c>
      <c r="I1993" s="2">
        <f t="array" ref="I1993">SUMPRODUCT(B1977:B1996, (ROW(B1977:B1996)-ROW(B1977)+1)) / (20*21/2)</f>
        <v>63.506382380952374</v>
      </c>
      <c r="J1993" s="2">
        <f t="shared" si="242"/>
        <v>63.163637425094784</v>
      </c>
      <c r="K1993" s="2">
        <f t="shared" si="244"/>
        <v>61.624651302441144</v>
      </c>
    </row>
    <row r="1994" spans="1:11" ht="13.5" x14ac:dyDescent="0.25">
      <c r="A1994" s="3">
        <v>44909</v>
      </c>
      <c r="B1994" s="2">
        <v>63.565100000000001</v>
      </c>
      <c r="C1994" s="2">
        <f t="shared" si="245"/>
        <v>7.3000000000007503E-3</v>
      </c>
      <c r="D1994" s="2">
        <f t="shared" si="246"/>
        <v>63.598420000000011</v>
      </c>
      <c r="E1994" s="2">
        <f t="shared" si="240"/>
        <v>63.501930000000002</v>
      </c>
      <c r="F1994" s="2">
        <f t="shared" si="241"/>
        <v>63.164225000000002</v>
      </c>
      <c r="G1994" s="2">
        <f t="shared" si="243"/>
        <v>61.658107999999984</v>
      </c>
      <c r="H1994" s="2">
        <f t="shared" ref="H1994:H2057" si="247">AVERAGE(B1795:B1994)</f>
        <v>53.466747999999981</v>
      </c>
      <c r="I1994" s="2">
        <f t="array" ref="I1994">SUMPRODUCT(B1978:B1997, (ROW(B1978:B1997)-ROW(B1978)+1)) / (20*21/2)</f>
        <v>63.602529047619051</v>
      </c>
      <c r="J1994" s="2">
        <f t="shared" si="242"/>
        <v>63.201871956038133</v>
      </c>
      <c r="K1994" s="2">
        <f t="shared" si="244"/>
        <v>61.700747329796393</v>
      </c>
    </row>
    <row r="1995" spans="1:11" ht="13.5" x14ac:dyDescent="0.25">
      <c r="A1995" s="3">
        <v>44910</v>
      </c>
      <c r="B1995" s="2">
        <v>63.695599999999999</v>
      </c>
      <c r="C1995" s="2">
        <f t="shared" si="245"/>
        <v>0.13049999999999784</v>
      </c>
      <c r="D1995" s="2">
        <f t="shared" si="246"/>
        <v>63.598419999999997</v>
      </c>
      <c r="E1995" s="2">
        <f t="shared" si="240"/>
        <v>63.538200000000003</v>
      </c>
      <c r="F1995" s="2">
        <f t="shared" si="241"/>
        <v>63.248015000000009</v>
      </c>
      <c r="G1995" s="2">
        <f t="shared" si="243"/>
        <v>61.780419999999985</v>
      </c>
      <c r="H1995" s="2">
        <f t="shared" si="247"/>
        <v>53.558671999999973</v>
      </c>
      <c r="I1995" s="2">
        <f t="array" ref="I1995">SUMPRODUCT(B1979:B1998, (ROW(B1979:B1998)-ROW(B1979)+1)) / (20*21/2)</f>
        <v>63.672069523809519</v>
      </c>
      <c r="J1995" s="2">
        <f t="shared" si="242"/>
        <v>63.24889367451069</v>
      </c>
      <c r="K1995" s="2">
        <f t="shared" si="244"/>
        <v>61.778976846274965</v>
      </c>
    </row>
    <row r="1996" spans="1:11" ht="13.5" x14ac:dyDescent="0.25">
      <c r="A1996" s="3">
        <v>44911</v>
      </c>
      <c r="B1996" s="2">
        <v>63.840699999999998</v>
      </c>
      <c r="C1996" s="2">
        <f t="shared" si="245"/>
        <v>0.14509999999999934</v>
      </c>
      <c r="D1996" s="2">
        <f t="shared" si="246"/>
        <v>63.62744</v>
      </c>
      <c r="E1996" s="2">
        <f t="shared" ref="E1996:E2059" si="248">AVERAGE(B1987:B1996)</f>
        <v>63.643389999999997</v>
      </c>
      <c r="F1996" s="2">
        <f t="shared" si="241"/>
        <v>63.339059999999996</v>
      </c>
      <c r="G1996" s="2">
        <f t="shared" si="243"/>
        <v>61.911147999999997</v>
      </c>
      <c r="H1996" s="2">
        <f t="shared" si="247"/>
        <v>53.652999999999977</v>
      </c>
      <c r="I1996" s="2">
        <f t="array" ref="I1996">SUMPRODUCT(B1980:B1999, (ROW(B1980:B1999)-ROW(B1980)+1)) / (20*21/2)</f>
        <v>63.728141428571426</v>
      </c>
      <c r="J1996" s="2">
        <f t="shared" si="242"/>
        <v>63.305256181700152</v>
      </c>
      <c r="K1996" s="2">
        <f t="shared" si="244"/>
        <v>61.85982873465634</v>
      </c>
    </row>
    <row r="1997" spans="1:11" ht="13.5" x14ac:dyDescent="0.25">
      <c r="A1997" s="3">
        <v>44914</v>
      </c>
      <c r="B1997" s="2">
        <v>64.348600000000005</v>
      </c>
      <c r="C1997" s="2">
        <f t="shared" si="245"/>
        <v>0.50790000000000646</v>
      </c>
      <c r="D1997" s="2">
        <f t="shared" si="246"/>
        <v>63.801559999999995</v>
      </c>
      <c r="E1997" s="2">
        <f t="shared" si="248"/>
        <v>63.719569999999997</v>
      </c>
      <c r="F1997" s="2">
        <f t="shared" si="241"/>
        <v>63.400725000000001</v>
      </c>
      <c r="G1997" s="2">
        <f t="shared" si="243"/>
        <v>62.038829999999997</v>
      </c>
      <c r="H1997" s="2">
        <f t="shared" si="247"/>
        <v>53.749867499999972</v>
      </c>
      <c r="I1997" s="2">
        <f t="array" ref="I1997">SUMPRODUCT(B1981:B2000, (ROW(B1981:B2000)-ROW(B1981)+1)) / (20*21/2)</f>
        <v>63.777994761904758</v>
      </c>
      <c r="J1997" s="2">
        <f t="shared" si="242"/>
        <v>63.40462225963347</v>
      </c>
      <c r="K1997" s="2">
        <f t="shared" si="244"/>
        <v>61.95742760780707</v>
      </c>
    </row>
    <row r="1998" spans="1:11" ht="13.5" x14ac:dyDescent="0.25">
      <c r="A1998" s="3">
        <v>44915</v>
      </c>
      <c r="B1998" s="2">
        <v>64.130899999999997</v>
      </c>
      <c r="C1998" s="2">
        <f t="shared" si="245"/>
        <v>-0.21770000000000778</v>
      </c>
      <c r="D1998" s="2">
        <f t="shared" si="246"/>
        <v>63.916180000000011</v>
      </c>
      <c r="E1998" s="2">
        <f t="shared" si="248"/>
        <v>63.74859</v>
      </c>
      <c r="F1998" s="2">
        <f t="shared" si="241"/>
        <v>63.469644999999993</v>
      </c>
      <c r="G1998" s="2">
        <f t="shared" si="243"/>
        <v>62.163610000000006</v>
      </c>
      <c r="H1998" s="2">
        <f t="shared" si="247"/>
        <v>53.845646499999987</v>
      </c>
      <c r="I1998" s="2">
        <f t="array" ref="I1998">SUMPRODUCT(B1982:B2001, (ROW(B1982:B2001)-ROW(B1982)+1)) / (20*21/2)</f>
        <v>63.867225238095237</v>
      </c>
      <c r="J1998" s="2">
        <f t="shared" si="242"/>
        <v>63.473791568239811</v>
      </c>
      <c r="K1998" s="2">
        <f t="shared" si="244"/>
        <v>62.042661819265618</v>
      </c>
    </row>
    <row r="1999" spans="1:11" ht="13.5" x14ac:dyDescent="0.25">
      <c r="A1999" s="3">
        <v>44916</v>
      </c>
      <c r="B1999" s="2">
        <v>64.058400000000006</v>
      </c>
      <c r="C1999" s="2">
        <f t="shared" si="245"/>
        <v>-7.2499999999990905E-2</v>
      </c>
      <c r="D1999" s="2">
        <f t="shared" si="246"/>
        <v>64.014840000000007</v>
      </c>
      <c r="E1999" s="2">
        <f t="shared" si="248"/>
        <v>63.806630000000006</v>
      </c>
      <c r="F1999" s="2">
        <f t="shared" si="241"/>
        <v>63.534940000000006</v>
      </c>
      <c r="G1999" s="2">
        <f t="shared" si="243"/>
        <v>62.295644000000003</v>
      </c>
      <c r="H1999" s="2">
        <f t="shared" si="247"/>
        <v>53.939384499999981</v>
      </c>
      <c r="I1999" s="2">
        <f t="array" ref="I1999">SUMPRODUCT(B1983:B2002, (ROW(B1983:B2002)-ROW(B1983)+1)) / (20*21/2)</f>
        <v>63.93728476190477</v>
      </c>
      <c r="J1999" s="2">
        <f t="shared" si="242"/>
        <v>63.529468561740778</v>
      </c>
      <c r="K1999" s="2">
        <f t="shared" si="244"/>
        <v>62.121710375372849</v>
      </c>
    </row>
    <row r="2000" spans="1:11" ht="13.5" x14ac:dyDescent="0.25">
      <c r="A2000" s="3">
        <v>44917</v>
      </c>
      <c r="B2000" s="2">
        <v>64.058400000000006</v>
      </c>
      <c r="C2000" s="2">
        <f t="shared" si="245"/>
        <v>0</v>
      </c>
      <c r="D2000" s="2">
        <f t="shared" si="246"/>
        <v>64.087400000000002</v>
      </c>
      <c r="E2000" s="2">
        <f t="shared" si="248"/>
        <v>63.842910000000003</v>
      </c>
      <c r="F2000" s="2">
        <f t="shared" si="241"/>
        <v>63.59297999999999</v>
      </c>
      <c r="G2000" s="2">
        <f t="shared" si="243"/>
        <v>62.427677999999993</v>
      </c>
      <c r="H2000" s="2">
        <f t="shared" si="247"/>
        <v>54.031444499999978</v>
      </c>
      <c r="I2000" s="2">
        <f t="array" ref="I2000">SUMPRODUCT(B1984:B2003, (ROW(B1984:B2003)-ROW(B1984)+1)) / (20*21/2)</f>
        <v>64.030286666666669</v>
      </c>
      <c r="J2000" s="2">
        <f t="shared" si="242"/>
        <v>63.579842984432133</v>
      </c>
      <c r="K2000" s="2">
        <f t="shared" si="244"/>
        <v>62.197658988103328</v>
      </c>
    </row>
    <row r="2001" spans="1:11" ht="13.5" x14ac:dyDescent="0.25">
      <c r="A2001" s="3">
        <v>44918</v>
      </c>
      <c r="B2001" s="2">
        <v>64.529899999999998</v>
      </c>
      <c r="C2001" s="2">
        <f t="shared" si="245"/>
        <v>0.47149999999999181</v>
      </c>
      <c r="D2001" s="2">
        <f t="shared" si="246"/>
        <v>64.225240000000014</v>
      </c>
      <c r="E2001" s="2">
        <f t="shared" si="248"/>
        <v>63.926340000000003</v>
      </c>
      <c r="F2001" s="2">
        <f t="shared" si="241"/>
        <v>63.685474999999997</v>
      </c>
      <c r="G2001" s="2">
        <f t="shared" si="243"/>
        <v>62.569141999999999</v>
      </c>
      <c r="H2001" s="2">
        <f t="shared" si="247"/>
        <v>54.126532999999981</v>
      </c>
      <c r="I2001" s="2">
        <f t="array" ref="I2001">SUMPRODUCT(B1985:B2004, (ROW(B1985:B2004)-ROW(B1985)+1)) / (20*21/2)</f>
        <v>64.065423809523793</v>
      </c>
      <c r="J2001" s="2">
        <f t="shared" si="242"/>
        <v>63.670324604962403</v>
      </c>
      <c r="K2001" s="2">
        <f t="shared" si="244"/>
        <v>62.289119419942416</v>
      </c>
    </row>
    <row r="2002" spans="1:11" ht="13.5" x14ac:dyDescent="0.25">
      <c r="A2002" s="3">
        <v>44921</v>
      </c>
      <c r="B2002" s="2">
        <v>64.421099999999996</v>
      </c>
      <c r="C2002" s="2">
        <f t="shared" si="245"/>
        <v>-0.10880000000000223</v>
      </c>
      <c r="D2002" s="2">
        <f t="shared" si="246"/>
        <v>64.239740000000012</v>
      </c>
      <c r="E2002" s="2">
        <f t="shared" si="248"/>
        <v>64.020650000000003</v>
      </c>
      <c r="F2002" s="2">
        <f t="shared" si="241"/>
        <v>63.771080000000005</v>
      </c>
      <c r="G2002" s="2">
        <f t="shared" si="243"/>
        <v>62.700159999999997</v>
      </c>
      <c r="H2002" s="2">
        <f t="shared" si="247"/>
        <v>54.221077499999986</v>
      </c>
      <c r="I2002" s="2">
        <f t="array" ref="I2002">SUMPRODUCT(B1986:B2005, (ROW(B1986:B2005)-ROW(B1986)+1)) / (20*21/2)</f>
        <v>64.098138095238099</v>
      </c>
      <c r="J2002" s="2">
        <f t="shared" si="242"/>
        <v>63.741827023537418</v>
      </c>
      <c r="K2002" s="2">
        <f t="shared" si="244"/>
        <v>62.372726501513306</v>
      </c>
    </row>
    <row r="2003" spans="1:11" ht="13.5" x14ac:dyDescent="0.25">
      <c r="A2003" s="3">
        <v>44922</v>
      </c>
      <c r="B2003" s="2">
        <v>64.747600000000006</v>
      </c>
      <c r="C2003" s="2">
        <f t="shared" si="245"/>
        <v>0.32650000000001</v>
      </c>
      <c r="D2003" s="2">
        <f t="shared" si="246"/>
        <v>64.363080000000011</v>
      </c>
      <c r="E2003" s="2">
        <f t="shared" si="248"/>
        <v>64.139630000000011</v>
      </c>
      <c r="F2003" s="2">
        <f t="shared" si="241"/>
        <v>63.834559999999996</v>
      </c>
      <c r="G2003" s="2">
        <f t="shared" si="243"/>
        <v>62.838724000000013</v>
      </c>
      <c r="H2003" s="2">
        <f t="shared" si="247"/>
        <v>54.31725449999999</v>
      </c>
      <c r="I2003" s="2">
        <f t="array" ref="I2003">SUMPRODUCT(B1987:B2006, (ROW(B1987:B2006)-ROW(B1987)+1)) / (20*21/2)</f>
        <v>64.092884285714305</v>
      </c>
      <c r="J2003" s="2">
        <f t="shared" si="242"/>
        <v>63.837614926057661</v>
      </c>
      <c r="K2003" s="2">
        <f t="shared" si="244"/>
        <v>62.465858795571606</v>
      </c>
    </row>
    <row r="2004" spans="1:11" ht="13.5" x14ac:dyDescent="0.25">
      <c r="A2004" s="3">
        <v>44923</v>
      </c>
      <c r="B2004" s="2">
        <v>64.203500000000005</v>
      </c>
      <c r="C2004" s="2">
        <f t="shared" si="245"/>
        <v>-0.54410000000000025</v>
      </c>
      <c r="D2004" s="2">
        <f t="shared" si="246"/>
        <v>64.392099999999999</v>
      </c>
      <c r="E2004" s="2">
        <f t="shared" si="248"/>
        <v>64.20347000000001</v>
      </c>
      <c r="F2004" s="2">
        <f t="shared" ref="F2004:F2067" si="249">AVERAGE(B1985:B2004)</f>
        <v>63.852700000000006</v>
      </c>
      <c r="G2004" s="2">
        <f t="shared" si="243"/>
        <v>62.966406000000006</v>
      </c>
      <c r="H2004" s="2">
        <f t="shared" si="247"/>
        <v>54.41339649999999</v>
      </c>
      <c r="I2004" s="2">
        <f t="array" ref="I2004">SUMPRODUCT(B1988:B2007, (ROW(B1988:B2007)-ROW(B1988)+1)) / (20*21/2)</f>
        <v>64.151716666666672</v>
      </c>
      <c r="J2004" s="2">
        <f t="shared" si="242"/>
        <v>63.872461123575974</v>
      </c>
      <c r="K2004" s="2">
        <f t="shared" si="244"/>
        <v>62.534001587902132</v>
      </c>
    </row>
    <row r="2005" spans="1:11" ht="13.5" x14ac:dyDescent="0.25">
      <c r="A2005" s="3">
        <v>44924</v>
      </c>
      <c r="B2005" s="2">
        <v>64.196200000000005</v>
      </c>
      <c r="C2005" s="2">
        <f t="shared" si="245"/>
        <v>-7.3000000000007503E-3</v>
      </c>
      <c r="D2005" s="2">
        <f t="shared" si="246"/>
        <v>64.419659999999993</v>
      </c>
      <c r="E2005" s="2">
        <f t="shared" si="248"/>
        <v>64.253529999999998</v>
      </c>
      <c r="F2005" s="2">
        <f t="shared" si="249"/>
        <v>63.895865000000001</v>
      </c>
      <c r="G2005" s="2">
        <f t="shared" si="243"/>
        <v>63.093942000000006</v>
      </c>
      <c r="H2005" s="2">
        <f t="shared" si="247"/>
        <v>54.509165999999986</v>
      </c>
      <c r="I2005" s="2">
        <f t="array" ref="I2005">SUMPRODUCT(B1989:B2008, (ROW(B1989:B2008)-ROW(B1989)+1)) / (20*21/2)</f>
        <v>64.233523333333309</v>
      </c>
      <c r="J2005" s="2">
        <f t="shared" ref="J2005:J2068" si="250">$J$4*B2005+J2004*(1-$J$4)</f>
        <v>63.903293397521118</v>
      </c>
      <c r="K2005" s="2">
        <f t="shared" si="244"/>
        <v>62.599185839356956</v>
      </c>
    </row>
    <row r="2006" spans="1:11" ht="13.5" x14ac:dyDescent="0.25">
      <c r="A2006" s="3">
        <v>44925</v>
      </c>
      <c r="B2006" s="2">
        <v>63.840699999999998</v>
      </c>
      <c r="C2006" s="2">
        <f t="shared" si="245"/>
        <v>-0.35550000000000637</v>
      </c>
      <c r="D2006" s="2">
        <f t="shared" si="246"/>
        <v>64.281819999999996</v>
      </c>
      <c r="E2006" s="2">
        <f t="shared" si="248"/>
        <v>64.253529999999998</v>
      </c>
      <c r="F2006" s="2">
        <f t="shared" si="249"/>
        <v>63.948460000000011</v>
      </c>
      <c r="G2006" s="2">
        <f t="shared" si="243"/>
        <v>63.202760000000005</v>
      </c>
      <c r="H2006" s="2">
        <f t="shared" si="247"/>
        <v>54.603829499999989</v>
      </c>
      <c r="I2006" s="2">
        <f t="array" ref="I2006">SUMPRODUCT(B1990:B2009, (ROW(B1990:B2009)-ROW(B1990)+1)) / (20*21/2)</f>
        <v>64.307036190476197</v>
      </c>
      <c r="J2006" s="2">
        <f t="shared" si="250"/>
        <v>63.897332121566727</v>
      </c>
      <c r="K2006" s="2">
        <f t="shared" si="244"/>
        <v>62.6478726691861</v>
      </c>
    </row>
    <row r="2007" spans="1:11" ht="13.5" x14ac:dyDescent="0.25">
      <c r="A2007" s="3">
        <v>44928</v>
      </c>
      <c r="B2007" s="2">
        <v>64.566199999999995</v>
      </c>
      <c r="C2007" s="2">
        <f t="shared" si="245"/>
        <v>0.7254999999999967</v>
      </c>
      <c r="D2007" s="2">
        <f t="shared" si="246"/>
        <v>64.310839999999999</v>
      </c>
      <c r="E2007" s="2">
        <f t="shared" si="248"/>
        <v>64.275290000000012</v>
      </c>
      <c r="F2007" s="2">
        <f t="shared" si="249"/>
        <v>63.997430000000008</v>
      </c>
      <c r="G2007" s="2">
        <f t="shared" si="243"/>
        <v>63.32608800000002</v>
      </c>
      <c r="H2007" s="2">
        <f t="shared" si="247"/>
        <v>54.702455999999991</v>
      </c>
      <c r="I2007" s="2">
        <f t="array" ref="I2007">SUMPRODUCT(B1991:B2010, (ROW(B1991:B2010)-ROW(B1991)+1)) / (20*21/2)</f>
        <v>64.377615238095231</v>
      </c>
      <c r="J2007" s="2">
        <f t="shared" si="250"/>
        <v>63.961033824274658</v>
      </c>
      <c r="K2007" s="2">
        <f t="shared" si="244"/>
        <v>62.723101191963117</v>
      </c>
    </row>
    <row r="2008" spans="1:11" ht="13.5" x14ac:dyDescent="0.25">
      <c r="A2008" s="3">
        <v>44929</v>
      </c>
      <c r="B2008" s="2">
        <v>64.856399999999994</v>
      </c>
      <c r="C2008" s="2">
        <f t="shared" si="245"/>
        <v>0.29019999999999868</v>
      </c>
      <c r="D2008" s="2">
        <f t="shared" si="246"/>
        <v>64.332599999999999</v>
      </c>
      <c r="E2008" s="2">
        <f t="shared" si="248"/>
        <v>64.347840000000005</v>
      </c>
      <c r="F2008" s="2">
        <f t="shared" si="249"/>
        <v>64.048214999999999</v>
      </c>
      <c r="G2008" s="2">
        <f t="shared" si="243"/>
        <v>63.433456000000014</v>
      </c>
      <c r="H2008" s="2">
        <f t="shared" si="247"/>
        <v>54.80219799999999</v>
      </c>
      <c r="I2008" s="2">
        <f t="array" ref="I2008">SUMPRODUCT(B1992:B2011, (ROW(B1992:B2011)-ROW(B1992)+1)) / (20*21/2)</f>
        <v>64.456485714285705</v>
      </c>
      <c r="J2008" s="2">
        <f t="shared" si="250"/>
        <v>64.046306793391352</v>
      </c>
      <c r="K2008" s="2">
        <f t="shared" si="244"/>
        <v>62.806759968748878</v>
      </c>
    </row>
    <row r="2009" spans="1:11" ht="13.5" x14ac:dyDescent="0.25">
      <c r="A2009" s="3">
        <v>44930</v>
      </c>
      <c r="B2009" s="2">
        <v>64.820099999999996</v>
      </c>
      <c r="C2009" s="2">
        <f t="shared" si="245"/>
        <v>-3.6299999999997112E-2</v>
      </c>
      <c r="D2009" s="2">
        <f t="shared" si="246"/>
        <v>64.455919999999992</v>
      </c>
      <c r="E2009" s="2">
        <f t="shared" si="248"/>
        <v>64.424009999999996</v>
      </c>
      <c r="F2009" s="2">
        <f t="shared" si="249"/>
        <v>64.115319999999997</v>
      </c>
      <c r="G2009" s="2">
        <f t="shared" si="243"/>
        <v>63.519786000000011</v>
      </c>
      <c r="H2009" s="2">
        <f t="shared" si="247"/>
        <v>54.9017585</v>
      </c>
      <c r="I2009" s="2">
        <f t="array" ref="I2009">SUMPRODUCT(B1993:B2012, (ROW(B1993:B2012)-ROW(B1993)+1)) / (20*21/2)</f>
        <v>64.69495666666667</v>
      </c>
      <c r="J2009" s="2">
        <f t="shared" si="250"/>
        <v>64.120001384496931</v>
      </c>
      <c r="K2009" s="2">
        <f t="shared" si="244"/>
        <v>62.885714479778329</v>
      </c>
    </row>
    <row r="2010" spans="1:11" ht="13.5" x14ac:dyDescent="0.25">
      <c r="A2010" s="3">
        <v>44931</v>
      </c>
      <c r="B2010" s="2">
        <v>64.856399999999994</v>
      </c>
      <c r="C2010" s="2">
        <f t="shared" si="245"/>
        <v>3.6299999999997112E-2</v>
      </c>
      <c r="D2010" s="2">
        <f t="shared" si="246"/>
        <v>64.587959999999995</v>
      </c>
      <c r="E2010" s="2">
        <f t="shared" si="248"/>
        <v>64.503810000000001</v>
      </c>
      <c r="F2010" s="2">
        <f t="shared" si="249"/>
        <v>64.173359999999988</v>
      </c>
      <c r="G2010" s="2">
        <f t="shared" si="243"/>
        <v>63.606842000000022</v>
      </c>
      <c r="H2010" s="2">
        <f t="shared" si="247"/>
        <v>55.004521000000004</v>
      </c>
      <c r="I2010" s="2">
        <f t="array" ref="I2010">SUMPRODUCT(B1994:B2013, (ROW(B1994:B2013)-ROW(B1994)+1)) / (20*21/2)</f>
        <v>65.00078666666667</v>
      </c>
      <c r="J2010" s="2">
        <f t="shared" si="250"/>
        <v>64.190134585973411</v>
      </c>
      <c r="K2010" s="2">
        <f t="shared" si="244"/>
        <v>62.962996264885064</v>
      </c>
    </row>
    <row r="2011" spans="1:11" ht="13.5" x14ac:dyDescent="0.25">
      <c r="A2011" s="3">
        <v>44932</v>
      </c>
      <c r="B2011" s="2">
        <v>65.001499999999993</v>
      </c>
      <c r="C2011" s="2">
        <f t="shared" si="245"/>
        <v>0.14509999999999934</v>
      </c>
      <c r="D2011" s="2">
        <f t="shared" si="246"/>
        <v>64.820120000000003</v>
      </c>
      <c r="E2011" s="2">
        <f t="shared" si="248"/>
        <v>64.550969999999992</v>
      </c>
      <c r="F2011" s="2">
        <f t="shared" si="249"/>
        <v>64.238654999999994</v>
      </c>
      <c r="G2011" s="2">
        <f t="shared" si="243"/>
        <v>63.67503600000002</v>
      </c>
      <c r="H2011" s="2">
        <f t="shared" si="247"/>
        <v>55.111365500000005</v>
      </c>
      <c r="I2011" s="2">
        <f t="array" ref="I2011">SUMPRODUCT(B1995:B2014, (ROW(B1995:B2014)-ROW(B1995)+1)) / (20*21/2)</f>
        <v>65.410981904761897</v>
      </c>
      <c r="J2011" s="2">
        <f t="shared" si="250"/>
        <v>64.26740748254737</v>
      </c>
      <c r="K2011" s="2">
        <f t="shared" si="244"/>
        <v>63.04293758783075</v>
      </c>
    </row>
    <row r="2012" spans="1:11" ht="13.5" x14ac:dyDescent="0.25">
      <c r="A2012" s="3">
        <v>44935</v>
      </c>
      <c r="B2012" s="2">
        <v>66.742599999999996</v>
      </c>
      <c r="C2012" s="2">
        <f t="shared" si="245"/>
        <v>1.741100000000003</v>
      </c>
      <c r="D2012" s="2">
        <f t="shared" si="246"/>
        <v>65.255399999999995</v>
      </c>
      <c r="E2012" s="2">
        <f t="shared" si="248"/>
        <v>64.783119999999997</v>
      </c>
      <c r="F2012" s="2">
        <f t="shared" si="249"/>
        <v>64.401884999999993</v>
      </c>
      <c r="G2012" s="2">
        <f t="shared" si="243"/>
        <v>63.743230000000018</v>
      </c>
      <c r="H2012" s="2">
        <f t="shared" si="247"/>
        <v>55.226915500000004</v>
      </c>
      <c r="I2012" s="2">
        <f t="array" ref="I2012">SUMPRODUCT(B1996:B2015, (ROW(B1996:B2015)-ROW(B1996)+1)) / (20*21/2)</f>
        <v>66.031326666666658</v>
      </c>
      <c r="J2012" s="2">
        <f t="shared" si="250"/>
        <v>64.503140103257138</v>
      </c>
      <c r="K2012" s="2">
        <f t="shared" si="244"/>
        <v>63.188022388307978</v>
      </c>
    </row>
    <row r="2013" spans="1:11" ht="13.5" x14ac:dyDescent="0.25">
      <c r="A2013" s="3">
        <v>44936</v>
      </c>
      <c r="B2013" s="2">
        <v>67.613100000000003</v>
      </c>
      <c r="C2013" s="2">
        <f t="shared" si="245"/>
        <v>0.87050000000000693</v>
      </c>
      <c r="D2013" s="2">
        <f t="shared" si="246"/>
        <v>65.806739999999991</v>
      </c>
      <c r="E2013" s="2">
        <f t="shared" si="248"/>
        <v>65.069670000000002</v>
      </c>
      <c r="F2013" s="2">
        <f t="shared" si="249"/>
        <v>64.604650000000007</v>
      </c>
      <c r="G2013" s="2">
        <f t="shared" si="243"/>
        <v>63.790384000000024</v>
      </c>
      <c r="H2013" s="2">
        <f t="shared" si="247"/>
        <v>55.347153500000005</v>
      </c>
      <c r="I2013" s="2">
        <f t="array" ref="I2013">SUMPRODUCT(B1997:B2016, (ROW(B1997:B2016)-ROW(B1997)+1)) / (20*21/2)</f>
        <v>66.679299999999998</v>
      </c>
      <c r="J2013" s="2">
        <f t="shared" si="250"/>
        <v>64.799326760089798</v>
      </c>
      <c r="K2013" s="2">
        <f t="shared" si="244"/>
        <v>63.361554843668451</v>
      </c>
    </row>
    <row r="2014" spans="1:11" ht="13.5" x14ac:dyDescent="0.25">
      <c r="A2014" s="3">
        <v>44937</v>
      </c>
      <c r="B2014" s="2">
        <v>68.911699999999996</v>
      </c>
      <c r="C2014" s="2">
        <f t="shared" si="245"/>
        <v>1.2985999999999933</v>
      </c>
      <c r="D2014" s="2">
        <f t="shared" si="246"/>
        <v>66.625059999999991</v>
      </c>
      <c r="E2014" s="2">
        <f t="shared" si="248"/>
        <v>65.540490000000005</v>
      </c>
      <c r="F2014" s="2">
        <f t="shared" si="249"/>
        <v>64.871980000000008</v>
      </c>
      <c r="G2014" s="2">
        <f t="shared" si="243"/>
        <v>63.884548000000024</v>
      </c>
      <c r="H2014" s="2">
        <f t="shared" si="247"/>
        <v>55.47606600000001</v>
      </c>
      <c r="I2014" s="2">
        <f t="array" ref="I2014">SUMPRODUCT(B1998:B2017, (ROW(B1998:B2017)-ROW(B1998)+1)) / (20*21/2)</f>
        <v>67.258428095238102</v>
      </c>
      <c r="J2014" s="2">
        <f t="shared" si="250"/>
        <v>65.190981354366954</v>
      </c>
      <c r="K2014" s="2">
        <f t="shared" si="244"/>
        <v>63.579207594897142</v>
      </c>
    </row>
    <row r="2015" spans="1:11" ht="13.5" x14ac:dyDescent="0.25">
      <c r="A2015" s="3">
        <v>44938</v>
      </c>
      <c r="B2015" s="2">
        <v>71.385599999999997</v>
      </c>
      <c r="C2015" s="2">
        <f t="shared" si="245"/>
        <v>2.4739000000000004</v>
      </c>
      <c r="D2015" s="2">
        <f t="shared" si="246"/>
        <v>67.930900000000008</v>
      </c>
      <c r="E2015" s="2">
        <f t="shared" si="248"/>
        <v>66.259429999999981</v>
      </c>
      <c r="F2015" s="2">
        <f t="shared" si="249"/>
        <v>65.25648000000001</v>
      </c>
      <c r="G2015" s="2">
        <f t="shared" si="243"/>
        <v>64.036170000000027</v>
      </c>
      <c r="H2015" s="2">
        <f t="shared" si="247"/>
        <v>55.617348000000014</v>
      </c>
      <c r="I2015" s="2">
        <f t="array" ref="I2015">SUMPRODUCT(B1999:B2018, (ROW(B1999:B2018)-ROW(B1999)+1)) / (20*21/2)</f>
        <v>67.75257666666667</v>
      </c>
      <c r="J2015" s="2">
        <f t="shared" si="250"/>
        <v>65.780945034903439</v>
      </c>
      <c r="K2015" s="2">
        <f t="shared" si="244"/>
        <v>63.885340630391376</v>
      </c>
    </row>
    <row r="2016" spans="1:11" ht="13.5" x14ac:dyDescent="0.25">
      <c r="A2016" s="3">
        <v>44939</v>
      </c>
      <c r="B2016" s="2">
        <v>72.060199999999995</v>
      </c>
      <c r="C2016" s="2">
        <f t="shared" si="245"/>
        <v>0.67459999999999809</v>
      </c>
      <c r="D2016" s="2">
        <f t="shared" si="246"/>
        <v>69.342640000000003</v>
      </c>
      <c r="E2016" s="2">
        <f t="shared" si="248"/>
        <v>67.081379999999996</v>
      </c>
      <c r="F2016" s="2">
        <f t="shared" si="249"/>
        <v>65.66745499999999</v>
      </c>
      <c r="G2016" s="2">
        <f t="shared" si="243"/>
        <v>64.20056000000001</v>
      </c>
      <c r="H2016" s="2">
        <f t="shared" si="247"/>
        <v>55.760157000000007</v>
      </c>
      <c r="I2016" s="2">
        <f t="array" ref="I2016">SUMPRODUCT(B2000:B2019, (ROW(B2000:B2019)-ROW(B2000)+1)) / (20*21/2)</f>
        <v>68.192900952380953</v>
      </c>
      <c r="J2016" s="2">
        <f t="shared" si="250"/>
        <v>66.378969317293581</v>
      </c>
      <c r="K2016" s="2">
        <f t="shared" si="244"/>
        <v>64.205923350768188</v>
      </c>
    </row>
    <row r="2017" spans="1:11" ht="13.5" x14ac:dyDescent="0.25">
      <c r="A2017" s="3">
        <v>44942</v>
      </c>
      <c r="B2017" s="2">
        <v>71.7483</v>
      </c>
      <c r="C2017" s="2">
        <f t="shared" si="245"/>
        <v>-0.31189999999999429</v>
      </c>
      <c r="D2017" s="2">
        <f t="shared" si="246"/>
        <v>70.343779999999995</v>
      </c>
      <c r="E2017" s="2">
        <f t="shared" si="248"/>
        <v>67.799589999999995</v>
      </c>
      <c r="F2017" s="2">
        <f t="shared" si="249"/>
        <v>66.037440000000004</v>
      </c>
      <c r="G2017" s="2">
        <f t="shared" si="243"/>
        <v>64.360162000000017</v>
      </c>
      <c r="H2017" s="2">
        <f t="shared" si="247"/>
        <v>55.901037500000001</v>
      </c>
      <c r="I2017" s="2">
        <f t="array" ref="I2017">SUMPRODUCT(B2001:B2020, (ROW(B2001:B2020)-ROW(B2001)+1)) / (20*21/2)</f>
        <v>68.59387666666666</v>
      </c>
      <c r="J2017" s="2">
        <f t="shared" si="250"/>
        <v>66.890334144218002</v>
      </c>
      <c r="K2017" s="2">
        <f t="shared" si="244"/>
        <v>64.501702827208646</v>
      </c>
    </row>
    <row r="2018" spans="1:11" ht="13.5" x14ac:dyDescent="0.25">
      <c r="A2018" s="3">
        <v>44943</v>
      </c>
      <c r="B2018" s="2">
        <v>71.225999999999999</v>
      </c>
      <c r="C2018" s="2">
        <f t="shared" si="245"/>
        <v>-0.52230000000000132</v>
      </c>
      <c r="D2018" s="2">
        <f t="shared" si="246"/>
        <v>71.066360000000003</v>
      </c>
      <c r="E2018" s="2">
        <f t="shared" si="248"/>
        <v>68.436549999999983</v>
      </c>
      <c r="F2018" s="2">
        <f t="shared" si="249"/>
        <v>66.392194999999987</v>
      </c>
      <c r="G2018" s="2">
        <f t="shared" si="243"/>
        <v>64.493358000000015</v>
      </c>
      <c r="H2018" s="2">
        <f t="shared" si="247"/>
        <v>56.033634500000005</v>
      </c>
      <c r="I2018" s="2">
        <f t="array" ref="I2018">SUMPRODUCT(B2002:B2021, (ROW(B2002:B2021)-ROW(B2002)+1)) / (20*21/2)</f>
        <v>69.010395714285721</v>
      </c>
      <c r="J2018" s="2">
        <f t="shared" si="250"/>
        <v>67.303254701911527</v>
      </c>
      <c r="K2018" s="2">
        <f t="shared" si="244"/>
        <v>64.765400755553401</v>
      </c>
    </row>
    <row r="2019" spans="1:11" ht="13.5" x14ac:dyDescent="0.25">
      <c r="A2019" s="3">
        <v>44944</v>
      </c>
      <c r="B2019" s="2">
        <v>71.015600000000006</v>
      </c>
      <c r="C2019" s="2">
        <f t="shared" si="245"/>
        <v>-0.21039999999999281</v>
      </c>
      <c r="D2019" s="2">
        <f t="shared" si="246"/>
        <v>71.487139999999997</v>
      </c>
      <c r="E2019" s="2">
        <f t="shared" si="248"/>
        <v>69.056099999999986</v>
      </c>
      <c r="F2019" s="2">
        <f t="shared" si="249"/>
        <v>66.740054999999998</v>
      </c>
      <c r="G2019" s="2">
        <f t="shared" si="243"/>
        <v>64.635404000000023</v>
      </c>
      <c r="H2019" s="2">
        <f t="shared" si="247"/>
        <v>56.165850500000005</v>
      </c>
      <c r="I2019" s="2">
        <f t="array" ref="I2019">SUMPRODUCT(B2003:B2022, (ROW(B2003:B2022)-ROW(B2003)+1)) / (20*21/2)</f>
        <v>69.393923333333333</v>
      </c>
      <c r="J2019" s="2">
        <f t="shared" si="250"/>
        <v>67.656811396967569</v>
      </c>
      <c r="K2019" s="2">
        <f t="shared" si="244"/>
        <v>65.010506608276799</v>
      </c>
    </row>
    <row r="2020" spans="1:11" ht="13.5" x14ac:dyDescent="0.25">
      <c r="A2020" s="3">
        <v>44945</v>
      </c>
      <c r="B2020" s="2">
        <v>70.950299999999999</v>
      </c>
      <c r="C2020" s="2">
        <f t="shared" si="245"/>
        <v>-6.5300000000007685E-2</v>
      </c>
      <c r="D2020" s="2">
        <f t="shared" si="246"/>
        <v>71.400080000000003</v>
      </c>
      <c r="E2020" s="2">
        <f t="shared" si="248"/>
        <v>69.665490000000005</v>
      </c>
      <c r="F2020" s="2">
        <f t="shared" si="249"/>
        <v>67.084649999999996</v>
      </c>
      <c r="G2020" s="2">
        <f t="shared" si="243"/>
        <v>64.792104000000023</v>
      </c>
      <c r="H2020" s="2">
        <f t="shared" si="247"/>
        <v>56.294551500000004</v>
      </c>
      <c r="I2020" s="2">
        <f t="array" ref="I2020">SUMPRODUCT(B2004:B2023, (ROW(B2004:B2023)-ROW(B2004)+1)) / (20*21/2)</f>
        <v>69.801979523809521</v>
      </c>
      <c r="J2020" s="2">
        <f t="shared" si="250"/>
        <v>67.970476978208751</v>
      </c>
      <c r="K2020" s="2">
        <f t="shared" si="244"/>
        <v>65.243439682462025</v>
      </c>
    </row>
    <row r="2021" spans="1:11" ht="13.5" x14ac:dyDescent="0.25">
      <c r="A2021" s="3">
        <v>44946</v>
      </c>
      <c r="B2021" s="2">
        <v>71.458100000000002</v>
      </c>
      <c r="C2021" s="2">
        <f t="shared" si="245"/>
        <v>0.50780000000000314</v>
      </c>
      <c r="D2021" s="2">
        <f t="shared" si="246"/>
        <v>71.279660000000007</v>
      </c>
      <c r="E2021" s="2">
        <f t="shared" si="248"/>
        <v>70.311149999999998</v>
      </c>
      <c r="F2021" s="2">
        <f t="shared" si="249"/>
        <v>67.431060000000002</v>
      </c>
      <c r="G2021" s="2">
        <f t="shared" si="243"/>
        <v>64.967666000000008</v>
      </c>
      <c r="H2021" s="2">
        <f t="shared" si="247"/>
        <v>56.423610000000011</v>
      </c>
      <c r="I2021" s="2">
        <f t="array" ref="I2021">SUMPRODUCT(B2005:B2024, (ROW(B2005:B2024)-ROW(B2005)+1)) / (20*21/2)</f>
        <v>70.165502857142855</v>
      </c>
      <c r="J2021" s="2">
        <f t="shared" si="250"/>
        <v>68.302631551712679</v>
      </c>
      <c r="K2021" s="2">
        <f t="shared" si="244"/>
        <v>65.487151851777242</v>
      </c>
    </row>
    <row r="2022" spans="1:11" ht="13.5" x14ac:dyDescent="0.25">
      <c r="A2022" s="3">
        <v>44949</v>
      </c>
      <c r="B2022" s="2">
        <v>71.458100000000002</v>
      </c>
      <c r="C2022" s="2">
        <f t="shared" si="245"/>
        <v>0</v>
      </c>
      <c r="D2022" s="2">
        <f t="shared" si="246"/>
        <v>71.221620000000001</v>
      </c>
      <c r="E2022" s="2">
        <f t="shared" si="248"/>
        <v>70.782700000000006</v>
      </c>
      <c r="F2022" s="2">
        <f t="shared" si="249"/>
        <v>67.782910000000001</v>
      </c>
      <c r="G2022" s="2">
        <f t="shared" si="243"/>
        <v>65.135974000000019</v>
      </c>
      <c r="H2022" s="2">
        <f t="shared" si="247"/>
        <v>56.549480000000003</v>
      </c>
      <c r="I2022" s="2">
        <f t="array" ref="I2022">SUMPRODUCT(B2006:B2025, (ROW(B2006:B2025)-ROW(B2006)+1)) / (20*21/2)</f>
        <v>70.422976666666671</v>
      </c>
      <c r="J2022" s="2">
        <f t="shared" si="250"/>
        <v>68.603152356311469</v>
      </c>
      <c r="K2022" s="2">
        <f t="shared" si="244"/>
        <v>65.721306681119316</v>
      </c>
    </row>
    <row r="2023" spans="1:11" ht="13.5" x14ac:dyDescent="0.25">
      <c r="A2023" s="3">
        <v>44950</v>
      </c>
      <c r="B2023" s="2">
        <v>72.067499999999995</v>
      </c>
      <c r="C2023" s="2">
        <f t="shared" si="245"/>
        <v>0.60939999999999372</v>
      </c>
      <c r="D2023" s="2">
        <f t="shared" si="246"/>
        <v>71.389920000000004</v>
      </c>
      <c r="E2023" s="2">
        <f t="shared" si="248"/>
        <v>71.228140000000025</v>
      </c>
      <c r="F2023" s="2">
        <f t="shared" si="249"/>
        <v>68.148905000000013</v>
      </c>
      <c r="G2023" s="2">
        <f t="shared" si="243"/>
        <v>65.32952800000001</v>
      </c>
      <c r="H2023" s="2">
        <f t="shared" si="247"/>
        <v>56.678564499999993</v>
      </c>
      <c r="I2023" s="2">
        <f t="array" ref="I2023">SUMPRODUCT(B2007:B2026, (ROW(B2007:B2026)-ROW(B2007)+1)) / (20*21/2)</f>
        <v>70.695268095238092</v>
      </c>
      <c r="J2023" s="2">
        <f t="shared" si="250"/>
        <v>68.933090227138948</v>
      </c>
      <c r="K2023" s="2">
        <f t="shared" si="244"/>
        <v>65.970177007349932</v>
      </c>
    </row>
    <row r="2024" spans="1:11" ht="13.5" x14ac:dyDescent="0.25">
      <c r="A2024" s="3">
        <v>44951</v>
      </c>
      <c r="B2024" s="2">
        <v>71.965900000000005</v>
      </c>
      <c r="C2024" s="2">
        <f t="shared" si="245"/>
        <v>-0.10159999999999059</v>
      </c>
      <c r="D2024" s="2">
        <f t="shared" si="246"/>
        <v>71.579980000000006</v>
      </c>
      <c r="E2024" s="2">
        <f t="shared" si="248"/>
        <v>71.533559999999994</v>
      </c>
      <c r="F2024" s="2">
        <f t="shared" si="249"/>
        <v>68.537025</v>
      </c>
      <c r="G2024" s="2">
        <f t="shared" si="243"/>
        <v>65.521194000000008</v>
      </c>
      <c r="H2024" s="2">
        <f t="shared" si="247"/>
        <v>56.806805499999989</v>
      </c>
      <c r="I2024" s="2">
        <f t="array" ref="I2024">SUMPRODUCT(B2008:B2027, (ROW(B2008:B2027)-ROW(B2008)+1)) / (20*21/2)</f>
        <v>70.929904285714287</v>
      </c>
      <c r="J2024" s="2">
        <f t="shared" si="250"/>
        <v>69.221929253125708</v>
      </c>
      <c r="K2024" s="2">
        <f t="shared" si="244"/>
        <v>66.205303399218565</v>
      </c>
    </row>
    <row r="2025" spans="1:11" ht="13.5" x14ac:dyDescent="0.25">
      <c r="A2025" s="3">
        <v>44952</v>
      </c>
      <c r="B2025" s="2">
        <v>71.240499999999997</v>
      </c>
      <c r="C2025" s="2">
        <f t="shared" si="245"/>
        <v>-0.72540000000000759</v>
      </c>
      <c r="D2025" s="2">
        <f t="shared" si="246"/>
        <v>71.638020000000012</v>
      </c>
      <c r="E2025" s="2">
        <f t="shared" si="248"/>
        <v>71.519050000000007</v>
      </c>
      <c r="F2025" s="2">
        <f t="shared" si="249"/>
        <v>68.889240000000001</v>
      </c>
      <c r="G2025" s="2">
        <f t="shared" si="243"/>
        <v>65.705608000000012</v>
      </c>
      <c r="H2025" s="2">
        <f t="shared" si="247"/>
        <v>56.931083999999991</v>
      </c>
      <c r="I2025" s="2">
        <f t="array" ref="I2025">SUMPRODUCT(B2009:B2028, (ROW(B2009:B2028)-ROW(B2009)+1)) / (20*21/2)</f>
        <v>71.122739999999993</v>
      </c>
      <c r="J2025" s="2">
        <f t="shared" si="250"/>
        <v>69.414174086161353</v>
      </c>
      <c r="K2025" s="2">
        <f t="shared" si="244"/>
        <v>66.402762089445289</v>
      </c>
    </row>
    <row r="2026" spans="1:11" ht="13.5" x14ac:dyDescent="0.25">
      <c r="A2026" s="3">
        <v>44953</v>
      </c>
      <c r="B2026" s="2">
        <v>71.7483</v>
      </c>
      <c r="C2026" s="2">
        <f t="shared" si="245"/>
        <v>0.50780000000000314</v>
      </c>
      <c r="D2026" s="2">
        <f t="shared" si="246"/>
        <v>71.696059999999989</v>
      </c>
      <c r="E2026" s="2">
        <f t="shared" si="248"/>
        <v>71.487859999999998</v>
      </c>
      <c r="F2026" s="2">
        <f t="shared" si="249"/>
        <v>69.284620000000004</v>
      </c>
      <c r="G2026" s="2">
        <f t="shared" si="243"/>
        <v>65.900178000000011</v>
      </c>
      <c r="H2026" s="2">
        <f t="shared" si="247"/>
        <v>57.05857249999999</v>
      </c>
      <c r="I2026" s="2">
        <f t="array" ref="I2026">SUMPRODUCT(B2010:B2029, (ROW(B2010:B2029)-ROW(B2010)+1)) / (20*21/2)</f>
        <v>71.217499047619043</v>
      </c>
      <c r="J2026" s="2">
        <f t="shared" si="250"/>
        <v>69.636471792241224</v>
      </c>
      <c r="K2026" s="2">
        <f t="shared" si="244"/>
        <v>66.6123910271141</v>
      </c>
    </row>
    <row r="2027" spans="1:11" ht="13.5" x14ac:dyDescent="0.25">
      <c r="A2027" s="3">
        <v>44956</v>
      </c>
      <c r="B2027" s="2">
        <v>71.7483</v>
      </c>
      <c r="C2027" s="2">
        <f t="shared" si="245"/>
        <v>0</v>
      </c>
      <c r="D2027" s="2">
        <f t="shared" si="246"/>
        <v>71.754099999999994</v>
      </c>
      <c r="E2027" s="2">
        <f t="shared" si="248"/>
        <v>71.487859999999984</v>
      </c>
      <c r="F2027" s="2">
        <f t="shared" si="249"/>
        <v>69.643724999999989</v>
      </c>
      <c r="G2027" s="2">
        <f t="shared" si="243"/>
        <v>66.072838000000004</v>
      </c>
      <c r="H2027" s="2">
        <f t="shared" si="247"/>
        <v>57.18572549999999</v>
      </c>
      <c r="I2027" s="2">
        <f t="array" ref="I2027">SUMPRODUCT(B2011:B2030, (ROW(B2011:B2030)-ROW(B2011)+1)) / (20*21/2)</f>
        <v>71.082566666666665</v>
      </c>
      <c r="J2027" s="2">
        <f t="shared" si="250"/>
        <v>69.837598288218246</v>
      </c>
      <c r="K2027" s="2">
        <f t="shared" si="244"/>
        <v>66.813799222129234</v>
      </c>
    </row>
    <row r="2028" spans="1:11" ht="13.5" x14ac:dyDescent="0.25">
      <c r="A2028" s="3">
        <v>44957</v>
      </c>
      <c r="B2028" s="2">
        <v>71.668499999999995</v>
      </c>
      <c r="C2028" s="2">
        <f t="shared" si="245"/>
        <v>-7.9800000000005866E-2</v>
      </c>
      <c r="D2028" s="2">
        <f t="shared" si="246"/>
        <v>71.674299999999988</v>
      </c>
      <c r="E2028" s="2">
        <f t="shared" si="248"/>
        <v>71.532110000000003</v>
      </c>
      <c r="F2028" s="2">
        <f t="shared" si="249"/>
        <v>69.984329999999986</v>
      </c>
      <c r="G2028" s="2">
        <f t="shared" si="243"/>
        <v>66.25115799999999</v>
      </c>
      <c r="H2028" s="2">
        <f t="shared" si="247"/>
        <v>57.311472499999979</v>
      </c>
      <c r="I2028" s="2">
        <f t="array" ref="I2028">SUMPRODUCT(B2012:B2031, (ROW(B2012:B2031)-ROW(B2012)+1)) / (20*21/2)</f>
        <v>70.891181428571429</v>
      </c>
      <c r="J2028" s="2">
        <f t="shared" si="250"/>
        <v>70.011969879816505</v>
      </c>
      <c r="K2028" s="2">
        <f t="shared" si="244"/>
        <v>67.004179644790838</v>
      </c>
    </row>
    <row r="2029" spans="1:11" ht="13.5" x14ac:dyDescent="0.25">
      <c r="A2029" s="3">
        <v>44958</v>
      </c>
      <c r="B2029" s="2">
        <v>70.979299999999995</v>
      </c>
      <c r="C2029" s="2">
        <f t="shared" si="245"/>
        <v>-0.68919999999999959</v>
      </c>
      <c r="D2029" s="2">
        <f t="shared" si="246"/>
        <v>71.476979999999998</v>
      </c>
      <c r="E2029" s="2">
        <f t="shared" si="248"/>
        <v>71.528479999999988</v>
      </c>
      <c r="F2029" s="2">
        <f t="shared" si="249"/>
        <v>70.292289999999994</v>
      </c>
      <c r="G2029" s="2">
        <f t="shared" si="243"/>
        <v>66.415694000000002</v>
      </c>
      <c r="H2029" s="2">
        <f t="shared" si="247"/>
        <v>57.434444999999975</v>
      </c>
      <c r="I2029" s="2">
        <f t="array" ref="I2029">SUMPRODUCT(B2013:B2032, (ROW(B2013:B2032)-ROW(B2013)+1)) / (20*21/2)</f>
        <v>70.672157142857159</v>
      </c>
      <c r="J2029" s="2">
        <f t="shared" si="250"/>
        <v>70.104096557929225</v>
      </c>
      <c r="K2029" s="2">
        <f t="shared" si="244"/>
        <v>67.16006671754414</v>
      </c>
    </row>
    <row r="2030" spans="1:11" ht="13.5" x14ac:dyDescent="0.25">
      <c r="A2030" s="3">
        <v>44959</v>
      </c>
      <c r="B2030" s="2">
        <v>68.875500000000002</v>
      </c>
      <c r="C2030" s="2">
        <f t="shared" si="245"/>
        <v>-2.1037999999999926</v>
      </c>
      <c r="D2030" s="2">
        <f t="shared" si="246"/>
        <v>71.003979999999999</v>
      </c>
      <c r="E2030" s="2">
        <f t="shared" si="248"/>
        <v>71.320999999999998</v>
      </c>
      <c r="F2030" s="2">
        <f t="shared" si="249"/>
        <v>70.493245000000016</v>
      </c>
      <c r="G2030" s="2">
        <f t="shared" si="243"/>
        <v>66.535252</v>
      </c>
      <c r="H2030" s="2">
        <f t="shared" si="247"/>
        <v>57.54706599999998</v>
      </c>
      <c r="I2030" s="2">
        <f t="array" ref="I2030">SUMPRODUCT(B2014:B2033, (ROW(B2014:B2033)-ROW(B2014)+1)) / (20*21/2)</f>
        <v>70.290632857142853</v>
      </c>
      <c r="J2030" s="2">
        <f t="shared" si="250"/>
        <v>69.987087361935963</v>
      </c>
      <c r="K2030" s="2">
        <f t="shared" si="244"/>
        <v>67.227338610973774</v>
      </c>
    </row>
    <row r="2031" spans="1:11" ht="13.5" x14ac:dyDescent="0.25">
      <c r="A2031" s="3">
        <v>44960</v>
      </c>
      <c r="B2031" s="2">
        <v>68.483699999999999</v>
      </c>
      <c r="C2031" s="2">
        <f t="shared" si="245"/>
        <v>-0.39180000000000348</v>
      </c>
      <c r="D2031" s="2">
        <f t="shared" si="246"/>
        <v>70.35105999999999</v>
      </c>
      <c r="E2031" s="2">
        <f t="shared" si="248"/>
        <v>71.023559999999989</v>
      </c>
      <c r="F2031" s="2">
        <f t="shared" si="249"/>
        <v>70.667355000000015</v>
      </c>
      <c r="G2031" s="2">
        <f t="shared" si="243"/>
        <v>66.651326000000012</v>
      </c>
      <c r="H2031" s="2">
        <f t="shared" si="247"/>
        <v>57.657358999999978</v>
      </c>
      <c r="I2031" s="2">
        <f t="array" ref="I2031">SUMPRODUCT(B2015:B2034, (ROW(B2015:B2034)-ROW(B2015)+1)) / (20*21/2)</f>
        <v>69.755034761904767</v>
      </c>
      <c r="J2031" s="2">
        <f t="shared" si="250"/>
        <v>69.843907613180164</v>
      </c>
      <c r="K2031" s="2">
        <f t="shared" si="244"/>
        <v>67.276607685053236</v>
      </c>
    </row>
    <row r="2032" spans="1:11" ht="13.5" x14ac:dyDescent="0.25">
      <c r="A2032" s="3">
        <v>44963</v>
      </c>
      <c r="B2032" s="2">
        <v>68.367599999999996</v>
      </c>
      <c r="C2032" s="2">
        <f t="shared" si="245"/>
        <v>-0.11610000000000298</v>
      </c>
      <c r="D2032" s="2">
        <f t="shared" si="246"/>
        <v>69.67492</v>
      </c>
      <c r="E2032" s="2">
        <f t="shared" si="248"/>
        <v>70.71450999999999</v>
      </c>
      <c r="F2032" s="2">
        <f t="shared" si="249"/>
        <v>70.748605000000012</v>
      </c>
      <c r="G2032" s="2">
        <f t="shared" si="243"/>
        <v>66.764498000000017</v>
      </c>
      <c r="H2032" s="2">
        <f t="shared" si="247"/>
        <v>57.766567999999978</v>
      </c>
      <c r="I2032" s="2">
        <f t="array" ref="I2032">SUMPRODUCT(B2016:B2035, (ROW(B2016:B2035)-ROW(B2016)+1)) / (20*21/2)</f>
        <v>69.142324285714281</v>
      </c>
      <c r="J2032" s="2">
        <f t="shared" si="250"/>
        <v>69.703306888115392</v>
      </c>
      <c r="K2032" s="2">
        <f t="shared" si="244"/>
        <v>67.319391697404086</v>
      </c>
    </row>
    <row r="2033" spans="1:11" ht="13.5" x14ac:dyDescent="0.25">
      <c r="A2033" s="3">
        <v>44964</v>
      </c>
      <c r="B2033" s="2">
        <v>66.742599999999996</v>
      </c>
      <c r="C2033" s="2">
        <f t="shared" si="245"/>
        <v>-1.625</v>
      </c>
      <c r="D2033" s="2">
        <f t="shared" si="246"/>
        <v>68.68974</v>
      </c>
      <c r="E2033" s="2">
        <f t="shared" si="248"/>
        <v>70.182019999999994</v>
      </c>
      <c r="F2033" s="2">
        <f t="shared" si="249"/>
        <v>70.705080000000009</v>
      </c>
      <c r="G2033" s="2">
        <f t="shared" si="243"/>
        <v>66.829790000000017</v>
      </c>
      <c r="H2033" s="2">
        <f t="shared" si="247"/>
        <v>57.86771899999998</v>
      </c>
      <c r="I2033" s="2">
        <f t="array" ref="I2033">SUMPRODUCT(B2017:B2036, (ROW(B2017:B2036)-ROW(B2017)+1)) / (20*21/2)</f>
        <v>68.403420952380955</v>
      </c>
      <c r="J2033" s="2">
        <f t="shared" si="250"/>
        <v>69.421334803532972</v>
      </c>
      <c r="K2033" s="2">
        <f t="shared" si="244"/>
        <v>67.296772415152944</v>
      </c>
    </row>
    <row r="2034" spans="1:11" ht="13.5" x14ac:dyDescent="0.25">
      <c r="A2034" s="3">
        <v>44965</v>
      </c>
      <c r="B2034" s="2">
        <v>65.081299999999999</v>
      </c>
      <c r="C2034" s="2">
        <f t="shared" si="245"/>
        <v>-1.6612999999999971</v>
      </c>
      <c r="D2034" s="2">
        <f t="shared" si="246"/>
        <v>67.510139999999993</v>
      </c>
      <c r="E2034" s="2">
        <f t="shared" si="248"/>
        <v>69.493560000000002</v>
      </c>
      <c r="F2034" s="2">
        <f t="shared" si="249"/>
        <v>70.513560000000012</v>
      </c>
      <c r="G2034" s="2">
        <f t="shared" ref="G2034:G2097" si="251">AVERAGE(B1985:B2034)</f>
        <v>66.854602000000014</v>
      </c>
      <c r="H2034" s="2">
        <f t="shared" si="247"/>
        <v>57.96052999999997</v>
      </c>
      <c r="I2034" s="2">
        <f t="array" ref="I2034">SUMPRODUCT(B2018:B2037, (ROW(B2018:B2037)-ROW(B2018)+1)) / (20*21/2)</f>
        <v>68.067081428571427</v>
      </c>
      <c r="J2034" s="2">
        <f t="shared" si="250"/>
        <v>69.007998155577454</v>
      </c>
      <c r="K2034" s="2">
        <f t="shared" si="244"/>
        <v>67.209891143970481</v>
      </c>
    </row>
    <row r="2035" spans="1:11" ht="13.5" x14ac:dyDescent="0.25">
      <c r="A2035" s="3">
        <v>44966</v>
      </c>
      <c r="B2035" s="2">
        <v>64.080100000000002</v>
      </c>
      <c r="C2035" s="2">
        <f t="shared" si="245"/>
        <v>-1.0011999999999972</v>
      </c>
      <c r="D2035" s="2">
        <f t="shared" si="246"/>
        <v>66.551059999999993</v>
      </c>
      <c r="E2035" s="2">
        <f t="shared" si="248"/>
        <v>68.777519999999996</v>
      </c>
      <c r="F2035" s="2">
        <f t="shared" si="249"/>
        <v>70.148285000000001</v>
      </c>
      <c r="G2035" s="2">
        <f t="shared" si="251"/>
        <v>66.869546000000014</v>
      </c>
      <c r="H2035" s="2">
        <f t="shared" si="247"/>
        <v>58.047361999999964</v>
      </c>
      <c r="I2035" s="2">
        <f t="array" ref="I2035">SUMPRODUCT(B2019:B2038, (ROW(B2019:B2038)-ROW(B2019)+1)) / (20*21/2)</f>
        <v>67.936432857142862</v>
      </c>
      <c r="J2035" s="2">
        <f t="shared" si="250"/>
        <v>68.538674521712935</v>
      </c>
      <c r="K2035" s="2">
        <f t="shared" ref="K2035:K2098" si="252">$K$4*B2035+(1-$K$4)*K2034</f>
        <v>67.087154236363787</v>
      </c>
    </row>
    <row r="2036" spans="1:11" ht="13.5" x14ac:dyDescent="0.25">
      <c r="A2036" s="3">
        <v>44967</v>
      </c>
      <c r="B2036" s="2">
        <v>62.389800000000001</v>
      </c>
      <c r="C2036" s="2">
        <f t="shared" si="245"/>
        <v>-1.6903000000000006</v>
      </c>
      <c r="D2036" s="2">
        <f t="shared" si="246"/>
        <v>65.332279999999997</v>
      </c>
      <c r="E2036" s="2">
        <f t="shared" si="248"/>
        <v>67.841669999999993</v>
      </c>
      <c r="F2036" s="2">
        <f t="shared" si="249"/>
        <v>69.664764999999989</v>
      </c>
      <c r="G2036" s="2">
        <f t="shared" si="251"/>
        <v>66.861565999999996</v>
      </c>
      <c r="H2036" s="2">
        <f t="shared" si="247"/>
        <v>58.125372999999975</v>
      </c>
      <c r="I2036" s="2">
        <f t="array" ref="I2036">SUMPRODUCT(B2020:B2039, (ROW(B2020:B2039)-ROW(B2020)+1)) / (20*21/2)</f>
        <v>67.700173809523804</v>
      </c>
      <c r="J2036" s="2">
        <f t="shared" si="250"/>
        <v>67.953067424406939</v>
      </c>
      <c r="K2036" s="2">
        <f t="shared" si="252"/>
        <v>66.902944266310314</v>
      </c>
    </row>
    <row r="2037" spans="1:11" ht="13.5" x14ac:dyDescent="0.25">
      <c r="A2037" s="3">
        <v>44970</v>
      </c>
      <c r="B2037" s="2">
        <v>66.133200000000002</v>
      </c>
      <c r="C2037" s="2">
        <f t="shared" si="245"/>
        <v>3.7434000000000012</v>
      </c>
      <c r="D2037" s="2">
        <f t="shared" si="246"/>
        <v>64.88539999999999</v>
      </c>
      <c r="E2037" s="2">
        <f t="shared" si="248"/>
        <v>67.280159999999995</v>
      </c>
      <c r="F2037" s="2">
        <f t="shared" si="249"/>
        <v>69.384009999999989</v>
      </c>
      <c r="G2037" s="2">
        <f t="shared" si="251"/>
        <v>66.912494000000009</v>
      </c>
      <c r="H2037" s="2">
        <f t="shared" si="247"/>
        <v>58.222100999999974</v>
      </c>
      <c r="I2037" s="2">
        <f t="array" ref="I2037">SUMPRODUCT(B2021:B2040, (ROW(B2021:B2040)-ROW(B2021)+1)) / (20*21/2)</f>
        <v>67.484262380952387</v>
      </c>
      <c r="J2037" s="2">
        <f t="shared" si="250"/>
        <v>67.779746717320563</v>
      </c>
      <c r="K2037" s="2">
        <f t="shared" si="252"/>
        <v>66.872758216651093</v>
      </c>
    </row>
    <row r="2038" spans="1:11" ht="13.5" x14ac:dyDescent="0.25">
      <c r="A2038" s="3">
        <v>44971</v>
      </c>
      <c r="B2038" s="2">
        <v>68.012200000000007</v>
      </c>
      <c r="C2038" s="2">
        <f t="shared" si="245"/>
        <v>1.8790000000000049</v>
      </c>
      <c r="D2038" s="2">
        <f t="shared" si="246"/>
        <v>65.139320000000012</v>
      </c>
      <c r="E2038" s="2">
        <f t="shared" si="248"/>
        <v>66.914529999999999</v>
      </c>
      <c r="F2038" s="2">
        <f t="shared" si="249"/>
        <v>69.223319999999987</v>
      </c>
      <c r="G2038" s="2">
        <f t="shared" si="251"/>
        <v>66.995924000000002</v>
      </c>
      <c r="H2038" s="2">
        <f t="shared" si="247"/>
        <v>58.32783749999998</v>
      </c>
      <c r="I2038" s="2">
        <f t="array" ref="I2038">SUMPRODUCT(B2022:B2041, (ROW(B2022:B2041)-ROW(B2022)+1)) / (20*21/2)</f>
        <v>67.322244761904756</v>
      </c>
      <c r="J2038" s="2">
        <f t="shared" si="250"/>
        <v>67.801885125194786</v>
      </c>
      <c r="K2038" s="2">
        <f t="shared" si="252"/>
        <v>66.917442208154966</v>
      </c>
    </row>
    <row r="2039" spans="1:11" ht="13.5" x14ac:dyDescent="0.25">
      <c r="A2039" s="3">
        <v>44972</v>
      </c>
      <c r="B2039" s="2">
        <v>66.742599999999996</v>
      </c>
      <c r="C2039" s="2">
        <f t="shared" si="245"/>
        <v>-1.2696000000000112</v>
      </c>
      <c r="D2039" s="2">
        <f t="shared" si="246"/>
        <v>65.471579999999989</v>
      </c>
      <c r="E2039" s="2">
        <f t="shared" si="248"/>
        <v>66.490859999999998</v>
      </c>
      <c r="F2039" s="2">
        <f t="shared" si="249"/>
        <v>69.009669999999986</v>
      </c>
      <c r="G2039" s="2">
        <f t="shared" si="251"/>
        <v>67.061216000000016</v>
      </c>
      <c r="H2039" s="2">
        <f t="shared" si="247"/>
        <v>58.426427999999966</v>
      </c>
      <c r="I2039" s="2">
        <f t="array" ref="I2039">SUMPRODUCT(B2023:B2042, (ROW(B2023:B2042)-ROW(B2023)+1)) / (20*21/2)</f>
        <v>67.112589047619039</v>
      </c>
      <c r="J2039" s="2">
        <f t="shared" si="250"/>
        <v>67.701000827557181</v>
      </c>
      <c r="K2039" s="2">
        <f t="shared" si="252"/>
        <v>66.910585650972422</v>
      </c>
    </row>
    <row r="2040" spans="1:11" ht="13.5" x14ac:dyDescent="0.25">
      <c r="A2040" s="3">
        <v>44973</v>
      </c>
      <c r="B2040" s="2">
        <v>66.742599999999996</v>
      </c>
      <c r="C2040" s="2">
        <f t="shared" si="245"/>
        <v>0</v>
      </c>
      <c r="D2040" s="2">
        <f t="shared" si="246"/>
        <v>66.004080000000002</v>
      </c>
      <c r="E2040" s="2">
        <f t="shared" si="248"/>
        <v>66.277569999999997</v>
      </c>
      <c r="F2040" s="2">
        <f t="shared" si="249"/>
        <v>68.799284999999983</v>
      </c>
      <c r="G2040" s="2">
        <f t="shared" si="251"/>
        <v>67.122156000000018</v>
      </c>
      <c r="H2040" s="2">
        <f t="shared" si="247"/>
        <v>58.520375499999972</v>
      </c>
      <c r="I2040" s="2">
        <f t="array" ref="I2040">SUMPRODUCT(B2024:B2043, (ROW(B2024:B2043)-ROW(B2024)+1)) / (20*21/2)</f>
        <v>66.892562857142863</v>
      </c>
      <c r="J2040" s="2">
        <f t="shared" si="250"/>
        <v>67.609724558266024</v>
      </c>
      <c r="K2040" s="2">
        <f t="shared" si="252"/>
        <v>66.903997978385263</v>
      </c>
    </row>
    <row r="2041" spans="1:11" ht="13.5" x14ac:dyDescent="0.25">
      <c r="A2041" s="3">
        <v>44974</v>
      </c>
      <c r="B2041" s="2">
        <v>67.098100000000002</v>
      </c>
      <c r="C2041" s="2">
        <f t="shared" si="245"/>
        <v>0.35550000000000637</v>
      </c>
      <c r="D2041" s="2">
        <f t="shared" si="246"/>
        <v>66.945739999999986</v>
      </c>
      <c r="E2041" s="2">
        <f t="shared" si="248"/>
        <v>66.139010000000013</v>
      </c>
      <c r="F2041" s="2">
        <f t="shared" si="249"/>
        <v>68.581284999999994</v>
      </c>
      <c r="G2041" s="2">
        <f t="shared" si="251"/>
        <v>67.190206000000018</v>
      </c>
      <c r="H2041" s="2">
        <f t="shared" si="247"/>
        <v>58.615737999999972</v>
      </c>
      <c r="I2041" s="2">
        <f t="array" ref="I2041">SUMPRODUCT(B2025:B2044, (ROW(B2025:B2044)-ROW(B2025)+1)) / (20*21/2)</f>
        <v>66.684081428571432</v>
      </c>
      <c r="J2041" s="2">
        <f t="shared" si="250"/>
        <v>67.560998409859735</v>
      </c>
      <c r="K2041" s="2">
        <f t="shared" si="252"/>
        <v>66.911609822370167</v>
      </c>
    </row>
    <row r="2042" spans="1:11" ht="13.5" x14ac:dyDescent="0.25">
      <c r="A2042" s="3">
        <v>44977</v>
      </c>
      <c r="B2042" s="2">
        <v>66.379900000000006</v>
      </c>
      <c r="C2042" s="2">
        <f t="shared" si="245"/>
        <v>-0.71819999999999595</v>
      </c>
      <c r="D2042" s="2">
        <f t="shared" si="246"/>
        <v>66.995080000000002</v>
      </c>
      <c r="E2042" s="2">
        <f t="shared" si="248"/>
        <v>65.940240000000003</v>
      </c>
      <c r="F2042" s="2">
        <f t="shared" si="249"/>
        <v>68.327374999999989</v>
      </c>
      <c r="G2042" s="2">
        <f t="shared" si="251"/>
        <v>67.248244000000014</v>
      </c>
      <c r="H2042" s="2">
        <f t="shared" si="247"/>
        <v>58.706420999999985</v>
      </c>
      <c r="I2042" s="2">
        <f t="array" ref="I2042">SUMPRODUCT(B2026:B2045, (ROW(B2026:B2045)-ROW(B2026)+1)) / (20*21/2)</f>
        <v>66.487514761904762</v>
      </c>
      <c r="J2042" s="2">
        <f t="shared" si="250"/>
        <v>67.448512847015948</v>
      </c>
      <c r="K2042" s="2">
        <f t="shared" si="252"/>
        <v>66.890758456787026</v>
      </c>
    </row>
    <row r="2043" spans="1:11" ht="13.5" x14ac:dyDescent="0.25">
      <c r="A2043" s="3">
        <v>44978</v>
      </c>
      <c r="B2043" s="2">
        <v>66.017099999999999</v>
      </c>
      <c r="C2043" s="2">
        <f t="shared" si="245"/>
        <v>-0.36280000000000712</v>
      </c>
      <c r="D2043" s="2">
        <f t="shared" si="246"/>
        <v>66.596060000000008</v>
      </c>
      <c r="E2043" s="2">
        <f t="shared" si="248"/>
        <v>65.86769000000001</v>
      </c>
      <c r="F2043" s="2">
        <f t="shared" si="249"/>
        <v>68.024854999999988</v>
      </c>
      <c r="G2043" s="2">
        <f t="shared" si="251"/>
        <v>67.297430000000006</v>
      </c>
      <c r="H2043" s="2">
        <f t="shared" si="247"/>
        <v>58.794927499999979</v>
      </c>
      <c r="I2043" s="2">
        <f t="array" ref="I2043">SUMPRODUCT(B2027:B2046, (ROW(B2027:B2046)-ROW(B2027)+1)) / (20*21/2)</f>
        <v>66.317548571428574</v>
      </c>
      <c r="J2043" s="2">
        <f t="shared" si="250"/>
        <v>67.312187813966815</v>
      </c>
      <c r="K2043" s="2">
        <f t="shared" si="252"/>
        <v>66.856497340834608</v>
      </c>
    </row>
    <row r="2044" spans="1:11" ht="13.5" x14ac:dyDescent="0.25">
      <c r="A2044" s="3">
        <v>44979</v>
      </c>
      <c r="B2044" s="2">
        <v>65.835800000000006</v>
      </c>
      <c r="C2044" s="2">
        <f t="shared" si="245"/>
        <v>-0.18129999999999313</v>
      </c>
      <c r="D2044" s="2">
        <f t="shared" si="246"/>
        <v>66.414700000000011</v>
      </c>
      <c r="E2044" s="2">
        <f t="shared" si="248"/>
        <v>65.94314</v>
      </c>
      <c r="F2044" s="2">
        <f t="shared" si="249"/>
        <v>67.718350000000001</v>
      </c>
      <c r="G2044" s="2">
        <f t="shared" si="251"/>
        <v>67.342843999999999</v>
      </c>
      <c r="H2044" s="2">
        <f t="shared" si="247"/>
        <v>58.881801999999979</v>
      </c>
      <c r="I2044" s="2">
        <f t="array" ref="I2044">SUMPRODUCT(B2028:B2047, (ROW(B2028:B2047)-ROW(B2028)+1)) / (20*21/2)</f>
        <v>66.211143809523819</v>
      </c>
      <c r="J2044" s="2">
        <f t="shared" si="250"/>
        <v>67.171579450731883</v>
      </c>
      <c r="K2044" s="2">
        <f t="shared" si="252"/>
        <v>66.816469994135204</v>
      </c>
    </row>
    <row r="2045" spans="1:11" ht="13.5" x14ac:dyDescent="0.25">
      <c r="A2045" s="3">
        <v>44980</v>
      </c>
      <c r="B2045" s="2">
        <v>65.654399999999995</v>
      </c>
      <c r="C2045" s="2">
        <f t="shared" si="245"/>
        <v>-0.18140000000001066</v>
      </c>
      <c r="D2045" s="2">
        <f t="shared" si="246"/>
        <v>66.197060000000008</v>
      </c>
      <c r="E2045" s="2">
        <f t="shared" si="248"/>
        <v>66.100570000000005</v>
      </c>
      <c r="F2045" s="2">
        <f t="shared" si="249"/>
        <v>67.439044999999993</v>
      </c>
      <c r="G2045" s="2">
        <f t="shared" si="251"/>
        <v>67.382019999999997</v>
      </c>
      <c r="H2045" s="2">
        <f t="shared" si="247"/>
        <v>58.961239999999989</v>
      </c>
      <c r="I2045" s="2">
        <f t="array" ref="I2045">SUMPRODUCT(B2029:B2048, (ROW(B2029:B2048)-ROW(B2029)+1)) / (20*21/2)</f>
        <v>66.066392380952379</v>
      </c>
      <c r="J2045" s="2">
        <f t="shared" si="250"/>
        <v>67.02708616970979</v>
      </c>
      <c r="K2045" s="2">
        <f t="shared" si="252"/>
        <v>66.770898621816187</v>
      </c>
    </row>
    <row r="2046" spans="1:11" ht="13.5" x14ac:dyDescent="0.25">
      <c r="A2046" s="3">
        <v>44981</v>
      </c>
      <c r="B2046" s="2">
        <v>65.654399999999995</v>
      </c>
      <c r="C2046" s="2">
        <f t="shared" si="245"/>
        <v>0</v>
      </c>
      <c r="D2046" s="2">
        <f t="shared" si="246"/>
        <v>65.908320000000003</v>
      </c>
      <c r="E2046" s="2">
        <f t="shared" si="248"/>
        <v>66.427029999999988</v>
      </c>
      <c r="F2046" s="2">
        <f t="shared" si="249"/>
        <v>67.134349999999998</v>
      </c>
      <c r="G2046" s="2">
        <f t="shared" si="251"/>
        <v>67.418293999999989</v>
      </c>
      <c r="H2046" s="2">
        <f t="shared" si="247"/>
        <v>59.041222499999982</v>
      </c>
      <c r="I2046" s="2">
        <f t="array" ref="I2046">SUMPRODUCT(B2030:B2049, (ROW(B2030:B2049)-ROW(B2030)+1)) / (20*21/2)</f>
        <v>65.962205714285716</v>
      </c>
      <c r="J2046" s="2">
        <f t="shared" si="250"/>
        <v>66.896354153546952</v>
      </c>
      <c r="K2046" s="2">
        <f t="shared" si="252"/>
        <v>66.727114362137129</v>
      </c>
    </row>
    <row r="2047" spans="1:11" ht="13.5" x14ac:dyDescent="0.25">
      <c r="A2047" s="3">
        <v>44984</v>
      </c>
      <c r="B2047" s="2">
        <v>66.017099999999999</v>
      </c>
      <c r="C2047" s="2">
        <f t="shared" si="245"/>
        <v>0.3627000000000038</v>
      </c>
      <c r="D2047" s="2">
        <f t="shared" si="246"/>
        <v>65.835760000000008</v>
      </c>
      <c r="E2047" s="2">
        <f t="shared" si="248"/>
        <v>66.415419999999997</v>
      </c>
      <c r="F2047" s="2">
        <f t="shared" si="249"/>
        <v>66.847790000000003</v>
      </c>
      <c r="G2047" s="2">
        <f t="shared" si="251"/>
        <v>67.451663999999994</v>
      </c>
      <c r="H2047" s="2">
        <f t="shared" si="247"/>
        <v>59.123199499999984</v>
      </c>
      <c r="I2047" s="2">
        <f t="array" ref="I2047">SUMPRODUCT(B2031:B2050, (ROW(B2031:B2050)-ROW(B2031)+1)) / (20*21/2)</f>
        <v>65.939678571428573</v>
      </c>
      <c r="J2047" s="2">
        <f t="shared" si="250"/>
        <v>66.812615662732952</v>
      </c>
      <c r="K2047" s="2">
        <f t="shared" si="252"/>
        <v>66.699270661661174</v>
      </c>
    </row>
    <row r="2048" spans="1:11" ht="13.5" x14ac:dyDescent="0.25">
      <c r="A2048" s="3">
        <v>44985</v>
      </c>
      <c r="B2048" s="2">
        <v>65.3279</v>
      </c>
      <c r="C2048" s="2">
        <f t="shared" si="245"/>
        <v>-0.68919999999999959</v>
      </c>
      <c r="D2048" s="2">
        <f t="shared" si="246"/>
        <v>65.697919999999996</v>
      </c>
      <c r="E2048" s="2">
        <f t="shared" si="248"/>
        <v>66.146990000000002</v>
      </c>
      <c r="F2048" s="2">
        <f t="shared" si="249"/>
        <v>66.530760000000001</v>
      </c>
      <c r="G2048" s="2">
        <f t="shared" si="251"/>
        <v>67.475604000000004</v>
      </c>
      <c r="H2048" s="2">
        <f t="shared" si="247"/>
        <v>59.201730499999982</v>
      </c>
      <c r="I2048" s="2">
        <f t="array" ref="I2048">SUMPRODUCT(B2032:B2051, (ROW(B2032:B2051)-ROW(B2032)+1)) / (20*21/2)</f>
        <v>65.961162857142853</v>
      </c>
      <c r="J2048" s="2">
        <f t="shared" si="250"/>
        <v>66.671214171044099</v>
      </c>
      <c r="K2048" s="2">
        <f t="shared" si="252"/>
        <v>66.645491420027398</v>
      </c>
    </row>
    <row r="2049" spans="1:11" ht="13.5" x14ac:dyDescent="0.25">
      <c r="A2049" s="3">
        <v>44986</v>
      </c>
      <c r="B2049" s="2">
        <v>65.436800000000005</v>
      </c>
      <c r="C2049" s="2">
        <f t="shared" si="245"/>
        <v>0.10890000000000555</v>
      </c>
      <c r="D2049" s="2">
        <f t="shared" si="246"/>
        <v>65.618120000000005</v>
      </c>
      <c r="E2049" s="2">
        <f t="shared" si="248"/>
        <v>66.016409999999993</v>
      </c>
      <c r="F2049" s="2">
        <f t="shared" si="249"/>
        <v>66.253635000000003</v>
      </c>
      <c r="G2049" s="2">
        <f t="shared" si="251"/>
        <v>67.503172000000006</v>
      </c>
      <c r="H2049" s="2">
        <f t="shared" si="247"/>
        <v>59.281168999999984</v>
      </c>
      <c r="I2049" s="2">
        <f t="array" ref="I2049">SUMPRODUCT(B2033:B2052, (ROW(B2033:B2052)-ROW(B2033)+1)) / (20*21/2)</f>
        <v>66.079930000000004</v>
      </c>
      <c r="J2049" s="2">
        <f t="shared" si="250"/>
        <v>66.553650916658938</v>
      </c>
      <c r="K2049" s="2">
        <f t="shared" si="252"/>
        <v>66.598091756496913</v>
      </c>
    </row>
    <row r="2050" spans="1:11" ht="13.5" x14ac:dyDescent="0.25">
      <c r="A2050" s="3">
        <v>44987</v>
      </c>
      <c r="B2050" s="2">
        <v>66.017099999999999</v>
      </c>
      <c r="C2050" s="2">
        <f t="shared" si="245"/>
        <v>0.58029999999999404</v>
      </c>
      <c r="D2050" s="2">
        <f t="shared" si="246"/>
        <v>65.690660000000008</v>
      </c>
      <c r="E2050" s="2">
        <f t="shared" si="248"/>
        <v>65.943860000000015</v>
      </c>
      <c r="F2050" s="2">
        <f t="shared" si="249"/>
        <v>66.110714999999999</v>
      </c>
      <c r="G2050" s="2">
        <f t="shared" si="251"/>
        <v>67.542346000000009</v>
      </c>
      <c r="H2050" s="2">
        <f t="shared" si="247"/>
        <v>59.362420499999978</v>
      </c>
      <c r="I2050" s="2">
        <f t="array" ref="I2050">SUMPRODUCT(B2034:B2053, (ROW(B2034:B2053)-ROW(B2034)+1)) / (20*21/2)</f>
        <v>66.155655238095221</v>
      </c>
      <c r="J2050" s="2">
        <f t="shared" si="250"/>
        <v>66.502550829358086</v>
      </c>
      <c r="K2050" s="2">
        <f t="shared" si="252"/>
        <v>66.575307766046052</v>
      </c>
    </row>
    <row r="2051" spans="1:11" ht="13.5" x14ac:dyDescent="0.25">
      <c r="A2051" s="3">
        <v>44988</v>
      </c>
      <c r="B2051" s="2">
        <v>66.336299999999994</v>
      </c>
      <c r="C2051" s="2">
        <f t="shared" si="245"/>
        <v>0.31919999999999504</v>
      </c>
      <c r="D2051" s="2">
        <f t="shared" si="246"/>
        <v>65.827039999999997</v>
      </c>
      <c r="E2051" s="2">
        <f t="shared" si="248"/>
        <v>65.867679999999993</v>
      </c>
      <c r="F2051" s="2">
        <f t="shared" si="249"/>
        <v>66.003344999999996</v>
      </c>
      <c r="G2051" s="2">
        <f t="shared" si="251"/>
        <v>67.578474</v>
      </c>
      <c r="H2051" s="2">
        <f t="shared" si="247"/>
        <v>59.445086999999987</v>
      </c>
      <c r="I2051" s="2">
        <f t="array" ref="I2051">SUMPRODUCT(B2035:B2054, (ROW(B2035:B2054)-ROW(B2035)+1)) / (20*21/2)</f>
        <v>66.231380476190466</v>
      </c>
      <c r="J2051" s="2">
        <f t="shared" si="250"/>
        <v>66.486717417038264</v>
      </c>
      <c r="K2051" s="2">
        <f t="shared" si="252"/>
        <v>66.565934912475626</v>
      </c>
    </row>
    <row r="2052" spans="1:11" ht="13.5" x14ac:dyDescent="0.25">
      <c r="A2052" s="3">
        <v>44991</v>
      </c>
      <c r="B2052" s="2">
        <v>67.250399999999999</v>
      </c>
      <c r="C2052" s="2">
        <f t="shared" ref="C2052:C2115" si="253">B2052-B2051</f>
        <v>0.9141000000000048</v>
      </c>
      <c r="D2052" s="2">
        <f t="shared" si="246"/>
        <v>66.073700000000002</v>
      </c>
      <c r="E2052" s="2">
        <f t="shared" si="248"/>
        <v>65.954730000000012</v>
      </c>
      <c r="F2052" s="2">
        <f t="shared" si="249"/>
        <v>65.947485</v>
      </c>
      <c r="G2052" s="2">
        <f t="shared" si="251"/>
        <v>67.63506000000001</v>
      </c>
      <c r="H2052" s="2">
        <f t="shared" si="247"/>
        <v>59.530328999999981</v>
      </c>
      <c r="I2052" s="2">
        <f t="array" ref="I2052">SUMPRODUCT(B2036:B2055, (ROW(B2036:B2055)-ROW(B2036)+1)) / (20*21/2)</f>
        <v>66.333737619047625</v>
      </c>
      <c r="J2052" s="2">
        <f t="shared" si="250"/>
        <v>66.559449091606041</v>
      </c>
      <c r="K2052" s="2">
        <f t="shared" si="252"/>
        <v>66.592776680613838</v>
      </c>
    </row>
    <row r="2053" spans="1:11" ht="13.5" x14ac:dyDescent="0.25">
      <c r="A2053" s="3">
        <v>44992</v>
      </c>
      <c r="B2053" s="2">
        <v>66.742599999999996</v>
      </c>
      <c r="C2053" s="2">
        <f t="shared" si="253"/>
        <v>-0.50780000000000314</v>
      </c>
      <c r="D2053" s="2">
        <f t="shared" si="246"/>
        <v>66.356639999999999</v>
      </c>
      <c r="E2053" s="2">
        <f t="shared" si="248"/>
        <v>66.027280000000005</v>
      </c>
      <c r="F2053" s="2">
        <f t="shared" si="249"/>
        <v>65.947485</v>
      </c>
      <c r="G2053" s="2">
        <f t="shared" si="251"/>
        <v>67.674960000000013</v>
      </c>
      <c r="H2053" s="2">
        <f t="shared" si="247"/>
        <v>59.610311499999987</v>
      </c>
      <c r="I2053" s="2">
        <f t="array" ref="I2053">SUMPRODUCT(B2037:B2056, (ROW(B2037:B2056)-ROW(B2037)+1)) / (20*21/2)</f>
        <v>66.387146190476187</v>
      </c>
      <c r="J2053" s="2">
        <f t="shared" si="250"/>
        <v>66.576892035262603</v>
      </c>
      <c r="K2053" s="2">
        <f t="shared" si="252"/>
        <v>66.598652104903493</v>
      </c>
    </row>
    <row r="2054" spans="1:11" ht="13.5" x14ac:dyDescent="0.25">
      <c r="A2054" s="3">
        <v>44993</v>
      </c>
      <c r="B2054" s="2">
        <v>66.742599999999996</v>
      </c>
      <c r="C2054" s="2">
        <f t="shared" si="253"/>
        <v>0</v>
      </c>
      <c r="D2054" s="2">
        <f t="shared" ref="D2054:D2117" si="254">AVERAGE(B2050:B2054)</f>
        <v>66.617799999999988</v>
      </c>
      <c r="E2054" s="2">
        <f t="shared" si="248"/>
        <v>66.117960000000011</v>
      </c>
      <c r="F2054" s="2">
        <f t="shared" si="249"/>
        <v>66.030549999999991</v>
      </c>
      <c r="G2054" s="2">
        <f t="shared" si="251"/>
        <v>67.725741999999997</v>
      </c>
      <c r="H2054" s="2">
        <f t="shared" si="247"/>
        <v>59.690474999999985</v>
      </c>
      <c r="I2054" s="2">
        <f t="array" ref="I2054">SUMPRODUCT(B2038:B2057, (ROW(B2038:B2057)-ROW(B2038)+1)) / (20*21/2)</f>
        <v>66.350731904761915</v>
      </c>
      <c r="J2054" s="2">
        <f t="shared" si="250"/>
        <v>66.592673746189973</v>
      </c>
      <c r="K2054" s="2">
        <f t="shared" si="252"/>
        <v>66.604297120397476</v>
      </c>
    </row>
    <row r="2055" spans="1:11" ht="13.5" x14ac:dyDescent="0.25">
      <c r="A2055" s="3">
        <v>44994</v>
      </c>
      <c r="B2055" s="2">
        <v>67.1053</v>
      </c>
      <c r="C2055" s="2">
        <f t="shared" si="253"/>
        <v>0.3627000000000038</v>
      </c>
      <c r="D2055" s="2">
        <f t="shared" si="254"/>
        <v>66.835439999999991</v>
      </c>
      <c r="E2055" s="2">
        <f t="shared" si="248"/>
        <v>66.263049999999993</v>
      </c>
      <c r="F2055" s="2">
        <f t="shared" si="249"/>
        <v>66.181809999999999</v>
      </c>
      <c r="G2055" s="2">
        <f t="shared" si="251"/>
        <v>67.783923999999999</v>
      </c>
      <c r="H2055" s="2">
        <f t="shared" si="247"/>
        <v>59.772669999999991</v>
      </c>
      <c r="I2055" s="2">
        <f t="array" ref="I2055">SUMPRODUCT(B2039:B2058, (ROW(B2039:B2058)-ROW(B2039)+1)) / (20*21/2)</f>
        <v>66.356327619047619</v>
      </c>
      <c r="J2055" s="2">
        <f t="shared" si="250"/>
        <v>66.641495294171875</v>
      </c>
      <c r="K2055" s="2">
        <f t="shared" si="252"/>
        <v>66.623944292146589</v>
      </c>
    </row>
    <row r="2056" spans="1:11" ht="13.5" x14ac:dyDescent="0.25">
      <c r="A2056" s="3">
        <v>44995</v>
      </c>
      <c r="B2056" s="2">
        <v>66.742599999999996</v>
      </c>
      <c r="C2056" s="2">
        <f t="shared" si="253"/>
        <v>-0.3627000000000038</v>
      </c>
      <c r="D2056" s="2">
        <f t="shared" si="254"/>
        <v>66.916699999999992</v>
      </c>
      <c r="E2056" s="2">
        <f t="shared" si="248"/>
        <v>66.371870000000015</v>
      </c>
      <c r="F2056" s="2">
        <f t="shared" si="249"/>
        <v>66.399449999999987</v>
      </c>
      <c r="G2056" s="2">
        <f t="shared" si="251"/>
        <v>67.841962000000009</v>
      </c>
      <c r="H2056" s="2">
        <f t="shared" si="247"/>
        <v>59.853051499999985</v>
      </c>
      <c r="I2056" s="2">
        <f t="array" ref="I2056">SUMPRODUCT(B2040:B2059, (ROW(B2040:B2059)-ROW(B2040)+1)) / (20*21/2)</f>
        <v>66.375569999999996</v>
      </c>
      <c r="J2056" s="2">
        <f t="shared" si="250"/>
        <v>66.651124313774559</v>
      </c>
      <c r="K2056" s="2">
        <f t="shared" si="252"/>
        <v>66.628597457160453</v>
      </c>
    </row>
    <row r="2057" spans="1:11" ht="13.5" x14ac:dyDescent="0.25">
      <c r="A2057" s="3">
        <v>44998</v>
      </c>
      <c r="B2057" s="2">
        <v>66.017099999999999</v>
      </c>
      <c r="C2057" s="2">
        <f t="shared" si="253"/>
        <v>-0.7254999999999967</v>
      </c>
      <c r="D2057" s="2">
        <f t="shared" si="254"/>
        <v>66.67004</v>
      </c>
      <c r="E2057" s="2">
        <f t="shared" si="248"/>
        <v>66.371870000000015</v>
      </c>
      <c r="F2057" s="2">
        <f t="shared" si="249"/>
        <v>66.393644999999992</v>
      </c>
      <c r="G2057" s="2">
        <f t="shared" si="251"/>
        <v>67.870980000000003</v>
      </c>
      <c r="H2057" s="2">
        <f t="shared" si="247"/>
        <v>59.929950499999975</v>
      </c>
      <c r="I2057" s="2">
        <f t="array" ref="I2057">SUMPRODUCT(B2041:B2060, (ROW(B2041:B2060)-ROW(B2041)+1)) / (20*21/2)</f>
        <v>66.348207142857149</v>
      </c>
      <c r="J2057" s="2">
        <f t="shared" si="250"/>
        <v>66.590741045796037</v>
      </c>
      <c r="K2057" s="2">
        <f t="shared" si="252"/>
        <v>66.604617164722796</v>
      </c>
    </row>
    <row r="2058" spans="1:11" ht="13.5" x14ac:dyDescent="0.25">
      <c r="A2058" s="3">
        <v>44999</v>
      </c>
      <c r="B2058" s="2">
        <v>66.452399999999997</v>
      </c>
      <c r="C2058" s="2">
        <f t="shared" si="253"/>
        <v>0.43529999999999802</v>
      </c>
      <c r="D2058" s="2">
        <f t="shared" si="254"/>
        <v>66.611999999999995</v>
      </c>
      <c r="E2058" s="2">
        <f t="shared" si="248"/>
        <v>66.484319999999997</v>
      </c>
      <c r="F2058" s="2">
        <f t="shared" si="249"/>
        <v>66.315654999999992</v>
      </c>
      <c r="G2058" s="2">
        <f t="shared" si="251"/>
        <v>67.902899999999988</v>
      </c>
      <c r="H2058" s="2">
        <f t="shared" ref="H2058:H2121" si="255">AVERAGE(B1859:B2058)</f>
        <v>60.009025999999984</v>
      </c>
      <c r="I2058" s="2">
        <f t="array" ref="I2058">SUMPRODUCT(B2042:B2061, (ROW(B2042:B2061)-ROW(B2042)+1)) / (20*21/2)</f>
        <v>66.358851428571427</v>
      </c>
      <c r="J2058" s="2">
        <f t="shared" si="250"/>
        <v>66.577565708101176</v>
      </c>
      <c r="K2058" s="2">
        <f t="shared" si="252"/>
        <v>66.598647864145434</v>
      </c>
    </row>
    <row r="2059" spans="1:11" ht="13.5" x14ac:dyDescent="0.25">
      <c r="A2059" s="3">
        <v>45000</v>
      </c>
      <c r="B2059" s="2">
        <v>66.517700000000005</v>
      </c>
      <c r="C2059" s="2">
        <f t="shared" si="253"/>
        <v>6.5300000000007685E-2</v>
      </c>
      <c r="D2059" s="2">
        <f t="shared" si="254"/>
        <v>66.567019999999985</v>
      </c>
      <c r="E2059" s="2">
        <f t="shared" si="248"/>
        <v>66.592410000000001</v>
      </c>
      <c r="F2059" s="2">
        <f t="shared" si="249"/>
        <v>66.304410000000004</v>
      </c>
      <c r="G2059" s="2">
        <f t="shared" si="251"/>
        <v>67.936851999999988</v>
      </c>
      <c r="H2059" s="2">
        <f t="shared" si="255"/>
        <v>60.088463999999988</v>
      </c>
      <c r="I2059" s="2">
        <f t="array" ref="I2059">SUMPRODUCT(B2043:B2062, (ROW(B2043:B2062)-ROW(B2043)+1)) / (20*21/2)</f>
        <v>66.276182380952378</v>
      </c>
      <c r="J2059" s="2">
        <f t="shared" si="250"/>
        <v>66.57186421209154</v>
      </c>
      <c r="K2059" s="2">
        <f t="shared" si="252"/>
        <v>66.595473438100527</v>
      </c>
    </row>
    <row r="2060" spans="1:11" ht="13.5" x14ac:dyDescent="0.25">
      <c r="A2060" s="3">
        <v>45001</v>
      </c>
      <c r="B2060" s="2">
        <v>66.017099999999999</v>
      </c>
      <c r="C2060" s="2">
        <f t="shared" si="253"/>
        <v>-0.50060000000000571</v>
      </c>
      <c r="D2060" s="2">
        <f t="shared" si="254"/>
        <v>66.349379999999996</v>
      </c>
      <c r="E2060" s="2">
        <f t="shared" ref="E2060:E2123" si="256">AVERAGE(B2051:B2060)</f>
        <v>66.592410000000001</v>
      </c>
      <c r="F2060" s="2">
        <f t="shared" si="249"/>
        <v>66.268135000000015</v>
      </c>
      <c r="G2060" s="2">
        <f t="shared" si="251"/>
        <v>67.960065999999998</v>
      </c>
      <c r="H2060" s="2">
        <f t="shared" si="255"/>
        <v>60.166088499999979</v>
      </c>
      <c r="I2060" s="2">
        <f t="array" ref="I2060">SUMPRODUCT(B2044:B2063, (ROW(B2044:B2063)-ROW(B2044)+1)) / (20*21/2)</f>
        <v>66.19213095238095</v>
      </c>
      <c r="J2060" s="2">
        <f t="shared" si="250"/>
        <v>66.519029525225676</v>
      </c>
      <c r="K2060" s="2">
        <f t="shared" si="252"/>
        <v>66.572792126802469</v>
      </c>
    </row>
    <row r="2061" spans="1:11" ht="13.5" x14ac:dyDescent="0.25">
      <c r="A2061" s="3">
        <v>45002</v>
      </c>
      <c r="B2061" s="2">
        <v>66.379900000000006</v>
      </c>
      <c r="C2061" s="2">
        <f t="shared" si="253"/>
        <v>0.36280000000000712</v>
      </c>
      <c r="D2061" s="2">
        <f t="shared" si="254"/>
        <v>66.276839999999993</v>
      </c>
      <c r="E2061" s="2">
        <f t="shared" si="256"/>
        <v>66.596770000000006</v>
      </c>
      <c r="F2061" s="2">
        <f t="shared" si="249"/>
        <v>66.232225</v>
      </c>
      <c r="G2061" s="2">
        <f t="shared" si="251"/>
        <v>67.987634000000014</v>
      </c>
      <c r="H2061" s="2">
        <f t="shared" si="255"/>
        <v>60.24773949999998</v>
      </c>
      <c r="I2061" s="2">
        <f t="array" ref="I2061">SUMPRODUCT(B2045:B2064, (ROW(B2045:B2064)-ROW(B2045)+1)) / (20*21/2)</f>
        <v>66.180594761904757</v>
      </c>
      <c r="J2061" s="2">
        <f t="shared" si="250"/>
        <v>66.505779094251807</v>
      </c>
      <c r="K2061" s="2">
        <f t="shared" si="252"/>
        <v>66.565227729672969</v>
      </c>
    </row>
    <row r="2062" spans="1:11" ht="13.5" x14ac:dyDescent="0.25">
      <c r="A2062" s="3">
        <v>45006</v>
      </c>
      <c r="B2062" s="2">
        <v>65.364199999999997</v>
      </c>
      <c r="C2062" s="2">
        <f t="shared" si="253"/>
        <v>-1.0157000000000096</v>
      </c>
      <c r="D2062" s="2">
        <f t="shared" si="254"/>
        <v>66.146259999999998</v>
      </c>
      <c r="E2062" s="2">
        <f t="shared" si="256"/>
        <v>66.408150000000006</v>
      </c>
      <c r="F2062" s="2">
        <f t="shared" si="249"/>
        <v>66.181440000000009</v>
      </c>
      <c r="G2062" s="2">
        <f t="shared" si="251"/>
        <v>67.960065999999998</v>
      </c>
      <c r="H2062" s="2">
        <f t="shared" si="255"/>
        <v>60.323550499999968</v>
      </c>
      <c r="I2062" s="2">
        <f t="array" ref="I2062">SUMPRODUCT(B2046:B2065, (ROW(B2046:B2065)-ROW(B2046)+1)) / (20*21/2)</f>
        <v>66.168846190476188</v>
      </c>
      <c r="J2062" s="2">
        <f t="shared" si="250"/>
        <v>66.397057275751635</v>
      </c>
      <c r="K2062" s="2">
        <f t="shared" si="252"/>
        <v>66.518128603019122</v>
      </c>
    </row>
    <row r="2063" spans="1:11" ht="13.5" x14ac:dyDescent="0.25">
      <c r="A2063" s="3">
        <v>45007</v>
      </c>
      <c r="B2063" s="2">
        <v>65.298900000000003</v>
      </c>
      <c r="C2063" s="2">
        <f t="shared" si="253"/>
        <v>-6.5299999999993474E-2</v>
      </c>
      <c r="D2063" s="2">
        <f t="shared" si="254"/>
        <v>65.915559999999999</v>
      </c>
      <c r="E2063" s="2">
        <f t="shared" si="256"/>
        <v>66.263779999999997</v>
      </c>
      <c r="F2063" s="2">
        <f t="shared" si="249"/>
        <v>66.145530000000008</v>
      </c>
      <c r="G2063" s="2">
        <f t="shared" si="251"/>
        <v>67.913781999999998</v>
      </c>
      <c r="H2063" s="2">
        <f t="shared" si="255"/>
        <v>60.399397499999971</v>
      </c>
      <c r="I2063" s="2">
        <f t="array" ref="I2063">SUMPRODUCT(B2047:B2066, (ROW(B2047:B2066)-ROW(B2047)+1)) / (20*21/2)</f>
        <v>66.292110952380952</v>
      </c>
      <c r="J2063" s="2">
        <f t="shared" si="250"/>
        <v>66.292470868537194</v>
      </c>
      <c r="K2063" s="2">
        <f t="shared" si="252"/>
        <v>66.470315716626217</v>
      </c>
    </row>
    <row r="2064" spans="1:11" ht="13.5" x14ac:dyDescent="0.25">
      <c r="A2064" s="3">
        <v>45008</v>
      </c>
      <c r="B2064" s="2">
        <v>66.0244</v>
      </c>
      <c r="C2064" s="2">
        <f t="shared" si="253"/>
        <v>0.7254999999999967</v>
      </c>
      <c r="D2064" s="2">
        <f t="shared" si="254"/>
        <v>65.816900000000004</v>
      </c>
      <c r="E2064" s="2">
        <f t="shared" si="256"/>
        <v>66.191959999999995</v>
      </c>
      <c r="F2064" s="2">
        <f t="shared" si="249"/>
        <v>66.154960000000003</v>
      </c>
      <c r="G2064" s="2">
        <f t="shared" si="251"/>
        <v>67.856035999999989</v>
      </c>
      <c r="H2064" s="2">
        <f t="shared" si="255"/>
        <v>60.477420999999964</v>
      </c>
      <c r="I2064" s="2">
        <f t="array" ref="I2064">SUMPRODUCT(B2048:B2067, (ROW(B2048:B2067)-ROW(B2048)+1)) / (20*21/2)</f>
        <v>66.440586666666661</v>
      </c>
      <c r="J2064" s="2">
        <f t="shared" si="250"/>
        <v>66.266940309628893</v>
      </c>
      <c r="K2064" s="2">
        <f t="shared" si="252"/>
        <v>66.452828825778141</v>
      </c>
    </row>
    <row r="2065" spans="1:11" ht="13.5" x14ac:dyDescent="0.25">
      <c r="A2065" s="3">
        <v>45009</v>
      </c>
      <c r="B2065" s="2">
        <v>66.031599999999997</v>
      </c>
      <c r="C2065" s="2">
        <f t="shared" si="253"/>
        <v>7.1999999999974307E-3</v>
      </c>
      <c r="D2065" s="2">
        <f t="shared" si="254"/>
        <v>65.819800000000015</v>
      </c>
      <c r="E2065" s="2">
        <f t="shared" si="256"/>
        <v>66.084590000000006</v>
      </c>
      <c r="F2065" s="2">
        <f t="shared" si="249"/>
        <v>66.173820000000006</v>
      </c>
      <c r="G2065" s="2">
        <f t="shared" si="251"/>
        <v>67.748955999999993</v>
      </c>
      <c r="H2065" s="2">
        <f t="shared" si="255"/>
        <v>60.555299499999975</v>
      </c>
      <c r="I2065" s="2">
        <f t="array" ref="I2065">SUMPRODUCT(B2049:B2068, (ROW(B2049:B2068)-ROW(B2049)+1)) / (20*21/2)</f>
        <v>66.533479523809518</v>
      </c>
      <c r="J2065" s="2">
        <f t="shared" si="250"/>
        <v>66.244526946807099</v>
      </c>
      <c r="K2065" s="2">
        <f t="shared" si="252"/>
        <v>66.436310048296647</v>
      </c>
    </row>
    <row r="2066" spans="1:11" ht="13.5" x14ac:dyDescent="0.25">
      <c r="A2066" s="3">
        <v>45012</v>
      </c>
      <c r="B2066" s="2">
        <v>67.468100000000007</v>
      </c>
      <c r="C2066" s="2">
        <f t="shared" si="253"/>
        <v>1.4365000000000094</v>
      </c>
      <c r="D2066" s="2">
        <f t="shared" si="254"/>
        <v>66.037440000000004</v>
      </c>
      <c r="E2066" s="2">
        <f t="shared" si="256"/>
        <v>66.157139999999998</v>
      </c>
      <c r="F2066" s="2">
        <f t="shared" si="249"/>
        <v>66.264505000000014</v>
      </c>
      <c r="G2066" s="2">
        <f t="shared" si="251"/>
        <v>67.657113999999979</v>
      </c>
      <c r="H2066" s="2">
        <f t="shared" si="255"/>
        <v>60.638727999999972</v>
      </c>
      <c r="I2066" s="2">
        <f t="array" ref="I2066">SUMPRODUCT(B2050:B2069, (ROW(B2050:B2069)-ROW(B2050)+1)) / (20*21/2)</f>
        <v>66.609237619047619</v>
      </c>
      <c r="J2066" s="2">
        <f t="shared" si="250"/>
        <v>66.361057713777853</v>
      </c>
      <c r="K2066" s="2">
        <f t="shared" si="252"/>
        <v>66.47677239934383</v>
      </c>
    </row>
    <row r="2067" spans="1:11" ht="13.5" x14ac:dyDescent="0.25">
      <c r="A2067" s="3">
        <v>45013</v>
      </c>
      <c r="B2067" s="2">
        <v>67.823499999999996</v>
      </c>
      <c r="C2067" s="2">
        <f t="shared" si="253"/>
        <v>0.35539999999998884</v>
      </c>
      <c r="D2067" s="2">
        <f t="shared" si="254"/>
        <v>66.529300000000006</v>
      </c>
      <c r="E2067" s="2">
        <f t="shared" si="256"/>
        <v>66.337779999999995</v>
      </c>
      <c r="F2067" s="2">
        <f t="shared" si="249"/>
        <v>66.354825000000005</v>
      </c>
      <c r="G2067" s="2">
        <f t="shared" si="251"/>
        <v>67.578617999999992</v>
      </c>
      <c r="H2067" s="2">
        <f t="shared" si="255"/>
        <v>60.723933499999966</v>
      </c>
      <c r="I2067" s="2">
        <f t="array" ref="I2067">SUMPRODUCT(B2051:B2070, (ROW(B2051:B2070)-ROW(B2051)+1)) / (20*21/2)</f>
        <v>66.697092857142863</v>
      </c>
      <c r="J2067" s="2">
        <f t="shared" si="250"/>
        <v>66.5003379315133</v>
      </c>
      <c r="K2067" s="2">
        <f t="shared" si="252"/>
        <v>66.529585246428383</v>
      </c>
    </row>
    <row r="2068" spans="1:11" ht="13.5" x14ac:dyDescent="0.25">
      <c r="A2068" s="3">
        <v>45014</v>
      </c>
      <c r="B2068" s="2">
        <v>67.330200000000005</v>
      </c>
      <c r="C2068" s="2">
        <f t="shared" si="253"/>
        <v>-0.49329999999999075</v>
      </c>
      <c r="D2068" s="2">
        <f t="shared" si="254"/>
        <v>66.935559999999981</v>
      </c>
      <c r="E2068" s="2">
        <f t="shared" si="256"/>
        <v>66.425560000000004</v>
      </c>
      <c r="F2068" s="2">
        <f t="shared" ref="F2068:F2131" si="257">AVERAGE(B2049:B2068)</f>
        <v>66.454940000000008</v>
      </c>
      <c r="G2068" s="2">
        <f t="shared" si="251"/>
        <v>67.50070199999999</v>
      </c>
      <c r="H2068" s="2">
        <f t="shared" si="255"/>
        <v>60.807724499999956</v>
      </c>
      <c r="I2068" s="2">
        <f t="array" ref="I2068">SUMPRODUCT(B2052:B2071, (ROW(B2052:B2071)-ROW(B2052)+1)) / (20*21/2)</f>
        <v>66.81258142857142</v>
      </c>
      <c r="J2068" s="2">
        <f t="shared" si="250"/>
        <v>66.579372414226327</v>
      </c>
      <c r="K2068" s="2">
        <f t="shared" si="252"/>
        <v>66.560981903431198</v>
      </c>
    </row>
    <row r="2069" spans="1:11" ht="13.5" x14ac:dyDescent="0.25">
      <c r="A2069" s="3">
        <v>45015</v>
      </c>
      <c r="B2069" s="2">
        <v>67.250399999999999</v>
      </c>
      <c r="C2069" s="2">
        <f t="shared" si="253"/>
        <v>-7.9800000000005866E-2</v>
      </c>
      <c r="D2069" s="2">
        <f t="shared" si="254"/>
        <v>67.180760000000006</v>
      </c>
      <c r="E2069" s="2">
        <f t="shared" si="256"/>
        <v>66.498829999999998</v>
      </c>
      <c r="F2069" s="2">
        <f t="shared" si="257"/>
        <v>66.54562</v>
      </c>
      <c r="G2069" s="2">
        <f t="shared" si="251"/>
        <v>67.425397999999973</v>
      </c>
      <c r="H2069" s="2">
        <f t="shared" si="255"/>
        <v>60.886436999999972</v>
      </c>
      <c r="I2069" s="2">
        <f t="array" ref="I2069">SUMPRODUCT(B2053:B2072, (ROW(B2053:B2072)-ROW(B2053)+1)) / (20*21/2)</f>
        <v>67.093677142857146</v>
      </c>
      <c r="J2069" s="2">
        <f t="shared" ref="J2069:J2132" si="258">$J$4*B2069+J2068*(1-$J$4)</f>
        <v>66.643279803347625</v>
      </c>
      <c r="K2069" s="2">
        <f t="shared" si="252"/>
        <v>66.588017907218216</v>
      </c>
    </row>
    <row r="2070" spans="1:11" ht="13.5" x14ac:dyDescent="0.25">
      <c r="A2070" s="3">
        <v>45016</v>
      </c>
      <c r="B2070" s="2">
        <v>67.468100000000007</v>
      </c>
      <c r="C2070" s="2">
        <f t="shared" si="253"/>
        <v>0.21770000000000778</v>
      </c>
      <c r="D2070" s="2">
        <f t="shared" si="254"/>
        <v>67.468060000000008</v>
      </c>
      <c r="E2070" s="2">
        <f t="shared" si="256"/>
        <v>66.643930000000012</v>
      </c>
      <c r="F2070" s="2">
        <f t="shared" si="257"/>
        <v>66.618169999999992</v>
      </c>
      <c r="G2070" s="2">
        <f t="shared" si="251"/>
        <v>67.355753999999976</v>
      </c>
      <c r="H2070" s="2">
        <f t="shared" si="255"/>
        <v>60.957532499999971</v>
      </c>
      <c r="I2070" s="2">
        <f t="array" ref="I2070">SUMPRODUCT(B2054:B2073, (ROW(B2054:B2073)-ROW(B2054)+1)) / (20*21/2)</f>
        <v>67.363372857142863</v>
      </c>
      <c r="J2070" s="2">
        <f t="shared" si="258"/>
        <v>66.721834107790698</v>
      </c>
      <c r="K2070" s="2">
        <f t="shared" si="252"/>
        <v>66.622530930464563</v>
      </c>
    </row>
    <row r="2071" spans="1:11" ht="13.5" x14ac:dyDescent="0.25">
      <c r="A2071" s="3">
        <v>45019</v>
      </c>
      <c r="B2071" s="2">
        <v>67.830799999999996</v>
      </c>
      <c r="C2071" s="2">
        <f t="shared" si="253"/>
        <v>0.36269999999998959</v>
      </c>
      <c r="D2071" s="2">
        <f t="shared" si="254"/>
        <v>67.540600000000012</v>
      </c>
      <c r="E2071" s="2">
        <f t="shared" si="256"/>
        <v>66.789020000000008</v>
      </c>
      <c r="F2071" s="2">
        <f t="shared" si="257"/>
        <v>66.692895000000007</v>
      </c>
      <c r="G2071" s="2">
        <f t="shared" si="251"/>
        <v>67.283207999999988</v>
      </c>
      <c r="H2071" s="2">
        <f t="shared" si="255"/>
        <v>61.024637999999968</v>
      </c>
      <c r="I2071" s="2">
        <f t="array" ref="I2071">SUMPRODUCT(B2055:B2074, (ROW(B2055:B2074)-ROW(B2055)+1)) / (20*21/2)</f>
        <v>67.550164761904753</v>
      </c>
      <c r="J2071" s="2">
        <f t="shared" si="258"/>
        <v>66.827449907048731</v>
      </c>
      <c r="K2071" s="2">
        <f t="shared" si="252"/>
        <v>66.669914031230661</v>
      </c>
    </row>
    <row r="2072" spans="1:11" ht="13.5" x14ac:dyDescent="0.25">
      <c r="A2072" s="3">
        <v>45020</v>
      </c>
      <c r="B2072" s="2">
        <v>69.644400000000005</v>
      </c>
      <c r="C2072" s="2">
        <f t="shared" si="253"/>
        <v>1.8136000000000081</v>
      </c>
      <c r="D2072" s="2">
        <f t="shared" si="254"/>
        <v>67.904780000000002</v>
      </c>
      <c r="E2072" s="2">
        <f t="shared" si="256"/>
        <v>67.217040000000011</v>
      </c>
      <c r="F2072" s="2">
        <f t="shared" si="257"/>
        <v>66.812595000000002</v>
      </c>
      <c r="G2072" s="2">
        <f t="shared" si="251"/>
        <v>67.246933999999996</v>
      </c>
      <c r="H2072" s="2">
        <f t="shared" si="255"/>
        <v>61.104075999999957</v>
      </c>
      <c r="I2072" s="2">
        <f t="array" ref="I2072">SUMPRODUCT(B2056:B2075, (ROW(B2056:B2075)-ROW(B2056)+1)) / (20*21/2)</f>
        <v>67.781859523809516</v>
      </c>
      <c r="J2072" s="2">
        <f t="shared" si="258"/>
        <v>67.095730868282189</v>
      </c>
      <c r="K2072" s="2">
        <f t="shared" si="252"/>
        <v>66.786560539809855</v>
      </c>
    </row>
    <row r="2073" spans="1:11" ht="13.5" x14ac:dyDescent="0.25">
      <c r="A2073" s="3">
        <v>45021</v>
      </c>
      <c r="B2073" s="2">
        <v>69.644400000000005</v>
      </c>
      <c r="C2073" s="2">
        <f t="shared" si="253"/>
        <v>0</v>
      </c>
      <c r="D2073" s="2">
        <f t="shared" si="254"/>
        <v>68.367620000000016</v>
      </c>
      <c r="E2073" s="2">
        <f t="shared" si="256"/>
        <v>67.651589999999999</v>
      </c>
      <c r="F2073" s="2">
        <f t="shared" si="257"/>
        <v>66.957684999999998</v>
      </c>
      <c r="G2073" s="2">
        <f t="shared" si="251"/>
        <v>67.198471999999995</v>
      </c>
      <c r="H2073" s="2">
        <f t="shared" si="255"/>
        <v>61.183876499999954</v>
      </c>
      <c r="I2073" s="2">
        <f t="array" ref="I2073">SUMPRODUCT(B2057:B2076, (ROW(B2057:B2076)-ROW(B2057)+1)) / (20*21/2)</f>
        <v>68.002154285714283</v>
      </c>
      <c r="J2073" s="2">
        <f t="shared" si="258"/>
        <v>67.338461261779116</v>
      </c>
      <c r="K2073" s="2">
        <f t="shared" si="252"/>
        <v>66.898632675503592</v>
      </c>
    </row>
    <row r="2074" spans="1:11" ht="13.5" x14ac:dyDescent="0.25">
      <c r="A2074" s="3">
        <v>45022</v>
      </c>
      <c r="B2074" s="2">
        <v>68.918999999999997</v>
      </c>
      <c r="C2074" s="2">
        <f t="shared" si="253"/>
        <v>-0.72540000000000759</v>
      </c>
      <c r="D2074" s="2">
        <f t="shared" si="254"/>
        <v>68.701340000000002</v>
      </c>
      <c r="E2074" s="2">
        <f t="shared" si="256"/>
        <v>67.941050000000004</v>
      </c>
      <c r="F2074" s="2">
        <f t="shared" si="257"/>
        <v>67.066504999999992</v>
      </c>
      <c r="G2074" s="2">
        <f t="shared" si="251"/>
        <v>67.137533999999988</v>
      </c>
      <c r="H2074" s="2">
        <f t="shared" si="255"/>
        <v>61.266216499999956</v>
      </c>
      <c r="I2074" s="2">
        <f t="array" ref="I2074">SUMPRODUCT(B2058:B2077, (ROW(B2058:B2077)-ROW(B2058)+1)) / (20*21/2)</f>
        <v>68.188598095238092</v>
      </c>
      <c r="J2074" s="2">
        <f t="shared" si="258"/>
        <v>67.488988760657293</v>
      </c>
      <c r="K2074" s="2">
        <f t="shared" si="252"/>
        <v>66.977862766660323</v>
      </c>
    </row>
    <row r="2075" spans="1:11" ht="13.5" x14ac:dyDescent="0.25">
      <c r="A2075" s="3">
        <v>45023</v>
      </c>
      <c r="B2075" s="2">
        <v>69.499300000000005</v>
      </c>
      <c r="C2075" s="2">
        <f t="shared" si="253"/>
        <v>0.58030000000000825</v>
      </c>
      <c r="D2075" s="2">
        <f t="shared" si="254"/>
        <v>69.107579999999999</v>
      </c>
      <c r="E2075" s="2">
        <f t="shared" si="256"/>
        <v>68.287820000000011</v>
      </c>
      <c r="F2075" s="2">
        <f t="shared" si="257"/>
        <v>67.186205000000001</v>
      </c>
      <c r="G2075" s="2">
        <f t="shared" si="251"/>
        <v>67.102709999999988</v>
      </c>
      <c r="H2075" s="2">
        <f t="shared" si="255"/>
        <v>61.35798749999995</v>
      </c>
      <c r="I2075" s="2">
        <f t="array" ref="I2075">SUMPRODUCT(B2059:B2078, (ROW(B2059:B2078)-ROW(B2059)+1)) / (20*21/2)</f>
        <v>68.352591428571444</v>
      </c>
      <c r="J2075" s="2">
        <f t="shared" si="258"/>
        <v>67.680446973928028</v>
      </c>
      <c r="K2075" s="2">
        <f t="shared" si="252"/>
        <v>67.076742658163838</v>
      </c>
    </row>
    <row r="2076" spans="1:11" ht="13.5" x14ac:dyDescent="0.25">
      <c r="A2076" s="3">
        <v>45026</v>
      </c>
      <c r="B2076" s="2">
        <v>69.499300000000005</v>
      </c>
      <c r="C2076" s="2">
        <f t="shared" si="253"/>
        <v>0</v>
      </c>
      <c r="D2076" s="2">
        <f t="shared" si="254"/>
        <v>69.441280000000006</v>
      </c>
      <c r="E2076" s="2">
        <f t="shared" si="256"/>
        <v>68.490939999999995</v>
      </c>
      <c r="F2076" s="2">
        <f t="shared" si="257"/>
        <v>67.324039999999997</v>
      </c>
      <c r="G2076" s="2">
        <f t="shared" si="251"/>
        <v>67.057729999999978</v>
      </c>
      <c r="H2076" s="2">
        <f t="shared" si="255"/>
        <v>61.447944499999949</v>
      </c>
      <c r="I2076" s="2">
        <f t="array" ref="I2076">SUMPRODUCT(B2060:B2079, (ROW(B2060:B2079)-ROW(B2060)+1)) / (20*21/2)</f>
        <v>68.427457142857151</v>
      </c>
      <c r="J2076" s="2">
        <f t="shared" si="258"/>
        <v>67.853671071649174</v>
      </c>
      <c r="K2076" s="2">
        <f t="shared" si="252"/>
        <v>67.171744906863296</v>
      </c>
    </row>
    <row r="2077" spans="1:11" ht="13.5" x14ac:dyDescent="0.25">
      <c r="A2077" s="3">
        <v>45027</v>
      </c>
      <c r="B2077" s="2">
        <v>69.281700000000001</v>
      </c>
      <c r="C2077" s="2">
        <f t="shared" si="253"/>
        <v>-0.21760000000000446</v>
      </c>
      <c r="D2077" s="2">
        <f t="shared" si="254"/>
        <v>69.368740000000003</v>
      </c>
      <c r="E2077" s="2">
        <f t="shared" si="256"/>
        <v>68.63676000000001</v>
      </c>
      <c r="F2077" s="2">
        <f t="shared" si="257"/>
        <v>67.487269999999995</v>
      </c>
      <c r="G2077" s="2">
        <f t="shared" si="251"/>
        <v>67.008397999999985</v>
      </c>
      <c r="H2077" s="2">
        <f t="shared" si="255"/>
        <v>61.538191999999945</v>
      </c>
      <c r="I2077" s="2">
        <f t="array" ref="I2077">SUMPRODUCT(B2061:B2080, (ROW(B2061:B2080)-ROW(B2061)+1)) / (20*21/2)</f>
        <v>68.306753809523812</v>
      </c>
      <c r="J2077" s="2">
        <f t="shared" si="258"/>
        <v>67.989673826730197</v>
      </c>
      <c r="K2077" s="2">
        <f t="shared" si="252"/>
        <v>67.254488243849053</v>
      </c>
    </row>
    <row r="2078" spans="1:11" ht="13.5" x14ac:dyDescent="0.25">
      <c r="A2078" s="3">
        <v>45028</v>
      </c>
      <c r="B2078" s="2">
        <v>69.209199999999996</v>
      </c>
      <c r="C2078" s="2">
        <f t="shared" si="253"/>
        <v>-7.2500000000005116E-2</v>
      </c>
      <c r="D2078" s="2">
        <f t="shared" si="254"/>
        <v>69.281700000000001</v>
      </c>
      <c r="E2078" s="2">
        <f t="shared" si="256"/>
        <v>68.824660000000009</v>
      </c>
      <c r="F2078" s="2">
        <f t="shared" si="257"/>
        <v>67.625110000000006</v>
      </c>
      <c r="G2078" s="2">
        <f t="shared" si="251"/>
        <v>66.95921199999998</v>
      </c>
      <c r="H2078" s="2">
        <f t="shared" si="255"/>
        <v>61.626698499999939</v>
      </c>
      <c r="I2078" s="2">
        <f t="array" ref="I2078">SUMPRODUCT(B2062:B2081, (ROW(B2062:B2081)-ROW(B2062)+1)) / (20*21/2)</f>
        <v>68.049939523809513</v>
      </c>
      <c r="J2078" s="2">
        <f t="shared" si="258"/>
        <v>68.105819176565419</v>
      </c>
      <c r="K2078" s="2">
        <f t="shared" si="252"/>
        <v>67.331143606835369</v>
      </c>
    </row>
    <row r="2079" spans="1:11" ht="13.5" x14ac:dyDescent="0.25">
      <c r="A2079" s="3">
        <v>45029</v>
      </c>
      <c r="B2079" s="2">
        <v>68.411199999999994</v>
      </c>
      <c r="C2079" s="2">
        <f t="shared" si="253"/>
        <v>-0.79800000000000182</v>
      </c>
      <c r="D2079" s="2">
        <f t="shared" si="254"/>
        <v>69.180140000000009</v>
      </c>
      <c r="E2079" s="2">
        <f t="shared" si="256"/>
        <v>68.940740000000005</v>
      </c>
      <c r="F2079" s="2">
        <f t="shared" si="257"/>
        <v>67.719785000000002</v>
      </c>
      <c r="G2079" s="2">
        <f t="shared" si="251"/>
        <v>66.907849999999982</v>
      </c>
      <c r="H2079" s="2">
        <f t="shared" si="255"/>
        <v>61.714842499999939</v>
      </c>
      <c r="I2079" s="2">
        <f t="array" ref="I2079">SUMPRODUCT(B2063:B2082, (ROW(B2063:B2082)-ROW(B2063)+1)) / (20*21/2)</f>
        <v>67.822977142857155</v>
      </c>
      <c r="J2079" s="2">
        <f t="shared" si="258"/>
        <v>68.134903064511576</v>
      </c>
      <c r="K2079" s="2">
        <f t="shared" si="252"/>
        <v>67.373498759508493</v>
      </c>
    </row>
    <row r="2080" spans="1:11" ht="13.5" x14ac:dyDescent="0.25">
      <c r="A2080" s="3">
        <v>45030</v>
      </c>
      <c r="B2080" s="2">
        <v>66.452399999999997</v>
      </c>
      <c r="C2080" s="2">
        <f t="shared" si="253"/>
        <v>-1.9587999999999965</v>
      </c>
      <c r="D2080" s="2">
        <f t="shared" si="254"/>
        <v>68.570760000000007</v>
      </c>
      <c r="E2080" s="2">
        <f t="shared" si="256"/>
        <v>68.839169999999996</v>
      </c>
      <c r="F2080" s="2">
        <f t="shared" si="257"/>
        <v>67.741549999999989</v>
      </c>
      <c r="G2080" s="2">
        <f t="shared" si="251"/>
        <v>66.859387999999996</v>
      </c>
      <c r="H2080" s="2">
        <f t="shared" si="255"/>
        <v>61.793917999999941</v>
      </c>
      <c r="I2080" s="2">
        <f t="array" ref="I2080">SUMPRODUCT(B2064:B2083, (ROW(B2064:B2083)-ROW(B2064)+1)) / (20*21/2)</f>
        <v>67.627445714285727</v>
      </c>
      <c r="J2080" s="2">
        <f t="shared" si="258"/>
        <v>67.974664677415234</v>
      </c>
      <c r="K2080" s="2">
        <f t="shared" si="252"/>
        <v>67.337377239527768</v>
      </c>
    </row>
    <row r="2081" spans="1:11" ht="13.5" x14ac:dyDescent="0.25">
      <c r="A2081" s="3">
        <v>45033</v>
      </c>
      <c r="B2081" s="2">
        <v>65.045000000000002</v>
      </c>
      <c r="C2081" s="2">
        <f t="shared" si="253"/>
        <v>-1.4073999999999955</v>
      </c>
      <c r="D2081" s="2">
        <f t="shared" si="254"/>
        <v>67.679900000000004</v>
      </c>
      <c r="E2081" s="2">
        <f t="shared" si="256"/>
        <v>68.560590000000005</v>
      </c>
      <c r="F2081" s="2">
        <f t="shared" si="257"/>
        <v>67.674805000000006</v>
      </c>
      <c r="G2081" s="2">
        <f t="shared" si="251"/>
        <v>66.790613999999991</v>
      </c>
      <c r="H2081" s="2">
        <f t="shared" si="255"/>
        <v>61.86523099999993</v>
      </c>
      <c r="I2081" s="2">
        <f t="array" ref="I2081">SUMPRODUCT(B2065:B2084, (ROW(B2065:B2084)-ROW(B2065)+1)) / (20*21/2)</f>
        <v>67.506394285714279</v>
      </c>
      <c r="J2081" s="2">
        <f t="shared" si="258"/>
        <v>67.695648993851876</v>
      </c>
      <c r="K2081" s="2">
        <f t="shared" si="252"/>
        <v>67.247480092879613</v>
      </c>
    </row>
    <row r="2082" spans="1:11" ht="13.5" x14ac:dyDescent="0.25">
      <c r="A2082" s="3">
        <v>45034</v>
      </c>
      <c r="B2082" s="2">
        <v>65.291700000000006</v>
      </c>
      <c r="C2082" s="2">
        <f t="shared" si="253"/>
        <v>0.24670000000000414</v>
      </c>
      <c r="D2082" s="2">
        <f t="shared" si="254"/>
        <v>66.881900000000002</v>
      </c>
      <c r="E2082" s="2">
        <f t="shared" si="256"/>
        <v>68.125320000000002</v>
      </c>
      <c r="F2082" s="2">
        <f t="shared" si="257"/>
        <v>67.671180000000007</v>
      </c>
      <c r="G2082" s="2">
        <f t="shared" si="251"/>
        <v>66.729095999999998</v>
      </c>
      <c r="H2082" s="2">
        <f t="shared" si="255"/>
        <v>61.937777499999932</v>
      </c>
      <c r="I2082" s="2">
        <f t="array" ref="I2082">SUMPRODUCT(B2066:B2085, (ROW(B2066:B2085)-ROW(B2066)+1)) / (20*21/2)</f>
        <v>67.352391904761902</v>
      </c>
      <c r="J2082" s="2">
        <f t="shared" si="258"/>
        <v>67.466701470627896</v>
      </c>
      <c r="K2082" s="2">
        <f t="shared" si="252"/>
        <v>67.170782834335327</v>
      </c>
    </row>
    <row r="2083" spans="1:11" ht="13.5" x14ac:dyDescent="0.25">
      <c r="A2083" s="3">
        <v>45035</v>
      </c>
      <c r="B2083" s="2">
        <v>65.618099999999998</v>
      </c>
      <c r="C2083" s="2">
        <f t="shared" si="253"/>
        <v>0.32639999999999247</v>
      </c>
      <c r="D2083" s="2">
        <f t="shared" si="254"/>
        <v>66.163679999999999</v>
      </c>
      <c r="E2083" s="2">
        <f t="shared" si="256"/>
        <v>67.72269</v>
      </c>
      <c r="F2083" s="2">
        <f t="shared" si="257"/>
        <v>67.687139999999985</v>
      </c>
      <c r="G2083" s="2">
        <f t="shared" si="251"/>
        <v>66.706606000000008</v>
      </c>
      <c r="H2083" s="2">
        <f t="shared" si="255"/>
        <v>62.011991999999935</v>
      </c>
      <c r="I2083" s="2">
        <f t="array" ref="I2083">SUMPRODUCT(B2067:B2086, (ROW(B2067:B2086)-ROW(B2067)+1)) / (20*21/2)</f>
        <v>67.330074761904754</v>
      </c>
      <c r="J2083" s="2">
        <f t="shared" si="258"/>
        <v>67.290644187710953</v>
      </c>
      <c r="K2083" s="2">
        <f t="shared" si="252"/>
        <v>67.109893311420223</v>
      </c>
    </row>
    <row r="2084" spans="1:11" ht="13.5" x14ac:dyDescent="0.25">
      <c r="A2084" s="3">
        <v>45036</v>
      </c>
      <c r="B2084" s="2">
        <v>66.4161</v>
      </c>
      <c r="C2084" s="2">
        <f t="shared" si="253"/>
        <v>0.79800000000000182</v>
      </c>
      <c r="D2084" s="2">
        <f t="shared" si="254"/>
        <v>65.764660000000006</v>
      </c>
      <c r="E2084" s="2">
        <f t="shared" si="256"/>
        <v>67.472400000000022</v>
      </c>
      <c r="F2084" s="2">
        <f t="shared" si="257"/>
        <v>67.706724999999992</v>
      </c>
      <c r="G2084" s="2">
        <f t="shared" si="251"/>
        <v>66.733302000000009</v>
      </c>
      <c r="H2084" s="2">
        <f t="shared" si="255"/>
        <v>62.090160499999939</v>
      </c>
      <c r="I2084" s="2">
        <f t="array" ref="I2084">SUMPRODUCT(B2068:B2087, (ROW(B2068:B2087)-ROW(B2068)+1)) / (20*21/2)</f>
        <v>67.376123333333325</v>
      </c>
      <c r="J2084" s="2">
        <f t="shared" si="258"/>
        <v>67.207354265071814</v>
      </c>
      <c r="K2084" s="2">
        <f t="shared" si="252"/>
        <v>67.082685730580209</v>
      </c>
    </row>
    <row r="2085" spans="1:11" ht="13.5" x14ac:dyDescent="0.25">
      <c r="A2085" s="3">
        <v>45040</v>
      </c>
      <c r="B2085" s="2">
        <v>66.089699999999993</v>
      </c>
      <c r="C2085" s="2">
        <f t="shared" si="253"/>
        <v>-0.32640000000000668</v>
      </c>
      <c r="D2085" s="2">
        <f t="shared" si="254"/>
        <v>65.692120000000003</v>
      </c>
      <c r="E2085" s="2">
        <f t="shared" si="256"/>
        <v>67.131440000000012</v>
      </c>
      <c r="F2085" s="2">
        <f t="shared" si="257"/>
        <v>67.70962999999999</v>
      </c>
      <c r="G2085" s="2">
        <f t="shared" si="251"/>
        <v>66.773493999999999</v>
      </c>
      <c r="H2085" s="2">
        <f t="shared" si="255"/>
        <v>62.166696999999942</v>
      </c>
      <c r="I2085" s="2">
        <f t="array" ref="I2085">SUMPRODUCT(B2069:B2088, (ROW(B2069:B2088)-ROW(B2069)+1)) / (20*21/2)</f>
        <v>67.489505238095234</v>
      </c>
      <c r="J2085" s="2">
        <f t="shared" si="258"/>
        <v>67.100911001731646</v>
      </c>
      <c r="K2085" s="2">
        <f t="shared" si="252"/>
        <v>67.043745113694712</v>
      </c>
    </row>
    <row r="2086" spans="1:11" ht="13.5" x14ac:dyDescent="0.25">
      <c r="A2086" s="3">
        <v>45041</v>
      </c>
      <c r="B2086" s="2">
        <v>67.475300000000004</v>
      </c>
      <c r="C2086" s="2">
        <f t="shared" si="253"/>
        <v>1.3856000000000108</v>
      </c>
      <c r="D2086" s="2">
        <f t="shared" si="254"/>
        <v>66.178180000000012</v>
      </c>
      <c r="E2086" s="2">
        <f t="shared" si="256"/>
        <v>66.929040000000015</v>
      </c>
      <c r="F2086" s="2">
        <f t="shared" si="257"/>
        <v>67.709989999999991</v>
      </c>
      <c r="G2086" s="2">
        <f t="shared" si="251"/>
        <v>66.875203999999997</v>
      </c>
      <c r="H2086" s="2">
        <f t="shared" si="255"/>
        <v>62.248347999999936</v>
      </c>
      <c r="I2086" s="2">
        <f t="array" ref="I2086">SUMPRODUCT(B2070:B2089, (ROW(B2070:B2089)-ROW(B2070)+1)) / (20*21/2)</f>
        <v>67.526226190476166</v>
      </c>
      <c r="J2086" s="2">
        <f t="shared" si="258"/>
        <v>67.136567096804825</v>
      </c>
      <c r="K2086" s="2">
        <f t="shared" si="252"/>
        <v>67.0606688347263</v>
      </c>
    </row>
    <row r="2087" spans="1:11" ht="13.5" x14ac:dyDescent="0.25">
      <c r="A2087" s="3">
        <v>45042</v>
      </c>
      <c r="B2087" s="2">
        <v>68.1935</v>
      </c>
      <c r="C2087" s="2">
        <f t="shared" si="253"/>
        <v>0.71819999999999595</v>
      </c>
      <c r="D2087" s="2">
        <f t="shared" si="254"/>
        <v>66.758539999999996</v>
      </c>
      <c r="E2087" s="2">
        <f t="shared" si="256"/>
        <v>66.820220000000006</v>
      </c>
      <c r="F2087" s="2">
        <f t="shared" si="257"/>
        <v>67.728489999999994</v>
      </c>
      <c r="G2087" s="2">
        <f t="shared" si="251"/>
        <v>66.916409999999999</v>
      </c>
      <c r="H2087" s="2">
        <f t="shared" si="255"/>
        <v>62.331775999999934</v>
      </c>
      <c r="I2087" s="2">
        <f t="array" ref="I2087">SUMPRODUCT(B2071:B2090, (ROW(B2071:B2090)-ROW(B2071)+1)) / (20*21/2)</f>
        <v>67.523913333333326</v>
      </c>
      <c r="J2087" s="2">
        <f t="shared" si="258"/>
        <v>67.237227373299604</v>
      </c>
      <c r="K2087" s="2">
        <f t="shared" si="252"/>
        <v>67.105093586305657</v>
      </c>
    </row>
    <row r="2088" spans="1:11" ht="13.5" x14ac:dyDescent="0.25">
      <c r="A2088" s="3">
        <v>45043</v>
      </c>
      <c r="B2088" s="2">
        <v>68.918999999999997</v>
      </c>
      <c r="C2088" s="2">
        <f t="shared" si="253"/>
        <v>0.7254999999999967</v>
      </c>
      <c r="D2088" s="2">
        <f t="shared" si="254"/>
        <v>67.418719999999993</v>
      </c>
      <c r="E2088" s="2">
        <f t="shared" si="256"/>
        <v>66.791200000000003</v>
      </c>
      <c r="F2088" s="2">
        <f t="shared" si="257"/>
        <v>67.807930000000013</v>
      </c>
      <c r="G2088" s="2">
        <f t="shared" si="251"/>
        <v>66.934546000000012</v>
      </c>
      <c r="H2088" s="2">
        <f t="shared" si="255"/>
        <v>62.419556999999941</v>
      </c>
      <c r="I2088" s="2">
        <f t="array" ref="I2088">SUMPRODUCT(B2072:B2091, (ROW(B2072:B2091)-ROW(B2072)+1)) / (20*21/2)</f>
        <v>67.622816190476186</v>
      </c>
      <c r="J2088" s="2">
        <f t="shared" si="258"/>
        <v>67.397396194890121</v>
      </c>
      <c r="K2088" s="2">
        <f t="shared" si="252"/>
        <v>67.176227171156427</v>
      </c>
    </row>
    <row r="2089" spans="1:11" ht="13.5" x14ac:dyDescent="0.25">
      <c r="A2089" s="3">
        <v>45044</v>
      </c>
      <c r="B2089" s="2">
        <v>68.1935</v>
      </c>
      <c r="C2089" s="2">
        <f t="shared" si="253"/>
        <v>-0.7254999999999967</v>
      </c>
      <c r="D2089" s="2">
        <f t="shared" si="254"/>
        <v>67.774199999999993</v>
      </c>
      <c r="E2089" s="2">
        <f t="shared" si="256"/>
        <v>66.76943</v>
      </c>
      <c r="F2089" s="2">
        <f t="shared" si="257"/>
        <v>67.855085000000017</v>
      </c>
      <c r="G2089" s="2">
        <f t="shared" si="251"/>
        <v>66.963564000000005</v>
      </c>
      <c r="H2089" s="2">
        <f t="shared" si="255"/>
        <v>62.504254499999931</v>
      </c>
      <c r="I2089" s="2">
        <f t="array" ref="I2089">SUMPRODUCT(B2073:B2092, (ROW(B2073:B2092)-ROW(B2073)+1)) / (20*21/2)</f>
        <v>67.716571904761921</v>
      </c>
      <c r="J2089" s="2">
        <f t="shared" si="258"/>
        <v>67.473215604900588</v>
      </c>
      <c r="K2089" s="2">
        <f t="shared" si="252"/>
        <v>67.216120223267936</v>
      </c>
    </row>
    <row r="2090" spans="1:11" ht="13.5" x14ac:dyDescent="0.25">
      <c r="A2090" s="3">
        <v>45048</v>
      </c>
      <c r="B2090" s="2">
        <v>67.830799999999996</v>
      </c>
      <c r="C2090" s="2">
        <f t="shared" si="253"/>
        <v>-0.3627000000000038</v>
      </c>
      <c r="D2090" s="2">
        <f t="shared" si="254"/>
        <v>68.122420000000005</v>
      </c>
      <c r="E2090" s="2">
        <f t="shared" si="256"/>
        <v>66.907269999999997</v>
      </c>
      <c r="F2090" s="2">
        <f t="shared" si="257"/>
        <v>67.873220000000018</v>
      </c>
      <c r="G2090" s="2">
        <f t="shared" si="251"/>
        <v>66.98532800000001</v>
      </c>
      <c r="H2090" s="2">
        <f t="shared" si="255"/>
        <v>62.586231999999939</v>
      </c>
      <c r="I2090" s="2">
        <f t="array" ref="I2090">SUMPRODUCT(B2074:B2093, (ROW(B2074:B2093)-ROW(B2074)+1)) / (20*21/2)</f>
        <v>67.813816666666668</v>
      </c>
      <c r="J2090" s="2">
        <f t="shared" si="258"/>
        <v>67.507271261576719</v>
      </c>
      <c r="K2090" s="2">
        <f t="shared" si="252"/>
        <v>67.240225312551544</v>
      </c>
    </row>
    <row r="2091" spans="1:11" ht="13.5" x14ac:dyDescent="0.25">
      <c r="A2091" s="3">
        <v>45049</v>
      </c>
      <c r="B2091" s="2">
        <v>68.911699999999996</v>
      </c>
      <c r="C2091" s="2">
        <f t="shared" si="253"/>
        <v>1.0808999999999997</v>
      </c>
      <c r="D2091" s="2">
        <f t="shared" si="254"/>
        <v>68.409700000000001</v>
      </c>
      <c r="E2091" s="2">
        <f t="shared" si="256"/>
        <v>67.293939999999992</v>
      </c>
      <c r="F2091" s="2">
        <f t="shared" si="257"/>
        <v>67.927265000000006</v>
      </c>
      <c r="G2091" s="2">
        <f t="shared" si="251"/>
        <v>67.021600000000007</v>
      </c>
      <c r="H2091" s="2">
        <f t="shared" si="255"/>
        <v>62.673250999999937</v>
      </c>
      <c r="I2091" s="2">
        <f t="array" ref="I2091">SUMPRODUCT(B2075:B2094, (ROW(B2075:B2094)-ROW(B2075)+1)) / (20*21/2)</f>
        <v>67.91455047619047</v>
      </c>
      <c r="J2091" s="2">
        <f t="shared" si="258"/>
        <v>67.64102637952179</v>
      </c>
      <c r="K2091" s="2">
        <f t="shared" si="252"/>
        <v>67.30577333951031</v>
      </c>
    </row>
    <row r="2092" spans="1:11" ht="13.5" x14ac:dyDescent="0.25">
      <c r="A2092" s="3">
        <v>45050</v>
      </c>
      <c r="B2092" s="2">
        <v>68.911699999999996</v>
      </c>
      <c r="C2092" s="2">
        <f t="shared" si="253"/>
        <v>0</v>
      </c>
      <c r="D2092" s="2">
        <f t="shared" si="254"/>
        <v>68.553340000000006</v>
      </c>
      <c r="E2092" s="2">
        <f t="shared" si="256"/>
        <v>67.655939999999987</v>
      </c>
      <c r="F2092" s="2">
        <f t="shared" si="257"/>
        <v>67.890630000000016</v>
      </c>
      <c r="G2092" s="2">
        <f t="shared" si="251"/>
        <v>67.072236000000004</v>
      </c>
      <c r="H2092" s="2">
        <f t="shared" si="255"/>
        <v>62.757005499999948</v>
      </c>
      <c r="I2092" s="2">
        <f t="array" ref="I2092">SUMPRODUCT(B2076:B2095, (ROW(B2076:B2095)-ROW(B2076)+1)) / (20*21/2)</f>
        <v>68.015319047619045</v>
      </c>
      <c r="J2092" s="2">
        <f t="shared" si="258"/>
        <v>67.762042914805434</v>
      </c>
      <c r="K2092" s="2">
        <f t="shared" si="252"/>
        <v>67.368750855607956</v>
      </c>
    </row>
    <row r="2093" spans="1:11" ht="13.5" x14ac:dyDescent="0.25">
      <c r="A2093" s="3">
        <v>45051</v>
      </c>
      <c r="B2093" s="2">
        <v>68.911699999999996</v>
      </c>
      <c r="C2093" s="2">
        <f t="shared" si="253"/>
        <v>0</v>
      </c>
      <c r="D2093" s="2">
        <f t="shared" si="254"/>
        <v>68.551879999999997</v>
      </c>
      <c r="E2093" s="2">
        <f t="shared" si="256"/>
        <v>67.985300000000009</v>
      </c>
      <c r="F2093" s="2">
        <f t="shared" si="257"/>
        <v>67.853995000000012</v>
      </c>
      <c r="G2093" s="2">
        <f t="shared" si="251"/>
        <v>67.130127999999999</v>
      </c>
      <c r="H2093" s="2">
        <f t="shared" si="255"/>
        <v>62.833505499999958</v>
      </c>
      <c r="I2093" s="2">
        <f t="array" ref="I2093">SUMPRODUCT(B2077:B2096, (ROW(B2077:B2096)-ROW(B2077)+1)) / (20*21/2)</f>
        <v>68.188666666666663</v>
      </c>
      <c r="J2093" s="2">
        <f t="shared" si="258"/>
        <v>67.871534065776345</v>
      </c>
      <c r="K2093" s="2">
        <f t="shared" si="252"/>
        <v>67.429258665191966</v>
      </c>
    </row>
    <row r="2094" spans="1:11" ht="13.5" x14ac:dyDescent="0.25">
      <c r="A2094" s="3">
        <v>45054</v>
      </c>
      <c r="B2094" s="2">
        <v>68.911699999999996</v>
      </c>
      <c r="C2094" s="2">
        <f t="shared" si="253"/>
        <v>0</v>
      </c>
      <c r="D2094" s="2">
        <f t="shared" si="254"/>
        <v>68.695520000000002</v>
      </c>
      <c r="E2094" s="2">
        <f t="shared" si="256"/>
        <v>68.234859999999998</v>
      </c>
      <c r="F2094" s="2">
        <f t="shared" si="257"/>
        <v>67.853630000000024</v>
      </c>
      <c r="G2094" s="2">
        <f t="shared" si="251"/>
        <v>67.191646000000006</v>
      </c>
      <c r="H2094" s="2">
        <f t="shared" si="255"/>
        <v>62.911528999999945</v>
      </c>
      <c r="I2094" s="2">
        <f t="array" ref="I2094">SUMPRODUCT(B2078:B2097, (ROW(B2078:B2097)-ROW(B2078)+1)) / (20*21/2)</f>
        <v>68.423513809523811</v>
      </c>
      <c r="J2094" s="2">
        <f t="shared" si="258"/>
        <v>67.970597488083357</v>
      </c>
      <c r="K2094" s="2">
        <f t="shared" si="252"/>
        <v>67.487393619498164</v>
      </c>
    </row>
    <row r="2095" spans="1:11" ht="13.5" x14ac:dyDescent="0.25">
      <c r="A2095" s="3">
        <v>45055</v>
      </c>
      <c r="B2095" s="2">
        <v>68.911699999999996</v>
      </c>
      <c r="C2095" s="2">
        <f t="shared" si="253"/>
        <v>0</v>
      </c>
      <c r="D2095" s="2">
        <f t="shared" si="254"/>
        <v>68.911699999999996</v>
      </c>
      <c r="E2095" s="2">
        <f t="shared" si="256"/>
        <v>68.517059999999987</v>
      </c>
      <c r="F2095" s="2">
        <f t="shared" si="257"/>
        <v>67.824250000000006</v>
      </c>
      <c r="G2095" s="2">
        <f t="shared" si="251"/>
        <v>67.256792000000019</v>
      </c>
      <c r="H2095" s="2">
        <f t="shared" si="255"/>
        <v>62.991293499999948</v>
      </c>
      <c r="I2095" s="2">
        <f t="array" ref="I2095">SUMPRODUCT(B2079:B2098, (ROW(B2079:B2098)-ROW(B2079)+1)) / (20*21/2)</f>
        <v>68.591333809523832</v>
      </c>
      <c r="J2095" s="2">
        <f t="shared" si="258"/>
        <v>68.06022629874208</v>
      </c>
      <c r="K2095" s="2">
        <f t="shared" si="252"/>
        <v>67.543248771674712</v>
      </c>
    </row>
    <row r="2096" spans="1:11" ht="13.5" x14ac:dyDescent="0.25">
      <c r="A2096" s="3">
        <v>45056</v>
      </c>
      <c r="B2096" s="2">
        <v>69.644400000000005</v>
      </c>
      <c r="C2096" s="2">
        <f t="shared" si="253"/>
        <v>0.73270000000000834</v>
      </c>
      <c r="D2096" s="2">
        <f t="shared" si="254"/>
        <v>69.058239999999998</v>
      </c>
      <c r="E2096" s="2">
        <f t="shared" si="256"/>
        <v>68.733969999999999</v>
      </c>
      <c r="F2096" s="2">
        <f t="shared" si="257"/>
        <v>67.831505000000007</v>
      </c>
      <c r="G2096" s="2">
        <f t="shared" si="251"/>
        <v>67.336592000000024</v>
      </c>
      <c r="H2096" s="2">
        <f t="shared" si="255"/>
        <v>63.073342999999937</v>
      </c>
      <c r="I2096" s="2">
        <f t="array" ref="I2096">SUMPRODUCT(B2080:B2099, (ROW(B2080:B2099)-ROW(B2080)+1)) / (20*21/2)</f>
        <v>68.797538571428575</v>
      </c>
      <c r="J2096" s="2">
        <f t="shared" si="258"/>
        <v>68.211099984576165</v>
      </c>
      <c r="K2096" s="2">
        <f t="shared" si="252"/>
        <v>67.625646859060026</v>
      </c>
    </row>
    <row r="2097" spans="1:11" ht="13.5" x14ac:dyDescent="0.25">
      <c r="A2097" s="3">
        <v>45057</v>
      </c>
      <c r="B2097" s="2">
        <v>70.297399999999996</v>
      </c>
      <c r="C2097" s="2">
        <f t="shared" si="253"/>
        <v>0.65299999999999159</v>
      </c>
      <c r="D2097" s="2">
        <f t="shared" si="254"/>
        <v>69.335380000000001</v>
      </c>
      <c r="E2097" s="2">
        <f t="shared" si="256"/>
        <v>68.944360000000003</v>
      </c>
      <c r="F2097" s="2">
        <f t="shared" si="257"/>
        <v>67.882289999999998</v>
      </c>
      <c r="G2097" s="2">
        <f t="shared" si="251"/>
        <v>67.422198000000023</v>
      </c>
      <c r="H2097" s="2">
        <f t="shared" si="255"/>
        <v>63.160035999999934</v>
      </c>
      <c r="I2097" s="2">
        <f t="array" ref="I2097">SUMPRODUCT(B2081:B2100, (ROW(B2081:B2100)-ROW(B2081)+1)) / (20*21/2)</f>
        <v>68.98114333333335</v>
      </c>
      <c r="J2097" s="2">
        <f t="shared" si="258"/>
        <v>68.409795224140339</v>
      </c>
      <c r="K2097" s="2">
        <f t="shared" si="252"/>
        <v>67.730421492038062</v>
      </c>
    </row>
    <row r="2098" spans="1:11" ht="13.5" x14ac:dyDescent="0.25">
      <c r="A2098" s="3">
        <v>45058</v>
      </c>
      <c r="B2098" s="2">
        <v>69.644400000000005</v>
      </c>
      <c r="C2098" s="2">
        <f t="shared" si="253"/>
        <v>-0.65299999999999159</v>
      </c>
      <c r="D2098" s="2">
        <f t="shared" si="254"/>
        <v>69.481920000000002</v>
      </c>
      <c r="E2098" s="2">
        <f t="shared" si="256"/>
        <v>69.016899999999993</v>
      </c>
      <c r="F2098" s="2">
        <f t="shared" si="257"/>
        <v>67.904049999999984</v>
      </c>
      <c r="G2098" s="2">
        <f t="shared" ref="G2098:G2161" si="259">AVERAGE(B2049:B2098)</f>
        <v>67.508528000000013</v>
      </c>
      <c r="H2098" s="2">
        <f t="shared" si="255"/>
        <v>63.243463999999932</v>
      </c>
      <c r="I2098" s="2">
        <f t="array" ref="I2098">SUMPRODUCT(B2082:B2101, (ROW(B2082:B2101)-ROW(B2082)+1)) / (20*21/2)</f>
        <v>69.161489047619057</v>
      </c>
      <c r="J2098" s="2">
        <f t="shared" si="258"/>
        <v>68.527376631365073</v>
      </c>
      <c r="K2098" s="2">
        <f t="shared" si="252"/>
        <v>67.805479472742462</v>
      </c>
    </row>
    <row r="2099" spans="1:11" ht="13.5" x14ac:dyDescent="0.25">
      <c r="A2099" s="3">
        <v>45061</v>
      </c>
      <c r="B2099" s="2">
        <v>70.069199999999995</v>
      </c>
      <c r="C2099" s="2">
        <f t="shared" si="253"/>
        <v>0.42479999999999052</v>
      </c>
      <c r="D2099" s="2">
        <f t="shared" si="254"/>
        <v>69.713419999999999</v>
      </c>
      <c r="E2099" s="2">
        <f t="shared" si="256"/>
        <v>69.204470000000001</v>
      </c>
      <c r="F2099" s="2">
        <f t="shared" si="257"/>
        <v>67.986949999999979</v>
      </c>
      <c r="G2099" s="2">
        <f t="shared" si="259"/>
        <v>67.601176000000009</v>
      </c>
      <c r="H2099" s="2">
        <f t="shared" si="255"/>
        <v>63.329378999999932</v>
      </c>
      <c r="I2099" s="2">
        <f t="array" ref="I2099">SUMPRODUCT(B2083:B2102, (ROW(B2083:B2102)-ROW(B2083)+1)) / (20*21/2)</f>
        <v>69.400298095238085</v>
      </c>
      <c r="J2099" s="2">
        <f t="shared" si="258"/>
        <v>68.67421695218745</v>
      </c>
      <c r="K2099" s="2">
        <f t="shared" ref="K2099:K2162" si="260">$K$4*B2099+(1-$K$4)*K2098</f>
        <v>67.894252826752563</v>
      </c>
    </row>
    <row r="2100" spans="1:11" ht="13.5" x14ac:dyDescent="0.25">
      <c r="A2100" s="3">
        <v>45062</v>
      </c>
      <c r="B2100" s="2">
        <v>69.9148</v>
      </c>
      <c r="C2100" s="2">
        <f t="shared" si="253"/>
        <v>-0.15439999999999543</v>
      </c>
      <c r="D2100" s="2">
        <f t="shared" si="254"/>
        <v>69.91404</v>
      </c>
      <c r="E2100" s="2">
        <f t="shared" si="256"/>
        <v>69.412869999999998</v>
      </c>
      <c r="F2100" s="2">
        <f t="shared" si="257"/>
        <v>68.16006999999999</v>
      </c>
      <c r="G2100" s="2">
        <f t="shared" si="259"/>
        <v>67.679130000000001</v>
      </c>
      <c r="H2100" s="2">
        <f t="shared" si="255"/>
        <v>63.414521999999934</v>
      </c>
      <c r="I2100" s="2">
        <f t="array" ref="I2100">SUMPRODUCT(B2084:B2103, (ROW(B2084:B2103)-ROW(B2084)+1)) / (20*21/2)</f>
        <v>69.582924761904763</v>
      </c>
      <c r="J2100" s="2">
        <f t="shared" si="258"/>
        <v>68.792367718645792</v>
      </c>
      <c r="K2100" s="2">
        <f t="shared" si="260"/>
        <v>67.973489970801481</v>
      </c>
    </row>
    <row r="2101" spans="1:11" ht="13.5" x14ac:dyDescent="0.25">
      <c r="A2101" s="3">
        <v>45063</v>
      </c>
      <c r="B2101" s="2">
        <v>70.053700000000006</v>
      </c>
      <c r="C2101" s="2">
        <f t="shared" si="253"/>
        <v>0.13890000000000668</v>
      </c>
      <c r="D2101" s="2">
        <f t="shared" si="254"/>
        <v>69.995899999999992</v>
      </c>
      <c r="E2101" s="2">
        <f t="shared" si="256"/>
        <v>69.527070000000009</v>
      </c>
      <c r="F2101" s="2">
        <f t="shared" si="257"/>
        <v>68.410504999999986</v>
      </c>
      <c r="G2101" s="2">
        <f t="shared" si="259"/>
        <v>67.753478000000015</v>
      </c>
      <c r="H2101" s="2">
        <f t="shared" si="255"/>
        <v>63.501447499999941</v>
      </c>
      <c r="I2101" s="2">
        <f t="array" ref="I2101">SUMPRODUCT(B2085:B2104, (ROW(B2085:B2104)-ROW(B2085)+1)) / (20*21/2)</f>
        <v>69.778526190476185</v>
      </c>
      <c r="J2101" s="2">
        <f t="shared" si="258"/>
        <v>68.912494602584289</v>
      </c>
      <c r="K2101" s="2">
        <f t="shared" si="260"/>
        <v>68.055066834691615</v>
      </c>
    </row>
    <row r="2102" spans="1:11" ht="13.5" x14ac:dyDescent="0.25">
      <c r="A2102" s="3">
        <v>45064</v>
      </c>
      <c r="B2102" s="2">
        <v>70.918000000000006</v>
      </c>
      <c r="C2102" s="2">
        <f t="shared" si="253"/>
        <v>0.86430000000000007</v>
      </c>
      <c r="D2102" s="2">
        <f t="shared" si="254"/>
        <v>70.120019999999997</v>
      </c>
      <c r="E2102" s="2">
        <f t="shared" si="256"/>
        <v>69.727699999999999</v>
      </c>
      <c r="F2102" s="2">
        <f t="shared" si="257"/>
        <v>68.691819999999979</v>
      </c>
      <c r="G2102" s="2">
        <f t="shared" si="259"/>
        <v>67.826830000000015</v>
      </c>
      <c r="H2102" s="2">
        <f t="shared" si="255"/>
        <v>63.593419999999945</v>
      </c>
      <c r="I2102" s="2">
        <f t="array" ref="I2102">SUMPRODUCT(B2086:B2105, (ROW(B2086:B2105)-ROW(B2086)+1)) / (20*21/2)</f>
        <v>69.952322380952381</v>
      </c>
      <c r="J2102" s="2">
        <f t="shared" si="258"/>
        <v>69.103495116623876</v>
      </c>
      <c r="K2102" s="2">
        <f t="shared" si="260"/>
        <v>68.167338723527251</v>
      </c>
    </row>
    <row r="2103" spans="1:11" ht="13.5" x14ac:dyDescent="0.25">
      <c r="A2103" s="3">
        <v>45065</v>
      </c>
      <c r="B2103" s="2">
        <v>70.609399999999994</v>
      </c>
      <c r="C2103" s="2">
        <f t="shared" si="253"/>
        <v>-0.30860000000001264</v>
      </c>
      <c r="D2103" s="2">
        <f t="shared" si="254"/>
        <v>70.313019999999995</v>
      </c>
      <c r="E2103" s="2">
        <f t="shared" si="256"/>
        <v>69.897469999999998</v>
      </c>
      <c r="F2103" s="2">
        <f t="shared" si="257"/>
        <v>68.941384999999997</v>
      </c>
      <c r="G2103" s="2">
        <f t="shared" si="259"/>
        <v>67.904166000000004</v>
      </c>
      <c r="H2103" s="2">
        <f t="shared" si="255"/>
        <v>63.685300499999933</v>
      </c>
      <c r="I2103" s="2">
        <f t="array" ref="I2103">SUMPRODUCT(B2087:B2106, (ROW(B2087:B2106)-ROW(B2087)+1)) / (20*21/2)</f>
        <v>70.102759047619045</v>
      </c>
      <c r="J2103" s="2">
        <f t="shared" si="258"/>
        <v>69.246914629326369</v>
      </c>
      <c r="K2103" s="2">
        <f t="shared" si="260"/>
        <v>68.263105832408542</v>
      </c>
    </row>
    <row r="2104" spans="1:11" ht="13.5" x14ac:dyDescent="0.25">
      <c r="A2104" s="3">
        <v>45068</v>
      </c>
      <c r="B2104" s="2">
        <v>70.995199999999997</v>
      </c>
      <c r="C2104" s="2">
        <f t="shared" si="253"/>
        <v>0.38580000000000325</v>
      </c>
      <c r="D2104" s="2">
        <f t="shared" si="254"/>
        <v>70.498220000000003</v>
      </c>
      <c r="E2104" s="2">
        <f t="shared" si="256"/>
        <v>70.105820000000008</v>
      </c>
      <c r="F2104" s="2">
        <f t="shared" si="257"/>
        <v>69.17034000000001</v>
      </c>
      <c r="G2104" s="2">
        <f t="shared" si="259"/>
        <v>67.989217999999994</v>
      </c>
      <c r="H2104" s="2">
        <f t="shared" si="255"/>
        <v>63.777295999999922</v>
      </c>
      <c r="I2104" s="2">
        <f t="array" ref="I2104">SUMPRODUCT(B2088:B2107, (ROW(B2088:B2107)-ROW(B2088)+1)) / (20*21/2)</f>
        <v>70.236434285714282</v>
      </c>
      <c r="J2104" s="2">
        <f t="shared" si="258"/>
        <v>69.413417997961957</v>
      </c>
      <c r="K2104" s="2">
        <f t="shared" si="260"/>
        <v>68.370246780157231</v>
      </c>
    </row>
    <row r="2105" spans="1:11" ht="13.5" x14ac:dyDescent="0.25">
      <c r="A2105" s="3">
        <v>45069</v>
      </c>
      <c r="B2105" s="2">
        <v>70.995199999999997</v>
      </c>
      <c r="C2105" s="2">
        <f t="shared" si="253"/>
        <v>0</v>
      </c>
      <c r="D2105" s="2">
        <f t="shared" si="254"/>
        <v>70.714300000000009</v>
      </c>
      <c r="E2105" s="2">
        <f t="shared" si="256"/>
        <v>70.31416999999999</v>
      </c>
      <c r="F2105" s="2">
        <f t="shared" si="257"/>
        <v>69.415615000000017</v>
      </c>
      <c r="G2105" s="2">
        <f t="shared" si="259"/>
        <v>68.067015999999995</v>
      </c>
      <c r="H2105" s="2">
        <f t="shared" si="255"/>
        <v>63.87074249999992</v>
      </c>
      <c r="I2105" s="2">
        <f t="array" ref="I2105">SUMPRODUCT(B2089:B2108, (ROW(B2089:B2108)-ROW(B2089)+1)) / (20*21/2)</f>
        <v>70.356768095238095</v>
      </c>
      <c r="J2105" s="2">
        <f t="shared" si="258"/>
        <v>69.564063902917965</v>
      </c>
      <c r="K2105" s="2">
        <f t="shared" si="260"/>
        <v>68.473186122111855</v>
      </c>
    </row>
    <row r="2106" spans="1:11" ht="13.5" x14ac:dyDescent="0.25">
      <c r="A2106" s="3">
        <v>45070</v>
      </c>
      <c r="B2106" s="2">
        <v>70.995199999999997</v>
      </c>
      <c r="C2106" s="2">
        <f t="shared" si="253"/>
        <v>0</v>
      </c>
      <c r="D2106" s="2">
        <f t="shared" si="254"/>
        <v>70.902600000000007</v>
      </c>
      <c r="E2106" s="2">
        <f t="shared" si="256"/>
        <v>70.449249999999978</v>
      </c>
      <c r="F2106" s="2">
        <f t="shared" si="257"/>
        <v>69.591610000000017</v>
      </c>
      <c r="G2106" s="2">
        <f t="shared" si="259"/>
        <v>68.152067999999986</v>
      </c>
      <c r="H2106" s="2">
        <f t="shared" si="255"/>
        <v>63.960924499999926</v>
      </c>
      <c r="I2106" s="2">
        <f t="array" ref="I2106">SUMPRODUCT(B2090:B2109, (ROW(B2090:B2109)-ROW(B2090)+1)) / (20*21/2)</f>
        <v>70.495881904761902</v>
      </c>
      <c r="J2106" s="2">
        <f t="shared" si="258"/>
        <v>69.700362578830536</v>
      </c>
      <c r="K2106" s="2">
        <f t="shared" si="260"/>
        <v>68.572088627127073</v>
      </c>
    </row>
    <row r="2107" spans="1:11" ht="13.5" x14ac:dyDescent="0.25">
      <c r="A2107" s="3">
        <v>45071</v>
      </c>
      <c r="B2107" s="2">
        <v>70.995199999999997</v>
      </c>
      <c r="C2107" s="2">
        <f t="shared" si="253"/>
        <v>0</v>
      </c>
      <c r="D2107" s="2">
        <f t="shared" si="254"/>
        <v>70.918040000000005</v>
      </c>
      <c r="E2107" s="2">
        <f t="shared" si="256"/>
        <v>70.519029999999987</v>
      </c>
      <c r="F2107" s="2">
        <f t="shared" si="257"/>
        <v>69.73169500000003</v>
      </c>
      <c r="G2107" s="2">
        <f t="shared" si="259"/>
        <v>68.251629999999992</v>
      </c>
      <c r="H2107" s="2">
        <f t="shared" si="255"/>
        <v>64.051831999999919</v>
      </c>
      <c r="I2107" s="2">
        <f t="array" ref="I2107">SUMPRODUCT(B2091:B2110, (ROW(B2091:B2110)-ROW(B2091)+1)) / (20*21/2)</f>
        <v>70.613601904761893</v>
      </c>
      <c r="J2107" s="2">
        <f t="shared" si="258"/>
        <v>69.823680428465721</v>
      </c>
      <c r="K2107" s="2">
        <f t="shared" si="260"/>
        <v>68.667112602533848</v>
      </c>
    </row>
    <row r="2108" spans="1:11" ht="13.5" x14ac:dyDescent="0.25">
      <c r="A2108" s="3">
        <v>45072</v>
      </c>
      <c r="B2108" s="2">
        <v>70.995199999999997</v>
      </c>
      <c r="C2108" s="2">
        <f t="shared" si="253"/>
        <v>0</v>
      </c>
      <c r="D2108" s="2">
        <f t="shared" si="254"/>
        <v>70.995199999999997</v>
      </c>
      <c r="E2108" s="2">
        <f t="shared" si="256"/>
        <v>70.654109999999989</v>
      </c>
      <c r="F2108" s="2">
        <f t="shared" si="257"/>
        <v>69.835505000000026</v>
      </c>
      <c r="G2108" s="2">
        <f t="shared" si="259"/>
        <v>68.342485999999994</v>
      </c>
      <c r="H2108" s="2">
        <f t="shared" si="255"/>
        <v>64.141288499999916</v>
      </c>
      <c r="I2108" s="2">
        <f t="array" ref="I2108">SUMPRODUCT(B2092:B2111, (ROW(B2092:B2111)-ROW(B2092)+1)) / (20*21/2)</f>
        <v>70.714417619047609</v>
      </c>
      <c r="J2108" s="2">
        <f t="shared" si="258"/>
        <v>69.93525372099279</v>
      </c>
      <c r="K2108" s="2">
        <f t="shared" si="260"/>
        <v>68.758410147532516</v>
      </c>
    </row>
    <row r="2109" spans="1:11" ht="13.5" x14ac:dyDescent="0.25">
      <c r="A2109" s="3">
        <v>45075</v>
      </c>
      <c r="B2109" s="2">
        <v>71.296199999999999</v>
      </c>
      <c r="C2109" s="2">
        <f t="shared" si="253"/>
        <v>0.30100000000000193</v>
      </c>
      <c r="D2109" s="2">
        <f t="shared" si="254"/>
        <v>71.055399999999992</v>
      </c>
      <c r="E2109" s="2">
        <f t="shared" si="256"/>
        <v>70.776809999999998</v>
      </c>
      <c r="F2109" s="2">
        <f t="shared" si="257"/>
        <v>69.990640000000013</v>
      </c>
      <c r="G2109" s="2">
        <f t="shared" si="259"/>
        <v>68.438056000000003</v>
      </c>
      <c r="H2109" s="2">
        <f t="shared" si="255"/>
        <v>64.232068499999926</v>
      </c>
      <c r="I2109" s="2">
        <f t="array" ref="I2109">SUMPRODUCT(B2093:B2112, (ROW(B2093:B2112)-ROW(B2093)+1)) / (20*21/2)</f>
        <v>70.856427142857143</v>
      </c>
      <c r="J2109" s="2">
        <f t="shared" si="258"/>
        <v>70.064867652326811</v>
      </c>
      <c r="K2109" s="2">
        <f t="shared" si="260"/>
        <v>68.85793131821751</v>
      </c>
    </row>
    <row r="2110" spans="1:11" ht="13.5" x14ac:dyDescent="0.25">
      <c r="A2110" s="3">
        <v>45076</v>
      </c>
      <c r="B2110" s="2">
        <v>71.226699999999994</v>
      </c>
      <c r="C2110" s="2">
        <f t="shared" si="253"/>
        <v>-6.9500000000005002E-2</v>
      </c>
      <c r="D2110" s="2">
        <f t="shared" si="254"/>
        <v>71.101699999999994</v>
      </c>
      <c r="E2110" s="2">
        <f t="shared" si="256"/>
        <v>70.907999999999987</v>
      </c>
      <c r="F2110" s="2">
        <f t="shared" si="257"/>
        <v>70.160435000000007</v>
      </c>
      <c r="G2110" s="2">
        <f t="shared" si="259"/>
        <v>68.542248000000001</v>
      </c>
      <c r="H2110" s="2">
        <f t="shared" si="255"/>
        <v>64.319780499999936</v>
      </c>
      <c r="I2110" s="2">
        <f t="array" ref="I2110">SUMPRODUCT(B2094:B2113, (ROW(B2094:B2113)-ROW(B2094)+1)) / (20*21/2)</f>
        <v>70.911345238095251</v>
      </c>
      <c r="J2110" s="2">
        <f t="shared" si="258"/>
        <v>70.175518352105215</v>
      </c>
      <c r="K2110" s="2">
        <f t="shared" si="260"/>
        <v>68.950824207699185</v>
      </c>
    </row>
    <row r="2111" spans="1:11" ht="13.5" x14ac:dyDescent="0.25">
      <c r="A2111" s="3">
        <v>45077</v>
      </c>
      <c r="B2111" s="2">
        <v>71.218999999999994</v>
      </c>
      <c r="C2111" s="2">
        <f t="shared" si="253"/>
        <v>-7.6999999999998181E-3</v>
      </c>
      <c r="D2111" s="2">
        <f t="shared" si="254"/>
        <v>71.14645999999999</v>
      </c>
      <c r="E2111" s="2">
        <f t="shared" si="256"/>
        <v>71.024529999999999</v>
      </c>
      <c r="F2111" s="2">
        <f t="shared" si="257"/>
        <v>70.275800000000004</v>
      </c>
      <c r="G2111" s="2">
        <f t="shared" si="259"/>
        <v>68.639030000000005</v>
      </c>
      <c r="H2111" s="2">
        <f t="shared" si="255"/>
        <v>64.40571299999992</v>
      </c>
      <c r="I2111" s="2">
        <f t="array" ref="I2111">SUMPRODUCT(B2095:B2114, (ROW(B2095:B2114)-ROW(B2095)+1)) / (20*21/2)</f>
        <v>71.029103809523804</v>
      </c>
      <c r="J2111" s="2">
        <f t="shared" si="258"/>
        <v>70.274897556666616</v>
      </c>
      <c r="K2111" s="2">
        <f t="shared" si="260"/>
        <v>69.039772277985506</v>
      </c>
    </row>
    <row r="2112" spans="1:11" ht="13.5" x14ac:dyDescent="0.25">
      <c r="A2112" s="3">
        <v>45078</v>
      </c>
      <c r="B2112" s="2">
        <v>71.766900000000007</v>
      </c>
      <c r="C2112" s="2">
        <f t="shared" si="253"/>
        <v>0.54790000000001271</v>
      </c>
      <c r="D2112" s="2">
        <f t="shared" si="254"/>
        <v>71.30080000000001</v>
      </c>
      <c r="E2112" s="2">
        <f t="shared" si="256"/>
        <v>71.109420000000014</v>
      </c>
      <c r="F2112" s="2">
        <f t="shared" si="257"/>
        <v>70.418559999999999</v>
      </c>
      <c r="G2112" s="2">
        <f t="shared" si="259"/>
        <v>68.767084000000011</v>
      </c>
      <c r="H2112" s="2">
        <f t="shared" si="255"/>
        <v>64.497939999999929</v>
      </c>
      <c r="I2112" s="2">
        <f t="array" ref="I2112">SUMPRODUCT(B2096:B2115, (ROW(B2096:B2115)-ROW(B2096)+1)) / (20*21/2)</f>
        <v>71.072302857142859</v>
      </c>
      <c r="J2112" s="2">
        <f t="shared" si="258"/>
        <v>70.416993027460279</v>
      </c>
      <c r="K2112" s="2">
        <f t="shared" si="260"/>
        <v>69.146718463162543</v>
      </c>
    </row>
    <row r="2113" spans="1:11" ht="13.5" x14ac:dyDescent="0.25">
      <c r="A2113" s="3">
        <v>45079</v>
      </c>
      <c r="B2113" s="2">
        <v>70.995199999999997</v>
      </c>
      <c r="C2113" s="2">
        <f t="shared" si="253"/>
        <v>-0.77170000000000982</v>
      </c>
      <c r="D2113" s="2">
        <f t="shared" si="254"/>
        <v>71.30080000000001</v>
      </c>
      <c r="E2113" s="2">
        <f t="shared" si="256"/>
        <v>71.147999999999996</v>
      </c>
      <c r="F2113" s="2">
        <f t="shared" si="257"/>
        <v>70.522734999999997</v>
      </c>
      <c r="G2113" s="2">
        <f t="shared" si="259"/>
        <v>68.881009999999989</v>
      </c>
      <c r="H2113" s="2">
        <f t="shared" si="255"/>
        <v>64.584893499999922</v>
      </c>
      <c r="I2113" s="2">
        <f t="array" ref="I2113">SUMPRODUCT(B2097:B2116, (ROW(B2097:B2116)-ROW(B2097)+1)) / (20*21/2)</f>
        <v>71.092497142857141</v>
      </c>
      <c r="J2113" s="2">
        <f t="shared" si="258"/>
        <v>70.472060358178354</v>
      </c>
      <c r="K2113" s="2">
        <f t="shared" si="260"/>
        <v>69.219207935195385</v>
      </c>
    </row>
    <row r="2114" spans="1:11" ht="13.5" x14ac:dyDescent="0.25">
      <c r="A2114" s="3">
        <v>45082</v>
      </c>
      <c r="B2114" s="2">
        <v>71.759200000000007</v>
      </c>
      <c r="C2114" s="2">
        <f t="shared" si="253"/>
        <v>0.76400000000001</v>
      </c>
      <c r="D2114" s="2">
        <f t="shared" si="254"/>
        <v>71.393400000000014</v>
      </c>
      <c r="E2114" s="2">
        <f t="shared" si="256"/>
        <v>71.224399999999989</v>
      </c>
      <c r="F2114" s="2">
        <f t="shared" si="257"/>
        <v>70.665109999999999</v>
      </c>
      <c r="G2114" s="2">
        <f t="shared" si="259"/>
        <v>68.995705999999998</v>
      </c>
      <c r="H2114" s="2">
        <f t="shared" si="255"/>
        <v>64.676029999999912</v>
      </c>
      <c r="I2114" s="2">
        <f t="array" ref="I2114">SUMPRODUCT(B2098:B2117, (ROW(B2098:B2117)-ROW(B2098)+1)) / (20*21/2)</f>
        <v>71.092333809523794</v>
      </c>
      <c r="J2114" s="2">
        <f t="shared" si="258"/>
        <v>70.594645085970896</v>
      </c>
      <c r="K2114" s="2">
        <f t="shared" si="260"/>
        <v>69.318815467148511</v>
      </c>
    </row>
    <row r="2115" spans="1:11" ht="13.5" x14ac:dyDescent="0.25">
      <c r="A2115" s="3">
        <v>45083</v>
      </c>
      <c r="B2115" s="2">
        <v>71.118700000000004</v>
      </c>
      <c r="C2115" s="2">
        <f t="shared" si="253"/>
        <v>-0.64050000000000296</v>
      </c>
      <c r="D2115" s="2">
        <f t="shared" si="254"/>
        <v>71.371800000000007</v>
      </c>
      <c r="E2115" s="2">
        <f t="shared" si="256"/>
        <v>71.236750000000001</v>
      </c>
      <c r="F2115" s="2">
        <f t="shared" si="257"/>
        <v>70.775459999999995</v>
      </c>
      <c r="G2115" s="2">
        <f t="shared" si="259"/>
        <v>69.097448</v>
      </c>
      <c r="H2115" s="2">
        <f t="shared" si="255"/>
        <v>64.765015999999932</v>
      </c>
      <c r="I2115" s="2">
        <f t="array" ref="I2115">SUMPRODUCT(B2099:B2118, (ROW(B2099:B2118)-ROW(B2099)+1)) / (20*21/2)</f>
        <v>71.067534761904767</v>
      </c>
      <c r="J2115" s="2">
        <f t="shared" si="258"/>
        <v>70.644555077783195</v>
      </c>
      <c r="K2115" s="2">
        <f t="shared" si="260"/>
        <v>69.389399174319166</v>
      </c>
    </row>
    <row r="2116" spans="1:11" ht="13.5" x14ac:dyDescent="0.25">
      <c r="A2116" s="3">
        <v>45084</v>
      </c>
      <c r="B2116" s="2">
        <v>70.987499999999997</v>
      </c>
      <c r="C2116" s="2">
        <f t="shared" ref="C2116:C2179" si="261">B2116-B2115</f>
        <v>-0.13120000000000687</v>
      </c>
      <c r="D2116" s="2">
        <f t="shared" si="254"/>
        <v>71.325500000000005</v>
      </c>
      <c r="E2116" s="2">
        <f t="shared" si="256"/>
        <v>71.235979999999998</v>
      </c>
      <c r="F2116" s="2">
        <f t="shared" si="257"/>
        <v>70.842614999999995</v>
      </c>
      <c r="G2116" s="2">
        <f t="shared" si="259"/>
        <v>69.167835999999994</v>
      </c>
      <c r="H2116" s="2">
        <f t="shared" si="255"/>
        <v>64.850806499999933</v>
      </c>
      <c r="I2116" s="2">
        <f t="array" ref="I2116">SUMPRODUCT(B2100:B2119, (ROW(B2100:B2119)-ROW(B2100)+1)) / (20*21/2)</f>
        <v>71.008740476190482</v>
      </c>
      <c r="J2116" s="2">
        <f t="shared" si="258"/>
        <v>70.677216498946692</v>
      </c>
      <c r="K2116" s="2">
        <f t="shared" si="260"/>
        <v>69.452069794934104</v>
      </c>
    </row>
    <row r="2117" spans="1:11" ht="13.5" x14ac:dyDescent="0.25">
      <c r="A2117" s="3">
        <v>45085</v>
      </c>
      <c r="B2117" s="2">
        <v>70.840900000000005</v>
      </c>
      <c r="C2117" s="2">
        <f t="shared" si="261"/>
        <v>-0.14659999999999229</v>
      </c>
      <c r="D2117" s="2">
        <f t="shared" si="254"/>
        <v>71.140299999999996</v>
      </c>
      <c r="E2117" s="2">
        <f t="shared" si="256"/>
        <v>71.220550000000003</v>
      </c>
      <c r="F2117" s="2">
        <f t="shared" si="257"/>
        <v>70.869789999999995</v>
      </c>
      <c r="G2117" s="2">
        <f t="shared" si="259"/>
        <v>69.228183999999999</v>
      </c>
      <c r="H2117" s="2">
        <f t="shared" si="255"/>
        <v>64.936625999999933</v>
      </c>
      <c r="I2117" s="2">
        <f t="array" ref="I2117">SUMPRODUCT(B2101:B2120, (ROW(B2101:B2120)-ROW(B2101)+1)) / (20*21/2)</f>
        <v>70.959862857142852</v>
      </c>
      <c r="J2117" s="2">
        <f t="shared" si="258"/>
        <v>70.692805403808919</v>
      </c>
      <c r="K2117" s="2">
        <f t="shared" si="260"/>
        <v>69.506533724544539</v>
      </c>
    </row>
    <row r="2118" spans="1:11" ht="13.5" x14ac:dyDescent="0.25">
      <c r="A2118" s="3">
        <v>45086</v>
      </c>
      <c r="B2118" s="2">
        <v>70.609399999999994</v>
      </c>
      <c r="C2118" s="2">
        <f t="shared" si="261"/>
        <v>-0.23150000000001114</v>
      </c>
      <c r="D2118" s="2">
        <f t="shared" ref="D2118:D2181" si="262">AVERAGE(B2114:B2118)</f>
        <v>71.063140000000004</v>
      </c>
      <c r="E2118" s="2">
        <f t="shared" si="256"/>
        <v>71.181970000000007</v>
      </c>
      <c r="F2118" s="2">
        <f t="shared" si="257"/>
        <v>70.918039999999991</v>
      </c>
      <c r="G2118" s="2">
        <f t="shared" si="259"/>
        <v>69.293768</v>
      </c>
      <c r="H2118" s="2">
        <f t="shared" si="255"/>
        <v>65.022702499999923</v>
      </c>
      <c r="I2118" s="2">
        <f t="array" ref="I2118">SUMPRODUCT(B2102:B2121, (ROW(B2102:B2121)-ROW(B2102)+1)) / (20*21/2)</f>
        <v>70.915949047619037</v>
      </c>
      <c r="J2118" s="2">
        <f t="shared" si="258"/>
        <v>70.684862032017591</v>
      </c>
      <c r="K2118" s="2">
        <f t="shared" si="260"/>
        <v>69.549783382405536</v>
      </c>
    </row>
    <row r="2119" spans="1:11" ht="13.5" x14ac:dyDescent="0.25">
      <c r="A2119" s="3">
        <v>45089</v>
      </c>
      <c r="B2119" s="2">
        <v>70.300700000000006</v>
      </c>
      <c r="C2119" s="2">
        <f t="shared" si="261"/>
        <v>-0.30869999999998754</v>
      </c>
      <c r="D2119" s="2">
        <f t="shared" si="262"/>
        <v>70.771440000000013</v>
      </c>
      <c r="E2119" s="2">
        <f t="shared" si="256"/>
        <v>71.082419999999999</v>
      </c>
      <c r="F2119" s="2">
        <f t="shared" si="257"/>
        <v>70.929614999999984</v>
      </c>
      <c r="G2119" s="2">
        <f t="shared" si="259"/>
        <v>69.354773999999992</v>
      </c>
      <c r="H2119" s="2">
        <f t="shared" si="255"/>
        <v>65.102157499999933</v>
      </c>
      <c r="I2119" s="2">
        <f t="array" ref="I2119">SUMPRODUCT(B2103:B2122, (ROW(B2103:B2122)-ROW(B2103)+1)) / (20*21/2)</f>
        <v>70.844216666666654</v>
      </c>
      <c r="J2119" s="2">
        <f t="shared" si="258"/>
        <v>70.648275171825446</v>
      </c>
      <c r="K2119" s="2">
        <f t="shared" si="260"/>
        <v>69.579231092899434</v>
      </c>
    </row>
    <row r="2120" spans="1:11" ht="13.5" x14ac:dyDescent="0.25">
      <c r="A2120" s="3">
        <v>45090</v>
      </c>
      <c r="B2120" s="2">
        <v>70.416399999999996</v>
      </c>
      <c r="C2120" s="2">
        <f t="shared" si="261"/>
        <v>0.1156999999999897</v>
      </c>
      <c r="D2120" s="2">
        <f t="shared" si="262"/>
        <v>70.630979999999994</v>
      </c>
      <c r="E2120" s="2">
        <f t="shared" si="256"/>
        <v>71.001390000000001</v>
      </c>
      <c r="F2120" s="2">
        <f t="shared" si="257"/>
        <v>70.954694999999987</v>
      </c>
      <c r="G2120" s="2">
        <f t="shared" si="259"/>
        <v>69.413740000000004</v>
      </c>
      <c r="H2120" s="2">
        <f t="shared" si="255"/>
        <v>65.180775999999938</v>
      </c>
      <c r="I2120" s="2">
        <f t="array" ref="I2120">SUMPRODUCT(B2104:B2123, (ROW(B2104:B2123)-ROW(B2104)+1)) / (20*21/2)</f>
        <v>70.775791428571424</v>
      </c>
      <c r="J2120" s="2">
        <f t="shared" si="258"/>
        <v>70.626191822127794</v>
      </c>
      <c r="K2120" s="2">
        <f t="shared" si="260"/>
        <v>69.612061246119069</v>
      </c>
    </row>
    <row r="2121" spans="1:11" ht="13.5" x14ac:dyDescent="0.25">
      <c r="A2121" s="3">
        <v>45091</v>
      </c>
      <c r="B2121" s="2">
        <v>70.493600000000001</v>
      </c>
      <c r="C2121" s="2">
        <f t="shared" si="261"/>
        <v>7.720000000000482E-2</v>
      </c>
      <c r="D2121" s="2">
        <f t="shared" si="262"/>
        <v>70.532200000000003</v>
      </c>
      <c r="E2121" s="2">
        <f t="shared" si="256"/>
        <v>70.928849999999997</v>
      </c>
      <c r="F2121" s="2">
        <f t="shared" si="257"/>
        <v>70.976689999999991</v>
      </c>
      <c r="G2121" s="2">
        <f t="shared" si="259"/>
        <v>69.46699599999998</v>
      </c>
      <c r="H2121" s="2">
        <f t="shared" si="255"/>
        <v>65.25865649999993</v>
      </c>
      <c r="I2121" s="2">
        <f t="array" ref="I2121">SUMPRODUCT(B2105:B2124, (ROW(B2105:B2124)-ROW(B2105)+1)) / (20*21/2)</f>
        <v>70.7092038095238</v>
      </c>
      <c r="J2121" s="2">
        <f t="shared" si="258"/>
        <v>70.613564029544193</v>
      </c>
      <c r="K2121" s="2">
        <f t="shared" si="260"/>
        <v>69.646631393330097</v>
      </c>
    </row>
    <row r="2122" spans="1:11" ht="13.5" x14ac:dyDescent="0.25">
      <c r="A2122" s="3">
        <v>45092</v>
      </c>
      <c r="B2122" s="2">
        <v>70.223500000000001</v>
      </c>
      <c r="C2122" s="2">
        <f t="shared" si="261"/>
        <v>-0.27009999999999934</v>
      </c>
      <c r="D2122" s="2">
        <f t="shared" si="262"/>
        <v>70.408720000000002</v>
      </c>
      <c r="E2122" s="2">
        <f t="shared" si="256"/>
        <v>70.774510000000006</v>
      </c>
      <c r="F2122" s="2">
        <f t="shared" si="257"/>
        <v>70.94196500000001</v>
      </c>
      <c r="G2122" s="2">
        <f t="shared" si="259"/>
        <v>69.478577999999985</v>
      </c>
      <c r="H2122" s="2">
        <f t="shared" ref="H2122:H2185" si="263">AVERAGE(B1923:B2122)</f>
        <v>65.334097999999926</v>
      </c>
      <c r="I2122" s="2">
        <f t="array" ref="I2122">SUMPRODUCT(B2106:B2125, (ROW(B2106:B2125)-ROW(B2106)+1)) / (20*21/2)</f>
        <v>70.782252857142851</v>
      </c>
      <c r="J2122" s="2">
        <f t="shared" si="258"/>
        <v>70.576415074349512</v>
      </c>
      <c r="K2122" s="2">
        <f t="shared" si="260"/>
        <v>69.669253691630871</v>
      </c>
    </row>
    <row r="2123" spans="1:11" ht="13.5" x14ac:dyDescent="0.25">
      <c r="A2123" s="3">
        <v>45093</v>
      </c>
      <c r="B2123" s="2">
        <v>70.223500000000001</v>
      </c>
      <c r="C2123" s="2">
        <f t="shared" si="261"/>
        <v>0</v>
      </c>
      <c r="D2123" s="2">
        <f t="shared" si="262"/>
        <v>70.331540000000004</v>
      </c>
      <c r="E2123" s="2">
        <f t="shared" si="256"/>
        <v>70.697340000000011</v>
      </c>
      <c r="F2123" s="2">
        <f t="shared" si="257"/>
        <v>70.922670000000011</v>
      </c>
      <c r="G2123" s="2">
        <f t="shared" si="259"/>
        <v>69.490159999999975</v>
      </c>
      <c r="H2123" s="2">
        <f t="shared" si="263"/>
        <v>65.408088499999934</v>
      </c>
      <c r="I2123" s="2">
        <f t="array" ref="I2123">SUMPRODUCT(B2107:B2126, (ROW(B2107:B2126)-ROW(B2107)+1)) / (20*21/2)</f>
        <v>70.848511904761907</v>
      </c>
      <c r="J2123" s="2">
        <f t="shared" si="258"/>
        <v>70.542804114887645</v>
      </c>
      <c r="K2123" s="2">
        <f t="shared" si="260"/>
        <v>69.690988840978676</v>
      </c>
    </row>
    <row r="2124" spans="1:11" ht="13.5" x14ac:dyDescent="0.25">
      <c r="A2124" s="3">
        <v>45096</v>
      </c>
      <c r="B2124" s="2">
        <v>70.223500000000001</v>
      </c>
      <c r="C2124" s="2">
        <f t="shared" si="261"/>
        <v>0</v>
      </c>
      <c r="D2124" s="2">
        <f t="shared" si="262"/>
        <v>70.316099999999992</v>
      </c>
      <c r="E2124" s="2">
        <f t="shared" ref="E2124:E2187" si="264">AVERAGE(B2115:B2124)</f>
        <v>70.543770000000023</v>
      </c>
      <c r="F2124" s="2">
        <f t="shared" si="257"/>
        <v>70.884084999999999</v>
      </c>
      <c r="G2124" s="2">
        <f t="shared" si="259"/>
        <v>69.516249999999999</v>
      </c>
      <c r="H2124" s="2">
        <f t="shared" si="263"/>
        <v>65.470834499999924</v>
      </c>
      <c r="I2124" s="2">
        <f t="array" ref="I2124">SUMPRODUCT(B2108:B2127, (ROW(B2108:B2127)-ROW(B2108)+1)) / (20*21/2)</f>
        <v>70.919173809523812</v>
      </c>
      <c r="J2124" s="2">
        <f t="shared" si="258"/>
        <v>70.512394199184058</v>
      </c>
      <c r="K2124" s="2">
        <f t="shared" si="260"/>
        <v>69.711871631528524</v>
      </c>
    </row>
    <row r="2125" spans="1:11" ht="13.5" x14ac:dyDescent="0.25">
      <c r="A2125" s="3">
        <v>45097</v>
      </c>
      <c r="B2125" s="2">
        <v>71.6511</v>
      </c>
      <c r="C2125" s="2">
        <f t="shared" si="261"/>
        <v>1.4275999999999982</v>
      </c>
      <c r="D2125" s="2">
        <f t="shared" si="262"/>
        <v>70.563040000000001</v>
      </c>
      <c r="E2125" s="2">
        <f t="shared" si="264"/>
        <v>70.597009999999997</v>
      </c>
      <c r="F2125" s="2">
        <f t="shared" si="257"/>
        <v>70.91688000000002</v>
      </c>
      <c r="G2125" s="2">
        <f t="shared" si="259"/>
        <v>69.559285999999986</v>
      </c>
      <c r="H2125" s="2">
        <f t="shared" si="263"/>
        <v>65.544345999999919</v>
      </c>
      <c r="I2125" s="2">
        <f t="array" ref="I2125">SUMPRODUCT(B2109:B2128, (ROW(B2109:B2128)-ROW(B2109)+1)) / (20*21/2)</f>
        <v>70.971833333333336</v>
      </c>
      <c r="J2125" s="2">
        <f t="shared" si="258"/>
        <v>70.62084237069034</v>
      </c>
      <c r="K2125" s="2">
        <f t="shared" si="260"/>
        <v>69.787919802841145</v>
      </c>
    </row>
    <row r="2126" spans="1:11" ht="13.5" x14ac:dyDescent="0.25">
      <c r="A2126" s="3">
        <v>45098</v>
      </c>
      <c r="B2126" s="2">
        <v>71.6126</v>
      </c>
      <c r="C2126" s="2">
        <f t="shared" si="261"/>
        <v>-3.8499999999999091E-2</v>
      </c>
      <c r="D2126" s="2">
        <f t="shared" si="262"/>
        <v>70.786839999999998</v>
      </c>
      <c r="E2126" s="2">
        <f t="shared" si="264"/>
        <v>70.659520000000015</v>
      </c>
      <c r="F2126" s="2">
        <f t="shared" si="257"/>
        <v>70.947749999999999</v>
      </c>
      <c r="G2126" s="2">
        <f t="shared" si="259"/>
        <v>69.601551999999998</v>
      </c>
      <c r="H2126" s="2">
        <f t="shared" si="263"/>
        <v>65.615850999999935</v>
      </c>
      <c r="I2126" s="2">
        <f t="array" ref="I2126">SUMPRODUCT(B2110:B2129, (ROW(B2110:B2129)-ROW(B2110)+1)) / (20*21/2)</f>
        <v>71.007215714285707</v>
      </c>
      <c r="J2126" s="2">
        <f t="shared" si="258"/>
        <v>70.715295478243632</v>
      </c>
      <c r="K2126" s="2">
        <f t="shared" si="260"/>
        <v>69.85947588900423</v>
      </c>
    </row>
    <row r="2127" spans="1:11" ht="13.5" x14ac:dyDescent="0.25">
      <c r="A2127" s="3">
        <v>45099</v>
      </c>
      <c r="B2127" s="2">
        <v>71.689700000000002</v>
      </c>
      <c r="C2127" s="2">
        <f t="shared" si="261"/>
        <v>7.7100000000001501E-2</v>
      </c>
      <c r="D2127" s="2">
        <f t="shared" si="262"/>
        <v>71.080079999999995</v>
      </c>
      <c r="E2127" s="2">
        <f t="shared" si="264"/>
        <v>70.744400000000013</v>
      </c>
      <c r="F2127" s="2">
        <f t="shared" si="257"/>
        <v>70.982474999999994</v>
      </c>
      <c r="G2127" s="2">
        <f t="shared" si="259"/>
        <v>69.649711999999994</v>
      </c>
      <c r="H2127" s="2">
        <f t="shared" si="263"/>
        <v>65.684839999999937</v>
      </c>
      <c r="I2127" s="2">
        <f t="array" ref="I2127">SUMPRODUCT(B2111:B2130, (ROW(B2111:B2130)-ROW(B2111)+1)) / (20*21/2)</f>
        <v>71.071594285714269</v>
      </c>
      <c r="J2127" s="2">
        <f t="shared" si="258"/>
        <v>70.808095908887097</v>
      </c>
      <c r="K2127" s="2">
        <f t="shared" si="260"/>
        <v>69.93124938355308</v>
      </c>
    </row>
    <row r="2128" spans="1:11" ht="13.5" x14ac:dyDescent="0.25">
      <c r="A2128" s="3">
        <v>45100</v>
      </c>
      <c r="B2128" s="2">
        <v>71.535399999999996</v>
      </c>
      <c r="C2128" s="2">
        <f t="shared" si="261"/>
        <v>-0.15430000000000632</v>
      </c>
      <c r="D2128" s="2">
        <f t="shared" si="262"/>
        <v>71.342459999999988</v>
      </c>
      <c r="E2128" s="2">
        <f t="shared" si="264"/>
        <v>70.837000000000003</v>
      </c>
      <c r="F2128" s="2">
        <f t="shared" si="257"/>
        <v>71.009484999999998</v>
      </c>
      <c r="G2128" s="2">
        <f t="shared" si="259"/>
        <v>69.696236000000013</v>
      </c>
      <c r="H2128" s="2">
        <f t="shared" si="263"/>
        <v>65.75414549999995</v>
      </c>
      <c r="I2128" s="2">
        <f t="array" ref="I2128">SUMPRODUCT(B2112:B2131, (ROW(B2112:B2131)-ROW(B2112)+1)) / (20*21/2)</f>
        <v>71.169777619047608</v>
      </c>
      <c r="J2128" s="2">
        <f t="shared" si="258"/>
        <v>70.877362965183565</v>
      </c>
      <c r="K2128" s="2">
        <f t="shared" si="260"/>
        <v>69.994157250864731</v>
      </c>
    </row>
    <row r="2129" spans="1:11" ht="13.5" x14ac:dyDescent="0.25">
      <c r="A2129" s="3">
        <v>45103</v>
      </c>
      <c r="B2129" s="2">
        <v>71.381</v>
      </c>
      <c r="C2129" s="2">
        <f t="shared" si="261"/>
        <v>-0.15439999999999543</v>
      </c>
      <c r="D2129" s="2">
        <f t="shared" si="262"/>
        <v>71.573959999999985</v>
      </c>
      <c r="E2129" s="2">
        <f t="shared" si="264"/>
        <v>70.945029999999988</v>
      </c>
      <c r="F2129" s="2">
        <f t="shared" si="257"/>
        <v>71.013724999999994</v>
      </c>
      <c r="G2129" s="2">
        <f t="shared" si="259"/>
        <v>69.755631999999991</v>
      </c>
      <c r="H2129" s="2">
        <f t="shared" si="263"/>
        <v>65.822787999999946</v>
      </c>
      <c r="I2129" s="2">
        <f t="array" ref="I2129">SUMPRODUCT(B2113:B2132, (ROW(B2113:B2132)-ROW(B2113)+1)) / (20*21/2)</f>
        <v>71.249957142857156</v>
      </c>
      <c r="J2129" s="2">
        <f t="shared" si="258"/>
        <v>70.925328397070842</v>
      </c>
      <c r="K2129" s="2">
        <f t="shared" si="260"/>
        <v>70.048543241026891</v>
      </c>
    </row>
    <row r="2130" spans="1:11" ht="13.5" x14ac:dyDescent="0.25">
      <c r="A2130" s="3">
        <v>45104</v>
      </c>
      <c r="B2130" s="2">
        <v>71.689700000000002</v>
      </c>
      <c r="C2130" s="2">
        <f t="shared" si="261"/>
        <v>0.30870000000000175</v>
      </c>
      <c r="D2130" s="2">
        <f t="shared" si="262"/>
        <v>71.581680000000006</v>
      </c>
      <c r="E2130" s="2">
        <f t="shared" si="264"/>
        <v>71.072360000000003</v>
      </c>
      <c r="F2130" s="2">
        <f t="shared" si="257"/>
        <v>71.036874999999995</v>
      </c>
      <c r="G2130" s="2">
        <f t="shared" si="259"/>
        <v>69.860377999999997</v>
      </c>
      <c r="H2130" s="2">
        <f t="shared" si="263"/>
        <v>65.893227499999952</v>
      </c>
      <c r="I2130" s="2">
        <f t="array" ref="I2130">SUMPRODUCT(B2114:B2133, (ROW(B2114:B2133)-ROW(B2114)+1)) / (20*21/2)</f>
        <v>71.314706666666666</v>
      </c>
      <c r="J2130" s="2">
        <f t="shared" si="258"/>
        <v>70.998125692587905</v>
      </c>
      <c r="K2130" s="2">
        <f t="shared" si="260"/>
        <v>70.112902329614073</v>
      </c>
    </row>
    <row r="2131" spans="1:11" ht="13.5" x14ac:dyDescent="0.25">
      <c r="A2131" s="3">
        <v>45107</v>
      </c>
      <c r="B2131" s="2">
        <v>72.067800000000005</v>
      </c>
      <c r="C2131" s="2">
        <f t="shared" si="261"/>
        <v>0.37810000000000343</v>
      </c>
      <c r="D2131" s="2">
        <f t="shared" si="262"/>
        <v>71.672719999999998</v>
      </c>
      <c r="E2131" s="2">
        <f t="shared" si="264"/>
        <v>71.229780000000005</v>
      </c>
      <c r="F2131" s="2">
        <f t="shared" si="257"/>
        <v>71.079314999999994</v>
      </c>
      <c r="G2131" s="2">
        <f t="shared" si="259"/>
        <v>70.000833999999998</v>
      </c>
      <c r="H2131" s="2">
        <f t="shared" si="263"/>
        <v>65.966282999999947</v>
      </c>
      <c r="I2131" s="2">
        <f t="array" ref="I2131">SUMPRODUCT(B2115:B2134, (ROW(B2115:B2134)-ROW(B2115)+1)) / (20*21/2)</f>
        <v>71.402238571428569</v>
      </c>
      <c r="J2131" s="2">
        <f t="shared" si="258"/>
        <v>71.099999436150966</v>
      </c>
      <c r="K2131" s="2">
        <f t="shared" si="260"/>
        <v>70.1895649833547</v>
      </c>
    </row>
    <row r="2132" spans="1:11" ht="13.5" x14ac:dyDescent="0.25">
      <c r="A2132" s="3">
        <v>45110</v>
      </c>
      <c r="B2132" s="2">
        <v>71.921199999999999</v>
      </c>
      <c r="C2132" s="2">
        <f t="shared" si="261"/>
        <v>-0.1466000000000065</v>
      </c>
      <c r="D2132" s="2">
        <f t="shared" si="262"/>
        <v>71.71902</v>
      </c>
      <c r="E2132" s="2">
        <f t="shared" si="264"/>
        <v>71.399550000000005</v>
      </c>
      <c r="F2132" s="2">
        <f t="shared" ref="F2132:F2195" si="265">AVERAGE(B2113:B2132)</f>
        <v>71.087030000000013</v>
      </c>
      <c r="G2132" s="2">
        <f t="shared" si="259"/>
        <v>70.133423999999991</v>
      </c>
      <c r="H2132" s="2">
        <f t="shared" si="263"/>
        <v>66.038968499999953</v>
      </c>
      <c r="I2132" s="2">
        <f t="array" ref="I2132">SUMPRODUCT(B2116:B2135, (ROW(B2116:B2135)-ROW(B2116)+1)) / (20*21/2)</f>
        <v>71.487677619047631</v>
      </c>
      <c r="J2132" s="2">
        <f t="shared" si="258"/>
        <v>71.178209013660393</v>
      </c>
      <c r="K2132" s="2">
        <f t="shared" si="260"/>
        <v>70.257472238909429</v>
      </c>
    </row>
    <row r="2133" spans="1:11" ht="13.5" x14ac:dyDescent="0.25">
      <c r="A2133" s="3">
        <v>45111</v>
      </c>
      <c r="B2133" s="2">
        <v>71.766900000000007</v>
      </c>
      <c r="C2133" s="2">
        <f t="shared" si="261"/>
        <v>-0.15429999999999211</v>
      </c>
      <c r="D2133" s="2">
        <f t="shared" si="262"/>
        <v>71.765320000000003</v>
      </c>
      <c r="E2133" s="2">
        <f t="shared" si="264"/>
        <v>71.553889999999996</v>
      </c>
      <c r="F2133" s="2">
        <f t="shared" si="265"/>
        <v>71.12561500000001</v>
      </c>
      <c r="G2133" s="2">
        <f t="shared" si="259"/>
        <v>70.256399999999999</v>
      </c>
      <c r="H2133" s="2">
        <f t="shared" si="263"/>
        <v>66.109975499999962</v>
      </c>
      <c r="I2133" s="2">
        <f t="array" ref="I2133">SUMPRODUCT(B2117:B2136, (ROW(B2117:B2136)-ROW(B2117)+1)) / (20*21/2)</f>
        <v>71.566534285714283</v>
      </c>
      <c r="J2133" s="2">
        <f t="shared" ref="J2133:J2196" si="266">$J$4*B2133+J2132*(1-$J$4)</f>
        <v>71.234274821883218</v>
      </c>
      <c r="K2133" s="2">
        <f t="shared" si="260"/>
        <v>70.316665484442396</v>
      </c>
    </row>
    <row r="2134" spans="1:11" ht="13.5" x14ac:dyDescent="0.25">
      <c r="A2134" s="3">
        <v>45112</v>
      </c>
      <c r="B2134" s="2">
        <v>72.044700000000006</v>
      </c>
      <c r="C2134" s="2">
        <f t="shared" si="261"/>
        <v>0.27779999999999916</v>
      </c>
      <c r="D2134" s="2">
        <f t="shared" si="262"/>
        <v>71.898060000000015</v>
      </c>
      <c r="E2134" s="2">
        <f t="shared" si="264"/>
        <v>71.736009999999993</v>
      </c>
      <c r="F2134" s="2">
        <f t="shared" si="265"/>
        <v>71.139890000000008</v>
      </c>
      <c r="G2134" s="2">
        <f t="shared" si="259"/>
        <v>70.368972000000014</v>
      </c>
      <c r="H2134" s="2">
        <f t="shared" si="263"/>
        <v>66.182552999999956</v>
      </c>
      <c r="I2134" s="2">
        <f t="array" ref="I2134">SUMPRODUCT(B2118:B2137, (ROW(B2118:B2137)-ROW(B2118)+1)) / (20*21/2)</f>
        <v>71.653732380952391</v>
      </c>
      <c r="J2134" s="2">
        <f t="shared" si="266"/>
        <v>71.311458172180053</v>
      </c>
      <c r="K2134" s="2">
        <f t="shared" si="260"/>
        <v>70.384431543876019</v>
      </c>
    </row>
    <row r="2135" spans="1:11" ht="13.5" x14ac:dyDescent="0.25">
      <c r="A2135" s="3">
        <v>45113</v>
      </c>
      <c r="B2135" s="2">
        <v>72.037000000000006</v>
      </c>
      <c r="C2135" s="2">
        <f t="shared" si="261"/>
        <v>-7.6999999999998181E-3</v>
      </c>
      <c r="D2135" s="2">
        <f t="shared" si="262"/>
        <v>71.967520000000007</v>
      </c>
      <c r="E2135" s="2">
        <f t="shared" si="264"/>
        <v>71.774600000000007</v>
      </c>
      <c r="F2135" s="2">
        <f t="shared" si="265"/>
        <v>71.185805000000002</v>
      </c>
      <c r="G2135" s="2">
        <f t="shared" si="259"/>
        <v>70.487918000000022</v>
      </c>
      <c r="H2135" s="2">
        <f t="shared" si="263"/>
        <v>66.255055499999969</v>
      </c>
      <c r="I2135" s="2">
        <f t="array" ref="I2135">SUMPRODUCT(B2119:B2138, (ROW(B2119:B2138)-ROW(B2119)+1)) / (20*21/2)</f>
        <v>71.742036190476199</v>
      </c>
      <c r="J2135" s="2">
        <f t="shared" si="266"/>
        <v>71.380557393877183</v>
      </c>
      <c r="K2135" s="2">
        <f t="shared" si="260"/>
        <v>70.449238149998521</v>
      </c>
    </row>
    <row r="2136" spans="1:11" ht="13.5" x14ac:dyDescent="0.25">
      <c r="A2136" s="3">
        <v>45114</v>
      </c>
      <c r="B2136" s="2">
        <v>72.013800000000003</v>
      </c>
      <c r="C2136" s="2">
        <f t="shared" si="261"/>
        <v>-2.3200000000002774E-2</v>
      </c>
      <c r="D2136" s="2">
        <f t="shared" si="262"/>
        <v>71.956720000000004</v>
      </c>
      <c r="E2136" s="2">
        <f t="shared" si="264"/>
        <v>71.814720000000008</v>
      </c>
      <c r="F2136" s="2">
        <f t="shared" si="265"/>
        <v>71.237120000000004</v>
      </c>
      <c r="G2136" s="2">
        <f t="shared" si="259"/>
        <v>70.578688</v>
      </c>
      <c r="H2136" s="2">
        <f t="shared" si="263"/>
        <v>66.32508449999996</v>
      </c>
      <c r="I2136" s="2">
        <f t="array" ref="I2136">SUMPRODUCT(B2120:B2139, (ROW(B2120:B2139)-ROW(B2120)+1)) / (20*21/2)</f>
        <v>71.903470952380957</v>
      </c>
      <c r="J2136" s="2">
        <f t="shared" si="266"/>
        <v>71.440866213507931</v>
      </c>
      <c r="K2136" s="2">
        <f t="shared" si="260"/>
        <v>70.510593516665239</v>
      </c>
    </row>
    <row r="2137" spans="1:11" ht="13.5" x14ac:dyDescent="0.25">
      <c r="A2137" s="3">
        <v>45117</v>
      </c>
      <c r="B2137" s="2">
        <v>72.152699999999996</v>
      </c>
      <c r="C2137" s="2">
        <f t="shared" si="261"/>
        <v>0.13889999999999247</v>
      </c>
      <c r="D2137" s="2">
        <f t="shared" si="262"/>
        <v>72.003019999999992</v>
      </c>
      <c r="E2137" s="2">
        <f t="shared" si="264"/>
        <v>71.861019999999996</v>
      </c>
      <c r="F2137" s="2">
        <f t="shared" si="265"/>
        <v>71.302710000000005</v>
      </c>
      <c r="G2137" s="2">
        <f t="shared" si="259"/>
        <v>70.657872000000012</v>
      </c>
      <c r="H2137" s="2">
        <f t="shared" si="263"/>
        <v>66.392035499999963</v>
      </c>
      <c r="I2137" s="2">
        <f t="array" ref="I2137">SUMPRODUCT(B2121:B2140, (ROW(B2121:B2140)-ROW(B2121)+1)) / (20*21/2)</f>
        <v>72.036971904761899</v>
      </c>
      <c r="J2137" s="2">
        <f t="shared" si="266"/>
        <v>71.50865990745956</v>
      </c>
      <c r="K2137" s="2">
        <f t="shared" si="260"/>
        <v>70.57498984934503</v>
      </c>
    </row>
    <row r="2138" spans="1:11" ht="13.5" x14ac:dyDescent="0.25">
      <c r="A2138" s="3">
        <v>45118</v>
      </c>
      <c r="B2138" s="2">
        <v>72.229900000000001</v>
      </c>
      <c r="C2138" s="2">
        <f t="shared" si="261"/>
        <v>7.720000000000482E-2</v>
      </c>
      <c r="D2138" s="2">
        <f t="shared" si="262"/>
        <v>72.095619999999997</v>
      </c>
      <c r="E2138" s="2">
        <f t="shared" si="264"/>
        <v>71.93047</v>
      </c>
      <c r="F2138" s="2">
        <f t="shared" si="265"/>
        <v>71.383735000000001</v>
      </c>
      <c r="G2138" s="2">
        <f t="shared" si="259"/>
        <v>70.72408999999999</v>
      </c>
      <c r="H2138" s="2">
        <f t="shared" si="263"/>
        <v>66.455744999999965</v>
      </c>
      <c r="I2138" s="2">
        <f t="array" ref="I2138">SUMPRODUCT(B2122:B2141, (ROW(B2122:B2141)-ROW(B2122)+1)) / (20*21/2)</f>
        <v>72.190129999999996</v>
      </c>
      <c r="J2138" s="2">
        <f t="shared" si="266"/>
        <v>71.577349440082472</v>
      </c>
      <c r="K2138" s="2">
        <f t="shared" si="260"/>
        <v>70.63988828662562</v>
      </c>
    </row>
    <row r="2139" spans="1:11" ht="13.5" x14ac:dyDescent="0.25">
      <c r="A2139" s="3">
        <v>45119</v>
      </c>
      <c r="B2139" s="2">
        <v>73.078800000000001</v>
      </c>
      <c r="C2139" s="2">
        <f t="shared" si="261"/>
        <v>0.84890000000000043</v>
      </c>
      <c r="D2139" s="2">
        <f t="shared" si="262"/>
        <v>72.302440000000004</v>
      </c>
      <c r="E2139" s="2">
        <f t="shared" si="264"/>
        <v>72.100250000000017</v>
      </c>
      <c r="F2139" s="2">
        <f t="shared" si="265"/>
        <v>71.522639999999996</v>
      </c>
      <c r="G2139" s="2">
        <f t="shared" si="259"/>
        <v>70.821796000000006</v>
      </c>
      <c r="H2139" s="2">
        <f t="shared" si="263"/>
        <v>66.519346499999969</v>
      </c>
      <c r="I2139" s="2">
        <f t="array" ref="I2139">SUMPRODUCT(B2123:B2142, (ROW(B2123:B2142)-ROW(B2123)+1)) / (20*21/2)</f>
        <v>72.335285238095238</v>
      </c>
      <c r="J2139" s="2">
        <f t="shared" si="266"/>
        <v>71.720344731503189</v>
      </c>
      <c r="K2139" s="2">
        <f t="shared" si="260"/>
        <v>70.735531883228532</v>
      </c>
    </row>
    <row r="2140" spans="1:11" ht="13.5" x14ac:dyDescent="0.25">
      <c r="A2140" s="3">
        <v>45120</v>
      </c>
      <c r="B2140" s="2">
        <v>72.924400000000006</v>
      </c>
      <c r="C2140" s="2">
        <f t="shared" si="261"/>
        <v>-0.15439999999999543</v>
      </c>
      <c r="D2140" s="2">
        <f t="shared" si="262"/>
        <v>72.479919999999993</v>
      </c>
      <c r="E2140" s="2">
        <f t="shared" si="264"/>
        <v>72.22372</v>
      </c>
      <c r="F2140" s="2">
        <f t="shared" si="265"/>
        <v>71.648040000000009</v>
      </c>
      <c r="G2140" s="2">
        <f t="shared" si="259"/>
        <v>70.923667999999992</v>
      </c>
      <c r="H2140" s="2">
        <f t="shared" si="263"/>
        <v>66.579636999999963</v>
      </c>
      <c r="I2140" s="2">
        <f t="array" ref="I2140">SUMPRODUCT(B2124:B2143, (ROW(B2124:B2143)-ROW(B2124)+1)) / (20*21/2)</f>
        <v>72.458389047619065</v>
      </c>
      <c r="J2140" s="2">
        <f t="shared" si="266"/>
        <v>71.835016661836221</v>
      </c>
      <c r="K2140" s="2">
        <f t="shared" si="260"/>
        <v>70.821369848592127</v>
      </c>
    </row>
    <row r="2141" spans="1:11" ht="13.5" x14ac:dyDescent="0.25">
      <c r="A2141" s="3">
        <v>45121</v>
      </c>
      <c r="B2141" s="2">
        <v>73.256200000000007</v>
      </c>
      <c r="C2141" s="2">
        <f t="shared" si="261"/>
        <v>0.33180000000000121</v>
      </c>
      <c r="D2141" s="2">
        <f t="shared" si="262"/>
        <v>72.728400000000008</v>
      </c>
      <c r="E2141" s="2">
        <f t="shared" si="264"/>
        <v>72.342560000000006</v>
      </c>
      <c r="F2141" s="2">
        <f t="shared" si="265"/>
        <v>71.786170000000013</v>
      </c>
      <c r="G2141" s="2">
        <f t="shared" si="259"/>
        <v>71.010558000000003</v>
      </c>
      <c r="H2141" s="2">
        <f t="shared" si="263"/>
        <v>66.643109999999965</v>
      </c>
      <c r="I2141" s="2">
        <f t="array" ref="I2141">SUMPRODUCT(B2125:B2144, (ROW(B2125:B2144)-ROW(B2125)+1)) / (20*21/2)</f>
        <v>72.559809047619055</v>
      </c>
      <c r="J2141" s="2">
        <f t="shared" si="266"/>
        <v>71.970367455947056</v>
      </c>
      <c r="K2141" s="2">
        <f t="shared" si="260"/>
        <v>70.916853383941458</v>
      </c>
    </row>
    <row r="2142" spans="1:11" ht="13.5" x14ac:dyDescent="0.25">
      <c r="A2142" s="3">
        <v>45124</v>
      </c>
      <c r="B2142" s="2">
        <v>73.310299999999998</v>
      </c>
      <c r="C2142" s="2">
        <f t="shared" si="261"/>
        <v>5.4099999999991155E-2</v>
      </c>
      <c r="D2142" s="2">
        <f t="shared" si="262"/>
        <v>72.959919999999983</v>
      </c>
      <c r="E2142" s="2">
        <f t="shared" si="264"/>
        <v>72.481470000000002</v>
      </c>
      <c r="F2142" s="2">
        <f t="shared" si="265"/>
        <v>71.940510000000017</v>
      </c>
      <c r="G2142" s="2">
        <f t="shared" si="259"/>
        <v>71.098529999999997</v>
      </c>
      <c r="H2142" s="2">
        <f t="shared" si="263"/>
        <v>66.712221499999956</v>
      </c>
      <c r="I2142" s="2">
        <f t="array" ref="I2142">SUMPRODUCT(B2126:B2145, (ROW(B2126:B2145)-ROW(B2126)+1)) / (20*21/2)</f>
        <v>72.661227142857157</v>
      </c>
      <c r="J2142" s="2">
        <f t="shared" si="266"/>
        <v>72.097980079190194</v>
      </c>
      <c r="K2142" s="2">
        <f t="shared" si="260"/>
        <v>71.010714035551601</v>
      </c>
    </row>
    <row r="2143" spans="1:11" ht="13.5" x14ac:dyDescent="0.25">
      <c r="A2143" s="3">
        <v>45125</v>
      </c>
      <c r="B2143" s="2">
        <v>73.233099999999993</v>
      </c>
      <c r="C2143" s="2">
        <f t="shared" si="261"/>
        <v>-7.720000000000482E-2</v>
      </c>
      <c r="D2143" s="2">
        <f t="shared" si="262"/>
        <v>73.160560000000004</v>
      </c>
      <c r="E2143" s="2">
        <f t="shared" si="264"/>
        <v>72.62809</v>
      </c>
      <c r="F2143" s="2">
        <f t="shared" si="265"/>
        <v>72.090990000000005</v>
      </c>
      <c r="G2143" s="2">
        <f t="shared" si="259"/>
        <v>71.184957999999995</v>
      </c>
      <c r="H2143" s="2">
        <f t="shared" si="263"/>
        <v>66.788201999999956</v>
      </c>
      <c r="I2143" s="2">
        <f t="array" ref="I2143">SUMPRODUCT(B2127:B2146, (ROW(B2127:B2146)-ROW(B2127)+1)) / (20*21/2)</f>
        <v>72.755524285714287</v>
      </c>
      <c r="J2143" s="2">
        <f t="shared" si="266"/>
        <v>72.206086738314937</v>
      </c>
      <c r="K2143" s="2">
        <f t="shared" si="260"/>
        <v>71.097866426314283</v>
      </c>
    </row>
    <row r="2144" spans="1:11" ht="13.5" x14ac:dyDescent="0.25">
      <c r="A2144" s="3">
        <v>45127</v>
      </c>
      <c r="B2144" s="2">
        <v>73.155900000000003</v>
      </c>
      <c r="C2144" s="2">
        <f t="shared" si="261"/>
        <v>-7.7199999999990609E-2</v>
      </c>
      <c r="D2144" s="2">
        <f t="shared" si="262"/>
        <v>73.17598000000001</v>
      </c>
      <c r="E2144" s="2">
        <f t="shared" si="264"/>
        <v>72.73921</v>
      </c>
      <c r="F2144" s="2">
        <f t="shared" si="265"/>
        <v>72.237610000000004</v>
      </c>
      <c r="G2144" s="2">
        <f t="shared" si="259"/>
        <v>71.269841999999983</v>
      </c>
      <c r="H2144" s="2">
        <f t="shared" si="263"/>
        <v>66.865609999999961</v>
      </c>
      <c r="I2144" s="2">
        <f t="array" ref="I2144">SUMPRODUCT(B2128:B2147, (ROW(B2128:B2147)-ROW(B2128)+1)) / (20*21/2)</f>
        <v>72.840994285714274</v>
      </c>
      <c r="J2144" s="2">
        <f t="shared" si="266"/>
        <v>72.296545144189707</v>
      </c>
      <c r="K2144" s="2">
        <f t="shared" si="260"/>
        <v>71.178573625282354</v>
      </c>
    </row>
    <row r="2145" spans="1:11" ht="13.5" x14ac:dyDescent="0.25">
      <c r="A2145" s="3">
        <v>45128</v>
      </c>
      <c r="B2145" s="2">
        <v>73.302499999999995</v>
      </c>
      <c r="C2145" s="2">
        <f t="shared" si="261"/>
        <v>0.14659999999999229</v>
      </c>
      <c r="D2145" s="2">
        <f t="shared" si="262"/>
        <v>73.25160000000001</v>
      </c>
      <c r="E2145" s="2">
        <f t="shared" si="264"/>
        <v>72.865759999999995</v>
      </c>
      <c r="F2145" s="2">
        <f t="shared" si="265"/>
        <v>72.320180000000008</v>
      </c>
      <c r="G2145" s="2">
        <f t="shared" si="259"/>
        <v>71.357657999999986</v>
      </c>
      <c r="H2145" s="2">
        <f t="shared" si="263"/>
        <v>66.944222499999967</v>
      </c>
      <c r="I2145" s="2">
        <f t="array" ref="I2145">SUMPRODUCT(B2129:B2148, (ROW(B2129:B2148)-ROW(B2129)+1)) / (20*21/2)</f>
        <v>72.92613666666665</v>
      </c>
      <c r="J2145" s="2">
        <f t="shared" si="266"/>
        <v>72.392350368552599</v>
      </c>
      <c r="K2145" s="2">
        <f t="shared" si="260"/>
        <v>71.261864855663447</v>
      </c>
    </row>
    <row r="2146" spans="1:11" ht="13.5" x14ac:dyDescent="0.25">
      <c r="A2146" s="3">
        <v>45131</v>
      </c>
      <c r="B2146" s="2">
        <v>73.310299999999998</v>
      </c>
      <c r="C2146" s="2">
        <f t="shared" si="261"/>
        <v>7.8000000000031378E-3</v>
      </c>
      <c r="D2146" s="2">
        <f t="shared" si="262"/>
        <v>73.262419999999992</v>
      </c>
      <c r="E2146" s="2">
        <f t="shared" si="264"/>
        <v>72.995410000000007</v>
      </c>
      <c r="F2146" s="2">
        <f t="shared" si="265"/>
        <v>72.405065000000008</v>
      </c>
      <c r="G2146" s="2">
        <f t="shared" si="259"/>
        <v>71.430975999999987</v>
      </c>
      <c r="H2146" s="2">
        <f t="shared" si="263"/>
        <v>67.02425249999996</v>
      </c>
      <c r="I2146" s="2">
        <f t="array" ref="I2146">SUMPRODUCT(B2130:B2149, (ROW(B2130:B2149)-ROW(B2130)+1)) / (20*21/2)</f>
        <v>73.031896666666682</v>
      </c>
      <c r="J2146" s="2">
        <f t="shared" si="266"/>
        <v>72.479774142976154</v>
      </c>
      <c r="K2146" s="2">
        <f t="shared" si="260"/>
        <v>71.342195645637432</v>
      </c>
    </row>
    <row r="2147" spans="1:11" ht="13.5" x14ac:dyDescent="0.25">
      <c r="A2147" s="3">
        <v>45133</v>
      </c>
      <c r="B2147" s="2">
        <v>73.302499999999995</v>
      </c>
      <c r="C2147" s="2">
        <f t="shared" si="261"/>
        <v>-7.8000000000031378E-3</v>
      </c>
      <c r="D2147" s="2">
        <f t="shared" si="262"/>
        <v>73.260860000000008</v>
      </c>
      <c r="E2147" s="2">
        <f t="shared" si="264"/>
        <v>73.110389999999995</v>
      </c>
      <c r="F2147" s="2">
        <f t="shared" si="265"/>
        <v>72.48570500000001</v>
      </c>
      <c r="G2147" s="2">
        <f t="shared" si="259"/>
        <v>71.491078000000002</v>
      </c>
      <c r="H2147" s="2">
        <f t="shared" si="263"/>
        <v>67.10094249999996</v>
      </c>
      <c r="I2147" s="2">
        <f t="array" ref="I2147">SUMPRODUCT(B2131:B2150, (ROW(B2131:B2150)-ROW(B2131)+1)) / (20*21/2)</f>
        <v>73.12740238095239</v>
      </c>
      <c r="J2147" s="2">
        <f t="shared" si="266"/>
        <v>72.55812898650224</v>
      </c>
      <c r="K2147" s="2">
        <f t="shared" si="260"/>
        <v>71.419070326200668</v>
      </c>
    </row>
    <row r="2148" spans="1:11" ht="13.5" x14ac:dyDescent="0.25">
      <c r="A2148" s="3">
        <v>45134</v>
      </c>
      <c r="B2148" s="2">
        <v>73.3797</v>
      </c>
      <c r="C2148" s="2">
        <f t="shared" si="261"/>
        <v>7.720000000000482E-2</v>
      </c>
      <c r="D2148" s="2">
        <f t="shared" si="262"/>
        <v>73.290179999999992</v>
      </c>
      <c r="E2148" s="2">
        <f t="shared" si="264"/>
        <v>73.225369999999998</v>
      </c>
      <c r="F2148" s="2">
        <f t="shared" si="265"/>
        <v>72.577920000000006</v>
      </c>
      <c r="G2148" s="2">
        <f t="shared" si="259"/>
        <v>71.565783999999994</v>
      </c>
      <c r="H2148" s="2">
        <f t="shared" si="263"/>
        <v>67.178381499999972</v>
      </c>
      <c r="I2148" s="2">
        <f t="array" ref="I2148">SUMPRODUCT(B2132:B2151, (ROW(B2132:B2151)-ROW(B2132)+1)) / (20*21/2)</f>
        <v>73.21262047619048</v>
      </c>
      <c r="J2148" s="2">
        <f t="shared" si="266"/>
        <v>72.636373844930603</v>
      </c>
      <c r="K2148" s="2">
        <f t="shared" si="260"/>
        <v>71.495957764388891</v>
      </c>
    </row>
    <row r="2149" spans="1:11" ht="13.5" x14ac:dyDescent="0.25">
      <c r="A2149" s="3">
        <v>45135</v>
      </c>
      <c r="B2149" s="2">
        <v>73.688400000000001</v>
      </c>
      <c r="C2149" s="2">
        <f t="shared" si="261"/>
        <v>0.30870000000000175</v>
      </c>
      <c r="D2149" s="2">
        <f t="shared" si="262"/>
        <v>73.396680000000003</v>
      </c>
      <c r="E2149" s="2">
        <f t="shared" si="264"/>
        <v>73.286329999999992</v>
      </c>
      <c r="F2149" s="2">
        <f t="shared" si="265"/>
        <v>72.693290000000019</v>
      </c>
      <c r="G2149" s="2">
        <f t="shared" si="259"/>
        <v>71.638167999999979</v>
      </c>
      <c r="H2149" s="2">
        <f t="shared" si="263"/>
        <v>67.259539999999973</v>
      </c>
      <c r="I2149" s="2">
        <f t="array" ref="I2149">SUMPRODUCT(B2133:B2152, (ROW(B2133:B2152)-ROW(B2133)+1)) / (20*21/2)</f>
        <v>73.247492857142859</v>
      </c>
      <c r="J2149" s="2">
        <f t="shared" si="266"/>
        <v>72.736566812080071</v>
      </c>
      <c r="K2149" s="2">
        <f t="shared" si="260"/>
        <v>71.581935891275606</v>
      </c>
    </row>
    <row r="2150" spans="1:11" ht="13.5" x14ac:dyDescent="0.25">
      <c r="A2150" s="3">
        <v>45138</v>
      </c>
      <c r="B2150" s="2">
        <v>73.696100000000001</v>
      </c>
      <c r="C2150" s="2">
        <f t="shared" si="261"/>
        <v>7.6999999999998181E-3</v>
      </c>
      <c r="D2150" s="2">
        <f t="shared" si="262"/>
        <v>73.475400000000008</v>
      </c>
      <c r="E2150" s="2">
        <f t="shared" si="264"/>
        <v>73.363500000000002</v>
      </c>
      <c r="F2150" s="2">
        <f t="shared" si="265"/>
        <v>72.793610000000015</v>
      </c>
      <c r="G2150" s="2">
        <f t="shared" si="259"/>
        <v>71.713793999999993</v>
      </c>
      <c r="H2150" s="2">
        <f t="shared" si="263"/>
        <v>67.340736999999962</v>
      </c>
      <c r="I2150" s="2">
        <f t="array" ref="I2150">SUMPRODUCT(B2134:B2153, (ROW(B2134:B2153)-ROW(B2134)+1)) / (20*21/2)</f>
        <v>73.28270047619047</v>
      </c>
      <c r="J2150" s="2">
        <f t="shared" si="266"/>
        <v>72.827950925215291</v>
      </c>
      <c r="K2150" s="2">
        <f t="shared" si="260"/>
        <v>71.664844287696184</v>
      </c>
    </row>
    <row r="2151" spans="1:11" ht="13.5" x14ac:dyDescent="0.25">
      <c r="A2151" s="3">
        <v>45139</v>
      </c>
      <c r="B2151" s="2">
        <v>73.688400000000001</v>
      </c>
      <c r="C2151" s="2">
        <f t="shared" si="261"/>
        <v>-7.6999999999998181E-3</v>
      </c>
      <c r="D2151" s="2">
        <f t="shared" si="262"/>
        <v>73.551019999999994</v>
      </c>
      <c r="E2151" s="2">
        <f t="shared" si="264"/>
        <v>73.406719999999993</v>
      </c>
      <c r="F2151" s="2">
        <f t="shared" si="265"/>
        <v>72.874639999999999</v>
      </c>
      <c r="G2151" s="2">
        <f t="shared" si="259"/>
        <v>71.786488000000006</v>
      </c>
      <c r="H2151" s="2">
        <f t="shared" si="263"/>
        <v>67.421895499999991</v>
      </c>
      <c r="I2151" s="2">
        <f t="array" ref="I2151">SUMPRODUCT(B2135:B2154, (ROW(B2135:B2154)-ROW(B2135)+1)) / (20*21/2)</f>
        <v>73.310558571428587</v>
      </c>
      <c r="J2151" s="2">
        <f t="shared" si="266"/>
        <v>72.909898456147161</v>
      </c>
      <c r="K2151" s="2">
        <f t="shared" si="260"/>
        <v>71.744199413668895</v>
      </c>
    </row>
    <row r="2152" spans="1:11" ht="13.5" x14ac:dyDescent="0.25">
      <c r="A2152" s="3">
        <v>45140</v>
      </c>
      <c r="B2152" s="2">
        <v>73.240799999999993</v>
      </c>
      <c r="C2152" s="2">
        <f t="shared" si="261"/>
        <v>-0.44760000000000844</v>
      </c>
      <c r="D2152" s="2">
        <f t="shared" si="262"/>
        <v>73.538679999999999</v>
      </c>
      <c r="E2152" s="2">
        <f t="shared" si="264"/>
        <v>73.399770000000004</v>
      </c>
      <c r="F2152" s="2">
        <f t="shared" si="265"/>
        <v>72.940619999999996</v>
      </c>
      <c r="G2152" s="2">
        <f t="shared" si="259"/>
        <v>71.832943999999983</v>
      </c>
      <c r="H2152" s="2">
        <f t="shared" si="263"/>
        <v>67.498748499999977</v>
      </c>
      <c r="I2152" s="2">
        <f t="array" ref="I2152">SUMPRODUCT(B2136:B2155, (ROW(B2136:B2155)-ROW(B2136)+1)) / (20*21/2)</f>
        <v>73.32503761904762</v>
      </c>
      <c r="J2152" s="2">
        <f t="shared" si="266"/>
        <v>72.941412888895059</v>
      </c>
      <c r="K2152" s="2">
        <f t="shared" si="260"/>
        <v>71.802889632740701</v>
      </c>
    </row>
    <row r="2153" spans="1:11" ht="13.5" x14ac:dyDescent="0.25">
      <c r="A2153" s="3">
        <v>45141</v>
      </c>
      <c r="B2153" s="2">
        <v>73.310299999999998</v>
      </c>
      <c r="C2153" s="2">
        <f t="shared" si="261"/>
        <v>6.9500000000005002E-2</v>
      </c>
      <c r="D2153" s="2">
        <f t="shared" si="262"/>
        <v>73.524799999999999</v>
      </c>
      <c r="E2153" s="2">
        <f t="shared" si="264"/>
        <v>73.407489999999996</v>
      </c>
      <c r="F2153" s="2">
        <f t="shared" si="265"/>
        <v>73.017790000000019</v>
      </c>
      <c r="G2153" s="2">
        <f t="shared" si="259"/>
        <v>71.886961999999997</v>
      </c>
      <c r="H2153" s="2">
        <f t="shared" si="263"/>
        <v>67.576202999999978</v>
      </c>
      <c r="I2153" s="2">
        <f t="array" ref="I2153">SUMPRODUCT(B2137:B2156, (ROW(B2137:B2156)-ROW(B2137)+1)) / (20*21/2)</f>
        <v>73.303687619047622</v>
      </c>
      <c r="J2153" s="2">
        <f t="shared" si="266"/>
        <v>72.976544994714573</v>
      </c>
      <c r="K2153" s="2">
        <f t="shared" si="260"/>
        <v>71.862003764790089</v>
      </c>
    </row>
    <row r="2154" spans="1:11" ht="13.5" x14ac:dyDescent="0.25">
      <c r="A2154" s="3">
        <v>45142</v>
      </c>
      <c r="B2154" s="2">
        <v>73.310299999999998</v>
      </c>
      <c r="C2154" s="2">
        <f t="shared" si="261"/>
        <v>0</v>
      </c>
      <c r="D2154" s="2">
        <f t="shared" si="262"/>
        <v>73.449179999999984</v>
      </c>
      <c r="E2154" s="2">
        <f t="shared" si="264"/>
        <v>73.422929999999994</v>
      </c>
      <c r="F2154" s="2">
        <f t="shared" si="265"/>
        <v>73.081070000000025</v>
      </c>
      <c r="G2154" s="2">
        <f t="shared" si="259"/>
        <v>71.933263999999994</v>
      </c>
      <c r="H2154" s="2">
        <f t="shared" si="263"/>
        <v>67.653657499999966</v>
      </c>
      <c r="I2154" s="2">
        <f t="array" ref="I2154">SUMPRODUCT(B2138:B2157, (ROW(B2138:B2157)-ROW(B2138)+1)) / (20*21/2)</f>
        <v>73.277304761904759</v>
      </c>
      <c r="J2154" s="2">
        <f t="shared" si="266"/>
        <v>73.008331185694132</v>
      </c>
      <c r="K2154" s="2">
        <f t="shared" si="260"/>
        <v>71.918799695582649</v>
      </c>
    </row>
    <row r="2155" spans="1:11" ht="13.5" x14ac:dyDescent="0.25">
      <c r="A2155" s="3">
        <v>45145</v>
      </c>
      <c r="B2155" s="2">
        <v>73.233099999999993</v>
      </c>
      <c r="C2155" s="2">
        <f t="shared" si="261"/>
        <v>-7.720000000000482E-2</v>
      </c>
      <c r="D2155" s="2">
        <f t="shared" si="262"/>
        <v>73.35657999999998</v>
      </c>
      <c r="E2155" s="2">
        <f t="shared" si="264"/>
        <v>73.415989999999994</v>
      </c>
      <c r="F2155" s="2">
        <f t="shared" si="265"/>
        <v>73.140875000000008</v>
      </c>
      <c r="G2155" s="2">
        <f t="shared" si="259"/>
        <v>71.978021999999996</v>
      </c>
      <c r="H2155" s="2">
        <f t="shared" si="263"/>
        <v>67.730725999999962</v>
      </c>
      <c r="I2155" s="2">
        <f t="array" ref="I2155">SUMPRODUCT(B2139:B2158, (ROW(B2139:B2158)-ROW(B2139)+1)) / (20*21/2)</f>
        <v>73.234091904761897</v>
      </c>
      <c r="J2155" s="2">
        <f t="shared" si="266"/>
        <v>73.02973773943755</v>
      </c>
      <c r="K2155" s="2">
        <f t="shared" si="260"/>
        <v>71.97034088399117</v>
      </c>
    </row>
    <row r="2156" spans="1:11" ht="13.5" x14ac:dyDescent="0.25">
      <c r="A2156" s="3">
        <v>45146</v>
      </c>
      <c r="B2156" s="2">
        <v>72.916700000000006</v>
      </c>
      <c r="C2156" s="2">
        <f t="shared" si="261"/>
        <v>-0.31639999999998736</v>
      </c>
      <c r="D2156" s="2">
        <f t="shared" si="262"/>
        <v>73.202239999999989</v>
      </c>
      <c r="E2156" s="2">
        <f t="shared" si="264"/>
        <v>73.376630000000006</v>
      </c>
      <c r="F2156" s="2">
        <f t="shared" si="265"/>
        <v>73.186020000000013</v>
      </c>
      <c r="G2156" s="2">
        <f t="shared" si="259"/>
        <v>72.016451999999987</v>
      </c>
      <c r="H2156" s="2">
        <f t="shared" si="263"/>
        <v>67.803310499999967</v>
      </c>
      <c r="I2156" s="2">
        <f t="array" ref="I2156">SUMPRODUCT(B2140:B2159, (ROW(B2140:B2159)-ROW(B2140)+1)) / (20*21/2)</f>
        <v>73.177278095238094</v>
      </c>
      <c r="J2156" s="2">
        <f t="shared" si="266"/>
        <v>73.018972240443503</v>
      </c>
      <c r="K2156" s="2">
        <f t="shared" si="260"/>
        <v>72.007453006187603</v>
      </c>
    </row>
    <row r="2157" spans="1:11" ht="13.5" x14ac:dyDescent="0.25">
      <c r="A2157" s="3">
        <v>45147</v>
      </c>
      <c r="B2157" s="2">
        <v>72.909000000000006</v>
      </c>
      <c r="C2157" s="2">
        <f t="shared" si="261"/>
        <v>-7.6999999999998181E-3</v>
      </c>
      <c r="D2157" s="2">
        <f t="shared" si="262"/>
        <v>73.13588</v>
      </c>
      <c r="E2157" s="2">
        <f t="shared" si="264"/>
        <v>73.337279999999993</v>
      </c>
      <c r="F2157" s="2">
        <f t="shared" si="265"/>
        <v>73.223835000000008</v>
      </c>
      <c r="G2157" s="2">
        <f t="shared" si="259"/>
        <v>72.054728000000011</v>
      </c>
      <c r="H2157" s="2">
        <f t="shared" si="263"/>
        <v>67.875856499999969</v>
      </c>
      <c r="I2157" s="2">
        <f t="array" ref="I2157">SUMPRODUCT(B2141:B2160, (ROW(B2141:B2160)-ROW(B2141)+1)) / (20*21/2)</f>
        <v>73.096761904761905</v>
      </c>
      <c r="J2157" s="2">
        <f t="shared" si="266"/>
        <v>73.008498693734595</v>
      </c>
      <c r="K2157" s="2">
        <f t="shared" si="260"/>
        <v>72.042807790258678</v>
      </c>
    </row>
    <row r="2158" spans="1:11" ht="13.5" x14ac:dyDescent="0.25">
      <c r="A2158" s="3">
        <v>45148</v>
      </c>
      <c r="B2158" s="2">
        <v>72.770099999999999</v>
      </c>
      <c r="C2158" s="2">
        <f t="shared" si="261"/>
        <v>-0.13890000000000668</v>
      </c>
      <c r="D2158" s="2">
        <f t="shared" si="262"/>
        <v>73.027839999999998</v>
      </c>
      <c r="E2158" s="2">
        <f t="shared" si="264"/>
        <v>73.276319999999984</v>
      </c>
      <c r="F2158" s="2">
        <f t="shared" si="265"/>
        <v>73.250844999999998</v>
      </c>
      <c r="G2158" s="2">
        <f t="shared" si="259"/>
        <v>72.090226000000001</v>
      </c>
      <c r="H2158" s="2">
        <f t="shared" si="263"/>
        <v>67.942266999999958</v>
      </c>
      <c r="I2158" s="2">
        <f t="array" ref="I2158">SUMPRODUCT(B2142:B2161, (ROW(B2142:B2161)-ROW(B2142)+1)) / (20*21/2)</f>
        <v>73.033522857142856</v>
      </c>
      <c r="J2158" s="2">
        <f t="shared" si="266"/>
        <v>72.98579405623606</v>
      </c>
      <c r="K2158" s="2">
        <f t="shared" si="260"/>
        <v>72.071329053385782</v>
      </c>
    </row>
    <row r="2159" spans="1:11" ht="13.5" x14ac:dyDescent="0.25">
      <c r="A2159" s="3">
        <v>45149</v>
      </c>
      <c r="B2159" s="2">
        <v>72.654300000000006</v>
      </c>
      <c r="C2159" s="2">
        <f t="shared" si="261"/>
        <v>-0.11579999999999302</v>
      </c>
      <c r="D2159" s="2">
        <f t="shared" si="262"/>
        <v>72.896640000000005</v>
      </c>
      <c r="E2159" s="2">
        <f t="shared" si="264"/>
        <v>73.172909999999987</v>
      </c>
      <c r="F2159" s="2">
        <f t="shared" si="265"/>
        <v>73.229619999999997</v>
      </c>
      <c r="G2159" s="2">
        <f t="shared" si="259"/>
        <v>72.117388000000005</v>
      </c>
      <c r="H2159" s="2">
        <f t="shared" si="263"/>
        <v>68.003020499999963</v>
      </c>
      <c r="I2159" s="2">
        <f t="array" ref="I2159">SUMPRODUCT(B2143:B2162, (ROW(B2143:B2162)-ROW(B2143)+1)) / (20*21/2)</f>
        <v>73.010443809523807</v>
      </c>
      <c r="J2159" s="2">
        <f t="shared" si="266"/>
        <v>72.954223193737391</v>
      </c>
      <c r="K2159" s="2">
        <f t="shared" si="260"/>
        <v>72.094190659135364</v>
      </c>
    </row>
    <row r="2160" spans="1:11" ht="13.5" x14ac:dyDescent="0.25">
      <c r="A2160" s="3">
        <v>45152</v>
      </c>
      <c r="B2160" s="2">
        <v>72.384200000000007</v>
      </c>
      <c r="C2160" s="2">
        <f t="shared" si="261"/>
        <v>-0.27009999999999934</v>
      </c>
      <c r="D2160" s="2">
        <f t="shared" si="262"/>
        <v>72.726860000000002</v>
      </c>
      <c r="E2160" s="2">
        <f t="shared" si="264"/>
        <v>73.041719999999984</v>
      </c>
      <c r="F2160" s="2">
        <f t="shared" si="265"/>
        <v>73.202609999999993</v>
      </c>
      <c r="G2160" s="2">
        <f t="shared" si="259"/>
        <v>72.140538000000006</v>
      </c>
      <c r="H2160" s="2">
        <f t="shared" si="263"/>
        <v>68.062423499999966</v>
      </c>
      <c r="I2160" s="2">
        <f t="array" ref="I2160">SUMPRODUCT(B2144:B2163, (ROW(B2144:B2163)-ROW(B2144)+1)) / (20*21/2)</f>
        <v>72.959802380952382</v>
      </c>
      <c r="J2160" s="2">
        <f t="shared" si="266"/>
        <v>72.89993527052431</v>
      </c>
      <c r="K2160" s="2">
        <f t="shared" si="260"/>
        <v>72.105563574463403</v>
      </c>
    </row>
    <row r="2161" spans="1:11" ht="13.5" x14ac:dyDescent="0.25">
      <c r="A2161" s="3">
        <v>45153</v>
      </c>
      <c r="B2161" s="2">
        <v>72.538600000000002</v>
      </c>
      <c r="C2161" s="2">
        <f t="shared" si="261"/>
        <v>0.15439999999999543</v>
      </c>
      <c r="D2161" s="2">
        <f t="shared" si="262"/>
        <v>72.651240000000001</v>
      </c>
      <c r="E2161" s="2">
        <f t="shared" si="264"/>
        <v>72.926739999999995</v>
      </c>
      <c r="F2161" s="2">
        <f t="shared" si="265"/>
        <v>73.166730000000001</v>
      </c>
      <c r="G2161" s="2">
        <f t="shared" si="259"/>
        <v>72.166930000000008</v>
      </c>
      <c r="H2161" s="2">
        <f t="shared" si="263"/>
        <v>68.117157499999976</v>
      </c>
      <c r="I2161" s="2">
        <f t="array" ref="I2161">SUMPRODUCT(B2145:B2164, (ROW(B2145:B2164)-ROW(B2145)+1)) / (20*21/2)</f>
        <v>72.912100952380939</v>
      </c>
      <c r="J2161" s="2">
        <f t="shared" si="266"/>
        <v>72.865522387617233</v>
      </c>
      <c r="K2161" s="2">
        <f t="shared" si="260"/>
        <v>72.122545395072692</v>
      </c>
    </row>
    <row r="2162" spans="1:11" ht="13.5" x14ac:dyDescent="0.25">
      <c r="A2162" s="3">
        <v>45154</v>
      </c>
      <c r="B2162" s="2">
        <v>72.924400000000006</v>
      </c>
      <c r="C2162" s="2">
        <f t="shared" si="261"/>
        <v>0.38580000000000325</v>
      </c>
      <c r="D2162" s="2">
        <f t="shared" si="262"/>
        <v>72.654320000000013</v>
      </c>
      <c r="E2162" s="2">
        <f t="shared" si="264"/>
        <v>72.895099999999985</v>
      </c>
      <c r="F2162" s="2">
        <f t="shared" si="265"/>
        <v>73.147435000000002</v>
      </c>
      <c r="G2162" s="2">
        <f t="shared" ref="G2162:G2225" si="267">AVERAGE(B2113:B2162)</f>
        <v>72.190080000000023</v>
      </c>
      <c r="H2162" s="2">
        <f t="shared" si="263"/>
        <v>68.165114999999972</v>
      </c>
      <c r="I2162" s="2">
        <f t="array" ref="I2162">SUMPRODUCT(B2146:B2165, (ROW(B2146:B2165)-ROW(B2146)+1)) / (20*21/2)</f>
        <v>72.844924285714285</v>
      </c>
      <c r="J2162" s="2">
        <f t="shared" si="266"/>
        <v>72.871129779272735</v>
      </c>
      <c r="K2162" s="2">
        <f t="shared" si="260"/>
        <v>72.153990673697294</v>
      </c>
    </row>
    <row r="2163" spans="1:11" ht="13.5" x14ac:dyDescent="0.25">
      <c r="A2163" s="3">
        <v>45155</v>
      </c>
      <c r="B2163" s="2">
        <v>72.615700000000004</v>
      </c>
      <c r="C2163" s="2">
        <f t="shared" si="261"/>
        <v>-0.30870000000000175</v>
      </c>
      <c r="D2163" s="2">
        <f t="shared" si="262"/>
        <v>72.623440000000002</v>
      </c>
      <c r="E2163" s="2">
        <f t="shared" si="264"/>
        <v>72.825639999999993</v>
      </c>
      <c r="F2163" s="2">
        <f t="shared" si="265"/>
        <v>73.116565000000008</v>
      </c>
      <c r="G2163" s="2">
        <f t="shared" si="267"/>
        <v>72.222490000000022</v>
      </c>
      <c r="H2163" s="2">
        <f t="shared" si="263"/>
        <v>68.201916499999982</v>
      </c>
      <c r="I2163" s="2">
        <f t="array" ref="I2163">SUMPRODUCT(B2147:B2166, (ROW(B2147:B2166)-ROW(B2147)+1)) / (20*21/2)</f>
        <v>72.782120476190471</v>
      </c>
      <c r="J2163" s="2">
        <f t="shared" si="266"/>
        <v>72.846803133627716</v>
      </c>
      <c r="K2163" s="2">
        <f t="shared" ref="K2163:K2226" si="268">$K$4*B2163+(1-$K$4)*K2162</f>
        <v>72.172096921787599</v>
      </c>
    </row>
    <row r="2164" spans="1:11" ht="13.5" x14ac:dyDescent="0.25">
      <c r="A2164" s="3">
        <v>45156</v>
      </c>
      <c r="B2164" s="2">
        <v>72.615700000000004</v>
      </c>
      <c r="C2164" s="2">
        <f t="shared" si="261"/>
        <v>0</v>
      </c>
      <c r="D2164" s="2">
        <f t="shared" si="262"/>
        <v>72.615719999999996</v>
      </c>
      <c r="E2164" s="2">
        <f t="shared" si="264"/>
        <v>72.756180000000015</v>
      </c>
      <c r="F2164" s="2">
        <f t="shared" si="265"/>
        <v>73.089555000000004</v>
      </c>
      <c r="G2164" s="2">
        <f t="shared" si="267"/>
        <v>72.239620000000016</v>
      </c>
      <c r="H2164" s="2">
        <f t="shared" si="263"/>
        <v>68.243977499999986</v>
      </c>
      <c r="I2164" s="2">
        <f t="array" ref="I2164">SUMPRODUCT(B2148:B2167, (ROW(B2148:B2167)-ROW(B2148)+1)) / (20*21/2)</f>
        <v>72.716383809523819</v>
      </c>
      <c r="J2164" s="2">
        <f t="shared" si="266"/>
        <v>72.824793311377462</v>
      </c>
      <c r="K2164" s="2">
        <f t="shared" si="268"/>
        <v>72.189493120933193</v>
      </c>
    </row>
    <row r="2165" spans="1:11" ht="13.5" x14ac:dyDescent="0.25">
      <c r="A2165" s="3">
        <v>45159</v>
      </c>
      <c r="B2165" s="2">
        <v>72.384200000000007</v>
      </c>
      <c r="C2165" s="2">
        <f t="shared" si="261"/>
        <v>-0.23149999999999693</v>
      </c>
      <c r="D2165" s="2">
        <f t="shared" si="262"/>
        <v>72.61572000000001</v>
      </c>
      <c r="E2165" s="2">
        <f t="shared" si="264"/>
        <v>72.671289999999999</v>
      </c>
      <c r="F2165" s="2">
        <f t="shared" si="265"/>
        <v>73.043640000000011</v>
      </c>
      <c r="G2165" s="2">
        <f t="shared" si="267"/>
        <v>72.264930000000007</v>
      </c>
      <c r="H2165" s="2">
        <f t="shared" si="263"/>
        <v>68.286875999999992</v>
      </c>
      <c r="I2165" s="2">
        <f t="array" ref="I2165">SUMPRODUCT(B2149:B2168, (ROW(B2149:B2168)-ROW(B2149)+1)) / (20*21/2)</f>
        <v>72.676701428571434</v>
      </c>
      <c r="J2165" s="2">
        <f t="shared" si="266"/>
        <v>72.782832043627224</v>
      </c>
      <c r="K2165" s="2">
        <f t="shared" si="268"/>
        <v>72.197128684818168</v>
      </c>
    </row>
    <row r="2166" spans="1:11" ht="13.5" x14ac:dyDescent="0.25">
      <c r="A2166" s="3">
        <v>45160</v>
      </c>
      <c r="B2166" s="2">
        <v>72.384200000000007</v>
      </c>
      <c r="C2166" s="2">
        <f t="shared" si="261"/>
        <v>0</v>
      </c>
      <c r="D2166" s="2">
        <f t="shared" si="262"/>
        <v>72.584840000000014</v>
      </c>
      <c r="E2166" s="2">
        <f t="shared" si="264"/>
        <v>72.618039999999993</v>
      </c>
      <c r="F2166" s="2">
        <f t="shared" si="265"/>
        <v>72.997335000000007</v>
      </c>
      <c r="G2166" s="2">
        <f t="shared" si="267"/>
        <v>72.292864000000009</v>
      </c>
      <c r="H2166" s="2">
        <f t="shared" si="263"/>
        <v>68.329593499999987</v>
      </c>
      <c r="I2166" s="2">
        <f t="array" ref="I2166">SUMPRODUCT(B2150:B2169, (ROW(B2150:B2169)-ROW(B2150)+1)) / (20*21/2)</f>
        <v>72.347813333333335</v>
      </c>
      <c r="J2166" s="2">
        <f t="shared" si="266"/>
        <v>72.744867087091293</v>
      </c>
      <c r="K2166" s="2">
        <f t="shared" si="268"/>
        <v>72.2044648148253</v>
      </c>
    </row>
    <row r="2167" spans="1:11" ht="13.5" x14ac:dyDescent="0.25">
      <c r="A2167" s="3">
        <v>45161</v>
      </c>
      <c r="B2167" s="2">
        <v>72.307100000000005</v>
      </c>
      <c r="C2167" s="2">
        <f t="shared" si="261"/>
        <v>-7.7100000000001501E-2</v>
      </c>
      <c r="D2167" s="2">
        <f t="shared" si="262"/>
        <v>72.461380000000005</v>
      </c>
      <c r="E2167" s="2">
        <f t="shared" si="264"/>
        <v>72.557850000000002</v>
      </c>
      <c r="F2167" s="2">
        <f t="shared" si="265"/>
        <v>72.947564999999997</v>
      </c>
      <c r="G2167" s="2">
        <f t="shared" si="267"/>
        <v>72.322188000000011</v>
      </c>
      <c r="H2167" s="2">
        <f t="shared" si="263"/>
        <v>68.372287999999983</v>
      </c>
      <c r="I2167" s="2">
        <f t="array" ref="I2167">SUMPRODUCT(B2151:B2170, (ROW(B2151:B2170)-ROW(B2151)+1)) / (20*21/2)</f>
        <v>72.258851904761897</v>
      </c>
      <c r="J2167" s="2">
        <f t="shared" si="266"/>
        <v>72.703174983558782</v>
      </c>
      <c r="K2167" s="2">
        <f t="shared" si="268"/>
        <v>72.208489724047837</v>
      </c>
    </row>
    <row r="2168" spans="1:11" ht="13.5" x14ac:dyDescent="0.25">
      <c r="A2168" s="3">
        <v>45162</v>
      </c>
      <c r="B2168" s="2">
        <v>72.530900000000003</v>
      </c>
      <c r="C2168" s="2">
        <f t="shared" si="261"/>
        <v>0.22379999999999711</v>
      </c>
      <c r="D2168" s="2">
        <f t="shared" si="262"/>
        <v>72.444420000000008</v>
      </c>
      <c r="E2168" s="2">
        <f t="shared" si="264"/>
        <v>72.533929999999998</v>
      </c>
      <c r="F2168" s="2">
        <f t="shared" si="265"/>
        <v>72.905124999999984</v>
      </c>
      <c r="G2168" s="2">
        <f t="shared" si="267"/>
        <v>72.360618000000017</v>
      </c>
      <c r="H2168" s="2">
        <f t="shared" si="263"/>
        <v>68.41211149999998</v>
      </c>
      <c r="I2168" s="2">
        <f t="array" ref="I2168">SUMPRODUCT(B2152:B2171, (ROW(B2152:B2171)-ROW(B2152)+1)) / (20*21/2)</f>
        <v>72.165151904761913</v>
      </c>
      <c r="J2168" s="2">
        <f t="shared" si="266"/>
        <v>72.686767842267471</v>
      </c>
      <c r="K2168" s="2">
        <f t="shared" si="268"/>
        <v>72.221133264281264</v>
      </c>
    </row>
    <row r="2169" spans="1:11" ht="13.5" x14ac:dyDescent="0.25">
      <c r="A2169" s="3">
        <v>45163</v>
      </c>
      <c r="B2169" s="2">
        <v>69.451800000000006</v>
      </c>
      <c r="C2169" s="2">
        <f t="shared" si="261"/>
        <v>-3.0790999999999968</v>
      </c>
      <c r="D2169" s="2">
        <f t="shared" si="262"/>
        <v>71.811639999999997</v>
      </c>
      <c r="E2169" s="2">
        <f t="shared" si="264"/>
        <v>72.213680000000011</v>
      </c>
      <c r="F2169" s="2">
        <f t="shared" si="265"/>
        <v>72.693294999999992</v>
      </c>
      <c r="G2169" s="2">
        <f t="shared" si="267"/>
        <v>72.343640000000008</v>
      </c>
      <c r="H2169" s="2">
        <f t="shared" si="263"/>
        <v>68.439803999999981</v>
      </c>
      <c r="I2169" s="2">
        <f t="array" ref="I2169">SUMPRODUCT(B2153:B2172, (ROW(B2153:B2172)-ROW(B2153)+1)) / (20*21/2)</f>
        <v>72.096031904761901</v>
      </c>
      <c r="J2169" s="2">
        <f t="shared" si="266"/>
        <v>72.378675666813436</v>
      </c>
      <c r="K2169" s="2">
        <f t="shared" si="268"/>
        <v>72.112531959799654</v>
      </c>
    </row>
    <row r="2170" spans="1:11" ht="13.5" x14ac:dyDescent="0.25">
      <c r="A2170" s="3">
        <v>45166</v>
      </c>
      <c r="B2170" s="2">
        <v>71.759200000000007</v>
      </c>
      <c r="C2170" s="2">
        <f t="shared" si="261"/>
        <v>2.3074000000000012</v>
      </c>
      <c r="D2170" s="2">
        <f t="shared" si="262"/>
        <v>71.686640000000011</v>
      </c>
      <c r="E2170" s="2">
        <f t="shared" si="264"/>
        <v>72.151180000000011</v>
      </c>
      <c r="F2170" s="2">
        <f t="shared" si="265"/>
        <v>72.59644999999999</v>
      </c>
      <c r="G2170" s="2">
        <f t="shared" si="267"/>
        <v>72.370496000000017</v>
      </c>
      <c r="H2170" s="2">
        <f t="shared" si="263"/>
        <v>68.483023499999973</v>
      </c>
      <c r="I2170" s="2">
        <f t="array" ref="I2170">SUMPRODUCT(B2154:B2173, (ROW(B2154:B2173)-ROW(B2154)+1)) / (20*21/2)</f>
        <v>72.01555904761905</v>
      </c>
      <c r="J2170" s="2">
        <f t="shared" si="266"/>
        <v>72.319677984259769</v>
      </c>
      <c r="K2170" s="2">
        <f t="shared" si="268"/>
        <v>72.098675804513391</v>
      </c>
    </row>
    <row r="2171" spans="1:11" ht="13.5" x14ac:dyDescent="0.25">
      <c r="A2171" s="3">
        <v>45167</v>
      </c>
      <c r="B2171" s="2">
        <v>71.6126</v>
      </c>
      <c r="C2171" s="2">
        <f t="shared" si="261"/>
        <v>-0.1466000000000065</v>
      </c>
      <c r="D2171" s="2">
        <f t="shared" si="262"/>
        <v>71.532319999999999</v>
      </c>
      <c r="E2171" s="2">
        <f t="shared" si="264"/>
        <v>72.058580000000006</v>
      </c>
      <c r="F2171" s="2">
        <f t="shared" si="265"/>
        <v>72.492659999999987</v>
      </c>
      <c r="G2171" s="2">
        <f t="shared" si="267"/>
        <v>72.392876000000001</v>
      </c>
      <c r="H2171" s="2">
        <f t="shared" si="263"/>
        <v>68.527686499999973</v>
      </c>
      <c r="I2171" s="2">
        <f t="array" ref="I2171">SUMPRODUCT(B2155:B2174, (ROW(B2155:B2174)-ROW(B2155)+1)) / (20*21/2)</f>
        <v>71.96172571428572</v>
      </c>
      <c r="J2171" s="2">
        <f t="shared" si="266"/>
        <v>72.252337223854084</v>
      </c>
      <c r="K2171" s="2">
        <f t="shared" si="268"/>
        <v>72.079614008257963</v>
      </c>
    </row>
    <row r="2172" spans="1:11" ht="13.5" x14ac:dyDescent="0.25">
      <c r="A2172" s="3">
        <v>45168</v>
      </c>
      <c r="B2172" s="2">
        <v>71.766900000000007</v>
      </c>
      <c r="C2172" s="2">
        <f t="shared" si="261"/>
        <v>0.15430000000000632</v>
      </c>
      <c r="D2172" s="2">
        <f t="shared" si="262"/>
        <v>71.42428000000001</v>
      </c>
      <c r="E2172" s="2">
        <f t="shared" si="264"/>
        <v>71.942830000000001</v>
      </c>
      <c r="F2172" s="2">
        <f t="shared" si="265"/>
        <v>72.418964999999986</v>
      </c>
      <c r="G2172" s="2">
        <f t="shared" si="267"/>
        <v>72.423743999999999</v>
      </c>
      <c r="H2172" s="2">
        <f t="shared" si="263"/>
        <v>68.571307499999989</v>
      </c>
      <c r="I2172" s="2">
        <f t="array" ref="I2172">SUMPRODUCT(B2156:B2175, (ROW(B2156:B2175)-ROW(B2156)+1)) / (20*21/2)</f>
        <v>71.966689523809535</v>
      </c>
      <c r="J2172" s="2">
        <f t="shared" si="266"/>
        <v>72.206105107296565</v>
      </c>
      <c r="K2172" s="2">
        <f t="shared" si="268"/>
        <v>72.067350713816481</v>
      </c>
    </row>
    <row r="2173" spans="1:11" ht="13.5" x14ac:dyDescent="0.25">
      <c r="A2173" s="3">
        <v>45169</v>
      </c>
      <c r="B2173" s="2">
        <v>71.573999999999998</v>
      </c>
      <c r="C2173" s="2">
        <f t="shared" si="261"/>
        <v>-0.19290000000000873</v>
      </c>
      <c r="D2173" s="2">
        <f t="shared" si="262"/>
        <v>71.232900000000001</v>
      </c>
      <c r="E2173" s="2">
        <f t="shared" si="264"/>
        <v>71.838660000000004</v>
      </c>
      <c r="F2173" s="2">
        <f t="shared" si="265"/>
        <v>72.332149999999999</v>
      </c>
      <c r="G2173" s="2">
        <f t="shared" si="267"/>
        <v>72.450754000000003</v>
      </c>
      <c r="H2173" s="2">
        <f t="shared" si="263"/>
        <v>68.617228499999982</v>
      </c>
      <c r="I2173" s="2">
        <f t="array" ref="I2173">SUMPRODUCT(B2157:B2176, (ROW(B2157:B2176)-ROW(B2157)+1)) / (20*21/2)</f>
        <v>71.974586666666667</v>
      </c>
      <c r="J2173" s="2">
        <f t="shared" si="266"/>
        <v>72.145904620887364</v>
      </c>
      <c r="K2173" s="2">
        <f t="shared" si="268"/>
        <v>72.048003627000142</v>
      </c>
    </row>
    <row r="2174" spans="1:11" ht="13.5" x14ac:dyDescent="0.25">
      <c r="A2174" s="3">
        <v>45170</v>
      </c>
      <c r="B2174" s="2">
        <v>71.766900000000007</v>
      </c>
      <c r="C2174" s="2">
        <f t="shared" si="261"/>
        <v>0.19290000000000873</v>
      </c>
      <c r="D2174" s="2">
        <f t="shared" si="262"/>
        <v>71.695920000000015</v>
      </c>
      <c r="E2174" s="2">
        <f t="shared" si="264"/>
        <v>71.753779999999992</v>
      </c>
      <c r="F2174" s="2">
        <f t="shared" si="265"/>
        <v>72.254980000000018</v>
      </c>
      <c r="G2174" s="2">
        <f t="shared" si="267"/>
        <v>72.481622000000002</v>
      </c>
      <c r="H2174" s="2">
        <f t="shared" si="263"/>
        <v>68.664149999999978</v>
      </c>
      <c r="I2174" s="2">
        <f t="array" ref="I2174">SUMPRODUCT(B2158:B2177, (ROW(B2158:B2177)-ROW(B2158)+1)) / (20*21/2)</f>
        <v>71.975908095238097</v>
      </c>
      <c r="J2174" s="2">
        <f t="shared" si="266"/>
        <v>72.109808942707616</v>
      </c>
      <c r="K2174" s="2">
        <f t="shared" si="268"/>
        <v>72.036979955353075</v>
      </c>
    </row>
    <row r="2175" spans="1:11" ht="13.5" x14ac:dyDescent="0.25">
      <c r="A2175" s="3">
        <v>45173</v>
      </c>
      <c r="B2175" s="2">
        <v>72.307100000000005</v>
      </c>
      <c r="C2175" s="2">
        <f t="shared" si="261"/>
        <v>0.54019999999999868</v>
      </c>
      <c r="D2175" s="2">
        <f t="shared" si="262"/>
        <v>71.805500000000009</v>
      </c>
      <c r="E2175" s="2">
        <f t="shared" si="264"/>
        <v>71.746070000000003</v>
      </c>
      <c r="F2175" s="2">
        <f t="shared" si="265"/>
        <v>72.208680000000001</v>
      </c>
      <c r="G2175" s="2">
        <f t="shared" si="267"/>
        <v>72.494742000000002</v>
      </c>
      <c r="H2175" s="2">
        <f t="shared" si="263"/>
        <v>68.715586499999986</v>
      </c>
      <c r="I2175" s="2">
        <f t="array" ref="I2175">SUMPRODUCT(B2159:B2178, (ROW(B2159:B2178)-ROW(B2159)+1)) / (20*21/2)</f>
        <v>71.973294761904754</v>
      </c>
      <c r="J2175" s="2">
        <f t="shared" si="266"/>
        <v>72.128598567211654</v>
      </c>
      <c r="K2175" s="2">
        <f t="shared" si="268"/>
        <v>72.047572898280407</v>
      </c>
    </row>
    <row r="2176" spans="1:11" ht="13.5" x14ac:dyDescent="0.25">
      <c r="A2176" s="3">
        <v>45174</v>
      </c>
      <c r="B2176" s="2">
        <v>72.291600000000003</v>
      </c>
      <c r="C2176" s="2">
        <f t="shared" si="261"/>
        <v>-1.5500000000002956E-2</v>
      </c>
      <c r="D2176" s="2">
        <f t="shared" si="262"/>
        <v>71.941299999999998</v>
      </c>
      <c r="E2176" s="2">
        <f t="shared" si="264"/>
        <v>71.736810000000006</v>
      </c>
      <c r="F2176" s="2">
        <f t="shared" si="265"/>
        <v>72.177424999999999</v>
      </c>
      <c r="G2176" s="2">
        <f t="shared" si="267"/>
        <v>72.508322000000007</v>
      </c>
      <c r="H2176" s="2">
        <f t="shared" si="263"/>
        <v>68.766945500000006</v>
      </c>
      <c r="I2176" s="2">
        <f t="array" ref="I2176">SUMPRODUCT(B2160:B2179, (ROW(B2160:B2179)-ROW(B2160)+1)) / (20*21/2)</f>
        <v>71.973805238095238</v>
      </c>
      <c r="J2176" s="2">
        <f t="shared" si="266"/>
        <v>72.144122513191505</v>
      </c>
      <c r="K2176" s="2">
        <f t="shared" si="268"/>
        <v>72.057142588543925</v>
      </c>
    </row>
    <row r="2177" spans="1:11" ht="13.5" x14ac:dyDescent="0.25">
      <c r="A2177" s="3">
        <v>45175</v>
      </c>
      <c r="B2177" s="2">
        <v>72.191299999999998</v>
      </c>
      <c r="C2177" s="2">
        <f t="shared" si="261"/>
        <v>-0.10030000000000427</v>
      </c>
      <c r="D2177" s="2">
        <f t="shared" si="262"/>
        <v>72.026180000000011</v>
      </c>
      <c r="E2177" s="2">
        <f t="shared" si="264"/>
        <v>71.72523000000001</v>
      </c>
      <c r="F2177" s="2">
        <f t="shared" si="265"/>
        <v>72.141540000000006</v>
      </c>
      <c r="G2177" s="2">
        <f t="shared" si="267"/>
        <v>72.518354000000002</v>
      </c>
      <c r="H2177" s="2">
        <f t="shared" si="263"/>
        <v>68.8123255</v>
      </c>
      <c r="I2177" s="2">
        <f t="array" ref="I2177">SUMPRODUCT(B2161:B2180, (ROW(B2161:B2180)-ROW(B2161)+1)) / (20*21/2)</f>
        <v>71.96954523809525</v>
      </c>
      <c r="J2177" s="2">
        <f t="shared" si="266"/>
        <v>72.148615607173269</v>
      </c>
      <c r="K2177" s="2">
        <f t="shared" si="268"/>
        <v>72.062403663502991</v>
      </c>
    </row>
    <row r="2178" spans="1:11" ht="13.5" x14ac:dyDescent="0.25">
      <c r="A2178" s="3">
        <v>45176</v>
      </c>
      <c r="B2178" s="2">
        <v>72.114099999999993</v>
      </c>
      <c r="C2178" s="2">
        <f t="shared" si="261"/>
        <v>-7.720000000000482E-2</v>
      </c>
      <c r="D2178" s="2">
        <f t="shared" si="262"/>
        <v>72.134200000000007</v>
      </c>
      <c r="E2178" s="2">
        <f t="shared" si="264"/>
        <v>71.683549999999997</v>
      </c>
      <c r="F2178" s="2">
        <f t="shared" si="265"/>
        <v>72.108739999999997</v>
      </c>
      <c r="G2178" s="2">
        <f t="shared" si="267"/>
        <v>72.529927999999984</v>
      </c>
      <c r="H2178" s="2">
        <f t="shared" si="263"/>
        <v>68.859133499999984</v>
      </c>
      <c r="I2178" s="2">
        <f t="array" ref="I2178">SUMPRODUCT(B2162:B2181, (ROW(B2162:B2181)-ROW(B2162)+1)) / (20*21/2)</f>
        <v>71.976490952380956</v>
      </c>
      <c r="J2178" s="2">
        <f t="shared" si="266"/>
        <v>72.145328406490094</v>
      </c>
      <c r="K2178" s="2">
        <f t="shared" si="268"/>
        <v>72.064430970816602</v>
      </c>
    </row>
    <row r="2179" spans="1:11" ht="13.5" x14ac:dyDescent="0.25">
      <c r="A2179" s="3">
        <v>45177</v>
      </c>
      <c r="B2179" s="2">
        <v>72.114099999999993</v>
      </c>
      <c r="C2179" s="2">
        <f t="shared" si="261"/>
        <v>0</v>
      </c>
      <c r="D2179" s="2">
        <f t="shared" si="262"/>
        <v>72.203640000000007</v>
      </c>
      <c r="E2179" s="2">
        <f t="shared" si="264"/>
        <v>71.949780000000004</v>
      </c>
      <c r="F2179" s="2">
        <f t="shared" si="265"/>
        <v>72.081730000000007</v>
      </c>
      <c r="G2179" s="2">
        <f t="shared" si="267"/>
        <v>72.544589999999985</v>
      </c>
      <c r="H2179" s="2">
        <f t="shared" si="263"/>
        <v>68.905941499999997</v>
      </c>
      <c r="I2179" s="2">
        <f t="array" ref="I2179">SUMPRODUCT(B2163:B2182, (ROW(B2163:B2182)-ROW(B2163)+1)) / (20*21/2)</f>
        <v>71.983138095238104</v>
      </c>
      <c r="J2179" s="2">
        <f t="shared" si="266"/>
        <v>72.142354272538654</v>
      </c>
      <c r="K2179" s="2">
        <f t="shared" si="268"/>
        <v>72.066378775882612</v>
      </c>
    </row>
    <row r="2180" spans="1:11" ht="13.5" x14ac:dyDescent="0.25">
      <c r="A2180" s="3">
        <v>45180</v>
      </c>
      <c r="B2180" s="2">
        <v>72.037000000000006</v>
      </c>
      <c r="C2180" s="2">
        <f t="shared" ref="C2180:C2243" si="269">B2180-B2179</f>
        <v>-7.709999999998729E-2</v>
      </c>
      <c r="D2180" s="2">
        <f t="shared" si="262"/>
        <v>72.149619999999999</v>
      </c>
      <c r="E2180" s="2">
        <f t="shared" si="264"/>
        <v>71.977560000000011</v>
      </c>
      <c r="F2180" s="2">
        <f t="shared" si="265"/>
        <v>72.064370000000011</v>
      </c>
      <c r="G2180" s="2">
        <f t="shared" si="267"/>
        <v>72.551535999999984</v>
      </c>
      <c r="H2180" s="2">
        <f t="shared" si="263"/>
        <v>68.951638500000001</v>
      </c>
      <c r="I2180" s="2">
        <f t="array" ref="I2180">SUMPRODUCT(B2164:B2183, (ROW(B2164:B2183)-ROW(B2164)+1)) / (20*21/2)</f>
        <v>71.993643809523817</v>
      </c>
      <c r="J2180" s="2">
        <f t="shared" si="266"/>
        <v>72.132320532296887</v>
      </c>
      <c r="K2180" s="2">
        <f t="shared" si="268"/>
        <v>72.065226667024476</v>
      </c>
    </row>
    <row r="2181" spans="1:11" ht="13.5" x14ac:dyDescent="0.25">
      <c r="A2181" s="3">
        <v>45181</v>
      </c>
      <c r="B2181" s="2">
        <v>72.137299999999996</v>
      </c>
      <c r="C2181" s="2">
        <f t="shared" si="269"/>
        <v>0.10029999999999006</v>
      </c>
      <c r="D2181" s="2">
        <f t="shared" si="262"/>
        <v>72.118759999999995</v>
      </c>
      <c r="E2181" s="2">
        <f t="shared" si="264"/>
        <v>72.030029999999996</v>
      </c>
      <c r="F2181" s="2">
        <f t="shared" si="265"/>
        <v>72.044304999999994</v>
      </c>
      <c r="G2181" s="2">
        <f t="shared" si="267"/>
        <v>72.552925999999985</v>
      </c>
      <c r="H2181" s="2">
        <f t="shared" si="263"/>
        <v>68.998925000000014</v>
      </c>
      <c r="I2181" s="2">
        <f t="array" ref="I2181">SUMPRODUCT(B2165:B2184, (ROW(B2165:B2184)-ROW(B2165)+1)) / (20*21/2)</f>
        <v>72.00580476190477</v>
      </c>
      <c r="J2181" s="2">
        <f t="shared" si="266"/>
        <v>72.132794767316227</v>
      </c>
      <c r="K2181" s="2">
        <f t="shared" si="268"/>
        <v>72.068053072239209</v>
      </c>
    </row>
    <row r="2182" spans="1:11" ht="13.5" x14ac:dyDescent="0.25">
      <c r="A2182" s="3">
        <v>45182</v>
      </c>
      <c r="B2182" s="2">
        <v>72.114099999999993</v>
      </c>
      <c r="C2182" s="2">
        <f t="shared" si="269"/>
        <v>-2.3200000000002774E-2</v>
      </c>
      <c r="D2182" s="2">
        <f t="shared" ref="D2182:D2245" si="270">AVERAGE(B2178:B2182)</f>
        <v>72.103319999999997</v>
      </c>
      <c r="E2182" s="2">
        <f t="shared" si="264"/>
        <v>72.064750000000004</v>
      </c>
      <c r="F2182" s="2">
        <f t="shared" si="265"/>
        <v>72.003790000000009</v>
      </c>
      <c r="G2182" s="2">
        <f t="shared" si="267"/>
        <v>72.556783999999965</v>
      </c>
      <c r="H2182" s="2">
        <f t="shared" si="263"/>
        <v>69.045950500000032</v>
      </c>
      <c r="I2182" s="2">
        <f t="array" ref="I2182">SUMPRODUCT(B2166:B2185, (ROW(B2166:B2185)-ROW(B2166)+1)) / (20*21/2)</f>
        <v>72.006429047619037</v>
      </c>
      <c r="J2182" s="2">
        <f t="shared" si="266"/>
        <v>72.131014313286101</v>
      </c>
      <c r="K2182" s="2">
        <f t="shared" si="268"/>
        <v>72.069858834112182</v>
      </c>
    </row>
    <row r="2183" spans="1:11" ht="13.5" x14ac:dyDescent="0.25">
      <c r="A2183" s="3">
        <v>45183</v>
      </c>
      <c r="B2183" s="2">
        <v>72.114099999999993</v>
      </c>
      <c r="C2183" s="2">
        <f t="shared" si="269"/>
        <v>0</v>
      </c>
      <c r="D2183" s="2">
        <f t="shared" si="270"/>
        <v>72.103319999999997</v>
      </c>
      <c r="E2183" s="2">
        <f t="shared" si="264"/>
        <v>72.118760000000009</v>
      </c>
      <c r="F2183" s="2">
        <f t="shared" si="265"/>
        <v>71.978710000000007</v>
      </c>
      <c r="G2183" s="2">
        <f t="shared" si="267"/>
        <v>72.563727999999969</v>
      </c>
      <c r="H2183" s="2">
        <f t="shared" si="263"/>
        <v>69.089131000000037</v>
      </c>
      <c r="I2183" s="2">
        <f t="array" ref="I2183">SUMPRODUCT(B2167:B2186, (ROW(B2167:B2186)-ROW(B2167)+1)) / (20*21/2)</f>
        <v>71.99070285714285</v>
      </c>
      <c r="J2183" s="2">
        <f t="shared" si="266"/>
        <v>72.129403426306467</v>
      </c>
      <c r="K2183" s="2">
        <f t="shared" si="268"/>
        <v>72.07159378179405</v>
      </c>
    </row>
    <row r="2184" spans="1:11" ht="13.5" x14ac:dyDescent="0.25">
      <c r="A2184" s="3">
        <v>45184</v>
      </c>
      <c r="B2184" s="2">
        <v>72.106399999999994</v>
      </c>
      <c r="C2184" s="2">
        <f t="shared" si="269"/>
        <v>-7.6999999999998181E-3</v>
      </c>
      <c r="D2184" s="2">
        <f t="shared" si="270"/>
        <v>72.101780000000005</v>
      </c>
      <c r="E2184" s="2">
        <f t="shared" si="264"/>
        <v>72.152709999999999</v>
      </c>
      <c r="F2184" s="2">
        <f t="shared" si="265"/>
        <v>71.953244999999995</v>
      </c>
      <c r="G2184" s="2">
        <f t="shared" si="267"/>
        <v>72.56496199999998</v>
      </c>
      <c r="H2184" s="2">
        <f t="shared" si="263"/>
        <v>69.130459500000029</v>
      </c>
      <c r="I2184" s="2">
        <f t="array" ref="I2184">SUMPRODUCT(B2168:B2187, (ROW(B2168:B2187)-ROW(B2168)+1)) / (20*21/2)</f>
        <v>71.97718285714285</v>
      </c>
      <c r="J2184" s="2">
        <f t="shared" si="266"/>
        <v>72.127212623801086</v>
      </c>
      <c r="K2184" s="2">
        <f t="shared" si="268"/>
        <v>72.072958731527621</v>
      </c>
    </row>
    <row r="2185" spans="1:11" ht="13.5" x14ac:dyDescent="0.25">
      <c r="A2185" s="3">
        <v>45187</v>
      </c>
      <c r="B2185" s="2">
        <v>71.959800000000001</v>
      </c>
      <c r="C2185" s="2">
        <f t="shared" si="269"/>
        <v>-0.14659999999999229</v>
      </c>
      <c r="D2185" s="2">
        <f t="shared" si="270"/>
        <v>72.086339999999993</v>
      </c>
      <c r="E2185" s="2">
        <f t="shared" si="264"/>
        <v>72.117980000000003</v>
      </c>
      <c r="F2185" s="2">
        <f t="shared" si="265"/>
        <v>71.932024999999996</v>
      </c>
      <c r="G2185" s="2">
        <f t="shared" si="267"/>
        <v>72.563417999999984</v>
      </c>
      <c r="H2185" s="2">
        <f t="shared" si="263"/>
        <v>69.173594000000037</v>
      </c>
      <c r="I2185" s="2">
        <f t="array" ref="I2185">SUMPRODUCT(B2169:B2188, (ROW(B2169:B2188)-ROW(B2169)+1)) / (20*21/2)</f>
        <v>71.746519523809525</v>
      </c>
      <c r="J2185" s="2">
        <f t="shared" si="266"/>
        <v>72.111268564391466</v>
      </c>
      <c r="K2185" s="2">
        <f t="shared" si="268"/>
        <v>72.068521134212816</v>
      </c>
    </row>
    <row r="2186" spans="1:11" ht="13.5" x14ac:dyDescent="0.25">
      <c r="A2186" s="3">
        <v>45188</v>
      </c>
      <c r="B2186" s="2">
        <v>71.766900000000007</v>
      </c>
      <c r="C2186" s="2">
        <f t="shared" si="269"/>
        <v>-0.19289999999999452</v>
      </c>
      <c r="D2186" s="2">
        <f t="shared" si="270"/>
        <v>72.012259999999998</v>
      </c>
      <c r="E2186" s="2">
        <f t="shared" si="264"/>
        <v>72.065509999999989</v>
      </c>
      <c r="F2186" s="2">
        <f t="shared" si="265"/>
        <v>71.901160000000004</v>
      </c>
      <c r="G2186" s="2">
        <f t="shared" si="267"/>
        <v>72.558479999999989</v>
      </c>
      <c r="H2186" s="2">
        <f t="shared" ref="H2186:H2249" si="271">AVERAGE(B1987:B2186)</f>
        <v>69.218484500000045</v>
      </c>
      <c r="I2186" s="2">
        <f t="array" ref="I2186">SUMPRODUCT(B2170:B2189, (ROW(B2170:B2189)-ROW(B2170)+1)) / (20*21/2)</f>
        <v>71.386470952380947</v>
      </c>
      <c r="J2186" s="2">
        <f t="shared" si="266"/>
        <v>72.078471558258954</v>
      </c>
      <c r="K2186" s="2">
        <f t="shared" si="268"/>
        <v>72.05669285443976</v>
      </c>
    </row>
    <row r="2187" spans="1:11" ht="13.5" x14ac:dyDescent="0.25">
      <c r="A2187" s="3">
        <v>45189</v>
      </c>
      <c r="B2187" s="2">
        <v>71.759200000000007</v>
      </c>
      <c r="C2187" s="2">
        <f t="shared" si="269"/>
        <v>-7.6999999999998181E-3</v>
      </c>
      <c r="D2187" s="2">
        <f t="shared" si="270"/>
        <v>71.941280000000006</v>
      </c>
      <c r="E2187" s="2">
        <f t="shared" si="264"/>
        <v>72.022300000000001</v>
      </c>
      <c r="F2187" s="2">
        <f t="shared" si="265"/>
        <v>71.873765000000006</v>
      </c>
      <c r="G2187" s="2">
        <f t="shared" si="267"/>
        <v>72.550609999999992</v>
      </c>
      <c r="H2187" s="2">
        <f t="shared" si="271"/>
        <v>69.259346500000035</v>
      </c>
      <c r="I2187" s="2">
        <f t="array" ref="I2187">SUMPRODUCT(B2171:B2190, (ROW(B2171:B2190)-ROW(B2171)+1)) / (20*21/2)</f>
        <v>70.883700952380948</v>
      </c>
      <c r="J2187" s="2">
        <f t="shared" si="266"/>
        <v>72.048064743186671</v>
      </c>
      <c r="K2187" s="2">
        <f t="shared" si="268"/>
        <v>72.04502646799115</v>
      </c>
    </row>
    <row r="2188" spans="1:11" ht="13.5" x14ac:dyDescent="0.25">
      <c r="A2188" s="3">
        <v>45190</v>
      </c>
      <c r="B2188" s="2">
        <v>69.451800000000006</v>
      </c>
      <c r="C2188" s="2">
        <f t="shared" si="269"/>
        <v>-2.3074000000000012</v>
      </c>
      <c r="D2188" s="2">
        <f t="shared" si="270"/>
        <v>71.408820000000006</v>
      </c>
      <c r="E2188" s="2">
        <f t="shared" ref="E2188:E2251" si="272">AVERAGE(B2179:B2188)</f>
        <v>71.756069999999994</v>
      </c>
      <c r="F2188" s="2">
        <f t="shared" si="265"/>
        <v>71.71981000000001</v>
      </c>
      <c r="G2188" s="2">
        <f t="shared" si="267"/>
        <v>72.495047999999983</v>
      </c>
      <c r="H2188" s="2">
        <f t="shared" si="271"/>
        <v>69.287402000000043</v>
      </c>
      <c r="I2188" s="2">
        <f t="array" ref="I2188">SUMPRODUCT(B2172:B2191, (ROW(B2172:B2191)-ROW(B2172)+1)) / (20*21/2)</f>
        <v>70.546255238095242</v>
      </c>
      <c r="J2188" s="2">
        <f t="shared" si="266"/>
        <v>71.800801434311751</v>
      </c>
      <c r="K2188" s="2">
        <f t="shared" si="268"/>
        <v>71.943331312383663</v>
      </c>
    </row>
    <row r="2189" spans="1:11" ht="13.5" x14ac:dyDescent="0.25">
      <c r="A2189" s="3">
        <v>45191</v>
      </c>
      <c r="B2189" s="2">
        <v>67.939300000000003</v>
      </c>
      <c r="C2189" s="2">
        <f t="shared" si="269"/>
        <v>-1.5125000000000028</v>
      </c>
      <c r="D2189" s="2">
        <f t="shared" si="270"/>
        <v>70.575400000000002</v>
      </c>
      <c r="E2189" s="2">
        <f t="shared" si="272"/>
        <v>71.338590000000011</v>
      </c>
      <c r="F2189" s="2">
        <f t="shared" si="265"/>
        <v>71.644185000000022</v>
      </c>
      <c r="G2189" s="2">
        <f t="shared" si="267"/>
        <v>72.392257999999984</v>
      </c>
      <c r="H2189" s="2">
        <f t="shared" si="271"/>
        <v>69.309708500000056</v>
      </c>
      <c r="I2189" s="2">
        <f t="array" ref="I2189">SUMPRODUCT(B2173:B2192, (ROW(B2173:B2192)-ROW(B2173)+1)) / (20*21/2)</f>
        <v>70.234168095238104</v>
      </c>
      <c r="J2189" s="2">
        <f t="shared" si="266"/>
        <v>71.433039392948729</v>
      </c>
      <c r="K2189" s="2">
        <f t="shared" si="268"/>
        <v>71.786310476603916</v>
      </c>
    </row>
    <row r="2190" spans="1:11" ht="13.5" x14ac:dyDescent="0.25">
      <c r="A2190" s="3">
        <v>45194</v>
      </c>
      <c r="B2190" s="2">
        <v>66.365099999999998</v>
      </c>
      <c r="C2190" s="2">
        <f t="shared" si="269"/>
        <v>-1.5742000000000047</v>
      </c>
      <c r="D2190" s="2">
        <f t="shared" si="270"/>
        <v>69.456460000000007</v>
      </c>
      <c r="E2190" s="2">
        <f t="shared" si="272"/>
        <v>70.7714</v>
      </c>
      <c r="F2190" s="2">
        <f t="shared" si="265"/>
        <v>71.374480000000005</v>
      </c>
      <c r="G2190" s="2">
        <f t="shared" si="267"/>
        <v>72.26107199999997</v>
      </c>
      <c r="H2190" s="2">
        <f t="shared" si="271"/>
        <v>69.323056000000051</v>
      </c>
      <c r="I2190" s="2">
        <f t="array" ref="I2190">SUMPRODUCT(B2174:B2193, (ROW(B2174:B2193)-ROW(B2174)+1)) / (20*21/2)</f>
        <v>69.940454285714296</v>
      </c>
      <c r="J2190" s="2">
        <f t="shared" si="266"/>
        <v>70.950378498382179</v>
      </c>
      <c r="K2190" s="2">
        <f t="shared" si="268"/>
        <v>71.573713987325334</v>
      </c>
    </row>
    <row r="2191" spans="1:11" ht="13.5" x14ac:dyDescent="0.25">
      <c r="A2191" s="3">
        <v>45195</v>
      </c>
      <c r="B2191" s="2">
        <v>67.831299999999999</v>
      </c>
      <c r="C2191" s="2">
        <f t="shared" si="269"/>
        <v>1.4662000000000006</v>
      </c>
      <c r="D2191" s="2">
        <f t="shared" si="270"/>
        <v>68.669340000000005</v>
      </c>
      <c r="E2191" s="2">
        <f t="shared" si="272"/>
        <v>70.340800000000016</v>
      </c>
      <c r="F2191" s="2">
        <f t="shared" si="265"/>
        <v>71.185415000000006</v>
      </c>
      <c r="G2191" s="2">
        <f t="shared" si="267"/>
        <v>72.152573999999973</v>
      </c>
      <c r="H2191" s="2">
        <f t="shared" si="271"/>
        <v>69.343734500000053</v>
      </c>
      <c r="I2191" s="2">
        <f t="array" ref="I2191">SUMPRODUCT(B2175:B2194, (ROW(B2175:B2194)-ROW(B2175)+1)) / (20*21/2)</f>
        <v>69.664195238095246</v>
      </c>
      <c r="J2191" s="2">
        <f t="shared" si="266"/>
        <v>70.65332340329816</v>
      </c>
      <c r="K2191" s="2">
        <f t="shared" si="268"/>
        <v>71.426952654489043</v>
      </c>
    </row>
    <row r="2192" spans="1:11" ht="13.5" x14ac:dyDescent="0.25">
      <c r="A2192" s="3">
        <v>45197</v>
      </c>
      <c r="B2192" s="2">
        <v>67.908500000000004</v>
      </c>
      <c r="C2192" s="2">
        <f t="shared" si="269"/>
        <v>7.720000000000482E-2</v>
      </c>
      <c r="D2192" s="2">
        <f t="shared" si="270"/>
        <v>67.899199999999993</v>
      </c>
      <c r="E2192" s="2">
        <f t="shared" si="272"/>
        <v>69.920240000000007</v>
      </c>
      <c r="F2192" s="2">
        <f t="shared" si="265"/>
        <v>70.992495000000005</v>
      </c>
      <c r="G2192" s="2">
        <f t="shared" si="267"/>
        <v>72.044537999999989</v>
      </c>
      <c r="H2192" s="2">
        <f t="shared" si="271"/>
        <v>69.365887000000058</v>
      </c>
      <c r="I2192" s="2">
        <f t="array" ref="I2192">SUMPRODUCT(B2176:B2195, (ROW(B2176:B2195)-ROW(B2176)+1)) / (20*21/2)</f>
        <v>69.465100000000007</v>
      </c>
      <c r="J2192" s="2">
        <f t="shared" si="266"/>
        <v>70.391911650603106</v>
      </c>
      <c r="K2192" s="2">
        <f t="shared" si="268"/>
        <v>71.288974119018889</v>
      </c>
    </row>
    <row r="2193" spans="1:11" ht="13.5" x14ac:dyDescent="0.25">
      <c r="A2193" s="3">
        <v>45198</v>
      </c>
      <c r="B2193" s="2">
        <v>67.908500000000004</v>
      </c>
      <c r="C2193" s="2">
        <f t="shared" si="269"/>
        <v>0</v>
      </c>
      <c r="D2193" s="2">
        <f t="shared" si="270"/>
        <v>67.590540000000004</v>
      </c>
      <c r="E2193" s="2">
        <f t="shared" si="272"/>
        <v>69.499679999999998</v>
      </c>
      <c r="F2193" s="2">
        <f t="shared" si="265"/>
        <v>70.80922000000001</v>
      </c>
      <c r="G2193" s="2">
        <f t="shared" si="267"/>
        <v>71.938045999999972</v>
      </c>
      <c r="H2193" s="2">
        <f t="shared" si="271"/>
        <v>69.387640500000046</v>
      </c>
      <c r="I2193" s="2">
        <f t="array" ref="I2193">SUMPRODUCT(B2177:B2196, (ROW(B2177:B2196)-ROW(B2177)+1)) / (20*21/2)</f>
        <v>69.371468095238086</v>
      </c>
      <c r="J2193" s="2">
        <f t="shared" si="266"/>
        <v>70.155396255307579</v>
      </c>
      <c r="K2193" s="2">
        <f t="shared" si="268"/>
        <v>71.156406506508347</v>
      </c>
    </row>
    <row r="2194" spans="1:11" ht="13.5" x14ac:dyDescent="0.25">
      <c r="A2194" s="3">
        <v>45201</v>
      </c>
      <c r="B2194" s="2">
        <v>67.908500000000004</v>
      </c>
      <c r="C2194" s="2">
        <f t="shared" si="269"/>
        <v>0</v>
      </c>
      <c r="D2194" s="2">
        <f t="shared" si="270"/>
        <v>67.584379999999996</v>
      </c>
      <c r="E2194" s="2">
        <f t="shared" si="272"/>
        <v>69.079890000000006</v>
      </c>
      <c r="F2194" s="2">
        <f t="shared" si="265"/>
        <v>70.616299999999995</v>
      </c>
      <c r="G2194" s="2">
        <f t="shared" si="267"/>
        <v>71.833097999999978</v>
      </c>
      <c r="H2194" s="2">
        <f t="shared" si="271"/>
        <v>69.409357500000056</v>
      </c>
      <c r="I2194" s="2">
        <f t="array" ref="I2194">SUMPRODUCT(B2178:B2197, (ROW(B2178:B2197)-ROW(B2178)+1)) / (20*21/2)</f>
        <v>69.229662380952391</v>
      </c>
      <c r="J2194" s="2">
        <f t="shared" si="266"/>
        <v>69.941406135754477</v>
      </c>
      <c r="K2194" s="2">
        <f t="shared" si="268"/>
        <v>71.02903762390018</v>
      </c>
    </row>
    <row r="2195" spans="1:11" ht="13.5" x14ac:dyDescent="0.25">
      <c r="A2195" s="3">
        <v>45202</v>
      </c>
      <c r="B2195" s="2">
        <v>68.525800000000004</v>
      </c>
      <c r="C2195" s="2">
        <f t="shared" si="269"/>
        <v>0.61730000000000018</v>
      </c>
      <c r="D2195" s="2">
        <f t="shared" si="270"/>
        <v>68.01652</v>
      </c>
      <c r="E2195" s="2">
        <f t="shared" si="272"/>
        <v>68.736490000000003</v>
      </c>
      <c r="F2195" s="2">
        <f t="shared" si="265"/>
        <v>70.427234999999996</v>
      </c>
      <c r="G2195" s="2">
        <f t="shared" si="267"/>
        <v>71.737563999999978</v>
      </c>
      <c r="H2195" s="2">
        <f t="shared" si="271"/>
        <v>69.433508500000045</v>
      </c>
      <c r="I2195" s="2">
        <f t="array" ref="I2195">SUMPRODUCT(B2179:B2198, (ROW(B2179:B2198)-ROW(B2179)+1)) / (20*21/2)</f>
        <v>69.104025238095232</v>
      </c>
      <c r="J2195" s="2">
        <f t="shared" si="266"/>
        <v>69.806586503777865</v>
      </c>
      <c r="K2195" s="2">
        <f t="shared" si="268"/>
        <v>70.930871442570762</v>
      </c>
    </row>
    <row r="2196" spans="1:11" ht="13.5" x14ac:dyDescent="0.25">
      <c r="A2196" s="3">
        <v>45203</v>
      </c>
      <c r="B2196" s="2">
        <v>69.444100000000006</v>
      </c>
      <c r="C2196" s="2">
        <f t="shared" si="269"/>
        <v>0.91830000000000211</v>
      </c>
      <c r="D2196" s="2">
        <f t="shared" si="270"/>
        <v>68.339079999999996</v>
      </c>
      <c r="E2196" s="2">
        <f t="shared" si="272"/>
        <v>68.504210000000015</v>
      </c>
      <c r="F2196" s="2">
        <f t="shared" ref="F2196:F2259" si="273">AVERAGE(B2177:B2196)</f>
        <v>70.284859999999995</v>
      </c>
      <c r="G2196" s="2">
        <f t="shared" si="267"/>
        <v>71.660239999999988</v>
      </c>
      <c r="H2196" s="2">
        <f t="shared" si="271"/>
        <v>69.46152550000005</v>
      </c>
      <c r="I2196" s="2">
        <f t="array" ref="I2196">SUMPRODUCT(B2180:B2199, (ROW(B2180:B2199)-ROW(B2180)+1)) / (20*21/2)</f>
        <v>68.961855714285718</v>
      </c>
      <c r="J2196" s="2">
        <f t="shared" si="266"/>
        <v>69.772063979608546</v>
      </c>
      <c r="K2196" s="2">
        <f t="shared" si="268"/>
        <v>70.872566680117018</v>
      </c>
    </row>
    <row r="2197" spans="1:11" ht="13.5" x14ac:dyDescent="0.25">
      <c r="A2197" s="3">
        <v>45204</v>
      </c>
      <c r="B2197" s="2">
        <v>68.795900000000003</v>
      </c>
      <c r="C2197" s="2">
        <f t="shared" si="269"/>
        <v>-0.64820000000000277</v>
      </c>
      <c r="D2197" s="2">
        <f t="shared" si="270"/>
        <v>68.516559999999998</v>
      </c>
      <c r="E2197" s="2">
        <f t="shared" si="272"/>
        <v>68.207880000000003</v>
      </c>
      <c r="F2197" s="2">
        <f t="shared" si="273"/>
        <v>70.115089999999995</v>
      </c>
      <c r="G2197" s="2">
        <f t="shared" si="267"/>
        <v>71.570107999999976</v>
      </c>
      <c r="H2197" s="2">
        <f t="shared" si="271"/>
        <v>69.483762000000056</v>
      </c>
      <c r="I2197" s="2">
        <f t="array" ref="I2197">SUMPRODUCT(B2181:B2200, (ROW(B2181:B2200)-ROW(B2181)+1)) / (20*21/2)</f>
        <v>68.843713333333326</v>
      </c>
      <c r="J2197" s="2">
        <f t="shared" ref="J2197:J2260" si="274">$J$4*B2197+J2196*(1-$J$4)</f>
        <v>69.679095981550589</v>
      </c>
      <c r="K2197" s="2">
        <f t="shared" si="268"/>
        <v>70.791128771092815</v>
      </c>
    </row>
    <row r="2198" spans="1:11" ht="13.5" x14ac:dyDescent="0.25">
      <c r="A2198" s="3">
        <v>45205</v>
      </c>
      <c r="B2198" s="2">
        <v>68.795900000000003</v>
      </c>
      <c r="C2198" s="2">
        <f t="shared" si="269"/>
        <v>0</v>
      </c>
      <c r="D2198" s="2">
        <f t="shared" si="270"/>
        <v>68.694040000000001</v>
      </c>
      <c r="E2198" s="2">
        <f t="shared" si="272"/>
        <v>68.142289999999988</v>
      </c>
      <c r="F2198" s="2">
        <f t="shared" si="273"/>
        <v>69.949180000000013</v>
      </c>
      <c r="G2198" s="2">
        <f t="shared" si="267"/>
        <v>71.47843199999997</v>
      </c>
      <c r="H2198" s="2">
        <f t="shared" si="271"/>
        <v>69.507087000000041</v>
      </c>
      <c r="I2198" s="2">
        <f t="array" ref="I2198">SUMPRODUCT(B2182:B2201, (ROW(B2182:B2201)-ROW(B2182)+1)) / (20*21/2)</f>
        <v>68.749643333333339</v>
      </c>
      <c r="J2198" s="2">
        <f t="shared" si="274"/>
        <v>69.594982078545769</v>
      </c>
      <c r="K2198" s="2">
        <f t="shared" si="268"/>
        <v>70.712884505559757</v>
      </c>
    </row>
    <row r="2199" spans="1:11" ht="13.5" x14ac:dyDescent="0.25">
      <c r="A2199" s="3">
        <v>45208</v>
      </c>
      <c r="B2199" s="2">
        <v>68.456400000000002</v>
      </c>
      <c r="C2199" s="2">
        <f t="shared" si="269"/>
        <v>-0.33950000000000102</v>
      </c>
      <c r="D2199" s="2">
        <f t="shared" si="270"/>
        <v>68.803619999999995</v>
      </c>
      <c r="E2199" s="2">
        <f t="shared" si="272"/>
        <v>68.193999999999988</v>
      </c>
      <c r="F2199" s="2">
        <f t="shared" si="273"/>
        <v>69.766295</v>
      </c>
      <c r="G2199" s="2">
        <f t="shared" si="267"/>
        <v>71.37379199999998</v>
      </c>
      <c r="H2199" s="2">
        <f t="shared" si="271"/>
        <v>69.529077000000058</v>
      </c>
      <c r="I2199" s="2">
        <f t="array" ref="I2199">SUMPRODUCT(B2183:B2202, (ROW(B2183:B2202)-ROW(B2183)+1)) / (20*21/2)</f>
        <v>68.690041428571433</v>
      </c>
      <c r="J2199" s="2">
        <f t="shared" si="274"/>
        <v>69.486545690112848</v>
      </c>
      <c r="K2199" s="2">
        <f t="shared" si="268"/>
        <v>70.624394917106429</v>
      </c>
    </row>
    <row r="2200" spans="1:11" ht="13.5" x14ac:dyDescent="0.25">
      <c r="A2200" s="3">
        <v>45209</v>
      </c>
      <c r="B2200" s="2">
        <v>68.525800000000004</v>
      </c>
      <c r="C2200" s="2">
        <f t="shared" si="269"/>
        <v>6.9400000000001683E-2</v>
      </c>
      <c r="D2200" s="2">
        <f t="shared" si="270"/>
        <v>68.803619999999995</v>
      </c>
      <c r="E2200" s="2">
        <f t="shared" si="272"/>
        <v>68.410070000000005</v>
      </c>
      <c r="F2200" s="2">
        <f t="shared" si="273"/>
        <v>69.590735000000024</v>
      </c>
      <c r="G2200" s="2">
        <f t="shared" si="267"/>
        <v>71.270385999999974</v>
      </c>
      <c r="H2200" s="2">
        <f t="shared" si="271"/>
        <v>69.551414000000037</v>
      </c>
      <c r="I2200" s="2">
        <f t="array" ref="I2200">SUMPRODUCT(B2184:B2203, (ROW(B2184:B2203)-ROW(B2184)+1)) / (20*21/2)</f>
        <v>68.647010476190474</v>
      </c>
      <c r="J2200" s="2">
        <f t="shared" si="274"/>
        <v>69.395046100578298</v>
      </c>
      <c r="K2200" s="2">
        <f t="shared" si="268"/>
        <v>70.542097077219907</v>
      </c>
    </row>
    <row r="2201" spans="1:11" ht="13.5" x14ac:dyDescent="0.25">
      <c r="A2201" s="3">
        <v>45210</v>
      </c>
      <c r="B2201" s="2">
        <v>68.602999999999994</v>
      </c>
      <c r="C2201" s="2">
        <f t="shared" si="269"/>
        <v>7.7199999999990609E-2</v>
      </c>
      <c r="D2201" s="2">
        <f t="shared" si="270"/>
        <v>68.635400000000004</v>
      </c>
      <c r="E2201" s="2">
        <f t="shared" si="272"/>
        <v>68.48724</v>
      </c>
      <c r="F2201" s="2">
        <f t="shared" si="273"/>
        <v>69.414020000000022</v>
      </c>
      <c r="G2201" s="2">
        <f t="shared" si="267"/>
        <v>71.168677999999986</v>
      </c>
      <c r="H2201" s="2">
        <f t="shared" si="271"/>
        <v>69.571779500000048</v>
      </c>
      <c r="I2201" s="2">
        <f t="array" ref="I2201">SUMPRODUCT(B2185:B2204, (ROW(B2185:B2204)-ROW(B2185)+1)) / (20*21/2)</f>
        <v>68.681513809523807</v>
      </c>
      <c r="J2201" s="2">
        <f t="shared" si="274"/>
        <v>69.319613138618465</v>
      </c>
      <c r="K2201" s="2">
        <f t="shared" si="268"/>
        <v>70.466054054583836</v>
      </c>
    </row>
    <row r="2202" spans="1:11" ht="13.5" x14ac:dyDescent="0.25">
      <c r="A2202" s="3">
        <v>45211</v>
      </c>
      <c r="B2202" s="2">
        <v>68.788200000000003</v>
      </c>
      <c r="C2202" s="2">
        <f t="shared" si="269"/>
        <v>0.18520000000000891</v>
      </c>
      <c r="D2202" s="2">
        <f t="shared" si="270"/>
        <v>68.633859999999999</v>
      </c>
      <c r="E2202" s="2">
        <f t="shared" si="272"/>
        <v>68.575209999999998</v>
      </c>
      <c r="F2202" s="2">
        <f t="shared" si="273"/>
        <v>69.247725000000017</v>
      </c>
      <c r="G2202" s="2">
        <f t="shared" si="267"/>
        <v>71.07962599999999</v>
      </c>
      <c r="H2202" s="2">
        <f t="shared" si="271"/>
        <v>69.593615000000057</v>
      </c>
      <c r="I2202" s="2">
        <f t="array" ref="I2202">SUMPRODUCT(B2186:B2205, (ROW(B2186:B2205)-ROW(B2186)+1)) / (20*21/2)</f>
        <v>68.730904285714288</v>
      </c>
      <c r="J2202" s="2">
        <f t="shared" si="274"/>
        <v>69.269002363511945</v>
      </c>
      <c r="K2202" s="2">
        <f t="shared" si="268"/>
        <v>70.400255856364865</v>
      </c>
    </row>
    <row r="2203" spans="1:11" ht="13.5" x14ac:dyDescent="0.25">
      <c r="A2203" s="3">
        <v>45212</v>
      </c>
      <c r="B2203" s="2">
        <v>68.795900000000003</v>
      </c>
      <c r="C2203" s="2">
        <f t="shared" si="269"/>
        <v>7.6999999999998181E-3</v>
      </c>
      <c r="D2203" s="2">
        <f t="shared" si="270"/>
        <v>68.633859999999999</v>
      </c>
      <c r="E2203" s="2">
        <f t="shared" si="272"/>
        <v>68.663949999999986</v>
      </c>
      <c r="F2203" s="2">
        <f t="shared" si="273"/>
        <v>69.081815000000006</v>
      </c>
      <c r="G2203" s="2">
        <f t="shared" si="267"/>
        <v>70.989338000000004</v>
      </c>
      <c r="H2203" s="2">
        <f t="shared" si="271"/>
        <v>69.61385650000004</v>
      </c>
      <c r="I2203" s="2">
        <f t="array" ref="I2203">SUMPRODUCT(B2187:B2206, (ROW(B2187:B2206)-ROW(B2187)+1)) / (20*21/2)</f>
        <v>68.849487619047608</v>
      </c>
      <c r="J2203" s="2">
        <f t="shared" si="274"/>
        <v>69.223944995558426</v>
      </c>
      <c r="K2203" s="2">
        <f t="shared" si="268"/>
        <v>70.33733994042899</v>
      </c>
    </row>
    <row r="2204" spans="1:11" ht="13.5" x14ac:dyDescent="0.25">
      <c r="A2204" s="3">
        <v>45215</v>
      </c>
      <c r="B2204" s="2">
        <v>69.444100000000006</v>
      </c>
      <c r="C2204" s="2">
        <f t="shared" si="269"/>
        <v>0.64820000000000277</v>
      </c>
      <c r="D2204" s="2">
        <f t="shared" si="270"/>
        <v>68.831400000000002</v>
      </c>
      <c r="E2204" s="2">
        <f t="shared" si="272"/>
        <v>68.817509999999999</v>
      </c>
      <c r="F2204" s="2">
        <f t="shared" si="273"/>
        <v>68.948700000000002</v>
      </c>
      <c r="G2204" s="2">
        <f t="shared" si="267"/>
        <v>70.912014000000013</v>
      </c>
      <c r="H2204" s="2">
        <f t="shared" si="271"/>
        <v>69.640059500000049</v>
      </c>
      <c r="I2204" s="2">
        <f t="array" ref="I2204">SUMPRODUCT(B2188:B2207, (ROW(B2188:B2207)-ROW(B2188)+1)) / (20*21/2)</f>
        <v>68.916621904761897</v>
      </c>
      <c r="J2204" s="2">
        <f t="shared" si="274"/>
        <v>69.244912138838572</v>
      </c>
      <c r="K2204" s="2">
        <f t="shared" si="268"/>
        <v>70.302310923157279</v>
      </c>
    </row>
    <row r="2205" spans="1:11" ht="13.5" x14ac:dyDescent="0.25">
      <c r="A2205" s="3">
        <v>45216</v>
      </c>
      <c r="B2205" s="2">
        <v>69.467299999999994</v>
      </c>
      <c r="C2205" s="2">
        <f t="shared" si="269"/>
        <v>2.3199999999988563E-2</v>
      </c>
      <c r="D2205" s="2">
        <f t="shared" si="270"/>
        <v>69.019699999999986</v>
      </c>
      <c r="E2205" s="2">
        <f t="shared" si="272"/>
        <v>68.911660000000012</v>
      </c>
      <c r="F2205" s="2">
        <f t="shared" si="273"/>
        <v>68.824075000000008</v>
      </c>
      <c r="G2205" s="2">
        <f t="shared" si="267"/>
        <v>70.836698000000013</v>
      </c>
      <c r="H2205" s="2">
        <f t="shared" si="271"/>
        <v>69.666415000000029</v>
      </c>
      <c r="I2205" s="2">
        <f t="array" ref="I2205">SUMPRODUCT(B2189:B2208, (ROW(B2189:B2208)-ROW(B2189)+1)) / (20*21/2)</f>
        <v>68.995513809523814</v>
      </c>
      <c r="J2205" s="2">
        <f t="shared" si="274"/>
        <v>69.266091935139656</v>
      </c>
      <c r="K2205" s="2">
        <f t="shared" si="268"/>
        <v>70.269565396758949</v>
      </c>
    </row>
    <row r="2206" spans="1:11" ht="13.5" x14ac:dyDescent="0.25">
      <c r="A2206" s="3">
        <v>45217</v>
      </c>
      <c r="B2206" s="2">
        <v>70.069199999999995</v>
      </c>
      <c r="C2206" s="2">
        <f t="shared" si="269"/>
        <v>0.60190000000000055</v>
      </c>
      <c r="D2206" s="2">
        <f t="shared" si="270"/>
        <v>69.312939999999998</v>
      </c>
      <c r="E2206" s="2">
        <f t="shared" si="272"/>
        <v>68.974170000000015</v>
      </c>
      <c r="F2206" s="2">
        <f t="shared" si="273"/>
        <v>68.739189999999994</v>
      </c>
      <c r="G2206" s="2">
        <f t="shared" si="267"/>
        <v>70.779747999999998</v>
      </c>
      <c r="H2206" s="2">
        <f t="shared" si="271"/>
        <v>69.697557500000045</v>
      </c>
      <c r="I2206" s="2">
        <f t="array" ref="I2206">SUMPRODUCT(B2190:B2209, (ROW(B2190:B2209)-ROW(B2190)+1)) / (20*21/2)</f>
        <v>69.140548571428567</v>
      </c>
      <c r="J2206" s="2">
        <f t="shared" si="274"/>
        <v>69.342578417507312</v>
      </c>
      <c r="K2206" s="2">
        <f t="shared" si="268"/>
        <v>70.261707930219387</v>
      </c>
    </row>
    <row r="2207" spans="1:11" ht="13.5" x14ac:dyDescent="0.25">
      <c r="A2207" s="3">
        <v>45218</v>
      </c>
      <c r="B2207" s="2">
        <v>69.444100000000006</v>
      </c>
      <c r="C2207" s="2">
        <f t="shared" si="269"/>
        <v>-0.62509999999998911</v>
      </c>
      <c r="D2207" s="2">
        <f t="shared" si="270"/>
        <v>69.444119999999998</v>
      </c>
      <c r="E2207" s="2">
        <f t="shared" si="272"/>
        <v>69.038990000000013</v>
      </c>
      <c r="F2207" s="2">
        <f t="shared" si="273"/>
        <v>68.623435000000001</v>
      </c>
      <c r="G2207" s="2">
        <f t="shared" si="267"/>
        <v>70.710449999999994</v>
      </c>
      <c r="H2207" s="2">
        <f t="shared" si="271"/>
        <v>69.721947000000043</v>
      </c>
      <c r="I2207" s="2">
        <f t="array" ref="I2207">SUMPRODUCT(B2191:B2210, (ROW(B2191:B2210)-ROW(B2191)+1)) / (20*21/2)</f>
        <v>69.275073809523818</v>
      </c>
      <c r="J2207" s="2">
        <f t="shared" si="274"/>
        <v>69.352247139649478</v>
      </c>
      <c r="K2207" s="2">
        <f t="shared" si="268"/>
        <v>70.229644874132362</v>
      </c>
    </row>
    <row r="2208" spans="1:11" ht="13.5" x14ac:dyDescent="0.25">
      <c r="A2208" s="3">
        <v>45219</v>
      </c>
      <c r="B2208" s="2">
        <v>69.451800000000006</v>
      </c>
      <c r="C2208" s="2">
        <f t="shared" si="269"/>
        <v>7.6999999999998181E-3</v>
      </c>
      <c r="D2208" s="2">
        <f t="shared" si="270"/>
        <v>69.575299999999999</v>
      </c>
      <c r="E2208" s="2">
        <f t="shared" si="272"/>
        <v>69.104580000000013</v>
      </c>
      <c r="F2208" s="2">
        <f t="shared" si="273"/>
        <v>68.623434999999986</v>
      </c>
      <c r="G2208" s="2">
        <f t="shared" si="267"/>
        <v>70.644084000000007</v>
      </c>
      <c r="H2208" s="2">
        <f t="shared" si="271"/>
        <v>69.74492400000004</v>
      </c>
      <c r="I2208" s="2">
        <f t="array" ref="I2208">SUMPRODUCT(B2192:B2211, (ROW(B2192:B2211)-ROW(B2192)+1)) / (20*21/2)</f>
        <v>69.318107619047623</v>
      </c>
      <c r="J2208" s="2">
        <f t="shared" si="274"/>
        <v>69.361728364444772</v>
      </c>
      <c r="K2208" s="2">
        <f t="shared" si="268"/>
        <v>70.199141153578154</v>
      </c>
    </row>
    <row r="2209" spans="1:11" ht="13.5" x14ac:dyDescent="0.25">
      <c r="A2209" s="3">
        <v>45222</v>
      </c>
      <c r="B2209" s="2">
        <v>70.146299999999997</v>
      </c>
      <c r="C2209" s="2">
        <f t="shared" si="269"/>
        <v>0.69449999999999079</v>
      </c>
      <c r="D2209" s="2">
        <f t="shared" si="270"/>
        <v>69.715739999999997</v>
      </c>
      <c r="E2209" s="2">
        <f t="shared" si="272"/>
        <v>69.273570000000021</v>
      </c>
      <c r="F2209" s="2">
        <f t="shared" si="273"/>
        <v>68.733784999999983</v>
      </c>
      <c r="G2209" s="2">
        <f t="shared" si="267"/>
        <v>70.593924000000001</v>
      </c>
      <c r="H2209" s="2">
        <f t="shared" si="271"/>
        <v>69.771555000000049</v>
      </c>
      <c r="I2209" s="2">
        <f t="array" ref="I2209">SUMPRODUCT(B2193:B2212, (ROW(B2193:B2212)-ROW(B2193)+1)) / (20*21/2)</f>
        <v>69.397887142857144</v>
      </c>
      <c r="J2209" s="2">
        <f t="shared" si="274"/>
        <v>69.436449472592898</v>
      </c>
      <c r="K2209" s="2">
        <f t="shared" si="268"/>
        <v>70.19706895147705</v>
      </c>
    </row>
    <row r="2210" spans="1:11" ht="13.5" x14ac:dyDescent="0.25">
      <c r="A2210" s="3">
        <v>45223</v>
      </c>
      <c r="B2210" s="2">
        <v>70.146299999999997</v>
      </c>
      <c r="C2210" s="2">
        <f t="shared" si="269"/>
        <v>0</v>
      </c>
      <c r="D2210" s="2">
        <f t="shared" si="270"/>
        <v>69.85154</v>
      </c>
      <c r="E2210" s="2">
        <f t="shared" si="272"/>
        <v>69.43562</v>
      </c>
      <c r="F2210" s="2">
        <f t="shared" si="273"/>
        <v>68.922844999999981</v>
      </c>
      <c r="G2210" s="2">
        <f t="shared" si="267"/>
        <v>70.549166</v>
      </c>
      <c r="H2210" s="2">
        <f t="shared" si="271"/>
        <v>69.798004500000047</v>
      </c>
      <c r="I2210" s="2">
        <f t="array" ref="I2210">SUMPRODUCT(B2194:B2213, (ROW(B2194:B2213)-ROW(B2194)+1)) / (20*21/2)</f>
        <v>69.490527619047626</v>
      </c>
      <c r="J2210" s="2">
        <f t="shared" si="274"/>
        <v>69.504054284726905</v>
      </c>
      <c r="K2210" s="2">
        <f t="shared" si="268"/>
        <v>70.195078012203439</v>
      </c>
    </row>
    <row r="2211" spans="1:11" ht="13.5" x14ac:dyDescent="0.25">
      <c r="A2211" s="3">
        <v>45224</v>
      </c>
      <c r="B2211" s="2">
        <v>69.374700000000004</v>
      </c>
      <c r="C2211" s="2">
        <f t="shared" si="269"/>
        <v>-0.77159999999999229</v>
      </c>
      <c r="D2211" s="2">
        <f t="shared" si="270"/>
        <v>69.712639999999993</v>
      </c>
      <c r="E2211" s="2">
        <f t="shared" si="272"/>
        <v>69.512789999999995</v>
      </c>
      <c r="F2211" s="2">
        <f t="shared" si="273"/>
        <v>69.000014999999991</v>
      </c>
      <c r="G2211" s="2">
        <f t="shared" si="267"/>
        <v>70.485887999999989</v>
      </c>
      <c r="H2211" s="2">
        <f t="shared" si="271"/>
        <v>69.819870500000036</v>
      </c>
      <c r="I2211" s="2">
        <f t="array" ref="I2211">SUMPRODUCT(B2195:B2214, (ROW(B2195:B2214)-ROW(B2195)+1)) / (20*21/2)</f>
        <v>69.571402857142857</v>
      </c>
      <c r="J2211" s="2">
        <f t="shared" si="274"/>
        <v>69.491734829038634</v>
      </c>
      <c r="K2211" s="2">
        <f t="shared" si="268"/>
        <v>70.162906325450365</v>
      </c>
    </row>
    <row r="2212" spans="1:11" ht="13.5" x14ac:dyDescent="0.25">
      <c r="A2212" s="3">
        <v>45225</v>
      </c>
      <c r="B2212" s="2">
        <v>69.837699999999998</v>
      </c>
      <c r="C2212" s="2">
        <f t="shared" si="269"/>
        <v>0.46299999999999386</v>
      </c>
      <c r="D2212" s="2">
        <f t="shared" si="270"/>
        <v>69.791359999999997</v>
      </c>
      <c r="E2212" s="2">
        <f t="shared" si="272"/>
        <v>69.617739999999998</v>
      </c>
      <c r="F2212" s="2">
        <f t="shared" si="273"/>
        <v>69.096474999999998</v>
      </c>
      <c r="G2212" s="2">
        <f t="shared" si="267"/>
        <v>70.424154000000001</v>
      </c>
      <c r="H2212" s="2">
        <f t="shared" si="271"/>
        <v>69.835346000000044</v>
      </c>
      <c r="I2212" s="2">
        <f t="array" ref="I2212">SUMPRODUCT(B2196:B2215, (ROW(B2196:B2215)-ROW(B2196)+1)) / (20*21/2)</f>
        <v>69.650881904761903</v>
      </c>
      <c r="J2212" s="2">
        <f t="shared" si="274"/>
        <v>69.52468389293972</v>
      </c>
      <c r="K2212" s="2">
        <f t="shared" si="268"/>
        <v>70.150153136217014</v>
      </c>
    </row>
    <row r="2213" spans="1:11" ht="13.5" x14ac:dyDescent="0.25">
      <c r="A2213" s="3">
        <v>45226</v>
      </c>
      <c r="B2213" s="2">
        <v>70.069199999999995</v>
      </c>
      <c r="C2213" s="2">
        <f t="shared" si="269"/>
        <v>0.23149999999999693</v>
      </c>
      <c r="D2213" s="2">
        <f t="shared" si="270"/>
        <v>69.914839999999998</v>
      </c>
      <c r="E2213" s="2">
        <f t="shared" si="272"/>
        <v>69.745070000000013</v>
      </c>
      <c r="F2213" s="2">
        <f t="shared" si="273"/>
        <v>69.204509999999999</v>
      </c>
      <c r="G2213" s="2">
        <f t="shared" si="267"/>
        <v>70.373223999999993</v>
      </c>
      <c r="H2213" s="2">
        <f t="shared" si="271"/>
        <v>69.847626500000032</v>
      </c>
      <c r="I2213" s="2">
        <f t="array" ref="I2213">SUMPRODUCT(B2197:B2216, (ROW(B2197:B2216)-ROW(B2197)+1)) / (20*21/2)</f>
        <v>69.722644285714296</v>
      </c>
      <c r="J2213" s="2">
        <f t="shared" si="274"/>
        <v>69.576542569802598</v>
      </c>
      <c r="K2213" s="2">
        <f t="shared" si="268"/>
        <v>70.146978503424194</v>
      </c>
    </row>
    <row r="2214" spans="1:11" ht="13.5" x14ac:dyDescent="0.25">
      <c r="A2214" s="3">
        <v>45229</v>
      </c>
      <c r="B2214" s="2">
        <v>70.053700000000006</v>
      </c>
      <c r="C2214" s="2">
        <f t="shared" si="269"/>
        <v>-1.5499999999988745E-2</v>
      </c>
      <c r="D2214" s="2">
        <f t="shared" si="270"/>
        <v>69.896320000000003</v>
      </c>
      <c r="E2214" s="2">
        <f t="shared" si="272"/>
        <v>69.806030000000007</v>
      </c>
      <c r="F2214" s="2">
        <f t="shared" si="273"/>
        <v>69.31177000000001</v>
      </c>
      <c r="G2214" s="2">
        <f t="shared" si="267"/>
        <v>70.321983999999986</v>
      </c>
      <c r="H2214" s="2">
        <f t="shared" si="271"/>
        <v>69.853336500000026</v>
      </c>
      <c r="I2214" s="2">
        <f t="array" ref="I2214">SUMPRODUCT(B2198:B2217, (ROW(B2198:B2217)-ROW(B2198)+1)) / (20*21/2)</f>
        <v>69.791062857142848</v>
      </c>
      <c r="J2214" s="2">
        <f t="shared" si="274"/>
        <v>69.62198613458331</v>
      </c>
      <c r="K2214" s="2">
        <f t="shared" si="268"/>
        <v>70.143320522897753</v>
      </c>
    </row>
    <row r="2215" spans="1:11" ht="13.5" x14ac:dyDescent="0.25">
      <c r="A2215" s="3">
        <v>45230</v>
      </c>
      <c r="B2215" s="2">
        <v>70.146299999999997</v>
      </c>
      <c r="C2215" s="2">
        <f t="shared" si="269"/>
        <v>9.2599999999990246E-2</v>
      </c>
      <c r="D2215" s="2">
        <f t="shared" si="270"/>
        <v>69.896320000000003</v>
      </c>
      <c r="E2215" s="2">
        <f t="shared" si="272"/>
        <v>69.873930000000001</v>
      </c>
      <c r="F2215" s="2">
        <f t="shared" si="273"/>
        <v>69.392795000000007</v>
      </c>
      <c r="G2215" s="2">
        <f t="shared" si="267"/>
        <v>70.277225999999985</v>
      </c>
      <c r="H2215" s="2">
        <f t="shared" si="271"/>
        <v>69.847140000000024</v>
      </c>
      <c r="I2215" s="2">
        <f t="array" ref="I2215">SUMPRODUCT(B2199:B2218, (ROW(B2199:B2218)-ROW(B2199)+1)) / (20*21/2)</f>
        <v>69.851584285714296</v>
      </c>
      <c r="J2215" s="2">
        <f t="shared" si="274"/>
        <v>69.671920788432516</v>
      </c>
      <c r="K2215" s="2">
        <f t="shared" si="268"/>
        <v>70.143437365137061</v>
      </c>
    </row>
    <row r="2216" spans="1:11" ht="13.5" x14ac:dyDescent="0.25">
      <c r="A2216" s="3">
        <v>45231</v>
      </c>
      <c r="B2216" s="2">
        <v>70.146299999999997</v>
      </c>
      <c r="C2216" s="2">
        <f t="shared" si="269"/>
        <v>0</v>
      </c>
      <c r="D2216" s="2">
        <f t="shared" si="270"/>
        <v>70.050640000000001</v>
      </c>
      <c r="E2216" s="2">
        <f t="shared" si="272"/>
        <v>69.881640000000004</v>
      </c>
      <c r="F2216" s="2">
        <f t="shared" si="273"/>
        <v>69.42790500000001</v>
      </c>
      <c r="G2216" s="2">
        <f t="shared" si="267"/>
        <v>70.232467999999983</v>
      </c>
      <c r="H2216" s="2">
        <f t="shared" si="271"/>
        <v>69.837570500000027</v>
      </c>
      <c r="I2216" s="2">
        <f t="array" ref="I2216">SUMPRODUCT(B2200:B2219, (ROW(B2200:B2219)-ROW(B2200)+1)) / (20*21/2)</f>
        <v>69.914567619047617</v>
      </c>
      <c r="J2216" s="2">
        <f t="shared" si="274"/>
        <v>69.717099760962753</v>
      </c>
      <c r="K2216" s="2">
        <f t="shared" si="268"/>
        <v>70.143549625327765</v>
      </c>
    </row>
    <row r="2217" spans="1:11" ht="13.5" x14ac:dyDescent="0.25">
      <c r="A2217" s="3">
        <v>45232</v>
      </c>
      <c r="B2217" s="2">
        <v>70.146299999999997</v>
      </c>
      <c r="C2217" s="2">
        <f t="shared" si="269"/>
        <v>0</v>
      </c>
      <c r="D2217" s="2">
        <f t="shared" si="270"/>
        <v>70.112359999999995</v>
      </c>
      <c r="E2217" s="2">
        <f t="shared" si="272"/>
        <v>69.951859999999982</v>
      </c>
      <c r="F2217" s="2">
        <f t="shared" si="273"/>
        <v>69.495424999999983</v>
      </c>
      <c r="G2217" s="2">
        <f t="shared" si="267"/>
        <v>70.189251999999982</v>
      </c>
      <c r="H2217" s="2">
        <f t="shared" si="271"/>
        <v>69.829560500000028</v>
      </c>
      <c r="I2217" s="2">
        <f t="array" ref="I2217">SUMPRODUCT(B2201:B2220, (ROW(B2201:B2220)-ROW(B2201)+1)) / (20*21/2)</f>
        <v>69.95370761904762</v>
      </c>
      <c r="J2217" s="2">
        <f t="shared" si="274"/>
        <v>69.757975974204399</v>
      </c>
      <c r="K2217" s="2">
        <f t="shared" si="268"/>
        <v>70.143657483158051</v>
      </c>
    </row>
    <row r="2218" spans="1:11" ht="13.5" x14ac:dyDescent="0.25">
      <c r="A2218" s="3">
        <v>45233</v>
      </c>
      <c r="B2218" s="2">
        <v>70.130899999999997</v>
      </c>
      <c r="C2218" s="2">
        <f t="shared" si="269"/>
        <v>-1.5399999999999636E-2</v>
      </c>
      <c r="D2218" s="2">
        <f t="shared" si="270"/>
        <v>70.12469999999999</v>
      </c>
      <c r="E2218" s="2">
        <f t="shared" si="272"/>
        <v>70.019769999999994</v>
      </c>
      <c r="F2218" s="2">
        <f t="shared" si="273"/>
        <v>69.562174999999996</v>
      </c>
      <c r="G2218" s="2">
        <f t="shared" si="267"/>
        <v>70.14125199999998</v>
      </c>
      <c r="H2218" s="2">
        <f t="shared" si="271"/>
        <v>69.824085000000025</v>
      </c>
      <c r="I2218" s="2">
        <f t="array" ref="I2218">SUMPRODUCT(B2202:B2221, (ROW(B2202:B2221)-ROW(B2202)+1)) / (20*21/2)</f>
        <v>69.934820476190481</v>
      </c>
      <c r="J2218" s="2">
        <f t="shared" si="274"/>
        <v>69.793492548089688</v>
      </c>
      <c r="K2218" s="2">
        <f t="shared" si="268"/>
        <v>70.143157189700872</v>
      </c>
    </row>
    <row r="2219" spans="1:11" ht="13.5" x14ac:dyDescent="0.25">
      <c r="A2219" s="3">
        <v>45236</v>
      </c>
      <c r="B2219" s="2">
        <v>70.223500000000001</v>
      </c>
      <c r="C2219" s="2">
        <f t="shared" si="269"/>
        <v>9.2600000000004457E-2</v>
      </c>
      <c r="D2219" s="2">
        <f t="shared" si="270"/>
        <v>70.158659999999998</v>
      </c>
      <c r="E2219" s="2">
        <f t="shared" si="272"/>
        <v>70.027489999999986</v>
      </c>
      <c r="F2219" s="2">
        <f t="shared" si="273"/>
        <v>69.650530000000003</v>
      </c>
      <c r="G2219" s="2">
        <f t="shared" si="267"/>
        <v>70.156685999999993</v>
      </c>
      <c r="H2219" s="2">
        <f t="shared" si="271"/>
        <v>69.820124500000006</v>
      </c>
      <c r="I2219" s="2">
        <f t="array" ref="I2219">SUMPRODUCT(B2203:B2222, (ROW(B2203:B2222)-ROW(B2203)+1)) / (20*21/2)</f>
        <v>69.955619047619052</v>
      </c>
      <c r="J2219" s="2">
        <f t="shared" si="274"/>
        <v>69.834445638747809</v>
      </c>
      <c r="K2219" s="2">
        <f t="shared" si="268"/>
        <v>70.146307888143966</v>
      </c>
    </row>
    <row r="2220" spans="1:11" ht="13.5" x14ac:dyDescent="0.25">
      <c r="A2220" s="3">
        <v>45237</v>
      </c>
      <c r="B2220" s="2">
        <v>70.061499999999995</v>
      </c>
      <c r="C2220" s="2">
        <f t="shared" si="269"/>
        <v>-0.16200000000000614</v>
      </c>
      <c r="D2220" s="2">
        <f t="shared" si="270"/>
        <v>70.141699999999986</v>
      </c>
      <c r="E2220" s="2">
        <f t="shared" si="272"/>
        <v>70.019010000000009</v>
      </c>
      <c r="F2220" s="2">
        <f t="shared" si="273"/>
        <v>69.727315000000004</v>
      </c>
      <c r="G2220" s="2">
        <f t="shared" si="267"/>
        <v>70.122731999999985</v>
      </c>
      <c r="H2220" s="2">
        <f t="shared" si="271"/>
        <v>69.815680500000028</v>
      </c>
      <c r="I2220" s="2">
        <f t="array" ref="I2220">SUMPRODUCT(B2204:B2223, (ROW(B2204:B2223)-ROW(B2204)+1)) / (20*21/2)</f>
        <v>69.937618571428587</v>
      </c>
      <c r="J2220" s="2">
        <f t="shared" si="274"/>
        <v>69.85606986362896</v>
      </c>
      <c r="K2220" s="2">
        <f t="shared" si="268"/>
        <v>70.142982088608917</v>
      </c>
    </row>
    <row r="2221" spans="1:11" ht="13.5" x14ac:dyDescent="0.25">
      <c r="A2221" s="3">
        <v>45238</v>
      </c>
      <c r="B2221" s="2">
        <v>69.528999999999996</v>
      </c>
      <c r="C2221" s="2">
        <f t="shared" si="269"/>
        <v>-0.53249999999999886</v>
      </c>
      <c r="D2221" s="2">
        <f t="shared" si="270"/>
        <v>70.018239999999992</v>
      </c>
      <c r="E2221" s="2">
        <f t="shared" si="272"/>
        <v>70.034439999999989</v>
      </c>
      <c r="F2221" s="2">
        <f t="shared" si="273"/>
        <v>69.773615000000007</v>
      </c>
      <c r="G2221" s="2">
        <f t="shared" si="267"/>
        <v>70.081059999999994</v>
      </c>
      <c r="H2221" s="2">
        <f t="shared" si="271"/>
        <v>69.806035000000023</v>
      </c>
      <c r="I2221" s="2">
        <f t="array" ref="I2221">SUMPRODUCT(B2205:B2224, (ROW(B2205:B2224)-ROW(B2205)+1)) / (20*21/2)</f>
        <v>69.96701380952382</v>
      </c>
      <c r="J2221" s="2">
        <f t="shared" si="274"/>
        <v>69.824920352807155</v>
      </c>
      <c r="K2221" s="2">
        <f t="shared" si="268"/>
        <v>70.118904359643864</v>
      </c>
    </row>
    <row r="2222" spans="1:11" ht="13.5" x14ac:dyDescent="0.25">
      <c r="A2222" s="3">
        <v>45239</v>
      </c>
      <c r="B2222" s="2">
        <v>69.992000000000004</v>
      </c>
      <c r="C2222" s="2">
        <f t="shared" si="269"/>
        <v>0.46300000000000807</v>
      </c>
      <c r="D2222" s="2">
        <f t="shared" si="270"/>
        <v>69.987380000000002</v>
      </c>
      <c r="E2222" s="2">
        <f t="shared" si="272"/>
        <v>70.049869999999999</v>
      </c>
      <c r="F2222" s="2">
        <f t="shared" si="273"/>
        <v>69.833805000000012</v>
      </c>
      <c r="G2222" s="2">
        <f t="shared" si="267"/>
        <v>70.04556199999999</v>
      </c>
      <c r="H2222" s="2">
        <f t="shared" si="271"/>
        <v>69.798704500000028</v>
      </c>
      <c r="I2222" s="2">
        <f t="array" ref="I2222">SUMPRODUCT(B2206:B2225, (ROW(B2206:B2225)-ROW(B2206)+1)) / (20*21/2)</f>
        <v>69.926738571428572</v>
      </c>
      <c r="J2222" s="2">
        <f t="shared" si="274"/>
        <v>69.840832700158856</v>
      </c>
      <c r="K2222" s="2">
        <f t="shared" si="268"/>
        <v>70.113927718089201</v>
      </c>
    </row>
    <row r="2223" spans="1:11" ht="13.5" x14ac:dyDescent="0.25">
      <c r="A2223" s="3">
        <v>45240</v>
      </c>
      <c r="B2223" s="2">
        <v>69.644800000000004</v>
      </c>
      <c r="C2223" s="2">
        <f t="shared" si="269"/>
        <v>-0.34720000000000084</v>
      </c>
      <c r="D2223" s="2">
        <f t="shared" si="270"/>
        <v>69.890159999999995</v>
      </c>
      <c r="E2223" s="2">
        <f t="shared" si="272"/>
        <v>70.007429999999999</v>
      </c>
      <c r="F2223" s="2">
        <f t="shared" si="273"/>
        <v>69.876249999999999</v>
      </c>
      <c r="G2223" s="2">
        <f t="shared" si="267"/>
        <v>70.006977999999989</v>
      </c>
      <c r="H2223" s="2">
        <f t="shared" si="271"/>
        <v>69.786591000000044</v>
      </c>
      <c r="I2223" s="2">
        <f t="array" ref="I2223">SUMPRODUCT(B2207:B2226, (ROW(B2207:B2226)-ROW(B2207)+1)) / (20*21/2)</f>
        <v>69.912077142857143</v>
      </c>
      <c r="J2223" s="2">
        <f t="shared" si="274"/>
        <v>69.822162919191342</v>
      </c>
      <c r="K2223" s="2">
        <f t="shared" si="268"/>
        <v>70.095530552673949</v>
      </c>
    </row>
    <row r="2224" spans="1:11" ht="13.5" x14ac:dyDescent="0.25">
      <c r="A2224" s="3">
        <v>45243</v>
      </c>
      <c r="B2224" s="2">
        <v>70.184899999999999</v>
      </c>
      <c r="C2224" s="2">
        <f t="shared" si="269"/>
        <v>0.54009999999999536</v>
      </c>
      <c r="D2224" s="2">
        <f t="shared" si="270"/>
        <v>69.882440000000003</v>
      </c>
      <c r="E2224" s="2">
        <f t="shared" si="272"/>
        <v>70.020549999999986</v>
      </c>
      <c r="F2224" s="2">
        <f t="shared" si="273"/>
        <v>69.913290000000003</v>
      </c>
      <c r="G2224" s="2">
        <f t="shared" si="267"/>
        <v>69.975337999999994</v>
      </c>
      <c r="H2224" s="2">
        <f t="shared" si="271"/>
        <v>69.777686000000031</v>
      </c>
      <c r="I2224" s="2">
        <f t="array" ref="I2224">SUMPRODUCT(B2208:B2227, (ROW(B2208:B2227)-ROW(B2208)+1)) / (20*21/2)</f>
        <v>69.880514285714284</v>
      </c>
      <c r="J2224" s="2">
        <f t="shared" si="274"/>
        <v>69.856709307839793</v>
      </c>
      <c r="K2224" s="2">
        <f t="shared" si="268"/>
        <v>70.099035236882827</v>
      </c>
    </row>
    <row r="2225" spans="1:11" ht="13.5" x14ac:dyDescent="0.25">
      <c r="A2225" s="3">
        <v>45244</v>
      </c>
      <c r="B2225" s="2">
        <v>69.490399999999994</v>
      </c>
      <c r="C2225" s="2">
        <f t="shared" si="269"/>
        <v>-0.694500000000005</v>
      </c>
      <c r="D2225" s="2">
        <f t="shared" si="270"/>
        <v>69.768219999999999</v>
      </c>
      <c r="E2225" s="2">
        <f t="shared" si="272"/>
        <v>69.95496</v>
      </c>
      <c r="F2225" s="2">
        <f t="shared" si="273"/>
        <v>69.914445000000001</v>
      </c>
      <c r="G2225" s="2">
        <f t="shared" si="267"/>
        <v>69.919004000000001</v>
      </c>
      <c r="H2225" s="2">
        <f t="shared" si="271"/>
        <v>69.768935500000055</v>
      </c>
      <c r="I2225" s="2">
        <f t="array" ref="I2225">SUMPRODUCT(B2209:B2228, (ROW(B2209:B2228)-ROW(B2209)+1)) / (20*21/2)</f>
        <v>69.863058571428567</v>
      </c>
      <c r="J2225" s="2">
        <f t="shared" si="274"/>
        <v>69.821822707093148</v>
      </c>
      <c r="K2225" s="2">
        <f t="shared" si="268"/>
        <v>70.07516718837762</v>
      </c>
    </row>
    <row r="2226" spans="1:11" ht="13.5" x14ac:dyDescent="0.25">
      <c r="A2226" s="3">
        <v>45245</v>
      </c>
      <c r="B2226" s="2">
        <v>69.760499999999993</v>
      </c>
      <c r="C2226" s="2">
        <f t="shared" si="269"/>
        <v>0.27009999999999934</v>
      </c>
      <c r="D2226" s="2">
        <f t="shared" si="270"/>
        <v>69.814519999999987</v>
      </c>
      <c r="E2226" s="2">
        <f t="shared" si="272"/>
        <v>69.91637999999999</v>
      </c>
      <c r="F2226" s="2">
        <f t="shared" si="273"/>
        <v>69.899010000000004</v>
      </c>
      <c r="G2226" s="2">
        <f t="shared" ref="G2226:G2289" si="275">AVERAGE(B2177:B2226)</f>
        <v>69.868381999999997</v>
      </c>
      <c r="H2226" s="2">
        <f t="shared" si="271"/>
        <v>69.758996500000038</v>
      </c>
      <c r="I2226" s="2">
        <f t="array" ref="I2226">SUMPRODUCT(B2210:B2229, (ROW(B2210:B2229)-ROW(B2210)+1)) / (20*21/2)</f>
        <v>69.82594523809523</v>
      </c>
      <c r="J2226" s="2">
        <f t="shared" si="274"/>
        <v>69.815982449274756</v>
      </c>
      <c r="K2226" s="2">
        <f t="shared" si="268"/>
        <v>70.06282729863733</v>
      </c>
    </row>
    <row r="2227" spans="1:11" ht="13.5" x14ac:dyDescent="0.25">
      <c r="A2227" s="3">
        <v>45246</v>
      </c>
      <c r="B2227" s="2">
        <v>69.567599999999999</v>
      </c>
      <c r="C2227" s="2">
        <f t="shared" si="269"/>
        <v>-0.19289999999999452</v>
      </c>
      <c r="D2227" s="2">
        <f t="shared" si="270"/>
        <v>69.729639999999989</v>
      </c>
      <c r="E2227" s="2">
        <f t="shared" si="272"/>
        <v>69.858509999999995</v>
      </c>
      <c r="F2227" s="2">
        <f t="shared" si="273"/>
        <v>69.905184999999989</v>
      </c>
      <c r="G2227" s="2">
        <f t="shared" si="275"/>
        <v>69.815907999999993</v>
      </c>
      <c r="H2227" s="2">
        <f t="shared" si="271"/>
        <v>69.74809300000004</v>
      </c>
      <c r="I2227" s="2">
        <f t="array" ref="I2227">SUMPRODUCT(B2211:B2230, (ROW(B2211:B2230)-ROW(B2211)+1)) / (20*21/2)</f>
        <v>69.784419047619039</v>
      </c>
      <c r="J2227" s="2">
        <f t="shared" si="274"/>
        <v>69.792326977915252</v>
      </c>
      <c r="K2227" s="2">
        <f t="shared" ref="K2227:K2290" si="276">$K$4*B2227+(1-$K$4)*K2226</f>
        <v>70.04340662025939</v>
      </c>
    </row>
    <row r="2228" spans="1:11" ht="13.5" x14ac:dyDescent="0.25">
      <c r="A2228" s="3">
        <v>45247</v>
      </c>
      <c r="B2228" s="2">
        <v>69.721900000000005</v>
      </c>
      <c r="C2228" s="2">
        <f t="shared" si="269"/>
        <v>0.15430000000000632</v>
      </c>
      <c r="D2228" s="2">
        <f t="shared" si="270"/>
        <v>69.745059999999995</v>
      </c>
      <c r="E2228" s="2">
        <f t="shared" si="272"/>
        <v>69.817609999999988</v>
      </c>
      <c r="F2228" s="2">
        <f t="shared" si="273"/>
        <v>69.918689999999998</v>
      </c>
      <c r="G2228" s="2">
        <f t="shared" si="275"/>
        <v>69.768063999999995</v>
      </c>
      <c r="H2228" s="2">
        <f t="shared" si="271"/>
        <v>69.738360000000043</v>
      </c>
      <c r="I2228" s="2">
        <f t="array" ref="I2228">SUMPRODUCT(B2212:B2231, (ROW(B2212:B2231)-ROW(B2212)+1)) / (20*21/2)</f>
        <v>69.746200000000002</v>
      </c>
      <c r="J2228" s="2">
        <f t="shared" si="274"/>
        <v>69.785619646685234</v>
      </c>
      <c r="K2228" s="2">
        <f t="shared" si="276"/>
        <v>70.030798517504124</v>
      </c>
    </row>
    <row r="2229" spans="1:11" ht="13.5" x14ac:dyDescent="0.25">
      <c r="A2229" s="3">
        <v>45250</v>
      </c>
      <c r="B2229" s="2">
        <v>69.528999999999996</v>
      </c>
      <c r="C2229" s="2">
        <f t="shared" si="269"/>
        <v>-0.19290000000000873</v>
      </c>
      <c r="D2229" s="2">
        <f t="shared" si="270"/>
        <v>69.613879999999995</v>
      </c>
      <c r="E2229" s="2">
        <f t="shared" si="272"/>
        <v>69.748159999999999</v>
      </c>
      <c r="F2229" s="2">
        <f t="shared" si="273"/>
        <v>69.887824999999992</v>
      </c>
      <c r="G2229" s="2">
        <f t="shared" si="275"/>
        <v>69.71636199999999</v>
      </c>
      <c r="H2229" s="2">
        <f t="shared" si="271"/>
        <v>69.731108500000062</v>
      </c>
      <c r="I2229" s="2">
        <f t="array" ref="I2229">SUMPRODUCT(B2213:B2232, (ROW(B2213:B2232)-ROW(B2213)+1)) / (20*21/2)</f>
        <v>69.703937619047622</v>
      </c>
      <c r="J2229" s="2">
        <f t="shared" si="274"/>
        <v>69.761179680334251</v>
      </c>
      <c r="K2229" s="2">
        <f t="shared" si="276"/>
        <v>70.011120144268659</v>
      </c>
    </row>
    <row r="2230" spans="1:11" ht="13.5" x14ac:dyDescent="0.25">
      <c r="A2230" s="3">
        <v>45251</v>
      </c>
      <c r="B2230" s="2">
        <v>69.451800000000006</v>
      </c>
      <c r="C2230" s="2">
        <f t="shared" si="269"/>
        <v>-7.7199999999990609E-2</v>
      </c>
      <c r="D2230" s="2">
        <f t="shared" si="270"/>
        <v>69.606160000000003</v>
      </c>
      <c r="E2230" s="2">
        <f t="shared" si="272"/>
        <v>69.687190000000001</v>
      </c>
      <c r="F2230" s="2">
        <f t="shared" si="273"/>
        <v>69.853100000000012</v>
      </c>
      <c r="G2230" s="2">
        <f t="shared" si="275"/>
        <v>69.664657999999989</v>
      </c>
      <c r="H2230" s="2">
        <f t="shared" si="271"/>
        <v>69.733990000000063</v>
      </c>
      <c r="I2230" s="2">
        <f t="array" ref="I2230">SUMPRODUCT(B2214:B2233, (ROW(B2214:B2233)-ROW(B2214)+1)) / (20*21/2)</f>
        <v>69.61592523809523</v>
      </c>
      <c r="J2230" s="2">
        <f t="shared" si="274"/>
        <v>69.731714948873844</v>
      </c>
      <c r="K2230" s="2">
        <f t="shared" si="276"/>
        <v>69.989186020964013</v>
      </c>
    </row>
    <row r="2231" spans="1:11" ht="13.5" x14ac:dyDescent="0.25">
      <c r="A2231" s="3">
        <v>45252</v>
      </c>
      <c r="B2231" s="2">
        <v>69.451800000000006</v>
      </c>
      <c r="C2231" s="2">
        <f t="shared" si="269"/>
        <v>0</v>
      </c>
      <c r="D2231" s="2">
        <f t="shared" si="270"/>
        <v>69.544420000000002</v>
      </c>
      <c r="E2231" s="2">
        <f t="shared" si="272"/>
        <v>69.679470000000009</v>
      </c>
      <c r="F2231" s="2">
        <f t="shared" si="273"/>
        <v>69.856954999999999</v>
      </c>
      <c r="G2231" s="2">
        <f t="shared" si="275"/>
        <v>69.610947999999993</v>
      </c>
      <c r="H2231" s="2">
        <f t="shared" si="271"/>
        <v>69.738830500000063</v>
      </c>
      <c r="I2231" s="2">
        <f t="array" ref="I2231">SUMPRODUCT(B2215:B2234, (ROW(B2215:B2234)-ROW(B2215)+1)) / (20*21/2)</f>
        <v>69.599577619047622</v>
      </c>
      <c r="J2231" s="2">
        <f t="shared" si="274"/>
        <v>69.705056382314439</v>
      </c>
      <c r="K2231" s="2">
        <f t="shared" si="276"/>
        <v>69.968112059357594</v>
      </c>
    </row>
    <row r="2232" spans="1:11" ht="13.5" x14ac:dyDescent="0.25">
      <c r="A2232" s="3">
        <v>45253</v>
      </c>
      <c r="B2232" s="2">
        <v>69.413200000000003</v>
      </c>
      <c r="C2232" s="2">
        <f t="shared" si="269"/>
        <v>-3.860000000000241E-2</v>
      </c>
      <c r="D2232" s="2">
        <f t="shared" si="270"/>
        <v>69.513540000000006</v>
      </c>
      <c r="E2232" s="2">
        <f t="shared" si="272"/>
        <v>69.621589999999998</v>
      </c>
      <c r="F2232" s="2">
        <f t="shared" si="273"/>
        <v>69.835729999999998</v>
      </c>
      <c r="G2232" s="2">
        <f t="shared" si="275"/>
        <v>69.55692999999998</v>
      </c>
      <c r="H2232" s="2">
        <f t="shared" si="271"/>
        <v>69.744058500000079</v>
      </c>
      <c r="I2232" s="2">
        <f t="array" ref="I2232">SUMPRODUCT(B2216:B2235, (ROW(B2216:B2235)-ROW(B2216)+1)) / (20*21/2)</f>
        <v>69.570656190476186</v>
      </c>
      <c r="J2232" s="2">
        <f t="shared" si="274"/>
        <v>69.677260536379734</v>
      </c>
      <c r="K2232" s="2">
        <f t="shared" si="276"/>
        <v>69.946350802127895</v>
      </c>
    </row>
    <row r="2233" spans="1:11" ht="13.5" x14ac:dyDescent="0.25">
      <c r="A2233" s="3">
        <v>45254</v>
      </c>
      <c r="B2233" s="2">
        <v>68.911600000000007</v>
      </c>
      <c r="C2233" s="2">
        <f t="shared" si="269"/>
        <v>-0.50159999999999627</v>
      </c>
      <c r="D2233" s="2">
        <f t="shared" si="270"/>
        <v>69.351480000000009</v>
      </c>
      <c r="E2233" s="2">
        <f t="shared" si="272"/>
        <v>69.548269999999988</v>
      </c>
      <c r="F2233" s="2">
        <f t="shared" si="273"/>
        <v>69.777849999999987</v>
      </c>
      <c r="G2233" s="2">
        <f t="shared" si="275"/>
        <v>69.492879999999985</v>
      </c>
      <c r="H2233" s="2">
        <f t="shared" si="271"/>
        <v>69.754903500000083</v>
      </c>
      <c r="I2233" s="2">
        <f t="array" ref="I2233">SUMPRODUCT(B2217:B2236, (ROW(B2217:B2236)-ROW(B2217)+1)) / (20*21/2)</f>
        <v>69.545041904761888</v>
      </c>
      <c r="J2233" s="2">
        <f t="shared" si="274"/>
        <v>69.60434048529595</v>
      </c>
      <c r="K2233" s="2">
        <f t="shared" si="276"/>
        <v>69.905772339299347</v>
      </c>
    </row>
    <row r="2234" spans="1:11" ht="13.5" x14ac:dyDescent="0.25">
      <c r="A2234" s="3">
        <v>45257</v>
      </c>
      <c r="B2234" s="2">
        <v>69.606200000000001</v>
      </c>
      <c r="C2234" s="2">
        <f t="shared" si="269"/>
        <v>0.69459999999999411</v>
      </c>
      <c r="D2234" s="2">
        <f t="shared" si="270"/>
        <v>69.366920000000007</v>
      </c>
      <c r="E2234" s="2">
        <f t="shared" si="272"/>
        <v>69.490399999999994</v>
      </c>
      <c r="F2234" s="2">
        <f t="shared" si="273"/>
        <v>69.75547499999999</v>
      </c>
      <c r="G2234" s="2">
        <f t="shared" si="275"/>
        <v>69.442875999999984</v>
      </c>
      <c r="H2234" s="2">
        <f t="shared" si="271"/>
        <v>69.777528000000089</v>
      </c>
      <c r="I2234" s="2">
        <f t="array" ref="I2234">SUMPRODUCT(B2218:B2237, (ROW(B2218:B2237)-ROW(B2218)+1)) / (20*21/2)</f>
        <v>69.522734761904758</v>
      </c>
      <c r="J2234" s="2">
        <f t="shared" si="274"/>
        <v>69.604517581934431</v>
      </c>
      <c r="K2234" s="2">
        <f t="shared" si="276"/>
        <v>69.894024404424869</v>
      </c>
    </row>
    <row r="2235" spans="1:11" ht="13.5" x14ac:dyDescent="0.25">
      <c r="A2235" s="3">
        <v>45258</v>
      </c>
      <c r="B2235" s="2">
        <v>69.451800000000006</v>
      </c>
      <c r="C2235" s="2">
        <f t="shared" si="269"/>
        <v>-0.15439999999999543</v>
      </c>
      <c r="D2235" s="2">
        <f t="shared" si="270"/>
        <v>69.366920000000007</v>
      </c>
      <c r="E2235" s="2">
        <f t="shared" si="272"/>
        <v>69.486540000000019</v>
      </c>
      <c r="F2235" s="2">
        <f t="shared" si="273"/>
        <v>69.720749999999981</v>
      </c>
      <c r="G2235" s="2">
        <f t="shared" si="275"/>
        <v>69.392715999999993</v>
      </c>
      <c r="H2235" s="2">
        <f t="shared" si="271"/>
        <v>69.804386500000092</v>
      </c>
      <c r="I2235" s="2">
        <f t="array" ref="I2235">SUMPRODUCT(B2219:B2238, (ROW(B2219:B2238)-ROW(B2219)+1)) / (20*21/2)</f>
        <v>69.518439523809519</v>
      </c>
      <c r="J2235" s="2">
        <f t="shared" si="274"/>
        <v>69.589973050321632</v>
      </c>
      <c r="K2235" s="2">
        <f t="shared" si="276"/>
        <v>69.876682270918025</v>
      </c>
    </row>
    <row r="2236" spans="1:11" ht="13.5" x14ac:dyDescent="0.25">
      <c r="A2236" s="3">
        <v>45259</v>
      </c>
      <c r="B2236" s="2">
        <v>69.451800000000006</v>
      </c>
      <c r="C2236" s="2">
        <f t="shared" si="269"/>
        <v>0</v>
      </c>
      <c r="D2236" s="2">
        <f t="shared" si="270"/>
        <v>69.366920000000007</v>
      </c>
      <c r="E2236" s="2">
        <f t="shared" si="272"/>
        <v>69.455670000000012</v>
      </c>
      <c r="F2236" s="2">
        <f t="shared" si="273"/>
        <v>69.686025000000001</v>
      </c>
      <c r="G2236" s="2">
        <f t="shared" si="275"/>
        <v>69.346413999999982</v>
      </c>
      <c r="H2236" s="2">
        <f t="shared" si="271"/>
        <v>69.839696500000102</v>
      </c>
      <c r="I2236" s="2">
        <f t="array" ref="I2236">SUMPRODUCT(B2220:B2239, (ROW(B2220:B2239)-ROW(B2220)+1)) / (20*21/2)</f>
        <v>69.509290476190486</v>
      </c>
      <c r="J2236" s="2">
        <f t="shared" si="274"/>
        <v>69.576813712195758</v>
      </c>
      <c r="K2236" s="2">
        <f t="shared" si="276"/>
        <v>69.860020221078102</v>
      </c>
    </row>
    <row r="2237" spans="1:11" ht="13.5" x14ac:dyDescent="0.25">
      <c r="A2237" s="3">
        <v>45260</v>
      </c>
      <c r="B2237" s="2">
        <v>69.451800000000006</v>
      </c>
      <c r="C2237" s="2">
        <f t="shared" si="269"/>
        <v>0</v>
      </c>
      <c r="D2237" s="2">
        <f t="shared" si="270"/>
        <v>69.374639999999999</v>
      </c>
      <c r="E2237" s="2">
        <f t="shared" si="272"/>
        <v>69.444090000000017</v>
      </c>
      <c r="F2237" s="2">
        <f t="shared" si="273"/>
        <v>69.651300000000006</v>
      </c>
      <c r="G2237" s="2">
        <f t="shared" si="275"/>
        <v>69.300265999999979</v>
      </c>
      <c r="H2237" s="2">
        <f t="shared" si="271"/>
        <v>69.856289500000102</v>
      </c>
      <c r="I2237" s="2">
        <f t="array" ref="I2237">SUMPRODUCT(B2221:B2240, (ROW(B2221:B2240)-ROW(B2221)+1)) / (20*21/2)</f>
        <v>69.503448571428564</v>
      </c>
      <c r="J2237" s="2">
        <f t="shared" si="274"/>
        <v>69.564907644367594</v>
      </c>
      <c r="K2237" s="2">
        <f t="shared" si="276"/>
        <v>69.8440115849574</v>
      </c>
    </row>
    <row r="2238" spans="1:11" ht="13.5" x14ac:dyDescent="0.25">
      <c r="A2238" s="3">
        <v>45261</v>
      </c>
      <c r="B2238" s="2">
        <v>69.606200000000001</v>
      </c>
      <c r="C2238" s="2">
        <f t="shared" si="269"/>
        <v>0.15439999999999543</v>
      </c>
      <c r="D2238" s="2">
        <f t="shared" si="270"/>
        <v>69.513559999999998</v>
      </c>
      <c r="E2238" s="2">
        <f t="shared" si="272"/>
        <v>69.432519999999997</v>
      </c>
      <c r="F2238" s="2">
        <f t="shared" si="273"/>
        <v>69.625064999999992</v>
      </c>
      <c r="G2238" s="2">
        <f t="shared" si="275"/>
        <v>69.303353999999985</v>
      </c>
      <c r="H2238" s="2">
        <f t="shared" si="271"/>
        <v>69.864259500000102</v>
      </c>
      <c r="I2238" s="2">
        <f t="array" ref="I2238">SUMPRODUCT(B2222:B2241, (ROW(B2222:B2241)-ROW(B2222)+1)) / (20*21/2)</f>
        <v>69.514837619047626</v>
      </c>
      <c r="J2238" s="2">
        <f t="shared" si="274"/>
        <v>69.568840249665925</v>
      </c>
      <c r="K2238" s="2">
        <f t="shared" si="276"/>
        <v>69.834685640449266</v>
      </c>
    </row>
    <row r="2239" spans="1:11" ht="13.5" x14ac:dyDescent="0.25">
      <c r="A2239" s="3">
        <v>45264</v>
      </c>
      <c r="B2239" s="2">
        <v>69.528999999999996</v>
      </c>
      <c r="C2239" s="2">
        <f t="shared" si="269"/>
        <v>-7.720000000000482E-2</v>
      </c>
      <c r="D2239" s="2">
        <f t="shared" si="270"/>
        <v>69.49812</v>
      </c>
      <c r="E2239" s="2">
        <f t="shared" si="272"/>
        <v>69.432519999999997</v>
      </c>
      <c r="F2239" s="2">
        <f t="shared" si="273"/>
        <v>69.590339999999998</v>
      </c>
      <c r="G2239" s="2">
        <f t="shared" si="275"/>
        <v>69.335147999999975</v>
      </c>
      <c r="H2239" s="2">
        <f t="shared" si="271"/>
        <v>69.878191500000113</v>
      </c>
      <c r="I2239" s="2">
        <f t="array" ref="I2239">SUMPRODUCT(B2223:B2242, (ROW(B2223:B2242)-ROW(B2223)+1)) / (20*21/2)</f>
        <v>69.518149047619048</v>
      </c>
      <c r="J2239" s="2">
        <f t="shared" si="274"/>
        <v>69.565045940173931</v>
      </c>
      <c r="K2239" s="2">
        <f t="shared" si="276"/>
        <v>69.822697968274781</v>
      </c>
    </row>
    <row r="2240" spans="1:11" ht="13.5" x14ac:dyDescent="0.25">
      <c r="A2240" s="3">
        <v>45265</v>
      </c>
      <c r="B2240" s="2">
        <v>69.528999999999996</v>
      </c>
      <c r="C2240" s="2">
        <f t="shared" si="269"/>
        <v>0</v>
      </c>
      <c r="D2240" s="2">
        <f t="shared" si="270"/>
        <v>69.513560000000012</v>
      </c>
      <c r="E2240" s="2">
        <f t="shared" si="272"/>
        <v>69.440239999999989</v>
      </c>
      <c r="F2240" s="2">
        <f t="shared" si="273"/>
        <v>69.563715000000002</v>
      </c>
      <c r="G2240" s="2">
        <f t="shared" si="275"/>
        <v>69.398425999999986</v>
      </c>
      <c r="H2240" s="2">
        <f t="shared" si="271"/>
        <v>69.89212350000011</v>
      </c>
      <c r="I2240" s="2">
        <f t="array" ref="I2240">SUMPRODUCT(B2224:B2243, (ROW(B2224:B2243)-ROW(B2224)+1)) / (20*21/2)</f>
        <v>69.574735714285708</v>
      </c>
      <c r="J2240" s="2">
        <f t="shared" si="274"/>
        <v>69.561612993490698</v>
      </c>
      <c r="K2240" s="2">
        <f t="shared" si="276"/>
        <v>69.811180400891459</v>
      </c>
    </row>
    <row r="2241" spans="1:11" ht="13.5" x14ac:dyDescent="0.25">
      <c r="A2241" s="3">
        <v>45266</v>
      </c>
      <c r="B2241" s="2">
        <v>69.683300000000003</v>
      </c>
      <c r="C2241" s="2">
        <f t="shared" si="269"/>
        <v>0.15430000000000632</v>
      </c>
      <c r="D2241" s="2">
        <f t="shared" si="270"/>
        <v>69.55986</v>
      </c>
      <c r="E2241" s="2">
        <f t="shared" si="272"/>
        <v>69.463390000000004</v>
      </c>
      <c r="F2241" s="2">
        <f t="shared" si="273"/>
        <v>69.571429999999992</v>
      </c>
      <c r="G2241" s="2">
        <f t="shared" si="275"/>
        <v>69.435465999999991</v>
      </c>
      <c r="H2241" s="2">
        <f t="shared" si="271"/>
        <v>69.905049500000118</v>
      </c>
      <c r="I2241" s="2">
        <f t="array" ref="I2241">SUMPRODUCT(B2225:B2244, (ROW(B2225:B2244)-ROW(B2225)+1)) / (20*21/2)</f>
        <v>69.62893428571428</v>
      </c>
      <c r="J2241" s="2">
        <f t="shared" si="274"/>
        <v>69.573202232205873</v>
      </c>
      <c r="K2241" s="2">
        <f t="shared" si="276"/>
        <v>69.80616548320944</v>
      </c>
    </row>
    <row r="2242" spans="1:11" ht="13.5" x14ac:dyDescent="0.25">
      <c r="A2242" s="3">
        <v>45267</v>
      </c>
      <c r="B2242" s="2">
        <v>69.606200000000001</v>
      </c>
      <c r="C2242" s="2">
        <f t="shared" si="269"/>
        <v>-7.7100000000001501E-2</v>
      </c>
      <c r="D2242" s="2">
        <f t="shared" si="270"/>
        <v>69.590739999999997</v>
      </c>
      <c r="E2242" s="2">
        <f t="shared" si="272"/>
        <v>69.482690000000005</v>
      </c>
      <c r="F2242" s="2">
        <f t="shared" si="273"/>
        <v>69.552139999999994</v>
      </c>
      <c r="G2242" s="2">
        <f t="shared" si="275"/>
        <v>69.469419999999985</v>
      </c>
      <c r="H2242" s="2">
        <f t="shared" si="271"/>
        <v>69.921181000000118</v>
      </c>
      <c r="I2242" s="2">
        <f t="array" ref="I2242">SUMPRODUCT(B2226:B2245, (ROW(B2226:B2245)-ROW(B2226)+1)) / (20*21/2)</f>
        <v>69.68331666666667</v>
      </c>
      <c r="J2242" s="2">
        <f t="shared" si="274"/>
        <v>69.576344876757688</v>
      </c>
      <c r="K2242" s="2">
        <f t="shared" si="276"/>
        <v>69.798323699554174</v>
      </c>
    </row>
    <row r="2243" spans="1:11" ht="13.5" x14ac:dyDescent="0.25">
      <c r="A2243" s="3">
        <v>45268</v>
      </c>
      <c r="B2243" s="2">
        <v>70.146299999999997</v>
      </c>
      <c r="C2243" s="2">
        <f t="shared" si="269"/>
        <v>0.54009999999999536</v>
      </c>
      <c r="D2243" s="2">
        <f t="shared" si="270"/>
        <v>69.698759999999993</v>
      </c>
      <c r="E2243" s="2">
        <f t="shared" si="272"/>
        <v>69.606159999999988</v>
      </c>
      <c r="F2243" s="2">
        <f t="shared" si="273"/>
        <v>69.577214999999995</v>
      </c>
      <c r="G2243" s="2">
        <f t="shared" si="275"/>
        <v>69.514175999999992</v>
      </c>
      <c r="H2243" s="2">
        <f t="shared" si="271"/>
        <v>69.941827000000117</v>
      </c>
      <c r="I2243" s="2">
        <f t="array" ref="I2243">SUMPRODUCT(B2227:B2246, (ROW(B2227:B2246)-ROW(B2227)+1)) / (20*21/2)</f>
        <v>69.730909047619051</v>
      </c>
      <c r="J2243" s="2">
        <f t="shared" si="274"/>
        <v>69.630626317066486</v>
      </c>
      <c r="K2243" s="2">
        <f t="shared" si="276"/>
        <v>69.811969828983422</v>
      </c>
    </row>
    <row r="2244" spans="1:11" ht="13.5" x14ac:dyDescent="0.25">
      <c r="A2244" s="3">
        <v>45271</v>
      </c>
      <c r="B2244" s="2">
        <v>70.146299999999997</v>
      </c>
      <c r="C2244" s="2">
        <f t="shared" ref="C2244:C2307" si="277">B2244-B2243</f>
        <v>0</v>
      </c>
      <c r="D2244" s="2">
        <f t="shared" si="270"/>
        <v>69.822219999999987</v>
      </c>
      <c r="E2244" s="2">
        <f t="shared" si="272"/>
        <v>69.660169999999994</v>
      </c>
      <c r="F2244" s="2">
        <f t="shared" si="273"/>
        <v>69.57528499999998</v>
      </c>
      <c r="G2244" s="2">
        <f t="shared" si="275"/>
        <v>69.558931999999999</v>
      </c>
      <c r="H2244" s="2">
        <f t="shared" si="271"/>
        <v>69.963379500000116</v>
      </c>
      <c r="I2244" s="2">
        <f t="array" ref="I2244">SUMPRODUCT(B2228:B2247, (ROW(B2228:B2247)-ROW(B2228)+1)) / (20*21/2)</f>
        <v>69.77317142857143</v>
      </c>
      <c r="J2244" s="2">
        <f t="shared" si="274"/>
        <v>69.679738096393493</v>
      </c>
      <c r="K2244" s="2">
        <f t="shared" si="276"/>
        <v>69.825080816082121</v>
      </c>
    </row>
    <row r="2245" spans="1:11" ht="13.5" x14ac:dyDescent="0.25">
      <c r="A2245" s="3">
        <v>45272</v>
      </c>
      <c r="B2245" s="2">
        <v>70.146299999999997</v>
      </c>
      <c r="C2245" s="2">
        <f t="shared" si="277"/>
        <v>0</v>
      </c>
      <c r="D2245" s="2">
        <f t="shared" si="270"/>
        <v>69.945679999999996</v>
      </c>
      <c r="E2245" s="2">
        <f t="shared" si="272"/>
        <v>69.729619999999997</v>
      </c>
      <c r="F2245" s="2">
        <f t="shared" si="273"/>
        <v>69.608080000000001</v>
      </c>
      <c r="G2245" s="2">
        <f t="shared" si="275"/>
        <v>69.591341999999983</v>
      </c>
      <c r="H2245" s="2">
        <f t="shared" si="271"/>
        <v>69.985839000000112</v>
      </c>
      <c r="I2245" s="2">
        <f t="array" ref="I2245">SUMPRODUCT(B2229:B2248, (ROW(B2229:B2248)-ROW(B2229)+1)) / (20*21/2)</f>
        <v>69.813045238095242</v>
      </c>
      <c r="J2245" s="2">
        <f t="shared" si="274"/>
        <v>69.724172563403641</v>
      </c>
      <c r="K2245" s="2">
        <f t="shared" si="276"/>
        <v>69.837677646824005</v>
      </c>
    </row>
    <row r="2246" spans="1:11" ht="13.5" x14ac:dyDescent="0.25">
      <c r="A2246" s="3">
        <v>45273</v>
      </c>
      <c r="B2246" s="2">
        <v>70.107799999999997</v>
      </c>
      <c r="C2246" s="2">
        <f t="shared" si="277"/>
        <v>-3.8499999999999091E-2</v>
      </c>
      <c r="D2246" s="2">
        <f t="shared" ref="D2246:D2309" si="278">AVERAGE(B2242:B2246)</f>
        <v>70.03058</v>
      </c>
      <c r="E2246" s="2">
        <f t="shared" si="272"/>
        <v>69.79522</v>
      </c>
      <c r="F2246" s="2">
        <f t="shared" si="273"/>
        <v>69.625444999999985</v>
      </c>
      <c r="G2246" s="2">
        <f t="shared" si="275"/>
        <v>69.604615999999993</v>
      </c>
      <c r="H2246" s="2">
        <f t="shared" si="271"/>
        <v>70.008106000000112</v>
      </c>
      <c r="I2246" s="2">
        <f t="array" ref="I2246">SUMPRODUCT(B2230:B2249, (ROW(B2230:B2249)-ROW(B2230)+1)) / (20*21/2)</f>
        <v>69.843912857142868</v>
      </c>
      <c r="J2246" s="2">
        <f t="shared" si="274"/>
        <v>69.760708509746152</v>
      </c>
      <c r="K2246" s="2">
        <f t="shared" si="276"/>
        <v>69.8482706802819</v>
      </c>
    </row>
    <row r="2247" spans="1:11" ht="13.5" x14ac:dyDescent="0.25">
      <c r="A2247" s="3">
        <v>45274</v>
      </c>
      <c r="B2247" s="2">
        <v>70.069199999999995</v>
      </c>
      <c r="C2247" s="2">
        <f t="shared" si="277"/>
        <v>-3.860000000000241E-2</v>
      </c>
      <c r="D2247" s="2">
        <f t="shared" si="278"/>
        <v>70.123180000000005</v>
      </c>
      <c r="E2247" s="2">
        <f t="shared" si="272"/>
        <v>69.856959999999987</v>
      </c>
      <c r="F2247" s="2">
        <f t="shared" si="273"/>
        <v>69.650525000000002</v>
      </c>
      <c r="G2247" s="2">
        <f t="shared" si="275"/>
        <v>69.630081999999987</v>
      </c>
      <c r="H2247" s="2">
        <f t="shared" si="271"/>
        <v>70.028366500000104</v>
      </c>
      <c r="I2247" s="2">
        <f t="array" ref="I2247">SUMPRODUCT(B2231:B2250, (ROW(B2231:B2250)-ROW(B2231)+1)) / (20*21/2)</f>
        <v>69.908585238095242</v>
      </c>
      <c r="J2247" s="2">
        <f t="shared" si="274"/>
        <v>69.790088651675092</v>
      </c>
      <c r="K2247" s="2">
        <f t="shared" si="276"/>
        <v>69.856934575172815</v>
      </c>
    </row>
    <row r="2248" spans="1:11" ht="13.5" x14ac:dyDescent="0.25">
      <c r="A2248" s="3">
        <v>45275</v>
      </c>
      <c r="B2248" s="2">
        <v>70.069199999999995</v>
      </c>
      <c r="C2248" s="2">
        <f t="shared" si="277"/>
        <v>0</v>
      </c>
      <c r="D2248" s="2">
        <f t="shared" si="278"/>
        <v>70.107760000000013</v>
      </c>
      <c r="E2248" s="2">
        <f t="shared" si="272"/>
        <v>69.903260000000003</v>
      </c>
      <c r="F2248" s="2">
        <f t="shared" si="273"/>
        <v>69.667889999999971</v>
      </c>
      <c r="G2248" s="2">
        <f t="shared" si="275"/>
        <v>69.655547999999982</v>
      </c>
      <c r="H2248" s="2">
        <f t="shared" si="271"/>
        <v>70.052073000000107</v>
      </c>
      <c r="I2248" s="2">
        <f t="array" ref="I2248">SUMPRODUCT(B2232:B2251, (ROW(B2232:B2251)-ROW(B2232)+1)) / (20*21/2)</f>
        <v>69.968151428571431</v>
      </c>
      <c r="J2248" s="2">
        <f t="shared" si="274"/>
        <v>69.816670684848887</v>
      </c>
      <c r="K2248" s="2">
        <f t="shared" si="276"/>
        <v>69.865258709479775</v>
      </c>
    </row>
    <row r="2249" spans="1:11" ht="13.5" x14ac:dyDescent="0.25">
      <c r="A2249" s="3">
        <v>45278</v>
      </c>
      <c r="B2249" s="2">
        <v>69.992000000000004</v>
      </c>
      <c r="C2249" s="2">
        <f t="shared" si="277"/>
        <v>-7.7199999999990609E-2</v>
      </c>
      <c r="D2249" s="2">
        <f t="shared" si="278"/>
        <v>70.076899999999995</v>
      </c>
      <c r="E2249" s="2">
        <f t="shared" si="272"/>
        <v>69.949559999999991</v>
      </c>
      <c r="F2249" s="2">
        <f t="shared" si="273"/>
        <v>69.691040000000001</v>
      </c>
      <c r="G2249" s="2">
        <f t="shared" si="275"/>
        <v>69.68625999999999</v>
      </c>
      <c r="H2249" s="2">
        <f t="shared" si="271"/>
        <v>70.0748490000001</v>
      </c>
      <c r="I2249" s="2">
        <f t="array" ref="I2249">SUMPRODUCT(B2233:B2252, (ROW(B2233:B2252)-ROW(B2233)+1)) / (20*21/2)</f>
        <v>70.010152857142856</v>
      </c>
      <c r="J2249" s="2">
        <f t="shared" si="274"/>
        <v>69.833368714863283</v>
      </c>
      <c r="K2249" s="2">
        <f t="shared" si="276"/>
        <v>69.870228956166841</v>
      </c>
    </row>
    <row r="2250" spans="1:11" ht="13.5" x14ac:dyDescent="0.25">
      <c r="A2250" s="3">
        <v>45279</v>
      </c>
      <c r="B2250" s="2">
        <v>70.370099999999994</v>
      </c>
      <c r="C2250" s="2">
        <f t="shared" si="277"/>
        <v>0.37809999999998922</v>
      </c>
      <c r="D2250" s="2">
        <f t="shared" si="278"/>
        <v>70.121659999999991</v>
      </c>
      <c r="E2250" s="2">
        <f t="shared" si="272"/>
        <v>70.033670000000001</v>
      </c>
      <c r="F2250" s="2">
        <f t="shared" si="273"/>
        <v>69.736954999999995</v>
      </c>
      <c r="G2250" s="2">
        <f t="shared" si="275"/>
        <v>69.723146</v>
      </c>
      <c r="H2250" s="2">
        <f t="shared" ref="H2250:H2313" si="279">AVERAGE(B2051:B2250)</f>
        <v>70.096614000000102</v>
      </c>
      <c r="I2250" s="2">
        <f t="array" ref="I2250">SUMPRODUCT(B2234:B2253, (ROW(B2234:B2253)-ROW(B2234)+1)) / (20*21/2)</f>
        <v>70.040943333333317</v>
      </c>
      <c r="J2250" s="2">
        <f t="shared" si="274"/>
        <v>69.884485980114405</v>
      </c>
      <c r="K2250" s="2">
        <f t="shared" si="276"/>
        <v>69.889831742199519</v>
      </c>
    </row>
    <row r="2251" spans="1:11" ht="13.5" x14ac:dyDescent="0.25">
      <c r="A2251" s="3">
        <v>45280</v>
      </c>
      <c r="B2251" s="2">
        <v>70.362399999999994</v>
      </c>
      <c r="C2251" s="2">
        <f t="shared" si="277"/>
        <v>-7.6999999999998181E-3</v>
      </c>
      <c r="D2251" s="2">
        <f t="shared" si="278"/>
        <v>70.172579999999996</v>
      </c>
      <c r="E2251" s="2">
        <f t="shared" si="272"/>
        <v>70.101579999999984</v>
      </c>
      <c r="F2251" s="2">
        <f t="shared" si="273"/>
        <v>69.78248499999998</v>
      </c>
      <c r="G2251" s="2">
        <f t="shared" si="275"/>
        <v>69.758333999999991</v>
      </c>
      <c r="H2251" s="2">
        <f t="shared" si="279"/>
        <v>70.116744500000109</v>
      </c>
      <c r="I2251" s="2">
        <f t="array" ref="I2251">SUMPRODUCT(B2235:B2254, (ROW(B2235:B2254)-ROW(B2235)+1)) / (20*21/2)</f>
        <v>70.065854285714281</v>
      </c>
      <c r="J2251" s="2">
        <f t="shared" si="274"/>
        <v>69.930001601055892</v>
      </c>
      <c r="K2251" s="2">
        <f t="shared" si="276"/>
        <v>69.908363830740711</v>
      </c>
    </row>
    <row r="2252" spans="1:11" ht="13.5" x14ac:dyDescent="0.25">
      <c r="A2252" s="3">
        <v>45281</v>
      </c>
      <c r="B2252" s="2">
        <v>70.223500000000001</v>
      </c>
      <c r="C2252" s="2">
        <f t="shared" si="277"/>
        <v>-0.13889999999999247</v>
      </c>
      <c r="D2252" s="2">
        <f t="shared" si="278"/>
        <v>70.203439999999986</v>
      </c>
      <c r="E2252" s="2">
        <f t="shared" ref="E2252:E2315" si="280">AVERAGE(B2243:B2252)</f>
        <v>70.163309999999996</v>
      </c>
      <c r="F2252" s="2">
        <f t="shared" si="273"/>
        <v>69.823000000000008</v>
      </c>
      <c r="G2252" s="2">
        <f t="shared" si="275"/>
        <v>69.78703999999999</v>
      </c>
      <c r="H2252" s="2">
        <f t="shared" si="279"/>
        <v>70.131610000000094</v>
      </c>
      <c r="I2252" s="2">
        <f t="array" ref="I2252">SUMPRODUCT(B2236:B2255, (ROW(B2236:B2255)-ROW(B2236)+1)) / (20*21/2)</f>
        <v>70.09554571428572</v>
      </c>
      <c r="J2252" s="2">
        <f t="shared" si="274"/>
        <v>69.957953829526758</v>
      </c>
      <c r="K2252" s="2">
        <f t="shared" si="276"/>
        <v>69.920722111888125</v>
      </c>
    </row>
    <row r="2253" spans="1:11" ht="13.5" x14ac:dyDescent="0.25">
      <c r="A2253" s="3">
        <v>45282</v>
      </c>
      <c r="B2253" s="2">
        <v>70.146299999999997</v>
      </c>
      <c r="C2253" s="2">
        <f t="shared" si="277"/>
        <v>-7.720000000000482E-2</v>
      </c>
      <c r="D2253" s="2">
        <f t="shared" si="278"/>
        <v>70.218859999999992</v>
      </c>
      <c r="E2253" s="2">
        <f t="shared" si="280"/>
        <v>70.16331000000001</v>
      </c>
      <c r="F2253" s="2">
        <f t="shared" si="273"/>
        <v>69.884735000000006</v>
      </c>
      <c r="G2253" s="2">
        <f t="shared" si="275"/>
        <v>69.814048</v>
      </c>
      <c r="H2253" s="2">
        <f t="shared" si="279"/>
        <v>70.1486285000001</v>
      </c>
      <c r="I2253" s="2">
        <f t="array" ref="I2253">SUMPRODUCT(B2237:B2256, (ROW(B2237:B2256)-ROW(B2237)+1)) / (20*21/2)</f>
        <v>70.117886190476199</v>
      </c>
      <c r="J2253" s="2">
        <f t="shared" si="274"/>
        <v>69.975891560048026</v>
      </c>
      <c r="K2253" s="2">
        <f t="shared" si="276"/>
        <v>69.92956830357879</v>
      </c>
    </row>
    <row r="2254" spans="1:11" ht="13.5" x14ac:dyDescent="0.25">
      <c r="A2254" s="3">
        <v>45285</v>
      </c>
      <c r="B2254" s="2">
        <v>70.146299999999997</v>
      </c>
      <c r="C2254" s="2">
        <f t="shared" si="277"/>
        <v>0</v>
      </c>
      <c r="D2254" s="2">
        <f t="shared" si="278"/>
        <v>70.249719999999996</v>
      </c>
      <c r="E2254" s="2">
        <f t="shared" si="280"/>
        <v>70.163309999999996</v>
      </c>
      <c r="F2254" s="2">
        <f t="shared" si="273"/>
        <v>69.911740000000009</v>
      </c>
      <c r="G2254" s="2">
        <f t="shared" si="275"/>
        <v>69.828091999999998</v>
      </c>
      <c r="H2254" s="2">
        <f t="shared" si="279"/>
        <v>70.165647000000092</v>
      </c>
      <c r="I2254" s="2">
        <f t="array" ref="I2254">SUMPRODUCT(B2238:B2257, (ROW(B2238:B2257)-ROW(B2238)+1)) / (20*21/2)</f>
        <v>70.213907142857153</v>
      </c>
      <c r="J2254" s="2">
        <f t="shared" si="274"/>
        <v>69.992120935281548</v>
      </c>
      <c r="K2254" s="2">
        <f t="shared" si="276"/>
        <v>69.938067585791387</v>
      </c>
    </row>
    <row r="2255" spans="1:11" ht="13.5" x14ac:dyDescent="0.25">
      <c r="A2255" s="3">
        <v>45286</v>
      </c>
      <c r="B2255" s="2">
        <v>70.223500000000001</v>
      </c>
      <c r="C2255" s="2">
        <f t="shared" si="277"/>
        <v>7.720000000000482E-2</v>
      </c>
      <c r="D2255" s="2">
        <f t="shared" si="278"/>
        <v>70.220399999999998</v>
      </c>
      <c r="E2255" s="2">
        <f t="shared" si="280"/>
        <v>70.171030000000002</v>
      </c>
      <c r="F2255" s="2">
        <f t="shared" si="273"/>
        <v>69.950324999999992</v>
      </c>
      <c r="G2255" s="2">
        <f t="shared" si="275"/>
        <v>69.843215999999998</v>
      </c>
      <c r="H2255" s="2">
        <f t="shared" si="279"/>
        <v>70.181238000000107</v>
      </c>
      <c r="I2255" s="2">
        <f t="array" ref="I2255">SUMPRODUCT(B2239:B2258, (ROW(B2239:B2258)-ROW(B2239)+1)) / (20*21/2)</f>
        <v>70.295226190476185</v>
      </c>
      <c r="J2255" s="2">
        <f t="shared" si="274"/>
        <v>70.014157036683301</v>
      </c>
      <c r="K2255" s="2">
        <f t="shared" si="276"/>
        <v>69.949261013799557</v>
      </c>
    </row>
    <row r="2256" spans="1:11" ht="13.5" x14ac:dyDescent="0.25">
      <c r="A2256" s="3">
        <v>45287</v>
      </c>
      <c r="B2256" s="2">
        <v>70.184899999999999</v>
      </c>
      <c r="C2256" s="2">
        <f t="shared" si="277"/>
        <v>-3.860000000000241E-2</v>
      </c>
      <c r="D2256" s="2">
        <f t="shared" si="278"/>
        <v>70.184899999999999</v>
      </c>
      <c r="E2256" s="2">
        <f t="shared" si="280"/>
        <v>70.178739999999991</v>
      </c>
      <c r="F2256" s="2">
        <f t="shared" si="273"/>
        <v>69.986980000000003</v>
      </c>
      <c r="G2256" s="2">
        <f t="shared" si="275"/>
        <v>69.845529999999997</v>
      </c>
      <c r="H2256" s="2">
        <f t="shared" si="279"/>
        <v>70.198449500000095</v>
      </c>
      <c r="I2256" s="2">
        <f t="array" ref="I2256">SUMPRODUCT(B2240:B2259, (ROW(B2240:B2259)-ROW(B2240)+1)) / (20*21/2)</f>
        <v>70.293136666666655</v>
      </c>
      <c r="J2256" s="2">
        <f t="shared" si="274"/>
        <v>70.030418271284901</v>
      </c>
      <c r="K2256" s="2">
        <f t="shared" si="276"/>
        <v>69.958501758356448</v>
      </c>
    </row>
    <row r="2257" spans="1:11" ht="13.5" x14ac:dyDescent="0.25">
      <c r="A2257" s="3">
        <v>45288</v>
      </c>
      <c r="B2257" s="2">
        <v>70.995199999999997</v>
      </c>
      <c r="C2257" s="2">
        <f t="shared" si="277"/>
        <v>0.81029999999999802</v>
      </c>
      <c r="D2257" s="2">
        <f t="shared" si="278"/>
        <v>70.339240000000004</v>
      </c>
      <c r="E2257" s="2">
        <f t="shared" si="280"/>
        <v>70.271339999999981</v>
      </c>
      <c r="F2257" s="2">
        <f t="shared" si="273"/>
        <v>70.064149999999998</v>
      </c>
      <c r="G2257" s="2">
        <f t="shared" si="275"/>
        <v>69.876552000000004</v>
      </c>
      <c r="H2257" s="2">
        <f t="shared" si="279"/>
        <v>70.223340000000093</v>
      </c>
      <c r="I2257" s="2">
        <f t="array" ref="I2257">SUMPRODUCT(B2241:B2260, (ROW(B2241:B2260)-ROW(B2241)+1)) / (20*21/2)</f>
        <v>70.225814761904758</v>
      </c>
      <c r="J2257" s="2">
        <f t="shared" si="274"/>
        <v>70.122302245448239</v>
      </c>
      <c r="K2257" s="2">
        <f t="shared" si="276"/>
        <v>69.99915659136208</v>
      </c>
    </row>
    <row r="2258" spans="1:11" ht="13.5" x14ac:dyDescent="0.25">
      <c r="A2258" s="3">
        <v>45289</v>
      </c>
      <c r="B2258" s="2">
        <v>70.918000000000006</v>
      </c>
      <c r="C2258" s="2">
        <f t="shared" si="277"/>
        <v>-7.7199999999990609E-2</v>
      </c>
      <c r="D2258" s="2">
        <f t="shared" si="278"/>
        <v>70.493579999999994</v>
      </c>
      <c r="E2258" s="2">
        <f t="shared" si="280"/>
        <v>70.356219999999993</v>
      </c>
      <c r="F2258" s="2">
        <f t="shared" si="273"/>
        <v>70.129739999999998</v>
      </c>
      <c r="G2258" s="2">
        <f t="shared" si="275"/>
        <v>69.905876000000006</v>
      </c>
      <c r="H2258" s="2">
        <f t="shared" si="279"/>
        <v>70.24566800000008</v>
      </c>
      <c r="I2258" s="2">
        <f t="array" ref="I2258">SUMPRODUCT(B2242:B2261, (ROW(B2242:B2261)-ROW(B2242)+1)) / (20*21/2)</f>
        <v>70.158860476190469</v>
      </c>
      <c r="J2258" s="2">
        <f t="shared" si="274"/>
        <v>70.198082983976974</v>
      </c>
      <c r="K2258" s="2">
        <f t="shared" si="276"/>
        <v>70.035189666210627</v>
      </c>
    </row>
    <row r="2259" spans="1:11" ht="13.5" x14ac:dyDescent="0.25">
      <c r="A2259" s="3">
        <v>45293</v>
      </c>
      <c r="B2259" s="2">
        <v>70.107799999999997</v>
      </c>
      <c r="C2259" s="2">
        <f t="shared" si="277"/>
        <v>-0.81020000000000891</v>
      </c>
      <c r="D2259" s="2">
        <f t="shared" si="278"/>
        <v>70.485879999999995</v>
      </c>
      <c r="E2259" s="2">
        <f t="shared" si="280"/>
        <v>70.367800000000003</v>
      </c>
      <c r="F2259" s="2">
        <f t="shared" si="273"/>
        <v>70.15867999999999</v>
      </c>
      <c r="G2259" s="2">
        <f t="shared" si="275"/>
        <v>69.905105999999989</v>
      </c>
      <c r="H2259" s="2">
        <f t="shared" si="279"/>
        <v>70.263618500000078</v>
      </c>
      <c r="I2259" s="2">
        <f t="array" ref="I2259">SUMPRODUCT(B2243:B2262, (ROW(B2243:B2262)-ROW(B2243)+1)) / (20*21/2)</f>
        <v>70.081989523809511</v>
      </c>
      <c r="J2259" s="2">
        <f t="shared" si="274"/>
        <v>70.1894846045506</v>
      </c>
      <c r="K2259" s="2">
        <f t="shared" si="276"/>
        <v>70.038037130280799</v>
      </c>
    </row>
    <row r="2260" spans="1:11" ht="13.5" x14ac:dyDescent="0.25">
      <c r="A2260" s="3">
        <v>45294</v>
      </c>
      <c r="B2260" s="2">
        <v>69.451800000000006</v>
      </c>
      <c r="C2260" s="2">
        <f t="shared" si="277"/>
        <v>-0.6559999999999917</v>
      </c>
      <c r="D2260" s="2">
        <f t="shared" si="278"/>
        <v>70.33153999999999</v>
      </c>
      <c r="E2260" s="2">
        <f t="shared" si="280"/>
        <v>70.275970000000001</v>
      </c>
      <c r="F2260" s="2">
        <f t="shared" ref="F2260:F2323" si="281">AVERAGE(B2241:B2260)</f>
        <v>70.154820000000001</v>
      </c>
      <c r="G2260" s="2">
        <f t="shared" si="275"/>
        <v>69.891215999999986</v>
      </c>
      <c r="H2260" s="2">
        <f t="shared" si="279"/>
        <v>70.280792000000076</v>
      </c>
      <c r="I2260" s="2">
        <f t="array" ref="I2260">SUMPRODUCT(B2244:B2263, (ROW(B2244:B2263)-ROW(B2244)+1)) / (20*21/2)</f>
        <v>70.006404761904747</v>
      </c>
      <c r="J2260" s="2">
        <f t="shared" si="274"/>
        <v>70.119228927926741</v>
      </c>
      <c r="K2260" s="2">
        <f t="shared" si="276"/>
        <v>70.015047438897241</v>
      </c>
    </row>
    <row r="2261" spans="1:11" ht="13.5" x14ac:dyDescent="0.25">
      <c r="A2261" s="3">
        <v>45295</v>
      </c>
      <c r="B2261" s="2">
        <v>69.451800000000006</v>
      </c>
      <c r="C2261" s="2">
        <f t="shared" si="277"/>
        <v>0</v>
      </c>
      <c r="D2261" s="2">
        <f t="shared" si="278"/>
        <v>70.184920000000005</v>
      </c>
      <c r="E2261" s="2">
        <f t="shared" si="280"/>
        <v>70.184910000000016</v>
      </c>
      <c r="F2261" s="2">
        <f t="shared" si="281"/>
        <v>70.143245000000007</v>
      </c>
      <c r="G2261" s="2">
        <f t="shared" si="275"/>
        <v>69.892758000000001</v>
      </c>
      <c r="H2261" s="2">
        <f t="shared" si="279"/>
        <v>70.296151500000093</v>
      </c>
      <c r="I2261" s="2">
        <f t="array" ref="I2261">SUMPRODUCT(B2245:B2264, (ROW(B2245:B2264)-ROW(B2245)+1)) / (20*21/2)</f>
        <v>69.908954285714273</v>
      </c>
      <c r="J2261" s="2">
        <f t="shared" ref="J2261:J2324" si="282">$J$4*B2261+J2260*(1-$J$4)</f>
        <v>70.05566426812419</v>
      </c>
      <c r="K2261" s="2">
        <f t="shared" si="276"/>
        <v>69.992959304038536</v>
      </c>
    </row>
    <row r="2262" spans="1:11" ht="13.5" x14ac:dyDescent="0.25">
      <c r="A2262" s="3">
        <v>45296</v>
      </c>
      <c r="B2262" s="2">
        <v>69.336100000000002</v>
      </c>
      <c r="C2262" s="2">
        <f t="shared" si="277"/>
        <v>-0.11570000000000391</v>
      </c>
      <c r="D2262" s="2">
        <f t="shared" si="278"/>
        <v>69.853099999999998</v>
      </c>
      <c r="E2262" s="2">
        <f t="shared" si="280"/>
        <v>70.096170000000001</v>
      </c>
      <c r="F2262" s="2">
        <f t="shared" si="281"/>
        <v>70.129739999999998</v>
      </c>
      <c r="G2262" s="2">
        <f t="shared" si="275"/>
        <v>69.882725999999977</v>
      </c>
      <c r="H2262" s="2">
        <f t="shared" si="279"/>
        <v>70.316011000000088</v>
      </c>
      <c r="I2262" s="2">
        <f t="array" ref="I2262">SUMPRODUCT(B2246:B2265, (ROW(B2246:B2265)-ROW(B2246)+1)) / (20*21/2)</f>
        <v>69.794600476190496</v>
      </c>
      <c r="J2262" s="2">
        <f t="shared" si="282"/>
        <v>69.987134337826646</v>
      </c>
      <c r="K2262" s="2">
        <f t="shared" si="276"/>
        <v>69.967200115644872</v>
      </c>
    </row>
    <row r="2263" spans="1:11" ht="13.5" x14ac:dyDescent="0.25">
      <c r="A2263" s="3">
        <v>45299</v>
      </c>
      <c r="B2263" s="2">
        <v>69.336100000000002</v>
      </c>
      <c r="C2263" s="2">
        <f t="shared" si="277"/>
        <v>0</v>
      </c>
      <c r="D2263" s="2">
        <f t="shared" si="278"/>
        <v>69.536719999999988</v>
      </c>
      <c r="E2263" s="2">
        <f t="shared" si="280"/>
        <v>70.015149999999991</v>
      </c>
      <c r="F2263" s="2">
        <f t="shared" si="281"/>
        <v>70.089230000000015</v>
      </c>
      <c r="G2263" s="2">
        <f t="shared" si="275"/>
        <v>69.868063999999976</v>
      </c>
      <c r="H2263" s="2">
        <f t="shared" si="279"/>
        <v>70.336197000000084</v>
      </c>
      <c r="I2263" s="2">
        <f t="array" ref="I2263">SUMPRODUCT(B2247:B2266, (ROW(B2247:B2266)-ROW(B2247)+1)) / (20*21/2)</f>
        <v>69.63504571428571</v>
      </c>
      <c r="J2263" s="2">
        <f t="shared" si="282"/>
        <v>69.925131067557444</v>
      </c>
      <c r="K2263" s="2">
        <f t="shared" si="276"/>
        <v>69.942451091501937</v>
      </c>
    </row>
    <row r="2264" spans="1:11" ht="13.5" x14ac:dyDescent="0.25">
      <c r="A2264" s="3">
        <v>45300</v>
      </c>
      <c r="B2264" s="2">
        <v>69.066000000000003</v>
      </c>
      <c r="C2264" s="2">
        <f t="shared" si="277"/>
        <v>-0.27009999999999934</v>
      </c>
      <c r="D2264" s="2">
        <f t="shared" si="278"/>
        <v>69.328360000000004</v>
      </c>
      <c r="E2264" s="2">
        <f t="shared" si="280"/>
        <v>69.907119999999992</v>
      </c>
      <c r="F2264" s="2">
        <f t="shared" si="281"/>
        <v>70.035215000000008</v>
      </c>
      <c r="G2264" s="2">
        <f t="shared" si="275"/>
        <v>69.848309999999984</v>
      </c>
      <c r="H2264" s="2">
        <f t="shared" si="279"/>
        <v>70.351405000000085</v>
      </c>
      <c r="I2264" s="2">
        <f t="array" ref="I2264">SUMPRODUCT(B2248:B2267, (ROW(B2248:B2267)-ROW(B2248)+1)) / (20*21/2)</f>
        <v>69.484126666666683</v>
      </c>
      <c r="J2264" s="2">
        <f t="shared" si="282"/>
        <v>69.843309061123406</v>
      </c>
      <c r="K2264" s="2">
        <f t="shared" si="276"/>
        <v>69.908080460462656</v>
      </c>
    </row>
    <row r="2265" spans="1:11" ht="13.5" x14ac:dyDescent="0.25">
      <c r="A2265" s="3">
        <v>45301</v>
      </c>
      <c r="B2265" s="2">
        <v>68.834500000000006</v>
      </c>
      <c r="C2265" s="2">
        <f t="shared" si="277"/>
        <v>-0.23149999999999693</v>
      </c>
      <c r="D2265" s="2">
        <f t="shared" si="278"/>
        <v>69.204900000000009</v>
      </c>
      <c r="E2265" s="2">
        <f t="shared" si="280"/>
        <v>69.768220000000014</v>
      </c>
      <c r="F2265" s="2">
        <f t="shared" si="281"/>
        <v>69.969624999999994</v>
      </c>
      <c r="G2265" s="2">
        <f t="shared" si="275"/>
        <v>69.822073999999972</v>
      </c>
      <c r="H2265" s="2">
        <f t="shared" si="279"/>
        <v>70.365419500000087</v>
      </c>
      <c r="I2265" s="2">
        <f t="array" ref="I2265">SUMPRODUCT(B2249:B2268, (ROW(B2249:B2268)-ROW(B2249)+1)) / (20*21/2)</f>
        <v>69.379145238095248</v>
      </c>
      <c r="J2265" s="2">
        <f t="shared" si="282"/>
        <v>69.747232007683081</v>
      </c>
      <c r="K2265" s="2">
        <f t="shared" si="276"/>
        <v>69.865979265934712</v>
      </c>
    </row>
    <row r="2266" spans="1:11" ht="13.5" x14ac:dyDescent="0.25">
      <c r="A2266" s="3">
        <v>45302</v>
      </c>
      <c r="B2266" s="2">
        <v>68.294300000000007</v>
      </c>
      <c r="C2266" s="2">
        <f t="shared" si="277"/>
        <v>-0.54019999999999868</v>
      </c>
      <c r="D2266" s="2">
        <f t="shared" si="278"/>
        <v>68.973399999999998</v>
      </c>
      <c r="E2266" s="2">
        <f t="shared" si="280"/>
        <v>69.579160000000002</v>
      </c>
      <c r="F2266" s="2">
        <f t="shared" si="281"/>
        <v>69.878950000000003</v>
      </c>
      <c r="G2266" s="2">
        <f t="shared" si="275"/>
        <v>69.785033999999968</v>
      </c>
      <c r="H2266" s="2">
        <f t="shared" si="279"/>
        <v>70.369550500000088</v>
      </c>
      <c r="I2266" s="2">
        <f t="array" ref="I2266">SUMPRODUCT(B2250:B2269, (ROW(B2250:B2269)-ROW(B2250)+1)) / (20*21/2)</f>
        <v>69.371874761904763</v>
      </c>
      <c r="J2266" s="2">
        <f t="shared" si="282"/>
        <v>69.608857530760886</v>
      </c>
      <c r="K2266" s="2">
        <f t="shared" si="276"/>
        <v>69.804344784917674</v>
      </c>
    </row>
    <row r="2267" spans="1:11" ht="13.5" x14ac:dyDescent="0.25">
      <c r="A2267" s="3">
        <v>45303</v>
      </c>
      <c r="B2267" s="2">
        <v>68.294300000000007</v>
      </c>
      <c r="C2267" s="2">
        <f t="shared" si="277"/>
        <v>0</v>
      </c>
      <c r="D2267" s="2">
        <f t="shared" si="278"/>
        <v>68.765040000000013</v>
      </c>
      <c r="E2267" s="2">
        <f t="shared" si="280"/>
        <v>69.309070000000006</v>
      </c>
      <c r="F2267" s="2">
        <f t="shared" si="281"/>
        <v>69.790205</v>
      </c>
      <c r="G2267" s="2">
        <f t="shared" si="275"/>
        <v>69.747993999999977</v>
      </c>
      <c r="H2267" s="2">
        <f t="shared" si="279"/>
        <v>70.37190450000007</v>
      </c>
      <c r="I2267" s="2">
        <f t="array" ref="I2267">SUMPRODUCT(B2251:B2270, (ROW(B2251:B2270)-ROW(B2251)+1)) / (20*21/2)</f>
        <v>69.347876666666679</v>
      </c>
      <c r="J2267" s="2">
        <f t="shared" si="282"/>
        <v>69.483661575450327</v>
      </c>
      <c r="K2267" s="2">
        <f t="shared" si="276"/>
        <v>69.745127342371887</v>
      </c>
    </row>
    <row r="2268" spans="1:11" ht="13.5" x14ac:dyDescent="0.25">
      <c r="A2268" s="3">
        <v>45306</v>
      </c>
      <c r="B2268" s="2">
        <v>68.687899999999999</v>
      </c>
      <c r="C2268" s="2">
        <f t="shared" si="277"/>
        <v>0.39359999999999218</v>
      </c>
      <c r="D2268" s="2">
        <f t="shared" si="278"/>
        <v>68.635400000000018</v>
      </c>
      <c r="E2268" s="2">
        <f t="shared" si="280"/>
        <v>69.086060000000003</v>
      </c>
      <c r="F2268" s="2">
        <f t="shared" si="281"/>
        <v>69.721140000000005</v>
      </c>
      <c r="G2268" s="2">
        <f t="shared" si="275"/>
        <v>69.719133999999983</v>
      </c>
      <c r="H2268" s="2">
        <f t="shared" si="279"/>
        <v>70.378693000000069</v>
      </c>
      <c r="I2268" s="2">
        <f t="array" ref="I2268">SUMPRODUCT(B2252:B2271, (ROW(B2252:B2271)-ROW(B2252)+1)) / (20*21/2)</f>
        <v>69.302527619047623</v>
      </c>
      <c r="J2268" s="2">
        <f t="shared" si="282"/>
        <v>69.407874758740775</v>
      </c>
      <c r="K2268" s="2">
        <f t="shared" si="276"/>
        <v>69.70366744659259</v>
      </c>
    </row>
    <row r="2269" spans="1:11" ht="13.5" x14ac:dyDescent="0.25">
      <c r="A2269" s="3">
        <v>45307</v>
      </c>
      <c r="B2269" s="2">
        <v>69.644800000000004</v>
      </c>
      <c r="C2269" s="2">
        <f t="shared" si="277"/>
        <v>0.95690000000000452</v>
      </c>
      <c r="D2269" s="2">
        <f t="shared" si="278"/>
        <v>68.751159999999999</v>
      </c>
      <c r="E2269" s="2">
        <f t="shared" si="280"/>
        <v>69.039760000000001</v>
      </c>
      <c r="F2269" s="2">
        <f t="shared" si="281"/>
        <v>69.703779999999995</v>
      </c>
      <c r="G2269" s="2">
        <f t="shared" si="275"/>
        <v>69.707559999999972</v>
      </c>
      <c r="H2269" s="2">
        <f t="shared" si="279"/>
        <v>70.39066500000007</v>
      </c>
      <c r="I2269" s="2">
        <f t="array" ref="I2269">SUMPRODUCT(B2253:B2272, (ROW(B2253:B2272)-ROW(B2253)+1)) / (20*21/2)</f>
        <v>69.251781904761913</v>
      </c>
      <c r="J2269" s="2">
        <f t="shared" si="282"/>
        <v>69.430439067432133</v>
      </c>
      <c r="K2269" s="2">
        <f t="shared" si="276"/>
        <v>69.701358919275236</v>
      </c>
    </row>
    <row r="2270" spans="1:11" ht="13.5" x14ac:dyDescent="0.25">
      <c r="A2270" s="3">
        <v>45308</v>
      </c>
      <c r="B2270" s="2">
        <v>69.451800000000006</v>
      </c>
      <c r="C2270" s="2">
        <f t="shared" si="277"/>
        <v>-0.19299999999999784</v>
      </c>
      <c r="D2270" s="2">
        <f t="shared" si="278"/>
        <v>68.874619999999993</v>
      </c>
      <c r="E2270" s="2">
        <f t="shared" si="280"/>
        <v>69.039760000000015</v>
      </c>
      <c r="F2270" s="2">
        <f t="shared" si="281"/>
        <v>69.657865000000001</v>
      </c>
      <c r="G2270" s="2">
        <f t="shared" si="275"/>
        <v>69.695365999999979</v>
      </c>
      <c r="H2270" s="2">
        <f t="shared" si="279"/>
        <v>70.400583500000081</v>
      </c>
      <c r="I2270" s="2">
        <f t="array" ref="I2270">SUMPRODUCT(B2254:B2273, (ROW(B2254:B2273)-ROW(B2254)+1)) / (20*21/2)</f>
        <v>69.207281428571434</v>
      </c>
      <c r="J2270" s="2">
        <f t="shared" si="282"/>
        <v>69.432473441962401</v>
      </c>
      <c r="K2270" s="2">
        <f t="shared" si="276"/>
        <v>69.691572294989939</v>
      </c>
    </row>
    <row r="2271" spans="1:11" ht="13.5" x14ac:dyDescent="0.25">
      <c r="A2271" s="3">
        <v>45309</v>
      </c>
      <c r="B2271" s="2">
        <v>69.181700000000006</v>
      </c>
      <c r="C2271" s="2">
        <f t="shared" si="277"/>
        <v>-0.27009999999999934</v>
      </c>
      <c r="D2271" s="2">
        <f t="shared" si="278"/>
        <v>69.052099999999996</v>
      </c>
      <c r="E2271" s="2">
        <f t="shared" si="280"/>
        <v>69.012750000000011</v>
      </c>
      <c r="F2271" s="2">
        <f t="shared" si="281"/>
        <v>69.598830000000007</v>
      </c>
      <c r="G2271" s="2">
        <f t="shared" si="275"/>
        <v>69.688419999999965</v>
      </c>
      <c r="H2271" s="2">
        <f t="shared" si="279"/>
        <v>70.407338000000067</v>
      </c>
      <c r="I2271" s="2">
        <f t="array" ref="I2271">SUMPRODUCT(B2255:B2274, (ROW(B2255:B2274)-ROW(B2255)+1)) / (20*21/2)</f>
        <v>69.203898095238102</v>
      </c>
      <c r="J2271" s="2">
        <f t="shared" si="282"/>
        <v>69.4085902570136</v>
      </c>
      <c r="K2271" s="2">
        <f t="shared" si="276"/>
        <v>69.671577303029551</v>
      </c>
    </row>
    <row r="2272" spans="1:11" ht="13.5" x14ac:dyDescent="0.25">
      <c r="A2272" s="3">
        <v>45310</v>
      </c>
      <c r="B2272" s="2">
        <v>69.066000000000003</v>
      </c>
      <c r="C2272" s="2">
        <f t="shared" si="277"/>
        <v>-0.11570000000000391</v>
      </c>
      <c r="D2272" s="2">
        <f t="shared" si="278"/>
        <v>69.206440000000001</v>
      </c>
      <c r="E2272" s="2">
        <f t="shared" si="280"/>
        <v>68.985740000000007</v>
      </c>
      <c r="F2272" s="2">
        <f t="shared" si="281"/>
        <v>69.540955000000011</v>
      </c>
      <c r="G2272" s="2">
        <f t="shared" si="275"/>
        <v>69.669899999999984</v>
      </c>
      <c r="H2272" s="2">
        <f t="shared" si="279"/>
        <v>70.404446000000064</v>
      </c>
      <c r="I2272" s="2">
        <f t="array" ref="I2272">SUMPRODUCT(B2256:B2275, (ROW(B2256:B2275)-ROW(B2256)+1)) / (20*21/2)</f>
        <v>69.203821904761895</v>
      </c>
      <c r="J2272" s="2">
        <f t="shared" si="282"/>
        <v>69.375962613488497</v>
      </c>
      <c r="K2272" s="2">
        <f t="shared" si="276"/>
        <v>69.647829173498991</v>
      </c>
    </row>
    <row r="2273" spans="1:11" ht="13.5" x14ac:dyDescent="0.25">
      <c r="A2273" s="3">
        <v>45313</v>
      </c>
      <c r="B2273" s="2">
        <v>69.073700000000002</v>
      </c>
      <c r="C2273" s="2">
        <f t="shared" si="277"/>
        <v>7.6999999999998181E-3</v>
      </c>
      <c r="D2273" s="2">
        <f t="shared" si="278"/>
        <v>69.283600000000007</v>
      </c>
      <c r="E2273" s="2">
        <f t="shared" si="280"/>
        <v>68.95950000000002</v>
      </c>
      <c r="F2273" s="2">
        <f t="shared" si="281"/>
        <v>69.487325000000013</v>
      </c>
      <c r="G2273" s="2">
        <f t="shared" si="275"/>
        <v>69.658477999999974</v>
      </c>
      <c r="H2273" s="2">
        <f t="shared" si="279"/>
        <v>70.401592500000064</v>
      </c>
      <c r="I2273" s="2">
        <f t="array" ref="I2273">SUMPRODUCT(B2257:B2276, (ROW(B2257:B2276)-ROW(B2257)+1)) / (20*21/2)</f>
        <v>69.243439523809528</v>
      </c>
      <c r="J2273" s="2">
        <f t="shared" si="282"/>
        <v>69.347175697918161</v>
      </c>
      <c r="K2273" s="2">
        <f t="shared" si="276"/>
        <v>69.62531430395002</v>
      </c>
    </row>
    <row r="2274" spans="1:11" ht="13.5" x14ac:dyDescent="0.25">
      <c r="A2274" s="3">
        <v>45314</v>
      </c>
      <c r="B2274" s="2">
        <v>69.451800000000006</v>
      </c>
      <c r="C2274" s="2">
        <f t="shared" si="277"/>
        <v>0.37810000000000343</v>
      </c>
      <c r="D2274" s="2">
        <f t="shared" si="278"/>
        <v>69.245000000000005</v>
      </c>
      <c r="E2274" s="2">
        <f t="shared" si="280"/>
        <v>68.998080000000016</v>
      </c>
      <c r="F2274" s="2">
        <f t="shared" si="281"/>
        <v>69.452600000000004</v>
      </c>
      <c r="G2274" s="2">
        <f t="shared" si="275"/>
        <v>69.643815999999973</v>
      </c>
      <c r="H2274" s="2">
        <f t="shared" si="279"/>
        <v>70.404256500000074</v>
      </c>
      <c r="I2274" s="2">
        <f t="array" ref="I2274">SUMPRODUCT(B2258:B2277, (ROW(B2258:B2277)-ROW(B2258)+1)) / (20*21/2)</f>
        <v>69.259756666666675</v>
      </c>
      <c r="J2274" s="2">
        <f t="shared" si="282"/>
        <v>69.357139917164048</v>
      </c>
      <c r="K2274" s="2">
        <f t="shared" si="276"/>
        <v>69.618509821442188</v>
      </c>
    </row>
    <row r="2275" spans="1:11" ht="13.5" x14ac:dyDescent="0.25">
      <c r="A2275" s="3">
        <v>45315</v>
      </c>
      <c r="B2275" s="2">
        <v>69.451800000000006</v>
      </c>
      <c r="C2275" s="2">
        <f t="shared" si="277"/>
        <v>0</v>
      </c>
      <c r="D2275" s="2">
        <f t="shared" si="278"/>
        <v>69.245000000000005</v>
      </c>
      <c r="E2275" s="2">
        <f t="shared" si="280"/>
        <v>69.059810000000013</v>
      </c>
      <c r="F2275" s="2">
        <f t="shared" si="281"/>
        <v>69.41401500000002</v>
      </c>
      <c r="G2275" s="2">
        <f t="shared" si="275"/>
        <v>69.643043999999975</v>
      </c>
      <c r="H2275" s="2">
        <f t="shared" si="279"/>
        <v>70.404019000000076</v>
      </c>
      <c r="I2275" s="2">
        <f t="array" ref="I2275">SUMPRODUCT(B2259:B2278, (ROW(B2259:B2278)-ROW(B2259)+1)) / (20*21/2)</f>
        <v>69.278462380952391</v>
      </c>
      <c r="J2275" s="2">
        <f t="shared" si="282"/>
        <v>69.36615516314842</v>
      </c>
      <c r="K2275" s="2">
        <f t="shared" si="276"/>
        <v>69.611972181385639</v>
      </c>
    </row>
    <row r="2276" spans="1:11" ht="13.5" x14ac:dyDescent="0.25">
      <c r="A2276" s="3">
        <v>45316</v>
      </c>
      <c r="B2276" s="2">
        <v>69.83</v>
      </c>
      <c r="C2276" s="2">
        <f t="shared" si="277"/>
        <v>0.37819999999999254</v>
      </c>
      <c r="D2276" s="2">
        <f t="shared" si="278"/>
        <v>69.374659999999992</v>
      </c>
      <c r="E2276" s="2">
        <f t="shared" si="280"/>
        <v>69.213380000000015</v>
      </c>
      <c r="F2276" s="2">
        <f t="shared" si="281"/>
        <v>69.396270000000001</v>
      </c>
      <c r="G2276" s="2">
        <f t="shared" si="275"/>
        <v>69.644433999999961</v>
      </c>
      <c r="H2276" s="2">
        <f t="shared" si="279"/>
        <v>70.40567250000008</v>
      </c>
      <c r="I2276" s="2">
        <f t="array" ref="I2276">SUMPRODUCT(B2260:B2279, (ROW(B2260:B2279)-ROW(B2260)+1)) / (20*21/2)</f>
        <v>69.297200000000018</v>
      </c>
      <c r="J2276" s="2">
        <f t="shared" si="282"/>
        <v>69.410330861896185</v>
      </c>
      <c r="K2276" s="2">
        <f t="shared" si="276"/>
        <v>69.620522291919528</v>
      </c>
    </row>
    <row r="2277" spans="1:11" ht="13.5" x14ac:dyDescent="0.25">
      <c r="A2277" s="3">
        <v>45317</v>
      </c>
      <c r="B2277" s="2">
        <v>69.567599999999999</v>
      </c>
      <c r="C2277" s="2">
        <f t="shared" si="277"/>
        <v>-0.26239999999999952</v>
      </c>
      <c r="D2277" s="2">
        <f t="shared" si="278"/>
        <v>69.474980000000002</v>
      </c>
      <c r="E2277" s="2">
        <f t="shared" si="280"/>
        <v>69.340710000000001</v>
      </c>
      <c r="F2277" s="2">
        <f t="shared" si="281"/>
        <v>69.324890000000011</v>
      </c>
      <c r="G2277" s="2">
        <f t="shared" si="275"/>
        <v>69.644433999999976</v>
      </c>
      <c r="H2277" s="2">
        <f t="shared" si="279"/>
        <v>70.40710200000008</v>
      </c>
      <c r="I2277" s="2">
        <f t="array" ref="I2277">SUMPRODUCT(B2261:B2280, (ROW(B2261:B2280)-ROW(B2261)+1)) / (20*21/2)</f>
        <v>69.25291857142858</v>
      </c>
      <c r="J2277" s="2">
        <f t="shared" si="282"/>
        <v>69.425308875048927</v>
      </c>
      <c r="K2277" s="2">
        <f t="shared" si="276"/>
        <v>69.618446907922689</v>
      </c>
    </row>
    <row r="2278" spans="1:11" ht="13.5" x14ac:dyDescent="0.25">
      <c r="A2278" s="3">
        <v>45320</v>
      </c>
      <c r="B2278" s="2">
        <v>69.521299999999997</v>
      </c>
      <c r="C2278" s="2">
        <f t="shared" si="277"/>
        <v>-4.6300000000002228E-2</v>
      </c>
      <c r="D2278" s="2">
        <f t="shared" si="278"/>
        <v>69.564499999999995</v>
      </c>
      <c r="E2278" s="2">
        <f t="shared" si="280"/>
        <v>69.424049999999994</v>
      </c>
      <c r="F2278" s="2">
        <f t="shared" si="281"/>
        <v>69.255055000000013</v>
      </c>
      <c r="G2278" s="2">
        <f t="shared" si="275"/>
        <v>69.640421999999958</v>
      </c>
      <c r="H2278" s="2">
        <f t="shared" si="279"/>
        <v>70.408662500000077</v>
      </c>
      <c r="I2278" s="2">
        <f t="array" ref="I2278">SUMPRODUCT(B2262:B2281, (ROW(B2262:B2281)-ROW(B2262)+1)) / (20*21/2)</f>
        <v>69.278087142857146</v>
      </c>
      <c r="J2278" s="2">
        <f t="shared" si="282"/>
        <v>69.434450886949037</v>
      </c>
      <c r="K2278" s="2">
        <f t="shared" si="276"/>
        <v>69.614637225259045</v>
      </c>
    </row>
    <row r="2279" spans="1:11" ht="13.5" x14ac:dyDescent="0.25">
      <c r="A2279" s="3">
        <v>45321</v>
      </c>
      <c r="B2279" s="2">
        <v>69.451800000000006</v>
      </c>
      <c r="C2279" s="2">
        <f t="shared" si="277"/>
        <v>-6.9499999999990791E-2</v>
      </c>
      <c r="D2279" s="2">
        <f t="shared" si="278"/>
        <v>69.564499999999995</v>
      </c>
      <c r="E2279" s="2">
        <f t="shared" si="280"/>
        <v>69.404750000000007</v>
      </c>
      <c r="F2279" s="2">
        <f t="shared" si="281"/>
        <v>69.222255000000004</v>
      </c>
      <c r="G2279" s="2">
        <f t="shared" si="275"/>
        <v>69.638877999999963</v>
      </c>
      <c r="H2279" s="2">
        <f t="shared" si="279"/>
        <v>70.413865500000085</v>
      </c>
      <c r="I2279" s="2">
        <f t="array" ref="I2279">SUMPRODUCT(B2263:B2282, (ROW(B2263:B2282)-ROW(B2263)+1)) / (20*21/2)</f>
        <v>69.266512857142857</v>
      </c>
      <c r="J2279" s="2">
        <f t="shared" si="282"/>
        <v>69.436103183430077</v>
      </c>
      <c r="K2279" s="2">
        <f t="shared" si="276"/>
        <v>69.608251451719482</v>
      </c>
    </row>
    <row r="2280" spans="1:11" ht="13.5" x14ac:dyDescent="0.25">
      <c r="A2280" s="3">
        <v>45322</v>
      </c>
      <c r="B2280" s="2">
        <v>68.757300000000001</v>
      </c>
      <c r="C2280" s="2">
        <f t="shared" si="277"/>
        <v>-0.694500000000005</v>
      </c>
      <c r="D2280" s="2">
        <f t="shared" si="278"/>
        <v>69.425600000000003</v>
      </c>
      <c r="E2280" s="2">
        <f t="shared" si="280"/>
        <v>69.335300000000004</v>
      </c>
      <c r="F2280" s="2">
        <f t="shared" si="281"/>
        <v>69.18753000000001</v>
      </c>
      <c r="G2280" s="2">
        <f t="shared" si="275"/>
        <v>69.624987999999973</v>
      </c>
      <c r="H2280" s="2">
        <f t="shared" si="279"/>
        <v>70.425390000000078</v>
      </c>
      <c r="I2280" s="2">
        <f t="array" ref="I2280">SUMPRODUCT(B2264:B2283, (ROW(B2264:B2283)-ROW(B2264)+1)) / (20*21/2)</f>
        <v>69.248872380952392</v>
      </c>
      <c r="J2280" s="2">
        <f t="shared" si="282"/>
        <v>69.371455261198648</v>
      </c>
      <c r="K2280" s="2">
        <f t="shared" si="276"/>
        <v>69.57488080655402</v>
      </c>
    </row>
    <row r="2281" spans="1:11" ht="13.5" x14ac:dyDescent="0.25">
      <c r="A2281" s="3">
        <v>45323</v>
      </c>
      <c r="B2281" s="2">
        <v>69.451800000000006</v>
      </c>
      <c r="C2281" s="2">
        <f t="shared" si="277"/>
        <v>0.694500000000005</v>
      </c>
      <c r="D2281" s="2">
        <f t="shared" si="278"/>
        <v>69.349959999999996</v>
      </c>
      <c r="E2281" s="2">
        <f t="shared" si="280"/>
        <v>69.362310000000008</v>
      </c>
      <c r="F2281" s="2">
        <f t="shared" si="281"/>
        <v>69.187530000000024</v>
      </c>
      <c r="G2281" s="2">
        <f t="shared" si="275"/>
        <v>69.624987999999973</v>
      </c>
      <c r="H2281" s="2">
        <f t="shared" si="279"/>
        <v>70.447424000000083</v>
      </c>
      <c r="I2281" s="2">
        <f t="array" ref="I2281">SUMPRODUCT(B2265:B2284, (ROW(B2265:B2284)-ROW(B2265)+1)) / (20*21/2)</f>
        <v>69.203485714285719</v>
      </c>
      <c r="J2281" s="2">
        <f t="shared" si="282"/>
        <v>69.379107141084489</v>
      </c>
      <c r="K2281" s="2">
        <f t="shared" si="276"/>
        <v>69.570054108257793</v>
      </c>
    </row>
    <row r="2282" spans="1:11" ht="13.5" x14ac:dyDescent="0.25">
      <c r="A2282" s="3">
        <v>45324</v>
      </c>
      <c r="B2282" s="2">
        <v>69.066000000000003</v>
      </c>
      <c r="C2282" s="2">
        <f t="shared" si="277"/>
        <v>-0.38580000000000325</v>
      </c>
      <c r="D2282" s="2">
        <f t="shared" si="278"/>
        <v>69.249639999999999</v>
      </c>
      <c r="E2282" s="2">
        <f t="shared" si="280"/>
        <v>69.362310000000008</v>
      </c>
      <c r="F2282" s="2">
        <f t="shared" si="281"/>
        <v>69.174025000000029</v>
      </c>
      <c r="G2282" s="2">
        <f t="shared" si="275"/>
        <v>69.618043999999969</v>
      </c>
      <c r="H2282" s="2">
        <f t="shared" si="279"/>
        <v>70.466295500000101</v>
      </c>
      <c r="I2282" s="2">
        <f t="array" ref="I2282">SUMPRODUCT(B2266:B2285, (ROW(B2266:B2285)-ROW(B2266)+1)) / (20*21/2)</f>
        <v>69.156269999999992</v>
      </c>
      <c r="J2282" s="2">
        <f t="shared" si="282"/>
        <v>69.349287413362148</v>
      </c>
      <c r="K2282" s="2">
        <f t="shared" si="276"/>
        <v>69.550287280482991</v>
      </c>
    </row>
    <row r="2283" spans="1:11" ht="13.5" x14ac:dyDescent="0.25">
      <c r="A2283" s="3">
        <v>45327</v>
      </c>
      <c r="B2283" s="2">
        <v>68.988799999999998</v>
      </c>
      <c r="C2283" s="2">
        <f t="shared" si="277"/>
        <v>-7.720000000000482E-2</v>
      </c>
      <c r="D2283" s="2">
        <f t="shared" si="278"/>
        <v>69.143139999999988</v>
      </c>
      <c r="E2283" s="2">
        <f t="shared" si="280"/>
        <v>69.353819999999999</v>
      </c>
      <c r="F2283" s="2">
        <f t="shared" si="281"/>
        <v>69.156660000000016</v>
      </c>
      <c r="G2283" s="2">
        <f t="shared" si="275"/>
        <v>69.619587999999979</v>
      </c>
      <c r="H2283" s="2">
        <f t="shared" si="279"/>
        <v>70.483149000000097</v>
      </c>
      <c r="I2283" s="2">
        <f t="array" ref="I2283">SUMPRODUCT(B2267:B2286, (ROW(B2267:B2286)-ROW(B2267)+1)) / (20*21/2)</f>
        <v>69.098210952380967</v>
      </c>
      <c r="J2283" s="2">
        <f t="shared" si="282"/>
        <v>69.31495527875623</v>
      </c>
      <c r="K2283" s="2">
        <f t="shared" si="276"/>
        <v>69.528268171444452</v>
      </c>
    </row>
    <row r="2284" spans="1:11" ht="13.5" x14ac:dyDescent="0.25">
      <c r="A2284" s="3">
        <v>45328</v>
      </c>
      <c r="B2284" s="2">
        <v>68.680099999999996</v>
      </c>
      <c r="C2284" s="2">
        <f t="shared" si="277"/>
        <v>-0.30870000000000175</v>
      </c>
      <c r="D2284" s="2">
        <f t="shared" si="278"/>
        <v>68.988799999999998</v>
      </c>
      <c r="E2284" s="2">
        <f t="shared" si="280"/>
        <v>69.276649999999989</v>
      </c>
      <c r="F2284" s="2">
        <f t="shared" si="281"/>
        <v>69.137365000000017</v>
      </c>
      <c r="G2284" s="2">
        <f t="shared" si="275"/>
        <v>69.601065999999989</v>
      </c>
      <c r="H2284" s="2">
        <f t="shared" si="279"/>
        <v>70.494469000000095</v>
      </c>
      <c r="I2284" s="2">
        <f t="array" ref="I2284">SUMPRODUCT(B2268:B2287, (ROW(B2268:B2287)-ROW(B2268)+1)) / (20*21/2)</f>
        <v>69.032467142857143</v>
      </c>
      <c r="J2284" s="2">
        <f t="shared" si="282"/>
        <v>69.254492871255636</v>
      </c>
      <c r="K2284" s="2">
        <f t="shared" si="276"/>
        <v>69.495006674525072</v>
      </c>
    </row>
    <row r="2285" spans="1:11" ht="13.5" x14ac:dyDescent="0.25">
      <c r="A2285" s="3">
        <v>45329</v>
      </c>
      <c r="B2285" s="2">
        <v>68.641599999999997</v>
      </c>
      <c r="C2285" s="2">
        <f t="shared" si="277"/>
        <v>-3.8499999999999091E-2</v>
      </c>
      <c r="D2285" s="2">
        <f t="shared" si="278"/>
        <v>68.96566</v>
      </c>
      <c r="E2285" s="2">
        <f t="shared" si="280"/>
        <v>69.195630000000008</v>
      </c>
      <c r="F2285" s="2">
        <f t="shared" si="281"/>
        <v>69.127720000000025</v>
      </c>
      <c r="G2285" s="2">
        <f t="shared" si="275"/>
        <v>69.584861999999973</v>
      </c>
      <c r="H2285" s="2">
        <f t="shared" si="279"/>
        <v>70.50722850000011</v>
      </c>
      <c r="I2285" s="2">
        <f t="array" ref="I2285">SUMPRODUCT(B2269:B2288, (ROW(B2269:B2288)-ROW(B2269)+1)) / (20*21/2)</f>
        <v>68.951293333333339</v>
      </c>
      <c r="J2285" s="2">
        <f t="shared" si="282"/>
        <v>69.196122121612234</v>
      </c>
      <c r="K2285" s="2">
        <f t="shared" si="276"/>
        <v>69.461539746112337</v>
      </c>
    </row>
    <row r="2286" spans="1:11" ht="13.5" x14ac:dyDescent="0.25">
      <c r="A2286" s="3">
        <v>45330</v>
      </c>
      <c r="B2286" s="2">
        <v>68.518100000000004</v>
      </c>
      <c r="C2286" s="2">
        <f t="shared" si="277"/>
        <v>-0.12349999999999284</v>
      </c>
      <c r="D2286" s="2">
        <f t="shared" si="278"/>
        <v>68.778919999999999</v>
      </c>
      <c r="E2286" s="2">
        <f t="shared" si="280"/>
        <v>69.064440000000005</v>
      </c>
      <c r="F2286" s="2">
        <f t="shared" si="281"/>
        <v>69.13891000000001</v>
      </c>
      <c r="G2286" s="2">
        <f t="shared" si="275"/>
        <v>69.566187999999983</v>
      </c>
      <c r="H2286" s="2">
        <f t="shared" si="279"/>
        <v>70.512442500000091</v>
      </c>
      <c r="I2286" s="2">
        <f t="array" ref="I2286">SUMPRODUCT(B2270:B2289, (ROW(B2270:B2289)-ROW(B2270)+1)) / (20*21/2)</f>
        <v>68.794822380952397</v>
      </c>
      <c r="J2286" s="2">
        <f t="shared" si="282"/>
        <v>69.131548586220589</v>
      </c>
      <c r="K2286" s="2">
        <f t="shared" si="276"/>
        <v>69.424542109009892</v>
      </c>
    </row>
    <row r="2287" spans="1:11" ht="13.5" x14ac:dyDescent="0.25">
      <c r="A2287" s="3">
        <v>45331</v>
      </c>
      <c r="B2287" s="2">
        <v>68.448599999999999</v>
      </c>
      <c r="C2287" s="2">
        <f t="shared" si="277"/>
        <v>-6.9500000000005002E-2</v>
      </c>
      <c r="D2287" s="2">
        <f t="shared" si="278"/>
        <v>68.655439999999999</v>
      </c>
      <c r="E2287" s="2">
        <f t="shared" si="280"/>
        <v>68.952539999999999</v>
      </c>
      <c r="F2287" s="2">
        <f t="shared" si="281"/>
        <v>69.146625</v>
      </c>
      <c r="G2287" s="2">
        <f t="shared" si="275"/>
        <v>69.546123999999978</v>
      </c>
      <c r="H2287" s="2">
        <f t="shared" si="279"/>
        <v>70.513718000000097</v>
      </c>
      <c r="I2287" s="2">
        <f t="array" ref="I2287">SUMPRODUCT(B2271:B2290, (ROW(B2271:B2290)-ROW(B2271)+1)) / (20*21/2)</f>
        <v>68.685393333333337</v>
      </c>
      <c r="J2287" s="2">
        <f t="shared" si="282"/>
        <v>69.066505863723393</v>
      </c>
      <c r="K2287" s="2">
        <f t="shared" si="276"/>
        <v>69.386269869440866</v>
      </c>
    </row>
    <row r="2288" spans="1:11" ht="13.5" x14ac:dyDescent="0.25">
      <c r="A2288" s="3">
        <v>45334</v>
      </c>
      <c r="B2288" s="2">
        <v>68.294300000000007</v>
      </c>
      <c r="C2288" s="2">
        <f t="shared" si="277"/>
        <v>-0.15429999999999211</v>
      </c>
      <c r="D2288" s="2">
        <f t="shared" si="278"/>
        <v>68.516540000000006</v>
      </c>
      <c r="E2288" s="2">
        <f t="shared" si="280"/>
        <v>68.82983999999999</v>
      </c>
      <c r="F2288" s="2">
        <f t="shared" si="281"/>
        <v>69.126945000000006</v>
      </c>
      <c r="G2288" s="2">
        <f t="shared" si="275"/>
        <v>69.519885999999971</v>
      </c>
      <c r="H2288" s="2">
        <f t="shared" si="279"/>
        <v>70.510594500000096</v>
      </c>
      <c r="I2288" s="2">
        <f t="array" ref="I2288">SUMPRODUCT(B2272:B2291, (ROW(B2272:B2291)-ROW(B2272)+1)) / (20*21/2)</f>
        <v>68.582763809523797</v>
      </c>
      <c r="J2288" s="2">
        <f t="shared" si="282"/>
        <v>68.992962448130697</v>
      </c>
      <c r="K2288" s="2">
        <f t="shared" si="276"/>
        <v>69.343447521619666</v>
      </c>
    </row>
    <row r="2289" spans="1:11" ht="13.5" x14ac:dyDescent="0.25">
      <c r="A2289" s="3">
        <v>45335</v>
      </c>
      <c r="B2289" s="2">
        <v>67.483999999999995</v>
      </c>
      <c r="C2289" s="2">
        <f t="shared" si="277"/>
        <v>-0.81030000000001223</v>
      </c>
      <c r="D2289" s="2">
        <f t="shared" si="278"/>
        <v>68.277320000000003</v>
      </c>
      <c r="E2289" s="2">
        <f t="shared" si="280"/>
        <v>68.633060000000015</v>
      </c>
      <c r="F2289" s="2">
        <f t="shared" si="281"/>
        <v>69.01890499999999</v>
      </c>
      <c r="G2289" s="2">
        <f t="shared" si="275"/>
        <v>69.478985999999978</v>
      </c>
      <c r="H2289" s="2">
        <f t="shared" si="279"/>
        <v>70.5070470000001</v>
      </c>
      <c r="I2289" s="2">
        <f t="array" ref="I2289">SUMPRODUCT(B2273:B2292, (ROW(B2273:B2292)-ROW(B2273)+1)) / (20*21/2)</f>
        <v>68.487150952380958</v>
      </c>
      <c r="J2289" s="2">
        <f t="shared" si="282"/>
        <v>68.849251738784915</v>
      </c>
      <c r="K2289" s="2">
        <f t="shared" si="276"/>
        <v>69.270528010967908</v>
      </c>
    </row>
    <row r="2290" spans="1:11" ht="13.5" x14ac:dyDescent="0.25">
      <c r="A2290" s="3">
        <v>45336</v>
      </c>
      <c r="B2290" s="2">
        <v>67.869900000000001</v>
      </c>
      <c r="C2290" s="2">
        <f t="shared" si="277"/>
        <v>0.38590000000000657</v>
      </c>
      <c r="D2290" s="2">
        <f t="shared" si="278"/>
        <v>68.122980000000013</v>
      </c>
      <c r="E2290" s="2">
        <f t="shared" si="280"/>
        <v>68.544319999999999</v>
      </c>
      <c r="F2290" s="2">
        <f t="shared" si="281"/>
        <v>68.939809999999994</v>
      </c>
      <c r="G2290" s="2">
        <f t="shared" ref="G2290:G2353" si="283">AVERAGE(B2241:B2290)</f>
        <v>69.445803999999967</v>
      </c>
      <c r="H2290" s="2">
        <f t="shared" si="279"/>
        <v>70.507242500000089</v>
      </c>
      <c r="I2290" s="2">
        <f t="array" ref="I2290">SUMPRODUCT(B2274:B2293, (ROW(B2274:B2293)-ROW(B2274)+1)) / (20*21/2)</f>
        <v>68.436186190476192</v>
      </c>
      <c r="J2290" s="2">
        <f t="shared" si="282"/>
        <v>68.755980144614924</v>
      </c>
      <c r="K2290" s="2">
        <f t="shared" si="276"/>
        <v>69.215601422302498</v>
      </c>
    </row>
    <row r="2291" spans="1:11" ht="13.5" x14ac:dyDescent="0.25">
      <c r="A2291" s="3">
        <v>45337</v>
      </c>
      <c r="B2291" s="2">
        <v>67.862200000000001</v>
      </c>
      <c r="C2291" s="2">
        <f t="shared" si="277"/>
        <v>-7.6999999999998181E-3</v>
      </c>
      <c r="D2291" s="2">
        <f t="shared" si="278"/>
        <v>67.991800000000012</v>
      </c>
      <c r="E2291" s="2">
        <f t="shared" si="280"/>
        <v>68.385360000000006</v>
      </c>
      <c r="F2291" s="2">
        <f t="shared" si="281"/>
        <v>68.873835</v>
      </c>
      <c r="G2291" s="2">
        <f t="shared" si="283"/>
        <v>69.409381999999979</v>
      </c>
      <c r="H2291" s="2">
        <f t="shared" si="279"/>
        <v>70.501995000000093</v>
      </c>
      <c r="I2291" s="2">
        <f t="array" ref="I2291">SUMPRODUCT(B2275:B2294, (ROW(B2275:B2294)-ROW(B2275)+1)) / (20*21/2)</f>
        <v>68.419872857142863</v>
      </c>
      <c r="J2291" s="2">
        <f t="shared" si="282"/>
        <v>68.670858226080171</v>
      </c>
      <c r="K2291" s="2">
        <f t="shared" ref="K2291:K2354" si="284">$K$4*B2291+(1-$K$4)*K2290</f>
        <v>69.16252685672201</v>
      </c>
    </row>
    <row r="2292" spans="1:11" ht="13.5" x14ac:dyDescent="0.25">
      <c r="A2292" s="3">
        <v>45338</v>
      </c>
      <c r="B2292" s="2">
        <v>67.869900000000001</v>
      </c>
      <c r="C2292" s="2">
        <f t="shared" si="277"/>
        <v>7.6999999999998181E-3</v>
      </c>
      <c r="D2292" s="2">
        <f t="shared" si="278"/>
        <v>67.87606000000001</v>
      </c>
      <c r="E2292" s="2">
        <f t="shared" si="280"/>
        <v>68.265749999999997</v>
      </c>
      <c r="F2292" s="2">
        <f t="shared" si="281"/>
        <v>68.814030000000002</v>
      </c>
      <c r="G2292" s="2">
        <f t="shared" si="283"/>
        <v>69.374656000000002</v>
      </c>
      <c r="H2292" s="2">
        <f t="shared" si="279"/>
        <v>70.496786000000071</v>
      </c>
      <c r="I2292" s="2">
        <f t="array" ref="I2292">SUMPRODUCT(B2276:B2295, (ROW(B2276:B2295)-ROW(B2276)+1)) / (20*21/2)</f>
        <v>68.414944285714299</v>
      </c>
      <c r="J2292" s="2">
        <f t="shared" si="282"/>
        <v>68.594576490263009</v>
      </c>
      <c r="K2292" s="2">
        <f t="shared" si="284"/>
        <v>69.111835607438792</v>
      </c>
    </row>
    <row r="2293" spans="1:11" ht="13.5" x14ac:dyDescent="0.25">
      <c r="A2293" s="3">
        <v>45341</v>
      </c>
      <c r="B2293" s="2">
        <v>68.278899999999993</v>
      </c>
      <c r="C2293" s="2">
        <f t="shared" si="277"/>
        <v>0.40899999999999181</v>
      </c>
      <c r="D2293" s="2">
        <f t="shared" si="278"/>
        <v>67.872980000000013</v>
      </c>
      <c r="E2293" s="2">
        <f t="shared" si="280"/>
        <v>68.194760000000002</v>
      </c>
      <c r="F2293" s="2">
        <f t="shared" si="281"/>
        <v>68.774289999999993</v>
      </c>
      <c r="G2293" s="2">
        <f t="shared" si="283"/>
        <v>69.337307999999979</v>
      </c>
      <c r="H2293" s="2">
        <f t="shared" si="279"/>
        <v>70.493622000000073</v>
      </c>
      <c r="I2293" s="2">
        <f t="array" ref="I2293">SUMPRODUCT(B2277:B2296, (ROW(B2277:B2296)-ROW(B2277)+1)) / (20*21/2)</f>
        <v>68.376947619047613</v>
      </c>
      <c r="J2293" s="2">
        <f t="shared" si="282"/>
        <v>68.564512062618917</v>
      </c>
      <c r="K2293" s="2">
        <f t="shared" si="284"/>
        <v>69.079171465970617</v>
      </c>
    </row>
    <row r="2294" spans="1:11" ht="13.5" x14ac:dyDescent="0.25">
      <c r="A2294" s="3">
        <v>45342</v>
      </c>
      <c r="B2294" s="2">
        <v>68.602999999999994</v>
      </c>
      <c r="C2294" s="2">
        <f t="shared" si="277"/>
        <v>0.32410000000000139</v>
      </c>
      <c r="D2294" s="2">
        <f t="shared" si="278"/>
        <v>68.096779999999995</v>
      </c>
      <c r="E2294" s="2">
        <f t="shared" si="280"/>
        <v>68.187049999999999</v>
      </c>
      <c r="F2294" s="2">
        <f t="shared" si="281"/>
        <v>68.731849999999994</v>
      </c>
      <c r="G2294" s="2">
        <f t="shared" si="283"/>
        <v>69.306442000000004</v>
      </c>
      <c r="H2294" s="2">
        <f t="shared" si="279"/>
        <v>70.492078500000076</v>
      </c>
      <c r="I2294" s="2">
        <f t="array" ref="I2294">SUMPRODUCT(B2278:B2297, (ROW(B2278:B2297)-ROW(B2278)+1)) / (20*21/2)</f>
        <v>68.419759047619053</v>
      </c>
      <c r="J2294" s="2">
        <f t="shared" si="282"/>
        <v>68.568177580464734</v>
      </c>
      <c r="K2294" s="2">
        <f t="shared" si="284"/>
        <v>69.060498075148246</v>
      </c>
    </row>
    <row r="2295" spans="1:11" ht="13.5" x14ac:dyDescent="0.25">
      <c r="A2295" s="3">
        <v>45343</v>
      </c>
      <c r="B2295" s="2">
        <v>68.680099999999996</v>
      </c>
      <c r="C2295" s="2">
        <f t="shared" si="277"/>
        <v>7.7100000000001501E-2</v>
      </c>
      <c r="D2295" s="2">
        <f t="shared" si="278"/>
        <v>68.258819999999986</v>
      </c>
      <c r="E2295" s="2">
        <f t="shared" si="280"/>
        <v>68.190900000000013</v>
      </c>
      <c r="F2295" s="2">
        <f t="shared" si="281"/>
        <v>68.693265000000011</v>
      </c>
      <c r="G2295" s="2">
        <f t="shared" si="283"/>
        <v>69.277117999999987</v>
      </c>
      <c r="H2295" s="2">
        <f t="shared" si="279"/>
        <v>70.490920500000072</v>
      </c>
      <c r="I2295" s="2">
        <f t="array" ref="I2295">SUMPRODUCT(B2279:B2298, (ROW(B2279:B2298)-ROW(B2279)+1)) / (20*21/2)</f>
        <v>68.487006666666673</v>
      </c>
      <c r="J2295" s="2">
        <f t="shared" si="282"/>
        <v>68.578836858515714</v>
      </c>
      <c r="K2295" s="2">
        <f t="shared" si="284"/>
        <v>69.045580503573802</v>
      </c>
    </row>
    <row r="2296" spans="1:11" ht="13.5" x14ac:dyDescent="0.25">
      <c r="A2296" s="3">
        <v>45344</v>
      </c>
      <c r="B2296" s="2">
        <v>68.294300000000007</v>
      </c>
      <c r="C2296" s="2">
        <f t="shared" si="277"/>
        <v>-0.38579999999998904</v>
      </c>
      <c r="D2296" s="2">
        <f t="shared" si="278"/>
        <v>68.345240000000004</v>
      </c>
      <c r="E2296" s="2">
        <f t="shared" si="280"/>
        <v>68.168520000000015</v>
      </c>
      <c r="F2296" s="2">
        <f t="shared" si="281"/>
        <v>68.61648000000001</v>
      </c>
      <c r="G2296" s="2">
        <f t="shared" si="283"/>
        <v>69.240848</v>
      </c>
      <c r="H2296" s="2">
        <f t="shared" si="279"/>
        <v>70.484170000000063</v>
      </c>
      <c r="I2296" s="2">
        <f t="array" ref="I2296">SUMPRODUCT(B2280:B2299, (ROW(B2280:B2299)-ROW(B2280)+1)) / (20*21/2)</f>
        <v>68.483291428571434</v>
      </c>
      <c r="J2296" s="2">
        <f t="shared" si="282"/>
        <v>68.551738110085651</v>
      </c>
      <c r="K2296" s="2">
        <f t="shared" si="284"/>
        <v>69.016118523041499</v>
      </c>
    </row>
    <row r="2297" spans="1:11" ht="13.5" x14ac:dyDescent="0.25">
      <c r="A2297" s="3">
        <v>45345</v>
      </c>
      <c r="B2297" s="2">
        <v>69.066000000000003</v>
      </c>
      <c r="C2297" s="2">
        <f t="shared" si="277"/>
        <v>0.77169999999999561</v>
      </c>
      <c r="D2297" s="2">
        <f t="shared" si="278"/>
        <v>68.584459999999993</v>
      </c>
      <c r="E2297" s="2">
        <f t="shared" si="280"/>
        <v>68.230260000000015</v>
      </c>
      <c r="F2297" s="2">
        <f t="shared" si="281"/>
        <v>68.591400000000007</v>
      </c>
      <c r="G2297" s="2">
        <f t="shared" si="283"/>
        <v>69.220783999999995</v>
      </c>
      <c r="H2297" s="2">
        <f t="shared" si="279"/>
        <v>70.478013000000075</v>
      </c>
      <c r="I2297" s="2">
        <f t="array" ref="I2297">SUMPRODUCT(B2281:B2300, (ROW(B2281:B2300)-ROW(B2281)+1)) / (20*21/2)</f>
        <v>68.555940952380951</v>
      </c>
      <c r="J2297" s="2">
        <f t="shared" si="282"/>
        <v>68.600715432934635</v>
      </c>
      <c r="K2297" s="2">
        <f t="shared" si="284"/>
        <v>69.018074659392823</v>
      </c>
    </row>
    <row r="2298" spans="1:11" ht="13.5" x14ac:dyDescent="0.25">
      <c r="A2298" s="3">
        <v>45348</v>
      </c>
      <c r="B2298" s="2">
        <v>69.297499999999999</v>
      </c>
      <c r="C2298" s="2">
        <f t="shared" si="277"/>
        <v>0.23149999999999693</v>
      </c>
      <c r="D2298" s="2">
        <f t="shared" si="278"/>
        <v>68.788180000000011</v>
      </c>
      <c r="E2298" s="2">
        <f t="shared" si="280"/>
        <v>68.330580000000012</v>
      </c>
      <c r="F2298" s="2">
        <f t="shared" si="281"/>
        <v>68.580209999999994</v>
      </c>
      <c r="G2298" s="2">
        <f t="shared" si="283"/>
        <v>69.205349999999996</v>
      </c>
      <c r="H2298" s="2">
        <f t="shared" si="279"/>
        <v>70.476278500000078</v>
      </c>
      <c r="I2298" s="2">
        <f t="array" ref="I2298">SUMPRODUCT(B2282:B2301, (ROW(B2282:B2301)-ROW(B2282)+1)) / (20*21/2)</f>
        <v>68.589265714285702</v>
      </c>
      <c r="J2298" s="2">
        <f t="shared" si="282"/>
        <v>68.667075867893232</v>
      </c>
      <c r="K2298" s="2">
        <f t="shared" si="284"/>
        <v>69.029032515887224</v>
      </c>
    </row>
    <row r="2299" spans="1:11" ht="13.5" x14ac:dyDescent="0.25">
      <c r="A2299" s="3">
        <v>45349</v>
      </c>
      <c r="B2299" s="2">
        <v>68.541200000000003</v>
      </c>
      <c r="C2299" s="2">
        <f t="shared" si="277"/>
        <v>-0.75629999999999598</v>
      </c>
      <c r="D2299" s="2">
        <f t="shared" si="278"/>
        <v>68.775819999999996</v>
      </c>
      <c r="E2299" s="2">
        <f t="shared" si="280"/>
        <v>68.436300000000003</v>
      </c>
      <c r="F2299" s="2">
        <f t="shared" si="281"/>
        <v>68.534680000000009</v>
      </c>
      <c r="G2299" s="2">
        <f t="shared" si="283"/>
        <v>69.176333999999997</v>
      </c>
      <c r="H2299" s="2">
        <f t="shared" si="279"/>
        <v>70.468638500000068</v>
      </c>
      <c r="I2299" s="2">
        <f t="array" ref="I2299">SUMPRODUCT(B2283:B2302, (ROW(B2283:B2302)-ROW(B2283)+1)) / (20*21/2)</f>
        <v>68.64060095238095</v>
      </c>
      <c r="J2299" s="2">
        <f t="shared" si="282"/>
        <v>68.655087689998638</v>
      </c>
      <c r="K2299" s="2">
        <f t="shared" si="284"/>
        <v>69.009901828989683</v>
      </c>
    </row>
    <row r="2300" spans="1:11" ht="13.5" x14ac:dyDescent="0.25">
      <c r="A2300" s="3">
        <v>45350</v>
      </c>
      <c r="B2300" s="2">
        <v>69.297499999999999</v>
      </c>
      <c r="C2300" s="2">
        <f t="shared" si="277"/>
        <v>0.75629999999999598</v>
      </c>
      <c r="D2300" s="2">
        <f t="shared" si="278"/>
        <v>68.899300000000011</v>
      </c>
      <c r="E2300" s="2">
        <f t="shared" si="280"/>
        <v>68.579059999999998</v>
      </c>
      <c r="F2300" s="2">
        <f t="shared" si="281"/>
        <v>68.561689999999984</v>
      </c>
      <c r="G2300" s="2">
        <f t="shared" si="283"/>
        <v>69.154882000000015</v>
      </c>
      <c r="H2300" s="2">
        <f t="shared" si="279"/>
        <v>70.465552000000073</v>
      </c>
      <c r="I2300" s="2">
        <f t="array" ref="I2300">SUMPRODUCT(B2284:B2303, (ROW(B2284:B2303)-ROW(B2284)+1)) / (20*21/2)</f>
        <v>68.801404285714284</v>
      </c>
      <c r="J2300" s="2">
        <f t="shared" si="282"/>
        <v>68.716269814760665</v>
      </c>
      <c r="K2300" s="2">
        <f t="shared" si="284"/>
        <v>69.021180188637146</v>
      </c>
    </row>
    <row r="2301" spans="1:11" ht="13.5" x14ac:dyDescent="0.25">
      <c r="A2301" s="3">
        <v>45351</v>
      </c>
      <c r="B2301" s="2">
        <v>68.911600000000007</v>
      </c>
      <c r="C2301" s="2">
        <f t="shared" si="277"/>
        <v>-0.38589999999999236</v>
      </c>
      <c r="D2301" s="2">
        <f t="shared" si="278"/>
        <v>69.022760000000005</v>
      </c>
      <c r="E2301" s="2">
        <f t="shared" si="280"/>
        <v>68.683999999999997</v>
      </c>
      <c r="F2301" s="2">
        <f t="shared" si="281"/>
        <v>68.534679999999994</v>
      </c>
      <c r="G2301" s="2">
        <f t="shared" si="283"/>
        <v>69.125866000000016</v>
      </c>
      <c r="H2301" s="2">
        <f t="shared" si="279"/>
        <v>70.459841500000081</v>
      </c>
      <c r="I2301" s="2">
        <f t="array" ref="I2301">SUMPRODUCT(B2285:B2304, (ROW(B2285:B2304)-ROW(B2285)+1)) / (20*21/2)</f>
        <v>68.882832857142859</v>
      </c>
      <c r="J2301" s="2">
        <f t="shared" si="282"/>
        <v>68.734872689545369</v>
      </c>
      <c r="K2301" s="2">
        <f t="shared" si="284"/>
        <v>69.016882926337644</v>
      </c>
    </row>
    <row r="2302" spans="1:11" ht="13.5" x14ac:dyDescent="0.25">
      <c r="A2302" s="3">
        <v>45352</v>
      </c>
      <c r="B2302" s="2">
        <v>69.073700000000002</v>
      </c>
      <c r="C2302" s="2">
        <f t="shared" si="277"/>
        <v>0.16209999999999525</v>
      </c>
      <c r="D2302" s="2">
        <f t="shared" si="278"/>
        <v>69.024300000000011</v>
      </c>
      <c r="E2302" s="2">
        <f t="shared" si="280"/>
        <v>68.804380000000009</v>
      </c>
      <c r="F2302" s="2">
        <f t="shared" si="281"/>
        <v>68.535064999999975</v>
      </c>
      <c r="G2302" s="2">
        <f t="shared" si="283"/>
        <v>69.10287000000001</v>
      </c>
      <c r="H2302" s="2">
        <f t="shared" si="279"/>
        <v>70.450620000000086</v>
      </c>
      <c r="I2302" s="2">
        <f t="array" ref="I2302">SUMPRODUCT(B2286:B2305, (ROW(B2286:B2305)-ROW(B2286)+1)) / (20*21/2)</f>
        <v>69.034081904761891</v>
      </c>
      <c r="J2302" s="2">
        <f t="shared" si="282"/>
        <v>68.767141957207713</v>
      </c>
      <c r="K2302" s="2">
        <f t="shared" si="284"/>
        <v>69.019111046873434</v>
      </c>
    </row>
    <row r="2303" spans="1:11" ht="13.5" x14ac:dyDescent="0.25">
      <c r="A2303" s="3">
        <v>45355</v>
      </c>
      <c r="B2303" s="2">
        <v>70.223500000000001</v>
      </c>
      <c r="C2303" s="2">
        <f t="shared" si="277"/>
        <v>1.149799999999999</v>
      </c>
      <c r="D2303" s="2">
        <f t="shared" si="278"/>
        <v>69.20950000000002</v>
      </c>
      <c r="E2303" s="2">
        <f t="shared" si="280"/>
        <v>68.998840000000015</v>
      </c>
      <c r="F2303" s="2">
        <f t="shared" si="281"/>
        <v>68.596800000000002</v>
      </c>
      <c r="G2303" s="2">
        <f t="shared" si="283"/>
        <v>69.10441400000002</v>
      </c>
      <c r="H2303" s="2">
        <f t="shared" si="279"/>
        <v>70.448690500000083</v>
      </c>
      <c r="I2303" s="2">
        <f t="array" ref="I2303">SUMPRODUCT(B2287:B2306, (ROW(B2287:B2306)-ROW(B2287)+1)) / (20*21/2)</f>
        <v>69.17633142857143</v>
      </c>
      <c r="J2303" s="2">
        <f t="shared" si="282"/>
        <v>68.905842723187931</v>
      </c>
      <c r="K2303" s="2">
        <f t="shared" si="284"/>
        <v>69.066341986211725</v>
      </c>
    </row>
    <row r="2304" spans="1:11" ht="13.5" x14ac:dyDescent="0.25">
      <c r="A2304" s="3">
        <v>45356</v>
      </c>
      <c r="B2304" s="2">
        <v>69.451800000000006</v>
      </c>
      <c r="C2304" s="2">
        <f t="shared" si="277"/>
        <v>-0.77169999999999561</v>
      </c>
      <c r="D2304" s="2">
        <f t="shared" si="278"/>
        <v>69.391620000000003</v>
      </c>
      <c r="E2304" s="2">
        <f t="shared" si="280"/>
        <v>69.083720000000014</v>
      </c>
      <c r="F2304" s="2">
        <f t="shared" si="281"/>
        <v>68.635384999999999</v>
      </c>
      <c r="G2304" s="2">
        <f t="shared" si="283"/>
        <v>69.090524000000016</v>
      </c>
      <c r="H2304" s="2">
        <f t="shared" si="279"/>
        <v>70.440973500000098</v>
      </c>
      <c r="I2304" s="2">
        <f t="array" ref="I2304">SUMPRODUCT(B2288:B2307, (ROW(B2288:B2307)-ROW(B2288)+1)) / (20*21/2)</f>
        <v>69.304647619047614</v>
      </c>
      <c r="J2304" s="2">
        <f t="shared" si="282"/>
        <v>68.957838654312894</v>
      </c>
      <c r="K2304" s="2">
        <f t="shared" si="284"/>
        <v>69.081457986752454</v>
      </c>
    </row>
    <row r="2305" spans="1:11" ht="13.5" x14ac:dyDescent="0.25">
      <c r="A2305" s="3">
        <v>45357</v>
      </c>
      <c r="B2305" s="2">
        <v>70.223500000000001</v>
      </c>
      <c r="C2305" s="2">
        <f t="shared" si="277"/>
        <v>0.77169999999999561</v>
      </c>
      <c r="D2305" s="2">
        <f t="shared" si="278"/>
        <v>69.576819999999998</v>
      </c>
      <c r="E2305" s="2">
        <f t="shared" si="280"/>
        <v>69.238060000000019</v>
      </c>
      <c r="F2305" s="2">
        <f t="shared" si="281"/>
        <v>68.714480000000009</v>
      </c>
      <c r="G2305" s="2">
        <f t="shared" si="283"/>
        <v>69.090524000000016</v>
      </c>
      <c r="H2305" s="2">
        <f t="shared" si="279"/>
        <v>70.437115000000091</v>
      </c>
      <c r="I2305" s="2">
        <f t="array" ref="I2305">SUMPRODUCT(B2289:B2308, (ROW(B2289:B2308)-ROW(B2289)+1)) / (20*21/2)</f>
        <v>69.421212857142848</v>
      </c>
      <c r="J2305" s="2">
        <f t="shared" si="282"/>
        <v>69.07837783009262</v>
      </c>
      <c r="K2305" s="2">
        <f t="shared" si="284"/>
        <v>69.12624394805627</v>
      </c>
    </row>
    <row r="2306" spans="1:11" ht="13.5" x14ac:dyDescent="0.25">
      <c r="A2306" s="3">
        <v>45358</v>
      </c>
      <c r="B2306" s="2">
        <v>70.208100000000002</v>
      </c>
      <c r="C2306" s="2">
        <f t="shared" si="277"/>
        <v>-1.5399999999999636E-2</v>
      </c>
      <c r="D2306" s="2">
        <f t="shared" si="278"/>
        <v>69.836120000000008</v>
      </c>
      <c r="E2306" s="2">
        <f t="shared" si="280"/>
        <v>69.42944</v>
      </c>
      <c r="F2306" s="2">
        <f t="shared" si="281"/>
        <v>68.798980000000014</v>
      </c>
      <c r="G2306" s="2">
        <f t="shared" si="283"/>
        <v>69.09098800000001</v>
      </c>
      <c r="H2306" s="2">
        <f t="shared" si="279"/>
        <v>70.43317950000008</v>
      </c>
      <c r="I2306" s="2">
        <f t="array" ref="I2306">SUMPRODUCT(B2290:B2309, (ROW(B2290:B2309)-ROW(B2290)+1)) / (20*21/2)</f>
        <v>69.466666190476204</v>
      </c>
      <c r="J2306" s="2">
        <f t="shared" si="282"/>
        <v>69.185970417702848</v>
      </c>
      <c r="K2306" s="2">
        <f t="shared" si="284"/>
        <v>69.168669675583473</v>
      </c>
    </row>
    <row r="2307" spans="1:11" ht="13.5" x14ac:dyDescent="0.25">
      <c r="A2307" s="3">
        <v>45359</v>
      </c>
      <c r="B2307" s="2">
        <v>70.146299999999997</v>
      </c>
      <c r="C2307" s="2">
        <f t="shared" si="277"/>
        <v>-6.1800000000005184E-2</v>
      </c>
      <c r="D2307" s="2">
        <f t="shared" si="278"/>
        <v>70.050640000000001</v>
      </c>
      <c r="E2307" s="2">
        <f t="shared" si="280"/>
        <v>69.537470000000013</v>
      </c>
      <c r="F2307" s="2">
        <f t="shared" si="281"/>
        <v>68.883865000000014</v>
      </c>
      <c r="G2307" s="2">
        <f t="shared" si="283"/>
        <v>69.074010000000001</v>
      </c>
      <c r="H2307" s="2">
        <f t="shared" si="279"/>
        <v>70.428935000000081</v>
      </c>
      <c r="I2307" s="2">
        <f t="array" ref="I2307">SUMPRODUCT(B2291:B2310, (ROW(B2291:B2310)-ROW(B2291)+1)) / (20*21/2)</f>
        <v>69.539501428571441</v>
      </c>
      <c r="J2307" s="2">
        <f t="shared" si="282"/>
        <v>69.277430377921632</v>
      </c>
      <c r="K2307" s="2">
        <f t="shared" si="284"/>
        <v>69.20700811967825</v>
      </c>
    </row>
    <row r="2308" spans="1:11" ht="13.5" x14ac:dyDescent="0.25">
      <c r="A2308" s="3">
        <v>45362</v>
      </c>
      <c r="B2308" s="2">
        <v>70.107799999999997</v>
      </c>
      <c r="C2308" s="2">
        <f t="shared" ref="C2308:C2371" si="285">B2308-B2307</f>
        <v>-3.8499999999999091E-2</v>
      </c>
      <c r="D2308" s="2">
        <f t="shared" si="278"/>
        <v>70.027500000000003</v>
      </c>
      <c r="E2308" s="2">
        <f t="shared" si="280"/>
        <v>69.618500000000012</v>
      </c>
      <c r="F2308" s="2">
        <f t="shared" si="281"/>
        <v>68.974540000000019</v>
      </c>
      <c r="G2308" s="2">
        <f t="shared" si="283"/>
        <v>69.057805999999999</v>
      </c>
      <c r="H2308" s="2">
        <f t="shared" si="279"/>
        <v>70.424498000000071</v>
      </c>
      <c r="I2308" s="2">
        <f t="array" ref="I2308">SUMPRODUCT(B2292:B2311, (ROW(B2292:B2311)-ROW(B2292)+1)) / (20*21/2)</f>
        <v>69.621337619047637</v>
      </c>
      <c r="J2308" s="2">
        <f t="shared" si="282"/>
        <v>69.356513199071955</v>
      </c>
      <c r="K2308" s="2">
        <f t="shared" si="284"/>
        <v>69.242333291455566</v>
      </c>
    </row>
    <row r="2309" spans="1:11" ht="13.5" x14ac:dyDescent="0.25">
      <c r="A2309" s="3">
        <v>45363</v>
      </c>
      <c r="B2309" s="2">
        <v>69.451800000000006</v>
      </c>
      <c r="C2309" s="2">
        <f t="shared" si="285"/>
        <v>-0.6559999999999917</v>
      </c>
      <c r="D2309" s="2">
        <f t="shared" si="278"/>
        <v>70.027500000000003</v>
      </c>
      <c r="E2309" s="2">
        <f t="shared" si="280"/>
        <v>69.70956000000001</v>
      </c>
      <c r="F2309" s="2">
        <f t="shared" si="281"/>
        <v>69.072930000000014</v>
      </c>
      <c r="G2309" s="2">
        <f t="shared" si="283"/>
        <v>69.044685999999999</v>
      </c>
      <c r="H2309" s="2">
        <f t="shared" si="279"/>
        <v>70.415276000000091</v>
      </c>
      <c r="I2309" s="2">
        <f t="array" ref="I2309">SUMPRODUCT(B2293:B2312, (ROW(B2293:B2312)-ROW(B2293)+1)) / (20*21/2)</f>
        <v>69.692114761904762</v>
      </c>
      <c r="J2309" s="2">
        <f t="shared" si="282"/>
        <v>69.36558813249367</v>
      </c>
      <c r="K2309" s="2">
        <f t="shared" si="284"/>
        <v>69.250547672182805</v>
      </c>
    </row>
    <row r="2310" spans="1:11" ht="13.5" x14ac:dyDescent="0.25">
      <c r="A2310" s="3">
        <v>45364</v>
      </c>
      <c r="B2310" s="2">
        <v>69.837699999999998</v>
      </c>
      <c r="C2310" s="2">
        <f t="shared" si="285"/>
        <v>0.38589999999999236</v>
      </c>
      <c r="D2310" s="2">
        <f t="shared" ref="D2310:D2373" si="286">AVERAGE(B2306:B2310)</f>
        <v>69.950339999999997</v>
      </c>
      <c r="E2310" s="2">
        <f t="shared" si="280"/>
        <v>69.763580000000005</v>
      </c>
      <c r="F2310" s="2">
        <f t="shared" si="281"/>
        <v>69.171320000000009</v>
      </c>
      <c r="G2310" s="2">
        <f t="shared" si="283"/>
        <v>69.05240400000001</v>
      </c>
      <c r="H2310" s="2">
        <f t="shared" si="279"/>
        <v>70.408331000000075</v>
      </c>
      <c r="I2310" s="2">
        <f t="array" ref="I2310">SUMPRODUCT(B2294:B2313, (ROW(B2294:B2313)-ROW(B2294)+1)) / (20*21/2)</f>
        <v>69.757049047619063</v>
      </c>
      <c r="J2310" s="2">
        <f t="shared" si="282"/>
        <v>69.410551167494276</v>
      </c>
      <c r="K2310" s="2">
        <f t="shared" si="284"/>
        <v>69.27357325366583</v>
      </c>
    </row>
    <row r="2311" spans="1:11" ht="13.5" x14ac:dyDescent="0.25">
      <c r="A2311" s="3">
        <v>45365</v>
      </c>
      <c r="B2311" s="2">
        <v>70.030600000000007</v>
      </c>
      <c r="C2311" s="2">
        <f t="shared" si="285"/>
        <v>0.19290000000000873</v>
      </c>
      <c r="D2311" s="2">
        <f t="shared" si="286"/>
        <v>69.914839999999998</v>
      </c>
      <c r="E2311" s="2">
        <f t="shared" si="280"/>
        <v>69.87548000000001</v>
      </c>
      <c r="F2311" s="2">
        <f t="shared" si="281"/>
        <v>69.279740000000018</v>
      </c>
      <c r="G2311" s="2">
        <f t="shared" si="283"/>
        <v>69.063979999999987</v>
      </c>
      <c r="H2311" s="2">
        <f t="shared" si="279"/>
        <v>70.40238900000007</v>
      </c>
      <c r="I2311" s="2">
        <f t="array" ref="I2311">SUMPRODUCT(B2295:B2314, (ROW(B2295:B2314)-ROW(B2295)+1)) / (20*21/2)</f>
        <v>69.824477142857148</v>
      </c>
      <c r="J2311" s="2">
        <f t="shared" si="282"/>
        <v>69.469603437256723</v>
      </c>
      <c r="K2311" s="2">
        <f t="shared" si="284"/>
        <v>69.303260577051489</v>
      </c>
    </row>
    <row r="2312" spans="1:11" ht="13.5" x14ac:dyDescent="0.25">
      <c r="A2312" s="3">
        <v>45366</v>
      </c>
      <c r="B2312" s="2">
        <v>70.022900000000007</v>
      </c>
      <c r="C2312" s="2">
        <f t="shared" si="285"/>
        <v>-7.6999999999998181E-3</v>
      </c>
      <c r="D2312" s="2">
        <f t="shared" si="286"/>
        <v>69.890159999999995</v>
      </c>
      <c r="E2312" s="2">
        <f t="shared" si="280"/>
        <v>69.970400000000012</v>
      </c>
      <c r="F2312" s="2">
        <f t="shared" si="281"/>
        <v>69.387390000000011</v>
      </c>
      <c r="G2312" s="2">
        <f t="shared" si="283"/>
        <v>69.077715999999995</v>
      </c>
      <c r="H2312" s="2">
        <f t="shared" si="279"/>
        <v>70.393669000000088</v>
      </c>
      <c r="I2312" s="2">
        <f t="array" ref="I2312">SUMPRODUCT(B2296:B2315, (ROW(B2296:B2315)-ROW(B2296)+1)) / (20*21/2)</f>
        <v>69.873353333333341</v>
      </c>
      <c r="J2312" s="2">
        <f t="shared" si="282"/>
        <v>69.52229834799418</v>
      </c>
      <c r="K2312" s="2">
        <f t="shared" si="284"/>
        <v>69.331481730892605</v>
      </c>
    </row>
    <row r="2313" spans="1:11" ht="13.5" x14ac:dyDescent="0.25">
      <c r="A2313" s="3">
        <v>45369</v>
      </c>
      <c r="B2313" s="2">
        <v>70.069199999999995</v>
      </c>
      <c r="C2313" s="2">
        <f t="shared" si="285"/>
        <v>4.6299999999988017E-2</v>
      </c>
      <c r="D2313" s="2">
        <f t="shared" si="286"/>
        <v>69.882440000000003</v>
      </c>
      <c r="E2313" s="2">
        <f t="shared" si="280"/>
        <v>69.954970000000003</v>
      </c>
      <c r="F2313" s="2">
        <f t="shared" si="281"/>
        <v>69.476905000000016</v>
      </c>
      <c r="G2313" s="2">
        <f t="shared" si="283"/>
        <v>69.092377999999997</v>
      </c>
      <c r="H2313" s="2">
        <f t="shared" si="279"/>
        <v>70.389039000000082</v>
      </c>
      <c r="I2313" s="2">
        <f t="array" ref="I2313">SUMPRODUCT(B2297:B2316, (ROW(B2297:B2316)-ROW(B2297)+1)) / (20*21/2)</f>
        <v>69.893567142857151</v>
      </c>
      <c r="J2313" s="2">
        <f t="shared" si="282"/>
        <v>69.574384219613776</v>
      </c>
      <c r="K2313" s="2">
        <f t="shared" si="284"/>
        <v>69.360411859092906</v>
      </c>
    </row>
    <row r="2314" spans="1:11" ht="13.5" x14ac:dyDescent="0.25">
      <c r="A2314" s="3">
        <v>45370</v>
      </c>
      <c r="B2314" s="2">
        <v>70.184899999999999</v>
      </c>
      <c r="C2314" s="2">
        <f t="shared" si="285"/>
        <v>0.11570000000000391</v>
      </c>
      <c r="D2314" s="2">
        <f t="shared" si="286"/>
        <v>70.029060000000001</v>
      </c>
      <c r="E2314" s="2">
        <f t="shared" si="280"/>
        <v>70.028279999999995</v>
      </c>
      <c r="F2314" s="2">
        <f t="shared" si="281"/>
        <v>69.556000000000012</v>
      </c>
      <c r="G2314" s="2">
        <f t="shared" si="283"/>
        <v>69.114756</v>
      </c>
      <c r="H2314" s="2">
        <f t="shared" ref="H2314:H2377" si="287">AVERAGE(B2115:B2314)</f>
        <v>70.381167500000075</v>
      </c>
      <c r="I2314" s="2">
        <f t="array" ref="I2314">SUMPRODUCT(B2298:B2317, (ROW(B2298:B2317)-ROW(B2298)+1)) / (20*21/2)</f>
        <v>69.869679047619059</v>
      </c>
      <c r="J2314" s="2">
        <f t="shared" si="282"/>
        <v>69.632528579650568</v>
      </c>
      <c r="K2314" s="2">
        <f t="shared" si="284"/>
        <v>69.392744727363777</v>
      </c>
    </row>
    <row r="2315" spans="1:11" ht="13.5" x14ac:dyDescent="0.25">
      <c r="A2315" s="3">
        <v>45372</v>
      </c>
      <c r="B2315" s="2">
        <v>70.069199999999995</v>
      </c>
      <c r="C2315" s="2">
        <f t="shared" si="285"/>
        <v>-0.11570000000000391</v>
      </c>
      <c r="D2315" s="2">
        <f t="shared" si="286"/>
        <v>70.075360000000003</v>
      </c>
      <c r="E2315" s="2">
        <f t="shared" si="280"/>
        <v>70.012849999999986</v>
      </c>
      <c r="F2315" s="2">
        <f t="shared" si="281"/>
        <v>69.625455000000002</v>
      </c>
      <c r="G2315" s="2">
        <f t="shared" si="283"/>
        <v>69.139449999999997</v>
      </c>
      <c r="H2315" s="2">
        <f t="shared" si="287"/>
        <v>70.375920000000065</v>
      </c>
      <c r="I2315" s="2">
        <f t="array" ref="I2315">SUMPRODUCT(B2299:B2318, (ROW(B2299:B2318)-ROW(B2299)+1)) / (20*21/2)</f>
        <v>69.843953809523811</v>
      </c>
      <c r="J2315" s="2">
        <f t="shared" si="282"/>
        <v>69.674116333969565</v>
      </c>
      <c r="K2315" s="2">
        <f t="shared" si="284"/>
        <v>69.419272385114226</v>
      </c>
    </row>
    <row r="2316" spans="1:11" ht="13.5" x14ac:dyDescent="0.25">
      <c r="A2316" s="3">
        <v>45373</v>
      </c>
      <c r="B2316" s="2">
        <v>69.837699999999998</v>
      </c>
      <c r="C2316" s="2">
        <f t="shared" si="285"/>
        <v>-0.23149999999999693</v>
      </c>
      <c r="D2316" s="2">
        <f t="shared" si="286"/>
        <v>70.036779999999993</v>
      </c>
      <c r="E2316" s="2">
        <f t="shared" ref="E2316:E2379" si="288">AVERAGE(B2307:B2316)</f>
        <v>69.975809999999996</v>
      </c>
      <c r="F2316" s="2">
        <f t="shared" si="281"/>
        <v>69.702624999999983</v>
      </c>
      <c r="G2316" s="2">
        <f t="shared" si="283"/>
        <v>69.170317999999995</v>
      </c>
      <c r="H2316" s="2">
        <f t="shared" si="287"/>
        <v>70.37017100000007</v>
      </c>
      <c r="I2316" s="2">
        <f t="array" ref="I2316">SUMPRODUCT(B2300:B2319, (ROW(B2300:B2319)-ROW(B2300)+1)) / (20*21/2)</f>
        <v>69.832198571428563</v>
      </c>
      <c r="J2316" s="2">
        <f t="shared" si="282"/>
        <v>69.689695730734371</v>
      </c>
      <c r="K2316" s="2">
        <f t="shared" si="284"/>
        <v>69.435681311188176</v>
      </c>
    </row>
    <row r="2317" spans="1:11" ht="13.5" x14ac:dyDescent="0.25">
      <c r="A2317" s="3">
        <v>45376</v>
      </c>
      <c r="B2317" s="2">
        <v>69.451800000000006</v>
      </c>
      <c r="C2317" s="2">
        <f t="shared" si="285"/>
        <v>-0.38589999999999236</v>
      </c>
      <c r="D2317" s="2">
        <f t="shared" si="286"/>
        <v>69.922560000000004</v>
      </c>
      <c r="E2317" s="2">
        <f t="shared" si="288"/>
        <v>69.906360000000006</v>
      </c>
      <c r="F2317" s="2">
        <f t="shared" si="281"/>
        <v>69.72191500000001</v>
      </c>
      <c r="G2317" s="2">
        <f t="shared" si="283"/>
        <v>69.193467999999996</v>
      </c>
      <c r="H2317" s="2">
        <f t="shared" si="287"/>
        <v>70.36322550000007</v>
      </c>
      <c r="I2317" s="2">
        <f t="array" ref="I2317">SUMPRODUCT(B2301:B2320, (ROW(B2301:B2320)-ROW(B2301)+1)) / (20*21/2)</f>
        <v>69.855057619047628</v>
      </c>
      <c r="J2317" s="2">
        <f t="shared" si="282"/>
        <v>69.667038994473955</v>
      </c>
      <c r="K2317" s="2">
        <f t="shared" si="284"/>
        <v>69.436313416631791</v>
      </c>
    </row>
    <row r="2318" spans="1:11" ht="13.5" x14ac:dyDescent="0.25">
      <c r="A2318" s="3">
        <v>45377</v>
      </c>
      <c r="B2318" s="2">
        <v>69.451800000000006</v>
      </c>
      <c r="C2318" s="2">
        <f t="shared" si="285"/>
        <v>0</v>
      </c>
      <c r="D2318" s="2">
        <f t="shared" si="286"/>
        <v>69.799079999999989</v>
      </c>
      <c r="E2318" s="2">
        <f t="shared" si="288"/>
        <v>69.840760000000017</v>
      </c>
      <c r="F2318" s="2">
        <f t="shared" si="281"/>
        <v>69.729630000000014</v>
      </c>
      <c r="G2318" s="2">
        <f t="shared" si="283"/>
        <v>69.208745999999991</v>
      </c>
      <c r="H2318" s="2">
        <f t="shared" si="287"/>
        <v>70.357437500000074</v>
      </c>
      <c r="I2318" s="2">
        <f t="array" ref="I2318">SUMPRODUCT(B2302:B2321, (ROW(B2302:B2321)-ROW(B2302)+1)) / (20*21/2)</f>
        <v>69.87446238095238</v>
      </c>
      <c r="J2318" s="2">
        <f t="shared" si="282"/>
        <v>69.646540042619293</v>
      </c>
      <c r="K2318" s="2">
        <f t="shared" si="284"/>
        <v>69.436920733626636</v>
      </c>
    </row>
    <row r="2319" spans="1:11" ht="13.5" x14ac:dyDescent="0.25">
      <c r="A2319" s="3">
        <v>45378</v>
      </c>
      <c r="B2319" s="2">
        <v>69.606200000000001</v>
      </c>
      <c r="C2319" s="2">
        <f t="shared" si="285"/>
        <v>0.15439999999999543</v>
      </c>
      <c r="D2319" s="2">
        <f t="shared" si="286"/>
        <v>69.683340000000001</v>
      </c>
      <c r="E2319" s="2">
        <f t="shared" si="288"/>
        <v>69.856200000000015</v>
      </c>
      <c r="F2319" s="2">
        <f t="shared" si="281"/>
        <v>69.782880000000006</v>
      </c>
      <c r="G2319" s="2">
        <f t="shared" si="283"/>
        <v>69.207973999999979</v>
      </c>
      <c r="H2319" s="2">
        <f t="shared" si="287"/>
        <v>70.353965000000073</v>
      </c>
      <c r="I2319" s="2">
        <f t="array" ref="I2319">SUMPRODUCT(B2303:B2322, (ROW(B2303:B2322)-ROW(B2303)+1)) / (20*21/2)</f>
        <v>69.937079999999995</v>
      </c>
      <c r="J2319" s="2">
        <f t="shared" si="282"/>
        <v>69.642698133798405</v>
      </c>
      <c r="K2319" s="2">
        <f t="shared" si="284"/>
        <v>69.44355913622951</v>
      </c>
    </row>
    <row r="2320" spans="1:11" ht="13.5" x14ac:dyDescent="0.25">
      <c r="A2320" s="3">
        <v>45379</v>
      </c>
      <c r="B2320" s="2">
        <v>70.022900000000007</v>
      </c>
      <c r="C2320" s="2">
        <f t="shared" si="285"/>
        <v>0.41670000000000584</v>
      </c>
      <c r="D2320" s="2">
        <f t="shared" si="286"/>
        <v>69.674080000000004</v>
      </c>
      <c r="E2320" s="2">
        <f t="shared" si="288"/>
        <v>69.874720000000011</v>
      </c>
      <c r="F2320" s="2">
        <f t="shared" si="281"/>
        <v>69.819150000000008</v>
      </c>
      <c r="G2320" s="2">
        <f t="shared" si="283"/>
        <v>69.219395999999975</v>
      </c>
      <c r="H2320" s="2">
        <f t="shared" si="287"/>
        <v>70.351997500000067</v>
      </c>
      <c r="I2320" s="2">
        <f t="array" ref="I2320">SUMPRODUCT(B2304:B2323, (ROW(B2304:B2323)-ROW(B2304)+1)) / (20*21/2)</f>
        <v>69.992752380952382</v>
      </c>
      <c r="J2320" s="2">
        <f t="shared" si="282"/>
        <v>69.67890783534142</v>
      </c>
      <c r="K2320" s="2">
        <f t="shared" si="284"/>
        <v>69.466278385789138</v>
      </c>
    </row>
    <row r="2321" spans="1:11" ht="13.5" x14ac:dyDescent="0.25">
      <c r="A2321" s="3">
        <v>45380</v>
      </c>
      <c r="B2321" s="2">
        <v>70.022900000000007</v>
      </c>
      <c r="C2321" s="2">
        <f t="shared" si="285"/>
        <v>0</v>
      </c>
      <c r="D2321" s="2">
        <f t="shared" si="286"/>
        <v>69.711120000000008</v>
      </c>
      <c r="E2321" s="2">
        <f t="shared" si="288"/>
        <v>69.873950000000008</v>
      </c>
      <c r="F2321" s="2">
        <f t="shared" si="281"/>
        <v>69.874715000000009</v>
      </c>
      <c r="G2321" s="2">
        <f t="shared" si="283"/>
        <v>69.236219999999975</v>
      </c>
      <c r="H2321" s="2">
        <f t="shared" si="287"/>
        <v>70.349644000000069</v>
      </c>
      <c r="I2321" s="2">
        <f t="array" ref="I2321">SUMPRODUCT(B2305:B2324, (ROW(B2305:B2324)-ROW(B2305)+1)) / (20*21/2)</f>
        <v>69.995507142857164</v>
      </c>
      <c r="J2321" s="2">
        <f t="shared" si="282"/>
        <v>69.711668993880338</v>
      </c>
      <c r="K2321" s="2">
        <f t="shared" si="284"/>
        <v>69.488106684385642</v>
      </c>
    </row>
    <row r="2322" spans="1:11" ht="13.5" x14ac:dyDescent="0.25">
      <c r="A2322" s="3">
        <v>45383</v>
      </c>
      <c r="B2322" s="2">
        <v>70.532200000000003</v>
      </c>
      <c r="C2322" s="2">
        <f t="shared" si="285"/>
        <v>0.50929999999999609</v>
      </c>
      <c r="D2322" s="2">
        <f t="shared" si="286"/>
        <v>69.927199999999999</v>
      </c>
      <c r="E2322" s="2">
        <f t="shared" si="288"/>
        <v>69.924880000000002</v>
      </c>
      <c r="F2322" s="2">
        <f t="shared" si="281"/>
        <v>69.947640000000007</v>
      </c>
      <c r="G2322" s="2">
        <f t="shared" si="283"/>
        <v>69.265543999999977</v>
      </c>
      <c r="H2322" s="2">
        <f t="shared" si="287"/>
        <v>70.351187500000066</v>
      </c>
      <c r="I2322" s="2">
        <f t="array" ref="I2322">SUMPRODUCT(B2306:B2325, (ROW(B2306:B2325)-ROW(B2306)+1)) / (20*21/2)</f>
        <v>69.995689523809531</v>
      </c>
      <c r="J2322" s="2">
        <f t="shared" si="282"/>
        <v>69.789814803986971</v>
      </c>
      <c r="K2322" s="2">
        <f t="shared" si="284"/>
        <v>69.529051520292086</v>
      </c>
    </row>
    <row r="2323" spans="1:11" ht="13.5" x14ac:dyDescent="0.25">
      <c r="A2323" s="3">
        <v>45384</v>
      </c>
      <c r="B2323" s="2">
        <v>70.532200000000003</v>
      </c>
      <c r="C2323" s="2">
        <f t="shared" si="285"/>
        <v>0</v>
      </c>
      <c r="D2323" s="2">
        <f t="shared" si="286"/>
        <v>70.14327999999999</v>
      </c>
      <c r="E2323" s="2">
        <f t="shared" si="288"/>
        <v>69.97117999999999</v>
      </c>
      <c r="F2323" s="2">
        <f t="shared" si="281"/>
        <v>69.963075000000003</v>
      </c>
      <c r="G2323" s="2">
        <f t="shared" si="283"/>
        <v>69.294713999999985</v>
      </c>
      <c r="H2323" s="2">
        <f t="shared" si="287"/>
        <v>70.352731000000063</v>
      </c>
      <c r="I2323" s="2">
        <f t="array" ref="I2323">SUMPRODUCT(B2307:B2326, (ROW(B2307:B2326)-ROW(B2307)+1)) / (20*21/2)</f>
        <v>70.033726666666681</v>
      </c>
      <c r="J2323" s="2">
        <f t="shared" si="282"/>
        <v>69.860518155988217</v>
      </c>
      <c r="K2323" s="2">
        <f t="shared" si="284"/>
        <v>69.568390676359058</v>
      </c>
    </row>
    <row r="2324" spans="1:11" ht="13.5" x14ac:dyDescent="0.25">
      <c r="A2324" s="3">
        <v>45385</v>
      </c>
      <c r="B2324" s="2">
        <v>69.992000000000004</v>
      </c>
      <c r="C2324" s="2">
        <f t="shared" si="285"/>
        <v>-0.54019999999999868</v>
      </c>
      <c r="D2324" s="2">
        <f t="shared" si="286"/>
        <v>70.220440000000011</v>
      </c>
      <c r="E2324" s="2">
        <f t="shared" si="288"/>
        <v>69.951889999999992</v>
      </c>
      <c r="F2324" s="2">
        <f t="shared" ref="F2324:F2387" si="289">AVERAGE(B2305:B2324)</f>
        <v>69.990085000000008</v>
      </c>
      <c r="G2324" s="2">
        <f t="shared" si="283"/>
        <v>69.305517999999992</v>
      </c>
      <c r="H2324" s="2">
        <f t="shared" si="287"/>
        <v>70.351573500000043</v>
      </c>
      <c r="I2324" s="2">
        <f t="array" ref="I2324">SUMPRODUCT(B2308:B2327, (ROW(B2308:B2327)-ROW(B2308)+1)) / (20*21/2)</f>
        <v>70.074621904761898</v>
      </c>
      <c r="J2324" s="2">
        <f t="shared" si="282"/>
        <v>69.873040236370286</v>
      </c>
      <c r="K2324" s="2">
        <f t="shared" si="284"/>
        <v>69.585002806697915</v>
      </c>
    </row>
    <row r="2325" spans="1:11" ht="13.5" x14ac:dyDescent="0.25">
      <c r="A2325" s="3">
        <v>45386</v>
      </c>
      <c r="B2325" s="2">
        <v>69.992000000000004</v>
      </c>
      <c r="C2325" s="2">
        <f t="shared" si="285"/>
        <v>0</v>
      </c>
      <c r="D2325" s="2">
        <f t="shared" si="286"/>
        <v>70.21426000000001</v>
      </c>
      <c r="E2325" s="2">
        <f t="shared" si="288"/>
        <v>69.94417</v>
      </c>
      <c r="F2325" s="2">
        <f t="shared" si="289"/>
        <v>69.97851</v>
      </c>
      <c r="G2325" s="2">
        <f t="shared" si="283"/>
        <v>69.316322</v>
      </c>
      <c r="H2325" s="2">
        <f t="shared" si="287"/>
        <v>70.343278000000055</v>
      </c>
      <c r="I2325" s="2">
        <f t="array" ref="I2325">SUMPRODUCT(B2309:B2328, (ROW(B2309:B2328)-ROW(B2309)+1)) / (20*21/2)</f>
        <v>70.131135714285719</v>
      </c>
      <c r="J2325" s="2">
        <f t="shared" ref="J2325:J2388" si="290">$J$4*B2325+J2324*(1-$J$4)</f>
        <v>69.884369737668351</v>
      </c>
      <c r="K2325" s="2">
        <f t="shared" si="284"/>
        <v>69.600963480945055</v>
      </c>
    </row>
    <row r="2326" spans="1:11" ht="13.5" x14ac:dyDescent="0.25">
      <c r="A2326" s="3">
        <v>45387</v>
      </c>
      <c r="B2326" s="2">
        <v>70.377899999999997</v>
      </c>
      <c r="C2326" s="2">
        <f t="shared" si="285"/>
        <v>0.38589999999999236</v>
      </c>
      <c r="D2326" s="2">
        <f t="shared" si="286"/>
        <v>70.285260000000008</v>
      </c>
      <c r="E2326" s="2">
        <f t="shared" si="288"/>
        <v>69.998189999999994</v>
      </c>
      <c r="F2326" s="2">
        <f t="shared" si="289"/>
        <v>69.987000000000009</v>
      </c>
      <c r="G2326" s="2">
        <f t="shared" si="283"/>
        <v>69.327280000000002</v>
      </c>
      <c r="H2326" s="2">
        <f t="shared" si="287"/>
        <v>70.337104500000038</v>
      </c>
      <c r="I2326" s="2">
        <f t="array" ref="I2326">SUMPRODUCT(B2310:B2329, (ROW(B2310:B2329)-ROW(B2310)+1)) / (20*21/2)</f>
        <v>70.215468095238094</v>
      </c>
      <c r="J2326" s="2">
        <f t="shared" si="290"/>
        <v>69.931372619795184</v>
      </c>
      <c r="K2326" s="2">
        <f t="shared" si="284"/>
        <v>69.631431579731526</v>
      </c>
    </row>
    <row r="2327" spans="1:11" ht="13.5" x14ac:dyDescent="0.25">
      <c r="A2327" s="3">
        <v>45390</v>
      </c>
      <c r="B2327" s="2">
        <v>70.416399999999996</v>
      </c>
      <c r="C2327" s="2">
        <f t="shared" si="285"/>
        <v>3.8499999999999091E-2</v>
      </c>
      <c r="D2327" s="2">
        <f t="shared" si="286"/>
        <v>70.262100000000004</v>
      </c>
      <c r="E2327" s="2">
        <f t="shared" si="288"/>
        <v>70.094649999999987</v>
      </c>
      <c r="F2327" s="2">
        <f t="shared" si="289"/>
        <v>70.000505000000018</v>
      </c>
      <c r="G2327" s="2">
        <f t="shared" si="283"/>
        <v>69.344256000000016</v>
      </c>
      <c r="H2327" s="2">
        <f t="shared" si="287"/>
        <v>70.330738000000053</v>
      </c>
      <c r="I2327" s="2">
        <f t="array" ref="I2327">SUMPRODUCT(B2311:B2330, (ROW(B2311:B2330)-ROW(B2311)+1)) / (20*21/2)</f>
        <v>70.242150476190474</v>
      </c>
      <c r="J2327" s="2">
        <f t="shared" si="290"/>
        <v>69.977565703624208</v>
      </c>
      <c r="K2327" s="2">
        <f t="shared" si="284"/>
        <v>69.66221465503618</v>
      </c>
    </row>
    <row r="2328" spans="1:11" ht="13.5" x14ac:dyDescent="0.25">
      <c r="A2328" s="3">
        <v>45394</v>
      </c>
      <c r="B2328" s="2">
        <v>70.593900000000005</v>
      </c>
      <c r="C2328" s="2">
        <f t="shared" si="285"/>
        <v>0.17750000000000909</v>
      </c>
      <c r="D2328" s="2">
        <f t="shared" si="286"/>
        <v>70.274439999999998</v>
      </c>
      <c r="E2328" s="2">
        <f t="shared" si="288"/>
        <v>70.208859999999987</v>
      </c>
      <c r="F2328" s="2">
        <f t="shared" si="289"/>
        <v>70.024810000000016</v>
      </c>
      <c r="G2328" s="2">
        <f t="shared" si="283"/>
        <v>69.365707999999998</v>
      </c>
      <c r="H2328" s="2">
        <f t="shared" si="287"/>
        <v>70.326030500000044</v>
      </c>
      <c r="I2328" s="2">
        <f t="array" ref="I2328">SUMPRODUCT(B2312:B2331, (ROW(B2312:B2331)-ROW(B2312)+1)) / (20*21/2)</f>
        <v>70.251555714285701</v>
      </c>
      <c r="J2328" s="2">
        <f t="shared" si="290"/>
        <v>70.036264208040947</v>
      </c>
      <c r="K2328" s="2">
        <f t="shared" si="284"/>
        <v>69.698751335230838</v>
      </c>
    </row>
    <row r="2329" spans="1:11" ht="13.5" x14ac:dyDescent="0.25">
      <c r="A2329" s="3">
        <v>45397</v>
      </c>
      <c r="B2329" s="2">
        <v>70.910300000000007</v>
      </c>
      <c r="C2329" s="2">
        <f t="shared" si="285"/>
        <v>0.31640000000000157</v>
      </c>
      <c r="D2329" s="2">
        <f t="shared" si="286"/>
        <v>70.458100000000002</v>
      </c>
      <c r="E2329" s="2">
        <f t="shared" si="288"/>
        <v>70.339269999999999</v>
      </c>
      <c r="F2329" s="2">
        <f t="shared" si="289"/>
        <v>70.097735000000014</v>
      </c>
      <c r="G2329" s="2">
        <f t="shared" si="283"/>
        <v>69.394878000000006</v>
      </c>
      <c r="H2329" s="2">
        <f t="shared" si="287"/>
        <v>70.323677000000046</v>
      </c>
      <c r="I2329" s="2">
        <f t="array" ref="I2329">SUMPRODUCT(B2313:B2332, (ROW(B2313:B2332)-ROW(B2313)+1)) / (20*21/2)</f>
        <v>70.296794761904749</v>
      </c>
      <c r="J2329" s="2">
        <f t="shared" si="290"/>
        <v>70.119505712037054</v>
      </c>
      <c r="K2329" s="2">
        <f t="shared" si="284"/>
        <v>69.746263047574729</v>
      </c>
    </row>
    <row r="2330" spans="1:11" ht="13.5" x14ac:dyDescent="0.25">
      <c r="A2330" s="3">
        <v>45398</v>
      </c>
      <c r="B2330" s="2">
        <v>70.377899999999997</v>
      </c>
      <c r="C2330" s="2">
        <f t="shared" si="285"/>
        <v>-0.53240000000000975</v>
      </c>
      <c r="D2330" s="2">
        <f t="shared" si="286"/>
        <v>70.53528</v>
      </c>
      <c r="E2330" s="2">
        <f t="shared" si="288"/>
        <v>70.374769999999998</v>
      </c>
      <c r="F2330" s="2">
        <f t="shared" si="289"/>
        <v>70.124745000000004</v>
      </c>
      <c r="G2330" s="2">
        <f t="shared" si="283"/>
        <v>69.427289999999999</v>
      </c>
      <c r="H2330" s="2">
        <f t="shared" si="287"/>
        <v>70.31711800000005</v>
      </c>
      <c r="I2330" s="2">
        <f t="array" ref="I2330">SUMPRODUCT(B2314:B2333, (ROW(B2314:B2333)-ROW(B2314)+1)) / (20*21/2)</f>
        <v>70.302488571428583</v>
      </c>
      <c r="J2330" s="2">
        <f t="shared" si="290"/>
        <v>70.144114691843058</v>
      </c>
      <c r="K2330" s="2">
        <f t="shared" si="284"/>
        <v>69.77103312414043</v>
      </c>
    </row>
    <row r="2331" spans="1:11" ht="13.5" x14ac:dyDescent="0.25">
      <c r="A2331" s="3">
        <v>45399</v>
      </c>
      <c r="B2331" s="2">
        <v>70.223500000000001</v>
      </c>
      <c r="C2331" s="2">
        <f t="shared" si="285"/>
        <v>-0.15439999999999543</v>
      </c>
      <c r="D2331" s="2">
        <f t="shared" si="286"/>
        <v>70.504400000000004</v>
      </c>
      <c r="E2331" s="2">
        <f t="shared" si="288"/>
        <v>70.394829999999999</v>
      </c>
      <c r="F2331" s="2">
        <f t="shared" si="289"/>
        <v>70.13439000000001</v>
      </c>
      <c r="G2331" s="2">
        <f t="shared" si="283"/>
        <v>69.442724000000013</v>
      </c>
      <c r="H2331" s="2">
        <f t="shared" si="287"/>
        <v>70.307896500000055</v>
      </c>
      <c r="I2331" s="2">
        <f t="array" ref="I2331">SUMPRODUCT(B2315:B2334, (ROW(B2315:B2334)-ROW(B2315)+1)) / (20*21/2)</f>
        <v>70.336847619047617</v>
      </c>
      <c r="J2331" s="2">
        <f t="shared" si="290"/>
        <v>70.151675197381806</v>
      </c>
      <c r="K2331" s="2">
        <f t="shared" si="284"/>
        <v>69.788776923193737</v>
      </c>
    </row>
    <row r="2332" spans="1:11" ht="13.5" x14ac:dyDescent="0.25">
      <c r="A2332" s="3">
        <v>45400</v>
      </c>
      <c r="B2332" s="2">
        <v>70.609399999999994</v>
      </c>
      <c r="C2332" s="2">
        <f t="shared" si="285"/>
        <v>0.38589999999999236</v>
      </c>
      <c r="D2332" s="2">
        <f t="shared" si="286"/>
        <v>70.543000000000006</v>
      </c>
      <c r="E2332" s="2">
        <f t="shared" si="288"/>
        <v>70.402550000000019</v>
      </c>
      <c r="F2332" s="2">
        <f t="shared" si="289"/>
        <v>70.163714999999996</v>
      </c>
      <c r="G2332" s="2">
        <f t="shared" si="283"/>
        <v>69.473591999999996</v>
      </c>
      <c r="H2332" s="2">
        <f t="shared" si="287"/>
        <v>70.301337500000045</v>
      </c>
      <c r="I2332" s="2">
        <f t="array" ref="I2332">SUMPRODUCT(B2316:B2335, (ROW(B2316:B2335)-ROW(B2316)+1)) / (20*21/2)</f>
        <v>70.443048095238083</v>
      </c>
      <c r="J2332" s="2">
        <f t="shared" si="290"/>
        <v>70.1952680357264</v>
      </c>
      <c r="K2332" s="2">
        <f t="shared" si="284"/>
        <v>69.820958220323391</v>
      </c>
    </row>
    <row r="2333" spans="1:11" ht="13.5" x14ac:dyDescent="0.25">
      <c r="A2333" s="3">
        <v>45401</v>
      </c>
      <c r="B2333" s="2">
        <v>70.223500000000001</v>
      </c>
      <c r="C2333" s="2">
        <f t="shared" si="285"/>
        <v>-0.38589999999999236</v>
      </c>
      <c r="D2333" s="2">
        <f t="shared" si="286"/>
        <v>70.468919999999997</v>
      </c>
      <c r="E2333" s="2">
        <f t="shared" si="288"/>
        <v>70.371680000000012</v>
      </c>
      <c r="F2333" s="2">
        <f t="shared" si="289"/>
        <v>70.171430000000001</v>
      </c>
      <c r="G2333" s="2">
        <f t="shared" si="283"/>
        <v>69.498286000000007</v>
      </c>
      <c r="H2333" s="2">
        <f t="shared" si="287"/>
        <v>70.293620500000031</v>
      </c>
      <c r="I2333" s="2">
        <f t="array" ref="I2333">SUMPRODUCT(B2317:B2336, (ROW(B2317:B2336)-ROW(B2317)+1)) / (20*21/2)</f>
        <v>70.570559523809536</v>
      </c>
      <c r="J2333" s="2">
        <f t="shared" si="290"/>
        <v>70.197956794228645</v>
      </c>
      <c r="K2333" s="2">
        <f t="shared" si="284"/>
        <v>69.836744172467561</v>
      </c>
    </row>
    <row r="2334" spans="1:11" ht="13.5" x14ac:dyDescent="0.25">
      <c r="A2334" s="3">
        <v>45404</v>
      </c>
      <c r="B2334" s="2">
        <v>70.532200000000003</v>
      </c>
      <c r="C2334" s="2">
        <f t="shared" si="285"/>
        <v>0.30870000000000175</v>
      </c>
      <c r="D2334" s="2">
        <f t="shared" si="286"/>
        <v>70.393299999999996</v>
      </c>
      <c r="E2334" s="2">
        <f t="shared" si="288"/>
        <v>70.425699999999992</v>
      </c>
      <c r="F2334" s="2">
        <f t="shared" si="289"/>
        <v>70.188794999999999</v>
      </c>
      <c r="G2334" s="2">
        <f t="shared" si="283"/>
        <v>69.535328000000007</v>
      </c>
      <c r="H2334" s="2">
        <f t="shared" si="287"/>
        <v>70.28605800000004</v>
      </c>
      <c r="I2334" s="2">
        <f t="array" ref="I2334">SUMPRODUCT(B2318:B2337, (ROW(B2318:B2337)-ROW(B2318)+1)) / (20*21/2)</f>
        <v>70.662539047619035</v>
      </c>
      <c r="J2334" s="2">
        <f t="shared" si="290"/>
        <v>70.229789480492585</v>
      </c>
      <c r="K2334" s="2">
        <f t="shared" si="284"/>
        <v>69.864016950017842</v>
      </c>
    </row>
    <row r="2335" spans="1:11" ht="13.5" x14ac:dyDescent="0.25">
      <c r="A2335" s="3">
        <v>45405</v>
      </c>
      <c r="B2335" s="2">
        <v>71.303899999999999</v>
      </c>
      <c r="C2335" s="2">
        <f t="shared" si="285"/>
        <v>0.77169999999999561</v>
      </c>
      <c r="D2335" s="2">
        <f t="shared" si="286"/>
        <v>70.578499999999991</v>
      </c>
      <c r="E2335" s="2">
        <f t="shared" si="288"/>
        <v>70.556889999999996</v>
      </c>
      <c r="F2335" s="2">
        <f t="shared" si="289"/>
        <v>70.250529999999998</v>
      </c>
      <c r="G2335" s="2">
        <f t="shared" si="283"/>
        <v>69.588574000000008</v>
      </c>
      <c r="H2335" s="2">
        <f t="shared" si="287"/>
        <v>70.282392500000057</v>
      </c>
      <c r="I2335" s="2">
        <f t="array" ref="I2335">SUMPRODUCT(B2319:B2338, (ROW(B2319:B2338)-ROW(B2319)+1)) / (20*21/2)</f>
        <v>70.789794285714279</v>
      </c>
      <c r="J2335" s="2">
        <f t="shared" si="290"/>
        <v>70.332085720445676</v>
      </c>
      <c r="K2335" s="2">
        <f t="shared" si="284"/>
        <v>69.920482951977931</v>
      </c>
    </row>
    <row r="2336" spans="1:11" ht="13.5" x14ac:dyDescent="0.25">
      <c r="A2336" s="3">
        <v>45406</v>
      </c>
      <c r="B2336" s="2">
        <v>71.589399999999998</v>
      </c>
      <c r="C2336" s="2">
        <f t="shared" si="285"/>
        <v>0.28549999999999898</v>
      </c>
      <c r="D2336" s="2">
        <f t="shared" si="286"/>
        <v>70.851680000000002</v>
      </c>
      <c r="E2336" s="2">
        <f t="shared" si="288"/>
        <v>70.678039999999996</v>
      </c>
      <c r="F2336" s="2">
        <f t="shared" si="289"/>
        <v>70.338115000000002</v>
      </c>
      <c r="G2336" s="2">
        <f t="shared" si="283"/>
        <v>69.650000000000006</v>
      </c>
      <c r="H2336" s="2">
        <f t="shared" si="287"/>
        <v>70.280270500000057</v>
      </c>
      <c r="I2336" s="2">
        <f t="array" ref="I2336">SUMPRODUCT(B2320:B2339, (ROW(B2320:B2339)-ROW(B2320)+1)) / (20*21/2)</f>
        <v>70.928072857142851</v>
      </c>
      <c r="J2336" s="2">
        <f t="shared" si="290"/>
        <v>70.45182993754608</v>
      </c>
      <c r="K2336" s="2">
        <f t="shared" si="284"/>
        <v>69.985930679351355</v>
      </c>
    </row>
    <row r="2337" spans="1:11" ht="13.5" x14ac:dyDescent="0.25">
      <c r="A2337" s="3">
        <v>45407</v>
      </c>
      <c r="B2337" s="2">
        <v>71.303899999999999</v>
      </c>
      <c r="C2337" s="2">
        <f t="shared" si="285"/>
        <v>-0.28549999999999898</v>
      </c>
      <c r="D2337" s="2">
        <f t="shared" si="286"/>
        <v>70.990579999999994</v>
      </c>
      <c r="E2337" s="2">
        <f t="shared" si="288"/>
        <v>70.766789999999986</v>
      </c>
      <c r="F2337" s="2">
        <f t="shared" si="289"/>
        <v>70.430720000000022</v>
      </c>
      <c r="G2337" s="2">
        <f t="shared" si="283"/>
        <v>69.70710600000001</v>
      </c>
      <c r="H2337" s="2">
        <f t="shared" si="287"/>
        <v>70.276026500000057</v>
      </c>
      <c r="I2337" s="2">
        <f t="array" ref="I2337">SUMPRODUCT(B2321:B2340, (ROW(B2321:B2340)-ROW(B2321)+1)) / (20*21/2)</f>
        <v>71.091702857142849</v>
      </c>
      <c r="J2337" s="2">
        <f t="shared" si="290"/>
        <v>70.532979467303605</v>
      </c>
      <c r="K2337" s="2">
        <f t="shared" si="284"/>
        <v>70.037615750749339</v>
      </c>
    </row>
    <row r="2338" spans="1:11" ht="13.5" x14ac:dyDescent="0.25">
      <c r="A2338" s="3">
        <v>45408</v>
      </c>
      <c r="B2338" s="2">
        <v>71.766900000000007</v>
      </c>
      <c r="C2338" s="2">
        <f t="shared" si="285"/>
        <v>0.46300000000000807</v>
      </c>
      <c r="D2338" s="2">
        <f t="shared" si="286"/>
        <v>71.299260000000004</v>
      </c>
      <c r="E2338" s="2">
        <f t="shared" si="288"/>
        <v>70.884089999999986</v>
      </c>
      <c r="F2338" s="2">
        <f t="shared" si="289"/>
        <v>70.546475000000015</v>
      </c>
      <c r="G2338" s="2">
        <f t="shared" si="283"/>
        <v>69.776558000000009</v>
      </c>
      <c r="H2338" s="2">
        <f t="shared" si="287"/>
        <v>70.273711500000047</v>
      </c>
      <c r="I2338" s="2">
        <f t="array" ref="I2338">SUMPRODUCT(B2322:B2341, (ROW(B2322:B2341)-ROW(B2322)+1)) / (20*21/2)</f>
        <v>71.317583809523811</v>
      </c>
      <c r="J2338" s="2">
        <f t="shared" si="290"/>
        <v>70.650495708512793</v>
      </c>
      <c r="K2338" s="2">
        <f t="shared" si="284"/>
        <v>70.105430819347404</v>
      </c>
    </row>
    <row r="2339" spans="1:11" ht="13.5" x14ac:dyDescent="0.25">
      <c r="A2339" s="3">
        <v>45411</v>
      </c>
      <c r="B2339" s="2">
        <v>71.998400000000004</v>
      </c>
      <c r="C2339" s="2">
        <f t="shared" si="285"/>
        <v>0.23149999999999693</v>
      </c>
      <c r="D2339" s="2">
        <f t="shared" si="286"/>
        <v>71.592500000000001</v>
      </c>
      <c r="E2339" s="2">
        <f t="shared" si="288"/>
        <v>70.992900000000006</v>
      </c>
      <c r="F2339" s="2">
        <f t="shared" si="289"/>
        <v>70.666085000000024</v>
      </c>
      <c r="G2339" s="2">
        <f t="shared" si="283"/>
        <v>69.86684600000001</v>
      </c>
      <c r="H2339" s="2">
        <f t="shared" si="287"/>
        <v>70.268309500000043</v>
      </c>
      <c r="I2339" s="2">
        <f t="array" ref="I2339">SUMPRODUCT(B2323:B2342, (ROW(B2323:B2342)-ROW(B2323)+1)) / (20*21/2)</f>
        <v>71.649812380952397</v>
      </c>
      <c r="J2339" s="2">
        <f t="shared" si="290"/>
        <v>70.778867545797297</v>
      </c>
      <c r="K2339" s="2">
        <f t="shared" si="284"/>
        <v>70.179664904863188</v>
      </c>
    </row>
    <row r="2340" spans="1:11" ht="13.5" x14ac:dyDescent="0.25">
      <c r="A2340" s="3">
        <v>45412</v>
      </c>
      <c r="B2340" s="2">
        <v>72.384200000000007</v>
      </c>
      <c r="C2340" s="2">
        <f t="shared" si="285"/>
        <v>0.38580000000000325</v>
      </c>
      <c r="D2340" s="2">
        <f t="shared" si="286"/>
        <v>71.808560000000014</v>
      </c>
      <c r="E2340" s="2">
        <f t="shared" si="288"/>
        <v>71.193529999999981</v>
      </c>
      <c r="F2340" s="2">
        <f t="shared" si="289"/>
        <v>70.784149999999997</v>
      </c>
      <c r="G2340" s="2">
        <f t="shared" si="283"/>
        <v>69.957132000000001</v>
      </c>
      <c r="H2340" s="2">
        <f t="shared" si="287"/>
        <v>70.265608500000056</v>
      </c>
      <c r="I2340" s="2">
        <f t="array" ref="I2340">SUMPRODUCT(B2324:B2343, (ROW(B2324:B2343)-ROW(B2324)+1)) / (20*21/2)</f>
        <v>71.970836190476192</v>
      </c>
      <c r="J2340" s="2">
        <f t="shared" si="290"/>
        <v>70.931756350959461</v>
      </c>
      <c r="K2340" s="2">
        <f t="shared" si="284"/>
        <v>70.266117261535229</v>
      </c>
    </row>
    <row r="2341" spans="1:11" ht="13.5" x14ac:dyDescent="0.25">
      <c r="A2341" s="3">
        <v>45414</v>
      </c>
      <c r="B2341" s="2">
        <v>73.155900000000003</v>
      </c>
      <c r="C2341" s="2">
        <f t="shared" si="285"/>
        <v>0.77169999999999561</v>
      </c>
      <c r="D2341" s="2">
        <f t="shared" si="286"/>
        <v>72.121860000000012</v>
      </c>
      <c r="E2341" s="2">
        <f t="shared" si="288"/>
        <v>71.486770000000007</v>
      </c>
      <c r="F2341" s="2">
        <f t="shared" si="289"/>
        <v>70.940799999999996</v>
      </c>
      <c r="G2341" s="2">
        <f t="shared" si="283"/>
        <v>70.063006000000001</v>
      </c>
      <c r="H2341" s="2">
        <f t="shared" si="287"/>
        <v>70.265107000000057</v>
      </c>
      <c r="I2341" s="2">
        <f t="array" ref="I2341">SUMPRODUCT(B2325:B2344, (ROW(B2325:B2344)-ROW(B2325)+1)) / (20*21/2)</f>
        <v>72.217811428571423</v>
      </c>
      <c r="J2341" s="2">
        <f t="shared" si="290"/>
        <v>71.143579555629998</v>
      </c>
      <c r="K2341" s="2">
        <f t="shared" si="284"/>
        <v>70.379442074808352</v>
      </c>
    </row>
    <row r="2342" spans="1:11" ht="13.5" x14ac:dyDescent="0.25">
      <c r="A2342" s="3">
        <v>45415</v>
      </c>
      <c r="B2342" s="2">
        <v>74.429199999999994</v>
      </c>
      <c r="C2342" s="2">
        <f t="shared" si="285"/>
        <v>1.2732999999999919</v>
      </c>
      <c r="D2342" s="2">
        <f t="shared" si="286"/>
        <v>72.746920000000017</v>
      </c>
      <c r="E2342" s="2">
        <f t="shared" si="288"/>
        <v>71.868750000000006</v>
      </c>
      <c r="F2342" s="2">
        <f t="shared" si="289"/>
        <v>71.135650000000012</v>
      </c>
      <c r="G2342" s="2">
        <f t="shared" si="283"/>
        <v>70.194192000000001</v>
      </c>
      <c r="H2342" s="2">
        <f t="shared" si="287"/>
        <v>70.270701500000072</v>
      </c>
      <c r="I2342" s="2">
        <f t="array" ref="I2342">SUMPRODUCT(B2326:B2345, (ROW(B2326:B2345)-ROW(B2326)+1)) / (20*21/2)</f>
        <v>72.447512380952375</v>
      </c>
      <c r="J2342" s="2">
        <f t="shared" si="290"/>
        <v>71.456495788427134</v>
      </c>
      <c r="K2342" s="2">
        <f t="shared" si="284"/>
        <v>70.538256111090391</v>
      </c>
    </row>
    <row r="2343" spans="1:11" ht="13.5" x14ac:dyDescent="0.25">
      <c r="A2343" s="3">
        <v>45418</v>
      </c>
      <c r="B2343" s="2">
        <v>74.506399999999999</v>
      </c>
      <c r="C2343" s="2">
        <f t="shared" si="285"/>
        <v>7.720000000000482E-2</v>
      </c>
      <c r="D2343" s="2">
        <f t="shared" si="286"/>
        <v>73.294820000000001</v>
      </c>
      <c r="E2343" s="2">
        <f t="shared" si="288"/>
        <v>72.29704000000001</v>
      </c>
      <c r="F2343" s="2">
        <f t="shared" si="289"/>
        <v>71.334360000000004</v>
      </c>
      <c r="G2343" s="2">
        <f t="shared" si="283"/>
        <v>70.318742000000015</v>
      </c>
      <c r="H2343" s="2">
        <f t="shared" si="287"/>
        <v>70.277068000000057</v>
      </c>
      <c r="I2343" s="2">
        <f t="array" ref="I2343">SUMPRODUCT(B2327:B2346, (ROW(B2327:B2346)-ROW(B2327)+1)) / (20*21/2)</f>
        <v>72.670160952380954</v>
      </c>
      <c r="J2343" s="2">
        <f t="shared" si="290"/>
        <v>71.746962856195978</v>
      </c>
      <c r="K2343" s="2">
        <f t="shared" si="284"/>
        <v>70.693869596929986</v>
      </c>
    </row>
    <row r="2344" spans="1:11" ht="13.5" x14ac:dyDescent="0.25">
      <c r="A2344" s="3">
        <v>45419</v>
      </c>
      <c r="B2344" s="2">
        <v>73.927599999999998</v>
      </c>
      <c r="C2344" s="2">
        <f t="shared" si="285"/>
        <v>-0.57880000000000109</v>
      </c>
      <c r="D2344" s="2">
        <f t="shared" si="286"/>
        <v>73.680659999999989</v>
      </c>
      <c r="E2344" s="2">
        <f t="shared" si="288"/>
        <v>72.636580000000009</v>
      </c>
      <c r="F2344" s="2">
        <f t="shared" si="289"/>
        <v>71.531139999999994</v>
      </c>
      <c r="G2344" s="2">
        <f t="shared" si="283"/>
        <v>70.425234000000003</v>
      </c>
      <c r="H2344" s="2">
        <f t="shared" si="287"/>
        <v>70.280926500000064</v>
      </c>
      <c r="I2344" s="2">
        <f t="array" ref="I2344">SUMPRODUCT(B2328:B2347, (ROW(B2328:B2347)-ROW(B2328)+1)) / (20*21/2)</f>
        <v>72.862016190476197</v>
      </c>
      <c r="J2344" s="2">
        <f t="shared" si="290"/>
        <v>71.954642584177321</v>
      </c>
      <c r="K2344" s="2">
        <f t="shared" si="284"/>
        <v>70.82068255391313</v>
      </c>
    </row>
    <row r="2345" spans="1:11" ht="13.5" x14ac:dyDescent="0.25">
      <c r="A2345" s="3">
        <v>45420</v>
      </c>
      <c r="B2345" s="2">
        <v>73.942999999999998</v>
      </c>
      <c r="C2345" s="2">
        <f t="shared" si="285"/>
        <v>1.5399999999999636E-2</v>
      </c>
      <c r="D2345" s="2">
        <f t="shared" si="286"/>
        <v>73.992419999999996</v>
      </c>
      <c r="E2345" s="2">
        <f t="shared" si="288"/>
        <v>72.900490000000005</v>
      </c>
      <c r="F2345" s="2">
        <f t="shared" si="289"/>
        <v>71.72869</v>
      </c>
      <c r="G2345" s="2">
        <f t="shared" si="283"/>
        <v>70.53049200000001</v>
      </c>
      <c r="H2345" s="2">
        <f t="shared" si="287"/>
        <v>70.284129000000064</v>
      </c>
      <c r="I2345" s="2">
        <f t="array" ref="I2345">SUMPRODUCT(B2329:B2348, (ROW(B2329:B2348)-ROW(B2329)+1)) / (20*21/2)</f>
        <v>73.072208571428575</v>
      </c>
      <c r="J2345" s="2">
        <f t="shared" si="290"/>
        <v>72.144009957112814</v>
      </c>
      <c r="K2345" s="2">
        <f t="shared" si="284"/>
        <v>70.943126375328305</v>
      </c>
    </row>
    <row r="2346" spans="1:11" ht="13.5" x14ac:dyDescent="0.25">
      <c r="A2346" s="3">
        <v>45421</v>
      </c>
      <c r="B2346" s="2">
        <v>74.066500000000005</v>
      </c>
      <c r="C2346" s="2">
        <f t="shared" si="285"/>
        <v>0.12350000000000705</v>
      </c>
      <c r="D2346" s="2">
        <f t="shared" si="286"/>
        <v>74.174540000000007</v>
      </c>
      <c r="E2346" s="2">
        <f t="shared" si="288"/>
        <v>73.148200000000003</v>
      </c>
      <c r="F2346" s="2">
        <f t="shared" si="289"/>
        <v>71.913119999999992</v>
      </c>
      <c r="G2346" s="2">
        <f t="shared" si="283"/>
        <v>70.645936000000006</v>
      </c>
      <c r="H2346" s="2">
        <f t="shared" si="287"/>
        <v>70.287910000000068</v>
      </c>
      <c r="I2346" s="2">
        <f t="array" ref="I2346">SUMPRODUCT(B2330:B2349, (ROW(B2330:B2349)-ROW(B2330)+1)) / (20*21/2)</f>
        <v>73.283582857142846</v>
      </c>
      <c r="J2346" s="2">
        <f t="shared" si="290"/>
        <v>72.327104246911588</v>
      </c>
      <c r="K2346" s="2">
        <f t="shared" si="284"/>
        <v>71.065611615511514</v>
      </c>
    </row>
    <row r="2347" spans="1:11" ht="13.5" x14ac:dyDescent="0.25">
      <c r="A2347" s="3">
        <v>45422</v>
      </c>
      <c r="B2347" s="2">
        <v>73.927599999999998</v>
      </c>
      <c r="C2347" s="2">
        <f t="shared" si="285"/>
        <v>-0.13890000000000668</v>
      </c>
      <c r="D2347" s="2">
        <f t="shared" si="286"/>
        <v>74.074219999999997</v>
      </c>
      <c r="E2347" s="2">
        <f t="shared" si="288"/>
        <v>73.410570000000007</v>
      </c>
      <c r="F2347" s="2">
        <f t="shared" si="289"/>
        <v>72.088679999999982</v>
      </c>
      <c r="G2347" s="2">
        <f t="shared" si="283"/>
        <v>70.743168000000011</v>
      </c>
      <c r="H2347" s="2">
        <f t="shared" si="287"/>
        <v>70.291035500000064</v>
      </c>
      <c r="I2347" s="2">
        <f t="array" ref="I2347">SUMPRODUCT(B2331:B2350, (ROW(B2331:B2350)-ROW(B2331)+1)) / (20*21/2)</f>
        <v>73.517886190476204</v>
      </c>
      <c r="J2347" s="2">
        <f t="shared" si="290"/>
        <v>72.479532413872391</v>
      </c>
      <c r="K2347" s="2">
        <f t="shared" si="284"/>
        <v>71.177846454118907</v>
      </c>
    </row>
    <row r="2348" spans="1:11" ht="13.5" x14ac:dyDescent="0.25">
      <c r="A2348" s="3">
        <v>45425</v>
      </c>
      <c r="B2348" s="2">
        <v>74.295699999999997</v>
      </c>
      <c r="C2348" s="2">
        <f t="shared" si="285"/>
        <v>0.36809999999999832</v>
      </c>
      <c r="D2348" s="2">
        <f t="shared" si="286"/>
        <v>74.032079999999993</v>
      </c>
      <c r="E2348" s="2">
        <f t="shared" si="288"/>
        <v>73.663449999999997</v>
      </c>
      <c r="F2348" s="2">
        <f t="shared" si="289"/>
        <v>72.273769999999985</v>
      </c>
      <c r="G2348" s="2">
        <f t="shared" si="283"/>
        <v>70.843132000000011</v>
      </c>
      <c r="H2348" s="2">
        <f t="shared" si="287"/>
        <v>70.295615500000054</v>
      </c>
      <c r="I2348" s="2">
        <f t="array" ref="I2348">SUMPRODUCT(B2332:B2351, (ROW(B2332:B2351)-ROW(B2332)+1)) / (20*21/2)</f>
        <v>73.730593333333331</v>
      </c>
      <c r="J2348" s="2">
        <f t="shared" si="290"/>
        <v>72.652500755408354</v>
      </c>
      <c r="K2348" s="2">
        <f t="shared" si="284"/>
        <v>71.30011522062405</v>
      </c>
    </row>
    <row r="2349" spans="1:11" ht="13.5" x14ac:dyDescent="0.25">
      <c r="A2349" s="3">
        <v>45426</v>
      </c>
      <c r="B2349" s="2">
        <v>74.493200000000002</v>
      </c>
      <c r="C2349" s="2">
        <f t="shared" si="285"/>
        <v>0.19750000000000512</v>
      </c>
      <c r="D2349" s="2">
        <f t="shared" si="286"/>
        <v>74.145200000000003</v>
      </c>
      <c r="E2349" s="2">
        <f t="shared" si="288"/>
        <v>73.912929999999989</v>
      </c>
      <c r="F2349" s="2">
        <f t="shared" si="289"/>
        <v>72.45291499999999</v>
      </c>
      <c r="G2349" s="2">
        <f t="shared" si="283"/>
        <v>70.96217200000001</v>
      </c>
      <c r="H2349" s="2">
        <f t="shared" si="287"/>
        <v>70.299639500000069</v>
      </c>
      <c r="I2349" s="2">
        <f t="array" ref="I2349">SUMPRODUCT(B2333:B2352, (ROW(B2333:B2352)-ROW(B2333)+1)) / (20*21/2)</f>
        <v>73.960169047619061</v>
      </c>
      <c r="J2349" s="2">
        <f t="shared" si="290"/>
        <v>72.827805445369464</v>
      </c>
      <c r="K2349" s="2">
        <f t="shared" si="284"/>
        <v>71.425334231579981</v>
      </c>
    </row>
    <row r="2350" spans="1:11" ht="13.5" x14ac:dyDescent="0.25">
      <c r="A2350" s="3">
        <v>45427</v>
      </c>
      <c r="B2350" s="2">
        <v>74.9131</v>
      </c>
      <c r="C2350" s="2">
        <f t="shared" si="285"/>
        <v>0.41989999999999839</v>
      </c>
      <c r="D2350" s="2">
        <f t="shared" si="286"/>
        <v>74.339219999999997</v>
      </c>
      <c r="E2350" s="2">
        <f t="shared" si="288"/>
        <v>74.165819999999997</v>
      </c>
      <c r="F2350" s="2">
        <f t="shared" si="289"/>
        <v>72.679674999999989</v>
      </c>
      <c r="G2350" s="2">
        <f t="shared" si="283"/>
        <v>71.074484000000012</v>
      </c>
      <c r="H2350" s="2">
        <f t="shared" si="287"/>
        <v>70.305724500000068</v>
      </c>
      <c r="I2350" s="2">
        <f t="array" ref="I2350">SUMPRODUCT(B2334:B2353, (ROW(B2334:B2353)-ROW(B2334)+1)) / (20*21/2)</f>
        <v>74.240986190476178</v>
      </c>
      <c r="J2350" s="2">
        <f t="shared" si="290"/>
        <v>73.026404926762851</v>
      </c>
      <c r="K2350" s="2">
        <f t="shared" si="284"/>
        <v>71.562109359753322</v>
      </c>
    </row>
    <row r="2351" spans="1:11" ht="13.5" x14ac:dyDescent="0.25">
      <c r="A2351" s="3">
        <v>45428</v>
      </c>
      <c r="B2351" s="2">
        <v>74.9131</v>
      </c>
      <c r="C2351" s="2">
        <f t="shared" si="285"/>
        <v>0</v>
      </c>
      <c r="D2351" s="2">
        <f t="shared" si="286"/>
        <v>74.508539999999996</v>
      </c>
      <c r="E2351" s="2">
        <f t="shared" si="288"/>
        <v>74.341539999999995</v>
      </c>
      <c r="F2351" s="2">
        <f t="shared" si="289"/>
        <v>72.91415499999998</v>
      </c>
      <c r="G2351" s="2">
        <f t="shared" si="283"/>
        <v>71.194514000000012</v>
      </c>
      <c r="H2351" s="2">
        <f t="shared" si="287"/>
        <v>70.311848000000069</v>
      </c>
      <c r="I2351" s="2">
        <f t="array" ref="I2351">SUMPRODUCT(B2335:B2354, (ROW(B2335:B2354)-ROW(B2335)+1)) / (20*21/2)</f>
        <v>74.655331904761894</v>
      </c>
      <c r="J2351" s="2">
        <f t="shared" si="290"/>
        <v>73.206090171833068</v>
      </c>
      <c r="K2351" s="2">
        <f t="shared" si="284"/>
        <v>71.693520757410056</v>
      </c>
    </row>
    <row r="2352" spans="1:11" ht="13.5" x14ac:dyDescent="0.25">
      <c r="A2352" s="3">
        <v>45429</v>
      </c>
      <c r="B2352" s="2">
        <v>75.324700000000007</v>
      </c>
      <c r="C2352" s="2">
        <f t="shared" si="285"/>
        <v>0.41160000000000707</v>
      </c>
      <c r="D2352" s="2">
        <f t="shared" si="286"/>
        <v>74.787959999999998</v>
      </c>
      <c r="E2352" s="2">
        <f t="shared" si="288"/>
        <v>74.431090000000012</v>
      </c>
      <c r="F2352" s="2">
        <f t="shared" si="289"/>
        <v>73.149919999999995</v>
      </c>
      <c r="G2352" s="2">
        <f t="shared" si="283"/>
        <v>71.319534000000019</v>
      </c>
      <c r="H2352" s="2">
        <f t="shared" si="287"/>
        <v>70.322267500000052</v>
      </c>
      <c r="I2352" s="2">
        <f t="array" ref="I2352">SUMPRODUCT(B2336:B2355, (ROW(B2336:B2355)-ROW(B2336)+1)) / (20*21/2)</f>
        <v>75.039020000000008</v>
      </c>
      <c r="J2352" s="2">
        <f t="shared" si="290"/>
        <v>73.407862536420396</v>
      </c>
      <c r="K2352" s="2">
        <f t="shared" si="284"/>
        <v>71.835919943393975</v>
      </c>
    </row>
    <row r="2353" spans="1:11" ht="13.5" x14ac:dyDescent="0.25">
      <c r="A2353" s="3">
        <v>45432</v>
      </c>
      <c r="B2353" s="2">
        <v>76.098500000000001</v>
      </c>
      <c r="C2353" s="2">
        <f t="shared" si="285"/>
        <v>0.77379999999999427</v>
      </c>
      <c r="D2353" s="2">
        <f t="shared" si="286"/>
        <v>75.148519999999991</v>
      </c>
      <c r="E2353" s="2">
        <f t="shared" si="288"/>
        <v>74.590299999999999</v>
      </c>
      <c r="F2353" s="2">
        <f t="shared" si="289"/>
        <v>73.443669999999997</v>
      </c>
      <c r="G2353" s="2">
        <f t="shared" si="283"/>
        <v>71.437034000000025</v>
      </c>
      <c r="H2353" s="2">
        <f t="shared" si="287"/>
        <v>70.336208500000055</v>
      </c>
      <c r="I2353" s="2">
        <f t="array" ref="I2353">SUMPRODUCT(B2337:B2356, (ROW(B2337:B2356)-ROW(B2337)+1)) / (20*21/2)</f>
        <v>75.387681428571412</v>
      </c>
      <c r="J2353" s="2">
        <f t="shared" si="290"/>
        <v>73.664113723427974</v>
      </c>
      <c r="K2353" s="2">
        <f t="shared" si="284"/>
        <v>72.00307994561382</v>
      </c>
    </row>
    <row r="2354" spans="1:11" ht="13.5" x14ac:dyDescent="0.25">
      <c r="A2354" s="3">
        <v>45433</v>
      </c>
      <c r="B2354" s="2">
        <v>77.794300000000007</v>
      </c>
      <c r="C2354" s="2">
        <f t="shared" si="285"/>
        <v>1.6958000000000055</v>
      </c>
      <c r="D2354" s="2">
        <f t="shared" si="286"/>
        <v>75.808740000000014</v>
      </c>
      <c r="E2354" s="2">
        <f t="shared" si="288"/>
        <v>74.976970000000009</v>
      </c>
      <c r="F2354" s="2">
        <f t="shared" si="289"/>
        <v>73.806775000000016</v>
      </c>
      <c r="G2354" s="2">
        <f t="shared" ref="G2354:G2417" si="291">AVERAGE(B2305:B2354)</f>
        <v>71.603884000000022</v>
      </c>
      <c r="H2354" s="2">
        <f t="shared" si="287"/>
        <v>70.358628500000052</v>
      </c>
      <c r="I2354" s="2">
        <f t="array" ref="I2354">SUMPRODUCT(B2338:B2357, (ROW(B2338:B2357)-ROW(B2338)+1)) / (20*21/2)</f>
        <v>75.706795714285732</v>
      </c>
      <c r="J2354" s="2">
        <f t="shared" si="290"/>
        <v>74.057464797387226</v>
      </c>
      <c r="K2354" s="2">
        <f t="shared" si="284"/>
        <v>72.230186614413284</v>
      </c>
    </row>
    <row r="2355" spans="1:11" ht="13.5" x14ac:dyDescent="0.25">
      <c r="A2355" s="3">
        <v>45434</v>
      </c>
      <c r="B2355" s="2">
        <v>77.835499999999996</v>
      </c>
      <c r="C2355" s="2">
        <f t="shared" si="285"/>
        <v>4.1199999999989245E-2</v>
      </c>
      <c r="D2355" s="2">
        <f t="shared" si="286"/>
        <v>76.393219999999999</v>
      </c>
      <c r="E2355" s="2">
        <f t="shared" si="288"/>
        <v>75.366220000000013</v>
      </c>
      <c r="F2355" s="2">
        <f t="shared" si="289"/>
        <v>74.133354999999995</v>
      </c>
      <c r="G2355" s="2">
        <f t="shared" si="291"/>
        <v>71.756124000000028</v>
      </c>
      <c r="H2355" s="2">
        <f t="shared" si="287"/>
        <v>70.381640500000046</v>
      </c>
      <c r="I2355" s="2">
        <f t="array" ref="I2355">SUMPRODUCT(B2339:B2358, (ROW(B2339:B2358)-ROW(B2339)+1)) / (20*21/2)</f>
        <v>76.191012857142852</v>
      </c>
      <c r="J2355" s="2">
        <f t="shared" si="290"/>
        <v>74.417277673826533</v>
      </c>
      <c r="K2355" s="2">
        <f t="shared" ref="K2355:K2418" si="292">$K$4*B2355+(1-$K$4)*K2354</f>
        <v>72.450002825612771</v>
      </c>
    </row>
    <row r="2356" spans="1:11" ht="13.5" x14ac:dyDescent="0.25">
      <c r="A2356" s="3">
        <v>45435</v>
      </c>
      <c r="B2356" s="2">
        <v>77.794300000000007</v>
      </c>
      <c r="C2356" s="2">
        <f t="shared" si="285"/>
        <v>-4.1199999999989245E-2</v>
      </c>
      <c r="D2356" s="2">
        <f t="shared" si="286"/>
        <v>76.969459999999998</v>
      </c>
      <c r="E2356" s="2">
        <f t="shared" si="288"/>
        <v>75.739000000000004</v>
      </c>
      <c r="F2356" s="2">
        <f t="shared" si="289"/>
        <v>74.443600000000004</v>
      </c>
      <c r="G2356" s="2">
        <f t="shared" si="291"/>
        <v>71.90784800000003</v>
      </c>
      <c r="H2356" s="2">
        <f t="shared" si="287"/>
        <v>70.406028500000033</v>
      </c>
      <c r="I2356" s="2">
        <f t="array" ref="I2356">SUMPRODUCT(B2340:B2359, (ROW(B2340:B2359)-ROW(B2340)+1)) / (20*21/2)</f>
        <v>76.632803809523807</v>
      </c>
      <c r="J2356" s="2">
        <f t="shared" si="290"/>
        <v>74.738898847747819</v>
      </c>
      <c r="K2356" s="2">
        <f t="shared" si="292"/>
        <v>72.659583106961293</v>
      </c>
    </row>
    <row r="2357" spans="1:11" ht="13.5" x14ac:dyDescent="0.25">
      <c r="A2357" s="3">
        <v>45436</v>
      </c>
      <c r="B2357" s="2">
        <v>77.794300000000007</v>
      </c>
      <c r="C2357" s="2">
        <f t="shared" si="285"/>
        <v>0</v>
      </c>
      <c r="D2357" s="2">
        <f t="shared" si="286"/>
        <v>77.463380000000001</v>
      </c>
      <c r="E2357" s="2">
        <f t="shared" si="288"/>
        <v>76.12567</v>
      </c>
      <c r="F2357" s="2">
        <f t="shared" si="289"/>
        <v>74.76812000000001</v>
      </c>
      <c r="G2357" s="2">
        <f t="shared" si="291"/>
        <v>72.060808000000037</v>
      </c>
      <c r="H2357" s="2">
        <f t="shared" si="287"/>
        <v>70.430455000000023</v>
      </c>
      <c r="I2357" s="2">
        <f t="array" ref="I2357">SUMPRODUCT(B2341:B2360, (ROW(B2341:B2360)-ROW(B2341)+1)) / (20*21/2)</f>
        <v>77.009952857142849</v>
      </c>
      <c r="J2357" s="2">
        <f t="shared" si="290"/>
        <v>75.029889433676601</v>
      </c>
      <c r="K2357" s="2">
        <f t="shared" si="292"/>
        <v>72.860944553747132</v>
      </c>
    </row>
    <row r="2358" spans="1:11" ht="13.5" x14ac:dyDescent="0.25">
      <c r="A2358" s="3">
        <v>45439</v>
      </c>
      <c r="B2358" s="2">
        <v>79.852400000000003</v>
      </c>
      <c r="C2358" s="2">
        <f t="shared" si="285"/>
        <v>2.058099999999996</v>
      </c>
      <c r="D2358" s="2">
        <f t="shared" si="286"/>
        <v>78.214160000000007</v>
      </c>
      <c r="E2358" s="2">
        <f t="shared" si="288"/>
        <v>76.681340000000006</v>
      </c>
      <c r="F2358" s="2">
        <f t="shared" si="289"/>
        <v>75.172395000000009</v>
      </c>
      <c r="G2358" s="2">
        <f t="shared" si="291"/>
        <v>72.255700000000047</v>
      </c>
      <c r="H2358" s="2">
        <f t="shared" si="287"/>
        <v>70.465866500000018</v>
      </c>
      <c r="I2358" s="2">
        <f t="array" ref="I2358">SUMPRODUCT(B2342:B2361, (ROW(B2342:B2361)-ROW(B2342)+1)) / (20*21/2)</f>
        <v>77.351535714285717</v>
      </c>
      <c r="J2358" s="2">
        <f t="shared" si="290"/>
        <v>75.489176154278837</v>
      </c>
      <c r="K2358" s="2">
        <f t="shared" si="292"/>
        <v>73.135119277129604</v>
      </c>
    </row>
    <row r="2359" spans="1:11" ht="13.5" x14ac:dyDescent="0.25">
      <c r="A2359" s="3">
        <v>45440</v>
      </c>
      <c r="B2359" s="2">
        <v>79.811199999999999</v>
      </c>
      <c r="C2359" s="2">
        <f t="shared" si="285"/>
        <v>-4.1200000000003456E-2</v>
      </c>
      <c r="D2359" s="2">
        <f t="shared" si="286"/>
        <v>78.617539999999991</v>
      </c>
      <c r="E2359" s="2">
        <f t="shared" si="288"/>
        <v>77.21314000000001</v>
      </c>
      <c r="F2359" s="2">
        <f t="shared" si="289"/>
        <v>75.563034999999999</v>
      </c>
      <c r="G2359" s="2">
        <f t="shared" si="291"/>
        <v>72.462888000000049</v>
      </c>
      <c r="H2359" s="2">
        <f t="shared" si="287"/>
        <v>70.501651000000024</v>
      </c>
      <c r="I2359" s="2">
        <f t="array" ref="I2359">SUMPRODUCT(B2343:B2362, (ROW(B2343:B2362)-ROW(B2343)+1)) / (20*21/2)</f>
        <v>77.64720095238097</v>
      </c>
      <c r="J2359" s="2">
        <f t="shared" si="290"/>
        <v>75.900797472918953</v>
      </c>
      <c r="K2359" s="2">
        <f t="shared" si="292"/>
        <v>73.396926364300995</v>
      </c>
    </row>
    <row r="2360" spans="1:11" ht="13.5" x14ac:dyDescent="0.25">
      <c r="A2360" s="3">
        <v>45441</v>
      </c>
      <c r="B2360" s="2">
        <v>79.523099999999999</v>
      </c>
      <c r="C2360" s="2">
        <f t="shared" si="285"/>
        <v>-0.28810000000000002</v>
      </c>
      <c r="D2360" s="2">
        <f t="shared" si="286"/>
        <v>78.955060000000003</v>
      </c>
      <c r="E2360" s="2">
        <f t="shared" si="288"/>
        <v>77.674139999999994</v>
      </c>
      <c r="F2360" s="2">
        <f t="shared" si="289"/>
        <v>75.91998000000001</v>
      </c>
      <c r="G2360" s="2">
        <f t="shared" si="291"/>
        <v>72.65659600000005</v>
      </c>
      <c r="H2360" s="2">
        <f t="shared" si="287"/>
        <v>70.537345500000015</v>
      </c>
      <c r="I2360" s="2">
        <f t="array" ref="I2360">SUMPRODUCT(B2344:B2363, (ROW(B2344:B2363)-ROW(B2344)+1)) / (20*21/2)</f>
        <v>77.889681428571421</v>
      </c>
      <c r="J2360" s="2">
        <f t="shared" si="290"/>
        <v>76.245778665974285</v>
      </c>
      <c r="K2360" s="2">
        <f t="shared" si="292"/>
        <v>73.637168467661752</v>
      </c>
    </row>
    <row r="2361" spans="1:11" ht="13.5" x14ac:dyDescent="0.25">
      <c r="A2361" s="3">
        <v>45442</v>
      </c>
      <c r="B2361" s="2">
        <v>79.506600000000006</v>
      </c>
      <c r="C2361" s="2">
        <f t="shared" si="285"/>
        <v>-1.649999999999352E-2</v>
      </c>
      <c r="D2361" s="2">
        <f t="shared" si="286"/>
        <v>79.297519999999992</v>
      </c>
      <c r="E2361" s="2">
        <f t="shared" si="288"/>
        <v>78.133490000000009</v>
      </c>
      <c r="F2361" s="2">
        <f t="shared" si="289"/>
        <v>76.237515000000002</v>
      </c>
      <c r="G2361" s="2">
        <f t="shared" si="291"/>
        <v>72.846116000000052</v>
      </c>
      <c r="H2361" s="2">
        <f t="shared" si="287"/>
        <v>70.572185500000018</v>
      </c>
      <c r="I2361" s="2">
        <f t="array" ref="I2361">SUMPRODUCT(B2345:B2364, (ROW(B2345:B2364)-ROW(B2345)+1)) / (20*21/2)</f>
        <v>78.173348571428576</v>
      </c>
      <c r="J2361" s="2">
        <f t="shared" si="290"/>
        <v>76.556333078738646</v>
      </c>
      <c r="K2361" s="2">
        <f t="shared" si="292"/>
        <v>73.867342253243649</v>
      </c>
    </row>
    <row r="2362" spans="1:11" ht="13.5" x14ac:dyDescent="0.25">
      <c r="A2362" s="3">
        <v>45443</v>
      </c>
      <c r="B2362" s="2">
        <v>79.341999999999999</v>
      </c>
      <c r="C2362" s="2">
        <f t="shared" si="285"/>
        <v>-0.16460000000000719</v>
      </c>
      <c r="D2362" s="2">
        <f t="shared" si="286"/>
        <v>79.607060000000004</v>
      </c>
      <c r="E2362" s="2">
        <f t="shared" si="288"/>
        <v>78.53522000000001</v>
      </c>
      <c r="F2362" s="2">
        <f t="shared" si="289"/>
        <v>76.483154999999996</v>
      </c>
      <c r="G2362" s="2">
        <f t="shared" si="291"/>
        <v>73.032498000000032</v>
      </c>
      <c r="H2362" s="2">
        <f t="shared" si="287"/>
        <v>70.604273500000019</v>
      </c>
      <c r="I2362" s="2">
        <f t="array" ref="I2362">SUMPRODUCT(B2346:B2365, (ROW(B2346:B2365)-ROW(B2346)+1)) / (20*21/2)</f>
        <v>78.562862380952396</v>
      </c>
      <c r="J2362" s="2">
        <f t="shared" si="290"/>
        <v>76.82163469028734</v>
      </c>
      <c r="K2362" s="2">
        <f t="shared" si="292"/>
        <v>74.082034713900768</v>
      </c>
    </row>
    <row r="2363" spans="1:11" ht="13.5" x14ac:dyDescent="0.25">
      <c r="A2363" s="3">
        <v>45446</v>
      </c>
      <c r="B2363" s="2">
        <v>79.029200000000003</v>
      </c>
      <c r="C2363" s="2">
        <f t="shared" si="285"/>
        <v>-0.31279999999999575</v>
      </c>
      <c r="D2363" s="2">
        <f t="shared" si="286"/>
        <v>79.442419999999998</v>
      </c>
      <c r="E2363" s="2">
        <f t="shared" si="288"/>
        <v>78.828289999999996</v>
      </c>
      <c r="F2363" s="2">
        <f t="shared" si="289"/>
        <v>76.709295000000012</v>
      </c>
      <c r="G2363" s="2">
        <f t="shared" si="291"/>
        <v>73.211698000000027</v>
      </c>
      <c r="H2363" s="2">
        <f t="shared" si="287"/>
        <v>70.63634100000003</v>
      </c>
      <c r="I2363" s="2">
        <f t="array" ref="I2363">SUMPRODUCT(B2347:B2366, (ROW(B2347:B2366)-ROW(B2347)+1)) / (20*21/2)</f>
        <v>79.090841904761902</v>
      </c>
      <c r="J2363" s="2">
        <f t="shared" si="290"/>
        <v>77.03187900549807</v>
      </c>
      <c r="K2363" s="2">
        <f t="shared" si="292"/>
        <v>74.276041195708586</v>
      </c>
    </row>
    <row r="2364" spans="1:11" ht="13.5" x14ac:dyDescent="0.25">
      <c r="A2364" s="3">
        <v>45447</v>
      </c>
      <c r="B2364" s="2">
        <v>79.687799999999996</v>
      </c>
      <c r="C2364" s="2">
        <f t="shared" si="285"/>
        <v>0.65859999999999275</v>
      </c>
      <c r="D2364" s="2">
        <f t="shared" si="286"/>
        <v>79.417739999999995</v>
      </c>
      <c r="E2364" s="2">
        <f t="shared" si="288"/>
        <v>79.01764</v>
      </c>
      <c r="F2364" s="2">
        <f t="shared" si="289"/>
        <v>76.997305000000011</v>
      </c>
      <c r="G2364" s="2">
        <f t="shared" si="291"/>
        <v>73.401756000000034</v>
      </c>
      <c r="H2364" s="2">
        <f t="shared" si="287"/>
        <v>70.671701500000026</v>
      </c>
      <c r="I2364" s="2">
        <f t="array" ref="I2364">SUMPRODUCT(B2348:B2367, (ROW(B2348:B2367)-ROW(B2348)+1)) / (20*21/2)</f>
        <v>79.624593809523802</v>
      </c>
      <c r="J2364" s="2">
        <f t="shared" si="290"/>
        <v>77.284823862117292</v>
      </c>
      <c r="K2364" s="2">
        <f t="shared" si="292"/>
        <v>74.488267031171006</v>
      </c>
    </row>
    <row r="2365" spans="1:11" ht="13.5" x14ac:dyDescent="0.25">
      <c r="A2365" s="3">
        <v>45448</v>
      </c>
      <c r="B2365" s="2">
        <v>81.087199999999996</v>
      </c>
      <c r="C2365" s="2">
        <f t="shared" si="285"/>
        <v>1.3994</v>
      </c>
      <c r="D2365" s="2">
        <f t="shared" si="286"/>
        <v>79.730559999999997</v>
      </c>
      <c r="E2365" s="2">
        <f t="shared" si="288"/>
        <v>79.342810000000014</v>
      </c>
      <c r="F2365" s="2">
        <f t="shared" si="289"/>
        <v>77.354514999999992</v>
      </c>
      <c r="G2365" s="2">
        <f t="shared" si="291"/>
        <v>73.622116000000034</v>
      </c>
      <c r="H2365" s="2">
        <f t="shared" si="287"/>
        <v>70.715216500000025</v>
      </c>
      <c r="I2365" s="2">
        <f t="array" ref="I2365">SUMPRODUCT(B2349:B2368, (ROW(B2349:B2368)-ROW(B2349)+1)) / (20*21/2)</f>
        <v>80.26925571428572</v>
      </c>
      <c r="J2365" s="2">
        <f t="shared" si="290"/>
        <v>77.646954922868034</v>
      </c>
      <c r="K2365" s="2">
        <f t="shared" si="292"/>
        <v>74.747048716223119</v>
      </c>
    </row>
    <row r="2366" spans="1:11" ht="13.5" x14ac:dyDescent="0.25">
      <c r="A2366" s="3">
        <v>45449</v>
      </c>
      <c r="B2366" s="2">
        <v>82.898300000000006</v>
      </c>
      <c r="C2366" s="2">
        <f t="shared" si="285"/>
        <v>1.8111000000000104</v>
      </c>
      <c r="D2366" s="2">
        <f t="shared" si="286"/>
        <v>80.408899999999988</v>
      </c>
      <c r="E2366" s="2">
        <f t="shared" si="288"/>
        <v>79.853210000000018</v>
      </c>
      <c r="F2366" s="2">
        <f t="shared" si="289"/>
        <v>77.796104999999997</v>
      </c>
      <c r="G2366" s="2">
        <f t="shared" si="291"/>
        <v>73.883328000000034</v>
      </c>
      <c r="H2366" s="2">
        <f t="shared" si="287"/>
        <v>70.767787000000027</v>
      </c>
      <c r="I2366" s="2">
        <f t="array" ref="I2366">SUMPRODUCT(B2350:B2369, (ROW(B2350:B2369)-ROW(B2350)+1)) / (20*21/2)</f>
        <v>80.862760476190473</v>
      </c>
      <c r="J2366" s="2">
        <f t="shared" si="290"/>
        <v>78.147083025452034</v>
      </c>
      <c r="K2366" s="2">
        <f t="shared" si="292"/>
        <v>75.066705629312409</v>
      </c>
    </row>
    <row r="2367" spans="1:11" ht="13.5" x14ac:dyDescent="0.25">
      <c r="A2367" s="3">
        <v>45450</v>
      </c>
      <c r="B2367" s="2">
        <v>83.400499999999994</v>
      </c>
      <c r="C2367" s="2">
        <f t="shared" si="285"/>
        <v>0.50219999999998777</v>
      </c>
      <c r="D2367" s="2">
        <f t="shared" si="286"/>
        <v>81.22059999999999</v>
      </c>
      <c r="E2367" s="2">
        <f t="shared" si="288"/>
        <v>80.413830000000004</v>
      </c>
      <c r="F2367" s="2">
        <f t="shared" si="289"/>
        <v>78.269750000000002</v>
      </c>
      <c r="G2367" s="2">
        <f t="shared" si="291"/>
        <v>74.162302000000039</v>
      </c>
      <c r="H2367" s="2">
        <f t="shared" si="287"/>
        <v>70.82325400000002</v>
      </c>
      <c r="I2367" s="2">
        <f t="array" ref="I2367">SUMPRODUCT(B2351:B2370, (ROW(B2351:B2370)-ROW(B2351)+1)) / (20*21/2)</f>
        <v>81.335486666666668</v>
      </c>
      <c r="J2367" s="2">
        <f t="shared" si="290"/>
        <v>78.64740845159946</v>
      </c>
      <c r="K2367" s="2">
        <f t="shared" si="292"/>
        <v>75.393521094829566</v>
      </c>
    </row>
    <row r="2368" spans="1:11" ht="13.5" x14ac:dyDescent="0.25">
      <c r="A2368" s="3">
        <v>45453</v>
      </c>
      <c r="B2368" s="2">
        <v>85.038700000000006</v>
      </c>
      <c r="C2368" s="2">
        <f t="shared" si="285"/>
        <v>1.6382000000000119</v>
      </c>
      <c r="D2368" s="2">
        <f t="shared" si="286"/>
        <v>82.422499999999999</v>
      </c>
      <c r="E2368" s="2">
        <f t="shared" si="288"/>
        <v>80.932459999999992</v>
      </c>
      <c r="F2368" s="2">
        <f t="shared" si="289"/>
        <v>78.806899999999999</v>
      </c>
      <c r="G2368" s="2">
        <f t="shared" si="291"/>
        <v>74.474040000000031</v>
      </c>
      <c r="H2368" s="2">
        <f t="shared" si="287"/>
        <v>70.885793000000021</v>
      </c>
      <c r="I2368" s="2">
        <f t="array" ref="I2368">SUMPRODUCT(B2352:B2371, (ROW(B2352:B2371)-ROW(B2352)+1)) / (20*21/2)</f>
        <v>81.810561904761911</v>
      </c>
      <c r="J2368" s="2">
        <f t="shared" si="290"/>
        <v>79.256102884780461</v>
      </c>
      <c r="K2368" s="2">
        <f t="shared" si="292"/>
        <v>75.77176340483625</v>
      </c>
    </row>
    <row r="2369" spans="1:11" ht="13.5" x14ac:dyDescent="0.25">
      <c r="A2369" s="3">
        <v>45454</v>
      </c>
      <c r="B2369" s="2">
        <v>85.038700000000006</v>
      </c>
      <c r="C2369" s="2">
        <f t="shared" si="285"/>
        <v>0</v>
      </c>
      <c r="D2369" s="2">
        <f t="shared" si="286"/>
        <v>83.492680000000007</v>
      </c>
      <c r="E2369" s="2">
        <f t="shared" si="288"/>
        <v>81.455210000000008</v>
      </c>
      <c r="F2369" s="2">
        <f t="shared" si="289"/>
        <v>79.334175000000002</v>
      </c>
      <c r="G2369" s="2">
        <f t="shared" si="291"/>
        <v>74.782690000000031</v>
      </c>
      <c r="H2369" s="2">
        <f t="shared" si="287"/>
        <v>70.963727500000019</v>
      </c>
      <c r="I2369" s="2">
        <f t="array" ref="I2369">SUMPRODUCT(B2353:B2372, (ROW(B2353:B2372)-ROW(B2353)+1)) / (20*21/2)</f>
        <v>82.26133904761906</v>
      </c>
      <c r="J2369" s="2">
        <f t="shared" si="290"/>
        <v>79.806826419563279</v>
      </c>
      <c r="K2369" s="2">
        <f t="shared" si="292"/>
        <v>76.135172683077968</v>
      </c>
    </row>
    <row r="2370" spans="1:11" ht="13.5" x14ac:dyDescent="0.25">
      <c r="A2370" s="3">
        <v>45455</v>
      </c>
      <c r="B2370" s="2">
        <v>84.297799999999995</v>
      </c>
      <c r="C2370" s="2">
        <f t="shared" si="285"/>
        <v>-0.74090000000001055</v>
      </c>
      <c r="D2370" s="2">
        <f t="shared" si="286"/>
        <v>84.134800000000013</v>
      </c>
      <c r="E2370" s="2">
        <f t="shared" si="288"/>
        <v>81.932680000000005</v>
      </c>
      <c r="F2370" s="2">
        <f t="shared" si="289"/>
        <v>79.803410000000014</v>
      </c>
      <c r="G2370" s="2">
        <f t="shared" si="291"/>
        <v>75.068188000000021</v>
      </c>
      <c r="H2370" s="2">
        <f t="shared" si="287"/>
        <v>71.026420500000015</v>
      </c>
      <c r="I2370" s="2">
        <f t="array" ref="I2370">SUMPRODUCT(B2354:B2373, (ROW(B2354:B2373)-ROW(B2354)+1)) / (20*21/2)</f>
        <v>82.776440952380952</v>
      </c>
      <c r="J2370" s="2">
        <f t="shared" si="290"/>
        <v>80.234538189128685</v>
      </c>
      <c r="K2370" s="2">
        <f t="shared" si="292"/>
        <v>76.455275715114126</v>
      </c>
    </row>
    <row r="2371" spans="1:11" ht="13.5" x14ac:dyDescent="0.25">
      <c r="A2371" s="3">
        <v>45456</v>
      </c>
      <c r="B2371" s="2">
        <v>84.791700000000006</v>
      </c>
      <c r="C2371" s="2">
        <f t="shared" si="285"/>
        <v>0.49390000000001066</v>
      </c>
      <c r="D2371" s="2">
        <f t="shared" si="286"/>
        <v>84.513480000000001</v>
      </c>
      <c r="E2371" s="2">
        <f t="shared" si="288"/>
        <v>82.461190000000016</v>
      </c>
      <c r="F2371" s="2">
        <f t="shared" si="289"/>
        <v>80.29734000000002</v>
      </c>
      <c r="G2371" s="2">
        <f t="shared" si="291"/>
        <v>75.363564000000025</v>
      </c>
      <c r="H2371" s="2">
        <f t="shared" si="287"/>
        <v>71.092316000000025</v>
      </c>
      <c r="I2371" s="2">
        <f t="array" ref="I2371">SUMPRODUCT(B2355:B2374, (ROW(B2355:B2374)-ROW(B2355)+1)) / (20*21/2)</f>
        <v>83.267787142857145</v>
      </c>
      <c r="J2371" s="2">
        <f t="shared" si="290"/>
        <v>80.668553599687854</v>
      </c>
      <c r="K2371" s="2">
        <f t="shared" si="292"/>
        <v>76.782194314521419</v>
      </c>
    </row>
    <row r="2372" spans="1:11" ht="13.5" x14ac:dyDescent="0.25">
      <c r="A2372" s="3">
        <v>45457</v>
      </c>
      <c r="B2372" s="2">
        <v>85.030500000000004</v>
      </c>
      <c r="C2372" s="2">
        <f t="shared" ref="C2372:C2435" si="293">B2372-B2371</f>
        <v>0.23879999999999768</v>
      </c>
      <c r="D2372" s="2">
        <f t="shared" si="286"/>
        <v>84.839480000000009</v>
      </c>
      <c r="E2372" s="2">
        <f t="shared" si="288"/>
        <v>83.03004</v>
      </c>
      <c r="F2372" s="2">
        <f t="shared" si="289"/>
        <v>80.782630000000012</v>
      </c>
      <c r="G2372" s="2">
        <f t="shared" si="291"/>
        <v>75.653530000000018</v>
      </c>
      <c r="H2372" s="2">
        <f t="shared" si="287"/>
        <v>71.158634000000021</v>
      </c>
      <c r="I2372" s="2">
        <f t="array" ref="I2372">SUMPRODUCT(B2356:B2375, (ROW(B2356:B2375)-ROW(B2356)+1)) / (20*21/2)</f>
        <v>83.693628095238097</v>
      </c>
      <c r="J2372" s="2">
        <f t="shared" si="290"/>
        <v>81.08397706638425</v>
      </c>
      <c r="K2372" s="2">
        <f t="shared" si="292"/>
        <v>77.105657282579401</v>
      </c>
    </row>
    <row r="2373" spans="1:11" ht="13.5" x14ac:dyDescent="0.25">
      <c r="A2373" s="3">
        <v>45461</v>
      </c>
      <c r="B2373" s="2">
        <v>86.191199999999995</v>
      </c>
      <c r="C2373" s="2">
        <f t="shared" si="293"/>
        <v>1.1606999999999914</v>
      </c>
      <c r="D2373" s="2">
        <f t="shared" si="286"/>
        <v>85.069980000000001</v>
      </c>
      <c r="E2373" s="2">
        <f t="shared" si="288"/>
        <v>83.74624</v>
      </c>
      <c r="F2373" s="2">
        <f t="shared" si="289"/>
        <v>81.287265000000019</v>
      </c>
      <c r="G2373" s="2">
        <f t="shared" si="291"/>
        <v>75.96671000000002</v>
      </c>
      <c r="H2373" s="2">
        <f t="shared" si="287"/>
        <v>71.23172000000001</v>
      </c>
      <c r="I2373" s="2">
        <f t="array" ref="I2373">SUMPRODUCT(B2357:B2376, (ROW(B2357:B2376)-ROW(B2357)+1)) / (20*21/2)</f>
        <v>84.048318095238088</v>
      </c>
      <c r="J2373" s="2">
        <f t="shared" si="290"/>
        <v>81.570379250538139</v>
      </c>
      <c r="K2373" s="2">
        <f t="shared" si="292"/>
        <v>77.46195307541943</v>
      </c>
    </row>
    <row r="2374" spans="1:11" ht="13.5" x14ac:dyDescent="0.25">
      <c r="A2374" s="3">
        <v>45462</v>
      </c>
      <c r="B2374" s="2">
        <v>86.446399999999997</v>
      </c>
      <c r="C2374" s="2">
        <f t="shared" si="293"/>
        <v>0.25520000000000209</v>
      </c>
      <c r="D2374" s="2">
        <f t="shared" ref="D2374:D2437" si="294">AVERAGE(B2370:B2374)</f>
        <v>85.351519999999994</v>
      </c>
      <c r="E2374" s="2">
        <f t="shared" si="288"/>
        <v>84.4221</v>
      </c>
      <c r="F2374" s="2">
        <f t="shared" si="289"/>
        <v>81.719870000000014</v>
      </c>
      <c r="G2374" s="2">
        <f t="shared" si="291"/>
        <v>76.295798000000019</v>
      </c>
      <c r="H2374" s="2">
        <f t="shared" si="287"/>
        <v>71.305117500000009</v>
      </c>
      <c r="I2374" s="2">
        <f t="array" ref="I2374">SUMPRODUCT(B2358:B2377, (ROW(B2358:B2377)-ROW(B2358)+1)) / (20*21/2)</f>
        <v>84.341067142857128</v>
      </c>
      <c r="J2374" s="2">
        <f t="shared" si="290"/>
        <v>82.034762179058319</v>
      </c>
      <c r="K2374" s="2">
        <f t="shared" si="292"/>
        <v>77.814284327363765</v>
      </c>
    </row>
    <row r="2375" spans="1:11" ht="13.5" x14ac:dyDescent="0.25">
      <c r="A2375" s="3">
        <v>45463</v>
      </c>
      <c r="B2375" s="2">
        <v>86.191199999999995</v>
      </c>
      <c r="C2375" s="2">
        <f t="shared" si="293"/>
        <v>-0.25520000000000209</v>
      </c>
      <c r="D2375" s="2">
        <f t="shared" si="294"/>
        <v>85.730199999999996</v>
      </c>
      <c r="E2375" s="2">
        <f t="shared" si="288"/>
        <v>84.932500000000005</v>
      </c>
      <c r="F2375" s="2">
        <f t="shared" si="289"/>
        <v>82.137655000000024</v>
      </c>
      <c r="G2375" s="2">
        <f t="shared" si="291"/>
        <v>76.619782000000015</v>
      </c>
      <c r="H2375" s="2">
        <f t="shared" si="287"/>
        <v>71.374538000000015</v>
      </c>
      <c r="I2375" s="2">
        <f t="array" ref="I2375">SUMPRODUCT(B2359:B2378, (ROW(B2359:B2378)-ROW(B2359)+1)) / (20*21/2)</f>
        <v>84.580899047619056</v>
      </c>
      <c r="J2375" s="2">
        <f t="shared" si="290"/>
        <v>82.430613400100384</v>
      </c>
      <c r="K2375" s="2">
        <f t="shared" si="292"/>
        <v>78.142790824329907</v>
      </c>
    </row>
    <row r="2376" spans="1:11" ht="13.5" x14ac:dyDescent="0.25">
      <c r="A2376" s="3">
        <v>45464</v>
      </c>
      <c r="B2376" s="2">
        <v>85.861900000000006</v>
      </c>
      <c r="C2376" s="2">
        <f t="shared" si="293"/>
        <v>-0.32929999999998927</v>
      </c>
      <c r="D2376" s="2">
        <f t="shared" si="294"/>
        <v>85.944239999999994</v>
      </c>
      <c r="E2376" s="2">
        <f t="shared" si="288"/>
        <v>85.228860000000012</v>
      </c>
      <c r="F2376" s="2">
        <f t="shared" si="289"/>
        <v>82.541035000000022</v>
      </c>
      <c r="G2376" s="2">
        <f t="shared" si="291"/>
        <v>76.929462000000015</v>
      </c>
      <c r="H2376" s="2">
        <f t="shared" si="287"/>
        <v>71.442389500000033</v>
      </c>
      <c r="I2376" s="2">
        <f t="array" ref="I2376">SUMPRODUCT(B2360:B2379, (ROW(B2360:B2379)-ROW(B2360)+1)) / (20*21/2)</f>
        <v>84.848959999999991</v>
      </c>
      <c r="J2376" s="2">
        <f t="shared" si="290"/>
        <v>82.757402600090828</v>
      </c>
      <c r="K2376" s="2">
        <f t="shared" si="292"/>
        <v>78.445500988081676</v>
      </c>
    </row>
    <row r="2377" spans="1:11" ht="13.5" x14ac:dyDescent="0.25">
      <c r="A2377" s="3">
        <v>45467</v>
      </c>
      <c r="B2377" s="2">
        <v>85.614900000000006</v>
      </c>
      <c r="C2377" s="2">
        <f t="shared" si="293"/>
        <v>-0.24699999999999989</v>
      </c>
      <c r="D2377" s="2">
        <f t="shared" si="294"/>
        <v>86.061120000000003</v>
      </c>
      <c r="E2377" s="2">
        <f t="shared" si="288"/>
        <v>85.450299999999999</v>
      </c>
      <c r="F2377" s="2">
        <f t="shared" si="289"/>
        <v>82.932065000000023</v>
      </c>
      <c r="G2377" s="2">
        <f t="shared" si="291"/>
        <v>77.233432000000008</v>
      </c>
      <c r="H2377" s="2">
        <f t="shared" si="287"/>
        <v>71.509507500000026</v>
      </c>
      <c r="I2377" s="2">
        <f t="array" ref="I2377">SUMPRODUCT(B2361:B2380, (ROW(B2361:B2380)-ROW(B2361)+1)) / (20*21/2)</f>
        <v>84.969814285714293</v>
      </c>
      <c r="J2377" s="2">
        <f t="shared" si="290"/>
        <v>83.029545209605985</v>
      </c>
      <c r="K2377" s="2">
        <f t="shared" si="292"/>
        <v>78.726653890509837</v>
      </c>
    </row>
    <row r="2378" spans="1:11" ht="13.5" x14ac:dyDescent="0.25">
      <c r="A2378" s="3">
        <v>45468</v>
      </c>
      <c r="B2378" s="2">
        <v>85.450299999999999</v>
      </c>
      <c r="C2378" s="2">
        <f t="shared" si="293"/>
        <v>-0.16460000000000719</v>
      </c>
      <c r="D2378" s="2">
        <f t="shared" si="294"/>
        <v>85.912940000000006</v>
      </c>
      <c r="E2378" s="2">
        <f t="shared" si="288"/>
        <v>85.491459999999989</v>
      </c>
      <c r="F2378" s="2">
        <f t="shared" si="289"/>
        <v>83.211960000000005</v>
      </c>
      <c r="G2378" s="2">
        <f t="shared" si="291"/>
        <v>77.530560000000008</v>
      </c>
      <c r="H2378" s="2">
        <f t="shared" ref="H2378:H2441" si="295">AVERAGE(B2179:B2378)</f>
        <v>71.576188500000029</v>
      </c>
      <c r="I2378" s="2">
        <f t="array" ref="I2378">SUMPRODUCT(B2362:B2381, (ROW(B2362:B2381)-ROW(B2362)+1)) / (20*21/2)</f>
        <v>84.932294285714306</v>
      </c>
      <c r="J2378" s="2">
        <f t="shared" si="290"/>
        <v>83.260093284881606</v>
      </c>
      <c r="K2378" s="2">
        <f t="shared" si="292"/>
        <v>78.990326286960439</v>
      </c>
    </row>
    <row r="2379" spans="1:11" ht="13.5" x14ac:dyDescent="0.25">
      <c r="A2379" s="3">
        <v>45469</v>
      </c>
      <c r="B2379" s="2">
        <v>86.026600000000002</v>
      </c>
      <c r="C2379" s="2">
        <f t="shared" si="293"/>
        <v>0.57630000000000337</v>
      </c>
      <c r="D2379" s="2">
        <f t="shared" si="294"/>
        <v>85.828980000000001</v>
      </c>
      <c r="E2379" s="2">
        <f t="shared" si="288"/>
        <v>85.590249999999997</v>
      </c>
      <c r="F2379" s="2">
        <f t="shared" si="289"/>
        <v>83.52273000000001</v>
      </c>
      <c r="G2379" s="2">
        <f t="shared" si="291"/>
        <v>77.832886000000002</v>
      </c>
      <c r="H2379" s="2">
        <f t="shared" si="295"/>
        <v>71.645751000000018</v>
      </c>
      <c r="I2379" s="2">
        <f t="array" ref="I2379">SUMPRODUCT(B2363:B2382, (ROW(B2363:B2382)-ROW(B2363)+1)) / (20*21/2)</f>
        <v>84.774357142857127</v>
      </c>
      <c r="J2379" s="2">
        <f t="shared" si="290"/>
        <v>83.523570114892877</v>
      </c>
      <c r="K2379" s="2">
        <f t="shared" si="292"/>
        <v>79.266258589432582</v>
      </c>
    </row>
    <row r="2380" spans="1:11" ht="13.5" x14ac:dyDescent="0.25">
      <c r="A2380" s="3">
        <v>45470</v>
      </c>
      <c r="B2380" s="2">
        <v>84.791700000000006</v>
      </c>
      <c r="C2380" s="2">
        <f t="shared" si="293"/>
        <v>-1.2348999999999961</v>
      </c>
      <c r="D2380" s="2">
        <f t="shared" si="294"/>
        <v>85.549080000000004</v>
      </c>
      <c r="E2380" s="2">
        <f t="shared" ref="E2380:E2443" si="296">AVERAGE(B2371:B2380)</f>
        <v>85.63964</v>
      </c>
      <c r="F2380" s="2">
        <f t="shared" si="289"/>
        <v>83.78616000000001</v>
      </c>
      <c r="G2380" s="2">
        <f t="shared" si="291"/>
        <v>78.121162000000012</v>
      </c>
      <c r="H2380" s="2">
        <f t="shared" si="295"/>
        <v>71.709524500000015</v>
      </c>
      <c r="I2380" s="2">
        <f t="array" ref="I2380">SUMPRODUCT(B2364:B2383, (ROW(B2364:B2383)-ROW(B2364)+1)) / (20*21/2)</f>
        <v>84.483057619047614</v>
      </c>
      <c r="J2380" s="2">
        <f t="shared" si="290"/>
        <v>83.64434438966498</v>
      </c>
      <c r="K2380" s="2">
        <f t="shared" si="292"/>
        <v>79.48294256631759</v>
      </c>
    </row>
    <row r="2381" spans="1:11" ht="13.5" x14ac:dyDescent="0.25">
      <c r="A2381" s="3">
        <v>45471</v>
      </c>
      <c r="B2381" s="2">
        <v>83.392200000000003</v>
      </c>
      <c r="C2381" s="2">
        <f t="shared" si="293"/>
        <v>-1.3995000000000033</v>
      </c>
      <c r="D2381" s="2">
        <f t="shared" si="294"/>
        <v>85.055140000000009</v>
      </c>
      <c r="E2381" s="2">
        <f t="shared" si="296"/>
        <v>85.499690000000001</v>
      </c>
      <c r="F2381" s="2">
        <f t="shared" si="289"/>
        <v>83.980440000000002</v>
      </c>
      <c r="G2381" s="2">
        <f t="shared" si="291"/>
        <v>78.384536000000011</v>
      </c>
      <c r="H2381" s="2">
        <f t="shared" si="295"/>
        <v>71.765799000000015</v>
      </c>
      <c r="I2381" s="2">
        <f t="array" ref="I2381">SUMPRODUCT(B2365:B2384, (ROW(B2365:B2384)-ROW(B2365)+1)) / (20*21/2)</f>
        <v>84.2384838095238</v>
      </c>
      <c r="J2381" s="2">
        <f t="shared" si="290"/>
        <v>83.620330638268314</v>
      </c>
      <c r="K2381" s="2">
        <f t="shared" si="292"/>
        <v>79.63624677940318</v>
      </c>
    </row>
    <row r="2382" spans="1:11" ht="13.5" x14ac:dyDescent="0.25">
      <c r="A2382" s="3">
        <v>45474</v>
      </c>
      <c r="B2382" s="2">
        <v>82.322100000000006</v>
      </c>
      <c r="C2382" s="2">
        <f t="shared" si="293"/>
        <v>-1.0700999999999965</v>
      </c>
      <c r="D2382" s="2">
        <f t="shared" si="294"/>
        <v>84.39658</v>
      </c>
      <c r="E2382" s="2">
        <f t="shared" si="296"/>
        <v>85.228849999999994</v>
      </c>
      <c r="F2382" s="2">
        <f t="shared" si="289"/>
        <v>84.129445000000004</v>
      </c>
      <c r="G2382" s="2">
        <f t="shared" si="291"/>
        <v>78.618790000000018</v>
      </c>
      <c r="H2382" s="2">
        <f t="shared" si="295"/>
        <v>71.816839000000016</v>
      </c>
      <c r="I2382" s="2">
        <f t="array" ref="I2382">SUMPRODUCT(B2366:B2385, (ROW(B2366:B2385)-ROW(B2366)+1)) / (20*21/2)</f>
        <v>84.039378095238121</v>
      </c>
      <c r="J2382" s="2">
        <f t="shared" si="290"/>
        <v>83.496689625099904</v>
      </c>
      <c r="K2382" s="2">
        <f t="shared" si="292"/>
        <v>79.741574356681497</v>
      </c>
    </row>
    <row r="2383" spans="1:11" ht="13.5" x14ac:dyDescent="0.25">
      <c r="A2383" s="3">
        <v>45475</v>
      </c>
      <c r="B2383" s="2">
        <v>81.070800000000006</v>
      </c>
      <c r="C2383" s="2">
        <f t="shared" si="293"/>
        <v>-1.2513000000000005</v>
      </c>
      <c r="D2383" s="2">
        <f t="shared" si="294"/>
        <v>83.520679999999999</v>
      </c>
      <c r="E2383" s="2">
        <f t="shared" si="296"/>
        <v>84.716809999999995</v>
      </c>
      <c r="F2383" s="2">
        <f t="shared" si="289"/>
        <v>84.231525000000005</v>
      </c>
      <c r="G2383" s="2">
        <f t="shared" si="291"/>
        <v>78.835736000000011</v>
      </c>
      <c r="H2383" s="2">
        <f t="shared" si="295"/>
        <v>71.86162250000001</v>
      </c>
      <c r="I2383" s="2">
        <f t="array" ref="I2383">SUMPRODUCT(B2367:B2386, (ROW(B2367:B2386)-ROW(B2367)+1)) / (20*21/2)</f>
        <v>83.944546190476188</v>
      </c>
      <c r="J2383" s="2">
        <f t="shared" si="290"/>
        <v>83.265652517947544</v>
      </c>
      <c r="K2383" s="2">
        <f t="shared" si="292"/>
        <v>79.793700852497921</v>
      </c>
    </row>
    <row r="2384" spans="1:11" ht="13.5" x14ac:dyDescent="0.25">
      <c r="A2384" s="3">
        <v>45476</v>
      </c>
      <c r="B2384" s="2">
        <v>81.663499999999999</v>
      </c>
      <c r="C2384" s="2">
        <f t="shared" si="293"/>
        <v>0.59269999999999357</v>
      </c>
      <c r="D2384" s="2">
        <f t="shared" si="294"/>
        <v>82.648060000000001</v>
      </c>
      <c r="E2384" s="2">
        <f t="shared" si="296"/>
        <v>84.238519999999994</v>
      </c>
      <c r="F2384" s="2">
        <f t="shared" si="289"/>
        <v>84.330309999999983</v>
      </c>
      <c r="G2384" s="2">
        <f t="shared" si="291"/>
        <v>79.058362000000002</v>
      </c>
      <c r="H2384" s="2">
        <f t="shared" si="295"/>
        <v>71.909407999999999</v>
      </c>
      <c r="I2384" s="2">
        <f t="array" ref="I2384">SUMPRODUCT(B2368:B2387, (ROW(B2368:B2387)-ROW(B2368)+1)) / (20*21/2)</f>
        <v>83.840314761904764</v>
      </c>
      <c r="J2384" s="2">
        <f t="shared" si="290"/>
        <v>83.113066563857302</v>
      </c>
      <c r="K2384" s="2">
        <f t="shared" si="292"/>
        <v>79.867026309262712</v>
      </c>
    </row>
    <row r="2385" spans="1:11" ht="13.5" x14ac:dyDescent="0.25">
      <c r="A2385" s="3">
        <v>45477</v>
      </c>
      <c r="B2385" s="2">
        <v>82.239699999999999</v>
      </c>
      <c r="C2385" s="2">
        <f t="shared" si="293"/>
        <v>0.57620000000000005</v>
      </c>
      <c r="D2385" s="2">
        <f t="shared" si="294"/>
        <v>82.137660000000011</v>
      </c>
      <c r="E2385" s="2">
        <f t="shared" si="296"/>
        <v>83.843369999999993</v>
      </c>
      <c r="F2385" s="2">
        <f t="shared" si="289"/>
        <v>84.387935000000013</v>
      </c>
      <c r="G2385" s="2">
        <f t="shared" si="291"/>
        <v>79.277078000000017</v>
      </c>
      <c r="H2385" s="2">
        <f t="shared" si="295"/>
        <v>71.960807500000001</v>
      </c>
      <c r="I2385" s="2">
        <f t="array" ref="I2385">SUMPRODUCT(B2369:B2388, (ROW(B2369:B2388)-ROW(B2369)+1)) / (20*21/2)</f>
        <v>83.563199047619037</v>
      </c>
      <c r="J2385" s="2">
        <f t="shared" si="290"/>
        <v>83.029888795870903</v>
      </c>
      <c r="K2385" s="2">
        <f t="shared" si="292"/>
        <v>79.96007233635045</v>
      </c>
    </row>
    <row r="2386" spans="1:11" ht="13.5" x14ac:dyDescent="0.25">
      <c r="A2386" s="3">
        <v>45478</v>
      </c>
      <c r="B2386" s="2">
        <v>83.392200000000003</v>
      </c>
      <c r="C2386" s="2">
        <f t="shared" si="293"/>
        <v>1.1525000000000034</v>
      </c>
      <c r="D2386" s="2">
        <f t="shared" si="294"/>
        <v>82.137660000000011</v>
      </c>
      <c r="E2386" s="2">
        <f t="shared" si="296"/>
        <v>83.596399999999988</v>
      </c>
      <c r="F2386" s="2">
        <f t="shared" si="289"/>
        <v>84.412630000000007</v>
      </c>
      <c r="G2386" s="2">
        <f t="shared" si="291"/>
        <v>79.513134000000008</v>
      </c>
      <c r="H2386" s="2">
        <f t="shared" si="295"/>
        <v>72.018934000000002</v>
      </c>
      <c r="I2386" s="2">
        <f t="array" ref="I2386">SUMPRODUCT(B2370:B2389, (ROW(B2370:B2389)-ROW(B2370)+1)) / (20*21/2)</f>
        <v>83.26766380952381</v>
      </c>
      <c r="J2386" s="2">
        <f t="shared" si="290"/>
        <v>83.064394624835572</v>
      </c>
      <c r="K2386" s="2">
        <f t="shared" si="292"/>
        <v>80.094665578062205</v>
      </c>
    </row>
    <row r="2387" spans="1:11" ht="13.5" x14ac:dyDescent="0.25">
      <c r="A2387" s="3">
        <v>45481</v>
      </c>
      <c r="B2387" s="2">
        <v>83.318200000000004</v>
      </c>
      <c r="C2387" s="2">
        <f t="shared" si="293"/>
        <v>-7.3999999999998067E-2</v>
      </c>
      <c r="D2387" s="2">
        <f t="shared" si="294"/>
        <v>82.336880000000008</v>
      </c>
      <c r="E2387" s="2">
        <f t="shared" si="296"/>
        <v>83.366730000000004</v>
      </c>
      <c r="F2387" s="2">
        <f t="shared" si="289"/>
        <v>84.408515000000008</v>
      </c>
      <c r="G2387" s="2">
        <f t="shared" si="291"/>
        <v>79.75342000000002</v>
      </c>
      <c r="H2387" s="2">
        <f t="shared" si="295"/>
        <v>72.076729</v>
      </c>
      <c r="I2387" s="2">
        <f t="array" ref="I2387">SUMPRODUCT(B2371:B2390, (ROW(B2371:B2390)-ROW(B2371)+1)) / (20*21/2)</f>
        <v>83.182044285714284</v>
      </c>
      <c r="J2387" s="2">
        <f t="shared" si="290"/>
        <v>83.088566565327426</v>
      </c>
      <c r="K2387" s="2">
        <f t="shared" si="292"/>
        <v>80.221078692648007</v>
      </c>
    </row>
    <row r="2388" spans="1:11" ht="13.5" x14ac:dyDescent="0.25">
      <c r="A2388" s="3">
        <v>45482</v>
      </c>
      <c r="B2388" s="2">
        <v>81.498800000000003</v>
      </c>
      <c r="C2388" s="2">
        <f t="shared" si="293"/>
        <v>-1.8194000000000017</v>
      </c>
      <c r="D2388" s="2">
        <f t="shared" si="294"/>
        <v>82.422480000000007</v>
      </c>
      <c r="E2388" s="2">
        <f t="shared" si="296"/>
        <v>82.971580000000003</v>
      </c>
      <c r="F2388" s="2">
        <f t="shared" ref="F2388:F2451" si="297">AVERAGE(B2369:B2388)</f>
        <v>84.231520000000017</v>
      </c>
      <c r="G2388" s="2">
        <f t="shared" si="291"/>
        <v>79.948058000000003</v>
      </c>
      <c r="H2388" s="2">
        <f t="shared" si="295"/>
        <v>72.136963999999992</v>
      </c>
      <c r="I2388" s="2">
        <f t="array" ref="I2388">SUMPRODUCT(B2372:B2391, (ROW(B2372:B2391)-ROW(B2372)+1)) / (20*21/2)</f>
        <v>83.122342857142868</v>
      </c>
      <c r="J2388" s="2">
        <f t="shared" si="290"/>
        <v>82.937160225772431</v>
      </c>
      <c r="K2388" s="2">
        <f t="shared" si="292"/>
        <v>80.271185410583371</v>
      </c>
    </row>
    <row r="2389" spans="1:11" ht="13.5" x14ac:dyDescent="0.25">
      <c r="A2389" s="3">
        <v>45483</v>
      </c>
      <c r="B2389" s="2">
        <v>81.128399999999999</v>
      </c>
      <c r="C2389" s="2">
        <f t="shared" si="293"/>
        <v>-0.37040000000000362</v>
      </c>
      <c r="D2389" s="2">
        <f t="shared" si="294"/>
        <v>82.315460000000002</v>
      </c>
      <c r="E2389" s="2">
        <f t="shared" si="296"/>
        <v>82.481760000000008</v>
      </c>
      <c r="F2389" s="2">
        <f t="shared" si="297"/>
        <v>84.036005000000017</v>
      </c>
      <c r="G2389" s="2">
        <f t="shared" si="291"/>
        <v>80.130658000000011</v>
      </c>
      <c r="H2389" s="2">
        <f t="shared" si="295"/>
        <v>72.20290949999999</v>
      </c>
      <c r="I2389" s="2">
        <f t="array" ref="I2389">SUMPRODUCT(B2373:B2392, (ROW(B2373:B2392)-ROW(B2373)+1)) / (20*21/2)</f>
        <v>83.049901428571431</v>
      </c>
      <c r="J2389" s="2">
        <f t="shared" ref="J2389:J2452" si="298">$J$4*B2389+J2388*(1-$J$4)</f>
        <v>82.764897347127445</v>
      </c>
      <c r="K2389" s="2">
        <f t="shared" si="292"/>
        <v>80.304801668991871</v>
      </c>
    </row>
    <row r="2390" spans="1:11" ht="13.5" x14ac:dyDescent="0.25">
      <c r="A2390" s="3">
        <v>45484</v>
      </c>
      <c r="B2390" s="2">
        <v>83.137</v>
      </c>
      <c r="C2390" s="2">
        <f t="shared" si="293"/>
        <v>2.0086000000000013</v>
      </c>
      <c r="D2390" s="2">
        <f t="shared" si="294"/>
        <v>82.494920000000008</v>
      </c>
      <c r="E2390" s="2">
        <f t="shared" si="296"/>
        <v>82.316290000000009</v>
      </c>
      <c r="F2390" s="2">
        <f t="shared" si="297"/>
        <v>83.977964999999998</v>
      </c>
      <c r="G2390" s="2">
        <f t="shared" si="291"/>
        <v>80.345714000000001</v>
      </c>
      <c r="H2390" s="2">
        <f t="shared" si="295"/>
        <v>72.286768999999993</v>
      </c>
      <c r="I2390" s="2">
        <f t="array" ref="I2390">SUMPRODUCT(B2374:B2393, (ROW(B2374:B2393)-ROW(B2374)+1)) / (20*21/2)</f>
        <v>83.001332380952377</v>
      </c>
      <c r="J2390" s="2">
        <f t="shared" si="298"/>
        <v>82.800335695020067</v>
      </c>
      <c r="K2390" s="2">
        <f t="shared" si="292"/>
        <v>80.415868270207881</v>
      </c>
    </row>
    <row r="2391" spans="1:11" ht="13.5" x14ac:dyDescent="0.25">
      <c r="A2391" s="3">
        <v>45485</v>
      </c>
      <c r="B2391" s="2">
        <v>83.351100000000002</v>
      </c>
      <c r="C2391" s="2">
        <f t="shared" si="293"/>
        <v>0.21410000000000196</v>
      </c>
      <c r="D2391" s="2">
        <f t="shared" si="294"/>
        <v>82.486699999999999</v>
      </c>
      <c r="E2391" s="2">
        <f t="shared" si="296"/>
        <v>82.312179999999998</v>
      </c>
      <c r="F2391" s="2">
        <f t="shared" si="297"/>
        <v>83.905935000000014</v>
      </c>
      <c r="G2391" s="2">
        <f t="shared" si="291"/>
        <v>80.549618000000009</v>
      </c>
      <c r="H2391" s="2">
        <f t="shared" si="295"/>
        <v>72.364367999999985</v>
      </c>
      <c r="I2391" s="2">
        <f t="array" ref="I2391">SUMPRODUCT(B2375:B2394, (ROW(B2375:B2394)-ROW(B2375)+1)) / (20*21/2)</f>
        <v>82.975141904761912</v>
      </c>
      <c r="J2391" s="2">
        <f t="shared" si="298"/>
        <v>82.852789438351479</v>
      </c>
      <c r="K2391" s="2">
        <f t="shared" si="292"/>
        <v>80.530975396866395</v>
      </c>
    </row>
    <row r="2392" spans="1:11" ht="13.5" x14ac:dyDescent="0.25">
      <c r="A2392" s="3">
        <v>45488</v>
      </c>
      <c r="B2392" s="2">
        <v>83.145300000000006</v>
      </c>
      <c r="C2392" s="2">
        <f t="shared" si="293"/>
        <v>-0.20579999999999643</v>
      </c>
      <c r="D2392" s="2">
        <f t="shared" si="294"/>
        <v>82.452120000000008</v>
      </c>
      <c r="E2392" s="2">
        <f t="shared" si="296"/>
        <v>82.394499999999994</v>
      </c>
      <c r="F2392" s="2">
        <f t="shared" si="297"/>
        <v>83.811675000000008</v>
      </c>
      <c r="G2392" s="2">
        <f t="shared" si="291"/>
        <v>80.723939999999999</v>
      </c>
      <c r="H2392" s="2">
        <f t="shared" si="295"/>
        <v>72.440551999999983</v>
      </c>
      <c r="I2392" s="2">
        <f t="array" ref="I2392">SUMPRODUCT(B2376:B2395, (ROW(B2376:B2395)-ROW(B2376)+1)) / (20*21/2)</f>
        <v>83.018380952380951</v>
      </c>
      <c r="J2392" s="2">
        <f t="shared" si="298"/>
        <v>82.880647587079906</v>
      </c>
      <c r="K2392" s="2">
        <f t="shared" si="292"/>
        <v>80.633497930322619</v>
      </c>
    </row>
    <row r="2393" spans="1:11" ht="13.5" x14ac:dyDescent="0.25">
      <c r="A2393" s="3">
        <v>45489</v>
      </c>
      <c r="B2393" s="2">
        <v>83.301699999999997</v>
      </c>
      <c r="C2393" s="2">
        <f t="shared" si="293"/>
        <v>0.15639999999999077</v>
      </c>
      <c r="D2393" s="2">
        <f t="shared" si="294"/>
        <v>82.812699999999992</v>
      </c>
      <c r="E2393" s="2">
        <f t="shared" si="296"/>
        <v>82.617589999999993</v>
      </c>
      <c r="F2393" s="2">
        <f t="shared" si="297"/>
        <v>83.667199999999994</v>
      </c>
      <c r="G2393" s="2">
        <f t="shared" si="291"/>
        <v>80.899846000000011</v>
      </c>
      <c r="H2393" s="2">
        <f t="shared" si="295"/>
        <v>72.517517999999995</v>
      </c>
      <c r="I2393" s="2">
        <f t="array" ref="I2393">SUMPRODUCT(B2377:B2396, (ROW(B2377:B2396)-ROW(B2377)+1)) / (20*21/2)</f>
        <v>82.852680476190486</v>
      </c>
      <c r="J2393" s="2">
        <f t="shared" si="298"/>
        <v>82.920747816881814</v>
      </c>
      <c r="K2393" s="2">
        <f t="shared" si="292"/>
        <v>80.738133305604094</v>
      </c>
    </row>
    <row r="2394" spans="1:11" ht="13.5" x14ac:dyDescent="0.25">
      <c r="A2394" s="3">
        <v>45490</v>
      </c>
      <c r="B2394" s="2">
        <v>83.392200000000003</v>
      </c>
      <c r="C2394" s="2">
        <f t="shared" si="293"/>
        <v>9.0500000000005798E-2</v>
      </c>
      <c r="D2394" s="2">
        <f t="shared" si="294"/>
        <v>83.26545999999999</v>
      </c>
      <c r="E2394" s="2">
        <f t="shared" si="296"/>
        <v>82.79046000000001</v>
      </c>
      <c r="F2394" s="2">
        <f t="shared" si="297"/>
        <v>83.514489999999995</v>
      </c>
      <c r="G2394" s="2">
        <f t="shared" si="291"/>
        <v>81.08913800000002</v>
      </c>
      <c r="H2394" s="2">
        <f t="shared" si="295"/>
        <v>72.594936499999989</v>
      </c>
      <c r="I2394" s="2">
        <f t="array" ref="I2394">SUMPRODUCT(B2378:B2397, (ROW(B2378:B2397)-ROW(B2378)+1)) / (20*21/2)</f>
        <v>82.84730571428571</v>
      </c>
      <c r="J2394" s="2">
        <f t="shared" si="298"/>
        <v>82.965648024797829</v>
      </c>
      <c r="K2394" s="2">
        <f t="shared" si="292"/>
        <v>80.84221435244315</v>
      </c>
    </row>
    <row r="2395" spans="1:11" ht="13.5" x14ac:dyDescent="0.25">
      <c r="A2395" s="3">
        <v>45491</v>
      </c>
      <c r="B2395" s="2">
        <v>83.968500000000006</v>
      </c>
      <c r="C2395" s="2">
        <f t="shared" si="293"/>
        <v>0.57630000000000337</v>
      </c>
      <c r="D2395" s="2">
        <f t="shared" si="294"/>
        <v>83.431759999999997</v>
      </c>
      <c r="E2395" s="2">
        <f t="shared" si="296"/>
        <v>82.963339999999988</v>
      </c>
      <c r="F2395" s="2">
        <f t="shared" si="297"/>
        <v>83.403355000000005</v>
      </c>
      <c r="G2395" s="2">
        <f t="shared" si="291"/>
        <v>81.289648000000014</v>
      </c>
      <c r="H2395" s="2">
        <f t="shared" si="295"/>
        <v>72.672149999999988</v>
      </c>
      <c r="I2395" s="2">
        <f t="array" ref="I2395">SUMPRODUCT(B2379:B2398, (ROW(B2379:B2398)-ROW(B2379)+1)) / (20*21/2)</f>
        <v>82.776120952380936</v>
      </c>
      <c r="J2395" s="2">
        <f t="shared" si="298"/>
        <v>83.061157736721853</v>
      </c>
      <c r="K2395" s="2">
        <f t="shared" si="292"/>
        <v>80.964813789602246</v>
      </c>
    </row>
    <row r="2396" spans="1:11" ht="13.5" x14ac:dyDescent="0.25">
      <c r="A2396" s="3">
        <v>45492</v>
      </c>
      <c r="B2396" s="2">
        <v>81.663499999999999</v>
      </c>
      <c r="C2396" s="2">
        <f t="shared" si="293"/>
        <v>-2.3050000000000068</v>
      </c>
      <c r="D2396" s="2">
        <f t="shared" si="294"/>
        <v>83.094239999999999</v>
      </c>
      <c r="E2396" s="2">
        <f t="shared" si="296"/>
        <v>82.790469999999999</v>
      </c>
      <c r="F2396" s="2">
        <f t="shared" si="297"/>
        <v>83.193434999999994</v>
      </c>
      <c r="G2396" s="2">
        <f t="shared" si="291"/>
        <v>81.441588000000024</v>
      </c>
      <c r="H2396" s="2">
        <f t="shared" si="295"/>
        <v>72.733246999999992</v>
      </c>
      <c r="I2396" s="2">
        <f t="array" ref="I2396">SUMPRODUCT(B2380:B2399, (ROW(B2380:B2399)-ROW(B2380)+1)) / (20*21/2)</f>
        <v>82.796660952380961</v>
      </c>
      <c r="J2396" s="2">
        <f t="shared" si="298"/>
        <v>82.928047476081673</v>
      </c>
      <c r="K2396" s="2">
        <f t="shared" si="292"/>
        <v>80.992213248833536</v>
      </c>
    </row>
    <row r="2397" spans="1:11" ht="13.5" x14ac:dyDescent="0.25">
      <c r="A2397" s="3">
        <v>45495</v>
      </c>
      <c r="B2397" s="2">
        <v>83.137</v>
      </c>
      <c r="C2397" s="2">
        <f t="shared" si="293"/>
        <v>1.4735000000000014</v>
      </c>
      <c r="D2397" s="2">
        <f t="shared" si="294"/>
        <v>83.092579999999998</v>
      </c>
      <c r="E2397" s="2">
        <f t="shared" si="296"/>
        <v>82.772350000000003</v>
      </c>
      <c r="F2397" s="2">
        <f t="shared" si="297"/>
        <v>83.069539999999989</v>
      </c>
      <c r="G2397" s="2">
        <f t="shared" si="291"/>
        <v>81.62577600000003</v>
      </c>
      <c r="H2397" s="2">
        <f t="shared" si="295"/>
        <v>72.804952499999999</v>
      </c>
      <c r="I2397" s="2">
        <f t="array" ref="I2397">SUMPRODUCT(B2381:B2400, (ROW(B2381:B2400)-ROW(B2381)+1)) / (20*21/2)</f>
        <v>82.823161904761918</v>
      </c>
      <c r="J2397" s="2">
        <f t="shared" si="298"/>
        <v>82.947947716454848</v>
      </c>
      <c r="K2397" s="2">
        <f t="shared" si="292"/>
        <v>81.076322533193007</v>
      </c>
    </row>
    <row r="2398" spans="1:11" ht="13.5" x14ac:dyDescent="0.25">
      <c r="A2398" s="3">
        <v>45496</v>
      </c>
      <c r="B2398" s="2">
        <v>82.322100000000006</v>
      </c>
      <c r="C2398" s="2">
        <f t="shared" si="293"/>
        <v>-0.81489999999999441</v>
      </c>
      <c r="D2398" s="2">
        <f t="shared" si="294"/>
        <v>82.896659999999997</v>
      </c>
      <c r="E2398" s="2">
        <f t="shared" si="296"/>
        <v>82.854680000000002</v>
      </c>
      <c r="F2398" s="2">
        <f t="shared" si="297"/>
        <v>82.913129999999995</v>
      </c>
      <c r="G2398" s="2">
        <f t="shared" si="291"/>
        <v>81.786304000000015</v>
      </c>
      <c r="H2398" s="2">
        <f t="shared" si="295"/>
        <v>72.87258349999999</v>
      </c>
      <c r="I2398" s="2">
        <f t="array" ref="I2398">SUMPRODUCT(B2382:B2401, (ROW(B2382:B2401)-ROW(B2382)+1)) / (20*21/2)</f>
        <v>82.857973333333334</v>
      </c>
      <c r="J2398" s="2">
        <f t="shared" si="298"/>
        <v>82.888343172030574</v>
      </c>
      <c r="K2398" s="2">
        <f t="shared" si="292"/>
        <v>81.125176551499166</v>
      </c>
    </row>
    <row r="2399" spans="1:11" ht="13.5" x14ac:dyDescent="0.25">
      <c r="A2399" s="3">
        <v>45497</v>
      </c>
      <c r="B2399" s="2">
        <v>83.128799999999998</v>
      </c>
      <c r="C2399" s="2">
        <f t="shared" si="293"/>
        <v>0.8066999999999922</v>
      </c>
      <c r="D2399" s="2">
        <f t="shared" si="294"/>
        <v>82.843980000000002</v>
      </c>
      <c r="E2399" s="2">
        <f t="shared" si="296"/>
        <v>83.054719999999989</v>
      </c>
      <c r="F2399" s="2">
        <f t="shared" si="297"/>
        <v>82.768239999999992</v>
      </c>
      <c r="G2399" s="2">
        <f t="shared" si="291"/>
        <v>81.959016000000005</v>
      </c>
      <c r="H2399" s="2">
        <f t="shared" si="295"/>
        <v>72.945945499999993</v>
      </c>
      <c r="I2399" s="2">
        <f t="array" ref="I2399">SUMPRODUCT(B2383:B2402, (ROW(B2383:B2402)-ROW(B2383)+1)) / (20*21/2)</f>
        <v>82.892078571428584</v>
      </c>
      <c r="J2399" s="2">
        <f t="shared" si="298"/>
        <v>82.911243822313381</v>
      </c>
      <c r="K2399" s="2">
        <f t="shared" si="292"/>
        <v>81.203750020067829</v>
      </c>
    </row>
    <row r="2400" spans="1:11" ht="13.5" x14ac:dyDescent="0.25">
      <c r="A2400" s="3">
        <v>45499</v>
      </c>
      <c r="B2400" s="2">
        <v>83.046499999999995</v>
      </c>
      <c r="C2400" s="2">
        <f t="shared" si="293"/>
        <v>-8.2300000000003593E-2</v>
      </c>
      <c r="D2400" s="2">
        <f t="shared" si="294"/>
        <v>82.659579999999991</v>
      </c>
      <c r="E2400" s="2">
        <f t="shared" si="296"/>
        <v>83.045670000000001</v>
      </c>
      <c r="F2400" s="2">
        <f t="shared" si="297"/>
        <v>82.680980000000005</v>
      </c>
      <c r="G2400" s="2">
        <f t="shared" si="291"/>
        <v>82.121684000000016</v>
      </c>
      <c r="H2400" s="2">
        <f t="shared" si="295"/>
        <v>73.018548999999993</v>
      </c>
      <c r="I2400" s="2">
        <f t="array" ref="I2400">SUMPRODUCT(B2384:B2403, (ROW(B2384:B2403)-ROW(B2384)+1)) / (20*21/2)</f>
        <v>82.922851904761899</v>
      </c>
      <c r="J2400" s="2">
        <f t="shared" si="298"/>
        <v>82.924125363045434</v>
      </c>
      <c r="K2400" s="2">
        <f t="shared" si="292"/>
        <v>81.276014725163208</v>
      </c>
    </row>
    <row r="2401" spans="1:11" ht="13.5" x14ac:dyDescent="0.25">
      <c r="A2401" s="3">
        <v>45502</v>
      </c>
      <c r="B2401" s="2">
        <v>83.046499999999995</v>
      </c>
      <c r="C2401" s="2">
        <f t="shared" si="293"/>
        <v>0</v>
      </c>
      <c r="D2401" s="2">
        <f t="shared" si="294"/>
        <v>82.936179999999993</v>
      </c>
      <c r="E2401" s="2">
        <f t="shared" si="296"/>
        <v>83.015209999999996</v>
      </c>
      <c r="F2401" s="2">
        <f t="shared" si="297"/>
        <v>82.66369499999999</v>
      </c>
      <c r="G2401" s="2">
        <f t="shared" si="291"/>
        <v>82.284352000000013</v>
      </c>
      <c r="H2401" s="2">
        <f t="shared" si="295"/>
        <v>73.090766499999987</v>
      </c>
      <c r="I2401" s="2">
        <f t="array" ref="I2401">SUMPRODUCT(B2385:B2404, (ROW(B2385:B2404)-ROW(B2385)+1)) / (20*21/2)</f>
        <v>82.94433476190477</v>
      </c>
      <c r="J2401" s="2">
        <f t="shared" si="298"/>
        <v>82.935780090374436</v>
      </c>
      <c r="K2401" s="2">
        <f t="shared" si="292"/>
        <v>81.345445520254842</v>
      </c>
    </row>
    <row r="2402" spans="1:11" ht="13.5" x14ac:dyDescent="0.25">
      <c r="A2402" s="3">
        <v>45503</v>
      </c>
      <c r="B2402" s="2">
        <v>83.021799999999999</v>
      </c>
      <c r="C2402" s="2">
        <f t="shared" si="293"/>
        <v>-2.4699999999995725E-2</v>
      </c>
      <c r="D2402" s="2">
        <f t="shared" si="294"/>
        <v>82.913139999999984</v>
      </c>
      <c r="E2402" s="2">
        <f t="shared" si="296"/>
        <v>83.002859999999998</v>
      </c>
      <c r="F2402" s="2">
        <f t="shared" si="297"/>
        <v>82.698679999999996</v>
      </c>
      <c r="G2402" s="2">
        <f t="shared" si="291"/>
        <v>82.438294000000027</v>
      </c>
      <c r="H2402" s="2">
        <f t="shared" si="295"/>
        <v>73.161934500000001</v>
      </c>
      <c r="I2402" s="2">
        <f t="array" ref="I2402">SUMPRODUCT(B2386:B2405, (ROW(B2386:B2405)-ROW(B2386)+1)) / (20*21/2)</f>
        <v>82.92406380952383</v>
      </c>
      <c r="J2402" s="2">
        <f t="shared" si="298"/>
        <v>82.943972462719728</v>
      </c>
      <c r="K2402" s="2">
        <f t="shared" si="292"/>
        <v>81.411184911617397</v>
      </c>
    </row>
    <row r="2403" spans="1:11" ht="13.5" x14ac:dyDescent="0.25">
      <c r="A2403" s="3">
        <v>45504</v>
      </c>
      <c r="B2403" s="2">
        <v>83.021799999999999</v>
      </c>
      <c r="C2403" s="2">
        <f t="shared" si="293"/>
        <v>0</v>
      </c>
      <c r="D2403" s="2">
        <f t="shared" si="294"/>
        <v>83.053079999999994</v>
      </c>
      <c r="E2403" s="2">
        <f t="shared" si="296"/>
        <v>82.974869999999996</v>
      </c>
      <c r="F2403" s="2">
        <f t="shared" si="297"/>
        <v>82.796229999999994</v>
      </c>
      <c r="G2403" s="2">
        <f t="shared" si="291"/>
        <v>82.576760000000007</v>
      </c>
      <c r="H2403" s="2">
        <f t="shared" si="295"/>
        <v>73.233063999999999</v>
      </c>
      <c r="I2403" s="2">
        <f t="array" ref="I2403">SUMPRODUCT(B2387:B2406, (ROW(B2387:B2406)-ROW(B2387)+1)) / (20*21/2)</f>
        <v>82.87048047619048</v>
      </c>
      <c r="J2403" s="2">
        <f t="shared" si="298"/>
        <v>82.951384609127373</v>
      </c>
      <c r="K2403" s="2">
        <f t="shared" si="292"/>
        <v>81.4743462876324</v>
      </c>
    </row>
    <row r="2404" spans="1:11" ht="13.5" x14ac:dyDescent="0.25">
      <c r="A2404" s="3">
        <v>45505</v>
      </c>
      <c r="B2404" s="2">
        <v>83.021799999999999</v>
      </c>
      <c r="C2404" s="2">
        <f t="shared" si="293"/>
        <v>0</v>
      </c>
      <c r="D2404" s="2">
        <f t="shared" si="294"/>
        <v>83.031679999999994</v>
      </c>
      <c r="E2404" s="2">
        <f t="shared" si="296"/>
        <v>82.937829999999991</v>
      </c>
      <c r="F2404" s="2">
        <f t="shared" si="297"/>
        <v>82.864144999999994</v>
      </c>
      <c r="G2404" s="2">
        <f t="shared" si="291"/>
        <v>82.681310000000025</v>
      </c>
      <c r="H2404" s="2">
        <f t="shared" si="295"/>
        <v>73.300952500000008</v>
      </c>
      <c r="I2404" s="2">
        <f t="array" ref="I2404">SUMPRODUCT(B2388:B2407, (ROW(B2388:B2407)-ROW(B2388)+1)) / (20*21/2)</f>
        <v>82.861192857142854</v>
      </c>
      <c r="J2404" s="2">
        <f t="shared" si="298"/>
        <v>82.958090836829541</v>
      </c>
      <c r="K2404" s="2">
        <f t="shared" si="292"/>
        <v>81.535030746940933</v>
      </c>
    </row>
    <row r="2405" spans="1:11" ht="13.5" x14ac:dyDescent="0.25">
      <c r="A2405" s="3">
        <v>45506</v>
      </c>
      <c r="B2405" s="2">
        <v>82.651300000000006</v>
      </c>
      <c r="C2405" s="2">
        <f t="shared" si="293"/>
        <v>-0.37049999999999272</v>
      </c>
      <c r="D2405" s="2">
        <f t="shared" si="294"/>
        <v>82.952640000000002</v>
      </c>
      <c r="E2405" s="2">
        <f t="shared" si="296"/>
        <v>82.80610999999999</v>
      </c>
      <c r="F2405" s="2">
        <f t="shared" si="297"/>
        <v>82.884724999999989</v>
      </c>
      <c r="G2405" s="2">
        <f t="shared" si="291"/>
        <v>82.777626000000012</v>
      </c>
      <c r="H2405" s="2">
        <f t="shared" si="295"/>
        <v>73.366872499999999</v>
      </c>
      <c r="I2405" s="2">
        <f t="array" ref="I2405">SUMPRODUCT(B2389:B2408, (ROW(B2389:B2408)-ROW(B2389)+1)) / (20*21/2)</f>
        <v>82.776279047619042</v>
      </c>
      <c r="J2405" s="2">
        <f t="shared" si="298"/>
        <v>82.928872661893394</v>
      </c>
      <c r="K2405" s="2">
        <f t="shared" si="292"/>
        <v>81.578806011766773</v>
      </c>
    </row>
    <row r="2406" spans="1:11" ht="13.5" x14ac:dyDescent="0.25">
      <c r="A2406" s="3">
        <v>45509</v>
      </c>
      <c r="B2406" s="2">
        <v>82.322100000000006</v>
      </c>
      <c r="C2406" s="2">
        <f t="shared" si="293"/>
        <v>-0.32920000000000016</v>
      </c>
      <c r="D2406" s="2">
        <f t="shared" si="294"/>
        <v>82.807760000000002</v>
      </c>
      <c r="E2406" s="2">
        <f t="shared" si="296"/>
        <v>82.87196999999999</v>
      </c>
      <c r="F2406" s="2">
        <f t="shared" si="297"/>
        <v>82.831220000000002</v>
      </c>
      <c r="G2406" s="2">
        <f t="shared" si="291"/>
        <v>82.868182000000019</v>
      </c>
      <c r="H2406" s="2">
        <f t="shared" si="295"/>
        <v>73.428136999999992</v>
      </c>
      <c r="I2406" s="2">
        <f t="array" ref="I2406">SUMPRODUCT(B2390:B2409, (ROW(B2390:B2409)-ROW(B2390)+1)) / (20*21/2)</f>
        <v>82.75996714285715</v>
      </c>
      <c r="J2406" s="2">
        <f t="shared" si="298"/>
        <v>82.871084789332116</v>
      </c>
      <c r="K2406" s="2">
        <f t="shared" si="292"/>
        <v>81.607954795619065</v>
      </c>
    </row>
    <row r="2407" spans="1:11" ht="13.5" x14ac:dyDescent="0.25">
      <c r="A2407" s="3">
        <v>45510</v>
      </c>
      <c r="B2407" s="2">
        <v>82.733699999999999</v>
      </c>
      <c r="C2407" s="2">
        <f t="shared" si="293"/>
        <v>0.41159999999999286</v>
      </c>
      <c r="D2407" s="2">
        <f t="shared" si="294"/>
        <v>82.750140000000016</v>
      </c>
      <c r="E2407" s="2">
        <f t="shared" si="296"/>
        <v>82.831639999999993</v>
      </c>
      <c r="F2407" s="2">
        <f t="shared" si="297"/>
        <v>82.801995000000005</v>
      </c>
      <c r="G2407" s="2">
        <f t="shared" si="291"/>
        <v>82.966970000000018</v>
      </c>
      <c r="H2407" s="2">
        <f t="shared" si="295"/>
        <v>73.494585000000001</v>
      </c>
      <c r="I2407" s="2">
        <f t="array" ref="I2407">SUMPRODUCT(B2391:B2410, (ROW(B2391:B2410)-ROW(B2391)+1)) / (20*21/2)</f>
        <v>82.767765238095237</v>
      </c>
      <c r="J2407" s="2">
        <f t="shared" si="298"/>
        <v>82.85800052368144</v>
      </c>
      <c r="K2407" s="2">
        <f t="shared" si="292"/>
        <v>81.65210166637911</v>
      </c>
    </row>
    <row r="2408" spans="1:11" ht="13.5" x14ac:dyDescent="0.25">
      <c r="A2408" s="3">
        <v>45511</v>
      </c>
      <c r="B2408" s="2">
        <v>81.910399999999996</v>
      </c>
      <c r="C2408" s="2">
        <f t="shared" si="293"/>
        <v>-0.82330000000000325</v>
      </c>
      <c r="D2408" s="2">
        <f t="shared" si="294"/>
        <v>82.527860000000004</v>
      </c>
      <c r="E2408" s="2">
        <f t="shared" si="296"/>
        <v>82.790469999999999</v>
      </c>
      <c r="F2408" s="2">
        <f t="shared" si="297"/>
        <v>82.822575000000001</v>
      </c>
      <c r="G2408" s="2">
        <f t="shared" si="291"/>
        <v>83.008130000000023</v>
      </c>
      <c r="H2408" s="2">
        <f t="shared" si="295"/>
        <v>73.556878000000012</v>
      </c>
      <c r="I2408" s="2">
        <f t="array" ref="I2408">SUMPRODUCT(B2392:B2411, (ROW(B2392:B2411)-ROW(B2392)+1)) / (20*21/2)</f>
        <v>82.674384285714297</v>
      </c>
      <c r="J2408" s="2">
        <f t="shared" si="298"/>
        <v>82.767752854759394</v>
      </c>
      <c r="K2408" s="2">
        <f t="shared" si="292"/>
        <v>81.66223101279563</v>
      </c>
    </row>
    <row r="2409" spans="1:11" ht="13.5" x14ac:dyDescent="0.25">
      <c r="A2409" s="3">
        <v>45512</v>
      </c>
      <c r="B2409" s="2">
        <v>82.651300000000006</v>
      </c>
      <c r="C2409" s="2">
        <f t="shared" si="293"/>
        <v>0.74090000000001055</v>
      </c>
      <c r="D2409" s="2">
        <f t="shared" si="294"/>
        <v>82.453760000000003</v>
      </c>
      <c r="E2409" s="2">
        <f t="shared" si="296"/>
        <v>82.742719999999991</v>
      </c>
      <c r="F2409" s="2">
        <f t="shared" si="297"/>
        <v>82.898719999999997</v>
      </c>
      <c r="G2409" s="2">
        <f t="shared" si="291"/>
        <v>83.064932000000027</v>
      </c>
      <c r="H2409" s="2">
        <f t="shared" si="295"/>
        <v>73.619403000000005</v>
      </c>
      <c r="I2409" s="2">
        <f t="array" ref="I2409">SUMPRODUCT(B2393:B2412, (ROW(B2393:B2412)-ROW(B2393)+1)) / (20*21/2)</f>
        <v>82.658425714285698</v>
      </c>
      <c r="J2409" s="2">
        <f t="shared" si="298"/>
        <v>82.756662106687074</v>
      </c>
      <c r="K2409" s="2">
        <f t="shared" si="292"/>
        <v>81.701018031901683</v>
      </c>
    </row>
    <row r="2410" spans="1:11" ht="13.5" x14ac:dyDescent="0.25">
      <c r="A2410" s="3">
        <v>45513</v>
      </c>
      <c r="B2410" s="2">
        <v>82.980599999999995</v>
      </c>
      <c r="C2410" s="2">
        <f t="shared" si="293"/>
        <v>0.32929999999998927</v>
      </c>
      <c r="D2410" s="2">
        <f t="shared" si="294"/>
        <v>82.519620000000003</v>
      </c>
      <c r="E2410" s="2">
        <f t="shared" si="296"/>
        <v>82.736129999999989</v>
      </c>
      <c r="F2410" s="2">
        <f t="shared" si="297"/>
        <v>82.890900000000016</v>
      </c>
      <c r="G2410" s="2">
        <f t="shared" si="291"/>
        <v>83.134082000000021</v>
      </c>
      <c r="H2410" s="2">
        <f t="shared" si="295"/>
        <v>73.68357450000002</v>
      </c>
      <c r="I2410" s="2">
        <f t="array" ref="I2410">SUMPRODUCT(B2394:B2413, (ROW(B2394:B2413)-ROW(B2394)+1)) / (20*21/2)</f>
        <v>82.643257619047617</v>
      </c>
      <c r="J2410" s="2">
        <f t="shared" si="298"/>
        <v>82.777989525097837</v>
      </c>
      <c r="K2410" s="2">
        <f t="shared" si="292"/>
        <v>81.751197716925148</v>
      </c>
    </row>
    <row r="2411" spans="1:11" ht="13.5" x14ac:dyDescent="0.25">
      <c r="A2411" s="3">
        <v>45516</v>
      </c>
      <c r="B2411" s="2">
        <v>81.910399999999996</v>
      </c>
      <c r="C2411" s="2">
        <f t="shared" si="293"/>
        <v>-1.0701999999999998</v>
      </c>
      <c r="D2411" s="2">
        <f t="shared" si="294"/>
        <v>82.437279999999987</v>
      </c>
      <c r="E2411" s="2">
        <f t="shared" si="296"/>
        <v>82.622519999999994</v>
      </c>
      <c r="F2411" s="2">
        <f t="shared" si="297"/>
        <v>82.818865000000002</v>
      </c>
      <c r="G2411" s="2">
        <f t="shared" si="291"/>
        <v>83.182158000000001</v>
      </c>
      <c r="H2411" s="2">
        <f t="shared" si="295"/>
        <v>73.74625300000001</v>
      </c>
      <c r="I2411" s="2">
        <f t="array" ref="I2411">SUMPRODUCT(B2395:B2414, (ROW(B2395:B2414)-ROW(B2395)+1)) / (20*21/2)</f>
        <v>82.628912380952372</v>
      </c>
      <c r="J2411" s="2">
        <f t="shared" si="298"/>
        <v>82.695361951278997</v>
      </c>
      <c r="K2411" s="2">
        <f t="shared" si="292"/>
        <v>81.75744094371241</v>
      </c>
    </row>
    <row r="2412" spans="1:11" ht="13.5" x14ac:dyDescent="0.25">
      <c r="A2412" s="3">
        <v>45518</v>
      </c>
      <c r="B2412" s="2">
        <v>82.651300000000006</v>
      </c>
      <c r="C2412" s="2">
        <f t="shared" si="293"/>
        <v>0.74090000000001055</v>
      </c>
      <c r="D2412" s="2">
        <f t="shared" si="294"/>
        <v>82.4208</v>
      </c>
      <c r="E2412" s="2">
        <f t="shared" si="296"/>
        <v>82.585470000000001</v>
      </c>
      <c r="F2412" s="2">
        <f t="shared" si="297"/>
        <v>82.794165000000007</v>
      </c>
      <c r="G2412" s="2">
        <f t="shared" si="291"/>
        <v>83.248344000000017</v>
      </c>
      <c r="H2412" s="2">
        <f t="shared" si="295"/>
        <v>73.810321000000016</v>
      </c>
      <c r="I2412" s="2">
        <f t="array" ref="I2412">SUMPRODUCT(B2396:B2415, (ROW(B2396:B2415)-ROW(B2396)+1)) / (20*21/2)</f>
        <v>82.555567142857157</v>
      </c>
      <c r="J2412" s="2">
        <f t="shared" si="298"/>
        <v>82.691165574966718</v>
      </c>
      <c r="K2412" s="2">
        <f t="shared" si="292"/>
        <v>81.792494240037414</v>
      </c>
    </row>
    <row r="2413" spans="1:11" ht="13.5" x14ac:dyDescent="0.25">
      <c r="A2413" s="3">
        <v>45519</v>
      </c>
      <c r="B2413" s="2">
        <v>82.634900000000002</v>
      </c>
      <c r="C2413" s="2">
        <f t="shared" si="293"/>
        <v>-1.6400000000004411E-2</v>
      </c>
      <c r="D2413" s="2">
        <f t="shared" si="294"/>
        <v>82.565700000000007</v>
      </c>
      <c r="E2413" s="2">
        <f t="shared" si="296"/>
        <v>82.546779999999998</v>
      </c>
      <c r="F2413" s="2">
        <f t="shared" si="297"/>
        <v>82.760824999999997</v>
      </c>
      <c r="G2413" s="2">
        <f t="shared" si="291"/>
        <v>83.320458000000002</v>
      </c>
      <c r="H2413" s="2">
        <f t="shared" si="295"/>
        <v>73.873149500000011</v>
      </c>
      <c r="I2413" s="2">
        <f t="array" ref="I2413">SUMPRODUCT(B2397:B2416, (ROW(B2397:B2416)-ROW(B2397)+1)) / (20*21/2)</f>
        <v>82.526321428571435</v>
      </c>
      <c r="J2413" s="2">
        <f t="shared" si="298"/>
        <v>82.685806948779415</v>
      </c>
      <c r="K2413" s="2">
        <f t="shared" si="292"/>
        <v>81.825529760035948</v>
      </c>
    </row>
    <row r="2414" spans="1:11" ht="13.5" x14ac:dyDescent="0.25">
      <c r="A2414" s="3">
        <v>45520</v>
      </c>
      <c r="B2414" s="2">
        <v>82.610200000000006</v>
      </c>
      <c r="C2414" s="2">
        <f t="shared" si="293"/>
        <v>-2.4699999999995725E-2</v>
      </c>
      <c r="D2414" s="2">
        <f t="shared" si="294"/>
        <v>82.557480000000012</v>
      </c>
      <c r="E2414" s="2">
        <f t="shared" si="296"/>
        <v>82.505619999999993</v>
      </c>
      <c r="F2414" s="2">
        <f t="shared" si="297"/>
        <v>82.721725000000006</v>
      </c>
      <c r="G2414" s="2">
        <f t="shared" si="291"/>
        <v>83.378906000000001</v>
      </c>
      <c r="H2414" s="2">
        <f t="shared" si="295"/>
        <v>73.935932000000008</v>
      </c>
      <c r="I2414" s="2">
        <f t="array" ref="I2414">SUMPRODUCT(B2398:B2417, (ROW(B2398:B2417)-ROW(B2398)+1)) / (20*21/2)</f>
        <v>82.49397904761905</v>
      </c>
      <c r="J2414" s="2">
        <f t="shared" si="298"/>
        <v>82.678606286990899</v>
      </c>
      <c r="K2414" s="2">
        <f t="shared" si="292"/>
        <v>81.856301141995317</v>
      </c>
    </row>
    <row r="2415" spans="1:11" ht="13.5" x14ac:dyDescent="0.25">
      <c r="A2415" s="3">
        <v>45523</v>
      </c>
      <c r="B2415" s="2">
        <v>81.951599999999999</v>
      </c>
      <c r="C2415" s="2">
        <f t="shared" si="293"/>
        <v>-0.65860000000000696</v>
      </c>
      <c r="D2415" s="2">
        <f t="shared" si="294"/>
        <v>82.351680000000002</v>
      </c>
      <c r="E2415" s="2">
        <f t="shared" si="296"/>
        <v>82.435649999999995</v>
      </c>
      <c r="F2415" s="2">
        <f t="shared" si="297"/>
        <v>82.620880000000014</v>
      </c>
      <c r="G2415" s="2">
        <f t="shared" si="291"/>
        <v>83.396194000000008</v>
      </c>
      <c r="H2415" s="2">
        <f t="shared" si="295"/>
        <v>73.99495850000001</v>
      </c>
      <c r="I2415" s="2">
        <f t="array" ref="I2415">SUMPRODUCT(B2399:B2418, (ROW(B2399:B2418)-ROW(B2399)+1)) / (20*21/2)</f>
        <v>82.466347142857146</v>
      </c>
      <c r="J2415" s="2">
        <f t="shared" si="298"/>
        <v>82.609367592991774</v>
      </c>
      <c r="K2415" s="2">
        <f t="shared" si="292"/>
        <v>81.86003835211315</v>
      </c>
    </row>
    <row r="2416" spans="1:11" ht="13.5" x14ac:dyDescent="0.25">
      <c r="A2416" s="3">
        <v>45524</v>
      </c>
      <c r="B2416" s="2">
        <v>82.313800000000001</v>
      </c>
      <c r="C2416" s="2">
        <f t="shared" si="293"/>
        <v>0.36220000000000141</v>
      </c>
      <c r="D2416" s="2">
        <f t="shared" si="294"/>
        <v>82.432360000000003</v>
      </c>
      <c r="E2416" s="2">
        <f t="shared" si="296"/>
        <v>82.434819999999988</v>
      </c>
      <c r="F2416" s="2">
        <f t="shared" si="297"/>
        <v>82.653395000000003</v>
      </c>
      <c r="G2416" s="2">
        <f t="shared" si="291"/>
        <v>83.384504000000021</v>
      </c>
      <c r="H2416" s="2">
        <f t="shared" si="295"/>
        <v>74.055796000000015</v>
      </c>
      <c r="I2416" s="2">
        <f t="array" ref="I2416">SUMPRODUCT(B2400:B2419, (ROW(B2400:B2419)-ROW(B2400)+1)) / (20*21/2)</f>
        <v>82.399505714285709</v>
      </c>
      <c r="J2416" s="2">
        <f t="shared" si="298"/>
        <v>82.58121829842112</v>
      </c>
      <c r="K2416" s="2">
        <f t="shared" si="292"/>
        <v>81.87783292654008</v>
      </c>
    </row>
    <row r="2417" spans="1:11" ht="13.5" x14ac:dyDescent="0.25">
      <c r="A2417" s="3">
        <v>45525</v>
      </c>
      <c r="B2417" s="2">
        <v>82.313800000000001</v>
      </c>
      <c r="C2417" s="2">
        <f t="shared" si="293"/>
        <v>0</v>
      </c>
      <c r="D2417" s="2">
        <f t="shared" si="294"/>
        <v>82.364860000000007</v>
      </c>
      <c r="E2417" s="2">
        <f t="shared" si="296"/>
        <v>82.392830000000004</v>
      </c>
      <c r="F2417" s="2">
        <f t="shared" si="297"/>
        <v>82.612234999999998</v>
      </c>
      <c r="G2417" s="2">
        <f t="shared" si="291"/>
        <v>83.362770000000012</v>
      </c>
      <c r="H2417" s="2">
        <f t="shared" si="295"/>
        <v>74.11663350000002</v>
      </c>
      <c r="I2417" s="2">
        <f t="array" ref="I2417">SUMPRODUCT(B2401:B2420, (ROW(B2401:B2420)-ROW(B2401)+1)) / (20*21/2)</f>
        <v>82.377675714285715</v>
      </c>
      <c r="J2417" s="2">
        <f t="shared" si="298"/>
        <v>82.555749889047675</v>
      </c>
      <c r="K2417" s="2">
        <f t="shared" si="292"/>
        <v>81.894929674518892</v>
      </c>
    </row>
    <row r="2418" spans="1:11" ht="13.5" x14ac:dyDescent="0.25">
      <c r="A2418" s="3">
        <v>45526</v>
      </c>
      <c r="B2418" s="2">
        <v>82.322100000000006</v>
      </c>
      <c r="C2418" s="2">
        <f t="shared" si="293"/>
        <v>8.3000000000055252E-3</v>
      </c>
      <c r="D2418" s="2">
        <f t="shared" si="294"/>
        <v>82.302300000000017</v>
      </c>
      <c r="E2418" s="2">
        <f t="shared" si="296"/>
        <v>82.433999999999997</v>
      </c>
      <c r="F2418" s="2">
        <f t="shared" si="297"/>
        <v>82.612234999999998</v>
      </c>
      <c r="G2418" s="2">
        <f t="shared" ref="G2418:G2481" si="299">AVERAGE(B2369:B2418)</f>
        <v>83.30843800000001</v>
      </c>
      <c r="H2418" s="2">
        <f t="shared" si="295"/>
        <v>74.177589500000011</v>
      </c>
      <c r="I2418" s="2">
        <f t="array" ref="I2418">SUMPRODUCT(B2402:B2421, (ROW(B2402:B2421)-ROW(B2402)+1)) / (20*21/2)</f>
        <v>82.356942857142855</v>
      </c>
      <c r="J2418" s="2">
        <f t="shared" si="298"/>
        <v>82.533497518662173</v>
      </c>
      <c r="K2418" s="2">
        <f t="shared" si="292"/>
        <v>81.911681451988741</v>
      </c>
    </row>
    <row r="2419" spans="1:11" ht="13.5" x14ac:dyDescent="0.25">
      <c r="A2419" s="3">
        <v>45527</v>
      </c>
      <c r="B2419" s="2">
        <v>81.910399999999996</v>
      </c>
      <c r="C2419" s="2">
        <f t="shared" si="293"/>
        <v>-0.41170000000001039</v>
      </c>
      <c r="D2419" s="2">
        <f t="shared" si="294"/>
        <v>82.16234</v>
      </c>
      <c r="E2419" s="2">
        <f t="shared" si="296"/>
        <v>82.359909999999999</v>
      </c>
      <c r="F2419" s="2">
        <f t="shared" si="297"/>
        <v>82.551315000000002</v>
      </c>
      <c r="G2419" s="2">
        <f t="shared" si="299"/>
        <v>83.245872000000006</v>
      </c>
      <c r="H2419" s="2">
        <f t="shared" si="295"/>
        <v>74.236024</v>
      </c>
      <c r="I2419" s="2">
        <f t="array" ref="I2419">SUMPRODUCT(B2403:B2422, (ROW(B2403:B2422)-ROW(B2403)+1)) / (20*21/2)</f>
        <v>82.342129523809518</v>
      </c>
      <c r="J2419" s="2">
        <f t="shared" si="298"/>
        <v>82.474154897837209</v>
      </c>
      <c r="K2419" s="2">
        <f t="shared" ref="K2419:K2482" si="300">$K$4*B2419+(1-$K$4)*K2418</f>
        <v>81.911631198969587</v>
      </c>
    </row>
    <row r="2420" spans="1:11" ht="13.5" x14ac:dyDescent="0.25">
      <c r="A2420" s="3">
        <v>45530</v>
      </c>
      <c r="B2420" s="2">
        <v>82.322100000000006</v>
      </c>
      <c r="C2420" s="2">
        <f t="shared" si="293"/>
        <v>0.41170000000001039</v>
      </c>
      <c r="D2420" s="2">
        <f t="shared" si="294"/>
        <v>82.236439999999988</v>
      </c>
      <c r="E2420" s="2">
        <f t="shared" si="296"/>
        <v>82.294059999999988</v>
      </c>
      <c r="F2420" s="2">
        <f t="shared" si="297"/>
        <v>82.515095000000002</v>
      </c>
      <c r="G2420" s="2">
        <f t="shared" si="299"/>
        <v>83.206357999999994</v>
      </c>
      <c r="H2420" s="2">
        <f t="shared" si="295"/>
        <v>74.297326999999981</v>
      </c>
      <c r="I2420" s="2">
        <f t="array" ref="I2420">SUMPRODUCT(B2404:B2423, (ROW(B2404:B2423)-ROW(B2404)+1)) / (20*21/2)</f>
        <v>82.330648095238089</v>
      </c>
      <c r="J2420" s="2">
        <f t="shared" si="298"/>
        <v>82.459673478995569</v>
      </c>
      <c r="K2420" s="2">
        <f t="shared" si="300"/>
        <v>81.927728014696285</v>
      </c>
    </row>
    <row r="2421" spans="1:11" ht="13.5" x14ac:dyDescent="0.25">
      <c r="A2421" s="3">
        <v>45531</v>
      </c>
      <c r="B2421" s="2">
        <v>82.297399999999996</v>
      </c>
      <c r="C2421" s="2">
        <f t="shared" si="293"/>
        <v>-2.4700000000009936E-2</v>
      </c>
      <c r="D2421" s="2">
        <f t="shared" si="294"/>
        <v>82.233159999999984</v>
      </c>
      <c r="E2421" s="2">
        <f t="shared" si="296"/>
        <v>82.332760000000007</v>
      </c>
      <c r="F2421" s="2">
        <f t="shared" si="297"/>
        <v>82.477639999999994</v>
      </c>
      <c r="G2421" s="2">
        <f t="shared" si="299"/>
        <v>83.156471999999994</v>
      </c>
      <c r="H2421" s="2">
        <f t="shared" si="295"/>
        <v>74.361168999999975</v>
      </c>
      <c r="I2421" s="2">
        <f t="array" ref="I2421">SUMPRODUCT(B2405:B2424, (ROW(B2405:B2424)-ROW(B2405)+1)) / (20*21/2)</f>
        <v>82.322498571428582</v>
      </c>
      <c r="J2421" s="2">
        <f t="shared" si="298"/>
        <v>82.444218861948372</v>
      </c>
      <c r="K2421" s="2">
        <f t="shared" si="300"/>
        <v>81.942224955296439</v>
      </c>
    </row>
    <row r="2422" spans="1:11" ht="13.5" x14ac:dyDescent="0.25">
      <c r="A2422" s="3">
        <v>45532</v>
      </c>
      <c r="B2422" s="2">
        <v>82.322100000000006</v>
      </c>
      <c r="C2422" s="2">
        <f t="shared" si="293"/>
        <v>2.4700000000009936E-2</v>
      </c>
      <c r="D2422" s="2">
        <f t="shared" si="294"/>
        <v>82.234820000000013</v>
      </c>
      <c r="E2422" s="2">
        <f t="shared" si="296"/>
        <v>82.299840000000003</v>
      </c>
      <c r="F2422" s="2">
        <f t="shared" si="297"/>
        <v>82.442655000000002</v>
      </c>
      <c r="G2422" s="2">
        <f t="shared" si="299"/>
        <v>83.10230399999999</v>
      </c>
      <c r="H2422" s="2">
        <f t="shared" si="295"/>
        <v>74.422819499999989</v>
      </c>
      <c r="I2422" s="2">
        <f t="array" ref="I2422">SUMPRODUCT(B2406:B2425, (ROW(B2406:B2425)-ROW(B2406)+1)) / (20*21/2)</f>
        <v>82.317680952380954</v>
      </c>
      <c r="J2422" s="2">
        <f t="shared" si="298"/>
        <v>82.432588494143758</v>
      </c>
      <c r="K2422" s="2">
        <f t="shared" si="300"/>
        <v>81.957122015873054</v>
      </c>
    </row>
    <row r="2423" spans="1:11" ht="13.5" x14ac:dyDescent="0.25">
      <c r="A2423" s="3">
        <v>45533</v>
      </c>
      <c r="B2423" s="2">
        <v>82.322100000000006</v>
      </c>
      <c r="C2423" s="2">
        <f t="shared" si="293"/>
        <v>0</v>
      </c>
      <c r="D2423" s="2">
        <f t="shared" si="294"/>
        <v>82.234819999999985</v>
      </c>
      <c r="E2423" s="2">
        <f t="shared" si="296"/>
        <v>82.268560000000008</v>
      </c>
      <c r="F2423" s="2">
        <f t="shared" si="297"/>
        <v>82.40767000000001</v>
      </c>
      <c r="G2423" s="2">
        <f t="shared" si="299"/>
        <v>83.024921999999989</v>
      </c>
      <c r="H2423" s="2">
        <f t="shared" si="295"/>
        <v>74.486205999999981</v>
      </c>
      <c r="I2423" s="2">
        <f t="array" ref="I2423">SUMPRODUCT(B2407:B2426, (ROW(B2407:B2426)-ROW(B2407)+1)) / (20*21/2)</f>
        <v>82.31443095238096</v>
      </c>
      <c r="J2423" s="2">
        <f t="shared" si="298"/>
        <v>82.422065780415778</v>
      </c>
      <c r="K2423" s="2">
        <f t="shared" si="300"/>
        <v>81.971434877995691</v>
      </c>
    </row>
    <row r="2424" spans="1:11" ht="13.5" x14ac:dyDescent="0.25">
      <c r="A2424" s="3">
        <v>45534</v>
      </c>
      <c r="B2424" s="2">
        <v>82.322100000000006</v>
      </c>
      <c r="C2424" s="2">
        <f t="shared" si="293"/>
        <v>0</v>
      </c>
      <c r="D2424" s="2">
        <f t="shared" si="294"/>
        <v>82.317160000000015</v>
      </c>
      <c r="E2424" s="2">
        <f t="shared" si="296"/>
        <v>82.239749999999987</v>
      </c>
      <c r="F2424" s="2">
        <f t="shared" si="297"/>
        <v>82.372685000000018</v>
      </c>
      <c r="G2424" s="2">
        <f t="shared" si="299"/>
        <v>82.942435999999987</v>
      </c>
      <c r="H2424" s="2">
        <f t="shared" si="295"/>
        <v>74.546891999999986</v>
      </c>
      <c r="I2424" s="2">
        <f t="array" ref="I2424">SUMPRODUCT(B2408:B2427, (ROW(B2408:B2427)-ROW(B2408)+1)) / (20*21/2)</f>
        <v>82.310390476190477</v>
      </c>
      <c r="J2424" s="2">
        <f t="shared" si="298"/>
        <v>82.41254522989999</v>
      </c>
      <c r="K2424" s="2">
        <f t="shared" si="300"/>
        <v>81.985186451407628</v>
      </c>
    </row>
    <row r="2425" spans="1:11" ht="13.5" x14ac:dyDescent="0.25">
      <c r="A2425" s="3">
        <v>45537</v>
      </c>
      <c r="B2425" s="2">
        <v>82.322100000000006</v>
      </c>
      <c r="C2425" s="2">
        <f t="shared" si="293"/>
        <v>0</v>
      </c>
      <c r="D2425" s="2">
        <f t="shared" si="294"/>
        <v>82.317160000000015</v>
      </c>
      <c r="E2425" s="2">
        <f t="shared" si="296"/>
        <v>82.276799999999994</v>
      </c>
      <c r="F2425" s="2">
        <f t="shared" si="297"/>
        <v>82.356225000000023</v>
      </c>
      <c r="G2425" s="2">
        <f t="shared" si="299"/>
        <v>82.865053999999986</v>
      </c>
      <c r="H2425" s="2">
        <f t="shared" si="295"/>
        <v>74.611050499999962</v>
      </c>
      <c r="I2425" s="2">
        <f t="array" ref="I2425">SUMPRODUCT(B2409:B2428, (ROW(B2409:B2428)-ROW(B2409)+1)) / (20*21/2)</f>
        <v>82.309140000000014</v>
      </c>
      <c r="J2425" s="2">
        <f t="shared" si="298"/>
        <v>82.403931398480935</v>
      </c>
      <c r="K2425" s="2">
        <f t="shared" si="300"/>
        <v>81.998398747430869</v>
      </c>
    </row>
    <row r="2426" spans="1:11" ht="13.5" x14ac:dyDescent="0.25">
      <c r="A2426" s="3">
        <v>45538</v>
      </c>
      <c r="B2426" s="2">
        <v>82.322100000000006</v>
      </c>
      <c r="C2426" s="2">
        <f t="shared" si="293"/>
        <v>0</v>
      </c>
      <c r="D2426" s="2">
        <f t="shared" si="294"/>
        <v>82.322100000000006</v>
      </c>
      <c r="E2426" s="2">
        <f t="shared" si="296"/>
        <v>82.277629999999988</v>
      </c>
      <c r="F2426" s="2">
        <f t="shared" si="297"/>
        <v>82.356225000000023</v>
      </c>
      <c r="G2426" s="2">
        <f t="shared" si="299"/>
        <v>82.794257999999971</v>
      </c>
      <c r="H2426" s="2">
        <f t="shared" si="295"/>
        <v>74.673858499999966</v>
      </c>
      <c r="I2426" s="2">
        <f t="array" ref="I2426">SUMPRODUCT(B2410:B2429, (ROW(B2410:B2429)-ROW(B2410)+1)) / (20*21/2)</f>
        <v>82.313767142857159</v>
      </c>
      <c r="J2426" s="2">
        <f t="shared" si="298"/>
        <v>82.396137931958933</v>
      </c>
      <c r="K2426" s="2">
        <f t="shared" si="300"/>
        <v>82.011092914198301</v>
      </c>
    </row>
    <row r="2427" spans="1:11" ht="13.5" x14ac:dyDescent="0.25">
      <c r="A2427" s="3">
        <v>45539</v>
      </c>
      <c r="B2427" s="2">
        <v>82.313800000000001</v>
      </c>
      <c r="C2427" s="2">
        <f t="shared" si="293"/>
        <v>-8.3000000000055252E-3</v>
      </c>
      <c r="D2427" s="2">
        <f t="shared" si="294"/>
        <v>82.320440000000005</v>
      </c>
      <c r="E2427" s="2">
        <f t="shared" si="296"/>
        <v>82.277630000000002</v>
      </c>
      <c r="F2427" s="2">
        <f t="shared" si="297"/>
        <v>82.33523000000001</v>
      </c>
      <c r="G2427" s="2">
        <f t="shared" si="299"/>
        <v>82.728235999999981</v>
      </c>
      <c r="H2427" s="2">
        <f t="shared" si="295"/>
        <v>74.73758949999997</v>
      </c>
      <c r="I2427" s="2">
        <f t="array" ref="I2427">SUMPRODUCT(B2411:B2430, (ROW(B2411:B2430)-ROW(B2411)+1)) / (20*21/2)</f>
        <v>82.33917000000001</v>
      </c>
      <c r="J2427" s="2">
        <f t="shared" si="298"/>
        <v>82.388296224153322</v>
      </c>
      <c r="K2427" s="2">
        <f t="shared" si="300"/>
        <v>82.022963780308174</v>
      </c>
    </row>
    <row r="2428" spans="1:11" ht="13.5" x14ac:dyDescent="0.25">
      <c r="A2428" s="3">
        <v>45540</v>
      </c>
      <c r="B2428" s="2">
        <v>82.322100000000006</v>
      </c>
      <c r="C2428" s="2">
        <f t="shared" si="293"/>
        <v>8.3000000000055252E-3</v>
      </c>
      <c r="D2428" s="2">
        <f t="shared" si="294"/>
        <v>82.320440000000005</v>
      </c>
      <c r="E2428" s="2">
        <f t="shared" si="296"/>
        <v>82.277629999999988</v>
      </c>
      <c r="F2428" s="2">
        <f t="shared" si="297"/>
        <v>82.355815000000021</v>
      </c>
      <c r="G2428" s="2">
        <f t="shared" si="299"/>
        <v>82.665671999999972</v>
      </c>
      <c r="H2428" s="2">
        <f t="shared" si="295"/>
        <v>74.800590499999956</v>
      </c>
      <c r="I2428" s="2">
        <f t="array" ref="I2428">SUMPRODUCT(B2412:B2431, (ROW(B2412:B2431)-ROW(B2412)+1)) / (20*21/2)</f>
        <v>82.338898571428587</v>
      </c>
      <c r="J2428" s="2">
        <f t="shared" si="298"/>
        <v>82.381991821853006</v>
      </c>
      <c r="K2428" s="2">
        <f t="shared" si="300"/>
        <v>82.034694612452967</v>
      </c>
    </row>
    <row r="2429" spans="1:11" ht="13.5" x14ac:dyDescent="0.25">
      <c r="A2429" s="3">
        <v>45541</v>
      </c>
      <c r="B2429" s="2">
        <v>82.404399999999995</v>
      </c>
      <c r="C2429" s="2">
        <f t="shared" si="293"/>
        <v>8.2299999999989382E-2</v>
      </c>
      <c r="D2429" s="2">
        <f t="shared" si="294"/>
        <v>82.336900000000014</v>
      </c>
      <c r="E2429" s="2">
        <f t="shared" si="296"/>
        <v>82.327030000000008</v>
      </c>
      <c r="F2429" s="2">
        <f t="shared" si="297"/>
        <v>82.343470000000011</v>
      </c>
      <c r="G2429" s="2">
        <f t="shared" si="299"/>
        <v>82.593227999999968</v>
      </c>
      <c r="H2429" s="2">
        <f t="shared" si="295"/>
        <v>74.864967499999963</v>
      </c>
      <c r="I2429" s="2">
        <f t="array" ref="I2429">SUMPRODUCT(B2413:B2432, (ROW(B2413:B2432)-ROW(B2413)+1)) / (20*21/2)</f>
        <v>82.336666666666673</v>
      </c>
      <c r="J2429" s="2">
        <f t="shared" si="298"/>
        <v>82.384125934057479</v>
      </c>
      <c r="K2429" s="2">
        <f t="shared" si="300"/>
        <v>82.04919286294502</v>
      </c>
    </row>
    <row r="2430" spans="1:11" ht="13.5" x14ac:dyDescent="0.25">
      <c r="A2430" s="3">
        <v>45544</v>
      </c>
      <c r="B2430" s="2">
        <v>82.610200000000006</v>
      </c>
      <c r="C2430" s="2">
        <f t="shared" si="293"/>
        <v>0.20580000000001064</v>
      </c>
      <c r="D2430" s="2">
        <f t="shared" si="294"/>
        <v>82.39452</v>
      </c>
      <c r="E2430" s="2">
        <f t="shared" si="296"/>
        <v>82.355840000000001</v>
      </c>
      <c r="F2430" s="2">
        <f t="shared" si="297"/>
        <v>82.324950000000015</v>
      </c>
      <c r="G2430" s="2">
        <f t="shared" si="299"/>
        <v>82.549597999999975</v>
      </c>
      <c r="H2430" s="2">
        <f t="shared" si="295"/>
        <v>74.930759499999951</v>
      </c>
      <c r="I2430" s="2">
        <f t="array" ref="I2430">SUMPRODUCT(B2414:B2433, (ROW(B2414:B2433)-ROW(B2414)+1)) / (20*21/2)</f>
        <v>82.336002380952394</v>
      </c>
      <c r="J2430" s="2">
        <f t="shared" si="298"/>
        <v>82.405656797480574</v>
      </c>
      <c r="K2430" s="2">
        <f t="shared" si="300"/>
        <v>82.071193142829529</v>
      </c>
    </row>
    <row r="2431" spans="1:11" ht="13.5" x14ac:dyDescent="0.25">
      <c r="A2431" s="3">
        <v>45545</v>
      </c>
      <c r="B2431" s="2">
        <v>82.322100000000006</v>
      </c>
      <c r="C2431" s="2">
        <f t="shared" si="293"/>
        <v>-0.28810000000000002</v>
      </c>
      <c r="D2431" s="2">
        <f t="shared" si="294"/>
        <v>82.394520000000014</v>
      </c>
      <c r="E2431" s="2">
        <f t="shared" si="296"/>
        <v>82.358309999999989</v>
      </c>
      <c r="F2431" s="2">
        <f t="shared" si="297"/>
        <v>82.345535000000012</v>
      </c>
      <c r="G2431" s="2">
        <f t="shared" si="299"/>
        <v>82.528195999999966</v>
      </c>
      <c r="H2431" s="2">
        <f t="shared" si="295"/>
        <v>74.995110999999952</v>
      </c>
      <c r="I2431" s="2">
        <f t="array" ref="I2431">SUMPRODUCT(B2415:B2434, (ROW(B2415:B2434)-ROW(B2415)+1)) / (20*21/2)</f>
        <v>82.336827619047625</v>
      </c>
      <c r="J2431" s="2">
        <f t="shared" si="298"/>
        <v>82.397699007244327</v>
      </c>
      <c r="K2431" s="2">
        <f t="shared" si="300"/>
        <v>82.081032627424463</v>
      </c>
    </row>
    <row r="2432" spans="1:11" ht="13.5" x14ac:dyDescent="0.25">
      <c r="A2432" s="3">
        <v>45546</v>
      </c>
      <c r="B2432" s="2">
        <v>82.322100000000006</v>
      </c>
      <c r="C2432" s="2">
        <f t="shared" si="293"/>
        <v>0</v>
      </c>
      <c r="D2432" s="2">
        <f t="shared" si="294"/>
        <v>82.396180000000001</v>
      </c>
      <c r="E2432" s="2">
        <f t="shared" si="296"/>
        <v>82.358309999999989</v>
      </c>
      <c r="F2432" s="2">
        <f t="shared" si="297"/>
        <v>82.329075000000017</v>
      </c>
      <c r="G2432" s="2">
        <f t="shared" si="299"/>
        <v>82.528195999999966</v>
      </c>
      <c r="H2432" s="2">
        <f t="shared" si="295"/>
        <v>75.059655499999948</v>
      </c>
      <c r="I2432" s="2">
        <f t="array" ref="I2432">SUMPRODUCT(B2416:B2435, (ROW(B2416:B2435)-ROW(B2416)+1)) / (20*21/2)</f>
        <v>82.339024761904753</v>
      </c>
      <c r="J2432" s="2">
        <f t="shared" si="298"/>
        <v>82.390499101792486</v>
      </c>
      <c r="K2432" s="2">
        <f t="shared" si="300"/>
        <v>82.09048624987841</v>
      </c>
    </row>
    <row r="2433" spans="1:11" ht="13.5" x14ac:dyDescent="0.25">
      <c r="A2433" s="3">
        <v>45547</v>
      </c>
      <c r="B2433" s="2">
        <v>82.322100000000006</v>
      </c>
      <c r="C2433" s="2">
        <f t="shared" si="293"/>
        <v>0</v>
      </c>
      <c r="D2433" s="2">
        <f t="shared" si="294"/>
        <v>82.396180000000001</v>
      </c>
      <c r="E2433" s="2">
        <f t="shared" si="296"/>
        <v>82.358309999999989</v>
      </c>
      <c r="F2433" s="2">
        <f t="shared" si="297"/>
        <v>82.313435000000013</v>
      </c>
      <c r="G2433" s="2">
        <f t="shared" si="299"/>
        <v>82.553221999999963</v>
      </c>
      <c r="H2433" s="2">
        <f t="shared" si="295"/>
        <v>75.126707999999951</v>
      </c>
      <c r="I2433" s="2">
        <f t="array" ref="I2433">SUMPRODUCT(B2417:B2436, (ROW(B2417:B2436)-ROW(B2417)+1)) / (20*21/2)</f>
        <v>82.339457619047622</v>
      </c>
      <c r="J2433" s="2">
        <f t="shared" si="298"/>
        <v>82.383984901621773</v>
      </c>
      <c r="K2433" s="2">
        <f t="shared" si="300"/>
        <v>82.099569142040053</v>
      </c>
    </row>
    <row r="2434" spans="1:11" ht="13.5" x14ac:dyDescent="0.25">
      <c r="A2434" s="3">
        <v>45548</v>
      </c>
      <c r="B2434" s="2">
        <v>82.322100000000006</v>
      </c>
      <c r="C2434" s="2">
        <f t="shared" si="293"/>
        <v>0</v>
      </c>
      <c r="D2434" s="2">
        <f t="shared" si="294"/>
        <v>82.379719999999992</v>
      </c>
      <c r="E2434" s="2">
        <f t="shared" si="296"/>
        <v>82.358310000000003</v>
      </c>
      <c r="F2434" s="2">
        <f t="shared" si="297"/>
        <v>82.299030000000016</v>
      </c>
      <c r="G2434" s="2">
        <f t="shared" si="299"/>
        <v>82.56639399999996</v>
      </c>
      <c r="H2434" s="2">
        <f t="shared" si="295"/>
        <v>75.19028749999994</v>
      </c>
      <c r="I2434" s="2">
        <f t="array" ref="I2434">SUMPRODUCT(B2418:B2437, (ROW(B2418:B2437)-ROW(B2418)+1)) / (20*21/2)</f>
        <v>82.339850952380971</v>
      </c>
      <c r="J2434" s="2">
        <f t="shared" si="298"/>
        <v>82.378091101467319</v>
      </c>
      <c r="K2434" s="2">
        <f t="shared" si="300"/>
        <v>82.10829584235222</v>
      </c>
    </row>
    <row r="2435" spans="1:11" ht="13.5" x14ac:dyDescent="0.25">
      <c r="A2435" s="3">
        <v>45551</v>
      </c>
      <c r="B2435" s="2">
        <v>82.322100000000006</v>
      </c>
      <c r="C2435" s="2">
        <f t="shared" si="293"/>
        <v>0</v>
      </c>
      <c r="D2435" s="2">
        <f t="shared" si="294"/>
        <v>82.322100000000006</v>
      </c>
      <c r="E2435" s="2">
        <f t="shared" si="296"/>
        <v>82.358309999999989</v>
      </c>
      <c r="F2435" s="2">
        <f t="shared" si="297"/>
        <v>82.317555000000013</v>
      </c>
      <c r="G2435" s="2">
        <f t="shared" si="299"/>
        <v>82.568041999999963</v>
      </c>
      <c r="H2435" s="2">
        <f t="shared" si="295"/>
        <v>75.254638999999941</v>
      </c>
      <c r="I2435" s="2">
        <f t="array" ref="I2435">SUMPRODUCT(B2419:B2438, (ROW(B2419:B2438)-ROW(B2419)+1)) / (20*21/2)</f>
        <v>82.363719047619057</v>
      </c>
      <c r="J2435" s="2">
        <f t="shared" si="298"/>
        <v>82.372758615613279</v>
      </c>
      <c r="K2435" s="2">
        <f t="shared" si="300"/>
        <v>82.116680319122736</v>
      </c>
    </row>
    <row r="2436" spans="1:11" ht="13.5" x14ac:dyDescent="0.25">
      <c r="A2436" s="3">
        <v>45552</v>
      </c>
      <c r="B2436" s="2">
        <v>82.322100000000006</v>
      </c>
      <c r="C2436" s="2">
        <f t="shared" ref="C2436:C2499" si="301">B2436-B2435</f>
        <v>0</v>
      </c>
      <c r="D2436" s="2">
        <f t="shared" si="294"/>
        <v>82.322100000000006</v>
      </c>
      <c r="E2436" s="2">
        <f t="shared" si="296"/>
        <v>82.358309999999989</v>
      </c>
      <c r="F2436" s="2">
        <f t="shared" si="297"/>
        <v>82.317970000000031</v>
      </c>
      <c r="G2436" s="2">
        <f t="shared" si="299"/>
        <v>82.546639999999968</v>
      </c>
      <c r="H2436" s="2">
        <f t="shared" si="295"/>
        <v>75.318990499999941</v>
      </c>
      <c r="I2436" s="2">
        <f t="array" ref="I2436">SUMPRODUCT(B2420:B2439, (ROW(B2420:B2439)-ROW(B2420)+1)) / (20*21/2)</f>
        <v>82.425611428571429</v>
      </c>
      <c r="J2436" s="2">
        <f t="shared" si="298"/>
        <v>82.36793398555487</v>
      </c>
      <c r="K2436" s="2">
        <f t="shared" si="300"/>
        <v>82.124735992882634</v>
      </c>
    </row>
    <row r="2437" spans="1:11" ht="13.5" x14ac:dyDescent="0.25">
      <c r="A2437" s="3">
        <v>45553</v>
      </c>
      <c r="B2437" s="2">
        <v>82.322100000000006</v>
      </c>
      <c r="C2437" s="2">
        <f t="shared" si="301"/>
        <v>0</v>
      </c>
      <c r="D2437" s="2">
        <f t="shared" si="294"/>
        <v>82.322100000000006</v>
      </c>
      <c r="E2437" s="2">
        <f t="shared" si="296"/>
        <v>82.359139999999996</v>
      </c>
      <c r="F2437" s="2">
        <f t="shared" si="297"/>
        <v>82.318385000000035</v>
      </c>
      <c r="G2437" s="2">
        <f t="shared" si="299"/>
        <v>82.52671799999996</v>
      </c>
      <c r="H2437" s="2">
        <f t="shared" si="295"/>
        <v>75.383341999999942</v>
      </c>
      <c r="I2437" s="2">
        <f t="array" ref="I2437">SUMPRODUCT(B2421:B2440, (ROW(B2421:B2440)-ROW(B2421)+1)) / (20*21/2)</f>
        <v>82.576493333333346</v>
      </c>
      <c r="J2437" s="2">
        <f t="shared" si="298"/>
        <v>82.363568844073455</v>
      </c>
      <c r="K2437" s="2">
        <f t="shared" si="300"/>
        <v>82.132475757867638</v>
      </c>
    </row>
    <row r="2438" spans="1:11" ht="13.5" x14ac:dyDescent="0.25">
      <c r="A2438" s="3">
        <v>45554</v>
      </c>
      <c r="B2438" s="2">
        <v>82.569000000000003</v>
      </c>
      <c r="C2438" s="2">
        <f t="shared" si="301"/>
        <v>0.24689999999999657</v>
      </c>
      <c r="D2438" s="2">
        <f t="shared" ref="D2438:D2501" si="302">AVERAGE(B2434:B2438)</f>
        <v>82.371480000000005</v>
      </c>
      <c r="E2438" s="2">
        <f t="shared" si="296"/>
        <v>82.383829999999989</v>
      </c>
      <c r="F2438" s="2">
        <f t="shared" si="297"/>
        <v>82.330730000000017</v>
      </c>
      <c r="G2438" s="2">
        <f t="shared" si="299"/>
        <v>82.54812199999995</v>
      </c>
      <c r="H2438" s="2">
        <f t="shared" si="295"/>
        <v>75.44815599999994</v>
      </c>
      <c r="I2438" s="2">
        <f t="array" ref="I2438">SUMPRODUCT(B2422:B2441, (ROW(B2422:B2441)-ROW(B2422)+1)) / (20*21/2)</f>
        <v>82.703859047619062</v>
      </c>
      <c r="J2438" s="2">
        <f t="shared" si="298"/>
        <v>82.383133716066453</v>
      </c>
      <c r="K2438" s="2">
        <f t="shared" si="300"/>
        <v>82.149594355598325</v>
      </c>
    </row>
    <row r="2439" spans="1:11" ht="13.5" x14ac:dyDescent="0.25">
      <c r="A2439" s="3">
        <v>45555</v>
      </c>
      <c r="B2439" s="2">
        <v>82.980599999999995</v>
      </c>
      <c r="C2439" s="2">
        <f t="shared" si="301"/>
        <v>0.41159999999999286</v>
      </c>
      <c r="D2439" s="2">
        <f t="shared" si="302"/>
        <v>82.50318</v>
      </c>
      <c r="E2439" s="2">
        <f t="shared" si="296"/>
        <v>82.441449999999989</v>
      </c>
      <c r="F2439" s="2">
        <f t="shared" si="297"/>
        <v>82.38424000000002</v>
      </c>
      <c r="G2439" s="2">
        <f t="shared" si="299"/>
        <v>82.585165999999958</v>
      </c>
      <c r="H2439" s="2">
        <f t="shared" si="295"/>
        <v>75.51541399999995</v>
      </c>
      <c r="I2439" s="2">
        <f t="array" ref="I2439">SUMPRODUCT(B2423:B2442, (ROW(B2423:B2442)-ROW(B2423)+1)) / (20*21/2)</f>
        <v>82.82326047619047</v>
      </c>
      <c r="J2439" s="2">
        <f t="shared" si="298"/>
        <v>82.440035266917278</v>
      </c>
      <c r="K2439" s="2">
        <f t="shared" si="300"/>
        <v>82.182182812241521</v>
      </c>
    </row>
    <row r="2440" spans="1:11" ht="13.5" x14ac:dyDescent="0.25">
      <c r="A2440" s="3">
        <v>45558</v>
      </c>
      <c r="B2440" s="2">
        <v>83.968500000000006</v>
      </c>
      <c r="C2440" s="2">
        <f t="shared" si="301"/>
        <v>0.98790000000001044</v>
      </c>
      <c r="D2440" s="2">
        <f t="shared" si="302"/>
        <v>82.832459999999998</v>
      </c>
      <c r="E2440" s="2">
        <f t="shared" si="296"/>
        <v>82.577280000000002</v>
      </c>
      <c r="F2440" s="2">
        <f t="shared" si="297"/>
        <v>82.466560000000015</v>
      </c>
      <c r="G2440" s="2">
        <f t="shared" si="299"/>
        <v>82.601795999999965</v>
      </c>
      <c r="H2440" s="2">
        <f t="shared" si="295"/>
        <v>75.587611499999952</v>
      </c>
      <c r="I2440" s="2">
        <f t="array" ref="I2440">SUMPRODUCT(B2424:B2443, (ROW(B2424:B2443)-ROW(B2424)+1)) / (20*21/2)</f>
        <v>83.273559523809539</v>
      </c>
      <c r="J2440" s="2">
        <f t="shared" si="298"/>
        <v>82.585603336734678</v>
      </c>
      <c r="K2440" s="2">
        <f t="shared" si="300"/>
        <v>82.252234466663424</v>
      </c>
    </row>
    <row r="2441" spans="1:11" ht="13.5" x14ac:dyDescent="0.25">
      <c r="A2441" s="3">
        <v>45559</v>
      </c>
      <c r="B2441" s="2">
        <v>83.803899999999999</v>
      </c>
      <c r="C2441" s="2">
        <f t="shared" si="301"/>
        <v>-0.16460000000000719</v>
      </c>
      <c r="D2441" s="2">
        <f t="shared" si="302"/>
        <v>83.12881999999999</v>
      </c>
      <c r="E2441" s="2">
        <f t="shared" si="296"/>
        <v>82.725459999999984</v>
      </c>
      <c r="F2441" s="2">
        <f t="shared" si="297"/>
        <v>82.541885000000008</v>
      </c>
      <c r="G2441" s="2">
        <f t="shared" si="299"/>
        <v>82.610851999999966</v>
      </c>
      <c r="H2441" s="2">
        <f t="shared" si="295"/>
        <v>75.658214499999971</v>
      </c>
      <c r="I2441" s="2">
        <f t="array" ref="I2441">SUMPRODUCT(B2425:B2444, (ROW(B2425:B2444)-ROW(B2425)+1)) / (20*21/2)</f>
        <v>83.920260476190478</v>
      </c>
      <c r="J2441" s="2">
        <f t="shared" si="298"/>
        <v>82.701631590378994</v>
      </c>
      <c r="K2441" s="2">
        <f t="shared" si="300"/>
        <v>82.313084095421729</v>
      </c>
    </row>
    <row r="2442" spans="1:11" ht="13.5" x14ac:dyDescent="0.25">
      <c r="A2442" s="3">
        <v>45560</v>
      </c>
      <c r="B2442" s="2">
        <v>83.795599999999993</v>
      </c>
      <c r="C2442" s="2">
        <f t="shared" si="301"/>
        <v>-8.3000000000055252E-3</v>
      </c>
      <c r="D2442" s="2">
        <f t="shared" si="302"/>
        <v>83.423519999999996</v>
      </c>
      <c r="E2442" s="2">
        <f t="shared" si="296"/>
        <v>82.872810000000001</v>
      </c>
      <c r="F2442" s="2">
        <f t="shared" si="297"/>
        <v>82.615560000000002</v>
      </c>
      <c r="G2442" s="2">
        <f t="shared" si="299"/>
        <v>82.62385799999997</v>
      </c>
      <c r="H2442" s="2">
        <f t="shared" ref="H2442:H2505" si="303">AVERAGE(B2243:B2442)</f>
        <v>75.729161499999961</v>
      </c>
      <c r="I2442" s="2">
        <f t="array" ref="I2442">SUMPRODUCT(B2426:B2445, (ROW(B2426:B2445)-ROW(B2426)+1)) / (20*21/2)</f>
        <v>84.407366666666661</v>
      </c>
      <c r="J2442" s="2">
        <f t="shared" si="298"/>
        <v>82.805819057961941</v>
      </c>
      <c r="K2442" s="2">
        <f t="shared" si="300"/>
        <v>82.371221974032636</v>
      </c>
    </row>
    <row r="2443" spans="1:11" ht="13.5" x14ac:dyDescent="0.25">
      <c r="A2443" s="3">
        <v>45561</v>
      </c>
      <c r="B2443" s="2">
        <v>87.343699999999998</v>
      </c>
      <c r="C2443" s="2">
        <f t="shared" si="301"/>
        <v>3.5481000000000051</v>
      </c>
      <c r="D2443" s="2">
        <f t="shared" si="302"/>
        <v>84.37845999999999</v>
      </c>
      <c r="E2443" s="2">
        <f t="shared" si="296"/>
        <v>83.374970000000005</v>
      </c>
      <c r="F2443" s="2">
        <f t="shared" si="297"/>
        <v>82.86663999999999</v>
      </c>
      <c r="G2443" s="2">
        <f t="shared" si="299"/>
        <v>82.704697999999951</v>
      </c>
      <c r="H2443" s="2">
        <f t="shared" si="303"/>
        <v>75.81514849999995</v>
      </c>
      <c r="I2443" s="2">
        <f t="array" ref="I2443">SUMPRODUCT(B2427:B2446, (ROW(B2427:B2446)-ROW(B2427)+1)) / (20*21/2)</f>
        <v>84.872054285714285</v>
      </c>
      <c r="J2443" s="2">
        <f t="shared" si="298"/>
        <v>83.2379981952989</v>
      </c>
      <c r="K2443" s="2">
        <f t="shared" si="300"/>
        <v>82.566221112305868</v>
      </c>
    </row>
    <row r="2444" spans="1:11" ht="13.5" x14ac:dyDescent="0.25">
      <c r="A2444" s="3">
        <v>45562</v>
      </c>
      <c r="B2444" s="2">
        <v>89.656999999999996</v>
      </c>
      <c r="C2444" s="2">
        <f t="shared" si="301"/>
        <v>2.3132999999999981</v>
      </c>
      <c r="D2444" s="2">
        <f t="shared" si="302"/>
        <v>85.713740000000001</v>
      </c>
      <c r="E2444" s="2">
        <f t="shared" ref="E2444:E2507" si="304">AVERAGE(B2435:B2444)</f>
        <v>84.108460000000008</v>
      </c>
      <c r="F2444" s="2">
        <f t="shared" si="297"/>
        <v>83.233384999999984</v>
      </c>
      <c r="G2444" s="2">
        <f t="shared" si="299"/>
        <v>82.829993999999957</v>
      </c>
      <c r="H2444" s="2">
        <f t="shared" si="303"/>
        <v>75.912701999999953</v>
      </c>
      <c r="I2444" s="2">
        <f t="array" ref="I2444">SUMPRODUCT(B2428:B2447, (ROW(B2428:B2447)-ROW(B2428)+1)) / (20*21/2)</f>
        <v>85.237171428571429</v>
      </c>
      <c r="J2444" s="2">
        <f t="shared" si="298"/>
        <v>83.849331700508529</v>
      </c>
      <c r="K2444" s="2">
        <f t="shared" si="300"/>
        <v>82.844290872607601</v>
      </c>
    </row>
    <row r="2445" spans="1:11" ht="13.5" x14ac:dyDescent="0.25">
      <c r="A2445" s="3">
        <v>45565</v>
      </c>
      <c r="B2445" s="2">
        <v>88.347999999999999</v>
      </c>
      <c r="C2445" s="2">
        <f t="shared" si="301"/>
        <v>-1.3089999999999975</v>
      </c>
      <c r="D2445" s="2">
        <f t="shared" si="302"/>
        <v>86.589640000000003</v>
      </c>
      <c r="E2445" s="2">
        <f t="shared" si="304"/>
        <v>84.71105</v>
      </c>
      <c r="F2445" s="2">
        <f t="shared" si="297"/>
        <v>83.534679999999994</v>
      </c>
      <c r="G2445" s="2">
        <f t="shared" si="299"/>
        <v>82.917583999999948</v>
      </c>
      <c r="H2445" s="2">
        <f t="shared" si="303"/>
        <v>76.00371049999994</v>
      </c>
      <c r="I2445" s="2">
        <f t="array" ref="I2445">SUMPRODUCT(B2429:B2448, (ROW(B2429:B2448)-ROW(B2429)+1)) / (20*21/2)</f>
        <v>85.576768571428573</v>
      </c>
      <c r="J2445" s="2">
        <f t="shared" si="298"/>
        <v>84.277776300460104</v>
      </c>
      <c r="K2445" s="2">
        <f t="shared" si="300"/>
        <v>83.060122603093575</v>
      </c>
    </row>
    <row r="2446" spans="1:11" ht="13.5" x14ac:dyDescent="0.25">
      <c r="A2446" s="3">
        <v>45566</v>
      </c>
      <c r="B2446" s="2">
        <v>88.413899999999998</v>
      </c>
      <c r="C2446" s="2">
        <f t="shared" si="301"/>
        <v>6.5899999999999181E-2</v>
      </c>
      <c r="D2446" s="2">
        <f t="shared" si="302"/>
        <v>87.51164</v>
      </c>
      <c r="E2446" s="2">
        <f t="shared" si="304"/>
        <v>85.320229999999995</v>
      </c>
      <c r="F2446" s="2">
        <f t="shared" si="297"/>
        <v>83.839269999999971</v>
      </c>
      <c r="G2446" s="2">
        <f t="shared" si="299"/>
        <v>83.052591999999947</v>
      </c>
      <c r="H2446" s="2">
        <f t="shared" si="303"/>
        <v>76.095240999999945</v>
      </c>
      <c r="I2446" s="2">
        <f t="array" ref="I2446">SUMPRODUCT(B2430:B2449, (ROW(B2430:B2449)-ROW(B2430)+1)) / (20*21/2)</f>
        <v>85.851685238095229</v>
      </c>
      <c r="J2446" s="2">
        <f t="shared" si="298"/>
        <v>84.671692843273433</v>
      </c>
      <c r="K2446" s="2">
        <f t="shared" si="300"/>
        <v>83.270074657874218</v>
      </c>
    </row>
    <row r="2447" spans="1:11" ht="13.5" x14ac:dyDescent="0.25">
      <c r="A2447" s="3">
        <v>45567</v>
      </c>
      <c r="B2447" s="2">
        <v>87.673000000000002</v>
      </c>
      <c r="C2447" s="2">
        <f t="shared" si="301"/>
        <v>-0.74089999999999634</v>
      </c>
      <c r="D2447" s="2">
        <f t="shared" si="302"/>
        <v>88.287120000000002</v>
      </c>
      <c r="E2447" s="2">
        <f t="shared" si="304"/>
        <v>85.855319999999992</v>
      </c>
      <c r="F2447" s="2">
        <f t="shared" si="297"/>
        <v>84.107229999999987</v>
      </c>
      <c r="G2447" s="2">
        <f t="shared" si="299"/>
        <v>83.143311999999952</v>
      </c>
      <c r="H2447" s="2">
        <f t="shared" si="303"/>
        <v>76.183259999999933</v>
      </c>
      <c r="I2447" s="2">
        <f t="array" ref="I2447">SUMPRODUCT(B2431:B2450, (ROW(B2431:B2450)-ROW(B2431)+1)) / (20*21/2)</f>
        <v>86.103473333333341</v>
      </c>
      <c r="J2447" s="2">
        <f t="shared" si="298"/>
        <v>84.957531620104533</v>
      </c>
      <c r="K2447" s="2">
        <f t="shared" si="300"/>
        <v>83.442738396781124</v>
      </c>
    </row>
    <row r="2448" spans="1:11" ht="13.5" x14ac:dyDescent="0.25">
      <c r="A2448" s="3">
        <v>45568</v>
      </c>
      <c r="B2448" s="2">
        <v>87.673000000000002</v>
      </c>
      <c r="C2448" s="2">
        <f t="shared" si="301"/>
        <v>0</v>
      </c>
      <c r="D2448" s="2">
        <f t="shared" si="302"/>
        <v>88.352980000000002</v>
      </c>
      <c r="E2448" s="2">
        <f t="shared" si="304"/>
        <v>86.365719999999996</v>
      </c>
      <c r="F2448" s="2">
        <f t="shared" si="297"/>
        <v>84.374774999999985</v>
      </c>
      <c r="G2448" s="2">
        <f t="shared" si="299"/>
        <v>83.250329999999963</v>
      </c>
      <c r="H2448" s="2">
        <f t="shared" si="303"/>
        <v>76.271278999999936</v>
      </c>
      <c r="I2448" s="2">
        <f t="array" ref="I2448">SUMPRODUCT(B2432:B2451, (ROW(B2432:B2451)-ROW(B2432)+1)) / (20*21/2)</f>
        <v>86.293912857142871</v>
      </c>
      <c r="J2448" s="2">
        <f t="shared" si="298"/>
        <v>85.216147656285059</v>
      </c>
      <c r="K2448" s="2">
        <f t="shared" si="300"/>
        <v>83.608631008672063</v>
      </c>
    </row>
    <row r="2449" spans="1:11" ht="13.5" x14ac:dyDescent="0.25">
      <c r="A2449" s="3">
        <v>45569</v>
      </c>
      <c r="B2449" s="2">
        <v>87.261399999999995</v>
      </c>
      <c r="C2449" s="2">
        <f t="shared" si="301"/>
        <v>-0.41160000000000707</v>
      </c>
      <c r="D2449" s="2">
        <f t="shared" si="302"/>
        <v>87.873859999999993</v>
      </c>
      <c r="E2449" s="2">
        <f t="shared" si="304"/>
        <v>86.793800000000005</v>
      </c>
      <c r="F2449" s="2">
        <f t="shared" si="297"/>
        <v>84.61762499999999</v>
      </c>
      <c r="G2449" s="2">
        <f t="shared" si="299"/>
        <v>83.332981999999973</v>
      </c>
      <c r="H2449" s="2">
        <f t="shared" si="303"/>
        <v>76.357625999999939</v>
      </c>
      <c r="I2449" s="2">
        <f t="array" ref="I2449">SUMPRODUCT(B2433:B2452, (ROW(B2433:B2452)-ROW(B2433)+1)) / (20*21/2)</f>
        <v>86.509829999999994</v>
      </c>
      <c r="J2449" s="2">
        <f t="shared" si="298"/>
        <v>85.410933593781721</v>
      </c>
      <c r="K2449" s="2">
        <f t="shared" si="300"/>
        <v>83.751876851469234</v>
      </c>
    </row>
    <row r="2450" spans="1:11" ht="13.5" x14ac:dyDescent="0.25">
      <c r="A2450" s="3">
        <v>45572</v>
      </c>
      <c r="B2450" s="2">
        <v>87.261399999999995</v>
      </c>
      <c r="C2450" s="2">
        <f t="shared" si="301"/>
        <v>0</v>
      </c>
      <c r="D2450" s="2">
        <f t="shared" si="302"/>
        <v>87.656539999999993</v>
      </c>
      <c r="E2450" s="2">
        <f t="shared" si="304"/>
        <v>87.123089999999991</v>
      </c>
      <c r="F2450" s="2">
        <f t="shared" si="297"/>
        <v>84.850184999999996</v>
      </c>
      <c r="G2450" s="2">
        <f t="shared" si="299"/>
        <v>83.417279999999948</v>
      </c>
      <c r="H2450" s="2">
        <f t="shared" si="303"/>
        <v>76.442082499999941</v>
      </c>
      <c r="I2450" s="2">
        <f t="array" ref="I2450">SUMPRODUCT(B2434:B2453, (ROW(B2434:B2453)-ROW(B2434)+1)) / (20*21/2)</f>
        <v>86.731625238095233</v>
      </c>
      <c r="J2450" s="2">
        <f t="shared" si="298"/>
        <v>85.587168489612026</v>
      </c>
      <c r="K2450" s="2">
        <f t="shared" si="300"/>
        <v>83.889505210235143</v>
      </c>
    </row>
    <row r="2451" spans="1:11" ht="13.5" x14ac:dyDescent="0.25">
      <c r="A2451" s="3">
        <v>45573</v>
      </c>
      <c r="B2451" s="2">
        <v>86.849800000000002</v>
      </c>
      <c r="C2451" s="2">
        <f t="shared" si="301"/>
        <v>-0.41159999999999286</v>
      </c>
      <c r="D2451" s="2">
        <f t="shared" si="302"/>
        <v>87.34371999999999</v>
      </c>
      <c r="E2451" s="2">
        <f t="shared" si="304"/>
        <v>87.427679999999981</v>
      </c>
      <c r="F2451" s="2">
        <f t="shared" si="297"/>
        <v>85.076570000000004</v>
      </c>
      <c r="G2451" s="2">
        <f t="shared" si="299"/>
        <v>83.49334599999996</v>
      </c>
      <c r="H2451" s="2">
        <f t="shared" si="303"/>
        <v>76.52451949999994</v>
      </c>
      <c r="I2451" s="2">
        <f t="array" ref="I2451">SUMPRODUCT(B2435:B2454, (ROW(B2435:B2454)-ROW(B2435)+1)) / (20*21/2)</f>
        <v>86.890389999999996</v>
      </c>
      <c r="J2451" s="2">
        <f t="shared" si="298"/>
        <v>85.707419109648981</v>
      </c>
      <c r="K2451" s="2">
        <f t="shared" si="300"/>
        <v>84.00559520199063</v>
      </c>
    </row>
    <row r="2452" spans="1:11" ht="13.5" x14ac:dyDescent="0.25">
      <c r="A2452" s="3">
        <v>45574</v>
      </c>
      <c r="B2452" s="2">
        <v>87.343699999999998</v>
      </c>
      <c r="C2452" s="2">
        <f t="shared" si="301"/>
        <v>0.49389999999999645</v>
      </c>
      <c r="D2452" s="2">
        <f t="shared" si="302"/>
        <v>87.277860000000004</v>
      </c>
      <c r="E2452" s="2">
        <f t="shared" si="304"/>
        <v>87.782489999999996</v>
      </c>
      <c r="F2452" s="2">
        <f t="shared" ref="F2452:F2515" si="305">AVERAGE(B2433:B2452)</f>
        <v>85.327650000000006</v>
      </c>
      <c r="G2452" s="2">
        <f t="shared" si="299"/>
        <v>83.579783999999975</v>
      </c>
      <c r="H2452" s="2">
        <f t="shared" si="303"/>
        <v>76.610120499999937</v>
      </c>
      <c r="I2452" s="2">
        <f t="array" ref="I2452">SUMPRODUCT(B2436:B2455, (ROW(B2436:B2455)-ROW(B2436)+1)) / (20*21/2)</f>
        <v>87.039748571428561</v>
      </c>
      <c r="J2452" s="2">
        <f t="shared" si="298"/>
        <v>85.863255384920507</v>
      </c>
      <c r="K2452" s="2">
        <f t="shared" si="300"/>
        <v>84.136501272500794</v>
      </c>
    </row>
    <row r="2453" spans="1:11" ht="13.5" x14ac:dyDescent="0.25">
      <c r="A2453" s="3">
        <v>45575</v>
      </c>
      <c r="B2453" s="2">
        <v>87.656499999999994</v>
      </c>
      <c r="C2453" s="2">
        <f t="shared" si="301"/>
        <v>0.31279999999999575</v>
      </c>
      <c r="D2453" s="2">
        <f t="shared" si="302"/>
        <v>87.274559999999994</v>
      </c>
      <c r="E2453" s="2">
        <f t="shared" si="304"/>
        <v>87.813770000000005</v>
      </c>
      <c r="F2453" s="2">
        <f t="shared" si="305"/>
        <v>85.594369999999998</v>
      </c>
      <c r="G2453" s="2">
        <f t="shared" si="299"/>
        <v>83.672477999999956</v>
      </c>
      <c r="H2453" s="2">
        <f t="shared" si="303"/>
        <v>76.697671499999927</v>
      </c>
      <c r="I2453" s="2">
        <f t="array" ref="I2453">SUMPRODUCT(B2437:B2456, (ROW(B2437:B2456)-ROW(B2437)+1)) / (20*21/2)</f>
        <v>86.993957142857141</v>
      </c>
      <c r="J2453" s="2">
        <f t="shared" ref="J2453:J2516" si="306">$J$4*B2453+J2452*(1-$J$4)</f>
        <v>86.034040586356639</v>
      </c>
      <c r="K2453" s="2">
        <f t="shared" si="300"/>
        <v>84.274540438285086</v>
      </c>
    </row>
    <row r="2454" spans="1:11" ht="13.5" x14ac:dyDescent="0.25">
      <c r="A2454" s="3">
        <v>45576</v>
      </c>
      <c r="B2454" s="2">
        <v>87.261399999999995</v>
      </c>
      <c r="C2454" s="2">
        <f t="shared" si="301"/>
        <v>-0.39509999999999934</v>
      </c>
      <c r="D2454" s="2">
        <f t="shared" si="302"/>
        <v>87.274559999999994</v>
      </c>
      <c r="E2454" s="2">
        <f t="shared" si="304"/>
        <v>87.574209999999979</v>
      </c>
      <c r="F2454" s="2">
        <f t="shared" si="305"/>
        <v>85.841335000000001</v>
      </c>
      <c r="G2454" s="2">
        <f t="shared" si="299"/>
        <v>83.757269999999977</v>
      </c>
      <c r="H2454" s="2">
        <f t="shared" si="303"/>
        <v>76.783246999999932</v>
      </c>
      <c r="I2454" s="2">
        <f t="array" ref="I2454">SUMPRODUCT(B2438:B2457, (ROW(B2438:B2457)-ROW(B2438)+1)) / (20*21/2)</f>
        <v>86.970904761904762</v>
      </c>
      <c r="J2454" s="2">
        <f t="shared" si="306"/>
        <v>86.150931959084573</v>
      </c>
      <c r="K2454" s="2">
        <f t="shared" si="300"/>
        <v>84.391672185803316</v>
      </c>
    </row>
    <row r="2455" spans="1:11" ht="13.5" x14ac:dyDescent="0.25">
      <c r="A2455" s="3">
        <v>45579</v>
      </c>
      <c r="B2455" s="2">
        <v>87.409599999999998</v>
      </c>
      <c r="C2455" s="2">
        <f t="shared" si="301"/>
        <v>0.14820000000000277</v>
      </c>
      <c r="D2455" s="2">
        <f t="shared" si="302"/>
        <v>87.304200000000009</v>
      </c>
      <c r="E2455" s="2">
        <f t="shared" si="304"/>
        <v>87.480369999999979</v>
      </c>
      <c r="F2455" s="2">
        <f t="shared" si="305"/>
        <v>86.095710000000011</v>
      </c>
      <c r="G2455" s="2">
        <f t="shared" si="299"/>
        <v>83.852435999999955</v>
      </c>
      <c r="H2455" s="2">
        <f t="shared" si="303"/>
        <v>76.869177499999935</v>
      </c>
      <c r="I2455" s="2">
        <f t="array" ref="I2455">SUMPRODUCT(B2439:B2458, (ROW(B2439:B2458)-ROW(B2439)+1)) / (20*21/2)</f>
        <v>86.931041904761898</v>
      </c>
      <c r="J2455" s="2">
        <f t="shared" si="306"/>
        <v>86.27080510583842</v>
      </c>
      <c r="K2455" s="2">
        <f t="shared" si="300"/>
        <v>84.510022296163967</v>
      </c>
    </row>
    <row r="2456" spans="1:11" ht="13.5" x14ac:dyDescent="0.25">
      <c r="A2456" s="3">
        <v>45581</v>
      </c>
      <c r="B2456" s="2">
        <v>85.614900000000006</v>
      </c>
      <c r="C2456" s="2">
        <f t="shared" si="301"/>
        <v>-1.7946999999999917</v>
      </c>
      <c r="D2456" s="2">
        <f t="shared" si="302"/>
        <v>87.057220000000001</v>
      </c>
      <c r="E2456" s="2">
        <f t="shared" si="304"/>
        <v>87.200469999999981</v>
      </c>
      <c r="F2456" s="2">
        <f t="shared" si="305"/>
        <v>86.260350000000003</v>
      </c>
      <c r="G2456" s="2">
        <f t="shared" si="299"/>
        <v>83.918291999999965</v>
      </c>
      <c r="H2456" s="2">
        <f t="shared" si="303"/>
        <v>76.946327499999938</v>
      </c>
      <c r="I2456" s="2">
        <f t="array" ref="I2456">SUMPRODUCT(B2440:B2459, (ROW(B2440:B2459)-ROW(B2440)+1)) / (20*21/2)</f>
        <v>86.827666666666659</v>
      </c>
      <c r="J2456" s="2">
        <f t="shared" si="306"/>
        <v>86.208337952901431</v>
      </c>
      <c r="K2456" s="2">
        <f t="shared" si="300"/>
        <v>84.553350833569297</v>
      </c>
    </row>
    <row r="2457" spans="1:11" ht="13.5" x14ac:dyDescent="0.25">
      <c r="A2457" s="3">
        <v>45582</v>
      </c>
      <c r="B2457" s="2">
        <v>86.018299999999996</v>
      </c>
      <c r="C2457" s="2">
        <f t="shared" si="301"/>
        <v>0.40339999999999065</v>
      </c>
      <c r="D2457" s="2">
        <f t="shared" si="302"/>
        <v>86.792140000000003</v>
      </c>
      <c r="E2457" s="2">
        <f t="shared" si="304"/>
        <v>87.034999999999997</v>
      </c>
      <c r="F2457" s="2">
        <f t="shared" si="305"/>
        <v>86.445160000000001</v>
      </c>
      <c r="G2457" s="2">
        <f t="shared" si="299"/>
        <v>83.983983999999964</v>
      </c>
      <c r="H2457" s="2">
        <f t="shared" si="303"/>
        <v>77.021442999999948</v>
      </c>
      <c r="I2457" s="2">
        <f t="array" ref="I2457">SUMPRODUCT(B2441:B2460, (ROW(B2441:B2460)-ROW(B2441)+1)) / (20*21/2)</f>
        <v>86.759186666666665</v>
      </c>
      <c r="J2457" s="2">
        <f t="shared" si="306"/>
        <v>86.190239100244156</v>
      </c>
      <c r="K2457" s="2">
        <f t="shared" si="300"/>
        <v>84.610799820488154</v>
      </c>
    </row>
    <row r="2458" spans="1:11" ht="13.5" x14ac:dyDescent="0.25">
      <c r="A2458" s="3">
        <v>45583</v>
      </c>
      <c r="B2458" s="2">
        <v>86.026600000000002</v>
      </c>
      <c r="C2458" s="2">
        <f t="shared" si="301"/>
        <v>8.3000000000055252E-3</v>
      </c>
      <c r="D2458" s="2">
        <f t="shared" si="302"/>
        <v>86.466159999999988</v>
      </c>
      <c r="E2458" s="2">
        <f t="shared" si="304"/>
        <v>86.870359999999991</v>
      </c>
      <c r="F2458" s="2">
        <f t="shared" si="305"/>
        <v>86.618039999999993</v>
      </c>
      <c r="G2458" s="2">
        <f t="shared" si="299"/>
        <v>84.066307999999992</v>
      </c>
      <c r="H2458" s="2">
        <f t="shared" si="303"/>
        <v>77.09698599999993</v>
      </c>
      <c r="I2458" s="2">
        <f t="array" ref="I2458">SUMPRODUCT(B2442:B2461, (ROW(B2442:B2461)-ROW(B2442)+1)) / (20*21/2)</f>
        <v>86.641696666666647</v>
      </c>
      <c r="J2458" s="2">
        <f t="shared" si="306"/>
        <v>86.174654424030422</v>
      </c>
      <c r="K2458" s="2">
        <f t="shared" si="300"/>
        <v>84.666321396155283</v>
      </c>
    </row>
    <row r="2459" spans="1:11" ht="13.5" x14ac:dyDescent="0.25">
      <c r="A2459" s="3">
        <v>45586</v>
      </c>
      <c r="B2459" s="2">
        <v>85.532600000000002</v>
      </c>
      <c r="C2459" s="2">
        <f t="shared" si="301"/>
        <v>-0.49399999999999977</v>
      </c>
      <c r="D2459" s="2">
        <f t="shared" si="302"/>
        <v>86.120399999999989</v>
      </c>
      <c r="E2459" s="2">
        <f t="shared" si="304"/>
        <v>86.697479999999999</v>
      </c>
      <c r="F2459" s="2">
        <f t="shared" si="305"/>
        <v>86.745639999999995</v>
      </c>
      <c r="G2459" s="2">
        <f t="shared" si="299"/>
        <v>84.123933999999977</v>
      </c>
      <c r="H2459" s="2">
        <f t="shared" si="303"/>
        <v>77.174109999999942</v>
      </c>
      <c r="I2459" s="2">
        <f t="array" ref="I2459">SUMPRODUCT(B2443:B2462, (ROW(B2443:B2462)-ROW(B2443)+1)) / (20*21/2)</f>
        <v>86.515582857142846</v>
      </c>
      <c r="J2459" s="2">
        <f t="shared" si="306"/>
        <v>86.113506383646566</v>
      </c>
      <c r="K2459" s="2">
        <f t="shared" si="300"/>
        <v>84.700293106109982</v>
      </c>
    </row>
    <row r="2460" spans="1:11" ht="13.5" x14ac:dyDescent="0.25">
      <c r="A2460" s="3">
        <v>45587</v>
      </c>
      <c r="B2460" s="2">
        <v>86.026600000000002</v>
      </c>
      <c r="C2460" s="2">
        <f t="shared" si="301"/>
        <v>0.49399999999999977</v>
      </c>
      <c r="D2460" s="2">
        <f t="shared" si="302"/>
        <v>85.843800000000016</v>
      </c>
      <c r="E2460" s="2">
        <f t="shared" si="304"/>
        <v>86.573999999999998</v>
      </c>
      <c r="F2460" s="2">
        <f t="shared" si="305"/>
        <v>86.848544999999987</v>
      </c>
      <c r="G2460" s="2">
        <f t="shared" si="299"/>
        <v>84.184854000000001</v>
      </c>
      <c r="H2460" s="2">
        <f t="shared" si="303"/>
        <v>77.256983999999932</v>
      </c>
      <c r="I2460" s="2">
        <f t="array" ref="I2460">SUMPRODUCT(B2444:B2463, (ROW(B2444:B2463)-ROW(B2444)+1)) / (20*21/2)</f>
        <v>86.3714057142857</v>
      </c>
      <c r="J2460" s="2">
        <f t="shared" si="306"/>
        <v>86.105229585204029</v>
      </c>
      <c r="K2460" s="2">
        <f t="shared" si="300"/>
        <v>84.752305141164484</v>
      </c>
    </row>
    <row r="2461" spans="1:11" ht="13.5" x14ac:dyDescent="0.25">
      <c r="A2461" s="3">
        <v>45588</v>
      </c>
      <c r="B2461" s="2">
        <v>85.614900000000006</v>
      </c>
      <c r="C2461" s="2">
        <f t="shared" si="301"/>
        <v>-0.41169999999999618</v>
      </c>
      <c r="D2461" s="2">
        <f t="shared" si="302"/>
        <v>85.843800000000016</v>
      </c>
      <c r="E2461" s="2">
        <f t="shared" si="304"/>
        <v>86.450510000000008</v>
      </c>
      <c r="F2461" s="2">
        <f t="shared" si="305"/>
        <v>86.93909499999998</v>
      </c>
      <c r="G2461" s="2">
        <f t="shared" si="299"/>
        <v>84.258943999999971</v>
      </c>
      <c r="H2461" s="2">
        <f t="shared" si="303"/>
        <v>77.337799499999932</v>
      </c>
      <c r="I2461" s="2">
        <f t="array" ref="I2461">SUMPRODUCT(B2445:B2464, (ROW(B2445:B2464)-ROW(B2445)+1)) / (20*21/2)</f>
        <v>86.233578571428581</v>
      </c>
      <c r="J2461" s="2">
        <f t="shared" si="306"/>
        <v>86.058531529470315</v>
      </c>
      <c r="K2461" s="2">
        <f t="shared" si="300"/>
        <v>84.786132390530582</v>
      </c>
    </row>
    <row r="2462" spans="1:11" ht="13.5" x14ac:dyDescent="0.25">
      <c r="A2462" s="3">
        <v>45589</v>
      </c>
      <c r="B2462" s="2">
        <v>85.614900000000006</v>
      </c>
      <c r="C2462" s="2">
        <f t="shared" si="301"/>
        <v>0</v>
      </c>
      <c r="D2462" s="2">
        <f t="shared" si="302"/>
        <v>85.763120000000001</v>
      </c>
      <c r="E2462" s="2">
        <f t="shared" si="304"/>
        <v>86.277630000000016</v>
      </c>
      <c r="F2462" s="2">
        <f t="shared" si="305"/>
        <v>87.030059999999992</v>
      </c>
      <c r="G2462" s="2">
        <f t="shared" si="299"/>
        <v>84.318215999999993</v>
      </c>
      <c r="H2462" s="2">
        <f t="shared" si="303"/>
        <v>77.419193499999935</v>
      </c>
      <c r="I2462" s="2">
        <f t="array" ref="I2462">SUMPRODUCT(B2446:B2465, (ROW(B2446:B2465)-ROW(B2446)+1)) / (20*21/2)</f>
        <v>86.127339523809525</v>
      </c>
      <c r="J2462" s="2">
        <f t="shared" si="306"/>
        <v>86.016280907616007</v>
      </c>
      <c r="K2462" s="2">
        <f t="shared" si="300"/>
        <v>84.818633081098014</v>
      </c>
    </row>
    <row r="2463" spans="1:11" ht="13.5" x14ac:dyDescent="0.25">
      <c r="A2463" s="3">
        <v>45590</v>
      </c>
      <c r="B2463" s="2">
        <v>85.516199999999998</v>
      </c>
      <c r="C2463" s="2">
        <f t="shared" si="301"/>
        <v>-9.8700000000008004E-2</v>
      </c>
      <c r="D2463" s="2">
        <f t="shared" si="302"/>
        <v>85.66104</v>
      </c>
      <c r="E2463" s="2">
        <f t="shared" si="304"/>
        <v>86.063600000000008</v>
      </c>
      <c r="F2463" s="2">
        <f t="shared" si="305"/>
        <v>86.938684999999992</v>
      </c>
      <c r="G2463" s="2">
        <f t="shared" si="299"/>
        <v>84.375841999999992</v>
      </c>
      <c r="H2463" s="2">
        <f t="shared" si="303"/>
        <v>77.500093999999947</v>
      </c>
      <c r="I2463" s="2">
        <f t="array" ref="I2463">SUMPRODUCT(B2447:B2466, (ROW(B2447:B2466)-ROW(B2447)+1)) / (20*21/2)</f>
        <v>86.010600952380955</v>
      </c>
      <c r="J2463" s="2">
        <f t="shared" si="306"/>
        <v>85.968654154509721</v>
      </c>
      <c r="K2463" s="2">
        <f t="shared" si="300"/>
        <v>84.845988646545152</v>
      </c>
    </row>
    <row r="2464" spans="1:11" ht="13.5" x14ac:dyDescent="0.25">
      <c r="A2464" s="3">
        <v>45593</v>
      </c>
      <c r="B2464" s="2">
        <v>85.491500000000002</v>
      </c>
      <c r="C2464" s="2">
        <f t="shared" si="301"/>
        <v>-2.4699999999995725E-2</v>
      </c>
      <c r="D2464" s="2">
        <f t="shared" si="302"/>
        <v>85.652819999999991</v>
      </c>
      <c r="E2464" s="2">
        <f t="shared" si="304"/>
        <v>85.886610000000005</v>
      </c>
      <c r="F2464" s="2">
        <f t="shared" si="305"/>
        <v>86.730409999999978</v>
      </c>
      <c r="G2464" s="2">
        <f t="shared" si="299"/>
        <v>84.433467999999991</v>
      </c>
      <c r="H2464" s="2">
        <f t="shared" si="303"/>
        <v>77.582221499999946</v>
      </c>
      <c r="I2464" s="2">
        <f t="array" ref="I2464">SUMPRODUCT(B2448:B2467, (ROW(B2448:B2467)-ROW(B2448)+1)) / (20*21/2)</f>
        <v>85.931880952380951</v>
      </c>
      <c r="J2464" s="2">
        <f t="shared" si="306"/>
        <v>85.923210901699264</v>
      </c>
      <c r="K2464" s="2">
        <f t="shared" si="300"/>
        <v>84.871302817268869</v>
      </c>
    </row>
    <row r="2465" spans="1:11" ht="13.5" x14ac:dyDescent="0.25">
      <c r="A2465" s="3">
        <v>45594</v>
      </c>
      <c r="B2465" s="2">
        <v>85.614900000000006</v>
      </c>
      <c r="C2465" s="2">
        <f t="shared" si="301"/>
        <v>0.12340000000000373</v>
      </c>
      <c r="D2465" s="2">
        <f t="shared" si="302"/>
        <v>85.570480000000003</v>
      </c>
      <c r="E2465" s="2">
        <f t="shared" si="304"/>
        <v>85.70714000000001</v>
      </c>
      <c r="F2465" s="2">
        <f t="shared" si="305"/>
        <v>86.593755000000002</v>
      </c>
      <c r="G2465" s="2">
        <f t="shared" si="299"/>
        <v>84.506733999999994</v>
      </c>
      <c r="H2465" s="2">
        <f t="shared" si="303"/>
        <v>77.666123499999941</v>
      </c>
      <c r="I2465" s="2">
        <f t="array" ref="I2465">SUMPRODUCT(B2449:B2468, (ROW(B2449:B2468)-ROW(B2449)+1)) / (20*21/2)</f>
        <v>85.854342380952374</v>
      </c>
      <c r="J2465" s="2">
        <f t="shared" si="306"/>
        <v>85.893847958680297</v>
      </c>
      <c r="K2465" s="2">
        <f t="shared" si="300"/>
        <v>84.900463491101462</v>
      </c>
    </row>
    <row r="2466" spans="1:11" ht="13.5" x14ac:dyDescent="0.25">
      <c r="A2466" s="3">
        <v>45595</v>
      </c>
      <c r="B2466" s="2">
        <v>85.367999999999995</v>
      </c>
      <c r="C2466" s="2">
        <f t="shared" si="301"/>
        <v>-0.24690000000001078</v>
      </c>
      <c r="D2466" s="2">
        <f t="shared" si="302"/>
        <v>85.521100000000018</v>
      </c>
      <c r="E2466" s="2">
        <f t="shared" si="304"/>
        <v>85.682450000000017</v>
      </c>
      <c r="F2466" s="2">
        <f t="shared" si="305"/>
        <v>86.441459999999992</v>
      </c>
      <c r="G2466" s="2">
        <f t="shared" si="299"/>
        <v>84.567818000000031</v>
      </c>
      <c r="H2466" s="2">
        <f t="shared" si="303"/>
        <v>77.751491999999942</v>
      </c>
      <c r="I2466" s="2">
        <f t="array" ref="I2466">SUMPRODUCT(B2450:B2469, (ROW(B2450:B2469)-ROW(B2450)+1)) / (20*21/2)</f>
        <v>85.920320952380933</v>
      </c>
      <c r="J2466" s="2">
        <f t="shared" si="306"/>
        <v>85.843767200710744</v>
      </c>
      <c r="K2466" s="2">
        <f t="shared" si="300"/>
        <v>84.918798256156308</v>
      </c>
    </row>
    <row r="2467" spans="1:11" ht="13.5" x14ac:dyDescent="0.25">
      <c r="A2467" s="3">
        <v>45596</v>
      </c>
      <c r="B2467" s="2">
        <v>85.614900000000006</v>
      </c>
      <c r="C2467" s="2">
        <f t="shared" si="301"/>
        <v>0.24690000000001078</v>
      </c>
      <c r="D2467" s="2">
        <f t="shared" si="302"/>
        <v>85.521100000000004</v>
      </c>
      <c r="E2467" s="2">
        <f t="shared" si="304"/>
        <v>85.642110000000002</v>
      </c>
      <c r="F2467" s="2">
        <f t="shared" si="305"/>
        <v>86.338555000000014</v>
      </c>
      <c r="G2467" s="2">
        <f t="shared" si="299"/>
        <v>84.633840000000021</v>
      </c>
      <c r="H2467" s="2">
        <f t="shared" si="303"/>
        <v>77.838094999999939</v>
      </c>
      <c r="I2467" s="2">
        <f t="array" ref="I2467">SUMPRODUCT(B2451:B2470, (ROW(B2451:B2470)-ROW(B2451)+1)) / (20*21/2)</f>
        <v>85.941649523809531</v>
      </c>
      <c r="J2467" s="2">
        <f t="shared" si="306"/>
        <v>85.821970324452579</v>
      </c>
      <c r="K2467" s="2">
        <f t="shared" si="300"/>
        <v>84.946096363758016</v>
      </c>
    </row>
    <row r="2468" spans="1:11" ht="13.5" x14ac:dyDescent="0.25">
      <c r="A2468" s="3">
        <v>45597</v>
      </c>
      <c r="B2468" s="2">
        <v>85.5244</v>
      </c>
      <c r="C2468" s="2">
        <f t="shared" si="301"/>
        <v>-9.0500000000005798E-2</v>
      </c>
      <c r="D2468" s="2">
        <f t="shared" si="302"/>
        <v>85.522739999999999</v>
      </c>
      <c r="E2468" s="2">
        <f t="shared" si="304"/>
        <v>85.591890000000006</v>
      </c>
      <c r="F2468" s="2">
        <f t="shared" si="305"/>
        <v>86.231125000000006</v>
      </c>
      <c r="G2468" s="2">
        <f t="shared" si="299"/>
        <v>84.697886000000011</v>
      </c>
      <c r="H2468" s="2">
        <f t="shared" si="303"/>
        <v>77.92227749999995</v>
      </c>
      <c r="I2468" s="2">
        <f t="array" ref="I2468">SUMPRODUCT(B2452:B2471, (ROW(B2452:B2471)-ROW(B2452)+1)) / (20*21/2)</f>
        <v>85.886926666666682</v>
      </c>
      <c r="J2468" s="2">
        <f t="shared" si="306"/>
        <v>85.79363029355234</v>
      </c>
      <c r="K2468" s="2">
        <f t="shared" si="300"/>
        <v>84.968774937728298</v>
      </c>
    </row>
    <row r="2469" spans="1:11" ht="13.5" x14ac:dyDescent="0.25">
      <c r="A2469" s="3">
        <v>45600</v>
      </c>
      <c r="B2469" s="2">
        <v>86.923900000000003</v>
      </c>
      <c r="C2469" s="2">
        <f t="shared" si="301"/>
        <v>1.3995000000000033</v>
      </c>
      <c r="D2469" s="2">
        <f t="shared" si="302"/>
        <v>85.80922000000001</v>
      </c>
      <c r="E2469" s="2">
        <f t="shared" si="304"/>
        <v>85.731020000000015</v>
      </c>
      <c r="F2469" s="2">
        <f t="shared" si="305"/>
        <v>86.214250000000007</v>
      </c>
      <c r="G2469" s="2">
        <f t="shared" si="299"/>
        <v>84.798156000000006</v>
      </c>
      <c r="H2469" s="2">
        <f t="shared" si="303"/>
        <v>78.008672999999945</v>
      </c>
      <c r="I2469" s="2">
        <f t="array" ref="I2469">SUMPRODUCT(B2453:B2472, (ROW(B2453:B2472)-ROW(B2453)+1)) / (20*21/2)</f>
        <v>85.839724285714297</v>
      </c>
      <c r="J2469" s="2">
        <f t="shared" si="306"/>
        <v>85.901275027499736</v>
      </c>
      <c r="K2469" s="2">
        <f t="shared" si="300"/>
        <v>85.045446508797767</v>
      </c>
    </row>
    <row r="2470" spans="1:11" ht="13.5" x14ac:dyDescent="0.25">
      <c r="A2470" s="3">
        <v>45601</v>
      </c>
      <c r="B2470" s="2">
        <v>86.438199999999995</v>
      </c>
      <c r="C2470" s="2">
        <f t="shared" si="301"/>
        <v>-0.48570000000000846</v>
      </c>
      <c r="D2470" s="2">
        <f t="shared" si="302"/>
        <v>85.973879999999994</v>
      </c>
      <c r="E2470" s="2">
        <f t="shared" si="304"/>
        <v>85.772180000000006</v>
      </c>
      <c r="F2470" s="2">
        <f t="shared" si="305"/>
        <v>86.173090000000016</v>
      </c>
      <c r="G2470" s="2">
        <f t="shared" si="299"/>
        <v>84.880477999999997</v>
      </c>
      <c r="H2470" s="2">
        <f t="shared" si="303"/>
        <v>78.093604999999954</v>
      </c>
      <c r="I2470" s="2">
        <f t="array" ref="I2470">SUMPRODUCT(B2454:B2473, (ROW(B2454:B2473)-ROW(B2454)+1)) / (20*21/2)</f>
        <v>85.824278095238085</v>
      </c>
      <c r="J2470" s="2">
        <f t="shared" si="306"/>
        <v>85.952410739166424</v>
      </c>
      <c r="K2470" s="2">
        <f t="shared" si="300"/>
        <v>85.10006429276649</v>
      </c>
    </row>
    <row r="2471" spans="1:11" ht="13.5" x14ac:dyDescent="0.25">
      <c r="A2471" s="3">
        <v>45602</v>
      </c>
      <c r="B2471" s="2">
        <v>85.598500000000001</v>
      </c>
      <c r="C2471" s="2">
        <f t="shared" si="301"/>
        <v>-0.83969999999999345</v>
      </c>
      <c r="D2471" s="2">
        <f t="shared" si="302"/>
        <v>86.019980000000004</v>
      </c>
      <c r="E2471" s="2">
        <f t="shared" si="304"/>
        <v>85.770540000000011</v>
      </c>
      <c r="F2471" s="2">
        <f t="shared" si="305"/>
        <v>86.110525000000024</v>
      </c>
      <c r="G2471" s="2">
        <f t="shared" si="299"/>
        <v>84.946499999999972</v>
      </c>
      <c r="H2471" s="2">
        <f t="shared" si="303"/>
        <v>78.175688999999949</v>
      </c>
      <c r="I2471" s="2">
        <f t="array" ref="I2471">SUMPRODUCT(B2455:B2474, (ROW(B2455:B2474)-ROW(B2455)+1)) / (20*21/2)</f>
        <v>85.831491904761904</v>
      </c>
      <c r="J2471" s="2">
        <f t="shared" si="306"/>
        <v>85.9187049544839</v>
      </c>
      <c r="K2471" s="2">
        <f t="shared" si="300"/>
        <v>85.119610791089372</v>
      </c>
    </row>
    <row r="2472" spans="1:11" ht="13.5" x14ac:dyDescent="0.25">
      <c r="A2472" s="3">
        <v>45603</v>
      </c>
      <c r="B2472" s="2">
        <v>85.614900000000006</v>
      </c>
      <c r="C2472" s="2">
        <f t="shared" si="301"/>
        <v>1.6400000000004411E-2</v>
      </c>
      <c r="D2472" s="2">
        <f t="shared" si="302"/>
        <v>86.019980000000004</v>
      </c>
      <c r="E2472" s="2">
        <f t="shared" si="304"/>
        <v>85.770540000000011</v>
      </c>
      <c r="F2472" s="2">
        <f t="shared" si="305"/>
        <v>86.024085000000014</v>
      </c>
      <c r="G2472" s="2">
        <f t="shared" si="299"/>
        <v>85.012355999999983</v>
      </c>
      <c r="H2472" s="2">
        <f t="shared" si="303"/>
        <v>78.258433499999953</v>
      </c>
      <c r="I2472" s="2">
        <f t="array" ref="I2472">SUMPRODUCT(B2456:B2475, (ROW(B2456:B2475)-ROW(B2456)+1)) / (20*21/2)</f>
        <v>85.7678261904762</v>
      </c>
      <c r="J2472" s="2">
        <f t="shared" si="306"/>
        <v>85.889771149294958</v>
      </c>
      <c r="K2472" s="2">
        <f t="shared" si="300"/>
        <v>85.139033897321156</v>
      </c>
    </row>
    <row r="2473" spans="1:11" ht="13.5" x14ac:dyDescent="0.25">
      <c r="A2473" s="3">
        <v>45604</v>
      </c>
      <c r="B2473" s="2">
        <v>85.861900000000006</v>
      </c>
      <c r="C2473" s="2">
        <f t="shared" si="301"/>
        <v>0.24699999999999989</v>
      </c>
      <c r="D2473" s="2">
        <f t="shared" si="302"/>
        <v>86.087479999999999</v>
      </c>
      <c r="E2473" s="2">
        <f t="shared" si="304"/>
        <v>85.805109999999999</v>
      </c>
      <c r="F2473" s="2">
        <f t="shared" si="305"/>
        <v>85.934355000000011</v>
      </c>
      <c r="G2473" s="2">
        <f t="shared" si="299"/>
        <v>85.083151999999984</v>
      </c>
      <c r="H2473" s="2">
        <f t="shared" si="303"/>
        <v>78.342374499999949</v>
      </c>
      <c r="I2473" s="2">
        <f t="array" ref="I2473">SUMPRODUCT(B2457:B2476, (ROW(B2457:B2476)-ROW(B2457)+1)) / (20*21/2)</f>
        <v>85.745247619047618</v>
      </c>
      <c r="J2473" s="2">
        <f t="shared" si="306"/>
        <v>85.887116754124008</v>
      </c>
      <c r="K2473" s="2">
        <f t="shared" si="300"/>
        <v>85.167381587622287</v>
      </c>
    </row>
    <row r="2474" spans="1:11" ht="13.5" x14ac:dyDescent="0.25">
      <c r="A2474" s="3">
        <v>45607</v>
      </c>
      <c r="B2474" s="2">
        <v>86.010099999999994</v>
      </c>
      <c r="C2474" s="2">
        <f t="shared" si="301"/>
        <v>0.14819999999998856</v>
      </c>
      <c r="D2474" s="2">
        <f t="shared" si="302"/>
        <v>85.904719999999998</v>
      </c>
      <c r="E2474" s="2">
        <f t="shared" si="304"/>
        <v>85.856970000000018</v>
      </c>
      <c r="F2474" s="2">
        <f t="shared" si="305"/>
        <v>85.871790000000018</v>
      </c>
      <c r="G2474" s="2">
        <f t="shared" si="299"/>
        <v>85.156912000000005</v>
      </c>
      <c r="H2474" s="2">
        <f t="shared" si="303"/>
        <v>78.425165999999948</v>
      </c>
      <c r="I2474" s="2">
        <f t="array" ref="I2474">SUMPRODUCT(B2458:B2477, (ROW(B2458:B2477)-ROW(B2458)+1)) / (20*21/2)</f>
        <v>85.654109523809524</v>
      </c>
      <c r="J2474" s="2">
        <f t="shared" si="306"/>
        <v>85.898829444207436</v>
      </c>
      <c r="K2474" s="2">
        <f t="shared" si="300"/>
        <v>85.20042936849984</v>
      </c>
    </row>
    <row r="2475" spans="1:11" ht="13.5" x14ac:dyDescent="0.25">
      <c r="A2475" s="3">
        <v>45608</v>
      </c>
      <c r="B2475" s="2">
        <v>85.203299999999999</v>
      </c>
      <c r="C2475" s="2">
        <f t="shared" si="301"/>
        <v>-0.80679999999999552</v>
      </c>
      <c r="D2475" s="2">
        <f t="shared" si="302"/>
        <v>85.657740000000018</v>
      </c>
      <c r="E2475" s="2">
        <f t="shared" si="304"/>
        <v>85.815809999999999</v>
      </c>
      <c r="F2475" s="2">
        <f t="shared" si="305"/>
        <v>85.761475000000019</v>
      </c>
      <c r="G2475" s="2">
        <f t="shared" si="299"/>
        <v>85.21453600000001</v>
      </c>
      <c r="H2475" s="2">
        <f t="shared" si="303"/>
        <v>78.503923499999942</v>
      </c>
      <c r="I2475" s="2">
        <f t="array" ref="I2475">SUMPRODUCT(B2459:B2478, (ROW(B2459:B2478)-ROW(B2459)+1)) / (20*21/2)</f>
        <v>85.62286809523809</v>
      </c>
      <c r="J2475" s="2">
        <f t="shared" si="306"/>
        <v>85.832588544759105</v>
      </c>
      <c r="K2475" s="2">
        <f t="shared" si="300"/>
        <v>85.200541942284161</v>
      </c>
    </row>
    <row r="2476" spans="1:11" ht="13.5" x14ac:dyDescent="0.25">
      <c r="A2476" s="3">
        <v>45609</v>
      </c>
      <c r="B2476" s="2">
        <v>85.5244</v>
      </c>
      <c r="C2476" s="2">
        <f t="shared" si="301"/>
        <v>0.32110000000000127</v>
      </c>
      <c r="D2476" s="2">
        <f t="shared" si="302"/>
        <v>85.642920000000004</v>
      </c>
      <c r="E2476" s="2">
        <f t="shared" si="304"/>
        <v>85.83144999999999</v>
      </c>
      <c r="F2476" s="2">
        <f t="shared" si="305"/>
        <v>85.756950000000018</v>
      </c>
      <c r="G2476" s="2">
        <f t="shared" si="299"/>
        <v>85.278582</v>
      </c>
      <c r="H2476" s="2">
        <f t="shared" si="303"/>
        <v>78.582395499999961</v>
      </c>
      <c r="I2476" s="2">
        <f t="array" ref="I2476">SUMPRODUCT(B2460:B2479, (ROW(B2460:B2479)-ROW(B2460)+1)) / (20*21/2)</f>
        <v>85.586924761904754</v>
      </c>
      <c r="J2476" s="2">
        <f t="shared" si="306"/>
        <v>85.803237254782047</v>
      </c>
      <c r="K2476" s="2">
        <f t="shared" si="300"/>
        <v>85.213242258273027</v>
      </c>
    </row>
    <row r="2477" spans="1:11" ht="13.5" x14ac:dyDescent="0.25">
      <c r="A2477" s="3">
        <v>45610</v>
      </c>
      <c r="B2477" s="2">
        <v>84.8</v>
      </c>
      <c r="C2477" s="2">
        <f t="shared" si="301"/>
        <v>-0.72440000000000282</v>
      </c>
      <c r="D2477" s="2">
        <f t="shared" si="302"/>
        <v>85.479940000000013</v>
      </c>
      <c r="E2477" s="2">
        <f t="shared" si="304"/>
        <v>85.749960000000002</v>
      </c>
      <c r="F2477" s="2">
        <f t="shared" si="305"/>
        <v>85.696035000000009</v>
      </c>
      <c r="G2477" s="2">
        <f t="shared" si="299"/>
        <v>85.328306000000012</v>
      </c>
      <c r="H2477" s="2">
        <f t="shared" si="303"/>
        <v>78.658557499999958</v>
      </c>
      <c r="I2477" s="2">
        <f t="array" ref="I2477">SUMPRODUCT(B2461:B2480, (ROW(B2461:B2480)-ROW(B2461)+1)) / (20*21/2)</f>
        <v>85.559204761904766</v>
      </c>
      <c r="J2477" s="2">
        <f t="shared" si="306"/>
        <v>85.707690849564713</v>
      </c>
      <c r="K2477" s="2">
        <f t="shared" si="300"/>
        <v>85.197036679517225</v>
      </c>
    </row>
    <row r="2478" spans="1:11" ht="13.5" x14ac:dyDescent="0.25">
      <c r="A2478" s="3">
        <v>45611</v>
      </c>
      <c r="B2478" s="2">
        <v>85.367999999999995</v>
      </c>
      <c r="C2478" s="2">
        <f t="shared" si="301"/>
        <v>0.56799999999999784</v>
      </c>
      <c r="D2478" s="2">
        <f t="shared" si="302"/>
        <v>85.381159999999994</v>
      </c>
      <c r="E2478" s="2">
        <f t="shared" si="304"/>
        <v>85.734319999999997</v>
      </c>
      <c r="F2478" s="2">
        <f t="shared" si="305"/>
        <v>85.663105000000002</v>
      </c>
      <c r="G2478" s="2">
        <f t="shared" si="299"/>
        <v>85.389224000000013</v>
      </c>
      <c r="H2478" s="2">
        <f t="shared" si="303"/>
        <v>78.737790999999959</v>
      </c>
      <c r="I2478" s="2">
        <f t="array" ref="I2478">SUMPRODUCT(B2462:B2481, (ROW(B2462:B2481)-ROW(B2462)+1)) / (20*21/2)</f>
        <v>85.637374761904752</v>
      </c>
      <c r="J2478" s="2">
        <f t="shared" si="306"/>
        <v>85.67533934008236</v>
      </c>
      <c r="K2478" s="2">
        <f t="shared" si="300"/>
        <v>85.203741123457732</v>
      </c>
    </row>
    <row r="2479" spans="1:11" ht="13.5" x14ac:dyDescent="0.25">
      <c r="A2479" s="3">
        <v>45614</v>
      </c>
      <c r="B2479" s="2">
        <v>85.285700000000006</v>
      </c>
      <c r="C2479" s="2">
        <f t="shared" si="301"/>
        <v>-8.2299999999989382E-2</v>
      </c>
      <c r="D2479" s="2">
        <f t="shared" si="302"/>
        <v>85.236279999999994</v>
      </c>
      <c r="E2479" s="2">
        <f t="shared" si="304"/>
        <v>85.57050000000001</v>
      </c>
      <c r="F2479" s="2">
        <f t="shared" si="305"/>
        <v>85.650760000000005</v>
      </c>
      <c r="G2479" s="2">
        <f t="shared" si="299"/>
        <v>85.446850000000012</v>
      </c>
      <c r="H2479" s="2">
        <f t="shared" si="303"/>
        <v>78.816960499999965</v>
      </c>
      <c r="I2479" s="2">
        <f t="array" ref="I2479">SUMPRODUCT(B2463:B2482, (ROW(B2463:B2482)-ROW(B2463)+1)) / (20*21/2)</f>
        <v>85.688100476190485</v>
      </c>
      <c r="J2479" s="2">
        <f t="shared" si="306"/>
        <v>85.638230831503094</v>
      </c>
      <c r="K2479" s="2">
        <f t="shared" si="300"/>
        <v>85.206955197047634</v>
      </c>
    </row>
    <row r="2480" spans="1:11" ht="13.5" x14ac:dyDescent="0.25">
      <c r="A2480" s="3">
        <v>45615</v>
      </c>
      <c r="B2480" s="2">
        <v>85.359700000000004</v>
      </c>
      <c r="C2480" s="2">
        <f t="shared" si="301"/>
        <v>7.3999999999998067E-2</v>
      </c>
      <c r="D2480" s="2">
        <f t="shared" si="302"/>
        <v>85.267560000000003</v>
      </c>
      <c r="E2480" s="2">
        <f t="shared" si="304"/>
        <v>85.462649999999996</v>
      </c>
      <c r="F2480" s="2">
        <f t="shared" si="305"/>
        <v>85.617414999999994</v>
      </c>
      <c r="G2480" s="2">
        <f t="shared" si="299"/>
        <v>85.50184000000003</v>
      </c>
      <c r="H2480" s="2">
        <f t="shared" si="303"/>
        <v>78.899972499999961</v>
      </c>
      <c r="I2480" s="2">
        <f t="array" ref="I2480">SUMPRODUCT(B2464:B2483, (ROW(B2464:B2483)-ROW(B2464)+1)) / (20*21/2)</f>
        <v>85.719615238095244</v>
      </c>
      <c r="J2480" s="2">
        <f t="shared" si="306"/>
        <v>85.61170408564567</v>
      </c>
      <c r="K2480" s="2">
        <f t="shared" si="300"/>
        <v>85.21294518932028</v>
      </c>
    </row>
    <row r="2481" spans="1:11" ht="13.5" x14ac:dyDescent="0.25">
      <c r="A2481" s="3">
        <v>45616</v>
      </c>
      <c r="B2481" s="2">
        <v>86.438199999999995</v>
      </c>
      <c r="C2481" s="2">
        <f t="shared" si="301"/>
        <v>1.0784999999999911</v>
      </c>
      <c r="D2481" s="2">
        <f t="shared" si="302"/>
        <v>85.450320000000005</v>
      </c>
      <c r="E2481" s="2">
        <f t="shared" si="304"/>
        <v>85.54661999999999</v>
      </c>
      <c r="F2481" s="2">
        <f t="shared" si="305"/>
        <v>85.658580000000001</v>
      </c>
      <c r="G2481" s="2">
        <f t="shared" si="299"/>
        <v>85.584161999999992</v>
      </c>
      <c r="H2481" s="2">
        <f t="shared" si="303"/>
        <v>78.984904499999956</v>
      </c>
      <c r="I2481" s="2">
        <f t="array" ref="I2481">SUMPRODUCT(B2465:B2484, (ROW(B2465:B2484)-ROW(B2465)+1)) / (20*21/2)</f>
        <v>85.709539047619046</v>
      </c>
      <c r="J2481" s="2">
        <f t="shared" si="306"/>
        <v>85.690417982250835</v>
      </c>
      <c r="K2481" s="2">
        <f t="shared" si="300"/>
        <v>85.260994397582238</v>
      </c>
    </row>
    <row r="2482" spans="1:11" ht="13.5" x14ac:dyDescent="0.25">
      <c r="A2482" s="3">
        <v>45617</v>
      </c>
      <c r="B2482" s="2">
        <v>86.191199999999995</v>
      </c>
      <c r="C2482" s="2">
        <f t="shared" si="301"/>
        <v>-0.24699999999999989</v>
      </c>
      <c r="D2482" s="2">
        <f t="shared" si="302"/>
        <v>85.728560000000002</v>
      </c>
      <c r="E2482" s="2">
        <f t="shared" si="304"/>
        <v>85.604250000000008</v>
      </c>
      <c r="F2482" s="2">
        <f t="shared" si="305"/>
        <v>85.687394999999995</v>
      </c>
      <c r="G2482" s="2">
        <f t="shared" ref="G2482:G2545" si="307">AVERAGE(B2433:B2482)</f>
        <v>85.661544000000006</v>
      </c>
      <c r="H2482" s="2">
        <f t="shared" si="303"/>
        <v>79.070530499999947</v>
      </c>
      <c r="I2482" s="2">
        <f t="array" ref="I2482">SUMPRODUCT(B2466:B2485, (ROW(B2466:B2485)-ROW(B2466)+1)) / (20*21/2)</f>
        <v>85.697342857142871</v>
      </c>
      <c r="J2482" s="2">
        <f t="shared" si="306"/>
        <v>85.738111507750745</v>
      </c>
      <c r="K2482" s="2">
        <f t="shared" si="300"/>
        <v>85.297473048657451</v>
      </c>
    </row>
    <row r="2483" spans="1:11" ht="13.5" x14ac:dyDescent="0.25">
      <c r="A2483" s="3">
        <v>45618</v>
      </c>
      <c r="B2483" s="2">
        <v>86.018299999999996</v>
      </c>
      <c r="C2483" s="2">
        <f t="shared" si="301"/>
        <v>-0.1728999999999985</v>
      </c>
      <c r="D2483" s="2">
        <f t="shared" si="302"/>
        <v>85.858620000000002</v>
      </c>
      <c r="E2483" s="2">
        <f t="shared" si="304"/>
        <v>85.619889999999984</v>
      </c>
      <c r="F2483" s="2">
        <f t="shared" si="305"/>
        <v>85.712499999999991</v>
      </c>
      <c r="G2483" s="2">
        <f t="shared" si="307"/>
        <v>85.735467999999997</v>
      </c>
      <c r="H2483" s="2">
        <f t="shared" si="303"/>
        <v>79.155677999999966</v>
      </c>
      <c r="I2483" s="2">
        <f t="array" ref="I2483">SUMPRODUCT(B2467:B2486, (ROW(B2467:B2486)-ROW(B2467)+1)) / (20*21/2)</f>
        <v>85.70330238095238</v>
      </c>
      <c r="J2483" s="2">
        <f t="shared" si="306"/>
        <v>85.764796126060205</v>
      </c>
      <c r="K2483" s="2">
        <f t="shared" ref="K2483:K2546" si="308">$K$4*B2483+(1-$K$4)*K2482</f>
        <v>85.325740772239513</v>
      </c>
    </row>
    <row r="2484" spans="1:11" ht="13.5" x14ac:dyDescent="0.25">
      <c r="A2484" s="3">
        <v>45621</v>
      </c>
      <c r="B2484" s="2">
        <v>85.606700000000004</v>
      </c>
      <c r="C2484" s="2">
        <f t="shared" si="301"/>
        <v>-0.41159999999999286</v>
      </c>
      <c r="D2484" s="2">
        <f t="shared" si="302"/>
        <v>85.922820000000002</v>
      </c>
      <c r="E2484" s="2">
        <f t="shared" si="304"/>
        <v>85.579549999999998</v>
      </c>
      <c r="F2484" s="2">
        <f t="shared" si="305"/>
        <v>85.718260000000001</v>
      </c>
      <c r="G2484" s="2">
        <f t="shared" si="307"/>
        <v>85.801159999999996</v>
      </c>
      <c r="H2484" s="2">
        <f t="shared" si="303"/>
        <v>79.240310999999963</v>
      </c>
      <c r="I2484" s="2">
        <f t="array" ref="I2484">SUMPRODUCT(B2468:B2487, (ROW(B2468:B2487)-ROW(B2468)+1)) / (20*21/2)</f>
        <v>85.770025714285708</v>
      </c>
      <c r="J2484" s="2">
        <f t="shared" si="306"/>
        <v>85.749739352149703</v>
      </c>
      <c r="K2484" s="2">
        <f t="shared" si="308"/>
        <v>85.336758781171298</v>
      </c>
    </row>
    <row r="2485" spans="1:11" ht="13.5" x14ac:dyDescent="0.25">
      <c r="A2485" s="3">
        <v>45622</v>
      </c>
      <c r="B2485" s="2">
        <v>85.590199999999996</v>
      </c>
      <c r="C2485" s="2">
        <f t="shared" si="301"/>
        <v>-1.6500000000007731E-2</v>
      </c>
      <c r="D2485" s="2">
        <f t="shared" si="302"/>
        <v>85.968919999999997</v>
      </c>
      <c r="E2485" s="2">
        <f t="shared" si="304"/>
        <v>85.61824</v>
      </c>
      <c r="F2485" s="2">
        <f t="shared" si="305"/>
        <v>85.717025000000007</v>
      </c>
      <c r="G2485" s="2">
        <f t="shared" si="307"/>
        <v>85.866522000000003</v>
      </c>
      <c r="H2485" s="2">
        <f t="shared" si="303"/>
        <v>79.325053999999966</v>
      </c>
      <c r="I2485" s="2">
        <f t="array" ref="I2485">SUMPRODUCT(B2469:B2488, (ROW(B2469:B2488)-ROW(B2469)+1)) / (20*21/2)</f>
        <v>86.043628571428584</v>
      </c>
      <c r="J2485" s="2">
        <f t="shared" si="306"/>
        <v>85.734545128135437</v>
      </c>
      <c r="K2485" s="2">
        <f t="shared" si="308"/>
        <v>85.346697652497923</v>
      </c>
    </row>
    <row r="2486" spans="1:11" ht="13.5" x14ac:dyDescent="0.25">
      <c r="A2486" s="3">
        <v>45623</v>
      </c>
      <c r="B2486" s="2">
        <v>85.779600000000002</v>
      </c>
      <c r="C2486" s="2">
        <f t="shared" si="301"/>
        <v>0.18940000000000623</v>
      </c>
      <c r="D2486" s="2">
        <f t="shared" si="302"/>
        <v>85.837199999999996</v>
      </c>
      <c r="E2486" s="2">
        <f t="shared" si="304"/>
        <v>85.64376</v>
      </c>
      <c r="F2486" s="2">
        <f t="shared" si="305"/>
        <v>85.737605000000002</v>
      </c>
      <c r="G2486" s="2">
        <f t="shared" si="307"/>
        <v>85.935671999999997</v>
      </c>
      <c r="H2486" s="2">
        <f t="shared" si="303"/>
        <v>79.411361499999956</v>
      </c>
      <c r="I2486" s="2">
        <f t="array" ref="I2486">SUMPRODUCT(B2470:B2489, (ROW(B2470:B2489)-ROW(B2470)+1)) / (20*21/2)</f>
        <v>86.249416190476197</v>
      </c>
      <c r="J2486" s="2">
        <f t="shared" si="306"/>
        <v>85.73883606831302</v>
      </c>
      <c r="K2486" s="2">
        <f t="shared" si="308"/>
        <v>85.363674215145068</v>
      </c>
    </row>
    <row r="2487" spans="1:11" ht="13.5" x14ac:dyDescent="0.25">
      <c r="A2487" s="3">
        <v>45624</v>
      </c>
      <c r="B2487" s="2">
        <v>86.438199999999995</v>
      </c>
      <c r="C2487" s="2">
        <f t="shared" si="301"/>
        <v>0.65859999999999275</v>
      </c>
      <c r="D2487" s="2">
        <f t="shared" si="302"/>
        <v>85.886600000000001</v>
      </c>
      <c r="E2487" s="2">
        <f t="shared" si="304"/>
        <v>85.807580000000002</v>
      </c>
      <c r="F2487" s="2">
        <f t="shared" si="305"/>
        <v>85.778770000000009</v>
      </c>
      <c r="G2487" s="2">
        <f t="shared" si="307"/>
        <v>86.017993999999987</v>
      </c>
      <c r="H2487" s="2">
        <f t="shared" si="303"/>
        <v>79.501309499999962</v>
      </c>
      <c r="I2487" s="2">
        <f t="array" ref="I2487">SUMPRODUCT(B2471:B2490, (ROW(B2471:B2490)-ROW(B2471)+1)) / (20*21/2)</f>
        <v>86.513318095238091</v>
      </c>
      <c r="J2487" s="2">
        <f t="shared" si="306"/>
        <v>85.805442157045121</v>
      </c>
      <c r="K2487" s="2">
        <f t="shared" si="308"/>
        <v>85.405812481217822</v>
      </c>
    </row>
    <row r="2488" spans="1:11" ht="13.5" x14ac:dyDescent="0.25">
      <c r="A2488" s="3">
        <v>45625</v>
      </c>
      <c r="B2488" s="2">
        <v>88.651600000000002</v>
      </c>
      <c r="C2488" s="2">
        <f t="shared" si="301"/>
        <v>2.2134000000000071</v>
      </c>
      <c r="D2488" s="2">
        <f t="shared" si="302"/>
        <v>86.413259999999994</v>
      </c>
      <c r="E2488" s="2">
        <f t="shared" si="304"/>
        <v>86.135939999999991</v>
      </c>
      <c r="F2488" s="2">
        <f t="shared" si="305"/>
        <v>85.935130000000015</v>
      </c>
      <c r="G2488" s="2">
        <f t="shared" si="307"/>
        <v>86.139645999999999</v>
      </c>
      <c r="H2488" s="2">
        <f t="shared" si="303"/>
        <v>79.603095999999951</v>
      </c>
      <c r="I2488" s="2">
        <f t="array" ref="I2488">SUMPRODUCT(B2472:B2491, (ROW(B2472:B2491)-ROW(B2472)+1)) / (20*21/2)</f>
        <v>86.771522380952362</v>
      </c>
      <c r="J2488" s="2">
        <f t="shared" si="306"/>
        <v>86.076504808755104</v>
      </c>
      <c r="K2488" s="2">
        <f t="shared" si="308"/>
        <v>85.533098266268112</v>
      </c>
    </row>
    <row r="2489" spans="1:11" ht="13.5" x14ac:dyDescent="0.25">
      <c r="A2489" s="3">
        <v>45628</v>
      </c>
      <c r="B2489" s="2">
        <v>88.0959</v>
      </c>
      <c r="C2489" s="2">
        <f t="shared" si="301"/>
        <v>-0.55570000000000164</v>
      </c>
      <c r="D2489" s="2">
        <f t="shared" si="302"/>
        <v>86.911100000000005</v>
      </c>
      <c r="E2489" s="2">
        <f t="shared" si="304"/>
        <v>86.416960000000003</v>
      </c>
      <c r="F2489" s="2">
        <f t="shared" si="305"/>
        <v>85.993729999999999</v>
      </c>
      <c r="G2489" s="2">
        <f t="shared" si="307"/>
        <v>86.241951999999998</v>
      </c>
      <c r="H2489" s="2">
        <f t="shared" si="303"/>
        <v>79.706155499999952</v>
      </c>
      <c r="I2489" s="2">
        <f t="array" ref="I2489">SUMPRODUCT(B2473:B2492, (ROW(B2473:B2492)-ROW(B2473)+1)) / (20*21/2)</f>
        <v>87.095113809523809</v>
      </c>
      <c r="J2489" s="2">
        <f t="shared" si="306"/>
        <v>86.268828160302235</v>
      </c>
      <c r="K2489" s="2">
        <f t="shared" si="308"/>
        <v>85.633600295041916</v>
      </c>
    </row>
    <row r="2490" spans="1:11" ht="13.5" x14ac:dyDescent="0.25">
      <c r="A2490" s="3">
        <v>45629</v>
      </c>
      <c r="B2490" s="2">
        <v>88.764700000000005</v>
      </c>
      <c r="C2490" s="2">
        <f t="shared" si="301"/>
        <v>0.6688000000000045</v>
      </c>
      <c r="D2490" s="2">
        <f t="shared" si="302"/>
        <v>87.546000000000021</v>
      </c>
      <c r="E2490" s="2">
        <f t="shared" si="304"/>
        <v>86.757460000000009</v>
      </c>
      <c r="F2490" s="2">
        <f t="shared" si="305"/>
        <v>86.110055000000003</v>
      </c>
      <c r="G2490" s="2">
        <f t="shared" si="307"/>
        <v>86.337875999999994</v>
      </c>
      <c r="H2490" s="2">
        <f t="shared" si="303"/>
        <v>79.810629499999948</v>
      </c>
      <c r="I2490" s="2">
        <f t="array" ref="I2490">SUMPRODUCT(B2474:B2493, (ROW(B2474:B2493)-ROW(B2474)+1)) / (20*21/2)</f>
        <v>87.399400476190479</v>
      </c>
      <c r="J2490" s="2">
        <f t="shared" si="306"/>
        <v>86.506530240273449</v>
      </c>
      <c r="K2490" s="2">
        <f t="shared" si="308"/>
        <v>85.75638851876576</v>
      </c>
    </row>
    <row r="2491" spans="1:11" ht="13.5" x14ac:dyDescent="0.25">
      <c r="A2491" s="3">
        <v>45630</v>
      </c>
      <c r="B2491" s="2">
        <v>88.821200000000005</v>
      </c>
      <c r="C2491" s="2">
        <f t="shared" si="301"/>
        <v>5.6499999999999773E-2</v>
      </c>
      <c r="D2491" s="2">
        <f t="shared" si="302"/>
        <v>88.154320000000013</v>
      </c>
      <c r="E2491" s="2">
        <f t="shared" si="304"/>
        <v>86.995760000000004</v>
      </c>
      <c r="F2491" s="2">
        <f t="shared" si="305"/>
        <v>86.271190000000004</v>
      </c>
      <c r="G2491" s="2">
        <f t="shared" si="307"/>
        <v>86.438221999999982</v>
      </c>
      <c r="H2491" s="2">
        <f t="shared" si="303"/>
        <v>79.915424499999958</v>
      </c>
      <c r="I2491" s="2">
        <f t="array" ref="I2491">SUMPRODUCT(B2475:B2494, (ROW(B2475:B2494)-ROW(B2475)+1)) / (20*21/2)</f>
        <v>87.694529999999986</v>
      </c>
      <c r="J2491" s="2">
        <f t="shared" si="306"/>
        <v>86.726974979295022</v>
      </c>
      <c r="K2491" s="2">
        <f t="shared" si="308"/>
        <v>85.876577204304354</v>
      </c>
    </row>
    <row r="2492" spans="1:11" ht="13.5" x14ac:dyDescent="0.25">
      <c r="A2492" s="3">
        <v>45631</v>
      </c>
      <c r="B2492" s="2">
        <v>89.668899999999994</v>
      </c>
      <c r="C2492" s="2">
        <f t="shared" si="301"/>
        <v>0.84769999999998902</v>
      </c>
      <c r="D2492" s="2">
        <f t="shared" si="302"/>
        <v>88.800460000000001</v>
      </c>
      <c r="E2492" s="2">
        <f t="shared" si="304"/>
        <v>87.343530000000015</v>
      </c>
      <c r="F2492" s="2">
        <f t="shared" si="305"/>
        <v>86.473890000000011</v>
      </c>
      <c r="G2492" s="2">
        <f t="shared" si="307"/>
        <v>86.555687999999989</v>
      </c>
      <c r="H2492" s="2">
        <f t="shared" si="303"/>
        <v>80.024419499999965</v>
      </c>
      <c r="I2492" s="2">
        <f t="array" ref="I2492">SUMPRODUCT(B2476:B2495, (ROW(B2476:B2495)-ROW(B2476)+1)) / (20*21/2)</f>
        <v>87.953845238095212</v>
      </c>
      <c r="J2492" s="2">
        <f t="shared" si="306"/>
        <v>87.007158314600261</v>
      </c>
      <c r="K2492" s="2">
        <f t="shared" si="308"/>
        <v>86.025295745312022</v>
      </c>
    </row>
    <row r="2493" spans="1:11" ht="13.5" x14ac:dyDescent="0.25">
      <c r="A2493" s="3">
        <v>45632</v>
      </c>
      <c r="B2493" s="2">
        <v>89.668899999999994</v>
      </c>
      <c r="C2493" s="2">
        <f t="shared" si="301"/>
        <v>0</v>
      </c>
      <c r="D2493" s="2">
        <f t="shared" si="302"/>
        <v>89.003920000000008</v>
      </c>
      <c r="E2493" s="2">
        <f t="shared" si="304"/>
        <v>87.708589999999987</v>
      </c>
      <c r="F2493" s="2">
        <f t="shared" si="305"/>
        <v>86.664239999999992</v>
      </c>
      <c r="G2493" s="2">
        <f t="shared" si="307"/>
        <v>86.602191999999974</v>
      </c>
      <c r="H2493" s="2">
        <f t="shared" si="303"/>
        <v>80.131369499999963</v>
      </c>
      <c r="I2493" s="2">
        <f t="array" ref="I2493">SUMPRODUCT(B2477:B2496, (ROW(B2477:B2496)-ROW(B2477)+1)) / (20*21/2)</f>
        <v>88.158258571428561</v>
      </c>
      <c r="J2493" s="2">
        <f t="shared" si="306"/>
        <v>87.260657522733567</v>
      </c>
      <c r="K2493" s="2">
        <f t="shared" si="308"/>
        <v>86.168182186672325</v>
      </c>
    </row>
    <row r="2494" spans="1:11" ht="13.5" x14ac:dyDescent="0.25">
      <c r="A2494" s="3">
        <v>45635</v>
      </c>
      <c r="B2494" s="2">
        <v>89.763099999999994</v>
      </c>
      <c r="C2494" s="2">
        <f t="shared" si="301"/>
        <v>9.4200000000000728E-2</v>
      </c>
      <c r="D2494" s="2">
        <f t="shared" si="302"/>
        <v>89.337360000000004</v>
      </c>
      <c r="E2494" s="2">
        <f t="shared" si="304"/>
        <v>88.124230000000011</v>
      </c>
      <c r="F2494" s="2">
        <f t="shared" si="305"/>
        <v>86.851889999999983</v>
      </c>
      <c r="G2494" s="2">
        <f t="shared" si="307"/>
        <v>86.604313999999974</v>
      </c>
      <c r="H2494" s="2">
        <f t="shared" si="303"/>
        <v>80.237169999999963</v>
      </c>
      <c r="I2494" s="2">
        <f t="array" ref="I2494">SUMPRODUCT(B2478:B2497, (ROW(B2478:B2497)-ROW(B2478)+1)) / (20*21/2)</f>
        <v>88.271527142857153</v>
      </c>
      <c r="J2494" s="2">
        <f t="shared" si="306"/>
        <v>87.498985377711321</v>
      </c>
      <c r="K2494" s="2">
        <f t="shared" si="308"/>
        <v>86.30915935582243</v>
      </c>
    </row>
    <row r="2495" spans="1:11" ht="13.5" x14ac:dyDescent="0.25">
      <c r="A2495" s="3">
        <v>45636</v>
      </c>
      <c r="B2495" s="2">
        <v>89.574700000000007</v>
      </c>
      <c r="C2495" s="2">
        <f t="shared" si="301"/>
        <v>-0.18839999999998724</v>
      </c>
      <c r="D2495" s="2">
        <f t="shared" si="302"/>
        <v>89.499359999999996</v>
      </c>
      <c r="E2495" s="2">
        <f t="shared" si="304"/>
        <v>88.522680000000008</v>
      </c>
      <c r="F2495" s="2">
        <f t="shared" si="305"/>
        <v>87.070459999999983</v>
      </c>
      <c r="G2495" s="2">
        <f t="shared" si="307"/>
        <v>86.628848000000019</v>
      </c>
      <c r="H2495" s="2">
        <f t="shared" si="303"/>
        <v>80.341642999999962</v>
      </c>
      <c r="I2495" s="2">
        <f t="array" ref="I2495">SUMPRODUCT(B2479:B2498, (ROW(B2479:B2498)-ROW(B2479)+1)) / (20*21/2)</f>
        <v>88.375517619047628</v>
      </c>
      <c r="J2495" s="2">
        <f t="shared" si="306"/>
        <v>87.696672484595965</v>
      </c>
      <c r="K2495" s="2">
        <f t="shared" si="308"/>
        <v>86.437219773241154</v>
      </c>
    </row>
    <row r="2496" spans="1:11" ht="13.5" x14ac:dyDescent="0.25">
      <c r="A2496" s="3">
        <v>45637</v>
      </c>
      <c r="B2496" s="2">
        <v>89.216800000000006</v>
      </c>
      <c r="C2496" s="2">
        <f t="shared" si="301"/>
        <v>-0.35790000000000077</v>
      </c>
      <c r="D2496" s="2">
        <f t="shared" si="302"/>
        <v>89.578479999999985</v>
      </c>
      <c r="E2496" s="2">
        <f t="shared" si="304"/>
        <v>88.866400000000013</v>
      </c>
      <c r="F2496" s="2">
        <f t="shared" si="305"/>
        <v>87.255079999999992</v>
      </c>
      <c r="G2496" s="2">
        <f t="shared" si="307"/>
        <v>86.644906000000006</v>
      </c>
      <c r="H2496" s="2">
        <f t="shared" si="303"/>
        <v>80.446255499999964</v>
      </c>
      <c r="I2496" s="2">
        <f t="array" ref="I2496">SUMPRODUCT(B2480:B2499, (ROW(B2480:B2499)-ROW(B2480)+1)) / (20*21/2)</f>
        <v>88.411530952380971</v>
      </c>
      <c r="J2496" s="2">
        <f t="shared" si="306"/>
        <v>87.84144653368206</v>
      </c>
      <c r="K2496" s="2">
        <f t="shared" si="308"/>
        <v>86.546222919388555</v>
      </c>
    </row>
    <row r="2497" spans="1:11" ht="13.5" x14ac:dyDescent="0.25">
      <c r="A2497" s="3">
        <v>45638</v>
      </c>
      <c r="B2497" s="2">
        <v>88.444400000000002</v>
      </c>
      <c r="C2497" s="2">
        <f t="shared" si="301"/>
        <v>-0.77240000000000464</v>
      </c>
      <c r="D2497" s="2">
        <f t="shared" si="302"/>
        <v>89.333580000000012</v>
      </c>
      <c r="E2497" s="2">
        <f t="shared" si="304"/>
        <v>89.067019999999999</v>
      </c>
      <c r="F2497" s="2">
        <f t="shared" si="305"/>
        <v>87.437299999999979</v>
      </c>
      <c r="G2497" s="2">
        <f t="shared" si="307"/>
        <v>86.66033400000002</v>
      </c>
      <c r="H2497" s="2">
        <f t="shared" si="303"/>
        <v>80.543147499999961</v>
      </c>
      <c r="I2497" s="2">
        <f t="array" ref="I2497">SUMPRODUCT(B2481:B2500, (ROW(B2481:B2500)-ROW(B2481)+1)) / (20*21/2)</f>
        <v>88.43474523809526</v>
      </c>
      <c r="J2497" s="2">
        <f t="shared" si="306"/>
        <v>87.898870673331388</v>
      </c>
      <c r="K2497" s="2">
        <f t="shared" si="308"/>
        <v>86.620661236275282</v>
      </c>
    </row>
    <row r="2498" spans="1:11" ht="13.5" x14ac:dyDescent="0.25">
      <c r="A2498" s="3">
        <v>45639</v>
      </c>
      <c r="B2498" s="2">
        <v>88.529200000000003</v>
      </c>
      <c r="C2498" s="2">
        <f t="shared" si="301"/>
        <v>8.4800000000001319E-2</v>
      </c>
      <c r="D2498" s="2">
        <f t="shared" si="302"/>
        <v>89.105640000000008</v>
      </c>
      <c r="E2498" s="2">
        <f t="shared" si="304"/>
        <v>89.054780000000008</v>
      </c>
      <c r="F2498" s="2">
        <f t="shared" si="305"/>
        <v>87.595359999999985</v>
      </c>
      <c r="G2498" s="2">
        <f t="shared" si="307"/>
        <v>86.67745800000003</v>
      </c>
      <c r="H2498" s="2">
        <f t="shared" si="303"/>
        <v>80.639305999999976</v>
      </c>
      <c r="I2498" s="2">
        <f t="array" ref="I2498">SUMPRODUCT(B2482:B2501, (ROW(B2482:B2501)-ROW(B2482)+1)) / (20*21/2)</f>
        <v>88.445512857142859</v>
      </c>
      <c r="J2498" s="2">
        <f t="shared" si="306"/>
        <v>87.958902037776014</v>
      </c>
      <c r="K2498" s="2">
        <f t="shared" si="308"/>
        <v>86.695505893676255</v>
      </c>
    </row>
    <row r="2499" spans="1:11" ht="13.5" x14ac:dyDescent="0.25">
      <c r="A2499" s="3">
        <v>45642</v>
      </c>
      <c r="B2499" s="2">
        <v>87.973500000000001</v>
      </c>
      <c r="C2499" s="2">
        <f t="shared" si="301"/>
        <v>-0.55570000000000164</v>
      </c>
      <c r="D2499" s="2">
        <f t="shared" si="302"/>
        <v>88.747720000000001</v>
      </c>
      <c r="E2499" s="2">
        <f t="shared" si="304"/>
        <v>89.042540000000002</v>
      </c>
      <c r="F2499" s="2">
        <f t="shared" si="305"/>
        <v>87.729749999999996</v>
      </c>
      <c r="G2499" s="2">
        <f t="shared" si="307"/>
        <v>86.691700000000026</v>
      </c>
      <c r="H2499" s="2">
        <f t="shared" si="303"/>
        <v>80.736467499999975</v>
      </c>
      <c r="I2499" s="2">
        <f t="array" ref="I2499">SUMPRODUCT(B2483:B2502, (ROW(B2483:B2502)-ROW(B2483)+1)) / (20*21/2)</f>
        <v>88.46690285714287</v>
      </c>
      <c r="J2499" s="2">
        <f t="shared" si="306"/>
        <v>87.960292319892588</v>
      </c>
      <c r="K2499" s="2">
        <f t="shared" si="308"/>
        <v>86.745623309610522</v>
      </c>
    </row>
    <row r="2500" spans="1:11" ht="13.5" x14ac:dyDescent="0.25">
      <c r="A2500" s="3">
        <v>45644</v>
      </c>
      <c r="B2500" s="2">
        <v>87.973500000000001</v>
      </c>
      <c r="C2500" s="2">
        <f t="shared" ref="C2500:C2563" si="309">B2500-B2499</f>
        <v>0</v>
      </c>
      <c r="D2500" s="2">
        <f t="shared" si="302"/>
        <v>88.427480000000003</v>
      </c>
      <c r="E2500" s="2">
        <f t="shared" si="304"/>
        <v>88.963420000000013</v>
      </c>
      <c r="F2500" s="2">
        <f t="shared" si="305"/>
        <v>87.860439999999997</v>
      </c>
      <c r="G2500" s="2">
        <f t="shared" si="307"/>
        <v>86.705942000000036</v>
      </c>
      <c r="H2500" s="2">
        <f t="shared" si="303"/>
        <v>80.829847499999971</v>
      </c>
      <c r="I2500" s="2">
        <f t="array" ref="I2500">SUMPRODUCT(B2484:B2503, (ROW(B2484:B2503)-ROW(B2484)+1)) / (20*21/2)</f>
        <v>88.469947142857151</v>
      </c>
      <c r="J2500" s="2">
        <f t="shared" si="306"/>
        <v>87.961550194188533</v>
      </c>
      <c r="K2500" s="2">
        <f t="shared" si="308"/>
        <v>86.793775336684618</v>
      </c>
    </row>
    <row r="2501" spans="1:11" ht="13.5" x14ac:dyDescent="0.25">
      <c r="A2501" s="3">
        <v>45645</v>
      </c>
      <c r="B2501" s="2">
        <v>87.973500000000001</v>
      </c>
      <c r="C2501" s="2">
        <f t="shared" si="309"/>
        <v>0</v>
      </c>
      <c r="D2501" s="2">
        <f t="shared" si="302"/>
        <v>88.178820000000002</v>
      </c>
      <c r="E2501" s="2">
        <f t="shared" si="304"/>
        <v>88.878650000000022</v>
      </c>
      <c r="F2501" s="2">
        <f t="shared" si="305"/>
        <v>87.937204999999992</v>
      </c>
      <c r="G2501" s="2">
        <f t="shared" si="307"/>
        <v>86.72841600000001</v>
      </c>
      <c r="H2501" s="2">
        <f t="shared" si="303"/>
        <v>80.925156999999984</v>
      </c>
      <c r="I2501" s="2">
        <f t="array" ref="I2501">SUMPRODUCT(B2485:B2504, (ROW(B2485:B2504)-ROW(B2485)+1)) / (20*21/2)</f>
        <v>88.447975238095268</v>
      </c>
      <c r="J2501" s="2">
        <f t="shared" si="306"/>
        <v>87.962688270932489</v>
      </c>
      <c r="K2501" s="2">
        <f t="shared" si="308"/>
        <v>86.840039048971505</v>
      </c>
    </row>
    <row r="2502" spans="1:11" ht="13.5" x14ac:dyDescent="0.25">
      <c r="A2502" s="3">
        <v>45646</v>
      </c>
      <c r="B2502" s="2">
        <v>88.161799999999999</v>
      </c>
      <c r="C2502" s="2">
        <f t="shared" si="309"/>
        <v>0.18829999999999814</v>
      </c>
      <c r="D2502" s="2">
        <f t="shared" ref="D2502:D2565" si="310">AVERAGE(B2498:B2502)</f>
        <v>88.122299999999996</v>
      </c>
      <c r="E2502" s="2">
        <f t="shared" si="304"/>
        <v>88.727940000000018</v>
      </c>
      <c r="F2502" s="2">
        <f t="shared" si="305"/>
        <v>88.035735000000017</v>
      </c>
      <c r="G2502" s="2">
        <f t="shared" si="307"/>
        <v>86.744778000000011</v>
      </c>
      <c r="H2502" s="2">
        <f t="shared" si="303"/>
        <v>81.02059749999998</v>
      </c>
      <c r="I2502" s="2">
        <f t="array" ref="I2502">SUMPRODUCT(B2486:B2505, (ROW(B2486:B2505)-ROW(B2486)+1)) / (20*21/2)</f>
        <v>88.465285238095248</v>
      </c>
      <c r="J2502" s="2">
        <f t="shared" si="306"/>
        <v>87.981651292748438</v>
      </c>
      <c r="K2502" s="2">
        <f t="shared" si="308"/>
        <v>86.89187281175694</v>
      </c>
    </row>
    <row r="2503" spans="1:11" ht="13.5" x14ac:dyDescent="0.25">
      <c r="A2503" s="3">
        <v>45649</v>
      </c>
      <c r="B2503" s="2">
        <v>88.067700000000002</v>
      </c>
      <c r="C2503" s="2">
        <f t="shared" si="309"/>
        <v>-9.4099999999997408E-2</v>
      </c>
      <c r="D2503" s="2">
        <f t="shared" si="310"/>
        <v>88.03</v>
      </c>
      <c r="E2503" s="2">
        <f t="shared" si="304"/>
        <v>88.567820000000012</v>
      </c>
      <c r="F2503" s="2">
        <f t="shared" si="305"/>
        <v>88.138204999999999</v>
      </c>
      <c r="G2503" s="2">
        <f t="shared" si="307"/>
        <v>86.753001999999995</v>
      </c>
      <c r="H2503" s="2">
        <f t="shared" si="303"/>
        <v>81.109818499999975</v>
      </c>
      <c r="I2503" s="2">
        <f t="array" ref="I2503">SUMPRODUCT(B2487:B2506, (ROW(B2487:B2506)-ROW(B2487)+1)) / (20*21/2)</f>
        <v>88.464562857142866</v>
      </c>
      <c r="J2503" s="2">
        <f t="shared" si="306"/>
        <v>87.989846407724784</v>
      </c>
      <c r="K2503" s="2">
        <f t="shared" si="308"/>
        <v>86.93798368188412</v>
      </c>
    </row>
    <row r="2504" spans="1:11" ht="13.5" x14ac:dyDescent="0.25">
      <c r="A2504" s="3">
        <v>45650</v>
      </c>
      <c r="B2504" s="2">
        <v>87.907499999999999</v>
      </c>
      <c r="C2504" s="2">
        <f t="shared" si="309"/>
        <v>-0.16020000000000323</v>
      </c>
      <c r="D2504" s="2">
        <f t="shared" si="310"/>
        <v>88.016799999999989</v>
      </c>
      <c r="E2504" s="2">
        <f t="shared" si="304"/>
        <v>88.382260000000002</v>
      </c>
      <c r="F2504" s="2">
        <f t="shared" si="305"/>
        <v>88.253245000000021</v>
      </c>
      <c r="G2504" s="2">
        <f t="shared" si="307"/>
        <v>86.765924000000012</v>
      </c>
      <c r="H2504" s="2">
        <f t="shared" si="303"/>
        <v>81.202096999999981</v>
      </c>
      <c r="I2504" s="2">
        <f t="array" ref="I2504">SUMPRODUCT(B2488:B2507, (ROW(B2488:B2507)-ROW(B2488)+1)) / (20*21/2)</f>
        <v>88.451419999999999</v>
      </c>
      <c r="J2504" s="2">
        <f t="shared" si="306"/>
        <v>87.982003892703375</v>
      </c>
      <c r="K2504" s="2">
        <f t="shared" si="308"/>
        <v>86.976003929653373</v>
      </c>
    </row>
    <row r="2505" spans="1:11" ht="13.5" x14ac:dyDescent="0.25">
      <c r="A2505" s="3">
        <v>45651</v>
      </c>
      <c r="B2505" s="2">
        <v>88.435000000000002</v>
      </c>
      <c r="C2505" s="2">
        <f t="shared" si="309"/>
        <v>0.52750000000000341</v>
      </c>
      <c r="D2505" s="2">
        <f t="shared" si="310"/>
        <v>88.109099999999998</v>
      </c>
      <c r="E2505" s="2">
        <f t="shared" si="304"/>
        <v>88.268290000000007</v>
      </c>
      <c r="F2505" s="2">
        <f t="shared" si="305"/>
        <v>88.395485000000022</v>
      </c>
      <c r="G2505" s="2">
        <f t="shared" si="307"/>
        <v>86.786432000000019</v>
      </c>
      <c r="H2505" s="2">
        <f t="shared" si="303"/>
        <v>81.293154499999957</v>
      </c>
      <c r="I2505" s="2">
        <f t="array" ref="I2505">SUMPRODUCT(B2489:B2508, (ROW(B2489:B2508)-ROW(B2489)+1)) / (20*21/2)</f>
        <v>88.428992857142859</v>
      </c>
      <c r="J2505" s="2">
        <f t="shared" si="306"/>
        <v>88.02514637911257</v>
      </c>
      <c r="K2505" s="2">
        <f t="shared" si="308"/>
        <v>87.033219461823833</v>
      </c>
    </row>
    <row r="2506" spans="1:11" ht="13.5" x14ac:dyDescent="0.25">
      <c r="A2506" s="3">
        <v>45652</v>
      </c>
      <c r="B2506" s="2">
        <v>88.387900000000002</v>
      </c>
      <c r="C2506" s="2">
        <f t="shared" si="309"/>
        <v>-4.7100000000000364E-2</v>
      </c>
      <c r="D2506" s="2">
        <f t="shared" si="310"/>
        <v>88.191980000000001</v>
      </c>
      <c r="E2506" s="2">
        <f t="shared" si="304"/>
        <v>88.185399999999987</v>
      </c>
      <c r="F2506" s="2">
        <f t="shared" si="305"/>
        <v>88.525900000000007</v>
      </c>
      <c r="G2506" s="2">
        <f t="shared" si="307"/>
        <v>86.84189200000003</v>
      </c>
      <c r="H2506" s="2">
        <f t="shared" ref="H2506:H2569" si="311">AVERAGE(B2307:B2506)</f>
        <v>81.384053499999979</v>
      </c>
      <c r="I2506" s="2">
        <f t="array" ref="I2506">SUMPRODUCT(B2490:B2509, (ROW(B2490:B2509)-ROW(B2490)+1)) / (20*21/2)</f>
        <v>88.406926190476185</v>
      </c>
      <c r="J2506" s="2">
        <f t="shared" si="306"/>
        <v>88.059694343006612</v>
      </c>
      <c r="K2506" s="2">
        <f t="shared" si="308"/>
        <v>87.08634418881114</v>
      </c>
    </row>
    <row r="2507" spans="1:11" ht="13.5" x14ac:dyDescent="0.25">
      <c r="A2507" s="3">
        <v>45653</v>
      </c>
      <c r="B2507" s="2">
        <v>88.387900000000002</v>
      </c>
      <c r="C2507" s="2">
        <f t="shared" si="309"/>
        <v>0</v>
      </c>
      <c r="D2507" s="2">
        <f t="shared" si="310"/>
        <v>88.237200000000001</v>
      </c>
      <c r="E2507" s="2">
        <f t="shared" si="304"/>
        <v>88.179749999999984</v>
      </c>
      <c r="F2507" s="2">
        <f t="shared" si="305"/>
        <v>88.623385000000013</v>
      </c>
      <c r="G2507" s="2">
        <f t="shared" si="307"/>
        <v>86.889284000000004</v>
      </c>
      <c r="H2507" s="2">
        <f t="shared" si="311"/>
        <v>81.475261499999974</v>
      </c>
      <c r="I2507" s="2">
        <f t="array" ref="I2507">SUMPRODUCT(B2491:B2510, (ROW(B2491:B2510)-ROW(B2491)+1)) / (20*21/2)</f>
        <v>88.389789999999991</v>
      </c>
      <c r="J2507" s="2">
        <f t="shared" si="306"/>
        <v>88.090952024625039</v>
      </c>
      <c r="K2507" s="2">
        <f t="shared" si="308"/>
        <v>87.137385593171487</v>
      </c>
    </row>
    <row r="2508" spans="1:11" ht="13.5" x14ac:dyDescent="0.25">
      <c r="A2508" s="3">
        <v>45656</v>
      </c>
      <c r="B2508" s="2">
        <v>88.387900000000002</v>
      </c>
      <c r="C2508" s="2">
        <f t="shared" si="309"/>
        <v>0</v>
      </c>
      <c r="D2508" s="2">
        <f t="shared" si="310"/>
        <v>88.301240000000007</v>
      </c>
      <c r="E2508" s="2">
        <f t="shared" ref="E2508:E2571" si="312">AVERAGE(B2499:B2508)</f>
        <v>88.16561999999999</v>
      </c>
      <c r="F2508" s="2">
        <f t="shared" si="305"/>
        <v>88.610200000000006</v>
      </c>
      <c r="G2508" s="2">
        <f t="shared" si="307"/>
        <v>86.936509999999998</v>
      </c>
      <c r="H2508" s="2">
        <f t="shared" si="311"/>
        <v>81.56666199999998</v>
      </c>
      <c r="I2508" s="2">
        <f t="array" ref="I2508">SUMPRODUCT(B2492:B2511, (ROW(B2492:B2511)-ROW(B2492)+1)) / (20*21/2)</f>
        <v>88.338302857142864</v>
      </c>
      <c r="J2508" s="2">
        <f t="shared" si="306"/>
        <v>88.119232784184561</v>
      </c>
      <c r="K2508" s="2">
        <f t="shared" si="308"/>
        <v>87.186425373831426</v>
      </c>
    </row>
    <row r="2509" spans="1:11" ht="13.5" x14ac:dyDescent="0.25">
      <c r="A2509" s="3">
        <v>45657</v>
      </c>
      <c r="B2509" s="2">
        <v>88.378500000000003</v>
      </c>
      <c r="C2509" s="2">
        <f t="shared" si="309"/>
        <v>-9.3999999999994088E-3</v>
      </c>
      <c r="D2509" s="2">
        <f t="shared" si="310"/>
        <v>88.395440000000008</v>
      </c>
      <c r="E2509" s="2">
        <f t="shared" si="312"/>
        <v>88.206119999999984</v>
      </c>
      <c r="F2509" s="2">
        <f t="shared" si="305"/>
        <v>88.624330000000015</v>
      </c>
      <c r="G2509" s="2">
        <f t="shared" si="307"/>
        <v>86.993428000000009</v>
      </c>
      <c r="H2509" s="2">
        <f t="shared" si="311"/>
        <v>81.661295499999994</v>
      </c>
      <c r="I2509" s="2">
        <f t="array" ref="I2509">SUMPRODUCT(B2493:B2512, (ROW(B2493:B2512)-ROW(B2493)+1)) / (20*21/2)</f>
        <v>88.307441904761916</v>
      </c>
      <c r="J2509" s="2">
        <f t="shared" si="306"/>
        <v>88.143924899976511</v>
      </c>
      <c r="K2509" s="2">
        <f t="shared" si="308"/>
        <v>87.233173398387052</v>
      </c>
    </row>
    <row r="2510" spans="1:11" ht="13.5" x14ac:dyDescent="0.25">
      <c r="A2510" s="3">
        <v>45659</v>
      </c>
      <c r="B2510" s="2">
        <v>88.444400000000002</v>
      </c>
      <c r="C2510" s="2">
        <f t="shared" si="309"/>
        <v>6.5899999999999181E-2</v>
      </c>
      <c r="D2510" s="2">
        <f t="shared" si="310"/>
        <v>88.397319999999993</v>
      </c>
      <c r="E2510" s="2">
        <f t="shared" si="312"/>
        <v>88.253209999999996</v>
      </c>
      <c r="F2510" s="2">
        <f t="shared" si="305"/>
        <v>88.608315000000019</v>
      </c>
      <c r="G2510" s="2">
        <f t="shared" si="307"/>
        <v>87.041784000000007</v>
      </c>
      <c r="H2510" s="2">
        <f t="shared" si="311"/>
        <v>81.754328999999984</v>
      </c>
      <c r="I2510" s="2">
        <f t="array" ref="I2510">SUMPRODUCT(B2494:B2513, (ROW(B2494:B2513)-ROW(B2494)+1)) / (20*21/2)</f>
        <v>88.26631571428571</v>
      </c>
      <c r="J2510" s="2">
        <f t="shared" si="306"/>
        <v>88.172541576169223</v>
      </c>
      <c r="K2510" s="2">
        <f t="shared" si="308"/>
        <v>87.280672480803247</v>
      </c>
    </row>
    <row r="2511" spans="1:11" ht="13.5" x14ac:dyDescent="0.25">
      <c r="A2511" s="3">
        <v>45660</v>
      </c>
      <c r="B2511" s="2">
        <v>88.067700000000002</v>
      </c>
      <c r="C2511" s="2">
        <f t="shared" si="309"/>
        <v>-0.37669999999999959</v>
      </c>
      <c r="D2511" s="2">
        <f t="shared" si="310"/>
        <v>88.333280000000002</v>
      </c>
      <c r="E2511" s="2">
        <f t="shared" si="312"/>
        <v>88.262629999999987</v>
      </c>
      <c r="F2511" s="2">
        <f t="shared" si="305"/>
        <v>88.570639999999997</v>
      </c>
      <c r="G2511" s="2">
        <f t="shared" si="307"/>
        <v>87.090840000000014</v>
      </c>
      <c r="H2511" s="2">
        <f t="shared" si="311"/>
        <v>81.844514499999988</v>
      </c>
      <c r="I2511" s="2">
        <f t="array" ref="I2511">SUMPRODUCT(B2495:B2514, (ROW(B2495:B2514)-ROW(B2495)+1)) / (20*21/2)</f>
        <v>88.250747619047615</v>
      </c>
      <c r="J2511" s="2">
        <f t="shared" si="306"/>
        <v>88.162556664153101</v>
      </c>
      <c r="K2511" s="2">
        <f t="shared" si="308"/>
        <v>87.311536305085468</v>
      </c>
    </row>
    <row r="2512" spans="1:11" ht="13.5" x14ac:dyDescent="0.25">
      <c r="A2512" s="3">
        <v>45663</v>
      </c>
      <c r="B2512" s="2">
        <v>88.246600000000001</v>
      </c>
      <c r="C2512" s="2">
        <f t="shared" si="309"/>
        <v>0.17889999999999873</v>
      </c>
      <c r="D2512" s="2">
        <f t="shared" si="310"/>
        <v>88.305019999999999</v>
      </c>
      <c r="E2512" s="2">
        <f t="shared" si="312"/>
        <v>88.271109999999993</v>
      </c>
      <c r="F2512" s="2">
        <f t="shared" si="305"/>
        <v>88.499525000000006</v>
      </c>
      <c r="G2512" s="2">
        <f t="shared" si="307"/>
        <v>87.143474000000012</v>
      </c>
      <c r="H2512" s="2">
        <f t="shared" si="311"/>
        <v>81.935632999999982</v>
      </c>
      <c r="I2512" s="2">
        <f t="array" ref="I2512">SUMPRODUCT(B2496:B2515, (ROW(B2496:B2515)-ROW(B2496)+1)) / (20*21/2)</f>
        <v>88.268375238095231</v>
      </c>
      <c r="J2512" s="2">
        <f t="shared" si="306"/>
        <v>88.170560791376616</v>
      </c>
      <c r="K2512" s="2">
        <f t="shared" si="308"/>
        <v>87.348205469591932</v>
      </c>
    </row>
    <row r="2513" spans="1:11" ht="13.5" x14ac:dyDescent="0.25">
      <c r="A2513" s="3">
        <v>45664</v>
      </c>
      <c r="B2513" s="2">
        <v>88.067700000000002</v>
      </c>
      <c r="C2513" s="2">
        <f t="shared" si="309"/>
        <v>-0.17889999999999873</v>
      </c>
      <c r="D2513" s="2">
        <f t="shared" si="310"/>
        <v>88.240980000000008</v>
      </c>
      <c r="E2513" s="2">
        <f t="shared" si="312"/>
        <v>88.271109999999993</v>
      </c>
      <c r="F2513" s="2">
        <f t="shared" si="305"/>
        <v>88.419465000000002</v>
      </c>
      <c r="G2513" s="2">
        <f t="shared" si="307"/>
        <v>87.194503999999995</v>
      </c>
      <c r="H2513" s="2">
        <f t="shared" si="311"/>
        <v>82.02562549999999</v>
      </c>
      <c r="I2513" s="2">
        <f t="array" ref="I2513">SUMPRODUCT(B2497:B2516, (ROW(B2497:B2516)-ROW(B2497)+1)) / (20*21/2)</f>
        <v>88.290981428571428</v>
      </c>
      <c r="J2513" s="2">
        <f t="shared" si="306"/>
        <v>88.160764525531221</v>
      </c>
      <c r="K2513" s="2">
        <f t="shared" si="308"/>
        <v>87.376420941372643</v>
      </c>
    </row>
    <row r="2514" spans="1:11" ht="13.5" x14ac:dyDescent="0.25">
      <c r="A2514" s="3">
        <v>45665</v>
      </c>
      <c r="B2514" s="2">
        <v>88.256</v>
      </c>
      <c r="C2514" s="2">
        <f t="shared" si="309"/>
        <v>0.18829999999999814</v>
      </c>
      <c r="D2514" s="2">
        <f t="shared" si="310"/>
        <v>88.216480000000004</v>
      </c>
      <c r="E2514" s="2">
        <f t="shared" si="312"/>
        <v>88.305959999999999</v>
      </c>
      <c r="F2514" s="2">
        <f t="shared" si="305"/>
        <v>88.344110000000001</v>
      </c>
      <c r="G2514" s="2">
        <f t="shared" si="307"/>
        <v>87.249794000000023</v>
      </c>
      <c r="H2514" s="2">
        <f t="shared" si="311"/>
        <v>82.115980999999991</v>
      </c>
      <c r="I2514" s="2">
        <f t="array" ref="I2514">SUMPRODUCT(B2498:B2517, (ROW(B2498:B2517)-ROW(B2498)+1)) / (20*21/2)</f>
        <v>88.317757142857161</v>
      </c>
      <c r="J2514" s="2">
        <f t="shared" si="306"/>
        <v>88.16983457071872</v>
      </c>
      <c r="K2514" s="2">
        <f t="shared" si="308"/>
        <v>87.410914237789413</v>
      </c>
    </row>
    <row r="2515" spans="1:11" ht="13.5" x14ac:dyDescent="0.25">
      <c r="A2515" s="3">
        <v>45666</v>
      </c>
      <c r="B2515" s="2">
        <v>88.529200000000003</v>
      </c>
      <c r="C2515" s="2">
        <f t="shared" si="309"/>
        <v>0.27320000000000277</v>
      </c>
      <c r="D2515" s="2">
        <f t="shared" si="310"/>
        <v>88.233440000000002</v>
      </c>
      <c r="E2515" s="2">
        <f t="shared" si="312"/>
        <v>88.315380000000005</v>
      </c>
      <c r="F2515" s="2">
        <f t="shared" si="305"/>
        <v>88.291835000000006</v>
      </c>
      <c r="G2515" s="2">
        <f t="shared" si="307"/>
        <v>87.308080000000004</v>
      </c>
      <c r="H2515" s="2">
        <f t="shared" si="311"/>
        <v>82.208280999999985</v>
      </c>
      <c r="I2515" s="2">
        <f t="array" ref="I2515">SUMPRODUCT(B2499:B2518, (ROW(B2499:B2518)-ROW(B2499)+1)) / (20*21/2)</f>
        <v>88.432893809523804</v>
      </c>
      <c r="J2515" s="2">
        <f t="shared" si="306"/>
        <v>88.204059849697884</v>
      </c>
      <c r="K2515" s="2">
        <f t="shared" si="308"/>
        <v>87.454768581405517</v>
      </c>
    </row>
    <row r="2516" spans="1:11" ht="13.5" x14ac:dyDescent="0.25">
      <c r="A2516" s="3">
        <v>45667</v>
      </c>
      <c r="B2516" s="2">
        <v>88.529200000000003</v>
      </c>
      <c r="C2516" s="2">
        <f t="shared" si="309"/>
        <v>0</v>
      </c>
      <c r="D2516" s="2">
        <f t="shared" si="310"/>
        <v>88.325739999999996</v>
      </c>
      <c r="E2516" s="2">
        <f t="shared" si="312"/>
        <v>88.329509999999999</v>
      </c>
      <c r="F2516" s="2">
        <f t="shared" ref="F2516:F2579" si="313">AVERAGE(B2497:B2516)</f>
        <v>88.257454999999993</v>
      </c>
      <c r="G2516" s="2">
        <f t="shared" si="307"/>
        <v>87.371303999999995</v>
      </c>
      <c r="H2516" s="2">
        <f t="shared" si="311"/>
        <v>82.301738499999999</v>
      </c>
      <c r="I2516" s="2">
        <f t="array" ref="I2516">SUMPRODUCT(B2500:B2519, (ROW(B2500:B2519)-ROW(B2500)+1)) / (20*21/2)</f>
        <v>88.723849999999999</v>
      </c>
      <c r="J2516" s="2">
        <f t="shared" si="306"/>
        <v>88.235025578298078</v>
      </c>
      <c r="K2516" s="2">
        <f t="shared" si="308"/>
        <v>87.496903146840594</v>
      </c>
    </row>
    <row r="2517" spans="1:11" ht="13.5" x14ac:dyDescent="0.25">
      <c r="A2517" s="3">
        <v>45670</v>
      </c>
      <c r="B2517" s="2">
        <v>88.538600000000002</v>
      </c>
      <c r="C2517" s="2">
        <f t="shared" si="309"/>
        <v>9.3999999999994088E-3</v>
      </c>
      <c r="D2517" s="2">
        <f t="shared" si="310"/>
        <v>88.384140000000002</v>
      </c>
      <c r="E2517" s="2">
        <f t="shared" si="312"/>
        <v>88.344579999999979</v>
      </c>
      <c r="F2517" s="2">
        <f t="shared" si="313"/>
        <v>88.26216500000001</v>
      </c>
      <c r="G2517" s="2">
        <f t="shared" si="307"/>
        <v>87.429777999999999</v>
      </c>
      <c r="H2517" s="2">
        <f t="shared" si="311"/>
        <v>82.397172499999996</v>
      </c>
      <c r="I2517" s="2">
        <f t="array" ref="I2517">SUMPRODUCT(B2501:B2520, (ROW(B2501:B2520)-ROW(B2501)+1)) / (20*21/2)</f>
        <v>88.985202380952373</v>
      </c>
      <c r="J2517" s="2">
        <f t="shared" ref="J2517:J2580" si="314">$J$4*B2517+J2516*(1-$J$4)</f>
        <v>88.263937427983976</v>
      </c>
      <c r="K2517" s="2">
        <f t="shared" si="308"/>
        <v>87.537754003827246</v>
      </c>
    </row>
    <row r="2518" spans="1:11" ht="13.5" x14ac:dyDescent="0.25">
      <c r="A2518" s="3">
        <v>45671</v>
      </c>
      <c r="B2518" s="2">
        <v>89.471100000000007</v>
      </c>
      <c r="C2518" s="2">
        <f t="shared" si="309"/>
        <v>0.93250000000000455</v>
      </c>
      <c r="D2518" s="2">
        <f t="shared" si="310"/>
        <v>88.664819999999992</v>
      </c>
      <c r="E2518" s="2">
        <f t="shared" si="312"/>
        <v>88.452899999999985</v>
      </c>
      <c r="F2518" s="2">
        <f t="shared" si="313"/>
        <v>88.309260000000009</v>
      </c>
      <c r="G2518" s="2">
        <f t="shared" si="307"/>
        <v>87.508712000000017</v>
      </c>
      <c r="H2518" s="2">
        <f t="shared" si="311"/>
        <v>82.497269000000003</v>
      </c>
      <c r="I2518" s="2">
        <f t="array" ref="I2518">SUMPRODUCT(B2502:B2521, (ROW(B2502:B2521)-ROW(B2502)+1)) / (20*21/2)</f>
        <v>89.199690476190469</v>
      </c>
      <c r="J2518" s="2">
        <f t="shared" si="314"/>
        <v>88.378905291985504</v>
      </c>
      <c r="K2518" s="2">
        <f t="shared" si="308"/>
        <v>87.613571493873238</v>
      </c>
    </row>
    <row r="2519" spans="1:11" ht="13.5" x14ac:dyDescent="0.25">
      <c r="A2519" s="3">
        <v>45672</v>
      </c>
      <c r="B2519" s="2">
        <v>91.3643</v>
      </c>
      <c r="C2519" s="2">
        <f t="shared" si="309"/>
        <v>1.8931999999999931</v>
      </c>
      <c r="D2519" s="2">
        <f t="shared" si="310"/>
        <v>89.286479999999997</v>
      </c>
      <c r="E2519" s="2">
        <f t="shared" si="312"/>
        <v>88.751479999999987</v>
      </c>
      <c r="F2519" s="2">
        <f t="shared" si="313"/>
        <v>88.478799999999993</v>
      </c>
      <c r="G2519" s="2">
        <f t="shared" si="307"/>
        <v>87.597520000000003</v>
      </c>
      <c r="H2519" s="2">
        <f t="shared" si="311"/>
        <v>82.606059500000015</v>
      </c>
      <c r="I2519" s="2">
        <f t="array" ref="I2519">SUMPRODUCT(B2503:B2522, (ROW(B2503:B2522)-ROW(B2503)+1)) / (20*21/2)</f>
        <v>89.400274285714289</v>
      </c>
      <c r="J2519" s="2">
        <f t="shared" si="314"/>
        <v>88.663228597510695</v>
      </c>
      <c r="K2519" s="2">
        <f t="shared" si="308"/>
        <v>87.760658886270377</v>
      </c>
    </row>
    <row r="2520" spans="1:11" ht="13.5" x14ac:dyDescent="0.25">
      <c r="A2520" s="3">
        <v>45673</v>
      </c>
      <c r="B2520" s="2">
        <v>91.222999999999999</v>
      </c>
      <c r="C2520" s="2">
        <f t="shared" si="309"/>
        <v>-0.14130000000000109</v>
      </c>
      <c r="D2520" s="2">
        <f t="shared" si="310"/>
        <v>89.825240000000008</v>
      </c>
      <c r="E2520" s="2">
        <f t="shared" si="312"/>
        <v>89.029339999999991</v>
      </c>
      <c r="F2520" s="2">
        <f t="shared" si="313"/>
        <v>88.641274999999993</v>
      </c>
      <c r="G2520" s="2">
        <f t="shared" si="307"/>
        <v>87.693215999999993</v>
      </c>
      <c r="H2520" s="2">
        <f t="shared" si="311"/>
        <v>82.712060000000022</v>
      </c>
      <c r="I2520" s="2">
        <f t="array" ref="I2520">SUMPRODUCT(B2504:B2523, (ROW(B2504:B2523)-ROW(B2504)+1)) / (20*21/2)</f>
        <v>89.632698095238098</v>
      </c>
      <c r="J2520" s="2">
        <f t="shared" si="314"/>
        <v>88.907016350128728</v>
      </c>
      <c r="K2520" s="2">
        <f t="shared" si="308"/>
        <v>87.896436969161741</v>
      </c>
    </row>
    <row r="2521" spans="1:11" ht="13.5" x14ac:dyDescent="0.25">
      <c r="A2521" s="3">
        <v>45674</v>
      </c>
      <c r="B2521" s="2">
        <v>90.8934</v>
      </c>
      <c r="C2521" s="2">
        <f t="shared" si="309"/>
        <v>-0.32959999999999923</v>
      </c>
      <c r="D2521" s="2">
        <f t="shared" si="310"/>
        <v>90.298079999999999</v>
      </c>
      <c r="E2521" s="2">
        <f t="shared" si="312"/>
        <v>89.311909999999983</v>
      </c>
      <c r="F2521" s="2">
        <f t="shared" si="313"/>
        <v>88.787269999999992</v>
      </c>
      <c r="G2521" s="2">
        <f t="shared" si="307"/>
        <v>87.799113999999989</v>
      </c>
      <c r="H2521" s="2">
        <f t="shared" si="311"/>
        <v>82.816412500000027</v>
      </c>
      <c r="I2521" s="2">
        <f t="array" ref="I2521">SUMPRODUCT(B2505:B2524, (ROW(B2505:B2524)-ROW(B2505)+1)) / (20*21/2)</f>
        <v>89.831480952380957</v>
      </c>
      <c r="J2521" s="2">
        <f t="shared" si="314"/>
        <v>89.096195745354564</v>
      </c>
      <c r="K2521" s="2">
        <f t="shared" si="308"/>
        <v>88.0139649311554</v>
      </c>
    </row>
    <row r="2522" spans="1:11" ht="13.5" x14ac:dyDescent="0.25">
      <c r="A2522" s="3">
        <v>45677</v>
      </c>
      <c r="B2522" s="2">
        <v>90.8934</v>
      </c>
      <c r="C2522" s="2">
        <f t="shared" si="309"/>
        <v>0</v>
      </c>
      <c r="D2522" s="2">
        <f t="shared" si="310"/>
        <v>90.76903999999999</v>
      </c>
      <c r="E2522" s="2">
        <f t="shared" si="312"/>
        <v>89.576589999999996</v>
      </c>
      <c r="F2522" s="2">
        <f t="shared" si="313"/>
        <v>88.923849999999987</v>
      </c>
      <c r="G2522" s="2">
        <f t="shared" si="307"/>
        <v>87.904684000000003</v>
      </c>
      <c r="H2522" s="2">
        <f t="shared" si="311"/>
        <v>82.918218500000023</v>
      </c>
      <c r="I2522" s="2">
        <f t="array" ref="I2522">SUMPRODUCT(B2506:B2525, (ROW(B2506:B2525)-ROW(B2506)+1)) / (20*21/2)</f>
        <v>90.158233333333342</v>
      </c>
      <c r="J2522" s="2">
        <f t="shared" si="314"/>
        <v>89.267358055320784</v>
      </c>
      <c r="K2522" s="2">
        <f t="shared" si="308"/>
        <v>88.126883953463036</v>
      </c>
    </row>
    <row r="2523" spans="1:11" ht="13.5" x14ac:dyDescent="0.25">
      <c r="A2523" s="3">
        <v>45678</v>
      </c>
      <c r="B2523" s="2">
        <v>91.3643</v>
      </c>
      <c r="C2523" s="2">
        <f t="shared" si="309"/>
        <v>0.47090000000000032</v>
      </c>
      <c r="D2523" s="2">
        <f t="shared" si="310"/>
        <v>91.147680000000008</v>
      </c>
      <c r="E2523" s="2">
        <f t="shared" si="312"/>
        <v>89.906249999999986</v>
      </c>
      <c r="F2523" s="2">
        <f t="shared" si="313"/>
        <v>89.088679999999982</v>
      </c>
      <c r="G2523" s="2">
        <f t="shared" si="307"/>
        <v>88.014732000000009</v>
      </c>
      <c r="H2523" s="2">
        <f t="shared" si="311"/>
        <v>83.022379000000015</v>
      </c>
      <c r="I2523" s="2">
        <f t="array" ref="I2523">SUMPRODUCT(B2507:B2526, (ROW(B2507:B2526)-ROW(B2507)+1)) / (20*21/2)</f>
        <v>90.509604761904768</v>
      </c>
      <c r="J2523" s="2">
        <f t="shared" si="314"/>
        <v>89.467066811956911</v>
      </c>
      <c r="K2523" s="2">
        <f t="shared" si="308"/>
        <v>88.253841445484099</v>
      </c>
    </row>
    <row r="2524" spans="1:11" ht="13.5" x14ac:dyDescent="0.25">
      <c r="A2524" s="3">
        <v>45679</v>
      </c>
      <c r="B2524" s="2">
        <v>91.175899999999999</v>
      </c>
      <c r="C2524" s="2">
        <f t="shared" si="309"/>
        <v>-0.18840000000000146</v>
      </c>
      <c r="D2524" s="2">
        <f t="shared" si="310"/>
        <v>91.11</v>
      </c>
      <c r="E2524" s="2">
        <f t="shared" si="312"/>
        <v>90.198239999999998</v>
      </c>
      <c r="F2524" s="2">
        <f t="shared" si="313"/>
        <v>89.252099999999984</v>
      </c>
      <c r="G2524" s="2">
        <f t="shared" si="307"/>
        <v>88.118048000000002</v>
      </c>
      <c r="H2524" s="2">
        <f t="shared" si="311"/>
        <v>83.128298500000014</v>
      </c>
      <c r="I2524" s="2">
        <f t="array" ref="I2524">SUMPRODUCT(B2508:B2527, (ROW(B2508:B2527)-ROW(B2508)+1)) / (20*21/2)</f>
        <v>90.7575476190476</v>
      </c>
      <c r="J2524" s="2">
        <f t="shared" si="314"/>
        <v>89.629812829865784</v>
      </c>
      <c r="K2524" s="2">
        <f t="shared" si="308"/>
        <v>88.368431977033737</v>
      </c>
    </row>
    <row r="2525" spans="1:11" ht="13.5" x14ac:dyDescent="0.25">
      <c r="A2525" s="3">
        <v>45680</v>
      </c>
      <c r="B2525" s="2">
        <v>92.683000000000007</v>
      </c>
      <c r="C2525" s="2">
        <f t="shared" si="309"/>
        <v>1.5071000000000083</v>
      </c>
      <c r="D2525" s="2">
        <f t="shared" si="310"/>
        <v>91.402000000000001</v>
      </c>
      <c r="E2525" s="2">
        <f t="shared" si="312"/>
        <v>90.613619999999997</v>
      </c>
      <c r="F2525" s="2">
        <f t="shared" si="313"/>
        <v>89.464499999999987</v>
      </c>
      <c r="G2525" s="2">
        <f t="shared" si="307"/>
        <v>88.267641999999995</v>
      </c>
      <c r="H2525" s="2">
        <f t="shared" si="311"/>
        <v>83.241753500000016</v>
      </c>
      <c r="I2525" s="2">
        <f t="array" ref="I2525">SUMPRODUCT(B2509:B2528, (ROW(B2509:B2528)-ROW(B2509)+1)) / (20*21/2)</f>
        <v>90.968889047619058</v>
      </c>
      <c r="J2525" s="2">
        <f t="shared" si="314"/>
        <v>89.920592560354748</v>
      </c>
      <c r="K2525" s="2">
        <f t="shared" si="308"/>
        <v>88.537630723032407</v>
      </c>
    </row>
    <row r="2526" spans="1:11" ht="13.5" x14ac:dyDescent="0.25">
      <c r="A2526" s="3">
        <v>45681</v>
      </c>
      <c r="B2526" s="2">
        <v>93.153899999999993</v>
      </c>
      <c r="C2526" s="2">
        <f t="shared" si="309"/>
        <v>0.47089999999998611</v>
      </c>
      <c r="D2526" s="2">
        <f t="shared" si="310"/>
        <v>91.854099999999988</v>
      </c>
      <c r="E2526" s="2">
        <f t="shared" si="312"/>
        <v>91.076089999999994</v>
      </c>
      <c r="F2526" s="2">
        <f t="shared" si="313"/>
        <v>89.702799999999996</v>
      </c>
      <c r="G2526" s="2">
        <f t="shared" si="307"/>
        <v>88.420231999999999</v>
      </c>
      <c r="H2526" s="2">
        <f t="shared" si="311"/>
        <v>83.355633500000025</v>
      </c>
      <c r="I2526" s="2">
        <f t="array" ref="I2526">SUMPRODUCT(B2510:B2529, (ROW(B2510:B2529)-ROW(B2510)+1)) / (20*21/2)</f>
        <v>91.126592857142839</v>
      </c>
      <c r="J2526" s="2">
        <f t="shared" si="314"/>
        <v>90.228526602225713</v>
      </c>
      <c r="K2526" s="2">
        <f t="shared" si="308"/>
        <v>88.718660890756624</v>
      </c>
    </row>
    <row r="2527" spans="1:11" ht="13.5" x14ac:dyDescent="0.25">
      <c r="A2527" s="3">
        <v>45684</v>
      </c>
      <c r="B2527" s="2">
        <v>92.306200000000004</v>
      </c>
      <c r="C2527" s="2">
        <f t="shared" si="309"/>
        <v>-0.84769999999998902</v>
      </c>
      <c r="D2527" s="2">
        <f t="shared" si="310"/>
        <v>92.136660000000006</v>
      </c>
      <c r="E2527" s="2">
        <f t="shared" si="312"/>
        <v>91.452849999999984</v>
      </c>
      <c r="F2527" s="2">
        <f t="shared" si="313"/>
        <v>89.898714999999982</v>
      </c>
      <c r="G2527" s="2">
        <f t="shared" si="307"/>
        <v>88.57035599999999</v>
      </c>
      <c r="H2527" s="2">
        <f t="shared" si="311"/>
        <v>83.465082500000022</v>
      </c>
      <c r="I2527" s="2">
        <f t="array" ref="I2527">SUMPRODUCT(B2511:B2530, (ROW(B2511:B2530)-ROW(B2511)+1)) / (20*21/2)</f>
        <v>91.295189047619075</v>
      </c>
      <c r="J2527" s="2">
        <f t="shared" si="314"/>
        <v>90.426400259156594</v>
      </c>
      <c r="K2527" s="2">
        <f t="shared" si="308"/>
        <v>88.859348698962251</v>
      </c>
    </row>
    <row r="2528" spans="1:11" ht="13.5" x14ac:dyDescent="0.25">
      <c r="A2528" s="3">
        <v>45685</v>
      </c>
      <c r="B2528" s="2">
        <v>92.117800000000003</v>
      </c>
      <c r="C2528" s="2">
        <f t="shared" si="309"/>
        <v>-0.18840000000000146</v>
      </c>
      <c r="D2528" s="2">
        <f t="shared" si="310"/>
        <v>92.287359999999993</v>
      </c>
      <c r="E2528" s="2">
        <f t="shared" si="312"/>
        <v>91.717520000000007</v>
      </c>
      <c r="F2528" s="2">
        <f t="shared" si="313"/>
        <v>90.085209999999989</v>
      </c>
      <c r="G2528" s="2">
        <f t="shared" si="307"/>
        <v>88.705352000000005</v>
      </c>
      <c r="H2528" s="2">
        <f t="shared" si="311"/>
        <v>83.572702000000021</v>
      </c>
      <c r="I2528" s="2">
        <f t="array" ref="I2528">SUMPRODUCT(B2512:B2531, (ROW(B2512:B2531)-ROW(B2512)+1)) / (20*21/2)</f>
        <v>91.383950952380957</v>
      </c>
      <c r="J2528" s="2">
        <f t="shared" si="314"/>
        <v>90.58748594876073</v>
      </c>
      <c r="K2528" s="2">
        <f t="shared" si="308"/>
        <v>88.987131102924522</v>
      </c>
    </row>
    <row r="2529" spans="1:11" ht="13.5" x14ac:dyDescent="0.25">
      <c r="A2529" s="3">
        <v>45686</v>
      </c>
      <c r="B2529" s="2">
        <v>91.741100000000003</v>
      </c>
      <c r="C2529" s="2">
        <f t="shared" si="309"/>
        <v>-0.37669999999999959</v>
      </c>
      <c r="D2529" s="2">
        <f t="shared" si="310"/>
        <v>92.400400000000005</v>
      </c>
      <c r="E2529" s="2">
        <f t="shared" si="312"/>
        <v>91.755200000000002</v>
      </c>
      <c r="F2529" s="2">
        <f t="shared" si="313"/>
        <v>90.25333999999998</v>
      </c>
      <c r="G2529" s="2">
        <f t="shared" si="307"/>
        <v>88.834459999999993</v>
      </c>
      <c r="H2529" s="2">
        <f t="shared" si="311"/>
        <v>83.676856000000043</v>
      </c>
      <c r="I2529" s="2">
        <f t="array" ref="I2529">SUMPRODUCT(B2513:B2532, (ROW(B2513:B2532)-ROW(B2513)+1)) / (20*21/2)</f>
        <v>91.457014761904773</v>
      </c>
      <c r="J2529" s="2">
        <f t="shared" si="314"/>
        <v>90.697353953640658</v>
      </c>
      <c r="K2529" s="2">
        <f t="shared" si="308"/>
        <v>89.095129883201992</v>
      </c>
    </row>
    <row r="2530" spans="1:11" ht="13.5" x14ac:dyDescent="0.25">
      <c r="A2530" s="3">
        <v>45687</v>
      </c>
      <c r="B2530" s="2">
        <v>92.023600000000002</v>
      </c>
      <c r="C2530" s="2">
        <f t="shared" si="309"/>
        <v>0.28249999999999886</v>
      </c>
      <c r="D2530" s="2">
        <f t="shared" si="310"/>
        <v>92.268519999999995</v>
      </c>
      <c r="E2530" s="2">
        <f t="shared" si="312"/>
        <v>91.835259999999991</v>
      </c>
      <c r="F2530" s="2">
        <f t="shared" si="313"/>
        <v>90.432299999999984</v>
      </c>
      <c r="G2530" s="2">
        <f t="shared" si="307"/>
        <v>88.967738000000026</v>
      </c>
      <c r="H2530" s="2">
        <f t="shared" si="311"/>
        <v>83.785084500000025</v>
      </c>
      <c r="I2530" s="2">
        <f t="array" ref="I2530">SUMPRODUCT(B2514:B2533, (ROW(B2514:B2533)-ROW(B2514)+1)) / (20*21/2)</f>
        <v>91.513441904761891</v>
      </c>
      <c r="J2530" s="2">
        <f t="shared" si="314"/>
        <v>90.823663100912981</v>
      </c>
      <c r="K2530" s="2">
        <f t="shared" si="308"/>
        <v>89.209971848566624</v>
      </c>
    </row>
    <row r="2531" spans="1:11" ht="13.5" x14ac:dyDescent="0.25">
      <c r="A2531" s="3">
        <v>45688</v>
      </c>
      <c r="B2531" s="2">
        <v>91.3643</v>
      </c>
      <c r="C2531" s="2">
        <f t="shared" si="309"/>
        <v>-0.65930000000000177</v>
      </c>
      <c r="D2531" s="2">
        <f t="shared" si="310"/>
        <v>91.910600000000002</v>
      </c>
      <c r="E2531" s="2">
        <f t="shared" si="312"/>
        <v>91.882349999999988</v>
      </c>
      <c r="F2531" s="2">
        <f t="shared" si="313"/>
        <v>90.597129999999993</v>
      </c>
      <c r="G2531" s="2">
        <f t="shared" si="307"/>
        <v>89.066260000000014</v>
      </c>
      <c r="H2531" s="2">
        <f t="shared" si="311"/>
        <v>83.890788500000042</v>
      </c>
      <c r="I2531" s="2">
        <f t="array" ref="I2531">SUMPRODUCT(B2515:B2534, (ROW(B2515:B2534)-ROW(B2515)+1)) / (20*21/2)</f>
        <v>91.55156523809525</v>
      </c>
      <c r="J2531" s="2">
        <f t="shared" si="314"/>
        <v>90.875152329397466</v>
      </c>
      <c r="K2531" s="2">
        <f t="shared" si="308"/>
        <v>89.294455305485585</v>
      </c>
    </row>
    <row r="2532" spans="1:11" ht="13.5" x14ac:dyDescent="0.25">
      <c r="A2532" s="3">
        <v>45691</v>
      </c>
      <c r="B2532" s="2">
        <v>91.3643</v>
      </c>
      <c r="C2532" s="2">
        <f t="shared" si="309"/>
        <v>0</v>
      </c>
      <c r="D2532" s="2">
        <f t="shared" si="310"/>
        <v>91.722220000000007</v>
      </c>
      <c r="E2532" s="2">
        <f t="shared" si="312"/>
        <v>91.929439999999985</v>
      </c>
      <c r="F2532" s="2">
        <f t="shared" si="313"/>
        <v>90.753014999999991</v>
      </c>
      <c r="G2532" s="2">
        <f t="shared" si="307"/>
        <v>89.169722000000021</v>
      </c>
      <c r="H2532" s="2">
        <f t="shared" si="311"/>
        <v>83.99456300000007</v>
      </c>
      <c r="I2532" s="2">
        <f t="array" ref="I2532">SUMPRODUCT(B2516:B2535, (ROW(B2516:B2535)-ROW(B2516)+1)) / (20*21/2)</f>
        <v>91.530263809523817</v>
      </c>
      <c r="J2532" s="2">
        <f t="shared" si="314"/>
        <v>90.921737821835805</v>
      </c>
      <c r="K2532" s="2">
        <f t="shared" si="308"/>
        <v>89.375625685662627</v>
      </c>
    </row>
    <row r="2533" spans="1:11" ht="13.5" x14ac:dyDescent="0.25">
      <c r="A2533" s="3">
        <v>45692</v>
      </c>
      <c r="B2533" s="2">
        <v>91.345500000000001</v>
      </c>
      <c r="C2533" s="2">
        <f t="shared" si="309"/>
        <v>-1.8799999999998818E-2</v>
      </c>
      <c r="D2533" s="2">
        <f t="shared" si="310"/>
        <v>91.567760000000007</v>
      </c>
      <c r="E2533" s="2">
        <f t="shared" si="312"/>
        <v>91.927559999999986</v>
      </c>
      <c r="F2533" s="2">
        <f t="shared" si="313"/>
        <v>90.916904999999986</v>
      </c>
      <c r="G2533" s="2">
        <f t="shared" si="307"/>
        <v>89.276266000000021</v>
      </c>
      <c r="H2533" s="2">
        <f t="shared" si="311"/>
        <v>84.100173000000069</v>
      </c>
      <c r="I2533" s="2">
        <f t="array" ref="I2533">SUMPRODUCT(B2517:B2536, (ROW(B2517:B2536)-ROW(B2517)+1)) / (20*21/2)</f>
        <v>91.546366666666671</v>
      </c>
      <c r="J2533" s="2">
        <f t="shared" si="314"/>
        <v>90.962096124518112</v>
      </c>
      <c r="K2533" s="2">
        <f t="shared" si="308"/>
        <v>89.452875658773905</v>
      </c>
    </row>
    <row r="2534" spans="1:11" ht="13.5" x14ac:dyDescent="0.25">
      <c r="A2534" s="3">
        <v>45693</v>
      </c>
      <c r="B2534" s="2">
        <v>91.3172</v>
      </c>
      <c r="C2534" s="2">
        <f t="shared" si="309"/>
        <v>-2.8300000000001546E-2</v>
      </c>
      <c r="D2534" s="2">
        <f t="shared" si="310"/>
        <v>91.482980000000012</v>
      </c>
      <c r="E2534" s="2">
        <f t="shared" si="312"/>
        <v>91.941689999999994</v>
      </c>
      <c r="F2534" s="2">
        <f t="shared" si="313"/>
        <v>91.069964999999982</v>
      </c>
      <c r="G2534" s="2">
        <f t="shared" si="307"/>
        <v>89.390476000000035</v>
      </c>
      <c r="H2534" s="2">
        <f t="shared" si="311"/>
        <v>84.204098000000073</v>
      </c>
      <c r="I2534" s="2">
        <f t="array" ref="I2534">SUMPRODUCT(B2518:B2537, (ROW(B2518:B2537)-ROW(B2518)+1)) / (20*21/2)</f>
        <v>91.585794761904779</v>
      </c>
      <c r="J2534" s="2">
        <f t="shared" si="314"/>
        <v>90.995915541230673</v>
      </c>
      <c r="K2534" s="2">
        <f t="shared" si="308"/>
        <v>89.525986417253364</v>
      </c>
    </row>
    <row r="2535" spans="1:11" ht="13.5" x14ac:dyDescent="0.25">
      <c r="A2535" s="3">
        <v>45694</v>
      </c>
      <c r="B2535" s="2">
        <v>90.846299999999999</v>
      </c>
      <c r="C2535" s="2">
        <f t="shared" si="309"/>
        <v>-0.47090000000000032</v>
      </c>
      <c r="D2535" s="2">
        <f t="shared" si="310"/>
        <v>91.247519999999994</v>
      </c>
      <c r="E2535" s="2">
        <f t="shared" si="312"/>
        <v>91.758020000000002</v>
      </c>
      <c r="F2535" s="2">
        <f t="shared" si="313"/>
        <v>91.185819999999993</v>
      </c>
      <c r="G2535" s="2">
        <f t="shared" si="307"/>
        <v>89.49559800000003</v>
      </c>
      <c r="H2535" s="2">
        <f t="shared" si="311"/>
        <v>84.301810000000074</v>
      </c>
      <c r="I2535" s="2">
        <f t="array" ref="I2535">SUMPRODUCT(B2519:B2538, (ROW(B2519:B2538)-ROW(B2519)+1)) / (20*21/2)</f>
        <v>91.57678238095238</v>
      </c>
      <c r="J2535" s="2">
        <f t="shared" si="314"/>
        <v>90.981666442065844</v>
      </c>
      <c r="K2535" s="2">
        <f t="shared" si="308"/>
        <v>89.577763420498343</v>
      </c>
    </row>
    <row r="2536" spans="1:11" ht="13.5" x14ac:dyDescent="0.25">
      <c r="A2536" s="3">
        <v>45695</v>
      </c>
      <c r="B2536" s="2">
        <v>91.354900000000001</v>
      </c>
      <c r="C2536" s="2">
        <f t="shared" si="309"/>
        <v>0.50860000000000127</v>
      </c>
      <c r="D2536" s="2">
        <f t="shared" si="310"/>
        <v>91.245639999999995</v>
      </c>
      <c r="E2536" s="2">
        <f t="shared" si="312"/>
        <v>91.578119999999998</v>
      </c>
      <c r="F2536" s="2">
        <f t="shared" si="313"/>
        <v>91.327104999999989</v>
      </c>
      <c r="G2536" s="2">
        <f t="shared" si="307"/>
        <v>89.607104000000035</v>
      </c>
      <c r="H2536" s="2">
        <f t="shared" si="311"/>
        <v>84.400637500000073</v>
      </c>
      <c r="I2536" s="2">
        <f t="array" ref="I2536">SUMPRODUCT(B2520:B2539, (ROW(B2520:B2539)-ROW(B2520)+1)) / (20*21/2)</f>
        <v>91.569381904761912</v>
      </c>
      <c r="J2536" s="2">
        <f t="shared" si="314"/>
        <v>91.017212495202429</v>
      </c>
      <c r="K2536" s="2">
        <f t="shared" si="308"/>
        <v>89.647455051067041</v>
      </c>
    </row>
    <row r="2537" spans="1:11" ht="13.5" x14ac:dyDescent="0.25">
      <c r="A2537" s="3">
        <v>45698</v>
      </c>
      <c r="B2537" s="2">
        <v>91.741100000000003</v>
      </c>
      <c r="C2537" s="2">
        <f t="shared" si="309"/>
        <v>0.38620000000000232</v>
      </c>
      <c r="D2537" s="2">
        <f t="shared" si="310"/>
        <v>91.320999999999998</v>
      </c>
      <c r="E2537" s="2">
        <f t="shared" si="312"/>
        <v>91.521609999999995</v>
      </c>
      <c r="F2537" s="2">
        <f t="shared" si="313"/>
        <v>91.487229999999983</v>
      </c>
      <c r="G2537" s="2">
        <f t="shared" si="307"/>
        <v>89.713162000000025</v>
      </c>
      <c r="H2537" s="2">
        <f t="shared" si="311"/>
        <v>84.502823500000062</v>
      </c>
      <c r="I2537" s="2">
        <f t="array" ref="I2537">SUMPRODUCT(B2521:B2540, (ROW(B2521:B2540)-ROW(B2521)+1)) / (20*21/2)</f>
        <v>91.583737142857146</v>
      </c>
      <c r="J2537" s="2">
        <f t="shared" si="314"/>
        <v>91.086154162326011</v>
      </c>
      <c r="K2537" s="2">
        <f t="shared" si="308"/>
        <v>89.729558774554604</v>
      </c>
    </row>
    <row r="2538" spans="1:11" ht="13.5" x14ac:dyDescent="0.25">
      <c r="A2538" s="3">
        <v>45699</v>
      </c>
      <c r="B2538" s="2">
        <v>91.392600000000002</v>
      </c>
      <c r="C2538" s="2">
        <f t="shared" si="309"/>
        <v>-0.34850000000000136</v>
      </c>
      <c r="D2538" s="2">
        <f t="shared" si="310"/>
        <v>91.330420000000004</v>
      </c>
      <c r="E2538" s="2">
        <f t="shared" si="312"/>
        <v>91.449090000000012</v>
      </c>
      <c r="F2538" s="2">
        <f t="shared" si="313"/>
        <v>91.583304999999982</v>
      </c>
      <c r="G2538" s="2">
        <f t="shared" si="307"/>
        <v>89.767982000000032</v>
      </c>
      <c r="H2538" s="2">
        <f t="shared" si="311"/>
        <v>84.600952000000049</v>
      </c>
      <c r="I2538" s="2">
        <f t="array" ref="I2538">SUMPRODUCT(B2522:B2541, (ROW(B2522:B2541)-ROW(B2522)+1)) / (20*21/2)</f>
        <v>91.60459666666668</v>
      </c>
      <c r="J2538" s="2">
        <f t="shared" si="314"/>
        <v>91.115339480199722</v>
      </c>
      <c r="K2538" s="2">
        <f t="shared" si="308"/>
        <v>89.794776077513248</v>
      </c>
    </row>
    <row r="2539" spans="1:11" ht="13.5" x14ac:dyDescent="0.25">
      <c r="A2539" s="3">
        <v>45700</v>
      </c>
      <c r="B2539" s="2">
        <v>91.505600000000001</v>
      </c>
      <c r="C2539" s="2">
        <f t="shared" si="309"/>
        <v>0.11299999999999955</v>
      </c>
      <c r="D2539" s="2">
        <f t="shared" si="310"/>
        <v>91.368099999999998</v>
      </c>
      <c r="E2539" s="2">
        <f t="shared" si="312"/>
        <v>91.425539999999998</v>
      </c>
      <c r="F2539" s="2">
        <f t="shared" si="313"/>
        <v>91.590369999999979</v>
      </c>
      <c r="G2539" s="2">
        <f t="shared" si="307"/>
        <v>89.836176000000037</v>
      </c>
      <c r="H2539" s="2">
        <f t="shared" si="311"/>
        <v>84.698488000000054</v>
      </c>
      <c r="I2539" s="2">
        <f t="array" ref="I2539">SUMPRODUCT(B2523:B2542, (ROW(B2523:B2542)-ROW(B2523)+1)) / (20*21/2)</f>
        <v>91.620970952380944</v>
      </c>
      <c r="J2539" s="2">
        <f t="shared" si="314"/>
        <v>91.152507148752122</v>
      </c>
      <c r="K2539" s="2">
        <f t="shared" si="308"/>
        <v>89.861867211728423</v>
      </c>
    </row>
    <row r="2540" spans="1:11" ht="13.5" x14ac:dyDescent="0.25">
      <c r="A2540" s="3">
        <v>45701</v>
      </c>
      <c r="B2540" s="2">
        <v>91.741100000000003</v>
      </c>
      <c r="C2540" s="2">
        <f t="shared" si="309"/>
        <v>0.23550000000000182</v>
      </c>
      <c r="D2540" s="2">
        <f t="shared" si="310"/>
        <v>91.547060000000016</v>
      </c>
      <c r="E2540" s="2">
        <f t="shared" si="312"/>
        <v>91.397289999999984</v>
      </c>
      <c r="F2540" s="2">
        <f t="shared" si="313"/>
        <v>91.616274999999973</v>
      </c>
      <c r="G2540" s="2">
        <f t="shared" si="307"/>
        <v>89.895704000000038</v>
      </c>
      <c r="H2540" s="2">
        <f t="shared" si="311"/>
        <v>84.795272500000053</v>
      </c>
      <c r="I2540" s="2">
        <f t="array" ref="I2540">SUMPRODUCT(B2524:B2543, (ROW(B2524:B2543)-ROW(B2524)+1)) / (20*21/2)</f>
        <v>91.722555238095254</v>
      </c>
      <c r="J2540" s="2">
        <f t="shared" si="314"/>
        <v>91.208563610775727</v>
      </c>
      <c r="K2540" s="2">
        <f t="shared" si="308"/>
        <v>89.935562615190051</v>
      </c>
    </row>
    <row r="2541" spans="1:11" ht="13.5" x14ac:dyDescent="0.25">
      <c r="A2541" s="3">
        <v>45702</v>
      </c>
      <c r="B2541" s="2">
        <v>91.835300000000004</v>
      </c>
      <c r="C2541" s="2">
        <f t="shared" si="309"/>
        <v>9.4200000000000728E-2</v>
      </c>
      <c r="D2541" s="2">
        <f t="shared" si="310"/>
        <v>91.643140000000002</v>
      </c>
      <c r="E2541" s="2">
        <f t="shared" si="312"/>
        <v>91.444389999999984</v>
      </c>
      <c r="F2541" s="2">
        <f t="shared" si="313"/>
        <v>91.663369999999972</v>
      </c>
      <c r="G2541" s="2">
        <f t="shared" si="307"/>
        <v>89.955986000000024</v>
      </c>
      <c r="H2541" s="2">
        <f t="shared" si="311"/>
        <v>84.888669500000034</v>
      </c>
      <c r="I2541" s="2">
        <f t="array" ref="I2541">SUMPRODUCT(B2525:B2544, (ROW(B2525:B2544)-ROW(B2525)+1)) / (20*21/2)</f>
        <v>91.852402380952398</v>
      </c>
      <c r="J2541" s="2">
        <f t="shared" si="314"/>
        <v>91.268252790701851</v>
      </c>
      <c r="K2541" s="2">
        <f t="shared" si="308"/>
        <v>90.010062120476718</v>
      </c>
    </row>
    <row r="2542" spans="1:11" ht="13.5" x14ac:dyDescent="0.25">
      <c r="A2542" s="3">
        <v>45705</v>
      </c>
      <c r="B2542" s="2">
        <v>91.835300000000004</v>
      </c>
      <c r="C2542" s="2">
        <f t="shared" si="309"/>
        <v>0</v>
      </c>
      <c r="D2542" s="2">
        <f t="shared" si="310"/>
        <v>91.66198</v>
      </c>
      <c r="E2542" s="2">
        <f t="shared" si="312"/>
        <v>91.491489999999985</v>
      </c>
      <c r="F2542" s="2">
        <f t="shared" si="313"/>
        <v>91.710464999999971</v>
      </c>
      <c r="G2542" s="2">
        <f t="shared" si="307"/>
        <v>89.999314000000012</v>
      </c>
      <c r="H2542" s="2">
        <f t="shared" si="311"/>
        <v>84.975700000000018</v>
      </c>
      <c r="I2542" s="2">
        <f t="array" ref="I2542">SUMPRODUCT(B2526:B2545, (ROW(B2526:B2545)-ROW(B2526)+1)) / (20*21/2)</f>
        <v>91.973770476190495</v>
      </c>
      <c r="J2542" s="2">
        <f t="shared" si="314"/>
        <v>91.32225728682549</v>
      </c>
      <c r="K2542" s="2">
        <f t="shared" si="308"/>
        <v>90.081640076536459</v>
      </c>
    </row>
    <row r="2543" spans="1:11" ht="13.5" x14ac:dyDescent="0.25">
      <c r="A2543" s="3">
        <v>45706</v>
      </c>
      <c r="B2543" s="2">
        <v>92.777100000000004</v>
      </c>
      <c r="C2543" s="2">
        <f t="shared" si="309"/>
        <v>0.94180000000000064</v>
      </c>
      <c r="D2543" s="2">
        <f t="shared" si="310"/>
        <v>91.938880000000012</v>
      </c>
      <c r="E2543" s="2">
        <f t="shared" si="312"/>
        <v>91.634649999999993</v>
      </c>
      <c r="F2543" s="2">
        <f t="shared" si="313"/>
        <v>91.781104999999982</v>
      </c>
      <c r="G2543" s="2">
        <f t="shared" si="307"/>
        <v>90.061478000000022</v>
      </c>
      <c r="H2543" s="2">
        <f t="shared" si="311"/>
        <v>85.067053500000043</v>
      </c>
      <c r="I2543" s="2">
        <f t="array" ref="I2543">SUMPRODUCT(B2527:B2546, (ROW(B2527:B2546)-ROW(B2527)+1)) / (20*21/2)</f>
        <v>92.146724761904764</v>
      </c>
      <c r="J2543" s="2">
        <f t="shared" si="314"/>
        <v>91.460813735699247</v>
      </c>
      <c r="K2543" s="2">
        <f t="shared" si="308"/>
        <v>90.187344387260524</v>
      </c>
    </row>
    <row r="2544" spans="1:11" ht="13.5" x14ac:dyDescent="0.25">
      <c r="A2544" s="3">
        <v>45707</v>
      </c>
      <c r="B2544" s="2">
        <v>93.144499999999994</v>
      </c>
      <c r="C2544" s="2">
        <f t="shared" si="309"/>
        <v>0.36739999999998929</v>
      </c>
      <c r="D2544" s="2">
        <f t="shared" si="310"/>
        <v>92.266660000000002</v>
      </c>
      <c r="E2544" s="2">
        <f t="shared" si="312"/>
        <v>91.817379999999986</v>
      </c>
      <c r="F2544" s="2">
        <f t="shared" si="313"/>
        <v>91.87953499999999</v>
      </c>
      <c r="G2544" s="2">
        <f t="shared" si="307"/>
        <v>90.129106000000007</v>
      </c>
      <c r="H2544" s="2">
        <f t="shared" si="311"/>
        <v>85.163138000000032</v>
      </c>
      <c r="I2544" s="2">
        <f t="array" ref="I2544">SUMPRODUCT(B2528:B2547, (ROW(B2528:B2547)-ROW(B2528)+1)) / (20*21/2)</f>
        <v>92.272130476190469</v>
      </c>
      <c r="J2544" s="2">
        <f t="shared" si="314"/>
        <v>91.621164808489794</v>
      </c>
      <c r="K2544" s="2">
        <f t="shared" si="308"/>
        <v>90.303311274034627</v>
      </c>
    </row>
    <row r="2545" spans="1:11" ht="13.5" x14ac:dyDescent="0.25">
      <c r="A2545" s="3">
        <v>45708</v>
      </c>
      <c r="B2545" s="2">
        <v>93.153899999999993</v>
      </c>
      <c r="C2545" s="2">
        <f t="shared" si="309"/>
        <v>9.3999999999994088E-3</v>
      </c>
      <c r="D2545" s="2">
        <f t="shared" si="310"/>
        <v>92.549219999999991</v>
      </c>
      <c r="E2545" s="2">
        <f t="shared" si="312"/>
        <v>92.048140000000004</v>
      </c>
      <c r="F2545" s="2">
        <f t="shared" si="313"/>
        <v>91.903079999999989</v>
      </c>
      <c r="G2545" s="2">
        <f t="shared" si="307"/>
        <v>90.200690000000037</v>
      </c>
      <c r="H2545" s="2">
        <f t="shared" si="311"/>
        <v>85.25919250000004</v>
      </c>
      <c r="I2545" s="2">
        <f t="array" ref="I2545">SUMPRODUCT(B2529:B2548, (ROW(B2529:B2548)-ROW(B2529)+1)) / (20*21/2)</f>
        <v>92.367031904761888</v>
      </c>
      <c r="J2545" s="2">
        <f t="shared" si="314"/>
        <v>91.767139588633611</v>
      </c>
      <c r="K2545" s="2">
        <f t="shared" si="308"/>
        <v>90.415099067209738</v>
      </c>
    </row>
    <row r="2546" spans="1:11" ht="13.5" x14ac:dyDescent="0.25">
      <c r="A2546" s="3">
        <v>45709</v>
      </c>
      <c r="B2546" s="2">
        <v>93.719099999999997</v>
      </c>
      <c r="C2546" s="2">
        <f t="shared" si="309"/>
        <v>0.56520000000000437</v>
      </c>
      <c r="D2546" s="2">
        <f t="shared" si="310"/>
        <v>92.92598000000001</v>
      </c>
      <c r="E2546" s="2">
        <f t="shared" si="312"/>
        <v>92.284560000000013</v>
      </c>
      <c r="F2546" s="2">
        <f t="shared" si="313"/>
        <v>91.931340000000006</v>
      </c>
      <c r="G2546" s="2">
        <f t="shared" ref="G2546:G2609" si="315">AVERAGE(B2497:B2546)</f>
        <v>90.290736000000038</v>
      </c>
      <c r="H2546" s="2">
        <f t="shared" si="311"/>
        <v>85.357455500000029</v>
      </c>
      <c r="I2546" s="2">
        <f t="array" ref="I2546">SUMPRODUCT(B2530:B2549, (ROW(B2530:B2549)-ROW(B2530)+1)) / (20*21/2)</f>
        <v>92.474899523809526</v>
      </c>
      <c r="J2546" s="2">
        <f t="shared" si="314"/>
        <v>91.953040580192322</v>
      </c>
      <c r="K2546" s="2">
        <f t="shared" si="308"/>
        <v>90.544667731240736</v>
      </c>
    </row>
    <row r="2547" spans="1:11" ht="13.5" x14ac:dyDescent="0.25">
      <c r="A2547" s="3">
        <v>45712</v>
      </c>
      <c r="B2547" s="2">
        <v>93.248099999999994</v>
      </c>
      <c r="C2547" s="2">
        <f t="shared" si="309"/>
        <v>-0.47100000000000364</v>
      </c>
      <c r="D2547" s="2">
        <f t="shared" si="310"/>
        <v>93.208540000000013</v>
      </c>
      <c r="E2547" s="2">
        <f t="shared" si="312"/>
        <v>92.43526</v>
      </c>
      <c r="F2547" s="2">
        <f t="shared" si="313"/>
        <v>91.978435000000005</v>
      </c>
      <c r="G2547" s="2">
        <f t="shared" si="315"/>
        <v>90.38681000000004</v>
      </c>
      <c r="H2547" s="2">
        <f t="shared" si="311"/>
        <v>85.454058000000046</v>
      </c>
      <c r="I2547" s="2">
        <f t="array" ref="I2547">SUMPRODUCT(B2531:B2550, (ROW(B2531:B2550)-ROW(B2531)+1)) / (20*21/2)</f>
        <v>92.647801428571427</v>
      </c>
      <c r="J2547" s="2">
        <f t="shared" si="314"/>
        <v>92.07637957255497</v>
      </c>
      <c r="K2547" s="2">
        <f t="shared" ref="K2547:K2610" si="316">$K$4*B2547+(1-$K$4)*K2546</f>
        <v>90.650684682956779</v>
      </c>
    </row>
    <row r="2548" spans="1:11" ht="13.5" x14ac:dyDescent="0.25">
      <c r="A2548" s="3">
        <v>45713</v>
      </c>
      <c r="B2548" s="2">
        <v>92.974900000000005</v>
      </c>
      <c r="C2548" s="2">
        <f t="shared" si="309"/>
        <v>-0.27319999999998856</v>
      </c>
      <c r="D2548" s="2">
        <f t="shared" si="310"/>
        <v>93.248099999999994</v>
      </c>
      <c r="E2548" s="2">
        <f t="shared" si="312"/>
        <v>92.593490000000003</v>
      </c>
      <c r="F2548" s="2">
        <f t="shared" si="313"/>
        <v>92.021289999999993</v>
      </c>
      <c r="G2548" s="2">
        <f t="shared" si="315"/>
        <v>90.475724000000028</v>
      </c>
      <c r="H2548" s="2">
        <f t="shared" si="311"/>
        <v>85.54745400000003</v>
      </c>
      <c r="I2548" s="2">
        <f t="array" ref="I2548">SUMPRODUCT(B2532:B2551, (ROW(B2532:B2551)-ROW(B2532)+1)) / (20*21/2)</f>
        <v>92.829675714285727</v>
      </c>
      <c r="J2548" s="2">
        <f t="shared" si="314"/>
        <v>92.161952946597353</v>
      </c>
      <c r="K2548" s="2">
        <f t="shared" si="316"/>
        <v>90.741830381664357</v>
      </c>
    </row>
    <row r="2549" spans="1:11" ht="13.5" x14ac:dyDescent="0.25">
      <c r="A2549" s="3">
        <v>45714</v>
      </c>
      <c r="B2549" s="2">
        <v>93.153899999999993</v>
      </c>
      <c r="C2549" s="2">
        <f t="shared" si="309"/>
        <v>0.17899999999998784</v>
      </c>
      <c r="D2549" s="2">
        <f t="shared" si="310"/>
        <v>93.249979999999979</v>
      </c>
      <c r="E2549" s="2">
        <f t="shared" si="312"/>
        <v>92.758320000000012</v>
      </c>
      <c r="F2549" s="2">
        <f t="shared" si="313"/>
        <v>92.091929999999991</v>
      </c>
      <c r="G2549" s="2">
        <f t="shared" si="315"/>
        <v>90.579332000000008</v>
      </c>
      <c r="H2549" s="2">
        <f t="shared" si="311"/>
        <v>85.640757500000035</v>
      </c>
      <c r="I2549" s="2">
        <f t="array" ref="I2549">SUMPRODUCT(B2533:B2552, (ROW(B2533:B2552)-ROW(B2533)+1)) / (20*21/2)</f>
        <v>93.097219047619035</v>
      </c>
      <c r="J2549" s="2">
        <f t="shared" si="314"/>
        <v>92.256424094540449</v>
      </c>
      <c r="K2549" s="2">
        <f t="shared" si="316"/>
        <v>90.836421347089285</v>
      </c>
    </row>
    <row r="2550" spans="1:11" ht="13.5" x14ac:dyDescent="0.25">
      <c r="A2550" s="3">
        <v>45715</v>
      </c>
      <c r="B2550" s="2">
        <v>93.907399999999996</v>
      </c>
      <c r="C2550" s="2">
        <f t="shared" si="309"/>
        <v>0.7535000000000025</v>
      </c>
      <c r="D2550" s="2">
        <f t="shared" si="310"/>
        <v>93.400679999999994</v>
      </c>
      <c r="E2550" s="2">
        <f t="shared" si="312"/>
        <v>92.974950000000007</v>
      </c>
      <c r="F2550" s="2">
        <f t="shared" si="313"/>
        <v>92.186119999999988</v>
      </c>
      <c r="G2550" s="2">
        <f t="shared" si="315"/>
        <v>90.698010000000011</v>
      </c>
      <c r="H2550" s="2">
        <f t="shared" si="311"/>
        <v>85.735729000000049</v>
      </c>
      <c r="I2550" s="2">
        <f t="array" ref="I2550">SUMPRODUCT(B2534:B2553, (ROW(B2534:B2553)-ROW(B2534)+1)) / (20*21/2)</f>
        <v>93.571088095238082</v>
      </c>
      <c r="J2550" s="2">
        <f t="shared" si="314"/>
        <v>92.413659895060405</v>
      </c>
      <c r="K2550" s="2">
        <f t="shared" si="316"/>
        <v>90.956851882497546</v>
      </c>
    </row>
    <row r="2551" spans="1:11" ht="13.5" x14ac:dyDescent="0.25">
      <c r="A2551" s="3">
        <v>45716</v>
      </c>
      <c r="B2551" s="2">
        <v>94.095799999999997</v>
      </c>
      <c r="C2551" s="2">
        <f t="shared" si="309"/>
        <v>0.18840000000000146</v>
      </c>
      <c r="D2551" s="2">
        <f t="shared" si="310"/>
        <v>93.476019999999991</v>
      </c>
      <c r="E2551" s="2">
        <f t="shared" si="312"/>
        <v>93.201000000000022</v>
      </c>
      <c r="F2551" s="2">
        <f t="shared" si="313"/>
        <v>92.322694999999982</v>
      </c>
      <c r="G2551" s="2">
        <f t="shared" si="315"/>
        <v>90.820456000000007</v>
      </c>
      <c r="H2551" s="2">
        <f t="shared" si="311"/>
        <v>85.831642500000058</v>
      </c>
      <c r="I2551" s="2">
        <f t="array" ref="I2551">SUMPRODUCT(B2535:B2554, (ROW(B2535:B2554)-ROW(B2535)+1)) / (20*21/2)</f>
        <v>93.970856190476184</v>
      </c>
      <c r="J2551" s="2">
        <f t="shared" si="314"/>
        <v>92.573863714578465</v>
      </c>
      <c r="K2551" s="2">
        <f t="shared" si="316"/>
        <v>91.079947887105476</v>
      </c>
    </row>
    <row r="2552" spans="1:11" ht="13.5" x14ac:dyDescent="0.25">
      <c r="A2552" s="3">
        <v>45719</v>
      </c>
      <c r="B2552" s="2">
        <v>95.131900000000002</v>
      </c>
      <c r="C2552" s="2">
        <f t="shared" si="309"/>
        <v>1.0361000000000047</v>
      </c>
      <c r="D2552" s="2">
        <f t="shared" si="310"/>
        <v>93.85278000000001</v>
      </c>
      <c r="E2552" s="2">
        <f t="shared" si="312"/>
        <v>93.530660000000026</v>
      </c>
      <c r="F2552" s="2">
        <f t="shared" si="313"/>
        <v>92.511075000000005</v>
      </c>
      <c r="G2552" s="2">
        <f t="shared" si="315"/>
        <v>90.959857999999997</v>
      </c>
      <c r="H2552" s="2">
        <f t="shared" si="311"/>
        <v>85.930678500000056</v>
      </c>
      <c r="I2552" s="2">
        <f t="array" ref="I2552">SUMPRODUCT(B2536:B2555, (ROW(B2536:B2555)-ROW(B2536)+1)) / (20*21/2)</f>
        <v>94.365917142857143</v>
      </c>
      <c r="J2552" s="2">
        <f t="shared" si="314"/>
        <v>92.817486217951938</v>
      </c>
      <c r="K2552" s="2">
        <f t="shared" si="316"/>
        <v>91.238847969964098</v>
      </c>
    </row>
    <row r="2553" spans="1:11" ht="13.5" x14ac:dyDescent="0.25">
      <c r="A2553" s="3">
        <v>45720</v>
      </c>
      <c r="B2553" s="2">
        <v>97.486699999999999</v>
      </c>
      <c r="C2553" s="2">
        <f t="shared" si="309"/>
        <v>2.3547999999999973</v>
      </c>
      <c r="D2553" s="2">
        <f t="shared" si="310"/>
        <v>94.755139999999997</v>
      </c>
      <c r="E2553" s="2">
        <f t="shared" si="312"/>
        <v>94.001620000000003</v>
      </c>
      <c r="F2553" s="2">
        <f t="shared" si="313"/>
        <v>92.818134999999998</v>
      </c>
      <c r="G2553" s="2">
        <f t="shared" si="315"/>
        <v>91.148238000000021</v>
      </c>
      <c r="H2553" s="2">
        <f t="shared" si="311"/>
        <v>86.037619500000062</v>
      </c>
      <c r="I2553" s="2">
        <f t="array" ref="I2553">SUMPRODUCT(B2537:B2556, (ROW(B2537:B2556)-ROW(B2537)+1)) / (20*21/2)</f>
        <v>94.528640476190475</v>
      </c>
      <c r="J2553" s="2">
        <f t="shared" si="314"/>
        <v>93.262173244813653</v>
      </c>
      <c r="K2553" s="2">
        <f t="shared" si="316"/>
        <v>91.483861775063559</v>
      </c>
    </row>
    <row r="2554" spans="1:11" ht="13.5" x14ac:dyDescent="0.25">
      <c r="A2554" s="3">
        <v>45721</v>
      </c>
      <c r="B2554" s="2">
        <v>97.015699999999995</v>
      </c>
      <c r="C2554" s="2">
        <f t="shared" si="309"/>
        <v>-0.47100000000000364</v>
      </c>
      <c r="D2554" s="2">
        <f t="shared" si="310"/>
        <v>95.527499999999989</v>
      </c>
      <c r="E2554" s="2">
        <f t="shared" si="312"/>
        <v>94.388739999999999</v>
      </c>
      <c r="F2554" s="2">
        <f t="shared" si="313"/>
        <v>93.103059999999999</v>
      </c>
      <c r="G2554" s="2">
        <f t="shared" si="315"/>
        <v>91.330402000000007</v>
      </c>
      <c r="H2554" s="2">
        <f t="shared" si="311"/>
        <v>86.133726500000066</v>
      </c>
      <c r="I2554" s="2">
        <f t="array" ref="I2554">SUMPRODUCT(B2538:B2557, (ROW(B2538:B2557)-ROW(B2538)+1)) / (20*21/2)</f>
        <v>94.672482857142867</v>
      </c>
      <c r="J2554" s="2">
        <f t="shared" si="314"/>
        <v>93.619651983402818</v>
      </c>
      <c r="K2554" s="2">
        <f t="shared" si="316"/>
        <v>91.700796607414006</v>
      </c>
    </row>
    <row r="2555" spans="1:11" ht="13.5" x14ac:dyDescent="0.25">
      <c r="A2555" s="3">
        <v>45722</v>
      </c>
      <c r="B2555" s="2">
        <v>97.251199999999997</v>
      </c>
      <c r="C2555" s="2">
        <f t="shared" si="309"/>
        <v>0.23550000000000182</v>
      </c>
      <c r="D2555" s="2">
        <f t="shared" si="310"/>
        <v>96.196259999999995</v>
      </c>
      <c r="E2555" s="2">
        <f t="shared" si="312"/>
        <v>94.798470000000009</v>
      </c>
      <c r="F2555" s="2">
        <f t="shared" si="313"/>
        <v>93.423304999999999</v>
      </c>
      <c r="G2555" s="2">
        <f t="shared" si="315"/>
        <v>91.506726</v>
      </c>
      <c r="H2555" s="2">
        <f t="shared" si="311"/>
        <v>86.230805000000061</v>
      </c>
      <c r="I2555" s="2">
        <f t="array" ref="I2555">SUMPRODUCT(B2539:B2558, (ROW(B2539:B2558)-ROW(B2539)+1)) / (20*21/2)</f>
        <v>94.720385238095247</v>
      </c>
      <c r="J2555" s="2">
        <f t="shared" si="314"/>
        <v>93.965513699269223</v>
      </c>
      <c r="K2555" s="2">
        <f t="shared" si="316"/>
        <v>91.918459485554635</v>
      </c>
    </row>
    <row r="2556" spans="1:11" ht="13.5" x14ac:dyDescent="0.25">
      <c r="A2556" s="3">
        <v>45723</v>
      </c>
      <c r="B2556" s="2">
        <v>95.131900000000002</v>
      </c>
      <c r="C2556" s="2">
        <f t="shared" si="309"/>
        <v>-2.1192999999999955</v>
      </c>
      <c r="D2556" s="2">
        <f t="shared" si="310"/>
        <v>96.403479999999988</v>
      </c>
      <c r="E2556" s="2">
        <f t="shared" si="312"/>
        <v>94.939750000000004</v>
      </c>
      <c r="F2556" s="2">
        <f t="shared" si="313"/>
        <v>93.612155000000001</v>
      </c>
      <c r="G2556" s="2">
        <f t="shared" si="315"/>
        <v>91.64160600000001</v>
      </c>
      <c r="H2556" s="2">
        <f t="shared" si="311"/>
        <v>86.317493000000056</v>
      </c>
      <c r="I2556" s="2">
        <f t="array" ref="I2556">SUMPRODUCT(B2540:B2559, (ROW(B2540:B2559)-ROW(B2540)+1)) / (20*21/2)</f>
        <v>94.835251428571425</v>
      </c>
      <c r="J2556" s="2">
        <f t="shared" si="314"/>
        <v>94.076598108862626</v>
      </c>
      <c r="K2556" s="2">
        <f t="shared" si="316"/>
        <v>92.044476760630928</v>
      </c>
    </row>
    <row r="2557" spans="1:11" ht="13.5" x14ac:dyDescent="0.25">
      <c r="A2557" s="3">
        <v>45726</v>
      </c>
      <c r="B2557" s="2">
        <v>95.122500000000002</v>
      </c>
      <c r="C2557" s="2">
        <f t="shared" si="309"/>
        <v>-9.3999999999994088E-3</v>
      </c>
      <c r="D2557" s="2">
        <f t="shared" si="310"/>
        <v>96.401600000000002</v>
      </c>
      <c r="E2557" s="2">
        <f t="shared" si="312"/>
        <v>95.127190000000013</v>
      </c>
      <c r="F2557" s="2">
        <f t="shared" si="313"/>
        <v>93.781225000000006</v>
      </c>
      <c r="G2557" s="2">
        <f t="shared" si="315"/>
        <v>91.776298000000011</v>
      </c>
      <c r="H2557" s="2">
        <f t="shared" si="311"/>
        <v>86.40413400000007</v>
      </c>
      <c r="I2557" s="2">
        <f t="array" ref="I2557">SUMPRODUCT(B2541:B2560, (ROW(B2541:B2560)-ROW(B2541)+1)) / (20*21/2)</f>
        <v>95.013582857142836</v>
      </c>
      <c r="J2557" s="2">
        <f t="shared" si="314"/>
        <v>94.176207812780461</v>
      </c>
      <c r="K2557" s="2">
        <f t="shared" si="316"/>
        <v>92.165183554331676</v>
      </c>
    </row>
    <row r="2558" spans="1:11" ht="13.5" x14ac:dyDescent="0.25">
      <c r="A2558" s="3">
        <v>45727</v>
      </c>
      <c r="B2558" s="2">
        <v>94.284199999999998</v>
      </c>
      <c r="C2558" s="2">
        <f t="shared" si="309"/>
        <v>-0.83830000000000382</v>
      </c>
      <c r="D2558" s="2">
        <f t="shared" si="310"/>
        <v>95.761099999999999</v>
      </c>
      <c r="E2558" s="2">
        <f t="shared" si="312"/>
        <v>95.258120000000005</v>
      </c>
      <c r="F2558" s="2">
        <f t="shared" si="313"/>
        <v>93.925804999999997</v>
      </c>
      <c r="G2558" s="2">
        <f t="shared" si="315"/>
        <v>91.894223999999994</v>
      </c>
      <c r="H2558" s="2">
        <f t="shared" si="311"/>
        <v>86.476293000000041</v>
      </c>
      <c r="I2558" s="2">
        <f t="array" ref="I2558">SUMPRODUCT(B2542:B2561, (ROW(B2542:B2561)-ROW(B2542)+1)) / (20*21/2)</f>
        <v>95.055111904761887</v>
      </c>
      <c r="J2558" s="2">
        <f t="shared" si="314"/>
        <v>94.186492782991849</v>
      </c>
      <c r="K2558" s="2">
        <f t="shared" si="316"/>
        <v>92.248282238475525</v>
      </c>
    </row>
    <row r="2559" spans="1:11" ht="13.5" x14ac:dyDescent="0.25">
      <c r="A2559" s="3">
        <v>45728</v>
      </c>
      <c r="B2559" s="2">
        <v>95.131900000000002</v>
      </c>
      <c r="C2559" s="2">
        <f t="shared" si="309"/>
        <v>0.84770000000000323</v>
      </c>
      <c r="D2559" s="2">
        <f t="shared" si="310"/>
        <v>95.384339999999995</v>
      </c>
      <c r="E2559" s="2">
        <f t="shared" si="312"/>
        <v>95.455920000000006</v>
      </c>
      <c r="F2559" s="2">
        <f t="shared" si="313"/>
        <v>94.107120000000009</v>
      </c>
      <c r="G2559" s="2">
        <f t="shared" si="315"/>
        <v>92.029291999999998</v>
      </c>
      <c r="H2559" s="2">
        <f t="shared" si="311"/>
        <v>86.552896500000045</v>
      </c>
      <c r="I2559" s="2">
        <f t="array" ref="I2559">SUMPRODUCT(B2543:B2562, (ROW(B2543:B2562)-ROW(B2543)+1)) / (20*21/2)</f>
        <v>95.081841904761902</v>
      </c>
      <c r="J2559" s="2">
        <f t="shared" si="314"/>
        <v>94.276531565564042</v>
      </c>
      <c r="K2559" s="2">
        <f t="shared" si="316"/>
        <v>92.361365287947081</v>
      </c>
    </row>
    <row r="2560" spans="1:11" ht="13.5" x14ac:dyDescent="0.25">
      <c r="A2560" s="3">
        <v>45729</v>
      </c>
      <c r="B2560" s="2">
        <v>95.979600000000005</v>
      </c>
      <c r="C2560" s="2">
        <f t="shared" si="309"/>
        <v>0.84770000000000323</v>
      </c>
      <c r="D2560" s="2">
        <f t="shared" si="310"/>
        <v>95.130019999999988</v>
      </c>
      <c r="E2560" s="2">
        <f t="shared" si="312"/>
        <v>95.663139999999999</v>
      </c>
      <c r="F2560" s="2">
        <f t="shared" si="313"/>
        <v>94.319045000000003</v>
      </c>
      <c r="G2560" s="2">
        <f t="shared" si="315"/>
        <v>92.179995999999988</v>
      </c>
      <c r="H2560" s="2">
        <f t="shared" si="311"/>
        <v>86.635179000000051</v>
      </c>
      <c r="I2560" s="2">
        <f t="array" ref="I2560">SUMPRODUCT(B2544:B2563, (ROW(B2544:B2563)-ROW(B2544)+1)) / (20*21/2)</f>
        <v>95.032817619047634</v>
      </c>
      <c r="J2560" s="2">
        <f t="shared" si="314"/>
        <v>94.438728559319856</v>
      </c>
      <c r="K2560" s="2">
        <f t="shared" si="316"/>
        <v>92.503256845282493</v>
      </c>
    </row>
    <row r="2561" spans="1:11" ht="13.5" x14ac:dyDescent="0.25">
      <c r="A2561" s="3">
        <v>45730</v>
      </c>
      <c r="B2561" s="2">
        <v>94.755099999999999</v>
      </c>
      <c r="C2561" s="2">
        <f t="shared" si="309"/>
        <v>-1.2245000000000061</v>
      </c>
      <c r="D2561" s="2">
        <f t="shared" si="310"/>
        <v>95.054659999999984</v>
      </c>
      <c r="E2561" s="2">
        <f t="shared" si="312"/>
        <v>95.729069999999993</v>
      </c>
      <c r="F2561" s="2">
        <f t="shared" si="313"/>
        <v>94.465035000000029</v>
      </c>
      <c r="G2561" s="2">
        <f t="shared" si="315"/>
        <v>92.313744</v>
      </c>
      <c r="H2561" s="2">
        <f t="shared" si="311"/>
        <v>86.711421500000029</v>
      </c>
      <c r="I2561" s="2">
        <f t="array" ref="I2561">SUMPRODUCT(B2545:B2564, (ROW(B2545:B2564)-ROW(B2545)+1)) / (20*21/2)</f>
        <v>94.96137095238096</v>
      </c>
      <c r="J2561" s="2">
        <f t="shared" si="314"/>
        <v>94.468859172717956</v>
      </c>
      <c r="K2561" s="2">
        <f t="shared" si="316"/>
        <v>92.591564419977288</v>
      </c>
    </row>
    <row r="2562" spans="1:11" ht="13.5" x14ac:dyDescent="0.25">
      <c r="A2562" s="3">
        <v>45733</v>
      </c>
      <c r="B2562" s="2">
        <v>94.745699999999999</v>
      </c>
      <c r="C2562" s="2">
        <f t="shared" si="309"/>
        <v>-9.3999999999994088E-3</v>
      </c>
      <c r="D2562" s="2">
        <f t="shared" si="310"/>
        <v>94.979299999999995</v>
      </c>
      <c r="E2562" s="2">
        <f t="shared" si="312"/>
        <v>95.690449999999984</v>
      </c>
      <c r="F2562" s="2">
        <f t="shared" si="313"/>
        <v>94.610555000000005</v>
      </c>
      <c r="G2562" s="2">
        <f t="shared" si="315"/>
        <v>92.443726000000012</v>
      </c>
      <c r="H2562" s="2">
        <f t="shared" si="311"/>
        <v>86.788440000000008</v>
      </c>
      <c r="I2562" s="2">
        <f t="array" ref="I2562">SUMPRODUCT(B2546:B2565, (ROW(B2546:B2565)-ROW(B2546)+1)) / (20*21/2)</f>
        <v>94.884401428571437</v>
      </c>
      <c r="J2562" s="2">
        <f t="shared" si="314"/>
        <v>94.495224965792431</v>
      </c>
      <c r="K2562" s="2">
        <f t="shared" si="316"/>
        <v>92.676040325076215</v>
      </c>
    </row>
    <row r="2563" spans="1:11" ht="13.5" x14ac:dyDescent="0.25">
      <c r="A2563" s="3">
        <v>45734</v>
      </c>
      <c r="B2563" s="2">
        <v>94.095799999999997</v>
      </c>
      <c r="C2563" s="2">
        <f t="shared" si="309"/>
        <v>-0.64990000000000236</v>
      </c>
      <c r="D2563" s="2">
        <f t="shared" si="310"/>
        <v>94.94162</v>
      </c>
      <c r="E2563" s="2">
        <f t="shared" si="312"/>
        <v>95.35136</v>
      </c>
      <c r="F2563" s="2">
        <f t="shared" si="313"/>
        <v>94.676490000000001</v>
      </c>
      <c r="G2563" s="2">
        <f t="shared" si="315"/>
        <v>92.564287999999991</v>
      </c>
      <c r="H2563" s="2">
        <f t="shared" si="311"/>
        <v>86.863772999999995</v>
      </c>
      <c r="I2563" s="2">
        <f t="array" ref="I2563">SUMPRODUCT(B2547:B2566, (ROW(B2547:B2566)-ROW(B2547)+1)) / (20*21/2)</f>
        <v>94.732081904761898</v>
      </c>
      <c r="J2563" s="2">
        <f t="shared" si="314"/>
        <v>94.457184492859824</v>
      </c>
      <c r="K2563" s="2">
        <f t="shared" si="316"/>
        <v>92.731717175073229</v>
      </c>
    </row>
    <row r="2564" spans="1:11" ht="13.5" x14ac:dyDescent="0.25">
      <c r="A2564" s="3">
        <v>45735</v>
      </c>
      <c r="B2564" s="2">
        <v>93.926299999999998</v>
      </c>
      <c r="C2564" s="2">
        <f t="shared" ref="C2564:C2627" si="317">B2564-B2563</f>
        <v>-0.16949999999999932</v>
      </c>
      <c r="D2564" s="2">
        <f t="shared" si="310"/>
        <v>94.700500000000005</v>
      </c>
      <c r="E2564" s="2">
        <f t="shared" si="312"/>
        <v>95.042420000000007</v>
      </c>
      <c r="F2564" s="2">
        <f t="shared" si="313"/>
        <v>94.715580000000017</v>
      </c>
      <c r="G2564" s="2">
        <f t="shared" si="315"/>
        <v>92.677693999999988</v>
      </c>
      <c r="H2564" s="2">
        <f t="shared" si="311"/>
        <v>86.934965500000004</v>
      </c>
      <c r="I2564" s="2">
        <f t="array" ref="I2564">SUMPRODUCT(B2548:B2567, (ROW(B2548:B2567)-ROW(B2548)+1)) / (20*21/2)</f>
        <v>94.582453809523813</v>
      </c>
      <c r="J2564" s="2">
        <f t="shared" si="314"/>
        <v>94.406624064968412</v>
      </c>
      <c r="K2564" s="2">
        <f t="shared" si="316"/>
        <v>92.778563560364489</v>
      </c>
    </row>
    <row r="2565" spans="1:11" ht="13.5" x14ac:dyDescent="0.25">
      <c r="A2565" s="3">
        <v>45737</v>
      </c>
      <c r="B2565" s="2">
        <v>93.907399999999996</v>
      </c>
      <c r="C2565" s="2">
        <f t="shared" si="317"/>
        <v>-1.8900000000002137E-2</v>
      </c>
      <c r="D2565" s="2">
        <f t="shared" si="310"/>
        <v>94.286059999999992</v>
      </c>
      <c r="E2565" s="2">
        <f t="shared" si="312"/>
        <v>94.708039999999983</v>
      </c>
      <c r="F2565" s="2">
        <f t="shared" si="313"/>
        <v>94.753255000000024</v>
      </c>
      <c r="G2565" s="2">
        <f t="shared" si="315"/>
        <v>92.785257999999999</v>
      </c>
      <c r="H2565" s="2">
        <f t="shared" si="311"/>
        <v>86.999066499999984</v>
      </c>
      <c r="I2565" s="2">
        <f t="array" ref="I2565">SUMPRODUCT(B2549:B2568, (ROW(B2549:B2568)-ROW(B2549)+1)) / (20*21/2)</f>
        <v>94.411750476190477</v>
      </c>
      <c r="J2565" s="2">
        <f t="shared" si="314"/>
        <v>94.359078915923803</v>
      </c>
      <c r="K2565" s="2">
        <f t="shared" si="316"/>
        <v>92.82283165603647</v>
      </c>
    </row>
    <row r="2566" spans="1:11" ht="13.5" x14ac:dyDescent="0.25">
      <c r="A2566" s="3">
        <v>45740</v>
      </c>
      <c r="B2566" s="2">
        <v>93.153899999999993</v>
      </c>
      <c r="C2566" s="2">
        <f t="shared" si="317"/>
        <v>-0.7535000000000025</v>
      </c>
      <c r="D2566" s="2">
        <f t="shared" ref="D2566:D2629" si="318">AVERAGE(B2562:B2566)</f>
        <v>93.965819999999979</v>
      </c>
      <c r="E2566" s="2">
        <f t="shared" si="312"/>
        <v>94.510239999999996</v>
      </c>
      <c r="F2566" s="2">
        <f t="shared" si="313"/>
        <v>94.724995000000007</v>
      </c>
      <c r="G2566" s="2">
        <f t="shared" si="315"/>
        <v>92.877752000000001</v>
      </c>
      <c r="H2566" s="2">
        <f t="shared" si="311"/>
        <v>87.050344500000008</v>
      </c>
      <c r="I2566" s="2">
        <f t="array" ref="I2566">SUMPRODUCT(B2550:B2569, (ROW(B2550:B2569)-ROW(B2550)+1)) / (20*21/2)</f>
        <v>94.262794761904772</v>
      </c>
      <c r="J2566" s="2">
        <f t="shared" si="314"/>
        <v>94.244299971550106</v>
      </c>
      <c r="K2566" s="2">
        <f t="shared" si="316"/>
        <v>92.835814728348765</v>
      </c>
    </row>
    <row r="2567" spans="1:11" ht="13.5" x14ac:dyDescent="0.25">
      <c r="A2567" s="3">
        <v>45741</v>
      </c>
      <c r="B2567" s="2">
        <v>93.153899999999993</v>
      </c>
      <c r="C2567" s="2">
        <f t="shared" si="317"/>
        <v>0</v>
      </c>
      <c r="D2567" s="2">
        <f t="shared" si="318"/>
        <v>93.647459999999995</v>
      </c>
      <c r="E2567" s="2">
        <f t="shared" si="312"/>
        <v>94.313380000000009</v>
      </c>
      <c r="F2567" s="2">
        <f t="shared" si="313"/>
        <v>94.720285000000018</v>
      </c>
      <c r="G2567" s="2">
        <f t="shared" si="315"/>
        <v>92.970057999999995</v>
      </c>
      <c r="H2567" s="2">
        <f t="shared" si="311"/>
        <v>87.099111500000021</v>
      </c>
      <c r="I2567" s="2">
        <f t="array" ref="I2567">SUMPRODUCT(B2551:B2570, (ROW(B2551:B2570)-ROW(B2551)+1)) / (20*21/2)</f>
        <v>94.077953333333326</v>
      </c>
      <c r="J2567" s="2">
        <f t="shared" si="314"/>
        <v>94.140452355211991</v>
      </c>
      <c r="K2567" s="2">
        <f t="shared" si="316"/>
        <v>92.84828866057039</v>
      </c>
    </row>
    <row r="2568" spans="1:11" ht="13.5" x14ac:dyDescent="0.25">
      <c r="A2568" s="3">
        <v>45742</v>
      </c>
      <c r="B2568" s="2">
        <v>92.927899999999994</v>
      </c>
      <c r="C2568" s="2">
        <f t="shared" si="317"/>
        <v>-0.22599999999999909</v>
      </c>
      <c r="D2568" s="2">
        <f t="shared" si="318"/>
        <v>93.413879999999992</v>
      </c>
      <c r="E2568" s="2">
        <f t="shared" si="312"/>
        <v>94.177750000000003</v>
      </c>
      <c r="F2568" s="2">
        <f t="shared" si="313"/>
        <v>94.717935000000011</v>
      </c>
      <c r="G2568" s="2">
        <f t="shared" si="315"/>
        <v>93.039193999999966</v>
      </c>
      <c r="H2568" s="2">
        <f t="shared" si="311"/>
        <v>87.138557500000005</v>
      </c>
      <c r="I2568" s="2">
        <f t="array" ref="I2568">SUMPRODUCT(B2552:B2571, (ROW(B2552:B2571)-ROW(B2552)+1)) / (20*21/2)</f>
        <v>93.898494285714278</v>
      </c>
      <c r="J2568" s="2">
        <f t="shared" si="314"/>
        <v>94.024971178525135</v>
      </c>
      <c r="K2568" s="2">
        <f t="shared" si="316"/>
        <v>92.851410673881347</v>
      </c>
    </row>
    <row r="2569" spans="1:11" ht="13.5" x14ac:dyDescent="0.25">
      <c r="A2569" s="3">
        <v>45743</v>
      </c>
      <c r="B2569" s="2">
        <v>93.153899999999993</v>
      </c>
      <c r="C2569" s="2">
        <f t="shared" si="317"/>
        <v>0.22599999999999909</v>
      </c>
      <c r="D2569" s="2">
        <f t="shared" si="318"/>
        <v>93.259399999999999</v>
      </c>
      <c r="E2569" s="2">
        <f t="shared" si="312"/>
        <v>93.979950000000017</v>
      </c>
      <c r="F2569" s="2">
        <f t="shared" si="313"/>
        <v>94.717935000000011</v>
      </c>
      <c r="G2569" s="2">
        <f t="shared" si="315"/>
        <v>93.074985999999967</v>
      </c>
      <c r="H2569" s="2">
        <f t="shared" si="311"/>
        <v>87.179133500000006</v>
      </c>
      <c r="I2569" s="2">
        <f t="array" ref="I2569">SUMPRODUCT(B2553:B2572, (ROW(B2553:B2572)-ROW(B2553)+1)) / (20*21/2)</f>
        <v>93.725314761904784</v>
      </c>
      <c r="J2569" s="2">
        <f t="shared" si="314"/>
        <v>93.942012018665594</v>
      </c>
      <c r="K2569" s="2">
        <f t="shared" si="316"/>
        <v>92.863273000395807</v>
      </c>
    </row>
    <row r="2570" spans="1:11" ht="13.5" x14ac:dyDescent="0.25">
      <c r="A2570" s="3">
        <v>45744</v>
      </c>
      <c r="B2570" s="2">
        <v>92.777100000000004</v>
      </c>
      <c r="C2570" s="2">
        <f t="shared" si="317"/>
        <v>-0.3767999999999887</v>
      </c>
      <c r="D2570" s="2">
        <f t="shared" si="318"/>
        <v>93.033339999999995</v>
      </c>
      <c r="E2570" s="2">
        <f t="shared" si="312"/>
        <v>93.659700000000001</v>
      </c>
      <c r="F2570" s="2">
        <f t="shared" si="313"/>
        <v>94.661420000000007</v>
      </c>
      <c r="G2570" s="2">
        <f t="shared" si="315"/>
        <v>93.106067999999979</v>
      </c>
      <c r="H2570" s="2">
        <f t="shared" ref="H2570:H2633" si="319">AVERAGE(B2371:B2570)</f>
        <v>87.221529999999987</v>
      </c>
      <c r="I2570" s="2">
        <f t="array" ref="I2570">SUMPRODUCT(B2554:B2573, (ROW(B2554:B2573)-ROW(B2554)+1)) / (20*21/2)</f>
        <v>93.594748571428568</v>
      </c>
      <c r="J2570" s="2">
        <f t="shared" si="314"/>
        <v>93.831068016887912</v>
      </c>
      <c r="K2570" s="2">
        <f t="shared" si="316"/>
        <v>92.859893667046961</v>
      </c>
    </row>
    <row r="2571" spans="1:11" ht="13.5" x14ac:dyDescent="0.25">
      <c r="A2571" s="3">
        <v>45749</v>
      </c>
      <c r="B2571" s="2">
        <v>92.777100000000004</v>
      </c>
      <c r="C2571" s="2">
        <f t="shared" si="317"/>
        <v>0</v>
      </c>
      <c r="D2571" s="2">
        <f t="shared" si="318"/>
        <v>92.957979999999992</v>
      </c>
      <c r="E2571" s="2">
        <f t="shared" si="312"/>
        <v>93.4619</v>
      </c>
      <c r="F2571" s="2">
        <f t="shared" si="313"/>
        <v>94.595485000000011</v>
      </c>
      <c r="G2571" s="2">
        <f t="shared" si="315"/>
        <v>93.143741999999989</v>
      </c>
      <c r="H2571" s="2">
        <f t="shared" si="319"/>
        <v>87.261457000000007</v>
      </c>
      <c r="I2571" s="2">
        <f t="array" ref="I2571">SUMPRODUCT(B2555:B2574, (ROW(B2555:B2574)-ROW(B2555)+1)) / (20*21/2)</f>
        <v>93.408791428571433</v>
      </c>
      <c r="J2571" s="2">
        <f t="shared" si="314"/>
        <v>93.730690110517628</v>
      </c>
      <c r="K2571" s="2">
        <f t="shared" si="316"/>
        <v>92.856646856574542</v>
      </c>
    </row>
    <row r="2572" spans="1:11" ht="13.5" x14ac:dyDescent="0.25">
      <c r="A2572" s="3">
        <v>45750</v>
      </c>
      <c r="B2572" s="2">
        <v>92.777100000000004</v>
      </c>
      <c r="C2572" s="2">
        <f t="shared" si="317"/>
        <v>0</v>
      </c>
      <c r="D2572" s="2">
        <f t="shared" si="318"/>
        <v>92.882620000000003</v>
      </c>
      <c r="E2572" s="2">
        <f t="shared" ref="E2572:E2635" si="320">AVERAGE(B2563:B2572)</f>
        <v>93.265040000000013</v>
      </c>
      <c r="F2572" s="2">
        <f t="shared" si="313"/>
        <v>94.477744999999999</v>
      </c>
      <c r="G2572" s="2">
        <f t="shared" si="315"/>
        <v>93.181415999999984</v>
      </c>
      <c r="H2572" s="2">
        <f t="shared" si="319"/>
        <v>87.300190000000001</v>
      </c>
      <c r="I2572" s="2">
        <f t="array" ref="I2572">SUMPRODUCT(B2556:B2575, (ROW(B2556:B2575)-ROW(B2556)+1)) / (20*21/2)</f>
        <v>93.299079523809525</v>
      </c>
      <c r="J2572" s="2">
        <f t="shared" si="314"/>
        <v>93.639872004754039</v>
      </c>
      <c r="K2572" s="2">
        <f t="shared" si="316"/>
        <v>92.853527372003001</v>
      </c>
    </row>
    <row r="2573" spans="1:11" ht="13.5" x14ac:dyDescent="0.25">
      <c r="A2573" s="3">
        <v>45751</v>
      </c>
      <c r="B2573" s="2">
        <v>93.106800000000007</v>
      </c>
      <c r="C2573" s="2">
        <f t="shared" si="317"/>
        <v>0.32970000000000255</v>
      </c>
      <c r="D2573" s="2">
        <f t="shared" si="318"/>
        <v>92.918400000000005</v>
      </c>
      <c r="E2573" s="2">
        <f t="shared" si="320"/>
        <v>93.166140000000013</v>
      </c>
      <c r="F2573" s="2">
        <f t="shared" si="313"/>
        <v>94.258750000000006</v>
      </c>
      <c r="G2573" s="2">
        <f t="shared" si="315"/>
        <v>93.216265999999976</v>
      </c>
      <c r="H2573" s="2">
        <f t="shared" si="319"/>
        <v>87.334767999999997</v>
      </c>
      <c r="I2573" s="2">
        <f t="array" ref="I2573">SUMPRODUCT(B2557:B2576, (ROW(B2557:B2576)-ROW(B2557)+1)) / (20*21/2)</f>
        <v>93.210224285714276</v>
      </c>
      <c r="J2573" s="2">
        <f t="shared" si="314"/>
        <v>93.589103242396519</v>
      </c>
      <c r="K2573" s="2">
        <f t="shared" si="316"/>
        <v>92.863459631924457</v>
      </c>
    </row>
    <row r="2574" spans="1:11" ht="13.5" x14ac:dyDescent="0.25">
      <c r="A2574" s="3">
        <v>45754</v>
      </c>
      <c r="B2574" s="2">
        <v>92.306200000000004</v>
      </c>
      <c r="C2574" s="2">
        <f t="shared" si="317"/>
        <v>-0.80060000000000286</v>
      </c>
      <c r="D2574" s="2">
        <f t="shared" si="318"/>
        <v>92.748860000000008</v>
      </c>
      <c r="E2574" s="2">
        <f t="shared" si="320"/>
        <v>93.004130000000004</v>
      </c>
      <c r="F2574" s="2">
        <f t="shared" si="313"/>
        <v>94.023274999999998</v>
      </c>
      <c r="G2574" s="2">
        <f t="shared" si="315"/>
        <v>93.238871999999986</v>
      </c>
      <c r="H2574" s="2">
        <f t="shared" si="319"/>
        <v>87.364066999999991</v>
      </c>
      <c r="I2574" s="2">
        <f t="array" ref="I2574">SUMPRODUCT(B2558:B2577, (ROW(B2558:B2577)-ROW(B2558)+1)) / (20*21/2)</f>
        <v>93.166229047619055</v>
      </c>
      <c r="J2574" s="2">
        <f t="shared" si="314"/>
        <v>93.466921981215904</v>
      </c>
      <c r="K2574" s="2">
        <f t="shared" si="316"/>
        <v>92.841606313025466</v>
      </c>
    </row>
    <row r="2575" spans="1:11" ht="13.5" x14ac:dyDescent="0.25">
      <c r="A2575" s="3">
        <v>45755</v>
      </c>
      <c r="B2575" s="2">
        <v>92.871300000000005</v>
      </c>
      <c r="C2575" s="2">
        <f t="shared" si="317"/>
        <v>0.56510000000000105</v>
      </c>
      <c r="D2575" s="2">
        <f t="shared" si="318"/>
        <v>92.767700000000005</v>
      </c>
      <c r="E2575" s="2">
        <f t="shared" si="320"/>
        <v>92.90052</v>
      </c>
      <c r="F2575" s="2">
        <f t="shared" si="313"/>
        <v>93.804279999999991</v>
      </c>
      <c r="G2575" s="2">
        <f t="shared" si="315"/>
        <v>93.242637999999985</v>
      </c>
      <c r="H2575" s="2">
        <f t="shared" si="319"/>
        <v>87.397467500000005</v>
      </c>
      <c r="I2575" s="2">
        <f t="array" ref="I2575">SUMPRODUCT(B2559:B2578, (ROW(B2559:B2578)-ROW(B2559)+1)) / (20*21/2)</f>
        <v>93.150982380952371</v>
      </c>
      <c r="J2575" s="2">
        <f t="shared" si="314"/>
        <v>93.410196078242961</v>
      </c>
      <c r="K2575" s="2">
        <f t="shared" si="316"/>
        <v>92.842770771338195</v>
      </c>
    </row>
    <row r="2576" spans="1:11" ht="13.5" x14ac:dyDescent="0.25">
      <c r="A2576" s="3">
        <v>45757</v>
      </c>
      <c r="B2576" s="2">
        <v>92.871300000000005</v>
      </c>
      <c r="C2576" s="2">
        <f t="shared" si="317"/>
        <v>0</v>
      </c>
      <c r="D2576" s="2">
        <f t="shared" si="318"/>
        <v>92.786540000000016</v>
      </c>
      <c r="E2576" s="2">
        <f t="shared" si="320"/>
        <v>92.872260000000011</v>
      </c>
      <c r="F2576" s="2">
        <f t="shared" si="313"/>
        <v>93.691249999999997</v>
      </c>
      <c r="G2576" s="2">
        <f t="shared" si="315"/>
        <v>93.236985999999973</v>
      </c>
      <c r="H2576" s="2">
        <f t="shared" si="319"/>
        <v>87.432514499999982</v>
      </c>
      <c r="I2576" s="2">
        <f t="array" ref="I2576">SUMPRODUCT(B2560:B2579, (ROW(B2560:B2579)-ROW(B2560)+1)) / (20*21/2)</f>
        <v>93.210639047619054</v>
      </c>
      <c r="J2576" s="2">
        <f t="shared" si="314"/>
        <v>93.358872642219822</v>
      </c>
      <c r="K2576" s="2">
        <f t="shared" si="316"/>
        <v>92.843889564619062</v>
      </c>
    </row>
    <row r="2577" spans="1:11" ht="13.5" x14ac:dyDescent="0.25">
      <c r="A2577" s="3">
        <v>45758</v>
      </c>
      <c r="B2577" s="2">
        <v>93.229299999999995</v>
      </c>
      <c r="C2577" s="2">
        <f t="shared" si="317"/>
        <v>0.35799999999998988</v>
      </c>
      <c r="D2577" s="2">
        <f t="shared" si="318"/>
        <v>92.876980000000003</v>
      </c>
      <c r="E2577" s="2">
        <f t="shared" si="320"/>
        <v>92.879800000000003</v>
      </c>
      <c r="F2577" s="2">
        <f t="shared" si="313"/>
        <v>93.596590000000006</v>
      </c>
      <c r="G2577" s="2">
        <f t="shared" si="315"/>
        <v>93.255447999999959</v>
      </c>
      <c r="H2577" s="2">
        <f t="shared" si="319"/>
        <v>87.470586499999968</v>
      </c>
      <c r="I2577" s="2">
        <f t="array" ref="I2577">SUMPRODUCT(B2561:B2580, (ROW(B2561:B2580)-ROW(B2561)+1)) / (20*21/2)</f>
        <v>93.274825714285711</v>
      </c>
      <c r="J2577" s="2">
        <f t="shared" si="314"/>
        <v>93.346532390579839</v>
      </c>
      <c r="K2577" s="2">
        <f t="shared" si="316"/>
        <v>92.85900369933988</v>
      </c>
    </row>
    <row r="2578" spans="1:11" ht="13.5" x14ac:dyDescent="0.25">
      <c r="A2578" s="3">
        <v>45761</v>
      </c>
      <c r="B2578" s="2">
        <v>93.436499999999995</v>
      </c>
      <c r="C2578" s="2">
        <f t="shared" si="317"/>
        <v>0.20720000000000027</v>
      </c>
      <c r="D2578" s="2">
        <f t="shared" si="318"/>
        <v>92.942920000000001</v>
      </c>
      <c r="E2578" s="2">
        <f t="shared" si="320"/>
        <v>92.930660000000017</v>
      </c>
      <c r="F2578" s="2">
        <f t="shared" si="313"/>
        <v>93.554204999999996</v>
      </c>
      <c r="G2578" s="2">
        <f t="shared" si="315"/>
        <v>93.281821999999963</v>
      </c>
      <c r="H2578" s="2">
        <f t="shared" si="319"/>
        <v>87.510517499999963</v>
      </c>
      <c r="I2578" s="2">
        <f t="array" ref="I2578">SUMPRODUCT(B2562:B2581, (ROW(B2562:B2581)-ROW(B2562)+1)) / (20*21/2)</f>
        <v>93.526988571428575</v>
      </c>
      <c r="J2578" s="2">
        <f t="shared" si="314"/>
        <v>93.355100734334144</v>
      </c>
      <c r="K2578" s="2">
        <f t="shared" si="316"/>
        <v>92.881650613091253</v>
      </c>
    </row>
    <row r="2579" spans="1:11" ht="13.5" x14ac:dyDescent="0.25">
      <c r="A2579" s="3">
        <v>45762</v>
      </c>
      <c r="B2579" s="2">
        <v>94.180599999999998</v>
      </c>
      <c r="C2579" s="2">
        <f t="shared" si="317"/>
        <v>0.74410000000000309</v>
      </c>
      <c r="D2579" s="2">
        <f t="shared" si="318"/>
        <v>93.317800000000005</v>
      </c>
      <c r="E2579" s="2">
        <f t="shared" si="320"/>
        <v>93.033330000000007</v>
      </c>
      <c r="F2579" s="2">
        <f t="shared" si="313"/>
        <v>93.506640000000004</v>
      </c>
      <c r="G2579" s="2">
        <f t="shared" si="315"/>
        <v>93.330611999999945</v>
      </c>
      <c r="H2579" s="2">
        <f t="shared" si="319"/>
        <v>87.551287499999958</v>
      </c>
      <c r="I2579" s="2">
        <f t="array" ref="I2579">SUMPRODUCT(B2563:B2582, (ROW(B2563:B2582)-ROW(B2563)+1)) / (20*21/2)</f>
        <v>93.683211904761905</v>
      </c>
      <c r="J2579" s="2">
        <f t="shared" si="314"/>
        <v>93.433719712016611</v>
      </c>
      <c r="K2579" s="2">
        <f t="shared" si="316"/>
        <v>92.932589804734732</v>
      </c>
    </row>
    <row r="2580" spans="1:11" ht="13.5" x14ac:dyDescent="0.25">
      <c r="A2580" s="3">
        <v>45763</v>
      </c>
      <c r="B2580" s="2">
        <v>94.180599999999998</v>
      </c>
      <c r="C2580" s="2">
        <f t="shared" si="317"/>
        <v>0</v>
      </c>
      <c r="D2580" s="2">
        <f t="shared" si="318"/>
        <v>93.579660000000018</v>
      </c>
      <c r="E2580" s="2">
        <f t="shared" si="320"/>
        <v>93.173680000000004</v>
      </c>
      <c r="F2580" s="2">
        <f t="shared" ref="F2580:F2643" si="321">AVERAGE(B2561:B2580)</f>
        <v>93.416689999999988</v>
      </c>
      <c r="G2580" s="2">
        <f t="shared" si="315"/>
        <v>93.373751999999953</v>
      </c>
      <c r="H2580" s="2">
        <f t="shared" si="319"/>
        <v>87.598231999999967</v>
      </c>
      <c r="I2580" s="2">
        <f t="array" ref="I2580">SUMPRODUCT(B2564:B2583, (ROW(B2564:B2583)-ROW(B2564)+1)) / (20*21/2)</f>
        <v>93.916583809523829</v>
      </c>
      <c r="J2580" s="2">
        <f t="shared" si="314"/>
        <v>93.504851168015023</v>
      </c>
      <c r="K2580" s="2">
        <f t="shared" si="316"/>
        <v>92.981531381019636</v>
      </c>
    </row>
    <row r="2581" spans="1:11" ht="13.5" x14ac:dyDescent="0.25">
      <c r="A2581" s="3">
        <v>45764</v>
      </c>
      <c r="B2581" s="2">
        <v>96.064400000000006</v>
      </c>
      <c r="C2581" s="2">
        <f t="shared" si="317"/>
        <v>1.8838000000000079</v>
      </c>
      <c r="D2581" s="2">
        <f t="shared" si="318"/>
        <v>94.218280000000007</v>
      </c>
      <c r="E2581" s="2">
        <f t="shared" si="320"/>
        <v>93.502410000000012</v>
      </c>
      <c r="F2581" s="2">
        <f t="shared" si="321"/>
        <v>93.482154999999992</v>
      </c>
      <c r="G2581" s="2">
        <f t="shared" si="315"/>
        <v>93.467753999999957</v>
      </c>
      <c r="H2581" s="2">
        <f t="shared" si="319"/>
        <v>87.661592999999954</v>
      </c>
      <c r="I2581" s="2">
        <f t="array" ref="I2581">SUMPRODUCT(B2565:B2584, (ROW(B2565:B2584)-ROW(B2565)+1)) / (20*21/2)</f>
        <v>94.141119523809522</v>
      </c>
      <c r="J2581" s="2">
        <f t="shared" ref="J2581:J2644" si="322">$J$4*B2581+J2580*(1-$J$4)</f>
        <v>93.748617723442166</v>
      </c>
      <c r="K2581" s="2">
        <f t="shared" si="316"/>
        <v>93.10242818960711</v>
      </c>
    </row>
    <row r="2582" spans="1:11" ht="13.5" x14ac:dyDescent="0.25">
      <c r="A2582" s="3">
        <v>45765</v>
      </c>
      <c r="B2582" s="2">
        <v>95.122500000000002</v>
      </c>
      <c r="C2582" s="2">
        <f t="shared" si="317"/>
        <v>-0.94190000000000396</v>
      </c>
      <c r="D2582" s="2">
        <f t="shared" si="318"/>
        <v>94.596919999999983</v>
      </c>
      <c r="E2582" s="2">
        <f t="shared" si="320"/>
        <v>93.736950000000007</v>
      </c>
      <c r="F2582" s="2">
        <f t="shared" si="321"/>
        <v>93.500994999999989</v>
      </c>
      <c r="G2582" s="2">
        <f t="shared" si="315"/>
        <v>93.542917999999972</v>
      </c>
      <c r="H2582" s="2">
        <f t="shared" si="319"/>
        <v>87.725594999999956</v>
      </c>
      <c r="I2582" s="2">
        <f t="array" ref="I2582">SUMPRODUCT(B2566:B2585, (ROW(B2566:B2585)-ROW(B2566)+1)) / (20*21/2)</f>
        <v>94.367669047619032</v>
      </c>
      <c r="J2582" s="2">
        <f t="shared" si="322"/>
        <v>93.879463654542917</v>
      </c>
      <c r="K2582" s="2">
        <f t="shared" si="316"/>
        <v>93.181646691975459</v>
      </c>
    </row>
    <row r="2583" spans="1:11" ht="13.5" x14ac:dyDescent="0.25">
      <c r="A2583" s="3">
        <v>45768</v>
      </c>
      <c r="B2583" s="2">
        <v>95.951400000000007</v>
      </c>
      <c r="C2583" s="2">
        <f t="shared" si="317"/>
        <v>0.82890000000000441</v>
      </c>
      <c r="D2583" s="2">
        <f t="shared" si="318"/>
        <v>95.099900000000005</v>
      </c>
      <c r="E2583" s="2">
        <f t="shared" si="320"/>
        <v>94.021410000000003</v>
      </c>
      <c r="F2583" s="2">
        <f t="shared" si="321"/>
        <v>93.59377499999998</v>
      </c>
      <c r="G2583" s="2">
        <f t="shared" si="315"/>
        <v>93.635035999999957</v>
      </c>
      <c r="H2583" s="2">
        <f t="shared" si="319"/>
        <v>87.79999799999996</v>
      </c>
      <c r="I2583" s="2">
        <f t="array" ref="I2583">SUMPRODUCT(B2567:B2586, (ROW(B2567:B2586)-ROW(B2567)+1)) / (20*21/2)</f>
        <v>94.673607142857122</v>
      </c>
      <c r="J2583" s="2">
        <f t="shared" si="322"/>
        <v>94.07679092553883</v>
      </c>
      <c r="K2583" s="2">
        <f t="shared" si="316"/>
        <v>93.290264468760739</v>
      </c>
    </row>
    <row r="2584" spans="1:11" ht="13.5" x14ac:dyDescent="0.25">
      <c r="A2584" s="3">
        <v>45769</v>
      </c>
      <c r="B2584" s="2">
        <v>95.951400000000007</v>
      </c>
      <c r="C2584" s="2">
        <f t="shared" si="317"/>
        <v>0</v>
      </c>
      <c r="D2584" s="2">
        <f t="shared" si="318"/>
        <v>95.454059999999998</v>
      </c>
      <c r="E2584" s="2">
        <f t="shared" si="320"/>
        <v>94.385930000000002</v>
      </c>
      <c r="F2584" s="2">
        <f t="shared" si="321"/>
        <v>93.695029999999988</v>
      </c>
      <c r="G2584" s="2">
        <f t="shared" si="315"/>
        <v>93.727719999999948</v>
      </c>
      <c r="H2584" s="2">
        <f t="shared" si="319"/>
        <v>87.871437499999971</v>
      </c>
      <c r="I2584" s="2">
        <f t="array" ref="I2584">SUMPRODUCT(B2568:B2587, (ROW(B2568:B2587)-ROW(B2568)+1)) / (20*21/2)</f>
        <v>94.915403333333344</v>
      </c>
      <c r="J2584" s="2">
        <f t="shared" si="322"/>
        <v>94.255325123106559</v>
      </c>
      <c r="K2584" s="2">
        <f t="shared" si="316"/>
        <v>93.394622724887768</v>
      </c>
    </row>
    <row r="2585" spans="1:11" ht="13.5" x14ac:dyDescent="0.25">
      <c r="A2585" s="3">
        <v>45770</v>
      </c>
      <c r="B2585" s="2">
        <v>96.073800000000006</v>
      </c>
      <c r="C2585" s="2">
        <f t="shared" si="317"/>
        <v>0.12239999999999895</v>
      </c>
      <c r="D2585" s="2">
        <f t="shared" si="318"/>
        <v>95.832700000000003</v>
      </c>
      <c r="E2585" s="2">
        <f t="shared" si="320"/>
        <v>94.706180000000003</v>
      </c>
      <c r="F2585" s="2">
        <f t="shared" si="321"/>
        <v>93.80334999999998</v>
      </c>
      <c r="G2585" s="2">
        <f t="shared" si="315"/>
        <v>93.832269999999966</v>
      </c>
      <c r="H2585" s="2">
        <f t="shared" si="319"/>
        <v>87.940607999999955</v>
      </c>
      <c r="I2585" s="2">
        <f t="array" ref="I2585">SUMPRODUCT(B2569:B2588, (ROW(B2569:B2588)-ROW(B2569)+1)) / (20*21/2)</f>
        <v>95.141097619047613</v>
      </c>
      <c r="J2585" s="2">
        <f t="shared" si="322"/>
        <v>94.428513206620224</v>
      </c>
      <c r="K2585" s="2">
        <f t="shared" si="316"/>
        <v>93.499688500382362</v>
      </c>
    </row>
    <row r="2586" spans="1:11" ht="13.5" x14ac:dyDescent="0.25">
      <c r="A2586" s="3">
        <v>45771</v>
      </c>
      <c r="B2586" s="2">
        <v>97.015699999999995</v>
      </c>
      <c r="C2586" s="2">
        <f t="shared" si="317"/>
        <v>0.94189999999998975</v>
      </c>
      <c r="D2586" s="2">
        <f t="shared" si="318"/>
        <v>96.022959999999998</v>
      </c>
      <c r="E2586" s="2">
        <f t="shared" si="320"/>
        <v>95.120620000000002</v>
      </c>
      <c r="F2586" s="2">
        <f t="shared" si="321"/>
        <v>93.996439999999978</v>
      </c>
      <c r="G2586" s="2">
        <f t="shared" si="315"/>
        <v>93.945485999999988</v>
      </c>
      <c r="H2586" s="2">
        <f t="shared" si="319"/>
        <v>88.00872549999994</v>
      </c>
      <c r="I2586" s="2">
        <f t="array" ref="I2586">SUMPRODUCT(B2570:B2589, (ROW(B2570:B2589)-ROW(B2570)+1)) / (20*21/2)</f>
        <v>95.431251904761908</v>
      </c>
      <c r="J2586" s="2">
        <f t="shared" si="322"/>
        <v>94.674911948846869</v>
      </c>
      <c r="K2586" s="2">
        <f t="shared" si="316"/>
        <v>93.63757130428894</v>
      </c>
    </row>
    <row r="2587" spans="1:11" ht="13.5" x14ac:dyDescent="0.25">
      <c r="A2587" s="3">
        <v>45772</v>
      </c>
      <c r="B2587" s="2">
        <v>96.535300000000007</v>
      </c>
      <c r="C2587" s="2">
        <f t="shared" si="317"/>
        <v>-0.48039999999998884</v>
      </c>
      <c r="D2587" s="2">
        <f t="shared" si="318"/>
        <v>96.305520000000001</v>
      </c>
      <c r="E2587" s="2">
        <f t="shared" si="320"/>
        <v>95.451220000000006</v>
      </c>
      <c r="F2587" s="2">
        <f t="shared" si="321"/>
        <v>94.165509999999969</v>
      </c>
      <c r="G2587" s="2">
        <f t="shared" si="315"/>
        <v>94.041369999999986</v>
      </c>
      <c r="H2587" s="2">
        <f t="shared" si="319"/>
        <v>88.074810999999954</v>
      </c>
      <c r="I2587" s="2">
        <f t="array" ref="I2587">SUMPRODUCT(B2571:B2590, (ROW(B2571:B2590)-ROW(B2571)+1)) / (20*21/2)</f>
        <v>95.665336666666676</v>
      </c>
      <c r="J2587" s="2">
        <f t="shared" si="322"/>
        <v>94.852091763242399</v>
      </c>
      <c r="K2587" s="2">
        <f t="shared" si="316"/>
        <v>93.751207723728598</v>
      </c>
    </row>
    <row r="2588" spans="1:11" ht="13.5" x14ac:dyDescent="0.25">
      <c r="A2588" s="3">
        <v>45775</v>
      </c>
      <c r="B2588" s="2">
        <v>96.535300000000007</v>
      </c>
      <c r="C2588" s="2">
        <f t="shared" si="317"/>
        <v>0</v>
      </c>
      <c r="D2588" s="2">
        <f t="shared" si="318"/>
        <v>96.422300000000007</v>
      </c>
      <c r="E2588" s="2">
        <f t="shared" si="320"/>
        <v>95.761100000000013</v>
      </c>
      <c r="F2588" s="2">
        <f t="shared" si="321"/>
        <v>94.345879999999994</v>
      </c>
      <c r="G2588" s="2">
        <f t="shared" si="315"/>
        <v>94.144223999999952</v>
      </c>
      <c r="H2588" s="2">
        <f t="shared" si="319"/>
        <v>88.149993499999951</v>
      </c>
      <c r="I2588" s="2">
        <f t="array" ref="I2588">SUMPRODUCT(B2572:B2591, (ROW(B2572:B2591)-ROW(B2572)+1)) / (20*21/2)</f>
        <v>95.924094761904769</v>
      </c>
      <c r="J2588" s="2">
        <f t="shared" si="322"/>
        <v>95.01239730960026</v>
      </c>
      <c r="K2588" s="2">
        <f t="shared" si="316"/>
        <v>93.860387812994148</v>
      </c>
    </row>
    <row r="2589" spans="1:11" ht="13.5" x14ac:dyDescent="0.25">
      <c r="A2589" s="3">
        <v>45776</v>
      </c>
      <c r="B2589" s="2">
        <v>97.392499999999998</v>
      </c>
      <c r="C2589" s="2">
        <f t="shared" si="317"/>
        <v>0.85719999999999175</v>
      </c>
      <c r="D2589" s="2">
        <f t="shared" si="318"/>
        <v>96.710520000000002</v>
      </c>
      <c r="E2589" s="2">
        <f t="shared" si="320"/>
        <v>96.082290000000015</v>
      </c>
      <c r="F2589" s="2">
        <f t="shared" si="321"/>
        <v>94.557809999999975</v>
      </c>
      <c r="G2589" s="2">
        <f t="shared" si="315"/>
        <v>94.261961999999983</v>
      </c>
      <c r="H2589" s="2">
        <f t="shared" si="319"/>
        <v>88.231313999999969</v>
      </c>
      <c r="I2589" s="2">
        <f t="array" ref="I2589">SUMPRODUCT(B2573:B2592, (ROW(B2573:B2592)-ROW(B2573)+1)) / (20*21/2)</f>
        <v>96.160426190476187</v>
      </c>
      <c r="J2589" s="2">
        <f t="shared" si="322"/>
        <v>95.239073756305004</v>
      </c>
      <c r="K2589" s="2">
        <f t="shared" si="316"/>
        <v>93.998902016406134</v>
      </c>
    </row>
    <row r="2590" spans="1:11" ht="13.5" x14ac:dyDescent="0.25">
      <c r="A2590" s="3">
        <v>45777</v>
      </c>
      <c r="B2590" s="2">
        <v>97.015699999999995</v>
      </c>
      <c r="C2590" s="2">
        <f t="shared" si="317"/>
        <v>-0.37680000000000291</v>
      </c>
      <c r="D2590" s="2">
        <f t="shared" si="318"/>
        <v>96.898899999999998</v>
      </c>
      <c r="E2590" s="2">
        <f t="shared" si="320"/>
        <v>96.365800000000007</v>
      </c>
      <c r="F2590" s="2">
        <f t="shared" si="321"/>
        <v>94.769739999999985</v>
      </c>
      <c r="G2590" s="2">
        <f t="shared" si="315"/>
        <v>94.367453999999967</v>
      </c>
      <c r="H2590" s="2">
        <f t="shared" si="319"/>
        <v>88.300707499999973</v>
      </c>
      <c r="I2590" s="2">
        <f t="array" ref="I2590">SUMPRODUCT(B2574:B2593, (ROW(B2574:B2593)-ROW(B2574)+1)) / (20*21/2)</f>
        <v>96.371635714285731</v>
      </c>
      <c r="J2590" s="2">
        <f t="shared" si="322"/>
        <v>95.408276255704521</v>
      </c>
      <c r="K2590" s="2">
        <f t="shared" si="316"/>
        <v>94.117207819684324</v>
      </c>
    </row>
    <row r="2591" spans="1:11" ht="13.5" x14ac:dyDescent="0.25">
      <c r="A2591" s="3">
        <v>45779</v>
      </c>
      <c r="B2591" s="2">
        <v>97.486699999999999</v>
      </c>
      <c r="C2591" s="2">
        <f t="shared" si="317"/>
        <v>0.47100000000000364</v>
      </c>
      <c r="D2591" s="2">
        <f t="shared" si="318"/>
        <v>96.993099999999998</v>
      </c>
      <c r="E2591" s="2">
        <f t="shared" si="320"/>
        <v>96.508030000000019</v>
      </c>
      <c r="F2591" s="2">
        <f t="shared" si="321"/>
        <v>95.00521999999998</v>
      </c>
      <c r="G2591" s="2">
        <f t="shared" si="315"/>
        <v>94.480481999999952</v>
      </c>
      <c r="H2591" s="2">
        <f t="shared" si="319"/>
        <v>88.371385500000002</v>
      </c>
      <c r="I2591" s="2">
        <f t="array" ref="I2591">SUMPRODUCT(B2575:B2594, (ROW(B2575:B2594)-ROW(B2575)+1)) / (20*21/2)</f>
        <v>96.562123333333332</v>
      </c>
      <c r="J2591" s="2">
        <f t="shared" si="322"/>
        <v>95.606221374208843</v>
      </c>
      <c r="K2591" s="2">
        <f t="shared" si="316"/>
        <v>94.249344767932001</v>
      </c>
    </row>
    <row r="2592" spans="1:11" ht="13.5" x14ac:dyDescent="0.25">
      <c r="A2592" s="3">
        <v>45782</v>
      </c>
      <c r="B2592" s="2">
        <v>97.486699999999999</v>
      </c>
      <c r="C2592" s="2">
        <f t="shared" si="317"/>
        <v>0</v>
      </c>
      <c r="D2592" s="2">
        <f t="shared" si="318"/>
        <v>97.183379999999985</v>
      </c>
      <c r="E2592" s="2">
        <f t="shared" si="320"/>
        <v>96.744450000000015</v>
      </c>
      <c r="F2592" s="2">
        <f t="shared" si="321"/>
        <v>95.240699999999975</v>
      </c>
      <c r="G2592" s="2">
        <f t="shared" si="315"/>
        <v>94.593509999999981</v>
      </c>
      <c r="H2592" s="2">
        <f t="shared" si="319"/>
        <v>88.443092500000006</v>
      </c>
      <c r="I2592" s="2">
        <f t="array" ref="I2592">SUMPRODUCT(B2576:B2595, (ROW(B2576:B2595)-ROW(B2576)+1)) / (20*21/2)</f>
        <v>96.721800476190467</v>
      </c>
      <c r="J2592" s="2">
        <f t="shared" si="322"/>
        <v>95.785314576665144</v>
      </c>
      <c r="K2592" s="2">
        <f t="shared" si="316"/>
        <v>94.376299875071936</v>
      </c>
    </row>
    <row r="2593" spans="1:11" ht="13.5" x14ac:dyDescent="0.25">
      <c r="A2593" s="3">
        <v>45783</v>
      </c>
      <c r="B2593" s="2">
        <v>97.458399999999997</v>
      </c>
      <c r="C2593" s="2">
        <f t="shared" si="317"/>
        <v>-2.8300000000001546E-2</v>
      </c>
      <c r="D2593" s="2">
        <f t="shared" si="318"/>
        <v>97.367999999999995</v>
      </c>
      <c r="E2593" s="2">
        <f t="shared" si="320"/>
        <v>96.895150000000015</v>
      </c>
      <c r="F2593" s="2">
        <f t="shared" si="321"/>
        <v>95.458279999999988</v>
      </c>
      <c r="G2593" s="2">
        <f t="shared" si="315"/>
        <v>94.687135999999967</v>
      </c>
      <c r="H2593" s="2">
        <f t="shared" si="319"/>
        <v>88.513875999999982</v>
      </c>
      <c r="I2593" s="2">
        <f t="array" ref="I2593">SUMPRODUCT(B2577:B2596, (ROW(B2577:B2596)-ROW(B2577)+1)) / (20*21/2)</f>
        <v>96.864433809523817</v>
      </c>
      <c r="J2593" s="2">
        <f t="shared" si="322"/>
        <v>95.944656045554183</v>
      </c>
      <c r="K2593" s="2">
        <f t="shared" si="316"/>
        <v>94.497166546637743</v>
      </c>
    </row>
    <row r="2594" spans="1:11" ht="13.5" x14ac:dyDescent="0.25">
      <c r="A2594" s="3">
        <v>45784</v>
      </c>
      <c r="B2594" s="2">
        <v>97.458399999999997</v>
      </c>
      <c r="C2594" s="2">
        <f t="shared" si="317"/>
        <v>0</v>
      </c>
      <c r="D2594" s="2">
        <f t="shared" si="318"/>
        <v>97.381180000000001</v>
      </c>
      <c r="E2594" s="2">
        <f t="shared" si="320"/>
        <v>97.045850000000002</v>
      </c>
      <c r="F2594" s="2">
        <f t="shared" si="321"/>
        <v>95.715889999999987</v>
      </c>
      <c r="G2594" s="2">
        <f t="shared" si="315"/>
        <v>94.773414000000017</v>
      </c>
      <c r="H2594" s="2">
        <f t="shared" si="319"/>
        <v>88.584206999999992</v>
      </c>
      <c r="I2594" s="2">
        <f t="array" ref="I2594">SUMPRODUCT(B2578:B2597, (ROW(B2578:B2597)-ROW(B2578)+1)) / (20*21/2)</f>
        <v>96.972018095238084</v>
      </c>
      <c r="J2594" s="2">
        <f t="shared" si="322"/>
        <v>96.088822136453786</v>
      </c>
      <c r="K2594" s="2">
        <f t="shared" si="316"/>
        <v>94.61329334873038</v>
      </c>
    </row>
    <row r="2595" spans="1:11" ht="13.5" x14ac:dyDescent="0.25">
      <c r="A2595" s="3">
        <v>45785</v>
      </c>
      <c r="B2595" s="2">
        <v>97.392499999999998</v>
      </c>
      <c r="C2595" s="2">
        <f t="shared" si="317"/>
        <v>-6.5899999999999181E-2</v>
      </c>
      <c r="D2595" s="2">
        <f t="shared" si="318"/>
        <v>97.45653999999999</v>
      </c>
      <c r="E2595" s="2">
        <f t="shared" si="320"/>
        <v>97.177719999999994</v>
      </c>
      <c r="F2595" s="2">
        <f t="shared" si="321"/>
        <v>95.941949999999991</v>
      </c>
      <c r="G2595" s="2">
        <f t="shared" si="315"/>
        <v>94.858186000000018</v>
      </c>
      <c r="H2595" s="2">
        <f t="shared" si="319"/>
        <v>88.651326999999981</v>
      </c>
      <c r="I2595" s="2">
        <f t="array" ref="I2595">SUMPRODUCT(B2579:B2598, (ROW(B2579:B2598)-ROW(B2579)+1)) / (20*21/2)</f>
        <v>97.041170476190487</v>
      </c>
      <c r="J2595" s="2">
        <f t="shared" si="322"/>
        <v>96.21298193298199</v>
      </c>
      <c r="K2595" s="2">
        <f t="shared" si="316"/>
        <v>94.7222818448586</v>
      </c>
    </row>
    <row r="2596" spans="1:11" ht="13.5" x14ac:dyDescent="0.25">
      <c r="A2596" s="3">
        <v>45786</v>
      </c>
      <c r="B2596" s="2">
        <v>97.439599999999999</v>
      </c>
      <c r="C2596" s="2">
        <f t="shared" si="317"/>
        <v>4.7100000000000364E-2</v>
      </c>
      <c r="D2596" s="2">
        <f t="shared" si="318"/>
        <v>97.447119999999998</v>
      </c>
      <c r="E2596" s="2">
        <f t="shared" si="320"/>
        <v>97.220110000000005</v>
      </c>
      <c r="F2596" s="2">
        <f t="shared" si="321"/>
        <v>96.170364999999975</v>
      </c>
      <c r="G2596" s="2">
        <f t="shared" si="315"/>
        <v>94.932596000000018</v>
      </c>
      <c r="H2596" s="2">
        <f t="shared" si="319"/>
        <v>88.730207499999977</v>
      </c>
      <c r="I2596" s="2">
        <f t="array" ref="I2596">SUMPRODUCT(B2580:B2599, (ROW(B2580:B2599)-ROW(B2580)+1)) / (20*21/2)</f>
        <v>97.083353809523828</v>
      </c>
      <c r="J2596" s="2">
        <f t="shared" si="322"/>
        <v>96.329802701269415</v>
      </c>
      <c r="K2596" s="2">
        <f t="shared" si="316"/>
        <v>94.828843341138651</v>
      </c>
    </row>
    <row r="2597" spans="1:11" ht="13.5" x14ac:dyDescent="0.25">
      <c r="A2597" s="3">
        <v>45789</v>
      </c>
      <c r="B2597" s="2">
        <v>97.3</v>
      </c>
      <c r="C2597" s="2">
        <f t="shared" si="317"/>
        <v>-0.1396000000000015</v>
      </c>
      <c r="D2597" s="2">
        <f t="shared" si="318"/>
        <v>97.409779999999998</v>
      </c>
      <c r="E2597" s="2">
        <f t="shared" si="320"/>
        <v>97.296579999999992</v>
      </c>
      <c r="F2597" s="2">
        <f t="shared" si="321"/>
        <v>96.373899999999978</v>
      </c>
      <c r="G2597" s="2">
        <f t="shared" si="315"/>
        <v>95.013633999999996</v>
      </c>
      <c r="H2597" s="2">
        <f t="shared" si="319"/>
        <v>88.801022499999988</v>
      </c>
      <c r="I2597" s="2">
        <f t="array" ref="I2597">SUMPRODUCT(B2581:B2600, (ROW(B2581:B2600)-ROW(B2581)+1)) / (20*21/2)</f>
        <v>97.11020666666667</v>
      </c>
      <c r="J2597" s="2">
        <f t="shared" si="322"/>
        <v>96.422202444005663</v>
      </c>
      <c r="K2597" s="2">
        <f t="shared" si="316"/>
        <v>94.925751445407727</v>
      </c>
    </row>
    <row r="2598" spans="1:11" ht="13.5" x14ac:dyDescent="0.25">
      <c r="A2598" s="3">
        <v>45790</v>
      </c>
      <c r="B2598" s="2">
        <v>97.1</v>
      </c>
      <c r="C2598" s="2">
        <f t="shared" si="317"/>
        <v>-0.20000000000000284</v>
      </c>
      <c r="D2598" s="2">
        <f t="shared" si="318"/>
        <v>97.338100000000011</v>
      </c>
      <c r="E2598" s="2">
        <f t="shared" si="320"/>
        <v>97.35305000000001</v>
      </c>
      <c r="F2598" s="2">
        <f t="shared" si="321"/>
        <v>96.557074999999969</v>
      </c>
      <c r="G2598" s="2">
        <f t="shared" si="315"/>
        <v>95.096136000000001</v>
      </c>
      <c r="H2598" s="2">
        <f t="shared" si="319"/>
        <v>88.874911999999966</v>
      </c>
      <c r="I2598" s="2">
        <f t="array" ref="I2598">SUMPRODUCT(B2582:B2601, (ROW(B2582:B2601)-ROW(B2582)+1)) / (20*21/2)</f>
        <v>97.135157619047618</v>
      </c>
      <c r="J2598" s="2">
        <f t="shared" si="322"/>
        <v>96.486754592195609</v>
      </c>
      <c r="K2598" s="2">
        <f t="shared" si="316"/>
        <v>95.011016094607427</v>
      </c>
    </row>
    <row r="2599" spans="1:11" ht="13.5" x14ac:dyDescent="0.25">
      <c r="A2599" s="3">
        <v>45791</v>
      </c>
      <c r="B2599" s="2">
        <v>97</v>
      </c>
      <c r="C2599" s="2">
        <f t="shared" si="317"/>
        <v>-9.9999999999994316E-2</v>
      </c>
      <c r="D2599" s="2">
        <f t="shared" si="318"/>
        <v>97.246419999999986</v>
      </c>
      <c r="E2599" s="2">
        <f t="shared" si="320"/>
        <v>97.313800000000001</v>
      </c>
      <c r="F2599" s="2">
        <f t="shared" si="321"/>
        <v>96.698044999999979</v>
      </c>
      <c r="G2599" s="2">
        <f t="shared" si="315"/>
        <v>95.173057999999997</v>
      </c>
      <c r="H2599" s="2">
        <f t="shared" si="319"/>
        <v>88.944267999999951</v>
      </c>
      <c r="I2599" s="2">
        <f t="array" ref="I2599">SUMPRODUCT(B2583:B2602, (ROW(B2583:B2602)-ROW(B2583)+1)) / (20*21/2)</f>
        <v>97.136129523809529</v>
      </c>
      <c r="J2599" s="2">
        <f t="shared" si="322"/>
        <v>96.535635107224607</v>
      </c>
      <c r="K2599" s="2">
        <f t="shared" si="316"/>
        <v>95.089015463446344</v>
      </c>
    </row>
    <row r="2600" spans="1:11" ht="13.5" x14ac:dyDescent="0.25">
      <c r="A2600" s="3">
        <v>45792</v>
      </c>
      <c r="B2600" s="2">
        <v>96.98</v>
      </c>
      <c r="C2600" s="2">
        <f t="shared" si="317"/>
        <v>-1.9999999999996021E-2</v>
      </c>
      <c r="D2600" s="2">
        <f t="shared" si="318"/>
        <v>97.163920000000005</v>
      </c>
      <c r="E2600" s="2">
        <f t="shared" si="320"/>
        <v>97.310230000000004</v>
      </c>
      <c r="F2600" s="2">
        <f t="shared" si="321"/>
        <v>96.838014999999984</v>
      </c>
      <c r="G2600" s="2">
        <f t="shared" si="315"/>
        <v>95.234509999999986</v>
      </c>
      <c r="H2600" s="2">
        <f t="shared" si="319"/>
        <v>89.013935499999974</v>
      </c>
      <c r="I2600" s="2">
        <f t="array" ref="I2600">SUMPRODUCT(B2584:B2603, (ROW(B2584:B2603)-ROW(B2584)+1)) / (20*21/2)</f>
        <v>96.928637142857141</v>
      </c>
      <c r="J2600" s="2">
        <f t="shared" si="322"/>
        <v>96.577955573203212</v>
      </c>
      <c r="K2600" s="2">
        <f t="shared" si="316"/>
        <v>95.163171719781772</v>
      </c>
    </row>
    <row r="2601" spans="1:11" ht="13.5" x14ac:dyDescent="0.25">
      <c r="A2601" s="3">
        <v>45793</v>
      </c>
      <c r="B2601" s="2">
        <v>97.1</v>
      </c>
      <c r="C2601" s="2">
        <f t="shared" si="317"/>
        <v>0.11999999999999034</v>
      </c>
      <c r="D2601" s="2">
        <f t="shared" si="318"/>
        <v>97.096000000000004</v>
      </c>
      <c r="E2601" s="2">
        <f t="shared" si="320"/>
        <v>97.271559999999994</v>
      </c>
      <c r="F2601" s="2">
        <f t="shared" si="321"/>
        <v>96.889794999999992</v>
      </c>
      <c r="G2601" s="2">
        <f t="shared" si="315"/>
        <v>95.294594000000004</v>
      </c>
      <c r="H2601" s="2">
        <f t="shared" si="319"/>
        <v>89.08420299999996</v>
      </c>
      <c r="I2601" s="2">
        <f t="array" ref="I2601">SUMPRODUCT(B2585:B2604, (ROW(B2585:B2604)-ROW(B2585)+1)) / (20*21/2)</f>
        <v>96.935199047619051</v>
      </c>
      <c r="J2601" s="2">
        <f t="shared" si="322"/>
        <v>96.627674090041012</v>
      </c>
      <c r="K2601" s="2">
        <f t="shared" si="316"/>
        <v>95.239125769986416</v>
      </c>
    </row>
    <row r="2602" spans="1:11" ht="13.5" x14ac:dyDescent="0.25">
      <c r="A2602" s="3">
        <v>45796</v>
      </c>
      <c r="B2602" s="2">
        <v>96.9</v>
      </c>
      <c r="C2602" s="2">
        <f t="shared" si="317"/>
        <v>-0.19999999999998863</v>
      </c>
      <c r="D2602" s="2">
        <f t="shared" si="318"/>
        <v>97.015999999999991</v>
      </c>
      <c r="E2602" s="2">
        <f t="shared" si="320"/>
        <v>97.212890000000002</v>
      </c>
      <c r="F2602" s="2">
        <f t="shared" si="321"/>
        <v>96.978669999999994</v>
      </c>
      <c r="G2602" s="2">
        <f t="shared" si="315"/>
        <v>95.329955999999981</v>
      </c>
      <c r="H2602" s="2">
        <f t="shared" si="319"/>
        <v>89.15359399999997</v>
      </c>
      <c r="I2602" s="2">
        <f t="array" ref="I2602">SUMPRODUCT(B2586:B2605, (ROW(B2586:B2605)-ROW(B2586)+1)) / (20*21/2)</f>
        <v>96.937767619047634</v>
      </c>
      <c r="J2602" s="2">
        <f t="shared" si="322"/>
        <v>96.653609890989486</v>
      </c>
      <c r="K2602" s="2">
        <f t="shared" si="316"/>
        <v>95.304258092732042</v>
      </c>
    </row>
    <row r="2603" spans="1:11" ht="13.5" x14ac:dyDescent="0.25">
      <c r="A2603" s="3">
        <v>45797</v>
      </c>
      <c r="B2603" s="2">
        <v>94.8</v>
      </c>
      <c r="C2603" s="2">
        <f t="shared" si="317"/>
        <v>-2.1000000000000085</v>
      </c>
      <c r="D2603" s="2">
        <f t="shared" si="318"/>
        <v>96.556000000000012</v>
      </c>
      <c r="E2603" s="2">
        <f t="shared" si="320"/>
        <v>96.947050000000004</v>
      </c>
      <c r="F2603" s="2">
        <f t="shared" si="321"/>
        <v>96.921099999999996</v>
      </c>
      <c r="G2603" s="2">
        <f t="shared" si="315"/>
        <v>95.276222000000004</v>
      </c>
      <c r="H2603" s="2">
        <f t="shared" si="319"/>
        <v>89.212484999999958</v>
      </c>
      <c r="I2603" s="2">
        <f t="array" ref="I2603">SUMPRODUCT(B2587:B2606, (ROW(B2587:B2606)-ROW(B2587)+1)) / (20*21/2)</f>
        <v>96.935925714285702</v>
      </c>
      <c r="J2603" s="2">
        <f t="shared" si="322"/>
        <v>96.477075615657157</v>
      </c>
      <c r="K2603" s="2">
        <f t="shared" si="316"/>
        <v>95.284483265566081</v>
      </c>
    </row>
    <row r="2604" spans="1:11" ht="13.5" x14ac:dyDescent="0.25">
      <c r="A2604" s="3">
        <v>45798</v>
      </c>
      <c r="B2604" s="2">
        <v>96.99</v>
      </c>
      <c r="C2604" s="2">
        <f t="shared" si="317"/>
        <v>2.1899999999999977</v>
      </c>
      <c r="D2604" s="2">
        <f t="shared" si="318"/>
        <v>96.554000000000002</v>
      </c>
      <c r="E2604" s="2">
        <f t="shared" si="320"/>
        <v>96.900209999999987</v>
      </c>
      <c r="F2604" s="2">
        <f t="shared" si="321"/>
        <v>96.973029999999994</v>
      </c>
      <c r="G2604" s="2">
        <f t="shared" si="315"/>
        <v>95.275707999999995</v>
      </c>
      <c r="H2604" s="2">
        <f t="shared" si="319"/>
        <v>89.282325999999955</v>
      </c>
      <c r="I2604" s="2">
        <f t="array" ref="I2604">SUMPRODUCT(B2588:B2607, (ROW(B2588:B2607)-ROW(B2588)+1)) / (20*21/2)</f>
        <v>96.9322538095238</v>
      </c>
      <c r="J2604" s="2">
        <f t="shared" si="322"/>
        <v>96.525925557023143</v>
      </c>
      <c r="K2604" s="2">
        <f t="shared" si="316"/>
        <v>95.35136627475957</v>
      </c>
    </row>
    <row r="2605" spans="1:11" ht="13.5" x14ac:dyDescent="0.25">
      <c r="A2605" s="3">
        <v>45799</v>
      </c>
      <c r="B2605" s="2">
        <v>97</v>
      </c>
      <c r="C2605" s="2">
        <f t="shared" si="317"/>
        <v>1.0000000000005116E-2</v>
      </c>
      <c r="D2605" s="2">
        <f t="shared" si="318"/>
        <v>96.558000000000007</v>
      </c>
      <c r="E2605" s="2">
        <f t="shared" si="320"/>
        <v>96.860960000000006</v>
      </c>
      <c r="F2605" s="2">
        <f t="shared" si="321"/>
        <v>97.019339999999985</v>
      </c>
      <c r="G2605" s="2">
        <f t="shared" si="315"/>
        <v>95.270683999999989</v>
      </c>
      <c r="H2605" s="2">
        <f t="shared" si="319"/>
        <v>89.354069499999952</v>
      </c>
      <c r="I2605" s="2">
        <f t="array" ref="I2605">SUMPRODUCT(B2589:B2608, (ROW(B2589:B2608)-ROW(B2589)+1)) / (20*21/2)</f>
        <v>96.880750000000006</v>
      </c>
      <c r="J2605" s="2">
        <f t="shared" si="322"/>
        <v>96.571075503973319</v>
      </c>
      <c r="K2605" s="2">
        <f t="shared" si="316"/>
        <v>95.416018577710176</v>
      </c>
    </row>
    <row r="2606" spans="1:11" ht="13.5" x14ac:dyDescent="0.25">
      <c r="A2606" s="3">
        <v>45800</v>
      </c>
      <c r="B2606" s="2">
        <v>97</v>
      </c>
      <c r="C2606" s="2">
        <f t="shared" si="317"/>
        <v>0</v>
      </c>
      <c r="D2606" s="2">
        <f t="shared" si="318"/>
        <v>96.537999999999997</v>
      </c>
      <c r="E2606" s="2">
        <f t="shared" si="320"/>
        <v>96.816999999999993</v>
      </c>
      <c r="F2606" s="2">
        <f t="shared" si="321"/>
        <v>97.018554999999992</v>
      </c>
      <c r="G2606" s="2">
        <f t="shared" si="315"/>
        <v>95.30804599999999</v>
      </c>
      <c r="H2606" s="2">
        <f t="shared" si="319"/>
        <v>89.427458999999942</v>
      </c>
      <c r="I2606" s="2">
        <f t="array" ref="I2606">SUMPRODUCT(B2590:B2609, (ROW(B2590:B2609)-ROW(B2590)+1)) / (20*21/2)</f>
        <v>96.81989047619048</v>
      </c>
      <c r="J2606" s="2">
        <f t="shared" si="322"/>
        <v>96.611925455975864</v>
      </c>
      <c r="K2606" s="2">
        <f t="shared" si="316"/>
        <v>95.478135496231346</v>
      </c>
    </row>
    <row r="2607" spans="1:11" ht="13.5" x14ac:dyDescent="0.25">
      <c r="A2607" s="3">
        <v>45803</v>
      </c>
      <c r="B2607" s="2">
        <v>96.98</v>
      </c>
      <c r="C2607" s="2">
        <f t="shared" si="317"/>
        <v>-1.9999999999996021E-2</v>
      </c>
      <c r="D2607" s="2">
        <f t="shared" si="318"/>
        <v>96.554000000000002</v>
      </c>
      <c r="E2607" s="2">
        <f t="shared" si="320"/>
        <v>96.784999999999997</v>
      </c>
      <c r="F2607" s="2">
        <f t="shared" si="321"/>
        <v>97.040789999999987</v>
      </c>
      <c r="G2607" s="2">
        <f t="shared" si="315"/>
        <v>95.345196000000001</v>
      </c>
      <c r="H2607" s="2">
        <f t="shared" si="319"/>
        <v>89.498690499999938</v>
      </c>
      <c r="I2607" s="2">
        <f t="array" ref="I2607">SUMPRODUCT(B2591:B2610, (ROW(B2591:B2610)-ROW(B2591)+1)) / (20*21/2)</f>
        <v>96.706614285714281</v>
      </c>
      <c r="J2607" s="2">
        <f t="shared" si="322"/>
        <v>96.646980174454356</v>
      </c>
      <c r="K2607" s="2">
        <f t="shared" si="316"/>
        <v>95.537032143437955</v>
      </c>
    </row>
    <row r="2608" spans="1:11" ht="13.5" x14ac:dyDescent="0.25">
      <c r="A2608" s="3">
        <v>45804</v>
      </c>
      <c r="B2608" s="2">
        <v>96.5</v>
      </c>
      <c r="C2608" s="2">
        <f t="shared" si="317"/>
        <v>-0.48000000000000398</v>
      </c>
      <c r="D2608" s="2">
        <f t="shared" si="318"/>
        <v>96.894000000000005</v>
      </c>
      <c r="E2608" s="2">
        <f t="shared" si="320"/>
        <v>96.724999999999994</v>
      </c>
      <c r="F2608" s="2">
        <f t="shared" si="321"/>
        <v>97.039025000000009</v>
      </c>
      <c r="G2608" s="2">
        <f t="shared" si="315"/>
        <v>95.389511999999982</v>
      </c>
      <c r="H2608" s="2">
        <f t="shared" si="319"/>
        <v>89.571638499999949</v>
      </c>
      <c r="I2608" s="2">
        <f t="array" ref="I2608">SUMPRODUCT(B2592:B2611, (ROW(B2592:B2611)-ROW(B2592)+1)) / (20*21/2)</f>
        <v>96.47531761904763</v>
      </c>
      <c r="J2608" s="2">
        <f t="shared" si="322"/>
        <v>96.632982062601556</v>
      </c>
      <c r="K2608" s="2">
        <f t="shared" si="316"/>
        <v>95.574795588793336</v>
      </c>
    </row>
    <row r="2609" spans="1:11" ht="13.5" x14ac:dyDescent="0.25">
      <c r="A2609" s="3">
        <v>45805</v>
      </c>
      <c r="B2609" s="2">
        <v>96.4</v>
      </c>
      <c r="C2609" s="2">
        <f t="shared" si="317"/>
        <v>-9.9999999999994316E-2</v>
      </c>
      <c r="D2609" s="2">
        <f t="shared" si="318"/>
        <v>96.775999999999996</v>
      </c>
      <c r="E2609" s="2">
        <f t="shared" si="320"/>
        <v>96.664999999999992</v>
      </c>
      <c r="F2609" s="2">
        <f t="shared" si="321"/>
        <v>96.989400000000003</v>
      </c>
      <c r="G2609" s="2">
        <f t="shared" si="315"/>
        <v>95.414873999999983</v>
      </c>
      <c r="H2609" s="2">
        <f t="shared" si="319"/>
        <v>89.64038199999996</v>
      </c>
      <c r="I2609" s="2">
        <f t="array" ref="I2609">SUMPRODUCT(B2593:B2612, (ROW(B2593:B2612)-ROW(B2593)+1)) / (20*21/2)</f>
        <v>96.25824333333334</v>
      </c>
      <c r="J2609" s="2">
        <f t="shared" si="322"/>
        <v>96.610793294734734</v>
      </c>
      <c r="K2609" s="2">
        <f t="shared" si="316"/>
        <v>95.607156546095567</v>
      </c>
    </row>
    <row r="2610" spans="1:11" ht="13.5" x14ac:dyDescent="0.25">
      <c r="A2610" s="3">
        <v>45806</v>
      </c>
      <c r="B2610" s="2">
        <v>95.8</v>
      </c>
      <c r="C2610" s="2">
        <f t="shared" si="317"/>
        <v>-0.60000000000000853</v>
      </c>
      <c r="D2610" s="2">
        <f t="shared" si="318"/>
        <v>96.536000000000001</v>
      </c>
      <c r="E2610" s="2">
        <f t="shared" si="320"/>
        <v>96.546999999999997</v>
      </c>
      <c r="F2610" s="2">
        <f t="shared" si="321"/>
        <v>96.928615000000008</v>
      </c>
      <c r="G2610" s="2">
        <f t="shared" ref="G2610:G2673" si="323">AVERAGE(B2561:B2610)</f>
        <v>95.411281999999986</v>
      </c>
      <c r="H2610" s="2">
        <f t="shared" si="319"/>
        <v>89.704478999999949</v>
      </c>
      <c r="I2610" s="2">
        <f t="array" ref="I2610">SUMPRODUCT(B2594:B2613, (ROW(B2594:B2613)-ROW(B2594)+1)) / (20*21/2)</f>
        <v>96.007772380952375</v>
      </c>
      <c r="J2610" s="2">
        <f t="shared" si="322"/>
        <v>96.533574885712383</v>
      </c>
      <c r="K2610" s="2">
        <f t="shared" si="316"/>
        <v>95.614719034483969</v>
      </c>
    </row>
    <row r="2611" spans="1:11" ht="13.5" x14ac:dyDescent="0.25">
      <c r="A2611" s="3">
        <v>45807</v>
      </c>
      <c r="B2611" s="2">
        <v>94.5</v>
      </c>
      <c r="C2611" s="2">
        <f t="shared" si="317"/>
        <v>-1.2999999999999972</v>
      </c>
      <c r="D2611" s="2">
        <f t="shared" si="318"/>
        <v>96.036000000000001</v>
      </c>
      <c r="E2611" s="2">
        <f t="shared" si="320"/>
        <v>96.286999999999992</v>
      </c>
      <c r="F2611" s="2">
        <f t="shared" si="321"/>
        <v>96.77928</v>
      </c>
      <c r="G2611" s="2">
        <f t="shared" si="323"/>
        <v>95.406179999999992</v>
      </c>
      <c r="H2611" s="2">
        <f t="shared" si="319"/>
        <v>89.767426999999955</v>
      </c>
      <c r="I2611" s="2">
        <f t="array" ref="I2611">SUMPRODUCT(B2595:B2614, (ROW(B2595:B2614)-ROW(B2595)+1)) / (20*21/2)</f>
        <v>95.792817619047611</v>
      </c>
      <c r="J2611" s="2">
        <f t="shared" si="322"/>
        <v>96.339901087073116</v>
      </c>
      <c r="K2611" s="2">
        <f t="shared" ref="K2611:K2674" si="324">$K$4*B2611+(1-$K$4)*K2610</f>
        <v>95.571004562543422</v>
      </c>
    </row>
    <row r="2612" spans="1:11" ht="13.5" x14ac:dyDescent="0.25">
      <c r="A2612" s="3">
        <v>45810</v>
      </c>
      <c r="B2612" s="2">
        <v>94.5</v>
      </c>
      <c r="C2612" s="2">
        <f t="shared" si="317"/>
        <v>0</v>
      </c>
      <c r="D2612" s="2">
        <f t="shared" si="318"/>
        <v>95.539999999999992</v>
      </c>
      <c r="E2612" s="2">
        <f t="shared" si="320"/>
        <v>96.046999999999997</v>
      </c>
      <c r="F2612" s="2">
        <f t="shared" si="321"/>
        <v>96.629945000000006</v>
      </c>
      <c r="G2612" s="2">
        <f t="shared" si="323"/>
        <v>95.401265999999978</v>
      </c>
      <c r="H2612" s="2">
        <f t="shared" si="319"/>
        <v>89.826670499999949</v>
      </c>
      <c r="I2612" s="2">
        <f t="array" ref="I2612">SUMPRODUCT(B2596:B2615, (ROW(B2596:B2615)-ROW(B2596)+1)) / (20*21/2)</f>
        <v>95.583855238095239</v>
      </c>
      <c r="J2612" s="2">
        <f t="shared" si="322"/>
        <v>96.164672412113774</v>
      </c>
      <c r="K2612" s="2">
        <f t="shared" si="324"/>
        <v>95.529004383620148</v>
      </c>
    </row>
    <row r="2613" spans="1:11" ht="13.5" x14ac:dyDescent="0.25">
      <c r="A2613" s="3">
        <v>45811</v>
      </c>
      <c r="B2613" s="2">
        <v>94</v>
      </c>
      <c r="C2613" s="2">
        <f t="shared" si="317"/>
        <v>-0.5</v>
      </c>
      <c r="D2613" s="2">
        <f t="shared" si="318"/>
        <v>95.039999999999992</v>
      </c>
      <c r="E2613" s="2">
        <f t="shared" si="320"/>
        <v>95.966999999999999</v>
      </c>
      <c r="F2613" s="2">
        <f t="shared" si="321"/>
        <v>96.457025000000002</v>
      </c>
      <c r="G2613" s="2">
        <f t="shared" si="323"/>
        <v>95.39934999999997</v>
      </c>
      <c r="H2613" s="2">
        <f t="shared" si="319"/>
        <v>89.883495999999937</v>
      </c>
      <c r="I2613" s="2">
        <f t="array" ref="I2613">SUMPRODUCT(B2597:B2616, (ROW(B2597:B2616)-ROW(B2597)+1)) / (20*21/2)</f>
        <v>95.381047619047621</v>
      </c>
      <c r="J2613" s="2">
        <f t="shared" si="322"/>
        <v>95.958513134769603</v>
      </c>
      <c r="K2613" s="2">
        <f t="shared" si="324"/>
        <v>95.469043427399754</v>
      </c>
    </row>
    <row r="2614" spans="1:11" ht="13.5" x14ac:dyDescent="0.25">
      <c r="A2614" s="3">
        <v>45812</v>
      </c>
      <c r="B2614" s="2">
        <v>94.2</v>
      </c>
      <c r="C2614" s="2">
        <f t="shared" si="317"/>
        <v>0.20000000000000284</v>
      </c>
      <c r="D2614" s="2">
        <f t="shared" si="318"/>
        <v>94.6</v>
      </c>
      <c r="E2614" s="2">
        <f t="shared" si="320"/>
        <v>95.688000000000002</v>
      </c>
      <c r="F2614" s="2">
        <f t="shared" si="321"/>
        <v>96.294105000000002</v>
      </c>
      <c r="G2614" s="2">
        <f t="shared" si="323"/>
        <v>95.404823999999977</v>
      </c>
      <c r="H2614" s="2">
        <f t="shared" si="319"/>
        <v>89.941444999999945</v>
      </c>
      <c r="I2614" s="2">
        <f t="array" ref="I2614">SUMPRODUCT(B2598:B2617, (ROW(B2598:B2617)-ROW(B2598)+1)) / (20*21/2)</f>
        <v>95.202238095238087</v>
      </c>
      <c r="J2614" s="2">
        <f t="shared" si="322"/>
        <v>95.791035693362986</v>
      </c>
      <c r="K2614" s="2">
        <f t="shared" si="324"/>
        <v>95.41927701848212</v>
      </c>
    </row>
    <row r="2615" spans="1:11" ht="13.5" x14ac:dyDescent="0.25">
      <c r="A2615" s="3">
        <v>45813</v>
      </c>
      <c r="B2615" s="2">
        <v>94.1</v>
      </c>
      <c r="C2615" s="2">
        <f t="shared" si="317"/>
        <v>-0.10000000000000853</v>
      </c>
      <c r="D2615" s="2">
        <f t="shared" si="318"/>
        <v>94.259999999999991</v>
      </c>
      <c r="E2615" s="2">
        <f t="shared" si="320"/>
        <v>95.39800000000001</v>
      </c>
      <c r="F2615" s="2">
        <f t="shared" si="321"/>
        <v>96.129480000000001</v>
      </c>
      <c r="G2615" s="2">
        <f t="shared" si="323"/>
        <v>95.408675999999971</v>
      </c>
      <c r="H2615" s="2">
        <f t="shared" si="319"/>
        <v>90.002186999999935</v>
      </c>
      <c r="I2615" s="2">
        <f t="array" ref="I2615">SUMPRODUCT(B2599:B2618, (ROW(B2599:B2618)-ROW(B2599)+1)) / (20*21/2)</f>
        <v>94.982571428571433</v>
      </c>
      <c r="J2615" s="2">
        <f t="shared" si="322"/>
        <v>95.629984674947465</v>
      </c>
      <c r="K2615" s="2">
        <f t="shared" si="324"/>
        <v>95.367540664816161</v>
      </c>
    </row>
    <row r="2616" spans="1:11" ht="13.5" x14ac:dyDescent="0.25">
      <c r="A2616" s="3">
        <v>45817</v>
      </c>
      <c r="B2616" s="2">
        <v>94</v>
      </c>
      <c r="C2616" s="2">
        <f t="shared" si="317"/>
        <v>-9.9999999999994316E-2</v>
      </c>
      <c r="D2616" s="2">
        <f t="shared" si="318"/>
        <v>94.16</v>
      </c>
      <c r="E2616" s="2">
        <f t="shared" si="320"/>
        <v>95.098000000000013</v>
      </c>
      <c r="F2616" s="2">
        <f t="shared" si="321"/>
        <v>95.957499999999996</v>
      </c>
      <c r="G2616" s="2">
        <f t="shared" si="323"/>
        <v>95.425597999999994</v>
      </c>
      <c r="H2616" s="2">
        <f t="shared" si="319"/>
        <v>90.060617999999963</v>
      </c>
      <c r="I2616" s="2">
        <f t="array" ref="I2616">SUMPRODUCT(B2600:B2619, (ROW(B2600:B2619)-ROW(B2600)+1)) / (20*21/2)</f>
        <v>94.762000000000015</v>
      </c>
      <c r="J2616" s="2">
        <f t="shared" si="322"/>
        <v>95.474748039238179</v>
      </c>
      <c r="K2616" s="2">
        <f t="shared" si="324"/>
        <v>95.313911619137102</v>
      </c>
    </row>
    <row r="2617" spans="1:11" ht="13.5" x14ac:dyDescent="0.25">
      <c r="A2617" s="3">
        <v>45818</v>
      </c>
      <c r="B2617" s="2">
        <v>94.08</v>
      </c>
      <c r="C2617" s="2">
        <f t="shared" si="317"/>
        <v>7.9999999999998295E-2</v>
      </c>
      <c r="D2617" s="2">
        <f t="shared" si="318"/>
        <v>94.075999999999993</v>
      </c>
      <c r="E2617" s="2">
        <f t="shared" si="320"/>
        <v>94.808000000000021</v>
      </c>
      <c r="F2617" s="2">
        <f t="shared" si="321"/>
        <v>95.796499999999995</v>
      </c>
      <c r="G2617" s="2">
        <f t="shared" si="323"/>
        <v>95.444119999999984</v>
      </c>
      <c r="H2617" s="2">
        <f t="shared" si="319"/>
        <v>90.119448999999975</v>
      </c>
      <c r="I2617" s="2">
        <f t="array" ref="I2617">SUMPRODUCT(B2601:B2620, (ROW(B2601:B2620)-ROW(B2601)+1)) / (20*21/2)</f>
        <v>94.435238095238105</v>
      </c>
      <c r="J2617" s="2">
        <f t="shared" si="322"/>
        <v>95.341914892644056</v>
      </c>
      <c r="K2617" s="2">
        <f t="shared" si="324"/>
        <v>95.265522928190549</v>
      </c>
    </row>
    <row r="2618" spans="1:11" ht="13.5" x14ac:dyDescent="0.25">
      <c r="A2618" s="3">
        <v>45819</v>
      </c>
      <c r="B2618" s="2">
        <v>93.49</v>
      </c>
      <c r="C2618" s="2">
        <f t="shared" si="317"/>
        <v>-0.59000000000000341</v>
      </c>
      <c r="D2618" s="2">
        <f t="shared" si="318"/>
        <v>93.974000000000004</v>
      </c>
      <c r="E2618" s="2">
        <f t="shared" si="320"/>
        <v>94.507000000000005</v>
      </c>
      <c r="F2618" s="2">
        <f t="shared" si="321"/>
        <v>95.616</v>
      </c>
      <c r="G2618" s="2">
        <f t="shared" si="323"/>
        <v>95.455362000000008</v>
      </c>
      <c r="H2618" s="2">
        <f t="shared" si="319"/>
        <v>90.175288499999965</v>
      </c>
      <c r="I2618" s="2">
        <f t="array" ref="I2618">SUMPRODUCT(B2602:B2621, (ROW(B2602:B2621)-ROW(B2602)+1)) / (20*21/2)</f>
        <v>94.003619047619054</v>
      </c>
      <c r="J2618" s="2">
        <f t="shared" si="322"/>
        <v>95.165542045725573</v>
      </c>
      <c r="K2618" s="2">
        <f t="shared" si="324"/>
        <v>95.195894578065435</v>
      </c>
    </row>
    <row r="2619" spans="1:11" ht="13.5" x14ac:dyDescent="0.25">
      <c r="A2619" s="3">
        <v>45820</v>
      </c>
      <c r="B2619" s="2">
        <v>93.3</v>
      </c>
      <c r="C2619" s="2">
        <f t="shared" si="317"/>
        <v>-0.18999999999999773</v>
      </c>
      <c r="D2619" s="2">
        <f t="shared" si="318"/>
        <v>93.794000000000011</v>
      </c>
      <c r="E2619" s="2">
        <f t="shared" si="320"/>
        <v>94.197000000000003</v>
      </c>
      <c r="F2619" s="2">
        <f t="shared" si="321"/>
        <v>95.430999999999997</v>
      </c>
      <c r="G2619" s="2">
        <f t="shared" si="323"/>
        <v>95.458283999999992</v>
      </c>
      <c r="H2619" s="2">
        <f t="shared" si="319"/>
        <v>90.232236499999956</v>
      </c>
      <c r="I2619" s="2">
        <f t="array" ref="I2619">SUMPRODUCT(B2603:B2622, (ROW(B2603:B2622)-ROW(B2603)+1)) / (20*21/2)</f>
        <v>93.588428571428565</v>
      </c>
      <c r="J2619" s="2">
        <f t="shared" si="322"/>
        <v>94.987871374704085</v>
      </c>
      <c r="K2619" s="2">
        <f t="shared" si="324"/>
        <v>95.121545771082481</v>
      </c>
    </row>
    <row r="2620" spans="1:11" ht="13.5" x14ac:dyDescent="0.25">
      <c r="A2620" s="3">
        <v>45821</v>
      </c>
      <c r="B2620" s="2">
        <v>92</v>
      </c>
      <c r="C2620" s="2">
        <f t="shared" si="317"/>
        <v>-1.2999999999999972</v>
      </c>
      <c r="D2620" s="2">
        <f t="shared" si="318"/>
        <v>93.373999999999995</v>
      </c>
      <c r="E2620" s="2">
        <f t="shared" si="320"/>
        <v>93.816999999999993</v>
      </c>
      <c r="F2620" s="2">
        <f t="shared" si="321"/>
        <v>95.181999999999988</v>
      </c>
      <c r="G2620" s="2">
        <f t="shared" si="323"/>
        <v>95.442741999999996</v>
      </c>
      <c r="H2620" s="2">
        <f t="shared" si="319"/>
        <v>90.280625999999955</v>
      </c>
      <c r="I2620" s="2">
        <f t="array" ref="I2620">SUMPRODUCT(B2604:B2623, (ROW(B2604:B2623)-ROW(B2604)+1)) / (20*21/2)</f>
        <v>93.175142857142845</v>
      </c>
      <c r="J2620" s="2">
        <f t="shared" si="322"/>
        <v>94.703312196160837</v>
      </c>
      <c r="K2620" s="2">
        <f t="shared" si="324"/>
        <v>94.999132211432197</v>
      </c>
    </row>
    <row r="2621" spans="1:11" ht="13.5" x14ac:dyDescent="0.25">
      <c r="A2621" s="3">
        <v>45824</v>
      </c>
      <c r="B2621" s="2">
        <v>90.65</v>
      </c>
      <c r="C2621" s="2">
        <f t="shared" si="317"/>
        <v>-1.3499999999999943</v>
      </c>
      <c r="D2621" s="2">
        <f t="shared" si="318"/>
        <v>92.703999999999994</v>
      </c>
      <c r="E2621" s="2">
        <f t="shared" si="320"/>
        <v>93.431999999999988</v>
      </c>
      <c r="F2621" s="2">
        <f t="shared" si="321"/>
        <v>94.859499999999997</v>
      </c>
      <c r="G2621" s="2">
        <f t="shared" si="323"/>
        <v>95.400199999999998</v>
      </c>
      <c r="H2621" s="2">
        <f t="shared" si="319"/>
        <v>90.322388999999944</v>
      </c>
      <c r="I2621" s="2">
        <f t="array" ref="I2621">SUMPRODUCT(B2605:B2624, (ROW(B2605:B2624)-ROW(B2605)+1)) / (20*21/2)</f>
        <v>93.049476190476184</v>
      </c>
      <c r="J2621" s="2">
        <f t="shared" si="322"/>
        <v>94.317282463193152</v>
      </c>
      <c r="K2621" s="2">
        <f t="shared" si="324"/>
        <v>94.828578007062319</v>
      </c>
    </row>
    <row r="2622" spans="1:11" ht="13.5" x14ac:dyDescent="0.25">
      <c r="A2622" s="3">
        <v>45825</v>
      </c>
      <c r="B2622" s="2">
        <v>90.5</v>
      </c>
      <c r="C2622" s="2">
        <f t="shared" si="317"/>
        <v>-0.15000000000000568</v>
      </c>
      <c r="D2622" s="2">
        <f t="shared" si="318"/>
        <v>91.987999999999985</v>
      </c>
      <c r="E2622" s="2">
        <f t="shared" si="320"/>
        <v>93.031999999999982</v>
      </c>
      <c r="F2622" s="2">
        <f t="shared" si="321"/>
        <v>94.53949999999999</v>
      </c>
      <c r="G2622" s="2">
        <f t="shared" si="323"/>
        <v>95.354657999999986</v>
      </c>
      <c r="H2622" s="2">
        <f t="shared" si="319"/>
        <v>90.363278499999964</v>
      </c>
      <c r="I2622" s="2">
        <f t="array" ref="I2622">SUMPRODUCT(B2606:B2625, (ROW(B2606:B2625)-ROW(B2606)+1)) / (20*21/2)</f>
        <v>92.923809523809524</v>
      </c>
      <c r="J2622" s="2">
        <f t="shared" si="322"/>
        <v>93.95373175241285</v>
      </c>
      <c r="K2622" s="2">
        <f t="shared" si="324"/>
        <v>94.658829849922625</v>
      </c>
    </row>
    <row r="2623" spans="1:11" ht="13.5" x14ac:dyDescent="0.25">
      <c r="A2623" s="3">
        <v>45826</v>
      </c>
      <c r="B2623" s="2">
        <v>90.2</v>
      </c>
      <c r="C2623" s="2">
        <f t="shared" si="317"/>
        <v>-0.29999999999999716</v>
      </c>
      <c r="D2623" s="2">
        <f t="shared" si="318"/>
        <v>91.330000000000013</v>
      </c>
      <c r="E2623" s="2">
        <f t="shared" si="320"/>
        <v>92.652000000000001</v>
      </c>
      <c r="F2623" s="2">
        <f t="shared" si="321"/>
        <v>94.309499999999986</v>
      </c>
      <c r="G2623" s="2">
        <f t="shared" si="323"/>
        <v>95.296521999999982</v>
      </c>
      <c r="H2623" s="2">
        <f t="shared" si="319"/>
        <v>90.402667999999963</v>
      </c>
      <c r="I2623" s="2">
        <f t="array" ref="I2623">SUMPRODUCT(B2607:B2626, (ROW(B2607:B2626)-ROW(B2607)+1)) / (20*21/2)</f>
        <v>92.744857142857157</v>
      </c>
      <c r="J2623" s="2">
        <f t="shared" si="322"/>
        <v>93.596233490278294</v>
      </c>
      <c r="K2623" s="2">
        <f t="shared" si="324"/>
        <v>94.483973777376633</v>
      </c>
    </row>
    <row r="2624" spans="1:11" ht="13.5" x14ac:dyDescent="0.25">
      <c r="A2624" s="3">
        <v>45827</v>
      </c>
      <c r="B2624" s="2">
        <v>92.99</v>
      </c>
      <c r="C2624" s="2">
        <f t="shared" si="317"/>
        <v>2.789999999999992</v>
      </c>
      <c r="D2624" s="2">
        <f t="shared" si="318"/>
        <v>91.268000000000001</v>
      </c>
      <c r="E2624" s="2">
        <f t="shared" si="320"/>
        <v>92.531000000000006</v>
      </c>
      <c r="F2624" s="2">
        <f t="shared" si="321"/>
        <v>94.109499999999997</v>
      </c>
      <c r="G2624" s="2">
        <f t="shared" si="323"/>
        <v>95.310197999999986</v>
      </c>
      <c r="H2624" s="2">
        <f t="shared" si="319"/>
        <v>90.456007499999956</v>
      </c>
      <c r="I2624" s="2">
        <f t="array" ref="I2624">SUMPRODUCT(B2608:B2627, (ROW(B2608:B2627)-ROW(B2608)+1)) / (20*21/2)</f>
        <v>92.778190476190488</v>
      </c>
      <c r="J2624" s="2">
        <f t="shared" si="322"/>
        <v>93.53849696739465</v>
      </c>
      <c r="K2624" s="2">
        <f t="shared" si="324"/>
        <v>94.425386570420685</v>
      </c>
    </row>
    <row r="2625" spans="1:11" ht="13.5" x14ac:dyDescent="0.25">
      <c r="A2625" s="3">
        <v>45828</v>
      </c>
      <c r="B2625" s="2">
        <v>92.79</v>
      </c>
      <c r="C2625" s="2">
        <f t="shared" si="317"/>
        <v>-0.19999999999998863</v>
      </c>
      <c r="D2625" s="2">
        <f t="shared" si="318"/>
        <v>91.426000000000016</v>
      </c>
      <c r="E2625" s="2">
        <f t="shared" si="320"/>
        <v>92.4</v>
      </c>
      <c r="F2625" s="2">
        <f t="shared" si="321"/>
        <v>93.899000000000001</v>
      </c>
      <c r="G2625" s="2">
        <f t="shared" si="323"/>
        <v>95.308571999999984</v>
      </c>
      <c r="H2625" s="2">
        <f t="shared" si="319"/>
        <v>90.508346999999972</v>
      </c>
      <c r="I2625" s="2">
        <f t="array" ref="I2625">SUMPRODUCT(B2609:B2628, (ROW(B2609:B2628)-ROW(B2609)+1)) / (20*21/2)</f>
        <v>92.825714285714298</v>
      </c>
      <c r="J2625" s="2">
        <f t="shared" si="322"/>
        <v>93.467211541928492</v>
      </c>
      <c r="K2625" s="2">
        <f t="shared" si="324"/>
        <v>94.361253763737523</v>
      </c>
    </row>
    <row r="2626" spans="1:11" ht="13.5" x14ac:dyDescent="0.25">
      <c r="A2626" s="3">
        <v>45831</v>
      </c>
      <c r="B2626" s="2">
        <v>92.02</v>
      </c>
      <c r="C2626" s="2">
        <f t="shared" si="317"/>
        <v>-0.77000000000001023</v>
      </c>
      <c r="D2626" s="2">
        <f t="shared" si="318"/>
        <v>91.7</v>
      </c>
      <c r="E2626" s="2">
        <f t="shared" si="320"/>
        <v>92.201999999999998</v>
      </c>
      <c r="F2626" s="2">
        <f t="shared" si="321"/>
        <v>93.65</v>
      </c>
      <c r="G2626" s="2">
        <f t="shared" si="323"/>
        <v>95.291545999999983</v>
      </c>
      <c r="H2626" s="2">
        <f t="shared" si="319"/>
        <v>90.556836499999974</v>
      </c>
      <c r="I2626" s="2">
        <f t="array" ref="I2626">SUMPRODUCT(B2610:B2629, (ROW(B2610:B2629)-ROW(B2610)+1)) / (20*21/2)</f>
        <v>92.899428571428558</v>
      </c>
      <c r="J2626" s="2">
        <f t="shared" si="322"/>
        <v>93.329381871268637</v>
      </c>
      <c r="K2626" s="2">
        <f t="shared" si="324"/>
        <v>94.269439890649778</v>
      </c>
    </row>
    <row r="2627" spans="1:11" ht="13.5" x14ac:dyDescent="0.25">
      <c r="A2627" s="3">
        <v>45832</v>
      </c>
      <c r="B2627" s="2">
        <v>94</v>
      </c>
      <c r="C2627" s="2">
        <f t="shared" si="317"/>
        <v>1.980000000000004</v>
      </c>
      <c r="D2627" s="2">
        <f t="shared" si="318"/>
        <v>92.4</v>
      </c>
      <c r="E2627" s="2">
        <f t="shared" si="320"/>
        <v>92.193999999999988</v>
      </c>
      <c r="F2627" s="2">
        <f t="shared" si="321"/>
        <v>93.501000000000005</v>
      </c>
      <c r="G2627" s="2">
        <f t="shared" si="323"/>
        <v>95.306959999999975</v>
      </c>
      <c r="H2627" s="2">
        <f t="shared" si="319"/>
        <v>90.615267499999959</v>
      </c>
      <c r="I2627" s="2">
        <f t="array" ref="I2627">SUMPRODUCT(B2611:B2630, (ROW(B2611:B2630)-ROW(B2611)+1)) / (20*21/2)</f>
        <v>92.969571428571427</v>
      </c>
      <c r="J2627" s="2">
        <f t="shared" si="322"/>
        <v>93.393250264481139</v>
      </c>
      <c r="K2627" s="2">
        <f t="shared" si="324"/>
        <v>94.258873620428218</v>
      </c>
    </row>
    <row r="2628" spans="1:11" ht="13.5" x14ac:dyDescent="0.25">
      <c r="A2628" s="3">
        <v>45833</v>
      </c>
      <c r="B2628" s="2">
        <v>94</v>
      </c>
      <c r="C2628" s="2">
        <f t="shared" ref="C2628:C2691" si="325">B2628-B2627</f>
        <v>0</v>
      </c>
      <c r="D2628" s="2">
        <f t="shared" si="318"/>
        <v>93.16</v>
      </c>
      <c r="E2628" s="2">
        <f t="shared" si="320"/>
        <v>92.24499999999999</v>
      </c>
      <c r="F2628" s="2">
        <f t="shared" si="321"/>
        <v>93.376000000000005</v>
      </c>
      <c r="G2628" s="2">
        <f t="shared" si="323"/>
        <v>95.318229999999986</v>
      </c>
      <c r="H2628" s="2">
        <f t="shared" si="319"/>
        <v>90.673656999999963</v>
      </c>
      <c r="I2628" s="2">
        <f t="array" ref="I2628">SUMPRODUCT(B2612:B2631, (ROW(B2612:B2631)-ROW(B2612)+1)) / (20*21/2)</f>
        <v>93.048285714285711</v>
      </c>
      <c r="J2628" s="2">
        <f t="shared" si="322"/>
        <v>93.45103595357817</v>
      </c>
      <c r="K2628" s="2">
        <f t="shared" si="324"/>
        <v>94.248721713744757</v>
      </c>
    </row>
    <row r="2629" spans="1:11" ht="13.5" x14ac:dyDescent="0.25">
      <c r="A2629" s="3">
        <v>45835</v>
      </c>
      <c r="B2629" s="2">
        <v>94.15</v>
      </c>
      <c r="C2629" s="2">
        <f t="shared" si="325"/>
        <v>0.15000000000000568</v>
      </c>
      <c r="D2629" s="2">
        <f t="shared" si="318"/>
        <v>93.39200000000001</v>
      </c>
      <c r="E2629" s="2">
        <f t="shared" si="320"/>
        <v>92.33</v>
      </c>
      <c r="F2629" s="2">
        <f t="shared" si="321"/>
        <v>93.263500000000008</v>
      </c>
      <c r="G2629" s="2">
        <f t="shared" si="323"/>
        <v>95.317617999999982</v>
      </c>
      <c r="H2629" s="2">
        <f t="shared" si="319"/>
        <v>90.732384999999965</v>
      </c>
      <c r="I2629" s="2">
        <f t="array" ref="I2629">SUMPRODUCT(B2613:B2632, (ROW(B2613:B2632)-ROW(B2613)+1)) / (20*21/2)</f>
        <v>93.129380952380956</v>
      </c>
      <c r="J2629" s="2">
        <f t="shared" si="322"/>
        <v>93.517603957999299</v>
      </c>
      <c r="K2629" s="2">
        <f t="shared" si="324"/>
        <v>94.244850273990053</v>
      </c>
    </row>
    <row r="2630" spans="1:11" ht="13.5" x14ac:dyDescent="0.25">
      <c r="A2630" s="3">
        <v>45838</v>
      </c>
      <c r="B2630" s="2">
        <v>94</v>
      </c>
      <c r="C2630" s="2">
        <f t="shared" si="325"/>
        <v>-0.15000000000000568</v>
      </c>
      <c r="D2630" s="2">
        <f t="shared" ref="D2630:D2693" si="326">AVERAGE(B2626:B2630)</f>
        <v>93.633999999999986</v>
      </c>
      <c r="E2630" s="2">
        <f t="shared" si="320"/>
        <v>92.53</v>
      </c>
      <c r="F2630" s="2">
        <f t="shared" si="321"/>
        <v>93.173500000000004</v>
      </c>
      <c r="G2630" s="2">
        <f t="shared" si="323"/>
        <v>95.314005999999992</v>
      </c>
      <c r="H2630" s="2">
        <f t="shared" si="319"/>
        <v>90.789333999999968</v>
      </c>
      <c r="I2630" s="2">
        <f t="array" ref="I2630">SUMPRODUCT(B2614:B2633, (ROW(B2614:B2633)-ROW(B2614)+1)) / (20*21/2)</f>
        <v>93.212857142857146</v>
      </c>
      <c r="J2630" s="2">
        <f t="shared" si="322"/>
        <v>93.563546438189846</v>
      </c>
      <c r="K2630" s="2">
        <f t="shared" si="324"/>
        <v>94.235248302461031</v>
      </c>
    </row>
    <row r="2631" spans="1:11" ht="13.5" x14ac:dyDescent="0.25">
      <c r="A2631" s="3">
        <v>45839</v>
      </c>
      <c r="B2631" s="2">
        <v>94</v>
      </c>
      <c r="C2631" s="2">
        <f t="shared" si="325"/>
        <v>0</v>
      </c>
      <c r="D2631" s="2">
        <f t="shared" si="326"/>
        <v>94.03</v>
      </c>
      <c r="E2631" s="2">
        <f t="shared" si="320"/>
        <v>92.864999999999995</v>
      </c>
      <c r="F2631" s="2">
        <f t="shared" si="321"/>
        <v>93.148499999999999</v>
      </c>
      <c r="G2631" s="2">
        <f t="shared" si="323"/>
        <v>95.272717999999983</v>
      </c>
      <c r="H2631" s="2">
        <f t="shared" si="319"/>
        <v>90.847723499999958</v>
      </c>
      <c r="I2631" s="2">
        <f t="array" ref="I2631">SUMPRODUCT(B2615:B2634, (ROW(B2615:B2634)-ROW(B2615)+1)) / (20*21/2)</f>
        <v>93.296333333333337</v>
      </c>
      <c r="J2631" s="2">
        <f t="shared" si="322"/>
        <v>93.605113444076522</v>
      </c>
      <c r="K2631" s="2">
        <f t="shared" si="324"/>
        <v>94.22602287883511</v>
      </c>
    </row>
    <row r="2632" spans="1:11" ht="13.5" x14ac:dyDescent="0.25">
      <c r="A2632" s="3">
        <v>45840</v>
      </c>
      <c r="B2632" s="2">
        <v>94</v>
      </c>
      <c r="C2632" s="2">
        <f t="shared" si="325"/>
        <v>0</v>
      </c>
      <c r="D2632" s="2">
        <f t="shared" si="326"/>
        <v>94.03</v>
      </c>
      <c r="E2632" s="2">
        <f t="shared" si="320"/>
        <v>93.215000000000003</v>
      </c>
      <c r="F2632" s="2">
        <f t="shared" si="321"/>
        <v>93.123499999999993</v>
      </c>
      <c r="G2632" s="2">
        <f t="shared" si="323"/>
        <v>95.250267999999991</v>
      </c>
      <c r="H2632" s="2">
        <f t="shared" si="319"/>
        <v>90.906112999999962</v>
      </c>
      <c r="I2632" s="2">
        <f t="array" ref="I2632">SUMPRODUCT(B2616:B2635, (ROW(B2616:B2635)-ROW(B2616)+1)) / (20*21/2)</f>
        <v>93.380761904761897</v>
      </c>
      <c r="J2632" s="2">
        <f t="shared" si="322"/>
        <v>93.642721687497797</v>
      </c>
      <c r="K2632" s="2">
        <f t="shared" si="324"/>
        <v>94.217159236527849</v>
      </c>
    </row>
    <row r="2633" spans="1:11" ht="13.5" x14ac:dyDescent="0.25">
      <c r="A2633" s="3">
        <v>45841</v>
      </c>
      <c r="B2633" s="2">
        <v>94</v>
      </c>
      <c r="C2633" s="2">
        <f t="shared" si="325"/>
        <v>0</v>
      </c>
      <c r="D2633" s="2">
        <f t="shared" si="326"/>
        <v>94.03</v>
      </c>
      <c r="E2633" s="2">
        <f t="shared" si="320"/>
        <v>93.594999999999999</v>
      </c>
      <c r="F2633" s="2">
        <f t="shared" si="321"/>
        <v>93.123500000000007</v>
      </c>
      <c r="G2633" s="2">
        <f t="shared" si="323"/>
        <v>95.211239999999975</v>
      </c>
      <c r="H2633" s="2">
        <f t="shared" si="319"/>
        <v>90.964502499999966</v>
      </c>
      <c r="I2633" s="2">
        <f t="array" ref="I2633">SUMPRODUCT(B2617:B2636, (ROW(B2617:B2636)-ROW(B2617)+1)) / (20*21/2)</f>
        <v>93.465666666666664</v>
      </c>
      <c r="J2633" s="2">
        <f t="shared" si="322"/>
        <v>93.676748193450379</v>
      </c>
      <c r="K2633" s="2">
        <f t="shared" si="324"/>
        <v>94.208643188036561</v>
      </c>
    </row>
    <row r="2634" spans="1:11" ht="13.5" x14ac:dyDescent="0.25">
      <c r="A2634" s="3">
        <v>45842</v>
      </c>
      <c r="B2634" s="2">
        <v>94</v>
      </c>
      <c r="C2634" s="2">
        <f t="shared" si="325"/>
        <v>0</v>
      </c>
      <c r="D2634" s="2">
        <f t="shared" si="326"/>
        <v>94</v>
      </c>
      <c r="E2634" s="2">
        <f t="shared" si="320"/>
        <v>93.695999999999998</v>
      </c>
      <c r="F2634" s="2">
        <f t="shared" si="321"/>
        <v>93.113500000000016</v>
      </c>
      <c r="G2634" s="2">
        <f t="shared" si="323"/>
        <v>95.172211999999988</v>
      </c>
      <c r="H2634" s="2">
        <f t="shared" ref="H2634:H2693" si="327">AVERAGE(B2435:B2634)</f>
        <v>91.022891999999956</v>
      </c>
      <c r="I2634" s="2">
        <f t="array" ref="I2634">SUMPRODUCT(B2618:B2637, (ROW(B2618:B2637)-ROW(B2618)+1)) / (20*21/2)</f>
        <v>93.550571428571445</v>
      </c>
      <c r="J2634" s="2">
        <f t="shared" si="322"/>
        <v>93.707534079788431</v>
      </c>
      <c r="K2634" s="2">
        <f t="shared" si="324"/>
        <v>94.200461102231216</v>
      </c>
    </row>
    <row r="2635" spans="1:11" ht="13.5" x14ac:dyDescent="0.25">
      <c r="A2635" s="3">
        <v>45845</v>
      </c>
      <c r="B2635" s="2">
        <v>94</v>
      </c>
      <c r="C2635" s="2">
        <f t="shared" si="325"/>
        <v>0</v>
      </c>
      <c r="D2635" s="2">
        <f t="shared" si="326"/>
        <v>94</v>
      </c>
      <c r="E2635" s="2">
        <f t="shared" si="320"/>
        <v>93.816999999999993</v>
      </c>
      <c r="F2635" s="2">
        <f t="shared" si="321"/>
        <v>93.108500000000006</v>
      </c>
      <c r="G2635" s="2">
        <f t="shared" si="323"/>
        <v>95.130735999999985</v>
      </c>
      <c r="H2635" s="2">
        <f t="shared" si="327"/>
        <v>91.081281499999974</v>
      </c>
      <c r="I2635" s="2">
        <f t="array" ref="I2635">SUMPRODUCT(B2619:B2638, (ROW(B2619:B2638)-ROW(B2619)+1)) / (20*21/2)</f>
        <v>93.626333333333321</v>
      </c>
      <c r="J2635" s="2">
        <f t="shared" si="322"/>
        <v>93.735387976951429</v>
      </c>
      <c r="K2635" s="2">
        <f t="shared" si="324"/>
        <v>94.192599882535873</v>
      </c>
    </row>
    <row r="2636" spans="1:11" ht="13.5" x14ac:dyDescent="0.25">
      <c r="A2636" s="3">
        <v>45846</v>
      </c>
      <c r="B2636" s="2">
        <v>94</v>
      </c>
      <c r="C2636" s="2">
        <f t="shared" si="325"/>
        <v>0</v>
      </c>
      <c r="D2636" s="2">
        <f t="shared" si="326"/>
        <v>94</v>
      </c>
      <c r="E2636" s="2">
        <f t="shared" ref="E2636:E2693" si="328">AVERAGE(B2627:B2636)</f>
        <v>94.015000000000001</v>
      </c>
      <c r="F2636" s="2">
        <f t="shared" si="321"/>
        <v>93.108500000000006</v>
      </c>
      <c r="G2636" s="2">
        <f t="shared" si="323"/>
        <v>95.070421999999994</v>
      </c>
      <c r="H2636" s="2">
        <f t="shared" si="327"/>
        <v>91.139670999999964</v>
      </c>
      <c r="I2636" s="2">
        <f t="array" ref="I2636">SUMPRODUCT(B2620:B2639, (ROW(B2620:B2639)-ROW(B2620)+1)) / (20*21/2)</f>
        <v>93.709666666666664</v>
      </c>
      <c r="J2636" s="2">
        <f t="shared" si="322"/>
        <v>93.760589122003665</v>
      </c>
      <c r="K2636" s="2">
        <f t="shared" si="324"/>
        <v>94.185046945965837</v>
      </c>
    </row>
    <row r="2637" spans="1:11" ht="13.5" x14ac:dyDescent="0.25">
      <c r="A2637" s="3">
        <v>45847</v>
      </c>
      <c r="B2637" s="2">
        <v>94</v>
      </c>
      <c r="C2637" s="2">
        <f t="shared" si="325"/>
        <v>0</v>
      </c>
      <c r="D2637" s="2">
        <f t="shared" si="326"/>
        <v>94</v>
      </c>
      <c r="E2637" s="2">
        <f t="shared" si="328"/>
        <v>94.015000000000001</v>
      </c>
      <c r="F2637" s="2">
        <f t="shared" si="321"/>
        <v>93.104500000000002</v>
      </c>
      <c r="G2637" s="2">
        <f t="shared" si="323"/>
        <v>95.019715999999988</v>
      </c>
      <c r="H2637" s="2">
        <f t="shared" si="327"/>
        <v>91.198060499999954</v>
      </c>
      <c r="I2637" s="2">
        <f t="array" ref="I2637">SUMPRODUCT(B2621:B2640, (ROW(B2621:B2640)-ROW(B2621)+1)) / (20*21/2)</f>
        <v>93.789666666666676</v>
      </c>
      <c r="J2637" s="2">
        <f t="shared" si="322"/>
        <v>93.783390158003314</v>
      </c>
      <c r="K2637" s="2">
        <f t="shared" si="324"/>
        <v>94.177790202986785</v>
      </c>
    </row>
    <row r="2638" spans="1:11" ht="13.5" x14ac:dyDescent="0.25">
      <c r="A2638" s="3">
        <v>45848</v>
      </c>
      <c r="B2638" s="2">
        <v>93.9</v>
      </c>
      <c r="C2638" s="2">
        <f t="shared" si="325"/>
        <v>-9.9999999999994316E-2</v>
      </c>
      <c r="D2638" s="2">
        <f t="shared" si="326"/>
        <v>93.97999999999999</v>
      </c>
      <c r="E2638" s="2">
        <f t="shared" si="328"/>
        <v>94.004999999999995</v>
      </c>
      <c r="F2638" s="2">
        <f t="shared" si="321"/>
        <v>93.125</v>
      </c>
      <c r="G2638" s="2">
        <f t="shared" si="323"/>
        <v>94.967009999999974</v>
      </c>
      <c r="H2638" s="2">
        <f t="shared" si="327"/>
        <v>91.254715499999961</v>
      </c>
      <c r="I2638" s="2">
        <f t="array" ref="I2638">SUMPRODUCT(B2622:B2641, (ROW(B2622:B2641)-ROW(B2622)+1)) / (20*21/2)</f>
        <v>93.953476190476195</v>
      </c>
      <c r="J2638" s="2">
        <f t="shared" si="322"/>
        <v>93.794495857241088</v>
      </c>
      <c r="K2638" s="2">
        <f t="shared" si="324"/>
        <v>94.166896469536326</v>
      </c>
    </row>
    <row r="2639" spans="1:11" ht="13.5" x14ac:dyDescent="0.25">
      <c r="A2639" s="3">
        <v>45849</v>
      </c>
      <c r="B2639" s="2">
        <v>94</v>
      </c>
      <c r="C2639" s="2">
        <f t="shared" si="325"/>
        <v>9.9999999999994316E-2</v>
      </c>
      <c r="D2639" s="2">
        <f t="shared" si="326"/>
        <v>93.97999999999999</v>
      </c>
      <c r="E2639" s="2">
        <f t="shared" si="328"/>
        <v>93.99</v>
      </c>
      <c r="F2639" s="2">
        <f t="shared" si="321"/>
        <v>93.16</v>
      </c>
      <c r="G2639" s="2">
        <f t="shared" si="323"/>
        <v>94.899159999999981</v>
      </c>
      <c r="H2639" s="2">
        <f t="shared" si="327"/>
        <v>91.309812499999964</v>
      </c>
      <c r="I2639" s="2">
        <f t="array" ref="I2639">SUMPRODUCT(B2623:B2642, (ROW(B2623:B2642)-ROW(B2623)+1)) / (20*21/2)</f>
        <v>94.050952380952381</v>
      </c>
      <c r="J2639" s="2">
        <f t="shared" si="322"/>
        <v>93.814067680360978</v>
      </c>
      <c r="K2639" s="2">
        <f t="shared" si="324"/>
        <v>94.160351509946665</v>
      </c>
    </row>
    <row r="2640" spans="1:11" ht="13.5" x14ac:dyDescent="0.25">
      <c r="A2640" s="3">
        <v>45852</v>
      </c>
      <c r="B2640" s="2">
        <v>94</v>
      </c>
      <c r="C2640" s="2">
        <f t="shared" si="325"/>
        <v>0</v>
      </c>
      <c r="D2640" s="2">
        <f t="shared" si="326"/>
        <v>93.97999999999999</v>
      </c>
      <c r="E2640" s="2">
        <f t="shared" si="328"/>
        <v>93.99</v>
      </c>
      <c r="F2640" s="2">
        <f t="shared" si="321"/>
        <v>93.260000000000019</v>
      </c>
      <c r="G2640" s="2">
        <f t="shared" si="323"/>
        <v>94.838845999999975</v>
      </c>
      <c r="H2640" s="2">
        <f t="shared" si="327"/>
        <v>91.359969999999976</v>
      </c>
      <c r="I2640" s="2">
        <f t="array" ref="I2640">SUMPRODUCT(B2624:B2643, (ROW(B2624:B2643)-ROW(B2624)+1)) / (20*21/2)</f>
        <v>94.119857142857128</v>
      </c>
      <c r="J2640" s="2">
        <f t="shared" si="322"/>
        <v>93.831775520326602</v>
      </c>
      <c r="K2640" s="2">
        <f t="shared" si="324"/>
        <v>94.154063215438953</v>
      </c>
    </row>
    <row r="2641" spans="1:11" ht="13.5" x14ac:dyDescent="0.25">
      <c r="A2641" s="3">
        <v>45853</v>
      </c>
      <c r="B2641" s="2">
        <v>94.98</v>
      </c>
      <c r="C2641" s="2">
        <f t="shared" si="325"/>
        <v>0.98000000000000398</v>
      </c>
      <c r="D2641" s="2">
        <f t="shared" si="326"/>
        <v>94.176000000000002</v>
      </c>
      <c r="E2641" s="2">
        <f t="shared" si="328"/>
        <v>94.087999999999994</v>
      </c>
      <c r="F2641" s="2">
        <f t="shared" si="321"/>
        <v>93.476500000000016</v>
      </c>
      <c r="G2641" s="2">
        <f t="shared" si="323"/>
        <v>94.788711999999975</v>
      </c>
      <c r="H2641" s="2">
        <f t="shared" si="327"/>
        <v>91.415850499999976</v>
      </c>
      <c r="I2641" s="2">
        <f t="array" ref="I2641">SUMPRODUCT(B2625:B2644, (ROW(B2625:B2644)-ROW(B2625)+1)) / (20*21/2)</f>
        <v>94.168761904761894</v>
      </c>
      <c r="J2641" s="2">
        <f t="shared" si="322"/>
        <v>93.941130232676443</v>
      </c>
      <c r="K2641" s="2">
        <f t="shared" si="324"/>
        <v>94.186452893264871</v>
      </c>
    </row>
    <row r="2642" spans="1:11" ht="13.5" x14ac:dyDescent="0.25">
      <c r="A2642" s="3">
        <v>45854</v>
      </c>
      <c r="B2642" s="2">
        <v>94.5</v>
      </c>
      <c r="C2642" s="2">
        <f t="shared" si="325"/>
        <v>-0.48000000000000398</v>
      </c>
      <c r="D2642" s="2">
        <f t="shared" si="326"/>
        <v>94.275999999999996</v>
      </c>
      <c r="E2642" s="2">
        <f t="shared" si="328"/>
        <v>94.138000000000005</v>
      </c>
      <c r="F2642" s="2">
        <f t="shared" si="321"/>
        <v>93.676500000000004</v>
      </c>
      <c r="G2642" s="2">
        <f t="shared" si="323"/>
        <v>94.728977999999984</v>
      </c>
      <c r="H2642" s="2">
        <f t="shared" si="327"/>
        <v>91.469372499999977</v>
      </c>
      <c r="I2642" s="2">
        <f t="array" ref="I2642">SUMPRODUCT(B2626:B2645, (ROW(B2626:B2645)-ROW(B2626)+1)) / (20*21/2)</f>
        <v>94.22999999999999</v>
      </c>
      <c r="J2642" s="2">
        <f t="shared" si="322"/>
        <v>93.994355924802491</v>
      </c>
      <c r="K2642" s="2">
        <f t="shared" si="324"/>
        <v>94.198748858234879</v>
      </c>
    </row>
    <row r="2643" spans="1:11" ht="13.5" x14ac:dyDescent="0.25">
      <c r="A2643" s="3">
        <v>45855</v>
      </c>
      <c r="B2643" s="2">
        <v>94.4</v>
      </c>
      <c r="C2643" s="2">
        <f t="shared" si="325"/>
        <v>-9.9999999999994316E-2</v>
      </c>
      <c r="D2643" s="2">
        <f t="shared" si="326"/>
        <v>94.376000000000005</v>
      </c>
      <c r="E2643" s="2">
        <f t="shared" si="328"/>
        <v>94.177999999999997</v>
      </c>
      <c r="F2643" s="2">
        <f t="shared" si="321"/>
        <v>93.886500000000012</v>
      </c>
      <c r="G2643" s="2">
        <f t="shared" si="323"/>
        <v>94.667809999999974</v>
      </c>
      <c r="H2643" s="2">
        <f t="shared" si="327"/>
        <v>91.504653999999974</v>
      </c>
      <c r="I2643" s="2">
        <f t="array" ref="I2643">SUMPRODUCT(B2627:B2646, (ROW(B2627:B2646)-ROW(B2627)+1)) / (20*21/2)</f>
        <v>94.206428571428589</v>
      </c>
      <c r="J2643" s="2">
        <f t="shared" si="322"/>
        <v>94.032988693868916</v>
      </c>
      <c r="K2643" s="2">
        <f t="shared" si="324"/>
        <v>94.206641059872737</v>
      </c>
    </row>
    <row r="2644" spans="1:11" ht="13.5" x14ac:dyDescent="0.25">
      <c r="A2644" s="3">
        <v>45856</v>
      </c>
      <c r="B2644" s="2">
        <v>94.4</v>
      </c>
      <c r="C2644" s="2">
        <f t="shared" si="325"/>
        <v>0</v>
      </c>
      <c r="D2644" s="2">
        <f t="shared" si="326"/>
        <v>94.455999999999989</v>
      </c>
      <c r="E2644" s="2">
        <f t="shared" si="328"/>
        <v>94.217999999999989</v>
      </c>
      <c r="F2644" s="2">
        <f t="shared" ref="F2644:F2692" si="329">AVERAGE(B2625:B2644)</f>
        <v>93.957000000000022</v>
      </c>
      <c r="G2644" s="2">
        <f t="shared" si="323"/>
        <v>94.606641999999979</v>
      </c>
      <c r="H2644" s="2">
        <f t="shared" si="327"/>
        <v>91.528368999999984</v>
      </c>
      <c r="I2644" s="2">
        <f t="array" ref="I2644">SUMPRODUCT(B2628:B2647, (ROW(B2628:B2647)-ROW(B2628)+1)) / (20*21/2)</f>
        <v>94.221999999999994</v>
      </c>
      <c r="J2644" s="2">
        <f t="shared" si="322"/>
        <v>94.067942151595688</v>
      </c>
      <c r="K2644" s="2">
        <f t="shared" si="324"/>
        <v>94.214223763407148</v>
      </c>
    </row>
    <row r="2645" spans="1:11" ht="13.5" x14ac:dyDescent="0.25">
      <c r="A2645" s="3">
        <v>45859</v>
      </c>
      <c r="B2645" s="2">
        <v>94.6</v>
      </c>
      <c r="C2645" s="2">
        <f t="shared" si="325"/>
        <v>0.19999999999998863</v>
      </c>
      <c r="D2645" s="2">
        <f t="shared" si="326"/>
        <v>94.575999999999993</v>
      </c>
      <c r="E2645" s="2">
        <f t="shared" si="328"/>
        <v>94.277999999999992</v>
      </c>
      <c r="F2645" s="2">
        <f t="shared" si="329"/>
        <v>94.047500000000014</v>
      </c>
      <c r="G2645" s="2">
        <f t="shared" si="323"/>
        <v>94.550791999999987</v>
      </c>
      <c r="H2645" s="2">
        <f t="shared" si="327"/>
        <v>91.559628999999987</v>
      </c>
      <c r="I2645" s="2">
        <f t="array" ref="I2645">SUMPRODUCT(B2629:B2648, (ROW(B2629:B2648)-ROW(B2629)+1)) / (20*21/2)</f>
        <v>94.226619047619025</v>
      </c>
      <c r="J2645" s="2">
        <f t="shared" ref="J2645:J2693" si="330">$J$4*B2645+J2644*(1-$J$4)</f>
        <v>94.118614327634191</v>
      </c>
      <c r="K2645" s="2">
        <f t="shared" si="324"/>
        <v>94.229352243273524</v>
      </c>
    </row>
    <row r="2646" spans="1:11" ht="13.5" x14ac:dyDescent="0.25">
      <c r="A2646" s="3">
        <v>45860</v>
      </c>
      <c r="B2646" s="2">
        <v>93.8</v>
      </c>
      <c r="C2646" s="2">
        <f t="shared" si="325"/>
        <v>-0.79999999999999716</v>
      </c>
      <c r="D2646" s="2">
        <f t="shared" si="326"/>
        <v>94.34</v>
      </c>
      <c r="E2646" s="2">
        <f t="shared" si="328"/>
        <v>94.257999999999996</v>
      </c>
      <c r="F2646" s="2">
        <f t="shared" si="329"/>
        <v>94.136500000000012</v>
      </c>
      <c r="G2646" s="2">
        <f t="shared" si="323"/>
        <v>94.47799999999998</v>
      </c>
      <c r="H2646" s="2">
        <f t="shared" si="327"/>
        <v>91.586559499999964</v>
      </c>
      <c r="I2646" s="2">
        <f t="array" ref="I2646">SUMPRODUCT(B2630:B2649, (ROW(B2630:B2649)-ROW(B2630)+1)) / (20*21/2)</f>
        <v>94.230285714285714</v>
      </c>
      <c r="J2646" s="2">
        <f t="shared" si="330"/>
        <v>94.088270105954749</v>
      </c>
      <c r="K2646" s="2">
        <f t="shared" si="324"/>
        <v>94.212514900400052</v>
      </c>
    </row>
    <row r="2647" spans="1:11" ht="13.5" x14ac:dyDescent="0.25">
      <c r="A2647" s="3">
        <v>45861</v>
      </c>
      <c r="B2647" s="2">
        <v>94.3</v>
      </c>
      <c r="C2647" s="2">
        <f t="shared" si="325"/>
        <v>0.5</v>
      </c>
      <c r="D2647" s="2">
        <f t="shared" si="326"/>
        <v>94.3</v>
      </c>
      <c r="E2647" s="2">
        <f t="shared" si="328"/>
        <v>94.287999999999982</v>
      </c>
      <c r="F2647" s="2">
        <f t="shared" si="329"/>
        <v>94.151499999999999</v>
      </c>
      <c r="G2647" s="2">
        <f t="shared" si="323"/>
        <v>94.417999999999992</v>
      </c>
      <c r="H2647" s="2">
        <f t="shared" si="327"/>
        <v>91.61969449999998</v>
      </c>
      <c r="I2647" s="2">
        <f t="array" ref="I2647">SUMPRODUCT(B2631:B2650, (ROW(B2631:B2650)-ROW(B2631)+1)) / (20*21/2)</f>
        <v>94.195619047619061</v>
      </c>
      <c r="J2647" s="2">
        <f t="shared" si="330"/>
        <v>94.108434857768572</v>
      </c>
      <c r="K2647" s="2">
        <f t="shared" si="324"/>
        <v>94.215945688619669</v>
      </c>
    </row>
    <row r="2648" spans="1:11" ht="13.5" x14ac:dyDescent="0.25">
      <c r="A2648" s="3">
        <v>45862</v>
      </c>
      <c r="B2648" s="2">
        <v>94.2</v>
      </c>
      <c r="C2648" s="2">
        <f t="shared" si="325"/>
        <v>-9.9999999999994316E-2</v>
      </c>
      <c r="D2648" s="2">
        <f t="shared" si="326"/>
        <v>94.26</v>
      </c>
      <c r="E2648" s="2">
        <f t="shared" si="328"/>
        <v>94.317999999999998</v>
      </c>
      <c r="F2648" s="2">
        <f t="shared" si="329"/>
        <v>94.161500000000004</v>
      </c>
      <c r="G2648" s="2">
        <f t="shared" si="323"/>
        <v>94.359999999999985</v>
      </c>
      <c r="H2648" s="2">
        <f t="shared" si="327"/>
        <v>91.652329499999979</v>
      </c>
      <c r="I2648" s="2">
        <f t="array" ref="I2648">SUMPRODUCT(B2632:B2651, (ROW(B2632:B2651)-ROW(B2632)+1)) / (20*21/2)</f>
        <v>94.180952380952377</v>
      </c>
      <c r="J2648" s="2">
        <f t="shared" si="330"/>
        <v>94.117155347504905</v>
      </c>
      <c r="K2648" s="2">
        <f t="shared" si="324"/>
        <v>94.215320367497327</v>
      </c>
    </row>
    <row r="2649" spans="1:11" ht="13.5" x14ac:dyDescent="0.25">
      <c r="A2649" s="3">
        <v>45866</v>
      </c>
      <c r="B2649" s="2">
        <v>94.2</v>
      </c>
      <c r="C2649" s="2">
        <f t="shared" si="325"/>
        <v>0</v>
      </c>
      <c r="D2649" s="2">
        <f t="shared" si="326"/>
        <v>94.22</v>
      </c>
      <c r="E2649" s="2">
        <f t="shared" si="328"/>
        <v>94.337999999999994</v>
      </c>
      <c r="F2649" s="2">
        <f t="shared" si="329"/>
        <v>94.164000000000016</v>
      </c>
      <c r="G2649" s="2">
        <f t="shared" si="323"/>
        <v>94.304000000000002</v>
      </c>
      <c r="H2649" s="2">
        <f t="shared" si="327"/>
        <v>91.687022499999983</v>
      </c>
      <c r="I2649" s="2">
        <f t="array" ref="I2649">SUMPRODUCT(B2633:B2652, (ROW(B2633:B2652)-ROW(B2633)+1)) / (20*21/2)</f>
        <v>94.166285714285721</v>
      </c>
      <c r="J2649" s="2">
        <f t="shared" si="330"/>
        <v>94.125045314409206</v>
      </c>
      <c r="K2649" s="2">
        <f t="shared" si="324"/>
        <v>94.21471956877194</v>
      </c>
    </row>
    <row r="2650" spans="1:11" ht="13.5" x14ac:dyDescent="0.25">
      <c r="A2650" s="3">
        <v>45867</v>
      </c>
      <c r="B2650" s="2">
        <v>93.8</v>
      </c>
      <c r="C2650" s="2">
        <f t="shared" si="325"/>
        <v>-0.40000000000000568</v>
      </c>
      <c r="D2650" s="2">
        <f t="shared" si="326"/>
        <v>94.06</v>
      </c>
      <c r="E2650" s="2">
        <f t="shared" si="328"/>
        <v>94.317999999999998</v>
      </c>
      <c r="F2650" s="2">
        <f t="shared" si="329"/>
        <v>94.153999999999996</v>
      </c>
      <c r="G2650" s="2">
        <f t="shared" si="323"/>
        <v>94.240400000000008</v>
      </c>
      <c r="H2650" s="2">
        <f t="shared" si="327"/>
        <v>91.719715499999978</v>
      </c>
      <c r="I2650" s="2">
        <f t="array" ref="I2650">SUMPRODUCT(B2634:B2653, (ROW(B2634:B2653)-ROW(B2634)+1)) / (20*21/2)</f>
        <v>94.151619047619064</v>
      </c>
      <c r="J2650" s="2">
        <f t="shared" si="330"/>
        <v>94.094088617798803</v>
      </c>
      <c r="K2650" s="2">
        <f t="shared" si="324"/>
        <v>94.19845605627107</v>
      </c>
    </row>
    <row r="2651" spans="1:11" ht="13.5" x14ac:dyDescent="0.25">
      <c r="A2651" s="3">
        <v>45868</v>
      </c>
      <c r="B2651" s="2">
        <v>94</v>
      </c>
      <c r="C2651" s="2">
        <f t="shared" si="325"/>
        <v>0.20000000000000284</v>
      </c>
      <c r="D2651" s="2">
        <f t="shared" si="326"/>
        <v>94.1</v>
      </c>
      <c r="E2651" s="2">
        <f t="shared" si="328"/>
        <v>94.22</v>
      </c>
      <c r="F2651" s="2">
        <f t="shared" si="329"/>
        <v>94.154000000000011</v>
      </c>
      <c r="G2651" s="2">
        <f t="shared" si="323"/>
        <v>94.178399999999996</v>
      </c>
      <c r="H2651" s="2">
        <f t="shared" si="327"/>
        <v>91.755466499999969</v>
      </c>
      <c r="I2651" s="2">
        <f t="array" ref="I2651">SUMPRODUCT(B2635:B2654, (ROW(B2635:B2654)-ROW(B2635)+1)) / (20*21/2)</f>
        <v>94.132190476190473</v>
      </c>
      <c r="J2651" s="2">
        <f t="shared" si="330"/>
        <v>94.08512779705606</v>
      </c>
      <c r="K2651" s="2">
        <f t="shared" si="324"/>
        <v>94.190673465829065</v>
      </c>
    </row>
    <row r="2652" spans="1:11" ht="13.5" x14ac:dyDescent="0.25">
      <c r="A2652" s="3">
        <v>45869</v>
      </c>
      <c r="B2652" s="2">
        <v>94</v>
      </c>
      <c r="C2652" s="2">
        <f t="shared" si="325"/>
        <v>0</v>
      </c>
      <c r="D2652" s="2">
        <f t="shared" si="326"/>
        <v>94.039999999999992</v>
      </c>
      <c r="E2652" s="2">
        <f t="shared" si="328"/>
        <v>94.17</v>
      </c>
      <c r="F2652" s="2">
        <f t="shared" si="329"/>
        <v>94.153999999999996</v>
      </c>
      <c r="G2652" s="2">
        <f t="shared" si="323"/>
        <v>94.120399999999989</v>
      </c>
      <c r="H2652" s="2">
        <f t="shared" si="327"/>
        <v>91.788747999999984</v>
      </c>
      <c r="I2652" s="2">
        <f t="array" ref="I2652">SUMPRODUCT(B2636:B2655, (ROW(B2636:B2655)-ROW(B2636)+1)) / (20*21/2)</f>
        <v>94.108238095238093</v>
      </c>
      <c r="J2652" s="2">
        <f t="shared" si="330"/>
        <v>94.077020387812624</v>
      </c>
      <c r="K2652" s="2">
        <f t="shared" si="324"/>
        <v>94.183196075012248</v>
      </c>
    </row>
    <row r="2653" spans="1:11" ht="13.5" x14ac:dyDescent="0.25">
      <c r="A2653" s="3">
        <v>45870</v>
      </c>
      <c r="B2653" s="2">
        <v>94</v>
      </c>
      <c r="C2653" s="2">
        <f t="shared" si="325"/>
        <v>0</v>
      </c>
      <c r="D2653" s="2">
        <f t="shared" si="326"/>
        <v>94</v>
      </c>
      <c r="E2653" s="2">
        <f t="shared" si="328"/>
        <v>94.13</v>
      </c>
      <c r="F2653" s="2">
        <f t="shared" si="329"/>
        <v>94.153999999999996</v>
      </c>
      <c r="G2653" s="2">
        <f t="shared" si="323"/>
        <v>94.104399999999998</v>
      </c>
      <c r="H2653" s="2">
        <f t="shared" si="327"/>
        <v>91.820465499999969</v>
      </c>
      <c r="I2653" s="2">
        <f t="array" ref="I2653">SUMPRODUCT(B2637:B2656, (ROW(B2637:B2656)-ROW(B2637)+1)) / (20*21/2)</f>
        <v>94.084761904761905</v>
      </c>
      <c r="J2653" s="2">
        <f t="shared" si="330"/>
        <v>94.06968511278285</v>
      </c>
      <c r="K2653" s="2">
        <f t="shared" si="324"/>
        <v>94.176011915207852</v>
      </c>
    </row>
    <row r="2654" spans="1:11" ht="13.5" x14ac:dyDescent="0.25">
      <c r="A2654" s="3">
        <v>45873</v>
      </c>
      <c r="B2654" s="2">
        <v>93.95</v>
      </c>
      <c r="C2654" s="2">
        <f t="shared" si="325"/>
        <v>-4.9999999999997158E-2</v>
      </c>
      <c r="D2654" s="2">
        <f t="shared" si="326"/>
        <v>93.95</v>
      </c>
      <c r="E2654" s="2">
        <f t="shared" si="328"/>
        <v>94.085000000000008</v>
      </c>
      <c r="F2654" s="2">
        <f t="shared" si="329"/>
        <v>94.151499999999999</v>
      </c>
      <c r="G2654" s="2">
        <f t="shared" si="323"/>
        <v>94.043600000000012</v>
      </c>
      <c r="H2654" s="2">
        <f t="shared" si="327"/>
        <v>91.853908499999974</v>
      </c>
      <c r="I2654" s="2">
        <f t="array" ref="I2654">SUMPRODUCT(B2638:B2657, (ROW(B2638:B2657)-ROW(B2638)+1)) / (20*21/2)</f>
        <v>94.061761904761894</v>
      </c>
      <c r="J2654" s="2">
        <f t="shared" si="330"/>
        <v>94.058286530613046</v>
      </c>
      <c r="K2654" s="2">
        <f t="shared" si="324"/>
        <v>94.16714870284676</v>
      </c>
    </row>
    <row r="2655" spans="1:11" ht="13.5" x14ac:dyDescent="0.25">
      <c r="A2655" s="3">
        <v>45874</v>
      </c>
      <c r="B2655" s="2">
        <v>93.9</v>
      </c>
      <c r="C2655" s="2">
        <f t="shared" si="325"/>
        <v>-4.9999999999997158E-2</v>
      </c>
      <c r="D2655" s="2">
        <f t="shared" si="326"/>
        <v>93.97</v>
      </c>
      <c r="E2655" s="2">
        <f t="shared" si="328"/>
        <v>94.015000000000001</v>
      </c>
      <c r="F2655" s="2">
        <f t="shared" si="329"/>
        <v>94.146500000000003</v>
      </c>
      <c r="G2655" s="2">
        <f t="shared" si="323"/>
        <v>93.9816</v>
      </c>
      <c r="H2655" s="2">
        <f t="shared" si="327"/>
        <v>91.886360499999995</v>
      </c>
      <c r="I2655" s="2">
        <f t="array" ref="I2655">SUMPRODUCT(B2639:B2658, (ROW(B2639:B2658)-ROW(B2639)+1)) / (20*21/2)</f>
        <v>94.039238095238105</v>
      </c>
      <c r="J2655" s="2">
        <f t="shared" si="330"/>
        <v>94.043211622935615</v>
      </c>
      <c r="K2655" s="2">
        <f t="shared" si="324"/>
        <v>94.156672283127293</v>
      </c>
    </row>
    <row r="2656" spans="1:11" ht="13.5" x14ac:dyDescent="0.25">
      <c r="A2656" s="3">
        <v>45875</v>
      </c>
      <c r="B2656" s="2">
        <v>93.9</v>
      </c>
      <c r="C2656" s="2">
        <f t="shared" si="325"/>
        <v>0</v>
      </c>
      <c r="D2656" s="2">
        <f t="shared" si="326"/>
        <v>93.95</v>
      </c>
      <c r="E2656" s="2">
        <f t="shared" si="328"/>
        <v>94.025000000000006</v>
      </c>
      <c r="F2656" s="2">
        <f t="shared" si="329"/>
        <v>94.141500000000008</v>
      </c>
      <c r="G2656" s="2">
        <f t="shared" si="323"/>
        <v>93.919599999999988</v>
      </c>
      <c r="H2656" s="2">
        <f t="shared" si="327"/>
        <v>91.927785999999998</v>
      </c>
      <c r="I2656" s="2">
        <f t="array" ref="I2656">SUMPRODUCT(B2640:B2659, (ROW(B2640:B2659)-ROW(B2640)+1)) / (20*21/2)</f>
        <v>94.01195238095238</v>
      </c>
      <c r="J2656" s="2">
        <f t="shared" si="330"/>
        <v>94.029572420751265</v>
      </c>
      <c r="K2656" s="2">
        <f t="shared" si="324"/>
        <v>94.146606703396813</v>
      </c>
    </row>
    <row r="2657" spans="1:11" ht="13.5" x14ac:dyDescent="0.25">
      <c r="A2657" s="3">
        <v>45876</v>
      </c>
      <c r="B2657" s="2">
        <v>93.9</v>
      </c>
      <c r="C2657" s="2">
        <f t="shared" si="325"/>
        <v>0</v>
      </c>
      <c r="D2657" s="2">
        <f t="shared" si="326"/>
        <v>93.929999999999993</v>
      </c>
      <c r="E2657" s="2">
        <f t="shared" si="328"/>
        <v>93.984999999999999</v>
      </c>
      <c r="F2657" s="2">
        <f t="shared" si="329"/>
        <v>94.136500000000012</v>
      </c>
      <c r="G2657" s="2">
        <f t="shared" si="323"/>
        <v>93.857999999999976</v>
      </c>
      <c r="H2657" s="2">
        <f t="shared" si="327"/>
        <v>91.967194500000005</v>
      </c>
      <c r="I2657" s="2">
        <f t="array" ref="I2657">SUMPRODUCT(B2641:B2660, (ROW(B2641:B2660)-ROW(B2641)+1)) / (20*21/2)</f>
        <v>93.971095238095245</v>
      </c>
      <c r="J2657" s="2">
        <f t="shared" si="330"/>
        <v>94.017232190203515</v>
      </c>
      <c r="K2657" s="2">
        <f t="shared" si="324"/>
        <v>94.136935852283216</v>
      </c>
    </row>
    <row r="2658" spans="1:11" ht="13.5" x14ac:dyDescent="0.25">
      <c r="A2658" s="3">
        <v>45877</v>
      </c>
      <c r="B2658" s="2">
        <v>93.9</v>
      </c>
      <c r="C2658" s="2">
        <f t="shared" si="325"/>
        <v>0</v>
      </c>
      <c r="D2658" s="2">
        <f t="shared" si="326"/>
        <v>93.91</v>
      </c>
      <c r="E2658" s="2">
        <f t="shared" si="328"/>
        <v>93.954999999999998</v>
      </c>
      <c r="F2658" s="2">
        <f t="shared" si="329"/>
        <v>94.136500000000012</v>
      </c>
      <c r="G2658" s="2">
        <f t="shared" si="323"/>
        <v>93.805999999999969</v>
      </c>
      <c r="H2658" s="2">
        <f t="shared" si="327"/>
        <v>92.006561500000004</v>
      </c>
      <c r="I2658" s="2">
        <f t="array" ref="I2658">SUMPRODUCT(B2642:B2661, (ROW(B2642:B2661)-ROW(B2642)+1)) / (20*21/2)</f>
        <v>93.931666666666658</v>
      </c>
      <c r="J2658" s="2">
        <f t="shared" si="330"/>
        <v>94.006067219707944</v>
      </c>
      <c r="K2658" s="2">
        <f t="shared" si="324"/>
        <v>94.127644250232905</v>
      </c>
    </row>
    <row r="2659" spans="1:11" ht="13.5" x14ac:dyDescent="0.25">
      <c r="A2659" s="3">
        <v>45880</v>
      </c>
      <c r="B2659" s="2">
        <v>93.85</v>
      </c>
      <c r="C2659" s="2">
        <f t="shared" si="325"/>
        <v>-5.0000000000011369E-2</v>
      </c>
      <c r="D2659" s="2">
        <f t="shared" si="326"/>
        <v>93.890000000000015</v>
      </c>
      <c r="E2659" s="2">
        <f t="shared" si="328"/>
        <v>93.919999999999987</v>
      </c>
      <c r="F2659" s="2">
        <f t="shared" si="329"/>
        <v>94.129000000000019</v>
      </c>
      <c r="G2659" s="2">
        <f t="shared" si="323"/>
        <v>93.754999999999981</v>
      </c>
      <c r="H2659" s="2">
        <f t="shared" si="327"/>
        <v>92.048148500000011</v>
      </c>
      <c r="I2659" s="2">
        <f t="array" ref="I2659">SUMPRODUCT(B2643:B2662, (ROW(B2643:B2662)-ROW(B2643)+1)) / (20*21/2)</f>
        <v>93.896428571428572</v>
      </c>
      <c r="J2659" s="2">
        <f t="shared" si="330"/>
        <v>93.99120367497386</v>
      </c>
      <c r="K2659" s="2">
        <f t="shared" si="324"/>
        <v>94.116756240419861</v>
      </c>
    </row>
    <row r="2660" spans="1:11" ht="13.5" x14ac:dyDescent="0.25">
      <c r="A2660" s="3">
        <v>45881</v>
      </c>
      <c r="B2660" s="2">
        <v>93.7</v>
      </c>
      <c r="C2660" s="2">
        <f t="shared" si="325"/>
        <v>-0.14999999999999147</v>
      </c>
      <c r="D2660" s="2">
        <f t="shared" si="326"/>
        <v>93.850000000000009</v>
      </c>
      <c r="E2660" s="2">
        <f t="shared" si="328"/>
        <v>93.91</v>
      </c>
      <c r="F2660" s="2">
        <f t="shared" si="329"/>
        <v>94.114000000000004</v>
      </c>
      <c r="G2660" s="2">
        <f t="shared" si="323"/>
        <v>93.712999999999994</v>
      </c>
      <c r="H2660" s="2">
        <f t="shared" si="327"/>
        <v>92.086515500000004</v>
      </c>
      <c r="I2660" s="2">
        <f t="array" ref="I2660">SUMPRODUCT(B2644:B2663, (ROW(B2644:B2663)-ROW(B2644)+1)) / (20*21/2)</f>
        <v>93.867000000000004</v>
      </c>
      <c r="J2660" s="2">
        <f t="shared" si="330"/>
        <v>93.963469991643024</v>
      </c>
      <c r="K2660" s="2">
        <f t="shared" si="324"/>
        <v>94.10041285844261</v>
      </c>
    </row>
    <row r="2661" spans="1:11" ht="13.5" x14ac:dyDescent="0.25">
      <c r="A2661" s="3">
        <v>45883</v>
      </c>
      <c r="B2661" s="2">
        <v>93.7</v>
      </c>
      <c r="C2661" s="2">
        <f t="shared" si="325"/>
        <v>0</v>
      </c>
      <c r="D2661" s="2">
        <f t="shared" si="326"/>
        <v>93.809999999999988</v>
      </c>
      <c r="E2661" s="2">
        <f t="shared" si="328"/>
        <v>93.88000000000001</v>
      </c>
      <c r="F2661" s="2">
        <f t="shared" si="329"/>
        <v>94.050000000000026</v>
      </c>
      <c r="G2661" s="2">
        <f t="shared" si="323"/>
        <v>93.696999999999989</v>
      </c>
      <c r="H2661" s="2">
        <f t="shared" si="327"/>
        <v>92.126941000000031</v>
      </c>
      <c r="I2661" s="2">
        <f t="array" ref="I2661">SUMPRODUCT(B2645:B2664, (ROW(B2645:B2664)-ROW(B2645)+1)) / (20*21/2)</f>
        <v>93.849476190476182</v>
      </c>
      <c r="J2661" s="2">
        <f t="shared" si="330"/>
        <v>93.938377611486544</v>
      </c>
      <c r="K2661" s="2">
        <f t="shared" si="324"/>
        <v>94.084710393405643</v>
      </c>
    </row>
    <row r="2662" spans="1:11" ht="13.5" x14ac:dyDescent="0.25">
      <c r="A2662" s="3">
        <v>45884</v>
      </c>
      <c r="B2662" s="2">
        <v>93.68</v>
      </c>
      <c r="C2662" s="2">
        <f t="shared" si="325"/>
        <v>-1.9999999999996021E-2</v>
      </c>
      <c r="D2662" s="2">
        <f t="shared" si="326"/>
        <v>93.765999999999991</v>
      </c>
      <c r="E2662" s="2">
        <f t="shared" si="328"/>
        <v>93.847999999999999</v>
      </c>
      <c r="F2662" s="2">
        <f t="shared" si="329"/>
        <v>94.009000000000029</v>
      </c>
      <c r="G2662" s="2">
        <f t="shared" si="323"/>
        <v>93.680599999999998</v>
      </c>
      <c r="H2662" s="2">
        <f t="shared" si="327"/>
        <v>92.167266500000025</v>
      </c>
      <c r="I2662" s="2">
        <f t="array" ref="I2662">SUMPRODUCT(B2646:B2665, (ROW(B2646:B2665)-ROW(B2646)+1)) / (20*21/2)</f>
        <v>93.845333333333329</v>
      </c>
      <c r="J2662" s="2">
        <f t="shared" si="330"/>
        <v>93.913770219916387</v>
      </c>
      <c r="K2662" s="2">
        <f t="shared" si="324"/>
        <v>94.068839397585819</v>
      </c>
    </row>
    <row r="2663" spans="1:11" ht="13.5" x14ac:dyDescent="0.25">
      <c r="A2663" s="3">
        <v>45887</v>
      </c>
      <c r="B2663" s="2">
        <v>93.7</v>
      </c>
      <c r="C2663" s="2">
        <f t="shared" si="325"/>
        <v>1.9999999999996021E-2</v>
      </c>
      <c r="D2663" s="2">
        <f t="shared" si="326"/>
        <v>93.725999999999999</v>
      </c>
      <c r="E2663" s="2">
        <f t="shared" si="328"/>
        <v>93.818000000000012</v>
      </c>
      <c r="F2663" s="2">
        <f t="shared" si="329"/>
        <v>93.974000000000018</v>
      </c>
      <c r="G2663" s="2">
        <f t="shared" si="323"/>
        <v>93.674600000000012</v>
      </c>
      <c r="H2663" s="2">
        <f t="shared" si="327"/>
        <v>92.208185500000013</v>
      </c>
      <c r="I2663" s="2">
        <f t="array" ref="I2663">SUMPRODUCT(B2647:B2666, (ROW(B2647:B2666)-ROW(B2647)+1)) / (20*21/2)</f>
        <v>93.844523809523807</v>
      </c>
      <c r="J2663" s="2">
        <f t="shared" si="330"/>
        <v>93.893411151352922</v>
      </c>
      <c r="K2663" s="2">
        <f t="shared" si="324"/>
        <v>94.054375107484418</v>
      </c>
    </row>
    <row r="2664" spans="1:11" ht="13.5" x14ac:dyDescent="0.25">
      <c r="A2664" s="3">
        <v>45888</v>
      </c>
      <c r="B2664" s="2">
        <v>93.79</v>
      </c>
      <c r="C2664" s="2">
        <f t="shared" si="325"/>
        <v>9.0000000000003411E-2</v>
      </c>
      <c r="D2664" s="2">
        <f t="shared" si="326"/>
        <v>93.714000000000013</v>
      </c>
      <c r="E2664" s="2">
        <f t="shared" si="328"/>
        <v>93.802000000000021</v>
      </c>
      <c r="F2664" s="2">
        <f t="shared" si="329"/>
        <v>93.943500000000014</v>
      </c>
      <c r="G2664" s="2">
        <f t="shared" si="323"/>
        <v>93.66640000000001</v>
      </c>
      <c r="H2664" s="2">
        <f t="shared" si="327"/>
        <v>92.249678000000017</v>
      </c>
      <c r="I2664" s="2">
        <f t="array" ref="I2664">SUMPRODUCT(B2648:B2667, (ROW(B2648:B2667)-ROW(B2648)+1)) / (20*21/2)</f>
        <v>93.85276190476192</v>
      </c>
      <c r="J2664" s="2">
        <f t="shared" si="330"/>
        <v>93.883562470271698</v>
      </c>
      <c r="K2664" s="2">
        <f t="shared" si="324"/>
        <v>94.044007456210522</v>
      </c>
    </row>
    <row r="2665" spans="1:11" ht="13.5" x14ac:dyDescent="0.25">
      <c r="A2665" s="3">
        <v>45889</v>
      </c>
      <c r="B2665" s="2">
        <v>93.9</v>
      </c>
      <c r="C2665" s="2">
        <f t="shared" si="325"/>
        <v>0.10999999999999943</v>
      </c>
      <c r="D2665" s="2">
        <f t="shared" si="326"/>
        <v>93.753999999999991</v>
      </c>
      <c r="E2665" s="2">
        <f t="shared" si="328"/>
        <v>93.802000000000007</v>
      </c>
      <c r="F2665" s="2">
        <f t="shared" si="329"/>
        <v>93.908500000000018</v>
      </c>
      <c r="G2665" s="2">
        <f t="shared" si="323"/>
        <v>93.662399999999991</v>
      </c>
      <c r="H2665" s="2">
        <f t="shared" si="327"/>
        <v>92.29110350000002</v>
      </c>
      <c r="I2665" s="2">
        <f t="array" ref="I2665">SUMPRODUCT(B2649:B2668, (ROW(B2649:B2668)-ROW(B2649)+1)) / (20*21/2)</f>
        <v>93.854809523809536</v>
      </c>
      <c r="J2665" s="2">
        <f t="shared" si="330"/>
        <v>93.885127949293434</v>
      </c>
      <c r="K2665" s="2">
        <f t="shared" si="324"/>
        <v>94.038360104986594</v>
      </c>
    </row>
    <row r="2666" spans="1:11" ht="13.5" x14ac:dyDescent="0.25">
      <c r="A2666" s="3">
        <v>45890</v>
      </c>
      <c r="B2666" s="2">
        <v>93.9</v>
      </c>
      <c r="C2666" s="2">
        <f t="shared" si="325"/>
        <v>0</v>
      </c>
      <c r="D2666" s="2">
        <f t="shared" si="326"/>
        <v>93.794000000000011</v>
      </c>
      <c r="E2666" s="2">
        <f t="shared" si="328"/>
        <v>93.801999999999992</v>
      </c>
      <c r="F2666" s="2">
        <f t="shared" si="329"/>
        <v>93.913500000000028</v>
      </c>
      <c r="G2666" s="2">
        <f t="shared" si="323"/>
        <v>93.660399999999996</v>
      </c>
      <c r="H2666" s="2">
        <f t="shared" si="327"/>
        <v>92.333763500000018</v>
      </c>
      <c r="I2666" s="2">
        <f t="array" ref="I2666">SUMPRODUCT(B2650:B2669, (ROW(B2650:B2669)-ROW(B2650)+1)) / (20*21/2)</f>
        <v>93.838190476190476</v>
      </c>
      <c r="J2666" s="2">
        <f t="shared" si="330"/>
        <v>93.886544335075001</v>
      </c>
      <c r="K2666" s="2">
        <f t="shared" si="324"/>
        <v>94.032934218516544</v>
      </c>
    </row>
    <row r="2667" spans="1:11" ht="13.5" x14ac:dyDescent="0.25">
      <c r="A2667" s="3">
        <v>45891</v>
      </c>
      <c r="B2667" s="2">
        <v>94</v>
      </c>
      <c r="C2667" s="2">
        <f t="shared" si="325"/>
        <v>9.9999999999994316E-2</v>
      </c>
      <c r="D2667" s="2">
        <f t="shared" si="326"/>
        <v>93.85799999999999</v>
      </c>
      <c r="E2667" s="2">
        <f t="shared" si="328"/>
        <v>93.811999999999983</v>
      </c>
      <c r="F2667" s="2">
        <f t="shared" si="329"/>
        <v>93.898500000000013</v>
      </c>
      <c r="G2667" s="2">
        <f t="shared" si="323"/>
        <v>93.658799999999985</v>
      </c>
      <c r="H2667" s="2">
        <f t="shared" si="327"/>
        <v>92.375689000000023</v>
      </c>
      <c r="I2667" s="2">
        <f t="array" ref="I2667">SUMPRODUCT(B2651:B2670, (ROW(B2651:B2670)-ROW(B2651)+1)) / (20*21/2)</f>
        <v>93.851523809523812</v>
      </c>
      <c r="J2667" s="2">
        <f t="shared" si="330"/>
        <v>93.897349636496429</v>
      </c>
      <c r="K2667" s="2">
        <f t="shared" si="324"/>
        <v>94.031642680535512</v>
      </c>
    </row>
    <row r="2668" spans="1:11" ht="13.5" x14ac:dyDescent="0.25">
      <c r="A2668" s="3">
        <v>45894</v>
      </c>
      <c r="B2668" s="2">
        <v>93.92</v>
      </c>
      <c r="C2668" s="2">
        <f t="shared" si="325"/>
        <v>-7.9999999999998295E-2</v>
      </c>
      <c r="D2668" s="2">
        <f t="shared" si="326"/>
        <v>93.902000000000015</v>
      </c>
      <c r="E2668" s="2">
        <f t="shared" si="328"/>
        <v>93.813999999999993</v>
      </c>
      <c r="F2668" s="2">
        <f t="shared" si="329"/>
        <v>93.884500000000017</v>
      </c>
      <c r="G2668" s="2">
        <f t="shared" si="323"/>
        <v>93.667399999999986</v>
      </c>
      <c r="H2668" s="2">
        <f t="shared" si="327"/>
        <v>92.417667000000023</v>
      </c>
      <c r="I2668" s="2">
        <f t="array" ref="I2668">SUMPRODUCT(B2652:B2671, (ROW(B2652:B2671)-ROW(B2652)+1)) / (20*21/2)</f>
        <v>93.863904761904749</v>
      </c>
      <c r="J2668" s="2">
        <f t="shared" si="330"/>
        <v>93.899506813972963</v>
      </c>
      <c r="K2668" s="2">
        <f t="shared" si="324"/>
        <v>94.027264536200789</v>
      </c>
    </row>
    <row r="2669" spans="1:11" ht="13.5" x14ac:dyDescent="0.25">
      <c r="A2669" s="3">
        <v>45895</v>
      </c>
      <c r="B2669" s="2">
        <v>93.71</v>
      </c>
      <c r="C2669" s="2">
        <f t="shared" si="325"/>
        <v>-0.21000000000000796</v>
      </c>
      <c r="D2669" s="2">
        <f t="shared" si="326"/>
        <v>93.885999999999996</v>
      </c>
      <c r="E2669" s="2">
        <f t="shared" si="328"/>
        <v>93.8</v>
      </c>
      <c r="F2669" s="2">
        <f t="shared" si="329"/>
        <v>93.860000000000014</v>
      </c>
      <c r="G2669" s="2">
        <f t="shared" si="323"/>
        <v>93.675599999999974</v>
      </c>
      <c r="H2669" s="2">
        <f t="shared" si="327"/>
        <v>92.451597500000005</v>
      </c>
      <c r="I2669" s="2">
        <f t="array" ref="I2669">SUMPRODUCT(B2653:B2672, (ROW(B2653:B2672)-ROW(B2653)+1)) / (20*21/2)</f>
        <v>93.876285714285714</v>
      </c>
      <c r="J2669" s="2">
        <f t="shared" si="330"/>
        <v>93.881458545975548</v>
      </c>
      <c r="K2669" s="2">
        <f t="shared" si="324"/>
        <v>94.014822789683109</v>
      </c>
    </row>
    <row r="2670" spans="1:11" ht="13.5" x14ac:dyDescent="0.25">
      <c r="A2670" s="3">
        <v>45896</v>
      </c>
      <c r="B2670" s="2">
        <v>94</v>
      </c>
      <c r="C2670" s="2">
        <f t="shared" si="325"/>
        <v>0.29000000000000625</v>
      </c>
      <c r="D2670" s="2">
        <f t="shared" si="326"/>
        <v>93.905999999999992</v>
      </c>
      <c r="E2670" s="2">
        <f t="shared" si="328"/>
        <v>93.83</v>
      </c>
      <c r="F2670" s="2">
        <f t="shared" si="329"/>
        <v>93.870000000000019</v>
      </c>
      <c r="G2670" s="2">
        <f t="shared" si="323"/>
        <v>93.715599999999995</v>
      </c>
      <c r="H2670" s="2">
        <f t="shared" si="327"/>
        <v>92.489406500000001</v>
      </c>
      <c r="I2670" s="2">
        <f t="array" ref="I2670">SUMPRODUCT(B2654:B2673, (ROW(B2654:B2673)-ROW(B2654)+1)) / (20*21/2)</f>
        <v>93.88866666666668</v>
      </c>
      <c r="J2670" s="2">
        <f t="shared" si="330"/>
        <v>93.892748208263583</v>
      </c>
      <c r="K2670" s="2">
        <f t="shared" si="324"/>
        <v>94.014241503813182</v>
      </c>
    </row>
    <row r="2671" spans="1:11" ht="13.5" x14ac:dyDescent="0.25">
      <c r="A2671" s="3">
        <v>45897</v>
      </c>
      <c r="B2671" s="2">
        <v>94</v>
      </c>
      <c r="C2671" s="2">
        <f t="shared" si="325"/>
        <v>0</v>
      </c>
      <c r="D2671" s="2">
        <f t="shared" si="326"/>
        <v>93.926000000000002</v>
      </c>
      <c r="E2671" s="2">
        <f t="shared" si="328"/>
        <v>93.86</v>
      </c>
      <c r="F2671" s="2">
        <f t="shared" si="329"/>
        <v>93.870000000000019</v>
      </c>
      <c r="G2671" s="2">
        <f t="shared" si="323"/>
        <v>93.782599999999988</v>
      </c>
      <c r="H2671" s="2">
        <f t="shared" si="327"/>
        <v>92.531413999999998</v>
      </c>
      <c r="I2671" s="2">
        <f t="array" ref="I2671">SUMPRODUCT(B2655:B2674, (ROW(B2655:B2674)-ROW(B2655)+1)) / (20*21/2)</f>
        <v>93.877238095238098</v>
      </c>
      <c r="J2671" s="2">
        <f t="shared" si="330"/>
        <v>93.902962664619423</v>
      </c>
      <c r="K2671" s="2">
        <f t="shared" si="324"/>
        <v>94.013683013467571</v>
      </c>
    </row>
    <row r="2672" spans="1:11" ht="13.5" x14ac:dyDescent="0.25">
      <c r="A2672" s="3">
        <v>45898</v>
      </c>
      <c r="B2672" s="2">
        <v>94</v>
      </c>
      <c r="C2672" s="2">
        <f t="shared" si="325"/>
        <v>0</v>
      </c>
      <c r="D2672" s="2">
        <f t="shared" si="326"/>
        <v>93.926000000000002</v>
      </c>
      <c r="E2672" s="2">
        <f t="shared" si="328"/>
        <v>93.891999999999996</v>
      </c>
      <c r="F2672" s="2">
        <f t="shared" si="329"/>
        <v>93.870000000000019</v>
      </c>
      <c r="G2672" s="2">
        <f t="shared" si="323"/>
        <v>93.852599999999995</v>
      </c>
      <c r="H2672" s="2">
        <f t="shared" si="327"/>
        <v>92.573339500000017</v>
      </c>
      <c r="I2672" s="2">
        <f t="array" ref="I2672">SUMPRODUCT(B2656:B2675, (ROW(B2656:B2675)-ROW(B2656)+1)) / (20*21/2)</f>
        <v>94.033428571428587</v>
      </c>
      <c r="J2672" s="2">
        <f t="shared" si="330"/>
        <v>93.912204315608051</v>
      </c>
      <c r="K2672" s="2">
        <f t="shared" si="324"/>
        <v>94.013146424704146</v>
      </c>
    </row>
    <row r="2673" spans="1:11" ht="13.5" x14ac:dyDescent="0.25">
      <c r="A2673" s="3">
        <v>45901</v>
      </c>
      <c r="B2673" s="2">
        <v>94</v>
      </c>
      <c r="C2673" s="2">
        <f t="shared" si="325"/>
        <v>0</v>
      </c>
      <c r="D2673" s="2">
        <f t="shared" si="326"/>
        <v>93.941999999999993</v>
      </c>
      <c r="E2673" s="2">
        <f t="shared" si="328"/>
        <v>93.921999999999997</v>
      </c>
      <c r="F2673" s="2">
        <f t="shared" si="329"/>
        <v>93.870000000000019</v>
      </c>
      <c r="G2673" s="2">
        <f t="shared" si="323"/>
        <v>93.928600000000003</v>
      </c>
      <c r="H2673" s="2">
        <f t="shared" si="327"/>
        <v>92.614030000000014</v>
      </c>
      <c r="I2673" s="2">
        <f t="array" ref="I2673">SUMPRODUCT(B2657:B2676, (ROW(B2657:B2676)-ROW(B2657)+1)) / (20*21/2)</f>
        <v>94.171523809523805</v>
      </c>
      <c r="J2673" s="2">
        <f t="shared" si="330"/>
        <v>93.920565809359658</v>
      </c>
      <c r="K2673" s="2">
        <f t="shared" si="324"/>
        <v>94.012630878637324</v>
      </c>
    </row>
    <row r="2674" spans="1:11" ht="13.5" x14ac:dyDescent="0.25">
      <c r="A2674" s="3">
        <v>45902</v>
      </c>
      <c r="B2674" s="2">
        <v>93.75</v>
      </c>
      <c r="C2674" s="2">
        <f t="shared" si="325"/>
        <v>-0.25</v>
      </c>
      <c r="D2674" s="2">
        <f t="shared" si="326"/>
        <v>93.95</v>
      </c>
      <c r="E2674" s="2">
        <f t="shared" si="328"/>
        <v>93.918000000000006</v>
      </c>
      <c r="F2674" s="2">
        <f t="shared" si="329"/>
        <v>93.860000000000028</v>
      </c>
      <c r="G2674" s="2">
        <f t="shared" ref="G2674:G2692" si="331">AVERAGE(B2625:B2674)</f>
        <v>93.943799999999996</v>
      </c>
      <c r="H2674" s="2">
        <f t="shared" si="327"/>
        <v>92.652729500000021</v>
      </c>
      <c r="I2674" s="2">
        <f t="array" ref="I2674">SUMPRODUCT(B2658:B2677, (ROW(B2658:B2677)-ROW(B2658)+1)) / (20*21/2)</f>
        <v>94.236809523809526</v>
      </c>
      <c r="J2674" s="2">
        <f t="shared" si="330"/>
        <v>93.9043214465635</v>
      </c>
      <c r="K2674" s="2">
        <f t="shared" si="324"/>
        <v>94.002331628494687</v>
      </c>
    </row>
    <row r="2675" spans="1:11" ht="13.5" x14ac:dyDescent="0.25">
      <c r="A2675" s="3">
        <v>45903</v>
      </c>
      <c r="B2675" s="2">
        <v>95.5</v>
      </c>
      <c r="C2675" s="2">
        <f t="shared" si="325"/>
        <v>1.75</v>
      </c>
      <c r="D2675" s="2">
        <f t="shared" si="326"/>
        <v>94.25</v>
      </c>
      <c r="E2675" s="2">
        <f t="shared" si="328"/>
        <v>94.078000000000003</v>
      </c>
      <c r="F2675" s="2">
        <f t="shared" si="329"/>
        <v>93.940000000000012</v>
      </c>
      <c r="G2675" s="2">
        <f t="shared" si="331"/>
        <v>93.99799999999999</v>
      </c>
      <c r="H2675" s="2">
        <f t="shared" si="327"/>
        <v>92.704213000000024</v>
      </c>
      <c r="I2675" s="2">
        <f t="array" ref="I2675">SUMPRODUCT(B2659:B2678, (ROW(B2659:B2678)-ROW(B2659)+1)) / (20*21/2)</f>
        <v>94.422095238095238</v>
      </c>
      <c r="J2675" s="2">
        <f t="shared" si="330"/>
        <v>94.056290832605072</v>
      </c>
      <c r="K2675" s="2">
        <f t="shared" ref="K2675:K2693" si="332">$K$4*B2675+(1-$K$4)*K2674</f>
        <v>94.061063721494904</v>
      </c>
    </row>
    <row r="2676" spans="1:11" ht="13.5" x14ac:dyDescent="0.25">
      <c r="A2676" s="3">
        <v>45905</v>
      </c>
      <c r="B2676" s="2">
        <v>95.39</v>
      </c>
      <c r="C2676" s="2">
        <f t="shared" si="325"/>
        <v>-0.10999999999999943</v>
      </c>
      <c r="D2676" s="2">
        <f t="shared" si="326"/>
        <v>94.527999999999992</v>
      </c>
      <c r="E2676" s="2">
        <f t="shared" si="328"/>
        <v>94.227000000000004</v>
      </c>
      <c r="F2676" s="2">
        <f t="shared" si="329"/>
        <v>94.014500000000012</v>
      </c>
      <c r="G2676" s="2">
        <f t="shared" si="331"/>
        <v>94.065399999999997</v>
      </c>
      <c r="H2676" s="2">
        <f t="shared" si="327"/>
        <v>92.753541000000027</v>
      </c>
      <c r="I2676" s="2">
        <f t="array" ref="I2676">SUMPRODUCT(B2660:B2679, (ROW(B2660:B2679)-ROW(B2660)+1)) / (20*21/2)</f>
        <v>94.577380952380935</v>
      </c>
      <c r="J2676" s="2">
        <f t="shared" si="330"/>
        <v>94.183310753309357</v>
      </c>
      <c r="K2676" s="2">
        <f t="shared" si="332"/>
        <v>94.113178869671572</v>
      </c>
    </row>
    <row r="2677" spans="1:11" ht="13.5" x14ac:dyDescent="0.25">
      <c r="A2677" s="3">
        <v>45908</v>
      </c>
      <c r="B2677" s="2">
        <v>94.7</v>
      </c>
      <c r="C2677" s="2">
        <f t="shared" si="325"/>
        <v>-0.68999999999999773</v>
      </c>
      <c r="D2677" s="2">
        <f t="shared" si="326"/>
        <v>94.667999999999992</v>
      </c>
      <c r="E2677" s="2">
        <f t="shared" si="328"/>
        <v>94.296999999999997</v>
      </c>
      <c r="F2677" s="2">
        <f t="shared" si="329"/>
        <v>94.054500000000004</v>
      </c>
      <c r="G2677" s="2">
        <f t="shared" si="331"/>
        <v>94.079399999999993</v>
      </c>
      <c r="H2677" s="2">
        <f t="shared" si="327"/>
        <v>92.803041000000036</v>
      </c>
      <c r="I2677" s="2">
        <f t="array" ref="I2677">SUMPRODUCT(B2661:B2680, (ROW(B2661:B2680)-ROW(B2661)+1)) / (20*21/2)</f>
        <v>94.924380952380972</v>
      </c>
      <c r="J2677" s="2">
        <f t="shared" si="330"/>
        <v>94.232519252994194</v>
      </c>
      <c r="K2677" s="2">
        <f t="shared" si="332"/>
        <v>94.136191463017795</v>
      </c>
    </row>
    <row r="2678" spans="1:11" ht="13.5" x14ac:dyDescent="0.25">
      <c r="A2678" s="3">
        <v>45909</v>
      </c>
      <c r="B2678" s="2">
        <v>96</v>
      </c>
      <c r="C2678" s="2">
        <f t="shared" si="325"/>
        <v>1.2999999999999972</v>
      </c>
      <c r="D2678" s="2">
        <f t="shared" si="326"/>
        <v>95.067999999999998</v>
      </c>
      <c r="E2678" s="2">
        <f t="shared" si="328"/>
        <v>94.50500000000001</v>
      </c>
      <c r="F2678" s="2">
        <f t="shared" si="329"/>
        <v>94.159500000000008</v>
      </c>
      <c r="G2678" s="2">
        <f t="shared" si="331"/>
        <v>94.119399999999985</v>
      </c>
      <c r="H2678" s="2">
        <f t="shared" si="327"/>
        <v>92.856201000000013</v>
      </c>
      <c r="I2678" s="2">
        <f t="array" ref="I2678">SUMPRODUCT(B2662:B2681, (ROW(B2662:B2681)-ROW(B2662)+1)) / (20*21/2)</f>
        <v>95.23138095238096</v>
      </c>
      <c r="J2678" s="2">
        <f t="shared" si="330"/>
        <v>94.400850752709033</v>
      </c>
      <c r="K2678" s="2">
        <f t="shared" si="332"/>
        <v>94.209281993879841</v>
      </c>
    </row>
    <row r="2679" spans="1:11" ht="13.5" x14ac:dyDescent="0.25">
      <c r="A2679" s="3">
        <v>45910</v>
      </c>
      <c r="B2679" s="2">
        <v>95.79</v>
      </c>
      <c r="C2679" s="2">
        <f t="shared" si="325"/>
        <v>-0.20999999999999375</v>
      </c>
      <c r="D2679" s="2">
        <f t="shared" si="326"/>
        <v>95.475999999999999</v>
      </c>
      <c r="E2679" s="2">
        <f t="shared" si="328"/>
        <v>94.712999999999994</v>
      </c>
      <c r="F2679" s="2">
        <f t="shared" si="329"/>
        <v>94.256500000000003</v>
      </c>
      <c r="G2679" s="2">
        <f t="shared" si="331"/>
        <v>94.152199999999993</v>
      </c>
      <c r="H2679" s="2">
        <f t="shared" si="327"/>
        <v>92.908722500000025</v>
      </c>
      <c r="I2679" s="2">
        <f t="array" ref="I2679">SUMPRODUCT(B2663:B2682, (ROW(B2663:B2682)-ROW(B2663)+1)) / (20*21/2)</f>
        <v>95.518428571428572</v>
      </c>
      <c r="J2679" s="2">
        <f t="shared" si="330"/>
        <v>94.533150681022462</v>
      </c>
      <c r="K2679" s="2">
        <f t="shared" si="332"/>
        <v>94.271270935296315</v>
      </c>
    </row>
    <row r="2680" spans="1:11" ht="13.5" x14ac:dyDescent="0.25">
      <c r="A2680" s="3">
        <v>45911</v>
      </c>
      <c r="B2680" s="2">
        <v>97.9</v>
      </c>
      <c r="C2680" s="2">
        <f t="shared" si="325"/>
        <v>2.1099999999999994</v>
      </c>
      <c r="D2680" s="2">
        <f t="shared" si="326"/>
        <v>95.956000000000017</v>
      </c>
      <c r="E2680" s="2">
        <f t="shared" si="328"/>
        <v>95.102999999999994</v>
      </c>
      <c r="F2680" s="2">
        <f t="shared" si="329"/>
        <v>94.466500000000011</v>
      </c>
      <c r="G2680" s="2">
        <f t="shared" si="331"/>
        <v>94.230199999999982</v>
      </c>
      <c r="H2680" s="2">
        <f t="shared" si="327"/>
        <v>92.971424000000027</v>
      </c>
      <c r="I2680" s="2">
        <f t="array" ref="I2680">SUMPRODUCT(B2664:B2683, (ROW(B2664:B2683)-ROW(B2664)+1)) / (20*21/2)</f>
        <v>95.901666666666657</v>
      </c>
      <c r="J2680" s="2">
        <f t="shared" si="330"/>
        <v>94.853802997115565</v>
      </c>
      <c r="K2680" s="2">
        <f t="shared" si="332"/>
        <v>94.413574035872941</v>
      </c>
    </row>
    <row r="2681" spans="1:11" ht="13.5" x14ac:dyDescent="0.25">
      <c r="A2681" s="3">
        <v>45912</v>
      </c>
      <c r="B2681" s="2">
        <v>97.69</v>
      </c>
      <c r="C2681" s="2">
        <f t="shared" si="325"/>
        <v>-0.21000000000000796</v>
      </c>
      <c r="D2681" s="2">
        <f t="shared" si="326"/>
        <v>96.415999999999997</v>
      </c>
      <c r="E2681" s="2">
        <f t="shared" si="328"/>
        <v>95.472000000000008</v>
      </c>
      <c r="F2681" s="2">
        <f t="shared" si="329"/>
        <v>94.666000000000011</v>
      </c>
      <c r="G2681" s="2">
        <f t="shared" si="331"/>
        <v>94.303999999999974</v>
      </c>
      <c r="H2681" s="2">
        <f t="shared" si="327"/>
        <v>93.02768300000001</v>
      </c>
      <c r="I2681" s="2">
        <f t="array" ref="I2681">SUMPRODUCT(B2665:B2684, (ROW(B2665:B2684)-ROW(B2665)+1)) / (20*21/2)</f>
        <v>96.46114285714286</v>
      </c>
      <c r="J2681" s="2">
        <f t="shared" si="330"/>
        <v>95.123916997390268</v>
      </c>
      <c r="K2681" s="2">
        <f t="shared" si="332"/>
        <v>94.542061328583813</v>
      </c>
    </row>
    <row r="2682" spans="1:11" ht="13.5" x14ac:dyDescent="0.25">
      <c r="A2682" s="3">
        <v>45915</v>
      </c>
      <c r="B2682" s="2">
        <v>97.68</v>
      </c>
      <c r="C2682" s="2">
        <f t="shared" si="325"/>
        <v>-9.9999999999909051E-3</v>
      </c>
      <c r="D2682" s="2">
        <f t="shared" si="326"/>
        <v>97.012000000000015</v>
      </c>
      <c r="E2682" s="2">
        <f t="shared" si="328"/>
        <v>95.839999999999989</v>
      </c>
      <c r="F2682" s="2">
        <f t="shared" si="329"/>
        <v>94.866000000000014</v>
      </c>
      <c r="G2682" s="2">
        <f t="shared" si="331"/>
        <v>94.377599999999987</v>
      </c>
      <c r="H2682" s="2">
        <f t="shared" si="327"/>
        <v>93.085127000000014</v>
      </c>
      <c r="I2682" s="2">
        <f t="array" ref="I2682">SUMPRODUCT(B2666:B2685, (ROW(B2666:B2685)-ROW(B2666)+1)) / (20*21/2)</f>
        <v>96.986285714285714</v>
      </c>
      <c r="J2682" s="2">
        <f t="shared" si="330"/>
        <v>95.367353473829297</v>
      </c>
      <c r="K2682" s="2">
        <f t="shared" si="332"/>
        <v>94.665117747070724</v>
      </c>
    </row>
    <row r="2683" spans="1:11" ht="13.5" x14ac:dyDescent="0.25">
      <c r="A2683" s="3">
        <v>45916</v>
      </c>
      <c r="B2683" s="2">
        <v>98.89</v>
      </c>
      <c r="C2683" s="2">
        <f t="shared" si="325"/>
        <v>1.2099999999999937</v>
      </c>
      <c r="D2683" s="2">
        <f t="shared" si="326"/>
        <v>97.59</v>
      </c>
      <c r="E2683" s="2">
        <f t="shared" si="328"/>
        <v>96.329000000000008</v>
      </c>
      <c r="F2683" s="2">
        <f t="shared" si="329"/>
        <v>95.125500000000017</v>
      </c>
      <c r="G2683" s="2">
        <f t="shared" si="331"/>
        <v>94.475399999999993</v>
      </c>
      <c r="H2683" s="2">
        <f t="shared" si="327"/>
        <v>93.149485500000011</v>
      </c>
      <c r="I2683" s="2">
        <f t="array" ref="I2683">SUMPRODUCT(B2667:B2686, (ROW(B2667:B2686)-ROW(B2667)+1)) / (20*21/2)</f>
        <v>97.477619047619058</v>
      </c>
      <c r="J2683" s="2">
        <f t="shared" si="330"/>
        <v>95.702843619178878</v>
      </c>
      <c r="K2683" s="2">
        <f t="shared" si="332"/>
        <v>94.830799404048349</v>
      </c>
    </row>
    <row r="2684" spans="1:11" ht="13.5" x14ac:dyDescent="0.25">
      <c r="A2684" s="3">
        <v>45917</v>
      </c>
      <c r="B2684" s="2">
        <v>101</v>
      </c>
      <c r="C2684" s="2">
        <f t="shared" si="325"/>
        <v>2.1099999999999994</v>
      </c>
      <c r="D2684" s="2">
        <f t="shared" si="326"/>
        <v>98.631999999999991</v>
      </c>
      <c r="E2684" s="2">
        <f t="shared" si="328"/>
        <v>97.054000000000002</v>
      </c>
      <c r="F2684" s="2">
        <f t="shared" si="329"/>
        <v>95.486000000000018</v>
      </c>
      <c r="G2684" s="2">
        <f t="shared" si="331"/>
        <v>94.615399999999994</v>
      </c>
      <c r="H2684" s="2">
        <f t="shared" si="327"/>
        <v>93.226452000000009</v>
      </c>
      <c r="I2684" s="2">
        <f t="array" ref="I2684">SUMPRODUCT(B2668:B2687, (ROW(B2668:B2687)-ROW(B2668)+1)) / (20*21/2)</f>
        <v>97.935142857142864</v>
      </c>
      <c r="J2684" s="2">
        <f t="shared" si="330"/>
        <v>96.207334703066607</v>
      </c>
      <c r="K2684" s="2">
        <f t="shared" si="332"/>
        <v>95.072728839183725</v>
      </c>
    </row>
    <row r="2685" spans="1:11" ht="13.5" x14ac:dyDescent="0.35">
      <c r="A2685" s="3">
        <v>45918</v>
      </c>
      <c r="B2685" s="11">
        <v>101</v>
      </c>
      <c r="C2685" s="2">
        <f t="shared" si="325"/>
        <v>0</v>
      </c>
      <c r="D2685" s="2">
        <f t="shared" si="326"/>
        <v>99.251999999999995</v>
      </c>
      <c r="E2685" s="2">
        <f t="shared" si="328"/>
        <v>97.604000000000013</v>
      </c>
      <c r="F2685" s="2">
        <f t="shared" si="329"/>
        <v>95.841000000000022</v>
      </c>
      <c r="G2685" s="2">
        <f t="shared" si="331"/>
        <v>94.755399999999995</v>
      </c>
      <c r="H2685" s="2">
        <f t="shared" si="327"/>
        <v>93.303501000000011</v>
      </c>
      <c r="I2685" s="2">
        <f t="array" ref="I2685">SUMPRODUCT(B2669:B2688, (ROW(B2669:B2688)-ROW(B2669)+1)) / (20*21/2)</f>
        <v>98.344095238095235</v>
      </c>
      <c r="J2685" s="2">
        <f t="shared" si="330"/>
        <v>96.663779017060264</v>
      </c>
      <c r="K2685" s="2">
        <f t="shared" si="332"/>
        <v>95.305170845490238</v>
      </c>
    </row>
    <row r="2686" spans="1:11" ht="13.5" x14ac:dyDescent="0.35">
      <c r="A2686" s="3">
        <v>45919</v>
      </c>
      <c r="B2686" s="11">
        <v>101</v>
      </c>
      <c r="C2686" s="2">
        <f t="shared" si="325"/>
        <v>0</v>
      </c>
      <c r="D2686" s="2">
        <f t="shared" si="326"/>
        <v>99.914000000000001</v>
      </c>
      <c r="E2686" s="2">
        <f t="shared" si="328"/>
        <v>98.164999999999992</v>
      </c>
      <c r="F2686" s="2">
        <f t="shared" si="329"/>
        <v>96.196000000000012</v>
      </c>
      <c r="G2686" s="2">
        <f t="shared" si="331"/>
        <v>94.895399999999995</v>
      </c>
      <c r="H2686" s="2">
        <f t="shared" si="327"/>
        <v>93.379603000000003</v>
      </c>
      <c r="I2686" s="2">
        <f t="array" ref="I2686">SUMPRODUCT(B2670:B2689, (ROW(B2670:B2689)-ROW(B2670)+1)) / (20*21/2)</f>
        <v>98.758190476190464</v>
      </c>
      <c r="J2686" s="2">
        <f t="shared" si="330"/>
        <v>97.076752444006914</v>
      </c>
      <c r="K2686" s="2">
        <f t="shared" si="332"/>
        <v>95.528497479000436</v>
      </c>
    </row>
    <row r="2687" spans="1:11" ht="13.5" x14ac:dyDescent="0.35">
      <c r="A2687" s="3">
        <v>45922</v>
      </c>
      <c r="B2687" s="11">
        <v>101</v>
      </c>
      <c r="C2687" s="2">
        <f t="shared" si="325"/>
        <v>0</v>
      </c>
      <c r="D2687" s="2">
        <f t="shared" si="326"/>
        <v>100.578</v>
      </c>
      <c r="E2687" s="2">
        <f t="shared" si="328"/>
        <v>98.795000000000002</v>
      </c>
      <c r="F2687" s="2">
        <f t="shared" si="329"/>
        <v>96.546000000000021</v>
      </c>
      <c r="G2687" s="2">
        <f t="shared" si="331"/>
        <v>95.03540000000001</v>
      </c>
      <c r="H2687" s="2">
        <f t="shared" si="327"/>
        <v>93.45241200000001</v>
      </c>
      <c r="I2687" s="2">
        <f t="array" ref="I2687">SUMPRODUCT(B2671:B2690, (ROW(B2671:B2690)-ROW(B2671)+1)) / (20*21/2)</f>
        <v>99.199285714285722</v>
      </c>
      <c r="J2687" s="2">
        <f t="shared" si="330"/>
        <v>97.450395068387209</v>
      </c>
      <c r="K2687" s="2">
        <f t="shared" si="332"/>
        <v>95.743066205314136</v>
      </c>
    </row>
    <row r="2688" spans="1:11" ht="13.5" x14ac:dyDescent="0.35">
      <c r="A2688" s="3">
        <v>45923</v>
      </c>
      <c r="B2688" s="11">
        <v>100.84</v>
      </c>
      <c r="C2688" s="2">
        <f t="shared" si="325"/>
        <v>-0.15999999999999659</v>
      </c>
      <c r="D2688" s="2">
        <f t="shared" si="326"/>
        <v>100.968</v>
      </c>
      <c r="E2688" s="2">
        <f t="shared" si="328"/>
        <v>99.279000000000011</v>
      </c>
      <c r="F2688" s="2">
        <f t="shared" si="329"/>
        <v>96.892000000000024</v>
      </c>
      <c r="G2688" s="2">
        <f t="shared" si="331"/>
        <v>95.174199999999999</v>
      </c>
      <c r="H2688" s="2">
        <f t="shared" si="327"/>
        <v>93.513353999999993</v>
      </c>
      <c r="I2688" s="2">
        <f t="array" ref="I2688">SUMPRODUCT(B2672:B2691, (ROW(B2672:B2691)-ROW(B2672)+1)) / (20*21/2)</f>
        <v>99.702761904761914</v>
      </c>
      <c r="J2688" s="2">
        <f t="shared" si="330"/>
        <v>97.773214585683661</v>
      </c>
      <c r="K2688" s="2">
        <f t="shared" si="332"/>
        <v>95.942945961968491</v>
      </c>
    </row>
    <row r="2689" spans="1:11" ht="13.5" x14ac:dyDescent="0.35">
      <c r="A2689" s="3">
        <v>45924</v>
      </c>
      <c r="B2689" s="11">
        <v>101.24</v>
      </c>
      <c r="C2689" s="2">
        <f t="shared" si="325"/>
        <v>0.39999999999999147</v>
      </c>
      <c r="D2689" s="2">
        <f t="shared" si="326"/>
        <v>101.01600000000001</v>
      </c>
      <c r="E2689" s="2">
        <f t="shared" si="328"/>
        <v>99.823999999999998</v>
      </c>
      <c r="F2689" s="2">
        <f t="shared" si="329"/>
        <v>97.268500000000003</v>
      </c>
      <c r="G2689" s="2">
        <f t="shared" si="331"/>
        <v>95.319000000000003</v>
      </c>
      <c r="H2689" s="2">
        <f t="shared" si="327"/>
        <v>93.579074500000004</v>
      </c>
      <c r="I2689" s="2">
        <f t="array" ref="I2689">SUMPRODUCT(B2673:B2692, (ROW(B2673:B2692)-ROW(B2673)+1)) / (20*21/2)</f>
        <v>100.22552380952381</v>
      </c>
      <c r="J2689" s="2">
        <f t="shared" si="330"/>
        <v>98.103384625142354</v>
      </c>
      <c r="K2689" s="2">
        <f t="shared" si="332"/>
        <v>96.150673571303059</v>
      </c>
    </row>
    <row r="2690" spans="1:11" ht="13.5" x14ac:dyDescent="0.35">
      <c r="A2690" s="3">
        <v>45925</v>
      </c>
      <c r="B2690" s="11">
        <v>101.9</v>
      </c>
      <c r="C2690" s="2">
        <f t="shared" si="325"/>
        <v>0.6600000000000108</v>
      </c>
      <c r="D2690" s="2">
        <f t="shared" si="326"/>
        <v>101.196</v>
      </c>
      <c r="E2690" s="2">
        <f t="shared" si="328"/>
        <v>100.224</v>
      </c>
      <c r="F2690" s="2">
        <f t="shared" si="329"/>
        <v>97.663500000000013</v>
      </c>
      <c r="G2690" s="2">
        <f t="shared" si="331"/>
        <v>95.47699999999999</v>
      </c>
      <c r="H2690" s="2">
        <f t="shared" si="327"/>
        <v>93.644750999999999</v>
      </c>
      <c r="I2690" s="2">
        <f t="array" ref="I2690">SUMPRODUCT(B2674:B2693, (ROW(B2674:B2693)-ROW(B2674)+1)) / (20*21/2)</f>
        <v>100.64542857142858</v>
      </c>
      <c r="J2690" s="2">
        <f t="shared" si="330"/>
        <v>98.464967041795475</v>
      </c>
      <c r="K2690" s="2">
        <f t="shared" si="332"/>
        <v>96.376137352820592</v>
      </c>
    </row>
    <row r="2691" spans="1:11" ht="13.5" x14ac:dyDescent="0.35">
      <c r="A2691" s="3">
        <v>45926</v>
      </c>
      <c r="B2691" s="11">
        <v>102.95</v>
      </c>
      <c r="C2691" s="2">
        <f t="shared" si="325"/>
        <v>1.0499999999999972</v>
      </c>
      <c r="D2691" s="2">
        <f t="shared" si="326"/>
        <v>101.586</v>
      </c>
      <c r="E2691" s="2">
        <f t="shared" si="328"/>
        <v>100.75</v>
      </c>
      <c r="F2691" s="2">
        <f t="shared" si="329"/>
        <v>98.111000000000018</v>
      </c>
      <c r="G2691" s="2">
        <f t="shared" si="331"/>
        <v>95.636399999999995</v>
      </c>
      <c r="H2691" s="2">
        <f t="shared" si="327"/>
        <v>93.715395000000001</v>
      </c>
      <c r="I2691" s="2">
        <f t="array" ref="I2691">SUMPRODUCT(B2675:B2694, (ROW(B2675:B2694)-ROW(B2675)+1)) / (20*21/2)</f>
        <v>91.212952380952387</v>
      </c>
      <c r="J2691" s="2">
        <f t="shared" si="330"/>
        <v>98.892113037814951</v>
      </c>
      <c r="K2691" s="2">
        <f t="shared" si="332"/>
        <v>96.633935888004089</v>
      </c>
    </row>
    <row r="2692" spans="1:11" ht="13.5" x14ac:dyDescent="0.35">
      <c r="A2692" s="3">
        <v>45929</v>
      </c>
      <c r="B2692" s="11">
        <v>103.6</v>
      </c>
      <c r="C2692" s="2">
        <f>B2692-B2691</f>
        <v>0.64999999999999147</v>
      </c>
      <c r="D2692" s="2">
        <f t="shared" si="326"/>
        <v>102.10599999999999</v>
      </c>
      <c r="E2692" s="2">
        <f t="shared" si="328"/>
        <v>101.34200000000001</v>
      </c>
      <c r="F2692" s="2">
        <f t="shared" si="329"/>
        <v>98.590999999999994</v>
      </c>
      <c r="G2692" s="2">
        <f t="shared" si="331"/>
        <v>95.818399999999997</v>
      </c>
      <c r="H2692" s="2">
        <f t="shared" si="327"/>
        <v>93.785050499999997</v>
      </c>
      <c r="I2692" s="2">
        <f t="array" ref="I2692">SUMPRODUCT(B2676:B2695, (ROW(B2676:B2695)-ROW(B2676)+1)) / (20*21/2)</f>
        <v>82.226904761904763</v>
      </c>
      <c r="J2692" s="2">
        <f t="shared" si="330"/>
        <v>99.340483224689706</v>
      </c>
      <c r="K2692" s="2">
        <f t="shared" si="332"/>
        <v>96.907114872788242</v>
      </c>
    </row>
    <row r="2693" spans="1:11" ht="13.5" x14ac:dyDescent="0.35">
      <c r="A2693" s="3">
        <v>45930</v>
      </c>
      <c r="B2693" s="11">
        <v>103</v>
      </c>
      <c r="C2693" s="2">
        <f>B2693-B2692</f>
        <v>-0.59999999999999432</v>
      </c>
      <c r="D2693" s="2">
        <f t="shared" si="326"/>
        <v>102.53799999999998</v>
      </c>
      <c r="E2693" s="2">
        <f t="shared" si="328"/>
        <v>101.75300000000001</v>
      </c>
      <c r="F2693" s="2">
        <f>AVERAGE(B2674:B2693)</f>
        <v>99.040999999999997</v>
      </c>
      <c r="G2693" s="2">
        <f>AVERAGE(B2644:B2693)</f>
        <v>95.990399999999994</v>
      </c>
      <c r="H2693" s="2">
        <f t="shared" si="327"/>
        <v>93.851706000000007</v>
      </c>
      <c r="I2693" s="2">
        <f t="array" ref="I2693">SUMPRODUCT(B2677:B2696, (ROW(B2677:B2696)-ROW(B2677)+1)) / (20*21/2)</f>
        <v>73.695619047619061</v>
      </c>
      <c r="J2693" s="2">
        <f t="shared" si="330"/>
        <v>99.689008631862123</v>
      </c>
      <c r="K2693" s="2">
        <f t="shared" si="332"/>
        <v>97.146051544443594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DF15-062F-413E-9728-12960FF14A4F}">
  <dimension ref="A1:I2693"/>
  <sheetViews>
    <sheetView topLeftCell="E1" workbookViewId="0">
      <selection activeCell="I1" sqref="I1:I65536"/>
    </sheetView>
  </sheetViews>
  <sheetFormatPr defaultRowHeight="12.5" x14ac:dyDescent="0.25"/>
  <cols>
    <col min="1" max="1" width="24" customWidth="1"/>
    <col min="2" max="2" width="14.4531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18.9099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19.338899999999999</v>
      </c>
      <c r="C3" s="2">
        <f t="shared" ref="C3:C66" si="0">B3-B2</f>
        <v>0.42899999999999849</v>
      </c>
      <c r="D3" s="2">
        <f t="shared" ref="D3:D66" si="1">IF(C3&gt;0,C3,0)</f>
        <v>0.42899999999999849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19.266200000000001</v>
      </c>
      <c r="C4" s="2">
        <f t="shared" si="0"/>
        <v>-7.2699999999997544E-2</v>
      </c>
      <c r="D4" s="2">
        <f t="shared" si="1"/>
        <v>0</v>
      </c>
      <c r="E4" s="2">
        <f t="shared" si="2"/>
        <v>7.2699999999997544E-2</v>
      </c>
      <c r="F4" s="2"/>
      <c r="G4" s="2"/>
      <c r="H4" s="2"/>
      <c r="I4" s="2"/>
    </row>
    <row r="5" spans="1:9" ht="13.5" x14ac:dyDescent="0.25">
      <c r="A5" s="3">
        <v>42011</v>
      </c>
      <c r="B5" s="2">
        <v>19.3171</v>
      </c>
      <c r="C5" s="2">
        <f t="shared" si="0"/>
        <v>5.0899999999998613E-2</v>
      </c>
      <c r="D5" s="2">
        <f t="shared" si="1"/>
        <v>5.0899999999998613E-2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19.147500000000001</v>
      </c>
      <c r="C6" s="2">
        <f t="shared" si="0"/>
        <v>-0.16959999999999908</v>
      </c>
      <c r="D6" s="2">
        <f t="shared" si="1"/>
        <v>0</v>
      </c>
      <c r="E6" s="2">
        <f t="shared" si="2"/>
        <v>0.16959999999999908</v>
      </c>
      <c r="F6" s="2"/>
      <c r="G6" s="2"/>
      <c r="H6" s="2"/>
      <c r="I6" s="2"/>
    </row>
    <row r="7" spans="1:9" ht="13.5" x14ac:dyDescent="0.25">
      <c r="A7" s="3">
        <v>42013</v>
      </c>
      <c r="B7" s="2">
        <v>19.145</v>
      </c>
      <c r="C7" s="2">
        <f t="shared" si="0"/>
        <v>-2.500000000001279E-3</v>
      </c>
      <c r="D7" s="2">
        <f t="shared" si="1"/>
        <v>0</v>
      </c>
      <c r="E7" s="2">
        <f t="shared" si="2"/>
        <v>2.500000000001279E-3</v>
      </c>
      <c r="F7" s="2"/>
      <c r="G7" s="2"/>
      <c r="H7" s="2"/>
      <c r="I7" s="2"/>
    </row>
    <row r="8" spans="1:9" ht="13.5" x14ac:dyDescent="0.25">
      <c r="A8" s="3">
        <v>42016</v>
      </c>
      <c r="B8" s="2">
        <v>19.142600000000002</v>
      </c>
      <c r="C8" s="2">
        <f t="shared" si="0"/>
        <v>-2.3999999999979593E-3</v>
      </c>
      <c r="D8" s="2">
        <f t="shared" si="1"/>
        <v>0</v>
      </c>
      <c r="E8" s="2">
        <f t="shared" si="2"/>
        <v>2.3999999999979593E-3</v>
      </c>
      <c r="F8" s="2"/>
      <c r="G8" s="2"/>
      <c r="H8" s="2"/>
      <c r="I8" s="2"/>
    </row>
    <row r="9" spans="1:9" ht="13.5" x14ac:dyDescent="0.25">
      <c r="A9" s="3">
        <v>42017</v>
      </c>
      <c r="B9" s="2">
        <v>19.147500000000001</v>
      </c>
      <c r="C9" s="2">
        <f t="shared" si="0"/>
        <v>4.8999999999992383E-3</v>
      </c>
      <c r="D9" s="2">
        <f t="shared" si="1"/>
        <v>4.8999999999992383E-3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19.147500000000001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19.2638</v>
      </c>
      <c r="C11" s="2">
        <f t="shared" si="0"/>
        <v>0.11629999999999896</v>
      </c>
      <c r="D11" s="2">
        <f t="shared" si="1"/>
        <v>0.11629999999999896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19.052900000000001</v>
      </c>
      <c r="C12" s="2">
        <f t="shared" si="0"/>
        <v>-0.21089999999999876</v>
      </c>
      <c r="D12" s="2">
        <f t="shared" si="1"/>
        <v>0</v>
      </c>
      <c r="E12" s="2">
        <f t="shared" si="2"/>
        <v>0.21089999999999876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19.0578</v>
      </c>
      <c r="C13" s="2">
        <f t="shared" si="0"/>
        <v>4.8999999999992383E-3</v>
      </c>
      <c r="D13" s="2">
        <f t="shared" si="1"/>
        <v>4.8999999999992383E-3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19.147500000000001</v>
      </c>
      <c r="C14" s="2">
        <f t="shared" si="0"/>
        <v>8.9700000000000557E-2</v>
      </c>
      <c r="D14" s="2">
        <f t="shared" si="1"/>
        <v>8.9700000000000557E-2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19.147500000000001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19.3414</v>
      </c>
      <c r="C16" s="2">
        <f t="shared" si="0"/>
        <v>0.1938999999999993</v>
      </c>
      <c r="D16" s="2">
        <f t="shared" si="1"/>
        <v>0.1938999999999993</v>
      </c>
      <c r="E16" s="2">
        <f t="shared" si="2"/>
        <v>0</v>
      </c>
      <c r="F16" s="2">
        <f>(SUM(D3:D16)/14)</f>
        <v>6.3542857142856748E-2</v>
      </c>
      <c r="G16" s="2">
        <f>SUM(E3:E16)/14</f>
        <v>3.2721428571428186E-2</v>
      </c>
      <c r="H16" s="2">
        <f>F16/G16</f>
        <v>1.9419340755293713</v>
      </c>
      <c r="I16" s="2">
        <f>IF(G16=0,100,100-(100/(1+H16)))</f>
        <v>66.008755657787461</v>
      </c>
    </row>
    <row r="17" spans="1:9" ht="13.5" x14ac:dyDescent="0.25">
      <c r="A17" s="3">
        <v>42030</v>
      </c>
      <c r="B17" s="2">
        <v>19.365600000000001</v>
      </c>
      <c r="C17" s="2">
        <f t="shared" si="0"/>
        <v>2.4200000000000443E-2</v>
      </c>
      <c r="D17" s="2">
        <f t="shared" si="1"/>
        <v>2.4200000000000443E-2</v>
      </c>
      <c r="E17" s="2">
        <f t="shared" si="2"/>
        <v>0</v>
      </c>
      <c r="F17" s="2">
        <f>((F16*13)+D17)/14</f>
        <v>6.0732653061224155E-2</v>
      </c>
      <c r="G17" s="2">
        <f>((G16*13)+E17)/14</f>
        <v>3.0384183673469033E-2</v>
      </c>
      <c r="H17" s="2">
        <f t="shared" ref="H17:H80" si="3">F17/G17</f>
        <v>1.9988245764277321</v>
      </c>
      <c r="I17" s="2">
        <f t="shared" ref="I17:I80" si="4">IF(G17=0,100,100-(100/(1+H17)))</f>
        <v>66.653601285633627</v>
      </c>
    </row>
    <row r="18" spans="1:9" ht="13.5" x14ac:dyDescent="0.25">
      <c r="A18" s="3">
        <v>42031</v>
      </c>
      <c r="B18" s="2">
        <v>19.365600000000001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5.639460641399386E-2</v>
      </c>
      <c r="G18" s="2">
        <f t="shared" si="5"/>
        <v>2.8213884839649817E-2</v>
      </c>
      <c r="H18" s="2">
        <f t="shared" si="3"/>
        <v>1.9988245764277321</v>
      </c>
      <c r="I18" s="2">
        <f t="shared" si="4"/>
        <v>66.653601285633627</v>
      </c>
    </row>
    <row r="19" spans="1:9" ht="13.5" x14ac:dyDescent="0.25">
      <c r="A19" s="3">
        <v>42032</v>
      </c>
      <c r="B19" s="2">
        <v>19.414100000000001</v>
      </c>
      <c r="C19" s="2">
        <f t="shared" si="0"/>
        <v>4.8500000000000654E-2</v>
      </c>
      <c r="D19" s="2">
        <f t="shared" si="1"/>
        <v>4.8500000000000654E-2</v>
      </c>
      <c r="E19" s="2">
        <f t="shared" si="2"/>
        <v>0</v>
      </c>
      <c r="F19" s="2">
        <f t="shared" si="5"/>
        <v>5.583070595585149E-2</v>
      </c>
      <c r="G19" s="2">
        <f t="shared" si="5"/>
        <v>2.6198607351103402E-2</v>
      </c>
      <c r="H19" s="2">
        <f t="shared" si="3"/>
        <v>2.1310562507247193</v>
      </c>
      <c r="I19" s="2">
        <f t="shared" si="4"/>
        <v>68.061896052856341</v>
      </c>
    </row>
    <row r="20" spans="1:9" ht="13.5" x14ac:dyDescent="0.25">
      <c r="A20" s="3">
        <v>42033</v>
      </c>
      <c r="B20" s="2">
        <v>19.753399999999999</v>
      </c>
      <c r="C20" s="2">
        <f t="shared" si="0"/>
        <v>0.33929999999999794</v>
      </c>
      <c r="D20" s="2">
        <f t="shared" si="1"/>
        <v>0.33929999999999794</v>
      </c>
      <c r="E20" s="2">
        <f t="shared" si="2"/>
        <v>0</v>
      </c>
      <c r="F20" s="2">
        <f t="shared" si="5"/>
        <v>7.6078512673290508E-2</v>
      </c>
      <c r="G20" s="2">
        <f t="shared" si="5"/>
        <v>2.4327278254596015E-2</v>
      </c>
      <c r="H20" s="2">
        <f t="shared" si="3"/>
        <v>3.1272924113044756</v>
      </c>
      <c r="I20" s="2">
        <f t="shared" si="4"/>
        <v>75.771040664309538</v>
      </c>
    </row>
    <row r="21" spans="1:9" ht="13.5" x14ac:dyDescent="0.25">
      <c r="A21" s="3">
        <v>42034</v>
      </c>
      <c r="B21" s="2">
        <v>20.344799999999999</v>
      </c>
      <c r="C21" s="2">
        <f t="shared" si="0"/>
        <v>0.59140000000000015</v>
      </c>
      <c r="D21" s="2">
        <f t="shared" si="1"/>
        <v>0.59140000000000015</v>
      </c>
      <c r="E21" s="2">
        <f t="shared" si="2"/>
        <v>0</v>
      </c>
      <c r="F21" s="2">
        <f t="shared" si="5"/>
        <v>0.11288719033948405</v>
      </c>
      <c r="G21" s="2">
        <f t="shared" si="5"/>
        <v>2.2589615522124872E-2</v>
      </c>
      <c r="H21" s="2">
        <f t="shared" si="3"/>
        <v>4.9973046344644212</v>
      </c>
      <c r="I21" s="2">
        <f t="shared" si="4"/>
        <v>83.325842841910202</v>
      </c>
    </row>
    <row r="22" spans="1:9" ht="13.5" x14ac:dyDescent="0.25">
      <c r="A22" s="3">
        <v>42037</v>
      </c>
      <c r="B22" s="2">
        <v>20.599299999999999</v>
      </c>
      <c r="C22" s="2">
        <f t="shared" si="0"/>
        <v>0.25450000000000017</v>
      </c>
      <c r="D22" s="2">
        <f t="shared" si="1"/>
        <v>0.25450000000000017</v>
      </c>
      <c r="E22" s="2">
        <f t="shared" si="2"/>
        <v>0</v>
      </c>
      <c r="F22" s="2">
        <f t="shared" si="5"/>
        <v>0.12300239102952092</v>
      </c>
      <c r="G22" s="2">
        <f t="shared" si="5"/>
        <v>2.0976071556258809E-2</v>
      </c>
      <c r="H22" s="2">
        <f t="shared" si="3"/>
        <v>5.8639383785292081</v>
      </c>
      <c r="I22" s="2">
        <f t="shared" si="4"/>
        <v>85.431104639166676</v>
      </c>
    </row>
    <row r="23" spans="1:9" ht="13.5" x14ac:dyDescent="0.25">
      <c r="A23" s="3">
        <v>42038</v>
      </c>
      <c r="B23" s="2">
        <v>20.601700000000001</v>
      </c>
      <c r="C23" s="2">
        <f t="shared" si="0"/>
        <v>2.400000000001512E-3</v>
      </c>
      <c r="D23" s="2">
        <f t="shared" si="1"/>
        <v>2.400000000001512E-3</v>
      </c>
      <c r="E23" s="2">
        <f t="shared" si="2"/>
        <v>0</v>
      </c>
      <c r="F23" s="2">
        <f t="shared" si="5"/>
        <v>0.11438793452741239</v>
      </c>
      <c r="G23" s="2">
        <f t="shared" si="5"/>
        <v>1.9477780730811751E-2</v>
      </c>
      <c r="H23" s="2">
        <f t="shared" si="3"/>
        <v>5.8727396158877072</v>
      </c>
      <c r="I23" s="2">
        <f t="shared" si="4"/>
        <v>85.449761581417974</v>
      </c>
    </row>
    <row r="24" spans="1:9" ht="13.5" x14ac:dyDescent="0.25">
      <c r="A24" s="3">
        <v>42039</v>
      </c>
      <c r="B24" s="2">
        <v>20.601700000000001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0.10621736777545436</v>
      </c>
      <c r="G24" s="2">
        <f t="shared" si="5"/>
        <v>1.8086510678610914E-2</v>
      </c>
      <c r="H24" s="2">
        <f t="shared" si="3"/>
        <v>5.8727396158877063</v>
      </c>
      <c r="I24" s="2">
        <f t="shared" si="4"/>
        <v>85.449761581417974</v>
      </c>
    </row>
    <row r="25" spans="1:9" ht="13.5" x14ac:dyDescent="0.25">
      <c r="A25" s="3">
        <v>42040</v>
      </c>
      <c r="B25" s="2">
        <v>20.577500000000001</v>
      </c>
      <c r="C25" s="2">
        <f t="shared" si="0"/>
        <v>-2.4200000000000443E-2</v>
      </c>
      <c r="D25" s="2">
        <f t="shared" si="1"/>
        <v>0</v>
      </c>
      <c r="E25" s="2">
        <f t="shared" si="2"/>
        <v>2.4200000000000443E-2</v>
      </c>
      <c r="F25" s="2">
        <f t="shared" si="5"/>
        <v>9.8630412934350473E-2</v>
      </c>
      <c r="G25" s="2">
        <f t="shared" si="5"/>
        <v>1.8523188487281596E-2</v>
      </c>
      <c r="H25" s="2">
        <f t="shared" si="3"/>
        <v>5.3246995247104545</v>
      </c>
      <c r="I25" s="2">
        <f t="shared" si="4"/>
        <v>84.188972201872616</v>
      </c>
    </row>
    <row r="26" spans="1:9" ht="13.5" x14ac:dyDescent="0.25">
      <c r="A26" s="3">
        <v>42041</v>
      </c>
      <c r="B26" s="2">
        <v>20.117000000000001</v>
      </c>
      <c r="C26" s="2">
        <f t="shared" si="0"/>
        <v>-0.46049999999999969</v>
      </c>
      <c r="D26" s="2">
        <f t="shared" si="1"/>
        <v>0</v>
      </c>
      <c r="E26" s="2">
        <f t="shared" si="2"/>
        <v>0.46049999999999969</v>
      </c>
      <c r="F26" s="2">
        <f t="shared" si="5"/>
        <v>9.1585383439039728E-2</v>
      </c>
      <c r="G26" s="2">
        <f t="shared" si="5"/>
        <v>5.0092960738190029E-2</v>
      </c>
      <c r="H26" s="2">
        <f t="shared" si="3"/>
        <v>1.8283084507164411</v>
      </c>
      <c r="I26" s="2">
        <f t="shared" si="4"/>
        <v>64.643177453057177</v>
      </c>
    </row>
    <row r="27" spans="1:9" ht="13.5" x14ac:dyDescent="0.25">
      <c r="A27" s="3">
        <v>42044</v>
      </c>
      <c r="B27" s="2">
        <v>20.456299999999999</v>
      </c>
      <c r="C27" s="2">
        <f t="shared" si="0"/>
        <v>0.33929999999999794</v>
      </c>
      <c r="D27" s="2">
        <f t="shared" si="1"/>
        <v>0.33929999999999794</v>
      </c>
      <c r="E27" s="2">
        <f t="shared" si="2"/>
        <v>0</v>
      </c>
      <c r="F27" s="2">
        <f t="shared" si="5"/>
        <v>0.10927928462196532</v>
      </c>
      <c r="G27" s="2">
        <f t="shared" si="5"/>
        <v>4.6514892114033597E-2</v>
      </c>
      <c r="H27" s="2">
        <f t="shared" si="3"/>
        <v>2.349339741647936</v>
      </c>
      <c r="I27" s="2">
        <f t="shared" si="4"/>
        <v>70.143369226915695</v>
      </c>
    </row>
    <row r="28" spans="1:9" ht="13.5" x14ac:dyDescent="0.25">
      <c r="A28" s="3">
        <v>42045</v>
      </c>
      <c r="B28" s="2">
        <v>20.698699999999999</v>
      </c>
      <c r="C28" s="2">
        <f t="shared" si="0"/>
        <v>0.24239999999999995</v>
      </c>
      <c r="D28" s="2">
        <f t="shared" si="1"/>
        <v>0.24239999999999995</v>
      </c>
      <c r="E28" s="2">
        <f t="shared" si="2"/>
        <v>0</v>
      </c>
      <c r="F28" s="2">
        <f>((F27*13)+D28)/14</f>
        <v>0.11878790714896779</v>
      </c>
      <c r="G28" s="2">
        <f>((G27*13)+E28)/14</f>
        <v>4.3192399820174053E-2</v>
      </c>
      <c r="H28" s="2">
        <f t="shared" si="3"/>
        <v>2.750203916511373</v>
      </c>
      <c r="I28" s="2">
        <f t="shared" si="4"/>
        <v>73.334783327455696</v>
      </c>
    </row>
    <row r="29" spans="1:9" ht="13.5" x14ac:dyDescent="0.25">
      <c r="A29" s="3">
        <v>42046</v>
      </c>
      <c r="B29" s="2">
        <v>20.601700000000001</v>
      </c>
      <c r="C29" s="2">
        <f t="shared" si="0"/>
        <v>-9.6999999999997755E-2</v>
      </c>
      <c r="D29" s="2">
        <f t="shared" si="1"/>
        <v>0</v>
      </c>
      <c r="E29" s="2">
        <f t="shared" si="2"/>
        <v>9.6999999999997755E-2</v>
      </c>
      <c r="F29" s="2">
        <f t="shared" ref="F29:G44" si="6">((F28*13)+D29)/14</f>
        <v>0.11030305663832725</v>
      </c>
      <c r="G29" s="2">
        <f t="shared" si="6"/>
        <v>4.7035799833018602E-2</v>
      </c>
      <c r="H29" s="2">
        <f t="shared" si="3"/>
        <v>2.3450872958451479</v>
      </c>
      <c r="I29" s="2">
        <f t="shared" si="4"/>
        <v>70.1054139531104</v>
      </c>
    </row>
    <row r="30" spans="1:9" ht="13.5" x14ac:dyDescent="0.25">
      <c r="A30" s="3">
        <v>42047</v>
      </c>
      <c r="B30" s="2">
        <v>20.504799999999999</v>
      </c>
      <c r="C30" s="2">
        <f t="shared" si="0"/>
        <v>-9.690000000000154E-2</v>
      </c>
      <c r="D30" s="2">
        <f t="shared" si="1"/>
        <v>0</v>
      </c>
      <c r="E30" s="2">
        <f t="shared" si="2"/>
        <v>9.690000000000154E-2</v>
      </c>
      <c r="F30" s="2">
        <f t="shared" si="6"/>
        <v>0.10242426687844673</v>
      </c>
      <c r="G30" s="2">
        <f t="shared" si="6"/>
        <v>5.0597528416374528E-2</v>
      </c>
      <c r="H30" s="2">
        <f t="shared" si="3"/>
        <v>2.0242938752972739</v>
      </c>
      <c r="I30" s="2">
        <f t="shared" si="4"/>
        <v>66.934430275837371</v>
      </c>
    </row>
    <row r="31" spans="1:9" ht="13.5" x14ac:dyDescent="0.25">
      <c r="A31" s="3">
        <v>42048</v>
      </c>
      <c r="B31" s="2">
        <v>20.504799999999999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9.5108247815700528E-2</v>
      </c>
      <c r="G31" s="2">
        <f t="shared" si="6"/>
        <v>4.6983419243776352E-2</v>
      </c>
      <c r="H31" s="2">
        <f t="shared" si="3"/>
        <v>2.0242938752972734</v>
      </c>
      <c r="I31" s="2">
        <f t="shared" si="4"/>
        <v>66.934430275837371</v>
      </c>
    </row>
    <row r="32" spans="1:9" ht="13.5" x14ac:dyDescent="0.25">
      <c r="A32" s="3">
        <v>42051</v>
      </c>
      <c r="B32" s="2">
        <v>20.577500000000001</v>
      </c>
      <c r="C32" s="2">
        <f t="shared" si="0"/>
        <v>7.2700000000001097E-2</v>
      </c>
      <c r="D32" s="2">
        <f t="shared" si="1"/>
        <v>7.2700000000001097E-2</v>
      </c>
      <c r="E32" s="2">
        <f t="shared" si="2"/>
        <v>0</v>
      </c>
      <c r="F32" s="2">
        <f t="shared" si="6"/>
        <v>9.3507658686007716E-2</v>
      </c>
      <c r="G32" s="2">
        <f t="shared" si="6"/>
        <v>4.3627460726363754E-2</v>
      </c>
      <c r="H32" s="2">
        <f t="shared" si="3"/>
        <v>2.1433211360271014</v>
      </c>
      <c r="I32" s="2">
        <f t="shared" si="4"/>
        <v>68.186514939930134</v>
      </c>
    </row>
    <row r="33" spans="1:9" ht="13.5" x14ac:dyDescent="0.25">
      <c r="A33" s="3">
        <v>42052</v>
      </c>
      <c r="B33" s="2">
        <v>20.577500000000001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8.6828540208435737E-2</v>
      </c>
      <c r="G33" s="2">
        <f t="shared" si="6"/>
        <v>4.0511213531623493E-2</v>
      </c>
      <c r="H33" s="2">
        <f t="shared" si="3"/>
        <v>2.1433211360271009</v>
      </c>
      <c r="I33" s="2">
        <f t="shared" si="4"/>
        <v>68.186514939930134</v>
      </c>
    </row>
    <row r="34" spans="1:9" ht="13.5" x14ac:dyDescent="0.25">
      <c r="A34" s="3">
        <v>42053</v>
      </c>
      <c r="B34" s="2">
        <v>20.3569</v>
      </c>
      <c r="C34" s="2">
        <f t="shared" si="0"/>
        <v>-0.22060000000000102</v>
      </c>
      <c r="D34" s="2">
        <f t="shared" si="1"/>
        <v>0</v>
      </c>
      <c r="E34" s="2">
        <f t="shared" si="2"/>
        <v>0.22060000000000102</v>
      </c>
      <c r="F34" s="2">
        <f t="shared" si="6"/>
        <v>8.0626501622118901E-2</v>
      </c>
      <c r="G34" s="2">
        <f t="shared" si="6"/>
        <v>5.3374698279364745E-2</v>
      </c>
      <c r="H34" s="2">
        <f t="shared" si="3"/>
        <v>1.5105753141707221</v>
      </c>
      <c r="I34" s="2">
        <f t="shared" si="4"/>
        <v>60.168492283199484</v>
      </c>
    </row>
    <row r="35" spans="1:9" ht="13.5" x14ac:dyDescent="0.25">
      <c r="A35" s="3">
        <v>42054</v>
      </c>
      <c r="B35" s="2">
        <v>20.117000000000001</v>
      </c>
      <c r="C35" s="2">
        <f t="shared" si="0"/>
        <v>-0.23989999999999867</v>
      </c>
      <c r="D35" s="2">
        <f t="shared" si="1"/>
        <v>0</v>
      </c>
      <c r="E35" s="2">
        <f t="shared" si="2"/>
        <v>0.23989999999999867</v>
      </c>
      <c r="F35" s="2">
        <f t="shared" si="6"/>
        <v>7.4867465791967555E-2</v>
      </c>
      <c r="G35" s="2">
        <f t="shared" si="6"/>
        <v>6.6697934116552879E-2</v>
      </c>
      <c r="H35" s="2">
        <f t="shared" si="3"/>
        <v>1.1224855279796018</v>
      </c>
      <c r="I35" s="2">
        <f t="shared" si="4"/>
        <v>52.885426693490714</v>
      </c>
    </row>
    <row r="36" spans="1:9" ht="13.5" x14ac:dyDescent="0.25">
      <c r="A36" s="3">
        <v>42055</v>
      </c>
      <c r="B36" s="2">
        <v>20.092700000000001</v>
      </c>
      <c r="C36" s="2">
        <f t="shared" si="0"/>
        <v>-2.430000000000021E-2</v>
      </c>
      <c r="D36" s="2">
        <f t="shared" si="1"/>
        <v>0</v>
      </c>
      <c r="E36" s="2">
        <f t="shared" si="2"/>
        <v>2.430000000000021E-2</v>
      </c>
      <c r="F36" s="2">
        <f t="shared" si="6"/>
        <v>6.9519789663969864E-2</v>
      </c>
      <c r="G36" s="2">
        <f t="shared" si="6"/>
        <v>6.3669510251084832E-2</v>
      </c>
      <c r="H36" s="2">
        <f t="shared" si="3"/>
        <v>1.0918851015158444</v>
      </c>
      <c r="I36" s="2">
        <f t="shared" si="4"/>
        <v>52.196227255724068</v>
      </c>
    </row>
    <row r="37" spans="1:9" ht="13.5" x14ac:dyDescent="0.25">
      <c r="A37" s="3">
        <v>42058</v>
      </c>
      <c r="B37" s="2">
        <v>19.9255</v>
      </c>
      <c r="C37" s="2">
        <f t="shared" si="0"/>
        <v>-0.16720000000000113</v>
      </c>
      <c r="D37" s="2">
        <f t="shared" si="1"/>
        <v>0</v>
      </c>
      <c r="E37" s="2">
        <f t="shared" si="2"/>
        <v>0.16720000000000113</v>
      </c>
      <c r="F37" s="2">
        <f t="shared" si="6"/>
        <v>6.4554090402257722E-2</v>
      </c>
      <c r="G37" s="2">
        <f t="shared" si="6"/>
        <v>7.1064545233150284E-2</v>
      </c>
      <c r="H37" s="2">
        <f t="shared" si="3"/>
        <v>0.90838673758436217</v>
      </c>
      <c r="I37" s="2">
        <f t="shared" si="4"/>
        <v>47.599719684396831</v>
      </c>
    </row>
    <row r="38" spans="1:9" ht="13.5" x14ac:dyDescent="0.25">
      <c r="A38" s="3">
        <v>42059</v>
      </c>
      <c r="B38" s="2">
        <v>20.238099999999999</v>
      </c>
      <c r="C38" s="2">
        <f t="shared" si="0"/>
        <v>0.31259999999999977</v>
      </c>
      <c r="D38" s="2">
        <f t="shared" si="1"/>
        <v>0.31259999999999977</v>
      </c>
      <c r="E38" s="2">
        <f t="shared" si="2"/>
        <v>0</v>
      </c>
      <c r="F38" s="2">
        <f t="shared" si="6"/>
        <v>8.2271655373525016E-2</v>
      </c>
      <c r="G38" s="2">
        <f t="shared" si="6"/>
        <v>6.5988506287925269E-2</v>
      </c>
      <c r="H38" s="2">
        <f t="shared" si="3"/>
        <v>1.2467573521751207</v>
      </c>
      <c r="I38" s="2">
        <f t="shared" si="4"/>
        <v>55.491410808920492</v>
      </c>
    </row>
    <row r="39" spans="1:9" ht="13.5" x14ac:dyDescent="0.25">
      <c r="A39" s="3">
        <v>42060</v>
      </c>
      <c r="B39" s="2">
        <v>20.238099999999999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7.6395108561130382E-2</v>
      </c>
      <c r="G39" s="2">
        <f t="shared" si="6"/>
        <v>6.1275041553073464E-2</v>
      </c>
      <c r="H39" s="2">
        <f t="shared" si="3"/>
        <v>1.246757352175121</v>
      </c>
      <c r="I39" s="2">
        <f t="shared" si="4"/>
        <v>55.491410808920492</v>
      </c>
    </row>
    <row r="40" spans="1:9" ht="13.5" x14ac:dyDescent="0.25">
      <c r="A40" s="3">
        <v>42061</v>
      </c>
      <c r="B40" s="2">
        <v>20.359300000000001</v>
      </c>
      <c r="C40" s="2">
        <f t="shared" si="0"/>
        <v>0.12120000000000175</v>
      </c>
      <c r="D40" s="2">
        <f t="shared" si="1"/>
        <v>0.12120000000000175</v>
      </c>
      <c r="E40" s="2">
        <f t="shared" si="2"/>
        <v>0</v>
      </c>
      <c r="F40" s="2">
        <f t="shared" si="6"/>
        <v>7.9595457949621196E-2</v>
      </c>
      <c r="G40" s="2">
        <f t="shared" si="6"/>
        <v>5.6898252870711076E-2</v>
      </c>
      <c r="H40" s="2">
        <f t="shared" si="3"/>
        <v>1.3989086471685623</v>
      </c>
      <c r="I40" s="2">
        <f t="shared" si="4"/>
        <v>58.314377615825329</v>
      </c>
    </row>
    <row r="41" spans="1:9" ht="13.5" x14ac:dyDescent="0.25">
      <c r="A41" s="3">
        <v>42062</v>
      </c>
      <c r="B41" s="2">
        <v>20.4102</v>
      </c>
      <c r="C41" s="2">
        <f t="shared" si="0"/>
        <v>5.0899999999998613E-2</v>
      </c>
      <c r="D41" s="2">
        <f t="shared" si="1"/>
        <v>5.0899999999998613E-2</v>
      </c>
      <c r="E41" s="2">
        <f t="shared" si="2"/>
        <v>0</v>
      </c>
      <c r="F41" s="2">
        <f t="shared" si="6"/>
        <v>7.7545782381791009E-2</v>
      </c>
      <c r="G41" s="2">
        <f t="shared" si="6"/>
        <v>5.2834091951374569E-2</v>
      </c>
      <c r="H41" s="2">
        <f t="shared" si="3"/>
        <v>1.4677224405249483</v>
      </c>
      <c r="I41" s="2">
        <f t="shared" si="4"/>
        <v>59.476804053081665</v>
      </c>
    </row>
    <row r="42" spans="1:9" ht="13.5" x14ac:dyDescent="0.25">
      <c r="A42" s="3">
        <v>42065</v>
      </c>
      <c r="B42" s="2">
        <v>20.407800000000002</v>
      </c>
      <c r="C42" s="2">
        <f t="shared" si="0"/>
        <v>-2.3999999999979593E-3</v>
      </c>
      <c r="D42" s="2">
        <f t="shared" si="1"/>
        <v>0</v>
      </c>
      <c r="E42" s="2">
        <f t="shared" si="2"/>
        <v>2.3999999999979593E-3</v>
      </c>
      <c r="F42" s="2">
        <f t="shared" si="6"/>
        <v>7.2006797925948787E-2</v>
      </c>
      <c r="G42" s="2">
        <f t="shared" si="6"/>
        <v>4.9231656811990529E-2</v>
      </c>
      <c r="H42" s="2">
        <f t="shared" si="3"/>
        <v>1.4626117134536756</v>
      </c>
      <c r="I42" s="2">
        <f t="shared" si="4"/>
        <v>59.392705129402806</v>
      </c>
    </row>
    <row r="43" spans="1:9" ht="13.5" x14ac:dyDescent="0.25">
      <c r="A43" s="3">
        <v>42066</v>
      </c>
      <c r="B43" s="2">
        <v>20.359300000000001</v>
      </c>
      <c r="C43" s="2">
        <f t="shared" si="0"/>
        <v>-4.8500000000000654E-2</v>
      </c>
      <c r="D43" s="2">
        <f t="shared" si="1"/>
        <v>0</v>
      </c>
      <c r="E43" s="2">
        <f t="shared" si="2"/>
        <v>4.8500000000000654E-2</v>
      </c>
      <c r="F43" s="2">
        <f t="shared" si="6"/>
        <v>6.6863455216952444E-2</v>
      </c>
      <c r="G43" s="2">
        <f t="shared" si="6"/>
        <v>4.9179395611134109E-2</v>
      </c>
      <c r="H43" s="2">
        <f t="shared" si="3"/>
        <v>1.3595826948677405</v>
      </c>
      <c r="I43" s="2">
        <f t="shared" si="4"/>
        <v>57.619624767757841</v>
      </c>
    </row>
    <row r="44" spans="1:9" ht="13.5" x14ac:dyDescent="0.25">
      <c r="A44" s="3">
        <v>42067</v>
      </c>
      <c r="B44" s="2">
        <v>20.3521</v>
      </c>
      <c r="C44" s="2">
        <f t="shared" si="0"/>
        <v>-7.2000000000009834E-3</v>
      </c>
      <c r="D44" s="2">
        <f t="shared" si="1"/>
        <v>0</v>
      </c>
      <c r="E44" s="2">
        <f t="shared" si="2"/>
        <v>7.2000000000009834E-3</v>
      </c>
      <c r="F44" s="2">
        <f t="shared" si="6"/>
        <v>6.2087494130027274E-2</v>
      </c>
      <c r="G44" s="2">
        <f t="shared" si="6"/>
        <v>4.6180867353196028E-2</v>
      </c>
      <c r="H44" s="2">
        <f t="shared" si="3"/>
        <v>1.344441923430665</v>
      </c>
      <c r="I44" s="2">
        <f t="shared" si="4"/>
        <v>57.345925697460586</v>
      </c>
    </row>
    <row r="45" spans="1:9" ht="13.5" x14ac:dyDescent="0.25">
      <c r="A45" s="3">
        <v>42068</v>
      </c>
      <c r="B45" s="2">
        <v>20.342400000000001</v>
      </c>
      <c r="C45" s="2">
        <f t="shared" si="0"/>
        <v>-9.6999999999987097E-3</v>
      </c>
      <c r="D45" s="2">
        <f t="shared" si="1"/>
        <v>0</v>
      </c>
      <c r="E45" s="2">
        <f t="shared" si="2"/>
        <v>9.6999999999987097E-3</v>
      </c>
      <c r="F45" s="2">
        <f t="shared" ref="F45:G60" si="7">((F44*13)+D45)/14</f>
        <v>5.7652673120739614E-2</v>
      </c>
      <c r="G45" s="2">
        <f t="shared" si="7"/>
        <v>4.3575091113681928E-2</v>
      </c>
      <c r="H45" s="2">
        <f t="shared" si="3"/>
        <v>1.323064889763077</v>
      </c>
      <c r="I45" s="2">
        <f t="shared" si="4"/>
        <v>56.953419406980608</v>
      </c>
    </row>
    <row r="46" spans="1:9" ht="13.5" x14ac:dyDescent="0.25">
      <c r="A46" s="3">
        <v>42069</v>
      </c>
      <c r="B46" s="2">
        <v>20.117000000000001</v>
      </c>
      <c r="C46" s="2">
        <f t="shared" si="0"/>
        <v>-0.22540000000000049</v>
      </c>
      <c r="D46" s="2">
        <f t="shared" si="1"/>
        <v>0</v>
      </c>
      <c r="E46" s="2">
        <f t="shared" si="2"/>
        <v>0.22540000000000049</v>
      </c>
      <c r="F46" s="2">
        <f t="shared" si="7"/>
        <v>5.3534625040686783E-2</v>
      </c>
      <c r="G46" s="2">
        <f t="shared" si="7"/>
        <v>5.6562584605561829E-2</v>
      </c>
      <c r="H46" s="2">
        <f t="shared" si="3"/>
        <v>0.94646709329160839</v>
      </c>
      <c r="I46" s="2">
        <f t="shared" si="4"/>
        <v>48.624869978719659</v>
      </c>
    </row>
    <row r="47" spans="1:9" ht="13.5" x14ac:dyDescent="0.25">
      <c r="A47" s="3">
        <v>42072</v>
      </c>
      <c r="B47" s="2">
        <v>20.117000000000001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4.9710723252066304E-2</v>
      </c>
      <c r="G47" s="2">
        <f t="shared" si="7"/>
        <v>5.2522399990878842E-2</v>
      </c>
      <c r="H47" s="2">
        <f t="shared" si="3"/>
        <v>0.9464670932916085</v>
      </c>
      <c r="I47" s="2">
        <f t="shared" si="4"/>
        <v>48.624869978719659</v>
      </c>
    </row>
    <row r="48" spans="1:9" ht="13.5" x14ac:dyDescent="0.25">
      <c r="A48" s="3">
        <v>42073</v>
      </c>
      <c r="B48" s="2">
        <v>20.117000000000001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4.6159957305490142E-2</v>
      </c>
      <c r="G48" s="2">
        <f t="shared" si="7"/>
        <v>4.8770799991530348E-2</v>
      </c>
      <c r="H48" s="2">
        <f t="shared" si="3"/>
        <v>0.94646709329160872</v>
      </c>
      <c r="I48" s="2">
        <f t="shared" si="4"/>
        <v>48.624869978719666</v>
      </c>
    </row>
    <row r="49" spans="1:9" ht="13.5" x14ac:dyDescent="0.25">
      <c r="A49" s="3">
        <v>42074</v>
      </c>
      <c r="B49" s="2">
        <v>20.165400000000002</v>
      </c>
      <c r="C49" s="2">
        <f t="shared" si="0"/>
        <v>4.8400000000000887E-2</v>
      </c>
      <c r="D49" s="2">
        <f t="shared" si="1"/>
        <v>4.8400000000000887E-2</v>
      </c>
      <c r="E49" s="2">
        <f t="shared" si="2"/>
        <v>0</v>
      </c>
      <c r="F49" s="2">
        <f t="shared" si="7"/>
        <v>4.6319960355098055E-2</v>
      </c>
      <c r="G49" s="2">
        <f t="shared" si="7"/>
        <v>4.5287171420706755E-2</v>
      </c>
      <c r="H49" s="2">
        <f t="shared" si="3"/>
        <v>1.0228053310019507</v>
      </c>
      <c r="I49" s="2">
        <f t="shared" si="4"/>
        <v>50.563705529455341</v>
      </c>
    </row>
    <row r="50" spans="1:9" ht="13.5" x14ac:dyDescent="0.25">
      <c r="A50" s="3">
        <v>42075</v>
      </c>
      <c r="B50" s="2">
        <v>20.238099999999999</v>
      </c>
      <c r="C50" s="2">
        <f t="shared" si="0"/>
        <v>7.2699999999997544E-2</v>
      </c>
      <c r="D50" s="2">
        <f t="shared" si="1"/>
        <v>7.2699999999997544E-2</v>
      </c>
      <c r="E50" s="2">
        <f t="shared" si="2"/>
        <v>0</v>
      </c>
      <c r="F50" s="2">
        <f t="shared" si="7"/>
        <v>4.820424890116231E-2</v>
      </c>
      <c r="G50" s="2">
        <f t="shared" si="7"/>
        <v>4.2052373462084847E-2</v>
      </c>
      <c r="H50" s="2">
        <f t="shared" si="3"/>
        <v>1.1462908019834861</v>
      </c>
      <c r="I50" s="2">
        <f t="shared" si="4"/>
        <v>53.407991168957444</v>
      </c>
    </row>
    <row r="51" spans="1:9" ht="13.5" x14ac:dyDescent="0.25">
      <c r="A51" s="3">
        <v>42076</v>
      </c>
      <c r="B51" s="2">
        <v>20.117000000000001</v>
      </c>
      <c r="C51" s="2">
        <f t="shared" si="0"/>
        <v>-0.12109999999999843</v>
      </c>
      <c r="D51" s="2">
        <f t="shared" si="1"/>
        <v>0</v>
      </c>
      <c r="E51" s="2">
        <f t="shared" si="2"/>
        <v>0.12109999999999843</v>
      </c>
      <c r="F51" s="2">
        <f t="shared" si="7"/>
        <v>4.4761088265365005E-2</v>
      </c>
      <c r="G51" s="2">
        <f t="shared" si="7"/>
        <v>4.7698632500507245E-2</v>
      </c>
      <c r="H51" s="2">
        <f t="shared" si="3"/>
        <v>0.93841449783469155</v>
      </c>
      <c r="I51" s="2">
        <f t="shared" si="4"/>
        <v>48.411446513784782</v>
      </c>
    </row>
    <row r="52" spans="1:9" ht="13.5" x14ac:dyDescent="0.25">
      <c r="A52" s="3">
        <v>42079</v>
      </c>
      <c r="B52" s="2">
        <v>20.117000000000001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4.156386767498179E-2</v>
      </c>
      <c r="G52" s="2">
        <f t="shared" si="7"/>
        <v>4.4291587321899584E-2</v>
      </c>
      <c r="H52" s="2">
        <f t="shared" si="3"/>
        <v>0.93841449783469155</v>
      </c>
      <c r="I52" s="2">
        <f t="shared" si="4"/>
        <v>48.411446513784782</v>
      </c>
    </row>
    <row r="53" spans="1:9" ht="13.5" x14ac:dyDescent="0.25">
      <c r="A53" s="3">
        <v>42080</v>
      </c>
      <c r="B53" s="2">
        <v>20.238099999999999</v>
      </c>
      <c r="C53" s="2">
        <f t="shared" si="0"/>
        <v>0.12109999999999843</v>
      </c>
      <c r="D53" s="2">
        <f t="shared" si="1"/>
        <v>0.12109999999999843</v>
      </c>
      <c r="E53" s="2">
        <f t="shared" si="2"/>
        <v>0</v>
      </c>
      <c r="F53" s="2">
        <f t="shared" si="7"/>
        <v>4.7245019983911549E-2</v>
      </c>
      <c r="G53" s="2">
        <f t="shared" si="7"/>
        <v>4.1127902513192476E-2</v>
      </c>
      <c r="H53" s="2">
        <f t="shared" si="3"/>
        <v>1.148734000445486</v>
      </c>
      <c r="I53" s="2">
        <f t="shared" si="4"/>
        <v>53.46096818905108</v>
      </c>
    </row>
    <row r="54" spans="1:9" ht="13.5" x14ac:dyDescent="0.25">
      <c r="A54" s="3">
        <v>42081</v>
      </c>
      <c r="B54" s="2">
        <v>20.117000000000001</v>
      </c>
      <c r="C54" s="2">
        <f t="shared" si="0"/>
        <v>-0.12109999999999843</v>
      </c>
      <c r="D54" s="2">
        <f t="shared" si="1"/>
        <v>0</v>
      </c>
      <c r="E54" s="2">
        <f t="shared" si="2"/>
        <v>0.12109999999999843</v>
      </c>
      <c r="F54" s="2">
        <f t="shared" si="7"/>
        <v>4.3870375699346438E-2</v>
      </c>
      <c r="G54" s="2">
        <f t="shared" si="7"/>
        <v>4.6840195190821478E-2</v>
      </c>
      <c r="H54" s="2">
        <f t="shared" si="3"/>
        <v>0.93659677378848782</v>
      </c>
      <c r="I54" s="2">
        <f t="shared" si="4"/>
        <v>48.36302458339123</v>
      </c>
    </row>
    <row r="55" spans="1:9" ht="13.5" x14ac:dyDescent="0.25">
      <c r="A55" s="3">
        <v>42082</v>
      </c>
      <c r="B55" s="2">
        <v>20.117000000000001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4.0736777435107403E-2</v>
      </c>
      <c r="G55" s="2">
        <f t="shared" si="7"/>
        <v>4.349446696290566E-2</v>
      </c>
      <c r="H55" s="2">
        <f t="shared" si="3"/>
        <v>0.93659677378848771</v>
      </c>
      <c r="I55" s="2">
        <f t="shared" si="4"/>
        <v>48.36302458339123</v>
      </c>
    </row>
    <row r="56" spans="1:9" ht="13.5" x14ac:dyDescent="0.25">
      <c r="A56" s="3">
        <v>42086</v>
      </c>
      <c r="B56" s="2">
        <v>20.0685</v>
      </c>
      <c r="C56" s="2">
        <f t="shared" si="0"/>
        <v>-4.8500000000000654E-2</v>
      </c>
      <c r="D56" s="2">
        <f t="shared" si="1"/>
        <v>0</v>
      </c>
      <c r="E56" s="2">
        <f t="shared" si="2"/>
        <v>4.8500000000000654E-2</v>
      </c>
      <c r="F56" s="2">
        <f t="shared" si="7"/>
        <v>3.7827007618314021E-2</v>
      </c>
      <c r="G56" s="2">
        <f t="shared" si="7"/>
        <v>4.3852005036983874E-2</v>
      </c>
      <c r="H56" s="2">
        <f t="shared" si="3"/>
        <v>0.86260611313921687</v>
      </c>
      <c r="I56" s="2">
        <f t="shared" si="4"/>
        <v>46.311783637679014</v>
      </c>
    </row>
    <row r="57" spans="1:9" ht="13.5" x14ac:dyDescent="0.25">
      <c r="A57" s="3">
        <v>42087</v>
      </c>
      <c r="B57" s="2">
        <v>20.066099999999999</v>
      </c>
      <c r="C57" s="2">
        <f t="shared" si="0"/>
        <v>-2.400000000001512E-3</v>
      </c>
      <c r="D57" s="2">
        <f t="shared" si="1"/>
        <v>0</v>
      </c>
      <c r="E57" s="2">
        <f t="shared" si="2"/>
        <v>2.400000000001512E-3</v>
      </c>
      <c r="F57" s="2">
        <f t="shared" si="7"/>
        <v>3.5125078502720161E-2</v>
      </c>
      <c r="G57" s="2">
        <f t="shared" si="7"/>
        <v>4.0891147534342275E-2</v>
      </c>
      <c r="H57" s="2">
        <f t="shared" si="3"/>
        <v>0.85898979658666952</v>
      </c>
      <c r="I57" s="2">
        <f t="shared" si="4"/>
        <v>46.207343265889833</v>
      </c>
    </row>
    <row r="58" spans="1:9" ht="13.5" x14ac:dyDescent="0.25">
      <c r="A58" s="3">
        <v>42088</v>
      </c>
      <c r="B58" s="2">
        <v>19.753399999999999</v>
      </c>
      <c r="C58" s="2">
        <f t="shared" si="0"/>
        <v>-0.31269999999999953</v>
      </c>
      <c r="D58" s="2">
        <f t="shared" si="1"/>
        <v>0</v>
      </c>
      <c r="E58" s="2">
        <f t="shared" si="2"/>
        <v>0.31269999999999953</v>
      </c>
      <c r="F58" s="2">
        <f t="shared" si="7"/>
        <v>3.2616144323954439E-2</v>
      </c>
      <c r="G58" s="2">
        <f t="shared" si="7"/>
        <v>6.0306065567603505E-2</v>
      </c>
      <c r="H58" s="2">
        <f t="shared" si="3"/>
        <v>0.54084351245550122</v>
      </c>
      <c r="I58" s="2">
        <f t="shared" si="4"/>
        <v>35.100482825384944</v>
      </c>
    </row>
    <row r="59" spans="1:9" ht="13.5" x14ac:dyDescent="0.25">
      <c r="A59" s="3">
        <v>42089</v>
      </c>
      <c r="B59" s="2">
        <v>19.753399999999999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3.0286419729386265E-2</v>
      </c>
      <c r="G59" s="2">
        <f t="shared" si="7"/>
        <v>5.5998489455631829E-2</v>
      </c>
      <c r="H59" s="2">
        <f t="shared" si="3"/>
        <v>0.54084351245550122</v>
      </c>
      <c r="I59" s="2">
        <f t="shared" si="4"/>
        <v>35.100482825384944</v>
      </c>
    </row>
    <row r="60" spans="1:9" ht="13.5" x14ac:dyDescent="0.25">
      <c r="A60" s="3">
        <v>42090</v>
      </c>
      <c r="B60" s="2">
        <v>19.753399999999999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2.8123104034430104E-2</v>
      </c>
      <c r="G60" s="2">
        <f t="shared" si="7"/>
        <v>5.1998597351658127E-2</v>
      </c>
      <c r="H60" s="2">
        <f t="shared" si="3"/>
        <v>0.54084351245550122</v>
      </c>
      <c r="I60" s="2">
        <f t="shared" si="4"/>
        <v>35.100482825384944</v>
      </c>
    </row>
    <row r="61" spans="1:9" ht="13.5" x14ac:dyDescent="0.25">
      <c r="A61" s="3">
        <v>42093</v>
      </c>
      <c r="B61" s="2">
        <v>19.753399999999999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2.611431088911367E-2</v>
      </c>
      <c r="G61" s="2">
        <f t="shared" si="8"/>
        <v>4.828441182653969E-2</v>
      </c>
      <c r="H61" s="2">
        <f t="shared" si="3"/>
        <v>0.54084351245550122</v>
      </c>
      <c r="I61" s="2">
        <f t="shared" si="4"/>
        <v>35.100482825384944</v>
      </c>
    </row>
    <row r="62" spans="1:9" ht="13.5" x14ac:dyDescent="0.25">
      <c r="A62" s="3">
        <v>42094</v>
      </c>
      <c r="B62" s="2">
        <v>19.753399999999999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2.4249002968462694E-2</v>
      </c>
      <c r="G62" s="2">
        <f t="shared" si="8"/>
        <v>4.483552526750114E-2</v>
      </c>
      <c r="H62" s="2">
        <f t="shared" si="3"/>
        <v>0.54084351245550122</v>
      </c>
      <c r="I62" s="2">
        <f t="shared" si="4"/>
        <v>35.100482825384944</v>
      </c>
    </row>
    <row r="63" spans="1:9" ht="13.5" x14ac:dyDescent="0.25">
      <c r="A63" s="3">
        <v>42095</v>
      </c>
      <c r="B63" s="2">
        <v>19.753399999999999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2.2516931327858213E-2</v>
      </c>
      <c r="G63" s="2">
        <f t="shared" si="8"/>
        <v>4.1632987748393913E-2</v>
      </c>
      <c r="H63" s="2">
        <f t="shared" si="3"/>
        <v>0.54084351245550122</v>
      </c>
      <c r="I63" s="2">
        <f t="shared" si="4"/>
        <v>35.100482825384944</v>
      </c>
    </row>
    <row r="64" spans="1:9" ht="13.5" x14ac:dyDescent="0.25">
      <c r="A64" s="3">
        <v>42096</v>
      </c>
      <c r="B64" s="2">
        <v>19.753399999999999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2.0908579090154054E-2</v>
      </c>
      <c r="G64" s="2">
        <f t="shared" si="8"/>
        <v>3.8659202909222916E-2</v>
      </c>
      <c r="H64" s="2">
        <f t="shared" si="3"/>
        <v>0.54084351245550122</v>
      </c>
      <c r="I64" s="2">
        <f t="shared" si="4"/>
        <v>35.100482825384944</v>
      </c>
    </row>
    <row r="65" spans="1:9" ht="13.5" x14ac:dyDescent="0.25">
      <c r="A65" s="3">
        <v>42097</v>
      </c>
      <c r="B65" s="2">
        <v>19.874600000000001</v>
      </c>
      <c r="C65" s="2">
        <f t="shared" si="0"/>
        <v>0.12120000000000175</v>
      </c>
      <c r="D65" s="2">
        <f t="shared" si="1"/>
        <v>0.12120000000000175</v>
      </c>
      <c r="E65" s="2">
        <f t="shared" si="2"/>
        <v>0</v>
      </c>
      <c r="F65" s="2">
        <f t="shared" si="8"/>
        <v>2.8072252012286032E-2</v>
      </c>
      <c r="G65" s="2">
        <f t="shared" si="8"/>
        <v>3.5897831272849852E-2</v>
      </c>
      <c r="H65" s="2">
        <f t="shared" si="3"/>
        <v>0.7820041216115905</v>
      </c>
      <c r="I65" s="2">
        <f t="shared" si="4"/>
        <v>43.883407009427657</v>
      </c>
    </row>
    <row r="66" spans="1:9" ht="13.5" x14ac:dyDescent="0.25">
      <c r="A66" s="3">
        <v>42100</v>
      </c>
      <c r="B66" s="2">
        <v>19.923100000000002</v>
      </c>
      <c r="C66" s="2">
        <f t="shared" si="0"/>
        <v>4.8500000000000654E-2</v>
      </c>
      <c r="D66" s="2">
        <f t="shared" si="1"/>
        <v>4.8500000000000654E-2</v>
      </c>
      <c r="E66" s="2">
        <f t="shared" si="2"/>
        <v>0</v>
      </c>
      <c r="F66" s="2">
        <f t="shared" si="8"/>
        <v>2.9531376868551364E-2</v>
      </c>
      <c r="G66" s="2">
        <f t="shared" si="8"/>
        <v>3.3333700467646291E-2</v>
      </c>
      <c r="H66" s="2">
        <f t="shared" si="3"/>
        <v>0.88593154838043064</v>
      </c>
      <c r="I66" s="2">
        <f t="shared" si="4"/>
        <v>46.975806154854155</v>
      </c>
    </row>
    <row r="67" spans="1:9" ht="13.5" x14ac:dyDescent="0.25">
      <c r="A67" s="3">
        <v>42101</v>
      </c>
      <c r="B67" s="2">
        <v>20.335100000000001</v>
      </c>
      <c r="C67" s="2">
        <f t="shared" ref="C67:C130" si="9">B67-B66</f>
        <v>0.41199999999999903</v>
      </c>
      <c r="D67" s="2">
        <f t="shared" ref="D67:D130" si="10">IF(C67&gt;0,C67,0)</f>
        <v>0.41199999999999903</v>
      </c>
      <c r="E67" s="2">
        <f t="shared" ref="E67:E130" si="11">IF(C67&lt;0,-C67,0)</f>
        <v>0</v>
      </c>
      <c r="F67" s="2">
        <f t="shared" si="8"/>
        <v>5.6850564235083341E-2</v>
      </c>
      <c r="G67" s="2">
        <f t="shared" si="8"/>
        <v>3.0952721862814413E-2</v>
      </c>
      <c r="H67" s="2">
        <f t="shared" si="3"/>
        <v>1.8366903074647452</v>
      </c>
      <c r="I67" s="2">
        <f t="shared" si="4"/>
        <v>64.747649845014735</v>
      </c>
    </row>
    <row r="68" spans="1:9" ht="13.5" x14ac:dyDescent="0.25">
      <c r="A68" s="3">
        <v>42102</v>
      </c>
      <c r="B68" s="2">
        <v>20.213899999999999</v>
      </c>
      <c r="C68" s="2">
        <f t="shared" si="9"/>
        <v>-0.12120000000000175</v>
      </c>
      <c r="D68" s="2">
        <f t="shared" si="10"/>
        <v>0</v>
      </c>
      <c r="E68" s="2">
        <f t="shared" si="11"/>
        <v>0.12120000000000175</v>
      </c>
      <c r="F68" s="2">
        <f t="shared" si="8"/>
        <v>5.2789809646863098E-2</v>
      </c>
      <c r="G68" s="2">
        <f t="shared" si="8"/>
        <v>3.7398956015470657E-2</v>
      </c>
      <c r="H68" s="2">
        <f t="shared" si="3"/>
        <v>1.4115316380763616</v>
      </c>
      <c r="I68" s="2">
        <f t="shared" si="4"/>
        <v>58.532578042489078</v>
      </c>
    </row>
    <row r="69" spans="1:9" ht="13.5" x14ac:dyDescent="0.25">
      <c r="A69" s="3">
        <v>42104</v>
      </c>
      <c r="B69" s="2">
        <v>20.117000000000001</v>
      </c>
      <c r="C69" s="2">
        <f t="shared" si="9"/>
        <v>-9.6899999999997988E-2</v>
      </c>
      <c r="D69" s="2">
        <f t="shared" si="10"/>
        <v>0</v>
      </c>
      <c r="E69" s="2">
        <f t="shared" si="11"/>
        <v>9.6899999999997988E-2</v>
      </c>
      <c r="F69" s="2">
        <f t="shared" si="8"/>
        <v>4.9019108957801448E-2</v>
      </c>
      <c r="G69" s="2">
        <f t="shared" si="8"/>
        <v>4.1649030585794042E-2</v>
      </c>
      <c r="H69" s="2">
        <f t="shared" si="3"/>
        <v>1.1769567807064698</v>
      </c>
      <c r="I69" s="2">
        <f t="shared" si="4"/>
        <v>54.064315430484648</v>
      </c>
    </row>
    <row r="70" spans="1:9" ht="13.5" x14ac:dyDescent="0.25">
      <c r="A70" s="3">
        <v>42107</v>
      </c>
      <c r="B70" s="2">
        <v>19.874600000000001</v>
      </c>
      <c r="C70" s="2">
        <f t="shared" si="9"/>
        <v>-0.24239999999999995</v>
      </c>
      <c r="D70" s="2">
        <f t="shared" si="10"/>
        <v>0</v>
      </c>
      <c r="E70" s="2">
        <f t="shared" si="11"/>
        <v>0.24239999999999995</v>
      </c>
      <c r="F70" s="2">
        <f t="shared" si="8"/>
        <v>4.5517744032244199E-2</v>
      </c>
      <c r="G70" s="2">
        <f t="shared" si="8"/>
        <v>5.5988385543951601E-2</v>
      </c>
      <c r="H70" s="2">
        <f t="shared" si="3"/>
        <v>0.81298547171916913</v>
      </c>
      <c r="I70" s="2">
        <f t="shared" si="4"/>
        <v>44.842359985833376</v>
      </c>
    </row>
    <row r="71" spans="1:9" ht="13.5" x14ac:dyDescent="0.25">
      <c r="A71" s="3">
        <v>42108</v>
      </c>
      <c r="B71" s="2">
        <v>19.8794</v>
      </c>
      <c r="C71" s="2">
        <f t="shared" si="9"/>
        <v>4.7999999999994714E-3</v>
      </c>
      <c r="D71" s="2">
        <f t="shared" si="10"/>
        <v>4.7999999999994714E-3</v>
      </c>
      <c r="E71" s="2">
        <f t="shared" si="11"/>
        <v>0</v>
      </c>
      <c r="F71" s="2">
        <f t="shared" si="8"/>
        <v>4.2609333744226714E-2</v>
      </c>
      <c r="G71" s="2">
        <f t="shared" si="8"/>
        <v>5.1989215147955056E-2</v>
      </c>
      <c r="H71" s="2">
        <f t="shared" si="3"/>
        <v>0.81958024607537683</v>
      </c>
      <c r="I71" s="2">
        <f t="shared" si="4"/>
        <v>45.04226993248119</v>
      </c>
    </row>
    <row r="72" spans="1:9" ht="13.5" x14ac:dyDescent="0.25">
      <c r="A72" s="3">
        <v>42109</v>
      </c>
      <c r="B72" s="2">
        <v>19.874600000000001</v>
      </c>
      <c r="C72" s="2">
        <f t="shared" si="9"/>
        <v>-4.7999999999994714E-3</v>
      </c>
      <c r="D72" s="2">
        <f t="shared" si="10"/>
        <v>0</v>
      </c>
      <c r="E72" s="2">
        <f t="shared" si="11"/>
        <v>4.7999999999994714E-3</v>
      </c>
      <c r="F72" s="2">
        <f t="shared" si="8"/>
        <v>3.9565809905353376E-2</v>
      </c>
      <c r="G72" s="2">
        <f t="shared" si="8"/>
        <v>4.8618556923101082E-2</v>
      </c>
      <c r="H72" s="2">
        <f t="shared" si="3"/>
        <v>0.81380058169833713</v>
      </c>
      <c r="I72" s="2">
        <f t="shared" si="4"/>
        <v>44.867147464267639</v>
      </c>
    </row>
    <row r="73" spans="1:9" ht="13.5" x14ac:dyDescent="0.25">
      <c r="A73" s="3">
        <v>42110</v>
      </c>
      <c r="B73" s="2">
        <v>19.874600000000001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3.6739680626399561E-2</v>
      </c>
      <c r="G73" s="2">
        <f t="shared" si="8"/>
        <v>4.5145802857165289E-2</v>
      </c>
      <c r="H73" s="2">
        <f t="shared" si="3"/>
        <v>0.81380058169833713</v>
      </c>
      <c r="I73" s="2">
        <f t="shared" si="4"/>
        <v>44.867147464267639</v>
      </c>
    </row>
    <row r="74" spans="1:9" ht="13.5" x14ac:dyDescent="0.25">
      <c r="A74" s="3">
        <v>42111</v>
      </c>
      <c r="B74" s="2">
        <v>19.869700000000002</v>
      </c>
      <c r="C74" s="2">
        <f t="shared" si="9"/>
        <v>-4.8999999999992383E-3</v>
      </c>
      <c r="D74" s="2">
        <f t="shared" si="10"/>
        <v>0</v>
      </c>
      <c r="E74" s="2">
        <f t="shared" si="11"/>
        <v>4.8999999999992383E-3</v>
      </c>
      <c r="F74" s="2">
        <f t="shared" si="8"/>
        <v>3.4115417724513881E-2</v>
      </c>
      <c r="G74" s="2">
        <f t="shared" si="8"/>
        <v>4.2271102653081996E-2</v>
      </c>
      <c r="H74" s="2">
        <f t="shared" si="3"/>
        <v>0.80706240394291007</v>
      </c>
      <c r="I74" s="2">
        <f t="shared" si="4"/>
        <v>44.661567978059004</v>
      </c>
    </row>
    <row r="75" spans="1:9" ht="13.5" x14ac:dyDescent="0.25">
      <c r="A75" s="3">
        <v>42114</v>
      </c>
      <c r="B75" s="2">
        <v>19.874600000000001</v>
      </c>
      <c r="C75" s="2">
        <f t="shared" si="9"/>
        <v>4.8999999999992383E-3</v>
      </c>
      <c r="D75" s="2">
        <f t="shared" si="10"/>
        <v>4.8999999999992383E-3</v>
      </c>
      <c r="E75" s="2">
        <f t="shared" si="11"/>
        <v>0</v>
      </c>
      <c r="F75" s="2">
        <f t="shared" si="8"/>
        <v>3.2028602172762835E-2</v>
      </c>
      <c r="G75" s="2">
        <f t="shared" si="8"/>
        <v>3.9251738177861858E-2</v>
      </c>
      <c r="H75" s="2">
        <f t="shared" si="3"/>
        <v>0.81597920651644151</v>
      </c>
      <c r="I75" s="2">
        <f t="shared" si="4"/>
        <v>44.933290182420038</v>
      </c>
    </row>
    <row r="76" spans="1:9" ht="13.5" x14ac:dyDescent="0.25">
      <c r="A76" s="3">
        <v>42115</v>
      </c>
      <c r="B76" s="2">
        <v>19.874600000000001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2.9740844874708346E-2</v>
      </c>
      <c r="G76" s="2">
        <f t="shared" si="8"/>
        <v>3.6448042593728865E-2</v>
      </c>
      <c r="H76" s="2">
        <f t="shared" si="3"/>
        <v>0.81597920651644162</v>
      </c>
      <c r="I76" s="2">
        <f t="shared" si="4"/>
        <v>44.933290182420045</v>
      </c>
    </row>
    <row r="77" spans="1:9" ht="13.5" x14ac:dyDescent="0.25">
      <c r="A77" s="3">
        <v>42116</v>
      </c>
      <c r="B77" s="2">
        <v>19.874600000000001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2.7616498812229179E-2</v>
      </c>
      <c r="G77" s="2">
        <f t="shared" si="12"/>
        <v>3.3844610979891089E-2</v>
      </c>
      <c r="H77" s="2">
        <f t="shared" si="3"/>
        <v>0.81597920651644162</v>
      </c>
      <c r="I77" s="2">
        <f t="shared" si="4"/>
        <v>44.933290182420045</v>
      </c>
    </row>
    <row r="78" spans="1:9" ht="13.5" x14ac:dyDescent="0.25">
      <c r="A78" s="3">
        <v>42117</v>
      </c>
      <c r="B78" s="2">
        <v>19.910900000000002</v>
      </c>
      <c r="C78" s="2">
        <f t="shared" si="9"/>
        <v>3.6300000000000665E-2</v>
      </c>
      <c r="D78" s="2">
        <f t="shared" si="10"/>
        <v>3.6300000000000665E-2</v>
      </c>
      <c r="E78" s="2">
        <f t="shared" si="11"/>
        <v>0</v>
      </c>
      <c r="F78" s="2">
        <f t="shared" si="12"/>
        <v>2.8236748897070001E-2</v>
      </c>
      <c r="G78" s="2">
        <f t="shared" si="12"/>
        <v>3.1427138767041722E-2</v>
      </c>
      <c r="H78" s="2">
        <f t="shared" si="3"/>
        <v>0.89848296742439859</v>
      </c>
      <c r="I78" s="2">
        <f t="shared" si="4"/>
        <v>47.326364409965556</v>
      </c>
    </row>
    <row r="79" spans="1:9" ht="13.5" x14ac:dyDescent="0.25">
      <c r="A79" s="3">
        <v>42118</v>
      </c>
      <c r="B79" s="2">
        <v>19.898800000000001</v>
      </c>
      <c r="C79" s="2">
        <f t="shared" si="9"/>
        <v>-1.2100000000000222E-2</v>
      </c>
      <c r="D79" s="2">
        <f t="shared" si="10"/>
        <v>0</v>
      </c>
      <c r="E79" s="2">
        <f t="shared" si="11"/>
        <v>1.2100000000000222E-2</v>
      </c>
      <c r="F79" s="2">
        <f t="shared" si="12"/>
        <v>2.6219838261564998E-2</v>
      </c>
      <c r="G79" s="2">
        <f t="shared" si="12"/>
        <v>3.0046628855110186E-2</v>
      </c>
      <c r="H79" s="2">
        <f t="shared" si="3"/>
        <v>0.87263827126834737</v>
      </c>
      <c r="I79" s="2">
        <f t="shared" si="4"/>
        <v>46.599403881525127</v>
      </c>
    </row>
    <row r="80" spans="1:9" ht="13.5" x14ac:dyDescent="0.25">
      <c r="A80" s="3">
        <v>42121</v>
      </c>
      <c r="B80" s="2">
        <v>19.971499999999999</v>
      </c>
      <c r="C80" s="2">
        <f t="shared" si="9"/>
        <v>7.2699999999997544E-2</v>
      </c>
      <c r="D80" s="2">
        <f t="shared" si="10"/>
        <v>7.2699999999997544E-2</v>
      </c>
      <c r="E80" s="2">
        <f t="shared" si="11"/>
        <v>0</v>
      </c>
      <c r="F80" s="2">
        <f t="shared" si="12"/>
        <v>2.9539849814310178E-2</v>
      </c>
      <c r="G80" s="2">
        <f t="shared" si="12"/>
        <v>2.7900441079745174E-2</v>
      </c>
      <c r="H80" s="2">
        <f t="shared" si="3"/>
        <v>1.058759240754626</v>
      </c>
      <c r="I80" s="2">
        <f t="shared" si="4"/>
        <v>51.427054693706886</v>
      </c>
    </row>
    <row r="81" spans="1:9" ht="13.5" x14ac:dyDescent="0.25">
      <c r="A81" s="3">
        <v>42122</v>
      </c>
      <c r="B81" s="2">
        <v>19.971499999999999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2.742986054185945E-2</v>
      </c>
      <c r="G81" s="2">
        <f t="shared" si="12"/>
        <v>2.5907552431191947E-2</v>
      </c>
      <c r="H81" s="2">
        <f t="shared" ref="H81:H144" si="13">F81/G81</f>
        <v>1.058759240754626</v>
      </c>
      <c r="I81" s="2">
        <f t="shared" ref="I81:I144" si="14">IF(G81=0,100,100-(100/(1+H81)))</f>
        <v>51.427054693706886</v>
      </c>
    </row>
    <row r="82" spans="1:9" ht="13.5" x14ac:dyDescent="0.25">
      <c r="A82" s="3">
        <v>42123</v>
      </c>
      <c r="B82" s="2">
        <v>20.117000000000001</v>
      </c>
      <c r="C82" s="2">
        <f t="shared" si="9"/>
        <v>0.14550000000000196</v>
      </c>
      <c r="D82" s="2">
        <f t="shared" si="10"/>
        <v>0.14550000000000196</v>
      </c>
      <c r="E82" s="2">
        <f t="shared" si="11"/>
        <v>0</v>
      </c>
      <c r="F82" s="2">
        <f t="shared" si="12"/>
        <v>3.5863441931726768E-2</v>
      </c>
      <c r="G82" s="2">
        <f t="shared" si="12"/>
        <v>2.4057012971821091E-2</v>
      </c>
      <c r="H82" s="2">
        <f t="shared" si="13"/>
        <v>1.4907686990789339</v>
      </c>
      <c r="I82" s="2">
        <f t="shared" si="14"/>
        <v>59.851751775675041</v>
      </c>
    </row>
    <row r="83" spans="1:9" ht="13.5" x14ac:dyDescent="0.25">
      <c r="A83" s="3">
        <v>42124</v>
      </c>
      <c r="B83" s="2">
        <v>20.117000000000001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3.3301767508032001E-2</v>
      </c>
      <c r="G83" s="2">
        <f t="shared" si="12"/>
        <v>2.2338654902405299E-2</v>
      </c>
      <c r="H83" s="2">
        <f t="shared" si="13"/>
        <v>1.4907686990789342</v>
      </c>
      <c r="I83" s="2">
        <f t="shared" si="14"/>
        <v>59.851751775675048</v>
      </c>
    </row>
    <row r="84" spans="1:9" ht="13.5" x14ac:dyDescent="0.25">
      <c r="A84" s="3">
        <v>42128</v>
      </c>
      <c r="B84" s="2">
        <v>20.117000000000001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3.0923069828886856E-2</v>
      </c>
      <c r="G84" s="2">
        <f t="shared" si="12"/>
        <v>2.0743036695090637E-2</v>
      </c>
      <c r="H84" s="2">
        <f t="shared" si="13"/>
        <v>1.4907686990789337</v>
      </c>
      <c r="I84" s="2">
        <f t="shared" si="14"/>
        <v>59.851751775675034</v>
      </c>
    </row>
    <row r="85" spans="1:9" ht="13.5" x14ac:dyDescent="0.25">
      <c r="A85" s="3">
        <v>42129</v>
      </c>
      <c r="B85" s="2">
        <v>20.117000000000001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2.8714279126823509E-2</v>
      </c>
      <c r="G85" s="2">
        <f t="shared" si="12"/>
        <v>1.9261391216869875E-2</v>
      </c>
      <c r="H85" s="2">
        <f t="shared" si="13"/>
        <v>1.4907686990789339</v>
      </c>
      <c r="I85" s="2">
        <f t="shared" si="14"/>
        <v>59.851751775675041</v>
      </c>
    </row>
    <row r="86" spans="1:9" ht="13.5" x14ac:dyDescent="0.25">
      <c r="A86" s="3">
        <v>42130</v>
      </c>
      <c r="B86" s="2">
        <v>20.117000000000001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2.666325918919326E-2</v>
      </c>
      <c r="G86" s="2">
        <f t="shared" si="12"/>
        <v>1.7885577558522027E-2</v>
      </c>
      <c r="H86" s="2">
        <f t="shared" si="13"/>
        <v>1.4907686990789342</v>
      </c>
      <c r="I86" s="2">
        <f t="shared" si="14"/>
        <v>59.851751775675048</v>
      </c>
    </row>
    <row r="87" spans="1:9" ht="13.5" x14ac:dyDescent="0.25">
      <c r="A87" s="3">
        <v>42131</v>
      </c>
      <c r="B87" s="2">
        <v>19.535299999999999</v>
      </c>
      <c r="C87" s="2">
        <f t="shared" si="9"/>
        <v>-0.58170000000000144</v>
      </c>
      <c r="D87" s="2">
        <f t="shared" si="10"/>
        <v>0</v>
      </c>
      <c r="E87" s="2">
        <f t="shared" si="11"/>
        <v>0.58170000000000144</v>
      </c>
      <c r="F87" s="2">
        <f t="shared" si="12"/>
        <v>2.4758740675679455E-2</v>
      </c>
      <c r="G87" s="2">
        <f t="shared" si="12"/>
        <v>5.8158036304341985E-2</v>
      </c>
      <c r="H87" s="2">
        <f t="shared" si="13"/>
        <v>0.42571486674887965</v>
      </c>
      <c r="I87" s="2">
        <f t="shared" si="14"/>
        <v>29.859748023786551</v>
      </c>
    </row>
    <row r="88" spans="1:9" ht="13.5" x14ac:dyDescent="0.25">
      <c r="A88" s="3">
        <v>42132</v>
      </c>
      <c r="B88" s="2">
        <v>20.117000000000001</v>
      </c>
      <c r="C88" s="2">
        <f t="shared" si="9"/>
        <v>0.58170000000000144</v>
      </c>
      <c r="D88" s="2">
        <f t="shared" si="10"/>
        <v>0.58170000000000144</v>
      </c>
      <c r="E88" s="2">
        <f t="shared" si="11"/>
        <v>0</v>
      </c>
      <c r="F88" s="2">
        <f t="shared" si="12"/>
        <v>6.4540259198845304E-2</v>
      </c>
      <c r="G88" s="2">
        <f t="shared" si="12"/>
        <v>5.4003890854031844E-2</v>
      </c>
      <c r="H88" s="2">
        <f t="shared" si="13"/>
        <v>1.1951038745206788</v>
      </c>
      <c r="I88" s="2">
        <f t="shared" si="14"/>
        <v>54.444069294062025</v>
      </c>
    </row>
    <row r="89" spans="1:9" ht="13.5" x14ac:dyDescent="0.25">
      <c r="A89" s="3">
        <v>42135</v>
      </c>
      <c r="B89" s="2">
        <v>19.995799999999999</v>
      </c>
      <c r="C89" s="2">
        <f t="shared" si="9"/>
        <v>-0.12120000000000175</v>
      </c>
      <c r="D89" s="2">
        <f t="shared" si="10"/>
        <v>0</v>
      </c>
      <c r="E89" s="2">
        <f t="shared" si="11"/>
        <v>0.12120000000000175</v>
      </c>
      <c r="F89" s="2">
        <f t="shared" si="12"/>
        <v>5.9930240684642068E-2</v>
      </c>
      <c r="G89" s="2">
        <f t="shared" si="12"/>
        <v>5.8803612935886838E-2</v>
      </c>
      <c r="H89" s="2">
        <f t="shared" si="13"/>
        <v>1.0191591586384936</v>
      </c>
      <c r="I89" s="2">
        <f t="shared" si="14"/>
        <v>50.474434086994222</v>
      </c>
    </row>
    <row r="90" spans="1:9" ht="13.5" x14ac:dyDescent="0.25">
      <c r="A90" s="3">
        <v>42136</v>
      </c>
      <c r="B90" s="2">
        <v>20.213899999999999</v>
      </c>
      <c r="C90" s="2">
        <f t="shared" si="9"/>
        <v>0.21809999999999974</v>
      </c>
      <c r="D90" s="2">
        <f t="shared" si="10"/>
        <v>0.21809999999999974</v>
      </c>
      <c r="E90" s="2">
        <f t="shared" si="11"/>
        <v>0</v>
      </c>
      <c r="F90" s="2">
        <f t="shared" si="12"/>
        <v>7.1228080635739044E-2</v>
      </c>
      <c r="G90" s="2">
        <f t="shared" si="12"/>
        <v>5.4603354869037779E-2</v>
      </c>
      <c r="H90" s="2">
        <f t="shared" si="13"/>
        <v>1.3044634492985729</v>
      </c>
      <c r="I90" s="2">
        <f t="shared" si="14"/>
        <v>56.6059509295156</v>
      </c>
    </row>
    <row r="91" spans="1:9" ht="13.5" x14ac:dyDescent="0.25">
      <c r="A91" s="3">
        <v>42137</v>
      </c>
      <c r="B91" s="2">
        <v>20.431999999999999</v>
      </c>
      <c r="C91" s="2">
        <f t="shared" si="9"/>
        <v>0.21809999999999974</v>
      </c>
      <c r="D91" s="2">
        <f t="shared" si="10"/>
        <v>0.21809999999999974</v>
      </c>
      <c r="E91" s="2">
        <f t="shared" si="11"/>
        <v>0</v>
      </c>
      <c r="F91" s="2">
        <f t="shared" si="12"/>
        <v>8.1718932018900528E-2</v>
      </c>
      <c r="G91" s="2">
        <f t="shared" si="12"/>
        <v>5.0703115235535078E-2</v>
      </c>
      <c r="H91" s="2">
        <f t="shared" si="13"/>
        <v>1.6117142238555815</v>
      </c>
      <c r="I91" s="2">
        <f t="shared" si="14"/>
        <v>61.710971634418129</v>
      </c>
    </row>
    <row r="92" spans="1:9" ht="13.5" x14ac:dyDescent="0.25">
      <c r="A92" s="3">
        <v>42138</v>
      </c>
      <c r="B92" s="2">
        <v>20.1218</v>
      </c>
      <c r="C92" s="2">
        <f t="shared" si="9"/>
        <v>-0.31019999999999825</v>
      </c>
      <c r="D92" s="2">
        <f t="shared" si="10"/>
        <v>0</v>
      </c>
      <c r="E92" s="2">
        <f t="shared" si="11"/>
        <v>0.31019999999999825</v>
      </c>
      <c r="F92" s="2">
        <f t="shared" si="12"/>
        <v>7.5881865446121924E-2</v>
      </c>
      <c r="G92" s="2">
        <f t="shared" si="12"/>
        <v>6.9238607004425301E-2</v>
      </c>
      <c r="H92" s="2">
        <f t="shared" si="13"/>
        <v>1.0959473150762844</v>
      </c>
      <c r="I92" s="2">
        <f t="shared" si="14"/>
        <v>52.288877072103126</v>
      </c>
    </row>
    <row r="93" spans="1:9" ht="13.5" x14ac:dyDescent="0.25">
      <c r="A93" s="3">
        <v>42139</v>
      </c>
      <c r="B93" s="2">
        <v>20.308399999999999</v>
      </c>
      <c r="C93" s="2">
        <f t="shared" si="9"/>
        <v>0.18659999999999854</v>
      </c>
      <c r="D93" s="2">
        <f t="shared" si="10"/>
        <v>0.18659999999999854</v>
      </c>
      <c r="E93" s="2">
        <f t="shared" si="11"/>
        <v>0</v>
      </c>
      <c r="F93" s="2">
        <f t="shared" ref="F93:G108" si="15">((F92*13)+D93)/14</f>
        <v>8.3790303628541674E-2</v>
      </c>
      <c r="G93" s="2">
        <f t="shared" si="15"/>
        <v>6.429299221839492E-2</v>
      </c>
      <c r="H93" s="2">
        <f t="shared" si="13"/>
        <v>1.3032571783860507</v>
      </c>
      <c r="I93" s="2">
        <f t="shared" si="14"/>
        <v>56.583224427385709</v>
      </c>
    </row>
    <row r="94" spans="1:9" ht="13.5" x14ac:dyDescent="0.25">
      <c r="A94" s="3">
        <v>42142</v>
      </c>
      <c r="B94" s="2">
        <v>20.359300000000001</v>
      </c>
      <c r="C94" s="2">
        <f t="shared" si="9"/>
        <v>5.0900000000002166E-2</v>
      </c>
      <c r="D94" s="2">
        <f t="shared" si="10"/>
        <v>5.0900000000002166E-2</v>
      </c>
      <c r="E94" s="2">
        <f t="shared" si="11"/>
        <v>0</v>
      </c>
      <c r="F94" s="2">
        <f t="shared" si="15"/>
        <v>8.1440996226503137E-2</v>
      </c>
      <c r="G94" s="2">
        <f t="shared" si="15"/>
        <v>5.9700635631366718E-2</v>
      </c>
      <c r="H94" s="2">
        <f t="shared" si="13"/>
        <v>1.3641562667670164</v>
      </c>
      <c r="I94" s="2">
        <f t="shared" si="14"/>
        <v>57.70161160423207</v>
      </c>
    </row>
    <row r="95" spans="1:9" ht="13.5" x14ac:dyDescent="0.25">
      <c r="A95" s="3">
        <v>42143</v>
      </c>
      <c r="B95" s="2">
        <v>20.354500000000002</v>
      </c>
      <c r="C95" s="2">
        <f t="shared" si="9"/>
        <v>-4.7999999999994714E-3</v>
      </c>
      <c r="D95" s="2">
        <f t="shared" si="10"/>
        <v>0</v>
      </c>
      <c r="E95" s="2">
        <f t="shared" si="11"/>
        <v>4.7999999999994714E-3</v>
      </c>
      <c r="F95" s="2">
        <f t="shared" si="15"/>
        <v>7.5623782210324356E-2</v>
      </c>
      <c r="G95" s="2">
        <f t="shared" si="15"/>
        <v>5.5779161657697633E-2</v>
      </c>
      <c r="H95" s="2">
        <f t="shared" si="13"/>
        <v>1.3557712228521479</v>
      </c>
      <c r="I95" s="2">
        <f t="shared" si="14"/>
        <v>57.551056303791114</v>
      </c>
    </row>
    <row r="96" spans="1:9" ht="13.5" x14ac:dyDescent="0.25">
      <c r="A96" s="3">
        <v>42144</v>
      </c>
      <c r="B96" s="2">
        <v>20.141200000000001</v>
      </c>
      <c r="C96" s="2">
        <f t="shared" si="9"/>
        <v>-0.21330000000000027</v>
      </c>
      <c r="D96" s="2">
        <f t="shared" si="10"/>
        <v>0</v>
      </c>
      <c r="E96" s="2">
        <f t="shared" si="11"/>
        <v>0.21330000000000027</v>
      </c>
      <c r="F96" s="2">
        <f t="shared" si="15"/>
        <v>7.0222083481015468E-2</v>
      </c>
      <c r="G96" s="2">
        <f t="shared" si="15"/>
        <v>6.703065011071925E-2</v>
      </c>
      <c r="H96" s="2">
        <f t="shared" si="13"/>
        <v>1.0476115532972559</v>
      </c>
      <c r="I96" s="2">
        <f t="shared" si="14"/>
        <v>51.162611951973687</v>
      </c>
    </row>
    <row r="97" spans="1:9" ht="13.5" x14ac:dyDescent="0.25">
      <c r="A97" s="3">
        <v>42145</v>
      </c>
      <c r="B97" s="2">
        <v>20.141200000000001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6.5206220375228649E-2</v>
      </c>
      <c r="G97" s="2">
        <f t="shared" si="15"/>
        <v>6.2242746531382162E-2</v>
      </c>
      <c r="H97" s="2">
        <f t="shared" si="13"/>
        <v>1.0476115532972559</v>
      </c>
      <c r="I97" s="2">
        <f t="shared" si="14"/>
        <v>51.162611951973687</v>
      </c>
    </row>
    <row r="98" spans="1:9" ht="13.5" x14ac:dyDescent="0.25">
      <c r="A98" s="3">
        <v>42146</v>
      </c>
      <c r="B98" s="2">
        <v>20.117000000000001</v>
      </c>
      <c r="C98" s="2">
        <f t="shared" si="9"/>
        <v>-2.4200000000000443E-2</v>
      </c>
      <c r="D98" s="2">
        <f t="shared" si="10"/>
        <v>0</v>
      </c>
      <c r="E98" s="2">
        <f t="shared" si="11"/>
        <v>2.4200000000000443E-2</v>
      </c>
      <c r="F98" s="2">
        <f t="shared" si="15"/>
        <v>6.0548633205569462E-2</v>
      </c>
      <c r="G98" s="2">
        <f t="shared" si="15"/>
        <v>5.9525407493426323E-2</v>
      </c>
      <c r="H98" s="2">
        <f t="shared" si="13"/>
        <v>1.0171897304903983</v>
      </c>
      <c r="I98" s="2">
        <f t="shared" si="14"/>
        <v>50.426081152173502</v>
      </c>
    </row>
    <row r="99" spans="1:9" ht="13.5" x14ac:dyDescent="0.25">
      <c r="A99" s="3">
        <v>42149</v>
      </c>
      <c r="B99" s="2">
        <v>19.661300000000001</v>
      </c>
      <c r="C99" s="2">
        <f t="shared" si="9"/>
        <v>-0.45570000000000022</v>
      </c>
      <c r="D99" s="2">
        <f t="shared" si="10"/>
        <v>0</v>
      </c>
      <c r="E99" s="2">
        <f t="shared" si="11"/>
        <v>0.45570000000000022</v>
      </c>
      <c r="F99" s="2">
        <f t="shared" si="15"/>
        <v>5.6223730833743067E-2</v>
      </c>
      <c r="G99" s="2">
        <f t="shared" si="15"/>
        <v>8.782359267246731E-2</v>
      </c>
      <c r="H99" s="2">
        <f t="shared" si="13"/>
        <v>0.64018937420865962</v>
      </c>
      <c r="I99" s="2">
        <f t="shared" si="14"/>
        <v>39.031430411353021</v>
      </c>
    </row>
    <row r="100" spans="1:9" ht="13.5" x14ac:dyDescent="0.25">
      <c r="A100" s="3">
        <v>42150</v>
      </c>
      <c r="B100" s="2">
        <v>19.874600000000001</v>
      </c>
      <c r="C100" s="2">
        <f t="shared" si="9"/>
        <v>0.21330000000000027</v>
      </c>
      <c r="D100" s="2">
        <f t="shared" si="10"/>
        <v>0.21330000000000027</v>
      </c>
      <c r="E100" s="2">
        <f t="shared" si="11"/>
        <v>0</v>
      </c>
      <c r="F100" s="2">
        <f t="shared" si="15"/>
        <v>6.7443464345618584E-2</v>
      </c>
      <c r="G100" s="2">
        <f t="shared" si="15"/>
        <v>8.1550478910148216E-2</v>
      </c>
      <c r="H100" s="2">
        <f t="shared" si="13"/>
        <v>0.82701493905299261</v>
      </c>
      <c r="I100" s="2">
        <f t="shared" si="14"/>
        <v>45.265910057728597</v>
      </c>
    </row>
    <row r="101" spans="1:9" ht="13.5" x14ac:dyDescent="0.25">
      <c r="A101" s="3">
        <v>42151</v>
      </c>
      <c r="B101" s="2">
        <v>20.117000000000001</v>
      </c>
      <c r="C101" s="2">
        <f t="shared" si="9"/>
        <v>0.24239999999999995</v>
      </c>
      <c r="D101" s="2">
        <f t="shared" si="10"/>
        <v>0.24239999999999995</v>
      </c>
      <c r="E101" s="2">
        <f t="shared" si="11"/>
        <v>0</v>
      </c>
      <c r="F101" s="2">
        <f t="shared" si="15"/>
        <v>7.9940359749502976E-2</v>
      </c>
      <c r="G101" s="2">
        <f t="shared" si="15"/>
        <v>7.5725444702280487E-2</v>
      </c>
      <c r="H101" s="2">
        <f t="shared" si="13"/>
        <v>1.0556604859013203</v>
      </c>
      <c r="I101" s="2">
        <f t="shared" si="14"/>
        <v>51.353834601653972</v>
      </c>
    </row>
    <row r="102" spans="1:9" ht="13.5" x14ac:dyDescent="0.25">
      <c r="A102" s="3">
        <v>42152</v>
      </c>
      <c r="B102" s="2">
        <v>20.117000000000001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7.42303340531099E-2</v>
      </c>
      <c r="G102" s="2">
        <f t="shared" si="15"/>
        <v>7.0316484366403309E-2</v>
      </c>
      <c r="H102" s="2">
        <f t="shared" si="13"/>
        <v>1.0556604859013201</v>
      </c>
      <c r="I102" s="2">
        <f t="shared" si="14"/>
        <v>51.353834601653965</v>
      </c>
    </row>
    <row r="103" spans="1:9" ht="13.5" x14ac:dyDescent="0.25">
      <c r="A103" s="3">
        <v>42153</v>
      </c>
      <c r="B103" s="2">
        <v>20.2624</v>
      </c>
      <c r="C103" s="2">
        <f t="shared" si="9"/>
        <v>0.14539999999999864</v>
      </c>
      <c r="D103" s="2">
        <f t="shared" si="10"/>
        <v>0.14539999999999864</v>
      </c>
      <c r="E103" s="2">
        <f t="shared" si="11"/>
        <v>0</v>
      </c>
      <c r="F103" s="2">
        <f t="shared" si="15"/>
        <v>7.9313881620744819E-2</v>
      </c>
      <c r="G103" s="2">
        <f t="shared" si="15"/>
        <v>6.5293878340231634E-2</v>
      </c>
      <c r="H103" s="2">
        <f t="shared" si="13"/>
        <v>1.2147215579301036</v>
      </c>
      <c r="I103" s="2">
        <f t="shared" si="14"/>
        <v>54.847597142883828</v>
      </c>
    </row>
    <row r="104" spans="1:9" ht="13.5" x14ac:dyDescent="0.25">
      <c r="A104" s="3">
        <v>42156</v>
      </c>
      <c r="B104" s="2">
        <v>20.1267</v>
      </c>
      <c r="C104" s="2">
        <f t="shared" si="9"/>
        <v>-0.13569999999999993</v>
      </c>
      <c r="D104" s="2">
        <f t="shared" si="10"/>
        <v>0</v>
      </c>
      <c r="E104" s="2">
        <f t="shared" si="11"/>
        <v>0.13569999999999993</v>
      </c>
      <c r="F104" s="2">
        <f t="shared" si="15"/>
        <v>7.3648604362120187E-2</v>
      </c>
      <c r="G104" s="2">
        <f t="shared" si="15"/>
        <v>7.0322887030215081E-2</v>
      </c>
      <c r="H104" s="2">
        <f t="shared" si="13"/>
        <v>1.0472921046383685</v>
      </c>
      <c r="I104" s="2">
        <f t="shared" si="14"/>
        <v>51.154991623599365</v>
      </c>
    </row>
    <row r="105" spans="1:9" ht="13.5" x14ac:dyDescent="0.25">
      <c r="A105" s="3">
        <v>42157</v>
      </c>
      <c r="B105" s="2">
        <v>20.596900000000002</v>
      </c>
      <c r="C105" s="2">
        <f t="shared" si="9"/>
        <v>0.47020000000000195</v>
      </c>
      <c r="D105" s="2">
        <f t="shared" si="10"/>
        <v>0.47020000000000195</v>
      </c>
      <c r="E105" s="2">
        <f t="shared" si="11"/>
        <v>0</v>
      </c>
      <c r="F105" s="2">
        <f t="shared" si="15"/>
        <v>0.10197370405054031</v>
      </c>
      <c r="G105" s="2">
        <f t="shared" si="15"/>
        <v>6.5299823670913998E-2</v>
      </c>
      <c r="H105" s="2">
        <f t="shared" si="13"/>
        <v>1.5616229618696762</v>
      </c>
      <c r="I105" s="2">
        <f t="shared" si="14"/>
        <v>60.962248742878209</v>
      </c>
    </row>
    <row r="106" spans="1:9" ht="13.5" x14ac:dyDescent="0.25">
      <c r="A106" s="3">
        <v>42158</v>
      </c>
      <c r="B106" s="2">
        <v>20.5944</v>
      </c>
      <c r="C106" s="2">
        <f t="shared" si="9"/>
        <v>-2.500000000001279E-3</v>
      </c>
      <c r="D106" s="2">
        <f t="shared" si="10"/>
        <v>0</v>
      </c>
      <c r="E106" s="2">
        <f t="shared" si="11"/>
        <v>2.500000000001279E-3</v>
      </c>
      <c r="F106" s="2">
        <f t="shared" si="15"/>
        <v>9.4689868046930276E-2</v>
      </c>
      <c r="G106" s="2">
        <f t="shared" si="15"/>
        <v>6.0814121980134521E-2</v>
      </c>
      <c r="H106" s="2">
        <f t="shared" si="13"/>
        <v>1.5570374933286313</v>
      </c>
      <c r="I106" s="2">
        <f t="shared" si="14"/>
        <v>60.89224336330529</v>
      </c>
    </row>
    <row r="107" spans="1:9" ht="13.5" x14ac:dyDescent="0.25">
      <c r="A107" s="3">
        <v>42159</v>
      </c>
      <c r="B107" s="2">
        <v>20.18</v>
      </c>
      <c r="C107" s="2">
        <f t="shared" si="9"/>
        <v>-0.41440000000000055</v>
      </c>
      <c r="D107" s="2">
        <f t="shared" si="10"/>
        <v>0</v>
      </c>
      <c r="E107" s="2">
        <f t="shared" si="11"/>
        <v>0.41440000000000055</v>
      </c>
      <c r="F107" s="2">
        <f t="shared" si="15"/>
        <v>8.7926306043578109E-2</v>
      </c>
      <c r="G107" s="2">
        <f t="shared" si="15"/>
        <v>8.607025612441066E-2</v>
      </c>
      <c r="H107" s="2">
        <f t="shared" si="13"/>
        <v>1.0215643591961039</v>
      </c>
      <c r="I107" s="2">
        <f t="shared" si="14"/>
        <v>50.533358215829423</v>
      </c>
    </row>
    <row r="108" spans="1:9" ht="13.5" x14ac:dyDescent="0.25">
      <c r="A108" s="3">
        <v>42160</v>
      </c>
      <c r="B108" s="2">
        <v>20.577500000000001</v>
      </c>
      <c r="C108" s="2">
        <f t="shared" si="9"/>
        <v>0.39750000000000085</v>
      </c>
      <c r="D108" s="2">
        <f t="shared" si="10"/>
        <v>0.39750000000000085</v>
      </c>
      <c r="E108" s="2">
        <f t="shared" si="11"/>
        <v>0</v>
      </c>
      <c r="F108" s="2">
        <f t="shared" si="15"/>
        <v>0.11003871275475116</v>
      </c>
      <c r="G108" s="2">
        <f t="shared" si="15"/>
        <v>7.992238068695276E-2</v>
      </c>
      <c r="H108" s="2">
        <f t="shared" si="13"/>
        <v>1.3768197569809737</v>
      </c>
      <c r="I108" s="2">
        <f t="shared" si="14"/>
        <v>57.926973761350936</v>
      </c>
    </row>
    <row r="109" spans="1:9" ht="13.5" x14ac:dyDescent="0.25">
      <c r="A109" s="3">
        <v>42163</v>
      </c>
      <c r="B109" s="2">
        <v>20.550799999999999</v>
      </c>
      <c r="C109" s="2">
        <f t="shared" si="9"/>
        <v>-2.6700000000001722E-2</v>
      </c>
      <c r="D109" s="2">
        <f t="shared" si="10"/>
        <v>0</v>
      </c>
      <c r="E109" s="2">
        <f t="shared" si="11"/>
        <v>2.6700000000001722E-2</v>
      </c>
      <c r="F109" s="2">
        <f t="shared" ref="F109:G124" si="16">((F108*13)+D109)/14</f>
        <v>0.10217880470084037</v>
      </c>
      <c r="G109" s="2">
        <f t="shared" si="16"/>
        <v>7.6120782066456255E-2</v>
      </c>
      <c r="H109" s="2">
        <f t="shared" si="13"/>
        <v>1.3423246835750386</v>
      </c>
      <c r="I109" s="2">
        <f t="shared" si="14"/>
        <v>57.30737045072155</v>
      </c>
    </row>
    <row r="110" spans="1:9" ht="13.5" x14ac:dyDescent="0.25">
      <c r="A110" s="3">
        <v>42164</v>
      </c>
      <c r="B110" s="2">
        <v>20.548400000000001</v>
      </c>
      <c r="C110" s="2">
        <f t="shared" si="9"/>
        <v>-2.3999999999979593E-3</v>
      </c>
      <c r="D110" s="2">
        <f t="shared" si="10"/>
        <v>0</v>
      </c>
      <c r="E110" s="2">
        <f t="shared" si="11"/>
        <v>2.3999999999979593E-3</v>
      </c>
      <c r="F110" s="2">
        <f t="shared" si="16"/>
        <v>9.4880318650780351E-2</v>
      </c>
      <c r="G110" s="2">
        <f t="shared" si="16"/>
        <v>7.0855011918852087E-2</v>
      </c>
      <c r="H110" s="2">
        <f t="shared" si="13"/>
        <v>1.3390770261875569</v>
      </c>
      <c r="I110" s="2">
        <f t="shared" si="14"/>
        <v>57.248094491787974</v>
      </c>
    </row>
    <row r="111" spans="1:9" ht="13.5" x14ac:dyDescent="0.25">
      <c r="A111" s="3">
        <v>42165</v>
      </c>
      <c r="B111" s="2">
        <v>20.359300000000001</v>
      </c>
      <c r="C111" s="2">
        <f t="shared" si="9"/>
        <v>-0.18909999999999982</v>
      </c>
      <c r="D111" s="2">
        <f t="shared" si="10"/>
        <v>0</v>
      </c>
      <c r="E111" s="2">
        <f t="shared" si="11"/>
        <v>0.18909999999999982</v>
      </c>
      <c r="F111" s="2">
        <f t="shared" si="16"/>
        <v>8.8103153032867462E-2</v>
      </c>
      <c r="G111" s="2">
        <f t="shared" si="16"/>
        <v>7.9301082496076924E-2</v>
      </c>
      <c r="H111" s="2">
        <f t="shared" si="13"/>
        <v>1.1109955912294889</v>
      </c>
      <c r="I111" s="2">
        <f t="shared" si="14"/>
        <v>52.62898680818283</v>
      </c>
    </row>
    <row r="112" spans="1:9" ht="13.5" x14ac:dyDescent="0.25">
      <c r="A112" s="3">
        <v>42166</v>
      </c>
      <c r="B112" s="2">
        <v>20.335100000000001</v>
      </c>
      <c r="C112" s="2">
        <f t="shared" si="9"/>
        <v>-2.4200000000000443E-2</v>
      </c>
      <c r="D112" s="2">
        <f t="shared" si="10"/>
        <v>0</v>
      </c>
      <c r="E112" s="2">
        <f t="shared" si="11"/>
        <v>2.4200000000000443E-2</v>
      </c>
      <c r="F112" s="2">
        <f t="shared" si="16"/>
        <v>8.1810070673376936E-2</v>
      </c>
      <c r="G112" s="2">
        <f t="shared" si="16"/>
        <v>7.5365290889214315E-2</v>
      </c>
      <c r="H112" s="2">
        <f t="shared" si="13"/>
        <v>1.0855138978185108</v>
      </c>
      <c r="I112" s="2">
        <f t="shared" si="14"/>
        <v>52.050187675756085</v>
      </c>
    </row>
    <row r="113" spans="1:9" ht="13.5" x14ac:dyDescent="0.25">
      <c r="A113" s="3">
        <v>42167</v>
      </c>
      <c r="B113" s="2">
        <v>20.335100000000001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7.596649419670716E-2</v>
      </c>
      <c r="G113" s="2">
        <f t="shared" si="16"/>
        <v>6.9982055825699011E-2</v>
      </c>
      <c r="H113" s="2">
        <f t="shared" si="13"/>
        <v>1.0855138978185108</v>
      </c>
      <c r="I113" s="2">
        <f t="shared" si="14"/>
        <v>52.050187675756085</v>
      </c>
    </row>
    <row r="114" spans="1:9" ht="13.5" x14ac:dyDescent="0.25">
      <c r="A114" s="3">
        <v>42170</v>
      </c>
      <c r="B114" s="2">
        <v>20.3611</v>
      </c>
      <c r="C114" s="2">
        <f t="shared" si="9"/>
        <v>2.5999999999999801E-2</v>
      </c>
      <c r="D114" s="2">
        <f t="shared" si="10"/>
        <v>2.5999999999999801E-2</v>
      </c>
      <c r="E114" s="2">
        <f t="shared" si="11"/>
        <v>0</v>
      </c>
      <c r="F114" s="2">
        <f t="shared" si="16"/>
        <v>7.2397458896942352E-2</v>
      </c>
      <c r="G114" s="2">
        <f t="shared" si="16"/>
        <v>6.4983337552434794E-2</v>
      </c>
      <c r="H114" s="2">
        <f t="shared" si="13"/>
        <v>1.1140926524207091</v>
      </c>
      <c r="I114" s="2">
        <f t="shared" si="14"/>
        <v>52.698383448096962</v>
      </c>
    </row>
    <row r="115" spans="1:9" ht="13.5" x14ac:dyDescent="0.25">
      <c r="A115" s="3">
        <v>42171</v>
      </c>
      <c r="B115" s="2">
        <v>20.612500000000001</v>
      </c>
      <c r="C115" s="2">
        <f t="shared" si="9"/>
        <v>0.25140000000000029</v>
      </c>
      <c r="D115" s="2">
        <f t="shared" si="10"/>
        <v>0.25140000000000029</v>
      </c>
      <c r="E115" s="2">
        <f t="shared" si="11"/>
        <v>0</v>
      </c>
      <c r="F115" s="2">
        <f t="shared" si="16"/>
        <v>8.5183354690017921E-2</v>
      </c>
      <c r="G115" s="2">
        <f t="shared" si="16"/>
        <v>6.0341670584403741E-2</v>
      </c>
      <c r="H115" s="2">
        <f t="shared" si="13"/>
        <v>1.4116837314085717</v>
      </c>
      <c r="I115" s="2">
        <f t="shared" si="14"/>
        <v>58.535193194012287</v>
      </c>
    </row>
    <row r="116" spans="1:9" ht="13.5" x14ac:dyDescent="0.25">
      <c r="A116" s="3">
        <v>42172</v>
      </c>
      <c r="B116" s="2">
        <v>20.612500000000001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7.909882935501665E-2</v>
      </c>
      <c r="G116" s="2">
        <f t="shared" si="16"/>
        <v>5.6031551256946331E-2</v>
      </c>
      <c r="H116" s="2">
        <f t="shared" si="13"/>
        <v>1.411683731408572</v>
      </c>
      <c r="I116" s="2">
        <f t="shared" si="14"/>
        <v>58.535193194012287</v>
      </c>
    </row>
    <row r="117" spans="1:9" ht="13.5" x14ac:dyDescent="0.25">
      <c r="A117" s="3">
        <v>42173</v>
      </c>
      <c r="B117" s="2">
        <v>20.612500000000001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7.3448912972515462E-2</v>
      </c>
      <c r="G117" s="2">
        <f t="shared" si="16"/>
        <v>5.2029297595735879E-2</v>
      </c>
      <c r="H117" s="2">
        <f t="shared" si="13"/>
        <v>1.411683731408572</v>
      </c>
      <c r="I117" s="2">
        <f t="shared" si="14"/>
        <v>58.535193194012287</v>
      </c>
    </row>
    <row r="118" spans="1:9" ht="13.5" x14ac:dyDescent="0.25">
      <c r="A118" s="3">
        <v>42174</v>
      </c>
      <c r="B118" s="2">
        <v>20.562200000000001</v>
      </c>
      <c r="C118" s="2">
        <f t="shared" si="9"/>
        <v>-5.0300000000000011E-2</v>
      </c>
      <c r="D118" s="2">
        <f t="shared" si="10"/>
        <v>0</v>
      </c>
      <c r="E118" s="2">
        <f t="shared" si="11"/>
        <v>5.0300000000000011E-2</v>
      </c>
      <c r="F118" s="2">
        <f t="shared" si="16"/>
        <v>6.8202562045907217E-2</v>
      </c>
      <c r="G118" s="2">
        <f t="shared" si="16"/>
        <v>5.1905776338897605E-2</v>
      </c>
      <c r="H118" s="2">
        <f t="shared" si="13"/>
        <v>1.3139686342538526</v>
      </c>
      <c r="I118" s="2">
        <f t="shared" si="14"/>
        <v>56.784202465110184</v>
      </c>
    </row>
    <row r="119" spans="1:9" ht="13.5" x14ac:dyDescent="0.25">
      <c r="A119" s="3">
        <v>42177</v>
      </c>
      <c r="B119" s="2">
        <v>20.562200000000001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6.3330950471199562E-2</v>
      </c>
      <c r="G119" s="2">
        <f t="shared" si="16"/>
        <v>4.8198220886119206E-2</v>
      </c>
      <c r="H119" s="2">
        <f t="shared" si="13"/>
        <v>1.3139686342538526</v>
      </c>
      <c r="I119" s="2">
        <f t="shared" si="14"/>
        <v>56.784202465110184</v>
      </c>
    </row>
    <row r="120" spans="1:9" ht="13.5" x14ac:dyDescent="0.25">
      <c r="A120" s="3">
        <v>42178</v>
      </c>
      <c r="B120" s="2">
        <v>20.562200000000001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5.8807311151828169E-2</v>
      </c>
      <c r="G120" s="2">
        <f t="shared" si="16"/>
        <v>4.4755490822824977E-2</v>
      </c>
      <c r="H120" s="2">
        <f t="shared" si="13"/>
        <v>1.3139686342538526</v>
      </c>
      <c r="I120" s="2">
        <f t="shared" si="14"/>
        <v>56.784202465110184</v>
      </c>
    </row>
    <row r="121" spans="1:9" ht="13.5" x14ac:dyDescent="0.25">
      <c r="A121" s="3">
        <v>42179</v>
      </c>
      <c r="B121" s="2">
        <v>20.564800000000002</v>
      </c>
      <c r="C121" s="2">
        <f t="shared" si="9"/>
        <v>2.6000000000010459E-3</v>
      </c>
      <c r="D121" s="2">
        <f t="shared" si="10"/>
        <v>2.6000000000010459E-3</v>
      </c>
      <c r="E121" s="2">
        <f t="shared" si="11"/>
        <v>0</v>
      </c>
      <c r="F121" s="2">
        <f t="shared" si="16"/>
        <v>5.4792503212411948E-2</v>
      </c>
      <c r="G121" s="2">
        <f t="shared" si="16"/>
        <v>4.1558670049766051E-2</v>
      </c>
      <c r="H121" s="2">
        <f t="shared" si="13"/>
        <v>1.3184373596844781</v>
      </c>
      <c r="I121" s="2">
        <f t="shared" si="14"/>
        <v>56.867499748361006</v>
      </c>
    </row>
    <row r="122" spans="1:9" ht="13.5" x14ac:dyDescent="0.25">
      <c r="A122" s="3">
        <v>42180</v>
      </c>
      <c r="B122" s="2">
        <v>20.637599999999999</v>
      </c>
      <c r="C122" s="2">
        <f t="shared" si="9"/>
        <v>7.2799999999997311E-2</v>
      </c>
      <c r="D122" s="2">
        <f t="shared" si="10"/>
        <v>7.2799999999997311E-2</v>
      </c>
      <c r="E122" s="2">
        <f t="shared" si="11"/>
        <v>0</v>
      </c>
      <c r="F122" s="2">
        <f t="shared" si="16"/>
        <v>5.6078752982953763E-2</v>
      </c>
      <c r="G122" s="2">
        <f t="shared" si="16"/>
        <v>3.8590193617639899E-2</v>
      </c>
      <c r="H122" s="2">
        <f t="shared" si="13"/>
        <v>1.4531866188232778</v>
      </c>
      <c r="I122" s="2">
        <f t="shared" si="14"/>
        <v>59.236692702992528</v>
      </c>
    </row>
    <row r="123" spans="1:9" ht="13.5" x14ac:dyDescent="0.25">
      <c r="A123" s="3">
        <v>42181</v>
      </c>
      <c r="B123" s="2">
        <v>20.612500000000001</v>
      </c>
      <c r="C123" s="2">
        <f t="shared" si="9"/>
        <v>-2.5099999999998346E-2</v>
      </c>
      <c r="D123" s="2">
        <f t="shared" si="10"/>
        <v>0</v>
      </c>
      <c r="E123" s="2">
        <f t="shared" si="11"/>
        <v>2.5099999999998346E-2</v>
      </c>
      <c r="F123" s="2">
        <f t="shared" si="16"/>
        <v>5.2073127769885638E-2</v>
      </c>
      <c r="G123" s="2">
        <f t="shared" si="16"/>
        <v>3.7626608359236931E-2</v>
      </c>
      <c r="H123" s="2">
        <f t="shared" si="13"/>
        <v>1.3839442362894301</v>
      </c>
      <c r="I123" s="2">
        <f t="shared" si="14"/>
        <v>58.052710093735939</v>
      </c>
    </row>
    <row r="124" spans="1:9" ht="13.5" x14ac:dyDescent="0.25">
      <c r="A124" s="3">
        <v>42184</v>
      </c>
      <c r="B124" s="2">
        <v>20.4114</v>
      </c>
      <c r="C124" s="2">
        <f t="shared" si="9"/>
        <v>-0.20110000000000028</v>
      </c>
      <c r="D124" s="2">
        <f t="shared" si="10"/>
        <v>0</v>
      </c>
      <c r="E124" s="2">
        <f t="shared" si="11"/>
        <v>0.20110000000000028</v>
      </c>
      <c r="F124" s="2">
        <f t="shared" si="16"/>
        <v>4.8353618643465233E-2</v>
      </c>
      <c r="G124" s="2">
        <f t="shared" si="16"/>
        <v>4.9303279190720029E-2</v>
      </c>
      <c r="H124" s="2">
        <f t="shared" si="13"/>
        <v>0.98073838976143513</v>
      </c>
      <c r="I124" s="2">
        <f t="shared" si="14"/>
        <v>49.513777025322241</v>
      </c>
    </row>
    <row r="125" spans="1:9" ht="13.5" x14ac:dyDescent="0.25">
      <c r="A125" s="3">
        <v>42185</v>
      </c>
      <c r="B125" s="2">
        <v>20.4114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4.4899788740360567E-2</v>
      </c>
      <c r="G125" s="2">
        <f t="shared" si="17"/>
        <v>4.5781616391382882E-2</v>
      </c>
      <c r="H125" s="2">
        <f t="shared" si="13"/>
        <v>0.98073838976143501</v>
      </c>
      <c r="I125" s="2">
        <f t="shared" si="14"/>
        <v>49.513777025322234</v>
      </c>
    </row>
    <row r="126" spans="1:9" ht="13.5" x14ac:dyDescent="0.25">
      <c r="A126" s="3">
        <v>42186</v>
      </c>
      <c r="B126" s="2">
        <v>20.4114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4.1692660973191957E-2</v>
      </c>
      <c r="G126" s="2">
        <f t="shared" si="17"/>
        <v>4.2511500934855527E-2</v>
      </c>
      <c r="H126" s="2">
        <f t="shared" si="13"/>
        <v>0.98073838976143524</v>
      </c>
      <c r="I126" s="2">
        <f t="shared" si="14"/>
        <v>49.513777025322241</v>
      </c>
    </row>
    <row r="127" spans="1:9" ht="13.5" x14ac:dyDescent="0.25">
      <c r="A127" s="3">
        <v>42187</v>
      </c>
      <c r="B127" s="2">
        <v>20.363700000000001</v>
      </c>
      <c r="C127" s="2">
        <f t="shared" si="9"/>
        <v>-4.7699999999998965E-2</v>
      </c>
      <c r="D127" s="2">
        <f t="shared" si="10"/>
        <v>0</v>
      </c>
      <c r="E127" s="2">
        <f t="shared" si="11"/>
        <v>4.7699999999998965E-2</v>
      </c>
      <c r="F127" s="2">
        <f t="shared" si="17"/>
        <v>3.8714613760821102E-2</v>
      </c>
      <c r="G127" s="2">
        <f t="shared" si="17"/>
        <v>4.2882108010937205E-2</v>
      </c>
      <c r="H127" s="2">
        <f t="shared" si="13"/>
        <v>0.90281507968187635</v>
      </c>
      <c r="I127" s="2">
        <f t="shared" si="14"/>
        <v>47.446285733283879</v>
      </c>
    </row>
    <row r="128" spans="1:9" ht="13.5" x14ac:dyDescent="0.25">
      <c r="A128" s="3">
        <v>42188</v>
      </c>
      <c r="B128" s="2">
        <v>20.386299999999999</v>
      </c>
      <c r="C128" s="2">
        <f t="shared" si="9"/>
        <v>2.2599999999997067E-2</v>
      </c>
      <c r="D128" s="2">
        <f t="shared" si="10"/>
        <v>2.2599999999997067E-2</v>
      </c>
      <c r="E128" s="2">
        <f t="shared" si="11"/>
        <v>0</v>
      </c>
      <c r="F128" s="2">
        <f t="shared" si="17"/>
        <v>3.7563569920762242E-2</v>
      </c>
      <c r="G128" s="2">
        <f t="shared" si="17"/>
        <v>3.9819100295870262E-2</v>
      </c>
      <c r="H128" s="2">
        <f t="shared" si="13"/>
        <v>0.94335556659119324</v>
      </c>
      <c r="I128" s="2">
        <f t="shared" si="14"/>
        <v>48.542612726600368</v>
      </c>
    </row>
    <row r="129" spans="1:9" ht="13.5" x14ac:dyDescent="0.25">
      <c r="A129" s="3">
        <v>42191</v>
      </c>
      <c r="B129" s="2">
        <v>20.383800000000001</v>
      </c>
      <c r="C129" s="2">
        <f t="shared" si="9"/>
        <v>-2.4999999999977263E-3</v>
      </c>
      <c r="D129" s="2">
        <f t="shared" si="10"/>
        <v>0</v>
      </c>
      <c r="E129" s="2">
        <f t="shared" si="11"/>
        <v>2.4999999999977263E-3</v>
      </c>
      <c r="F129" s="2">
        <f t="shared" si="17"/>
        <v>3.4880457783564939E-2</v>
      </c>
      <c r="G129" s="2">
        <f t="shared" si="17"/>
        <v>3.7153450274736509E-2</v>
      </c>
      <c r="H129" s="2">
        <f t="shared" si="13"/>
        <v>0.93882149640575496</v>
      </c>
      <c r="I129" s="2">
        <f t="shared" si="14"/>
        <v>48.422276013865655</v>
      </c>
    </row>
    <row r="130" spans="1:9" ht="13.5" x14ac:dyDescent="0.25">
      <c r="A130" s="3">
        <v>42192</v>
      </c>
      <c r="B130" s="2">
        <v>20.4114</v>
      </c>
      <c r="C130" s="2">
        <f t="shared" si="9"/>
        <v>2.7599999999999625E-2</v>
      </c>
      <c r="D130" s="2">
        <f t="shared" si="10"/>
        <v>2.7599999999999625E-2</v>
      </c>
      <c r="E130" s="2">
        <f t="shared" si="11"/>
        <v>0</v>
      </c>
      <c r="F130" s="2">
        <f t="shared" si="17"/>
        <v>3.4360425084738848E-2</v>
      </c>
      <c r="G130" s="2">
        <f t="shared" si="17"/>
        <v>3.4499632397969618E-2</v>
      </c>
      <c r="H130" s="2">
        <f t="shared" si="13"/>
        <v>0.99596496241974564</v>
      </c>
      <c r="I130" s="2">
        <f t="shared" si="14"/>
        <v>49.898920129956522</v>
      </c>
    </row>
    <row r="131" spans="1:9" ht="13.5" x14ac:dyDescent="0.25">
      <c r="A131" s="3">
        <v>42193</v>
      </c>
      <c r="B131" s="2">
        <v>20.4114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3.1906109007257502E-2</v>
      </c>
      <c r="G131" s="2">
        <f t="shared" si="17"/>
        <v>3.2035372940971786E-2</v>
      </c>
      <c r="H131" s="2">
        <f t="shared" si="13"/>
        <v>0.99596496241974564</v>
      </c>
      <c r="I131" s="2">
        <f t="shared" si="14"/>
        <v>49.898920129956522</v>
      </c>
    </row>
    <row r="132" spans="1:9" ht="13.5" x14ac:dyDescent="0.25">
      <c r="A132" s="3">
        <v>42194</v>
      </c>
      <c r="B132" s="2">
        <v>20.363700000000001</v>
      </c>
      <c r="C132" s="2">
        <f t="shared" si="18"/>
        <v>-4.7699999999998965E-2</v>
      </c>
      <c r="D132" s="2">
        <f t="shared" si="19"/>
        <v>0</v>
      </c>
      <c r="E132" s="2">
        <f t="shared" si="20"/>
        <v>4.7699999999998965E-2</v>
      </c>
      <c r="F132" s="2">
        <f t="shared" si="17"/>
        <v>2.9627101221024823E-2</v>
      </c>
      <c r="G132" s="2">
        <f t="shared" si="17"/>
        <v>3.3154274873759444E-2</v>
      </c>
      <c r="H132" s="2">
        <f t="shared" si="13"/>
        <v>0.89361330729853283</v>
      </c>
      <c r="I132" s="2">
        <f t="shared" si="14"/>
        <v>47.190907660729302</v>
      </c>
    </row>
    <row r="133" spans="1:9" ht="13.5" x14ac:dyDescent="0.25">
      <c r="A133" s="3">
        <v>42195</v>
      </c>
      <c r="B133" s="2">
        <v>20.863900000000001</v>
      </c>
      <c r="C133" s="2">
        <f t="shared" si="18"/>
        <v>0.50019999999999953</v>
      </c>
      <c r="D133" s="2">
        <f t="shared" si="19"/>
        <v>0.50019999999999953</v>
      </c>
      <c r="E133" s="2">
        <f t="shared" si="20"/>
        <v>0</v>
      </c>
      <c r="F133" s="2">
        <f t="shared" si="17"/>
        <v>6.323945113380873E-2</v>
      </c>
      <c r="G133" s="2">
        <f t="shared" si="17"/>
        <v>3.0786112382776627E-2</v>
      </c>
      <c r="H133" s="2">
        <f t="shared" si="13"/>
        <v>2.054155144616058</v>
      </c>
      <c r="I133" s="2">
        <f t="shared" si="14"/>
        <v>67.257720952295912</v>
      </c>
    </row>
    <row r="134" spans="1:9" ht="13.5" x14ac:dyDescent="0.25">
      <c r="A134" s="3">
        <v>42198</v>
      </c>
      <c r="B134" s="2">
        <v>20.939299999999999</v>
      </c>
      <c r="C134" s="2">
        <f t="shared" si="18"/>
        <v>7.5399999999998357E-2</v>
      </c>
      <c r="D134" s="2">
        <f t="shared" si="19"/>
        <v>7.5399999999998357E-2</v>
      </c>
      <c r="E134" s="2">
        <f t="shared" si="20"/>
        <v>0</v>
      </c>
      <c r="F134" s="2">
        <f t="shared" si="17"/>
        <v>6.4108061767107996E-2</v>
      </c>
      <c r="G134" s="2">
        <f t="shared" si="17"/>
        <v>2.858710435543544E-2</v>
      </c>
      <c r="H134" s="2">
        <f t="shared" si="13"/>
        <v>2.2425517803421298</v>
      </c>
      <c r="I134" s="2">
        <f t="shared" si="14"/>
        <v>69.16009156546184</v>
      </c>
    </row>
    <row r="135" spans="1:9" ht="13.5" x14ac:dyDescent="0.25">
      <c r="A135" s="3">
        <v>42199</v>
      </c>
      <c r="B135" s="2">
        <v>20.858899999999998</v>
      </c>
      <c r="C135" s="2">
        <f t="shared" si="18"/>
        <v>-8.0400000000000915E-2</v>
      </c>
      <c r="D135" s="2">
        <f t="shared" si="19"/>
        <v>0</v>
      </c>
      <c r="E135" s="2">
        <f t="shared" si="20"/>
        <v>8.0400000000000915E-2</v>
      </c>
      <c r="F135" s="2">
        <f t="shared" si="17"/>
        <v>5.952891449802885E-2</v>
      </c>
      <c r="G135" s="2">
        <f t="shared" si="17"/>
        <v>3.2288025472904401E-2</v>
      </c>
      <c r="H135" s="2">
        <f t="shared" si="13"/>
        <v>1.843683954845259</v>
      </c>
      <c r="I135" s="2">
        <f t="shared" si="14"/>
        <v>64.834348124511763</v>
      </c>
    </row>
    <row r="136" spans="1:9" ht="13.5" x14ac:dyDescent="0.25">
      <c r="A136" s="3">
        <v>42200</v>
      </c>
      <c r="B136" s="2">
        <v>20.3611</v>
      </c>
      <c r="C136" s="2">
        <f t="shared" si="18"/>
        <v>-0.49779999999999802</v>
      </c>
      <c r="D136" s="2">
        <f t="shared" si="19"/>
        <v>0</v>
      </c>
      <c r="E136" s="2">
        <f t="shared" si="20"/>
        <v>0.49779999999999802</v>
      </c>
      <c r="F136" s="2">
        <f t="shared" si="17"/>
        <v>5.5276849176741076E-2</v>
      </c>
      <c r="G136" s="2">
        <f t="shared" si="17"/>
        <v>6.5538880796268226E-2</v>
      </c>
      <c r="H136" s="2">
        <f t="shared" si="13"/>
        <v>0.84342070699334448</v>
      </c>
      <c r="I136" s="2">
        <f t="shared" si="14"/>
        <v>45.753023376252521</v>
      </c>
    </row>
    <row r="137" spans="1:9" ht="13.5" x14ac:dyDescent="0.25">
      <c r="A137" s="3">
        <v>42201</v>
      </c>
      <c r="B137" s="2">
        <v>20.813600000000001</v>
      </c>
      <c r="C137" s="2">
        <f t="shared" si="18"/>
        <v>0.45250000000000057</v>
      </c>
      <c r="D137" s="2">
        <f t="shared" si="19"/>
        <v>0.45250000000000057</v>
      </c>
      <c r="E137" s="2">
        <f t="shared" si="20"/>
        <v>0</v>
      </c>
      <c r="F137" s="2">
        <f t="shared" si="17"/>
        <v>8.3649931378402473E-2</v>
      </c>
      <c r="G137" s="2">
        <f t="shared" si="17"/>
        <v>6.085753216796335E-2</v>
      </c>
      <c r="H137" s="2">
        <f t="shared" si="13"/>
        <v>1.3745205958653299</v>
      </c>
      <c r="I137" s="2">
        <f t="shared" si="14"/>
        <v>57.886235994698666</v>
      </c>
    </row>
    <row r="138" spans="1:9" ht="13.5" x14ac:dyDescent="0.25">
      <c r="A138" s="3">
        <v>42205</v>
      </c>
      <c r="B138" s="2">
        <v>20.838699999999999</v>
      </c>
      <c r="C138" s="2">
        <f t="shared" si="18"/>
        <v>2.5099999999998346E-2</v>
      </c>
      <c r="D138" s="2">
        <f t="shared" si="19"/>
        <v>2.5099999999998346E-2</v>
      </c>
      <c r="E138" s="2">
        <f t="shared" si="20"/>
        <v>0</v>
      </c>
      <c r="F138" s="2">
        <f t="shared" si="17"/>
        <v>7.9467793422802177E-2</v>
      </c>
      <c r="G138" s="2">
        <f t="shared" si="17"/>
        <v>5.6510565584537396E-2</v>
      </c>
      <c r="H138" s="2">
        <f t="shared" si="13"/>
        <v>1.4062466478754623</v>
      </c>
      <c r="I138" s="2">
        <f t="shared" si="14"/>
        <v>58.441500546798636</v>
      </c>
    </row>
    <row r="139" spans="1:9" ht="13.5" x14ac:dyDescent="0.25">
      <c r="A139" s="3">
        <v>42206</v>
      </c>
      <c r="B139" s="2">
        <v>20.587399999999999</v>
      </c>
      <c r="C139" s="2">
        <f t="shared" si="18"/>
        <v>-0.25130000000000052</v>
      </c>
      <c r="D139" s="2">
        <f t="shared" si="19"/>
        <v>0</v>
      </c>
      <c r="E139" s="2">
        <f t="shared" si="20"/>
        <v>0.25130000000000052</v>
      </c>
      <c r="F139" s="2">
        <f t="shared" si="17"/>
        <v>7.3791522464030604E-2</v>
      </c>
      <c r="G139" s="2">
        <f t="shared" si="17"/>
        <v>7.0424096614213325E-2</v>
      </c>
      <c r="H139" s="2">
        <f t="shared" si="13"/>
        <v>1.0478163868862131</v>
      </c>
      <c r="I139" s="2">
        <f t="shared" si="14"/>
        <v>51.167496929715455</v>
      </c>
    </row>
    <row r="140" spans="1:9" ht="13.5" x14ac:dyDescent="0.25">
      <c r="A140" s="3">
        <v>42207</v>
      </c>
      <c r="B140" s="2">
        <v>20.3611</v>
      </c>
      <c r="C140" s="2">
        <f t="shared" si="18"/>
        <v>-0.22629999999999839</v>
      </c>
      <c r="D140" s="2">
        <f t="shared" si="19"/>
        <v>0</v>
      </c>
      <c r="E140" s="2">
        <f t="shared" si="20"/>
        <v>0.22629999999999839</v>
      </c>
      <c r="F140" s="2">
        <f t="shared" si="17"/>
        <v>6.8520699430885554E-2</v>
      </c>
      <c r="G140" s="2">
        <f t="shared" si="17"/>
        <v>8.1558089713197973E-2</v>
      </c>
      <c r="H140" s="2">
        <f t="shared" si="13"/>
        <v>0.84014595819790672</v>
      </c>
      <c r="I140" s="2">
        <f t="shared" si="14"/>
        <v>45.656484718238282</v>
      </c>
    </row>
    <row r="141" spans="1:9" ht="13.5" x14ac:dyDescent="0.25">
      <c r="A141" s="3">
        <v>42208</v>
      </c>
      <c r="B141" s="2">
        <v>20.3611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6.3626363757250864E-2</v>
      </c>
      <c r="G141" s="2">
        <f t="shared" si="21"/>
        <v>7.5732511876540967E-2</v>
      </c>
      <c r="H141" s="2">
        <f t="shared" si="13"/>
        <v>0.84014595819790672</v>
      </c>
      <c r="I141" s="2">
        <f t="shared" si="14"/>
        <v>45.656484718238282</v>
      </c>
    </row>
    <row r="142" spans="1:9" ht="13.5" x14ac:dyDescent="0.25">
      <c r="A142" s="3">
        <v>42209</v>
      </c>
      <c r="B142" s="2">
        <v>20.584900000000001</v>
      </c>
      <c r="C142" s="2">
        <f t="shared" si="18"/>
        <v>0.22380000000000067</v>
      </c>
      <c r="D142" s="2">
        <f t="shared" si="19"/>
        <v>0.22380000000000067</v>
      </c>
      <c r="E142" s="2">
        <f t="shared" si="20"/>
        <v>0</v>
      </c>
      <c r="F142" s="2">
        <f t="shared" si="21"/>
        <v>7.506733777459014E-2</v>
      </c>
      <c r="G142" s="2">
        <f t="shared" si="21"/>
        <v>7.0323046742502324E-2</v>
      </c>
      <c r="H142" s="2">
        <f t="shared" si="13"/>
        <v>1.067464241836104</v>
      </c>
      <c r="I142" s="2">
        <f t="shared" si="14"/>
        <v>51.631569738207169</v>
      </c>
    </row>
    <row r="143" spans="1:9" ht="13.5" x14ac:dyDescent="0.25">
      <c r="A143" s="3">
        <v>42212</v>
      </c>
      <c r="B143" s="2">
        <v>20.3109</v>
      </c>
      <c r="C143" s="2">
        <f t="shared" si="18"/>
        <v>-0.27400000000000091</v>
      </c>
      <c r="D143" s="2">
        <f t="shared" si="19"/>
        <v>0</v>
      </c>
      <c r="E143" s="2">
        <f t="shared" si="20"/>
        <v>0.27400000000000091</v>
      </c>
      <c r="F143" s="2">
        <f t="shared" si="21"/>
        <v>6.9705385076405127E-2</v>
      </c>
      <c r="G143" s="2">
        <f t="shared" si="21"/>
        <v>8.4871400546609355E-2</v>
      </c>
      <c r="H143" s="2">
        <f t="shared" si="13"/>
        <v>0.82130593612773706</v>
      </c>
      <c r="I143" s="2">
        <f t="shared" si="14"/>
        <v>45.094342462524914</v>
      </c>
    </row>
    <row r="144" spans="1:9" ht="13.5" x14ac:dyDescent="0.25">
      <c r="A144" s="3">
        <v>42213</v>
      </c>
      <c r="B144" s="2">
        <v>20.537099999999999</v>
      </c>
      <c r="C144" s="2">
        <f t="shared" si="18"/>
        <v>0.22619999999999862</v>
      </c>
      <c r="D144" s="2">
        <f t="shared" si="19"/>
        <v>0.22619999999999862</v>
      </c>
      <c r="E144" s="2">
        <f t="shared" si="20"/>
        <v>0</v>
      </c>
      <c r="F144" s="2">
        <f t="shared" si="21"/>
        <v>8.0883571856661812E-2</v>
      </c>
      <c r="G144" s="2">
        <f t="shared" si="21"/>
        <v>7.880915765042297E-2</v>
      </c>
      <c r="H144" s="2">
        <f t="shared" si="13"/>
        <v>1.0263219943986766</v>
      </c>
      <c r="I144" s="2">
        <f t="shared" si="14"/>
        <v>50.649501769004083</v>
      </c>
    </row>
    <row r="145" spans="1:9" ht="13.5" x14ac:dyDescent="0.25">
      <c r="A145" s="3">
        <v>42214</v>
      </c>
      <c r="B145" s="2">
        <v>20.3611</v>
      </c>
      <c r="C145" s="2">
        <f t="shared" si="18"/>
        <v>-0.17599999999999838</v>
      </c>
      <c r="D145" s="2">
        <f t="shared" si="19"/>
        <v>0</v>
      </c>
      <c r="E145" s="2">
        <f t="shared" si="20"/>
        <v>0.17599999999999838</v>
      </c>
      <c r="F145" s="2">
        <f t="shared" si="21"/>
        <v>7.5106173866900244E-2</v>
      </c>
      <c r="G145" s="2">
        <f t="shared" si="21"/>
        <v>8.5751360675392643E-2</v>
      </c>
      <c r="H145" s="2">
        <f t="shared" ref="H145:H208" si="22">F145/G145</f>
        <v>0.87585984963213348</v>
      </c>
      <c r="I145" s="2">
        <f t="shared" ref="I145:I208" si="23">IF(G145=0,100,100-(100/(1+H145)))</f>
        <v>46.691113400816938</v>
      </c>
    </row>
    <row r="146" spans="1:9" ht="13.5" x14ac:dyDescent="0.25">
      <c r="A146" s="3">
        <v>42215</v>
      </c>
      <c r="B146" s="2">
        <v>20.486799999999999</v>
      </c>
      <c r="C146" s="2">
        <f t="shared" si="18"/>
        <v>0.12569999999999837</v>
      </c>
      <c r="D146" s="2">
        <f t="shared" si="19"/>
        <v>0.12569999999999837</v>
      </c>
      <c r="E146" s="2">
        <f t="shared" si="20"/>
        <v>0</v>
      </c>
      <c r="F146" s="2">
        <f t="shared" si="21"/>
        <v>7.8720018590692969E-2</v>
      </c>
      <c r="G146" s="2">
        <f t="shared" si="21"/>
        <v>7.9626263484293164E-2</v>
      </c>
      <c r="H146" s="2">
        <f t="shared" si="22"/>
        <v>0.9886187690600482</v>
      </c>
      <c r="I146" s="2">
        <f t="shared" si="23"/>
        <v>49.713840804556746</v>
      </c>
    </row>
    <row r="147" spans="1:9" ht="13.5" x14ac:dyDescent="0.25">
      <c r="A147" s="3">
        <v>42216</v>
      </c>
      <c r="B147" s="2">
        <v>20.474299999999999</v>
      </c>
      <c r="C147" s="2">
        <f t="shared" si="18"/>
        <v>-1.2499999999999289E-2</v>
      </c>
      <c r="D147" s="2">
        <f t="shared" si="19"/>
        <v>0</v>
      </c>
      <c r="E147" s="2">
        <f t="shared" si="20"/>
        <v>1.2499999999999289E-2</v>
      </c>
      <c r="F147" s="2">
        <f t="shared" si="21"/>
        <v>7.3097160119929186E-2</v>
      </c>
      <c r="G147" s="2">
        <f t="shared" si="21"/>
        <v>7.4831530378272171E-2</v>
      </c>
      <c r="H147" s="2">
        <f t="shared" si="22"/>
        <v>0.9768230016200955</v>
      </c>
      <c r="I147" s="2">
        <f t="shared" si="23"/>
        <v>49.413781649623921</v>
      </c>
    </row>
    <row r="148" spans="1:9" ht="13.5" x14ac:dyDescent="0.25">
      <c r="A148" s="3">
        <v>42219</v>
      </c>
      <c r="B148" s="2">
        <v>20.486799999999999</v>
      </c>
      <c r="C148" s="2">
        <f t="shared" si="18"/>
        <v>1.2499999999999289E-2</v>
      </c>
      <c r="D148" s="2">
        <f t="shared" si="19"/>
        <v>1.2499999999999289E-2</v>
      </c>
      <c r="E148" s="2">
        <f t="shared" si="20"/>
        <v>0</v>
      </c>
      <c r="F148" s="2">
        <f t="shared" si="21"/>
        <v>6.876879153993419E-2</v>
      </c>
      <c r="G148" s="2">
        <f t="shared" si="21"/>
        <v>6.9486421065538442E-2</v>
      </c>
      <c r="H148" s="2">
        <f t="shared" si="22"/>
        <v>0.98967237750052783</v>
      </c>
      <c r="I148" s="2">
        <f t="shared" si="23"/>
        <v>49.740469269808983</v>
      </c>
    </row>
    <row r="149" spans="1:9" ht="13.5" x14ac:dyDescent="0.25">
      <c r="A149" s="3">
        <v>42220</v>
      </c>
      <c r="B149" s="2">
        <v>20.964400000000001</v>
      </c>
      <c r="C149" s="2">
        <f t="shared" si="18"/>
        <v>0.47760000000000247</v>
      </c>
      <c r="D149" s="2">
        <f t="shared" si="19"/>
        <v>0.47760000000000247</v>
      </c>
      <c r="E149" s="2">
        <f t="shared" si="20"/>
        <v>0</v>
      </c>
      <c r="F149" s="2">
        <f t="shared" si="21"/>
        <v>9.7971020715653348E-2</v>
      </c>
      <c r="G149" s="2">
        <f t="shared" si="21"/>
        <v>6.4523105275142836E-2</v>
      </c>
      <c r="H149" s="2">
        <f t="shared" si="22"/>
        <v>1.5183866352662374</v>
      </c>
      <c r="I149" s="2">
        <f t="shared" si="23"/>
        <v>60.292038323405315</v>
      </c>
    </row>
    <row r="150" spans="1:9" ht="13.5" x14ac:dyDescent="0.25">
      <c r="A150" s="3">
        <v>42221</v>
      </c>
      <c r="B150" s="2">
        <v>20.9267</v>
      </c>
      <c r="C150" s="2">
        <f t="shared" si="18"/>
        <v>-3.7700000000000955E-2</v>
      </c>
      <c r="D150" s="2">
        <f t="shared" si="19"/>
        <v>0</v>
      </c>
      <c r="E150" s="2">
        <f t="shared" si="20"/>
        <v>3.7700000000000955E-2</v>
      </c>
      <c r="F150" s="2">
        <f t="shared" si="21"/>
        <v>9.0973090664535253E-2</v>
      </c>
      <c r="G150" s="2">
        <f t="shared" si="21"/>
        <v>6.260716918406127E-2</v>
      </c>
      <c r="H150" s="2">
        <f t="shared" si="22"/>
        <v>1.4530778479550783</v>
      </c>
      <c r="I150" s="2">
        <f t="shared" si="23"/>
        <v>59.234885234742357</v>
      </c>
    </row>
    <row r="151" spans="1:9" ht="13.5" x14ac:dyDescent="0.25">
      <c r="A151" s="3">
        <v>42222</v>
      </c>
      <c r="B151" s="2">
        <v>20.9267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8.4475012759925597E-2</v>
      </c>
      <c r="G151" s="2">
        <f t="shared" si="21"/>
        <v>5.8135228528056894E-2</v>
      </c>
      <c r="H151" s="2">
        <f t="shared" si="22"/>
        <v>1.4530778479550785</v>
      </c>
      <c r="I151" s="2">
        <f t="shared" si="23"/>
        <v>59.234885234742364</v>
      </c>
    </row>
    <row r="152" spans="1:9" ht="13.5" x14ac:dyDescent="0.25">
      <c r="A152" s="3">
        <v>42223</v>
      </c>
      <c r="B152" s="2">
        <v>20.4893</v>
      </c>
      <c r="C152" s="2">
        <f t="shared" si="18"/>
        <v>-0.43740000000000023</v>
      </c>
      <c r="D152" s="2">
        <f t="shared" si="19"/>
        <v>0</v>
      </c>
      <c r="E152" s="2">
        <f t="shared" si="20"/>
        <v>0.43740000000000023</v>
      </c>
      <c r="F152" s="2">
        <f t="shared" si="21"/>
        <v>7.8441083277073775E-2</v>
      </c>
      <c r="G152" s="2">
        <f t="shared" si="21"/>
        <v>8.522556934748142E-2</v>
      </c>
      <c r="H152" s="2">
        <f t="shared" si="22"/>
        <v>0.92039377240478193</v>
      </c>
      <c r="I152" s="2">
        <f t="shared" si="23"/>
        <v>47.927346236508242</v>
      </c>
    </row>
    <row r="153" spans="1:9" ht="13.5" x14ac:dyDescent="0.25">
      <c r="A153" s="3">
        <v>42226</v>
      </c>
      <c r="B153" s="2">
        <v>20.4893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7.2838148757282797E-2</v>
      </c>
      <c r="G153" s="2">
        <f t="shared" si="21"/>
        <v>7.913802867980417E-2</v>
      </c>
      <c r="H153" s="2">
        <f t="shared" si="22"/>
        <v>0.92039377240478204</v>
      </c>
      <c r="I153" s="2">
        <f t="shared" si="23"/>
        <v>47.927346236508249</v>
      </c>
    </row>
    <row r="154" spans="1:9" ht="13.5" x14ac:dyDescent="0.25">
      <c r="A154" s="3">
        <v>42227</v>
      </c>
      <c r="B154" s="2">
        <v>20.486799999999999</v>
      </c>
      <c r="C154" s="2">
        <f t="shared" si="18"/>
        <v>-2.500000000001279E-3</v>
      </c>
      <c r="D154" s="2">
        <f t="shared" si="19"/>
        <v>0</v>
      </c>
      <c r="E154" s="2">
        <f t="shared" si="20"/>
        <v>2.500000000001279E-3</v>
      </c>
      <c r="F154" s="2">
        <f t="shared" si="21"/>
        <v>6.7635423846048315E-2</v>
      </c>
      <c r="G154" s="2">
        <f t="shared" si="21"/>
        <v>7.3663883774103961E-2</v>
      </c>
      <c r="H154" s="2">
        <f t="shared" si="22"/>
        <v>0.91816261077759098</v>
      </c>
      <c r="I154" s="2">
        <f t="shared" si="23"/>
        <v>47.866776550575302</v>
      </c>
    </row>
    <row r="155" spans="1:9" ht="13.5" x14ac:dyDescent="0.25">
      <c r="A155" s="3">
        <v>42228</v>
      </c>
      <c r="B155" s="2">
        <v>20.484300000000001</v>
      </c>
      <c r="C155" s="2">
        <f t="shared" si="18"/>
        <v>-2.4999999999977263E-3</v>
      </c>
      <c r="D155" s="2">
        <f t="shared" si="19"/>
        <v>0</v>
      </c>
      <c r="E155" s="2">
        <f t="shared" si="20"/>
        <v>2.4999999999977263E-3</v>
      </c>
      <c r="F155" s="2">
        <f t="shared" si="21"/>
        <v>6.2804322142759147E-2</v>
      </c>
      <c r="G155" s="2">
        <f t="shared" si="21"/>
        <v>6.858074921881066E-2</v>
      </c>
      <c r="H155" s="2">
        <f t="shared" si="22"/>
        <v>0.91577188727376679</v>
      </c>
      <c r="I155" s="2">
        <f t="shared" si="23"/>
        <v>47.801718636604129</v>
      </c>
    </row>
    <row r="156" spans="1:9" ht="13.5" x14ac:dyDescent="0.25">
      <c r="A156" s="3">
        <v>42230</v>
      </c>
      <c r="B156" s="2">
        <v>20.4617</v>
      </c>
      <c r="C156" s="2">
        <f t="shared" si="18"/>
        <v>-2.260000000000062E-2</v>
      </c>
      <c r="D156" s="2">
        <f t="shared" si="19"/>
        <v>0</v>
      </c>
      <c r="E156" s="2">
        <f t="shared" si="20"/>
        <v>2.260000000000062E-2</v>
      </c>
      <c r="F156" s="2">
        <f t="shared" si="21"/>
        <v>5.8318299132562069E-2</v>
      </c>
      <c r="G156" s="2">
        <f t="shared" si="21"/>
        <v>6.529640998889566E-2</v>
      </c>
      <c r="H156" s="2">
        <f t="shared" si="22"/>
        <v>0.89313178385273717</v>
      </c>
      <c r="I156" s="2">
        <f t="shared" si="23"/>
        <v>47.1774755181128</v>
      </c>
    </row>
    <row r="157" spans="1:9" ht="13.5" x14ac:dyDescent="0.25">
      <c r="A157" s="3">
        <v>42233</v>
      </c>
      <c r="B157" s="2">
        <v>20.373699999999999</v>
      </c>
      <c r="C157" s="2">
        <f t="shared" si="18"/>
        <v>-8.8000000000000966E-2</v>
      </c>
      <c r="D157" s="2">
        <f t="shared" si="19"/>
        <v>0</v>
      </c>
      <c r="E157" s="2">
        <f t="shared" si="20"/>
        <v>8.8000000000000966E-2</v>
      </c>
      <c r="F157" s="2">
        <f t="shared" ref="F157:G172" si="24">((F156*13)+D157)/14</f>
        <v>5.4152706337379064E-2</v>
      </c>
      <c r="G157" s="2">
        <f t="shared" si="24"/>
        <v>6.6918094989688898E-2</v>
      </c>
      <c r="H157" s="2">
        <f t="shared" si="22"/>
        <v>0.80923861245188178</v>
      </c>
      <c r="I157" s="2">
        <f t="shared" si="23"/>
        <v>44.728130766300687</v>
      </c>
    </row>
    <row r="158" spans="1:9" ht="13.5" x14ac:dyDescent="0.25">
      <c r="A158" s="3">
        <v>42234</v>
      </c>
      <c r="B158" s="2">
        <v>20.3611</v>
      </c>
      <c r="C158" s="2">
        <f t="shared" si="18"/>
        <v>-1.2599999999999056E-2</v>
      </c>
      <c r="D158" s="2">
        <f t="shared" si="19"/>
        <v>0</v>
      </c>
      <c r="E158" s="2">
        <f t="shared" si="20"/>
        <v>1.2599999999999056E-2</v>
      </c>
      <c r="F158" s="2">
        <f t="shared" si="24"/>
        <v>5.028465588470913E-2</v>
      </c>
      <c r="G158" s="2">
        <f t="shared" si="24"/>
        <v>6.3038231061853911E-2</v>
      </c>
      <c r="H158" s="2">
        <f t="shared" si="22"/>
        <v>0.79768507202191619</v>
      </c>
      <c r="I158" s="2">
        <f t="shared" si="23"/>
        <v>44.372904044017744</v>
      </c>
    </row>
    <row r="159" spans="1:9" ht="13.5" x14ac:dyDescent="0.25">
      <c r="A159" s="3">
        <v>42235</v>
      </c>
      <c r="B159" s="2">
        <v>20.3611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4.6692894750087047E-2</v>
      </c>
      <c r="G159" s="2">
        <f t="shared" si="24"/>
        <v>5.853550027172149E-2</v>
      </c>
      <c r="H159" s="2">
        <f t="shared" si="22"/>
        <v>0.79768507202191608</v>
      </c>
      <c r="I159" s="2">
        <f t="shared" si="23"/>
        <v>44.372904044017737</v>
      </c>
    </row>
    <row r="160" spans="1:9" ht="13.5" x14ac:dyDescent="0.25">
      <c r="A160" s="3">
        <v>42236</v>
      </c>
      <c r="B160" s="2">
        <v>20.459199999999999</v>
      </c>
      <c r="C160" s="2">
        <f t="shared" si="18"/>
        <v>9.8099999999998744E-2</v>
      </c>
      <c r="D160" s="2">
        <f t="shared" si="19"/>
        <v>9.8099999999998744E-2</v>
      </c>
      <c r="E160" s="2">
        <f t="shared" si="20"/>
        <v>0</v>
      </c>
      <c r="F160" s="2">
        <f t="shared" si="24"/>
        <v>5.0364830839366451E-2</v>
      </c>
      <c r="G160" s="2">
        <f t="shared" si="24"/>
        <v>5.4354393109455668E-2</v>
      </c>
      <c r="H160" s="2">
        <f t="shared" si="22"/>
        <v>0.9266009232767024</v>
      </c>
      <c r="I160" s="2">
        <f t="shared" si="23"/>
        <v>48.095114669662287</v>
      </c>
    </row>
    <row r="161" spans="1:9" ht="13.5" x14ac:dyDescent="0.25">
      <c r="A161" s="3">
        <v>42237</v>
      </c>
      <c r="B161" s="2">
        <v>20.3611</v>
      </c>
      <c r="C161" s="2">
        <f t="shared" si="18"/>
        <v>-9.8099999999998744E-2</v>
      </c>
      <c r="D161" s="2">
        <f t="shared" si="19"/>
        <v>0</v>
      </c>
      <c r="E161" s="2">
        <f t="shared" si="20"/>
        <v>9.8099999999998744E-2</v>
      </c>
      <c r="F161" s="2">
        <f t="shared" si="24"/>
        <v>4.6767342922268848E-2</v>
      </c>
      <c r="G161" s="2">
        <f t="shared" si="24"/>
        <v>5.7479079315923033E-2</v>
      </c>
      <c r="H161" s="2">
        <f t="shared" si="22"/>
        <v>0.81364112784794052</v>
      </c>
      <c r="I161" s="2">
        <f t="shared" si="23"/>
        <v>44.862300228789138</v>
      </c>
    </row>
    <row r="162" spans="1:9" ht="13.5" x14ac:dyDescent="0.25">
      <c r="A162" s="3">
        <v>42240</v>
      </c>
      <c r="B162" s="2">
        <v>20.335999999999999</v>
      </c>
      <c r="C162" s="2">
        <f t="shared" si="18"/>
        <v>-2.5100000000001899E-2</v>
      </c>
      <c r="D162" s="2">
        <f t="shared" si="19"/>
        <v>0</v>
      </c>
      <c r="E162" s="2">
        <f t="shared" si="20"/>
        <v>2.5100000000001899E-2</v>
      </c>
      <c r="F162" s="2">
        <f t="shared" si="24"/>
        <v>4.3426818427821076E-2</v>
      </c>
      <c r="G162" s="2">
        <f t="shared" si="24"/>
        <v>5.5166287936214378E-2</v>
      </c>
      <c r="H162" s="2">
        <f t="shared" si="22"/>
        <v>0.78719848756242261</v>
      </c>
      <c r="I162" s="2">
        <f t="shared" si="23"/>
        <v>44.046505916423989</v>
      </c>
    </row>
    <row r="163" spans="1:9" ht="13.5" x14ac:dyDescent="0.25">
      <c r="A163" s="3">
        <v>42241</v>
      </c>
      <c r="B163" s="2">
        <v>20.3611</v>
      </c>
      <c r="C163" s="2">
        <f t="shared" si="18"/>
        <v>2.5100000000001899E-2</v>
      </c>
      <c r="D163" s="2">
        <f t="shared" si="19"/>
        <v>2.5100000000001899E-2</v>
      </c>
      <c r="E163" s="2">
        <f t="shared" si="20"/>
        <v>0</v>
      </c>
      <c r="F163" s="2">
        <f t="shared" si="24"/>
        <v>4.2117759968691139E-2</v>
      </c>
      <c r="G163" s="2">
        <f t="shared" si="24"/>
        <v>5.1225838797913356E-2</v>
      </c>
      <c r="H163" s="2">
        <f t="shared" si="22"/>
        <v>0.82219756585824366</v>
      </c>
      <c r="I163" s="2">
        <f t="shared" si="23"/>
        <v>45.121208658348401</v>
      </c>
    </row>
    <row r="164" spans="1:9" ht="13.5" x14ac:dyDescent="0.25">
      <c r="A164" s="3">
        <v>42242</v>
      </c>
      <c r="B164" s="2">
        <v>20.3611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3.9109348542356058E-2</v>
      </c>
      <c r="G164" s="2">
        <f t="shared" si="24"/>
        <v>4.756685031234812E-2</v>
      </c>
      <c r="H164" s="2">
        <f t="shared" si="22"/>
        <v>0.82219756585824355</v>
      </c>
      <c r="I164" s="2">
        <f t="shared" si="23"/>
        <v>45.121208658348394</v>
      </c>
    </row>
    <row r="165" spans="1:9" ht="13.5" x14ac:dyDescent="0.25">
      <c r="A165" s="3">
        <v>42243</v>
      </c>
      <c r="B165" s="2">
        <v>20.235499999999998</v>
      </c>
      <c r="C165" s="2">
        <f t="shared" si="18"/>
        <v>-0.12560000000000215</v>
      </c>
      <c r="D165" s="2">
        <f t="shared" si="19"/>
        <v>0</v>
      </c>
      <c r="E165" s="2">
        <f t="shared" si="20"/>
        <v>0.12560000000000215</v>
      </c>
      <c r="F165" s="2">
        <f t="shared" si="24"/>
        <v>3.6315823646473476E-2</v>
      </c>
      <c r="G165" s="2">
        <f t="shared" si="24"/>
        <v>5.3140646718609123E-2</v>
      </c>
      <c r="H165" s="2">
        <f t="shared" si="22"/>
        <v>0.68339069787338835</v>
      </c>
      <c r="I165" s="2">
        <f t="shared" si="23"/>
        <v>40.596083769306162</v>
      </c>
    </row>
    <row r="166" spans="1:9" ht="13.5" x14ac:dyDescent="0.25">
      <c r="A166" s="3">
        <v>42244</v>
      </c>
      <c r="B166" s="2">
        <v>20.358599999999999</v>
      </c>
      <c r="C166" s="2">
        <f t="shared" si="18"/>
        <v>0.12310000000000088</v>
      </c>
      <c r="D166" s="2">
        <f t="shared" si="19"/>
        <v>0.12310000000000088</v>
      </c>
      <c r="E166" s="2">
        <f t="shared" si="20"/>
        <v>0</v>
      </c>
      <c r="F166" s="2">
        <f t="shared" si="24"/>
        <v>4.2514693386011153E-2</v>
      </c>
      <c r="G166" s="2">
        <f t="shared" si="24"/>
        <v>4.9344886238708474E-2</v>
      </c>
      <c r="H166" s="2">
        <f t="shared" si="22"/>
        <v>0.86158255954515928</v>
      </c>
      <c r="I166" s="2">
        <f t="shared" si="23"/>
        <v>46.282264255616461</v>
      </c>
    </row>
    <row r="167" spans="1:9" ht="13.5" x14ac:dyDescent="0.25">
      <c r="A167" s="3">
        <v>42247</v>
      </c>
      <c r="B167" s="2">
        <v>20.358599999999999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3.9477929572724647E-2</v>
      </c>
      <c r="G167" s="2">
        <f t="shared" si="24"/>
        <v>4.5820251507372158E-2</v>
      </c>
      <c r="H167" s="2">
        <f t="shared" si="22"/>
        <v>0.86158255954515928</v>
      </c>
      <c r="I167" s="2">
        <f t="shared" si="23"/>
        <v>46.282264255616461</v>
      </c>
    </row>
    <row r="168" spans="1:9" ht="13.5" x14ac:dyDescent="0.25">
      <c r="A168" s="3">
        <v>42248</v>
      </c>
      <c r="B168" s="2">
        <v>20.235499999999998</v>
      </c>
      <c r="C168" s="2">
        <f t="shared" si="18"/>
        <v>-0.12310000000000088</v>
      </c>
      <c r="D168" s="2">
        <f t="shared" si="19"/>
        <v>0</v>
      </c>
      <c r="E168" s="2">
        <f t="shared" si="20"/>
        <v>0.12310000000000088</v>
      </c>
      <c r="F168" s="2">
        <f t="shared" si="24"/>
        <v>3.6658077460387177E-2</v>
      </c>
      <c r="G168" s="2">
        <f t="shared" si="24"/>
        <v>5.134023354255992E-2</v>
      </c>
      <c r="H168" s="2">
        <f t="shared" si="22"/>
        <v>0.71402241343523376</v>
      </c>
      <c r="I168" s="2">
        <f t="shared" si="23"/>
        <v>41.65770574751086</v>
      </c>
    </row>
    <row r="169" spans="1:9" ht="13.5" x14ac:dyDescent="0.25">
      <c r="A169" s="3">
        <v>42249</v>
      </c>
      <c r="B169" s="2">
        <v>20.172599999999999</v>
      </c>
      <c r="C169" s="2">
        <f t="shared" si="18"/>
        <v>-6.2899999999999068E-2</v>
      </c>
      <c r="D169" s="2">
        <f t="shared" si="19"/>
        <v>0</v>
      </c>
      <c r="E169" s="2">
        <f t="shared" si="20"/>
        <v>6.2899999999999068E-2</v>
      </c>
      <c r="F169" s="2">
        <f t="shared" si="24"/>
        <v>3.4039643356073804E-2</v>
      </c>
      <c r="G169" s="2">
        <f t="shared" si="24"/>
        <v>5.2165931146662715E-2</v>
      </c>
      <c r="H169" s="2">
        <f t="shared" si="22"/>
        <v>0.65252632528253973</v>
      </c>
      <c r="I169" s="2">
        <f t="shared" si="23"/>
        <v>39.486591850267466</v>
      </c>
    </row>
    <row r="170" spans="1:9" ht="13.5" x14ac:dyDescent="0.25">
      <c r="A170" s="3">
        <v>42250</v>
      </c>
      <c r="B170" s="2">
        <v>20.232900000000001</v>
      </c>
      <c r="C170" s="2">
        <f t="shared" si="18"/>
        <v>6.0300000000001575E-2</v>
      </c>
      <c r="D170" s="2">
        <f t="shared" si="19"/>
        <v>6.0300000000001575E-2</v>
      </c>
      <c r="E170" s="2">
        <f t="shared" si="20"/>
        <v>0</v>
      </c>
      <c r="F170" s="2">
        <f t="shared" si="24"/>
        <v>3.5915383116354352E-2</v>
      </c>
      <c r="G170" s="2">
        <f t="shared" si="24"/>
        <v>4.8439793207615378E-2</v>
      </c>
      <c r="H170" s="2">
        <f t="shared" si="22"/>
        <v>0.74144377459291</v>
      </c>
      <c r="I170" s="2">
        <f t="shared" si="23"/>
        <v>42.576383194813985</v>
      </c>
    </row>
    <row r="171" spans="1:9" ht="13.5" x14ac:dyDescent="0.25">
      <c r="A171" s="3">
        <v>42251</v>
      </c>
      <c r="B171" s="2">
        <v>20.235499999999998</v>
      </c>
      <c r="C171" s="2">
        <f t="shared" si="18"/>
        <v>2.5999999999974932E-3</v>
      </c>
      <c r="D171" s="2">
        <f t="shared" si="19"/>
        <v>2.5999999999974932E-3</v>
      </c>
      <c r="E171" s="2">
        <f t="shared" si="20"/>
        <v>0</v>
      </c>
      <c r="F171" s="2">
        <f t="shared" si="24"/>
        <v>3.3535712893757431E-2</v>
      </c>
      <c r="G171" s="2">
        <f t="shared" si="24"/>
        <v>4.4979807978499993E-2</v>
      </c>
      <c r="H171" s="2">
        <f t="shared" si="22"/>
        <v>0.74557261137680375</v>
      </c>
      <c r="I171" s="2">
        <f t="shared" si="23"/>
        <v>42.712208390388327</v>
      </c>
    </row>
    <row r="172" spans="1:9" ht="13.5" x14ac:dyDescent="0.25">
      <c r="A172" s="3">
        <v>42254</v>
      </c>
      <c r="B172" s="2">
        <v>20.16</v>
      </c>
      <c r="C172" s="2">
        <f t="shared" si="18"/>
        <v>-7.5499999999998124E-2</v>
      </c>
      <c r="D172" s="2">
        <f t="shared" si="19"/>
        <v>0</v>
      </c>
      <c r="E172" s="2">
        <f t="shared" si="20"/>
        <v>7.5499999999998124E-2</v>
      </c>
      <c r="F172" s="2">
        <f t="shared" si="24"/>
        <v>3.1140304829917614E-2</v>
      </c>
      <c r="G172" s="2">
        <f t="shared" si="24"/>
        <v>4.7159821694321293E-2</v>
      </c>
      <c r="H172" s="2">
        <f t="shared" si="22"/>
        <v>0.66031430381059619</v>
      </c>
      <c r="I172" s="2">
        <f t="shared" si="23"/>
        <v>39.770439988085712</v>
      </c>
    </row>
    <row r="173" spans="1:9" ht="13.5" x14ac:dyDescent="0.25">
      <c r="A173" s="3">
        <v>42255</v>
      </c>
      <c r="B173" s="2">
        <v>20.1098</v>
      </c>
      <c r="C173" s="2">
        <f t="shared" si="18"/>
        <v>-5.0200000000000244E-2</v>
      </c>
      <c r="D173" s="2">
        <f t="shared" si="19"/>
        <v>0</v>
      </c>
      <c r="E173" s="2">
        <f t="shared" si="20"/>
        <v>5.0200000000000244E-2</v>
      </c>
      <c r="F173" s="2">
        <f t="shared" ref="F173:G188" si="25">((F172*13)+D173)/14</f>
        <v>2.8915997342066353E-2</v>
      </c>
      <c r="G173" s="2">
        <f t="shared" si="25"/>
        <v>4.7376977287584075E-2</v>
      </c>
      <c r="H173" s="2">
        <f t="shared" si="22"/>
        <v>0.61033858632522486</v>
      </c>
      <c r="I173" s="2">
        <f t="shared" si="23"/>
        <v>37.901258251409779</v>
      </c>
    </row>
    <row r="174" spans="1:9" ht="13.5" x14ac:dyDescent="0.25">
      <c r="A174" s="3">
        <v>42256</v>
      </c>
      <c r="B174" s="2">
        <v>20.1098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2.6850568960490186E-2</v>
      </c>
      <c r="G174" s="2">
        <f t="shared" si="25"/>
        <v>4.3992907481328065E-2</v>
      </c>
      <c r="H174" s="2">
        <f t="shared" si="22"/>
        <v>0.61033858632522497</v>
      </c>
      <c r="I174" s="2">
        <f t="shared" si="23"/>
        <v>37.901258251409779</v>
      </c>
    </row>
    <row r="175" spans="1:9" ht="13.5" x14ac:dyDescent="0.25">
      <c r="A175" s="3">
        <v>42257</v>
      </c>
      <c r="B175" s="2">
        <v>20.1098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2.493267117759803E-2</v>
      </c>
      <c r="G175" s="2">
        <f t="shared" si="25"/>
        <v>4.0850556946947489E-2</v>
      </c>
      <c r="H175" s="2">
        <f t="shared" si="22"/>
        <v>0.61033858632522497</v>
      </c>
      <c r="I175" s="2">
        <f t="shared" si="23"/>
        <v>37.901258251409779</v>
      </c>
    </row>
    <row r="176" spans="1:9" ht="13.5" x14ac:dyDescent="0.25">
      <c r="A176" s="3">
        <v>42258</v>
      </c>
      <c r="B176" s="2">
        <v>20.1098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2.3151766093483885E-2</v>
      </c>
      <c r="G176" s="2">
        <f t="shared" si="25"/>
        <v>3.7932660022165519E-2</v>
      </c>
      <c r="H176" s="2">
        <f t="shared" si="22"/>
        <v>0.61033858632522509</v>
      </c>
      <c r="I176" s="2">
        <f t="shared" si="23"/>
        <v>37.901258251409786</v>
      </c>
    </row>
    <row r="177" spans="1:9" ht="13.5" x14ac:dyDescent="0.25">
      <c r="A177" s="3">
        <v>42261</v>
      </c>
      <c r="B177" s="2">
        <v>20.112300000000001</v>
      </c>
      <c r="C177" s="2">
        <f t="shared" si="18"/>
        <v>2.500000000001279E-3</v>
      </c>
      <c r="D177" s="2">
        <f t="shared" si="19"/>
        <v>2.500000000001279E-3</v>
      </c>
      <c r="E177" s="2">
        <f t="shared" si="20"/>
        <v>0</v>
      </c>
      <c r="F177" s="2">
        <f t="shared" si="25"/>
        <v>2.1676639943949413E-2</v>
      </c>
      <c r="G177" s="2">
        <f t="shared" si="25"/>
        <v>3.5223184306296555E-2</v>
      </c>
      <c r="H177" s="2">
        <f t="shared" si="22"/>
        <v>0.61540829913195727</v>
      </c>
      <c r="I177" s="2">
        <f t="shared" si="23"/>
        <v>38.09614569038974</v>
      </c>
    </row>
    <row r="178" spans="1:9" ht="13.5" x14ac:dyDescent="0.25">
      <c r="A178" s="3">
        <v>42262</v>
      </c>
      <c r="B178" s="2">
        <v>20.1098</v>
      </c>
      <c r="C178" s="2">
        <f t="shared" si="18"/>
        <v>-2.500000000001279E-3</v>
      </c>
      <c r="D178" s="2">
        <f t="shared" si="19"/>
        <v>0</v>
      </c>
      <c r="E178" s="2">
        <f t="shared" si="20"/>
        <v>2.500000000001279E-3</v>
      </c>
      <c r="F178" s="2">
        <f t="shared" si="25"/>
        <v>2.0128308519381598E-2</v>
      </c>
      <c r="G178" s="2">
        <f t="shared" si="25"/>
        <v>3.2885813998704036E-2</v>
      </c>
      <c r="H178" s="2">
        <f t="shared" si="22"/>
        <v>0.61206660477295205</v>
      </c>
      <c r="I178" s="2">
        <f t="shared" si="23"/>
        <v>37.967823597410067</v>
      </c>
    </row>
    <row r="179" spans="1:9" ht="13.5" x14ac:dyDescent="0.25">
      <c r="A179" s="3">
        <v>42263</v>
      </c>
      <c r="B179" s="2">
        <v>20.1098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1.8690572196568628E-2</v>
      </c>
      <c r="G179" s="2">
        <f t="shared" si="25"/>
        <v>3.0536827284510893E-2</v>
      </c>
      <c r="H179" s="2">
        <f t="shared" si="22"/>
        <v>0.61206660477295205</v>
      </c>
      <c r="I179" s="2">
        <f t="shared" si="23"/>
        <v>37.967823597410067</v>
      </c>
    </row>
    <row r="180" spans="1:9" ht="13.5" x14ac:dyDescent="0.25">
      <c r="A180" s="3">
        <v>42264</v>
      </c>
      <c r="B180" s="2">
        <v>20.1098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1.7355531325385153E-2</v>
      </c>
      <c r="G180" s="2">
        <f t="shared" si="25"/>
        <v>2.8355625335617259E-2</v>
      </c>
      <c r="H180" s="2">
        <f t="shared" si="22"/>
        <v>0.61206660477295205</v>
      </c>
      <c r="I180" s="2">
        <f t="shared" si="23"/>
        <v>37.967823597410067</v>
      </c>
    </row>
    <row r="181" spans="1:9" ht="13.5" x14ac:dyDescent="0.25">
      <c r="A181" s="3">
        <v>42265</v>
      </c>
      <c r="B181" s="2">
        <v>20.1098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1.6115850516429071E-2</v>
      </c>
      <c r="G181" s="2">
        <f t="shared" si="25"/>
        <v>2.6330223525930313E-2</v>
      </c>
      <c r="H181" s="2">
        <f t="shared" si="22"/>
        <v>0.61206660477295194</v>
      </c>
      <c r="I181" s="2">
        <f t="shared" si="23"/>
        <v>37.967823597410053</v>
      </c>
    </row>
    <row r="182" spans="1:9" ht="13.5" x14ac:dyDescent="0.25">
      <c r="A182" s="3">
        <v>42268</v>
      </c>
      <c r="B182" s="2">
        <v>20.1098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1.4964718336684137E-2</v>
      </c>
      <c r="G182" s="2">
        <f t="shared" si="25"/>
        <v>2.4449493274078145E-2</v>
      </c>
      <c r="H182" s="2">
        <f t="shared" si="22"/>
        <v>0.61206660477295205</v>
      </c>
      <c r="I182" s="2">
        <f t="shared" si="23"/>
        <v>37.967823597410067</v>
      </c>
    </row>
    <row r="183" spans="1:9" ht="13.5" x14ac:dyDescent="0.25">
      <c r="A183" s="3">
        <v>42269</v>
      </c>
      <c r="B183" s="2">
        <v>20.1098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1.3895809884063842E-2</v>
      </c>
      <c r="G183" s="2">
        <f t="shared" si="25"/>
        <v>2.2703100897358278E-2</v>
      </c>
      <c r="H183" s="2">
        <f t="shared" si="22"/>
        <v>0.61206660477295205</v>
      </c>
      <c r="I183" s="2">
        <f t="shared" si="23"/>
        <v>37.967823597410067</v>
      </c>
    </row>
    <row r="184" spans="1:9" ht="13.5" x14ac:dyDescent="0.25">
      <c r="A184" s="3">
        <v>42270</v>
      </c>
      <c r="B184" s="2">
        <v>20.0595</v>
      </c>
      <c r="C184" s="2">
        <f t="shared" si="18"/>
        <v>-5.0300000000000011E-2</v>
      </c>
      <c r="D184" s="2">
        <f t="shared" si="19"/>
        <v>0</v>
      </c>
      <c r="E184" s="2">
        <f t="shared" si="20"/>
        <v>5.0300000000000011E-2</v>
      </c>
      <c r="F184" s="2">
        <f t="shared" si="25"/>
        <v>1.2903252035202139E-2</v>
      </c>
      <c r="G184" s="2">
        <f t="shared" si="25"/>
        <v>2.4674307976118404E-2</v>
      </c>
      <c r="H184" s="2">
        <f t="shared" si="22"/>
        <v>0.52294281354074235</v>
      </c>
      <c r="I184" s="2">
        <f t="shared" si="23"/>
        <v>34.337652661095959</v>
      </c>
    </row>
    <row r="185" spans="1:9" ht="13.5" x14ac:dyDescent="0.25">
      <c r="A185" s="3">
        <v>42275</v>
      </c>
      <c r="B185" s="2">
        <v>20.1098</v>
      </c>
      <c r="C185" s="2">
        <f t="shared" si="18"/>
        <v>5.0300000000000011E-2</v>
      </c>
      <c r="D185" s="2">
        <f t="shared" si="19"/>
        <v>5.0300000000000011E-2</v>
      </c>
      <c r="E185" s="2">
        <f t="shared" si="20"/>
        <v>0</v>
      </c>
      <c r="F185" s="2">
        <f t="shared" si="25"/>
        <v>1.5574448318401986E-2</v>
      </c>
      <c r="G185" s="2">
        <f t="shared" si="25"/>
        <v>2.2911857406395664E-2</v>
      </c>
      <c r="H185" s="2">
        <f t="shared" si="22"/>
        <v>0.67975494269855674</v>
      </c>
      <c r="I185" s="2">
        <f t="shared" si="23"/>
        <v>40.467506623705368</v>
      </c>
    </row>
    <row r="186" spans="1:9" ht="13.5" x14ac:dyDescent="0.25">
      <c r="A186" s="3">
        <v>42276</v>
      </c>
      <c r="B186" s="2">
        <v>20.3611</v>
      </c>
      <c r="C186" s="2">
        <f t="shared" si="18"/>
        <v>0.25130000000000052</v>
      </c>
      <c r="D186" s="2">
        <f t="shared" si="19"/>
        <v>0.25130000000000052</v>
      </c>
      <c r="E186" s="2">
        <f t="shared" si="20"/>
        <v>0</v>
      </c>
      <c r="F186" s="2">
        <f t="shared" si="25"/>
        <v>3.241198772423045E-2</v>
      </c>
      <c r="G186" s="2">
        <f t="shared" si="25"/>
        <v>2.127529616308169E-2</v>
      </c>
      <c r="H186" s="2">
        <f t="shared" si="22"/>
        <v>1.5234564762710043</v>
      </c>
      <c r="I186" s="2">
        <f t="shared" si="23"/>
        <v>60.371815032144589</v>
      </c>
    </row>
    <row r="187" spans="1:9" ht="13.5" x14ac:dyDescent="0.25">
      <c r="A187" s="3">
        <v>42277</v>
      </c>
      <c r="B187" s="2">
        <v>20.112300000000001</v>
      </c>
      <c r="C187" s="2">
        <f t="shared" si="18"/>
        <v>-0.24879999999999924</v>
      </c>
      <c r="D187" s="2">
        <f t="shared" si="19"/>
        <v>0</v>
      </c>
      <c r="E187" s="2">
        <f t="shared" si="20"/>
        <v>0.24879999999999924</v>
      </c>
      <c r="F187" s="2">
        <f t="shared" si="25"/>
        <v>3.0096845743928274E-2</v>
      </c>
      <c r="G187" s="2">
        <f t="shared" si="25"/>
        <v>3.7527060722861508E-2</v>
      </c>
      <c r="H187" s="2">
        <f t="shared" si="22"/>
        <v>0.80200381176118218</v>
      </c>
      <c r="I187" s="2">
        <f t="shared" si="23"/>
        <v>44.506221714223045</v>
      </c>
    </row>
    <row r="188" spans="1:9" ht="13.5" x14ac:dyDescent="0.25">
      <c r="A188" s="3">
        <v>42278</v>
      </c>
      <c r="B188" s="2">
        <v>20.3611</v>
      </c>
      <c r="C188" s="2">
        <f t="shared" si="18"/>
        <v>0.24879999999999924</v>
      </c>
      <c r="D188" s="2">
        <f t="shared" si="19"/>
        <v>0.24879999999999924</v>
      </c>
      <c r="E188" s="2">
        <f t="shared" si="20"/>
        <v>0</v>
      </c>
      <c r="F188" s="2">
        <f t="shared" si="25"/>
        <v>4.5718499619361919E-2</v>
      </c>
      <c r="G188" s="2">
        <f t="shared" si="25"/>
        <v>3.4846556385514253E-2</v>
      </c>
      <c r="H188" s="2">
        <f t="shared" si="22"/>
        <v>1.3119947668162453</v>
      </c>
      <c r="I188" s="2">
        <f t="shared" si="23"/>
        <v>56.747306942348338</v>
      </c>
    </row>
    <row r="189" spans="1:9" ht="13.5" x14ac:dyDescent="0.25">
      <c r="A189" s="3">
        <v>42279</v>
      </c>
      <c r="B189" s="2">
        <v>20.1098</v>
      </c>
      <c r="C189" s="2">
        <f t="shared" si="18"/>
        <v>-0.25130000000000052</v>
      </c>
      <c r="D189" s="2">
        <f t="shared" si="19"/>
        <v>0</v>
      </c>
      <c r="E189" s="2">
        <f t="shared" si="20"/>
        <v>0.25130000000000052</v>
      </c>
      <c r="F189" s="2">
        <f t="shared" ref="F189:G204" si="26">((F188*13)+D189)/14</f>
        <v>4.2452892503693211E-2</v>
      </c>
      <c r="G189" s="2">
        <f t="shared" si="26"/>
        <v>5.0307516643691839E-2</v>
      </c>
      <c r="H189" s="2">
        <f t="shared" si="22"/>
        <v>0.84386778231114423</v>
      </c>
      <c r="I189" s="2">
        <f t="shared" si="23"/>
        <v>45.7661764258076</v>
      </c>
    </row>
    <row r="190" spans="1:9" ht="13.5" x14ac:dyDescent="0.25">
      <c r="A190" s="3">
        <v>42282</v>
      </c>
      <c r="B190" s="2">
        <v>20.107299999999999</v>
      </c>
      <c r="C190" s="2">
        <f t="shared" si="18"/>
        <v>-2.500000000001279E-3</v>
      </c>
      <c r="D190" s="2">
        <f t="shared" si="19"/>
        <v>0</v>
      </c>
      <c r="E190" s="2">
        <f t="shared" si="20"/>
        <v>2.500000000001279E-3</v>
      </c>
      <c r="F190" s="2">
        <f t="shared" si="26"/>
        <v>3.9420543039143698E-2</v>
      </c>
      <c r="G190" s="2">
        <f t="shared" si="26"/>
        <v>4.6892694026285368E-2</v>
      </c>
      <c r="H190" s="2">
        <f t="shared" si="22"/>
        <v>0.84065426091848749</v>
      </c>
      <c r="I190" s="2">
        <f t="shared" si="23"/>
        <v>45.671491858498214</v>
      </c>
    </row>
    <row r="191" spans="1:9" ht="13.5" x14ac:dyDescent="0.25">
      <c r="A191" s="3">
        <v>42283</v>
      </c>
      <c r="B191" s="2">
        <v>19.8584</v>
      </c>
      <c r="C191" s="2">
        <f t="shared" si="18"/>
        <v>-0.24889999999999901</v>
      </c>
      <c r="D191" s="2">
        <f t="shared" si="19"/>
        <v>0</v>
      </c>
      <c r="E191" s="2">
        <f t="shared" si="20"/>
        <v>0.24889999999999901</v>
      </c>
      <c r="F191" s="2">
        <f t="shared" si="26"/>
        <v>3.660478996491915E-2</v>
      </c>
      <c r="G191" s="2">
        <f t="shared" si="26"/>
        <v>6.1321787310122056E-2</v>
      </c>
      <c r="H191" s="2">
        <f t="shared" si="22"/>
        <v>0.59692959991198746</v>
      </c>
      <c r="I191" s="2">
        <f t="shared" si="23"/>
        <v>37.37983189395991</v>
      </c>
    </row>
    <row r="192" spans="1:9" ht="13.5" x14ac:dyDescent="0.25">
      <c r="A192" s="3">
        <v>42284</v>
      </c>
      <c r="B192" s="2">
        <v>19.984100000000002</v>
      </c>
      <c r="C192" s="2">
        <f t="shared" si="18"/>
        <v>0.12570000000000192</v>
      </c>
      <c r="D192" s="2">
        <f t="shared" si="19"/>
        <v>0.12570000000000192</v>
      </c>
      <c r="E192" s="2">
        <f t="shared" si="20"/>
        <v>0</v>
      </c>
      <c r="F192" s="2">
        <f t="shared" si="26"/>
        <v>4.296873353885363E-2</v>
      </c>
      <c r="G192" s="2">
        <f t="shared" si="26"/>
        <v>5.6941659645113336E-2</v>
      </c>
      <c r="H192" s="2">
        <f t="shared" si="22"/>
        <v>0.75460978493873521</v>
      </c>
      <c r="I192" s="2">
        <f t="shared" si="23"/>
        <v>43.007270985046027</v>
      </c>
    </row>
    <row r="193" spans="1:9" ht="13.5" x14ac:dyDescent="0.25">
      <c r="A193" s="3">
        <v>42285</v>
      </c>
      <c r="B193" s="2">
        <v>19.984100000000002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3.9899538286078375E-2</v>
      </c>
      <c r="G193" s="2">
        <f t="shared" si="26"/>
        <v>5.2874398241890955E-2</v>
      </c>
      <c r="H193" s="2">
        <f t="shared" si="22"/>
        <v>0.75460978493873521</v>
      </c>
      <c r="I193" s="2">
        <f t="shared" si="23"/>
        <v>43.007270985046027</v>
      </c>
    </row>
    <row r="194" spans="1:9" ht="13.5" x14ac:dyDescent="0.25">
      <c r="A194" s="3">
        <v>42286</v>
      </c>
      <c r="B194" s="2">
        <v>20.062000000000001</v>
      </c>
      <c r="C194" s="2">
        <f t="shared" si="18"/>
        <v>7.7899999999999636E-2</v>
      </c>
      <c r="D194" s="2">
        <f t="shared" si="19"/>
        <v>7.7899999999999636E-2</v>
      </c>
      <c r="E194" s="2">
        <f t="shared" si="20"/>
        <v>0</v>
      </c>
      <c r="F194" s="2">
        <f t="shared" si="26"/>
        <v>4.26138569799299E-2</v>
      </c>
      <c r="G194" s="2">
        <f t="shared" si="26"/>
        <v>4.9097655510327312E-2</v>
      </c>
      <c r="H194" s="2">
        <f t="shared" si="22"/>
        <v>0.86794077104081691</v>
      </c>
      <c r="I194" s="2">
        <f t="shared" si="23"/>
        <v>46.465111983031463</v>
      </c>
    </row>
    <row r="195" spans="1:9" ht="13.5" x14ac:dyDescent="0.25">
      <c r="A195" s="3">
        <v>42289</v>
      </c>
      <c r="B195" s="2">
        <v>20.067</v>
      </c>
      <c r="C195" s="2">
        <f t="shared" ref="C195:C258" si="27">B195-B194</f>
        <v>4.9999999999990052E-3</v>
      </c>
      <c r="D195" s="2">
        <f t="shared" ref="D195:D258" si="28">IF(C195&gt;0,C195,0)</f>
        <v>4.9999999999990052E-3</v>
      </c>
      <c r="E195" s="2">
        <f t="shared" ref="E195:E258" si="29">IF(C195&lt;0,-C195,0)</f>
        <v>0</v>
      </c>
      <c r="F195" s="2">
        <f t="shared" si="26"/>
        <v>3.9927152909934836E-2</v>
      </c>
      <c r="G195" s="2">
        <f t="shared" si="26"/>
        <v>4.5590680116732507E-2</v>
      </c>
      <c r="H195" s="2">
        <f t="shared" si="22"/>
        <v>0.87577445231576911</v>
      </c>
      <c r="I195" s="2">
        <f t="shared" si="23"/>
        <v>46.688686437464106</v>
      </c>
    </row>
    <row r="196" spans="1:9" ht="13.5" x14ac:dyDescent="0.25">
      <c r="A196" s="3">
        <v>42290</v>
      </c>
      <c r="B196" s="2">
        <v>20.0595</v>
      </c>
      <c r="C196" s="2">
        <f t="shared" si="27"/>
        <v>-7.5000000000002842E-3</v>
      </c>
      <c r="D196" s="2">
        <f t="shared" si="28"/>
        <v>0</v>
      </c>
      <c r="E196" s="2">
        <f t="shared" si="29"/>
        <v>7.5000000000002842E-3</v>
      </c>
      <c r="F196" s="2">
        <f t="shared" si="26"/>
        <v>3.7075213416368061E-2</v>
      </c>
      <c r="G196" s="2">
        <f t="shared" si="26"/>
        <v>4.2869917251251631E-2</v>
      </c>
      <c r="H196" s="2">
        <f t="shared" si="22"/>
        <v>0.86483053370684104</v>
      </c>
      <c r="I196" s="2">
        <f t="shared" si="23"/>
        <v>46.375824402004127</v>
      </c>
    </row>
    <row r="197" spans="1:9" ht="13.5" x14ac:dyDescent="0.25">
      <c r="A197" s="3">
        <v>42293</v>
      </c>
      <c r="B197" s="2">
        <v>20.1098</v>
      </c>
      <c r="C197" s="2">
        <f t="shared" si="27"/>
        <v>5.0300000000000011E-2</v>
      </c>
      <c r="D197" s="2">
        <f t="shared" si="28"/>
        <v>5.0300000000000011E-2</v>
      </c>
      <c r="E197" s="2">
        <f t="shared" si="29"/>
        <v>0</v>
      </c>
      <c r="F197" s="2">
        <f t="shared" si="26"/>
        <v>3.8019841029484629E-2</v>
      </c>
      <c r="G197" s="2">
        <f t="shared" si="26"/>
        <v>3.9807780304733656E-2</v>
      </c>
      <c r="H197" s="2">
        <f t="shared" si="22"/>
        <v>0.95508568270920602</v>
      </c>
      <c r="I197" s="2">
        <f t="shared" si="23"/>
        <v>48.851346575548668</v>
      </c>
    </row>
    <row r="198" spans="1:9" ht="13.5" x14ac:dyDescent="0.25">
      <c r="A198" s="3">
        <v>42296</v>
      </c>
      <c r="B198" s="2">
        <v>20.0092</v>
      </c>
      <c r="C198" s="2">
        <f t="shared" si="27"/>
        <v>-0.10060000000000002</v>
      </c>
      <c r="D198" s="2">
        <f t="shared" si="28"/>
        <v>0</v>
      </c>
      <c r="E198" s="2">
        <f t="shared" si="29"/>
        <v>0.10060000000000002</v>
      </c>
      <c r="F198" s="2">
        <f t="shared" si="26"/>
        <v>3.5304138098807156E-2</v>
      </c>
      <c r="G198" s="2">
        <f t="shared" si="26"/>
        <v>4.4150081711538398E-2</v>
      </c>
      <c r="H198" s="2">
        <f t="shared" si="22"/>
        <v>0.79963924709069334</v>
      </c>
      <c r="I198" s="2">
        <f t="shared" si="23"/>
        <v>44.433307863417319</v>
      </c>
    </row>
    <row r="199" spans="1:9" ht="13.5" x14ac:dyDescent="0.25">
      <c r="A199" s="3">
        <v>42297</v>
      </c>
      <c r="B199" s="2">
        <v>19.933800000000002</v>
      </c>
      <c r="C199" s="2">
        <f t="shared" si="27"/>
        <v>-7.5399999999998357E-2</v>
      </c>
      <c r="D199" s="2">
        <f t="shared" si="28"/>
        <v>0</v>
      </c>
      <c r="E199" s="2">
        <f t="shared" si="29"/>
        <v>7.5399999999998357E-2</v>
      </c>
      <c r="F199" s="2">
        <f t="shared" si="26"/>
        <v>3.2782413948892357E-2</v>
      </c>
      <c r="G199" s="2">
        <f t="shared" si="26"/>
        <v>4.6382218732142676E-2</v>
      </c>
      <c r="H199" s="2">
        <f t="shared" si="22"/>
        <v>0.70678839531611903</v>
      </c>
      <c r="I199" s="2">
        <f t="shared" si="23"/>
        <v>41.410428923452621</v>
      </c>
    </row>
    <row r="200" spans="1:9" ht="13.5" x14ac:dyDescent="0.25">
      <c r="A200" s="3">
        <v>42298</v>
      </c>
      <c r="B200" s="2">
        <v>19.8584</v>
      </c>
      <c r="C200" s="2">
        <f t="shared" si="27"/>
        <v>-7.540000000000191E-2</v>
      </c>
      <c r="D200" s="2">
        <f t="shared" si="28"/>
        <v>0</v>
      </c>
      <c r="E200" s="2">
        <f t="shared" si="29"/>
        <v>7.540000000000191E-2</v>
      </c>
      <c r="F200" s="2">
        <f t="shared" si="26"/>
        <v>3.04408129525429E-2</v>
      </c>
      <c r="G200" s="2">
        <f t="shared" si="26"/>
        <v>4.8454917394132616E-2</v>
      </c>
      <c r="H200" s="2">
        <f t="shared" si="22"/>
        <v>0.62822959133202372</v>
      </c>
      <c r="I200" s="2">
        <f t="shared" si="23"/>
        <v>38.583599922052827</v>
      </c>
    </row>
    <row r="201" spans="1:9" ht="13.5" x14ac:dyDescent="0.25">
      <c r="A201" s="3">
        <v>42299</v>
      </c>
      <c r="B201" s="2">
        <v>19.833300000000001</v>
      </c>
      <c r="C201" s="2">
        <f t="shared" si="27"/>
        <v>-2.5099999999998346E-2</v>
      </c>
      <c r="D201" s="2">
        <f t="shared" si="28"/>
        <v>0</v>
      </c>
      <c r="E201" s="2">
        <f t="shared" si="29"/>
        <v>2.5099999999998346E-2</v>
      </c>
      <c r="F201" s="2">
        <f t="shared" si="26"/>
        <v>2.8266469170218408E-2</v>
      </c>
      <c r="G201" s="2">
        <f t="shared" si="26"/>
        <v>4.6786709008837309E-2</v>
      </c>
      <c r="H201" s="2">
        <f t="shared" si="22"/>
        <v>0.6041559615761668</v>
      </c>
      <c r="I201" s="2">
        <f t="shared" si="23"/>
        <v>37.661921661441944</v>
      </c>
    </row>
    <row r="202" spans="1:9" ht="13.5" x14ac:dyDescent="0.25">
      <c r="A202" s="3">
        <v>42300</v>
      </c>
      <c r="B202" s="2">
        <v>19.833300000000001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2.624743565805995E-2</v>
      </c>
      <c r="G202" s="2">
        <f t="shared" si="26"/>
        <v>4.3444801222491787E-2</v>
      </c>
      <c r="H202" s="2">
        <f t="shared" si="22"/>
        <v>0.60415596157616669</v>
      </c>
      <c r="I202" s="2">
        <f t="shared" si="23"/>
        <v>37.661921661441944</v>
      </c>
    </row>
    <row r="203" spans="1:9" ht="13.5" x14ac:dyDescent="0.25">
      <c r="A203" s="3">
        <v>42303</v>
      </c>
      <c r="B203" s="2">
        <v>19.657299999999999</v>
      </c>
      <c r="C203" s="2">
        <f t="shared" si="27"/>
        <v>-0.17600000000000193</v>
      </c>
      <c r="D203" s="2">
        <f t="shared" si="28"/>
        <v>0</v>
      </c>
      <c r="E203" s="2">
        <f t="shared" si="29"/>
        <v>0.17600000000000193</v>
      </c>
      <c r="F203" s="2">
        <f t="shared" si="26"/>
        <v>2.4372618825341384E-2</v>
      </c>
      <c r="G203" s="2">
        <f t="shared" si="26"/>
        <v>5.2913029706599654E-2</v>
      </c>
      <c r="H203" s="2">
        <f t="shared" si="22"/>
        <v>0.46061658084003976</v>
      </c>
      <c r="I203" s="2">
        <f t="shared" si="23"/>
        <v>31.53576283346905</v>
      </c>
    </row>
    <row r="204" spans="1:9" ht="13.5" x14ac:dyDescent="0.25">
      <c r="A204" s="3">
        <v>42304</v>
      </c>
      <c r="B204" s="2">
        <v>19.984100000000002</v>
      </c>
      <c r="C204" s="2">
        <f t="shared" si="27"/>
        <v>0.3268000000000022</v>
      </c>
      <c r="D204" s="2">
        <f t="shared" si="28"/>
        <v>0.3268000000000022</v>
      </c>
      <c r="E204" s="2">
        <f t="shared" si="29"/>
        <v>0</v>
      </c>
      <c r="F204" s="2">
        <f t="shared" si="26"/>
        <v>4.5974574623531446E-2</v>
      </c>
      <c r="G204" s="2">
        <f t="shared" si="26"/>
        <v>4.9133527584699681E-2</v>
      </c>
      <c r="H204" s="2">
        <f t="shared" si="22"/>
        <v>0.93570677465153262</v>
      </c>
      <c r="I204" s="2">
        <f t="shared" si="23"/>
        <v>48.339282938139185</v>
      </c>
    </row>
    <row r="205" spans="1:9" ht="13.5" x14ac:dyDescent="0.25">
      <c r="A205" s="3">
        <v>42305</v>
      </c>
      <c r="B205" s="2">
        <v>19.984100000000002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4.2690676436136339E-2</v>
      </c>
      <c r="G205" s="2">
        <f t="shared" si="30"/>
        <v>4.5623989900078273E-2</v>
      </c>
      <c r="H205" s="2">
        <f t="shared" si="22"/>
        <v>0.93570677465153262</v>
      </c>
      <c r="I205" s="2">
        <f t="shared" si="23"/>
        <v>48.339282938139185</v>
      </c>
    </row>
    <row r="206" spans="1:9" ht="13.5" x14ac:dyDescent="0.25">
      <c r="A206" s="3">
        <v>42306</v>
      </c>
      <c r="B206" s="2">
        <v>19.984100000000002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3.9641342404983744E-2</v>
      </c>
      <c r="G206" s="2">
        <f t="shared" si="30"/>
        <v>4.236513347864411E-2</v>
      </c>
      <c r="H206" s="2">
        <f t="shared" si="22"/>
        <v>0.93570677465153262</v>
      </c>
      <c r="I206" s="2">
        <f t="shared" si="23"/>
        <v>48.339282938139185</v>
      </c>
    </row>
    <row r="207" spans="1:9" ht="13.5" x14ac:dyDescent="0.25">
      <c r="A207" s="3">
        <v>42307</v>
      </c>
      <c r="B207" s="2">
        <v>19.606999999999999</v>
      </c>
      <c r="C207" s="2">
        <f t="shared" si="27"/>
        <v>-0.37710000000000221</v>
      </c>
      <c r="D207" s="2">
        <f t="shared" si="28"/>
        <v>0</v>
      </c>
      <c r="E207" s="2">
        <f t="shared" si="29"/>
        <v>0.37710000000000221</v>
      </c>
      <c r="F207" s="2">
        <f t="shared" si="30"/>
        <v>3.6809817947484905E-2</v>
      </c>
      <c r="G207" s="2">
        <f t="shared" si="30"/>
        <v>6.6274766801598259E-2</v>
      </c>
      <c r="H207" s="2">
        <f t="shared" si="22"/>
        <v>0.55541225905297653</v>
      </c>
      <c r="I207" s="2">
        <f t="shared" si="23"/>
        <v>35.708363221410067</v>
      </c>
    </row>
    <row r="208" spans="1:9" ht="13.5" x14ac:dyDescent="0.25">
      <c r="A208" s="3">
        <v>42310</v>
      </c>
      <c r="B208" s="2">
        <v>19.8584</v>
      </c>
      <c r="C208" s="2">
        <f t="shared" si="27"/>
        <v>0.25140000000000029</v>
      </c>
      <c r="D208" s="2">
        <f t="shared" si="28"/>
        <v>0.25140000000000029</v>
      </c>
      <c r="E208" s="2">
        <f t="shared" si="29"/>
        <v>0</v>
      </c>
      <c r="F208" s="2">
        <f t="shared" si="30"/>
        <v>5.2137688094093144E-2</v>
      </c>
      <c r="G208" s="2">
        <f t="shared" si="30"/>
        <v>6.1540854887198383E-2</v>
      </c>
      <c r="H208" s="2">
        <f t="shared" si="22"/>
        <v>0.84720448212263511</v>
      </c>
      <c r="I208" s="2">
        <f t="shared" si="23"/>
        <v>45.864141751600059</v>
      </c>
    </row>
    <row r="209" spans="1:9" ht="13.5" x14ac:dyDescent="0.25">
      <c r="A209" s="3">
        <v>42311</v>
      </c>
      <c r="B209" s="2">
        <v>19.8584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4.8413567515943633E-2</v>
      </c>
      <c r="G209" s="2">
        <f t="shared" si="30"/>
        <v>5.7145079538112785E-2</v>
      </c>
      <c r="H209" s="2">
        <f t="shared" ref="H209:H272" si="31">F209/G209</f>
        <v>0.84720448212263511</v>
      </c>
      <c r="I209" s="2">
        <f t="shared" ref="I209:I272" si="32">IF(G209=0,100,100-(100/(1+H209)))</f>
        <v>45.864141751600059</v>
      </c>
    </row>
    <row r="210" spans="1:9" ht="13.5" x14ac:dyDescent="0.25">
      <c r="A210" s="3">
        <v>42312</v>
      </c>
      <c r="B210" s="2">
        <v>19.481300000000001</v>
      </c>
      <c r="C210" s="2">
        <f t="shared" si="27"/>
        <v>-0.37709999999999866</v>
      </c>
      <c r="D210" s="2">
        <f t="shared" si="28"/>
        <v>0</v>
      </c>
      <c r="E210" s="2">
        <f t="shared" si="29"/>
        <v>0.37709999999999866</v>
      </c>
      <c r="F210" s="2">
        <f t="shared" si="30"/>
        <v>4.4955455550519087E-2</v>
      </c>
      <c r="G210" s="2">
        <f t="shared" si="30"/>
        <v>7.9999002428247493E-2</v>
      </c>
      <c r="H210" s="2">
        <f t="shared" si="31"/>
        <v>0.56195020170208276</v>
      </c>
      <c r="I210" s="2">
        <f t="shared" si="32"/>
        <v>35.977472334887267</v>
      </c>
    </row>
    <row r="211" spans="1:9" ht="13.5" x14ac:dyDescent="0.25">
      <c r="A211" s="3">
        <v>42313</v>
      </c>
      <c r="B211" s="2">
        <v>19.481300000000001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4.1744351582624864E-2</v>
      </c>
      <c r="G211" s="2">
        <f t="shared" si="30"/>
        <v>7.4284787969086968E-2</v>
      </c>
      <c r="H211" s="2">
        <f t="shared" si="31"/>
        <v>0.56195020170208265</v>
      </c>
      <c r="I211" s="2">
        <f t="shared" si="32"/>
        <v>35.977472334887267</v>
      </c>
    </row>
    <row r="212" spans="1:9" ht="13.5" x14ac:dyDescent="0.25">
      <c r="A212" s="3">
        <v>42314</v>
      </c>
      <c r="B212" s="2">
        <v>19.380800000000001</v>
      </c>
      <c r="C212" s="2">
        <f t="shared" si="27"/>
        <v>-0.10050000000000026</v>
      </c>
      <c r="D212" s="2">
        <f t="shared" si="28"/>
        <v>0</v>
      </c>
      <c r="E212" s="2">
        <f t="shared" si="29"/>
        <v>0.10050000000000026</v>
      </c>
      <c r="F212" s="2">
        <f t="shared" si="30"/>
        <v>3.8762612183865945E-2</v>
      </c>
      <c r="G212" s="2">
        <f t="shared" si="30"/>
        <v>7.6157303114152211E-2</v>
      </c>
      <c r="H212" s="2">
        <f t="shared" si="31"/>
        <v>0.50898089347734188</v>
      </c>
      <c r="I212" s="2">
        <f t="shared" si="32"/>
        <v>33.730108557201859</v>
      </c>
    </row>
    <row r="213" spans="1:9" ht="13.5" x14ac:dyDescent="0.25">
      <c r="A213" s="3">
        <v>42317</v>
      </c>
      <c r="B213" s="2">
        <v>18.8278</v>
      </c>
      <c r="C213" s="2">
        <f t="shared" si="27"/>
        <v>-0.55300000000000082</v>
      </c>
      <c r="D213" s="2">
        <f t="shared" si="28"/>
        <v>0</v>
      </c>
      <c r="E213" s="2">
        <f t="shared" si="29"/>
        <v>0.55300000000000082</v>
      </c>
      <c r="F213" s="2">
        <f t="shared" si="30"/>
        <v>3.5993854170732663E-2</v>
      </c>
      <c r="G213" s="2">
        <f t="shared" si="30"/>
        <v>0.11021749574885568</v>
      </c>
      <c r="H213" s="2">
        <f t="shared" si="31"/>
        <v>0.32657114849305913</v>
      </c>
      <c r="I213" s="2">
        <f t="shared" si="32"/>
        <v>24.61768815521377</v>
      </c>
    </row>
    <row r="214" spans="1:9" ht="13.5" x14ac:dyDescent="0.25">
      <c r="A214" s="3">
        <v>42318</v>
      </c>
      <c r="B214" s="2">
        <v>18.601500000000001</v>
      </c>
      <c r="C214" s="2">
        <f t="shared" si="27"/>
        <v>-0.22629999999999839</v>
      </c>
      <c r="D214" s="2">
        <f t="shared" si="28"/>
        <v>0</v>
      </c>
      <c r="E214" s="2">
        <f t="shared" si="29"/>
        <v>0.22629999999999839</v>
      </c>
      <c r="F214" s="2">
        <f t="shared" si="30"/>
        <v>3.34228645871089E-2</v>
      </c>
      <c r="G214" s="2">
        <f t="shared" si="30"/>
        <v>0.11850910319536588</v>
      </c>
      <c r="H214" s="2">
        <f t="shared" si="31"/>
        <v>0.28202782474870547</v>
      </c>
      <c r="I214" s="2">
        <f t="shared" si="32"/>
        <v>21.998572831598779</v>
      </c>
    </row>
    <row r="215" spans="1:9" ht="13.5" x14ac:dyDescent="0.25">
      <c r="A215" s="3">
        <v>42319</v>
      </c>
      <c r="B215" s="2">
        <v>18.601500000000001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3.1035517116601123E-2</v>
      </c>
      <c r="G215" s="2">
        <f t="shared" si="30"/>
        <v>0.11004416725283975</v>
      </c>
      <c r="H215" s="2">
        <f t="shared" si="31"/>
        <v>0.28202782474870547</v>
      </c>
      <c r="I215" s="2">
        <f t="shared" si="32"/>
        <v>21.998572831598779</v>
      </c>
    </row>
    <row r="216" spans="1:9" ht="13.5" x14ac:dyDescent="0.25">
      <c r="A216" s="3">
        <v>42320</v>
      </c>
      <c r="B216" s="2">
        <v>18.387899999999998</v>
      </c>
      <c r="C216" s="2">
        <f t="shared" si="27"/>
        <v>-0.21360000000000312</v>
      </c>
      <c r="D216" s="2">
        <f t="shared" si="28"/>
        <v>0</v>
      </c>
      <c r="E216" s="2">
        <f t="shared" si="29"/>
        <v>0.21360000000000312</v>
      </c>
      <c r="F216" s="2">
        <f t="shared" si="30"/>
        <v>2.8818694465415327E-2</v>
      </c>
      <c r="G216" s="2">
        <f t="shared" si="30"/>
        <v>0.1174410124490657</v>
      </c>
      <c r="H216" s="2">
        <f t="shared" si="31"/>
        <v>0.24538867525443062</v>
      </c>
      <c r="I216" s="2">
        <f t="shared" si="32"/>
        <v>19.70378245203635</v>
      </c>
    </row>
    <row r="217" spans="1:9" ht="13.5" x14ac:dyDescent="0.25">
      <c r="A217" s="3">
        <v>42321</v>
      </c>
      <c r="B217" s="2">
        <v>18.601500000000001</v>
      </c>
      <c r="C217" s="2">
        <f t="shared" si="27"/>
        <v>0.21360000000000312</v>
      </c>
      <c r="D217" s="2">
        <f t="shared" si="28"/>
        <v>0.21360000000000312</v>
      </c>
      <c r="E217" s="2">
        <f t="shared" si="29"/>
        <v>0</v>
      </c>
      <c r="F217" s="2">
        <f t="shared" si="30"/>
        <v>4.2017359146457309E-2</v>
      </c>
      <c r="G217" s="2">
        <f t="shared" si="30"/>
        <v>0.10905236870270386</v>
      </c>
      <c r="H217" s="2">
        <f t="shared" si="31"/>
        <v>0.38529524526884967</v>
      </c>
      <c r="I217" s="2">
        <f t="shared" si="32"/>
        <v>27.813222241593266</v>
      </c>
    </row>
    <row r="218" spans="1:9" ht="13.5" x14ac:dyDescent="0.25">
      <c r="A218" s="3">
        <v>42324</v>
      </c>
      <c r="B218" s="2">
        <v>18.5261</v>
      </c>
      <c r="C218" s="2">
        <f t="shared" si="27"/>
        <v>-7.540000000000191E-2</v>
      </c>
      <c r="D218" s="2">
        <f t="shared" si="28"/>
        <v>0</v>
      </c>
      <c r="E218" s="2">
        <f t="shared" si="29"/>
        <v>7.540000000000191E-2</v>
      </c>
      <c r="F218" s="2">
        <f t="shared" si="30"/>
        <v>3.9016119207424642E-2</v>
      </c>
      <c r="G218" s="2">
        <f t="shared" si="30"/>
        <v>0.1066486280810823</v>
      </c>
      <c r="H218" s="2">
        <f t="shared" si="31"/>
        <v>0.36583798506776527</v>
      </c>
      <c r="I218" s="2">
        <f t="shared" si="32"/>
        <v>26.784874126166173</v>
      </c>
    </row>
    <row r="219" spans="1:9" ht="13.5" x14ac:dyDescent="0.25">
      <c r="A219" s="3">
        <v>42325</v>
      </c>
      <c r="B219" s="2">
        <v>17.998200000000001</v>
      </c>
      <c r="C219" s="2">
        <f t="shared" si="27"/>
        <v>-0.52789999999999893</v>
      </c>
      <c r="D219" s="2">
        <f t="shared" si="28"/>
        <v>0</v>
      </c>
      <c r="E219" s="2">
        <f t="shared" si="29"/>
        <v>0.52789999999999893</v>
      </c>
      <c r="F219" s="2">
        <f t="shared" si="30"/>
        <v>3.6229253549751449E-2</v>
      </c>
      <c r="G219" s="2">
        <f t="shared" si="30"/>
        <v>0.13673801178957634</v>
      </c>
      <c r="H219" s="2">
        <f t="shared" si="31"/>
        <v>0.26495378333790603</v>
      </c>
      <c r="I219" s="2">
        <f t="shared" si="32"/>
        <v>20.945728360032049</v>
      </c>
    </row>
    <row r="220" spans="1:9" ht="13.5" x14ac:dyDescent="0.25">
      <c r="A220" s="3">
        <v>42326</v>
      </c>
      <c r="B220" s="2">
        <v>17.973099999999999</v>
      </c>
      <c r="C220" s="2">
        <f t="shared" si="27"/>
        <v>-2.5100000000001899E-2</v>
      </c>
      <c r="D220" s="2">
        <f t="shared" si="28"/>
        <v>0</v>
      </c>
      <c r="E220" s="2">
        <f t="shared" si="29"/>
        <v>2.5100000000001899E-2</v>
      </c>
      <c r="F220" s="2">
        <f t="shared" si="30"/>
        <v>3.36414497247692E-2</v>
      </c>
      <c r="G220" s="2">
        <f t="shared" si="30"/>
        <v>0.128763868090321</v>
      </c>
      <c r="H220" s="2">
        <f t="shared" si="31"/>
        <v>0.26126467171032414</v>
      </c>
      <c r="I220" s="2">
        <f t="shared" si="32"/>
        <v>20.714500102190215</v>
      </c>
    </row>
    <row r="221" spans="1:9" ht="13.5" x14ac:dyDescent="0.25">
      <c r="A221" s="3">
        <v>42327</v>
      </c>
      <c r="B221" s="2">
        <v>18.098800000000001</v>
      </c>
      <c r="C221" s="2">
        <f t="shared" si="27"/>
        <v>0.12570000000000192</v>
      </c>
      <c r="D221" s="2">
        <f t="shared" si="28"/>
        <v>0.12570000000000192</v>
      </c>
      <c r="E221" s="2">
        <f t="shared" si="29"/>
        <v>0</v>
      </c>
      <c r="F221" s="2">
        <f t="shared" ref="F221:G236" si="33">((F220*13)+D221)/14</f>
        <v>4.0217060458714392E-2</v>
      </c>
      <c r="G221" s="2">
        <f t="shared" si="33"/>
        <v>0.11956644894101236</v>
      </c>
      <c r="H221" s="2">
        <f t="shared" si="31"/>
        <v>0.33635740473111586</v>
      </c>
      <c r="I221" s="2">
        <f t="shared" si="32"/>
        <v>25.169719084154224</v>
      </c>
    </row>
    <row r="222" spans="1:9" ht="13.5" x14ac:dyDescent="0.25">
      <c r="A222" s="3">
        <v>42328</v>
      </c>
      <c r="B222" s="2">
        <v>18.098800000000001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3.7344413283091939E-2</v>
      </c>
      <c r="G222" s="2">
        <f t="shared" si="33"/>
        <v>0.11102598830236862</v>
      </c>
      <c r="H222" s="2">
        <f t="shared" si="31"/>
        <v>0.33635740473111586</v>
      </c>
      <c r="I222" s="2">
        <f t="shared" si="32"/>
        <v>25.169719084154224</v>
      </c>
    </row>
    <row r="223" spans="1:9" ht="13.5" x14ac:dyDescent="0.25">
      <c r="A223" s="3">
        <v>42331</v>
      </c>
      <c r="B223" s="2">
        <v>18.098800000000001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3.4676955191442517E-2</v>
      </c>
      <c r="G223" s="2">
        <f t="shared" si="33"/>
        <v>0.10309556056648515</v>
      </c>
      <c r="H223" s="2">
        <f t="shared" si="31"/>
        <v>0.33635740473111586</v>
      </c>
      <c r="I223" s="2">
        <f t="shared" si="32"/>
        <v>25.169719084154224</v>
      </c>
    </row>
    <row r="224" spans="1:9" ht="13.5" x14ac:dyDescent="0.25">
      <c r="A224" s="3">
        <v>42332</v>
      </c>
      <c r="B224" s="2">
        <v>18.596499999999999</v>
      </c>
      <c r="C224" s="2">
        <f t="shared" si="27"/>
        <v>0.49769999999999825</v>
      </c>
      <c r="D224" s="2">
        <f t="shared" si="28"/>
        <v>0.49769999999999825</v>
      </c>
      <c r="E224" s="2">
        <f t="shared" si="29"/>
        <v>0</v>
      </c>
      <c r="F224" s="2">
        <f t="shared" si="33"/>
        <v>6.7750029820625071E-2</v>
      </c>
      <c r="G224" s="2">
        <f t="shared" si="33"/>
        <v>9.5731591954593354E-2</v>
      </c>
      <c r="H224" s="2">
        <f t="shared" si="31"/>
        <v>0.70770817070251713</v>
      </c>
      <c r="I224" s="2">
        <f t="shared" si="32"/>
        <v>41.441985395629992</v>
      </c>
    </row>
    <row r="225" spans="1:9" ht="13.5" x14ac:dyDescent="0.25">
      <c r="A225" s="3">
        <v>42333</v>
      </c>
      <c r="B225" s="2">
        <v>18.4758</v>
      </c>
      <c r="C225" s="2">
        <f t="shared" si="27"/>
        <v>-0.12069999999999936</v>
      </c>
      <c r="D225" s="2">
        <f t="shared" si="28"/>
        <v>0</v>
      </c>
      <c r="E225" s="2">
        <f t="shared" si="29"/>
        <v>0.12069999999999936</v>
      </c>
      <c r="F225" s="2">
        <f t="shared" si="33"/>
        <v>6.2910741976294718E-2</v>
      </c>
      <c r="G225" s="2">
        <f t="shared" si="33"/>
        <v>9.751504967212235E-2</v>
      </c>
      <c r="H225" s="2">
        <f t="shared" si="31"/>
        <v>0.64513879845030397</v>
      </c>
      <c r="I225" s="2">
        <f t="shared" si="32"/>
        <v>39.214855248567169</v>
      </c>
    </row>
    <row r="226" spans="1:9" ht="13.5" x14ac:dyDescent="0.25">
      <c r="A226" s="3">
        <v>42334</v>
      </c>
      <c r="B226" s="2">
        <v>18.4758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5.8417117549416524E-2</v>
      </c>
      <c r="G226" s="2">
        <f t="shared" si="33"/>
        <v>9.0549688981256468E-2</v>
      </c>
      <c r="H226" s="2">
        <f t="shared" si="31"/>
        <v>0.64513879845030397</v>
      </c>
      <c r="I226" s="2">
        <f t="shared" si="32"/>
        <v>39.214855248567169</v>
      </c>
    </row>
    <row r="227" spans="1:9" ht="13.5" x14ac:dyDescent="0.25">
      <c r="A227" s="3">
        <v>42335</v>
      </c>
      <c r="B227" s="2">
        <v>18.350200000000001</v>
      </c>
      <c r="C227" s="2">
        <f t="shared" si="27"/>
        <v>-0.1255999999999986</v>
      </c>
      <c r="D227" s="2">
        <f t="shared" si="28"/>
        <v>0</v>
      </c>
      <c r="E227" s="2">
        <f t="shared" si="29"/>
        <v>0.1255999999999986</v>
      </c>
      <c r="F227" s="2">
        <f t="shared" si="33"/>
        <v>5.4244466295886772E-2</v>
      </c>
      <c r="G227" s="2">
        <f t="shared" si="33"/>
        <v>9.305328262545233E-2</v>
      </c>
      <c r="H227" s="2">
        <f t="shared" si="31"/>
        <v>0.58293984656323772</v>
      </c>
      <c r="I227" s="2">
        <f t="shared" si="32"/>
        <v>36.826405490320674</v>
      </c>
    </row>
    <row r="228" spans="1:9" ht="13.5" x14ac:dyDescent="0.25">
      <c r="A228" s="3">
        <v>42338</v>
      </c>
      <c r="B228" s="2">
        <v>18.224499999999999</v>
      </c>
      <c r="C228" s="2">
        <f t="shared" si="27"/>
        <v>-0.12570000000000192</v>
      </c>
      <c r="D228" s="2">
        <f t="shared" si="28"/>
        <v>0</v>
      </c>
      <c r="E228" s="2">
        <f t="shared" si="29"/>
        <v>0.12570000000000192</v>
      </c>
      <c r="F228" s="2">
        <f t="shared" si="33"/>
        <v>5.0369861560466286E-2</v>
      </c>
      <c r="G228" s="2">
        <f t="shared" si="33"/>
        <v>9.5385191009348724E-2</v>
      </c>
      <c r="H228" s="2">
        <f t="shared" si="31"/>
        <v>0.52806794249150824</v>
      </c>
      <c r="I228" s="2">
        <f t="shared" si="32"/>
        <v>34.557883704470342</v>
      </c>
    </row>
    <row r="229" spans="1:9" ht="13.5" x14ac:dyDescent="0.25">
      <c r="A229" s="3">
        <v>42339</v>
      </c>
      <c r="B229" s="2">
        <v>18.222000000000001</v>
      </c>
      <c r="C229" s="2">
        <f t="shared" si="27"/>
        <v>-2.4999999999977263E-3</v>
      </c>
      <c r="D229" s="2">
        <f t="shared" si="28"/>
        <v>0</v>
      </c>
      <c r="E229" s="2">
        <f t="shared" si="29"/>
        <v>2.4999999999977263E-3</v>
      </c>
      <c r="F229" s="2">
        <f t="shared" si="33"/>
        <v>4.6772014306147261E-2</v>
      </c>
      <c r="G229" s="2">
        <f t="shared" si="33"/>
        <v>8.8750534508680784E-2</v>
      </c>
      <c r="H229" s="2">
        <f t="shared" si="31"/>
        <v>0.52700543793989707</v>
      </c>
      <c r="I229" s="2">
        <f t="shared" si="32"/>
        <v>34.512348472765566</v>
      </c>
    </row>
    <row r="230" spans="1:9" ht="13.5" x14ac:dyDescent="0.25">
      <c r="A230" s="3">
        <v>42340</v>
      </c>
      <c r="B230" s="2">
        <v>17.721699999999998</v>
      </c>
      <c r="C230" s="2">
        <f t="shared" si="27"/>
        <v>-0.50030000000000285</v>
      </c>
      <c r="D230" s="2">
        <f t="shared" si="28"/>
        <v>0</v>
      </c>
      <c r="E230" s="2">
        <f t="shared" si="29"/>
        <v>0.50030000000000285</v>
      </c>
      <c r="F230" s="2">
        <f t="shared" si="33"/>
        <v>4.3431156141422456E-2</v>
      </c>
      <c r="G230" s="2">
        <f t="shared" si="33"/>
        <v>0.11814692490091808</v>
      </c>
      <c r="H230" s="2">
        <f t="shared" si="31"/>
        <v>0.36760293319394693</v>
      </c>
      <c r="I230" s="2">
        <f t="shared" si="32"/>
        <v>26.879361273043955</v>
      </c>
    </row>
    <row r="231" spans="1:9" ht="13.5" x14ac:dyDescent="0.25">
      <c r="A231" s="3">
        <v>42341</v>
      </c>
      <c r="B231" s="2">
        <v>17.721699999999998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4.032893070274942E-2</v>
      </c>
      <c r="G231" s="2">
        <f t="shared" si="33"/>
        <v>0.10970785883656678</v>
      </c>
      <c r="H231" s="2">
        <f t="shared" si="31"/>
        <v>0.36760293319394693</v>
      </c>
      <c r="I231" s="2">
        <f t="shared" si="32"/>
        <v>26.879361273043955</v>
      </c>
    </row>
    <row r="232" spans="1:9" ht="13.5" x14ac:dyDescent="0.25">
      <c r="A232" s="3">
        <v>42342</v>
      </c>
      <c r="B232" s="2">
        <v>18.023399999999999</v>
      </c>
      <c r="C232" s="2">
        <f t="shared" si="27"/>
        <v>0.3017000000000003</v>
      </c>
      <c r="D232" s="2">
        <f t="shared" si="28"/>
        <v>0.3017000000000003</v>
      </c>
      <c r="E232" s="2">
        <f t="shared" si="29"/>
        <v>0</v>
      </c>
      <c r="F232" s="2">
        <f t="shared" si="33"/>
        <v>5.8998292795410197E-2</v>
      </c>
      <c r="G232" s="2">
        <f t="shared" si="33"/>
        <v>0.10187158320538345</v>
      </c>
      <c r="H232" s="2">
        <f t="shared" si="31"/>
        <v>0.57914377041204568</v>
      </c>
      <c r="I232" s="2">
        <f t="shared" si="32"/>
        <v>36.674543588955792</v>
      </c>
    </row>
    <row r="233" spans="1:9" ht="13.5" x14ac:dyDescent="0.25">
      <c r="A233" s="3">
        <v>42345</v>
      </c>
      <c r="B233" s="2">
        <v>18.224499999999999</v>
      </c>
      <c r="C233" s="2">
        <f t="shared" si="27"/>
        <v>0.20110000000000028</v>
      </c>
      <c r="D233" s="2">
        <f t="shared" si="28"/>
        <v>0.20110000000000028</v>
      </c>
      <c r="E233" s="2">
        <f t="shared" si="29"/>
        <v>0</v>
      </c>
      <c r="F233" s="2">
        <f t="shared" si="33"/>
        <v>6.9148414738595204E-2</v>
      </c>
      <c r="G233" s="2">
        <f t="shared" si="33"/>
        <v>9.4595041547856057E-2</v>
      </c>
      <c r="H233" s="2">
        <f t="shared" si="31"/>
        <v>0.73099407333747735</v>
      </c>
      <c r="I233" s="2">
        <f t="shared" si="32"/>
        <v>42.229727102881974</v>
      </c>
    </row>
    <row r="234" spans="1:9" ht="13.5" x14ac:dyDescent="0.25">
      <c r="A234" s="3">
        <v>42346</v>
      </c>
      <c r="B234" s="2">
        <v>18.375299999999999</v>
      </c>
      <c r="C234" s="2">
        <f t="shared" si="27"/>
        <v>0.15080000000000027</v>
      </c>
      <c r="D234" s="2">
        <f t="shared" si="28"/>
        <v>0.15080000000000027</v>
      </c>
      <c r="E234" s="2">
        <f t="shared" si="29"/>
        <v>0</v>
      </c>
      <c r="F234" s="2">
        <f t="shared" si="33"/>
        <v>7.4980670828695556E-2</v>
      </c>
      <c r="G234" s="2">
        <f t="shared" si="33"/>
        <v>8.7838252865866343E-2</v>
      </c>
      <c r="H234" s="2">
        <f t="shared" si="31"/>
        <v>0.85362206535682128</v>
      </c>
      <c r="I234" s="2">
        <f t="shared" si="32"/>
        <v>46.051570129129829</v>
      </c>
    </row>
    <row r="235" spans="1:9" ht="13.5" x14ac:dyDescent="0.25">
      <c r="A235" s="3">
        <v>42347</v>
      </c>
      <c r="B235" s="2">
        <v>18.377800000000001</v>
      </c>
      <c r="C235" s="2">
        <f t="shared" si="27"/>
        <v>2.500000000001279E-3</v>
      </c>
      <c r="D235" s="2">
        <f t="shared" si="28"/>
        <v>2.500000000001279E-3</v>
      </c>
      <c r="E235" s="2">
        <f t="shared" si="29"/>
        <v>0</v>
      </c>
      <c r="F235" s="2">
        <f t="shared" si="33"/>
        <v>6.9803480055217387E-2</v>
      </c>
      <c r="G235" s="2">
        <f t="shared" si="33"/>
        <v>8.1564091946875888E-2</v>
      </c>
      <c r="H235" s="2">
        <f t="shared" si="31"/>
        <v>0.8558114041247662</v>
      </c>
      <c r="I235" s="2">
        <f t="shared" si="32"/>
        <v>46.115214198092623</v>
      </c>
    </row>
    <row r="236" spans="1:9" ht="13.5" x14ac:dyDescent="0.25">
      <c r="A236" s="3">
        <v>42348</v>
      </c>
      <c r="B236" s="2">
        <v>18.4758</v>
      </c>
      <c r="C236" s="2">
        <f t="shared" si="27"/>
        <v>9.7999999999998977E-2</v>
      </c>
      <c r="D236" s="2">
        <f t="shared" si="28"/>
        <v>9.7999999999998977E-2</v>
      </c>
      <c r="E236" s="2">
        <f t="shared" si="29"/>
        <v>0</v>
      </c>
      <c r="F236" s="2">
        <f t="shared" si="33"/>
        <v>7.1817517194130362E-2</v>
      </c>
      <c r="G236" s="2">
        <f t="shared" si="33"/>
        <v>7.5738085379241898E-2</v>
      </c>
      <c r="H236" s="2">
        <f t="shared" si="31"/>
        <v>0.9482351822668853</v>
      </c>
      <c r="I236" s="2">
        <f t="shared" si="32"/>
        <v>48.671494637703766</v>
      </c>
    </row>
    <row r="237" spans="1:9" ht="13.5" x14ac:dyDescent="0.25">
      <c r="A237" s="3">
        <v>42349</v>
      </c>
      <c r="B237" s="2">
        <v>18.501000000000001</v>
      </c>
      <c r="C237" s="2">
        <f t="shared" si="27"/>
        <v>2.5200000000001666E-2</v>
      </c>
      <c r="D237" s="2">
        <f t="shared" si="28"/>
        <v>2.5200000000001666E-2</v>
      </c>
      <c r="E237" s="2">
        <f t="shared" si="29"/>
        <v>0</v>
      </c>
      <c r="F237" s="2">
        <f t="shared" ref="F237:G252" si="34">((F236*13)+D237)/14</f>
        <v>6.8487694537406885E-2</v>
      </c>
      <c r="G237" s="2">
        <f t="shared" si="34"/>
        <v>7.0328222137867477E-2</v>
      </c>
      <c r="H237" s="2">
        <f t="shared" si="31"/>
        <v>0.97382945929085873</v>
      </c>
      <c r="I237" s="2">
        <f t="shared" si="32"/>
        <v>49.33706175612194</v>
      </c>
    </row>
    <row r="238" spans="1:9" ht="13.5" x14ac:dyDescent="0.25">
      <c r="A238" s="3">
        <v>42352</v>
      </c>
      <c r="B238" s="2">
        <v>18.7272</v>
      </c>
      <c r="C238" s="2">
        <f t="shared" si="27"/>
        <v>0.22619999999999862</v>
      </c>
      <c r="D238" s="2">
        <f t="shared" si="28"/>
        <v>0.22619999999999862</v>
      </c>
      <c r="E238" s="2">
        <f t="shared" si="29"/>
        <v>0</v>
      </c>
      <c r="F238" s="2">
        <f t="shared" si="34"/>
        <v>7.9752859213306299E-2</v>
      </c>
      <c r="G238" s="2">
        <f t="shared" si="34"/>
        <v>6.5304777699448369E-2</v>
      </c>
      <c r="H238" s="2">
        <f t="shared" si="31"/>
        <v>1.2212408038559173</v>
      </c>
      <c r="I238" s="2">
        <f t="shared" si="32"/>
        <v>54.98011749720829</v>
      </c>
    </row>
    <row r="239" spans="1:9" ht="13.5" x14ac:dyDescent="0.25">
      <c r="A239" s="3">
        <v>42353</v>
      </c>
      <c r="B239" s="2">
        <v>18.7272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7.4056226412355847E-2</v>
      </c>
      <c r="G239" s="2">
        <f t="shared" si="34"/>
        <v>6.0640150720916344E-2</v>
      </c>
      <c r="H239" s="2">
        <f t="shared" si="31"/>
        <v>1.221240803855917</v>
      </c>
      <c r="I239" s="2">
        <f t="shared" si="32"/>
        <v>54.980117497208283</v>
      </c>
    </row>
    <row r="240" spans="1:9" ht="13.5" x14ac:dyDescent="0.25">
      <c r="A240" s="3">
        <v>42354</v>
      </c>
      <c r="B240" s="2">
        <v>18.601500000000001</v>
      </c>
      <c r="C240" s="2">
        <f t="shared" si="27"/>
        <v>-0.12569999999999837</v>
      </c>
      <c r="D240" s="2">
        <f t="shared" si="28"/>
        <v>0</v>
      </c>
      <c r="E240" s="2">
        <f t="shared" si="29"/>
        <v>0.12569999999999837</v>
      </c>
      <c r="F240" s="2">
        <f t="shared" si="34"/>
        <v>6.8766495954330431E-2</v>
      </c>
      <c r="G240" s="2">
        <f t="shared" si="34"/>
        <v>6.5287282812279343E-2</v>
      </c>
      <c r="H240" s="2">
        <f t="shared" si="31"/>
        <v>1.0532908246779833</v>
      </c>
      <c r="I240" s="2">
        <f t="shared" si="32"/>
        <v>51.2976930505288</v>
      </c>
    </row>
    <row r="241" spans="1:9" ht="13.5" x14ac:dyDescent="0.25">
      <c r="A241" s="3">
        <v>42355</v>
      </c>
      <c r="B241" s="2">
        <v>18.601500000000001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6.3854603386163972E-2</v>
      </c>
      <c r="G241" s="2">
        <f t="shared" si="34"/>
        <v>6.0623905468545104E-2</v>
      </c>
      <c r="H241" s="2">
        <f t="shared" si="31"/>
        <v>1.0532908246779833</v>
      </c>
      <c r="I241" s="2">
        <f t="shared" si="32"/>
        <v>51.2976930505288</v>
      </c>
    </row>
    <row r="242" spans="1:9" ht="13.5" x14ac:dyDescent="0.25">
      <c r="A242" s="3">
        <v>42356</v>
      </c>
      <c r="B242" s="2">
        <v>19.0791</v>
      </c>
      <c r="C242" s="2">
        <f t="shared" si="27"/>
        <v>0.47759999999999891</v>
      </c>
      <c r="D242" s="2">
        <f t="shared" si="28"/>
        <v>0.47759999999999891</v>
      </c>
      <c r="E242" s="2">
        <f t="shared" si="29"/>
        <v>0</v>
      </c>
      <c r="F242" s="2">
        <f t="shared" si="34"/>
        <v>9.3407846001437908E-2</v>
      </c>
      <c r="G242" s="2">
        <f t="shared" si="34"/>
        <v>5.629362650650617E-2</v>
      </c>
      <c r="H242" s="2">
        <f t="shared" si="31"/>
        <v>1.6592970074621545</v>
      </c>
      <c r="I242" s="2">
        <f t="shared" si="32"/>
        <v>62.396076963425401</v>
      </c>
    </row>
    <row r="243" spans="1:9" ht="13.5" x14ac:dyDescent="0.25">
      <c r="A243" s="3">
        <v>42359</v>
      </c>
      <c r="B243" s="2">
        <v>18.852900000000002</v>
      </c>
      <c r="C243" s="2">
        <f t="shared" si="27"/>
        <v>-0.22619999999999862</v>
      </c>
      <c r="D243" s="2">
        <f t="shared" si="28"/>
        <v>0</v>
      </c>
      <c r="E243" s="2">
        <f t="shared" si="29"/>
        <v>0.22619999999999862</v>
      </c>
      <c r="F243" s="2">
        <f t="shared" si="34"/>
        <v>8.6735857001335209E-2</v>
      </c>
      <c r="G243" s="2">
        <f t="shared" si="34"/>
        <v>6.8429796041755628E-2</v>
      </c>
      <c r="H243" s="2">
        <f t="shared" si="31"/>
        <v>1.2675159363095176</v>
      </c>
      <c r="I243" s="2">
        <f t="shared" si="32"/>
        <v>55.898876652327118</v>
      </c>
    </row>
    <row r="244" spans="1:9" ht="13.5" x14ac:dyDescent="0.25">
      <c r="A244" s="3">
        <v>42360</v>
      </c>
      <c r="B244" s="2">
        <v>18.852900000000002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8.0540438644096976E-2</v>
      </c>
      <c r="G244" s="2">
        <f t="shared" si="34"/>
        <v>6.3541953467344509E-2</v>
      </c>
      <c r="H244" s="2">
        <f t="shared" si="31"/>
        <v>1.2675159363095176</v>
      </c>
      <c r="I244" s="2">
        <f t="shared" si="32"/>
        <v>55.898876652327118</v>
      </c>
    </row>
    <row r="245" spans="1:9" ht="13.5" x14ac:dyDescent="0.25">
      <c r="A245" s="3">
        <v>42361</v>
      </c>
      <c r="B245" s="2">
        <v>18.852900000000002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7.478755016951863E-2</v>
      </c>
      <c r="G245" s="2">
        <f t="shared" si="34"/>
        <v>5.900324250539133E-2</v>
      </c>
      <c r="H245" s="2">
        <f t="shared" si="31"/>
        <v>1.2675159363095179</v>
      </c>
      <c r="I245" s="2">
        <f t="shared" si="32"/>
        <v>55.898876652327125</v>
      </c>
    </row>
    <row r="246" spans="1:9" ht="13.5" x14ac:dyDescent="0.25">
      <c r="A246" s="3">
        <v>42363</v>
      </c>
      <c r="B246" s="2">
        <v>18.601500000000001</v>
      </c>
      <c r="C246" s="2">
        <f t="shared" si="27"/>
        <v>-0.25140000000000029</v>
      </c>
      <c r="D246" s="2">
        <f t="shared" si="28"/>
        <v>0</v>
      </c>
      <c r="E246" s="2">
        <f t="shared" si="29"/>
        <v>0.25140000000000029</v>
      </c>
      <c r="F246" s="2">
        <f t="shared" si="34"/>
        <v>6.9445582300267303E-2</v>
      </c>
      <c r="G246" s="2">
        <f t="shared" si="34"/>
        <v>7.2745868040720543E-2</v>
      </c>
      <c r="H246" s="2">
        <f t="shared" si="31"/>
        <v>0.95463267083972581</v>
      </c>
      <c r="I246" s="2">
        <f t="shared" si="32"/>
        <v>48.839492201345841</v>
      </c>
    </row>
    <row r="247" spans="1:9" ht="13.5" x14ac:dyDescent="0.25">
      <c r="A247" s="3">
        <v>42366</v>
      </c>
      <c r="B247" s="2">
        <v>18.852900000000002</v>
      </c>
      <c r="C247" s="2">
        <f t="shared" si="27"/>
        <v>0.25140000000000029</v>
      </c>
      <c r="D247" s="2">
        <f t="shared" si="28"/>
        <v>0.25140000000000029</v>
      </c>
      <c r="E247" s="2">
        <f t="shared" si="29"/>
        <v>0</v>
      </c>
      <c r="F247" s="2">
        <f t="shared" si="34"/>
        <v>8.2442326421676801E-2</v>
      </c>
      <c r="G247" s="2">
        <f t="shared" si="34"/>
        <v>6.7549734609240505E-2</v>
      </c>
      <c r="H247" s="2">
        <f t="shared" si="31"/>
        <v>1.2204685465988352</v>
      </c>
      <c r="I247" s="2">
        <f t="shared" si="32"/>
        <v>54.964460022109613</v>
      </c>
    </row>
    <row r="248" spans="1:9" ht="13.5" x14ac:dyDescent="0.25">
      <c r="A248" s="3">
        <v>42367</v>
      </c>
      <c r="B248" s="2">
        <v>19.2224</v>
      </c>
      <c r="C248" s="2">
        <f t="shared" si="27"/>
        <v>0.36949999999999861</v>
      </c>
      <c r="D248" s="2">
        <f t="shared" si="28"/>
        <v>0.36949999999999861</v>
      </c>
      <c r="E248" s="2">
        <f t="shared" si="29"/>
        <v>0</v>
      </c>
      <c r="F248" s="2">
        <f t="shared" si="34"/>
        <v>0.10294644596298551</v>
      </c>
      <c r="G248" s="2">
        <f t="shared" si="34"/>
        <v>6.2724753565723324E-2</v>
      </c>
      <c r="H248" s="2">
        <f t="shared" si="31"/>
        <v>1.6412411386378376</v>
      </c>
      <c r="I248" s="2">
        <f t="shared" si="32"/>
        <v>62.139011642241492</v>
      </c>
    </row>
    <row r="249" spans="1:9" ht="13.5" x14ac:dyDescent="0.25">
      <c r="A249" s="3">
        <v>42368</v>
      </c>
      <c r="B249" s="2">
        <v>18.651800000000001</v>
      </c>
      <c r="C249" s="2">
        <f t="shared" si="27"/>
        <v>-0.57059999999999889</v>
      </c>
      <c r="D249" s="2">
        <f t="shared" si="28"/>
        <v>0</v>
      </c>
      <c r="E249" s="2">
        <f t="shared" si="29"/>
        <v>0.57059999999999889</v>
      </c>
      <c r="F249" s="2">
        <f t="shared" si="34"/>
        <v>9.5593128394200838E-2</v>
      </c>
      <c r="G249" s="2">
        <f t="shared" si="34"/>
        <v>9.9001556882457292E-2</v>
      </c>
      <c r="H249" s="2">
        <f t="shared" si="31"/>
        <v>0.96557197082967883</v>
      </c>
      <c r="I249" s="2">
        <f t="shared" si="32"/>
        <v>49.124223643772531</v>
      </c>
    </row>
    <row r="250" spans="1:9" ht="13.5" x14ac:dyDescent="0.25">
      <c r="A250" s="3">
        <v>42369</v>
      </c>
      <c r="B250" s="2">
        <v>19.202300000000001</v>
      </c>
      <c r="C250" s="2">
        <f t="shared" si="27"/>
        <v>0.55049999999999955</v>
      </c>
      <c r="D250" s="2">
        <f t="shared" si="28"/>
        <v>0.55049999999999955</v>
      </c>
      <c r="E250" s="2">
        <f t="shared" si="29"/>
        <v>0</v>
      </c>
      <c r="F250" s="2">
        <f t="shared" si="34"/>
        <v>0.12808647636604359</v>
      </c>
      <c r="G250" s="2">
        <f t="shared" si="34"/>
        <v>9.1930017105138914E-2</v>
      </c>
      <c r="H250" s="2">
        <f t="shared" si="31"/>
        <v>1.3933041720154702</v>
      </c>
      <c r="I250" s="2">
        <f t="shared" si="32"/>
        <v>58.21676109151344</v>
      </c>
    </row>
    <row r="251" spans="1:9" ht="13.5" x14ac:dyDescent="0.25">
      <c r="A251" s="3">
        <v>42373</v>
      </c>
      <c r="B251" s="2">
        <v>19.330500000000001</v>
      </c>
      <c r="C251" s="2">
        <f t="shared" si="27"/>
        <v>0.12819999999999965</v>
      </c>
      <c r="D251" s="2">
        <f t="shared" si="28"/>
        <v>0.12819999999999965</v>
      </c>
      <c r="E251" s="2">
        <f t="shared" si="29"/>
        <v>0</v>
      </c>
      <c r="F251" s="2">
        <f t="shared" si="34"/>
        <v>0.12809458519704045</v>
      </c>
      <c r="G251" s="2">
        <f t="shared" si="34"/>
        <v>8.5363587311914707E-2</v>
      </c>
      <c r="H251" s="2">
        <f t="shared" si="31"/>
        <v>1.5005764077016657</v>
      </c>
      <c r="I251" s="2">
        <f t="shared" si="32"/>
        <v>60.009220397343441</v>
      </c>
    </row>
    <row r="252" spans="1:9" ht="13.5" x14ac:dyDescent="0.25">
      <c r="A252" s="3">
        <v>42374</v>
      </c>
      <c r="B252" s="2">
        <v>19.104299999999999</v>
      </c>
      <c r="C252" s="2">
        <f t="shared" si="27"/>
        <v>-0.22620000000000218</v>
      </c>
      <c r="D252" s="2">
        <f t="shared" si="28"/>
        <v>0</v>
      </c>
      <c r="E252" s="2">
        <f t="shared" si="29"/>
        <v>0.22620000000000218</v>
      </c>
      <c r="F252" s="2">
        <f t="shared" si="34"/>
        <v>0.11894497196868041</v>
      </c>
      <c r="G252" s="2">
        <f t="shared" si="34"/>
        <v>9.5423331075349518E-2</v>
      </c>
      <c r="H252" s="2">
        <f t="shared" si="31"/>
        <v>1.2464977970089663</v>
      </c>
      <c r="I252" s="2">
        <f t="shared" si="32"/>
        <v>55.48626838933825</v>
      </c>
    </row>
    <row r="253" spans="1:9" ht="13.5" x14ac:dyDescent="0.25">
      <c r="A253" s="3">
        <v>42375</v>
      </c>
      <c r="B253" s="2">
        <v>19.101800000000001</v>
      </c>
      <c r="C253" s="2">
        <f t="shared" si="27"/>
        <v>-2.4999999999977263E-3</v>
      </c>
      <c r="D253" s="2">
        <f t="shared" si="28"/>
        <v>0</v>
      </c>
      <c r="E253" s="2">
        <f t="shared" si="29"/>
        <v>2.4999999999977263E-3</v>
      </c>
      <c r="F253" s="2">
        <f t="shared" ref="F253:G268" si="35">((F252*13)+D253)/14</f>
        <v>0.11044890254234609</v>
      </c>
      <c r="G253" s="2">
        <f t="shared" si="35"/>
        <v>8.8785950284252957E-2</v>
      </c>
      <c r="H253" s="2">
        <f t="shared" si="31"/>
        <v>1.2439907686828606</v>
      </c>
      <c r="I253" s="2">
        <f t="shared" si="32"/>
        <v>55.436536818421807</v>
      </c>
    </row>
    <row r="254" spans="1:9" ht="13.5" x14ac:dyDescent="0.25">
      <c r="A254" s="3">
        <v>42376</v>
      </c>
      <c r="B254" s="2">
        <v>19.581900000000001</v>
      </c>
      <c r="C254" s="2">
        <f t="shared" si="27"/>
        <v>0.48010000000000019</v>
      </c>
      <c r="D254" s="2">
        <f t="shared" si="28"/>
        <v>0.48010000000000019</v>
      </c>
      <c r="E254" s="2">
        <f t="shared" si="29"/>
        <v>0</v>
      </c>
      <c r="F254" s="2">
        <f t="shared" si="35"/>
        <v>0.13685255236074995</v>
      </c>
      <c r="G254" s="2">
        <f t="shared" si="35"/>
        <v>8.2444096692520605E-2</v>
      </c>
      <c r="H254" s="2">
        <f t="shared" si="31"/>
        <v>1.659943620598433</v>
      </c>
      <c r="I254" s="2">
        <f t="shared" si="32"/>
        <v>62.405218206278363</v>
      </c>
    </row>
    <row r="255" spans="1:9" ht="13.5" x14ac:dyDescent="0.25">
      <c r="A255" s="3">
        <v>42377</v>
      </c>
      <c r="B255" s="2">
        <v>19.1722</v>
      </c>
      <c r="C255" s="2">
        <f t="shared" si="27"/>
        <v>-0.40970000000000084</v>
      </c>
      <c r="D255" s="2">
        <f t="shared" si="28"/>
        <v>0</v>
      </c>
      <c r="E255" s="2">
        <f t="shared" si="29"/>
        <v>0.40970000000000084</v>
      </c>
      <c r="F255" s="2">
        <f t="shared" si="35"/>
        <v>0.12707737004926781</v>
      </c>
      <c r="G255" s="2">
        <f t="shared" si="35"/>
        <v>0.10581951835734062</v>
      </c>
      <c r="H255" s="2">
        <f t="shared" si="31"/>
        <v>1.2008878137220567</v>
      </c>
      <c r="I255" s="2">
        <f t="shared" si="32"/>
        <v>54.563790404707703</v>
      </c>
    </row>
    <row r="256" spans="1:9" ht="13.5" x14ac:dyDescent="0.25">
      <c r="A256" s="3">
        <v>42380</v>
      </c>
      <c r="B256" s="2">
        <v>19.23</v>
      </c>
      <c r="C256" s="2">
        <f t="shared" si="27"/>
        <v>5.7800000000000296E-2</v>
      </c>
      <c r="D256" s="2">
        <f t="shared" si="28"/>
        <v>5.7800000000000296E-2</v>
      </c>
      <c r="E256" s="2">
        <f t="shared" si="29"/>
        <v>0</v>
      </c>
      <c r="F256" s="2">
        <f t="shared" si="35"/>
        <v>0.12212898647432013</v>
      </c>
      <c r="G256" s="2">
        <f t="shared" si="35"/>
        <v>9.826098133181628E-2</v>
      </c>
      <c r="H256" s="2">
        <f t="shared" si="31"/>
        <v>1.2429042008231557</v>
      </c>
      <c r="I256" s="2">
        <f t="shared" si="32"/>
        <v>55.414948189361112</v>
      </c>
    </row>
    <row r="257" spans="1:9" ht="13.5" x14ac:dyDescent="0.25">
      <c r="A257" s="3">
        <v>42381</v>
      </c>
      <c r="B257" s="2">
        <v>19.154599999999999</v>
      </c>
      <c r="C257" s="2">
        <f t="shared" si="27"/>
        <v>-7.540000000000191E-2</v>
      </c>
      <c r="D257" s="2">
        <f t="shared" si="28"/>
        <v>0</v>
      </c>
      <c r="E257" s="2">
        <f t="shared" si="29"/>
        <v>7.540000000000191E-2</v>
      </c>
      <c r="F257" s="2">
        <f t="shared" si="35"/>
        <v>0.11340548744044011</v>
      </c>
      <c r="G257" s="2">
        <f t="shared" si="35"/>
        <v>9.6628054093829546E-2</v>
      </c>
      <c r="H257" s="2">
        <f t="shared" si="31"/>
        <v>1.1736290097523752</v>
      </c>
      <c r="I257" s="2">
        <f t="shared" si="32"/>
        <v>53.993989060997926</v>
      </c>
    </row>
    <row r="258" spans="1:9" ht="13.5" x14ac:dyDescent="0.25">
      <c r="A258" s="3">
        <v>42382</v>
      </c>
      <c r="B258" s="2">
        <v>19.187200000000001</v>
      </c>
      <c r="C258" s="2">
        <f t="shared" si="27"/>
        <v>3.2600000000002183E-2</v>
      </c>
      <c r="D258" s="2">
        <f t="shared" si="28"/>
        <v>3.2600000000002183E-2</v>
      </c>
      <c r="E258" s="2">
        <f t="shared" si="29"/>
        <v>0</v>
      </c>
      <c r="F258" s="2">
        <f t="shared" si="35"/>
        <v>0.10763366690898026</v>
      </c>
      <c r="G258" s="2">
        <f t="shared" si="35"/>
        <v>8.9726050229984575E-2</v>
      </c>
      <c r="H258" s="2">
        <f t="shared" si="31"/>
        <v>1.1995810205965283</v>
      </c>
      <c r="I258" s="2">
        <f t="shared" si="32"/>
        <v>54.536796297287601</v>
      </c>
    </row>
    <row r="259" spans="1:9" ht="13.5" x14ac:dyDescent="0.25">
      <c r="A259" s="3">
        <v>42384</v>
      </c>
      <c r="B259" s="2">
        <v>19.194800000000001</v>
      </c>
      <c r="C259" s="2">
        <f t="shared" ref="C259:C322" si="36">B259-B258</f>
        <v>7.6000000000000512E-3</v>
      </c>
      <c r="D259" s="2">
        <f t="shared" ref="D259:D322" si="37">IF(C259&gt;0,C259,0)</f>
        <v>7.6000000000000512E-3</v>
      </c>
      <c r="E259" s="2">
        <f t="shared" ref="E259:E322" si="38">IF(C259&lt;0,-C259,0)</f>
        <v>0</v>
      </c>
      <c r="F259" s="2">
        <f t="shared" si="35"/>
        <v>0.10048840498691024</v>
      </c>
      <c r="G259" s="2">
        <f t="shared" si="35"/>
        <v>8.3317046642128537E-2</v>
      </c>
      <c r="H259" s="2">
        <f t="shared" si="31"/>
        <v>1.2060965797136063</v>
      </c>
      <c r="I259" s="2">
        <f t="shared" si="32"/>
        <v>54.671068837348038</v>
      </c>
    </row>
    <row r="260" spans="1:9" ht="13.5" x14ac:dyDescent="0.25">
      <c r="A260" s="3">
        <v>42387</v>
      </c>
      <c r="B260" s="2">
        <v>19.2576</v>
      </c>
      <c r="C260" s="2">
        <f t="shared" si="36"/>
        <v>6.2799999999999301E-2</v>
      </c>
      <c r="D260" s="2">
        <f t="shared" si="37"/>
        <v>6.2799999999999301E-2</v>
      </c>
      <c r="E260" s="2">
        <f t="shared" si="38"/>
        <v>0</v>
      </c>
      <c r="F260" s="2">
        <f t="shared" si="35"/>
        <v>9.7796376059273743E-2</v>
      </c>
      <c r="G260" s="2">
        <f t="shared" si="35"/>
        <v>7.7365829024833646E-2</v>
      </c>
      <c r="H260" s="2">
        <f t="shared" si="31"/>
        <v>1.2640771422210457</v>
      </c>
      <c r="I260" s="2">
        <f t="shared" si="32"/>
        <v>55.831893650981961</v>
      </c>
    </row>
    <row r="261" spans="1:9" ht="13.5" x14ac:dyDescent="0.25">
      <c r="A261" s="3">
        <v>42388</v>
      </c>
      <c r="B261" s="2">
        <v>19.506499999999999</v>
      </c>
      <c r="C261" s="2">
        <f t="shared" si="36"/>
        <v>0.24889999999999901</v>
      </c>
      <c r="D261" s="2">
        <f t="shared" si="37"/>
        <v>0.24889999999999901</v>
      </c>
      <c r="E261" s="2">
        <f t="shared" si="38"/>
        <v>0</v>
      </c>
      <c r="F261" s="2">
        <f t="shared" si="35"/>
        <v>0.10858949205503984</v>
      </c>
      <c r="G261" s="2">
        <f t="shared" si="35"/>
        <v>7.1839698380202668E-2</v>
      </c>
      <c r="H261" s="2">
        <f t="shared" si="31"/>
        <v>1.511552727857284</v>
      </c>
      <c r="I261" s="2">
        <f t="shared" si="32"/>
        <v>60.183993395466395</v>
      </c>
    </row>
    <row r="262" spans="1:9" ht="13.5" x14ac:dyDescent="0.25">
      <c r="A262" s="3">
        <v>42389</v>
      </c>
      <c r="B262" s="2">
        <v>19.2576</v>
      </c>
      <c r="C262" s="2">
        <f t="shared" si="36"/>
        <v>-0.24889999999999901</v>
      </c>
      <c r="D262" s="2">
        <f t="shared" si="37"/>
        <v>0</v>
      </c>
      <c r="E262" s="2">
        <f t="shared" si="38"/>
        <v>0.24889999999999901</v>
      </c>
      <c r="F262" s="2">
        <f t="shared" si="35"/>
        <v>0.10083309976539413</v>
      </c>
      <c r="G262" s="2">
        <f t="shared" si="35"/>
        <v>8.4486862781616684E-2</v>
      </c>
      <c r="H262" s="2">
        <f t="shared" si="31"/>
        <v>1.1934766713498348</v>
      </c>
      <c r="I262" s="2">
        <f t="shared" si="32"/>
        <v>54.410274197964732</v>
      </c>
    </row>
    <row r="263" spans="1:9" ht="13.5" x14ac:dyDescent="0.25">
      <c r="A263" s="3">
        <v>42390</v>
      </c>
      <c r="B263" s="2">
        <v>19.606999999999999</v>
      </c>
      <c r="C263" s="2">
        <f t="shared" si="36"/>
        <v>0.34939999999999927</v>
      </c>
      <c r="D263" s="2">
        <f t="shared" si="37"/>
        <v>0.34939999999999927</v>
      </c>
      <c r="E263" s="2">
        <f t="shared" si="38"/>
        <v>0</v>
      </c>
      <c r="F263" s="2">
        <f t="shared" si="35"/>
        <v>0.11858787835358021</v>
      </c>
      <c r="G263" s="2">
        <f t="shared" si="35"/>
        <v>7.8452086868644064E-2</v>
      </c>
      <c r="H263" s="2">
        <f t="shared" si="31"/>
        <v>1.5115962249944652</v>
      </c>
      <c r="I263" s="2">
        <f t="shared" si="32"/>
        <v>60.184682949895588</v>
      </c>
    </row>
    <row r="264" spans="1:9" ht="13.5" x14ac:dyDescent="0.25">
      <c r="A264" s="3">
        <v>42391</v>
      </c>
      <c r="B264" s="2">
        <v>19.355699999999999</v>
      </c>
      <c r="C264" s="2">
        <f t="shared" si="36"/>
        <v>-0.25130000000000052</v>
      </c>
      <c r="D264" s="2">
        <f t="shared" si="37"/>
        <v>0</v>
      </c>
      <c r="E264" s="2">
        <f t="shared" si="38"/>
        <v>0.25130000000000052</v>
      </c>
      <c r="F264" s="2">
        <f t="shared" si="35"/>
        <v>0.11011731561403877</v>
      </c>
      <c r="G264" s="2">
        <f t="shared" si="35"/>
        <v>9.0798366378026657E-2</v>
      </c>
      <c r="H264" s="2">
        <f t="shared" si="31"/>
        <v>1.212767586099295</v>
      </c>
      <c r="I264" s="2">
        <f t="shared" si="32"/>
        <v>54.807725570365143</v>
      </c>
    </row>
    <row r="265" spans="1:9" ht="13.5" x14ac:dyDescent="0.25">
      <c r="A265" s="3">
        <v>42394</v>
      </c>
      <c r="B265" s="2">
        <v>19.355699999999999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0.10225179307017886</v>
      </c>
      <c r="G265" s="2">
        <f t="shared" si="35"/>
        <v>8.4312768779596176E-2</v>
      </c>
      <c r="H265" s="2">
        <f t="shared" si="31"/>
        <v>1.212767586099295</v>
      </c>
      <c r="I265" s="2">
        <f t="shared" si="32"/>
        <v>54.807725570365143</v>
      </c>
    </row>
    <row r="266" spans="1:9" ht="13.5" x14ac:dyDescent="0.25">
      <c r="A266" s="3">
        <v>42395</v>
      </c>
      <c r="B266" s="2">
        <v>19.468800000000002</v>
      </c>
      <c r="C266" s="2">
        <f t="shared" si="36"/>
        <v>0.11310000000000286</v>
      </c>
      <c r="D266" s="2">
        <f t="shared" si="37"/>
        <v>0.11310000000000286</v>
      </c>
      <c r="E266" s="2">
        <f t="shared" si="38"/>
        <v>0</v>
      </c>
      <c r="F266" s="2">
        <f t="shared" si="35"/>
        <v>0.10302666499373771</v>
      </c>
      <c r="G266" s="2">
        <f t="shared" si="35"/>
        <v>7.8290428152482175E-2</v>
      </c>
      <c r="H266" s="2">
        <f t="shared" si="31"/>
        <v>1.3159548034796547</v>
      </c>
      <c r="I266" s="2">
        <f t="shared" si="32"/>
        <v>56.821264452245394</v>
      </c>
    </row>
    <row r="267" spans="1:9" ht="13.5" x14ac:dyDescent="0.25">
      <c r="A267" s="3">
        <v>42396</v>
      </c>
      <c r="B267" s="2">
        <v>19.481300000000001</v>
      </c>
      <c r="C267" s="2">
        <f t="shared" si="36"/>
        <v>1.2499999999999289E-2</v>
      </c>
      <c r="D267" s="2">
        <f t="shared" si="37"/>
        <v>1.2499999999999289E-2</v>
      </c>
      <c r="E267" s="2">
        <f t="shared" si="38"/>
        <v>0</v>
      </c>
      <c r="F267" s="2">
        <f t="shared" si="35"/>
        <v>9.6560474637042107E-2</v>
      </c>
      <c r="G267" s="2">
        <f t="shared" si="35"/>
        <v>7.2698254713019161E-2</v>
      </c>
      <c r="H267" s="2">
        <f t="shared" si="31"/>
        <v>1.328236489558388</v>
      </c>
      <c r="I267" s="2">
        <f t="shared" si="32"/>
        <v>57.049036707191348</v>
      </c>
    </row>
    <row r="268" spans="1:9" ht="13.5" x14ac:dyDescent="0.25">
      <c r="A268" s="3">
        <v>42397</v>
      </c>
      <c r="B268" s="2">
        <v>19.483899999999998</v>
      </c>
      <c r="C268" s="2">
        <f t="shared" si="36"/>
        <v>2.5999999999974932E-3</v>
      </c>
      <c r="D268" s="2">
        <f t="shared" si="37"/>
        <v>2.5999999999974932E-3</v>
      </c>
      <c r="E268" s="2">
        <f t="shared" si="38"/>
        <v>0</v>
      </c>
      <c r="F268" s="2">
        <f t="shared" si="35"/>
        <v>8.9849012162967493E-2</v>
      </c>
      <c r="G268" s="2">
        <f t="shared" si="35"/>
        <v>6.7505522233517787E-2</v>
      </c>
      <c r="H268" s="2">
        <f t="shared" si="31"/>
        <v>1.3309875872400219</v>
      </c>
      <c r="I268" s="2">
        <f t="shared" si="32"/>
        <v>57.099728652607794</v>
      </c>
    </row>
    <row r="269" spans="1:9" ht="13.5" x14ac:dyDescent="0.25">
      <c r="A269" s="3">
        <v>42398</v>
      </c>
      <c r="B269" s="2">
        <v>19.732700000000001</v>
      </c>
      <c r="C269" s="2">
        <f t="shared" si="36"/>
        <v>0.2488000000000028</v>
      </c>
      <c r="D269" s="2">
        <f t="shared" si="37"/>
        <v>0.2488000000000028</v>
      </c>
      <c r="E269" s="2">
        <f t="shared" si="38"/>
        <v>0</v>
      </c>
      <c r="F269" s="2">
        <f t="shared" ref="F269:G284" si="39">((F268*13)+D269)/14</f>
        <v>0.10120265415132715</v>
      </c>
      <c r="G269" s="2">
        <f t="shared" si="39"/>
        <v>6.2683699216837946E-2</v>
      </c>
      <c r="H269" s="2">
        <f t="shared" si="31"/>
        <v>1.6144971566091353</v>
      </c>
      <c r="I269" s="2">
        <f t="shared" si="32"/>
        <v>61.751727383901724</v>
      </c>
    </row>
    <row r="270" spans="1:9" ht="13.5" x14ac:dyDescent="0.25">
      <c r="A270" s="3">
        <v>42401</v>
      </c>
      <c r="B270" s="2">
        <v>19.732700000000001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9.3973893140518072E-2</v>
      </c>
      <c r="G270" s="2">
        <f t="shared" si="39"/>
        <v>5.8206292129920949E-2</v>
      </c>
      <c r="H270" s="2">
        <f t="shared" si="31"/>
        <v>1.6144971566091355</v>
      </c>
      <c r="I270" s="2">
        <f t="shared" si="32"/>
        <v>61.751727383901724</v>
      </c>
    </row>
    <row r="271" spans="1:9" ht="13.5" x14ac:dyDescent="0.25">
      <c r="A271" s="3">
        <v>42402</v>
      </c>
      <c r="B271" s="2">
        <v>19.883500000000002</v>
      </c>
      <c r="C271" s="2">
        <f t="shared" si="36"/>
        <v>0.15080000000000027</v>
      </c>
      <c r="D271" s="2">
        <f t="shared" si="37"/>
        <v>0.15080000000000027</v>
      </c>
      <c r="E271" s="2">
        <f t="shared" si="38"/>
        <v>0</v>
      </c>
      <c r="F271" s="2">
        <f t="shared" si="39"/>
        <v>9.8032900773338233E-2</v>
      </c>
      <c r="G271" s="2">
        <f t="shared" si="39"/>
        <v>5.4048699834926599E-2</v>
      </c>
      <c r="H271" s="2">
        <f t="shared" si="31"/>
        <v>1.8137883255794578</v>
      </c>
      <c r="I271" s="2">
        <f t="shared" si="32"/>
        <v>64.460723967426901</v>
      </c>
    </row>
    <row r="272" spans="1:9" ht="13.5" x14ac:dyDescent="0.25">
      <c r="A272" s="3">
        <v>42403</v>
      </c>
      <c r="B272" s="2">
        <v>20.4617</v>
      </c>
      <c r="C272" s="2">
        <f t="shared" si="36"/>
        <v>0.57819999999999894</v>
      </c>
      <c r="D272" s="2">
        <f t="shared" si="37"/>
        <v>0.57819999999999894</v>
      </c>
      <c r="E272" s="2">
        <f t="shared" si="38"/>
        <v>0</v>
      </c>
      <c r="F272" s="2">
        <f t="shared" si="39"/>
        <v>0.13233055071809971</v>
      </c>
      <c r="G272" s="2">
        <f t="shared" si="39"/>
        <v>5.0188078418146133E-2</v>
      </c>
      <c r="H272" s="2">
        <f t="shared" si="31"/>
        <v>2.6366929137150215</v>
      </c>
      <c r="I272" s="2">
        <f t="shared" si="32"/>
        <v>72.502489934503117</v>
      </c>
    </row>
    <row r="273" spans="1:9" ht="13.5" x14ac:dyDescent="0.25">
      <c r="A273" s="3">
        <v>42404</v>
      </c>
      <c r="B273" s="2">
        <v>20.4617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0.12287836852394973</v>
      </c>
      <c r="G273" s="2">
        <f t="shared" si="39"/>
        <v>4.6603215673992837E-2</v>
      </c>
      <c r="H273" s="2">
        <f t="shared" ref="H273:H336" si="40">F273/G273</f>
        <v>2.6366929137150215</v>
      </c>
      <c r="I273" s="2">
        <f t="shared" ref="I273:I336" si="41">IF(G273=0,100,100-(100/(1+H273)))</f>
        <v>72.502489934503117</v>
      </c>
    </row>
    <row r="274" spans="1:9" ht="13.5" x14ac:dyDescent="0.25">
      <c r="A274" s="3">
        <v>42405</v>
      </c>
      <c r="B274" s="2">
        <v>20.486799999999999</v>
      </c>
      <c r="C274" s="2">
        <f t="shared" si="36"/>
        <v>2.5099999999998346E-2</v>
      </c>
      <c r="D274" s="2">
        <f t="shared" si="37"/>
        <v>2.5099999999998346E-2</v>
      </c>
      <c r="E274" s="2">
        <f t="shared" si="38"/>
        <v>0</v>
      </c>
      <c r="F274" s="2">
        <f t="shared" si="39"/>
        <v>0.11589419934366749</v>
      </c>
      <c r="G274" s="2">
        <f t="shared" si="39"/>
        <v>4.3274414554421922E-2</v>
      </c>
      <c r="H274" s="2">
        <f t="shared" si="40"/>
        <v>2.6781228709153049</v>
      </c>
      <c r="I274" s="2">
        <f t="shared" si="41"/>
        <v>72.812218756815241</v>
      </c>
    </row>
    <row r="275" spans="1:9" ht="13.5" x14ac:dyDescent="0.25">
      <c r="A275" s="3">
        <v>42408</v>
      </c>
      <c r="B275" s="2">
        <v>20.084599999999998</v>
      </c>
      <c r="C275" s="2">
        <f t="shared" si="36"/>
        <v>-0.40220000000000056</v>
      </c>
      <c r="D275" s="2">
        <f t="shared" si="37"/>
        <v>0</v>
      </c>
      <c r="E275" s="2">
        <f t="shared" si="38"/>
        <v>0.40220000000000056</v>
      </c>
      <c r="F275" s="2">
        <f t="shared" si="39"/>
        <v>0.10761604224769124</v>
      </c>
      <c r="G275" s="2">
        <f t="shared" si="39"/>
        <v>6.8911956371963248E-2</v>
      </c>
      <c r="H275" s="2">
        <f t="shared" si="40"/>
        <v>1.5616454373580184</v>
      </c>
      <c r="I275" s="2">
        <f t="shared" si="41"/>
        <v>60.962591254183835</v>
      </c>
    </row>
    <row r="276" spans="1:9" ht="13.5" x14ac:dyDescent="0.25">
      <c r="A276" s="3">
        <v>42409</v>
      </c>
      <c r="B276" s="2">
        <v>20.1098</v>
      </c>
      <c r="C276" s="2">
        <f t="shared" si="36"/>
        <v>2.5200000000001666E-2</v>
      </c>
      <c r="D276" s="2">
        <f t="shared" si="37"/>
        <v>2.5200000000001666E-2</v>
      </c>
      <c r="E276" s="2">
        <f t="shared" si="38"/>
        <v>0</v>
      </c>
      <c r="F276" s="2">
        <f t="shared" si="39"/>
        <v>0.10172918208714199</v>
      </c>
      <c r="G276" s="2">
        <f t="shared" si="39"/>
        <v>6.3989673773965874E-2</v>
      </c>
      <c r="H276" s="2">
        <f t="shared" si="40"/>
        <v>1.5897749759826154</v>
      </c>
      <c r="I276" s="2">
        <f t="shared" si="41"/>
        <v>61.386606586520948</v>
      </c>
    </row>
    <row r="277" spans="1:9" ht="13.5" x14ac:dyDescent="0.25">
      <c r="A277" s="3">
        <v>42410</v>
      </c>
      <c r="B277" s="2">
        <v>20.358599999999999</v>
      </c>
      <c r="C277" s="2">
        <f t="shared" si="36"/>
        <v>0.24879999999999924</v>
      </c>
      <c r="D277" s="2">
        <f t="shared" si="37"/>
        <v>0.24879999999999924</v>
      </c>
      <c r="E277" s="2">
        <f t="shared" si="38"/>
        <v>0</v>
      </c>
      <c r="F277" s="2">
        <f t="shared" si="39"/>
        <v>0.11223424050948894</v>
      </c>
      <c r="G277" s="2">
        <f t="shared" si="39"/>
        <v>5.9418982790111166E-2</v>
      </c>
      <c r="H277" s="2">
        <f t="shared" si="40"/>
        <v>1.8888616943501022</v>
      </c>
      <c r="I277" s="2">
        <f t="shared" si="41"/>
        <v>65.384289529825807</v>
      </c>
    </row>
    <row r="278" spans="1:9" ht="13.5" x14ac:dyDescent="0.25">
      <c r="A278" s="3">
        <v>42411</v>
      </c>
      <c r="B278" s="2">
        <v>20.1098</v>
      </c>
      <c r="C278" s="2">
        <f t="shared" si="36"/>
        <v>-0.24879999999999924</v>
      </c>
      <c r="D278" s="2">
        <f t="shared" si="37"/>
        <v>0</v>
      </c>
      <c r="E278" s="2">
        <f t="shared" si="38"/>
        <v>0.24879999999999924</v>
      </c>
      <c r="F278" s="2">
        <f t="shared" si="39"/>
        <v>0.10421750904452544</v>
      </c>
      <c r="G278" s="2">
        <f t="shared" si="39"/>
        <v>7.2946198305103183E-2</v>
      </c>
      <c r="H278" s="2">
        <f t="shared" si="40"/>
        <v>1.4286900683792669</v>
      </c>
      <c r="I278" s="2">
        <f t="shared" si="41"/>
        <v>58.825540853496882</v>
      </c>
    </row>
    <row r="279" spans="1:9" ht="13.5" x14ac:dyDescent="0.25">
      <c r="A279" s="3">
        <v>42412</v>
      </c>
      <c r="B279" s="2">
        <v>19.732700000000001</v>
      </c>
      <c r="C279" s="2">
        <f t="shared" si="36"/>
        <v>-0.37709999999999866</v>
      </c>
      <c r="D279" s="2">
        <f t="shared" si="37"/>
        <v>0</v>
      </c>
      <c r="E279" s="2">
        <f t="shared" si="38"/>
        <v>0.37709999999999866</v>
      </c>
      <c r="F279" s="2">
        <f t="shared" si="39"/>
        <v>9.6773401255630762E-2</v>
      </c>
      <c r="G279" s="2">
        <f t="shared" si="39"/>
        <v>9.467146985473858E-2</v>
      </c>
      <c r="H279" s="2">
        <f t="shared" si="40"/>
        <v>1.0222023742117592</v>
      </c>
      <c r="I279" s="2">
        <f t="shared" si="41"/>
        <v>50.548965190005127</v>
      </c>
    </row>
    <row r="280" spans="1:9" ht="13.5" x14ac:dyDescent="0.25">
      <c r="A280" s="3">
        <v>42415</v>
      </c>
      <c r="B280" s="2">
        <v>20.1098</v>
      </c>
      <c r="C280" s="2">
        <f t="shared" si="36"/>
        <v>0.37709999999999866</v>
      </c>
      <c r="D280" s="2">
        <f t="shared" si="37"/>
        <v>0.37709999999999866</v>
      </c>
      <c r="E280" s="2">
        <f t="shared" si="38"/>
        <v>0</v>
      </c>
      <c r="F280" s="2">
        <f t="shared" si="39"/>
        <v>0.11679672973737132</v>
      </c>
      <c r="G280" s="2">
        <f t="shared" si="39"/>
        <v>8.7909222007971549E-2</v>
      </c>
      <c r="H280" s="2">
        <f t="shared" si="40"/>
        <v>1.3286061128692537</v>
      </c>
      <c r="I280" s="2">
        <f t="shared" si="41"/>
        <v>57.055854381150638</v>
      </c>
    </row>
    <row r="281" spans="1:9" ht="13.5" x14ac:dyDescent="0.25">
      <c r="A281" s="3">
        <v>42416</v>
      </c>
      <c r="B281" s="2">
        <v>20.1098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0.10845410618470194</v>
      </c>
      <c r="G281" s="2">
        <f t="shared" si="39"/>
        <v>8.1629991864545004E-2</v>
      </c>
      <c r="H281" s="2">
        <f t="shared" si="40"/>
        <v>1.3286061128692537</v>
      </c>
      <c r="I281" s="2">
        <f t="shared" si="41"/>
        <v>57.055854381150638</v>
      </c>
    </row>
    <row r="282" spans="1:9" ht="13.5" x14ac:dyDescent="0.25">
      <c r="A282" s="3">
        <v>42417</v>
      </c>
      <c r="B282" s="2">
        <v>20.1098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0.10070738431436609</v>
      </c>
      <c r="G282" s="2">
        <f t="shared" si="39"/>
        <v>7.579927815993466E-2</v>
      </c>
      <c r="H282" s="2">
        <f t="shared" si="40"/>
        <v>1.3286061128692535</v>
      </c>
      <c r="I282" s="2">
        <f t="shared" si="41"/>
        <v>57.055854381150631</v>
      </c>
    </row>
    <row r="283" spans="1:9" ht="13.5" x14ac:dyDescent="0.25">
      <c r="A283" s="3">
        <v>42418</v>
      </c>
      <c r="B283" s="2">
        <v>20.335999999999999</v>
      </c>
      <c r="C283" s="2">
        <f t="shared" si="36"/>
        <v>0.22619999999999862</v>
      </c>
      <c r="D283" s="2">
        <f t="shared" si="37"/>
        <v>0.22619999999999862</v>
      </c>
      <c r="E283" s="2">
        <f t="shared" si="38"/>
        <v>0</v>
      </c>
      <c r="F283" s="2">
        <f t="shared" si="39"/>
        <v>0.10967114257762556</v>
      </c>
      <c r="G283" s="2">
        <f t="shared" si="39"/>
        <v>7.038504400565361E-2</v>
      </c>
      <c r="H283" s="2">
        <f t="shared" si="40"/>
        <v>1.5581597500857758</v>
      </c>
      <c r="I283" s="2">
        <f t="shared" si="41"/>
        <v>60.90939981498537</v>
      </c>
    </row>
    <row r="284" spans="1:9" ht="13.5" x14ac:dyDescent="0.25">
      <c r="A284" s="3">
        <v>42419</v>
      </c>
      <c r="B284" s="2">
        <v>20.114799999999999</v>
      </c>
      <c r="C284" s="2">
        <f t="shared" si="36"/>
        <v>-0.22119999999999962</v>
      </c>
      <c r="D284" s="2">
        <f t="shared" si="37"/>
        <v>0</v>
      </c>
      <c r="E284" s="2">
        <f t="shared" si="38"/>
        <v>0.22119999999999962</v>
      </c>
      <c r="F284" s="2">
        <f t="shared" si="39"/>
        <v>0.10183748953636659</v>
      </c>
      <c r="G284" s="2">
        <f t="shared" si="39"/>
        <v>8.1157540862392602E-2</v>
      </c>
      <c r="H284" s="2">
        <f t="shared" si="40"/>
        <v>1.2548124111971068</v>
      </c>
      <c r="I284" s="2">
        <f t="shared" si="41"/>
        <v>55.650412644789014</v>
      </c>
    </row>
    <row r="285" spans="1:9" ht="13.5" x14ac:dyDescent="0.25">
      <c r="A285" s="3">
        <v>42422</v>
      </c>
      <c r="B285" s="2">
        <v>20.122299999999999</v>
      </c>
      <c r="C285" s="2">
        <f t="shared" si="36"/>
        <v>7.5000000000002842E-3</v>
      </c>
      <c r="D285" s="2">
        <f t="shared" si="37"/>
        <v>7.5000000000002842E-3</v>
      </c>
      <c r="E285" s="2">
        <f t="shared" si="38"/>
        <v>0</v>
      </c>
      <c r="F285" s="2">
        <f t="shared" ref="F285:G300" si="42">((F284*13)+D285)/14</f>
        <v>9.5099097426626145E-2</v>
      </c>
      <c r="G285" s="2">
        <f t="shared" si="42"/>
        <v>7.5360573657935997E-2</v>
      </c>
      <c r="H285" s="2">
        <f t="shared" si="40"/>
        <v>1.2619210922979955</v>
      </c>
      <c r="I285" s="2">
        <f t="shared" si="41"/>
        <v>55.789792870977145</v>
      </c>
    </row>
    <row r="286" spans="1:9" ht="13.5" x14ac:dyDescent="0.25">
      <c r="A286" s="3">
        <v>42423</v>
      </c>
      <c r="B286" s="2">
        <v>20.112300000000001</v>
      </c>
      <c r="C286" s="2">
        <f t="shared" si="36"/>
        <v>-9.9999999999980105E-3</v>
      </c>
      <c r="D286" s="2">
        <f t="shared" si="37"/>
        <v>0</v>
      </c>
      <c r="E286" s="2">
        <f t="shared" si="38"/>
        <v>9.9999999999980105E-3</v>
      </c>
      <c r="F286" s="2">
        <f t="shared" si="42"/>
        <v>8.8306304753295706E-2</v>
      </c>
      <c r="G286" s="2">
        <f t="shared" si="42"/>
        <v>7.0691961253797578E-2</v>
      </c>
      <c r="H286" s="2">
        <f t="shared" si="40"/>
        <v>1.2491703892081771</v>
      </c>
      <c r="I286" s="2">
        <f t="shared" si="41"/>
        <v>55.539162137375861</v>
      </c>
    </row>
    <row r="287" spans="1:9" ht="13.5" x14ac:dyDescent="0.25">
      <c r="A287" s="3">
        <v>42424</v>
      </c>
      <c r="B287" s="2">
        <v>20.1098</v>
      </c>
      <c r="C287" s="2">
        <f t="shared" si="36"/>
        <v>-2.500000000001279E-3</v>
      </c>
      <c r="D287" s="2">
        <f t="shared" si="37"/>
        <v>0</v>
      </c>
      <c r="E287" s="2">
        <f t="shared" si="38"/>
        <v>2.500000000001279E-3</v>
      </c>
      <c r="F287" s="2">
        <f t="shared" si="42"/>
        <v>8.1998711556631729E-2</v>
      </c>
      <c r="G287" s="2">
        <f t="shared" si="42"/>
        <v>6.5821106878526409E-2</v>
      </c>
      <c r="H287" s="2">
        <f t="shared" si="40"/>
        <v>1.2457814133688343</v>
      </c>
      <c r="I287" s="2">
        <f t="shared" si="41"/>
        <v>55.47206891787711</v>
      </c>
    </row>
    <row r="288" spans="1:9" ht="13.5" x14ac:dyDescent="0.25">
      <c r="A288" s="3">
        <v>42425</v>
      </c>
      <c r="B288" s="2">
        <v>20.114799999999999</v>
      </c>
      <c r="C288" s="2">
        <f t="shared" si="36"/>
        <v>4.9999999999990052E-3</v>
      </c>
      <c r="D288" s="2">
        <f t="shared" si="37"/>
        <v>4.9999999999990052E-3</v>
      </c>
      <c r="E288" s="2">
        <f t="shared" si="38"/>
        <v>0</v>
      </c>
      <c r="F288" s="2">
        <f t="shared" si="42"/>
        <v>7.6498803588300829E-2</v>
      </c>
      <c r="G288" s="2">
        <f t="shared" si="42"/>
        <v>6.111959924434595E-2</v>
      </c>
      <c r="H288" s="2">
        <f t="shared" si="40"/>
        <v>1.2516247575916097</v>
      </c>
      <c r="I288" s="2">
        <f t="shared" si="41"/>
        <v>55.587626373871309</v>
      </c>
    </row>
    <row r="289" spans="1:9" ht="13.5" x14ac:dyDescent="0.25">
      <c r="A289" s="3">
        <v>42426</v>
      </c>
      <c r="B289" s="2">
        <v>20.1098</v>
      </c>
      <c r="C289" s="2">
        <f t="shared" si="36"/>
        <v>-4.9999999999990052E-3</v>
      </c>
      <c r="D289" s="2">
        <f t="shared" si="37"/>
        <v>0</v>
      </c>
      <c r="E289" s="2">
        <f t="shared" si="38"/>
        <v>4.9999999999990052E-3</v>
      </c>
      <c r="F289" s="2">
        <f t="shared" si="42"/>
        <v>7.1034603331993629E-2</v>
      </c>
      <c r="G289" s="2">
        <f t="shared" si="42"/>
        <v>5.7111056441178309E-2</v>
      </c>
      <c r="H289" s="2">
        <f t="shared" si="40"/>
        <v>1.243797747029175</v>
      </c>
      <c r="I289" s="2">
        <f t="shared" si="41"/>
        <v>55.432703267305783</v>
      </c>
    </row>
    <row r="290" spans="1:9" ht="13.5" x14ac:dyDescent="0.25">
      <c r="A290" s="3">
        <v>42429</v>
      </c>
      <c r="B290" s="2">
        <v>20.235499999999998</v>
      </c>
      <c r="C290" s="2">
        <f t="shared" si="36"/>
        <v>0.12569999999999837</v>
      </c>
      <c r="D290" s="2">
        <f t="shared" si="37"/>
        <v>0.12569999999999837</v>
      </c>
      <c r="E290" s="2">
        <f t="shared" si="38"/>
        <v>0</v>
      </c>
      <c r="F290" s="2">
        <f t="shared" si="42"/>
        <v>7.4939274522565408E-2</v>
      </c>
      <c r="G290" s="2">
        <f t="shared" si="42"/>
        <v>5.3031695266808433E-2</v>
      </c>
      <c r="H290" s="2">
        <f t="shared" si="40"/>
        <v>1.4131035062246733</v>
      </c>
      <c r="I290" s="2">
        <f t="shared" si="41"/>
        <v>58.559589449003333</v>
      </c>
    </row>
    <row r="291" spans="1:9" ht="13.5" x14ac:dyDescent="0.25">
      <c r="A291" s="3">
        <v>42430</v>
      </c>
      <c r="B291" s="2">
        <v>20.486799999999999</v>
      </c>
      <c r="C291" s="2">
        <f t="shared" si="36"/>
        <v>0.25130000000000052</v>
      </c>
      <c r="D291" s="2">
        <f t="shared" si="37"/>
        <v>0.25130000000000052</v>
      </c>
      <c r="E291" s="2">
        <f t="shared" si="38"/>
        <v>0</v>
      </c>
      <c r="F291" s="2">
        <f t="shared" si="42"/>
        <v>8.7536469199525069E-2</v>
      </c>
      <c r="G291" s="2">
        <f t="shared" si="42"/>
        <v>4.9243717033464973E-2</v>
      </c>
      <c r="H291" s="2">
        <f t="shared" si="40"/>
        <v>1.777617013354966</v>
      </c>
      <c r="I291" s="2">
        <f t="shared" si="41"/>
        <v>63.997916372490018</v>
      </c>
    </row>
    <row r="292" spans="1:9" ht="13.5" x14ac:dyDescent="0.25">
      <c r="A292" s="3">
        <v>42431</v>
      </c>
      <c r="B292" s="2">
        <v>20.612500000000001</v>
      </c>
      <c r="C292" s="2">
        <f t="shared" si="36"/>
        <v>0.12570000000000192</v>
      </c>
      <c r="D292" s="2">
        <f t="shared" si="37"/>
        <v>0.12570000000000192</v>
      </c>
      <c r="E292" s="2">
        <f t="shared" si="38"/>
        <v>0</v>
      </c>
      <c r="F292" s="2">
        <f t="shared" si="42"/>
        <v>9.0262435685273409E-2</v>
      </c>
      <c r="G292" s="2">
        <f t="shared" si="42"/>
        <v>4.5726308673931758E-2</v>
      </c>
      <c r="H292" s="2">
        <f t="shared" si="40"/>
        <v>1.973971621652709</v>
      </c>
      <c r="I292" s="2">
        <f t="shared" si="41"/>
        <v>66.374931330236592</v>
      </c>
    </row>
    <row r="293" spans="1:9" ht="13.5" x14ac:dyDescent="0.25">
      <c r="A293" s="3">
        <v>42432</v>
      </c>
      <c r="B293" s="2">
        <v>20.612500000000001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8.381511885061102E-2</v>
      </c>
      <c r="G293" s="2">
        <f t="shared" si="42"/>
        <v>4.2460143768650919E-2</v>
      </c>
      <c r="H293" s="2">
        <f t="shared" si="40"/>
        <v>1.973971621652709</v>
      </c>
      <c r="I293" s="2">
        <f t="shared" si="41"/>
        <v>66.374931330236592</v>
      </c>
    </row>
    <row r="294" spans="1:9" ht="13.5" x14ac:dyDescent="0.25">
      <c r="A294" s="3">
        <v>42433</v>
      </c>
      <c r="B294" s="2">
        <v>20.61</v>
      </c>
      <c r="C294" s="2">
        <f t="shared" si="36"/>
        <v>-2.500000000001279E-3</v>
      </c>
      <c r="D294" s="2">
        <f t="shared" si="37"/>
        <v>0</v>
      </c>
      <c r="E294" s="2">
        <f t="shared" si="38"/>
        <v>2.500000000001279E-3</v>
      </c>
      <c r="F294" s="2">
        <f t="shared" si="42"/>
        <v>7.7828324646995947E-2</v>
      </c>
      <c r="G294" s="2">
        <f t="shared" si="42"/>
        <v>3.9605847785175945E-2</v>
      </c>
      <c r="H294" s="2">
        <f t="shared" si="40"/>
        <v>1.9650715487556429</v>
      </c>
      <c r="I294" s="2">
        <f t="shared" si="41"/>
        <v>66.274001029766993</v>
      </c>
    </row>
    <row r="295" spans="1:9" ht="13.5" x14ac:dyDescent="0.25">
      <c r="A295" s="3">
        <v>42436</v>
      </c>
      <c r="B295" s="2">
        <v>20.612500000000001</v>
      </c>
      <c r="C295" s="2">
        <f t="shared" si="36"/>
        <v>2.500000000001279E-3</v>
      </c>
      <c r="D295" s="2">
        <f t="shared" si="37"/>
        <v>2.500000000001279E-3</v>
      </c>
      <c r="E295" s="2">
        <f t="shared" si="38"/>
        <v>0</v>
      </c>
      <c r="F295" s="2">
        <f t="shared" si="42"/>
        <v>7.2447730029353466E-2</v>
      </c>
      <c r="G295" s="2">
        <f t="shared" si="42"/>
        <v>3.6776858657663378E-2</v>
      </c>
      <c r="H295" s="2">
        <f t="shared" si="40"/>
        <v>1.9699270865881082</v>
      </c>
      <c r="I295" s="2">
        <f t="shared" si="41"/>
        <v>66.329139711345135</v>
      </c>
    </row>
    <row r="296" spans="1:9" ht="13.5" x14ac:dyDescent="0.25">
      <c r="A296" s="3">
        <v>42437</v>
      </c>
      <c r="B296" s="2">
        <v>21.0901</v>
      </c>
      <c r="C296" s="2">
        <f t="shared" si="36"/>
        <v>0.47759999999999891</v>
      </c>
      <c r="D296" s="2">
        <f t="shared" si="37"/>
        <v>0.47759999999999891</v>
      </c>
      <c r="E296" s="2">
        <f t="shared" si="38"/>
        <v>0</v>
      </c>
      <c r="F296" s="2">
        <f t="shared" si="42"/>
        <v>0.10138717788439958</v>
      </c>
      <c r="G296" s="2">
        <f t="shared" si="42"/>
        <v>3.4149940182115993E-2</v>
      </c>
      <c r="H296" s="2">
        <f t="shared" si="40"/>
        <v>2.9688830300644304</v>
      </c>
      <c r="I296" s="2">
        <f t="shared" si="41"/>
        <v>74.803994160952485</v>
      </c>
    </row>
    <row r="297" spans="1:9" ht="13.5" x14ac:dyDescent="0.25">
      <c r="A297" s="3">
        <v>42438</v>
      </c>
      <c r="B297" s="2">
        <v>21.366599999999998</v>
      </c>
      <c r="C297" s="2">
        <f t="shared" si="36"/>
        <v>0.27649999999999864</v>
      </c>
      <c r="D297" s="2">
        <f t="shared" si="37"/>
        <v>0.27649999999999864</v>
      </c>
      <c r="E297" s="2">
        <f t="shared" si="38"/>
        <v>0</v>
      </c>
      <c r="F297" s="2">
        <f t="shared" si="42"/>
        <v>0.11389523660694237</v>
      </c>
      <c r="G297" s="2">
        <f t="shared" si="42"/>
        <v>3.1710658740536281E-2</v>
      </c>
      <c r="H297" s="2">
        <f t="shared" si="40"/>
        <v>3.5917020059046623</v>
      </c>
      <c r="I297" s="2">
        <f t="shared" si="41"/>
        <v>78.221583223082462</v>
      </c>
    </row>
    <row r="298" spans="1:9" ht="13.5" x14ac:dyDescent="0.25">
      <c r="A298" s="3">
        <v>42439</v>
      </c>
      <c r="B298" s="2">
        <v>21.366599999999998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0.10575986256358935</v>
      </c>
      <c r="G298" s="2">
        <f t="shared" si="42"/>
        <v>2.9445611687640833E-2</v>
      </c>
      <c r="H298" s="2">
        <f t="shared" si="40"/>
        <v>3.5917020059046623</v>
      </c>
      <c r="I298" s="2">
        <f t="shared" si="41"/>
        <v>78.221583223082462</v>
      </c>
    </row>
    <row r="299" spans="1:9" ht="13.5" x14ac:dyDescent="0.25">
      <c r="A299" s="3">
        <v>42440</v>
      </c>
      <c r="B299" s="2">
        <v>21.869399999999999</v>
      </c>
      <c r="C299" s="2">
        <f t="shared" si="36"/>
        <v>0.50280000000000058</v>
      </c>
      <c r="D299" s="2">
        <f t="shared" si="37"/>
        <v>0.50280000000000058</v>
      </c>
      <c r="E299" s="2">
        <f t="shared" si="38"/>
        <v>0</v>
      </c>
      <c r="F299" s="2">
        <f t="shared" si="42"/>
        <v>0.13411987238047587</v>
      </c>
      <c r="G299" s="2">
        <f t="shared" si="42"/>
        <v>2.7342353709952201E-2</v>
      </c>
      <c r="H299" s="2">
        <f t="shared" si="40"/>
        <v>4.9052058137796042</v>
      </c>
      <c r="I299" s="2">
        <f t="shared" si="41"/>
        <v>83.065789211503301</v>
      </c>
    </row>
    <row r="300" spans="1:9" ht="13.5" x14ac:dyDescent="0.25">
      <c r="A300" s="3">
        <v>42443</v>
      </c>
      <c r="B300" s="2">
        <v>21.944800000000001</v>
      </c>
      <c r="C300" s="2">
        <f t="shared" si="36"/>
        <v>7.540000000000191E-2</v>
      </c>
      <c r="D300" s="2">
        <f t="shared" si="37"/>
        <v>7.540000000000191E-2</v>
      </c>
      <c r="E300" s="2">
        <f t="shared" si="38"/>
        <v>0</v>
      </c>
      <c r="F300" s="2">
        <f t="shared" si="42"/>
        <v>0.1299255957818706</v>
      </c>
      <c r="G300" s="2">
        <f t="shared" si="42"/>
        <v>2.5389328444955617E-2</v>
      </c>
      <c r="H300" s="2">
        <f t="shared" si="40"/>
        <v>5.1173309315191586</v>
      </c>
      <c r="I300" s="2">
        <f t="shared" si="41"/>
        <v>83.653001428326149</v>
      </c>
    </row>
    <row r="301" spans="1:9" ht="13.5" x14ac:dyDescent="0.25">
      <c r="A301" s="3">
        <v>42444</v>
      </c>
      <c r="B301" s="2">
        <v>21.869399999999999</v>
      </c>
      <c r="C301" s="2">
        <f t="shared" si="36"/>
        <v>-7.540000000000191E-2</v>
      </c>
      <c r="D301" s="2">
        <f t="shared" si="37"/>
        <v>0</v>
      </c>
      <c r="E301" s="2">
        <f t="shared" si="38"/>
        <v>7.540000000000191E-2</v>
      </c>
      <c r="F301" s="2">
        <f t="shared" ref="F301:G316" si="43">((F300*13)+D301)/14</f>
        <v>0.12064519608316557</v>
      </c>
      <c r="G301" s="2">
        <f t="shared" si="43"/>
        <v>2.8961519270316066E-2</v>
      </c>
      <c r="H301" s="2">
        <f t="shared" si="40"/>
        <v>4.1657067420085285</v>
      </c>
      <c r="I301" s="2">
        <f t="shared" si="41"/>
        <v>80.641564650431931</v>
      </c>
    </row>
    <row r="302" spans="1:9" ht="13.5" x14ac:dyDescent="0.25">
      <c r="A302" s="3">
        <v>42445</v>
      </c>
      <c r="B302" s="2">
        <v>21.52</v>
      </c>
      <c r="C302" s="2">
        <f t="shared" si="36"/>
        <v>-0.34939999999999927</v>
      </c>
      <c r="D302" s="2">
        <f t="shared" si="37"/>
        <v>0</v>
      </c>
      <c r="E302" s="2">
        <f t="shared" si="38"/>
        <v>0.34939999999999927</v>
      </c>
      <c r="F302" s="2">
        <f t="shared" si="43"/>
        <v>0.11202768207722516</v>
      </c>
      <c r="G302" s="2">
        <f t="shared" si="43"/>
        <v>5.1849982179579153E-2</v>
      </c>
      <c r="H302" s="2">
        <f t="shared" si="40"/>
        <v>2.1606117758965535</v>
      </c>
      <c r="I302" s="2">
        <f t="shared" si="41"/>
        <v>68.360555775113014</v>
      </c>
    </row>
    <row r="303" spans="1:9" ht="13.5" x14ac:dyDescent="0.25">
      <c r="A303" s="3">
        <v>42446</v>
      </c>
      <c r="B303" s="2">
        <v>21.869399999999999</v>
      </c>
      <c r="C303" s="2">
        <f t="shared" si="36"/>
        <v>0.34939999999999927</v>
      </c>
      <c r="D303" s="2">
        <f t="shared" si="37"/>
        <v>0.34939999999999927</v>
      </c>
      <c r="E303" s="2">
        <f t="shared" si="38"/>
        <v>0</v>
      </c>
      <c r="F303" s="2">
        <f t="shared" si="43"/>
        <v>0.12898284764313758</v>
      </c>
      <c r="G303" s="2">
        <f t="shared" si="43"/>
        <v>4.8146412023894927E-2</v>
      </c>
      <c r="H303" s="2">
        <f t="shared" si="40"/>
        <v>2.6789711262206573</v>
      </c>
      <c r="I303" s="2">
        <f t="shared" si="41"/>
        <v>72.818487406089474</v>
      </c>
    </row>
    <row r="304" spans="1:9" ht="13.5" x14ac:dyDescent="0.25">
      <c r="A304" s="3">
        <v>42447</v>
      </c>
      <c r="B304" s="2">
        <v>21.869399999999999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0.11976978709719918</v>
      </c>
      <c r="G304" s="2">
        <f t="shared" si="43"/>
        <v>4.4707382593616722E-2</v>
      </c>
      <c r="H304" s="2">
        <f t="shared" si="40"/>
        <v>2.6789711262206568</v>
      </c>
      <c r="I304" s="2">
        <f t="shared" si="41"/>
        <v>72.818487406089474</v>
      </c>
    </row>
    <row r="305" spans="1:9" ht="13.5" x14ac:dyDescent="0.25">
      <c r="A305" s="3">
        <v>42450</v>
      </c>
      <c r="B305" s="2">
        <v>22.8522</v>
      </c>
      <c r="C305" s="2">
        <f t="shared" si="36"/>
        <v>0.98280000000000101</v>
      </c>
      <c r="D305" s="2">
        <f t="shared" si="37"/>
        <v>0.98280000000000101</v>
      </c>
      <c r="E305" s="2">
        <f t="shared" si="38"/>
        <v>0</v>
      </c>
      <c r="F305" s="2">
        <f t="shared" si="43"/>
        <v>0.18141480230454216</v>
      </c>
      <c r="G305" s="2">
        <f t="shared" si="43"/>
        <v>4.15139981226441E-2</v>
      </c>
      <c r="H305" s="2">
        <f t="shared" si="40"/>
        <v>4.3699670113341407</v>
      </c>
      <c r="I305" s="2">
        <f t="shared" si="41"/>
        <v>81.377911672653738</v>
      </c>
    </row>
    <row r="306" spans="1:9" ht="13.5" x14ac:dyDescent="0.25">
      <c r="A306" s="3">
        <v>42451</v>
      </c>
      <c r="B306" s="2">
        <v>23.126200000000001</v>
      </c>
      <c r="C306" s="2">
        <f t="shared" si="36"/>
        <v>0.27400000000000091</v>
      </c>
      <c r="D306" s="2">
        <f t="shared" si="37"/>
        <v>0.27400000000000091</v>
      </c>
      <c r="E306" s="2">
        <f t="shared" si="38"/>
        <v>0</v>
      </c>
      <c r="F306" s="2">
        <f t="shared" si="43"/>
        <v>0.18802803071136065</v>
      </c>
      <c r="G306" s="2">
        <f t="shared" si="43"/>
        <v>3.8548712542455232E-2</v>
      </c>
      <c r="H306" s="2">
        <f t="shared" si="40"/>
        <v>4.8776734243530937</v>
      </c>
      <c r="I306" s="2">
        <f t="shared" si="41"/>
        <v>82.986465429387792</v>
      </c>
    </row>
    <row r="307" spans="1:9" ht="13.5" x14ac:dyDescent="0.25">
      <c r="A307" s="3">
        <v>42452</v>
      </c>
      <c r="B307" s="2">
        <v>23.126200000000001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0.17459745708912061</v>
      </c>
      <c r="G307" s="2">
        <f t="shared" si="43"/>
        <v>3.5795233075137003E-2</v>
      </c>
      <c r="H307" s="2">
        <f t="shared" si="40"/>
        <v>4.8776734243530928</v>
      </c>
      <c r="I307" s="2">
        <f t="shared" si="41"/>
        <v>82.986465429387792</v>
      </c>
    </row>
    <row r="308" spans="1:9" ht="13.5" x14ac:dyDescent="0.25">
      <c r="A308" s="3">
        <v>42453</v>
      </c>
      <c r="B308" s="2">
        <v>23.098600000000001</v>
      </c>
      <c r="C308" s="2">
        <f t="shared" si="36"/>
        <v>-2.7599999999999625E-2</v>
      </c>
      <c r="D308" s="2">
        <f t="shared" si="37"/>
        <v>0</v>
      </c>
      <c r="E308" s="2">
        <f t="shared" si="38"/>
        <v>2.7599999999999625E-2</v>
      </c>
      <c r="F308" s="2">
        <f t="shared" si="43"/>
        <v>0.16212621015418341</v>
      </c>
      <c r="G308" s="2">
        <f t="shared" si="43"/>
        <v>3.5209859284055761E-2</v>
      </c>
      <c r="H308" s="2">
        <f t="shared" si="40"/>
        <v>4.6045685342343798</v>
      </c>
      <c r="I308" s="2">
        <f t="shared" si="41"/>
        <v>82.157413297889008</v>
      </c>
    </row>
    <row r="309" spans="1:9" ht="13.5" x14ac:dyDescent="0.25">
      <c r="A309" s="3">
        <v>42454</v>
      </c>
      <c r="B309" s="2">
        <v>23.000499999999999</v>
      </c>
      <c r="C309" s="2">
        <f t="shared" si="36"/>
        <v>-9.8100000000002296E-2</v>
      </c>
      <c r="D309" s="2">
        <f t="shared" si="37"/>
        <v>0</v>
      </c>
      <c r="E309" s="2">
        <f t="shared" si="38"/>
        <v>9.8100000000002296E-2</v>
      </c>
      <c r="F309" s="2">
        <f t="shared" si="43"/>
        <v>0.15054576657174173</v>
      </c>
      <c r="G309" s="2">
        <f t="shared" si="43"/>
        <v>3.9702012192337655E-2</v>
      </c>
      <c r="H309" s="2">
        <f t="shared" si="40"/>
        <v>3.791892608425437</v>
      </c>
      <c r="I309" s="2">
        <f t="shared" si="41"/>
        <v>79.131418800126468</v>
      </c>
    </row>
    <row r="310" spans="1:9" ht="13.5" x14ac:dyDescent="0.25">
      <c r="A310" s="3">
        <v>42457</v>
      </c>
      <c r="B310" s="2">
        <v>23.101099999999999</v>
      </c>
      <c r="C310" s="2">
        <f t="shared" si="36"/>
        <v>0.10060000000000002</v>
      </c>
      <c r="D310" s="2">
        <f t="shared" si="37"/>
        <v>0.10060000000000002</v>
      </c>
      <c r="E310" s="2">
        <f t="shared" si="38"/>
        <v>0</v>
      </c>
      <c r="F310" s="2">
        <f t="shared" si="43"/>
        <v>0.14697821181661735</v>
      </c>
      <c r="G310" s="2">
        <f t="shared" si="43"/>
        <v>3.6866154178599252E-2</v>
      </c>
      <c r="H310" s="2">
        <f t="shared" si="40"/>
        <v>3.9868061936858603</v>
      </c>
      <c r="I310" s="2">
        <f t="shared" si="41"/>
        <v>79.947085145074027</v>
      </c>
    </row>
    <row r="311" spans="1:9" ht="13.5" x14ac:dyDescent="0.25">
      <c r="A311" s="3">
        <v>42458</v>
      </c>
      <c r="B311" s="2">
        <v>22.434999999999999</v>
      </c>
      <c r="C311" s="2">
        <f t="shared" si="36"/>
        <v>-0.66610000000000014</v>
      </c>
      <c r="D311" s="2">
        <f t="shared" si="37"/>
        <v>0</v>
      </c>
      <c r="E311" s="2">
        <f t="shared" si="38"/>
        <v>0.66610000000000014</v>
      </c>
      <c r="F311" s="2">
        <f t="shared" si="43"/>
        <v>0.13647976811543042</v>
      </c>
      <c r="G311" s="2">
        <f t="shared" si="43"/>
        <v>8.1811428880127893E-2</v>
      </c>
      <c r="H311" s="2">
        <f t="shared" si="40"/>
        <v>1.6682237431081164</v>
      </c>
      <c r="I311" s="2">
        <f t="shared" si="41"/>
        <v>62.521883609538065</v>
      </c>
    </row>
    <row r="312" spans="1:9" ht="13.5" x14ac:dyDescent="0.25">
      <c r="A312" s="3">
        <v>42459</v>
      </c>
      <c r="B312" s="2">
        <v>21.766300000000001</v>
      </c>
      <c r="C312" s="2">
        <f t="shared" si="36"/>
        <v>-0.66869999999999763</v>
      </c>
      <c r="D312" s="2">
        <f t="shared" si="37"/>
        <v>0</v>
      </c>
      <c r="E312" s="2">
        <f t="shared" si="38"/>
        <v>0.66869999999999763</v>
      </c>
      <c r="F312" s="2">
        <f t="shared" si="43"/>
        <v>0.12673121325004252</v>
      </c>
      <c r="G312" s="2">
        <f t="shared" si="43"/>
        <v>0.12373204110297574</v>
      </c>
      <c r="H312" s="2">
        <f t="shared" si="40"/>
        <v>1.0242392521802071</v>
      </c>
      <c r="I312" s="2">
        <f t="shared" si="41"/>
        <v>50.598724981597414</v>
      </c>
    </row>
    <row r="313" spans="1:9" ht="13.5" x14ac:dyDescent="0.25">
      <c r="A313" s="3">
        <v>42460</v>
      </c>
      <c r="B313" s="2">
        <v>21.773900000000001</v>
      </c>
      <c r="C313" s="2">
        <f t="shared" si="36"/>
        <v>7.6000000000000512E-3</v>
      </c>
      <c r="D313" s="2">
        <f t="shared" si="37"/>
        <v>7.6000000000000512E-3</v>
      </c>
      <c r="E313" s="2">
        <f t="shared" si="38"/>
        <v>0</v>
      </c>
      <c r="F313" s="2">
        <f t="shared" si="43"/>
        <v>0.11822184087503949</v>
      </c>
      <c r="G313" s="2">
        <f t="shared" si="43"/>
        <v>0.11489403816704891</v>
      </c>
      <c r="H313" s="2">
        <f t="shared" si="40"/>
        <v>1.0289641025860032</v>
      </c>
      <c r="I313" s="2">
        <f t="shared" si="41"/>
        <v>50.713765772126948</v>
      </c>
    </row>
    <row r="314" spans="1:9" ht="13.5" x14ac:dyDescent="0.25">
      <c r="A314" s="3">
        <v>42461</v>
      </c>
      <c r="B314" s="2">
        <v>22.424900000000001</v>
      </c>
      <c r="C314" s="2">
        <f t="shared" si="36"/>
        <v>0.6509999999999998</v>
      </c>
      <c r="D314" s="2">
        <f t="shared" si="37"/>
        <v>0.6509999999999998</v>
      </c>
      <c r="E314" s="2">
        <f t="shared" si="38"/>
        <v>0</v>
      </c>
      <c r="F314" s="2">
        <f t="shared" si="43"/>
        <v>0.1562774236696795</v>
      </c>
      <c r="G314" s="2">
        <f t="shared" si="43"/>
        <v>0.10668732115511684</v>
      </c>
      <c r="H314" s="2">
        <f t="shared" si="40"/>
        <v>1.4648172058089424</v>
      </c>
      <c r="I314" s="2">
        <f t="shared" si="41"/>
        <v>59.429040107182942</v>
      </c>
    </row>
    <row r="315" spans="1:9" ht="13.5" x14ac:dyDescent="0.25">
      <c r="A315" s="3">
        <v>42464</v>
      </c>
      <c r="B315" s="2">
        <v>22.369599999999998</v>
      </c>
      <c r="C315" s="2">
        <f t="shared" si="36"/>
        <v>-5.5300000000002569E-2</v>
      </c>
      <c r="D315" s="2">
        <f t="shared" si="37"/>
        <v>0</v>
      </c>
      <c r="E315" s="2">
        <f t="shared" si="38"/>
        <v>5.5300000000002569E-2</v>
      </c>
      <c r="F315" s="2">
        <f t="shared" si="43"/>
        <v>0.14511475055041667</v>
      </c>
      <c r="G315" s="2">
        <f t="shared" si="43"/>
        <v>0.10301679821546582</v>
      </c>
      <c r="H315" s="2">
        <f t="shared" si="40"/>
        <v>1.4086513371042697</v>
      </c>
      <c r="I315" s="2">
        <f t="shared" si="41"/>
        <v>58.482990684645102</v>
      </c>
    </row>
    <row r="316" spans="1:9" ht="13.5" x14ac:dyDescent="0.25">
      <c r="A316" s="3">
        <v>42465</v>
      </c>
      <c r="B316" s="2">
        <v>22.497800000000002</v>
      </c>
      <c r="C316" s="2">
        <f t="shared" si="36"/>
        <v>0.1282000000000032</v>
      </c>
      <c r="D316" s="2">
        <f t="shared" si="37"/>
        <v>0.1282000000000032</v>
      </c>
      <c r="E316" s="2">
        <f t="shared" si="38"/>
        <v>0</v>
      </c>
      <c r="F316" s="2">
        <f t="shared" si="43"/>
        <v>0.14390655408253</v>
      </c>
      <c r="G316" s="2">
        <f t="shared" si="43"/>
        <v>9.565845548578969E-2</v>
      </c>
      <c r="H316" s="2">
        <f t="shared" si="40"/>
        <v>1.5043788168198857</v>
      </c>
      <c r="I316" s="2">
        <f t="shared" si="41"/>
        <v>60.069938569843771</v>
      </c>
    </row>
    <row r="317" spans="1:9" ht="13.5" x14ac:dyDescent="0.25">
      <c r="A317" s="3">
        <v>42466</v>
      </c>
      <c r="B317" s="2">
        <v>22.3721</v>
      </c>
      <c r="C317" s="2">
        <f t="shared" si="36"/>
        <v>-0.12570000000000192</v>
      </c>
      <c r="D317" s="2">
        <f t="shared" si="37"/>
        <v>0</v>
      </c>
      <c r="E317" s="2">
        <f t="shared" si="38"/>
        <v>0.12570000000000192</v>
      </c>
      <c r="F317" s="2">
        <f t="shared" ref="F317:G332" si="44">((F316*13)+D317)/14</f>
        <v>0.13362751450520644</v>
      </c>
      <c r="G317" s="2">
        <f t="shared" si="44"/>
        <v>9.7804280093947704E-2</v>
      </c>
      <c r="H317" s="2">
        <f t="shared" si="40"/>
        <v>1.3662747108495463</v>
      </c>
      <c r="I317" s="2">
        <f t="shared" si="41"/>
        <v>57.739479891538991</v>
      </c>
    </row>
    <row r="318" spans="1:9" ht="13.5" x14ac:dyDescent="0.25">
      <c r="A318" s="3">
        <v>42467</v>
      </c>
      <c r="B318" s="2">
        <v>22.120699999999999</v>
      </c>
      <c r="C318" s="2">
        <f t="shared" si="36"/>
        <v>-0.25140000000000029</v>
      </c>
      <c r="D318" s="2">
        <f t="shared" si="37"/>
        <v>0</v>
      </c>
      <c r="E318" s="2">
        <f t="shared" si="38"/>
        <v>0.25140000000000029</v>
      </c>
      <c r="F318" s="2">
        <f t="shared" si="44"/>
        <v>0.12408269204054882</v>
      </c>
      <c r="G318" s="2">
        <f t="shared" si="44"/>
        <v>0.10877540294438003</v>
      </c>
      <c r="H318" s="2">
        <f t="shared" si="40"/>
        <v>1.1407238096281367</v>
      </c>
      <c r="I318" s="2">
        <f t="shared" si="41"/>
        <v>53.286827777483857</v>
      </c>
    </row>
    <row r="319" spans="1:9" ht="13.5" x14ac:dyDescent="0.25">
      <c r="A319" s="3">
        <v>42468</v>
      </c>
      <c r="B319" s="2">
        <v>22.120699999999999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0.11521964260908105</v>
      </c>
      <c r="G319" s="2">
        <f t="shared" si="44"/>
        <v>0.10100573130549574</v>
      </c>
      <c r="H319" s="2">
        <f t="shared" si="40"/>
        <v>1.1407238096281367</v>
      </c>
      <c r="I319" s="2">
        <f t="shared" si="41"/>
        <v>53.286827777483857</v>
      </c>
    </row>
    <row r="320" spans="1:9" ht="13.5" x14ac:dyDescent="0.25">
      <c r="A320" s="3">
        <v>42471</v>
      </c>
      <c r="B320" s="2">
        <v>21.881900000000002</v>
      </c>
      <c r="C320" s="2">
        <f t="shared" si="36"/>
        <v>-0.23879999999999768</v>
      </c>
      <c r="D320" s="2">
        <f t="shared" si="37"/>
        <v>0</v>
      </c>
      <c r="E320" s="2">
        <f t="shared" si="38"/>
        <v>0.23879999999999768</v>
      </c>
      <c r="F320" s="2">
        <f t="shared" si="44"/>
        <v>0.10698966813700383</v>
      </c>
      <c r="G320" s="2">
        <f t="shared" si="44"/>
        <v>0.11084817906938874</v>
      </c>
      <c r="H320" s="2">
        <f t="shared" si="40"/>
        <v>0.96519103006672258</v>
      </c>
      <c r="I320" s="2">
        <f t="shared" si="41"/>
        <v>49.114361672714949</v>
      </c>
    </row>
    <row r="321" spans="1:9" ht="13.5" x14ac:dyDescent="0.25">
      <c r="A321" s="3">
        <v>42472</v>
      </c>
      <c r="B321" s="2">
        <v>21.884499999999999</v>
      </c>
      <c r="C321" s="2">
        <f t="shared" si="36"/>
        <v>2.5999999999974932E-3</v>
      </c>
      <c r="D321" s="2">
        <f t="shared" si="37"/>
        <v>2.5999999999974932E-3</v>
      </c>
      <c r="E321" s="2">
        <f t="shared" si="38"/>
        <v>0</v>
      </c>
      <c r="F321" s="2">
        <f t="shared" si="44"/>
        <v>9.953326327007482E-2</v>
      </c>
      <c r="G321" s="2">
        <f t="shared" si="44"/>
        <v>0.10293045199300384</v>
      </c>
      <c r="H321" s="2">
        <f t="shared" si="40"/>
        <v>0.96699529966933473</v>
      </c>
      <c r="I321" s="2">
        <f t="shared" si="41"/>
        <v>49.161037641111456</v>
      </c>
    </row>
    <row r="322" spans="1:9" ht="13.5" x14ac:dyDescent="0.25">
      <c r="A322" s="3">
        <v>42473</v>
      </c>
      <c r="B322" s="2">
        <v>21.869399999999999</v>
      </c>
      <c r="C322" s="2">
        <f t="shared" si="36"/>
        <v>-1.5100000000000335E-2</v>
      </c>
      <c r="D322" s="2">
        <f t="shared" si="37"/>
        <v>0</v>
      </c>
      <c r="E322" s="2">
        <f t="shared" si="38"/>
        <v>1.5100000000000335E-2</v>
      </c>
      <c r="F322" s="2">
        <f t="shared" si="44"/>
        <v>9.2423744465069485E-2</v>
      </c>
      <c r="G322" s="2">
        <f t="shared" si="44"/>
        <v>9.6656848279217875E-2</v>
      </c>
      <c r="H322" s="2">
        <f t="shared" si="40"/>
        <v>0.95620482263274309</v>
      </c>
      <c r="I322" s="2">
        <f t="shared" si="41"/>
        <v>48.880608593216849</v>
      </c>
    </row>
    <row r="323" spans="1:9" ht="13.5" x14ac:dyDescent="0.25">
      <c r="A323" s="3">
        <v>42474</v>
      </c>
      <c r="B323" s="2">
        <v>21.869399999999999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8.5822048431850234E-2</v>
      </c>
      <c r="G323" s="2">
        <f t="shared" si="44"/>
        <v>8.9752787687845156E-2</v>
      </c>
      <c r="H323" s="2">
        <f t="shared" si="40"/>
        <v>0.9562048226327432</v>
      </c>
      <c r="I323" s="2">
        <f t="shared" si="41"/>
        <v>48.880608593216856</v>
      </c>
    </row>
    <row r="324" spans="1:9" ht="13.5" x14ac:dyDescent="0.25">
      <c r="A324" s="3">
        <v>42475</v>
      </c>
      <c r="B324" s="2">
        <v>21.869399999999999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7.9691902115289509E-2</v>
      </c>
      <c r="G324" s="2">
        <f t="shared" si="44"/>
        <v>8.3341874281570499E-2</v>
      </c>
      <c r="H324" s="2">
        <f t="shared" si="40"/>
        <v>0.95620482263274331</v>
      </c>
      <c r="I324" s="2">
        <f t="shared" si="41"/>
        <v>48.880608593216856</v>
      </c>
    </row>
    <row r="325" spans="1:9" ht="13.5" x14ac:dyDescent="0.25">
      <c r="A325" s="3">
        <v>42478</v>
      </c>
      <c r="B325" s="2">
        <v>21.866900000000001</v>
      </c>
      <c r="C325" s="2">
        <f t="shared" si="45"/>
        <v>-2.4999999999977263E-3</v>
      </c>
      <c r="D325" s="2">
        <f t="shared" si="46"/>
        <v>0</v>
      </c>
      <c r="E325" s="2">
        <f t="shared" si="47"/>
        <v>2.4999999999977263E-3</v>
      </c>
      <c r="F325" s="2">
        <f t="shared" si="44"/>
        <v>7.3999623392768818E-2</v>
      </c>
      <c r="G325" s="2">
        <f t="shared" si="44"/>
        <v>7.7567454690029583E-2</v>
      </c>
      <c r="H325" s="2">
        <f t="shared" si="40"/>
        <v>0.95400350170676196</v>
      </c>
      <c r="I325" s="2">
        <f t="shared" si="41"/>
        <v>48.823019041340984</v>
      </c>
    </row>
    <row r="326" spans="1:9" ht="13.5" x14ac:dyDescent="0.25">
      <c r="A326" s="3">
        <v>42479</v>
      </c>
      <c r="B326" s="2">
        <v>21.7437</v>
      </c>
      <c r="C326" s="2">
        <f t="shared" si="45"/>
        <v>-0.12320000000000064</v>
      </c>
      <c r="D326" s="2">
        <f t="shared" si="46"/>
        <v>0</v>
      </c>
      <c r="E326" s="2">
        <f t="shared" si="47"/>
        <v>0.12320000000000064</v>
      </c>
      <c r="F326" s="2">
        <f t="shared" si="44"/>
        <v>6.8713936007571044E-2</v>
      </c>
      <c r="G326" s="2">
        <f t="shared" si="44"/>
        <v>8.0826922212170374E-2</v>
      </c>
      <c r="H326" s="2">
        <f t="shared" si="40"/>
        <v>0.8501367381922228</v>
      </c>
      <c r="I326" s="2">
        <f t="shared" si="41"/>
        <v>45.949940922901483</v>
      </c>
    </row>
    <row r="327" spans="1:9" ht="13.5" x14ac:dyDescent="0.25">
      <c r="A327" s="3">
        <v>42480</v>
      </c>
      <c r="B327" s="2">
        <v>21.5426</v>
      </c>
      <c r="C327" s="2">
        <f t="shared" si="45"/>
        <v>-0.20110000000000028</v>
      </c>
      <c r="D327" s="2">
        <f t="shared" si="46"/>
        <v>0</v>
      </c>
      <c r="E327" s="2">
        <f t="shared" si="47"/>
        <v>0.20110000000000028</v>
      </c>
      <c r="F327" s="2">
        <f t="shared" si="44"/>
        <v>6.3805797721315977E-2</v>
      </c>
      <c r="G327" s="2">
        <f t="shared" si="44"/>
        <v>8.9417856339872509E-2</v>
      </c>
      <c r="H327" s="2">
        <f t="shared" si="40"/>
        <v>0.71356885898487143</v>
      </c>
      <c r="I327" s="2">
        <f t="shared" si="41"/>
        <v>41.642263469213248</v>
      </c>
    </row>
    <row r="328" spans="1:9" ht="13.5" x14ac:dyDescent="0.25">
      <c r="A328" s="3">
        <v>42481</v>
      </c>
      <c r="B328" s="2">
        <v>21.7437</v>
      </c>
      <c r="C328" s="2">
        <f t="shared" si="45"/>
        <v>0.20110000000000028</v>
      </c>
      <c r="D328" s="2">
        <f t="shared" si="46"/>
        <v>0.20110000000000028</v>
      </c>
      <c r="E328" s="2">
        <f t="shared" si="47"/>
        <v>0</v>
      </c>
      <c r="F328" s="2">
        <f t="shared" si="44"/>
        <v>7.3612526455507712E-2</v>
      </c>
      <c r="G328" s="2">
        <f t="shared" si="44"/>
        <v>8.3030866601310191E-2</v>
      </c>
      <c r="H328" s="2">
        <f t="shared" si="40"/>
        <v>0.88656820612234988</v>
      </c>
      <c r="I328" s="2">
        <f t="shared" si="41"/>
        <v>46.993700161236212</v>
      </c>
    </row>
    <row r="329" spans="1:9" ht="13.5" x14ac:dyDescent="0.25">
      <c r="A329" s="3">
        <v>42482</v>
      </c>
      <c r="B329" s="2">
        <v>21.3691</v>
      </c>
      <c r="C329" s="2">
        <f t="shared" si="45"/>
        <v>-0.37460000000000093</v>
      </c>
      <c r="D329" s="2">
        <f t="shared" si="46"/>
        <v>0</v>
      </c>
      <c r="E329" s="2">
        <f t="shared" si="47"/>
        <v>0.37460000000000093</v>
      </c>
      <c r="F329" s="2">
        <f t="shared" si="44"/>
        <v>6.8354488851542869E-2</v>
      </c>
      <c r="G329" s="2">
        <f t="shared" si="44"/>
        <v>0.10385723327264525</v>
      </c>
      <c r="H329" s="2">
        <f t="shared" si="40"/>
        <v>0.65815819175636203</v>
      </c>
      <c r="I329" s="2">
        <f t="shared" si="41"/>
        <v>39.692123165837678</v>
      </c>
    </row>
    <row r="330" spans="1:9" ht="13.5" x14ac:dyDescent="0.25">
      <c r="A330" s="3">
        <v>42485</v>
      </c>
      <c r="B330" s="2">
        <v>21.4923</v>
      </c>
      <c r="C330" s="2">
        <f t="shared" si="45"/>
        <v>0.12320000000000064</v>
      </c>
      <c r="D330" s="2">
        <f t="shared" si="46"/>
        <v>0.12320000000000064</v>
      </c>
      <c r="E330" s="2">
        <f t="shared" si="47"/>
        <v>0</v>
      </c>
      <c r="F330" s="2">
        <f t="shared" si="44"/>
        <v>7.227202536214701E-2</v>
      </c>
      <c r="G330" s="2">
        <f t="shared" si="44"/>
        <v>9.6438859467456312E-2</v>
      </c>
      <c r="H330" s="2">
        <f t="shared" si="40"/>
        <v>0.74940771553333752</v>
      </c>
      <c r="I330" s="2">
        <f t="shared" si="41"/>
        <v>42.837796408418576</v>
      </c>
    </row>
    <row r="331" spans="1:9" ht="13.5" x14ac:dyDescent="0.25">
      <c r="A331" s="3">
        <v>42486</v>
      </c>
      <c r="B331" s="2">
        <v>21.502400000000002</v>
      </c>
      <c r="C331" s="2">
        <f t="shared" si="45"/>
        <v>1.010000000000133E-2</v>
      </c>
      <c r="D331" s="2">
        <f t="shared" si="46"/>
        <v>1.010000000000133E-2</v>
      </c>
      <c r="E331" s="2">
        <f t="shared" si="47"/>
        <v>0</v>
      </c>
      <c r="F331" s="2">
        <f t="shared" si="44"/>
        <v>6.7831166407708032E-2</v>
      </c>
      <c r="G331" s="2">
        <f t="shared" si="44"/>
        <v>8.9550369505495137E-2</v>
      </c>
      <c r="H331" s="2">
        <f t="shared" si="40"/>
        <v>0.75746383607658552</v>
      </c>
      <c r="I331" s="2">
        <f t="shared" si="41"/>
        <v>43.099824902660316</v>
      </c>
    </row>
    <row r="332" spans="1:9" ht="13.5" x14ac:dyDescent="0.25">
      <c r="A332" s="3">
        <v>42487</v>
      </c>
      <c r="B332" s="2">
        <v>21.366599999999998</v>
      </c>
      <c r="C332" s="2">
        <f t="shared" si="45"/>
        <v>-0.13580000000000325</v>
      </c>
      <c r="D332" s="2">
        <f t="shared" si="46"/>
        <v>0</v>
      </c>
      <c r="E332" s="2">
        <f t="shared" si="47"/>
        <v>0.13580000000000325</v>
      </c>
      <c r="F332" s="2">
        <f t="shared" si="44"/>
        <v>6.298608309287175E-2</v>
      </c>
      <c r="G332" s="2">
        <f t="shared" si="44"/>
        <v>9.2853914540817151E-2</v>
      </c>
      <c r="H332" s="2">
        <f t="shared" si="40"/>
        <v>0.678335247408272</v>
      </c>
      <c r="I332" s="2">
        <f t="shared" si="41"/>
        <v>40.417148388903499</v>
      </c>
    </row>
    <row r="333" spans="1:9" ht="13.5" x14ac:dyDescent="0.25">
      <c r="A333" s="3">
        <v>42488</v>
      </c>
      <c r="B333" s="2">
        <v>21.366599999999998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5.8487077157666621E-2</v>
      </c>
      <c r="G333" s="2">
        <f t="shared" si="48"/>
        <v>8.622149207361593E-2</v>
      </c>
      <c r="H333" s="2">
        <f t="shared" si="40"/>
        <v>0.678335247408272</v>
      </c>
      <c r="I333" s="2">
        <f t="shared" si="41"/>
        <v>40.417148388903499</v>
      </c>
    </row>
    <row r="334" spans="1:9" ht="13.5" x14ac:dyDescent="0.25">
      <c r="A334" s="3">
        <v>42489</v>
      </c>
      <c r="B334" s="2">
        <v>21.3415</v>
      </c>
      <c r="C334" s="2">
        <f t="shared" si="45"/>
        <v>-2.5099999999998346E-2</v>
      </c>
      <c r="D334" s="2">
        <f t="shared" si="46"/>
        <v>0</v>
      </c>
      <c r="E334" s="2">
        <f t="shared" si="47"/>
        <v>2.5099999999998346E-2</v>
      </c>
      <c r="F334" s="2">
        <f t="shared" si="48"/>
        <v>5.4309428789261864E-2</v>
      </c>
      <c r="G334" s="2">
        <f t="shared" si="48"/>
        <v>8.1855671211214662E-2</v>
      </c>
      <c r="H334" s="2">
        <f t="shared" si="40"/>
        <v>0.66347789940083202</v>
      </c>
      <c r="I334" s="2">
        <f t="shared" si="41"/>
        <v>39.884984323495374</v>
      </c>
    </row>
    <row r="335" spans="1:9" ht="13.5" x14ac:dyDescent="0.25">
      <c r="A335" s="3">
        <v>42492</v>
      </c>
      <c r="B335" s="2">
        <v>21.366599999999998</v>
      </c>
      <c r="C335" s="2">
        <f t="shared" si="45"/>
        <v>2.5099999999998346E-2</v>
      </c>
      <c r="D335" s="2">
        <f t="shared" si="46"/>
        <v>2.5099999999998346E-2</v>
      </c>
      <c r="E335" s="2">
        <f t="shared" si="47"/>
        <v>0</v>
      </c>
      <c r="F335" s="2">
        <f t="shared" si="48"/>
        <v>5.2223041018600189E-2</v>
      </c>
      <c r="G335" s="2">
        <f t="shared" si="48"/>
        <v>7.6008837553270744E-2</v>
      </c>
      <c r="H335" s="2">
        <f t="shared" si="40"/>
        <v>0.68706538212743617</v>
      </c>
      <c r="I335" s="2">
        <f t="shared" si="41"/>
        <v>40.725474507753084</v>
      </c>
    </row>
    <row r="336" spans="1:9" ht="13.5" x14ac:dyDescent="0.25">
      <c r="A336" s="3">
        <v>42493</v>
      </c>
      <c r="B336" s="2">
        <v>21.366599999999998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4.8492823802985884E-2</v>
      </c>
      <c r="G336" s="2">
        <f t="shared" si="48"/>
        <v>7.0579634870894262E-2</v>
      </c>
      <c r="H336" s="2">
        <f t="shared" si="40"/>
        <v>0.68706538212743617</v>
      </c>
      <c r="I336" s="2">
        <f t="shared" si="41"/>
        <v>40.725474507753084</v>
      </c>
    </row>
    <row r="337" spans="1:9" ht="13.5" x14ac:dyDescent="0.25">
      <c r="A337" s="3">
        <v>42494</v>
      </c>
      <c r="B337" s="2">
        <v>21.366599999999998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4.5029050674201175E-2</v>
      </c>
      <c r="G337" s="2">
        <f t="shared" si="48"/>
        <v>6.5538232380116107E-2</v>
      </c>
      <c r="H337" s="2">
        <f t="shared" ref="H337:H400" si="49">F337/G337</f>
        <v>0.68706538212743606</v>
      </c>
      <c r="I337" s="2">
        <f t="shared" ref="I337:I400" si="50">IF(G337=0,100,100-(100/(1+H337)))</f>
        <v>40.725474507753077</v>
      </c>
    </row>
    <row r="338" spans="1:9" ht="13.5" x14ac:dyDescent="0.25">
      <c r="A338" s="3">
        <v>42495</v>
      </c>
      <c r="B338" s="2">
        <v>21.3691</v>
      </c>
      <c r="C338" s="2">
        <f t="shared" si="45"/>
        <v>2.500000000001279E-3</v>
      </c>
      <c r="D338" s="2">
        <f t="shared" si="46"/>
        <v>2.500000000001279E-3</v>
      </c>
      <c r="E338" s="2">
        <f t="shared" si="47"/>
        <v>0</v>
      </c>
      <c r="F338" s="2">
        <f t="shared" si="48"/>
        <v>4.1991261340329752E-2</v>
      </c>
      <c r="G338" s="2">
        <f t="shared" si="48"/>
        <v>6.0856930067250674E-2</v>
      </c>
      <c r="H338" s="2">
        <f t="shared" si="49"/>
        <v>0.68999966468776541</v>
      </c>
      <c r="I338" s="2">
        <f t="shared" si="50"/>
        <v>40.828390626648194</v>
      </c>
    </row>
    <row r="339" spans="1:9" ht="13.5" x14ac:dyDescent="0.25">
      <c r="A339" s="3">
        <v>42496</v>
      </c>
      <c r="B339" s="2">
        <v>22.027699999999999</v>
      </c>
      <c r="C339" s="2">
        <f t="shared" si="45"/>
        <v>0.65859999999999985</v>
      </c>
      <c r="D339" s="2">
        <f t="shared" si="46"/>
        <v>0.65859999999999985</v>
      </c>
      <c r="E339" s="2">
        <f t="shared" si="47"/>
        <v>0</v>
      </c>
      <c r="F339" s="2">
        <f t="shared" si="48"/>
        <v>8.6034742673163328E-2</v>
      </c>
      <c r="G339" s="2">
        <f t="shared" si="48"/>
        <v>5.6510006491018484E-2</v>
      </c>
      <c r="H339" s="2">
        <f t="shared" si="49"/>
        <v>1.5224691698953778</v>
      </c>
      <c r="I339" s="2">
        <f t="shared" si="50"/>
        <v>60.356304372930111</v>
      </c>
    </row>
    <row r="340" spans="1:9" ht="13.5" x14ac:dyDescent="0.25">
      <c r="A340" s="3">
        <v>42499</v>
      </c>
      <c r="B340" s="2">
        <v>22.570699999999999</v>
      </c>
      <c r="C340" s="2">
        <f t="shared" si="45"/>
        <v>0.54299999999999926</v>
      </c>
      <c r="D340" s="2">
        <f t="shared" si="46"/>
        <v>0.54299999999999926</v>
      </c>
      <c r="E340" s="2">
        <f t="shared" si="47"/>
        <v>0</v>
      </c>
      <c r="F340" s="2">
        <f t="shared" si="48"/>
        <v>0.11867511819650875</v>
      </c>
      <c r="G340" s="2">
        <f t="shared" si="48"/>
        <v>5.2473577455945733E-2</v>
      </c>
      <c r="H340" s="2">
        <f t="shared" si="49"/>
        <v>2.261616683103846</v>
      </c>
      <c r="I340" s="2">
        <f t="shared" si="50"/>
        <v>69.340357952536223</v>
      </c>
    </row>
    <row r="341" spans="1:9" ht="13.5" x14ac:dyDescent="0.25">
      <c r="A341" s="3">
        <v>42500</v>
      </c>
      <c r="B341" s="2">
        <v>22.120699999999999</v>
      </c>
      <c r="C341" s="2">
        <f t="shared" si="45"/>
        <v>-0.44999999999999929</v>
      </c>
      <c r="D341" s="2">
        <f t="shared" si="46"/>
        <v>0</v>
      </c>
      <c r="E341" s="2">
        <f t="shared" si="47"/>
        <v>0.44999999999999929</v>
      </c>
      <c r="F341" s="2">
        <f t="shared" si="48"/>
        <v>0.11019832403961527</v>
      </c>
      <c r="G341" s="2">
        <f t="shared" si="48"/>
        <v>8.0868321923378131E-2</v>
      </c>
      <c r="H341" s="2">
        <f t="shared" si="49"/>
        <v>1.3626883978627256</v>
      </c>
      <c r="I341" s="2">
        <f t="shared" si="50"/>
        <v>57.675332857917518</v>
      </c>
    </row>
    <row r="342" spans="1:9" ht="13.5" x14ac:dyDescent="0.25">
      <c r="A342" s="3">
        <v>42501</v>
      </c>
      <c r="B342" s="2">
        <v>22.045300000000001</v>
      </c>
      <c r="C342" s="2">
        <f t="shared" si="45"/>
        <v>-7.5399999999998357E-2</v>
      </c>
      <c r="D342" s="2">
        <f t="shared" si="46"/>
        <v>0</v>
      </c>
      <c r="E342" s="2">
        <f t="shared" si="47"/>
        <v>7.5399999999998357E-2</v>
      </c>
      <c r="F342" s="2">
        <f t="shared" si="48"/>
        <v>0.10232701517964274</v>
      </c>
      <c r="G342" s="2">
        <f t="shared" si="48"/>
        <v>8.0477727500279581E-2</v>
      </c>
      <c r="H342" s="2">
        <f t="shared" si="49"/>
        <v>1.2714948391067238</v>
      </c>
      <c r="I342" s="2">
        <f t="shared" si="50"/>
        <v>55.976127139551203</v>
      </c>
    </row>
    <row r="343" spans="1:9" ht="13.5" x14ac:dyDescent="0.25">
      <c r="A343" s="3">
        <v>42502</v>
      </c>
      <c r="B343" s="2">
        <v>22.045300000000001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9.5017942666811114E-2</v>
      </c>
      <c r="G343" s="2">
        <f t="shared" si="48"/>
        <v>7.4729318393116764E-2</v>
      </c>
      <c r="H343" s="2">
        <f t="shared" si="49"/>
        <v>1.2714948391067236</v>
      </c>
      <c r="I343" s="2">
        <f t="shared" si="50"/>
        <v>55.976127139551195</v>
      </c>
    </row>
    <row r="344" spans="1:9" ht="13.5" x14ac:dyDescent="0.25">
      <c r="A344" s="3">
        <v>42503</v>
      </c>
      <c r="B344" s="2">
        <v>22.347000000000001</v>
      </c>
      <c r="C344" s="2">
        <f t="shared" si="45"/>
        <v>0.3017000000000003</v>
      </c>
      <c r="D344" s="2">
        <f t="shared" si="46"/>
        <v>0.3017000000000003</v>
      </c>
      <c r="E344" s="2">
        <f t="shared" si="47"/>
        <v>0</v>
      </c>
      <c r="F344" s="2">
        <f t="shared" si="48"/>
        <v>0.10978094676203891</v>
      </c>
      <c r="G344" s="2">
        <f t="shared" si="48"/>
        <v>6.9391509936465562E-2</v>
      </c>
      <c r="H344" s="2">
        <f t="shared" si="49"/>
        <v>1.5820515631170682</v>
      </c>
      <c r="I344" s="2">
        <f t="shared" si="50"/>
        <v>61.271106499794534</v>
      </c>
    </row>
    <row r="345" spans="1:9" ht="13.5" x14ac:dyDescent="0.25">
      <c r="A345" s="3">
        <v>42506</v>
      </c>
      <c r="B345" s="2">
        <v>22.246400000000001</v>
      </c>
      <c r="C345" s="2">
        <f t="shared" si="45"/>
        <v>-0.10060000000000002</v>
      </c>
      <c r="D345" s="2">
        <f t="shared" si="46"/>
        <v>0</v>
      </c>
      <c r="E345" s="2">
        <f t="shared" si="47"/>
        <v>0.10060000000000002</v>
      </c>
      <c r="F345" s="2">
        <f t="shared" si="48"/>
        <v>0.10193945056475041</v>
      </c>
      <c r="G345" s="2">
        <f t="shared" si="48"/>
        <v>7.1620687798146593E-2</v>
      </c>
      <c r="H345" s="2">
        <f t="shared" si="49"/>
        <v>1.4233240938994223</v>
      </c>
      <c r="I345" s="2">
        <f t="shared" si="50"/>
        <v>58.734368113722724</v>
      </c>
    </row>
    <row r="346" spans="1:9" ht="13.5" x14ac:dyDescent="0.25">
      <c r="A346" s="3">
        <v>42507</v>
      </c>
      <c r="B346" s="2">
        <v>22.120699999999999</v>
      </c>
      <c r="C346" s="2">
        <f t="shared" si="45"/>
        <v>-0.12570000000000192</v>
      </c>
      <c r="D346" s="2">
        <f t="shared" si="46"/>
        <v>0</v>
      </c>
      <c r="E346" s="2">
        <f t="shared" si="47"/>
        <v>0.12570000000000192</v>
      </c>
      <c r="F346" s="2">
        <f t="shared" si="48"/>
        <v>9.4658061238696814E-2</v>
      </c>
      <c r="G346" s="2">
        <f t="shared" si="48"/>
        <v>7.5483495812564833E-2</v>
      </c>
      <c r="H346" s="2">
        <f t="shared" si="49"/>
        <v>1.2540232830994589</v>
      </c>
      <c r="I346" s="2">
        <f t="shared" si="50"/>
        <v>55.634885961562844</v>
      </c>
    </row>
    <row r="347" spans="1:9" ht="13.5" x14ac:dyDescent="0.25">
      <c r="A347" s="3">
        <v>42508</v>
      </c>
      <c r="B347" s="2">
        <v>22.120699999999999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8.7896771150218461E-2</v>
      </c>
      <c r="G347" s="2">
        <f t="shared" si="48"/>
        <v>7.0091817540238771E-2</v>
      </c>
      <c r="H347" s="2">
        <f t="shared" si="49"/>
        <v>1.2540232830994589</v>
      </c>
      <c r="I347" s="2">
        <f t="shared" si="50"/>
        <v>55.634885961562844</v>
      </c>
    </row>
    <row r="348" spans="1:9" ht="13.5" x14ac:dyDescent="0.25">
      <c r="A348" s="3">
        <v>42509</v>
      </c>
      <c r="B348" s="2">
        <v>21.7437</v>
      </c>
      <c r="C348" s="2">
        <f t="shared" si="45"/>
        <v>-0.37699999999999889</v>
      </c>
      <c r="D348" s="2">
        <f t="shared" si="46"/>
        <v>0</v>
      </c>
      <c r="E348" s="2">
        <f t="shared" si="47"/>
        <v>0.37699999999999889</v>
      </c>
      <c r="F348" s="2">
        <f t="shared" si="48"/>
        <v>8.1618430353774279E-2</v>
      </c>
      <c r="G348" s="2">
        <f t="shared" si="48"/>
        <v>9.2013830573078784E-2</v>
      </c>
      <c r="H348" s="2">
        <f t="shared" si="49"/>
        <v>0.88702350337378555</v>
      </c>
      <c r="I348" s="2">
        <f t="shared" si="50"/>
        <v>47.006489415096702</v>
      </c>
    </row>
    <row r="349" spans="1:9" ht="13.5" x14ac:dyDescent="0.25">
      <c r="A349" s="3">
        <v>42510</v>
      </c>
      <c r="B349" s="2">
        <v>21.869399999999999</v>
      </c>
      <c r="C349" s="2">
        <f t="shared" si="45"/>
        <v>0.12569999999999837</v>
      </c>
      <c r="D349" s="2">
        <f t="shared" si="46"/>
        <v>0.12569999999999837</v>
      </c>
      <c r="E349" s="2">
        <f t="shared" si="47"/>
        <v>0</v>
      </c>
      <c r="F349" s="2">
        <f t="shared" ref="F349:G364" si="51">((F348*13)+D349)/14</f>
        <v>8.4767113899933147E-2</v>
      </c>
      <c r="G349" s="2">
        <f t="shared" si="51"/>
        <v>8.5441414103573157E-2</v>
      </c>
      <c r="H349" s="2">
        <f t="shared" si="49"/>
        <v>0.9921080402201371</v>
      </c>
      <c r="I349" s="2">
        <f t="shared" si="50"/>
        <v>49.80191938337363</v>
      </c>
    </row>
    <row r="350" spans="1:9" ht="13.5" x14ac:dyDescent="0.25">
      <c r="A350" s="3">
        <v>42513</v>
      </c>
      <c r="B350" s="2">
        <v>22.120699999999999</v>
      </c>
      <c r="C350" s="2">
        <f t="shared" si="45"/>
        <v>0.25130000000000052</v>
      </c>
      <c r="D350" s="2">
        <f t="shared" si="46"/>
        <v>0.25130000000000052</v>
      </c>
      <c r="E350" s="2">
        <f t="shared" si="47"/>
        <v>0</v>
      </c>
      <c r="F350" s="2">
        <f t="shared" si="51"/>
        <v>9.6662320049937953E-2</v>
      </c>
      <c r="G350" s="2">
        <f t="shared" si="51"/>
        <v>7.9338455953317927E-2</v>
      </c>
      <c r="H350" s="2">
        <f t="shared" si="49"/>
        <v>1.2183539355342792</v>
      </c>
      <c r="I350" s="2">
        <f t="shared" si="50"/>
        <v>54.921530600609266</v>
      </c>
    </row>
    <row r="351" spans="1:9" ht="13.5" x14ac:dyDescent="0.25">
      <c r="A351" s="3">
        <v>42514</v>
      </c>
      <c r="B351" s="2">
        <v>22.347000000000001</v>
      </c>
      <c r="C351" s="2">
        <f t="shared" si="45"/>
        <v>0.22630000000000194</v>
      </c>
      <c r="D351" s="2">
        <f t="shared" si="46"/>
        <v>0.22630000000000194</v>
      </c>
      <c r="E351" s="2">
        <f t="shared" si="47"/>
        <v>0</v>
      </c>
      <c r="F351" s="2">
        <f t="shared" si="51"/>
        <v>0.10592215433208538</v>
      </c>
      <c r="G351" s="2">
        <f t="shared" si="51"/>
        <v>7.3671423385223797E-2</v>
      </c>
      <c r="H351" s="2">
        <f t="shared" si="49"/>
        <v>1.4377644609664224</v>
      </c>
      <c r="I351" s="2">
        <f t="shared" si="50"/>
        <v>58.978809642521327</v>
      </c>
    </row>
    <row r="352" spans="1:9" ht="13.5" x14ac:dyDescent="0.25">
      <c r="A352" s="3">
        <v>42515</v>
      </c>
      <c r="B352" s="2">
        <v>22.618500000000001</v>
      </c>
      <c r="C352" s="2">
        <f t="shared" si="45"/>
        <v>0.27149999999999963</v>
      </c>
      <c r="D352" s="2">
        <f t="shared" si="46"/>
        <v>0.27149999999999963</v>
      </c>
      <c r="E352" s="2">
        <f t="shared" si="47"/>
        <v>0</v>
      </c>
      <c r="F352" s="2">
        <f t="shared" si="51"/>
        <v>0.11774914330836496</v>
      </c>
      <c r="G352" s="2">
        <f t="shared" si="51"/>
        <v>6.8409178857707809E-2</v>
      </c>
      <c r="H352" s="2">
        <f t="shared" si="49"/>
        <v>1.7212477225210534</v>
      </c>
      <c r="I352" s="2">
        <f t="shared" si="50"/>
        <v>63.252151146549529</v>
      </c>
    </row>
    <row r="353" spans="1:9" ht="13.5" x14ac:dyDescent="0.25">
      <c r="A353" s="3">
        <v>42516</v>
      </c>
      <c r="B353" s="2">
        <v>22.5732</v>
      </c>
      <c r="C353" s="2">
        <f t="shared" si="45"/>
        <v>-4.5300000000001006E-2</v>
      </c>
      <c r="D353" s="2">
        <f t="shared" si="46"/>
        <v>0</v>
      </c>
      <c r="E353" s="2">
        <f t="shared" si="47"/>
        <v>4.5300000000001006E-2</v>
      </c>
      <c r="F353" s="2">
        <f t="shared" si="51"/>
        <v>0.10933849021491031</v>
      </c>
      <c r="G353" s="2">
        <f t="shared" si="51"/>
        <v>6.6758523225014466E-2</v>
      </c>
      <c r="H353" s="2">
        <f t="shared" si="49"/>
        <v>1.6378206846544068</v>
      </c>
      <c r="I353" s="2">
        <f t="shared" si="50"/>
        <v>62.089917414874819</v>
      </c>
    </row>
    <row r="354" spans="1:9" ht="13.5" x14ac:dyDescent="0.25">
      <c r="A354" s="3">
        <v>42517</v>
      </c>
      <c r="B354" s="2">
        <v>22.118200000000002</v>
      </c>
      <c r="C354" s="2">
        <f t="shared" si="45"/>
        <v>-0.45499999999999829</v>
      </c>
      <c r="D354" s="2">
        <f t="shared" si="46"/>
        <v>0</v>
      </c>
      <c r="E354" s="2">
        <f t="shared" si="47"/>
        <v>0.45499999999999829</v>
      </c>
      <c r="F354" s="2">
        <f t="shared" si="51"/>
        <v>0.10152859805670243</v>
      </c>
      <c r="G354" s="2">
        <f t="shared" si="51"/>
        <v>9.4490057280370451E-2</v>
      </c>
      <c r="H354" s="2">
        <f t="shared" si="49"/>
        <v>1.0744897503389934</v>
      </c>
      <c r="I354" s="2">
        <f t="shared" si="50"/>
        <v>51.795375232073837</v>
      </c>
    </row>
    <row r="355" spans="1:9" ht="13.5" x14ac:dyDescent="0.25">
      <c r="A355" s="3">
        <v>42520</v>
      </c>
      <c r="B355" s="2">
        <v>22.148399999999999</v>
      </c>
      <c r="C355" s="2">
        <f t="shared" si="45"/>
        <v>3.0199999999997118E-2</v>
      </c>
      <c r="D355" s="2">
        <f t="shared" si="46"/>
        <v>3.0199999999997118E-2</v>
      </c>
      <c r="E355" s="2">
        <f t="shared" si="47"/>
        <v>0</v>
      </c>
      <c r="F355" s="2">
        <f t="shared" si="51"/>
        <v>9.643369819550919E-2</v>
      </c>
      <c r="G355" s="2">
        <f t="shared" si="51"/>
        <v>8.7740767474629694E-2</v>
      </c>
      <c r="H355" s="2">
        <f t="shared" si="49"/>
        <v>1.0990751616504046</v>
      </c>
      <c r="I355" s="2">
        <f t="shared" si="50"/>
        <v>52.35997174995169</v>
      </c>
    </row>
    <row r="356" spans="1:9" ht="13.5" x14ac:dyDescent="0.25">
      <c r="A356" s="3">
        <v>42521</v>
      </c>
      <c r="B356" s="2">
        <v>22.120699999999999</v>
      </c>
      <c r="C356" s="2">
        <f t="shared" si="45"/>
        <v>-2.7699999999999392E-2</v>
      </c>
      <c r="D356" s="2">
        <f t="shared" si="46"/>
        <v>0</v>
      </c>
      <c r="E356" s="2">
        <f t="shared" si="47"/>
        <v>2.7699999999999392E-2</v>
      </c>
      <c r="F356" s="2">
        <f t="shared" si="51"/>
        <v>8.9545576895829967E-2</v>
      </c>
      <c r="G356" s="2">
        <f t="shared" si="51"/>
        <v>8.3452141226441817E-2</v>
      </c>
      <c r="H356" s="2">
        <f t="shared" si="49"/>
        <v>1.0730171278991394</v>
      </c>
      <c r="I356" s="2">
        <f t="shared" si="50"/>
        <v>51.761131804374841</v>
      </c>
    </row>
    <row r="357" spans="1:9" ht="13.5" x14ac:dyDescent="0.25">
      <c r="A357" s="3">
        <v>42522</v>
      </c>
      <c r="B357" s="2">
        <v>22.125800000000002</v>
      </c>
      <c r="C357" s="2">
        <f t="shared" si="45"/>
        <v>5.1000000000023249E-3</v>
      </c>
      <c r="D357" s="2">
        <f t="shared" si="46"/>
        <v>5.1000000000023249E-3</v>
      </c>
      <c r="E357" s="2">
        <f t="shared" si="47"/>
        <v>0</v>
      </c>
      <c r="F357" s="2">
        <f t="shared" si="51"/>
        <v>8.3513749974699417E-2</v>
      </c>
      <c r="G357" s="2">
        <f t="shared" si="51"/>
        <v>7.7491273995981685E-2</v>
      </c>
      <c r="H357" s="2">
        <f t="shared" si="49"/>
        <v>1.0777181180300381</v>
      </c>
      <c r="I357" s="2">
        <f t="shared" si="50"/>
        <v>51.87027579332382</v>
      </c>
    </row>
    <row r="358" spans="1:9" ht="13.5" x14ac:dyDescent="0.25">
      <c r="A358" s="3">
        <v>42523</v>
      </c>
      <c r="B358" s="2">
        <v>21.995100000000001</v>
      </c>
      <c r="C358" s="2">
        <f t="shared" si="45"/>
        <v>-0.13070000000000093</v>
      </c>
      <c r="D358" s="2">
        <f t="shared" si="46"/>
        <v>0</v>
      </c>
      <c r="E358" s="2">
        <f t="shared" si="47"/>
        <v>0.13070000000000093</v>
      </c>
      <c r="F358" s="2">
        <f t="shared" si="51"/>
        <v>7.7548482119363743E-2</v>
      </c>
      <c r="G358" s="2">
        <f t="shared" si="51"/>
        <v>8.1291897281983064E-2</v>
      </c>
      <c r="H358" s="2">
        <f t="shared" si="49"/>
        <v>0.95395094360223542</v>
      </c>
      <c r="I358" s="2">
        <f t="shared" si="50"/>
        <v>48.821642463733752</v>
      </c>
    </row>
    <row r="359" spans="1:9" ht="13.5" x14ac:dyDescent="0.25">
      <c r="A359" s="3">
        <v>42524</v>
      </c>
      <c r="B359" s="2">
        <v>22.168500000000002</v>
      </c>
      <c r="C359" s="2">
        <f t="shared" si="45"/>
        <v>0.17340000000000089</v>
      </c>
      <c r="D359" s="2">
        <f t="shared" si="46"/>
        <v>0.17340000000000089</v>
      </c>
      <c r="E359" s="2">
        <f t="shared" si="47"/>
        <v>0</v>
      </c>
      <c r="F359" s="2">
        <f t="shared" si="51"/>
        <v>8.4395019110837827E-2</v>
      </c>
      <c r="G359" s="2">
        <f t="shared" si="51"/>
        <v>7.548533319041284E-2</v>
      </c>
      <c r="H359" s="2">
        <f t="shared" si="49"/>
        <v>1.1180320142185791</v>
      </c>
      <c r="I359" s="2">
        <f t="shared" si="50"/>
        <v>52.786360485257482</v>
      </c>
    </row>
    <row r="360" spans="1:9" ht="13.5" x14ac:dyDescent="0.25">
      <c r="A360" s="3">
        <v>42527</v>
      </c>
      <c r="B360" s="2">
        <v>22.2087</v>
      </c>
      <c r="C360" s="2">
        <f t="shared" si="45"/>
        <v>4.0199999999998681E-2</v>
      </c>
      <c r="D360" s="2">
        <f t="shared" si="46"/>
        <v>4.0199999999998681E-2</v>
      </c>
      <c r="E360" s="2">
        <f t="shared" si="47"/>
        <v>0</v>
      </c>
      <c r="F360" s="2">
        <f t="shared" si="51"/>
        <v>8.1238232031492177E-2</v>
      </c>
      <c r="G360" s="2">
        <f t="shared" si="51"/>
        <v>7.0093523676811917E-2</v>
      </c>
      <c r="H360" s="2">
        <f t="shared" si="49"/>
        <v>1.1589976900871244</v>
      </c>
      <c r="I360" s="2">
        <f t="shared" si="50"/>
        <v>53.682210750320635</v>
      </c>
    </row>
    <row r="361" spans="1:9" ht="13.5" x14ac:dyDescent="0.25">
      <c r="A361" s="3">
        <v>42528</v>
      </c>
      <c r="B361" s="2">
        <v>22.168500000000002</v>
      </c>
      <c r="C361" s="2">
        <f t="shared" si="45"/>
        <v>-4.0199999999998681E-2</v>
      </c>
      <c r="D361" s="2">
        <f t="shared" si="46"/>
        <v>0</v>
      </c>
      <c r="E361" s="2">
        <f t="shared" si="47"/>
        <v>4.0199999999998681E-2</v>
      </c>
      <c r="F361" s="2">
        <f t="shared" si="51"/>
        <v>7.5435501172099878E-2</v>
      </c>
      <c r="G361" s="2">
        <f t="shared" si="51"/>
        <v>6.7958271985610968E-2</v>
      </c>
      <c r="H361" s="2">
        <f t="shared" si="49"/>
        <v>1.1100267703697952</v>
      </c>
      <c r="I361" s="2">
        <f t="shared" si="50"/>
        <v>52.607236361046553</v>
      </c>
    </row>
    <row r="362" spans="1:9" ht="13.5" x14ac:dyDescent="0.25">
      <c r="A362" s="3">
        <v>42529</v>
      </c>
      <c r="B362" s="2">
        <v>21.969899999999999</v>
      </c>
      <c r="C362" s="2">
        <f t="shared" si="45"/>
        <v>-0.19860000000000255</v>
      </c>
      <c r="D362" s="2">
        <f t="shared" si="46"/>
        <v>0</v>
      </c>
      <c r="E362" s="2">
        <f t="shared" si="47"/>
        <v>0.19860000000000255</v>
      </c>
      <c r="F362" s="2">
        <f t="shared" si="51"/>
        <v>7.0047251088378462E-2</v>
      </c>
      <c r="G362" s="2">
        <f t="shared" si="51"/>
        <v>7.7289823986638945E-2</v>
      </c>
      <c r="H362" s="2">
        <f t="shared" si="49"/>
        <v>0.90629331877489461</v>
      </c>
      <c r="I362" s="2">
        <f t="shared" si="50"/>
        <v>47.542175689800793</v>
      </c>
    </row>
    <row r="363" spans="1:9" ht="13.5" x14ac:dyDescent="0.25">
      <c r="A363" s="3">
        <v>42530</v>
      </c>
      <c r="B363" s="2">
        <v>22.246400000000001</v>
      </c>
      <c r="C363" s="2">
        <f t="shared" si="45"/>
        <v>0.27650000000000219</v>
      </c>
      <c r="D363" s="2">
        <f t="shared" si="46"/>
        <v>0.27650000000000219</v>
      </c>
      <c r="E363" s="2">
        <f t="shared" si="47"/>
        <v>0</v>
      </c>
      <c r="F363" s="2">
        <f t="shared" si="51"/>
        <v>8.4793876010637287E-2</v>
      </c>
      <c r="G363" s="2">
        <f t="shared" si="51"/>
        <v>7.176912227330759E-2</v>
      </c>
      <c r="H363" s="2">
        <f t="shared" si="49"/>
        <v>1.181481301773895</v>
      </c>
      <c r="I363" s="2">
        <f t="shared" si="50"/>
        <v>54.159588753438349</v>
      </c>
    </row>
    <row r="364" spans="1:9" ht="13.5" x14ac:dyDescent="0.25">
      <c r="A364" s="3">
        <v>42531</v>
      </c>
      <c r="B364" s="2">
        <v>22.221299999999999</v>
      </c>
      <c r="C364" s="2">
        <f t="shared" si="45"/>
        <v>-2.5100000000001899E-2</v>
      </c>
      <c r="D364" s="2">
        <f t="shared" si="46"/>
        <v>0</v>
      </c>
      <c r="E364" s="2">
        <f t="shared" si="47"/>
        <v>2.5100000000001899E-2</v>
      </c>
      <c r="F364" s="2">
        <f t="shared" si="51"/>
        <v>7.8737170581306054E-2</v>
      </c>
      <c r="G364" s="2">
        <f t="shared" si="51"/>
        <v>6.8435613539500034E-2</v>
      </c>
      <c r="H364" s="2">
        <f t="shared" si="49"/>
        <v>1.1505291836955638</v>
      </c>
      <c r="I364" s="2">
        <f t="shared" si="50"/>
        <v>53.499817273739289</v>
      </c>
    </row>
    <row r="365" spans="1:9" ht="13.5" x14ac:dyDescent="0.25">
      <c r="A365" s="3">
        <v>42534</v>
      </c>
      <c r="B365" s="2">
        <v>22.2087</v>
      </c>
      <c r="C365" s="2">
        <f t="shared" si="45"/>
        <v>-1.2599999999999056E-2</v>
      </c>
      <c r="D365" s="2">
        <f t="shared" si="46"/>
        <v>0</v>
      </c>
      <c r="E365" s="2">
        <f t="shared" si="47"/>
        <v>1.2599999999999056E-2</v>
      </c>
      <c r="F365" s="2">
        <f t="shared" ref="F365:G380" si="52">((F364*13)+D365)/14</f>
        <v>7.3113086968355626E-2</v>
      </c>
      <c r="G365" s="2">
        <f t="shared" si="52"/>
        <v>6.4447355429535683E-2</v>
      </c>
      <c r="H365" s="2">
        <f t="shared" si="49"/>
        <v>1.1344621742981329</v>
      </c>
      <c r="I365" s="2">
        <f t="shared" si="50"/>
        <v>53.149790516722263</v>
      </c>
    </row>
    <row r="366" spans="1:9" ht="13.5" x14ac:dyDescent="0.25">
      <c r="A366" s="3">
        <v>42535</v>
      </c>
      <c r="B366" s="2">
        <v>21.919599999999999</v>
      </c>
      <c r="C366" s="2">
        <f t="shared" si="45"/>
        <v>-0.28910000000000124</v>
      </c>
      <c r="D366" s="2">
        <f t="shared" si="46"/>
        <v>0</v>
      </c>
      <c r="E366" s="2">
        <f t="shared" si="47"/>
        <v>0.28910000000000124</v>
      </c>
      <c r="F366" s="2">
        <f t="shared" si="52"/>
        <v>6.7890723613473078E-2</v>
      </c>
      <c r="G366" s="2">
        <f t="shared" si="52"/>
        <v>8.049397289885464E-2</v>
      </c>
      <c r="H366" s="2">
        <f t="shared" si="49"/>
        <v>0.84342617426501887</v>
      </c>
      <c r="I366" s="2">
        <f t="shared" si="50"/>
        <v>45.753184263063645</v>
      </c>
    </row>
    <row r="367" spans="1:9" ht="13.5" x14ac:dyDescent="0.25">
      <c r="A367" s="3">
        <v>42536</v>
      </c>
      <c r="B367" s="2">
        <v>22.064499999999999</v>
      </c>
      <c r="C367" s="2">
        <f t="shared" si="45"/>
        <v>0.14489999999999981</v>
      </c>
      <c r="D367" s="2">
        <f t="shared" si="46"/>
        <v>0.14489999999999981</v>
      </c>
      <c r="E367" s="2">
        <f t="shared" si="47"/>
        <v>0</v>
      </c>
      <c r="F367" s="2">
        <f t="shared" si="52"/>
        <v>7.3391386212510706E-2</v>
      </c>
      <c r="G367" s="2">
        <f t="shared" si="52"/>
        <v>7.474440340607931E-2</v>
      </c>
      <c r="H367" s="2">
        <f t="shared" si="49"/>
        <v>0.9818980802319367</v>
      </c>
      <c r="I367" s="2">
        <f t="shared" si="50"/>
        <v>49.543318600774242</v>
      </c>
    </row>
    <row r="368" spans="1:9" ht="13.5" x14ac:dyDescent="0.25">
      <c r="A368" s="3">
        <v>42537</v>
      </c>
      <c r="B368" s="2">
        <v>22.130299999999998</v>
      </c>
      <c r="C368" s="2">
        <f t="shared" si="45"/>
        <v>6.5799999999999415E-2</v>
      </c>
      <c r="D368" s="2">
        <f t="shared" si="46"/>
        <v>6.5799999999999415E-2</v>
      </c>
      <c r="E368" s="2">
        <f t="shared" si="47"/>
        <v>0</v>
      </c>
      <c r="F368" s="2">
        <f t="shared" si="52"/>
        <v>7.2849144340188479E-2</v>
      </c>
      <c r="G368" s="2">
        <f t="shared" si="52"/>
        <v>6.9405517448502221E-2</v>
      </c>
      <c r="H368" s="2">
        <f t="shared" si="49"/>
        <v>1.0496160394487568</v>
      </c>
      <c r="I368" s="2">
        <f t="shared" si="50"/>
        <v>51.210374004052504</v>
      </c>
    </row>
    <row r="369" spans="1:9" ht="13.5" x14ac:dyDescent="0.25">
      <c r="A369" s="3">
        <v>42538</v>
      </c>
      <c r="B369" s="2">
        <v>22.130299999999998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6.7645634030175011E-2</v>
      </c>
      <c r="G369" s="2">
        <f t="shared" si="52"/>
        <v>6.4447980487894921E-2</v>
      </c>
      <c r="H369" s="2">
        <f t="shared" si="49"/>
        <v>1.0496160394487566</v>
      </c>
      <c r="I369" s="2">
        <f t="shared" si="50"/>
        <v>51.210374004052504</v>
      </c>
    </row>
    <row r="370" spans="1:9" ht="13.5" x14ac:dyDescent="0.25">
      <c r="A370" s="3">
        <v>42541</v>
      </c>
      <c r="B370" s="2">
        <v>22.169799999999999</v>
      </c>
      <c r="C370" s="2">
        <f t="shared" si="45"/>
        <v>3.9500000000000313E-2</v>
      </c>
      <c r="D370" s="2">
        <f t="shared" si="46"/>
        <v>3.9500000000000313E-2</v>
      </c>
      <c r="E370" s="2">
        <f t="shared" si="47"/>
        <v>0</v>
      </c>
      <c r="F370" s="2">
        <f t="shared" si="52"/>
        <v>6.5635231599448243E-2</v>
      </c>
      <c r="G370" s="2">
        <f t="shared" si="52"/>
        <v>5.9844553310188141E-2</v>
      </c>
      <c r="H370" s="2">
        <f t="shared" si="49"/>
        <v>1.0967619936812909</v>
      </c>
      <c r="I370" s="2">
        <f t="shared" si="50"/>
        <v>52.307414813242715</v>
      </c>
    </row>
    <row r="371" spans="1:9" ht="13.5" x14ac:dyDescent="0.25">
      <c r="A371" s="3">
        <v>42542</v>
      </c>
      <c r="B371" s="2">
        <v>22.1356</v>
      </c>
      <c r="C371" s="2">
        <f t="shared" si="45"/>
        <v>-3.4199999999998454E-2</v>
      </c>
      <c r="D371" s="2">
        <f t="shared" si="46"/>
        <v>0</v>
      </c>
      <c r="E371" s="2">
        <f t="shared" si="47"/>
        <v>3.4199999999998454E-2</v>
      </c>
      <c r="F371" s="2">
        <f t="shared" si="52"/>
        <v>6.0947000770916228E-2</v>
      </c>
      <c r="G371" s="2">
        <f t="shared" si="52"/>
        <v>5.8012799502317448E-2</v>
      </c>
      <c r="H371" s="2">
        <f t="shared" si="49"/>
        <v>1.0505785153237015</v>
      </c>
      <c r="I371" s="2">
        <f t="shared" si="50"/>
        <v>51.233274291760473</v>
      </c>
    </row>
    <row r="372" spans="1:9" ht="13.5" x14ac:dyDescent="0.25">
      <c r="A372" s="3">
        <v>42543</v>
      </c>
      <c r="B372" s="2">
        <v>22.130299999999998</v>
      </c>
      <c r="C372" s="2">
        <f t="shared" si="45"/>
        <v>-5.3000000000018588E-3</v>
      </c>
      <c r="D372" s="2">
        <f t="shared" si="46"/>
        <v>0</v>
      </c>
      <c r="E372" s="2">
        <f t="shared" si="47"/>
        <v>5.3000000000018588E-3</v>
      </c>
      <c r="F372" s="2">
        <f t="shared" si="52"/>
        <v>5.6593643572993638E-2</v>
      </c>
      <c r="G372" s="2">
        <f t="shared" si="52"/>
        <v>5.4247599537866335E-2</v>
      </c>
      <c r="H372" s="2">
        <f t="shared" si="49"/>
        <v>1.0432469649369407</v>
      </c>
      <c r="I372" s="2">
        <f t="shared" si="50"/>
        <v>51.058290203756052</v>
      </c>
    </row>
    <row r="373" spans="1:9" ht="13.5" x14ac:dyDescent="0.25">
      <c r="A373" s="3">
        <v>42544</v>
      </c>
      <c r="B373" s="2">
        <v>22.354099999999999</v>
      </c>
      <c r="C373" s="2">
        <f t="shared" si="45"/>
        <v>0.22380000000000067</v>
      </c>
      <c r="D373" s="2">
        <f t="shared" si="46"/>
        <v>0.22380000000000067</v>
      </c>
      <c r="E373" s="2">
        <f t="shared" si="47"/>
        <v>0</v>
      </c>
      <c r="F373" s="2">
        <f t="shared" si="52"/>
        <v>6.8536954746351283E-2</v>
      </c>
      <c r="G373" s="2">
        <f t="shared" si="52"/>
        <v>5.0372770999447314E-2</v>
      </c>
      <c r="H373" s="2">
        <f t="shared" si="49"/>
        <v>1.3605952856376169</v>
      </c>
      <c r="I373" s="2">
        <f t="shared" si="50"/>
        <v>57.637804070684162</v>
      </c>
    </row>
    <row r="374" spans="1:9" ht="13.5" x14ac:dyDescent="0.25">
      <c r="A374" s="3">
        <v>42545</v>
      </c>
      <c r="B374" s="2">
        <v>22.196200000000001</v>
      </c>
      <c r="C374" s="2">
        <f t="shared" si="45"/>
        <v>-0.15789999999999793</v>
      </c>
      <c r="D374" s="2">
        <f t="shared" si="46"/>
        <v>0</v>
      </c>
      <c r="E374" s="2">
        <f t="shared" si="47"/>
        <v>0.15789999999999793</v>
      </c>
      <c r="F374" s="2">
        <f t="shared" si="52"/>
        <v>6.364145797875477E-2</v>
      </c>
      <c r="G374" s="2">
        <f t="shared" si="52"/>
        <v>5.8053287356629499E-2</v>
      </c>
      <c r="H374" s="2">
        <f t="shared" si="49"/>
        <v>1.0962593313242772</v>
      </c>
      <c r="I374" s="2">
        <f t="shared" si="50"/>
        <v>52.295978600688372</v>
      </c>
    </row>
    <row r="375" spans="1:9" ht="13.5" x14ac:dyDescent="0.25">
      <c r="A375" s="3">
        <v>42548</v>
      </c>
      <c r="B375" s="2">
        <v>22.354099999999999</v>
      </c>
      <c r="C375" s="2">
        <f t="shared" si="45"/>
        <v>0.15789999999999793</v>
      </c>
      <c r="D375" s="2">
        <f t="shared" si="46"/>
        <v>0.15789999999999793</v>
      </c>
      <c r="E375" s="2">
        <f t="shared" si="47"/>
        <v>0</v>
      </c>
      <c r="F375" s="2">
        <f t="shared" si="52"/>
        <v>7.0374210980272148E-2</v>
      </c>
      <c r="G375" s="2">
        <f t="shared" si="52"/>
        <v>5.39066239740131E-2</v>
      </c>
      <c r="H375" s="2">
        <f t="shared" si="49"/>
        <v>1.3054835527113999</v>
      </c>
      <c r="I375" s="2">
        <f t="shared" si="50"/>
        <v>56.625151421100604</v>
      </c>
    </row>
    <row r="376" spans="1:9" ht="13.5" x14ac:dyDescent="0.25">
      <c r="A376" s="3">
        <v>42549</v>
      </c>
      <c r="B376" s="2">
        <v>22.354099999999999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6.534748162453842E-2</v>
      </c>
      <c r="G376" s="2">
        <f t="shared" si="52"/>
        <v>5.0056150833012167E-2</v>
      </c>
      <c r="H376" s="2">
        <f t="shared" si="49"/>
        <v>1.3054835527113999</v>
      </c>
      <c r="I376" s="2">
        <f t="shared" si="50"/>
        <v>56.625151421100604</v>
      </c>
    </row>
    <row r="377" spans="1:9" ht="13.5" x14ac:dyDescent="0.25">
      <c r="A377" s="3">
        <v>42550</v>
      </c>
      <c r="B377" s="2">
        <v>22.183</v>
      </c>
      <c r="C377" s="2">
        <f t="shared" si="45"/>
        <v>-0.17109999999999914</v>
      </c>
      <c r="D377" s="2">
        <f t="shared" si="46"/>
        <v>0</v>
      </c>
      <c r="E377" s="2">
        <f t="shared" si="47"/>
        <v>0.17109999999999914</v>
      </c>
      <c r="F377" s="2">
        <f t="shared" si="52"/>
        <v>6.0679804365642818E-2</v>
      </c>
      <c r="G377" s="2">
        <f t="shared" si="52"/>
        <v>5.870214005922552E-2</v>
      </c>
      <c r="H377" s="2">
        <f t="shared" si="49"/>
        <v>1.0336898161535848</v>
      </c>
      <c r="I377" s="2">
        <f t="shared" si="50"/>
        <v>50.828292886309079</v>
      </c>
    </row>
    <row r="378" spans="1:9" ht="13.5" x14ac:dyDescent="0.25">
      <c r="A378" s="3">
        <v>42551</v>
      </c>
      <c r="B378" s="2">
        <v>21.853899999999999</v>
      </c>
      <c r="C378" s="2">
        <f t="shared" si="45"/>
        <v>-0.32910000000000039</v>
      </c>
      <c r="D378" s="2">
        <f t="shared" si="46"/>
        <v>0</v>
      </c>
      <c r="E378" s="2">
        <f t="shared" si="47"/>
        <v>0.32910000000000039</v>
      </c>
      <c r="F378" s="2">
        <f t="shared" si="52"/>
        <v>5.634553262523976E-2</v>
      </c>
      <c r="G378" s="2">
        <f t="shared" si="52"/>
        <v>7.8016272912138016E-2</v>
      </c>
      <c r="H378" s="2">
        <f t="shared" si="49"/>
        <v>0.72222794709375748</v>
      </c>
      <c r="I378" s="2">
        <f t="shared" si="50"/>
        <v>41.935676883684877</v>
      </c>
    </row>
    <row r="379" spans="1:9" ht="13.5" x14ac:dyDescent="0.25">
      <c r="A379" s="3">
        <v>42552</v>
      </c>
      <c r="B379" s="2">
        <v>22.169799999999999</v>
      </c>
      <c r="C379" s="2">
        <f t="shared" si="45"/>
        <v>0.31589999999999918</v>
      </c>
      <c r="D379" s="2">
        <f t="shared" si="46"/>
        <v>0.31589999999999918</v>
      </c>
      <c r="E379" s="2">
        <f t="shared" si="47"/>
        <v>0</v>
      </c>
      <c r="F379" s="2">
        <f t="shared" si="52"/>
        <v>7.4885137437722585E-2</v>
      </c>
      <c r="G379" s="2">
        <f t="shared" si="52"/>
        <v>7.244368198984244E-2</v>
      </c>
      <c r="H379" s="2">
        <f t="shared" si="49"/>
        <v>1.0337014268300508</v>
      </c>
      <c r="I379" s="2">
        <f t="shared" si="50"/>
        <v>50.828573614234557</v>
      </c>
    </row>
    <row r="380" spans="1:9" ht="13.5" x14ac:dyDescent="0.25">
      <c r="A380" s="3">
        <v>42555</v>
      </c>
      <c r="B380" s="2">
        <v>22.169799999999999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6.9536199049313824E-2</v>
      </c>
      <c r="G380" s="2">
        <f t="shared" si="52"/>
        <v>6.726913327628227E-2</v>
      </c>
      <c r="H380" s="2">
        <f t="shared" si="49"/>
        <v>1.0337014268300506</v>
      </c>
      <c r="I380" s="2">
        <f t="shared" si="50"/>
        <v>50.82857361423455</v>
      </c>
    </row>
    <row r="381" spans="1:9" ht="13.5" x14ac:dyDescent="0.25">
      <c r="A381" s="3">
        <v>42559</v>
      </c>
      <c r="B381" s="2">
        <v>21.985499999999998</v>
      </c>
      <c r="C381" s="2">
        <f t="shared" si="45"/>
        <v>-0.18430000000000035</v>
      </c>
      <c r="D381" s="2">
        <f t="shared" si="46"/>
        <v>0</v>
      </c>
      <c r="E381" s="2">
        <f t="shared" si="47"/>
        <v>0.18430000000000035</v>
      </c>
      <c r="F381" s="2">
        <f t="shared" ref="F381:G396" si="53">((F380*13)+D381)/14</f>
        <v>6.4569327688648551E-2</v>
      </c>
      <c r="G381" s="2">
        <f t="shared" si="53"/>
        <v>7.5628480899404993E-2</v>
      </c>
      <c r="H381" s="2">
        <f t="shared" si="49"/>
        <v>0.85376999406524567</v>
      </c>
      <c r="I381" s="2">
        <f t="shared" si="50"/>
        <v>46.055875151639562</v>
      </c>
    </row>
    <row r="382" spans="1:9" ht="13.5" x14ac:dyDescent="0.25">
      <c r="A382" s="3">
        <v>42562</v>
      </c>
      <c r="B382" s="2">
        <v>22.1172</v>
      </c>
      <c r="C382" s="2">
        <f t="shared" si="45"/>
        <v>0.13170000000000215</v>
      </c>
      <c r="D382" s="2">
        <f t="shared" si="46"/>
        <v>0.13170000000000215</v>
      </c>
      <c r="E382" s="2">
        <f t="shared" si="47"/>
        <v>0</v>
      </c>
      <c r="F382" s="2">
        <f t="shared" si="53"/>
        <v>6.936437571088809E-2</v>
      </c>
      <c r="G382" s="2">
        <f t="shared" si="53"/>
        <v>7.0226446549447499E-2</v>
      </c>
      <c r="H382" s="2">
        <f t="shared" si="49"/>
        <v>0.9877244132244053</v>
      </c>
      <c r="I382" s="2">
        <f t="shared" si="50"/>
        <v>49.691215072524024</v>
      </c>
    </row>
    <row r="383" spans="1:9" ht="13.5" x14ac:dyDescent="0.25">
      <c r="A383" s="3">
        <v>42563</v>
      </c>
      <c r="B383" s="2">
        <v>22.1172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6.4409777445824656E-2</v>
      </c>
      <c r="G383" s="2">
        <f t="shared" si="53"/>
        <v>6.5210271795915528E-2</v>
      </c>
      <c r="H383" s="2">
        <f t="shared" si="49"/>
        <v>0.98772441322440541</v>
      </c>
      <c r="I383" s="2">
        <f t="shared" si="50"/>
        <v>49.691215072524024</v>
      </c>
    </row>
    <row r="384" spans="1:9" ht="13.5" x14ac:dyDescent="0.25">
      <c r="A384" s="3">
        <v>42564</v>
      </c>
      <c r="B384" s="2">
        <v>22.1172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5.9809079056837182E-2</v>
      </c>
      <c r="G384" s="2">
        <f t="shared" si="53"/>
        <v>6.0552395239064416E-2</v>
      </c>
      <c r="H384" s="2">
        <f t="shared" si="49"/>
        <v>0.98772441322440541</v>
      </c>
      <c r="I384" s="2">
        <f t="shared" si="50"/>
        <v>49.691215072524024</v>
      </c>
    </row>
    <row r="385" spans="1:9" ht="13.5" x14ac:dyDescent="0.25">
      <c r="A385" s="3">
        <v>42565</v>
      </c>
      <c r="B385" s="2">
        <v>22.1172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5.553700198134881E-2</v>
      </c>
      <c r="G385" s="2">
        <f t="shared" si="53"/>
        <v>5.6227224150559814E-2</v>
      </c>
      <c r="H385" s="2">
        <f t="shared" si="49"/>
        <v>0.98772441322440541</v>
      </c>
      <c r="I385" s="2">
        <f t="shared" si="50"/>
        <v>49.691215072524024</v>
      </c>
    </row>
    <row r="386" spans="1:9" ht="13.5" x14ac:dyDescent="0.25">
      <c r="A386" s="3">
        <v>42566</v>
      </c>
      <c r="B386" s="2">
        <v>21.959199999999999</v>
      </c>
      <c r="C386" s="2">
        <f t="shared" si="45"/>
        <v>-0.15800000000000125</v>
      </c>
      <c r="D386" s="2">
        <f t="shared" si="46"/>
        <v>0</v>
      </c>
      <c r="E386" s="2">
        <f t="shared" si="47"/>
        <v>0.15800000000000125</v>
      </c>
      <c r="F386" s="2">
        <f t="shared" si="53"/>
        <v>5.1570073268395321E-2</v>
      </c>
      <c r="G386" s="2">
        <f t="shared" si="53"/>
        <v>6.3496708139805638E-2</v>
      </c>
      <c r="H386" s="2">
        <f t="shared" si="49"/>
        <v>0.81216924119671652</v>
      </c>
      <c r="I386" s="2">
        <f t="shared" si="50"/>
        <v>44.817516086984121</v>
      </c>
    </row>
    <row r="387" spans="1:9" ht="13.5" x14ac:dyDescent="0.25">
      <c r="A387" s="3">
        <v>42569</v>
      </c>
      <c r="B387" s="2">
        <v>21.985499999999998</v>
      </c>
      <c r="C387" s="2">
        <f t="shared" ref="C387:C450" si="54">B387-B386</f>
        <v>2.6299999999999102E-2</v>
      </c>
      <c r="D387" s="2">
        <f t="shared" ref="D387:D450" si="55">IF(C387&gt;0,C387,0)</f>
        <v>2.6299999999999102E-2</v>
      </c>
      <c r="E387" s="2">
        <f t="shared" ref="E387:E450" si="56">IF(C387&lt;0,-C387,0)</f>
        <v>0</v>
      </c>
      <c r="F387" s="2">
        <f t="shared" si="53"/>
        <v>4.9765068034938451E-2</v>
      </c>
      <c r="G387" s="2">
        <f t="shared" si="53"/>
        <v>5.8961228986962377E-2</v>
      </c>
      <c r="H387" s="2">
        <f t="shared" si="49"/>
        <v>0.84403037199144204</v>
      </c>
      <c r="I387" s="2">
        <f t="shared" si="50"/>
        <v>45.770958266806637</v>
      </c>
    </row>
    <row r="388" spans="1:9" ht="13.5" x14ac:dyDescent="0.25">
      <c r="A388" s="3">
        <v>42570</v>
      </c>
      <c r="B388" s="2">
        <v>21.985499999999998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4.6210420318157135E-2</v>
      </c>
      <c r="G388" s="2">
        <f t="shared" si="53"/>
        <v>5.4749712630750777E-2</v>
      </c>
      <c r="H388" s="2">
        <f t="shared" si="49"/>
        <v>0.84403037199144215</v>
      </c>
      <c r="I388" s="2">
        <f t="shared" si="50"/>
        <v>45.770958266806637</v>
      </c>
    </row>
    <row r="389" spans="1:9" ht="13.5" x14ac:dyDescent="0.25">
      <c r="A389" s="3">
        <v>42571</v>
      </c>
      <c r="B389" s="2">
        <v>21.590599999999998</v>
      </c>
      <c r="C389" s="2">
        <f t="shared" si="54"/>
        <v>-0.39489999999999981</v>
      </c>
      <c r="D389" s="2">
        <f t="shared" si="55"/>
        <v>0</v>
      </c>
      <c r="E389" s="2">
        <f t="shared" si="56"/>
        <v>0.39489999999999981</v>
      </c>
      <c r="F389" s="2">
        <f t="shared" si="53"/>
        <v>4.2909676009717339E-2</v>
      </c>
      <c r="G389" s="2">
        <f t="shared" si="53"/>
        <v>7.9046161728554276E-2</v>
      </c>
      <c r="H389" s="2">
        <f t="shared" si="49"/>
        <v>0.54284325856415172</v>
      </c>
      <c r="I389" s="2">
        <f t="shared" si="50"/>
        <v>35.184601906310903</v>
      </c>
    </row>
    <row r="390" spans="1:9" ht="13.5" x14ac:dyDescent="0.25">
      <c r="A390" s="3">
        <v>42572</v>
      </c>
      <c r="B390" s="2">
        <v>21.590599999999998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3.9844699151880388E-2</v>
      </c>
      <c r="G390" s="2">
        <f t="shared" si="53"/>
        <v>7.3400007319371824E-2</v>
      </c>
      <c r="H390" s="2">
        <f t="shared" si="49"/>
        <v>0.54284325856415172</v>
      </c>
      <c r="I390" s="2">
        <f t="shared" si="50"/>
        <v>35.184601906310903</v>
      </c>
    </row>
    <row r="391" spans="1:9" ht="13.5" x14ac:dyDescent="0.25">
      <c r="A391" s="3">
        <v>42573</v>
      </c>
      <c r="B391" s="2">
        <v>22.1172</v>
      </c>
      <c r="C391" s="2">
        <f t="shared" si="54"/>
        <v>0.52660000000000196</v>
      </c>
      <c r="D391" s="2">
        <f t="shared" si="55"/>
        <v>0.52660000000000196</v>
      </c>
      <c r="E391" s="2">
        <f t="shared" si="56"/>
        <v>0</v>
      </c>
      <c r="F391" s="2">
        <f t="shared" si="53"/>
        <v>7.4612934926746213E-2</v>
      </c>
      <c r="G391" s="2">
        <f t="shared" si="53"/>
        <v>6.8157149653702412E-2</v>
      </c>
      <c r="H391" s="2">
        <f t="shared" si="49"/>
        <v>1.0947191205301983</v>
      </c>
      <c r="I391" s="2">
        <f t="shared" si="50"/>
        <v>52.260902657589334</v>
      </c>
    </row>
    <row r="392" spans="1:9" ht="13.5" x14ac:dyDescent="0.25">
      <c r="A392" s="3">
        <v>42577</v>
      </c>
      <c r="B392" s="2">
        <v>22.103999999999999</v>
      </c>
      <c r="C392" s="2">
        <f t="shared" si="54"/>
        <v>-1.3200000000001211E-2</v>
      </c>
      <c r="D392" s="2">
        <f t="shared" si="55"/>
        <v>0</v>
      </c>
      <c r="E392" s="2">
        <f t="shared" si="56"/>
        <v>1.3200000000001211E-2</v>
      </c>
      <c r="F392" s="2">
        <f t="shared" si="53"/>
        <v>6.9283439574835765E-2</v>
      </c>
      <c r="G392" s="2">
        <f t="shared" si="53"/>
        <v>6.4231638964152321E-2</v>
      </c>
      <c r="H392" s="2">
        <f t="shared" si="49"/>
        <v>1.0786497229737957</v>
      </c>
      <c r="I392" s="2">
        <f t="shared" si="50"/>
        <v>51.891846473807924</v>
      </c>
    </row>
    <row r="393" spans="1:9" ht="13.5" x14ac:dyDescent="0.25">
      <c r="A393" s="3">
        <v>42578</v>
      </c>
      <c r="B393" s="2">
        <v>21.985499999999998</v>
      </c>
      <c r="C393" s="2">
        <f t="shared" si="54"/>
        <v>-0.11850000000000094</v>
      </c>
      <c r="D393" s="2">
        <f t="shared" si="55"/>
        <v>0</v>
      </c>
      <c r="E393" s="2">
        <f t="shared" si="56"/>
        <v>0.11850000000000094</v>
      </c>
      <c r="F393" s="2">
        <f t="shared" si="53"/>
        <v>6.4334622462347488E-2</v>
      </c>
      <c r="G393" s="2">
        <f t="shared" si="53"/>
        <v>6.8107950466712933E-2</v>
      </c>
      <c r="H393" s="2">
        <f t="shared" si="49"/>
        <v>0.9445978336081392</v>
      </c>
      <c r="I393" s="2">
        <f t="shared" si="50"/>
        <v>48.575485238275114</v>
      </c>
    </row>
    <row r="394" spans="1:9" ht="13.5" x14ac:dyDescent="0.25">
      <c r="A394" s="3">
        <v>42579</v>
      </c>
      <c r="B394" s="2">
        <v>21.985499999999998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5.9739292286465524E-2</v>
      </c>
      <c r="G394" s="2">
        <f t="shared" si="53"/>
        <v>6.324309686194772E-2</v>
      </c>
      <c r="H394" s="2">
        <f t="shared" si="49"/>
        <v>0.9445978336081392</v>
      </c>
      <c r="I394" s="2">
        <f t="shared" si="50"/>
        <v>48.575485238275114</v>
      </c>
    </row>
    <row r="395" spans="1:9" ht="13.5" x14ac:dyDescent="0.25">
      <c r="A395" s="3">
        <v>42580</v>
      </c>
      <c r="B395" s="2">
        <v>21.985499999999998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5.5472199980289412E-2</v>
      </c>
      <c r="G395" s="2">
        <f t="shared" si="53"/>
        <v>5.8725732800380022E-2</v>
      </c>
      <c r="H395" s="2">
        <f t="shared" si="49"/>
        <v>0.9445978336081392</v>
      </c>
      <c r="I395" s="2">
        <f t="shared" si="50"/>
        <v>48.575485238275114</v>
      </c>
    </row>
    <row r="396" spans="1:9" ht="13.5" x14ac:dyDescent="0.25">
      <c r="A396" s="3">
        <v>42583</v>
      </c>
      <c r="B396" s="2">
        <v>21.853899999999999</v>
      </c>
      <c r="C396" s="2">
        <f t="shared" si="54"/>
        <v>-0.13159999999999883</v>
      </c>
      <c r="D396" s="2">
        <f t="shared" si="55"/>
        <v>0</v>
      </c>
      <c r="E396" s="2">
        <f t="shared" si="56"/>
        <v>0.13159999999999883</v>
      </c>
      <c r="F396" s="2">
        <f t="shared" si="53"/>
        <v>5.1509899981697312E-2</v>
      </c>
      <c r="G396" s="2">
        <f t="shared" si="53"/>
        <v>6.3931037600352791E-2</v>
      </c>
      <c r="H396" s="2">
        <f t="shared" si="49"/>
        <v>0.80571037034776771</v>
      </c>
      <c r="I396" s="2">
        <f t="shared" si="50"/>
        <v>44.620133083280308</v>
      </c>
    </row>
    <row r="397" spans="1:9" ht="13.5" x14ac:dyDescent="0.25">
      <c r="A397" s="3">
        <v>42584</v>
      </c>
      <c r="B397" s="2">
        <v>21.985499999999998</v>
      </c>
      <c r="C397" s="2">
        <f t="shared" si="54"/>
        <v>0.13159999999999883</v>
      </c>
      <c r="D397" s="2">
        <f t="shared" si="55"/>
        <v>0.13159999999999883</v>
      </c>
      <c r="E397" s="2">
        <f t="shared" si="56"/>
        <v>0</v>
      </c>
      <c r="F397" s="2">
        <f t="shared" ref="F397:G412" si="57">((F396*13)+D397)/14</f>
        <v>5.7230621411575991E-2</v>
      </c>
      <c r="G397" s="2">
        <f t="shared" si="57"/>
        <v>5.9364534914613305E-2</v>
      </c>
      <c r="H397" s="2">
        <f t="shared" si="49"/>
        <v>0.96405406854266407</v>
      </c>
      <c r="I397" s="2">
        <f t="shared" si="50"/>
        <v>49.084904737780256</v>
      </c>
    </row>
    <row r="398" spans="1:9" ht="13.5" x14ac:dyDescent="0.25">
      <c r="A398" s="3">
        <v>42585</v>
      </c>
      <c r="B398" s="2">
        <v>22.1145</v>
      </c>
      <c r="C398" s="2">
        <f t="shared" si="54"/>
        <v>0.12900000000000134</v>
      </c>
      <c r="D398" s="2">
        <f t="shared" si="55"/>
        <v>0.12900000000000134</v>
      </c>
      <c r="E398" s="2">
        <f t="shared" si="56"/>
        <v>0</v>
      </c>
      <c r="F398" s="2">
        <f t="shared" si="57"/>
        <v>6.2357005596463518E-2</v>
      </c>
      <c r="G398" s="2">
        <f t="shared" si="57"/>
        <v>5.5124210992140925E-2</v>
      </c>
      <c r="H398" s="2">
        <f t="shared" si="49"/>
        <v>1.1312090363588836</v>
      </c>
      <c r="I398" s="2">
        <f t="shared" si="50"/>
        <v>53.078277027744093</v>
      </c>
    </row>
    <row r="399" spans="1:9" ht="13.5" x14ac:dyDescent="0.25">
      <c r="A399" s="3">
        <v>42586</v>
      </c>
      <c r="B399" s="2">
        <v>22.111899999999999</v>
      </c>
      <c r="C399" s="2">
        <f t="shared" si="54"/>
        <v>-2.6000000000010459E-3</v>
      </c>
      <c r="D399" s="2">
        <f t="shared" si="55"/>
        <v>0</v>
      </c>
      <c r="E399" s="2">
        <f t="shared" si="56"/>
        <v>2.6000000000010459E-3</v>
      </c>
      <c r="F399" s="2">
        <f t="shared" si="57"/>
        <v>5.7902933768144697E-2</v>
      </c>
      <c r="G399" s="2">
        <f t="shared" si="57"/>
        <v>5.1372481635559505E-2</v>
      </c>
      <c r="H399" s="2">
        <f t="shared" si="49"/>
        <v>1.1271196548166145</v>
      </c>
      <c r="I399" s="2">
        <f t="shared" si="50"/>
        <v>52.988070147552982</v>
      </c>
    </row>
    <row r="400" spans="1:9" ht="13.5" x14ac:dyDescent="0.25">
      <c r="A400" s="3">
        <v>42587</v>
      </c>
      <c r="B400" s="2">
        <v>22.1172</v>
      </c>
      <c r="C400" s="2">
        <f t="shared" si="54"/>
        <v>5.3000000000018588E-3</v>
      </c>
      <c r="D400" s="2">
        <f t="shared" si="55"/>
        <v>5.3000000000018588E-3</v>
      </c>
      <c r="E400" s="2">
        <f t="shared" si="56"/>
        <v>0</v>
      </c>
      <c r="F400" s="2">
        <f t="shared" si="57"/>
        <v>5.4145581356134495E-2</v>
      </c>
      <c r="G400" s="2">
        <f t="shared" si="57"/>
        <v>4.7703018661590969E-2</v>
      </c>
      <c r="H400" s="2">
        <f t="shared" si="49"/>
        <v>1.1350556605284789</v>
      </c>
      <c r="I400" s="2">
        <f t="shared" si="50"/>
        <v>53.162813574964346</v>
      </c>
    </row>
    <row r="401" spans="1:9" ht="13.5" x14ac:dyDescent="0.25">
      <c r="A401" s="3">
        <v>42590</v>
      </c>
      <c r="B401" s="2">
        <v>22.119800000000001</v>
      </c>
      <c r="C401" s="2">
        <f t="shared" si="54"/>
        <v>2.6000000000010459E-3</v>
      </c>
      <c r="D401" s="2">
        <f t="shared" si="55"/>
        <v>2.6000000000010459E-3</v>
      </c>
      <c r="E401" s="2">
        <f t="shared" si="56"/>
        <v>0</v>
      </c>
      <c r="F401" s="2">
        <f t="shared" si="57"/>
        <v>5.0463754116410679E-2</v>
      </c>
      <c r="G401" s="2">
        <f t="shared" si="57"/>
        <v>4.4295660185763044E-2</v>
      </c>
      <c r="H401" s="2">
        <f t="shared" ref="H401:H464" si="58">F401/G401</f>
        <v>1.1392482673196529</v>
      </c>
      <c r="I401" s="2">
        <f t="shared" ref="I401:I464" si="59">IF(G401=0,100,100-(100/(1+H401)))</f>
        <v>53.254607458304093</v>
      </c>
    </row>
    <row r="402" spans="1:9" ht="13.5" x14ac:dyDescent="0.25">
      <c r="A402" s="3">
        <v>42591</v>
      </c>
      <c r="B402" s="2">
        <v>22.119800000000001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4.6859200250952769E-2</v>
      </c>
      <c r="G402" s="2">
        <f t="shared" si="57"/>
        <v>4.1131684458208542E-2</v>
      </c>
      <c r="H402" s="2">
        <f t="shared" si="58"/>
        <v>1.1392482673196527</v>
      </c>
      <c r="I402" s="2">
        <f t="shared" si="59"/>
        <v>53.254607458304093</v>
      </c>
    </row>
    <row r="403" spans="1:9" ht="13.5" x14ac:dyDescent="0.25">
      <c r="A403" s="3">
        <v>42592</v>
      </c>
      <c r="B403" s="2">
        <v>22.130299999999998</v>
      </c>
      <c r="C403" s="2">
        <f t="shared" si="54"/>
        <v>1.0499999999996845E-2</v>
      </c>
      <c r="D403" s="2">
        <f t="shared" si="55"/>
        <v>1.0499999999996845E-2</v>
      </c>
      <c r="E403" s="2">
        <f t="shared" si="56"/>
        <v>0</v>
      </c>
      <c r="F403" s="2">
        <f t="shared" si="57"/>
        <v>4.4262114518741631E-2</v>
      </c>
      <c r="G403" s="2">
        <f t="shared" si="57"/>
        <v>3.8193706996907932E-2</v>
      </c>
      <c r="H403" s="2">
        <f t="shared" si="58"/>
        <v>1.158885010096689</v>
      </c>
      <c r="I403" s="2">
        <f t="shared" si="59"/>
        <v>53.679793257945988</v>
      </c>
    </row>
    <row r="404" spans="1:9" ht="13.5" x14ac:dyDescent="0.25">
      <c r="A404" s="3">
        <v>42593</v>
      </c>
      <c r="B404" s="2">
        <v>22.2514</v>
      </c>
      <c r="C404" s="2">
        <f t="shared" si="54"/>
        <v>0.12110000000000198</v>
      </c>
      <c r="D404" s="2">
        <f t="shared" si="55"/>
        <v>0.12110000000000198</v>
      </c>
      <c r="E404" s="2">
        <f t="shared" si="56"/>
        <v>0</v>
      </c>
      <c r="F404" s="2">
        <f t="shared" si="57"/>
        <v>4.9750534910260227E-2</v>
      </c>
      <c r="G404" s="2">
        <f t="shared" si="57"/>
        <v>3.5465585068557362E-2</v>
      </c>
      <c r="H404" s="2">
        <f t="shared" si="58"/>
        <v>1.402783425512059</v>
      </c>
      <c r="I404" s="2">
        <f t="shared" si="59"/>
        <v>58.381600714309521</v>
      </c>
    </row>
    <row r="405" spans="1:9" ht="13.5" x14ac:dyDescent="0.25">
      <c r="A405" s="3">
        <v>42594</v>
      </c>
      <c r="B405" s="2">
        <v>22.2514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4.6196925273813069E-2</v>
      </c>
      <c r="G405" s="2">
        <f t="shared" si="57"/>
        <v>3.2932328992231835E-2</v>
      </c>
      <c r="H405" s="2">
        <f t="shared" si="58"/>
        <v>1.402783425512059</v>
      </c>
      <c r="I405" s="2">
        <f t="shared" si="59"/>
        <v>58.381600714309521</v>
      </c>
    </row>
    <row r="406" spans="1:9" ht="13.5" x14ac:dyDescent="0.25">
      <c r="A406" s="3">
        <v>42597</v>
      </c>
      <c r="B406" s="2">
        <v>22.4331</v>
      </c>
      <c r="C406" s="2">
        <f t="shared" si="54"/>
        <v>0.18169999999999931</v>
      </c>
      <c r="D406" s="2">
        <f t="shared" si="55"/>
        <v>0.18169999999999931</v>
      </c>
      <c r="E406" s="2">
        <f t="shared" si="56"/>
        <v>0</v>
      </c>
      <c r="F406" s="2">
        <f t="shared" si="57"/>
        <v>5.5875716325683514E-2</v>
      </c>
      <c r="G406" s="2">
        <f t="shared" si="57"/>
        <v>3.0580019778500993E-2</v>
      </c>
      <c r="H406" s="2">
        <f t="shared" si="58"/>
        <v>1.8271968667909899</v>
      </c>
      <c r="I406" s="2">
        <f t="shared" si="59"/>
        <v>64.62927602438063</v>
      </c>
    </row>
    <row r="407" spans="1:9" ht="13.5" x14ac:dyDescent="0.25">
      <c r="A407" s="3">
        <v>42598</v>
      </c>
      <c r="B407" s="2">
        <v>21.985499999999998</v>
      </c>
      <c r="C407" s="2">
        <f t="shared" si="54"/>
        <v>-0.44760000000000133</v>
      </c>
      <c r="D407" s="2">
        <f t="shared" si="55"/>
        <v>0</v>
      </c>
      <c r="E407" s="2">
        <f t="shared" si="56"/>
        <v>0.44760000000000133</v>
      </c>
      <c r="F407" s="2">
        <f t="shared" si="57"/>
        <v>5.1884593730991836E-2</v>
      </c>
      <c r="G407" s="2">
        <f t="shared" si="57"/>
        <v>6.0367161222893873E-2</v>
      </c>
      <c r="H407" s="2">
        <f t="shared" si="58"/>
        <v>0.85948374380929027</v>
      </c>
      <c r="I407" s="2">
        <f t="shared" si="59"/>
        <v>46.221632572521123</v>
      </c>
    </row>
    <row r="408" spans="1:9" ht="13.5" x14ac:dyDescent="0.25">
      <c r="A408" s="3">
        <v>42599</v>
      </c>
      <c r="B408" s="2">
        <v>22.643799999999999</v>
      </c>
      <c r="C408" s="2">
        <f t="shared" si="54"/>
        <v>0.65830000000000055</v>
      </c>
      <c r="D408" s="2">
        <f t="shared" si="55"/>
        <v>0.65830000000000055</v>
      </c>
      <c r="E408" s="2">
        <f t="shared" si="56"/>
        <v>0</v>
      </c>
      <c r="F408" s="2">
        <f t="shared" si="57"/>
        <v>9.5199979893063905E-2</v>
      </c>
      <c r="G408" s="2">
        <f t="shared" si="57"/>
        <v>5.6055221135544307E-2</v>
      </c>
      <c r="H408" s="2">
        <f t="shared" si="58"/>
        <v>1.6983249368130335</v>
      </c>
      <c r="I408" s="2">
        <f t="shared" si="59"/>
        <v>62.939971151840197</v>
      </c>
    </row>
    <row r="409" spans="1:9" ht="13.5" x14ac:dyDescent="0.25">
      <c r="A409" s="3">
        <v>42600</v>
      </c>
      <c r="B409" s="2">
        <v>22.2514</v>
      </c>
      <c r="C409" s="2">
        <f t="shared" si="54"/>
        <v>-0.39239999999999853</v>
      </c>
      <c r="D409" s="2">
        <f t="shared" si="55"/>
        <v>0</v>
      </c>
      <c r="E409" s="2">
        <f t="shared" si="56"/>
        <v>0.39239999999999853</v>
      </c>
      <c r="F409" s="2">
        <f t="shared" si="57"/>
        <v>8.8399981329273625E-2</v>
      </c>
      <c r="G409" s="2">
        <f t="shared" si="57"/>
        <v>8.007984819729104E-2</v>
      </c>
      <c r="H409" s="2">
        <f t="shared" si="58"/>
        <v>1.1038979633363495</v>
      </c>
      <c r="I409" s="2">
        <f t="shared" si="59"/>
        <v>52.469177810590885</v>
      </c>
    </row>
    <row r="410" spans="1:9" ht="13.5" x14ac:dyDescent="0.25">
      <c r="A410" s="3">
        <v>42601</v>
      </c>
      <c r="B410" s="2">
        <v>22.314599999999999</v>
      </c>
      <c r="C410" s="2">
        <f t="shared" si="54"/>
        <v>6.3199999999998369E-2</v>
      </c>
      <c r="D410" s="2">
        <f t="shared" si="55"/>
        <v>6.3199999999998369E-2</v>
      </c>
      <c r="E410" s="2">
        <f t="shared" si="56"/>
        <v>0</v>
      </c>
      <c r="F410" s="2">
        <f t="shared" si="57"/>
        <v>8.6599982662896827E-2</v>
      </c>
      <c r="G410" s="2">
        <f t="shared" si="57"/>
        <v>7.4359859040341689E-2</v>
      </c>
      <c r="H410" s="2">
        <f t="shared" si="58"/>
        <v>1.1646066006649451</v>
      </c>
      <c r="I410" s="2">
        <f t="shared" si="59"/>
        <v>53.802229019683757</v>
      </c>
    </row>
    <row r="411" spans="1:9" ht="13.5" x14ac:dyDescent="0.25">
      <c r="A411" s="3">
        <v>42604</v>
      </c>
      <c r="B411" s="2">
        <v>22.854399999999998</v>
      </c>
      <c r="C411" s="2">
        <f t="shared" si="54"/>
        <v>0.53979999999999961</v>
      </c>
      <c r="D411" s="2">
        <f t="shared" si="55"/>
        <v>0.53979999999999961</v>
      </c>
      <c r="E411" s="2">
        <f t="shared" si="56"/>
        <v>0</v>
      </c>
      <c r="F411" s="2">
        <f t="shared" si="57"/>
        <v>0.11897141247268987</v>
      </c>
      <c r="G411" s="2">
        <f t="shared" si="57"/>
        <v>6.9048440537460135E-2</v>
      </c>
      <c r="H411" s="2">
        <f t="shared" si="58"/>
        <v>1.7230137501533513</v>
      </c>
      <c r="I411" s="2">
        <f t="shared" si="59"/>
        <v>63.275984194215575</v>
      </c>
    </row>
    <row r="412" spans="1:9" ht="13.5" x14ac:dyDescent="0.25">
      <c r="A412" s="3">
        <v>42605</v>
      </c>
      <c r="B412" s="2">
        <v>22.775400000000001</v>
      </c>
      <c r="C412" s="2">
        <f t="shared" si="54"/>
        <v>-7.8999999999997073E-2</v>
      </c>
      <c r="D412" s="2">
        <f t="shared" si="55"/>
        <v>0</v>
      </c>
      <c r="E412" s="2">
        <f t="shared" si="56"/>
        <v>7.8999999999997073E-2</v>
      </c>
      <c r="F412" s="2">
        <f t="shared" si="57"/>
        <v>0.11047345443892631</v>
      </c>
      <c r="G412" s="2">
        <f t="shared" si="57"/>
        <v>6.9759266213355625E-2</v>
      </c>
      <c r="H412" s="2">
        <f t="shared" si="58"/>
        <v>1.5836384244789523</v>
      </c>
      <c r="I412" s="2">
        <f t="shared" si="59"/>
        <v>61.294893645898917</v>
      </c>
    </row>
    <row r="413" spans="1:9" ht="13.5" x14ac:dyDescent="0.25">
      <c r="A413" s="3">
        <v>42606</v>
      </c>
      <c r="B413" s="2">
        <v>22.777999999999999</v>
      </c>
      <c r="C413" s="2">
        <f t="shared" si="54"/>
        <v>2.5999999999974932E-3</v>
      </c>
      <c r="D413" s="2">
        <f t="shared" si="55"/>
        <v>2.5999999999974932E-3</v>
      </c>
      <c r="E413" s="2">
        <f t="shared" si="56"/>
        <v>0</v>
      </c>
      <c r="F413" s="2">
        <f t="shared" ref="F413:G428" si="60">((F412*13)+D413)/14</f>
        <v>0.10276820769328854</v>
      </c>
      <c r="G413" s="2">
        <f t="shared" si="60"/>
        <v>6.4776461483830219E-2</v>
      </c>
      <c r="H413" s="2">
        <f t="shared" si="58"/>
        <v>1.5865054271132422</v>
      </c>
      <c r="I413" s="2">
        <f t="shared" si="59"/>
        <v>61.337796181773953</v>
      </c>
    </row>
    <row r="414" spans="1:9" ht="13.5" x14ac:dyDescent="0.25">
      <c r="A414" s="3">
        <v>42607</v>
      </c>
      <c r="B414" s="2">
        <v>22.8307</v>
      </c>
      <c r="C414" s="2">
        <f t="shared" si="54"/>
        <v>5.2700000000001523E-2</v>
      </c>
      <c r="D414" s="2">
        <f t="shared" si="55"/>
        <v>5.2700000000001523E-2</v>
      </c>
      <c r="E414" s="2">
        <f t="shared" si="56"/>
        <v>0</v>
      </c>
      <c r="F414" s="2">
        <f t="shared" si="60"/>
        <v>9.9191907143768035E-2</v>
      </c>
      <c r="G414" s="2">
        <f t="shared" si="60"/>
        <v>6.0149571377842347E-2</v>
      </c>
      <c r="H414" s="2">
        <f t="shared" si="58"/>
        <v>1.6490875142014385</v>
      </c>
      <c r="I414" s="2">
        <f t="shared" si="59"/>
        <v>62.251152721866653</v>
      </c>
    </row>
    <row r="415" spans="1:9" ht="13.5" x14ac:dyDescent="0.25">
      <c r="A415" s="3">
        <v>42608</v>
      </c>
      <c r="B415" s="2">
        <v>23.433700000000002</v>
      </c>
      <c r="C415" s="2">
        <f t="shared" si="54"/>
        <v>0.60300000000000153</v>
      </c>
      <c r="D415" s="2">
        <f t="shared" si="55"/>
        <v>0.60300000000000153</v>
      </c>
      <c r="E415" s="2">
        <f t="shared" si="56"/>
        <v>0</v>
      </c>
      <c r="F415" s="2">
        <f t="shared" si="60"/>
        <v>0.13517819949064186</v>
      </c>
      <c r="G415" s="2">
        <f t="shared" si="60"/>
        <v>5.585317342228218E-2</v>
      </c>
      <c r="H415" s="2">
        <f t="shared" si="58"/>
        <v>2.4202420598130883</v>
      </c>
      <c r="I415" s="2">
        <f t="shared" si="59"/>
        <v>70.762303295730817</v>
      </c>
    </row>
    <row r="416" spans="1:9" ht="13.5" x14ac:dyDescent="0.25">
      <c r="A416" s="3">
        <v>42611</v>
      </c>
      <c r="B416" s="2">
        <v>23.644300000000001</v>
      </c>
      <c r="C416" s="2">
        <f t="shared" si="54"/>
        <v>0.21059999999999945</v>
      </c>
      <c r="D416" s="2">
        <f t="shared" si="55"/>
        <v>0.21059999999999945</v>
      </c>
      <c r="E416" s="2">
        <f t="shared" si="56"/>
        <v>0</v>
      </c>
      <c r="F416" s="2">
        <f t="shared" si="60"/>
        <v>0.14056547095559596</v>
      </c>
      <c r="G416" s="2">
        <f t="shared" si="60"/>
        <v>5.1863661034976312E-2</v>
      </c>
      <c r="H416" s="2">
        <f t="shared" si="58"/>
        <v>2.7102882471177665</v>
      </c>
      <c r="I416" s="2">
        <f t="shared" si="59"/>
        <v>73.047916134903488</v>
      </c>
    </row>
    <row r="417" spans="1:9" ht="13.5" x14ac:dyDescent="0.25">
      <c r="A417" s="3">
        <v>42612</v>
      </c>
      <c r="B417" s="2">
        <v>23.381</v>
      </c>
      <c r="C417" s="2">
        <f t="shared" si="54"/>
        <v>-0.26330000000000098</v>
      </c>
      <c r="D417" s="2">
        <f t="shared" si="55"/>
        <v>0</v>
      </c>
      <c r="E417" s="2">
        <f t="shared" si="56"/>
        <v>0.26330000000000098</v>
      </c>
      <c r="F417" s="2">
        <f t="shared" si="60"/>
        <v>0.13052508017305339</v>
      </c>
      <c r="G417" s="2">
        <f t="shared" si="60"/>
        <v>6.696625667533522E-2</v>
      </c>
      <c r="H417" s="2">
        <f t="shared" si="58"/>
        <v>1.9491171621830841</v>
      </c>
      <c r="I417" s="2">
        <f t="shared" si="59"/>
        <v>66.09154723240124</v>
      </c>
    </row>
    <row r="418" spans="1:9" ht="13.5" x14ac:dyDescent="0.25">
      <c r="A418" s="3">
        <v>42613</v>
      </c>
      <c r="B418" s="2">
        <v>22.9466</v>
      </c>
      <c r="C418" s="2">
        <f t="shared" si="54"/>
        <v>-0.43440000000000012</v>
      </c>
      <c r="D418" s="2">
        <f t="shared" si="55"/>
        <v>0</v>
      </c>
      <c r="E418" s="2">
        <f t="shared" si="56"/>
        <v>0.43440000000000012</v>
      </c>
      <c r="F418" s="2">
        <f t="shared" si="60"/>
        <v>0.12120186016069244</v>
      </c>
      <c r="G418" s="2">
        <f t="shared" si="60"/>
        <v>9.3211524055668432E-2</v>
      </c>
      <c r="H418" s="2">
        <f t="shared" si="58"/>
        <v>1.3002883644334302</v>
      </c>
      <c r="I418" s="2">
        <f t="shared" si="59"/>
        <v>56.527189570586565</v>
      </c>
    </row>
    <row r="419" spans="1:9" ht="13.5" x14ac:dyDescent="0.25">
      <c r="A419" s="3">
        <v>42614</v>
      </c>
      <c r="B419" s="2">
        <v>23.0413</v>
      </c>
      <c r="C419" s="2">
        <f t="shared" si="54"/>
        <v>9.4699999999999562E-2</v>
      </c>
      <c r="D419" s="2">
        <f t="shared" si="55"/>
        <v>9.4699999999999562E-2</v>
      </c>
      <c r="E419" s="2">
        <f t="shared" si="56"/>
        <v>0</v>
      </c>
      <c r="F419" s="2">
        <f t="shared" si="60"/>
        <v>0.11930887014921439</v>
      </c>
      <c r="G419" s="2">
        <f t="shared" si="60"/>
        <v>8.6553558051692112E-2</v>
      </c>
      <c r="H419" s="2">
        <f t="shared" si="58"/>
        <v>1.3784398103883833</v>
      </c>
      <c r="I419" s="2">
        <f t="shared" si="59"/>
        <v>57.955631434006868</v>
      </c>
    </row>
    <row r="420" spans="1:9" ht="13.5" x14ac:dyDescent="0.25">
      <c r="A420" s="3">
        <v>42615</v>
      </c>
      <c r="B420" s="2">
        <v>23.170400000000001</v>
      </c>
      <c r="C420" s="2">
        <f t="shared" si="54"/>
        <v>0.1291000000000011</v>
      </c>
      <c r="D420" s="2">
        <f t="shared" si="55"/>
        <v>0.1291000000000011</v>
      </c>
      <c r="E420" s="2">
        <f t="shared" si="56"/>
        <v>0</v>
      </c>
      <c r="F420" s="2">
        <f t="shared" si="60"/>
        <v>0.12000823656712774</v>
      </c>
      <c r="G420" s="2">
        <f t="shared" si="60"/>
        <v>8.0371161047999809E-2</v>
      </c>
      <c r="H420" s="2">
        <f t="shared" si="58"/>
        <v>1.4931753504899052</v>
      </c>
      <c r="I420" s="2">
        <f t="shared" si="59"/>
        <v>59.890506706497746</v>
      </c>
    </row>
    <row r="421" spans="1:9" ht="13.5" x14ac:dyDescent="0.25">
      <c r="A421" s="3">
        <v>42618</v>
      </c>
      <c r="B421" s="2">
        <v>23.170400000000001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0.11143621966947577</v>
      </c>
      <c r="G421" s="2">
        <f t="shared" si="60"/>
        <v>7.463036383028554E-2</v>
      </c>
      <c r="H421" s="2">
        <f t="shared" si="58"/>
        <v>1.4931753504899055</v>
      </c>
      <c r="I421" s="2">
        <f t="shared" si="59"/>
        <v>59.890506706497746</v>
      </c>
    </row>
    <row r="422" spans="1:9" ht="13.5" x14ac:dyDescent="0.25">
      <c r="A422" s="3">
        <v>42619</v>
      </c>
      <c r="B422" s="2">
        <v>23.378399999999999</v>
      </c>
      <c r="C422" s="2">
        <f t="shared" si="54"/>
        <v>0.20799999999999841</v>
      </c>
      <c r="D422" s="2">
        <f t="shared" si="55"/>
        <v>0.20799999999999841</v>
      </c>
      <c r="E422" s="2">
        <f t="shared" si="56"/>
        <v>0</v>
      </c>
      <c r="F422" s="2">
        <f t="shared" si="60"/>
        <v>0.1183336325502274</v>
      </c>
      <c r="G422" s="2">
        <f t="shared" si="60"/>
        <v>6.929962355669371E-2</v>
      </c>
      <c r="H422" s="2">
        <f t="shared" si="58"/>
        <v>1.7075653008911251</v>
      </c>
      <c r="I422" s="2">
        <f t="shared" si="59"/>
        <v>63.066449415979889</v>
      </c>
    </row>
    <row r="423" spans="1:9" ht="13.5" x14ac:dyDescent="0.25">
      <c r="A423" s="3">
        <v>42620</v>
      </c>
      <c r="B423" s="2">
        <v>23.302</v>
      </c>
      <c r="C423" s="2">
        <f t="shared" si="54"/>
        <v>-7.6399999999999579E-2</v>
      </c>
      <c r="D423" s="2">
        <f t="shared" si="55"/>
        <v>0</v>
      </c>
      <c r="E423" s="2">
        <f t="shared" si="56"/>
        <v>7.6399999999999579E-2</v>
      </c>
      <c r="F423" s="2">
        <f t="shared" si="60"/>
        <v>0.10988123022521115</v>
      </c>
      <c r="G423" s="2">
        <f t="shared" si="60"/>
        <v>6.9806793302644124E-2</v>
      </c>
      <c r="H423" s="2">
        <f t="shared" si="58"/>
        <v>1.5740764619974186</v>
      </c>
      <c r="I423" s="2">
        <f t="shared" si="59"/>
        <v>61.151115176119319</v>
      </c>
    </row>
    <row r="424" spans="1:9" ht="13.5" x14ac:dyDescent="0.25">
      <c r="A424" s="3">
        <v>42621</v>
      </c>
      <c r="B424" s="2">
        <v>23.433700000000002</v>
      </c>
      <c r="C424" s="2">
        <f t="shared" si="54"/>
        <v>0.13170000000000215</v>
      </c>
      <c r="D424" s="2">
        <f t="shared" si="55"/>
        <v>0.13170000000000215</v>
      </c>
      <c r="E424" s="2">
        <f t="shared" si="56"/>
        <v>0</v>
      </c>
      <c r="F424" s="2">
        <f t="shared" si="60"/>
        <v>0.11143971378055337</v>
      </c>
      <c r="G424" s="2">
        <f t="shared" si="60"/>
        <v>6.4820593781026684E-2</v>
      </c>
      <c r="H424" s="2">
        <f t="shared" si="58"/>
        <v>1.7192022979149619</v>
      </c>
      <c r="I424" s="2">
        <f t="shared" si="59"/>
        <v>63.224508865457238</v>
      </c>
    </row>
    <row r="425" spans="1:9" ht="13.5" x14ac:dyDescent="0.25">
      <c r="A425" s="3">
        <v>42622</v>
      </c>
      <c r="B425" s="2">
        <v>23.433700000000002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0.10347973422479954</v>
      </c>
      <c r="G425" s="2">
        <f t="shared" si="60"/>
        <v>6.0190551368096208E-2</v>
      </c>
      <c r="H425" s="2">
        <f t="shared" si="58"/>
        <v>1.7192022979149617</v>
      </c>
      <c r="I425" s="2">
        <f t="shared" si="59"/>
        <v>63.224508865457231</v>
      </c>
    </row>
    <row r="426" spans="1:9" ht="13.5" x14ac:dyDescent="0.25">
      <c r="A426" s="3">
        <v>42627</v>
      </c>
      <c r="B426" s="2">
        <v>23.433700000000002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9.6088324637313857E-2</v>
      </c>
      <c r="G426" s="2">
        <f t="shared" si="60"/>
        <v>5.5891226270375051E-2</v>
      </c>
      <c r="H426" s="2">
        <f t="shared" si="58"/>
        <v>1.7192022979149617</v>
      </c>
      <c r="I426" s="2">
        <f t="shared" si="59"/>
        <v>63.224508865457231</v>
      </c>
    </row>
    <row r="427" spans="1:9" ht="13.5" x14ac:dyDescent="0.25">
      <c r="A427" s="3">
        <v>42628</v>
      </c>
      <c r="B427" s="2">
        <v>23.46</v>
      </c>
      <c r="C427" s="2">
        <f t="shared" si="54"/>
        <v>2.6299999999999102E-2</v>
      </c>
      <c r="D427" s="2">
        <f t="shared" si="55"/>
        <v>2.6299999999999102E-2</v>
      </c>
      <c r="E427" s="2">
        <f t="shared" si="56"/>
        <v>0</v>
      </c>
      <c r="F427" s="2">
        <f t="shared" si="60"/>
        <v>9.1103444306077086E-2</v>
      </c>
      <c r="G427" s="2">
        <f t="shared" si="60"/>
        <v>5.189899582249112E-2</v>
      </c>
      <c r="H427" s="2">
        <f t="shared" si="58"/>
        <v>1.7553989795424172</v>
      </c>
      <c r="I427" s="2">
        <f t="shared" si="59"/>
        <v>63.70761521563503</v>
      </c>
    </row>
    <row r="428" spans="1:9" ht="13.5" x14ac:dyDescent="0.25">
      <c r="A428" s="3">
        <v>42629</v>
      </c>
      <c r="B428" s="2">
        <v>23.5627</v>
      </c>
      <c r="C428" s="2">
        <f t="shared" si="54"/>
        <v>0.10269999999999868</v>
      </c>
      <c r="D428" s="2">
        <f t="shared" si="55"/>
        <v>0.10269999999999868</v>
      </c>
      <c r="E428" s="2">
        <f t="shared" si="56"/>
        <v>0</v>
      </c>
      <c r="F428" s="2">
        <f t="shared" si="60"/>
        <v>9.1931769712785785E-2</v>
      </c>
      <c r="G428" s="2">
        <f t="shared" si="60"/>
        <v>4.8191924692313183E-2</v>
      </c>
      <c r="H428" s="2">
        <f t="shared" si="58"/>
        <v>1.907617724333166</v>
      </c>
      <c r="I428" s="2">
        <f t="shared" si="59"/>
        <v>65.607583430543968</v>
      </c>
    </row>
    <row r="429" spans="1:9" ht="13.5" x14ac:dyDescent="0.25">
      <c r="A429" s="3">
        <v>42632</v>
      </c>
      <c r="B429" s="2">
        <v>23.565300000000001</v>
      </c>
      <c r="C429" s="2">
        <f t="shared" si="54"/>
        <v>2.6000000000010459E-3</v>
      </c>
      <c r="D429" s="2">
        <f t="shared" si="55"/>
        <v>2.6000000000010459E-3</v>
      </c>
      <c r="E429" s="2">
        <f t="shared" si="56"/>
        <v>0</v>
      </c>
      <c r="F429" s="2">
        <f t="shared" ref="F429:G444" si="61">((F428*13)+D429)/14</f>
        <v>8.555092901901544E-2</v>
      </c>
      <c r="G429" s="2">
        <f t="shared" si="61"/>
        <v>4.4749644357147955E-2</v>
      </c>
      <c r="H429" s="2">
        <f t="shared" si="58"/>
        <v>1.9117677972193807</v>
      </c>
      <c r="I429" s="2">
        <f t="shared" si="59"/>
        <v>65.656602117965605</v>
      </c>
    </row>
    <row r="430" spans="1:9" ht="13.5" x14ac:dyDescent="0.25">
      <c r="A430" s="3">
        <v>42633</v>
      </c>
      <c r="B430" s="2">
        <v>23.302</v>
      </c>
      <c r="C430" s="2">
        <f t="shared" si="54"/>
        <v>-0.26330000000000098</v>
      </c>
      <c r="D430" s="2">
        <f t="shared" si="55"/>
        <v>0</v>
      </c>
      <c r="E430" s="2">
        <f t="shared" si="56"/>
        <v>0.26330000000000098</v>
      </c>
      <c r="F430" s="2">
        <f t="shared" si="61"/>
        <v>7.9440148374800054E-2</v>
      </c>
      <c r="G430" s="2">
        <f t="shared" si="61"/>
        <v>6.0360384045923178E-2</v>
      </c>
      <c r="H430" s="2">
        <f t="shared" si="58"/>
        <v>1.316097464097655</v>
      </c>
      <c r="I430" s="2">
        <f t="shared" si="59"/>
        <v>56.823924057548368</v>
      </c>
    </row>
    <row r="431" spans="1:9" ht="13.5" x14ac:dyDescent="0.25">
      <c r="A431" s="3">
        <v>42634</v>
      </c>
      <c r="B431" s="2">
        <v>23.275700000000001</v>
      </c>
      <c r="C431" s="2">
        <f t="shared" si="54"/>
        <v>-2.6299999999999102E-2</v>
      </c>
      <c r="D431" s="2">
        <f t="shared" si="55"/>
        <v>0</v>
      </c>
      <c r="E431" s="2">
        <f t="shared" si="56"/>
        <v>2.6299999999999102E-2</v>
      </c>
      <c r="F431" s="2">
        <f t="shared" si="61"/>
        <v>7.3765852062314341E-2</v>
      </c>
      <c r="G431" s="2">
        <f t="shared" si="61"/>
        <v>5.7927499471214318E-2</v>
      </c>
      <c r="H431" s="2">
        <f t="shared" si="58"/>
        <v>1.2734168181896151</v>
      </c>
      <c r="I431" s="2">
        <f t="shared" si="59"/>
        <v>56.013345551110689</v>
      </c>
    </row>
    <row r="432" spans="1:9" ht="13.5" x14ac:dyDescent="0.25">
      <c r="A432" s="3">
        <v>42635</v>
      </c>
      <c r="B432" s="2">
        <v>23.175599999999999</v>
      </c>
      <c r="C432" s="2">
        <f t="shared" si="54"/>
        <v>-0.10010000000000119</v>
      </c>
      <c r="D432" s="2">
        <f t="shared" si="55"/>
        <v>0</v>
      </c>
      <c r="E432" s="2">
        <f t="shared" si="56"/>
        <v>0.10010000000000119</v>
      </c>
      <c r="F432" s="2">
        <f t="shared" si="61"/>
        <v>6.8496862629291888E-2</v>
      </c>
      <c r="G432" s="2">
        <f t="shared" si="61"/>
        <v>6.093982093755624E-2</v>
      </c>
      <c r="H432" s="2">
        <f t="shared" si="58"/>
        <v>1.124008268739076</v>
      </c>
      <c r="I432" s="2">
        <f t="shared" si="59"/>
        <v>52.919204001326563</v>
      </c>
    </row>
    <row r="433" spans="1:9" ht="13.5" x14ac:dyDescent="0.25">
      <c r="A433" s="3">
        <v>42636</v>
      </c>
      <c r="B433" s="2">
        <v>23.1783</v>
      </c>
      <c r="C433" s="2">
        <f t="shared" si="54"/>
        <v>2.7000000000008129E-3</v>
      </c>
      <c r="D433" s="2">
        <f t="shared" si="55"/>
        <v>2.7000000000008129E-3</v>
      </c>
      <c r="E433" s="2">
        <f t="shared" si="56"/>
        <v>0</v>
      </c>
      <c r="F433" s="2">
        <f t="shared" si="61"/>
        <v>6.3797086727199664E-2</v>
      </c>
      <c r="G433" s="2">
        <f t="shared" si="61"/>
        <v>5.6586976584873654E-2</v>
      </c>
      <c r="H433" s="2">
        <f t="shared" si="58"/>
        <v>1.1274164229557611</v>
      </c>
      <c r="I433" s="2">
        <f t="shared" si="59"/>
        <v>52.99462816919344</v>
      </c>
    </row>
    <row r="434" spans="1:9" ht="13.5" x14ac:dyDescent="0.25">
      <c r="A434" s="3">
        <v>42639</v>
      </c>
      <c r="B434" s="2">
        <v>23.539000000000001</v>
      </c>
      <c r="C434" s="2">
        <f t="shared" si="54"/>
        <v>0.36070000000000135</v>
      </c>
      <c r="D434" s="2">
        <f t="shared" si="55"/>
        <v>0.36070000000000135</v>
      </c>
      <c r="E434" s="2">
        <f t="shared" si="56"/>
        <v>0</v>
      </c>
      <c r="F434" s="2">
        <f t="shared" si="61"/>
        <v>8.5004437675256922E-2</v>
      </c>
      <c r="G434" s="2">
        <f t="shared" si="61"/>
        <v>5.2545049685954102E-2</v>
      </c>
      <c r="H434" s="2">
        <f t="shared" si="58"/>
        <v>1.6177439774689106</v>
      </c>
      <c r="I434" s="2">
        <f t="shared" si="59"/>
        <v>61.799167198661756</v>
      </c>
    </row>
    <row r="435" spans="1:9" ht="13.5" x14ac:dyDescent="0.25">
      <c r="A435" s="3">
        <v>42640</v>
      </c>
      <c r="B435" s="2">
        <v>23.433700000000002</v>
      </c>
      <c r="C435" s="2">
        <f t="shared" si="54"/>
        <v>-0.10529999999999973</v>
      </c>
      <c r="D435" s="2">
        <f t="shared" si="55"/>
        <v>0</v>
      </c>
      <c r="E435" s="2">
        <f t="shared" si="56"/>
        <v>0.10529999999999973</v>
      </c>
      <c r="F435" s="2">
        <f t="shared" si="61"/>
        <v>7.8932692127024279E-2</v>
      </c>
      <c r="G435" s="2">
        <f t="shared" si="61"/>
        <v>5.6313260422671645E-2</v>
      </c>
      <c r="H435" s="2">
        <f t="shared" si="58"/>
        <v>1.4016714985880321</v>
      </c>
      <c r="I435" s="2">
        <f t="shared" si="59"/>
        <v>58.362332209550289</v>
      </c>
    </row>
    <row r="436" spans="1:9" ht="13.5" x14ac:dyDescent="0.25">
      <c r="A436" s="3">
        <v>42641</v>
      </c>
      <c r="B436" s="2">
        <v>23.433700000000002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7.3294642689379685E-2</v>
      </c>
      <c r="G436" s="2">
        <f t="shared" si="61"/>
        <v>5.22908846781951E-2</v>
      </c>
      <c r="H436" s="2">
        <f t="shared" si="58"/>
        <v>1.4016714985880319</v>
      </c>
      <c r="I436" s="2">
        <f t="shared" si="59"/>
        <v>58.362332209550281</v>
      </c>
    </row>
    <row r="437" spans="1:9" ht="13.5" x14ac:dyDescent="0.25">
      <c r="A437" s="3">
        <v>42642</v>
      </c>
      <c r="B437" s="2">
        <v>23.381</v>
      </c>
      <c r="C437" s="2">
        <f t="shared" si="54"/>
        <v>-5.2700000000001523E-2</v>
      </c>
      <c r="D437" s="2">
        <f t="shared" si="55"/>
        <v>0</v>
      </c>
      <c r="E437" s="2">
        <f t="shared" si="56"/>
        <v>5.2700000000001523E-2</v>
      </c>
      <c r="F437" s="2">
        <f t="shared" si="61"/>
        <v>6.8059311068709702E-2</v>
      </c>
      <c r="G437" s="2">
        <f t="shared" si="61"/>
        <v>5.2320107201181278E-2</v>
      </c>
      <c r="H437" s="2">
        <f t="shared" si="58"/>
        <v>1.3008251456176885</v>
      </c>
      <c r="I437" s="2">
        <f t="shared" si="59"/>
        <v>56.53733175227724</v>
      </c>
    </row>
    <row r="438" spans="1:9" ht="13.5" x14ac:dyDescent="0.25">
      <c r="A438" s="3">
        <v>42643</v>
      </c>
      <c r="B438" s="2">
        <v>23.328299999999999</v>
      </c>
      <c r="C438" s="2">
        <f t="shared" si="54"/>
        <v>-5.2700000000001523E-2</v>
      </c>
      <c r="D438" s="2">
        <f t="shared" si="55"/>
        <v>0</v>
      </c>
      <c r="E438" s="2">
        <f t="shared" si="56"/>
        <v>5.2700000000001523E-2</v>
      </c>
      <c r="F438" s="2">
        <f t="shared" si="61"/>
        <v>6.3197931706659008E-2</v>
      </c>
      <c r="G438" s="2">
        <f t="shared" si="61"/>
        <v>5.2347242401097012E-2</v>
      </c>
      <c r="H438" s="2">
        <f t="shared" si="58"/>
        <v>1.2072829208924023</v>
      </c>
      <c r="I438" s="2">
        <f t="shared" si="59"/>
        <v>54.695431630680993</v>
      </c>
    </row>
    <row r="439" spans="1:9" ht="13.5" x14ac:dyDescent="0.25">
      <c r="A439" s="3">
        <v>42647</v>
      </c>
      <c r="B439" s="2">
        <v>23.302</v>
      </c>
      <c r="C439" s="2">
        <f t="shared" si="54"/>
        <v>-2.6299999999999102E-2</v>
      </c>
      <c r="D439" s="2">
        <f t="shared" si="55"/>
        <v>0</v>
      </c>
      <c r="E439" s="2">
        <f t="shared" si="56"/>
        <v>2.6299999999999102E-2</v>
      </c>
      <c r="F439" s="2">
        <f t="shared" si="61"/>
        <v>5.8683793727611941E-2</v>
      </c>
      <c r="G439" s="2">
        <f t="shared" si="61"/>
        <v>5.0486725086732874E-2</v>
      </c>
      <c r="H439" s="2">
        <f t="shared" si="58"/>
        <v>1.1623608706406892</v>
      </c>
      <c r="I439" s="2">
        <f t="shared" si="59"/>
        <v>53.75425010795221</v>
      </c>
    </row>
    <row r="440" spans="1:9" ht="13.5" x14ac:dyDescent="0.25">
      <c r="A440" s="3">
        <v>42648</v>
      </c>
      <c r="B440" s="2">
        <v>23.328299999999999</v>
      </c>
      <c r="C440" s="2">
        <f t="shared" si="54"/>
        <v>2.6299999999999102E-2</v>
      </c>
      <c r="D440" s="2">
        <f t="shared" si="55"/>
        <v>2.6299999999999102E-2</v>
      </c>
      <c r="E440" s="2">
        <f t="shared" si="56"/>
        <v>0</v>
      </c>
      <c r="F440" s="2">
        <f t="shared" si="61"/>
        <v>5.6370665604211022E-2</v>
      </c>
      <c r="G440" s="2">
        <f t="shared" si="61"/>
        <v>4.6880530437680527E-2</v>
      </c>
      <c r="H440" s="2">
        <f t="shared" si="58"/>
        <v>1.2024323333786926</v>
      </c>
      <c r="I440" s="2">
        <f t="shared" si="59"/>
        <v>54.595653866653571</v>
      </c>
    </row>
    <row r="441" spans="1:9" ht="13.5" x14ac:dyDescent="0.25">
      <c r="A441" s="3">
        <v>42649</v>
      </c>
      <c r="B441" s="2">
        <v>23.433700000000002</v>
      </c>
      <c r="C441" s="2">
        <f t="shared" si="54"/>
        <v>0.10540000000000305</v>
      </c>
      <c r="D441" s="2">
        <f t="shared" si="55"/>
        <v>0.10540000000000305</v>
      </c>
      <c r="E441" s="2">
        <f t="shared" si="56"/>
        <v>0</v>
      </c>
      <c r="F441" s="2">
        <f t="shared" si="61"/>
        <v>5.9872760918196162E-2</v>
      </c>
      <c r="G441" s="2">
        <f t="shared" si="61"/>
        <v>4.3531921120703351E-2</v>
      </c>
      <c r="H441" s="2">
        <f t="shared" si="58"/>
        <v>1.3753760315834365</v>
      </c>
      <c r="I441" s="2">
        <f t="shared" si="59"/>
        <v>57.901402274679207</v>
      </c>
    </row>
    <row r="442" spans="1:9" ht="13.5" x14ac:dyDescent="0.25">
      <c r="A442" s="3">
        <v>42650</v>
      </c>
      <c r="B442" s="2">
        <v>23.436299999999999</v>
      </c>
      <c r="C442" s="2">
        <f t="shared" si="54"/>
        <v>2.5999999999974932E-3</v>
      </c>
      <c r="D442" s="2">
        <f t="shared" si="55"/>
        <v>2.5999999999974932E-3</v>
      </c>
      <c r="E442" s="2">
        <f t="shared" si="56"/>
        <v>0</v>
      </c>
      <c r="F442" s="2">
        <f t="shared" si="61"/>
        <v>5.5781849424039118E-2</v>
      </c>
      <c r="G442" s="2">
        <f t="shared" si="61"/>
        <v>4.042249818351025E-2</v>
      </c>
      <c r="H442" s="2">
        <f t="shared" si="58"/>
        <v>1.3799703613270118</v>
      </c>
      <c r="I442" s="2">
        <f t="shared" si="59"/>
        <v>57.982670026091206</v>
      </c>
    </row>
    <row r="443" spans="1:9" ht="13.5" x14ac:dyDescent="0.25">
      <c r="A443" s="3">
        <v>42653</v>
      </c>
      <c r="B443" s="2">
        <v>23.5627</v>
      </c>
      <c r="C443" s="2">
        <f t="shared" si="54"/>
        <v>0.12640000000000029</v>
      </c>
      <c r="D443" s="2">
        <f t="shared" si="55"/>
        <v>0.12640000000000029</v>
      </c>
      <c r="E443" s="2">
        <f t="shared" si="56"/>
        <v>0</v>
      </c>
      <c r="F443" s="2">
        <f t="shared" si="61"/>
        <v>6.0826003036607776E-2</v>
      </c>
      <c r="G443" s="2">
        <f t="shared" si="61"/>
        <v>3.753517688468809E-2</v>
      </c>
      <c r="H443" s="2">
        <f t="shared" si="58"/>
        <v>1.6205066309790277</v>
      </c>
      <c r="I443" s="2">
        <f t="shared" si="59"/>
        <v>61.839440199149678</v>
      </c>
    </row>
    <row r="444" spans="1:9" ht="13.5" x14ac:dyDescent="0.25">
      <c r="A444" s="3">
        <v>42654</v>
      </c>
      <c r="B444" s="2">
        <v>23.222999999999999</v>
      </c>
      <c r="C444" s="2">
        <f t="shared" si="54"/>
        <v>-0.33970000000000056</v>
      </c>
      <c r="D444" s="2">
        <f t="shared" si="55"/>
        <v>0</v>
      </c>
      <c r="E444" s="2">
        <f t="shared" si="56"/>
        <v>0.33970000000000056</v>
      </c>
      <c r="F444" s="2">
        <f t="shared" si="61"/>
        <v>5.6481288533992931E-2</v>
      </c>
      <c r="G444" s="2">
        <f t="shared" si="61"/>
        <v>5.9118378535781835E-2</v>
      </c>
      <c r="H444" s="2">
        <f t="shared" si="58"/>
        <v>0.95539305936490149</v>
      </c>
      <c r="I444" s="2">
        <f t="shared" si="59"/>
        <v>48.859386852646736</v>
      </c>
    </row>
    <row r="445" spans="1:9" ht="13.5" x14ac:dyDescent="0.25">
      <c r="A445" s="3">
        <v>42655</v>
      </c>
      <c r="B445" s="2">
        <v>23.483699999999999</v>
      </c>
      <c r="C445" s="2">
        <f t="shared" si="54"/>
        <v>0.26069999999999993</v>
      </c>
      <c r="D445" s="2">
        <f t="shared" si="55"/>
        <v>0.26069999999999993</v>
      </c>
      <c r="E445" s="2">
        <f t="shared" si="56"/>
        <v>0</v>
      </c>
      <c r="F445" s="2">
        <f t="shared" ref="F445:G460" si="62">((F444*13)+D445)/14</f>
        <v>7.1068339352993434E-2</v>
      </c>
      <c r="G445" s="2">
        <f t="shared" si="62"/>
        <v>5.4895637211797417E-2</v>
      </c>
      <c r="H445" s="2">
        <f t="shared" si="58"/>
        <v>1.2946081503489753</v>
      </c>
      <c r="I445" s="2">
        <f t="shared" si="59"/>
        <v>56.419574303006151</v>
      </c>
    </row>
    <row r="446" spans="1:9" ht="13.5" x14ac:dyDescent="0.25">
      <c r="A446" s="3">
        <v>42656</v>
      </c>
      <c r="B446" s="2">
        <v>23.433700000000002</v>
      </c>
      <c r="C446" s="2">
        <f t="shared" si="54"/>
        <v>-4.9999999999997158E-2</v>
      </c>
      <c r="D446" s="2">
        <f t="shared" si="55"/>
        <v>0</v>
      </c>
      <c r="E446" s="2">
        <f t="shared" si="56"/>
        <v>4.9999999999997158E-2</v>
      </c>
      <c r="F446" s="2">
        <f t="shared" si="62"/>
        <v>6.5992029399208188E-2</v>
      </c>
      <c r="G446" s="2">
        <f t="shared" si="62"/>
        <v>5.4545948839525966E-2</v>
      </c>
      <c r="H446" s="2">
        <f t="shared" si="58"/>
        <v>1.2098429086522366</v>
      </c>
      <c r="I446" s="2">
        <f t="shared" si="59"/>
        <v>54.747914610369705</v>
      </c>
    </row>
    <row r="447" spans="1:9" ht="13.5" x14ac:dyDescent="0.25">
      <c r="A447" s="3">
        <v>42657</v>
      </c>
      <c r="B447" s="2">
        <v>23.431000000000001</v>
      </c>
      <c r="C447" s="2">
        <f t="shared" si="54"/>
        <v>-2.7000000000008129E-3</v>
      </c>
      <c r="D447" s="2">
        <f t="shared" si="55"/>
        <v>0</v>
      </c>
      <c r="E447" s="2">
        <f t="shared" si="56"/>
        <v>2.7000000000008129E-3</v>
      </c>
      <c r="F447" s="2">
        <f t="shared" si="62"/>
        <v>6.127831301355046E-2</v>
      </c>
      <c r="G447" s="2">
        <f t="shared" si="62"/>
        <v>5.0842666779559884E-2</v>
      </c>
      <c r="H447" s="2">
        <f t="shared" si="58"/>
        <v>1.205253714940578</v>
      </c>
      <c r="I447" s="2">
        <f t="shared" si="59"/>
        <v>54.653743774468794</v>
      </c>
    </row>
    <row r="448" spans="1:9" ht="13.5" x14ac:dyDescent="0.25">
      <c r="A448" s="3">
        <v>42660</v>
      </c>
      <c r="B448" s="2">
        <v>23.1967</v>
      </c>
      <c r="C448" s="2">
        <f t="shared" si="54"/>
        <v>-0.23430000000000106</v>
      </c>
      <c r="D448" s="2">
        <f t="shared" si="55"/>
        <v>0</v>
      </c>
      <c r="E448" s="2">
        <f t="shared" si="56"/>
        <v>0.23430000000000106</v>
      </c>
      <c r="F448" s="2">
        <f t="shared" si="62"/>
        <v>5.690129065543971E-2</v>
      </c>
      <c r="G448" s="2">
        <f t="shared" si="62"/>
        <v>6.3946762009591401E-2</v>
      </c>
      <c r="H448" s="2">
        <f t="shared" si="58"/>
        <v>0.88982285994254195</v>
      </c>
      <c r="I448" s="2">
        <f t="shared" si="59"/>
        <v>47.08498763580392</v>
      </c>
    </row>
    <row r="449" spans="1:9" ht="13.5" x14ac:dyDescent="0.25">
      <c r="A449" s="3">
        <v>42661</v>
      </c>
      <c r="B449" s="2">
        <v>23.222999999999999</v>
      </c>
      <c r="C449" s="2">
        <f t="shared" si="54"/>
        <v>2.6299999999999102E-2</v>
      </c>
      <c r="D449" s="2">
        <f t="shared" si="55"/>
        <v>2.6299999999999102E-2</v>
      </c>
      <c r="E449" s="2">
        <f t="shared" si="56"/>
        <v>0</v>
      </c>
      <c r="F449" s="2">
        <f t="shared" si="62"/>
        <v>5.4715484180051101E-2</v>
      </c>
      <c r="G449" s="2">
        <f t="shared" si="62"/>
        <v>5.9379136151763441E-2</v>
      </c>
      <c r="H449" s="2">
        <f t="shared" si="58"/>
        <v>0.92145975381331247</v>
      </c>
      <c r="I449" s="2">
        <f t="shared" si="59"/>
        <v>47.956234939846716</v>
      </c>
    </row>
    <row r="450" spans="1:9" ht="13.5" x14ac:dyDescent="0.25">
      <c r="A450" s="3">
        <v>42662</v>
      </c>
      <c r="B450" s="2">
        <v>23.1783</v>
      </c>
      <c r="C450" s="2">
        <f t="shared" si="54"/>
        <v>-4.4699999999998852E-2</v>
      </c>
      <c r="D450" s="2">
        <f t="shared" si="55"/>
        <v>0</v>
      </c>
      <c r="E450" s="2">
        <f t="shared" si="56"/>
        <v>4.4699999999998852E-2</v>
      </c>
      <c r="F450" s="2">
        <f t="shared" si="62"/>
        <v>5.0807235310047452E-2</v>
      </c>
      <c r="G450" s="2">
        <f t="shared" si="62"/>
        <v>5.8330626426637396E-2</v>
      </c>
      <c r="H450" s="2">
        <f t="shared" si="58"/>
        <v>0.87102159572978122</v>
      </c>
      <c r="I450" s="2">
        <f t="shared" si="59"/>
        <v>46.553262544788765</v>
      </c>
    </row>
    <row r="451" spans="1:9" ht="13.5" x14ac:dyDescent="0.25">
      <c r="A451" s="3">
        <v>42663</v>
      </c>
      <c r="B451" s="2">
        <v>23.199300000000001</v>
      </c>
      <c r="C451" s="2">
        <f t="shared" ref="C451:C514" si="63">B451-B450</f>
        <v>2.1000000000000796E-2</v>
      </c>
      <c r="D451" s="2">
        <f t="shared" ref="D451:D514" si="64">IF(C451&gt;0,C451,0)</f>
        <v>2.1000000000000796E-2</v>
      </c>
      <c r="E451" s="2">
        <f t="shared" ref="E451:E514" si="65">IF(C451&lt;0,-C451,0)</f>
        <v>0</v>
      </c>
      <c r="F451" s="2">
        <f t="shared" si="62"/>
        <v>4.8678147073615549E-2</v>
      </c>
      <c r="G451" s="2">
        <f t="shared" si="62"/>
        <v>5.4164153110449011E-2</v>
      </c>
      <c r="H451" s="2">
        <f t="shared" si="58"/>
        <v>0.89871518851874865</v>
      </c>
      <c r="I451" s="2">
        <f t="shared" si="59"/>
        <v>47.332806623823686</v>
      </c>
    </row>
    <row r="452" spans="1:9" ht="13.5" x14ac:dyDescent="0.25">
      <c r="A452" s="3">
        <v>42664</v>
      </c>
      <c r="B452" s="2">
        <v>23.249400000000001</v>
      </c>
      <c r="C452" s="2">
        <f t="shared" si="63"/>
        <v>5.0100000000000477E-2</v>
      </c>
      <c r="D452" s="2">
        <f t="shared" si="64"/>
        <v>5.0100000000000477E-2</v>
      </c>
      <c r="E452" s="2">
        <f t="shared" si="65"/>
        <v>0</v>
      </c>
      <c r="F452" s="2">
        <f t="shared" si="62"/>
        <v>4.877970799692876E-2</v>
      </c>
      <c r="G452" s="2">
        <f t="shared" si="62"/>
        <v>5.0295285031131225E-2</v>
      </c>
      <c r="H452" s="2">
        <f t="shared" si="58"/>
        <v>0.96986641922270911</v>
      </c>
      <c r="I452" s="2">
        <f t="shared" si="59"/>
        <v>49.235136441658277</v>
      </c>
    </row>
    <row r="453" spans="1:9" ht="13.5" x14ac:dyDescent="0.25">
      <c r="A453" s="3">
        <v>42667</v>
      </c>
      <c r="B453" s="2">
        <v>23.4863</v>
      </c>
      <c r="C453" s="2">
        <f t="shared" si="63"/>
        <v>0.23689999999999856</v>
      </c>
      <c r="D453" s="2">
        <f t="shared" si="64"/>
        <v>0.23689999999999856</v>
      </c>
      <c r="E453" s="2">
        <f t="shared" si="65"/>
        <v>0</v>
      </c>
      <c r="F453" s="2">
        <f t="shared" si="62"/>
        <v>6.2216871711433745E-2</v>
      </c>
      <c r="G453" s="2">
        <f t="shared" si="62"/>
        <v>4.6702764671764707E-2</v>
      </c>
      <c r="H453" s="2">
        <f t="shared" si="58"/>
        <v>1.3321881937548008</v>
      </c>
      <c r="I453" s="2">
        <f t="shared" si="59"/>
        <v>57.121813639318297</v>
      </c>
    </row>
    <row r="454" spans="1:9" ht="13.5" x14ac:dyDescent="0.25">
      <c r="A454" s="3">
        <v>42668</v>
      </c>
      <c r="B454" s="2">
        <v>23.51</v>
      </c>
      <c r="C454" s="2">
        <f t="shared" si="63"/>
        <v>2.3700000000001609E-2</v>
      </c>
      <c r="D454" s="2">
        <f t="shared" si="64"/>
        <v>2.3700000000001609E-2</v>
      </c>
      <c r="E454" s="2">
        <f t="shared" si="65"/>
        <v>0</v>
      </c>
      <c r="F454" s="2">
        <f t="shared" si="62"/>
        <v>5.9465666589188594E-2</v>
      </c>
      <c r="G454" s="2">
        <f t="shared" si="62"/>
        <v>4.3366852909495802E-2</v>
      </c>
      <c r="H454" s="2">
        <f t="shared" si="58"/>
        <v>1.3712239325572024</v>
      </c>
      <c r="I454" s="2">
        <f t="shared" si="59"/>
        <v>57.827686104636754</v>
      </c>
    </row>
    <row r="455" spans="1:9" ht="13.5" x14ac:dyDescent="0.25">
      <c r="A455" s="3">
        <v>42669</v>
      </c>
      <c r="B455" s="2">
        <v>23.51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5.5218118975675128E-2</v>
      </c>
      <c r="G455" s="2">
        <f t="shared" si="62"/>
        <v>4.0269220558817535E-2</v>
      </c>
      <c r="H455" s="2">
        <f t="shared" si="58"/>
        <v>1.3712239325572024</v>
      </c>
      <c r="I455" s="2">
        <f t="shared" si="59"/>
        <v>57.827686104636754</v>
      </c>
    </row>
    <row r="456" spans="1:9" ht="13.5" x14ac:dyDescent="0.25">
      <c r="A456" s="3">
        <v>42670</v>
      </c>
      <c r="B456" s="2">
        <v>23.302</v>
      </c>
      <c r="C456" s="2">
        <f t="shared" si="63"/>
        <v>-0.20800000000000196</v>
      </c>
      <c r="D456" s="2">
        <f t="shared" si="64"/>
        <v>0</v>
      </c>
      <c r="E456" s="2">
        <f t="shared" si="65"/>
        <v>0.20800000000000196</v>
      </c>
      <c r="F456" s="2">
        <f t="shared" si="62"/>
        <v>5.1273967620269763E-2</v>
      </c>
      <c r="G456" s="2">
        <f t="shared" si="62"/>
        <v>5.2249990518902133E-2</v>
      </c>
      <c r="H456" s="2">
        <f t="shared" si="58"/>
        <v>0.98132013252176031</v>
      </c>
      <c r="I456" s="2">
        <f t="shared" si="59"/>
        <v>49.528600472694322</v>
      </c>
    </row>
    <row r="457" spans="1:9" ht="13.5" x14ac:dyDescent="0.25">
      <c r="A457" s="3">
        <v>42671</v>
      </c>
      <c r="B457" s="2">
        <v>23.433700000000002</v>
      </c>
      <c r="C457" s="2">
        <f t="shared" si="63"/>
        <v>0.13170000000000215</v>
      </c>
      <c r="D457" s="2">
        <f t="shared" si="64"/>
        <v>0.13170000000000215</v>
      </c>
      <c r="E457" s="2">
        <f t="shared" si="65"/>
        <v>0</v>
      </c>
      <c r="F457" s="2">
        <f t="shared" si="62"/>
        <v>5.7018684218822072E-2</v>
      </c>
      <c r="G457" s="2">
        <f t="shared" si="62"/>
        <v>4.8517848338980547E-2</v>
      </c>
      <c r="H457" s="2">
        <f t="shared" si="58"/>
        <v>1.1752104879105227</v>
      </c>
      <c r="I457" s="2">
        <f t="shared" si="59"/>
        <v>54.027437548786999</v>
      </c>
    </row>
    <row r="458" spans="1:9" ht="13.5" x14ac:dyDescent="0.25">
      <c r="A458" s="3">
        <v>42674</v>
      </c>
      <c r="B458" s="2">
        <v>23.481100000000001</v>
      </c>
      <c r="C458" s="2">
        <f t="shared" si="63"/>
        <v>4.7399999999999665E-2</v>
      </c>
      <c r="D458" s="2">
        <f t="shared" si="64"/>
        <v>4.7399999999999665E-2</v>
      </c>
      <c r="E458" s="2">
        <f t="shared" si="65"/>
        <v>0</v>
      </c>
      <c r="F458" s="2">
        <f t="shared" si="62"/>
        <v>5.6331635346049048E-2</v>
      </c>
      <c r="G458" s="2">
        <f t="shared" si="62"/>
        <v>4.5052287743339081E-2</v>
      </c>
      <c r="H458" s="2">
        <f t="shared" si="58"/>
        <v>1.2503612617181157</v>
      </c>
      <c r="I458" s="2">
        <f t="shared" si="59"/>
        <v>55.562690443910519</v>
      </c>
    </row>
    <row r="459" spans="1:9" ht="13.5" x14ac:dyDescent="0.25">
      <c r="A459" s="3">
        <v>42675</v>
      </c>
      <c r="B459" s="2">
        <v>23.433700000000002</v>
      </c>
      <c r="C459" s="2">
        <f t="shared" si="63"/>
        <v>-4.7399999999999665E-2</v>
      </c>
      <c r="D459" s="2">
        <f t="shared" si="64"/>
        <v>0</v>
      </c>
      <c r="E459" s="2">
        <f t="shared" si="65"/>
        <v>4.7399999999999665E-2</v>
      </c>
      <c r="F459" s="2">
        <f t="shared" si="62"/>
        <v>5.2307947107045547E-2</v>
      </c>
      <c r="G459" s="2">
        <f t="shared" si="62"/>
        <v>4.5219981475957689E-2</v>
      </c>
      <c r="H459" s="2">
        <f t="shared" si="58"/>
        <v>1.1567441073556466</v>
      </c>
      <c r="I459" s="2">
        <f t="shared" si="59"/>
        <v>53.633813274858753</v>
      </c>
    </row>
    <row r="460" spans="1:9" ht="13.5" x14ac:dyDescent="0.25">
      <c r="A460" s="3">
        <v>42676</v>
      </c>
      <c r="B460" s="2">
        <v>23.304600000000001</v>
      </c>
      <c r="C460" s="2">
        <f t="shared" si="63"/>
        <v>-0.1291000000000011</v>
      </c>
      <c r="D460" s="2">
        <f t="shared" si="64"/>
        <v>0</v>
      </c>
      <c r="E460" s="2">
        <f t="shared" si="65"/>
        <v>0.1291000000000011</v>
      </c>
      <c r="F460" s="2">
        <f t="shared" si="62"/>
        <v>4.8571665170828004E-2</v>
      </c>
      <c r="G460" s="2">
        <f t="shared" si="62"/>
        <v>5.1211411370532214E-2</v>
      </c>
      <c r="H460" s="2">
        <f t="shared" si="58"/>
        <v>0.9484539455356007</v>
      </c>
      <c r="I460" s="2">
        <f t="shared" si="59"/>
        <v>48.677257561501406</v>
      </c>
    </row>
    <row r="461" spans="1:9" ht="13.5" x14ac:dyDescent="0.25">
      <c r="A461" s="3">
        <v>42677</v>
      </c>
      <c r="B461" s="2">
        <v>23.423100000000002</v>
      </c>
      <c r="C461" s="2">
        <f t="shared" si="63"/>
        <v>0.11850000000000094</v>
      </c>
      <c r="D461" s="2">
        <f t="shared" si="64"/>
        <v>0.11850000000000094</v>
      </c>
      <c r="E461" s="2">
        <f t="shared" si="65"/>
        <v>0</v>
      </c>
      <c r="F461" s="2">
        <f t="shared" ref="F461:G476" si="66">((F460*13)+D461)/14</f>
        <v>5.3566546230054642E-2</v>
      </c>
      <c r="G461" s="2">
        <f t="shared" si="66"/>
        <v>4.7553453415494204E-2</v>
      </c>
      <c r="H461" s="2">
        <f t="shared" si="58"/>
        <v>1.1264491300352375</v>
      </c>
      <c r="I461" s="2">
        <f t="shared" si="59"/>
        <v>52.973246061925366</v>
      </c>
    </row>
    <row r="462" spans="1:9" ht="13.5" x14ac:dyDescent="0.25">
      <c r="A462" s="3">
        <v>42678</v>
      </c>
      <c r="B462" s="2">
        <v>23.423100000000002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4.9740364356479314E-2</v>
      </c>
      <c r="G462" s="2">
        <f t="shared" si="66"/>
        <v>4.4156778171530332E-2</v>
      </c>
      <c r="H462" s="2">
        <f t="shared" si="58"/>
        <v>1.1264491300352377</v>
      </c>
      <c r="I462" s="2">
        <f t="shared" si="59"/>
        <v>52.973246061925366</v>
      </c>
    </row>
    <row r="463" spans="1:9" ht="13.5" x14ac:dyDescent="0.25">
      <c r="A463" s="3">
        <v>42681</v>
      </c>
      <c r="B463" s="2">
        <v>23.433700000000002</v>
      </c>
      <c r="C463" s="2">
        <f t="shared" si="63"/>
        <v>1.0600000000000165E-2</v>
      </c>
      <c r="D463" s="2">
        <f t="shared" si="64"/>
        <v>1.0600000000000165E-2</v>
      </c>
      <c r="E463" s="2">
        <f t="shared" si="65"/>
        <v>0</v>
      </c>
      <c r="F463" s="2">
        <f t="shared" si="66"/>
        <v>4.6944624045302231E-2</v>
      </c>
      <c r="G463" s="2">
        <f t="shared" si="66"/>
        <v>4.1002722587849594E-2</v>
      </c>
      <c r="H463" s="2">
        <f t="shared" si="58"/>
        <v>1.1449148027846672</v>
      </c>
      <c r="I463" s="2">
        <f t="shared" si="59"/>
        <v>53.378101605633226</v>
      </c>
    </row>
    <row r="464" spans="1:9" ht="13.5" x14ac:dyDescent="0.25">
      <c r="A464" s="3">
        <v>42682</v>
      </c>
      <c r="B464" s="2">
        <v>23.433700000000002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4.3591436613494926E-2</v>
      </c>
      <c r="G464" s="2">
        <f t="shared" si="66"/>
        <v>3.8073956688717478E-2</v>
      </c>
      <c r="H464" s="2">
        <f t="shared" si="58"/>
        <v>1.144914802784667</v>
      </c>
      <c r="I464" s="2">
        <f t="shared" si="59"/>
        <v>53.378101605633226</v>
      </c>
    </row>
    <row r="465" spans="1:9" ht="13.5" x14ac:dyDescent="0.25">
      <c r="A465" s="3">
        <v>42683</v>
      </c>
      <c r="B465" s="2">
        <v>23.483699999999999</v>
      </c>
      <c r="C465" s="2">
        <f t="shared" si="63"/>
        <v>4.9999999999997158E-2</v>
      </c>
      <c r="D465" s="2">
        <f t="shared" si="64"/>
        <v>4.9999999999997158E-2</v>
      </c>
      <c r="E465" s="2">
        <f t="shared" si="65"/>
        <v>0</v>
      </c>
      <c r="F465" s="2">
        <f t="shared" si="66"/>
        <v>4.4049191141102229E-2</v>
      </c>
      <c r="G465" s="2">
        <f t="shared" si="66"/>
        <v>3.5354388353809087E-2</v>
      </c>
      <c r="H465" s="2">
        <f t="shared" ref="H465:H528" si="67">F465/G465</f>
        <v>1.2459327736144066</v>
      </c>
      <c r="I465" s="2">
        <f t="shared" ref="I465:I528" si="68">IF(G465=0,100,100-(100/(1+H465)))</f>
        <v>55.475069790682646</v>
      </c>
    </row>
    <row r="466" spans="1:9" ht="13.5" x14ac:dyDescent="0.25">
      <c r="A466" s="3">
        <v>42684</v>
      </c>
      <c r="B466" s="2">
        <v>23.933900000000001</v>
      </c>
      <c r="C466" s="2">
        <f t="shared" si="63"/>
        <v>0.45020000000000238</v>
      </c>
      <c r="D466" s="2">
        <f t="shared" si="64"/>
        <v>0.45020000000000238</v>
      </c>
      <c r="E466" s="2">
        <f t="shared" si="65"/>
        <v>0</v>
      </c>
      <c r="F466" s="2">
        <f t="shared" si="66"/>
        <v>7.3059963202452241E-2</v>
      </c>
      <c r="G466" s="2">
        <f t="shared" si="66"/>
        <v>3.2829074899965581E-2</v>
      </c>
      <c r="H466" s="2">
        <f t="shared" si="67"/>
        <v>2.2254651836847477</v>
      </c>
      <c r="I466" s="2">
        <f t="shared" si="68"/>
        <v>68.996720068216405</v>
      </c>
    </row>
    <row r="467" spans="1:9" ht="13.5" x14ac:dyDescent="0.25">
      <c r="A467" s="3">
        <v>42685</v>
      </c>
      <c r="B467" s="2">
        <v>23.696999999999999</v>
      </c>
      <c r="C467" s="2">
        <f t="shared" si="63"/>
        <v>-0.23690000000000211</v>
      </c>
      <c r="D467" s="2">
        <f t="shared" si="64"/>
        <v>0</v>
      </c>
      <c r="E467" s="2">
        <f t="shared" si="65"/>
        <v>0.23690000000000211</v>
      </c>
      <c r="F467" s="2">
        <f t="shared" si="66"/>
        <v>6.7841394402277086E-2</v>
      </c>
      <c r="G467" s="2">
        <f t="shared" si="66"/>
        <v>4.7405569549968184E-2</v>
      </c>
      <c r="H467" s="2">
        <f t="shared" si="67"/>
        <v>1.431084892478053</v>
      </c>
      <c r="I467" s="2">
        <f t="shared" si="68"/>
        <v>58.866101175895992</v>
      </c>
    </row>
    <row r="468" spans="1:9" ht="13.5" x14ac:dyDescent="0.25">
      <c r="A468" s="3">
        <v>42688</v>
      </c>
      <c r="B468" s="2">
        <v>23.6706</v>
      </c>
      <c r="C468" s="2">
        <f t="shared" si="63"/>
        <v>-2.6399999999998869E-2</v>
      </c>
      <c r="D468" s="2">
        <f t="shared" si="64"/>
        <v>0</v>
      </c>
      <c r="E468" s="2">
        <f t="shared" si="65"/>
        <v>2.6399999999998869E-2</v>
      </c>
      <c r="F468" s="2">
        <f t="shared" si="66"/>
        <v>6.2995580516400154E-2</v>
      </c>
      <c r="G468" s="2">
        <f t="shared" si="66"/>
        <v>4.5905171724970377E-2</v>
      </c>
      <c r="H468" s="2">
        <f t="shared" si="67"/>
        <v>1.372298112592254</v>
      </c>
      <c r="I468" s="2">
        <f t="shared" si="68"/>
        <v>57.846781789693303</v>
      </c>
    </row>
    <row r="469" spans="1:9" ht="13.5" x14ac:dyDescent="0.25">
      <c r="A469" s="3">
        <v>42689</v>
      </c>
      <c r="B469" s="2">
        <v>23.828600000000002</v>
      </c>
      <c r="C469" s="2">
        <f t="shared" si="63"/>
        <v>0.15800000000000125</v>
      </c>
      <c r="D469" s="2">
        <f t="shared" si="64"/>
        <v>0.15800000000000125</v>
      </c>
      <c r="E469" s="2">
        <f t="shared" si="65"/>
        <v>0</v>
      </c>
      <c r="F469" s="2">
        <f t="shared" si="66"/>
        <v>6.9781610479514519E-2</v>
      </c>
      <c r="G469" s="2">
        <f t="shared" si="66"/>
        <v>4.2626230887472492E-2</v>
      </c>
      <c r="H469" s="2">
        <f t="shared" si="67"/>
        <v>1.6370579576629369</v>
      </c>
      <c r="I469" s="2">
        <f t="shared" si="68"/>
        <v>62.078952527602432</v>
      </c>
    </row>
    <row r="470" spans="1:9" ht="13.5" x14ac:dyDescent="0.25">
      <c r="A470" s="3">
        <v>42690</v>
      </c>
      <c r="B470" s="2">
        <v>23.696999999999999</v>
      </c>
      <c r="C470" s="2">
        <f t="shared" si="63"/>
        <v>-0.13160000000000238</v>
      </c>
      <c r="D470" s="2">
        <f t="shared" si="64"/>
        <v>0</v>
      </c>
      <c r="E470" s="2">
        <f t="shared" si="65"/>
        <v>0.13160000000000238</v>
      </c>
      <c r="F470" s="2">
        <f t="shared" si="66"/>
        <v>6.4797209730977773E-2</v>
      </c>
      <c r="G470" s="2">
        <f t="shared" si="66"/>
        <v>4.8981500109796058E-2</v>
      </c>
      <c r="H470" s="2">
        <f t="shared" si="67"/>
        <v>1.3228914913942917</v>
      </c>
      <c r="I470" s="2">
        <f t="shared" si="68"/>
        <v>56.950206081311173</v>
      </c>
    </row>
    <row r="471" spans="1:9" ht="13.5" x14ac:dyDescent="0.25">
      <c r="A471" s="3">
        <v>42691</v>
      </c>
      <c r="B471" s="2">
        <v>23.696999999999999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6.0168837607336503E-2</v>
      </c>
      <c r="G471" s="2">
        <f t="shared" si="66"/>
        <v>4.5482821530524908E-2</v>
      </c>
      <c r="H471" s="2">
        <f t="shared" si="67"/>
        <v>1.3228914913942917</v>
      </c>
      <c r="I471" s="2">
        <f t="shared" si="68"/>
        <v>56.950206081311173</v>
      </c>
    </row>
    <row r="472" spans="1:9" ht="13.5" x14ac:dyDescent="0.25">
      <c r="A472" s="3">
        <v>42692</v>
      </c>
      <c r="B472" s="2">
        <v>23.696999999999999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5.5871063492526754E-2</v>
      </c>
      <c r="G472" s="2">
        <f t="shared" si="66"/>
        <v>4.2234048564058844E-2</v>
      </c>
      <c r="H472" s="2">
        <f t="shared" si="67"/>
        <v>1.3228914913942917</v>
      </c>
      <c r="I472" s="2">
        <f t="shared" si="68"/>
        <v>56.950206081311173</v>
      </c>
    </row>
    <row r="473" spans="1:9" ht="13.5" x14ac:dyDescent="0.25">
      <c r="A473" s="3">
        <v>42695</v>
      </c>
      <c r="B473" s="2">
        <v>23.696999999999999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5.1880273243060555E-2</v>
      </c>
      <c r="G473" s="2">
        <f t="shared" si="66"/>
        <v>3.9217330809483211E-2</v>
      </c>
      <c r="H473" s="2">
        <f t="shared" si="67"/>
        <v>1.3228914913942917</v>
      </c>
      <c r="I473" s="2">
        <f t="shared" si="68"/>
        <v>56.950206081311173</v>
      </c>
    </row>
    <row r="474" spans="1:9" ht="13.5" x14ac:dyDescent="0.25">
      <c r="A474" s="3">
        <v>42696</v>
      </c>
      <c r="B474" s="2">
        <v>23.644300000000001</v>
      </c>
      <c r="C474" s="2">
        <f t="shared" si="63"/>
        <v>-5.2699999999997971E-2</v>
      </c>
      <c r="D474" s="2">
        <f t="shared" si="64"/>
        <v>0</v>
      </c>
      <c r="E474" s="2">
        <f t="shared" si="65"/>
        <v>5.2699999999997971E-2</v>
      </c>
      <c r="F474" s="2">
        <f t="shared" si="66"/>
        <v>4.8174539439984801E-2</v>
      </c>
      <c r="G474" s="2">
        <f t="shared" si="66"/>
        <v>4.0180378608805696E-2</v>
      </c>
      <c r="H474" s="2">
        <f t="shared" si="67"/>
        <v>1.1989568318658688</v>
      </c>
      <c r="I474" s="2">
        <f t="shared" si="68"/>
        <v>54.523891260226534</v>
      </c>
    </row>
    <row r="475" spans="1:9" ht="13.5" x14ac:dyDescent="0.25">
      <c r="A475" s="3">
        <v>42697</v>
      </c>
      <c r="B475" s="2">
        <v>23.694299999999998</v>
      </c>
      <c r="C475" s="2">
        <f t="shared" si="63"/>
        <v>4.9999999999997158E-2</v>
      </c>
      <c r="D475" s="2">
        <f t="shared" si="64"/>
        <v>4.9999999999997158E-2</v>
      </c>
      <c r="E475" s="2">
        <f t="shared" si="65"/>
        <v>0</v>
      </c>
      <c r="F475" s="2">
        <f t="shared" si="66"/>
        <v>4.830492947998568E-2</v>
      </c>
      <c r="G475" s="2">
        <f t="shared" si="66"/>
        <v>3.7310351565319574E-2</v>
      </c>
      <c r="H475" s="2">
        <f t="shared" si="67"/>
        <v>1.2946790221319089</v>
      </c>
      <c r="I475" s="2">
        <f t="shared" si="68"/>
        <v>56.420920296254174</v>
      </c>
    </row>
    <row r="476" spans="1:9" ht="13.5" x14ac:dyDescent="0.25">
      <c r="A476" s="3">
        <v>42698</v>
      </c>
      <c r="B476" s="2">
        <v>23.696999999999999</v>
      </c>
      <c r="C476" s="2">
        <f t="shared" si="63"/>
        <v>2.7000000000008129E-3</v>
      </c>
      <c r="D476" s="2">
        <f t="shared" si="64"/>
        <v>2.7000000000008129E-3</v>
      </c>
      <c r="E476" s="2">
        <f t="shared" si="65"/>
        <v>0</v>
      </c>
      <c r="F476" s="2">
        <f t="shared" si="66"/>
        <v>4.5047434517129614E-2</v>
      </c>
      <c r="G476" s="2">
        <f t="shared" si="66"/>
        <v>3.4645326453511031E-2</v>
      </c>
      <c r="H476" s="2">
        <f t="shared" si="67"/>
        <v>1.3002456356581513</v>
      </c>
      <c r="I476" s="2">
        <f t="shared" si="68"/>
        <v>56.526382030766129</v>
      </c>
    </row>
    <row r="477" spans="1:9" ht="13.5" x14ac:dyDescent="0.25">
      <c r="A477" s="3">
        <v>42699</v>
      </c>
      <c r="B477" s="2">
        <v>23.696999999999999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4.1829760623048932E-2</v>
      </c>
      <c r="G477" s="2">
        <f t="shared" si="69"/>
        <v>3.2170660278260245E-2</v>
      </c>
      <c r="H477" s="2">
        <f t="shared" si="67"/>
        <v>1.3002456356581513</v>
      </c>
      <c r="I477" s="2">
        <f t="shared" si="68"/>
        <v>56.526382030766129</v>
      </c>
    </row>
    <row r="478" spans="1:9" ht="13.5" x14ac:dyDescent="0.25">
      <c r="A478" s="3">
        <v>42702</v>
      </c>
      <c r="B478" s="2">
        <v>23.696999999999999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3.8841920578545443E-2</v>
      </c>
      <c r="G478" s="2">
        <f t="shared" si="69"/>
        <v>2.9872755972670226E-2</v>
      </c>
      <c r="H478" s="2">
        <f t="shared" si="67"/>
        <v>1.3002456356581515</v>
      </c>
      <c r="I478" s="2">
        <f t="shared" si="68"/>
        <v>56.526382030766129</v>
      </c>
    </row>
    <row r="479" spans="1:9" ht="13.5" x14ac:dyDescent="0.25">
      <c r="A479" s="3">
        <v>42703</v>
      </c>
      <c r="B479" s="2">
        <v>23.696999999999999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3.6067497680077908E-2</v>
      </c>
      <c r="G479" s="2">
        <f t="shared" si="69"/>
        <v>2.7738987688908066E-2</v>
      </c>
      <c r="H479" s="2">
        <f t="shared" si="67"/>
        <v>1.3002456356581515</v>
      </c>
      <c r="I479" s="2">
        <f t="shared" si="68"/>
        <v>56.526382030766129</v>
      </c>
    </row>
    <row r="480" spans="1:9" ht="13.5" x14ac:dyDescent="0.25">
      <c r="A480" s="3">
        <v>42704</v>
      </c>
      <c r="B480" s="2">
        <v>23.565300000000001</v>
      </c>
      <c r="C480" s="2">
        <f t="shared" si="63"/>
        <v>-0.1316999999999986</v>
      </c>
      <c r="D480" s="2">
        <f t="shared" si="64"/>
        <v>0</v>
      </c>
      <c r="E480" s="2">
        <f t="shared" si="65"/>
        <v>0.1316999999999986</v>
      </c>
      <c r="F480" s="2">
        <f t="shared" si="69"/>
        <v>3.349124784578663E-2</v>
      </c>
      <c r="G480" s="2">
        <f t="shared" si="69"/>
        <v>3.516477428255739E-2</v>
      </c>
      <c r="H480" s="2">
        <f t="shared" si="67"/>
        <v>0.95240900955815688</v>
      </c>
      <c r="I480" s="2">
        <f t="shared" si="68"/>
        <v>48.781223857069442</v>
      </c>
    </row>
    <row r="481" spans="1:9" ht="13.5" x14ac:dyDescent="0.25">
      <c r="A481" s="3">
        <v>42705</v>
      </c>
      <c r="B481" s="2">
        <v>23.302</v>
      </c>
      <c r="C481" s="2">
        <f t="shared" si="63"/>
        <v>-0.26330000000000098</v>
      </c>
      <c r="D481" s="2">
        <f t="shared" si="64"/>
        <v>0</v>
      </c>
      <c r="E481" s="2">
        <f t="shared" si="65"/>
        <v>0.26330000000000098</v>
      </c>
      <c r="F481" s="2">
        <f t="shared" si="69"/>
        <v>3.109901585680187E-2</v>
      </c>
      <c r="G481" s="2">
        <f t="shared" si="69"/>
        <v>5.1460147548089079E-2</v>
      </c>
      <c r="H481" s="2">
        <f t="shared" si="67"/>
        <v>0.60433203825815107</v>
      </c>
      <c r="I481" s="2">
        <f t="shared" si="68"/>
        <v>37.66876331375169</v>
      </c>
    </row>
    <row r="482" spans="1:9" ht="13.5" x14ac:dyDescent="0.25">
      <c r="A482" s="3">
        <v>42706</v>
      </c>
      <c r="B482" s="2">
        <v>23.170400000000001</v>
      </c>
      <c r="C482" s="2">
        <f t="shared" si="63"/>
        <v>-0.13159999999999883</v>
      </c>
      <c r="D482" s="2">
        <f t="shared" si="64"/>
        <v>0</v>
      </c>
      <c r="E482" s="2">
        <f t="shared" si="65"/>
        <v>0.13159999999999883</v>
      </c>
      <c r="F482" s="2">
        <f t="shared" si="69"/>
        <v>2.8877657581316021E-2</v>
      </c>
      <c r="G482" s="2">
        <f t="shared" si="69"/>
        <v>5.7184422723225492E-2</v>
      </c>
      <c r="H482" s="2">
        <f t="shared" si="67"/>
        <v>0.50499167790999389</v>
      </c>
      <c r="I482" s="2">
        <f t="shared" si="68"/>
        <v>33.55444985657887</v>
      </c>
    </row>
    <row r="483" spans="1:9" ht="13.5" x14ac:dyDescent="0.25">
      <c r="A483" s="3">
        <v>42709</v>
      </c>
      <c r="B483" s="2">
        <v>23.381</v>
      </c>
      <c r="C483" s="2">
        <f t="shared" si="63"/>
        <v>0.21059999999999945</v>
      </c>
      <c r="D483" s="2">
        <f t="shared" si="64"/>
        <v>0.21059999999999945</v>
      </c>
      <c r="E483" s="2">
        <f t="shared" si="65"/>
        <v>0</v>
      </c>
      <c r="F483" s="2">
        <f t="shared" si="69"/>
        <v>4.185782489693627E-2</v>
      </c>
      <c r="G483" s="2">
        <f t="shared" si="69"/>
        <v>5.3099821100137952E-2</v>
      </c>
      <c r="H483" s="2">
        <f t="shared" si="67"/>
        <v>0.78828561056729296</v>
      </c>
      <c r="I483" s="2">
        <f t="shared" si="68"/>
        <v>44.080520802112098</v>
      </c>
    </row>
    <row r="484" spans="1:9" ht="13.5" x14ac:dyDescent="0.25">
      <c r="A484" s="3">
        <v>42710</v>
      </c>
      <c r="B484" s="2">
        <v>23.6706</v>
      </c>
      <c r="C484" s="2">
        <f t="shared" si="63"/>
        <v>0.28960000000000008</v>
      </c>
      <c r="D484" s="2">
        <f t="shared" si="64"/>
        <v>0.28960000000000008</v>
      </c>
      <c r="E484" s="2">
        <f t="shared" si="65"/>
        <v>0</v>
      </c>
      <c r="F484" s="2">
        <f t="shared" si="69"/>
        <v>5.955369454715511E-2</v>
      </c>
      <c r="G484" s="2">
        <f t="shared" si="69"/>
        <v>4.9306976735842382E-2</v>
      </c>
      <c r="H484" s="2">
        <f t="shared" si="67"/>
        <v>1.2078147655697606</v>
      </c>
      <c r="I484" s="2">
        <f t="shared" si="68"/>
        <v>54.706345133898282</v>
      </c>
    </row>
    <row r="485" spans="1:9" ht="13.5" x14ac:dyDescent="0.25">
      <c r="A485" s="3">
        <v>42711</v>
      </c>
      <c r="B485" s="2">
        <v>23.644300000000001</v>
      </c>
      <c r="C485" s="2">
        <f t="shared" si="63"/>
        <v>-2.6299999999999102E-2</v>
      </c>
      <c r="D485" s="2">
        <f t="shared" si="64"/>
        <v>0</v>
      </c>
      <c r="E485" s="2">
        <f t="shared" si="65"/>
        <v>2.6299999999999102E-2</v>
      </c>
      <c r="F485" s="2">
        <f t="shared" si="69"/>
        <v>5.5299859222358312E-2</v>
      </c>
      <c r="G485" s="2">
        <f t="shared" si="69"/>
        <v>4.7663621254710721E-2</v>
      </c>
      <c r="H485" s="2">
        <f t="shared" si="67"/>
        <v>1.1602110323686932</v>
      </c>
      <c r="I485" s="2">
        <f t="shared" si="68"/>
        <v>53.708226417884276</v>
      </c>
    </row>
    <row r="486" spans="1:9" ht="13.5" x14ac:dyDescent="0.25">
      <c r="A486" s="3">
        <v>42712</v>
      </c>
      <c r="B486" s="2">
        <v>23.433700000000002</v>
      </c>
      <c r="C486" s="2">
        <f t="shared" si="63"/>
        <v>-0.21059999999999945</v>
      </c>
      <c r="D486" s="2">
        <f t="shared" si="64"/>
        <v>0</v>
      </c>
      <c r="E486" s="2">
        <f t="shared" si="65"/>
        <v>0.21059999999999945</v>
      </c>
      <c r="F486" s="2">
        <f t="shared" si="69"/>
        <v>5.1349869277904144E-2</v>
      </c>
      <c r="G486" s="2">
        <f t="shared" si="69"/>
        <v>5.9301934022231342E-2</v>
      </c>
      <c r="H486" s="2">
        <f t="shared" si="67"/>
        <v>0.86590547381901406</v>
      </c>
      <c r="I486" s="2">
        <f t="shared" si="68"/>
        <v>46.40671705875512</v>
      </c>
    </row>
    <row r="487" spans="1:9" ht="13.5" x14ac:dyDescent="0.25">
      <c r="A487" s="3">
        <v>42713</v>
      </c>
      <c r="B487" s="2">
        <v>23.328299999999999</v>
      </c>
      <c r="C487" s="2">
        <f t="shared" si="63"/>
        <v>-0.10540000000000305</v>
      </c>
      <c r="D487" s="2">
        <f t="shared" si="64"/>
        <v>0</v>
      </c>
      <c r="E487" s="2">
        <f t="shared" si="65"/>
        <v>0.10540000000000305</v>
      </c>
      <c r="F487" s="2">
        <f t="shared" si="69"/>
        <v>4.7682021472339561E-2</v>
      </c>
      <c r="G487" s="2">
        <f t="shared" si="69"/>
        <v>6.2594653020643612E-2</v>
      </c>
      <c r="H487" s="2">
        <f t="shared" si="67"/>
        <v>0.76175869936708673</v>
      </c>
      <c r="I487" s="2">
        <f t="shared" si="68"/>
        <v>43.238537697628466</v>
      </c>
    </row>
    <row r="488" spans="1:9" ht="13.5" x14ac:dyDescent="0.25">
      <c r="A488" s="3">
        <v>42717</v>
      </c>
      <c r="B488" s="2">
        <v>23.433700000000002</v>
      </c>
      <c r="C488" s="2">
        <f t="shared" si="63"/>
        <v>0.10540000000000305</v>
      </c>
      <c r="D488" s="2">
        <f t="shared" si="64"/>
        <v>0.10540000000000305</v>
      </c>
      <c r="E488" s="2">
        <f t="shared" si="65"/>
        <v>0</v>
      </c>
      <c r="F488" s="2">
        <f t="shared" si="69"/>
        <v>5.1804734224315523E-2</v>
      </c>
      <c r="G488" s="2">
        <f t="shared" si="69"/>
        <v>5.8123606376311927E-2</v>
      </c>
      <c r="H488" s="2">
        <f t="shared" si="67"/>
        <v>0.89128561446986132</v>
      </c>
      <c r="I488" s="2">
        <f t="shared" si="68"/>
        <v>47.125913064151021</v>
      </c>
    </row>
    <row r="489" spans="1:9" ht="13.5" x14ac:dyDescent="0.25">
      <c r="A489" s="3">
        <v>42718</v>
      </c>
      <c r="B489" s="2">
        <v>23.4284</v>
      </c>
      <c r="C489" s="2">
        <f t="shared" si="63"/>
        <v>-5.3000000000018588E-3</v>
      </c>
      <c r="D489" s="2">
        <f t="shared" si="64"/>
        <v>0</v>
      </c>
      <c r="E489" s="2">
        <f t="shared" si="65"/>
        <v>5.3000000000018588E-3</v>
      </c>
      <c r="F489" s="2">
        <f t="shared" si="69"/>
        <v>4.8104396065435838E-2</v>
      </c>
      <c r="G489" s="2">
        <f t="shared" si="69"/>
        <v>5.4350491635146922E-2</v>
      </c>
      <c r="H489" s="2">
        <f t="shared" si="67"/>
        <v>0.88507747801729342</v>
      </c>
      <c r="I489" s="2">
        <f t="shared" si="68"/>
        <v>46.951782530880877</v>
      </c>
    </row>
    <row r="490" spans="1:9" ht="13.5" x14ac:dyDescent="0.25">
      <c r="A490" s="3">
        <v>42719</v>
      </c>
      <c r="B490" s="2">
        <v>23.222999999999999</v>
      </c>
      <c r="C490" s="2">
        <f t="shared" si="63"/>
        <v>-0.20540000000000092</v>
      </c>
      <c r="D490" s="2">
        <f t="shared" si="64"/>
        <v>0</v>
      </c>
      <c r="E490" s="2">
        <f t="shared" si="65"/>
        <v>0.20540000000000092</v>
      </c>
      <c r="F490" s="2">
        <f t="shared" si="69"/>
        <v>4.4668367775047561E-2</v>
      </c>
      <c r="G490" s="2">
        <f t="shared" si="69"/>
        <v>6.5139742232636494E-2</v>
      </c>
      <c r="H490" s="2">
        <f t="shared" si="67"/>
        <v>0.68573141747355104</v>
      </c>
      <c r="I490" s="2">
        <f t="shared" si="68"/>
        <v>40.678568979943094</v>
      </c>
    </row>
    <row r="491" spans="1:9" ht="13.5" x14ac:dyDescent="0.25">
      <c r="A491" s="3">
        <v>42720</v>
      </c>
      <c r="B491" s="2">
        <v>23.170400000000001</v>
      </c>
      <c r="C491" s="2">
        <f t="shared" si="63"/>
        <v>-5.2599999999998204E-2</v>
      </c>
      <c r="D491" s="2">
        <f t="shared" si="64"/>
        <v>0</v>
      </c>
      <c r="E491" s="2">
        <f t="shared" si="65"/>
        <v>5.2599999999998204E-2</v>
      </c>
      <c r="F491" s="2">
        <f t="shared" si="69"/>
        <v>4.147777007682988E-2</v>
      </c>
      <c r="G491" s="2">
        <f t="shared" si="69"/>
        <v>6.4244046358876622E-2</v>
      </c>
      <c r="H491" s="2">
        <f t="shared" si="67"/>
        <v>0.64562823214977771</v>
      </c>
      <c r="I491" s="2">
        <f t="shared" si="68"/>
        <v>39.232933632060799</v>
      </c>
    </row>
    <row r="492" spans="1:9" ht="13.5" x14ac:dyDescent="0.25">
      <c r="A492" s="3">
        <v>42723</v>
      </c>
      <c r="B492" s="2">
        <v>23.1677</v>
      </c>
      <c r="C492" s="2">
        <f t="shared" si="63"/>
        <v>-2.7000000000008129E-3</v>
      </c>
      <c r="D492" s="2">
        <f t="shared" si="64"/>
        <v>0</v>
      </c>
      <c r="E492" s="2">
        <f t="shared" si="65"/>
        <v>2.7000000000008129E-3</v>
      </c>
      <c r="F492" s="2">
        <f t="shared" si="69"/>
        <v>3.8515072214199177E-2</v>
      </c>
      <c r="G492" s="2">
        <f t="shared" si="69"/>
        <v>5.9848043047528346E-2</v>
      </c>
      <c r="H492" s="2">
        <f t="shared" si="67"/>
        <v>0.64354772943222915</v>
      </c>
      <c r="I492" s="2">
        <f t="shared" si="68"/>
        <v>39.156010982081156</v>
      </c>
    </row>
    <row r="493" spans="1:9" ht="13.5" x14ac:dyDescent="0.25">
      <c r="A493" s="3">
        <v>42724</v>
      </c>
      <c r="B493" s="2">
        <v>23.1677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3.5763995627470666E-2</v>
      </c>
      <c r="G493" s="2">
        <f t="shared" si="70"/>
        <v>5.5573182829847752E-2</v>
      </c>
      <c r="H493" s="2">
        <f t="shared" si="67"/>
        <v>0.64354772943222915</v>
      </c>
      <c r="I493" s="2">
        <f t="shared" si="68"/>
        <v>39.156010982081156</v>
      </c>
    </row>
    <row r="494" spans="1:9" ht="13.5" x14ac:dyDescent="0.25">
      <c r="A494" s="3">
        <v>42725</v>
      </c>
      <c r="B494" s="2">
        <v>23.170400000000001</v>
      </c>
      <c r="C494" s="2">
        <f t="shared" si="63"/>
        <v>2.7000000000008129E-3</v>
      </c>
      <c r="D494" s="2">
        <f t="shared" si="64"/>
        <v>2.7000000000008129E-3</v>
      </c>
      <c r="E494" s="2">
        <f t="shared" si="65"/>
        <v>0</v>
      </c>
      <c r="F494" s="2">
        <f t="shared" si="70"/>
        <v>3.3402281654079963E-2</v>
      </c>
      <c r="G494" s="2">
        <f t="shared" si="70"/>
        <v>5.1603669770572909E-2</v>
      </c>
      <c r="H494" s="2">
        <f t="shared" si="67"/>
        <v>0.64728500516697118</v>
      </c>
      <c r="I494" s="2">
        <f t="shared" si="68"/>
        <v>39.294050703834422</v>
      </c>
    </row>
    <row r="495" spans="1:9" ht="13.5" x14ac:dyDescent="0.25">
      <c r="A495" s="3">
        <v>42726</v>
      </c>
      <c r="B495" s="2">
        <v>23.433700000000002</v>
      </c>
      <c r="C495" s="2">
        <f t="shared" si="63"/>
        <v>0.26330000000000098</v>
      </c>
      <c r="D495" s="2">
        <f t="shared" si="64"/>
        <v>0.26330000000000098</v>
      </c>
      <c r="E495" s="2">
        <f t="shared" si="65"/>
        <v>0</v>
      </c>
      <c r="F495" s="2">
        <f t="shared" si="70"/>
        <v>4.9823547250217183E-2</v>
      </c>
      <c r="G495" s="2">
        <f t="shared" si="70"/>
        <v>4.7917693358389128E-2</v>
      </c>
      <c r="H495" s="2">
        <f t="shared" si="67"/>
        <v>1.0397734898792743</v>
      </c>
      <c r="I495" s="2">
        <f t="shared" si="68"/>
        <v>50.974948691034029</v>
      </c>
    </row>
    <row r="496" spans="1:9" ht="13.5" x14ac:dyDescent="0.25">
      <c r="A496" s="3">
        <v>42727</v>
      </c>
      <c r="B496" s="2">
        <v>23.170400000000001</v>
      </c>
      <c r="C496" s="2">
        <f t="shared" si="63"/>
        <v>-0.26330000000000098</v>
      </c>
      <c r="D496" s="2">
        <f t="shared" si="64"/>
        <v>0</v>
      </c>
      <c r="E496" s="2">
        <f t="shared" si="65"/>
        <v>0.26330000000000098</v>
      </c>
      <c r="F496" s="2">
        <f t="shared" si="70"/>
        <v>4.6264722446630248E-2</v>
      </c>
      <c r="G496" s="2">
        <f t="shared" si="70"/>
        <v>6.3302143832789967E-2</v>
      </c>
      <c r="H496" s="2">
        <f t="shared" si="67"/>
        <v>0.7308555389346153</v>
      </c>
      <c r="I496" s="2">
        <f t="shared" si="68"/>
        <v>42.225103279530479</v>
      </c>
    </row>
    <row r="497" spans="1:9" ht="13.5" x14ac:dyDescent="0.25">
      <c r="A497" s="3">
        <v>42730</v>
      </c>
      <c r="B497" s="2">
        <v>23.170400000000001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4.2960099414728094E-2</v>
      </c>
      <c r="G497" s="2">
        <f t="shared" si="70"/>
        <v>5.8780562130447821E-2</v>
      </c>
      <c r="H497" s="2">
        <f t="shared" si="67"/>
        <v>0.73085553893461552</v>
      </c>
      <c r="I497" s="2">
        <f t="shared" si="68"/>
        <v>42.225103279530494</v>
      </c>
    </row>
    <row r="498" spans="1:9" ht="13.5" x14ac:dyDescent="0.25">
      <c r="A498" s="3">
        <v>42731</v>
      </c>
      <c r="B498" s="2">
        <v>23.170400000000001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3.9891520885104663E-2</v>
      </c>
      <c r="G498" s="2">
        <f t="shared" si="70"/>
        <v>5.4581950549701545E-2</v>
      </c>
      <c r="H498" s="2">
        <f t="shared" si="67"/>
        <v>0.73085553893461563</v>
      </c>
      <c r="I498" s="2">
        <f t="shared" si="68"/>
        <v>42.225103279530494</v>
      </c>
    </row>
    <row r="499" spans="1:9" ht="13.5" x14ac:dyDescent="0.25">
      <c r="A499" s="3">
        <v>42732</v>
      </c>
      <c r="B499" s="2">
        <v>23.1677</v>
      </c>
      <c r="C499" s="2">
        <f t="shared" si="63"/>
        <v>-2.7000000000008129E-3</v>
      </c>
      <c r="D499" s="2">
        <f t="shared" si="64"/>
        <v>0</v>
      </c>
      <c r="E499" s="2">
        <f t="shared" si="65"/>
        <v>2.7000000000008129E-3</v>
      </c>
      <c r="F499" s="2">
        <f t="shared" si="70"/>
        <v>3.7042126536168618E-2</v>
      </c>
      <c r="G499" s="2">
        <f t="shared" si="70"/>
        <v>5.0876096939008637E-2</v>
      </c>
      <c r="H499" s="2">
        <f t="shared" si="67"/>
        <v>0.72808506872245959</v>
      </c>
      <c r="I499" s="2">
        <f t="shared" si="68"/>
        <v>42.132478423687729</v>
      </c>
    </row>
    <row r="500" spans="1:9" ht="13.5" x14ac:dyDescent="0.25">
      <c r="A500" s="3">
        <v>42733</v>
      </c>
      <c r="B500" s="2">
        <v>23.222999999999999</v>
      </c>
      <c r="C500" s="2">
        <f t="shared" si="63"/>
        <v>5.5299999999999017E-2</v>
      </c>
      <c r="D500" s="2">
        <f t="shared" si="64"/>
        <v>5.5299999999999017E-2</v>
      </c>
      <c r="E500" s="2">
        <f t="shared" si="65"/>
        <v>0</v>
      </c>
      <c r="F500" s="2">
        <f t="shared" si="70"/>
        <v>3.834626035501365E-2</v>
      </c>
      <c r="G500" s="2">
        <f t="shared" si="70"/>
        <v>4.7242090014793736E-2</v>
      </c>
      <c r="H500" s="2">
        <f t="shared" si="67"/>
        <v>0.81169694954235982</v>
      </c>
      <c r="I500" s="2">
        <f t="shared" si="68"/>
        <v>44.803130553782573</v>
      </c>
    </row>
    <row r="501" spans="1:9" ht="13.5" x14ac:dyDescent="0.25">
      <c r="A501" s="3">
        <v>42734</v>
      </c>
      <c r="B501" s="2">
        <v>23.6311</v>
      </c>
      <c r="C501" s="2">
        <f t="shared" si="63"/>
        <v>0.40810000000000102</v>
      </c>
      <c r="D501" s="2">
        <f t="shared" si="64"/>
        <v>0.40810000000000102</v>
      </c>
      <c r="E501" s="2">
        <f t="shared" si="65"/>
        <v>0</v>
      </c>
      <c r="F501" s="2">
        <f t="shared" si="70"/>
        <v>6.475724175822703E-2</v>
      </c>
      <c r="G501" s="2">
        <f t="shared" si="70"/>
        <v>4.3867655013737038E-2</v>
      </c>
      <c r="H501" s="2">
        <f t="shared" si="67"/>
        <v>1.4761956557274027</v>
      </c>
      <c r="I501" s="2">
        <f t="shared" si="68"/>
        <v>59.615469089164449</v>
      </c>
    </row>
    <row r="502" spans="1:9" ht="13.5" x14ac:dyDescent="0.25">
      <c r="A502" s="3">
        <v>42737</v>
      </c>
      <c r="B502" s="2">
        <v>23.170400000000001</v>
      </c>
      <c r="C502" s="2">
        <f t="shared" si="63"/>
        <v>-0.46069999999999922</v>
      </c>
      <c r="D502" s="2">
        <f t="shared" si="64"/>
        <v>0</v>
      </c>
      <c r="E502" s="2">
        <f t="shared" si="65"/>
        <v>0.46069999999999922</v>
      </c>
      <c r="F502" s="2">
        <f t="shared" si="70"/>
        <v>6.0131724489782247E-2</v>
      </c>
      <c r="G502" s="2">
        <f t="shared" si="70"/>
        <v>7.3641393941327182E-2</v>
      </c>
      <c r="H502" s="2">
        <f t="shared" si="67"/>
        <v>0.81654788525175681</v>
      </c>
      <c r="I502" s="2">
        <f t="shared" si="68"/>
        <v>44.950529071166805</v>
      </c>
    </row>
    <row r="503" spans="1:9" ht="13.5" x14ac:dyDescent="0.25">
      <c r="A503" s="3">
        <v>42738</v>
      </c>
      <c r="B503" s="2">
        <v>23.433700000000002</v>
      </c>
      <c r="C503" s="2">
        <f t="shared" si="63"/>
        <v>0.26330000000000098</v>
      </c>
      <c r="D503" s="2">
        <f t="shared" si="64"/>
        <v>0.26330000000000098</v>
      </c>
      <c r="E503" s="2">
        <f t="shared" si="65"/>
        <v>0</v>
      </c>
      <c r="F503" s="2">
        <f t="shared" si="70"/>
        <v>7.4643744169083578E-2</v>
      </c>
      <c r="G503" s="2">
        <f t="shared" si="70"/>
        <v>6.8381294374089532E-2</v>
      </c>
      <c r="H503" s="2">
        <f t="shared" si="67"/>
        <v>1.0915813286705927</v>
      </c>
      <c r="I503" s="2">
        <f t="shared" si="68"/>
        <v>52.189284428370797</v>
      </c>
    </row>
    <row r="504" spans="1:9" ht="13.5" x14ac:dyDescent="0.25">
      <c r="A504" s="3">
        <v>42739</v>
      </c>
      <c r="B504" s="2">
        <v>23.691700000000001</v>
      </c>
      <c r="C504" s="2">
        <f t="shared" si="63"/>
        <v>0.25799999999999912</v>
      </c>
      <c r="D504" s="2">
        <f t="shared" si="64"/>
        <v>0.25799999999999912</v>
      </c>
      <c r="E504" s="2">
        <f t="shared" si="65"/>
        <v>0</v>
      </c>
      <c r="F504" s="2">
        <f t="shared" si="70"/>
        <v>8.7740619585577537E-2</v>
      </c>
      <c r="G504" s="2">
        <f t="shared" si="70"/>
        <v>6.3496916204511714E-2</v>
      </c>
      <c r="H504" s="2">
        <f t="shared" si="67"/>
        <v>1.3818091464943176</v>
      </c>
      <c r="I504" s="2">
        <f t="shared" si="68"/>
        <v>58.015107907707176</v>
      </c>
    </row>
    <row r="505" spans="1:9" ht="13.5" x14ac:dyDescent="0.25">
      <c r="A505" s="3">
        <v>42740</v>
      </c>
      <c r="B505" s="2">
        <v>23.933900000000001</v>
      </c>
      <c r="C505" s="2">
        <f t="shared" si="63"/>
        <v>0.24220000000000041</v>
      </c>
      <c r="D505" s="2">
        <f t="shared" si="64"/>
        <v>0.24220000000000041</v>
      </c>
      <c r="E505" s="2">
        <f t="shared" si="65"/>
        <v>0</v>
      </c>
      <c r="F505" s="2">
        <f t="shared" si="70"/>
        <v>9.8773432472322037E-2</v>
      </c>
      <c r="G505" s="2">
        <f t="shared" si="70"/>
        <v>5.8961422189903738E-2</v>
      </c>
      <c r="H505" s="2">
        <f t="shared" si="67"/>
        <v>1.6752213363204036</v>
      </c>
      <c r="I505" s="2">
        <f t="shared" si="68"/>
        <v>62.619915353417589</v>
      </c>
    </row>
    <row r="506" spans="1:9" ht="13.5" x14ac:dyDescent="0.25">
      <c r="A506" s="3">
        <v>42741</v>
      </c>
      <c r="B506" s="2">
        <v>23.907599999999999</v>
      </c>
      <c r="C506" s="2">
        <f t="shared" si="63"/>
        <v>-2.6300000000002655E-2</v>
      </c>
      <c r="D506" s="2">
        <f t="shared" si="64"/>
        <v>0</v>
      </c>
      <c r="E506" s="2">
        <f t="shared" si="65"/>
        <v>2.6300000000002655E-2</v>
      </c>
      <c r="F506" s="2">
        <f t="shared" si="70"/>
        <v>9.1718187295727602E-2</v>
      </c>
      <c r="G506" s="2">
        <f t="shared" si="70"/>
        <v>5.6628463462053656E-2</v>
      </c>
      <c r="H506" s="2">
        <f t="shared" si="67"/>
        <v>1.6196481714038971</v>
      </c>
      <c r="I506" s="2">
        <f t="shared" si="68"/>
        <v>61.826934971038895</v>
      </c>
    </row>
    <row r="507" spans="1:9" ht="13.5" x14ac:dyDescent="0.25">
      <c r="A507" s="3">
        <v>42744</v>
      </c>
      <c r="B507" s="2">
        <v>23.962900000000001</v>
      </c>
      <c r="C507" s="2">
        <f t="shared" si="63"/>
        <v>5.5300000000002569E-2</v>
      </c>
      <c r="D507" s="2">
        <f t="shared" si="64"/>
        <v>5.5300000000002569E-2</v>
      </c>
      <c r="E507" s="2">
        <f t="shared" si="65"/>
        <v>0</v>
      </c>
      <c r="F507" s="2">
        <f t="shared" si="70"/>
        <v>8.9116888203175801E-2</v>
      </c>
      <c r="G507" s="2">
        <f t="shared" si="70"/>
        <v>5.2583573214764104E-2</v>
      </c>
      <c r="H507" s="2">
        <f t="shared" si="67"/>
        <v>1.6947666876726075</v>
      </c>
      <c r="I507" s="2">
        <f t="shared" si="68"/>
        <v>62.8910360004609</v>
      </c>
    </row>
    <row r="508" spans="1:9" ht="13.5" x14ac:dyDescent="0.25">
      <c r="A508" s="3">
        <v>42745</v>
      </c>
      <c r="B508" s="2">
        <v>24.0656</v>
      </c>
      <c r="C508" s="2">
        <f t="shared" si="63"/>
        <v>0.10269999999999868</v>
      </c>
      <c r="D508" s="2">
        <f t="shared" si="64"/>
        <v>0.10269999999999868</v>
      </c>
      <c r="E508" s="2">
        <f t="shared" si="65"/>
        <v>0</v>
      </c>
      <c r="F508" s="2">
        <f t="shared" si="70"/>
        <v>9.0087110474377438E-2</v>
      </c>
      <c r="G508" s="2">
        <f t="shared" si="70"/>
        <v>4.8827603699423808E-2</v>
      </c>
      <c r="H508" s="2">
        <f t="shared" si="67"/>
        <v>1.8450037202100196</v>
      </c>
      <c r="I508" s="2">
        <f t="shared" si="68"/>
        <v>64.850661076598541</v>
      </c>
    </row>
    <row r="509" spans="1:9" ht="13.5" x14ac:dyDescent="0.25">
      <c r="A509" s="3">
        <v>42746</v>
      </c>
      <c r="B509" s="2">
        <v>24.194600000000001</v>
      </c>
      <c r="C509" s="2">
        <f t="shared" si="63"/>
        <v>0.12900000000000134</v>
      </c>
      <c r="D509" s="2">
        <f t="shared" si="64"/>
        <v>0.12900000000000134</v>
      </c>
      <c r="E509" s="2">
        <f t="shared" si="65"/>
        <v>0</v>
      </c>
      <c r="F509" s="2">
        <f t="shared" ref="F509:G524" si="71">((F508*13)+D509)/14</f>
        <v>9.2866602583350569E-2</v>
      </c>
      <c r="G509" s="2">
        <f t="shared" si="71"/>
        <v>4.5339917720893533E-2</v>
      </c>
      <c r="H509" s="2">
        <f t="shared" si="67"/>
        <v>2.0482305052917154</v>
      </c>
      <c r="I509" s="2">
        <f t="shared" si="68"/>
        <v>67.194082000557245</v>
      </c>
    </row>
    <row r="510" spans="1:9" ht="13.5" x14ac:dyDescent="0.25">
      <c r="A510" s="3">
        <v>42747</v>
      </c>
      <c r="B510" s="2">
        <v>23.9313</v>
      </c>
      <c r="C510" s="2">
        <f t="shared" si="63"/>
        <v>-0.26330000000000098</v>
      </c>
      <c r="D510" s="2">
        <f t="shared" si="64"/>
        <v>0</v>
      </c>
      <c r="E510" s="2">
        <f t="shared" si="65"/>
        <v>0.26330000000000098</v>
      </c>
      <c r="F510" s="2">
        <f t="shared" si="71"/>
        <v>8.6233273827396956E-2</v>
      </c>
      <c r="G510" s="2">
        <f t="shared" si="71"/>
        <v>6.0908495026544066E-2</v>
      </c>
      <c r="H510" s="2">
        <f t="shared" si="67"/>
        <v>1.4157840181376389</v>
      </c>
      <c r="I510" s="2">
        <f t="shared" si="68"/>
        <v>58.605571007506136</v>
      </c>
    </row>
    <row r="511" spans="1:9" ht="13.5" x14ac:dyDescent="0.25">
      <c r="A511" s="3">
        <v>42748</v>
      </c>
      <c r="B511" s="2">
        <v>23.928699999999999</v>
      </c>
      <c r="C511" s="2">
        <f t="shared" si="63"/>
        <v>-2.6000000000010459E-3</v>
      </c>
      <c r="D511" s="2">
        <f t="shared" si="64"/>
        <v>0</v>
      </c>
      <c r="E511" s="2">
        <f t="shared" si="65"/>
        <v>2.6000000000010459E-3</v>
      </c>
      <c r="F511" s="2">
        <f t="shared" si="71"/>
        <v>8.0073754268297173E-2</v>
      </c>
      <c r="G511" s="2">
        <f t="shared" si="71"/>
        <v>5.6743602524648142E-2</v>
      </c>
      <c r="H511" s="2">
        <f t="shared" si="67"/>
        <v>1.4111503448078564</v>
      </c>
      <c r="I511" s="2">
        <f t="shared" si="68"/>
        <v>58.526020488378556</v>
      </c>
    </row>
    <row r="512" spans="1:9" ht="13.5" x14ac:dyDescent="0.25">
      <c r="A512" s="3">
        <v>42751</v>
      </c>
      <c r="B512" s="2">
        <v>23.9208</v>
      </c>
      <c r="C512" s="2">
        <f t="shared" si="63"/>
        <v>-7.899999999999352E-3</v>
      </c>
      <c r="D512" s="2">
        <f t="shared" si="64"/>
        <v>0</v>
      </c>
      <c r="E512" s="2">
        <f t="shared" si="65"/>
        <v>7.899999999999352E-3</v>
      </c>
      <c r="F512" s="2">
        <f t="shared" si="71"/>
        <v>7.4354200391990241E-2</v>
      </c>
      <c r="G512" s="2">
        <f t="shared" si="71"/>
        <v>5.3254773772887516E-2</v>
      </c>
      <c r="H512" s="2">
        <f t="shared" si="67"/>
        <v>1.3961978452689368</v>
      </c>
      <c r="I512" s="2">
        <f t="shared" si="68"/>
        <v>58.267218962140191</v>
      </c>
    </row>
    <row r="513" spans="1:9" ht="13.5" x14ac:dyDescent="0.25">
      <c r="A513" s="3">
        <v>42752</v>
      </c>
      <c r="B513" s="2">
        <v>23.918099999999999</v>
      </c>
      <c r="C513" s="2">
        <f t="shared" si="63"/>
        <v>-2.7000000000008129E-3</v>
      </c>
      <c r="D513" s="2">
        <f t="shared" si="64"/>
        <v>0</v>
      </c>
      <c r="E513" s="2">
        <f t="shared" si="65"/>
        <v>2.7000000000008129E-3</v>
      </c>
      <c r="F513" s="2">
        <f t="shared" si="71"/>
        <v>6.9043186078276655E-2</v>
      </c>
      <c r="G513" s="2">
        <f t="shared" si="71"/>
        <v>4.9643718503395606E-2</v>
      </c>
      <c r="H513" s="2">
        <f t="shared" si="67"/>
        <v>1.3907738614212417</v>
      </c>
      <c r="I513" s="2">
        <f t="shared" si="68"/>
        <v>58.172539187561192</v>
      </c>
    </row>
    <row r="514" spans="1:9" ht="13.5" x14ac:dyDescent="0.25">
      <c r="A514" s="3">
        <v>42753</v>
      </c>
      <c r="B514" s="2">
        <v>24.223600000000001</v>
      </c>
      <c r="C514" s="2">
        <f t="shared" si="63"/>
        <v>0.3055000000000021</v>
      </c>
      <c r="D514" s="2">
        <f t="shared" si="64"/>
        <v>0.3055000000000021</v>
      </c>
      <c r="E514" s="2">
        <f t="shared" si="65"/>
        <v>0</v>
      </c>
      <c r="F514" s="2">
        <f t="shared" si="71"/>
        <v>8.5932958501257053E-2</v>
      </c>
      <c r="G514" s="2">
        <f t="shared" si="71"/>
        <v>4.6097738610295917E-2</v>
      </c>
      <c r="H514" s="2">
        <f t="shared" si="67"/>
        <v>1.8641469428190984</v>
      </c>
      <c r="I514" s="2">
        <f t="shared" si="68"/>
        <v>65.085590231074931</v>
      </c>
    </row>
    <row r="515" spans="1:9" ht="13.5" x14ac:dyDescent="0.25">
      <c r="A515" s="3">
        <v>42754</v>
      </c>
      <c r="B515" s="2">
        <v>23.696999999999999</v>
      </c>
      <c r="C515" s="2">
        <f t="shared" ref="C515:C578" si="72">B515-B514</f>
        <v>-0.52660000000000196</v>
      </c>
      <c r="D515" s="2">
        <f t="shared" ref="D515:D578" si="73">IF(C515&gt;0,C515,0)</f>
        <v>0</v>
      </c>
      <c r="E515" s="2">
        <f t="shared" ref="E515:E578" si="74">IF(C515&lt;0,-C515,0)</f>
        <v>0.52660000000000196</v>
      </c>
      <c r="F515" s="2">
        <f t="shared" si="71"/>
        <v>7.9794890036881547E-2</v>
      </c>
      <c r="G515" s="2">
        <f t="shared" si="71"/>
        <v>8.0419328709560631E-2</v>
      </c>
      <c r="H515" s="2">
        <f t="shared" si="67"/>
        <v>0.99223521654931635</v>
      </c>
      <c r="I515" s="2">
        <f t="shared" si="68"/>
        <v>49.805123828095638</v>
      </c>
    </row>
    <row r="516" spans="1:9" ht="13.5" x14ac:dyDescent="0.25">
      <c r="A516" s="3">
        <v>42755</v>
      </c>
      <c r="B516" s="2">
        <v>24.3262</v>
      </c>
      <c r="C516" s="2">
        <f t="shared" si="72"/>
        <v>0.62920000000000087</v>
      </c>
      <c r="D516" s="2">
        <f t="shared" si="73"/>
        <v>0.62920000000000087</v>
      </c>
      <c r="E516" s="2">
        <f t="shared" si="74"/>
        <v>0</v>
      </c>
      <c r="F516" s="2">
        <f t="shared" si="71"/>
        <v>0.11903811217710436</v>
      </c>
      <c r="G516" s="2">
        <f t="shared" si="71"/>
        <v>7.4675090944592015E-2</v>
      </c>
      <c r="H516" s="2">
        <f t="shared" si="67"/>
        <v>1.5940805785617209</v>
      </c>
      <c r="I516" s="2">
        <f t="shared" si="68"/>
        <v>61.450696317442592</v>
      </c>
    </row>
    <row r="517" spans="1:9" ht="13.5" x14ac:dyDescent="0.25">
      <c r="A517" s="3">
        <v>42758</v>
      </c>
      <c r="B517" s="2">
        <v>24.144600000000001</v>
      </c>
      <c r="C517" s="2">
        <f t="shared" si="72"/>
        <v>-0.18159999999999954</v>
      </c>
      <c r="D517" s="2">
        <f t="shared" si="73"/>
        <v>0</v>
      </c>
      <c r="E517" s="2">
        <f t="shared" si="74"/>
        <v>0.18159999999999954</v>
      </c>
      <c r="F517" s="2">
        <f t="shared" si="71"/>
        <v>0.11053538987873976</v>
      </c>
      <c r="G517" s="2">
        <f t="shared" si="71"/>
        <v>8.2312584448549692E-2</v>
      </c>
      <c r="H517" s="2">
        <f t="shared" si="67"/>
        <v>1.3428735182993923</v>
      </c>
      <c r="I517" s="2">
        <f t="shared" si="68"/>
        <v>57.317371501733305</v>
      </c>
    </row>
    <row r="518" spans="1:9" ht="13.5" x14ac:dyDescent="0.25">
      <c r="A518" s="3">
        <v>42759</v>
      </c>
      <c r="B518" s="2">
        <v>24.168299999999999</v>
      </c>
      <c r="C518" s="2">
        <f t="shared" si="72"/>
        <v>2.3699999999998056E-2</v>
      </c>
      <c r="D518" s="2">
        <f t="shared" si="73"/>
        <v>2.3699999999998056E-2</v>
      </c>
      <c r="E518" s="2">
        <f t="shared" si="74"/>
        <v>0</v>
      </c>
      <c r="F518" s="2">
        <f t="shared" si="71"/>
        <v>0.1043328620302582</v>
      </c>
      <c r="G518" s="2">
        <f t="shared" si="71"/>
        <v>7.6433114130796134E-2</v>
      </c>
      <c r="H518" s="2">
        <f t="shared" si="67"/>
        <v>1.3650217345811479</v>
      </c>
      <c r="I518" s="2">
        <f t="shared" si="68"/>
        <v>57.717090486819444</v>
      </c>
    </row>
    <row r="519" spans="1:9" ht="13.5" x14ac:dyDescent="0.25">
      <c r="A519" s="3">
        <v>42760</v>
      </c>
      <c r="B519" s="2">
        <v>24.015599999999999</v>
      </c>
      <c r="C519" s="2">
        <f t="shared" si="72"/>
        <v>-0.15269999999999939</v>
      </c>
      <c r="D519" s="2">
        <f t="shared" si="73"/>
        <v>0</v>
      </c>
      <c r="E519" s="2">
        <f t="shared" si="74"/>
        <v>0.15269999999999939</v>
      </c>
      <c r="F519" s="2">
        <f t="shared" si="71"/>
        <v>9.6880514742382601E-2</v>
      </c>
      <c r="G519" s="2">
        <f t="shared" si="71"/>
        <v>8.1880748835739231E-2</v>
      </c>
      <c r="H519" s="2">
        <f t="shared" si="67"/>
        <v>1.1831903850407421</v>
      </c>
      <c r="I519" s="2">
        <f t="shared" si="68"/>
        <v>54.195474345617448</v>
      </c>
    </row>
    <row r="520" spans="1:9" ht="13.5" x14ac:dyDescent="0.25">
      <c r="A520" s="3">
        <v>42761</v>
      </c>
      <c r="B520" s="2">
        <v>23.702200000000001</v>
      </c>
      <c r="C520" s="2">
        <f t="shared" si="72"/>
        <v>-0.3133999999999979</v>
      </c>
      <c r="D520" s="2">
        <f t="shared" si="73"/>
        <v>0</v>
      </c>
      <c r="E520" s="2">
        <f t="shared" si="74"/>
        <v>0.3133999999999979</v>
      </c>
      <c r="F520" s="2">
        <f t="shared" si="71"/>
        <v>8.9960477975069564E-2</v>
      </c>
      <c r="G520" s="2">
        <f t="shared" si="71"/>
        <v>9.8417838204614846E-2</v>
      </c>
      <c r="H520" s="2">
        <f t="shared" si="67"/>
        <v>0.91406679537136271</v>
      </c>
      <c r="I520" s="2">
        <f t="shared" si="68"/>
        <v>47.755219283975805</v>
      </c>
    </row>
    <row r="521" spans="1:9" ht="13.5" x14ac:dyDescent="0.25">
      <c r="A521" s="3">
        <v>42762</v>
      </c>
      <c r="B521" s="2">
        <v>24.091899999999999</v>
      </c>
      <c r="C521" s="2">
        <f t="shared" si="72"/>
        <v>0.38969999999999771</v>
      </c>
      <c r="D521" s="2">
        <f t="shared" si="73"/>
        <v>0.38969999999999771</v>
      </c>
      <c r="E521" s="2">
        <f t="shared" si="74"/>
        <v>0</v>
      </c>
      <c r="F521" s="2">
        <f t="shared" si="71"/>
        <v>0.111370443833993</v>
      </c>
      <c r="G521" s="2">
        <f t="shared" si="71"/>
        <v>9.1387992618570918E-2</v>
      </c>
      <c r="H521" s="2">
        <f t="shared" si="67"/>
        <v>1.2186551060249622</v>
      </c>
      <c r="I521" s="2">
        <f t="shared" si="68"/>
        <v>54.92764976023502</v>
      </c>
    </row>
    <row r="522" spans="1:9" ht="13.5" x14ac:dyDescent="0.25">
      <c r="A522" s="3">
        <v>42765</v>
      </c>
      <c r="B522" s="2">
        <v>24.091899999999999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0.10341541213156492</v>
      </c>
      <c r="G522" s="2">
        <f t="shared" si="71"/>
        <v>8.4860278860101571E-2</v>
      </c>
      <c r="H522" s="2">
        <f t="shared" si="67"/>
        <v>1.218655106024962</v>
      </c>
      <c r="I522" s="2">
        <f t="shared" si="68"/>
        <v>54.92764976023502</v>
      </c>
    </row>
    <row r="523" spans="1:9" ht="13.5" x14ac:dyDescent="0.25">
      <c r="A523" s="3">
        <v>42766</v>
      </c>
      <c r="B523" s="2">
        <v>23.696999999999999</v>
      </c>
      <c r="C523" s="2">
        <f t="shared" si="72"/>
        <v>-0.39489999999999981</v>
      </c>
      <c r="D523" s="2">
        <f t="shared" si="73"/>
        <v>0</v>
      </c>
      <c r="E523" s="2">
        <f t="shared" si="74"/>
        <v>0.39489999999999981</v>
      </c>
      <c r="F523" s="2">
        <f t="shared" si="71"/>
        <v>9.6028596979310293E-2</v>
      </c>
      <c r="G523" s="2">
        <f t="shared" si="71"/>
        <v>0.10700597322723716</v>
      </c>
      <c r="H523" s="2">
        <f t="shared" si="67"/>
        <v>0.89741342546723646</v>
      </c>
      <c r="I523" s="2">
        <f t="shared" si="68"/>
        <v>47.296673114150074</v>
      </c>
    </row>
    <row r="524" spans="1:9" ht="13.5" x14ac:dyDescent="0.25">
      <c r="A524" s="3">
        <v>42767</v>
      </c>
      <c r="B524" s="2">
        <v>23.696999999999999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8.9169411480788136E-2</v>
      </c>
      <c r="G524" s="2">
        <f t="shared" si="71"/>
        <v>9.9362689425291653E-2</v>
      </c>
      <c r="H524" s="2">
        <f t="shared" si="67"/>
        <v>0.89741342546723646</v>
      </c>
      <c r="I524" s="2">
        <f t="shared" si="68"/>
        <v>47.296673114150074</v>
      </c>
    </row>
    <row r="525" spans="1:9" ht="13.5" x14ac:dyDescent="0.25">
      <c r="A525" s="3">
        <v>42768</v>
      </c>
      <c r="B525" s="2">
        <v>23.696999999999999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8.2800167803588981E-2</v>
      </c>
      <c r="G525" s="2">
        <f t="shared" si="75"/>
        <v>9.226535446634225E-2</v>
      </c>
      <c r="H525" s="2">
        <f t="shared" si="67"/>
        <v>0.89741342546723646</v>
      </c>
      <c r="I525" s="2">
        <f t="shared" si="68"/>
        <v>47.296673114150074</v>
      </c>
    </row>
    <row r="526" spans="1:9" ht="13.5" x14ac:dyDescent="0.25">
      <c r="A526" s="3">
        <v>42769</v>
      </c>
      <c r="B526" s="2">
        <v>23.696999999999999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7.6885870103332615E-2</v>
      </c>
      <c r="G526" s="2">
        <f t="shared" si="75"/>
        <v>8.5674972004460656E-2</v>
      </c>
      <c r="H526" s="2">
        <f t="shared" si="67"/>
        <v>0.89741342546723635</v>
      </c>
      <c r="I526" s="2">
        <f t="shared" si="68"/>
        <v>47.296673114150074</v>
      </c>
    </row>
    <row r="527" spans="1:9" ht="13.5" x14ac:dyDescent="0.25">
      <c r="A527" s="3">
        <v>42772</v>
      </c>
      <c r="B527" s="2">
        <v>23.696999999999999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7.1394022238808849E-2</v>
      </c>
      <c r="G527" s="2">
        <f t="shared" si="75"/>
        <v>7.9555331146999184E-2</v>
      </c>
      <c r="H527" s="2">
        <f t="shared" si="67"/>
        <v>0.89741342546723624</v>
      </c>
      <c r="I527" s="2">
        <f t="shared" si="68"/>
        <v>47.296673114150074</v>
      </c>
    </row>
    <row r="528" spans="1:9" ht="13.5" x14ac:dyDescent="0.25">
      <c r="A528" s="3">
        <v>42773</v>
      </c>
      <c r="B528" s="2">
        <v>23.696999999999999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6.6294449221751067E-2</v>
      </c>
      <c r="G528" s="2">
        <f t="shared" si="75"/>
        <v>7.3872807493642098E-2</v>
      </c>
      <c r="H528" s="2">
        <f t="shared" si="67"/>
        <v>0.89741342546723613</v>
      </c>
      <c r="I528" s="2">
        <f t="shared" si="68"/>
        <v>47.296673114150067</v>
      </c>
    </row>
    <row r="529" spans="1:9" ht="13.5" x14ac:dyDescent="0.25">
      <c r="A529" s="3">
        <v>42774</v>
      </c>
      <c r="B529" s="2">
        <v>23.696999999999999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6.1559131420197422E-2</v>
      </c>
      <c r="G529" s="2">
        <f t="shared" si="75"/>
        <v>6.859617838695338E-2</v>
      </c>
      <c r="H529" s="2">
        <f t="shared" ref="H529:H592" si="76">F529/G529</f>
        <v>0.89741342546723613</v>
      </c>
      <c r="I529" s="2">
        <f t="shared" ref="I529:I592" si="77">IF(G529=0,100,100-(100/(1+H529)))</f>
        <v>47.296673114150067</v>
      </c>
    </row>
    <row r="530" spans="1:9" ht="13.5" x14ac:dyDescent="0.25">
      <c r="A530" s="3">
        <v>42775</v>
      </c>
      <c r="B530" s="2">
        <v>23.696999999999999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5.7162050604469036E-2</v>
      </c>
      <c r="G530" s="2">
        <f t="shared" si="75"/>
        <v>6.3696451359313858E-2</v>
      </c>
      <c r="H530" s="2">
        <f t="shared" si="76"/>
        <v>0.89741342546723613</v>
      </c>
      <c r="I530" s="2">
        <f t="shared" si="77"/>
        <v>47.296673114150067</v>
      </c>
    </row>
    <row r="531" spans="1:9" ht="13.5" x14ac:dyDescent="0.25">
      <c r="A531" s="3">
        <v>42776</v>
      </c>
      <c r="B531" s="2">
        <v>23.9603</v>
      </c>
      <c r="C531" s="2">
        <f t="shared" si="72"/>
        <v>0.26330000000000098</v>
      </c>
      <c r="D531" s="2">
        <f t="shared" si="73"/>
        <v>0.26330000000000098</v>
      </c>
      <c r="E531" s="2">
        <f t="shared" si="74"/>
        <v>0</v>
      </c>
      <c r="F531" s="2">
        <f t="shared" si="75"/>
        <v>7.1886189847007023E-2</v>
      </c>
      <c r="G531" s="2">
        <f t="shared" si="75"/>
        <v>5.9146704833648582E-2</v>
      </c>
      <c r="H531" s="2">
        <f t="shared" si="76"/>
        <v>1.2153879079010155</v>
      </c>
      <c r="I531" s="2">
        <f t="shared" si="77"/>
        <v>54.861178196668192</v>
      </c>
    </row>
    <row r="532" spans="1:9" ht="13.5" x14ac:dyDescent="0.25">
      <c r="A532" s="3">
        <v>42779</v>
      </c>
      <c r="B532" s="2">
        <v>24.091899999999999</v>
      </c>
      <c r="C532" s="2">
        <f t="shared" si="72"/>
        <v>0.13159999999999883</v>
      </c>
      <c r="D532" s="2">
        <f t="shared" si="73"/>
        <v>0.13159999999999883</v>
      </c>
      <c r="E532" s="2">
        <f t="shared" si="74"/>
        <v>0</v>
      </c>
      <c r="F532" s="2">
        <f t="shared" si="75"/>
        <v>7.6151462000792147E-2</v>
      </c>
      <c r="G532" s="2">
        <f t="shared" si="75"/>
        <v>5.4921940202673679E-2</v>
      </c>
      <c r="H532" s="2">
        <f t="shared" si="76"/>
        <v>1.3865399095475688</v>
      </c>
      <c r="I532" s="2">
        <f t="shared" si="77"/>
        <v>58.098333239707848</v>
      </c>
    </row>
    <row r="533" spans="1:9" ht="13.5" x14ac:dyDescent="0.25">
      <c r="A533" s="3">
        <v>42780</v>
      </c>
      <c r="B533" s="2">
        <v>24.091899999999999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7.0712071857878422E-2</v>
      </c>
      <c r="G533" s="2">
        <f t="shared" si="75"/>
        <v>5.0998944473911276E-2</v>
      </c>
      <c r="H533" s="2">
        <f t="shared" si="76"/>
        <v>1.3865399095475688</v>
      </c>
      <c r="I533" s="2">
        <f t="shared" si="77"/>
        <v>58.098333239707848</v>
      </c>
    </row>
    <row r="534" spans="1:9" ht="13.5" x14ac:dyDescent="0.25">
      <c r="A534" s="3">
        <v>42781</v>
      </c>
      <c r="B534" s="2">
        <v>23.828600000000002</v>
      </c>
      <c r="C534" s="2">
        <f t="shared" si="72"/>
        <v>-0.26329999999999742</v>
      </c>
      <c r="D534" s="2">
        <f t="shared" si="73"/>
        <v>0</v>
      </c>
      <c r="E534" s="2">
        <f t="shared" si="74"/>
        <v>0.26329999999999742</v>
      </c>
      <c r="F534" s="2">
        <f t="shared" si="75"/>
        <v>6.566120958231568E-2</v>
      </c>
      <c r="G534" s="2">
        <f t="shared" si="75"/>
        <v>6.6163305582917428E-2</v>
      </c>
      <c r="H534" s="2">
        <f t="shared" si="76"/>
        <v>0.99241126185915074</v>
      </c>
      <c r="I534" s="2">
        <f t="shared" si="77"/>
        <v>49.809558942821674</v>
      </c>
    </row>
    <row r="535" spans="1:9" ht="13.5" x14ac:dyDescent="0.25">
      <c r="A535" s="3">
        <v>42782</v>
      </c>
      <c r="B535" s="2">
        <v>23.776</v>
      </c>
      <c r="C535" s="2">
        <f t="shared" si="72"/>
        <v>-5.2600000000001756E-2</v>
      </c>
      <c r="D535" s="2">
        <f t="shared" si="73"/>
        <v>0</v>
      </c>
      <c r="E535" s="2">
        <f t="shared" si="74"/>
        <v>5.2600000000001756E-2</v>
      </c>
      <c r="F535" s="2">
        <f t="shared" si="75"/>
        <v>6.0971123183578842E-2</v>
      </c>
      <c r="G535" s="2">
        <f t="shared" si="75"/>
        <v>6.5194498041280594E-2</v>
      </c>
      <c r="H535" s="2">
        <f t="shared" si="76"/>
        <v>0.93521884538435207</v>
      </c>
      <c r="I535" s="2">
        <f t="shared" si="77"/>
        <v>48.326257653749188</v>
      </c>
    </row>
    <row r="536" spans="1:9" ht="13.5" x14ac:dyDescent="0.25">
      <c r="A536" s="3">
        <v>42783</v>
      </c>
      <c r="B536" s="2">
        <v>23.723299999999998</v>
      </c>
      <c r="C536" s="2">
        <f t="shared" si="72"/>
        <v>-5.2700000000001523E-2</v>
      </c>
      <c r="D536" s="2">
        <f t="shared" si="73"/>
        <v>0</v>
      </c>
      <c r="E536" s="2">
        <f t="shared" si="74"/>
        <v>5.2700000000001523E-2</v>
      </c>
      <c r="F536" s="2">
        <f t="shared" si="75"/>
        <v>5.6616042956180349E-2</v>
      </c>
      <c r="G536" s="2">
        <f t="shared" si="75"/>
        <v>6.4302033895474939E-2</v>
      </c>
      <c r="H536" s="2">
        <f t="shared" si="76"/>
        <v>0.88047048477831324</v>
      </c>
      <c r="I536" s="2">
        <f t="shared" si="77"/>
        <v>46.821818896142425</v>
      </c>
    </row>
    <row r="537" spans="1:9" ht="13.5" x14ac:dyDescent="0.25">
      <c r="A537" s="3">
        <v>42786</v>
      </c>
      <c r="B537" s="2">
        <v>23.9603</v>
      </c>
      <c r="C537" s="2">
        <f t="shared" si="72"/>
        <v>0.23700000000000188</v>
      </c>
      <c r="D537" s="2">
        <f t="shared" si="73"/>
        <v>0.23700000000000188</v>
      </c>
      <c r="E537" s="2">
        <f t="shared" si="74"/>
        <v>0</v>
      </c>
      <c r="F537" s="2">
        <f t="shared" si="75"/>
        <v>6.9500611316453312E-2</v>
      </c>
      <c r="G537" s="2">
        <f t="shared" si="75"/>
        <v>5.9709031474369581E-2</v>
      </c>
      <c r="H537" s="2">
        <f t="shared" si="76"/>
        <v>1.1639882543780136</v>
      </c>
      <c r="I537" s="2">
        <f t="shared" si="77"/>
        <v>53.789028291772034</v>
      </c>
    </row>
    <row r="538" spans="1:9" ht="13.5" x14ac:dyDescent="0.25">
      <c r="A538" s="3">
        <v>42787</v>
      </c>
      <c r="B538" s="2">
        <v>23.9603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6.4536281936706644E-2</v>
      </c>
      <c r="G538" s="2">
        <f t="shared" si="75"/>
        <v>5.5444100654771754E-2</v>
      </c>
      <c r="H538" s="2">
        <f t="shared" si="76"/>
        <v>1.1639882543780133</v>
      </c>
      <c r="I538" s="2">
        <f t="shared" si="77"/>
        <v>53.789028291772034</v>
      </c>
    </row>
    <row r="539" spans="1:9" ht="13.5" x14ac:dyDescent="0.25">
      <c r="A539" s="3">
        <v>42788</v>
      </c>
      <c r="B539" s="2">
        <v>24.091899999999999</v>
      </c>
      <c r="C539" s="2">
        <f t="shared" si="72"/>
        <v>0.13159999999999883</v>
      </c>
      <c r="D539" s="2">
        <f t="shared" si="73"/>
        <v>0.13159999999999883</v>
      </c>
      <c r="E539" s="2">
        <f t="shared" si="74"/>
        <v>0</v>
      </c>
      <c r="F539" s="2">
        <f t="shared" si="75"/>
        <v>6.9326547512656087E-2</v>
      </c>
      <c r="G539" s="2">
        <f t="shared" si="75"/>
        <v>5.1483807750859485E-2</v>
      </c>
      <c r="H539" s="2">
        <f t="shared" si="76"/>
        <v>1.3465699322035622</v>
      </c>
      <c r="I539" s="2">
        <f t="shared" si="77"/>
        <v>57.384606941547936</v>
      </c>
    </row>
    <row r="540" spans="1:9" ht="13.5" x14ac:dyDescent="0.25">
      <c r="A540" s="3">
        <v>42789</v>
      </c>
      <c r="B540" s="2">
        <v>24.091899999999999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6.4374651261752083E-2</v>
      </c>
      <c r="G540" s="2">
        <f t="shared" si="75"/>
        <v>4.7806392911512383E-2</v>
      </c>
      <c r="H540" s="2">
        <f t="shared" si="76"/>
        <v>1.3465699322035622</v>
      </c>
      <c r="I540" s="2">
        <f t="shared" si="77"/>
        <v>57.384606941547936</v>
      </c>
    </row>
    <row r="541" spans="1:9" ht="13.5" x14ac:dyDescent="0.25">
      <c r="A541" s="3">
        <v>42790</v>
      </c>
      <c r="B541" s="2">
        <v>24.091899999999999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5.9776461885912645E-2</v>
      </c>
      <c r="G541" s="2">
        <f t="shared" si="78"/>
        <v>4.4391650560690069E-2</v>
      </c>
      <c r="H541" s="2">
        <f t="shared" si="76"/>
        <v>1.346569932203562</v>
      </c>
      <c r="I541" s="2">
        <f t="shared" si="77"/>
        <v>57.384606941547936</v>
      </c>
    </row>
    <row r="542" spans="1:9" ht="13.5" x14ac:dyDescent="0.25">
      <c r="A542" s="3">
        <v>42793</v>
      </c>
      <c r="B542" s="2">
        <v>24.223600000000001</v>
      </c>
      <c r="C542" s="2">
        <f t="shared" si="72"/>
        <v>0.13170000000000215</v>
      </c>
      <c r="D542" s="2">
        <f t="shared" si="73"/>
        <v>0.13170000000000215</v>
      </c>
      <c r="E542" s="2">
        <f t="shared" si="74"/>
        <v>0</v>
      </c>
      <c r="F542" s="2">
        <f t="shared" si="78"/>
        <v>6.4913857465490471E-2</v>
      </c>
      <c r="G542" s="2">
        <f t="shared" si="78"/>
        <v>4.1220818377783637E-2</v>
      </c>
      <c r="H542" s="2">
        <f t="shared" si="76"/>
        <v>1.5747833260019997</v>
      </c>
      <c r="I542" s="2">
        <f t="shared" si="77"/>
        <v>61.161780492312253</v>
      </c>
    </row>
    <row r="543" spans="1:9" ht="13.5" x14ac:dyDescent="0.25">
      <c r="A543" s="3">
        <v>42794</v>
      </c>
      <c r="B543" s="2">
        <v>24.2104</v>
      </c>
      <c r="C543" s="2">
        <f t="shared" si="72"/>
        <v>-1.3200000000001211E-2</v>
      </c>
      <c r="D543" s="2">
        <f t="shared" si="73"/>
        <v>0</v>
      </c>
      <c r="E543" s="2">
        <f t="shared" si="74"/>
        <v>1.3200000000001211E-2</v>
      </c>
      <c r="F543" s="2">
        <f t="shared" si="78"/>
        <v>6.0277153360812581E-2</v>
      </c>
      <c r="G543" s="2">
        <f t="shared" si="78"/>
        <v>3.9219331350799178E-2</v>
      </c>
      <c r="H543" s="2">
        <f t="shared" si="76"/>
        <v>1.5369245544157986</v>
      </c>
      <c r="I543" s="2">
        <f t="shared" si="77"/>
        <v>60.582193969489985</v>
      </c>
    </row>
    <row r="544" spans="1:9" ht="13.5" x14ac:dyDescent="0.25">
      <c r="A544" s="3">
        <v>42795</v>
      </c>
      <c r="B544" s="2">
        <v>24.1709</v>
      </c>
      <c r="C544" s="2">
        <f t="shared" si="72"/>
        <v>-3.9500000000000313E-2</v>
      </c>
      <c r="D544" s="2">
        <f t="shared" si="73"/>
        <v>0</v>
      </c>
      <c r="E544" s="2">
        <f t="shared" si="74"/>
        <v>3.9500000000000313E-2</v>
      </c>
      <c r="F544" s="2">
        <f t="shared" si="78"/>
        <v>5.5971642406468826E-2</v>
      </c>
      <c r="G544" s="2">
        <f t="shared" si="78"/>
        <v>3.9239379111456404E-2</v>
      </c>
      <c r="H544" s="2">
        <f t="shared" si="76"/>
        <v>1.4264150879524808</v>
      </c>
      <c r="I544" s="2">
        <f t="shared" si="77"/>
        <v>58.78693612790525</v>
      </c>
    </row>
    <row r="545" spans="1:9" ht="13.5" x14ac:dyDescent="0.25">
      <c r="A545" s="3">
        <v>42796</v>
      </c>
      <c r="B545" s="2">
        <v>24.176200000000001</v>
      </c>
      <c r="C545" s="2">
        <f t="shared" si="72"/>
        <v>5.3000000000018588E-3</v>
      </c>
      <c r="D545" s="2">
        <f t="shared" si="73"/>
        <v>5.3000000000018588E-3</v>
      </c>
      <c r="E545" s="2">
        <f t="shared" si="74"/>
        <v>0</v>
      </c>
      <c r="F545" s="2">
        <f t="shared" si="78"/>
        <v>5.2352239377435474E-2</v>
      </c>
      <c r="G545" s="2">
        <f t="shared" si="78"/>
        <v>3.6436566317780951E-2</v>
      </c>
      <c r="H545" s="2">
        <f t="shared" si="76"/>
        <v>1.4368049645744942</v>
      </c>
      <c r="I545" s="2">
        <f t="shared" si="77"/>
        <v>58.962657474123453</v>
      </c>
    </row>
    <row r="546" spans="1:9" ht="13.5" x14ac:dyDescent="0.25">
      <c r="A546" s="3">
        <v>42797</v>
      </c>
      <c r="B546" s="2">
        <v>24.173500000000001</v>
      </c>
      <c r="C546" s="2">
        <f t="shared" si="72"/>
        <v>-2.7000000000008129E-3</v>
      </c>
      <c r="D546" s="2">
        <f t="shared" si="73"/>
        <v>0</v>
      </c>
      <c r="E546" s="2">
        <f t="shared" si="74"/>
        <v>2.7000000000008129E-3</v>
      </c>
      <c r="F546" s="2">
        <f t="shared" si="78"/>
        <v>4.8612793707618659E-2</v>
      </c>
      <c r="G546" s="2">
        <f t="shared" si="78"/>
        <v>3.4026811580796658E-2</v>
      </c>
      <c r="H546" s="2">
        <f t="shared" si="76"/>
        <v>1.4286614422332105</v>
      </c>
      <c r="I546" s="2">
        <f t="shared" si="77"/>
        <v>58.825055538392505</v>
      </c>
    </row>
    <row r="547" spans="1:9" ht="13.5" x14ac:dyDescent="0.25">
      <c r="A547" s="3">
        <v>42800</v>
      </c>
      <c r="B547" s="2">
        <v>23.970800000000001</v>
      </c>
      <c r="C547" s="2">
        <f t="shared" si="72"/>
        <v>-0.2027000000000001</v>
      </c>
      <c r="D547" s="2">
        <f t="shared" si="73"/>
        <v>0</v>
      </c>
      <c r="E547" s="2">
        <f t="shared" si="74"/>
        <v>0.2027000000000001</v>
      </c>
      <c r="F547" s="2">
        <f t="shared" si="78"/>
        <v>4.5140451299931612E-2</v>
      </c>
      <c r="G547" s="2">
        <f t="shared" si="78"/>
        <v>4.6074896467882619E-2</v>
      </c>
      <c r="H547" s="2">
        <f t="shared" si="76"/>
        <v>0.97971899581798561</v>
      </c>
      <c r="I547" s="2">
        <f t="shared" si="77"/>
        <v>49.487780734921053</v>
      </c>
    </row>
    <row r="548" spans="1:9" ht="13.5" x14ac:dyDescent="0.25">
      <c r="A548" s="3">
        <v>42801</v>
      </c>
      <c r="B548" s="2">
        <v>23.986599999999999</v>
      </c>
      <c r="C548" s="2">
        <f t="shared" si="72"/>
        <v>1.5799999999998704E-2</v>
      </c>
      <c r="D548" s="2">
        <f t="shared" si="73"/>
        <v>1.5799999999998704E-2</v>
      </c>
      <c r="E548" s="2">
        <f t="shared" si="74"/>
        <v>0</v>
      </c>
      <c r="F548" s="2">
        <f t="shared" si="78"/>
        <v>4.3044704778507838E-2</v>
      </c>
      <c r="G548" s="2">
        <f t="shared" si="78"/>
        <v>4.2783832434462432E-2</v>
      </c>
      <c r="H548" s="2">
        <f t="shared" si="76"/>
        <v>1.006097451518515</v>
      </c>
      <c r="I548" s="2">
        <f t="shared" si="77"/>
        <v>50.151972964072598</v>
      </c>
    </row>
    <row r="549" spans="1:9" ht="13.5" x14ac:dyDescent="0.25">
      <c r="A549" s="3">
        <v>42802</v>
      </c>
      <c r="B549" s="2">
        <v>24.223600000000001</v>
      </c>
      <c r="C549" s="2">
        <f t="shared" si="72"/>
        <v>0.23700000000000188</v>
      </c>
      <c r="D549" s="2">
        <f t="shared" si="73"/>
        <v>0.23700000000000188</v>
      </c>
      <c r="E549" s="2">
        <f t="shared" si="74"/>
        <v>0</v>
      </c>
      <c r="F549" s="2">
        <f t="shared" si="78"/>
        <v>5.6898654437185989E-2</v>
      </c>
      <c r="G549" s="2">
        <f t="shared" si="78"/>
        <v>3.9727844403429406E-2</v>
      </c>
      <c r="H549" s="2">
        <f t="shared" si="76"/>
        <v>1.4322109666809497</v>
      </c>
      <c r="I549" s="2">
        <f t="shared" si="77"/>
        <v>58.885145503450197</v>
      </c>
    </row>
    <row r="550" spans="1:9" ht="13.5" x14ac:dyDescent="0.25">
      <c r="A550" s="3">
        <v>42803</v>
      </c>
      <c r="B550" s="2">
        <v>24.197199999999999</v>
      </c>
      <c r="C550" s="2">
        <f t="shared" si="72"/>
        <v>-2.6400000000002422E-2</v>
      </c>
      <c r="D550" s="2">
        <f t="shared" si="73"/>
        <v>0</v>
      </c>
      <c r="E550" s="2">
        <f t="shared" si="74"/>
        <v>2.6400000000002422E-2</v>
      </c>
      <c r="F550" s="2">
        <f t="shared" si="78"/>
        <v>5.2834464834529846E-2</v>
      </c>
      <c r="G550" s="2">
        <f t="shared" si="78"/>
        <v>3.8775855517470335E-2</v>
      </c>
      <c r="H550" s="2">
        <f t="shared" si="76"/>
        <v>1.3625609062506809</v>
      </c>
      <c r="I550" s="2">
        <f t="shared" si="77"/>
        <v>57.673048878685947</v>
      </c>
    </row>
    <row r="551" spans="1:9" ht="13.5" x14ac:dyDescent="0.25">
      <c r="A551" s="3">
        <v>42804</v>
      </c>
      <c r="B551" s="2">
        <v>23.749600000000001</v>
      </c>
      <c r="C551" s="2">
        <f t="shared" si="72"/>
        <v>-0.44759999999999778</v>
      </c>
      <c r="D551" s="2">
        <f t="shared" si="73"/>
        <v>0</v>
      </c>
      <c r="E551" s="2">
        <f t="shared" si="74"/>
        <v>0.44759999999999778</v>
      </c>
      <c r="F551" s="2">
        <f t="shared" si="78"/>
        <v>4.9060574489206289E-2</v>
      </c>
      <c r="G551" s="2">
        <f t="shared" si="78"/>
        <v>6.7977580123365147E-2</v>
      </c>
      <c r="H551" s="2">
        <f t="shared" si="76"/>
        <v>0.72171698963351694</v>
      </c>
      <c r="I551" s="2">
        <f t="shared" si="77"/>
        <v>41.918445016166153</v>
      </c>
    </row>
    <row r="552" spans="1:9" ht="13.5" x14ac:dyDescent="0.25">
      <c r="A552" s="3">
        <v>42807</v>
      </c>
      <c r="B552" s="2">
        <v>23.9603</v>
      </c>
      <c r="C552" s="2">
        <f t="shared" si="72"/>
        <v>0.21069999999999922</v>
      </c>
      <c r="D552" s="2">
        <f t="shared" si="73"/>
        <v>0.21069999999999922</v>
      </c>
      <c r="E552" s="2">
        <f t="shared" si="74"/>
        <v>0</v>
      </c>
      <c r="F552" s="2">
        <f t="shared" si="78"/>
        <v>6.0606247739977213E-2</v>
      </c>
      <c r="G552" s="2">
        <f t="shared" si="78"/>
        <v>6.3122038685981915E-2</v>
      </c>
      <c r="H552" s="2">
        <f t="shared" si="76"/>
        <v>0.96014401628375468</v>
      </c>
      <c r="I552" s="2">
        <f t="shared" si="77"/>
        <v>48.983340423327455</v>
      </c>
    </row>
    <row r="553" spans="1:9" ht="13.5" x14ac:dyDescent="0.25">
      <c r="A553" s="3">
        <v>42808</v>
      </c>
      <c r="B553" s="2">
        <v>24.618500000000001</v>
      </c>
      <c r="C553" s="2">
        <f t="shared" si="72"/>
        <v>0.65820000000000078</v>
      </c>
      <c r="D553" s="2">
        <f t="shared" si="73"/>
        <v>0.65820000000000078</v>
      </c>
      <c r="E553" s="2">
        <f t="shared" si="74"/>
        <v>0</v>
      </c>
      <c r="F553" s="2">
        <f t="shared" si="78"/>
        <v>0.10329151575855033</v>
      </c>
      <c r="G553" s="2">
        <f t="shared" si="78"/>
        <v>5.8613321636983205E-2</v>
      </c>
      <c r="H553" s="2">
        <f t="shared" si="76"/>
        <v>1.7622532365300478</v>
      </c>
      <c r="I553" s="2">
        <f t="shared" si="77"/>
        <v>63.797671162974055</v>
      </c>
    </row>
    <row r="554" spans="1:9" ht="13.5" x14ac:dyDescent="0.25">
      <c r="A554" s="3">
        <v>42809</v>
      </c>
      <c r="B554" s="2">
        <v>24.357800000000001</v>
      </c>
      <c r="C554" s="2">
        <f t="shared" si="72"/>
        <v>-0.26069999999999993</v>
      </c>
      <c r="D554" s="2">
        <f t="shared" si="73"/>
        <v>0</v>
      </c>
      <c r="E554" s="2">
        <f t="shared" si="74"/>
        <v>0.26069999999999993</v>
      </c>
      <c r="F554" s="2">
        <f t="shared" si="78"/>
        <v>9.5913550347225304E-2</v>
      </c>
      <c r="G554" s="2">
        <f t="shared" si="78"/>
        <v>7.3048084377198688E-2</v>
      </c>
      <c r="H554" s="2">
        <f t="shared" si="76"/>
        <v>1.3130193784679707</v>
      </c>
      <c r="I554" s="2">
        <f t="shared" si="77"/>
        <v>56.76646683944557</v>
      </c>
    </row>
    <row r="555" spans="1:9" ht="13.5" x14ac:dyDescent="0.25">
      <c r="A555" s="3">
        <v>42810</v>
      </c>
      <c r="B555" s="2">
        <v>24.697500000000002</v>
      </c>
      <c r="C555" s="2">
        <f t="shared" si="72"/>
        <v>0.33970000000000056</v>
      </c>
      <c r="D555" s="2">
        <f t="shared" si="73"/>
        <v>0.33970000000000056</v>
      </c>
      <c r="E555" s="2">
        <f t="shared" si="74"/>
        <v>0</v>
      </c>
      <c r="F555" s="2">
        <f t="shared" si="78"/>
        <v>0.11332686817956639</v>
      </c>
      <c r="G555" s="2">
        <f t="shared" si="78"/>
        <v>6.783036406454164E-2</v>
      </c>
      <c r="H555" s="2">
        <f t="shared" si="76"/>
        <v>1.670739494656613</v>
      </c>
      <c r="I555" s="2">
        <f t="shared" si="77"/>
        <v>62.557186801606278</v>
      </c>
    </row>
    <row r="556" spans="1:9" ht="13.5" x14ac:dyDescent="0.25">
      <c r="A556" s="3">
        <v>42811</v>
      </c>
      <c r="B556" s="2">
        <v>24.960799999999999</v>
      </c>
      <c r="C556" s="2">
        <f t="shared" si="72"/>
        <v>0.26329999999999742</v>
      </c>
      <c r="D556" s="2">
        <f t="shared" si="73"/>
        <v>0.26329999999999742</v>
      </c>
      <c r="E556" s="2">
        <f t="shared" si="74"/>
        <v>0</v>
      </c>
      <c r="F556" s="2">
        <f t="shared" si="78"/>
        <v>0.12403923473816859</v>
      </c>
      <c r="G556" s="2">
        <f t="shared" si="78"/>
        <v>6.298533805993152E-2</v>
      </c>
      <c r="H556" s="2">
        <f t="shared" si="76"/>
        <v>1.9693350636642348</v>
      </c>
      <c r="I556" s="2">
        <f t="shared" si="77"/>
        <v>66.322426450386018</v>
      </c>
    </row>
    <row r="557" spans="1:9" ht="13.5" x14ac:dyDescent="0.25">
      <c r="A557" s="3">
        <v>42815</v>
      </c>
      <c r="B557" s="2">
        <v>24.960799999999999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0.11517928939972798</v>
      </c>
      <c r="G557" s="2">
        <f t="shared" si="79"/>
        <v>5.848638534136498E-2</v>
      </c>
      <c r="H557" s="2">
        <f t="shared" si="76"/>
        <v>1.9693350636642348</v>
      </c>
      <c r="I557" s="2">
        <f t="shared" si="77"/>
        <v>66.322426450386018</v>
      </c>
    </row>
    <row r="558" spans="1:9" ht="13.5" x14ac:dyDescent="0.25">
      <c r="A558" s="3">
        <v>42816</v>
      </c>
      <c r="B558" s="2">
        <v>24.942399999999999</v>
      </c>
      <c r="C558" s="2">
        <f t="shared" si="72"/>
        <v>-1.839999999999975E-2</v>
      </c>
      <c r="D558" s="2">
        <f t="shared" si="73"/>
        <v>0</v>
      </c>
      <c r="E558" s="2">
        <f t="shared" si="74"/>
        <v>1.839999999999975E-2</v>
      </c>
      <c r="F558" s="2">
        <f t="shared" si="79"/>
        <v>0.10695219729974741</v>
      </c>
      <c r="G558" s="2">
        <f t="shared" si="79"/>
        <v>5.5623072102696035E-2</v>
      </c>
      <c r="H558" s="2">
        <f t="shared" si="76"/>
        <v>1.9228027733218904</v>
      </c>
      <c r="I558" s="2">
        <f t="shared" si="77"/>
        <v>65.786264843882805</v>
      </c>
    </row>
    <row r="559" spans="1:9" ht="13.5" x14ac:dyDescent="0.25">
      <c r="A559" s="3">
        <v>42817</v>
      </c>
      <c r="B559" s="2">
        <v>24.881799999999998</v>
      </c>
      <c r="C559" s="2">
        <f t="shared" si="72"/>
        <v>-6.0600000000000875E-2</v>
      </c>
      <c r="D559" s="2">
        <f t="shared" si="73"/>
        <v>0</v>
      </c>
      <c r="E559" s="2">
        <f t="shared" si="74"/>
        <v>6.0600000000000875E-2</v>
      </c>
      <c r="F559" s="2">
        <f t="shared" si="79"/>
        <v>9.9312754635479727E-2</v>
      </c>
      <c r="G559" s="2">
        <f t="shared" si="79"/>
        <v>5.5978566952503521E-2</v>
      </c>
      <c r="H559" s="2">
        <f t="shared" si="76"/>
        <v>1.7741210617225023</v>
      </c>
      <c r="I559" s="2">
        <f t="shared" si="77"/>
        <v>63.952546491281034</v>
      </c>
    </row>
    <row r="560" spans="1:9" ht="13.5" x14ac:dyDescent="0.25">
      <c r="A560" s="3">
        <v>42818</v>
      </c>
      <c r="B560" s="2">
        <v>24.881799999999998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9.2218986447231172E-2</v>
      </c>
      <c r="G560" s="2">
        <f t="shared" si="79"/>
        <v>5.1980097884467558E-2</v>
      </c>
      <c r="H560" s="2">
        <f t="shared" si="76"/>
        <v>1.7741210617225021</v>
      </c>
      <c r="I560" s="2">
        <f t="shared" si="77"/>
        <v>63.952546491281026</v>
      </c>
    </row>
    <row r="561" spans="1:9" ht="13.5" x14ac:dyDescent="0.25">
      <c r="A561" s="3">
        <v>42821</v>
      </c>
      <c r="B561" s="2">
        <v>24.960799999999999</v>
      </c>
      <c r="C561" s="2">
        <f t="shared" si="72"/>
        <v>7.9000000000000625E-2</v>
      </c>
      <c r="D561" s="2">
        <f t="shared" si="73"/>
        <v>7.9000000000000625E-2</v>
      </c>
      <c r="E561" s="2">
        <f t="shared" si="74"/>
        <v>0</v>
      </c>
      <c r="F561" s="2">
        <f t="shared" si="79"/>
        <v>9.1274773129571857E-2</v>
      </c>
      <c r="G561" s="2">
        <f t="shared" si="79"/>
        <v>4.8267233749862734E-2</v>
      </c>
      <c r="H561" s="2">
        <f t="shared" si="76"/>
        <v>1.8910297118452832</v>
      </c>
      <c r="I561" s="2">
        <f t="shared" si="77"/>
        <v>65.410248261968874</v>
      </c>
    </row>
    <row r="562" spans="1:9" ht="13.5" x14ac:dyDescent="0.25">
      <c r="A562" s="3">
        <v>42822</v>
      </c>
      <c r="B562" s="2">
        <v>24.855499999999999</v>
      </c>
      <c r="C562" s="2">
        <f t="shared" si="72"/>
        <v>-0.10529999999999973</v>
      </c>
      <c r="D562" s="2">
        <f t="shared" si="73"/>
        <v>0</v>
      </c>
      <c r="E562" s="2">
        <f t="shared" si="74"/>
        <v>0.10529999999999973</v>
      </c>
      <c r="F562" s="2">
        <f t="shared" si="79"/>
        <v>8.4755146477459589E-2</v>
      </c>
      <c r="G562" s="2">
        <f t="shared" si="79"/>
        <v>5.2341002767729662E-2</v>
      </c>
      <c r="H562" s="2">
        <f t="shared" si="76"/>
        <v>1.6192877857837786</v>
      </c>
      <c r="I562" s="2">
        <f t="shared" si="77"/>
        <v>61.821682770884735</v>
      </c>
    </row>
    <row r="563" spans="1:9" ht="13.5" x14ac:dyDescent="0.25">
      <c r="A563" s="3">
        <v>42823</v>
      </c>
      <c r="B563" s="2">
        <v>24.486899999999999</v>
      </c>
      <c r="C563" s="2">
        <f t="shared" si="72"/>
        <v>-0.3686000000000007</v>
      </c>
      <c r="D563" s="2">
        <f t="shared" si="73"/>
        <v>0</v>
      </c>
      <c r="E563" s="2">
        <f t="shared" si="74"/>
        <v>0.3686000000000007</v>
      </c>
      <c r="F563" s="2">
        <f t="shared" si="79"/>
        <v>7.8701207443355334E-2</v>
      </c>
      <c r="G563" s="2">
        <f t="shared" si="79"/>
        <v>7.4930931141463306E-2</v>
      </c>
      <c r="H563" s="2">
        <f t="shared" si="76"/>
        <v>1.0503166882415229</v>
      </c>
      <c r="I563" s="2">
        <f t="shared" si="77"/>
        <v>51.227046741854245</v>
      </c>
    </row>
    <row r="564" spans="1:9" ht="13.5" x14ac:dyDescent="0.25">
      <c r="A564" s="3">
        <v>42824</v>
      </c>
      <c r="B564" s="2">
        <v>24.436800000000002</v>
      </c>
      <c r="C564" s="2">
        <f t="shared" si="72"/>
        <v>-5.0099999999996925E-2</v>
      </c>
      <c r="D564" s="2">
        <f t="shared" si="73"/>
        <v>0</v>
      </c>
      <c r="E564" s="2">
        <f t="shared" si="74"/>
        <v>5.0099999999996925E-2</v>
      </c>
      <c r="F564" s="2">
        <f t="shared" si="79"/>
        <v>7.3079692625972803E-2</v>
      </c>
      <c r="G564" s="2">
        <f t="shared" si="79"/>
        <v>7.3157293202787146E-2</v>
      </c>
      <c r="H564" s="2">
        <f t="shared" si="76"/>
        <v>0.99893926396922261</v>
      </c>
      <c r="I564" s="2">
        <f t="shared" si="77"/>
        <v>49.97346752725565</v>
      </c>
    </row>
    <row r="565" spans="1:9" ht="13.5" x14ac:dyDescent="0.25">
      <c r="A565" s="3">
        <v>42825</v>
      </c>
      <c r="B565" s="2">
        <v>24.486899999999999</v>
      </c>
      <c r="C565" s="2">
        <f t="shared" si="72"/>
        <v>5.0099999999996925E-2</v>
      </c>
      <c r="D565" s="2">
        <f t="shared" si="73"/>
        <v>5.0099999999996925E-2</v>
      </c>
      <c r="E565" s="2">
        <f t="shared" si="74"/>
        <v>0</v>
      </c>
      <c r="F565" s="2">
        <f t="shared" si="79"/>
        <v>7.1438286009831681E-2</v>
      </c>
      <c r="G565" s="2">
        <f t="shared" si="79"/>
        <v>6.7931772259730919E-2</v>
      </c>
      <c r="H565" s="2">
        <f t="shared" si="76"/>
        <v>1.051618169723203</v>
      </c>
      <c r="I565" s="2">
        <f t="shared" si="77"/>
        <v>51.257986756136184</v>
      </c>
    </row>
    <row r="566" spans="1:9" ht="13.5" x14ac:dyDescent="0.25">
      <c r="A566" s="3">
        <v>42828</v>
      </c>
      <c r="B566" s="2">
        <v>24.723800000000001</v>
      </c>
      <c r="C566" s="2">
        <f t="shared" si="72"/>
        <v>0.23690000000000211</v>
      </c>
      <c r="D566" s="2">
        <f t="shared" si="73"/>
        <v>0.23690000000000211</v>
      </c>
      <c r="E566" s="2">
        <f t="shared" si="74"/>
        <v>0</v>
      </c>
      <c r="F566" s="2">
        <f t="shared" si="79"/>
        <v>8.3256979866272438E-2</v>
      </c>
      <c r="G566" s="2">
        <f t="shared" si="79"/>
        <v>6.3079502812607283E-2</v>
      </c>
      <c r="H566" s="2">
        <f t="shared" si="76"/>
        <v>1.3198737490624675</v>
      </c>
      <c r="I566" s="2">
        <f t="shared" si="77"/>
        <v>56.894205971159813</v>
      </c>
    </row>
    <row r="567" spans="1:9" ht="13.5" x14ac:dyDescent="0.25">
      <c r="A567" s="3">
        <v>42829</v>
      </c>
      <c r="B567" s="2">
        <v>24.7502</v>
      </c>
      <c r="C567" s="2">
        <f t="shared" si="72"/>
        <v>2.6399999999998869E-2</v>
      </c>
      <c r="D567" s="2">
        <f t="shared" si="73"/>
        <v>2.6399999999998869E-2</v>
      </c>
      <c r="E567" s="2">
        <f t="shared" si="74"/>
        <v>0</v>
      </c>
      <c r="F567" s="2">
        <f t="shared" si="79"/>
        <v>7.9195767018681473E-2</v>
      </c>
      <c r="G567" s="2">
        <f t="shared" si="79"/>
        <v>5.8573824040278187E-2</v>
      </c>
      <c r="H567" s="2">
        <f t="shared" si="76"/>
        <v>1.3520675543434324</v>
      </c>
      <c r="I567" s="2">
        <f t="shared" si="77"/>
        <v>57.484214339279688</v>
      </c>
    </row>
    <row r="568" spans="1:9" ht="13.5" x14ac:dyDescent="0.25">
      <c r="A568" s="3">
        <v>42830</v>
      </c>
      <c r="B568" s="2">
        <v>24.758099999999999</v>
      </c>
      <c r="C568" s="2">
        <f t="shared" si="72"/>
        <v>7.899999999999352E-3</v>
      </c>
      <c r="D568" s="2">
        <f t="shared" si="73"/>
        <v>7.899999999999352E-3</v>
      </c>
      <c r="E568" s="2">
        <f t="shared" si="74"/>
        <v>0</v>
      </c>
      <c r="F568" s="2">
        <f t="shared" si="79"/>
        <v>7.4103212231632742E-2</v>
      </c>
      <c r="G568" s="2">
        <f t="shared" si="79"/>
        <v>5.4389979465972606E-2</v>
      </c>
      <c r="H568" s="2">
        <f t="shared" si="76"/>
        <v>1.3624423645534396</v>
      </c>
      <c r="I568" s="2">
        <f t="shared" si="77"/>
        <v>57.670925013697641</v>
      </c>
    </row>
    <row r="569" spans="1:9" ht="13.5" x14ac:dyDescent="0.25">
      <c r="A569" s="3">
        <v>42831</v>
      </c>
      <c r="B569" s="2">
        <v>25.276800000000001</v>
      </c>
      <c r="C569" s="2">
        <f t="shared" si="72"/>
        <v>0.5187000000000026</v>
      </c>
      <c r="D569" s="2">
        <f t="shared" si="73"/>
        <v>0.5187000000000026</v>
      </c>
      <c r="E569" s="2">
        <f t="shared" si="74"/>
        <v>0</v>
      </c>
      <c r="F569" s="2">
        <f t="shared" si="79"/>
        <v>0.10586012564365917</v>
      </c>
      <c r="G569" s="2">
        <f t="shared" si="79"/>
        <v>5.0504980932688848E-2</v>
      </c>
      <c r="H569" s="2">
        <f t="shared" si="76"/>
        <v>2.0960333750990934</v>
      </c>
      <c r="I569" s="2">
        <f t="shared" si="77"/>
        <v>67.700606587679516</v>
      </c>
    </row>
    <row r="570" spans="1:9" ht="13.5" x14ac:dyDescent="0.25">
      <c r="A570" s="3">
        <v>42832</v>
      </c>
      <c r="B570" s="2">
        <v>25.8034</v>
      </c>
      <c r="C570" s="2">
        <f t="shared" si="72"/>
        <v>0.5265999999999984</v>
      </c>
      <c r="D570" s="2">
        <f t="shared" si="73"/>
        <v>0.5265999999999984</v>
      </c>
      <c r="E570" s="2">
        <f t="shared" si="74"/>
        <v>0</v>
      </c>
      <c r="F570" s="2">
        <f t="shared" si="79"/>
        <v>0.13591297381196912</v>
      </c>
      <c r="G570" s="2">
        <f t="shared" si="79"/>
        <v>4.6897482294639643E-2</v>
      </c>
      <c r="H570" s="2">
        <f t="shared" si="76"/>
        <v>2.8980867876462506</v>
      </c>
      <c r="I570" s="2">
        <f t="shared" si="77"/>
        <v>74.346389537319112</v>
      </c>
    </row>
    <row r="571" spans="1:9" ht="13.5" x14ac:dyDescent="0.25">
      <c r="A571" s="3">
        <v>42835</v>
      </c>
      <c r="B571" s="2">
        <v>25.029299999999999</v>
      </c>
      <c r="C571" s="2">
        <f t="shared" si="72"/>
        <v>-0.77410000000000068</v>
      </c>
      <c r="D571" s="2">
        <f t="shared" si="73"/>
        <v>0</v>
      </c>
      <c r="E571" s="2">
        <f t="shared" si="74"/>
        <v>0.77410000000000068</v>
      </c>
      <c r="F571" s="2">
        <f t="shared" si="79"/>
        <v>0.12620490425397132</v>
      </c>
      <c r="G571" s="2">
        <f t="shared" si="79"/>
        <v>9.884051927359401E-2</v>
      </c>
      <c r="H571" s="2">
        <f t="shared" si="76"/>
        <v>1.2768539176188638</v>
      </c>
      <c r="I571" s="2">
        <f t="shared" si="77"/>
        <v>56.079747046494703</v>
      </c>
    </row>
    <row r="572" spans="1:9" ht="13.5" x14ac:dyDescent="0.25">
      <c r="A572" s="3">
        <v>42836</v>
      </c>
      <c r="B572" s="2">
        <v>25.4084</v>
      </c>
      <c r="C572" s="2">
        <f t="shared" si="72"/>
        <v>0.3791000000000011</v>
      </c>
      <c r="D572" s="2">
        <f t="shared" si="73"/>
        <v>0.3791000000000011</v>
      </c>
      <c r="E572" s="2">
        <f t="shared" si="74"/>
        <v>0</v>
      </c>
      <c r="F572" s="2">
        <f t="shared" si="79"/>
        <v>0.14426883966440204</v>
      </c>
      <c r="G572" s="2">
        <f t="shared" si="79"/>
        <v>9.1780482182623011E-2</v>
      </c>
      <c r="H572" s="2">
        <f t="shared" si="76"/>
        <v>1.5718901909595411</v>
      </c>
      <c r="I572" s="2">
        <f t="shared" si="77"/>
        <v>61.118091141095256</v>
      </c>
    </row>
    <row r="573" spans="1:9" ht="13.5" x14ac:dyDescent="0.25">
      <c r="A573" s="3">
        <v>42837</v>
      </c>
      <c r="B573" s="2">
        <v>25.777000000000001</v>
      </c>
      <c r="C573" s="2">
        <f t="shared" si="72"/>
        <v>0.3686000000000007</v>
      </c>
      <c r="D573" s="2">
        <f t="shared" si="73"/>
        <v>0.3686000000000007</v>
      </c>
      <c r="E573" s="2">
        <f t="shared" si="74"/>
        <v>0</v>
      </c>
      <c r="F573" s="2">
        <f t="shared" ref="F573:G588" si="80">((F572*13)+D573)/14</f>
        <v>0.16029249397408765</v>
      </c>
      <c r="G573" s="2">
        <f t="shared" si="80"/>
        <v>8.52247334552928E-2</v>
      </c>
      <c r="H573" s="2">
        <f t="shared" si="76"/>
        <v>1.8808213000533924</v>
      </c>
      <c r="I573" s="2">
        <f t="shared" si="77"/>
        <v>65.287676816973473</v>
      </c>
    </row>
    <row r="574" spans="1:9" ht="13.5" x14ac:dyDescent="0.25">
      <c r="A574" s="3">
        <v>42838</v>
      </c>
      <c r="B574" s="2">
        <v>25.150400000000001</v>
      </c>
      <c r="C574" s="2">
        <f t="shared" si="72"/>
        <v>-0.62659999999999982</v>
      </c>
      <c r="D574" s="2">
        <f t="shared" si="73"/>
        <v>0</v>
      </c>
      <c r="E574" s="2">
        <f t="shared" si="74"/>
        <v>0.62659999999999982</v>
      </c>
      <c r="F574" s="2">
        <f t="shared" si="80"/>
        <v>0.14884303011879568</v>
      </c>
      <c r="G574" s="2">
        <f t="shared" si="80"/>
        <v>0.12389439535134329</v>
      </c>
      <c r="H574" s="2">
        <f t="shared" si="76"/>
        <v>1.2013701644590324</v>
      </c>
      <c r="I574" s="2">
        <f t="shared" si="77"/>
        <v>54.573746108449633</v>
      </c>
    </row>
    <row r="575" spans="1:9" ht="13.5" x14ac:dyDescent="0.25">
      <c r="A575" s="3">
        <v>42839</v>
      </c>
      <c r="B575" s="2">
        <v>24.410499999999999</v>
      </c>
      <c r="C575" s="2">
        <f t="shared" si="72"/>
        <v>-0.73990000000000222</v>
      </c>
      <c r="D575" s="2">
        <f t="shared" si="73"/>
        <v>0</v>
      </c>
      <c r="E575" s="2">
        <f t="shared" si="74"/>
        <v>0.73990000000000222</v>
      </c>
      <c r="F575" s="2">
        <f t="shared" si="80"/>
        <v>0.13821138511031028</v>
      </c>
      <c r="G575" s="2">
        <f t="shared" si="80"/>
        <v>0.16789479568339033</v>
      </c>
      <c r="H575" s="2">
        <f t="shared" si="76"/>
        <v>0.82320231873621674</v>
      </c>
      <c r="I575" s="2">
        <f t="shared" si="77"/>
        <v>45.151451941265258</v>
      </c>
    </row>
    <row r="576" spans="1:9" ht="13.5" x14ac:dyDescent="0.25">
      <c r="A576" s="3">
        <v>42842</v>
      </c>
      <c r="B576" s="2">
        <v>24.734400000000001</v>
      </c>
      <c r="C576" s="2">
        <f t="shared" si="72"/>
        <v>0.32390000000000185</v>
      </c>
      <c r="D576" s="2">
        <f t="shared" si="73"/>
        <v>0.32390000000000185</v>
      </c>
      <c r="E576" s="2">
        <f t="shared" si="74"/>
        <v>0</v>
      </c>
      <c r="F576" s="2">
        <f t="shared" si="80"/>
        <v>0.15147485760243112</v>
      </c>
      <c r="G576" s="2">
        <f t="shared" si="80"/>
        <v>0.1559023102774339</v>
      </c>
      <c r="H576" s="2">
        <f t="shared" si="76"/>
        <v>0.9716011092643595</v>
      </c>
      <c r="I576" s="2">
        <f t="shared" si="77"/>
        <v>49.279801309651404</v>
      </c>
    </row>
    <row r="577" spans="1:9" ht="13.5" x14ac:dyDescent="0.25">
      <c r="A577" s="3">
        <v>42843</v>
      </c>
      <c r="B577" s="2">
        <v>24.7502</v>
      </c>
      <c r="C577" s="2">
        <f t="shared" si="72"/>
        <v>1.5799999999998704E-2</v>
      </c>
      <c r="D577" s="2">
        <f t="shared" si="73"/>
        <v>1.5799999999998704E-2</v>
      </c>
      <c r="E577" s="2">
        <f t="shared" si="74"/>
        <v>0</v>
      </c>
      <c r="F577" s="2">
        <f t="shared" si="80"/>
        <v>0.14178379634511454</v>
      </c>
      <c r="G577" s="2">
        <f t="shared" si="80"/>
        <v>0.14476643097190292</v>
      </c>
      <c r="H577" s="2">
        <f t="shared" si="76"/>
        <v>0.9793969181476383</v>
      </c>
      <c r="I577" s="2">
        <f t="shared" si="77"/>
        <v>49.479561636590745</v>
      </c>
    </row>
    <row r="578" spans="1:9" ht="13.5" x14ac:dyDescent="0.25">
      <c r="A578" s="3">
        <v>42844</v>
      </c>
      <c r="B578" s="2">
        <v>24.7502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0.13165638232046351</v>
      </c>
      <c r="G578" s="2">
        <f t="shared" si="80"/>
        <v>0.134425971616767</v>
      </c>
      <c r="H578" s="2">
        <f t="shared" si="76"/>
        <v>0.9793969181476383</v>
      </c>
      <c r="I578" s="2">
        <f t="shared" si="77"/>
        <v>49.479561636590745</v>
      </c>
    </row>
    <row r="579" spans="1:9" ht="13.5" x14ac:dyDescent="0.25">
      <c r="A579" s="3">
        <v>42845</v>
      </c>
      <c r="B579" s="2">
        <v>24.513200000000001</v>
      </c>
      <c r="C579" s="2">
        <f t="shared" ref="C579:C642" si="81">B579-B578</f>
        <v>-0.23699999999999832</v>
      </c>
      <c r="D579" s="2">
        <f t="shared" ref="D579:D642" si="82">IF(C579&gt;0,C579,0)</f>
        <v>0</v>
      </c>
      <c r="E579" s="2">
        <f t="shared" ref="E579:E642" si="83">IF(C579&lt;0,-C579,0)</f>
        <v>0.23699999999999832</v>
      </c>
      <c r="F579" s="2">
        <f t="shared" si="80"/>
        <v>0.12225235501185897</v>
      </c>
      <c r="G579" s="2">
        <f t="shared" si="80"/>
        <v>0.14175268792985496</v>
      </c>
      <c r="H579" s="2">
        <f t="shared" si="76"/>
        <v>0.86243412239459216</v>
      </c>
      <c r="I579" s="2">
        <f t="shared" si="77"/>
        <v>46.306825676375205</v>
      </c>
    </row>
    <row r="580" spans="1:9" ht="13.5" x14ac:dyDescent="0.25">
      <c r="A580" s="3">
        <v>42846</v>
      </c>
      <c r="B580" s="2">
        <v>24.381499999999999</v>
      </c>
      <c r="C580" s="2">
        <f t="shared" si="81"/>
        <v>-0.13170000000000215</v>
      </c>
      <c r="D580" s="2">
        <f t="shared" si="82"/>
        <v>0</v>
      </c>
      <c r="E580" s="2">
        <f t="shared" si="83"/>
        <v>0.13170000000000215</v>
      </c>
      <c r="F580" s="2">
        <f t="shared" si="80"/>
        <v>0.11352004393958333</v>
      </c>
      <c r="G580" s="2">
        <f t="shared" si="80"/>
        <v>0.14103463879200834</v>
      </c>
      <c r="H580" s="2">
        <f t="shared" si="76"/>
        <v>0.80490895649399774</v>
      </c>
      <c r="I580" s="2">
        <f t="shared" si="77"/>
        <v>44.595543370648372</v>
      </c>
    </row>
    <row r="581" spans="1:9" ht="13.5" x14ac:dyDescent="0.25">
      <c r="A581" s="3">
        <v>42849</v>
      </c>
      <c r="B581" s="2">
        <v>24.363099999999999</v>
      </c>
      <c r="C581" s="2">
        <f t="shared" si="81"/>
        <v>-1.839999999999975E-2</v>
      </c>
      <c r="D581" s="2">
        <f t="shared" si="82"/>
        <v>0</v>
      </c>
      <c r="E581" s="2">
        <f t="shared" si="83"/>
        <v>1.839999999999975E-2</v>
      </c>
      <c r="F581" s="2">
        <f t="shared" si="80"/>
        <v>0.10541146937247024</v>
      </c>
      <c r="G581" s="2">
        <f t="shared" si="80"/>
        <v>0.13227502173543629</v>
      </c>
      <c r="H581" s="2">
        <f t="shared" si="76"/>
        <v>0.7969113744188534</v>
      </c>
      <c r="I581" s="2">
        <f t="shared" si="77"/>
        <v>44.348952639725255</v>
      </c>
    </row>
    <row r="582" spans="1:9" ht="13.5" x14ac:dyDescent="0.25">
      <c r="A582" s="3">
        <v>42850</v>
      </c>
      <c r="B582" s="2">
        <v>24.360499999999998</v>
      </c>
      <c r="C582" s="2">
        <f t="shared" si="81"/>
        <v>-2.6000000000010459E-3</v>
      </c>
      <c r="D582" s="2">
        <f t="shared" si="82"/>
        <v>0</v>
      </c>
      <c r="E582" s="2">
        <f t="shared" si="83"/>
        <v>2.6000000000010459E-3</v>
      </c>
      <c r="F582" s="2">
        <f t="shared" si="80"/>
        <v>9.7882078703008094E-2</v>
      </c>
      <c r="G582" s="2">
        <f t="shared" si="80"/>
        <v>0.12301252018290521</v>
      </c>
      <c r="H582" s="2">
        <f t="shared" si="76"/>
        <v>0.79570826252050531</v>
      </c>
      <c r="I582" s="2">
        <f t="shared" si="77"/>
        <v>44.311666829645667</v>
      </c>
    </row>
    <row r="583" spans="1:9" ht="13.5" x14ac:dyDescent="0.25">
      <c r="A583" s="3">
        <v>42851</v>
      </c>
      <c r="B583" s="2">
        <v>24.4895</v>
      </c>
      <c r="C583" s="2">
        <f t="shared" si="81"/>
        <v>0.12900000000000134</v>
      </c>
      <c r="D583" s="2">
        <f t="shared" si="82"/>
        <v>0.12900000000000134</v>
      </c>
      <c r="E583" s="2">
        <f t="shared" si="83"/>
        <v>0</v>
      </c>
      <c r="F583" s="2">
        <f t="shared" si="80"/>
        <v>0.10010478736707905</v>
      </c>
      <c r="G583" s="2">
        <f t="shared" si="80"/>
        <v>0.11422591159841199</v>
      </c>
      <c r="H583" s="2">
        <f t="shared" si="76"/>
        <v>0.87637547353547007</v>
      </c>
      <c r="I583" s="2">
        <f t="shared" si="77"/>
        <v>46.705762567030455</v>
      </c>
    </row>
    <row r="584" spans="1:9" ht="13.5" x14ac:dyDescent="0.25">
      <c r="A584" s="3">
        <v>42852</v>
      </c>
      <c r="B584" s="2">
        <v>24.513200000000001</v>
      </c>
      <c r="C584" s="2">
        <f t="shared" si="81"/>
        <v>2.3700000000001609E-2</v>
      </c>
      <c r="D584" s="2">
        <f t="shared" si="82"/>
        <v>2.3700000000001609E-2</v>
      </c>
      <c r="E584" s="2">
        <f t="shared" si="83"/>
        <v>0</v>
      </c>
      <c r="F584" s="2">
        <f t="shared" si="80"/>
        <v>9.4647302555144947E-2</v>
      </c>
      <c r="G584" s="2">
        <f t="shared" si="80"/>
        <v>0.10606691791281113</v>
      </c>
      <c r="H584" s="2">
        <f t="shared" si="76"/>
        <v>0.89233574820140138</v>
      </c>
      <c r="I584" s="2">
        <f t="shared" si="77"/>
        <v>47.155255035980538</v>
      </c>
    </row>
    <row r="585" spans="1:9" ht="13.5" x14ac:dyDescent="0.25">
      <c r="A585" s="3">
        <v>42853</v>
      </c>
      <c r="B585" s="2">
        <v>24.526399999999999</v>
      </c>
      <c r="C585" s="2">
        <f t="shared" si="81"/>
        <v>1.3199999999997658E-2</v>
      </c>
      <c r="D585" s="2">
        <f t="shared" si="82"/>
        <v>1.3199999999997658E-2</v>
      </c>
      <c r="E585" s="2">
        <f t="shared" si="83"/>
        <v>0</v>
      </c>
      <c r="F585" s="2">
        <f t="shared" si="80"/>
        <v>8.882963808692014E-2</v>
      </c>
      <c r="G585" s="2">
        <f t="shared" si="80"/>
        <v>9.8490709490467468E-2</v>
      </c>
      <c r="H585" s="2">
        <f t="shared" si="76"/>
        <v>0.90190880486567737</v>
      </c>
      <c r="I585" s="2">
        <f t="shared" si="77"/>
        <v>47.421243466474976</v>
      </c>
    </row>
    <row r="586" spans="1:9" ht="13.5" x14ac:dyDescent="0.25">
      <c r="A586" s="3">
        <v>42857</v>
      </c>
      <c r="B586" s="2">
        <v>24.752800000000001</v>
      </c>
      <c r="C586" s="2">
        <f t="shared" si="81"/>
        <v>0.22640000000000171</v>
      </c>
      <c r="D586" s="2">
        <f t="shared" si="82"/>
        <v>0.22640000000000171</v>
      </c>
      <c r="E586" s="2">
        <f t="shared" si="83"/>
        <v>0</v>
      </c>
      <c r="F586" s="2">
        <f t="shared" si="80"/>
        <v>9.8656092509283103E-2</v>
      </c>
      <c r="G586" s="2">
        <f t="shared" si="80"/>
        <v>9.1455658812576932E-2</v>
      </c>
      <c r="H586" s="2">
        <f t="shared" si="76"/>
        <v>1.0787314179373226</v>
      </c>
      <c r="I586" s="2">
        <f t="shared" si="77"/>
        <v>51.893737143191061</v>
      </c>
    </row>
    <row r="587" spans="1:9" ht="13.5" x14ac:dyDescent="0.25">
      <c r="A587" s="3">
        <v>42858</v>
      </c>
      <c r="B587" s="2">
        <v>24.752800000000001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9.1609228758620015E-2</v>
      </c>
      <c r="G587" s="2">
        <f t="shared" si="80"/>
        <v>8.4923111754535721E-2</v>
      </c>
      <c r="H587" s="2">
        <f t="shared" si="76"/>
        <v>1.0787314179373224</v>
      </c>
      <c r="I587" s="2">
        <f t="shared" si="77"/>
        <v>51.893737143191061</v>
      </c>
    </row>
    <row r="588" spans="1:9" ht="13.5" x14ac:dyDescent="0.25">
      <c r="A588" s="3">
        <v>42859</v>
      </c>
      <c r="B588" s="2">
        <v>24.881799999999998</v>
      </c>
      <c r="C588" s="2">
        <f t="shared" si="81"/>
        <v>0.12899999999999778</v>
      </c>
      <c r="D588" s="2">
        <f t="shared" si="82"/>
        <v>0.12899999999999778</v>
      </c>
      <c r="E588" s="2">
        <f t="shared" si="83"/>
        <v>0</v>
      </c>
      <c r="F588" s="2">
        <f t="shared" si="80"/>
        <v>9.4279998133004139E-2</v>
      </c>
      <c r="G588" s="2">
        <f t="shared" si="80"/>
        <v>7.8857175200640311E-2</v>
      </c>
      <c r="H588" s="2">
        <f t="shared" si="76"/>
        <v>1.1955791960988047</v>
      </c>
      <c r="I588" s="2">
        <f t="shared" si="77"/>
        <v>54.453931710737599</v>
      </c>
    </row>
    <row r="589" spans="1:9" ht="13.5" x14ac:dyDescent="0.25">
      <c r="A589" s="3">
        <v>42860</v>
      </c>
      <c r="B589" s="2">
        <v>25.013500000000001</v>
      </c>
      <c r="C589" s="2">
        <f t="shared" si="81"/>
        <v>0.13170000000000215</v>
      </c>
      <c r="D589" s="2">
        <f t="shared" si="82"/>
        <v>0.13170000000000215</v>
      </c>
      <c r="E589" s="2">
        <f t="shared" si="83"/>
        <v>0</v>
      </c>
      <c r="F589" s="2">
        <f t="shared" ref="F589:G604" si="84">((F588*13)+D589)/14</f>
        <v>9.6952855409218275E-2</v>
      </c>
      <c r="G589" s="2">
        <f t="shared" si="84"/>
        <v>7.3224519829166002E-2</v>
      </c>
      <c r="H589" s="2">
        <f t="shared" si="76"/>
        <v>1.3240490430720593</v>
      </c>
      <c r="I589" s="2">
        <f t="shared" si="77"/>
        <v>56.971648125026505</v>
      </c>
    </row>
    <row r="590" spans="1:9" ht="13.5" x14ac:dyDescent="0.25">
      <c r="A590" s="3">
        <v>42863</v>
      </c>
      <c r="B590" s="2">
        <v>25.179300000000001</v>
      </c>
      <c r="C590" s="2">
        <f t="shared" si="81"/>
        <v>0.16580000000000084</v>
      </c>
      <c r="D590" s="2">
        <f t="shared" si="82"/>
        <v>0.16580000000000084</v>
      </c>
      <c r="E590" s="2">
        <f t="shared" si="83"/>
        <v>0</v>
      </c>
      <c r="F590" s="2">
        <f t="shared" si="84"/>
        <v>0.10187050859427417</v>
      </c>
      <c r="G590" s="2">
        <f t="shared" si="84"/>
        <v>6.7994196984225569E-2</v>
      </c>
      <c r="H590" s="2">
        <f t="shared" si="76"/>
        <v>1.4982235707248339</v>
      </c>
      <c r="I590" s="2">
        <f t="shared" si="77"/>
        <v>59.971556920749883</v>
      </c>
    </row>
    <row r="591" spans="1:9" ht="13.5" x14ac:dyDescent="0.25">
      <c r="A591" s="3">
        <v>42864</v>
      </c>
      <c r="B591" s="2">
        <v>25.171399999999998</v>
      </c>
      <c r="C591" s="2">
        <f t="shared" si="81"/>
        <v>-7.9000000000029047E-3</v>
      </c>
      <c r="D591" s="2">
        <f t="shared" si="82"/>
        <v>0</v>
      </c>
      <c r="E591" s="2">
        <f t="shared" si="83"/>
        <v>7.9000000000029047E-3</v>
      </c>
      <c r="F591" s="2">
        <f t="shared" si="84"/>
        <v>9.4594043694683161E-2</v>
      </c>
      <c r="G591" s="2">
        <f t="shared" si="84"/>
        <v>6.3701754342495379E-2</v>
      </c>
      <c r="H591" s="2">
        <f t="shared" si="76"/>
        <v>1.4849519400375377</v>
      </c>
      <c r="I591" s="2">
        <f t="shared" si="77"/>
        <v>59.757773022165814</v>
      </c>
    </row>
    <row r="592" spans="1:9" ht="13.5" x14ac:dyDescent="0.25">
      <c r="A592" s="3">
        <v>42865</v>
      </c>
      <c r="B592" s="2">
        <v>24.5395</v>
      </c>
      <c r="C592" s="2">
        <f t="shared" si="81"/>
        <v>-0.63189999999999813</v>
      </c>
      <c r="D592" s="2">
        <f t="shared" si="82"/>
        <v>0</v>
      </c>
      <c r="E592" s="2">
        <f t="shared" si="83"/>
        <v>0.63189999999999813</v>
      </c>
      <c r="F592" s="2">
        <f t="shared" si="84"/>
        <v>8.7837326287920084E-2</v>
      </c>
      <c r="G592" s="2">
        <f t="shared" si="84"/>
        <v>0.10428734331803129</v>
      </c>
      <c r="H592" s="2">
        <f t="shared" si="76"/>
        <v>0.84226257466406285</v>
      </c>
      <c r="I592" s="2">
        <f t="shared" si="77"/>
        <v>45.718921192200284</v>
      </c>
    </row>
    <row r="593" spans="1:9" ht="13.5" x14ac:dyDescent="0.25">
      <c r="A593" s="3">
        <v>42866</v>
      </c>
      <c r="B593" s="2">
        <v>25.200399999999998</v>
      </c>
      <c r="C593" s="2">
        <f t="shared" si="81"/>
        <v>0.66089999999999804</v>
      </c>
      <c r="D593" s="2">
        <f t="shared" si="82"/>
        <v>0.66089999999999804</v>
      </c>
      <c r="E593" s="2">
        <f t="shared" si="83"/>
        <v>0</v>
      </c>
      <c r="F593" s="2">
        <f t="shared" si="84"/>
        <v>0.12877037441021136</v>
      </c>
      <c r="G593" s="2">
        <f t="shared" si="84"/>
        <v>9.6838247366743332E-2</v>
      </c>
      <c r="H593" s="2">
        <f t="shared" ref="H593:H656" si="85">F593/G593</f>
        <v>1.3297470566824232</v>
      </c>
      <c r="I593" s="2">
        <f t="shared" ref="I593:I656" si="86">IF(G593=0,100,100-(100/(1+H593)))</f>
        <v>57.076885358361295</v>
      </c>
    </row>
    <row r="594" spans="1:9" ht="13.5" x14ac:dyDescent="0.25">
      <c r="A594" s="3">
        <v>42867</v>
      </c>
      <c r="B594" s="2">
        <v>25.276800000000001</v>
      </c>
      <c r="C594" s="2">
        <f t="shared" si="81"/>
        <v>7.6400000000003132E-2</v>
      </c>
      <c r="D594" s="2">
        <f t="shared" si="82"/>
        <v>7.6400000000003132E-2</v>
      </c>
      <c r="E594" s="2">
        <f t="shared" si="83"/>
        <v>0</v>
      </c>
      <c r="F594" s="2">
        <f t="shared" si="84"/>
        <v>0.12502963338091078</v>
      </c>
      <c r="G594" s="2">
        <f t="shared" si="84"/>
        <v>8.992122969769023E-2</v>
      </c>
      <c r="H594" s="2">
        <f t="shared" si="85"/>
        <v>1.39043509303924</v>
      </c>
      <c r="I594" s="2">
        <f t="shared" si="86"/>
        <v>58.166611471195274</v>
      </c>
    </row>
    <row r="595" spans="1:9" ht="13.5" x14ac:dyDescent="0.25">
      <c r="A595" s="3">
        <v>42870</v>
      </c>
      <c r="B595" s="2">
        <v>24.987100000000002</v>
      </c>
      <c r="C595" s="2">
        <f t="shared" si="81"/>
        <v>-0.28969999999999985</v>
      </c>
      <c r="D595" s="2">
        <f t="shared" si="82"/>
        <v>0</v>
      </c>
      <c r="E595" s="2">
        <f t="shared" si="83"/>
        <v>0.28969999999999985</v>
      </c>
      <c r="F595" s="2">
        <f t="shared" si="84"/>
        <v>0.1160989452822743</v>
      </c>
      <c r="G595" s="2">
        <f t="shared" si="84"/>
        <v>0.10419114186214092</v>
      </c>
      <c r="H595" s="2">
        <f t="shared" si="85"/>
        <v>1.1142880594963536</v>
      </c>
      <c r="I595" s="2">
        <f t="shared" si="86"/>
        <v>52.702755165811666</v>
      </c>
    </row>
    <row r="596" spans="1:9" ht="13.5" x14ac:dyDescent="0.25">
      <c r="A596" s="3">
        <v>42871</v>
      </c>
      <c r="B596" s="2">
        <v>24.752800000000001</v>
      </c>
      <c r="C596" s="2">
        <f t="shared" si="81"/>
        <v>-0.23430000000000106</v>
      </c>
      <c r="D596" s="2">
        <f t="shared" si="82"/>
        <v>0</v>
      </c>
      <c r="E596" s="2">
        <f t="shared" si="83"/>
        <v>0.23430000000000106</v>
      </c>
      <c r="F596" s="2">
        <f t="shared" si="84"/>
        <v>0.10780616347639757</v>
      </c>
      <c r="G596" s="2">
        <f t="shared" si="84"/>
        <v>0.11348463172913092</v>
      </c>
      <c r="H596" s="2">
        <f t="shared" si="85"/>
        <v>0.9499626674888727</v>
      </c>
      <c r="I596" s="2">
        <f t="shared" si="86"/>
        <v>48.716966910562334</v>
      </c>
    </row>
    <row r="597" spans="1:9" ht="13.5" x14ac:dyDescent="0.25">
      <c r="A597" s="3">
        <v>42872</v>
      </c>
      <c r="B597" s="2">
        <v>24.752800000000001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0.10010572322808345</v>
      </c>
      <c r="G597" s="2">
        <f t="shared" si="84"/>
        <v>0.10537858660562158</v>
      </c>
      <c r="H597" s="2">
        <f t="shared" si="85"/>
        <v>0.94996266748887259</v>
      </c>
      <c r="I597" s="2">
        <f t="shared" si="86"/>
        <v>48.716966910562327</v>
      </c>
    </row>
    <row r="598" spans="1:9" ht="13.5" x14ac:dyDescent="0.25">
      <c r="A598" s="3">
        <v>42873</v>
      </c>
      <c r="B598" s="2">
        <v>25.013500000000001</v>
      </c>
      <c r="C598" s="2">
        <f t="shared" si="81"/>
        <v>0.26069999999999993</v>
      </c>
      <c r="D598" s="2">
        <f t="shared" si="82"/>
        <v>0.26069999999999993</v>
      </c>
      <c r="E598" s="2">
        <f t="shared" si="83"/>
        <v>0</v>
      </c>
      <c r="F598" s="2">
        <f t="shared" si="84"/>
        <v>0.11157674299750606</v>
      </c>
      <c r="G598" s="2">
        <f t="shared" si="84"/>
        <v>9.7851544705220034E-2</v>
      </c>
      <c r="H598" s="2">
        <f t="shared" si="85"/>
        <v>1.1402655250219451</v>
      </c>
      <c r="I598" s="2">
        <f t="shared" si="86"/>
        <v>53.276825314011148</v>
      </c>
    </row>
    <row r="599" spans="1:9" ht="13.5" x14ac:dyDescent="0.25">
      <c r="A599" s="3">
        <v>42874</v>
      </c>
      <c r="B599" s="2">
        <v>24.881799999999998</v>
      </c>
      <c r="C599" s="2">
        <f t="shared" si="81"/>
        <v>-0.13170000000000215</v>
      </c>
      <c r="D599" s="2">
        <f t="shared" si="82"/>
        <v>0</v>
      </c>
      <c r="E599" s="2">
        <f t="shared" si="83"/>
        <v>0.13170000000000215</v>
      </c>
      <c r="F599" s="2">
        <f t="shared" si="84"/>
        <v>0.10360697564054133</v>
      </c>
      <c r="G599" s="2">
        <f t="shared" si="84"/>
        <v>0.10026929151199018</v>
      </c>
      <c r="H599" s="2">
        <f t="shared" si="85"/>
        <v>1.0332872016768169</v>
      </c>
      <c r="I599" s="2">
        <f t="shared" si="86"/>
        <v>50.818556317311341</v>
      </c>
    </row>
    <row r="600" spans="1:9" ht="13.5" x14ac:dyDescent="0.25">
      <c r="A600" s="3">
        <v>42877</v>
      </c>
      <c r="B600" s="2">
        <v>24.881799999999998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9.620647738050267E-2</v>
      </c>
      <c r="G600" s="2">
        <f t="shared" si="84"/>
        <v>9.3107199261133741E-2</v>
      </c>
      <c r="H600" s="2">
        <f t="shared" si="85"/>
        <v>1.0332872016768169</v>
      </c>
      <c r="I600" s="2">
        <f t="shared" si="86"/>
        <v>50.818556317311341</v>
      </c>
    </row>
    <row r="601" spans="1:9" ht="13.5" x14ac:dyDescent="0.25">
      <c r="A601" s="3">
        <v>42878</v>
      </c>
      <c r="B601" s="2">
        <v>25.013500000000001</v>
      </c>
      <c r="C601" s="2">
        <f t="shared" si="81"/>
        <v>0.13170000000000215</v>
      </c>
      <c r="D601" s="2">
        <f t="shared" si="82"/>
        <v>0.13170000000000215</v>
      </c>
      <c r="E601" s="2">
        <f t="shared" si="83"/>
        <v>0</v>
      </c>
      <c r="F601" s="2">
        <f t="shared" si="84"/>
        <v>9.8741728996181194E-2</v>
      </c>
      <c r="G601" s="2">
        <f t="shared" si="84"/>
        <v>8.6456685028195618E-2</v>
      </c>
      <c r="H601" s="2">
        <f t="shared" si="85"/>
        <v>1.1420947838097091</v>
      </c>
      <c r="I601" s="2">
        <f t="shared" si="86"/>
        <v>53.316724938683471</v>
      </c>
    </row>
    <row r="602" spans="1:9" ht="13.5" x14ac:dyDescent="0.25">
      <c r="A602" s="3">
        <v>42879</v>
      </c>
      <c r="B602" s="2">
        <v>24.881799999999998</v>
      </c>
      <c r="C602" s="2">
        <f t="shared" si="81"/>
        <v>-0.13170000000000215</v>
      </c>
      <c r="D602" s="2">
        <f t="shared" si="82"/>
        <v>0</v>
      </c>
      <c r="E602" s="2">
        <f t="shared" si="83"/>
        <v>0.13170000000000215</v>
      </c>
      <c r="F602" s="2">
        <f t="shared" si="84"/>
        <v>9.1688748353596833E-2</v>
      </c>
      <c r="G602" s="2">
        <f t="shared" si="84"/>
        <v>8.9688350383324664E-2</v>
      </c>
      <c r="H602" s="2">
        <f t="shared" si="85"/>
        <v>1.0223038773901241</v>
      </c>
      <c r="I602" s="2">
        <f t="shared" si="86"/>
        <v>50.551447229061054</v>
      </c>
    </row>
    <row r="603" spans="1:9" ht="13.5" x14ac:dyDescent="0.25">
      <c r="A603" s="3">
        <v>42880</v>
      </c>
      <c r="B603" s="2">
        <v>24.881799999999998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8.5139552042625619E-2</v>
      </c>
      <c r="G603" s="2">
        <f t="shared" si="84"/>
        <v>8.3282039641658617E-2</v>
      </c>
      <c r="H603" s="2">
        <f t="shared" si="85"/>
        <v>1.0223038773901241</v>
      </c>
      <c r="I603" s="2">
        <f t="shared" si="86"/>
        <v>50.551447229061054</v>
      </c>
    </row>
    <row r="604" spans="1:9" ht="13.5" x14ac:dyDescent="0.25">
      <c r="A604" s="3">
        <v>42881</v>
      </c>
      <c r="B604" s="2">
        <v>25.276800000000001</v>
      </c>
      <c r="C604" s="2">
        <f t="shared" si="81"/>
        <v>0.39500000000000313</v>
      </c>
      <c r="D604" s="2">
        <f t="shared" si="82"/>
        <v>0.39500000000000313</v>
      </c>
      <c r="E604" s="2">
        <f t="shared" si="83"/>
        <v>0</v>
      </c>
      <c r="F604" s="2">
        <f t="shared" si="84"/>
        <v>0.1072724411824383</v>
      </c>
      <c r="G604" s="2">
        <f t="shared" si="84"/>
        <v>7.7333322524397285E-2</v>
      </c>
      <c r="H604" s="2">
        <f t="shared" si="85"/>
        <v>1.3871438298619041</v>
      </c>
      <c r="I604" s="2">
        <f t="shared" si="86"/>
        <v>58.108933886155917</v>
      </c>
    </row>
    <row r="605" spans="1:9" ht="13.5" x14ac:dyDescent="0.25">
      <c r="A605" s="3">
        <v>42884</v>
      </c>
      <c r="B605" s="2">
        <v>25.276800000000001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9.9610123955121269E-2</v>
      </c>
      <c r="G605" s="2">
        <f t="shared" si="87"/>
        <v>7.1809513772654626E-2</v>
      </c>
      <c r="H605" s="2">
        <f t="shared" si="85"/>
        <v>1.3871438298619039</v>
      </c>
      <c r="I605" s="2">
        <f t="shared" si="86"/>
        <v>58.10893388615591</v>
      </c>
    </row>
    <row r="606" spans="1:9" ht="13.5" x14ac:dyDescent="0.25">
      <c r="A606" s="3">
        <v>42885</v>
      </c>
      <c r="B606" s="2">
        <v>25.276800000000001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9.2495115101184036E-2</v>
      </c>
      <c r="G606" s="2">
        <f t="shared" si="87"/>
        <v>6.6680262788893579E-2</v>
      </c>
      <c r="H606" s="2">
        <f t="shared" si="85"/>
        <v>1.3871438298619039</v>
      </c>
      <c r="I606" s="2">
        <f t="shared" si="86"/>
        <v>58.10893388615591</v>
      </c>
    </row>
    <row r="607" spans="1:9" ht="13.5" x14ac:dyDescent="0.25">
      <c r="A607" s="3">
        <v>42886</v>
      </c>
      <c r="B607" s="2">
        <v>25.276800000000001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8.5888321165385167E-2</v>
      </c>
      <c r="G607" s="2">
        <f t="shared" si="87"/>
        <v>6.191738687540118E-2</v>
      </c>
      <c r="H607" s="2">
        <f t="shared" si="85"/>
        <v>1.3871438298619037</v>
      </c>
      <c r="I607" s="2">
        <f t="shared" si="86"/>
        <v>58.10893388615591</v>
      </c>
    </row>
    <row r="608" spans="1:9" ht="13.5" x14ac:dyDescent="0.25">
      <c r="A608" s="3">
        <v>42887</v>
      </c>
      <c r="B608" s="2">
        <v>25.3294</v>
      </c>
      <c r="C608" s="2">
        <f t="shared" si="81"/>
        <v>5.2599999999998204E-2</v>
      </c>
      <c r="D608" s="2">
        <f t="shared" si="82"/>
        <v>5.2599999999998204E-2</v>
      </c>
      <c r="E608" s="2">
        <f t="shared" si="83"/>
        <v>0</v>
      </c>
      <c r="F608" s="2">
        <f t="shared" si="87"/>
        <v>8.3510583939286107E-2</v>
      </c>
      <c r="G608" s="2">
        <f t="shared" si="87"/>
        <v>5.7494716384301092E-2</v>
      </c>
      <c r="H608" s="2">
        <f t="shared" si="85"/>
        <v>1.4524914494941075</v>
      </c>
      <c r="I608" s="2">
        <f t="shared" si="86"/>
        <v>59.225138166892407</v>
      </c>
    </row>
    <row r="609" spans="1:9" ht="13.5" x14ac:dyDescent="0.25">
      <c r="A609" s="3">
        <v>42888</v>
      </c>
      <c r="B609" s="2">
        <v>25.934999999999999</v>
      </c>
      <c r="C609" s="2">
        <f t="shared" si="81"/>
        <v>0.60559999999999903</v>
      </c>
      <c r="D609" s="2">
        <f t="shared" si="82"/>
        <v>0.60559999999999903</v>
      </c>
      <c r="E609" s="2">
        <f t="shared" si="83"/>
        <v>0</v>
      </c>
      <c r="F609" s="2">
        <f t="shared" si="87"/>
        <v>0.12080268508647989</v>
      </c>
      <c r="G609" s="2">
        <f t="shared" si="87"/>
        <v>5.3387950928279589E-2</v>
      </c>
      <c r="H609" s="2">
        <f t="shared" si="85"/>
        <v>2.2627331258463923</v>
      </c>
      <c r="I609" s="2">
        <f t="shared" si="86"/>
        <v>69.350849075632325</v>
      </c>
    </row>
    <row r="610" spans="1:9" ht="13.5" x14ac:dyDescent="0.25">
      <c r="A610" s="3">
        <v>42891</v>
      </c>
      <c r="B610" s="2">
        <v>25.9877</v>
      </c>
      <c r="C610" s="2">
        <f t="shared" si="81"/>
        <v>5.2700000000001523E-2</v>
      </c>
      <c r="D610" s="2">
        <f t="shared" si="82"/>
        <v>5.2700000000001523E-2</v>
      </c>
      <c r="E610" s="2">
        <f t="shared" si="83"/>
        <v>0</v>
      </c>
      <c r="F610" s="2">
        <f t="shared" si="87"/>
        <v>0.11593820758030285</v>
      </c>
      <c r="G610" s="2">
        <f t="shared" si="87"/>
        <v>4.9574525861973903E-2</v>
      </c>
      <c r="H610" s="2">
        <f t="shared" si="85"/>
        <v>2.3386649809440367</v>
      </c>
      <c r="I610" s="2">
        <f t="shared" si="86"/>
        <v>70.047908199604947</v>
      </c>
    </row>
    <row r="611" spans="1:9" ht="13.5" x14ac:dyDescent="0.25">
      <c r="A611" s="3">
        <v>42892</v>
      </c>
      <c r="B611" s="2">
        <v>26.066700000000001</v>
      </c>
      <c r="C611" s="2">
        <f t="shared" si="81"/>
        <v>7.9000000000000625E-2</v>
      </c>
      <c r="D611" s="2">
        <f t="shared" si="82"/>
        <v>7.9000000000000625E-2</v>
      </c>
      <c r="E611" s="2">
        <f t="shared" si="83"/>
        <v>0</v>
      </c>
      <c r="F611" s="2">
        <f t="shared" si="87"/>
        <v>0.11329976418170984</v>
      </c>
      <c r="G611" s="2">
        <f t="shared" si="87"/>
        <v>4.6033488300404338E-2</v>
      </c>
      <c r="H611" s="2">
        <f t="shared" si="85"/>
        <v>2.4612465482159576</v>
      </c>
      <c r="I611" s="2">
        <f t="shared" si="86"/>
        <v>71.108674690757482</v>
      </c>
    </row>
    <row r="612" spans="1:9" ht="13.5" x14ac:dyDescent="0.25">
      <c r="A612" s="3">
        <v>42893</v>
      </c>
      <c r="B612" s="2">
        <v>26.327300000000001</v>
      </c>
      <c r="C612" s="2">
        <f t="shared" si="81"/>
        <v>0.26060000000000016</v>
      </c>
      <c r="D612" s="2">
        <f t="shared" si="82"/>
        <v>0.26060000000000016</v>
      </c>
      <c r="E612" s="2">
        <f t="shared" si="83"/>
        <v>0</v>
      </c>
      <c r="F612" s="2">
        <f t="shared" si="87"/>
        <v>0.12382120959730201</v>
      </c>
      <c r="G612" s="2">
        <f t="shared" si="87"/>
        <v>4.2745381993232599E-2</v>
      </c>
      <c r="H612" s="2">
        <f t="shared" si="85"/>
        <v>2.8967154771690953</v>
      </c>
      <c r="I612" s="2">
        <f t="shared" si="86"/>
        <v>74.337361661147384</v>
      </c>
    </row>
    <row r="613" spans="1:9" ht="13.5" x14ac:dyDescent="0.25">
      <c r="A613" s="3">
        <v>42894</v>
      </c>
      <c r="B613" s="2">
        <v>26.4879</v>
      </c>
      <c r="C613" s="2">
        <f t="shared" si="81"/>
        <v>0.16059999999999874</v>
      </c>
      <c r="D613" s="2">
        <f t="shared" si="82"/>
        <v>0.16059999999999874</v>
      </c>
      <c r="E613" s="2">
        <f t="shared" si="83"/>
        <v>0</v>
      </c>
      <c r="F613" s="2">
        <f t="shared" si="87"/>
        <v>0.12644826605463749</v>
      </c>
      <c r="G613" s="2">
        <f t="shared" si="87"/>
        <v>3.9692140422287414E-2</v>
      </c>
      <c r="H613" s="2">
        <f t="shared" si="85"/>
        <v>3.1857255544635712</v>
      </c>
      <c r="I613" s="2">
        <f t="shared" si="86"/>
        <v>76.109279335487713</v>
      </c>
    </row>
    <row r="614" spans="1:9" ht="13.5" x14ac:dyDescent="0.25">
      <c r="A614" s="3">
        <v>42895</v>
      </c>
      <c r="B614" s="2">
        <v>26.33</v>
      </c>
      <c r="C614" s="2">
        <f t="shared" si="81"/>
        <v>-0.15790000000000148</v>
      </c>
      <c r="D614" s="2">
        <f t="shared" si="82"/>
        <v>0</v>
      </c>
      <c r="E614" s="2">
        <f t="shared" si="83"/>
        <v>0.15790000000000148</v>
      </c>
      <c r="F614" s="2">
        <f t="shared" si="87"/>
        <v>0.11741624705073482</v>
      </c>
      <c r="G614" s="2">
        <f t="shared" si="87"/>
        <v>4.8135558963552705E-2</v>
      </c>
      <c r="H614" s="2">
        <f t="shared" si="85"/>
        <v>2.439282924701053</v>
      </c>
      <c r="I614" s="2">
        <f t="shared" si="86"/>
        <v>70.924171640025179</v>
      </c>
    </row>
    <row r="615" spans="1:9" ht="13.5" x14ac:dyDescent="0.25">
      <c r="A615" s="3">
        <v>42898</v>
      </c>
      <c r="B615" s="2">
        <v>26.697399999999998</v>
      </c>
      <c r="C615" s="2">
        <f t="shared" si="81"/>
        <v>0.36739999999999995</v>
      </c>
      <c r="D615" s="2">
        <f t="shared" si="82"/>
        <v>0.36739999999999995</v>
      </c>
      <c r="E615" s="2">
        <f t="shared" si="83"/>
        <v>0</v>
      </c>
      <c r="F615" s="2">
        <f t="shared" si="87"/>
        <v>0.13527222940425376</v>
      </c>
      <c r="G615" s="2">
        <f t="shared" si="87"/>
        <v>4.4697304751870372E-2</v>
      </c>
      <c r="H615" s="2">
        <f t="shared" si="85"/>
        <v>3.0264068528336323</v>
      </c>
      <c r="I615" s="2">
        <f t="shared" si="86"/>
        <v>75.163960410601874</v>
      </c>
    </row>
    <row r="616" spans="1:9" ht="13.5" x14ac:dyDescent="0.25">
      <c r="A616" s="3">
        <v>42899</v>
      </c>
      <c r="B616" s="2">
        <v>27.421299999999999</v>
      </c>
      <c r="C616" s="2">
        <f t="shared" si="81"/>
        <v>0.72390000000000043</v>
      </c>
      <c r="D616" s="2">
        <f t="shared" si="82"/>
        <v>0.72390000000000043</v>
      </c>
      <c r="E616" s="2">
        <f t="shared" si="83"/>
        <v>0</v>
      </c>
      <c r="F616" s="2">
        <f t="shared" si="87"/>
        <v>0.17731707016109283</v>
      </c>
      <c r="G616" s="2">
        <f t="shared" si="87"/>
        <v>4.1504640126736776E-2</v>
      </c>
      <c r="H616" s="2">
        <f t="shared" si="85"/>
        <v>4.27222280736913</v>
      </c>
      <c r="I616" s="2">
        <f t="shared" si="86"/>
        <v>81.032668069295696</v>
      </c>
    </row>
    <row r="617" spans="1:9" ht="13.5" x14ac:dyDescent="0.25">
      <c r="A617" s="3">
        <v>42900</v>
      </c>
      <c r="B617" s="2">
        <v>27.421299999999999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0.16465156514958618</v>
      </c>
      <c r="G617" s="2">
        <f t="shared" si="87"/>
        <v>3.8540022974827004E-2</v>
      </c>
      <c r="H617" s="2">
        <f t="shared" si="85"/>
        <v>4.27222280736913</v>
      </c>
      <c r="I617" s="2">
        <f t="shared" si="86"/>
        <v>81.032668069295696</v>
      </c>
    </row>
    <row r="618" spans="1:9" ht="13.5" x14ac:dyDescent="0.25">
      <c r="A618" s="3">
        <v>42901</v>
      </c>
      <c r="B618" s="2">
        <v>27.969799999999999</v>
      </c>
      <c r="C618" s="2">
        <f t="shared" si="81"/>
        <v>0.54850000000000065</v>
      </c>
      <c r="D618" s="2">
        <f t="shared" si="82"/>
        <v>0.54850000000000065</v>
      </c>
      <c r="E618" s="2">
        <f t="shared" si="83"/>
        <v>0</v>
      </c>
      <c r="F618" s="2">
        <f t="shared" si="87"/>
        <v>0.19206931049604434</v>
      </c>
      <c r="G618" s="2">
        <f t="shared" si="87"/>
        <v>3.5787164190910783E-2</v>
      </c>
      <c r="H618" s="2">
        <f t="shared" si="85"/>
        <v>5.3669888307279194</v>
      </c>
      <c r="I618" s="2">
        <f t="shared" si="86"/>
        <v>84.293988467925857</v>
      </c>
    </row>
    <row r="619" spans="1:9" ht="13.5" x14ac:dyDescent="0.25">
      <c r="A619" s="3">
        <v>42902</v>
      </c>
      <c r="B619" s="2">
        <v>27.640699999999999</v>
      </c>
      <c r="C619" s="2">
        <f t="shared" si="81"/>
        <v>-0.32910000000000039</v>
      </c>
      <c r="D619" s="2">
        <f t="shared" si="82"/>
        <v>0</v>
      </c>
      <c r="E619" s="2">
        <f t="shared" si="83"/>
        <v>0.32910000000000039</v>
      </c>
      <c r="F619" s="2">
        <f t="shared" si="87"/>
        <v>0.17835007403204117</v>
      </c>
      <c r="G619" s="2">
        <f t="shared" si="87"/>
        <v>5.673808103441718E-2</v>
      </c>
      <c r="H619" s="2">
        <f t="shared" si="85"/>
        <v>3.1433927757241995</v>
      </c>
      <c r="I619" s="2">
        <f t="shared" si="86"/>
        <v>75.865189371885805</v>
      </c>
    </row>
    <row r="620" spans="1:9" ht="13.5" x14ac:dyDescent="0.25">
      <c r="A620" s="3">
        <v>42905</v>
      </c>
      <c r="B620" s="2">
        <v>28.244</v>
      </c>
      <c r="C620" s="2">
        <f t="shared" si="81"/>
        <v>0.60330000000000084</v>
      </c>
      <c r="D620" s="2">
        <f t="shared" si="82"/>
        <v>0.60330000000000084</v>
      </c>
      <c r="E620" s="2">
        <f t="shared" si="83"/>
        <v>0</v>
      </c>
      <c r="F620" s="2">
        <f t="shared" si="87"/>
        <v>0.2087036401726097</v>
      </c>
      <c r="G620" s="2">
        <f t="shared" si="87"/>
        <v>5.2685360960530239E-2</v>
      </c>
      <c r="H620" s="2">
        <f t="shared" si="85"/>
        <v>3.961321254474504</v>
      </c>
      <c r="I620" s="2">
        <f t="shared" si="86"/>
        <v>79.844078851009243</v>
      </c>
    </row>
    <row r="621" spans="1:9" ht="13.5" x14ac:dyDescent="0.25">
      <c r="A621" s="3">
        <v>42906</v>
      </c>
      <c r="B621" s="2">
        <v>28.1069</v>
      </c>
      <c r="C621" s="2">
        <f t="shared" si="81"/>
        <v>-0.13710000000000022</v>
      </c>
      <c r="D621" s="2">
        <f t="shared" si="82"/>
        <v>0</v>
      </c>
      <c r="E621" s="2">
        <f t="shared" si="83"/>
        <v>0.13710000000000022</v>
      </c>
      <c r="F621" s="2">
        <f t="shared" ref="F621:G636" si="88">((F620*13)+D621)/14</f>
        <v>0.19379623730313758</v>
      </c>
      <c r="G621" s="2">
        <f t="shared" si="88"/>
        <v>5.8714978034778098E-2</v>
      </c>
      <c r="H621" s="2">
        <f t="shared" si="85"/>
        <v>3.3006269233098928</v>
      </c>
      <c r="I621" s="2">
        <f t="shared" si="86"/>
        <v>76.747576159655125</v>
      </c>
    </row>
    <row r="622" spans="1:9" ht="13.5" x14ac:dyDescent="0.25">
      <c r="A622" s="3">
        <v>42907</v>
      </c>
      <c r="B622" s="2">
        <v>27.585899999999999</v>
      </c>
      <c r="C622" s="2">
        <f t="shared" si="81"/>
        <v>-0.5210000000000008</v>
      </c>
      <c r="D622" s="2">
        <f t="shared" si="82"/>
        <v>0</v>
      </c>
      <c r="E622" s="2">
        <f t="shared" si="83"/>
        <v>0.5210000000000008</v>
      </c>
      <c r="F622" s="2">
        <f t="shared" si="88"/>
        <v>0.17995364892434204</v>
      </c>
      <c r="G622" s="2">
        <f t="shared" si="88"/>
        <v>9.1735336746579729E-2</v>
      </c>
      <c r="H622" s="2">
        <f t="shared" si="85"/>
        <v>1.9616611799383998</v>
      </c>
      <c r="I622" s="2">
        <f t="shared" si="86"/>
        <v>66.235165360110528</v>
      </c>
    </row>
    <row r="623" spans="1:9" ht="13.5" x14ac:dyDescent="0.25">
      <c r="A623" s="3">
        <v>42908</v>
      </c>
      <c r="B623" s="2">
        <v>28.1069</v>
      </c>
      <c r="C623" s="2">
        <f t="shared" si="81"/>
        <v>0.5210000000000008</v>
      </c>
      <c r="D623" s="2">
        <f t="shared" si="82"/>
        <v>0.5210000000000008</v>
      </c>
      <c r="E623" s="2">
        <f t="shared" si="83"/>
        <v>0</v>
      </c>
      <c r="F623" s="2">
        <f t="shared" si="88"/>
        <v>0.20431410257260338</v>
      </c>
      <c r="G623" s="2">
        <f t="shared" si="88"/>
        <v>8.5182812693252605E-2</v>
      </c>
      <c r="H623" s="2">
        <f t="shared" si="85"/>
        <v>2.3985367013924308</v>
      </c>
      <c r="I623" s="2">
        <f t="shared" si="86"/>
        <v>70.575571551418435</v>
      </c>
    </row>
    <row r="624" spans="1:9" ht="13.5" x14ac:dyDescent="0.25">
      <c r="A624" s="3">
        <v>42909</v>
      </c>
      <c r="B624" s="2">
        <v>27.8354</v>
      </c>
      <c r="C624" s="2">
        <f t="shared" si="81"/>
        <v>-0.27149999999999963</v>
      </c>
      <c r="D624" s="2">
        <f t="shared" si="82"/>
        <v>0</v>
      </c>
      <c r="E624" s="2">
        <f t="shared" si="83"/>
        <v>0.27149999999999963</v>
      </c>
      <c r="F624" s="2">
        <f t="shared" si="88"/>
        <v>0.18972023810313171</v>
      </c>
      <c r="G624" s="2">
        <f t="shared" si="88"/>
        <v>9.8491183215163106E-2</v>
      </c>
      <c r="H624" s="2">
        <f t="shared" si="85"/>
        <v>1.926266208912023</v>
      </c>
      <c r="I624" s="2">
        <f t="shared" si="86"/>
        <v>65.826759132355321</v>
      </c>
    </row>
    <row r="625" spans="1:9" ht="13.5" x14ac:dyDescent="0.25">
      <c r="A625" s="3">
        <v>42914</v>
      </c>
      <c r="B625" s="2">
        <v>27.966999999999999</v>
      </c>
      <c r="C625" s="2">
        <f t="shared" si="81"/>
        <v>0.13159999999999883</v>
      </c>
      <c r="D625" s="2">
        <f t="shared" si="82"/>
        <v>0.13159999999999883</v>
      </c>
      <c r="E625" s="2">
        <f t="shared" si="83"/>
        <v>0</v>
      </c>
      <c r="F625" s="2">
        <f t="shared" si="88"/>
        <v>0.1855687925243365</v>
      </c>
      <c r="G625" s="2">
        <f t="shared" si="88"/>
        <v>9.1456098699794319E-2</v>
      </c>
      <c r="H625" s="2">
        <f t="shared" si="85"/>
        <v>2.0290477634899795</v>
      </c>
      <c r="I625" s="2">
        <f t="shared" si="86"/>
        <v>66.986324479484949</v>
      </c>
    </row>
    <row r="626" spans="1:9" ht="13.5" x14ac:dyDescent="0.25">
      <c r="A626" s="3">
        <v>42915</v>
      </c>
      <c r="B626" s="2">
        <v>28.244</v>
      </c>
      <c r="C626" s="2">
        <f t="shared" si="81"/>
        <v>0.27700000000000102</v>
      </c>
      <c r="D626" s="2">
        <f t="shared" si="82"/>
        <v>0.27700000000000102</v>
      </c>
      <c r="E626" s="2">
        <f t="shared" si="83"/>
        <v>0</v>
      </c>
      <c r="F626" s="2">
        <f t="shared" si="88"/>
        <v>0.19209959305831253</v>
      </c>
      <c r="G626" s="2">
        <f t="shared" si="88"/>
        <v>8.4923520221237586E-2</v>
      </c>
      <c r="H626" s="2">
        <f t="shared" si="85"/>
        <v>2.2620305017722577</v>
      </c>
      <c r="I626" s="2">
        <f t="shared" si="86"/>
        <v>69.344247411031233</v>
      </c>
    </row>
    <row r="627" spans="1:9" ht="13.5" x14ac:dyDescent="0.25">
      <c r="A627" s="3">
        <v>42916</v>
      </c>
      <c r="B627" s="2">
        <v>28.5456</v>
      </c>
      <c r="C627" s="2">
        <f t="shared" si="81"/>
        <v>0.30160000000000053</v>
      </c>
      <c r="D627" s="2">
        <f t="shared" si="82"/>
        <v>0.30160000000000053</v>
      </c>
      <c r="E627" s="2">
        <f t="shared" si="83"/>
        <v>0</v>
      </c>
      <c r="F627" s="2">
        <f t="shared" si="88"/>
        <v>0.19992105069700455</v>
      </c>
      <c r="G627" s="2">
        <f t="shared" si="88"/>
        <v>7.8857554491149187E-2</v>
      </c>
      <c r="H627" s="2">
        <f t="shared" si="85"/>
        <v>2.5352174815342936</v>
      </c>
      <c r="I627" s="2">
        <f t="shared" si="86"/>
        <v>71.713197130774617</v>
      </c>
    </row>
    <row r="628" spans="1:9" ht="13.5" x14ac:dyDescent="0.25">
      <c r="A628" s="3">
        <v>42919</v>
      </c>
      <c r="B628" s="2">
        <v>29.066600000000001</v>
      </c>
      <c r="C628" s="2">
        <f t="shared" si="81"/>
        <v>0.5210000000000008</v>
      </c>
      <c r="D628" s="2">
        <f t="shared" si="82"/>
        <v>0.5210000000000008</v>
      </c>
      <c r="E628" s="2">
        <f t="shared" si="83"/>
        <v>0</v>
      </c>
      <c r="F628" s="2">
        <f t="shared" si="88"/>
        <v>0.22285526136150427</v>
      </c>
      <c r="G628" s="2">
        <f t="shared" si="88"/>
        <v>7.3224872027495683E-2</v>
      </c>
      <c r="H628" s="2">
        <f t="shared" si="85"/>
        <v>3.0434366792450369</v>
      </c>
      <c r="I628" s="2">
        <f t="shared" si="86"/>
        <v>75.268562875412385</v>
      </c>
    </row>
    <row r="629" spans="1:9" ht="13.5" x14ac:dyDescent="0.25">
      <c r="A629" s="3">
        <v>42920</v>
      </c>
      <c r="B629" s="2">
        <v>29.889199999999999</v>
      </c>
      <c r="C629" s="2">
        <f t="shared" si="81"/>
        <v>0.82259999999999778</v>
      </c>
      <c r="D629" s="2">
        <f t="shared" si="82"/>
        <v>0.82259999999999778</v>
      </c>
      <c r="E629" s="2">
        <f t="shared" si="83"/>
        <v>0</v>
      </c>
      <c r="F629" s="2">
        <f t="shared" si="88"/>
        <v>0.26569417126425382</v>
      </c>
      <c r="G629" s="2">
        <f t="shared" si="88"/>
        <v>6.7994524025531702E-2</v>
      </c>
      <c r="H629" s="2">
        <f t="shared" si="85"/>
        <v>3.9075818982788468</v>
      </c>
      <c r="I629" s="2">
        <f t="shared" si="86"/>
        <v>79.623366033876835</v>
      </c>
    </row>
    <row r="630" spans="1:9" ht="13.5" x14ac:dyDescent="0.25">
      <c r="A630" s="3">
        <v>42921</v>
      </c>
      <c r="B630" s="2">
        <v>30.7119</v>
      </c>
      <c r="C630" s="2">
        <f t="shared" si="81"/>
        <v>0.8227000000000011</v>
      </c>
      <c r="D630" s="2">
        <f t="shared" si="82"/>
        <v>0.8227000000000011</v>
      </c>
      <c r="E630" s="2">
        <f t="shared" si="83"/>
        <v>0</v>
      </c>
      <c r="F630" s="2">
        <f t="shared" si="88"/>
        <v>0.30548030188823577</v>
      </c>
      <c r="G630" s="2">
        <f t="shared" si="88"/>
        <v>6.3137772309422288E-2</v>
      </c>
      <c r="H630" s="2">
        <f t="shared" si="85"/>
        <v>4.8383129577514064</v>
      </c>
      <c r="I630" s="2">
        <f t="shared" si="86"/>
        <v>82.871764373776486</v>
      </c>
    </row>
    <row r="631" spans="1:9" ht="13.5" x14ac:dyDescent="0.25">
      <c r="A631" s="3">
        <v>42922</v>
      </c>
      <c r="B631" s="2">
        <v>30.7119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0.28366028032479035</v>
      </c>
      <c r="G631" s="2">
        <f t="shared" si="88"/>
        <v>5.8627931430177839E-2</v>
      </c>
      <c r="H631" s="2">
        <f t="shared" si="85"/>
        <v>4.8383129577514055</v>
      </c>
      <c r="I631" s="2">
        <f t="shared" si="86"/>
        <v>82.871764373776486</v>
      </c>
    </row>
    <row r="632" spans="1:9" ht="13.5" x14ac:dyDescent="0.25">
      <c r="A632" s="3">
        <v>42923</v>
      </c>
      <c r="B632" s="2">
        <v>30.849</v>
      </c>
      <c r="C632" s="2">
        <f t="shared" si="81"/>
        <v>0.13710000000000022</v>
      </c>
      <c r="D632" s="2">
        <f t="shared" si="82"/>
        <v>0.13710000000000022</v>
      </c>
      <c r="E632" s="2">
        <f t="shared" si="83"/>
        <v>0</v>
      </c>
      <c r="F632" s="2">
        <f t="shared" si="88"/>
        <v>0.27319168887301964</v>
      </c>
      <c r="G632" s="2">
        <f t="shared" si="88"/>
        <v>5.4440222042307994E-2</v>
      </c>
      <c r="H632" s="2">
        <f t="shared" si="85"/>
        <v>5.0181957131017914</v>
      </c>
      <c r="I632" s="2">
        <f t="shared" si="86"/>
        <v>83.383724164653358</v>
      </c>
    </row>
    <row r="633" spans="1:9" ht="13.5" x14ac:dyDescent="0.25">
      <c r="A633" s="3">
        <v>42926</v>
      </c>
      <c r="B633" s="2">
        <v>30.6845</v>
      </c>
      <c r="C633" s="2">
        <f t="shared" si="81"/>
        <v>-0.16450000000000031</v>
      </c>
      <c r="D633" s="2">
        <f t="shared" si="82"/>
        <v>0</v>
      </c>
      <c r="E633" s="2">
        <f t="shared" si="83"/>
        <v>0.16450000000000031</v>
      </c>
      <c r="F633" s="2">
        <f t="shared" si="88"/>
        <v>0.25367799681066111</v>
      </c>
      <c r="G633" s="2">
        <f t="shared" si="88"/>
        <v>6.2301634753571734E-2</v>
      </c>
      <c r="H633" s="2">
        <f t="shared" si="85"/>
        <v>4.0717711150607938</v>
      </c>
      <c r="I633" s="2">
        <f t="shared" si="86"/>
        <v>80.283021900762307</v>
      </c>
    </row>
    <row r="634" spans="1:9" ht="13.5" x14ac:dyDescent="0.25">
      <c r="A634" s="3">
        <v>42927</v>
      </c>
      <c r="B634" s="2">
        <v>30.6845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0.23555813989561389</v>
      </c>
      <c r="G634" s="2">
        <f t="shared" si="88"/>
        <v>5.7851517985459469E-2</v>
      </c>
      <c r="H634" s="2">
        <f t="shared" si="85"/>
        <v>4.0717711150607938</v>
      </c>
      <c r="I634" s="2">
        <f t="shared" si="86"/>
        <v>80.283021900762307</v>
      </c>
    </row>
    <row r="635" spans="1:9" ht="13.5" x14ac:dyDescent="0.25">
      <c r="A635" s="3">
        <v>42928</v>
      </c>
      <c r="B635" s="2">
        <v>30.1662</v>
      </c>
      <c r="C635" s="2">
        <f t="shared" si="81"/>
        <v>-0.51829999999999998</v>
      </c>
      <c r="D635" s="2">
        <f t="shared" si="82"/>
        <v>0</v>
      </c>
      <c r="E635" s="2">
        <f t="shared" si="83"/>
        <v>0.51829999999999998</v>
      </c>
      <c r="F635" s="2">
        <f t="shared" si="88"/>
        <v>0.2187325584744986</v>
      </c>
      <c r="G635" s="2">
        <f t="shared" si="88"/>
        <v>9.074069527221236E-2</v>
      </c>
      <c r="H635" s="2">
        <f t="shared" si="85"/>
        <v>2.4105232808534733</v>
      </c>
      <c r="I635" s="2">
        <f t="shared" si="86"/>
        <v>70.67898625369439</v>
      </c>
    </row>
    <row r="636" spans="1:9" ht="13.5" x14ac:dyDescent="0.25">
      <c r="A636" s="3">
        <v>42929</v>
      </c>
      <c r="B636" s="2">
        <v>29.889199999999999</v>
      </c>
      <c r="C636" s="2">
        <f t="shared" si="81"/>
        <v>-0.27700000000000102</v>
      </c>
      <c r="D636" s="2">
        <f t="shared" si="82"/>
        <v>0</v>
      </c>
      <c r="E636" s="2">
        <f t="shared" si="83"/>
        <v>0.27700000000000102</v>
      </c>
      <c r="F636" s="2">
        <f t="shared" si="88"/>
        <v>0.20310880429774869</v>
      </c>
      <c r="G636" s="2">
        <f t="shared" si="88"/>
        <v>0.10404493132419726</v>
      </c>
      <c r="H636" s="2">
        <f t="shared" si="85"/>
        <v>1.9521258913120412</v>
      </c>
      <c r="I636" s="2">
        <f t="shared" si="86"/>
        <v>66.126105836375416</v>
      </c>
    </row>
    <row r="637" spans="1:9" ht="13.5" x14ac:dyDescent="0.25">
      <c r="A637" s="3">
        <v>42930</v>
      </c>
      <c r="B637" s="2">
        <v>30.163499999999999</v>
      </c>
      <c r="C637" s="2">
        <f t="shared" si="81"/>
        <v>0.27430000000000021</v>
      </c>
      <c r="D637" s="2">
        <f t="shared" si="82"/>
        <v>0.27430000000000021</v>
      </c>
      <c r="E637" s="2">
        <f t="shared" si="83"/>
        <v>0</v>
      </c>
      <c r="F637" s="2">
        <f t="shared" ref="F637:G652" si="89">((F636*13)+D637)/14</f>
        <v>0.20819388970505237</v>
      </c>
      <c r="G637" s="2">
        <f t="shared" si="89"/>
        <v>9.6613150515326027E-2</v>
      </c>
      <c r="H637" s="2">
        <f t="shared" si="85"/>
        <v>2.1549228919103096</v>
      </c>
      <c r="I637" s="2">
        <f t="shared" si="86"/>
        <v>68.303504261097842</v>
      </c>
    </row>
    <row r="638" spans="1:9" ht="13.5" x14ac:dyDescent="0.25">
      <c r="A638" s="3">
        <v>42933</v>
      </c>
      <c r="B638" s="2">
        <v>30.163499999999999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0.1933228975832629</v>
      </c>
      <c r="G638" s="2">
        <f t="shared" si="89"/>
        <v>8.9712211192802732E-2</v>
      </c>
      <c r="H638" s="2">
        <f t="shared" si="85"/>
        <v>2.1549228919103096</v>
      </c>
      <c r="I638" s="2">
        <f t="shared" si="86"/>
        <v>68.303504261097842</v>
      </c>
    </row>
    <row r="639" spans="1:9" ht="13.5" x14ac:dyDescent="0.25">
      <c r="A639" s="3">
        <v>42934</v>
      </c>
      <c r="B639" s="2">
        <v>29.889199999999999</v>
      </c>
      <c r="C639" s="2">
        <f t="shared" si="81"/>
        <v>-0.27430000000000021</v>
      </c>
      <c r="D639" s="2">
        <f t="shared" si="82"/>
        <v>0</v>
      </c>
      <c r="E639" s="2">
        <f t="shared" si="83"/>
        <v>0.27430000000000021</v>
      </c>
      <c r="F639" s="2">
        <f t="shared" si="89"/>
        <v>0.17951411918445842</v>
      </c>
      <c r="G639" s="2">
        <f t="shared" si="89"/>
        <v>0.1028970532504597</v>
      </c>
      <c r="H639" s="2">
        <f t="shared" si="85"/>
        <v>1.7445992233373937</v>
      </c>
      <c r="I639" s="2">
        <f t="shared" si="86"/>
        <v>63.564807878069203</v>
      </c>
    </row>
    <row r="640" spans="1:9" ht="13.5" x14ac:dyDescent="0.25">
      <c r="A640" s="3">
        <v>42935</v>
      </c>
      <c r="B640" s="2">
        <v>29.724699999999999</v>
      </c>
      <c r="C640" s="2">
        <f t="shared" si="81"/>
        <v>-0.16450000000000031</v>
      </c>
      <c r="D640" s="2">
        <f t="shared" si="82"/>
        <v>0</v>
      </c>
      <c r="E640" s="2">
        <f t="shared" si="83"/>
        <v>0.16450000000000031</v>
      </c>
      <c r="F640" s="2">
        <f t="shared" si="89"/>
        <v>0.16669168209985424</v>
      </c>
      <c r="G640" s="2">
        <f t="shared" si="89"/>
        <v>0.10729726373256974</v>
      </c>
      <c r="H640" s="2">
        <f t="shared" si="85"/>
        <v>1.5535501680203194</v>
      </c>
      <c r="I640" s="2">
        <f t="shared" si="86"/>
        <v>60.838834790731134</v>
      </c>
    </row>
    <row r="641" spans="1:9" ht="13.5" x14ac:dyDescent="0.25">
      <c r="A641" s="3">
        <v>42936</v>
      </c>
      <c r="B641" s="2">
        <v>29.080300000000001</v>
      </c>
      <c r="C641" s="2">
        <f t="shared" si="81"/>
        <v>-0.64439999999999742</v>
      </c>
      <c r="D641" s="2">
        <f t="shared" si="82"/>
        <v>0</v>
      </c>
      <c r="E641" s="2">
        <f t="shared" si="83"/>
        <v>0.64439999999999742</v>
      </c>
      <c r="F641" s="2">
        <f t="shared" si="89"/>
        <v>0.15478513337843608</v>
      </c>
      <c r="G641" s="2">
        <f t="shared" si="89"/>
        <v>0.14566174489452885</v>
      </c>
      <c r="H641" s="2">
        <f t="shared" si="85"/>
        <v>1.0626340738298399</v>
      </c>
      <c r="I641" s="2">
        <f t="shared" si="86"/>
        <v>51.518303091772914</v>
      </c>
    </row>
    <row r="642" spans="1:9" ht="13.5" x14ac:dyDescent="0.25">
      <c r="A642" s="3">
        <v>42937</v>
      </c>
      <c r="B642" s="2">
        <v>29.066600000000001</v>
      </c>
      <c r="C642" s="2">
        <f t="shared" si="81"/>
        <v>-1.3700000000000045E-2</v>
      </c>
      <c r="D642" s="2">
        <f t="shared" si="82"/>
        <v>0</v>
      </c>
      <c r="E642" s="2">
        <f t="shared" si="83"/>
        <v>1.3700000000000045E-2</v>
      </c>
      <c r="F642" s="2">
        <f t="shared" si="89"/>
        <v>0.14372905242283349</v>
      </c>
      <c r="G642" s="2">
        <f t="shared" si="89"/>
        <v>0.13623590597349108</v>
      </c>
      <c r="H642" s="2">
        <f t="shared" si="85"/>
        <v>1.0550012597325145</v>
      </c>
      <c r="I642" s="2">
        <f t="shared" si="86"/>
        <v>51.338229343462146</v>
      </c>
    </row>
    <row r="643" spans="1:9" ht="13.5" x14ac:dyDescent="0.25">
      <c r="A643" s="3">
        <v>42940</v>
      </c>
      <c r="B643" s="2">
        <v>29.066600000000001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0.13346269153548823</v>
      </c>
      <c r="G643" s="2">
        <f t="shared" si="89"/>
        <v>0.12650476983252743</v>
      </c>
      <c r="H643" s="2">
        <f t="shared" si="85"/>
        <v>1.0550012597325145</v>
      </c>
      <c r="I643" s="2">
        <f t="shared" si="86"/>
        <v>51.338229343462146</v>
      </c>
    </row>
    <row r="644" spans="1:9" ht="13.5" x14ac:dyDescent="0.25">
      <c r="A644" s="3">
        <v>42942</v>
      </c>
      <c r="B644" s="2">
        <v>29.072099999999999</v>
      </c>
      <c r="C644" s="2">
        <f t="shared" si="90"/>
        <v>5.49999999999784E-3</v>
      </c>
      <c r="D644" s="2">
        <f t="shared" si="91"/>
        <v>5.49999999999784E-3</v>
      </c>
      <c r="E644" s="2">
        <f t="shared" si="92"/>
        <v>0</v>
      </c>
      <c r="F644" s="2">
        <f t="shared" si="89"/>
        <v>0.12432249928295321</v>
      </c>
      <c r="G644" s="2">
        <f t="shared" si="89"/>
        <v>0.11746871484448974</v>
      </c>
      <c r="H644" s="2">
        <f t="shared" si="85"/>
        <v>1.0583456152349739</v>
      </c>
      <c r="I644" s="2">
        <f t="shared" si="86"/>
        <v>51.417293937498286</v>
      </c>
    </row>
    <row r="645" spans="1:9" ht="13.5" x14ac:dyDescent="0.25">
      <c r="A645" s="3">
        <v>42943</v>
      </c>
      <c r="B645" s="2">
        <v>29.094000000000001</v>
      </c>
      <c r="C645" s="2">
        <f t="shared" si="90"/>
        <v>2.1900000000002251E-2</v>
      </c>
      <c r="D645" s="2">
        <f t="shared" si="91"/>
        <v>2.1900000000002251E-2</v>
      </c>
      <c r="E645" s="2">
        <f t="shared" si="92"/>
        <v>0</v>
      </c>
      <c r="F645" s="2">
        <f t="shared" si="89"/>
        <v>0.11700660647702814</v>
      </c>
      <c r="G645" s="2">
        <f t="shared" si="89"/>
        <v>0.10907809235559762</v>
      </c>
      <c r="H645" s="2">
        <f t="shared" si="85"/>
        <v>1.0726865858231489</v>
      </c>
      <c r="I645" s="2">
        <f t="shared" si="86"/>
        <v>51.75343890196217</v>
      </c>
    </row>
    <row r="646" spans="1:9" ht="13.5" x14ac:dyDescent="0.25">
      <c r="A646" s="3">
        <v>42944</v>
      </c>
      <c r="B646" s="2">
        <v>29.094000000000001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0.10864899172866897</v>
      </c>
      <c r="G646" s="2">
        <f t="shared" si="89"/>
        <v>0.10128680004448351</v>
      </c>
      <c r="H646" s="2">
        <f t="shared" si="85"/>
        <v>1.0726865858231489</v>
      </c>
      <c r="I646" s="2">
        <f t="shared" si="86"/>
        <v>51.75343890196217</v>
      </c>
    </row>
    <row r="647" spans="1:9" ht="13.5" x14ac:dyDescent="0.25">
      <c r="A647" s="3">
        <v>42947</v>
      </c>
      <c r="B647" s="2">
        <v>29.066600000000001</v>
      </c>
      <c r="C647" s="2">
        <f t="shared" si="90"/>
        <v>-2.7400000000000091E-2</v>
      </c>
      <c r="D647" s="2">
        <f t="shared" si="91"/>
        <v>0</v>
      </c>
      <c r="E647" s="2">
        <f t="shared" si="92"/>
        <v>2.7400000000000091E-2</v>
      </c>
      <c r="F647" s="2">
        <f t="shared" si="89"/>
        <v>0.10088834946233548</v>
      </c>
      <c r="G647" s="2">
        <f t="shared" si="89"/>
        <v>9.6009171469877544E-2</v>
      </c>
      <c r="H647" s="2">
        <f t="shared" si="85"/>
        <v>1.0508199156159654</v>
      </c>
      <c r="I647" s="2">
        <f t="shared" si="86"/>
        <v>51.239014582143398</v>
      </c>
    </row>
    <row r="648" spans="1:9" ht="13.5" x14ac:dyDescent="0.25">
      <c r="A648" s="3">
        <v>42948</v>
      </c>
      <c r="B648" s="2">
        <v>28.792400000000001</v>
      </c>
      <c r="C648" s="2">
        <f t="shared" si="90"/>
        <v>-0.27420000000000044</v>
      </c>
      <c r="D648" s="2">
        <f t="shared" si="91"/>
        <v>0</v>
      </c>
      <c r="E648" s="2">
        <f t="shared" si="92"/>
        <v>0.27420000000000044</v>
      </c>
      <c r="F648" s="2">
        <f t="shared" si="89"/>
        <v>9.3682038786454383E-2</v>
      </c>
      <c r="G648" s="2">
        <f t="shared" si="89"/>
        <v>0.10873708779345774</v>
      </c>
      <c r="H648" s="2">
        <f t="shared" si="85"/>
        <v>0.86154632874112014</v>
      </c>
      <c r="I648" s="2">
        <f t="shared" si="86"/>
        <v>46.28121876095048</v>
      </c>
    </row>
    <row r="649" spans="1:9" ht="13.5" x14ac:dyDescent="0.25">
      <c r="A649" s="3">
        <v>42949</v>
      </c>
      <c r="B649" s="2">
        <v>29.066600000000001</v>
      </c>
      <c r="C649" s="2">
        <f t="shared" si="90"/>
        <v>0.27420000000000044</v>
      </c>
      <c r="D649" s="2">
        <f t="shared" si="91"/>
        <v>0.27420000000000044</v>
      </c>
      <c r="E649" s="2">
        <f t="shared" si="92"/>
        <v>0</v>
      </c>
      <c r="F649" s="2">
        <f t="shared" si="89"/>
        <v>0.10657617887313624</v>
      </c>
      <c r="G649" s="2">
        <f t="shared" si="89"/>
        <v>0.1009701529510679</v>
      </c>
      <c r="H649" s="2">
        <f t="shared" si="85"/>
        <v>1.0555216146377944</v>
      </c>
      <c r="I649" s="2">
        <f t="shared" si="86"/>
        <v>51.35054806143642</v>
      </c>
    </row>
    <row r="650" spans="1:9" ht="13.5" x14ac:dyDescent="0.25">
      <c r="A650" s="3">
        <v>42950</v>
      </c>
      <c r="B650" s="2">
        <v>29.340800000000002</v>
      </c>
      <c r="C650" s="2">
        <f t="shared" si="90"/>
        <v>0.27420000000000044</v>
      </c>
      <c r="D650" s="2">
        <f t="shared" si="91"/>
        <v>0.27420000000000044</v>
      </c>
      <c r="E650" s="2">
        <f t="shared" si="92"/>
        <v>0</v>
      </c>
      <c r="F650" s="2">
        <f t="shared" si="89"/>
        <v>0.11854930895362654</v>
      </c>
      <c r="G650" s="2">
        <f t="shared" si="89"/>
        <v>9.3757999168848763E-2</v>
      </c>
      <c r="H650" s="2">
        <f t="shared" si="85"/>
        <v>1.2644180763726742</v>
      </c>
      <c r="I650" s="2">
        <f t="shared" si="86"/>
        <v>55.838543666729606</v>
      </c>
    </row>
    <row r="651" spans="1:9" ht="13.5" x14ac:dyDescent="0.25">
      <c r="A651" s="3">
        <v>42951</v>
      </c>
      <c r="B651" s="2">
        <v>29.614999999999998</v>
      </c>
      <c r="C651" s="2">
        <f t="shared" si="90"/>
        <v>0.27419999999999689</v>
      </c>
      <c r="D651" s="2">
        <f t="shared" si="91"/>
        <v>0.27419999999999689</v>
      </c>
      <c r="E651" s="2">
        <f t="shared" si="92"/>
        <v>0</v>
      </c>
      <c r="F651" s="2">
        <f t="shared" si="89"/>
        <v>0.12966721545693871</v>
      </c>
      <c r="G651" s="2">
        <f t="shared" si="89"/>
        <v>8.7060999228216709E-2</v>
      </c>
      <c r="H651" s="2">
        <f t="shared" si="85"/>
        <v>1.4893834967025419</v>
      </c>
      <c r="I651" s="2">
        <f t="shared" si="86"/>
        <v>59.829411526001984</v>
      </c>
    </row>
    <row r="652" spans="1:9" ht="13.5" x14ac:dyDescent="0.25">
      <c r="A652" s="3">
        <v>42954</v>
      </c>
      <c r="B652" s="2">
        <v>29.724699999999999</v>
      </c>
      <c r="C652" s="2">
        <f t="shared" si="90"/>
        <v>0.10970000000000013</v>
      </c>
      <c r="D652" s="2">
        <f t="shared" si="91"/>
        <v>0.10970000000000013</v>
      </c>
      <c r="E652" s="2">
        <f t="shared" si="92"/>
        <v>0</v>
      </c>
      <c r="F652" s="2">
        <f t="shared" si="89"/>
        <v>0.12824098578144311</v>
      </c>
      <c r="G652" s="2">
        <f t="shared" si="89"/>
        <v>8.0842356426201231E-2</v>
      </c>
      <c r="H652" s="2">
        <f t="shared" si="85"/>
        <v>1.5863093488437683</v>
      </c>
      <c r="I652" s="2">
        <f t="shared" si="86"/>
        <v>61.33486504825656</v>
      </c>
    </row>
    <row r="653" spans="1:9" ht="13.5" x14ac:dyDescent="0.25">
      <c r="A653" s="3">
        <v>42955</v>
      </c>
      <c r="B653" s="2">
        <v>30.163499999999999</v>
      </c>
      <c r="C653" s="2">
        <f t="shared" si="90"/>
        <v>0.43880000000000052</v>
      </c>
      <c r="D653" s="2">
        <f t="shared" si="91"/>
        <v>0.43880000000000052</v>
      </c>
      <c r="E653" s="2">
        <f t="shared" si="92"/>
        <v>0</v>
      </c>
      <c r="F653" s="2">
        <f t="shared" ref="F653:G668" si="93">((F652*13)+D653)/14</f>
        <v>0.15042377251134006</v>
      </c>
      <c r="G653" s="2">
        <f t="shared" si="93"/>
        <v>7.5067902395758293E-2</v>
      </c>
      <c r="H653" s="2">
        <f t="shared" si="85"/>
        <v>2.0038360965290507</v>
      </c>
      <c r="I653" s="2">
        <f t="shared" si="86"/>
        <v>66.709235528679301</v>
      </c>
    </row>
    <row r="654" spans="1:9" ht="13.5" x14ac:dyDescent="0.25">
      <c r="A654" s="3">
        <v>42956</v>
      </c>
      <c r="B654" s="2">
        <v>30.163499999999999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0.13967921733195862</v>
      </c>
      <c r="G654" s="2">
        <f t="shared" si="93"/>
        <v>6.9705909367489841E-2</v>
      </c>
      <c r="H654" s="2">
        <f t="shared" si="85"/>
        <v>2.0038360965290507</v>
      </c>
      <c r="I654" s="2">
        <f t="shared" si="86"/>
        <v>66.709235528679301</v>
      </c>
    </row>
    <row r="655" spans="1:9" ht="13.5" x14ac:dyDescent="0.25">
      <c r="A655" s="3">
        <v>42957</v>
      </c>
      <c r="B655" s="2">
        <v>30.160699999999999</v>
      </c>
      <c r="C655" s="2">
        <f t="shared" si="90"/>
        <v>-2.8000000000005798E-3</v>
      </c>
      <c r="D655" s="2">
        <f t="shared" si="91"/>
        <v>0</v>
      </c>
      <c r="E655" s="2">
        <f t="shared" si="92"/>
        <v>2.8000000000005798E-3</v>
      </c>
      <c r="F655" s="2">
        <f t="shared" si="93"/>
        <v>0.12970213037967587</v>
      </c>
      <c r="G655" s="2">
        <f t="shared" si="93"/>
        <v>6.4926915841240607E-2</v>
      </c>
      <c r="H655" s="2">
        <f t="shared" si="85"/>
        <v>1.9976635067161317</v>
      </c>
      <c r="I655" s="2">
        <f t="shared" si="86"/>
        <v>66.640685395157107</v>
      </c>
    </row>
    <row r="656" spans="1:9" ht="13.5" x14ac:dyDescent="0.25">
      <c r="A656" s="3">
        <v>42958</v>
      </c>
      <c r="B656" s="2">
        <v>30.163499999999999</v>
      </c>
      <c r="C656" s="2">
        <f t="shared" si="90"/>
        <v>2.8000000000005798E-3</v>
      </c>
      <c r="D656" s="2">
        <f t="shared" si="91"/>
        <v>2.8000000000005798E-3</v>
      </c>
      <c r="E656" s="2">
        <f t="shared" si="92"/>
        <v>0</v>
      </c>
      <c r="F656" s="2">
        <f t="shared" si="93"/>
        <v>0.12063769249541335</v>
      </c>
      <c r="G656" s="2">
        <f t="shared" si="93"/>
        <v>6.0289278995437713E-2</v>
      </c>
      <c r="H656" s="2">
        <f t="shared" si="85"/>
        <v>2.0009808461060281</v>
      </c>
      <c r="I656" s="2">
        <f t="shared" si="86"/>
        <v>66.677561394716449</v>
      </c>
    </row>
    <row r="657" spans="1:9" ht="13.5" x14ac:dyDescent="0.25">
      <c r="A657" s="3">
        <v>42961</v>
      </c>
      <c r="B657" s="2">
        <v>30.163499999999999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0.11202071446002669</v>
      </c>
      <c r="G657" s="2">
        <f t="shared" si="93"/>
        <v>5.598290192433502E-2</v>
      </c>
      <c r="H657" s="2">
        <f t="shared" ref="H657:H720" si="94">F657/G657</f>
        <v>2.0009808461060286</v>
      </c>
      <c r="I657" s="2">
        <f t="shared" ref="I657:I720" si="95">IF(G657=0,100,100-(100/(1+H657)))</f>
        <v>66.677561394716463</v>
      </c>
    </row>
    <row r="658" spans="1:9" ht="13.5" x14ac:dyDescent="0.25">
      <c r="A658" s="3">
        <v>42962</v>
      </c>
      <c r="B658" s="2">
        <v>30.160699999999999</v>
      </c>
      <c r="C658" s="2">
        <f t="shared" si="90"/>
        <v>-2.8000000000005798E-3</v>
      </c>
      <c r="D658" s="2">
        <f t="shared" si="91"/>
        <v>0</v>
      </c>
      <c r="E658" s="2">
        <f t="shared" si="92"/>
        <v>2.8000000000005798E-3</v>
      </c>
      <c r="F658" s="2">
        <f t="shared" si="93"/>
        <v>0.10401923485573907</v>
      </c>
      <c r="G658" s="2">
        <f t="shared" si="93"/>
        <v>5.2184123215453994E-2</v>
      </c>
      <c r="H658" s="2">
        <f t="shared" si="94"/>
        <v>1.9933119202994376</v>
      </c>
      <c r="I658" s="2">
        <f t="shared" si="95"/>
        <v>66.592188631649037</v>
      </c>
    </row>
    <row r="659" spans="1:9" ht="13.5" x14ac:dyDescent="0.25">
      <c r="A659" s="3">
        <v>42963</v>
      </c>
      <c r="B659" s="2">
        <v>30.163499999999999</v>
      </c>
      <c r="C659" s="2">
        <f t="shared" si="90"/>
        <v>2.8000000000005798E-3</v>
      </c>
      <c r="D659" s="2">
        <f t="shared" si="91"/>
        <v>2.8000000000005798E-3</v>
      </c>
      <c r="E659" s="2">
        <f t="shared" si="92"/>
        <v>0</v>
      </c>
      <c r="F659" s="2">
        <f t="shared" si="93"/>
        <v>9.6789289508900603E-2</v>
      </c>
      <c r="G659" s="2">
        <f t="shared" si="93"/>
        <v>4.8456685842921565E-2</v>
      </c>
      <c r="H659" s="2">
        <f t="shared" si="94"/>
        <v>1.9974393177167593</v>
      </c>
      <c r="I659" s="2">
        <f t="shared" si="95"/>
        <v>66.63819033501801</v>
      </c>
    </row>
    <row r="660" spans="1:9" ht="13.5" x14ac:dyDescent="0.25">
      <c r="A660" s="3">
        <v>42964</v>
      </c>
      <c r="B660" s="2">
        <v>30.163499999999999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8.987576882969342E-2</v>
      </c>
      <c r="G660" s="2">
        <f t="shared" si="93"/>
        <v>4.4995493996998599E-2</v>
      </c>
      <c r="H660" s="2">
        <f t="shared" si="94"/>
        <v>1.9974393177167593</v>
      </c>
      <c r="I660" s="2">
        <f t="shared" si="95"/>
        <v>66.63819033501801</v>
      </c>
    </row>
    <row r="661" spans="1:9" ht="13.5" x14ac:dyDescent="0.25">
      <c r="A661" s="3">
        <v>42965</v>
      </c>
      <c r="B661" s="2">
        <v>30.163499999999999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8.3456071056143902E-2</v>
      </c>
      <c r="G661" s="2">
        <f t="shared" si="93"/>
        <v>4.1781530140070126E-2</v>
      </c>
      <c r="H661" s="2">
        <f t="shared" si="94"/>
        <v>1.9974393177167595</v>
      </c>
      <c r="I661" s="2">
        <f t="shared" si="95"/>
        <v>66.63819033501801</v>
      </c>
    </row>
    <row r="662" spans="1:9" ht="13.5" x14ac:dyDescent="0.25">
      <c r="A662" s="3">
        <v>42968</v>
      </c>
      <c r="B662" s="2">
        <v>30.1662</v>
      </c>
      <c r="C662" s="2">
        <f t="shared" si="90"/>
        <v>2.7000000000008129E-3</v>
      </c>
      <c r="D662" s="2">
        <f t="shared" si="91"/>
        <v>2.7000000000008129E-3</v>
      </c>
      <c r="E662" s="2">
        <f t="shared" si="92"/>
        <v>0</v>
      </c>
      <c r="F662" s="2">
        <f t="shared" si="93"/>
        <v>7.7687780266419398E-2</v>
      </c>
      <c r="G662" s="2">
        <f t="shared" si="93"/>
        <v>3.8797135130065115E-2</v>
      </c>
      <c r="H662" s="2">
        <f t="shared" si="94"/>
        <v>2.0024102296722601</v>
      </c>
      <c r="I662" s="2">
        <f t="shared" si="95"/>
        <v>66.69342549804864</v>
      </c>
    </row>
    <row r="663" spans="1:9" ht="13.5" x14ac:dyDescent="0.25">
      <c r="A663" s="3">
        <v>42969</v>
      </c>
      <c r="B663" s="2">
        <v>30.4377</v>
      </c>
      <c r="C663" s="2">
        <f t="shared" si="90"/>
        <v>0.27149999999999963</v>
      </c>
      <c r="D663" s="2">
        <f t="shared" si="91"/>
        <v>0.27149999999999963</v>
      </c>
      <c r="E663" s="2">
        <f t="shared" si="92"/>
        <v>0</v>
      </c>
      <c r="F663" s="2">
        <f t="shared" si="93"/>
        <v>9.1531510247389411E-2</v>
      </c>
      <c r="G663" s="2">
        <f t="shared" si="93"/>
        <v>3.6025911192203323E-2</v>
      </c>
      <c r="H663" s="2">
        <f t="shared" si="94"/>
        <v>2.5407132593831112</v>
      </c>
      <c r="I663" s="2">
        <f t="shared" si="95"/>
        <v>71.757102969297563</v>
      </c>
    </row>
    <row r="664" spans="1:9" ht="13.5" x14ac:dyDescent="0.25">
      <c r="A664" s="3">
        <v>42970</v>
      </c>
      <c r="B664" s="2">
        <v>30.4377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8.4993545229718734E-2</v>
      </c>
      <c r="G664" s="2">
        <f t="shared" si="93"/>
        <v>3.3452631821331659E-2</v>
      </c>
      <c r="H664" s="2">
        <f t="shared" si="94"/>
        <v>2.5407132593831108</v>
      </c>
      <c r="I664" s="2">
        <f t="shared" si="95"/>
        <v>71.757102969297563</v>
      </c>
    </row>
    <row r="665" spans="1:9" ht="13.5" x14ac:dyDescent="0.25">
      <c r="A665" s="3">
        <v>42971</v>
      </c>
      <c r="B665" s="2">
        <v>30.286899999999999</v>
      </c>
      <c r="C665" s="2">
        <f t="shared" si="90"/>
        <v>-0.15080000000000027</v>
      </c>
      <c r="D665" s="2">
        <f t="shared" si="91"/>
        <v>0</v>
      </c>
      <c r="E665" s="2">
        <f t="shared" si="92"/>
        <v>0.15080000000000027</v>
      </c>
      <c r="F665" s="2">
        <f t="shared" si="93"/>
        <v>7.8922577713310252E-2</v>
      </c>
      <c r="G665" s="2">
        <f t="shared" si="93"/>
        <v>4.1834586691236561E-2</v>
      </c>
      <c r="H665" s="2">
        <f t="shared" si="94"/>
        <v>1.8865389610707646</v>
      </c>
      <c r="I665" s="2">
        <f t="shared" si="95"/>
        <v>65.356435042572613</v>
      </c>
    </row>
    <row r="666" spans="1:9" ht="13.5" x14ac:dyDescent="0.25">
      <c r="A666" s="3">
        <v>42972</v>
      </c>
      <c r="B666" s="2">
        <v>31.123200000000001</v>
      </c>
      <c r="C666" s="2">
        <f t="shared" si="90"/>
        <v>0.83630000000000138</v>
      </c>
      <c r="D666" s="2">
        <f t="shared" si="91"/>
        <v>0.83630000000000138</v>
      </c>
      <c r="E666" s="2">
        <f t="shared" si="92"/>
        <v>0</v>
      </c>
      <c r="F666" s="2">
        <f t="shared" si="93"/>
        <v>0.13302096501950247</v>
      </c>
      <c r="G666" s="2">
        <f t="shared" si="93"/>
        <v>3.884640192757681E-2</v>
      </c>
      <c r="H666" s="2">
        <f t="shared" si="94"/>
        <v>3.424280201484291</v>
      </c>
      <c r="I666" s="2">
        <f t="shared" si="95"/>
        <v>77.39745327014974</v>
      </c>
    </row>
    <row r="667" spans="1:9" ht="13.5" x14ac:dyDescent="0.25">
      <c r="A667" s="3">
        <v>42975</v>
      </c>
      <c r="B667" s="2">
        <v>31.260300000000001</v>
      </c>
      <c r="C667" s="2">
        <f t="shared" si="90"/>
        <v>0.13710000000000022</v>
      </c>
      <c r="D667" s="2">
        <f t="shared" si="91"/>
        <v>0.13710000000000022</v>
      </c>
      <c r="E667" s="2">
        <f t="shared" si="92"/>
        <v>0</v>
      </c>
      <c r="F667" s="2">
        <f t="shared" si="93"/>
        <v>0.1333123246609666</v>
      </c>
      <c r="G667" s="2">
        <f t="shared" si="93"/>
        <v>3.6071658932749891E-2</v>
      </c>
      <c r="H667" s="2">
        <f t="shared" si="94"/>
        <v>3.6957636162369774</v>
      </c>
      <c r="I667" s="2">
        <f t="shared" si="95"/>
        <v>78.704209118572166</v>
      </c>
    </row>
    <row r="668" spans="1:9" ht="13.5" x14ac:dyDescent="0.25">
      <c r="A668" s="3">
        <v>42976</v>
      </c>
      <c r="B668" s="2">
        <v>32.667000000000002</v>
      </c>
      <c r="C668" s="2">
        <f t="shared" si="90"/>
        <v>1.4067000000000007</v>
      </c>
      <c r="D668" s="2">
        <f t="shared" si="91"/>
        <v>1.4067000000000007</v>
      </c>
      <c r="E668" s="2">
        <f t="shared" si="92"/>
        <v>0</v>
      </c>
      <c r="F668" s="2">
        <f t="shared" si="93"/>
        <v>0.2242685871851833</v>
      </c>
      <c r="G668" s="2">
        <f t="shared" si="93"/>
        <v>3.3495111866124902E-2</v>
      </c>
      <c r="H668" s="2">
        <f t="shared" si="94"/>
        <v>6.6955616712537722</v>
      </c>
      <c r="I668" s="2">
        <f t="shared" si="95"/>
        <v>87.00549689913565</v>
      </c>
    </row>
    <row r="669" spans="1:9" ht="13.5" x14ac:dyDescent="0.25">
      <c r="A669" s="3">
        <v>42977</v>
      </c>
      <c r="B669" s="2">
        <v>32.617699999999999</v>
      </c>
      <c r="C669" s="2">
        <f t="shared" si="90"/>
        <v>-4.9300000000002342E-2</v>
      </c>
      <c r="D669" s="2">
        <f t="shared" si="91"/>
        <v>0</v>
      </c>
      <c r="E669" s="2">
        <f t="shared" si="92"/>
        <v>4.9300000000002342E-2</v>
      </c>
      <c r="F669" s="2">
        <f t="shared" ref="F669:G684" si="96">((F668*13)+D669)/14</f>
        <v>0.20824940238624162</v>
      </c>
      <c r="G669" s="2">
        <f t="shared" si="96"/>
        <v>3.4624032447116149E-2</v>
      </c>
      <c r="H669" s="2">
        <f t="shared" si="94"/>
        <v>6.0145912439377582</v>
      </c>
      <c r="I669" s="2">
        <f t="shared" si="95"/>
        <v>85.744001821000865</v>
      </c>
    </row>
    <row r="670" spans="1:9" ht="13.5" x14ac:dyDescent="0.25">
      <c r="A670" s="3">
        <v>42978</v>
      </c>
      <c r="B670" s="2">
        <v>32.220100000000002</v>
      </c>
      <c r="C670" s="2">
        <f t="shared" si="90"/>
        <v>-0.39759999999999707</v>
      </c>
      <c r="D670" s="2">
        <f t="shared" si="91"/>
        <v>0</v>
      </c>
      <c r="E670" s="2">
        <f t="shared" si="92"/>
        <v>0.39759999999999707</v>
      </c>
      <c r="F670" s="2">
        <f t="shared" si="96"/>
        <v>0.19337444507293866</v>
      </c>
      <c r="G670" s="2">
        <f t="shared" si="96"/>
        <v>6.0550887272321927E-2</v>
      </c>
      <c r="H670" s="2">
        <f t="shared" si="94"/>
        <v>3.1935856563629739</v>
      </c>
      <c r="I670" s="2">
        <f t="shared" si="95"/>
        <v>76.154058079565175</v>
      </c>
    </row>
    <row r="671" spans="1:9" ht="13.5" x14ac:dyDescent="0.25">
      <c r="A671" s="3">
        <v>42982</v>
      </c>
      <c r="B671" s="2">
        <v>32.080199999999998</v>
      </c>
      <c r="C671" s="2">
        <f t="shared" si="90"/>
        <v>-0.13990000000000435</v>
      </c>
      <c r="D671" s="2">
        <f t="shared" si="91"/>
        <v>0</v>
      </c>
      <c r="E671" s="2">
        <f t="shared" si="92"/>
        <v>0.13990000000000435</v>
      </c>
      <c r="F671" s="2">
        <f t="shared" si="96"/>
        <v>0.1795619847105859</v>
      </c>
      <c r="G671" s="2">
        <f t="shared" si="96"/>
        <v>6.6218681038584956E-2</v>
      </c>
      <c r="H671" s="2">
        <f t="shared" si="94"/>
        <v>2.7116514840571493</v>
      </c>
      <c r="I671" s="2">
        <f t="shared" si="95"/>
        <v>73.057815252985023</v>
      </c>
    </row>
    <row r="672" spans="1:9" ht="13.5" x14ac:dyDescent="0.25">
      <c r="A672" s="3">
        <v>42983</v>
      </c>
      <c r="B672" s="2">
        <v>31.534500000000001</v>
      </c>
      <c r="C672" s="2">
        <f t="shared" si="90"/>
        <v>-0.54569999999999652</v>
      </c>
      <c r="D672" s="2">
        <f t="shared" si="91"/>
        <v>0</v>
      </c>
      <c r="E672" s="2">
        <f t="shared" si="92"/>
        <v>0.54569999999999652</v>
      </c>
      <c r="F672" s="2">
        <f t="shared" si="96"/>
        <v>0.16673612865982976</v>
      </c>
      <c r="G672" s="2">
        <f t="shared" si="96"/>
        <v>0.10046734667868577</v>
      </c>
      <c r="H672" s="2">
        <f t="shared" si="94"/>
        <v>1.6596051769246432</v>
      </c>
      <c r="I672" s="2">
        <f t="shared" si="95"/>
        <v>62.400434144276971</v>
      </c>
    </row>
    <row r="673" spans="1:9" ht="13.5" x14ac:dyDescent="0.25">
      <c r="A673" s="3">
        <v>42984</v>
      </c>
      <c r="B673" s="2">
        <v>31.479700000000001</v>
      </c>
      <c r="C673" s="2">
        <f t="shared" si="90"/>
        <v>-5.4800000000000182E-2</v>
      </c>
      <c r="D673" s="2">
        <f t="shared" si="91"/>
        <v>0</v>
      </c>
      <c r="E673" s="2">
        <f t="shared" si="92"/>
        <v>5.4800000000000182E-2</v>
      </c>
      <c r="F673" s="2">
        <f t="shared" si="96"/>
        <v>0.15482640518412763</v>
      </c>
      <c r="G673" s="2">
        <f t="shared" si="96"/>
        <v>9.7205393344493948E-2</v>
      </c>
      <c r="H673" s="2">
        <f t="shared" si="94"/>
        <v>1.5927758723780479</v>
      </c>
      <c r="I673" s="2">
        <f t="shared" si="95"/>
        <v>61.431297990180006</v>
      </c>
    </row>
    <row r="674" spans="1:9" ht="13.5" x14ac:dyDescent="0.25">
      <c r="A674" s="3">
        <v>42985</v>
      </c>
      <c r="B674" s="2">
        <v>31.260300000000001</v>
      </c>
      <c r="C674" s="2">
        <f t="shared" si="90"/>
        <v>-0.21940000000000026</v>
      </c>
      <c r="D674" s="2">
        <f t="shared" si="91"/>
        <v>0</v>
      </c>
      <c r="E674" s="2">
        <f t="shared" si="92"/>
        <v>0.21940000000000026</v>
      </c>
      <c r="F674" s="2">
        <f t="shared" si="96"/>
        <v>0.14376737624240424</v>
      </c>
      <c r="G674" s="2">
        <f t="shared" si="96"/>
        <v>0.10593357953417297</v>
      </c>
      <c r="H674" s="2">
        <f t="shared" si="94"/>
        <v>1.3571464013073071</v>
      </c>
      <c r="I674" s="2">
        <f t="shared" si="95"/>
        <v>57.575821364112741</v>
      </c>
    </row>
    <row r="675" spans="1:9" ht="13.5" x14ac:dyDescent="0.25">
      <c r="A675" s="3">
        <v>42986</v>
      </c>
      <c r="B675" s="2">
        <v>31.534500000000001</v>
      </c>
      <c r="C675" s="2">
        <f t="shared" si="90"/>
        <v>0.27420000000000044</v>
      </c>
      <c r="D675" s="2">
        <f t="shared" si="91"/>
        <v>0.27420000000000044</v>
      </c>
      <c r="E675" s="2">
        <f t="shared" si="92"/>
        <v>0</v>
      </c>
      <c r="F675" s="2">
        <f t="shared" si="96"/>
        <v>0.15308399222508967</v>
      </c>
      <c r="G675" s="2">
        <f t="shared" si="96"/>
        <v>9.8366895281732036E-2</v>
      </c>
      <c r="H675" s="2">
        <f t="shared" si="94"/>
        <v>1.5562551993396023</v>
      </c>
      <c r="I675" s="2">
        <f t="shared" si="95"/>
        <v>60.880275167426717</v>
      </c>
    </row>
    <row r="676" spans="1:9" ht="13.5" x14ac:dyDescent="0.25">
      <c r="A676" s="3">
        <v>42989</v>
      </c>
      <c r="B676" s="2">
        <v>31.260300000000001</v>
      </c>
      <c r="C676" s="2">
        <f t="shared" si="90"/>
        <v>-0.27420000000000044</v>
      </c>
      <c r="D676" s="2">
        <f t="shared" si="91"/>
        <v>0</v>
      </c>
      <c r="E676" s="2">
        <f t="shared" si="92"/>
        <v>0.27420000000000044</v>
      </c>
      <c r="F676" s="2">
        <f t="shared" si="96"/>
        <v>0.14214942135186898</v>
      </c>
      <c r="G676" s="2">
        <f t="shared" si="96"/>
        <v>0.11092640276160835</v>
      </c>
      <c r="H676" s="2">
        <f t="shared" si="94"/>
        <v>1.2814750844968978</v>
      </c>
      <c r="I676" s="2">
        <f t="shared" si="95"/>
        <v>56.168708271450782</v>
      </c>
    </row>
    <row r="677" spans="1:9" ht="13.5" x14ac:dyDescent="0.25">
      <c r="A677" s="3">
        <v>42990</v>
      </c>
      <c r="B677" s="2">
        <v>32.603999999999999</v>
      </c>
      <c r="C677" s="2">
        <f t="shared" si="90"/>
        <v>1.3436999999999983</v>
      </c>
      <c r="D677" s="2">
        <f t="shared" si="91"/>
        <v>1.3436999999999983</v>
      </c>
      <c r="E677" s="2">
        <f t="shared" si="92"/>
        <v>0</v>
      </c>
      <c r="F677" s="2">
        <f t="shared" si="96"/>
        <v>0.22797446268387822</v>
      </c>
      <c r="G677" s="2">
        <f t="shared" si="96"/>
        <v>0.10300308827863633</v>
      </c>
      <c r="H677" s="2">
        <f t="shared" si="94"/>
        <v>2.213277936552529</v>
      </c>
      <c r="I677" s="2">
        <f t="shared" si="95"/>
        <v>68.879131536536704</v>
      </c>
    </row>
    <row r="678" spans="1:9" ht="13.5" x14ac:dyDescent="0.25">
      <c r="A678" s="3">
        <v>42991</v>
      </c>
      <c r="B678" s="2">
        <v>31.849900000000002</v>
      </c>
      <c r="C678" s="2">
        <f t="shared" si="90"/>
        <v>-0.75409999999999755</v>
      </c>
      <c r="D678" s="2">
        <f t="shared" si="91"/>
        <v>0</v>
      </c>
      <c r="E678" s="2">
        <f t="shared" si="92"/>
        <v>0.75409999999999755</v>
      </c>
      <c r="F678" s="2">
        <f t="shared" si="96"/>
        <v>0.21169057249217266</v>
      </c>
      <c r="G678" s="2">
        <f t="shared" si="96"/>
        <v>0.14951001054444785</v>
      </c>
      <c r="H678" s="2">
        <f t="shared" si="94"/>
        <v>1.4158956428488723</v>
      </c>
      <c r="I678" s="2">
        <f t="shared" si="95"/>
        <v>58.60748360716525</v>
      </c>
    </row>
    <row r="679" spans="1:9" ht="13.5" x14ac:dyDescent="0.25">
      <c r="A679" s="3">
        <v>42992</v>
      </c>
      <c r="B679" s="2">
        <v>31.808700000000002</v>
      </c>
      <c r="C679" s="2">
        <f t="shared" si="90"/>
        <v>-4.1199999999999903E-2</v>
      </c>
      <c r="D679" s="2">
        <f t="shared" si="91"/>
        <v>0</v>
      </c>
      <c r="E679" s="2">
        <f t="shared" si="92"/>
        <v>4.1199999999999903E-2</v>
      </c>
      <c r="F679" s="2">
        <f t="shared" si="96"/>
        <v>0.19656981731416032</v>
      </c>
      <c r="G679" s="2">
        <f t="shared" si="96"/>
        <v>0.14177358121984443</v>
      </c>
      <c r="H679" s="2">
        <f t="shared" si="94"/>
        <v>1.3865052686321357</v>
      </c>
      <c r="I679" s="2">
        <f t="shared" si="95"/>
        <v>58.097725023118585</v>
      </c>
    </row>
    <row r="680" spans="1:9" ht="13.5" x14ac:dyDescent="0.25">
      <c r="A680" s="3">
        <v>42993</v>
      </c>
      <c r="B680" s="2">
        <v>31.811499999999999</v>
      </c>
      <c r="C680" s="2">
        <f t="shared" si="90"/>
        <v>2.7999999999970271E-3</v>
      </c>
      <c r="D680" s="2">
        <f t="shared" si="91"/>
        <v>2.7999999999970271E-3</v>
      </c>
      <c r="E680" s="2">
        <f t="shared" si="92"/>
        <v>0</v>
      </c>
      <c r="F680" s="2">
        <f t="shared" si="96"/>
        <v>0.18272911607743439</v>
      </c>
      <c r="G680" s="2">
        <f t="shared" si="96"/>
        <v>0.1316468968469984</v>
      </c>
      <c r="H680" s="2">
        <f t="shared" si="94"/>
        <v>1.3880244840849105</v>
      </c>
      <c r="I680" s="2">
        <f t="shared" si="95"/>
        <v>58.12438244814733</v>
      </c>
    </row>
    <row r="681" spans="1:9" ht="13.5" x14ac:dyDescent="0.25">
      <c r="A681" s="3">
        <v>42996</v>
      </c>
      <c r="B681" s="2">
        <v>32.384599999999999</v>
      </c>
      <c r="C681" s="2">
        <f t="shared" si="90"/>
        <v>0.57310000000000016</v>
      </c>
      <c r="D681" s="2">
        <f t="shared" si="91"/>
        <v>0.57310000000000016</v>
      </c>
      <c r="E681" s="2">
        <f t="shared" si="92"/>
        <v>0</v>
      </c>
      <c r="F681" s="2">
        <f t="shared" si="96"/>
        <v>0.21061275064333196</v>
      </c>
      <c r="G681" s="2">
        <f t="shared" si="96"/>
        <v>0.12224354707221281</v>
      </c>
      <c r="H681" s="2">
        <f t="shared" si="94"/>
        <v>1.7228946286949354</v>
      </c>
      <c r="I681" s="2">
        <f t="shared" si="95"/>
        <v>63.274377588408804</v>
      </c>
    </row>
    <row r="682" spans="1:9" ht="13.5" x14ac:dyDescent="0.25">
      <c r="A682" s="3">
        <v>42997</v>
      </c>
      <c r="B682" s="2">
        <v>31.973299999999998</v>
      </c>
      <c r="C682" s="2">
        <f t="shared" si="90"/>
        <v>-0.41130000000000067</v>
      </c>
      <c r="D682" s="2">
        <f t="shared" si="91"/>
        <v>0</v>
      </c>
      <c r="E682" s="2">
        <f t="shared" si="92"/>
        <v>0.41130000000000067</v>
      </c>
      <c r="F682" s="2">
        <f t="shared" si="96"/>
        <v>0.19556898274023679</v>
      </c>
      <c r="G682" s="2">
        <f t="shared" si="96"/>
        <v>0.14289043656705477</v>
      </c>
      <c r="H682" s="2">
        <f t="shared" si="94"/>
        <v>1.3686639038887767</v>
      </c>
      <c r="I682" s="2">
        <f t="shared" si="95"/>
        <v>57.782106682242244</v>
      </c>
    </row>
    <row r="683" spans="1:9" ht="13.5" x14ac:dyDescent="0.25">
      <c r="A683" s="3">
        <v>42998</v>
      </c>
      <c r="B683" s="2">
        <v>32.028100000000002</v>
      </c>
      <c r="C683" s="2">
        <f t="shared" si="90"/>
        <v>5.4800000000003735E-2</v>
      </c>
      <c r="D683" s="2">
        <f t="shared" si="91"/>
        <v>5.4800000000003735E-2</v>
      </c>
      <c r="E683" s="2">
        <f t="shared" si="92"/>
        <v>0</v>
      </c>
      <c r="F683" s="2">
        <f t="shared" si="96"/>
        <v>0.18551405540164873</v>
      </c>
      <c r="G683" s="2">
        <f t="shared" si="96"/>
        <v>0.13268397681226515</v>
      </c>
      <c r="H683" s="2">
        <f t="shared" si="94"/>
        <v>1.3981647208549752</v>
      </c>
      <c r="I683" s="2">
        <f t="shared" si="95"/>
        <v>58.301446464299261</v>
      </c>
    </row>
    <row r="684" spans="1:9" ht="13.5" x14ac:dyDescent="0.25">
      <c r="A684" s="3">
        <v>43000</v>
      </c>
      <c r="B684" s="2">
        <v>32.028100000000002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0.17226305144438811</v>
      </c>
      <c r="G684" s="2">
        <f t="shared" si="96"/>
        <v>0.12320654989710335</v>
      </c>
      <c r="H684" s="2">
        <f t="shared" si="94"/>
        <v>1.3981647208549755</v>
      </c>
      <c r="I684" s="2">
        <f t="shared" si="95"/>
        <v>58.301446464299261</v>
      </c>
    </row>
    <row r="685" spans="1:9" ht="13.5" x14ac:dyDescent="0.25">
      <c r="A685" s="3">
        <v>43003</v>
      </c>
      <c r="B685" s="2">
        <v>31.945799999999998</v>
      </c>
      <c r="C685" s="2">
        <f t="shared" si="90"/>
        <v>-8.2300000000003593E-2</v>
      </c>
      <c r="D685" s="2">
        <f t="shared" si="91"/>
        <v>0</v>
      </c>
      <c r="E685" s="2">
        <f t="shared" si="92"/>
        <v>8.2300000000003593E-2</v>
      </c>
      <c r="F685" s="2">
        <f t="shared" ref="F685:G700" si="97">((F684*13)+D685)/14</f>
        <v>0.15995854776978896</v>
      </c>
      <c r="G685" s="2">
        <f t="shared" si="97"/>
        <v>0.12028465347588194</v>
      </c>
      <c r="H685" s="2">
        <f t="shared" si="94"/>
        <v>1.3298333839558507</v>
      </c>
      <c r="I685" s="2">
        <f t="shared" si="95"/>
        <v>57.07847578773687</v>
      </c>
    </row>
    <row r="686" spans="1:9" ht="13.5" x14ac:dyDescent="0.25">
      <c r="A686" s="3">
        <v>43004</v>
      </c>
      <c r="B686" s="2">
        <v>31.890999999999998</v>
      </c>
      <c r="C686" s="2">
        <f t="shared" si="90"/>
        <v>-5.4800000000000182E-2</v>
      </c>
      <c r="D686" s="2">
        <f t="shared" si="91"/>
        <v>0</v>
      </c>
      <c r="E686" s="2">
        <f t="shared" si="92"/>
        <v>5.4800000000000182E-2</v>
      </c>
      <c r="F686" s="2">
        <f t="shared" si="97"/>
        <v>0.14853293721480404</v>
      </c>
      <c r="G686" s="2">
        <f t="shared" si="97"/>
        <v>0.11560717822760468</v>
      </c>
      <c r="H686" s="2">
        <f t="shared" si="94"/>
        <v>1.2848072195169049</v>
      </c>
      <c r="I686" s="2">
        <f t="shared" si="95"/>
        <v>56.232631293442864</v>
      </c>
    </row>
    <row r="687" spans="1:9" ht="13.5" x14ac:dyDescent="0.25">
      <c r="A687" s="3">
        <v>43005</v>
      </c>
      <c r="B687" s="2">
        <v>31.890999999999998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0.13792344169946089</v>
      </c>
      <c r="G687" s="2">
        <f t="shared" si="97"/>
        <v>0.10734952263991862</v>
      </c>
      <c r="H687" s="2">
        <f t="shared" si="94"/>
        <v>1.2848072195169049</v>
      </c>
      <c r="I687" s="2">
        <f t="shared" si="95"/>
        <v>56.232631293442864</v>
      </c>
    </row>
    <row r="688" spans="1:9" ht="13.5" x14ac:dyDescent="0.25">
      <c r="A688" s="3">
        <v>43006</v>
      </c>
      <c r="B688" s="2">
        <v>31.534500000000001</v>
      </c>
      <c r="C688" s="2">
        <f t="shared" si="90"/>
        <v>-0.35649999999999693</v>
      </c>
      <c r="D688" s="2">
        <f t="shared" si="91"/>
        <v>0</v>
      </c>
      <c r="E688" s="2">
        <f t="shared" si="92"/>
        <v>0.35649999999999693</v>
      </c>
      <c r="F688" s="2">
        <f t="shared" si="97"/>
        <v>0.12807176729235653</v>
      </c>
      <c r="G688" s="2">
        <f t="shared" si="97"/>
        <v>0.12514598530849566</v>
      </c>
      <c r="H688" s="2">
        <f t="shared" si="94"/>
        <v>1.0233789520027237</v>
      </c>
      <c r="I688" s="2">
        <f t="shared" si="95"/>
        <v>50.577720549568426</v>
      </c>
    </row>
    <row r="689" spans="1:9" ht="13.5" x14ac:dyDescent="0.25">
      <c r="A689" s="3">
        <v>43007</v>
      </c>
      <c r="B689" s="2">
        <v>31.430299999999999</v>
      </c>
      <c r="C689" s="2">
        <f t="shared" si="90"/>
        <v>-0.10420000000000229</v>
      </c>
      <c r="D689" s="2">
        <f t="shared" si="91"/>
        <v>0</v>
      </c>
      <c r="E689" s="2">
        <f t="shared" si="92"/>
        <v>0.10420000000000229</v>
      </c>
      <c r="F689" s="2">
        <f t="shared" si="97"/>
        <v>0.11892378391433107</v>
      </c>
      <c r="G689" s="2">
        <f t="shared" si="97"/>
        <v>0.12364984350074613</v>
      </c>
      <c r="H689" s="2">
        <f t="shared" si="94"/>
        <v>0.96177868525659282</v>
      </c>
      <c r="I689" s="2">
        <f t="shared" si="95"/>
        <v>49.025850493976392</v>
      </c>
    </row>
    <row r="690" spans="1:9" ht="13.5" x14ac:dyDescent="0.25">
      <c r="A690" s="3">
        <v>43010</v>
      </c>
      <c r="B690" s="2">
        <v>31.430299999999999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0.11042922792045029</v>
      </c>
      <c r="G690" s="2">
        <f t="shared" si="97"/>
        <v>0.11481771182212142</v>
      </c>
      <c r="H690" s="2">
        <f t="shared" si="94"/>
        <v>0.96177868525659282</v>
      </c>
      <c r="I690" s="2">
        <f t="shared" si="95"/>
        <v>49.025850493976392</v>
      </c>
    </row>
    <row r="691" spans="1:9" ht="13.5" x14ac:dyDescent="0.25">
      <c r="A691" s="3">
        <v>43011</v>
      </c>
      <c r="B691" s="2">
        <v>31.438500000000001</v>
      </c>
      <c r="C691" s="2">
        <f t="shared" si="90"/>
        <v>8.2000000000022055E-3</v>
      </c>
      <c r="D691" s="2">
        <f t="shared" si="91"/>
        <v>8.2000000000022055E-3</v>
      </c>
      <c r="E691" s="2">
        <f t="shared" si="92"/>
        <v>0</v>
      </c>
      <c r="F691" s="2">
        <f t="shared" si="97"/>
        <v>0.10312714021184687</v>
      </c>
      <c r="G691" s="2">
        <f t="shared" si="97"/>
        <v>0.10661644669196989</v>
      </c>
      <c r="H691" s="2">
        <f t="shared" si="94"/>
        <v>0.96727234316667743</v>
      </c>
      <c r="I691" s="2">
        <f t="shared" si="95"/>
        <v>49.168197099222127</v>
      </c>
    </row>
    <row r="692" spans="1:9" ht="13.5" x14ac:dyDescent="0.25">
      <c r="A692" s="3">
        <v>43012</v>
      </c>
      <c r="B692" s="2">
        <v>31.534500000000001</v>
      </c>
      <c r="C692" s="2">
        <f t="shared" si="90"/>
        <v>9.6000000000000085E-2</v>
      </c>
      <c r="D692" s="2">
        <f t="shared" si="91"/>
        <v>9.6000000000000085E-2</v>
      </c>
      <c r="E692" s="2">
        <f t="shared" si="92"/>
        <v>0</v>
      </c>
      <c r="F692" s="2">
        <f t="shared" si="97"/>
        <v>0.10261805876814353</v>
      </c>
      <c r="G692" s="2">
        <f t="shared" si="97"/>
        <v>9.9000986213972034E-2</v>
      </c>
      <c r="H692" s="2">
        <f t="shared" si="94"/>
        <v>1.0365357224457732</v>
      </c>
      <c r="I692" s="2">
        <f t="shared" si="95"/>
        <v>50.897006667820577</v>
      </c>
    </row>
    <row r="693" spans="1:9" ht="13.5" x14ac:dyDescent="0.25">
      <c r="A693" s="3">
        <v>43013</v>
      </c>
      <c r="B693" s="2">
        <v>31.781300000000002</v>
      </c>
      <c r="C693" s="2">
        <f t="shared" si="90"/>
        <v>0.24680000000000035</v>
      </c>
      <c r="D693" s="2">
        <f t="shared" si="91"/>
        <v>0.24680000000000035</v>
      </c>
      <c r="E693" s="2">
        <f t="shared" si="92"/>
        <v>0</v>
      </c>
      <c r="F693" s="2">
        <f t="shared" si="97"/>
        <v>0.1129167688561333</v>
      </c>
      <c r="G693" s="2">
        <f t="shared" si="97"/>
        <v>9.192948719868832E-2</v>
      </c>
      <c r="H693" s="2">
        <f t="shared" si="94"/>
        <v>1.2282976039242437</v>
      </c>
      <c r="I693" s="2">
        <f t="shared" si="95"/>
        <v>55.122691051729127</v>
      </c>
    </row>
    <row r="694" spans="1:9" ht="13.5" x14ac:dyDescent="0.25">
      <c r="A694" s="3">
        <v>43014</v>
      </c>
      <c r="B694" s="2">
        <v>32.025399999999998</v>
      </c>
      <c r="C694" s="2">
        <f t="shared" si="90"/>
        <v>0.24409999999999599</v>
      </c>
      <c r="D694" s="2">
        <f t="shared" si="91"/>
        <v>0.24409999999999599</v>
      </c>
      <c r="E694" s="2">
        <f t="shared" si="92"/>
        <v>0</v>
      </c>
      <c r="F694" s="2">
        <f t="shared" si="97"/>
        <v>0.1222869996521235</v>
      </c>
      <c r="G694" s="2">
        <f t="shared" si="97"/>
        <v>8.5363095255924878E-2</v>
      </c>
      <c r="H694" s="2">
        <f t="shared" si="94"/>
        <v>1.4325511426864035</v>
      </c>
      <c r="I694" s="2">
        <f t="shared" si="95"/>
        <v>58.890895140825542</v>
      </c>
    </row>
    <row r="695" spans="1:9" ht="13.5" x14ac:dyDescent="0.25">
      <c r="A695" s="3">
        <v>43017</v>
      </c>
      <c r="B695" s="2">
        <v>31.808700000000002</v>
      </c>
      <c r="C695" s="2">
        <f t="shared" si="90"/>
        <v>-0.2166999999999959</v>
      </c>
      <c r="D695" s="2">
        <f t="shared" si="91"/>
        <v>0</v>
      </c>
      <c r="E695" s="2">
        <f t="shared" si="92"/>
        <v>0.2166999999999959</v>
      </c>
      <c r="F695" s="2">
        <f t="shared" si="97"/>
        <v>0.11355221396268611</v>
      </c>
      <c r="G695" s="2">
        <f t="shared" si="97"/>
        <v>9.474430273764424E-2</v>
      </c>
      <c r="H695" s="2">
        <f t="shared" si="94"/>
        <v>1.1985123187525346</v>
      </c>
      <c r="I695" s="2">
        <f t="shared" si="95"/>
        <v>54.514696530451403</v>
      </c>
    </row>
    <row r="696" spans="1:9" ht="13.5" x14ac:dyDescent="0.25">
      <c r="A696" s="3">
        <v>43018</v>
      </c>
      <c r="B696" s="2">
        <v>31.808700000000002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0.10544134153677996</v>
      </c>
      <c r="G696" s="2">
        <f t="shared" si="97"/>
        <v>8.7976852542098222E-2</v>
      </c>
      <c r="H696" s="2">
        <f t="shared" si="94"/>
        <v>1.1985123187525346</v>
      </c>
      <c r="I696" s="2">
        <f t="shared" si="95"/>
        <v>54.514696530451403</v>
      </c>
    </row>
    <row r="697" spans="1:9" ht="13.5" x14ac:dyDescent="0.25">
      <c r="A697" s="3">
        <v>43019</v>
      </c>
      <c r="B697" s="2">
        <v>31.674399999999999</v>
      </c>
      <c r="C697" s="2">
        <f t="shared" si="90"/>
        <v>-0.13430000000000319</v>
      </c>
      <c r="D697" s="2">
        <f t="shared" si="91"/>
        <v>0</v>
      </c>
      <c r="E697" s="2">
        <f t="shared" si="92"/>
        <v>0.13430000000000319</v>
      </c>
      <c r="F697" s="2">
        <f t="shared" si="97"/>
        <v>9.790981714129568E-2</v>
      </c>
      <c r="G697" s="2">
        <f t="shared" si="97"/>
        <v>9.1285648789091428E-2</v>
      </c>
      <c r="H697" s="2">
        <f t="shared" si="94"/>
        <v>1.0725652765804281</v>
      </c>
      <c r="I697" s="2">
        <f t="shared" si="95"/>
        <v>51.750614984251662</v>
      </c>
    </row>
    <row r="698" spans="1:9" ht="13.5" x14ac:dyDescent="0.25">
      <c r="A698" s="3">
        <v>43020</v>
      </c>
      <c r="B698" s="2">
        <v>32.055500000000002</v>
      </c>
      <c r="C698" s="2">
        <f t="shared" si="90"/>
        <v>0.38110000000000355</v>
      </c>
      <c r="D698" s="2">
        <f t="shared" si="91"/>
        <v>0.38110000000000355</v>
      </c>
      <c r="E698" s="2">
        <f t="shared" si="92"/>
        <v>0</v>
      </c>
      <c r="F698" s="2">
        <f t="shared" si="97"/>
        <v>0.1181376873454891</v>
      </c>
      <c r="G698" s="2">
        <f t="shared" si="97"/>
        <v>8.4765245304156328E-2</v>
      </c>
      <c r="H698" s="2">
        <f t="shared" si="94"/>
        <v>1.3937043055981861</v>
      </c>
      <c r="I698" s="2">
        <f t="shared" si="95"/>
        <v>58.223745612133989</v>
      </c>
    </row>
    <row r="699" spans="1:9" ht="13.5" x14ac:dyDescent="0.25">
      <c r="A699" s="3">
        <v>43021</v>
      </c>
      <c r="B699" s="2">
        <v>31.671600000000002</v>
      </c>
      <c r="C699" s="2">
        <f t="shared" si="90"/>
        <v>-0.38390000000000057</v>
      </c>
      <c r="D699" s="2">
        <f t="shared" si="91"/>
        <v>0</v>
      </c>
      <c r="E699" s="2">
        <f t="shared" si="92"/>
        <v>0.38390000000000057</v>
      </c>
      <c r="F699" s="2">
        <f t="shared" si="97"/>
        <v>0.10969928110652559</v>
      </c>
      <c r="G699" s="2">
        <f t="shared" si="97"/>
        <v>0.10613201349671664</v>
      </c>
      <c r="H699" s="2">
        <f t="shared" si="94"/>
        <v>1.0336116077729864</v>
      </c>
      <c r="I699" s="2">
        <f t="shared" si="95"/>
        <v>50.826401846953324</v>
      </c>
    </row>
    <row r="700" spans="1:9" ht="13.5" x14ac:dyDescent="0.25">
      <c r="A700" s="3">
        <v>43024</v>
      </c>
      <c r="B700" s="2">
        <v>31.476900000000001</v>
      </c>
      <c r="C700" s="2">
        <f t="shared" si="90"/>
        <v>-0.19470000000000098</v>
      </c>
      <c r="D700" s="2">
        <f t="shared" si="91"/>
        <v>0</v>
      </c>
      <c r="E700" s="2">
        <f t="shared" si="92"/>
        <v>0.19470000000000098</v>
      </c>
      <c r="F700" s="2">
        <f t="shared" si="97"/>
        <v>0.10186361817034519</v>
      </c>
      <c r="G700" s="2">
        <f t="shared" si="97"/>
        <v>0.11245829824695124</v>
      </c>
      <c r="H700" s="2">
        <f t="shared" si="94"/>
        <v>0.90579014406441749</v>
      </c>
      <c r="I700" s="2">
        <f t="shared" si="95"/>
        <v>47.528325554914872</v>
      </c>
    </row>
    <row r="701" spans="1:9" ht="13.5" x14ac:dyDescent="0.25">
      <c r="A701" s="3">
        <v>43025</v>
      </c>
      <c r="B701" s="2">
        <v>31.479700000000001</v>
      </c>
      <c r="C701" s="2">
        <f t="shared" si="90"/>
        <v>2.8000000000005798E-3</v>
      </c>
      <c r="D701" s="2">
        <f t="shared" si="91"/>
        <v>2.8000000000005798E-3</v>
      </c>
      <c r="E701" s="2">
        <f t="shared" si="92"/>
        <v>0</v>
      </c>
      <c r="F701" s="2">
        <f t="shared" ref="F701:G716" si="98">((F700*13)+D701)/14</f>
        <v>9.4787645443891996E-2</v>
      </c>
      <c r="G701" s="2">
        <f t="shared" si="98"/>
        <v>0.10442556265788329</v>
      </c>
      <c r="H701" s="2">
        <f t="shared" si="94"/>
        <v>0.90770538392436706</v>
      </c>
      <c r="I701" s="2">
        <f t="shared" si="95"/>
        <v>47.581004466062453</v>
      </c>
    </row>
    <row r="702" spans="1:9" ht="13.5" x14ac:dyDescent="0.25">
      <c r="A702" s="3">
        <v>43026</v>
      </c>
      <c r="B702" s="2">
        <v>31.397400000000001</v>
      </c>
      <c r="C702" s="2">
        <f t="shared" si="90"/>
        <v>-8.230000000000004E-2</v>
      </c>
      <c r="D702" s="2">
        <f t="shared" si="91"/>
        <v>0</v>
      </c>
      <c r="E702" s="2">
        <f t="shared" si="92"/>
        <v>8.230000000000004E-2</v>
      </c>
      <c r="F702" s="2">
        <f t="shared" si="98"/>
        <v>8.8017099340756855E-2</v>
      </c>
      <c r="G702" s="2">
        <f t="shared" si="98"/>
        <v>0.10284516532517733</v>
      </c>
      <c r="H702" s="2">
        <f t="shared" si="94"/>
        <v>0.8558214580380431</v>
      </c>
      <c r="I702" s="2">
        <f t="shared" si="95"/>
        <v>46.115506118935038</v>
      </c>
    </row>
    <row r="703" spans="1:9" ht="13.5" x14ac:dyDescent="0.25">
      <c r="A703" s="3">
        <v>43027</v>
      </c>
      <c r="B703" s="2">
        <v>31.260300000000001</v>
      </c>
      <c r="C703" s="2">
        <f t="shared" si="90"/>
        <v>-0.13710000000000022</v>
      </c>
      <c r="D703" s="2">
        <f t="shared" si="91"/>
        <v>0</v>
      </c>
      <c r="E703" s="2">
        <f t="shared" si="92"/>
        <v>0.13710000000000022</v>
      </c>
      <c r="F703" s="2">
        <f t="shared" si="98"/>
        <v>8.1730163673559925E-2</v>
      </c>
      <c r="G703" s="2">
        <f t="shared" si="98"/>
        <v>0.10529193923052182</v>
      </c>
      <c r="H703" s="2">
        <f t="shared" si="94"/>
        <v>0.77622431755790233</v>
      </c>
      <c r="I703" s="2">
        <f t="shared" si="95"/>
        <v>43.700804559703279</v>
      </c>
    </row>
    <row r="704" spans="1:9" ht="13.5" x14ac:dyDescent="0.25">
      <c r="A704" s="3">
        <v>43028</v>
      </c>
      <c r="B704" s="2">
        <v>31.315200000000001</v>
      </c>
      <c r="C704" s="2">
        <f t="shared" si="90"/>
        <v>5.4899999999999949E-2</v>
      </c>
      <c r="D704" s="2">
        <f t="shared" si="91"/>
        <v>5.4899999999999949E-2</v>
      </c>
      <c r="E704" s="2">
        <f t="shared" si="92"/>
        <v>0</v>
      </c>
      <c r="F704" s="2">
        <f t="shared" si="98"/>
        <v>7.9813723411162787E-2</v>
      </c>
      <c r="G704" s="2">
        <f t="shared" si="98"/>
        <v>9.7771086428341689E-2</v>
      </c>
      <c r="H704" s="2">
        <f t="shared" si="94"/>
        <v>0.81633258181762969</v>
      </c>
      <c r="I704" s="2">
        <f t="shared" si="95"/>
        <v>44.944003647212789</v>
      </c>
    </row>
    <row r="705" spans="1:9" ht="13.5" x14ac:dyDescent="0.25">
      <c r="A705" s="3">
        <v>43031</v>
      </c>
      <c r="B705" s="2">
        <v>31.397400000000001</v>
      </c>
      <c r="C705" s="2">
        <f t="shared" si="90"/>
        <v>8.2200000000000273E-2</v>
      </c>
      <c r="D705" s="2">
        <f t="shared" si="91"/>
        <v>8.2200000000000273E-2</v>
      </c>
      <c r="E705" s="2">
        <f t="shared" si="92"/>
        <v>0</v>
      </c>
      <c r="F705" s="2">
        <f t="shared" si="98"/>
        <v>7.9984171738936891E-2</v>
      </c>
      <c r="G705" s="2">
        <f t="shared" si="98"/>
        <v>9.0787437397745849E-2</v>
      </c>
      <c r="H705" s="2">
        <f t="shared" si="94"/>
        <v>0.88100483978329369</v>
      </c>
      <c r="I705" s="2">
        <f t="shared" si="95"/>
        <v>46.836925729802601</v>
      </c>
    </row>
    <row r="706" spans="1:9" ht="13.5" x14ac:dyDescent="0.25">
      <c r="A706" s="3">
        <v>43032</v>
      </c>
      <c r="B706" s="2">
        <v>31.589400000000001</v>
      </c>
      <c r="C706" s="2">
        <f t="shared" si="90"/>
        <v>0.19200000000000017</v>
      </c>
      <c r="D706" s="2">
        <f t="shared" si="91"/>
        <v>0.19200000000000017</v>
      </c>
      <c r="E706" s="2">
        <f t="shared" si="92"/>
        <v>0</v>
      </c>
      <c r="F706" s="2">
        <f t="shared" si="98"/>
        <v>8.7985302329012832E-2</v>
      </c>
      <c r="G706" s="2">
        <f t="shared" si="98"/>
        <v>8.4302620440764003E-2</v>
      </c>
      <c r="H706" s="2">
        <f t="shared" si="94"/>
        <v>1.0436840737452104</v>
      </c>
      <c r="I706" s="2">
        <f t="shared" si="95"/>
        <v>51.068757992157664</v>
      </c>
    </row>
    <row r="707" spans="1:9" ht="13.5" x14ac:dyDescent="0.25">
      <c r="A707" s="3">
        <v>43033</v>
      </c>
      <c r="B707" s="2">
        <v>31.603100000000001</v>
      </c>
      <c r="C707" s="2">
        <f t="shared" ref="C707:C770" si="99">B707-B706</f>
        <v>1.3700000000000045E-2</v>
      </c>
      <c r="D707" s="2">
        <f t="shared" ref="D707:D770" si="100">IF(C707&gt;0,C707,0)</f>
        <v>1.3700000000000045E-2</v>
      </c>
      <c r="E707" s="2">
        <f t="shared" ref="E707:E770" si="101">IF(C707&lt;0,-C707,0)</f>
        <v>0</v>
      </c>
      <c r="F707" s="2">
        <f t="shared" si="98"/>
        <v>8.2679209305511911E-2</v>
      </c>
      <c r="G707" s="2">
        <f t="shared" si="98"/>
        <v>7.8281004694995146E-2</v>
      </c>
      <c r="H707" s="2">
        <f t="shared" si="94"/>
        <v>1.0561848257780213</v>
      </c>
      <c r="I707" s="2">
        <f t="shared" si="95"/>
        <v>51.366239675384286</v>
      </c>
    </row>
    <row r="708" spans="1:9" ht="13.5" x14ac:dyDescent="0.25">
      <c r="A708" s="3">
        <v>43034</v>
      </c>
      <c r="B708" s="2">
        <v>31.260300000000001</v>
      </c>
      <c r="C708" s="2">
        <f t="shared" si="99"/>
        <v>-0.34280000000000044</v>
      </c>
      <c r="D708" s="2">
        <f t="shared" si="100"/>
        <v>0</v>
      </c>
      <c r="E708" s="2">
        <f t="shared" si="101"/>
        <v>0.34280000000000044</v>
      </c>
      <c r="F708" s="2">
        <f t="shared" si="98"/>
        <v>7.6773551497975351E-2</v>
      </c>
      <c r="G708" s="2">
        <f t="shared" si="98"/>
        <v>9.7175218645352654E-2</v>
      </c>
      <c r="H708" s="2">
        <f t="shared" si="94"/>
        <v>0.79005277856040101</v>
      </c>
      <c r="I708" s="2">
        <f t="shared" si="95"/>
        <v>44.135725383235823</v>
      </c>
    </row>
    <row r="709" spans="1:9" ht="13.5" x14ac:dyDescent="0.25">
      <c r="A709" s="3">
        <v>43035</v>
      </c>
      <c r="B709" s="2">
        <v>31.274000000000001</v>
      </c>
      <c r="C709" s="2">
        <f t="shared" si="99"/>
        <v>1.3700000000000045E-2</v>
      </c>
      <c r="D709" s="2">
        <f t="shared" si="100"/>
        <v>1.3700000000000045E-2</v>
      </c>
      <c r="E709" s="2">
        <f t="shared" si="101"/>
        <v>0</v>
      </c>
      <c r="F709" s="2">
        <f t="shared" si="98"/>
        <v>7.2268297819548549E-2</v>
      </c>
      <c r="G709" s="2">
        <f t="shared" si="98"/>
        <v>9.0234131599256043E-2</v>
      </c>
      <c r="H709" s="2">
        <f t="shared" si="94"/>
        <v>0.80089758208682515</v>
      </c>
      <c r="I709" s="2">
        <f t="shared" si="95"/>
        <v>44.472133787795386</v>
      </c>
    </row>
    <row r="710" spans="1:9" ht="13.5" x14ac:dyDescent="0.25">
      <c r="A710" s="3">
        <v>43038</v>
      </c>
      <c r="B710" s="2">
        <v>31.260300000000001</v>
      </c>
      <c r="C710" s="2">
        <f t="shared" si="99"/>
        <v>-1.3700000000000045E-2</v>
      </c>
      <c r="D710" s="2">
        <f t="shared" si="100"/>
        <v>0</v>
      </c>
      <c r="E710" s="2">
        <f t="shared" si="101"/>
        <v>1.3700000000000045E-2</v>
      </c>
      <c r="F710" s="2">
        <f t="shared" si="98"/>
        <v>6.7106276546723659E-2</v>
      </c>
      <c r="G710" s="2">
        <f t="shared" si="98"/>
        <v>8.4767407913594911E-2</v>
      </c>
      <c r="H710" s="2">
        <f t="shared" si="94"/>
        <v>0.79165186477244187</v>
      </c>
      <c r="I710" s="2">
        <f t="shared" si="95"/>
        <v>44.185585399593791</v>
      </c>
    </row>
    <row r="711" spans="1:9" ht="13.5" x14ac:dyDescent="0.25">
      <c r="A711" s="3">
        <v>43039</v>
      </c>
      <c r="B711" s="2">
        <v>31.260300000000001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6.231297107910054E-2</v>
      </c>
      <c r="G711" s="2">
        <f t="shared" si="98"/>
        <v>7.8712593062623834E-2</v>
      </c>
      <c r="H711" s="2">
        <f t="shared" si="94"/>
        <v>0.79165186477244198</v>
      </c>
      <c r="I711" s="2">
        <f t="shared" si="95"/>
        <v>44.185585399593791</v>
      </c>
    </row>
    <row r="712" spans="1:9" ht="13.5" x14ac:dyDescent="0.25">
      <c r="A712" s="3">
        <v>43040</v>
      </c>
      <c r="B712" s="2">
        <v>31.260300000000001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5.7862044573450504E-2</v>
      </c>
      <c r="G712" s="2">
        <f t="shared" si="98"/>
        <v>7.3090264986722123E-2</v>
      </c>
      <c r="H712" s="2">
        <f t="shared" si="94"/>
        <v>0.79165186477244209</v>
      </c>
      <c r="I712" s="2">
        <f t="shared" si="95"/>
        <v>44.185585399593791</v>
      </c>
    </row>
    <row r="713" spans="1:9" ht="13.5" x14ac:dyDescent="0.25">
      <c r="A713" s="3">
        <v>43041</v>
      </c>
      <c r="B713" s="2">
        <v>31.263100000000001</v>
      </c>
      <c r="C713" s="2">
        <f t="shared" si="99"/>
        <v>2.8000000000005798E-3</v>
      </c>
      <c r="D713" s="2">
        <f t="shared" si="100"/>
        <v>2.8000000000005798E-3</v>
      </c>
      <c r="E713" s="2">
        <f t="shared" si="101"/>
        <v>0</v>
      </c>
      <c r="F713" s="2">
        <f t="shared" si="98"/>
        <v>5.3929041389632656E-2</v>
      </c>
      <c r="G713" s="2">
        <f t="shared" si="98"/>
        <v>6.7869531773384825E-2</v>
      </c>
      <c r="H713" s="2">
        <f t="shared" si="94"/>
        <v>0.79459869518034654</v>
      </c>
      <c r="I713" s="2">
        <f t="shared" si="95"/>
        <v>44.277235758298268</v>
      </c>
    </row>
    <row r="714" spans="1:9" ht="13.5" x14ac:dyDescent="0.25">
      <c r="A714" s="3">
        <v>43042</v>
      </c>
      <c r="B714" s="2">
        <v>31.263100000000001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5.0076967004658898E-2</v>
      </c>
      <c r="G714" s="2">
        <f t="shared" si="98"/>
        <v>6.3021708075285912E-2</v>
      </c>
      <c r="H714" s="2">
        <f t="shared" si="94"/>
        <v>0.79459869518034665</v>
      </c>
      <c r="I714" s="2">
        <f t="shared" si="95"/>
        <v>44.277235758298275</v>
      </c>
    </row>
    <row r="715" spans="1:9" ht="13.5" x14ac:dyDescent="0.25">
      <c r="A715" s="3">
        <v>43045</v>
      </c>
      <c r="B715" s="2">
        <v>31.3947</v>
      </c>
      <c r="C715" s="2">
        <f t="shared" si="99"/>
        <v>0.13159999999999883</v>
      </c>
      <c r="D715" s="2">
        <f t="shared" si="100"/>
        <v>0.13159999999999883</v>
      </c>
      <c r="E715" s="2">
        <f t="shared" si="101"/>
        <v>0</v>
      </c>
      <c r="F715" s="2">
        <f t="shared" si="98"/>
        <v>5.5900040790040316E-2</v>
      </c>
      <c r="G715" s="2">
        <f t="shared" si="98"/>
        <v>5.8520157498479775E-2</v>
      </c>
      <c r="H715" s="2">
        <f t="shared" si="94"/>
        <v>0.95522710771057784</v>
      </c>
      <c r="I715" s="2">
        <f t="shared" si="95"/>
        <v>48.855046247240104</v>
      </c>
    </row>
    <row r="716" spans="1:9" ht="13.5" x14ac:dyDescent="0.25">
      <c r="A716" s="3">
        <v>43046</v>
      </c>
      <c r="B716" s="2">
        <v>31.534500000000001</v>
      </c>
      <c r="C716" s="2">
        <f t="shared" si="99"/>
        <v>0.13980000000000103</v>
      </c>
      <c r="D716" s="2">
        <f t="shared" si="100"/>
        <v>0.13980000000000103</v>
      </c>
      <c r="E716" s="2">
        <f t="shared" si="101"/>
        <v>0</v>
      </c>
      <c r="F716" s="2">
        <f t="shared" si="98"/>
        <v>6.189289501932322E-2</v>
      </c>
      <c r="G716" s="2">
        <f t="shared" si="98"/>
        <v>5.4340146248588357E-2</v>
      </c>
      <c r="H716" s="2">
        <f t="shared" si="94"/>
        <v>1.1389902179538405</v>
      </c>
      <c r="I716" s="2">
        <f t="shared" si="95"/>
        <v>53.248968059489272</v>
      </c>
    </row>
    <row r="717" spans="1:9" ht="13.5" x14ac:dyDescent="0.25">
      <c r="A717" s="3">
        <v>43047</v>
      </c>
      <c r="B717" s="2">
        <v>31.534500000000001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5.7471973946514418E-2</v>
      </c>
      <c r="G717" s="2">
        <f t="shared" si="102"/>
        <v>5.0458707230832046E-2</v>
      </c>
      <c r="H717" s="2">
        <f t="shared" si="94"/>
        <v>1.1389902179538405</v>
      </c>
      <c r="I717" s="2">
        <f t="shared" si="95"/>
        <v>53.248968059489272</v>
      </c>
    </row>
    <row r="718" spans="1:9" ht="13.5" x14ac:dyDescent="0.25">
      <c r="A718" s="3">
        <v>43048</v>
      </c>
      <c r="B718" s="2">
        <v>31.260300000000001</v>
      </c>
      <c r="C718" s="2">
        <f t="shared" si="99"/>
        <v>-0.27420000000000044</v>
      </c>
      <c r="D718" s="2">
        <f t="shared" si="100"/>
        <v>0</v>
      </c>
      <c r="E718" s="2">
        <f t="shared" si="101"/>
        <v>0.27420000000000044</v>
      </c>
      <c r="F718" s="2">
        <f t="shared" si="102"/>
        <v>5.3366832950334821E-2</v>
      </c>
      <c r="G718" s="2">
        <f t="shared" si="102"/>
        <v>6.6440228142915503E-2</v>
      </c>
      <c r="H718" s="2">
        <f t="shared" si="94"/>
        <v>0.80323072996589806</v>
      </c>
      <c r="I718" s="2">
        <f t="shared" si="95"/>
        <v>44.543979681462531</v>
      </c>
    </row>
    <row r="719" spans="1:9" ht="13.5" x14ac:dyDescent="0.25">
      <c r="A719" s="3">
        <v>43049</v>
      </c>
      <c r="B719" s="2">
        <v>31.290500000000002</v>
      </c>
      <c r="C719" s="2">
        <f t="shared" si="99"/>
        <v>3.0200000000000671E-2</v>
      </c>
      <c r="D719" s="2">
        <f t="shared" si="100"/>
        <v>3.0200000000000671E-2</v>
      </c>
      <c r="E719" s="2">
        <f t="shared" si="101"/>
        <v>0</v>
      </c>
      <c r="F719" s="2">
        <f t="shared" si="102"/>
        <v>5.1712059168168102E-2</v>
      </c>
      <c r="G719" s="2">
        <f t="shared" si="102"/>
        <v>6.1694497561278684E-2</v>
      </c>
      <c r="H719" s="2">
        <f t="shared" si="94"/>
        <v>0.83819564486775466</v>
      </c>
      <c r="I719" s="2">
        <f t="shared" si="95"/>
        <v>45.598826610649319</v>
      </c>
    </row>
    <row r="720" spans="1:9" ht="13.5" x14ac:dyDescent="0.25">
      <c r="A720" s="3">
        <v>43052</v>
      </c>
      <c r="B720" s="2">
        <v>31.260300000000001</v>
      </c>
      <c r="C720" s="2">
        <f t="shared" si="99"/>
        <v>-3.0200000000000671E-2</v>
      </c>
      <c r="D720" s="2">
        <f t="shared" si="100"/>
        <v>0</v>
      </c>
      <c r="E720" s="2">
        <f t="shared" si="101"/>
        <v>3.0200000000000671E-2</v>
      </c>
      <c r="F720" s="2">
        <f t="shared" si="102"/>
        <v>4.8018340656156101E-2</v>
      </c>
      <c r="G720" s="2">
        <f t="shared" si="102"/>
        <v>5.944489059261597E-2</v>
      </c>
      <c r="H720" s="2">
        <f t="shared" si="94"/>
        <v>0.80777910729506441</v>
      </c>
      <c r="I720" s="2">
        <f t="shared" si="95"/>
        <v>44.683507184886352</v>
      </c>
    </row>
    <row r="721" spans="1:9" ht="13.5" x14ac:dyDescent="0.25">
      <c r="A721" s="3">
        <v>43053</v>
      </c>
      <c r="B721" s="2">
        <v>31.232900000000001</v>
      </c>
      <c r="C721" s="2">
        <f t="shared" si="99"/>
        <v>-2.7400000000000091E-2</v>
      </c>
      <c r="D721" s="2">
        <f t="shared" si="100"/>
        <v>0</v>
      </c>
      <c r="E721" s="2">
        <f t="shared" si="101"/>
        <v>2.7400000000000091E-2</v>
      </c>
      <c r="F721" s="2">
        <f t="shared" si="102"/>
        <v>4.4588459180716376E-2</v>
      </c>
      <c r="G721" s="2">
        <f t="shared" si="102"/>
        <v>5.7155969836000554E-2</v>
      </c>
      <c r="H721" s="2">
        <f t="shared" ref="H721:H784" si="103">F721/G721</f>
        <v>0.78011902008933565</v>
      </c>
      <c r="I721" s="2">
        <f t="shared" ref="I721:I784" si="104">IF(G721=0,100,100-(100/(1+H721)))</f>
        <v>43.823980940902771</v>
      </c>
    </row>
    <row r="722" spans="1:9" ht="13.5" x14ac:dyDescent="0.25">
      <c r="A722" s="3">
        <v>43054</v>
      </c>
      <c r="B722" s="2">
        <v>31.260300000000001</v>
      </c>
      <c r="C722" s="2">
        <f t="shared" si="99"/>
        <v>2.7400000000000091E-2</v>
      </c>
      <c r="D722" s="2">
        <f t="shared" si="100"/>
        <v>2.7400000000000091E-2</v>
      </c>
      <c r="E722" s="2">
        <f t="shared" si="101"/>
        <v>0</v>
      </c>
      <c r="F722" s="2">
        <f t="shared" si="102"/>
        <v>4.3360712096379497E-2</v>
      </c>
      <c r="G722" s="2">
        <f t="shared" si="102"/>
        <v>5.3073400562000515E-2</v>
      </c>
      <c r="H722" s="2">
        <f t="shared" si="103"/>
        <v>0.81699517342449868</v>
      </c>
      <c r="I722" s="2">
        <f t="shared" si="104"/>
        <v>44.964080553098242</v>
      </c>
    </row>
    <row r="723" spans="1:9" ht="13.5" x14ac:dyDescent="0.25">
      <c r="A723" s="3">
        <v>43055</v>
      </c>
      <c r="B723" s="2">
        <v>31.150600000000001</v>
      </c>
      <c r="C723" s="2">
        <f t="shared" si="99"/>
        <v>-0.10970000000000013</v>
      </c>
      <c r="D723" s="2">
        <f t="shared" si="100"/>
        <v>0</v>
      </c>
      <c r="E723" s="2">
        <f t="shared" si="101"/>
        <v>0.10970000000000013</v>
      </c>
      <c r="F723" s="2">
        <f t="shared" si="102"/>
        <v>4.0263518375209535E-2</v>
      </c>
      <c r="G723" s="2">
        <f t="shared" si="102"/>
        <v>5.7118157664714772E-2</v>
      </c>
      <c r="H723" s="2">
        <f t="shared" si="103"/>
        <v>0.70491626518413897</v>
      </c>
      <c r="I723" s="2">
        <f t="shared" si="104"/>
        <v>41.346093035718951</v>
      </c>
    </row>
    <row r="724" spans="1:9" ht="13.5" x14ac:dyDescent="0.25">
      <c r="A724" s="3">
        <v>43056</v>
      </c>
      <c r="B724" s="2">
        <v>31.232900000000001</v>
      </c>
      <c r="C724" s="2">
        <f t="shared" si="99"/>
        <v>8.230000000000004E-2</v>
      </c>
      <c r="D724" s="2">
        <f t="shared" si="100"/>
        <v>8.230000000000004E-2</v>
      </c>
      <c r="E724" s="2">
        <f t="shared" si="101"/>
        <v>0</v>
      </c>
      <c r="F724" s="2">
        <f t="shared" si="102"/>
        <v>4.3266124205551711E-2</v>
      </c>
      <c r="G724" s="2">
        <f t="shared" si="102"/>
        <v>5.303828926009229E-2</v>
      </c>
      <c r="H724" s="2">
        <f t="shared" si="103"/>
        <v>0.81575263473112303</v>
      </c>
      <c r="I724" s="2">
        <f t="shared" si="104"/>
        <v>44.926418892511748</v>
      </c>
    </row>
    <row r="725" spans="1:9" ht="13.5" x14ac:dyDescent="0.25">
      <c r="A725" s="3">
        <v>43059</v>
      </c>
      <c r="B725" s="2">
        <v>31.260300000000001</v>
      </c>
      <c r="C725" s="2">
        <f t="shared" si="99"/>
        <v>2.7400000000000091E-2</v>
      </c>
      <c r="D725" s="2">
        <f t="shared" si="100"/>
        <v>2.7400000000000091E-2</v>
      </c>
      <c r="E725" s="2">
        <f t="shared" si="101"/>
        <v>0</v>
      </c>
      <c r="F725" s="2">
        <f t="shared" si="102"/>
        <v>4.2132829619440877E-2</v>
      </c>
      <c r="G725" s="2">
        <f t="shared" si="102"/>
        <v>4.9249840027228556E-2</v>
      </c>
      <c r="H725" s="2">
        <f t="shared" si="103"/>
        <v>0.85549170507248495</v>
      </c>
      <c r="I725" s="2">
        <f t="shared" si="104"/>
        <v>46.105929912473805</v>
      </c>
    </row>
    <row r="726" spans="1:9" ht="13.5" x14ac:dyDescent="0.25">
      <c r="A726" s="3">
        <v>43060</v>
      </c>
      <c r="B726" s="2">
        <v>31.397400000000001</v>
      </c>
      <c r="C726" s="2">
        <f t="shared" si="99"/>
        <v>0.13710000000000022</v>
      </c>
      <c r="D726" s="2">
        <f t="shared" si="100"/>
        <v>0.13710000000000022</v>
      </c>
      <c r="E726" s="2">
        <f t="shared" si="101"/>
        <v>0</v>
      </c>
      <c r="F726" s="2">
        <f t="shared" si="102"/>
        <v>4.8916198932337972E-2</v>
      </c>
      <c r="G726" s="2">
        <f t="shared" si="102"/>
        <v>4.5731994310997948E-2</v>
      </c>
      <c r="H726" s="2">
        <f t="shared" si="103"/>
        <v>1.0696275040989032</v>
      </c>
      <c r="I726" s="2">
        <f t="shared" si="104"/>
        <v>51.682126468676266</v>
      </c>
    </row>
    <row r="727" spans="1:9" ht="13.5" x14ac:dyDescent="0.25">
      <c r="A727" s="3">
        <v>43061</v>
      </c>
      <c r="B727" s="2">
        <v>31.479700000000001</v>
      </c>
      <c r="C727" s="2">
        <f t="shared" si="99"/>
        <v>8.230000000000004E-2</v>
      </c>
      <c r="D727" s="2">
        <f t="shared" si="100"/>
        <v>8.230000000000004E-2</v>
      </c>
      <c r="E727" s="2">
        <f t="shared" si="101"/>
        <v>0</v>
      </c>
      <c r="F727" s="2">
        <f t="shared" si="102"/>
        <v>5.130075615145669E-2</v>
      </c>
      <c r="G727" s="2">
        <f t="shared" si="102"/>
        <v>4.2465423288783812E-2</v>
      </c>
      <c r="H727" s="2">
        <f t="shared" si="103"/>
        <v>1.2080594558680995</v>
      </c>
      <c r="I727" s="2">
        <f t="shared" si="104"/>
        <v>54.711364436205834</v>
      </c>
    </row>
    <row r="728" spans="1:9" ht="13.5" x14ac:dyDescent="0.25">
      <c r="A728" s="3">
        <v>43062</v>
      </c>
      <c r="B728" s="2">
        <v>31.479700000000001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4.7636416426352642E-2</v>
      </c>
      <c r="G728" s="2">
        <f t="shared" si="102"/>
        <v>3.9432178768156398E-2</v>
      </c>
      <c r="H728" s="2">
        <f t="shared" si="103"/>
        <v>1.2080594558680995</v>
      </c>
      <c r="I728" s="2">
        <f t="shared" si="104"/>
        <v>54.711364436205834</v>
      </c>
    </row>
    <row r="729" spans="1:9" ht="13.5" x14ac:dyDescent="0.25">
      <c r="A729" s="3">
        <v>43063</v>
      </c>
      <c r="B729" s="2">
        <v>31.671600000000002</v>
      </c>
      <c r="C729" s="2">
        <f t="shared" si="99"/>
        <v>0.1919000000000004</v>
      </c>
      <c r="D729" s="2">
        <f t="shared" si="100"/>
        <v>0.1919000000000004</v>
      </c>
      <c r="E729" s="2">
        <f t="shared" si="101"/>
        <v>0</v>
      </c>
      <c r="F729" s="2">
        <f t="shared" si="102"/>
        <v>5.7940958110184626E-2</v>
      </c>
      <c r="G729" s="2">
        <f t="shared" si="102"/>
        <v>3.661559457043094E-2</v>
      </c>
      <c r="H729" s="2">
        <f t="shared" si="103"/>
        <v>1.5824120512022237</v>
      </c>
      <c r="I729" s="2">
        <f t="shared" si="104"/>
        <v>61.276512803816217</v>
      </c>
    </row>
    <row r="730" spans="1:9" ht="13.5" x14ac:dyDescent="0.25">
      <c r="A730" s="3">
        <v>43066</v>
      </c>
      <c r="B730" s="2">
        <v>31.945799999999998</v>
      </c>
      <c r="C730" s="2">
        <f t="shared" si="99"/>
        <v>0.27419999999999689</v>
      </c>
      <c r="D730" s="2">
        <f t="shared" si="100"/>
        <v>0.27419999999999689</v>
      </c>
      <c r="E730" s="2">
        <f t="shared" si="101"/>
        <v>0</v>
      </c>
      <c r="F730" s="2">
        <f t="shared" si="102"/>
        <v>7.3388032530885508E-2</v>
      </c>
      <c r="G730" s="2">
        <f t="shared" si="102"/>
        <v>3.4000194958257304E-2</v>
      </c>
      <c r="H730" s="2">
        <f t="shared" si="103"/>
        <v>2.1584591682778704</v>
      </c>
      <c r="I730" s="2">
        <f t="shared" si="104"/>
        <v>68.33899231487473</v>
      </c>
    </row>
    <row r="731" spans="1:9" ht="13.5" x14ac:dyDescent="0.25">
      <c r="A731" s="3">
        <v>43067</v>
      </c>
      <c r="B731" s="2">
        <v>31.945799999999998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6.8146030207250824E-2</v>
      </c>
      <c r="G731" s="2">
        <f t="shared" si="102"/>
        <v>3.1571609604096065E-2</v>
      </c>
      <c r="H731" s="2">
        <f t="shared" si="103"/>
        <v>2.1584591682778704</v>
      </c>
      <c r="I731" s="2">
        <f t="shared" si="104"/>
        <v>68.33899231487473</v>
      </c>
    </row>
    <row r="732" spans="1:9" ht="13.5" x14ac:dyDescent="0.25">
      <c r="A732" s="3">
        <v>43068</v>
      </c>
      <c r="B732" s="2">
        <v>32.192599999999999</v>
      </c>
      <c r="C732" s="2">
        <f t="shared" si="99"/>
        <v>0.24680000000000035</v>
      </c>
      <c r="D732" s="2">
        <f t="shared" si="100"/>
        <v>0.24680000000000035</v>
      </c>
      <c r="E732" s="2">
        <f t="shared" si="101"/>
        <v>0</v>
      </c>
      <c r="F732" s="2">
        <f t="shared" si="102"/>
        <v>8.0907028049590074E-2</v>
      </c>
      <c r="G732" s="2">
        <f t="shared" si="102"/>
        <v>2.9316494632374918E-2</v>
      </c>
      <c r="H732" s="2">
        <f t="shared" si="103"/>
        <v>2.759778379514803</v>
      </c>
      <c r="I732" s="2">
        <f t="shared" si="104"/>
        <v>73.402687630512702</v>
      </c>
    </row>
    <row r="733" spans="1:9" ht="13.5" x14ac:dyDescent="0.25">
      <c r="A733" s="3">
        <v>43069</v>
      </c>
      <c r="B733" s="2">
        <v>32.894599999999997</v>
      </c>
      <c r="C733" s="2">
        <f t="shared" si="99"/>
        <v>0.70199999999999818</v>
      </c>
      <c r="D733" s="2">
        <f t="shared" si="100"/>
        <v>0.70199999999999818</v>
      </c>
      <c r="E733" s="2">
        <f t="shared" si="101"/>
        <v>0</v>
      </c>
      <c r="F733" s="2">
        <f t="shared" ref="F733:G748" si="105">((F732*13)+D733)/14</f>
        <v>0.12527081176033353</v>
      </c>
      <c r="G733" s="2">
        <f t="shared" si="105"/>
        <v>2.7222459301490996E-2</v>
      </c>
      <c r="H733" s="2">
        <f t="shared" si="103"/>
        <v>4.6017448450541849</v>
      </c>
      <c r="I733" s="2">
        <f t="shared" si="104"/>
        <v>82.148419328972011</v>
      </c>
    </row>
    <row r="734" spans="1:9" ht="13.5" x14ac:dyDescent="0.25">
      <c r="A734" s="3">
        <v>43073</v>
      </c>
      <c r="B734" s="2">
        <v>32.9056</v>
      </c>
      <c r="C734" s="2">
        <f t="shared" si="99"/>
        <v>1.1000000000002785E-2</v>
      </c>
      <c r="D734" s="2">
        <f t="shared" si="100"/>
        <v>1.1000000000002785E-2</v>
      </c>
      <c r="E734" s="2">
        <f t="shared" si="101"/>
        <v>0</v>
      </c>
      <c r="F734" s="2">
        <f t="shared" si="105"/>
        <v>0.1171086109203099</v>
      </c>
      <c r="G734" s="2">
        <f t="shared" si="105"/>
        <v>2.5277997922813069E-2</v>
      </c>
      <c r="H734" s="2">
        <f t="shared" si="103"/>
        <v>4.6328277768636443</v>
      </c>
      <c r="I734" s="2">
        <f t="shared" si="104"/>
        <v>82.246927482721659</v>
      </c>
    </row>
    <row r="735" spans="1:9" ht="13.5" x14ac:dyDescent="0.25">
      <c r="A735" s="3">
        <v>43074</v>
      </c>
      <c r="B735" s="2">
        <v>33.037199999999999</v>
      </c>
      <c r="C735" s="2">
        <f t="shared" si="99"/>
        <v>0.13159999999999883</v>
      </c>
      <c r="D735" s="2">
        <f t="shared" si="100"/>
        <v>0.13159999999999883</v>
      </c>
      <c r="E735" s="2">
        <f t="shared" si="101"/>
        <v>0</v>
      </c>
      <c r="F735" s="2">
        <f t="shared" si="105"/>
        <v>0.11814371014028768</v>
      </c>
      <c r="G735" s="2">
        <f t="shared" si="105"/>
        <v>2.3472426642612138E-2</v>
      </c>
      <c r="H735" s="2">
        <f t="shared" si="103"/>
        <v>5.0332976619387155</v>
      </c>
      <c r="I735" s="2">
        <f t="shared" si="104"/>
        <v>83.42531636871594</v>
      </c>
    </row>
    <row r="736" spans="1:9" ht="13.5" x14ac:dyDescent="0.25">
      <c r="A736" s="3">
        <v>43075</v>
      </c>
      <c r="B736" s="2">
        <v>33.034500000000001</v>
      </c>
      <c r="C736" s="2">
        <f t="shared" si="99"/>
        <v>-2.6999999999972601E-3</v>
      </c>
      <c r="D736" s="2">
        <f t="shared" si="100"/>
        <v>0</v>
      </c>
      <c r="E736" s="2">
        <f t="shared" si="101"/>
        <v>2.6999999999972601E-3</v>
      </c>
      <c r="F736" s="2">
        <f t="shared" si="105"/>
        <v>0.10970487370169571</v>
      </c>
      <c r="G736" s="2">
        <f t="shared" si="105"/>
        <v>2.1988681882425361E-2</v>
      </c>
      <c r="H736" s="2">
        <f t="shared" si="103"/>
        <v>4.9891518867885507</v>
      </c>
      <c r="I736" s="2">
        <f t="shared" si="104"/>
        <v>83.303145104636656</v>
      </c>
    </row>
    <row r="737" spans="1:9" ht="13.5" x14ac:dyDescent="0.25">
      <c r="A737" s="3">
        <v>43076</v>
      </c>
      <c r="B737" s="2">
        <v>32.911099999999998</v>
      </c>
      <c r="C737" s="2">
        <f t="shared" si="99"/>
        <v>-0.12340000000000373</v>
      </c>
      <c r="D737" s="2">
        <f t="shared" si="100"/>
        <v>0</v>
      </c>
      <c r="E737" s="2">
        <f t="shared" si="101"/>
        <v>0.12340000000000373</v>
      </c>
      <c r="F737" s="2">
        <f t="shared" si="105"/>
        <v>0.10186881129443173</v>
      </c>
      <c r="G737" s="2">
        <f t="shared" si="105"/>
        <v>2.9232347462252388E-2</v>
      </c>
      <c r="H737" s="2">
        <f t="shared" si="103"/>
        <v>3.484797497907909</v>
      </c>
      <c r="I737" s="2">
        <f t="shared" si="104"/>
        <v>77.702449208320218</v>
      </c>
    </row>
    <row r="738" spans="1:9" ht="13.5" x14ac:dyDescent="0.25">
      <c r="A738" s="3">
        <v>43077</v>
      </c>
      <c r="B738" s="2">
        <v>32.9056</v>
      </c>
      <c r="C738" s="2">
        <f t="shared" si="99"/>
        <v>-5.49999999999784E-3</v>
      </c>
      <c r="D738" s="2">
        <f t="shared" si="100"/>
        <v>0</v>
      </c>
      <c r="E738" s="2">
        <f t="shared" si="101"/>
        <v>5.49999999999784E-3</v>
      </c>
      <c r="F738" s="2">
        <f t="shared" si="105"/>
        <v>9.4592467630543756E-2</v>
      </c>
      <c r="G738" s="2">
        <f t="shared" si="105"/>
        <v>2.7537179786377063E-2</v>
      </c>
      <c r="H738" s="2">
        <f t="shared" si="103"/>
        <v>3.4350818916227457</v>
      </c>
      <c r="I738" s="2">
        <f t="shared" si="104"/>
        <v>77.452502018308593</v>
      </c>
    </row>
    <row r="739" spans="1:9" ht="13.5" x14ac:dyDescent="0.25">
      <c r="A739" s="3">
        <v>43080</v>
      </c>
      <c r="B739" s="2">
        <v>32.9604</v>
      </c>
      <c r="C739" s="2">
        <f t="shared" si="99"/>
        <v>5.4800000000000182E-2</v>
      </c>
      <c r="D739" s="2">
        <f t="shared" si="100"/>
        <v>5.4800000000000182E-2</v>
      </c>
      <c r="E739" s="2">
        <f t="shared" si="101"/>
        <v>0</v>
      </c>
      <c r="F739" s="2">
        <f t="shared" si="105"/>
        <v>9.1750148514076355E-2</v>
      </c>
      <c r="G739" s="2">
        <f t="shared" si="105"/>
        <v>2.5570238373064415E-2</v>
      </c>
      <c r="H739" s="2">
        <f t="shared" si="103"/>
        <v>3.5881616422757165</v>
      </c>
      <c r="I739" s="2">
        <f t="shared" si="104"/>
        <v>78.20477834115708</v>
      </c>
    </row>
    <row r="740" spans="1:9" ht="13.5" x14ac:dyDescent="0.25">
      <c r="A740" s="3">
        <v>43081</v>
      </c>
      <c r="B740" s="2">
        <v>32.9056</v>
      </c>
      <c r="C740" s="2">
        <f t="shared" si="99"/>
        <v>-5.4800000000000182E-2</v>
      </c>
      <c r="D740" s="2">
        <f t="shared" si="100"/>
        <v>0</v>
      </c>
      <c r="E740" s="2">
        <f t="shared" si="101"/>
        <v>5.4800000000000182E-2</v>
      </c>
      <c r="F740" s="2">
        <f t="shared" si="105"/>
        <v>8.5196566477356614E-2</v>
      </c>
      <c r="G740" s="2">
        <f t="shared" si="105"/>
        <v>2.7658078489274113E-2</v>
      </c>
      <c r="H740" s="2">
        <f t="shared" si="103"/>
        <v>3.0803501591911417</v>
      </c>
      <c r="I740" s="2">
        <f t="shared" si="104"/>
        <v>75.492299410935047</v>
      </c>
    </row>
    <row r="741" spans="1:9" ht="13.5" x14ac:dyDescent="0.25">
      <c r="A741" s="3">
        <v>43082</v>
      </c>
      <c r="B741" s="2">
        <v>32.804099999999998</v>
      </c>
      <c r="C741" s="2">
        <f t="shared" si="99"/>
        <v>-0.10150000000000148</v>
      </c>
      <c r="D741" s="2">
        <f t="shared" si="100"/>
        <v>0</v>
      </c>
      <c r="E741" s="2">
        <f t="shared" si="101"/>
        <v>0.10150000000000148</v>
      </c>
      <c r="F741" s="2">
        <f t="shared" si="105"/>
        <v>7.9111097443259712E-2</v>
      </c>
      <c r="G741" s="2">
        <f t="shared" si="105"/>
        <v>3.2932501454326066E-2</v>
      </c>
      <c r="H741" s="2">
        <f t="shared" si="103"/>
        <v>2.4022195080740687</v>
      </c>
      <c r="I741" s="2">
        <f t="shared" si="104"/>
        <v>70.607422665503407</v>
      </c>
    </row>
    <row r="742" spans="1:9" ht="13.5" x14ac:dyDescent="0.25">
      <c r="A742" s="3">
        <v>43083</v>
      </c>
      <c r="B742" s="2">
        <v>32.631399999999999</v>
      </c>
      <c r="C742" s="2">
        <f t="shared" si="99"/>
        <v>-0.17269999999999897</v>
      </c>
      <c r="D742" s="2">
        <f t="shared" si="100"/>
        <v>0</v>
      </c>
      <c r="E742" s="2">
        <f t="shared" si="101"/>
        <v>0.17269999999999897</v>
      </c>
      <c r="F742" s="2">
        <f t="shared" si="105"/>
        <v>7.3460304768741172E-2</v>
      </c>
      <c r="G742" s="2">
        <f t="shared" si="105"/>
        <v>4.2915894207588415E-2</v>
      </c>
      <c r="H742" s="2">
        <f t="shared" si="103"/>
        <v>1.7117272312539134</v>
      </c>
      <c r="I742" s="2">
        <f t="shared" si="104"/>
        <v>63.123134639998582</v>
      </c>
    </row>
    <row r="743" spans="1:9" ht="13.5" x14ac:dyDescent="0.25">
      <c r="A743" s="3">
        <v>43084</v>
      </c>
      <c r="B743" s="2">
        <v>32.631399999999999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6.8213140142402512E-2</v>
      </c>
      <c r="G743" s="2">
        <f t="shared" si="105"/>
        <v>3.9850473192760673E-2</v>
      </c>
      <c r="H743" s="2">
        <f t="shared" si="103"/>
        <v>1.7117272312539131</v>
      </c>
      <c r="I743" s="2">
        <f t="shared" si="104"/>
        <v>63.123134639998575</v>
      </c>
    </row>
    <row r="744" spans="1:9" ht="13.5" x14ac:dyDescent="0.25">
      <c r="A744" s="3">
        <v>43087</v>
      </c>
      <c r="B744" s="2">
        <v>32.359900000000003</v>
      </c>
      <c r="C744" s="2">
        <f t="shared" si="99"/>
        <v>-0.27149999999999608</v>
      </c>
      <c r="D744" s="2">
        <f t="shared" si="100"/>
        <v>0</v>
      </c>
      <c r="E744" s="2">
        <f t="shared" si="101"/>
        <v>0.27149999999999608</v>
      </c>
      <c r="F744" s="2">
        <f t="shared" si="105"/>
        <v>6.3340772989373767E-2</v>
      </c>
      <c r="G744" s="2">
        <f t="shared" si="105"/>
        <v>5.6396867964706061E-2</v>
      </c>
      <c r="H744" s="2">
        <f t="shared" si="103"/>
        <v>1.1231257209001979</v>
      </c>
      <c r="I744" s="2">
        <f t="shared" si="104"/>
        <v>52.899633302167175</v>
      </c>
    </row>
    <row r="745" spans="1:9" ht="13.5" x14ac:dyDescent="0.25">
      <c r="A745" s="3">
        <v>43088</v>
      </c>
      <c r="B745" s="2">
        <v>32.357199999999999</v>
      </c>
      <c r="C745" s="2">
        <f t="shared" si="99"/>
        <v>-2.7000000000043656E-3</v>
      </c>
      <c r="D745" s="2">
        <f t="shared" si="100"/>
        <v>0</v>
      </c>
      <c r="E745" s="2">
        <f t="shared" si="101"/>
        <v>2.7000000000043656E-3</v>
      </c>
      <c r="F745" s="2">
        <f t="shared" si="105"/>
        <v>5.8816432061561355E-2</v>
      </c>
      <c r="G745" s="2">
        <f t="shared" si="105"/>
        <v>5.2561377395798796E-2</v>
      </c>
      <c r="H745" s="2">
        <f t="shared" si="103"/>
        <v>1.1190047707209156</v>
      </c>
      <c r="I745" s="2">
        <f t="shared" si="104"/>
        <v>52.808034516138179</v>
      </c>
    </row>
    <row r="746" spans="1:9" ht="13.5" x14ac:dyDescent="0.25">
      <c r="A746" s="3">
        <v>43089</v>
      </c>
      <c r="B746" s="2">
        <v>32.357199999999999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5.4615258342878399E-2</v>
      </c>
      <c r="G746" s="2">
        <f t="shared" si="105"/>
        <v>4.8806993296098881E-2</v>
      </c>
      <c r="H746" s="2">
        <f t="shared" si="103"/>
        <v>1.1190047707209156</v>
      </c>
      <c r="I746" s="2">
        <f t="shared" si="104"/>
        <v>52.808034516138179</v>
      </c>
    </row>
    <row r="747" spans="1:9" ht="13.5" x14ac:dyDescent="0.25">
      <c r="A747" s="3">
        <v>43090</v>
      </c>
      <c r="B747" s="2">
        <v>32.359900000000003</v>
      </c>
      <c r="C747" s="2">
        <f t="shared" si="99"/>
        <v>2.7000000000043656E-3</v>
      </c>
      <c r="D747" s="2">
        <f t="shared" si="100"/>
        <v>2.7000000000043656E-3</v>
      </c>
      <c r="E747" s="2">
        <f t="shared" si="101"/>
        <v>0</v>
      </c>
      <c r="F747" s="2">
        <f t="shared" si="105"/>
        <v>5.0907025604101687E-2</v>
      </c>
      <c r="G747" s="2">
        <f t="shared" si="105"/>
        <v>4.5320779489234679E-2</v>
      </c>
      <c r="H747" s="2">
        <f t="shared" si="103"/>
        <v>1.1232601508143509</v>
      </c>
      <c r="I747" s="2">
        <f t="shared" si="104"/>
        <v>52.902615366446639</v>
      </c>
    </row>
    <row r="748" spans="1:9" ht="13.5" x14ac:dyDescent="0.25">
      <c r="A748" s="3">
        <v>43091</v>
      </c>
      <c r="B748" s="2">
        <v>32.359900000000003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4.7270809489522995E-2</v>
      </c>
      <c r="G748" s="2">
        <f t="shared" si="105"/>
        <v>4.2083580954289344E-2</v>
      </c>
      <c r="H748" s="2">
        <f t="shared" si="103"/>
        <v>1.1232601508143509</v>
      </c>
      <c r="I748" s="2">
        <f t="shared" si="104"/>
        <v>52.902615366446639</v>
      </c>
    </row>
    <row r="749" spans="1:9" ht="13.5" x14ac:dyDescent="0.25">
      <c r="A749" s="3">
        <v>43094</v>
      </c>
      <c r="B749" s="2">
        <v>32.357199999999999</v>
      </c>
      <c r="C749" s="2">
        <f t="shared" si="99"/>
        <v>-2.7000000000043656E-3</v>
      </c>
      <c r="D749" s="2">
        <f t="shared" si="100"/>
        <v>0</v>
      </c>
      <c r="E749" s="2">
        <f t="shared" si="101"/>
        <v>2.7000000000043656E-3</v>
      </c>
      <c r="F749" s="2">
        <f t="shared" ref="F749:G764" si="106">((F748*13)+D749)/14</f>
        <v>4.3894323097414208E-2</v>
      </c>
      <c r="G749" s="2">
        <f t="shared" si="106"/>
        <v>3.927046802898327E-2</v>
      </c>
      <c r="H749" s="2">
        <f t="shared" si="103"/>
        <v>1.1177438238072013</v>
      </c>
      <c r="I749" s="2">
        <f t="shared" si="104"/>
        <v>52.779935478586964</v>
      </c>
    </row>
    <row r="750" spans="1:9" ht="13.5" x14ac:dyDescent="0.25">
      <c r="A750" s="3">
        <v>43095</v>
      </c>
      <c r="B750" s="2">
        <v>32.9056</v>
      </c>
      <c r="C750" s="2">
        <f t="shared" si="99"/>
        <v>0.54840000000000089</v>
      </c>
      <c r="D750" s="2">
        <f t="shared" si="100"/>
        <v>0.54840000000000089</v>
      </c>
      <c r="E750" s="2">
        <f t="shared" si="101"/>
        <v>0</v>
      </c>
      <c r="F750" s="2">
        <f t="shared" si="106"/>
        <v>7.9930442876170391E-2</v>
      </c>
      <c r="G750" s="2">
        <f t="shared" si="106"/>
        <v>3.646543459834161E-2</v>
      </c>
      <c r="H750" s="2">
        <f t="shared" si="103"/>
        <v>2.1919509189067914</v>
      </c>
      <c r="I750" s="2">
        <f t="shared" si="104"/>
        <v>68.671197477482224</v>
      </c>
    </row>
    <row r="751" spans="1:9" ht="13.5" x14ac:dyDescent="0.25">
      <c r="A751" s="3">
        <v>43096</v>
      </c>
      <c r="B751" s="2">
        <v>33.2072</v>
      </c>
      <c r="C751" s="2">
        <f t="shared" si="99"/>
        <v>0.30160000000000053</v>
      </c>
      <c r="D751" s="2">
        <f t="shared" si="100"/>
        <v>0.30160000000000053</v>
      </c>
      <c r="E751" s="2">
        <f t="shared" si="101"/>
        <v>0</v>
      </c>
      <c r="F751" s="2">
        <f t="shared" si="106"/>
        <v>9.5763982670729692E-2</v>
      </c>
      <c r="G751" s="2">
        <f t="shared" si="106"/>
        <v>3.3860760698460064E-2</v>
      </c>
      <c r="H751" s="2">
        <f t="shared" si="103"/>
        <v>2.8281698548811662</v>
      </c>
      <c r="I751" s="2">
        <f t="shared" si="104"/>
        <v>73.877857098609809</v>
      </c>
    </row>
    <row r="752" spans="1:9" ht="13.5" x14ac:dyDescent="0.25">
      <c r="A752" s="3">
        <v>43097</v>
      </c>
      <c r="B752" s="2">
        <v>33.2346</v>
      </c>
      <c r="C752" s="2">
        <f t="shared" si="99"/>
        <v>2.7400000000000091E-2</v>
      </c>
      <c r="D752" s="2">
        <f t="shared" si="100"/>
        <v>2.7400000000000091E-2</v>
      </c>
      <c r="E752" s="2">
        <f t="shared" si="101"/>
        <v>0</v>
      </c>
      <c r="F752" s="2">
        <f t="shared" si="106"/>
        <v>9.0880841051391853E-2</v>
      </c>
      <c r="G752" s="2">
        <f t="shared" si="106"/>
        <v>3.1442134934284348E-2</v>
      </c>
      <c r="H752" s="2">
        <f t="shared" si="103"/>
        <v>2.8904157189496642</v>
      </c>
      <c r="I752" s="2">
        <f t="shared" si="104"/>
        <v>74.295806097812587</v>
      </c>
    </row>
    <row r="753" spans="1:9" ht="13.5" x14ac:dyDescent="0.25">
      <c r="A753" s="3">
        <v>43098</v>
      </c>
      <c r="B753" s="2">
        <v>33.454000000000001</v>
      </c>
      <c r="C753" s="2">
        <f t="shared" si="99"/>
        <v>0.21940000000000026</v>
      </c>
      <c r="D753" s="2">
        <f t="shared" si="100"/>
        <v>0.21940000000000026</v>
      </c>
      <c r="E753" s="2">
        <f t="shared" si="101"/>
        <v>0</v>
      </c>
      <c r="F753" s="2">
        <f t="shared" si="106"/>
        <v>0.10006078097629245</v>
      </c>
      <c r="G753" s="2">
        <f t="shared" si="106"/>
        <v>2.9196268153264038E-2</v>
      </c>
      <c r="H753" s="2">
        <f t="shared" si="103"/>
        <v>3.427177077941244</v>
      </c>
      <c r="I753" s="2">
        <f t="shared" si="104"/>
        <v>77.412243007342568</v>
      </c>
    </row>
    <row r="754" spans="1:9" ht="13.5" x14ac:dyDescent="0.25">
      <c r="A754" s="3">
        <v>43102</v>
      </c>
      <c r="B754" s="2">
        <v>32.384599999999999</v>
      </c>
      <c r="C754" s="2">
        <f t="shared" si="99"/>
        <v>-1.0694000000000017</v>
      </c>
      <c r="D754" s="2">
        <f t="shared" si="100"/>
        <v>0</v>
      </c>
      <c r="E754" s="2">
        <f t="shared" si="101"/>
        <v>1.0694000000000017</v>
      </c>
      <c r="F754" s="2">
        <f t="shared" si="106"/>
        <v>9.2913582335128711E-2</v>
      </c>
      <c r="G754" s="2">
        <f t="shared" si="106"/>
        <v>0.1034965347137453</v>
      </c>
      <c r="H754" s="2">
        <f t="shared" si="103"/>
        <v>0.89774582880588871</v>
      </c>
      <c r="I754" s="2">
        <f t="shared" si="104"/>
        <v>47.305904467236999</v>
      </c>
    </row>
    <row r="755" spans="1:9" ht="13.5" x14ac:dyDescent="0.25">
      <c r="A755" s="3">
        <v>43103</v>
      </c>
      <c r="B755" s="2">
        <v>32.9056</v>
      </c>
      <c r="C755" s="2">
        <f t="shared" si="99"/>
        <v>0.5210000000000008</v>
      </c>
      <c r="D755" s="2">
        <f t="shared" si="100"/>
        <v>0.5210000000000008</v>
      </c>
      <c r="E755" s="2">
        <f t="shared" si="101"/>
        <v>0</v>
      </c>
      <c r="F755" s="2">
        <f t="shared" si="106"/>
        <v>0.12349118359690528</v>
      </c>
      <c r="G755" s="2">
        <f t="shared" si="106"/>
        <v>9.6103925091334919E-2</v>
      </c>
      <c r="H755" s="2">
        <f t="shared" si="103"/>
        <v>1.2849754417370793</v>
      </c>
      <c r="I755" s="2">
        <f t="shared" si="104"/>
        <v>56.235853491721464</v>
      </c>
    </row>
    <row r="756" spans="1:9" ht="13.5" x14ac:dyDescent="0.25">
      <c r="A756" s="3">
        <v>43104</v>
      </c>
      <c r="B756" s="2">
        <v>32.494300000000003</v>
      </c>
      <c r="C756" s="2">
        <f t="shared" si="99"/>
        <v>-0.41129999999999711</v>
      </c>
      <c r="D756" s="2">
        <f t="shared" si="100"/>
        <v>0</v>
      </c>
      <c r="E756" s="2">
        <f t="shared" si="101"/>
        <v>0.41129999999999711</v>
      </c>
      <c r="F756" s="2">
        <f t="shared" si="106"/>
        <v>0.11467038476855491</v>
      </c>
      <c r="G756" s="2">
        <f t="shared" si="106"/>
        <v>0.11861793044195365</v>
      </c>
      <c r="H756" s="2">
        <f t="shared" si="103"/>
        <v>0.96672049783122382</v>
      </c>
      <c r="I756" s="2">
        <f t="shared" si="104"/>
        <v>49.153934120138707</v>
      </c>
    </row>
    <row r="757" spans="1:9" ht="13.5" x14ac:dyDescent="0.25">
      <c r="A757" s="3">
        <v>43105</v>
      </c>
      <c r="B757" s="2">
        <v>32.8782</v>
      </c>
      <c r="C757" s="2">
        <f t="shared" si="99"/>
        <v>0.38389999999999702</v>
      </c>
      <c r="D757" s="2">
        <f t="shared" si="100"/>
        <v>0.38389999999999702</v>
      </c>
      <c r="E757" s="2">
        <f t="shared" si="101"/>
        <v>0</v>
      </c>
      <c r="F757" s="2">
        <f t="shared" si="106"/>
        <v>0.13390107157080078</v>
      </c>
      <c r="G757" s="2">
        <f t="shared" si="106"/>
        <v>0.11014522112467125</v>
      </c>
      <c r="H757" s="2">
        <f t="shared" si="103"/>
        <v>1.2156775410096163</v>
      </c>
      <c r="I757" s="2">
        <f t="shared" si="104"/>
        <v>54.867078738166441</v>
      </c>
    </row>
    <row r="758" spans="1:9" ht="13.5" x14ac:dyDescent="0.25">
      <c r="A758" s="3">
        <v>43108</v>
      </c>
      <c r="B758" s="2">
        <v>33.599400000000003</v>
      </c>
      <c r="C758" s="2">
        <f t="shared" si="99"/>
        <v>0.72120000000000317</v>
      </c>
      <c r="D758" s="2">
        <f t="shared" si="100"/>
        <v>0.72120000000000317</v>
      </c>
      <c r="E758" s="2">
        <f t="shared" si="101"/>
        <v>0</v>
      </c>
      <c r="F758" s="2">
        <f t="shared" si="106"/>
        <v>0.17585099503002952</v>
      </c>
      <c r="G758" s="2">
        <f t="shared" si="106"/>
        <v>0.10227770533005187</v>
      </c>
      <c r="H758" s="2">
        <f t="shared" si="103"/>
        <v>1.7193482632657371</v>
      </c>
      <c r="I758" s="2">
        <f t="shared" si="104"/>
        <v>63.226482848538367</v>
      </c>
    </row>
    <row r="759" spans="1:9" ht="13.5" x14ac:dyDescent="0.25">
      <c r="A759" s="3">
        <v>43109</v>
      </c>
      <c r="B759" s="2">
        <v>33.426600000000001</v>
      </c>
      <c r="C759" s="2">
        <f t="shared" si="99"/>
        <v>-0.17280000000000229</v>
      </c>
      <c r="D759" s="2">
        <f t="shared" si="100"/>
        <v>0</v>
      </c>
      <c r="E759" s="2">
        <f t="shared" si="101"/>
        <v>0.17280000000000229</v>
      </c>
      <c r="F759" s="2">
        <f t="shared" si="106"/>
        <v>0.16329020967074168</v>
      </c>
      <c r="G759" s="2">
        <f t="shared" si="106"/>
        <v>0.10731501209219119</v>
      </c>
      <c r="H759" s="2">
        <f t="shared" si="103"/>
        <v>1.521597085880807</v>
      </c>
      <c r="I759" s="2">
        <f t="shared" si="104"/>
        <v>60.342593763321446</v>
      </c>
    </row>
    <row r="760" spans="1:9" ht="13.5" x14ac:dyDescent="0.25">
      <c r="A760" s="3">
        <v>43110</v>
      </c>
      <c r="B760" s="2">
        <v>32.971400000000003</v>
      </c>
      <c r="C760" s="2">
        <f t="shared" si="99"/>
        <v>-0.45519999999999783</v>
      </c>
      <c r="D760" s="2">
        <f t="shared" si="100"/>
        <v>0</v>
      </c>
      <c r="E760" s="2">
        <f t="shared" si="101"/>
        <v>0.45519999999999783</v>
      </c>
      <c r="F760" s="2">
        <f t="shared" si="106"/>
        <v>0.15162662326568868</v>
      </c>
      <c r="G760" s="2">
        <f t="shared" si="106"/>
        <v>0.13216393979989166</v>
      </c>
      <c r="H760" s="2">
        <f t="shared" si="103"/>
        <v>1.1472616773929811</v>
      </c>
      <c r="I760" s="2">
        <f t="shared" si="104"/>
        <v>53.42905755137803</v>
      </c>
    </row>
    <row r="761" spans="1:9" ht="13.5" x14ac:dyDescent="0.25">
      <c r="A761" s="3">
        <v>43111</v>
      </c>
      <c r="B761" s="2">
        <v>33.454000000000001</v>
      </c>
      <c r="C761" s="2">
        <f t="shared" si="99"/>
        <v>0.48259999999999792</v>
      </c>
      <c r="D761" s="2">
        <f t="shared" si="100"/>
        <v>0.48259999999999792</v>
      </c>
      <c r="E761" s="2">
        <f t="shared" si="101"/>
        <v>0</v>
      </c>
      <c r="F761" s="2">
        <f t="shared" si="106"/>
        <v>0.17526757874671078</v>
      </c>
      <c r="G761" s="2">
        <f t="shared" si="106"/>
        <v>0.12272365838561369</v>
      </c>
      <c r="H761" s="2">
        <f t="shared" si="103"/>
        <v>1.4281482564347721</v>
      </c>
      <c r="I761" s="2">
        <f t="shared" si="104"/>
        <v>58.816353270442768</v>
      </c>
    </row>
    <row r="762" spans="1:9" ht="13.5" x14ac:dyDescent="0.25">
      <c r="A762" s="3">
        <v>43112</v>
      </c>
      <c r="B762" s="2">
        <v>34.276699999999998</v>
      </c>
      <c r="C762" s="2">
        <f t="shared" si="99"/>
        <v>0.82269999999999754</v>
      </c>
      <c r="D762" s="2">
        <f t="shared" si="100"/>
        <v>0.82269999999999754</v>
      </c>
      <c r="E762" s="2">
        <f t="shared" si="101"/>
        <v>0</v>
      </c>
      <c r="F762" s="2">
        <f t="shared" si="106"/>
        <v>0.22151275169337412</v>
      </c>
      <c r="G762" s="2">
        <f t="shared" si="106"/>
        <v>0.11395768278664128</v>
      </c>
      <c r="H762" s="2">
        <f t="shared" si="103"/>
        <v>1.9438158645968975</v>
      </c>
      <c r="I762" s="2">
        <f t="shared" si="104"/>
        <v>66.030484038547968</v>
      </c>
    </row>
    <row r="763" spans="1:9" ht="13.5" x14ac:dyDescent="0.25">
      <c r="A763" s="3">
        <v>43115</v>
      </c>
      <c r="B763" s="2">
        <v>34.249200000000002</v>
      </c>
      <c r="C763" s="2">
        <f t="shared" si="99"/>
        <v>-2.7499999999996305E-2</v>
      </c>
      <c r="D763" s="2">
        <f t="shared" si="100"/>
        <v>0</v>
      </c>
      <c r="E763" s="2">
        <f t="shared" si="101"/>
        <v>2.7499999999996305E-2</v>
      </c>
      <c r="F763" s="2">
        <f t="shared" si="106"/>
        <v>0.20569041228670454</v>
      </c>
      <c r="G763" s="2">
        <f t="shared" si="106"/>
        <v>0.10778213401616664</v>
      </c>
      <c r="H763" s="2">
        <f t="shared" si="103"/>
        <v>1.908390608186068</v>
      </c>
      <c r="I763" s="2">
        <f t="shared" si="104"/>
        <v>65.61672296749407</v>
      </c>
    </row>
    <row r="764" spans="1:9" ht="13.5" x14ac:dyDescent="0.25">
      <c r="A764" s="3">
        <v>43116</v>
      </c>
      <c r="B764" s="2">
        <v>34.276699999999998</v>
      </c>
      <c r="C764" s="2">
        <f t="shared" si="99"/>
        <v>2.7499999999996305E-2</v>
      </c>
      <c r="D764" s="2">
        <f t="shared" si="100"/>
        <v>2.7499999999996305E-2</v>
      </c>
      <c r="E764" s="2">
        <f t="shared" si="101"/>
        <v>0</v>
      </c>
      <c r="F764" s="2">
        <f t="shared" si="106"/>
        <v>0.19296252569479683</v>
      </c>
      <c r="G764" s="2">
        <f t="shared" si="106"/>
        <v>0.10008341015786902</v>
      </c>
      <c r="H764" s="2">
        <f t="shared" si="103"/>
        <v>1.9280170948454161</v>
      </c>
      <c r="I764" s="2">
        <f t="shared" si="104"/>
        <v>65.84719393338122</v>
      </c>
    </row>
    <row r="765" spans="1:9" ht="13.5" x14ac:dyDescent="0.25">
      <c r="A765" s="3">
        <v>43117</v>
      </c>
      <c r="B765" s="2">
        <v>34.660600000000002</v>
      </c>
      <c r="C765" s="2">
        <f t="shared" si="99"/>
        <v>0.38390000000000413</v>
      </c>
      <c r="D765" s="2">
        <f t="shared" si="100"/>
        <v>0.38390000000000413</v>
      </c>
      <c r="E765" s="2">
        <f t="shared" si="101"/>
        <v>0</v>
      </c>
      <c r="F765" s="2">
        <f t="shared" ref="F765:G780" si="107">((F764*13)+D765)/14</f>
        <v>0.20660091671659736</v>
      </c>
      <c r="G765" s="2">
        <f t="shared" si="107"/>
        <v>9.2934595146592663E-2</v>
      </c>
      <c r="H765" s="2">
        <f t="shared" si="103"/>
        <v>2.2230786758226078</v>
      </c>
      <c r="I765" s="2">
        <f t="shared" si="104"/>
        <v>68.973763889124555</v>
      </c>
    </row>
    <row r="766" spans="1:9" ht="13.5" x14ac:dyDescent="0.25">
      <c r="A766" s="3">
        <v>43118</v>
      </c>
      <c r="B766" s="2">
        <v>35.3735</v>
      </c>
      <c r="C766" s="2">
        <f t="shared" si="99"/>
        <v>0.71289999999999765</v>
      </c>
      <c r="D766" s="2">
        <f t="shared" si="100"/>
        <v>0.71289999999999765</v>
      </c>
      <c r="E766" s="2">
        <f t="shared" si="101"/>
        <v>0</v>
      </c>
      <c r="F766" s="2">
        <f t="shared" si="107"/>
        <v>0.24276513695112595</v>
      </c>
      <c r="G766" s="2">
        <f t="shared" si="107"/>
        <v>8.62964097789789E-2</v>
      </c>
      <c r="H766" s="2">
        <f t="shared" si="103"/>
        <v>2.8131545399500681</v>
      </c>
      <c r="I766" s="2">
        <f t="shared" si="104"/>
        <v>73.77499418072118</v>
      </c>
    </row>
    <row r="767" spans="1:9" ht="13.5" x14ac:dyDescent="0.25">
      <c r="A767" s="3">
        <v>43119</v>
      </c>
      <c r="B767" s="2">
        <v>34.825099999999999</v>
      </c>
      <c r="C767" s="2">
        <f t="shared" si="99"/>
        <v>-0.54840000000000089</v>
      </c>
      <c r="D767" s="2">
        <f t="shared" si="100"/>
        <v>0</v>
      </c>
      <c r="E767" s="2">
        <f t="shared" si="101"/>
        <v>0.54840000000000089</v>
      </c>
      <c r="F767" s="2">
        <f t="shared" si="107"/>
        <v>0.22542477002604552</v>
      </c>
      <c r="G767" s="2">
        <f t="shared" si="107"/>
        <v>0.11930380908048047</v>
      </c>
      <c r="H767" s="2">
        <f t="shared" si="103"/>
        <v>1.8895018672369257</v>
      </c>
      <c r="I767" s="2">
        <f t="shared" si="104"/>
        <v>65.391958685382477</v>
      </c>
    </row>
    <row r="768" spans="1:9" ht="13.5" x14ac:dyDescent="0.25">
      <c r="A768" s="3">
        <v>43122</v>
      </c>
      <c r="B768" s="2">
        <v>34.441200000000002</v>
      </c>
      <c r="C768" s="2">
        <f t="shared" si="99"/>
        <v>-0.38389999999999702</v>
      </c>
      <c r="D768" s="2">
        <f t="shared" si="100"/>
        <v>0</v>
      </c>
      <c r="E768" s="2">
        <f t="shared" si="101"/>
        <v>0.38389999999999702</v>
      </c>
      <c r="F768" s="2">
        <f t="shared" si="107"/>
        <v>0.20932300073847082</v>
      </c>
      <c r="G768" s="2">
        <f t="shared" si="107"/>
        <v>0.13820353700330307</v>
      </c>
      <c r="H768" s="2">
        <f t="shared" si="103"/>
        <v>1.5145994471434403</v>
      </c>
      <c r="I768" s="2">
        <f t="shared" si="104"/>
        <v>60.232234953523509</v>
      </c>
    </row>
    <row r="769" spans="1:9" ht="13.5" x14ac:dyDescent="0.25">
      <c r="A769" s="3">
        <v>43123</v>
      </c>
      <c r="B769" s="2">
        <v>34.989600000000003</v>
      </c>
      <c r="C769" s="2">
        <f t="shared" si="99"/>
        <v>0.54840000000000089</v>
      </c>
      <c r="D769" s="2">
        <f t="shared" si="100"/>
        <v>0.54840000000000089</v>
      </c>
      <c r="E769" s="2">
        <f t="shared" si="101"/>
        <v>0</v>
      </c>
      <c r="F769" s="2">
        <f t="shared" si="107"/>
        <v>0.23354278640000867</v>
      </c>
      <c r="G769" s="2">
        <f t="shared" si="107"/>
        <v>0.12833185578878142</v>
      </c>
      <c r="H769" s="2">
        <f t="shared" si="103"/>
        <v>1.8198348723670887</v>
      </c>
      <c r="I769" s="2">
        <f t="shared" si="104"/>
        <v>64.536930520312438</v>
      </c>
    </row>
    <row r="770" spans="1:9" ht="13.5" x14ac:dyDescent="0.25">
      <c r="A770" s="3">
        <v>43124</v>
      </c>
      <c r="B770" s="2">
        <v>35.1267</v>
      </c>
      <c r="C770" s="2">
        <f t="shared" si="99"/>
        <v>0.13709999999999667</v>
      </c>
      <c r="D770" s="2">
        <f t="shared" si="100"/>
        <v>0.13709999999999667</v>
      </c>
      <c r="E770" s="2">
        <f t="shared" si="101"/>
        <v>0</v>
      </c>
      <c r="F770" s="2">
        <f t="shared" si="107"/>
        <v>0.22665401594286494</v>
      </c>
      <c r="G770" s="2">
        <f t="shared" si="107"/>
        <v>0.11916529466101132</v>
      </c>
      <c r="H770" s="2">
        <f t="shared" si="103"/>
        <v>1.9020136406965302</v>
      </c>
      <c r="I770" s="2">
        <f t="shared" si="104"/>
        <v>65.541168174523676</v>
      </c>
    </row>
    <row r="771" spans="1:9" ht="13.5" x14ac:dyDescent="0.25">
      <c r="A771" s="3">
        <v>43125</v>
      </c>
      <c r="B771" s="2">
        <v>35.071899999999999</v>
      </c>
      <c r="C771" s="2">
        <f t="shared" ref="C771:C834" si="108">B771-B770</f>
        <v>-5.4800000000000182E-2</v>
      </c>
      <c r="D771" s="2">
        <f t="shared" ref="D771:D834" si="109">IF(C771&gt;0,C771,0)</f>
        <v>0</v>
      </c>
      <c r="E771" s="2">
        <f t="shared" ref="E771:E834" si="110">IF(C771&lt;0,-C771,0)</f>
        <v>5.4800000000000182E-2</v>
      </c>
      <c r="F771" s="2">
        <f t="shared" si="107"/>
        <v>0.21046444337551742</v>
      </c>
      <c r="G771" s="2">
        <f t="shared" si="107"/>
        <v>0.11456777361379623</v>
      </c>
      <c r="H771" s="2">
        <f t="shared" si="103"/>
        <v>1.8370300542365896</v>
      </c>
      <c r="I771" s="2">
        <f t="shared" si="104"/>
        <v>64.75187146830956</v>
      </c>
    </row>
    <row r="772" spans="1:9" ht="13.5" x14ac:dyDescent="0.25">
      <c r="A772" s="3">
        <v>43126</v>
      </c>
      <c r="B772" s="2">
        <v>34.825099999999999</v>
      </c>
      <c r="C772" s="2">
        <f t="shared" si="108"/>
        <v>-0.24680000000000035</v>
      </c>
      <c r="D772" s="2">
        <f t="shared" si="109"/>
        <v>0</v>
      </c>
      <c r="E772" s="2">
        <f t="shared" si="110"/>
        <v>0.24680000000000035</v>
      </c>
      <c r="F772" s="2">
        <f t="shared" si="107"/>
        <v>0.19543126884869474</v>
      </c>
      <c r="G772" s="2">
        <f t="shared" si="107"/>
        <v>0.12401293264138225</v>
      </c>
      <c r="H772" s="2">
        <f t="shared" si="103"/>
        <v>1.5758942610754831</v>
      </c>
      <c r="I772" s="2">
        <f t="shared" si="104"/>
        <v>61.17853069083349</v>
      </c>
    </row>
    <row r="773" spans="1:9" ht="13.5" x14ac:dyDescent="0.25">
      <c r="A773" s="3">
        <v>43129</v>
      </c>
      <c r="B773" s="2">
        <v>34.822299999999998</v>
      </c>
      <c r="C773" s="2">
        <f t="shared" si="108"/>
        <v>-2.8000000000005798E-3</v>
      </c>
      <c r="D773" s="2">
        <f t="shared" si="109"/>
        <v>0</v>
      </c>
      <c r="E773" s="2">
        <f t="shared" si="110"/>
        <v>2.8000000000005798E-3</v>
      </c>
      <c r="F773" s="2">
        <f t="shared" si="107"/>
        <v>0.18147189250235943</v>
      </c>
      <c r="G773" s="2">
        <f t="shared" si="107"/>
        <v>0.1153548660241407</v>
      </c>
      <c r="H773" s="2">
        <f t="shared" si="103"/>
        <v>1.5731620065718093</v>
      </c>
      <c r="I773" s="2">
        <f t="shared" si="104"/>
        <v>61.137308982255369</v>
      </c>
    </row>
    <row r="774" spans="1:9" ht="13.5" x14ac:dyDescent="0.25">
      <c r="A774" s="3">
        <v>43130</v>
      </c>
      <c r="B774" s="2">
        <v>35.033499999999997</v>
      </c>
      <c r="C774" s="2">
        <f t="shared" si="108"/>
        <v>0.21119999999999806</v>
      </c>
      <c r="D774" s="2">
        <f t="shared" si="109"/>
        <v>0.21119999999999806</v>
      </c>
      <c r="E774" s="2">
        <f t="shared" si="110"/>
        <v>0</v>
      </c>
      <c r="F774" s="2">
        <f t="shared" si="107"/>
        <v>0.18359532875219076</v>
      </c>
      <c r="G774" s="2">
        <f t="shared" si="107"/>
        <v>0.10711523273670208</v>
      </c>
      <c r="H774" s="2">
        <f t="shared" si="103"/>
        <v>1.7139983180868676</v>
      </c>
      <c r="I774" s="2">
        <f t="shared" si="104"/>
        <v>63.153993378119964</v>
      </c>
    </row>
    <row r="775" spans="1:9" ht="13.5" x14ac:dyDescent="0.25">
      <c r="A775" s="3">
        <v>43131</v>
      </c>
      <c r="B775" s="2">
        <v>35.455800000000004</v>
      </c>
      <c r="C775" s="2">
        <f t="shared" si="108"/>
        <v>0.422300000000007</v>
      </c>
      <c r="D775" s="2">
        <f t="shared" si="109"/>
        <v>0.422300000000007</v>
      </c>
      <c r="E775" s="2">
        <f t="shared" si="110"/>
        <v>0</v>
      </c>
      <c r="F775" s="2">
        <f t="shared" si="107"/>
        <v>0.20064566241274906</v>
      </c>
      <c r="G775" s="2">
        <f t="shared" si="107"/>
        <v>9.9464144684080505E-2</v>
      </c>
      <c r="H775" s="2">
        <f t="shared" si="103"/>
        <v>2.0172662525781808</v>
      </c>
      <c r="I775" s="2">
        <f t="shared" si="104"/>
        <v>66.857416075047269</v>
      </c>
    </row>
    <row r="776" spans="1:9" ht="13.5" x14ac:dyDescent="0.25">
      <c r="A776" s="3">
        <v>43132</v>
      </c>
      <c r="B776" s="2">
        <v>35.5655</v>
      </c>
      <c r="C776" s="2">
        <f t="shared" si="108"/>
        <v>0.10969999999999658</v>
      </c>
      <c r="D776" s="2">
        <f t="shared" si="109"/>
        <v>0.10969999999999658</v>
      </c>
      <c r="E776" s="2">
        <f t="shared" si="110"/>
        <v>0</v>
      </c>
      <c r="F776" s="2">
        <f t="shared" si="107"/>
        <v>0.19414954366898104</v>
      </c>
      <c r="G776" s="2">
        <f t="shared" si="107"/>
        <v>9.2359562920931906E-2</v>
      </c>
      <c r="H776" s="2">
        <f t="shared" si="103"/>
        <v>2.1021054834916284</v>
      </c>
      <c r="I776" s="2">
        <f t="shared" si="104"/>
        <v>67.76382991095349</v>
      </c>
    </row>
    <row r="777" spans="1:9" ht="13.5" x14ac:dyDescent="0.25">
      <c r="A777" s="3">
        <v>43133</v>
      </c>
      <c r="B777" s="2">
        <v>36.196100000000001</v>
      </c>
      <c r="C777" s="2">
        <f t="shared" si="108"/>
        <v>0.63060000000000116</v>
      </c>
      <c r="D777" s="2">
        <f t="shared" si="109"/>
        <v>0.63060000000000116</v>
      </c>
      <c r="E777" s="2">
        <f t="shared" si="110"/>
        <v>0</v>
      </c>
      <c r="F777" s="2">
        <f t="shared" si="107"/>
        <v>0.22532457626405392</v>
      </c>
      <c r="G777" s="2">
        <f t="shared" si="107"/>
        <v>8.5762451283722493E-2</v>
      </c>
      <c r="H777" s="2">
        <f t="shared" si="103"/>
        <v>2.6273103542554641</v>
      </c>
      <c r="I777" s="2">
        <f t="shared" si="104"/>
        <v>72.431363673449482</v>
      </c>
    </row>
    <row r="778" spans="1:9" ht="13.5" x14ac:dyDescent="0.25">
      <c r="A778" s="3">
        <v>43136</v>
      </c>
      <c r="B778" s="2">
        <v>36.643099999999997</v>
      </c>
      <c r="C778" s="2">
        <f t="shared" si="108"/>
        <v>0.44699999999999562</v>
      </c>
      <c r="D778" s="2">
        <f t="shared" si="109"/>
        <v>0.44699999999999562</v>
      </c>
      <c r="E778" s="2">
        <f t="shared" si="110"/>
        <v>0</v>
      </c>
      <c r="F778" s="2">
        <f t="shared" si="107"/>
        <v>0.24115853510233548</v>
      </c>
      <c r="G778" s="2">
        <f t="shared" si="107"/>
        <v>7.9636561906313741E-2</v>
      </c>
      <c r="H778" s="2">
        <f t="shared" si="103"/>
        <v>3.0282389059693444</v>
      </c>
      <c r="I778" s="2">
        <f t="shared" si="104"/>
        <v>75.175255903563084</v>
      </c>
    </row>
    <row r="779" spans="1:9" ht="13.5" x14ac:dyDescent="0.25">
      <c r="A779" s="3">
        <v>43137</v>
      </c>
      <c r="B779" s="2">
        <v>36.856999999999999</v>
      </c>
      <c r="C779" s="2">
        <f t="shared" si="108"/>
        <v>0.21390000000000242</v>
      </c>
      <c r="D779" s="2">
        <f t="shared" si="109"/>
        <v>0.21390000000000242</v>
      </c>
      <c r="E779" s="2">
        <f t="shared" si="110"/>
        <v>0</v>
      </c>
      <c r="F779" s="2">
        <f t="shared" si="107"/>
        <v>0.23921149688074025</v>
      </c>
      <c r="G779" s="2">
        <f t="shared" si="107"/>
        <v>7.3948236055862759E-2</v>
      </c>
      <c r="H779" s="2">
        <f t="shared" si="103"/>
        <v>3.2348506149630474</v>
      </c>
      <c r="I779" s="2">
        <f t="shared" si="104"/>
        <v>76.386416170934382</v>
      </c>
    </row>
    <row r="780" spans="1:9" ht="13.5" x14ac:dyDescent="0.25">
      <c r="A780" s="3">
        <v>43138</v>
      </c>
      <c r="B780" s="2">
        <v>36.360700000000001</v>
      </c>
      <c r="C780" s="2">
        <f t="shared" si="108"/>
        <v>-0.49629999999999797</v>
      </c>
      <c r="D780" s="2">
        <f t="shared" si="109"/>
        <v>0</v>
      </c>
      <c r="E780" s="2">
        <f t="shared" si="110"/>
        <v>0.49629999999999797</v>
      </c>
      <c r="F780" s="2">
        <f t="shared" si="107"/>
        <v>0.2221249613892588</v>
      </c>
      <c r="G780" s="2">
        <f t="shared" si="107"/>
        <v>0.10411621919472956</v>
      </c>
      <c r="H780" s="2">
        <f t="shared" si="103"/>
        <v>2.1334328417536597</v>
      </c>
      <c r="I780" s="2">
        <f t="shared" si="104"/>
        <v>68.086119904189843</v>
      </c>
    </row>
    <row r="781" spans="1:9" ht="13.5" x14ac:dyDescent="0.25">
      <c r="A781" s="3">
        <v>43139</v>
      </c>
      <c r="B781" s="2">
        <v>36.744599999999998</v>
      </c>
      <c r="C781" s="2">
        <f t="shared" si="108"/>
        <v>0.38389999999999702</v>
      </c>
      <c r="D781" s="2">
        <f t="shared" si="109"/>
        <v>0.38389999999999702</v>
      </c>
      <c r="E781" s="2">
        <f t="shared" si="110"/>
        <v>0</v>
      </c>
      <c r="F781" s="2">
        <f t="shared" ref="F781:G796" si="111">((F780*13)+D781)/14</f>
        <v>0.23368032129002581</v>
      </c>
      <c r="G781" s="2">
        <f t="shared" si="111"/>
        <v>9.6679346395106017E-2</v>
      </c>
      <c r="H781" s="2">
        <f t="shared" si="103"/>
        <v>2.4170655884973473</v>
      </c>
      <c r="I781" s="2">
        <f t="shared" si="104"/>
        <v>70.73512421399704</v>
      </c>
    </row>
    <row r="782" spans="1:9" ht="13.5" x14ac:dyDescent="0.25">
      <c r="A782" s="3">
        <v>43140</v>
      </c>
      <c r="B782" s="2">
        <v>35.921900000000001</v>
      </c>
      <c r="C782" s="2">
        <f t="shared" si="108"/>
        <v>-0.82269999999999754</v>
      </c>
      <c r="D782" s="2">
        <f t="shared" si="109"/>
        <v>0</v>
      </c>
      <c r="E782" s="2">
        <f t="shared" si="110"/>
        <v>0.82269999999999754</v>
      </c>
      <c r="F782" s="2">
        <f t="shared" si="111"/>
        <v>0.21698886976930967</v>
      </c>
      <c r="G782" s="2">
        <f t="shared" si="111"/>
        <v>0.1485379645097411</v>
      </c>
      <c r="H782" s="2">
        <f t="shared" si="103"/>
        <v>1.4608310440061238</v>
      </c>
      <c r="I782" s="2">
        <f t="shared" si="104"/>
        <v>59.363321491099029</v>
      </c>
    </row>
    <row r="783" spans="1:9" ht="13.5" x14ac:dyDescent="0.25">
      <c r="A783" s="3">
        <v>43143</v>
      </c>
      <c r="B783" s="2">
        <v>36.503300000000003</v>
      </c>
      <c r="C783" s="2">
        <f t="shared" si="108"/>
        <v>0.58140000000000214</v>
      </c>
      <c r="D783" s="2">
        <f t="shared" si="109"/>
        <v>0.58140000000000214</v>
      </c>
      <c r="E783" s="2">
        <f t="shared" si="110"/>
        <v>0</v>
      </c>
      <c r="F783" s="2">
        <f t="shared" si="111"/>
        <v>0.24301823621435914</v>
      </c>
      <c r="G783" s="2">
        <f t="shared" si="111"/>
        <v>0.13792810990190246</v>
      </c>
      <c r="H783" s="2">
        <f t="shared" si="103"/>
        <v>1.7619195709068958</v>
      </c>
      <c r="I783" s="2">
        <f t="shared" si="104"/>
        <v>63.793297584272416</v>
      </c>
    </row>
    <row r="784" spans="1:9" ht="13.5" x14ac:dyDescent="0.25">
      <c r="A784" s="3">
        <v>43144</v>
      </c>
      <c r="B784" s="2">
        <v>36.525199999999998</v>
      </c>
      <c r="C784" s="2">
        <f t="shared" si="108"/>
        <v>2.1899999999995146E-2</v>
      </c>
      <c r="D784" s="2">
        <f t="shared" si="109"/>
        <v>2.1899999999995146E-2</v>
      </c>
      <c r="E784" s="2">
        <f t="shared" si="110"/>
        <v>0</v>
      </c>
      <c r="F784" s="2">
        <f t="shared" si="111"/>
        <v>0.22722407648476173</v>
      </c>
      <c r="G784" s="2">
        <f t="shared" si="111"/>
        <v>0.12807610205176659</v>
      </c>
      <c r="H784" s="2">
        <f t="shared" si="103"/>
        <v>1.77413329141545</v>
      </c>
      <c r="I784" s="2">
        <f t="shared" si="104"/>
        <v>63.952705405522579</v>
      </c>
    </row>
    <row r="785" spans="1:9" ht="13.5" x14ac:dyDescent="0.25">
      <c r="A785" s="3">
        <v>43145</v>
      </c>
      <c r="B785" s="2">
        <v>36.393599999999999</v>
      </c>
      <c r="C785" s="2">
        <f t="shared" si="108"/>
        <v>-0.13159999999999883</v>
      </c>
      <c r="D785" s="2">
        <f t="shared" si="109"/>
        <v>0</v>
      </c>
      <c r="E785" s="2">
        <f t="shared" si="110"/>
        <v>0.13159999999999883</v>
      </c>
      <c r="F785" s="2">
        <f t="shared" si="111"/>
        <v>0.21099378530727875</v>
      </c>
      <c r="G785" s="2">
        <f t="shared" si="111"/>
        <v>0.1283278090480689</v>
      </c>
      <c r="H785" s="2">
        <f t="shared" ref="H785:H848" si="112">F785/G785</f>
        <v>1.6441781938959537</v>
      </c>
      <c r="I785" s="2">
        <f t="shared" ref="I785:I848" si="113">IF(G785=0,100,100-(100/(1+H785)))</f>
        <v>62.181066226607371</v>
      </c>
    </row>
    <row r="786" spans="1:9" ht="13.5" x14ac:dyDescent="0.25">
      <c r="A786" s="3">
        <v>43146</v>
      </c>
      <c r="B786" s="2">
        <v>36.470399999999998</v>
      </c>
      <c r="C786" s="2">
        <f t="shared" si="108"/>
        <v>7.6799999999998647E-2</v>
      </c>
      <c r="D786" s="2">
        <f t="shared" si="109"/>
        <v>7.6799999999998647E-2</v>
      </c>
      <c r="E786" s="2">
        <f t="shared" si="110"/>
        <v>0</v>
      </c>
      <c r="F786" s="2">
        <f t="shared" si="111"/>
        <v>0.20140851492818732</v>
      </c>
      <c r="G786" s="2">
        <f t="shared" si="111"/>
        <v>0.11916153697320683</v>
      </c>
      <c r="H786" s="2">
        <f t="shared" si="112"/>
        <v>1.6902141416107574</v>
      </c>
      <c r="I786" s="2">
        <f t="shared" si="113"/>
        <v>62.828237926024244</v>
      </c>
    </row>
    <row r="787" spans="1:9" ht="13.5" x14ac:dyDescent="0.25">
      <c r="A787" s="3">
        <v>43147</v>
      </c>
      <c r="B787" s="2">
        <v>36.393599999999999</v>
      </c>
      <c r="C787" s="2">
        <f t="shared" si="108"/>
        <v>-7.6799999999998647E-2</v>
      </c>
      <c r="D787" s="2">
        <f t="shared" si="109"/>
        <v>0</v>
      </c>
      <c r="E787" s="2">
        <f t="shared" si="110"/>
        <v>7.6799999999998647E-2</v>
      </c>
      <c r="F787" s="2">
        <f t="shared" si="111"/>
        <v>0.1870221924333168</v>
      </c>
      <c r="G787" s="2">
        <f t="shared" si="111"/>
        <v>0.11613571290369196</v>
      </c>
      <c r="H787" s="2">
        <f t="shared" si="112"/>
        <v>1.6103762379140771</v>
      </c>
      <c r="I787" s="2">
        <f t="shared" si="113"/>
        <v>61.691346041400955</v>
      </c>
    </row>
    <row r="788" spans="1:9" ht="13.5" x14ac:dyDescent="0.25">
      <c r="A788" s="3">
        <v>43150</v>
      </c>
      <c r="B788" s="2">
        <v>36.335999999999999</v>
      </c>
      <c r="C788" s="2">
        <f t="shared" si="108"/>
        <v>-5.7600000000000762E-2</v>
      </c>
      <c r="D788" s="2">
        <f t="shared" si="109"/>
        <v>0</v>
      </c>
      <c r="E788" s="2">
        <f t="shared" si="110"/>
        <v>5.7600000000000762E-2</v>
      </c>
      <c r="F788" s="2">
        <f t="shared" si="111"/>
        <v>0.1736634644023656</v>
      </c>
      <c r="G788" s="2">
        <f t="shared" si="111"/>
        <v>0.1119545905534283</v>
      </c>
      <c r="H788" s="2">
        <f t="shared" si="112"/>
        <v>1.5511955654867753</v>
      </c>
      <c r="I788" s="2">
        <f t="shared" si="113"/>
        <v>60.802691352703214</v>
      </c>
    </row>
    <row r="789" spans="1:9" ht="13.5" x14ac:dyDescent="0.25">
      <c r="A789" s="3">
        <v>43151</v>
      </c>
      <c r="B789" s="2">
        <v>36.196100000000001</v>
      </c>
      <c r="C789" s="2">
        <f t="shared" si="108"/>
        <v>-0.13989999999999725</v>
      </c>
      <c r="D789" s="2">
        <f t="shared" si="109"/>
        <v>0</v>
      </c>
      <c r="E789" s="2">
        <f t="shared" si="110"/>
        <v>0.13989999999999725</v>
      </c>
      <c r="F789" s="2">
        <f t="shared" si="111"/>
        <v>0.16125893123076804</v>
      </c>
      <c r="G789" s="2">
        <f t="shared" si="111"/>
        <v>0.11395069122818323</v>
      </c>
      <c r="H789" s="2">
        <f t="shared" si="112"/>
        <v>1.4151641336501533</v>
      </c>
      <c r="I789" s="2">
        <f t="shared" si="113"/>
        <v>58.594946568345556</v>
      </c>
    </row>
    <row r="790" spans="1:9" ht="13.5" x14ac:dyDescent="0.25">
      <c r="A790" s="3">
        <v>43152</v>
      </c>
      <c r="B790" s="2">
        <v>36.201599999999999</v>
      </c>
      <c r="C790" s="2">
        <f t="shared" si="108"/>
        <v>5.49999999999784E-3</v>
      </c>
      <c r="D790" s="2">
        <f t="shared" si="109"/>
        <v>5.49999999999784E-3</v>
      </c>
      <c r="E790" s="2">
        <f t="shared" si="110"/>
        <v>0</v>
      </c>
      <c r="F790" s="2">
        <f t="shared" si="111"/>
        <v>0.15013329328571304</v>
      </c>
      <c r="G790" s="2">
        <f t="shared" si="111"/>
        <v>0.10581135614045586</v>
      </c>
      <c r="H790" s="2">
        <f t="shared" si="112"/>
        <v>1.4188769406416402</v>
      </c>
      <c r="I790" s="2">
        <f t="shared" si="113"/>
        <v>58.658500430586756</v>
      </c>
    </row>
    <row r="791" spans="1:9" ht="13.5" x14ac:dyDescent="0.25">
      <c r="A791" s="3">
        <v>43153</v>
      </c>
      <c r="B791" s="2">
        <v>37.281999999999996</v>
      </c>
      <c r="C791" s="2">
        <f t="shared" si="108"/>
        <v>1.0803999999999974</v>
      </c>
      <c r="D791" s="2">
        <f t="shared" si="109"/>
        <v>1.0803999999999974</v>
      </c>
      <c r="E791" s="2">
        <f t="shared" si="110"/>
        <v>0</v>
      </c>
      <c r="F791" s="2">
        <f t="shared" si="111"/>
        <v>0.21658091519387621</v>
      </c>
      <c r="G791" s="2">
        <f t="shared" si="111"/>
        <v>9.8253402130423301E-2</v>
      </c>
      <c r="H791" s="2">
        <f t="shared" si="112"/>
        <v>2.2043095760326232</v>
      </c>
      <c r="I791" s="2">
        <f t="shared" si="113"/>
        <v>68.792029101066518</v>
      </c>
    </row>
    <row r="792" spans="1:9" ht="13.5" x14ac:dyDescent="0.25">
      <c r="A792" s="3">
        <v>43154</v>
      </c>
      <c r="B792" s="2">
        <v>37.021500000000003</v>
      </c>
      <c r="C792" s="2">
        <f t="shared" si="108"/>
        <v>-0.26049999999999329</v>
      </c>
      <c r="D792" s="2">
        <f t="shared" si="109"/>
        <v>0</v>
      </c>
      <c r="E792" s="2">
        <f t="shared" si="110"/>
        <v>0.26049999999999329</v>
      </c>
      <c r="F792" s="2">
        <f t="shared" si="111"/>
        <v>0.20111084982288505</v>
      </c>
      <c r="G792" s="2">
        <f t="shared" si="111"/>
        <v>0.10984244483539259</v>
      </c>
      <c r="H792" s="2">
        <f t="shared" si="112"/>
        <v>1.8309028911753125</v>
      </c>
      <c r="I792" s="2">
        <f t="shared" si="113"/>
        <v>64.675580956264184</v>
      </c>
    </row>
    <row r="793" spans="1:9" ht="13.5" x14ac:dyDescent="0.25">
      <c r="A793" s="3">
        <v>43157</v>
      </c>
      <c r="B793" s="2">
        <v>36.881700000000002</v>
      </c>
      <c r="C793" s="2">
        <f t="shared" si="108"/>
        <v>-0.13980000000000103</v>
      </c>
      <c r="D793" s="2">
        <f t="shared" si="109"/>
        <v>0</v>
      </c>
      <c r="E793" s="2">
        <f t="shared" si="110"/>
        <v>0.13980000000000103</v>
      </c>
      <c r="F793" s="2">
        <f t="shared" si="111"/>
        <v>0.18674578912125042</v>
      </c>
      <c r="G793" s="2">
        <f t="shared" si="111"/>
        <v>0.11198227020429319</v>
      </c>
      <c r="H793" s="2">
        <f t="shared" si="112"/>
        <v>1.6676371070220626</v>
      </c>
      <c r="I793" s="2">
        <f t="shared" si="113"/>
        <v>62.513641853020992</v>
      </c>
    </row>
    <row r="794" spans="1:9" ht="13.5" x14ac:dyDescent="0.25">
      <c r="A794" s="3">
        <v>43158</v>
      </c>
      <c r="B794" s="2">
        <v>37.021500000000003</v>
      </c>
      <c r="C794" s="2">
        <f t="shared" si="108"/>
        <v>0.13980000000000103</v>
      </c>
      <c r="D794" s="2">
        <f t="shared" si="109"/>
        <v>0.13980000000000103</v>
      </c>
      <c r="E794" s="2">
        <f t="shared" si="110"/>
        <v>0</v>
      </c>
      <c r="F794" s="2">
        <f t="shared" si="111"/>
        <v>0.18339251846973262</v>
      </c>
      <c r="G794" s="2">
        <f t="shared" si="111"/>
        <v>0.10398353661827224</v>
      </c>
      <c r="H794" s="2">
        <f t="shared" si="112"/>
        <v>1.7636687925221659</v>
      </c>
      <c r="I794" s="2">
        <f t="shared" si="113"/>
        <v>63.816214059160657</v>
      </c>
    </row>
    <row r="795" spans="1:9" ht="13.5" x14ac:dyDescent="0.25">
      <c r="A795" s="3">
        <v>43159</v>
      </c>
      <c r="B795" s="2">
        <v>38.0334</v>
      </c>
      <c r="C795" s="2">
        <f t="shared" si="108"/>
        <v>1.0118999999999971</v>
      </c>
      <c r="D795" s="2">
        <f t="shared" si="109"/>
        <v>1.0118999999999971</v>
      </c>
      <c r="E795" s="2">
        <f t="shared" si="110"/>
        <v>0</v>
      </c>
      <c r="F795" s="2">
        <f t="shared" si="111"/>
        <v>0.24257162429332293</v>
      </c>
      <c r="G795" s="2">
        <f t="shared" si="111"/>
        <v>9.6556141145538496E-2</v>
      </c>
      <c r="H795" s="2">
        <f t="shared" si="112"/>
        <v>2.5122340372705674</v>
      </c>
      <c r="I795" s="2">
        <f t="shared" si="113"/>
        <v>71.528093248104796</v>
      </c>
    </row>
    <row r="796" spans="1:9" ht="13.5" x14ac:dyDescent="0.25">
      <c r="A796" s="3">
        <v>43160</v>
      </c>
      <c r="B796" s="2">
        <v>37.978499999999997</v>
      </c>
      <c r="C796" s="2">
        <f t="shared" si="108"/>
        <v>-5.4900000000003502E-2</v>
      </c>
      <c r="D796" s="2">
        <f t="shared" si="109"/>
        <v>0</v>
      </c>
      <c r="E796" s="2">
        <f t="shared" si="110"/>
        <v>5.4900000000003502E-2</v>
      </c>
      <c r="F796" s="2">
        <f t="shared" si="111"/>
        <v>0.22524507970094271</v>
      </c>
      <c r="G796" s="2">
        <f t="shared" si="111"/>
        <v>9.3580702492285991E-2</v>
      </c>
      <c r="H796" s="2">
        <f t="shared" si="112"/>
        <v>2.4069607697111488</v>
      </c>
      <c r="I796" s="2">
        <f t="shared" si="113"/>
        <v>70.648326541054274</v>
      </c>
    </row>
    <row r="797" spans="1:9" ht="13.5" x14ac:dyDescent="0.25">
      <c r="A797" s="3">
        <v>43161</v>
      </c>
      <c r="B797" s="2">
        <v>38.006</v>
      </c>
      <c r="C797" s="2">
        <f t="shared" si="108"/>
        <v>2.7500000000003411E-2</v>
      </c>
      <c r="D797" s="2">
        <f t="shared" si="109"/>
        <v>2.7500000000003411E-2</v>
      </c>
      <c r="E797" s="2">
        <f t="shared" si="110"/>
        <v>0</v>
      </c>
      <c r="F797" s="2">
        <f t="shared" ref="F797:G812" si="114">((F796*13)+D797)/14</f>
        <v>0.21112043115087561</v>
      </c>
      <c r="G797" s="2">
        <f t="shared" si="114"/>
        <v>8.689636659997986E-2</v>
      </c>
      <c r="H797" s="2">
        <f t="shared" si="112"/>
        <v>2.4295656931520604</v>
      </c>
      <c r="I797" s="2">
        <f t="shared" si="113"/>
        <v>70.841789034782551</v>
      </c>
    </row>
    <row r="798" spans="1:9" ht="13.5" x14ac:dyDescent="0.25">
      <c r="A798" s="3">
        <v>43164</v>
      </c>
      <c r="B798" s="2">
        <v>38.389899999999997</v>
      </c>
      <c r="C798" s="2">
        <f t="shared" si="108"/>
        <v>0.38389999999999702</v>
      </c>
      <c r="D798" s="2">
        <f t="shared" si="109"/>
        <v>0.38389999999999702</v>
      </c>
      <c r="E798" s="2">
        <f t="shared" si="110"/>
        <v>0</v>
      </c>
      <c r="F798" s="2">
        <f t="shared" si="114"/>
        <v>0.22346182892581284</v>
      </c>
      <c r="G798" s="2">
        <f t="shared" si="114"/>
        <v>8.0689483271409873E-2</v>
      </c>
      <c r="H798" s="2">
        <f t="shared" si="112"/>
        <v>2.7694046344821555</v>
      </c>
      <c r="I798" s="2">
        <f t="shared" si="113"/>
        <v>73.470611489886352</v>
      </c>
    </row>
    <row r="799" spans="1:9" ht="13.5" x14ac:dyDescent="0.25">
      <c r="A799" s="3">
        <v>43165</v>
      </c>
      <c r="B799" s="2">
        <v>38.389899999999997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0.20750026971682622</v>
      </c>
      <c r="G799" s="2">
        <f t="shared" si="114"/>
        <v>7.492594875202345E-2</v>
      </c>
      <c r="H799" s="2">
        <f t="shared" si="112"/>
        <v>2.7694046344821555</v>
      </c>
      <c r="I799" s="2">
        <f t="shared" si="113"/>
        <v>73.470611489886352</v>
      </c>
    </row>
    <row r="800" spans="1:9" ht="13.5" x14ac:dyDescent="0.25">
      <c r="A800" s="3">
        <v>43166</v>
      </c>
      <c r="B800" s="2">
        <v>38.664099999999998</v>
      </c>
      <c r="C800" s="2">
        <f t="shared" si="108"/>
        <v>0.27420000000000044</v>
      </c>
      <c r="D800" s="2">
        <f t="shared" si="109"/>
        <v>0.27420000000000044</v>
      </c>
      <c r="E800" s="2">
        <f t="shared" si="110"/>
        <v>0</v>
      </c>
      <c r="F800" s="2">
        <f t="shared" si="114"/>
        <v>0.21226453616562438</v>
      </c>
      <c r="G800" s="2">
        <f t="shared" si="114"/>
        <v>6.9574095269736055E-2</v>
      </c>
      <c r="H800" s="2">
        <f t="shared" si="112"/>
        <v>3.0509133513369169</v>
      </c>
      <c r="I800" s="2">
        <f t="shared" si="113"/>
        <v>75.314209086452777</v>
      </c>
    </row>
    <row r="801" spans="1:9" ht="13.5" x14ac:dyDescent="0.25">
      <c r="A801" s="3">
        <v>43167</v>
      </c>
      <c r="B801" s="2">
        <v>38.636600000000001</v>
      </c>
      <c r="C801" s="2">
        <f t="shared" si="108"/>
        <v>-2.7499999999996305E-2</v>
      </c>
      <c r="D801" s="2">
        <f t="shared" si="109"/>
        <v>0</v>
      </c>
      <c r="E801" s="2">
        <f t="shared" si="110"/>
        <v>2.7499999999996305E-2</v>
      </c>
      <c r="F801" s="2">
        <f t="shared" si="114"/>
        <v>0.19710278358236549</v>
      </c>
      <c r="G801" s="2">
        <f t="shared" si="114"/>
        <v>6.6568802750468933E-2</v>
      </c>
      <c r="H801" s="2">
        <f t="shared" si="112"/>
        <v>2.9608882154783389</v>
      </c>
      <c r="I801" s="2">
        <f t="shared" si="113"/>
        <v>74.753137538893299</v>
      </c>
    </row>
    <row r="802" spans="1:9" ht="13.5" x14ac:dyDescent="0.25">
      <c r="A802" s="3">
        <v>43168</v>
      </c>
      <c r="B802" s="2">
        <v>38.392600000000002</v>
      </c>
      <c r="C802" s="2">
        <f t="shared" si="108"/>
        <v>-0.24399999999999977</v>
      </c>
      <c r="D802" s="2">
        <f t="shared" si="109"/>
        <v>0</v>
      </c>
      <c r="E802" s="2">
        <f t="shared" si="110"/>
        <v>0.24399999999999977</v>
      </c>
      <c r="F802" s="2">
        <f t="shared" si="114"/>
        <v>0.18302401332648224</v>
      </c>
      <c r="G802" s="2">
        <f t="shared" si="114"/>
        <v>7.9242459696863984E-2</v>
      </c>
      <c r="H802" s="2">
        <f t="shared" si="112"/>
        <v>2.3096710277119956</v>
      </c>
      <c r="I802" s="2">
        <f t="shared" si="113"/>
        <v>69.785516698579301</v>
      </c>
    </row>
    <row r="803" spans="1:9" ht="13.5" x14ac:dyDescent="0.25">
      <c r="A803" s="3">
        <v>43171</v>
      </c>
      <c r="B803" s="2">
        <v>38.417299999999997</v>
      </c>
      <c r="C803" s="2">
        <f t="shared" si="108"/>
        <v>2.4699999999995725E-2</v>
      </c>
      <c r="D803" s="2">
        <f t="shared" si="109"/>
        <v>2.4699999999995725E-2</v>
      </c>
      <c r="E803" s="2">
        <f t="shared" si="110"/>
        <v>0</v>
      </c>
      <c r="F803" s="2">
        <f t="shared" si="114"/>
        <v>0.17171515523173322</v>
      </c>
      <c r="G803" s="2">
        <f t="shared" si="114"/>
        <v>7.3582284004230836E-2</v>
      </c>
      <c r="H803" s="2">
        <f t="shared" si="112"/>
        <v>2.3336480724335757</v>
      </c>
      <c r="I803" s="2">
        <f t="shared" si="113"/>
        <v>70.002832384463545</v>
      </c>
    </row>
    <row r="804" spans="1:9" ht="13.5" x14ac:dyDescent="0.25">
      <c r="A804" s="3">
        <v>43172</v>
      </c>
      <c r="B804" s="2">
        <v>38.691499999999998</v>
      </c>
      <c r="C804" s="2">
        <f t="shared" si="108"/>
        <v>0.27420000000000044</v>
      </c>
      <c r="D804" s="2">
        <f t="shared" si="109"/>
        <v>0.27420000000000044</v>
      </c>
      <c r="E804" s="2">
        <f t="shared" si="110"/>
        <v>0</v>
      </c>
      <c r="F804" s="2">
        <f t="shared" si="114"/>
        <v>0.17903550128660944</v>
      </c>
      <c r="G804" s="2">
        <f t="shared" si="114"/>
        <v>6.8326406575357199E-2</v>
      </c>
      <c r="H804" s="2">
        <f t="shared" si="112"/>
        <v>2.6202973383233785</v>
      </c>
      <c r="I804" s="2">
        <f t="shared" si="113"/>
        <v>72.377959417468261</v>
      </c>
    </row>
    <row r="805" spans="1:9" ht="13.5" x14ac:dyDescent="0.25">
      <c r="A805" s="3">
        <v>43173</v>
      </c>
      <c r="B805" s="2">
        <v>38.691499999999998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0.16624725119470879</v>
      </c>
      <c r="G805" s="2">
        <f t="shared" si="114"/>
        <v>6.3445948962831691E-2</v>
      </c>
      <c r="H805" s="2">
        <f t="shared" si="112"/>
        <v>2.6202973383233785</v>
      </c>
      <c r="I805" s="2">
        <f t="shared" si="113"/>
        <v>72.377959417468261</v>
      </c>
    </row>
    <row r="806" spans="1:9" ht="13.5" x14ac:dyDescent="0.25">
      <c r="A806" s="3">
        <v>43174</v>
      </c>
      <c r="B806" s="2">
        <v>38.732599999999998</v>
      </c>
      <c r="C806" s="2">
        <f t="shared" si="108"/>
        <v>4.1100000000000136E-2</v>
      </c>
      <c r="D806" s="2">
        <f t="shared" si="109"/>
        <v>4.1100000000000136E-2</v>
      </c>
      <c r="E806" s="2">
        <f t="shared" si="110"/>
        <v>0</v>
      </c>
      <c r="F806" s="2">
        <f t="shared" si="114"/>
        <v>0.15730816182365817</v>
      </c>
      <c r="G806" s="2">
        <f t="shared" si="114"/>
        <v>5.8914095465486573E-2</v>
      </c>
      <c r="H806" s="2">
        <f t="shared" si="112"/>
        <v>2.6701277611198058</v>
      </c>
      <c r="I806" s="2">
        <f t="shared" si="113"/>
        <v>72.752992127585046</v>
      </c>
    </row>
    <row r="807" spans="1:9" ht="13.5" x14ac:dyDescent="0.25">
      <c r="A807" s="3">
        <v>43175</v>
      </c>
      <c r="B807" s="2">
        <v>38.910899999999998</v>
      </c>
      <c r="C807" s="2">
        <f t="shared" si="108"/>
        <v>0.17830000000000013</v>
      </c>
      <c r="D807" s="2">
        <f t="shared" si="109"/>
        <v>0.17830000000000013</v>
      </c>
      <c r="E807" s="2">
        <f t="shared" si="110"/>
        <v>0</v>
      </c>
      <c r="F807" s="2">
        <f t="shared" si="114"/>
        <v>0.15880757883625402</v>
      </c>
      <c r="G807" s="2">
        <f t="shared" si="114"/>
        <v>5.4705945789380386E-2</v>
      </c>
      <c r="H807" s="2">
        <f t="shared" si="112"/>
        <v>2.902930870579739</v>
      </c>
      <c r="I807" s="2">
        <f t="shared" si="113"/>
        <v>74.378229254891707</v>
      </c>
    </row>
    <row r="808" spans="1:9" ht="13.5" x14ac:dyDescent="0.25">
      <c r="A808" s="3">
        <v>43178</v>
      </c>
      <c r="B808" s="2">
        <v>38.801200000000001</v>
      </c>
      <c r="C808" s="2">
        <f t="shared" si="108"/>
        <v>-0.10969999999999658</v>
      </c>
      <c r="D808" s="2">
        <f t="shared" si="109"/>
        <v>0</v>
      </c>
      <c r="E808" s="2">
        <f t="shared" si="110"/>
        <v>0.10969999999999658</v>
      </c>
      <c r="F808" s="2">
        <f t="shared" si="114"/>
        <v>0.14746418034795017</v>
      </c>
      <c r="G808" s="2">
        <f t="shared" si="114"/>
        <v>5.8634092518710115E-2</v>
      </c>
      <c r="H808" s="2">
        <f t="shared" si="112"/>
        <v>2.5149904093918467</v>
      </c>
      <c r="I808" s="2">
        <f t="shared" si="113"/>
        <v>71.550420242170247</v>
      </c>
    </row>
    <row r="809" spans="1:9" ht="13.5" x14ac:dyDescent="0.25">
      <c r="A809" s="3">
        <v>43180</v>
      </c>
      <c r="B809" s="2">
        <v>39.020499999999998</v>
      </c>
      <c r="C809" s="2">
        <f t="shared" si="108"/>
        <v>0.21929999999999694</v>
      </c>
      <c r="D809" s="2">
        <f t="shared" si="109"/>
        <v>0.21929999999999694</v>
      </c>
      <c r="E809" s="2">
        <f t="shared" si="110"/>
        <v>0</v>
      </c>
      <c r="F809" s="2">
        <f t="shared" si="114"/>
        <v>0.15259531032309637</v>
      </c>
      <c r="G809" s="2">
        <f t="shared" si="114"/>
        <v>5.4445943053087968E-2</v>
      </c>
      <c r="H809" s="2">
        <f t="shared" si="112"/>
        <v>2.8026938604829938</v>
      </c>
      <c r="I809" s="2">
        <f t="shared" si="113"/>
        <v>73.702852854082067</v>
      </c>
    </row>
    <row r="810" spans="1:9" ht="13.5" x14ac:dyDescent="0.25">
      <c r="A810" s="3">
        <v>43181</v>
      </c>
      <c r="B810" s="2">
        <v>39.733499999999999</v>
      </c>
      <c r="C810" s="2">
        <f t="shared" si="108"/>
        <v>0.71300000000000097</v>
      </c>
      <c r="D810" s="2">
        <f t="shared" si="109"/>
        <v>0.71300000000000097</v>
      </c>
      <c r="E810" s="2">
        <f t="shared" si="110"/>
        <v>0</v>
      </c>
      <c r="F810" s="2">
        <f t="shared" si="114"/>
        <v>0.19262421672858956</v>
      </c>
      <c r="G810" s="2">
        <f t="shared" si="114"/>
        <v>5.0556947120724546E-2</v>
      </c>
      <c r="H810" s="2">
        <f t="shared" si="112"/>
        <v>3.8100444686389721</v>
      </c>
      <c r="I810" s="2">
        <f t="shared" si="113"/>
        <v>79.210171412761269</v>
      </c>
    </row>
    <row r="811" spans="1:9" ht="13.5" x14ac:dyDescent="0.25">
      <c r="A811" s="3">
        <v>43182</v>
      </c>
      <c r="B811" s="2">
        <v>40.3093</v>
      </c>
      <c r="C811" s="2">
        <f t="shared" si="108"/>
        <v>0.57580000000000098</v>
      </c>
      <c r="D811" s="2">
        <f t="shared" si="109"/>
        <v>0.57580000000000098</v>
      </c>
      <c r="E811" s="2">
        <f t="shared" si="110"/>
        <v>0</v>
      </c>
      <c r="F811" s="2">
        <f t="shared" si="114"/>
        <v>0.21999391553369038</v>
      </c>
      <c r="G811" s="2">
        <f t="shared" si="114"/>
        <v>4.6945736612101364E-2</v>
      </c>
      <c r="H811" s="2">
        <f t="shared" si="112"/>
        <v>4.6861319346511605</v>
      </c>
      <c r="I811" s="2">
        <f t="shared" si="113"/>
        <v>82.413352143554349</v>
      </c>
    </row>
    <row r="812" spans="1:9" ht="13.5" x14ac:dyDescent="0.25">
      <c r="A812" s="3">
        <v>43185</v>
      </c>
      <c r="B812" s="2">
        <v>40.720700000000001</v>
      </c>
      <c r="C812" s="2">
        <f t="shared" si="108"/>
        <v>0.41140000000000043</v>
      </c>
      <c r="D812" s="2">
        <f t="shared" si="109"/>
        <v>0.41140000000000043</v>
      </c>
      <c r="E812" s="2">
        <f t="shared" si="110"/>
        <v>0</v>
      </c>
      <c r="F812" s="2">
        <f t="shared" si="114"/>
        <v>0.23366577870985536</v>
      </c>
      <c r="G812" s="2">
        <f t="shared" si="114"/>
        <v>4.3592469711236981E-2</v>
      </c>
      <c r="H812" s="2">
        <f t="shared" si="112"/>
        <v>5.3602326332435926</v>
      </c>
      <c r="I812" s="2">
        <f t="shared" si="113"/>
        <v>84.277304657486724</v>
      </c>
    </row>
    <row r="813" spans="1:9" ht="13.5" x14ac:dyDescent="0.25">
      <c r="A813" s="3">
        <v>43186</v>
      </c>
      <c r="B813" s="2">
        <v>40.857799999999997</v>
      </c>
      <c r="C813" s="2">
        <f t="shared" si="108"/>
        <v>0.13709999999999667</v>
      </c>
      <c r="D813" s="2">
        <f t="shared" si="109"/>
        <v>0.13709999999999667</v>
      </c>
      <c r="E813" s="2">
        <f t="shared" si="110"/>
        <v>0</v>
      </c>
      <c r="F813" s="2">
        <f t="shared" ref="F813:G828" si="115">((F812*13)+D813)/14</f>
        <v>0.2267682230877226</v>
      </c>
      <c r="G813" s="2">
        <f t="shared" si="115"/>
        <v>4.0478721874720056E-2</v>
      </c>
      <c r="H813" s="2">
        <f t="shared" si="112"/>
        <v>5.6021586795541793</v>
      </c>
      <c r="I813" s="2">
        <f t="shared" si="113"/>
        <v>84.853438874517835</v>
      </c>
    </row>
    <row r="814" spans="1:9" ht="13.5" x14ac:dyDescent="0.25">
      <c r="A814" s="3">
        <v>43187</v>
      </c>
      <c r="B814" s="2">
        <v>40.8523</v>
      </c>
      <c r="C814" s="2">
        <f t="shared" si="108"/>
        <v>-5.49999999999784E-3</v>
      </c>
      <c r="D814" s="2">
        <f t="shared" si="109"/>
        <v>0</v>
      </c>
      <c r="E814" s="2">
        <f t="shared" si="110"/>
        <v>5.49999999999784E-3</v>
      </c>
      <c r="F814" s="2">
        <f t="shared" si="115"/>
        <v>0.21057049286717097</v>
      </c>
      <c r="G814" s="2">
        <f t="shared" si="115"/>
        <v>3.7980241740811327E-2</v>
      </c>
      <c r="H814" s="2">
        <f t="shared" si="112"/>
        <v>5.5442114956552357</v>
      </c>
      <c r="I814" s="2">
        <f t="shared" si="113"/>
        <v>84.719320262434834</v>
      </c>
    </row>
    <row r="815" spans="1:9" ht="13.5" x14ac:dyDescent="0.25">
      <c r="A815" s="3">
        <v>43188</v>
      </c>
      <c r="B815" s="2">
        <v>40.857799999999997</v>
      </c>
      <c r="C815" s="2">
        <f t="shared" si="108"/>
        <v>5.49999999999784E-3</v>
      </c>
      <c r="D815" s="2">
        <f t="shared" si="109"/>
        <v>5.49999999999784E-3</v>
      </c>
      <c r="E815" s="2">
        <f t="shared" si="110"/>
        <v>0</v>
      </c>
      <c r="F815" s="2">
        <f t="shared" si="115"/>
        <v>0.19592260051951577</v>
      </c>
      <c r="G815" s="2">
        <f t="shared" si="115"/>
        <v>3.5267367330753377E-2</v>
      </c>
      <c r="H815" s="2">
        <f t="shared" si="112"/>
        <v>5.5553508908693043</v>
      </c>
      <c r="I815" s="2">
        <f t="shared" si="113"/>
        <v>84.745286459144978</v>
      </c>
    </row>
    <row r="816" spans="1:9" ht="13.5" x14ac:dyDescent="0.25">
      <c r="A816" s="3">
        <v>43189</v>
      </c>
      <c r="B816" s="2">
        <v>41.131999999999998</v>
      </c>
      <c r="C816" s="2">
        <f t="shared" si="108"/>
        <v>0.27420000000000044</v>
      </c>
      <c r="D816" s="2">
        <f t="shared" si="109"/>
        <v>0.27420000000000044</v>
      </c>
      <c r="E816" s="2">
        <f t="shared" si="110"/>
        <v>0</v>
      </c>
      <c r="F816" s="2">
        <f t="shared" si="115"/>
        <v>0.20151384333955039</v>
      </c>
      <c r="G816" s="2">
        <f t="shared" si="115"/>
        <v>3.2748269664270989E-2</v>
      </c>
      <c r="H816" s="2">
        <f t="shared" si="112"/>
        <v>6.1534195670620724</v>
      </c>
      <c r="I816" s="2">
        <f t="shared" si="113"/>
        <v>86.02067178326152</v>
      </c>
    </row>
    <row r="817" spans="1:9" ht="13.5" x14ac:dyDescent="0.25">
      <c r="A817" s="3">
        <v>43192</v>
      </c>
      <c r="B817" s="2">
        <v>41.022300000000001</v>
      </c>
      <c r="C817" s="2">
        <f t="shared" si="108"/>
        <v>-0.10969999999999658</v>
      </c>
      <c r="D817" s="2">
        <f t="shared" si="109"/>
        <v>0</v>
      </c>
      <c r="E817" s="2">
        <f t="shared" si="110"/>
        <v>0.10969999999999658</v>
      </c>
      <c r="F817" s="2">
        <f t="shared" si="115"/>
        <v>0.18711999738672538</v>
      </c>
      <c r="G817" s="2">
        <f t="shared" si="115"/>
        <v>3.8244821831108534E-2</v>
      </c>
      <c r="H817" s="2">
        <f t="shared" si="112"/>
        <v>4.8926884327781339</v>
      </c>
      <c r="I817" s="2">
        <f t="shared" si="113"/>
        <v>83.029817180940867</v>
      </c>
    </row>
    <row r="818" spans="1:9" ht="13.5" x14ac:dyDescent="0.25">
      <c r="A818" s="3">
        <v>43193</v>
      </c>
      <c r="B818" s="2">
        <v>40.994900000000001</v>
      </c>
      <c r="C818" s="2">
        <f t="shared" si="108"/>
        <v>-2.7400000000000091E-2</v>
      </c>
      <c r="D818" s="2">
        <f t="shared" si="109"/>
        <v>0</v>
      </c>
      <c r="E818" s="2">
        <f t="shared" si="110"/>
        <v>2.7400000000000091E-2</v>
      </c>
      <c r="F818" s="2">
        <f t="shared" si="115"/>
        <v>0.17375428328767356</v>
      </c>
      <c r="G818" s="2">
        <f t="shared" si="115"/>
        <v>3.747019170031507E-2</v>
      </c>
      <c r="H818" s="2">
        <f t="shared" si="112"/>
        <v>4.6371335561171563</v>
      </c>
      <c r="I818" s="2">
        <f t="shared" si="113"/>
        <v>82.260487709842423</v>
      </c>
    </row>
    <row r="819" spans="1:9" ht="13.5" x14ac:dyDescent="0.25">
      <c r="A819" s="3">
        <v>43194</v>
      </c>
      <c r="B819" s="2">
        <v>40.94</v>
      </c>
      <c r="C819" s="2">
        <f t="shared" si="108"/>
        <v>-5.4900000000003502E-2</v>
      </c>
      <c r="D819" s="2">
        <f t="shared" si="109"/>
        <v>0</v>
      </c>
      <c r="E819" s="2">
        <f t="shared" si="110"/>
        <v>5.4900000000003502E-2</v>
      </c>
      <c r="F819" s="2">
        <f t="shared" si="115"/>
        <v>0.16134326305283975</v>
      </c>
      <c r="G819" s="2">
        <f t="shared" si="115"/>
        <v>3.8715178007435673E-2</v>
      </c>
      <c r="H819" s="2">
        <f t="shared" si="112"/>
        <v>4.1674421081533453</v>
      </c>
      <c r="I819" s="2">
        <f t="shared" si="113"/>
        <v>80.648065734066563</v>
      </c>
    </row>
    <row r="820" spans="1:9" ht="13.5" x14ac:dyDescent="0.25">
      <c r="A820" s="3">
        <v>43195</v>
      </c>
      <c r="B820" s="2">
        <v>40.994900000000001</v>
      </c>
      <c r="C820" s="2">
        <f t="shared" si="108"/>
        <v>5.4900000000003502E-2</v>
      </c>
      <c r="D820" s="2">
        <f t="shared" si="109"/>
        <v>5.4900000000003502E-2</v>
      </c>
      <c r="E820" s="2">
        <f t="shared" si="110"/>
        <v>0</v>
      </c>
      <c r="F820" s="2">
        <f t="shared" si="115"/>
        <v>0.15374017283478</v>
      </c>
      <c r="G820" s="2">
        <f t="shared" si="115"/>
        <v>3.5949808149761696E-2</v>
      </c>
      <c r="H820" s="2">
        <f t="shared" si="112"/>
        <v>4.2765227617994706</v>
      </c>
      <c r="I820" s="2">
        <f t="shared" si="113"/>
        <v>81.048124965181302</v>
      </c>
    </row>
    <row r="821" spans="1:9" ht="13.5" x14ac:dyDescent="0.25">
      <c r="A821" s="3">
        <v>43196</v>
      </c>
      <c r="B821" s="2">
        <v>40.3093</v>
      </c>
      <c r="C821" s="2">
        <f t="shared" si="108"/>
        <v>-0.68560000000000088</v>
      </c>
      <c r="D821" s="2">
        <f t="shared" si="109"/>
        <v>0</v>
      </c>
      <c r="E821" s="2">
        <f t="shared" si="110"/>
        <v>0.68560000000000088</v>
      </c>
      <c r="F821" s="2">
        <f t="shared" si="115"/>
        <v>0.14275873191801</v>
      </c>
      <c r="G821" s="2">
        <f t="shared" si="115"/>
        <v>8.2353393281921636E-2</v>
      </c>
      <c r="H821" s="2">
        <f t="shared" si="112"/>
        <v>1.7334893709759092</v>
      </c>
      <c r="I821" s="2">
        <f t="shared" si="113"/>
        <v>63.41672257379291</v>
      </c>
    </row>
    <row r="822" spans="1:9" ht="13.5" x14ac:dyDescent="0.25">
      <c r="A822" s="3">
        <v>43200</v>
      </c>
      <c r="B822" s="2">
        <v>38.941000000000003</v>
      </c>
      <c r="C822" s="2">
        <f t="shared" si="108"/>
        <v>-1.3682999999999979</v>
      </c>
      <c r="D822" s="2">
        <f t="shared" si="109"/>
        <v>0</v>
      </c>
      <c r="E822" s="2">
        <f t="shared" si="110"/>
        <v>1.3682999999999979</v>
      </c>
      <c r="F822" s="2">
        <f t="shared" si="115"/>
        <v>0.13256167963815216</v>
      </c>
      <c r="G822" s="2">
        <f t="shared" si="115"/>
        <v>0.1742067223332128</v>
      </c>
      <c r="H822" s="2">
        <f t="shared" si="112"/>
        <v>0.76094468607586596</v>
      </c>
      <c r="I822" s="2">
        <f t="shared" si="113"/>
        <v>43.212299176277618</v>
      </c>
    </row>
    <row r="823" spans="1:9" ht="13.5" x14ac:dyDescent="0.25">
      <c r="A823" s="3">
        <v>43201</v>
      </c>
      <c r="B823" s="2">
        <v>39.034300000000002</v>
      </c>
      <c r="C823" s="2">
        <f t="shared" si="108"/>
        <v>9.3299999999999272E-2</v>
      </c>
      <c r="D823" s="2">
        <f t="shared" si="109"/>
        <v>9.3299999999999272E-2</v>
      </c>
      <c r="E823" s="2">
        <f t="shared" si="110"/>
        <v>0</v>
      </c>
      <c r="F823" s="2">
        <f t="shared" si="115"/>
        <v>0.12975727394971268</v>
      </c>
      <c r="G823" s="2">
        <f t="shared" si="115"/>
        <v>0.16176338502369761</v>
      </c>
      <c r="H823" s="2">
        <f t="shared" si="112"/>
        <v>0.80214242506549804</v>
      </c>
      <c r="I823" s="2">
        <f t="shared" si="113"/>
        <v>44.510490064976111</v>
      </c>
    </row>
    <row r="824" spans="1:9" ht="13.5" x14ac:dyDescent="0.25">
      <c r="A824" s="3">
        <v>43202</v>
      </c>
      <c r="B824" s="2">
        <v>39.102800000000002</v>
      </c>
      <c r="C824" s="2">
        <f t="shared" si="108"/>
        <v>6.8500000000000227E-2</v>
      </c>
      <c r="D824" s="2">
        <f t="shared" si="109"/>
        <v>6.8500000000000227E-2</v>
      </c>
      <c r="E824" s="2">
        <f t="shared" si="110"/>
        <v>0</v>
      </c>
      <c r="F824" s="2">
        <f t="shared" si="115"/>
        <v>0.12538175438187607</v>
      </c>
      <c r="G824" s="2">
        <f t="shared" si="115"/>
        <v>0.15020885752200491</v>
      </c>
      <c r="H824" s="2">
        <f t="shared" si="112"/>
        <v>0.83471611761315878</v>
      </c>
      <c r="I824" s="2">
        <f t="shared" si="113"/>
        <v>45.495655137050186</v>
      </c>
    </row>
    <row r="825" spans="1:9" ht="13.5" x14ac:dyDescent="0.25">
      <c r="A825" s="3">
        <v>43203</v>
      </c>
      <c r="B825" s="2">
        <v>40.144799999999996</v>
      </c>
      <c r="C825" s="2">
        <f t="shared" si="108"/>
        <v>1.0419999999999945</v>
      </c>
      <c r="D825" s="2">
        <f t="shared" si="109"/>
        <v>1.0419999999999945</v>
      </c>
      <c r="E825" s="2">
        <f t="shared" si="110"/>
        <v>0</v>
      </c>
      <c r="F825" s="2">
        <f t="shared" si="115"/>
        <v>0.19085448621174167</v>
      </c>
      <c r="G825" s="2">
        <f t="shared" si="115"/>
        <v>0.13947965341329027</v>
      </c>
      <c r="H825" s="2">
        <f t="shared" si="112"/>
        <v>1.3683320939020642</v>
      </c>
      <c r="I825" s="2">
        <f t="shared" si="113"/>
        <v>57.776191836660885</v>
      </c>
    </row>
    <row r="826" spans="1:9" ht="13.5" x14ac:dyDescent="0.25">
      <c r="A826" s="3">
        <v>43206</v>
      </c>
      <c r="B826" s="2">
        <v>40.172199999999997</v>
      </c>
      <c r="C826" s="2">
        <f t="shared" si="108"/>
        <v>2.7400000000000091E-2</v>
      </c>
      <c r="D826" s="2">
        <f t="shared" si="109"/>
        <v>2.7400000000000091E-2</v>
      </c>
      <c r="E826" s="2">
        <f t="shared" si="110"/>
        <v>0</v>
      </c>
      <c r="F826" s="2">
        <f t="shared" si="115"/>
        <v>0.17917916576804585</v>
      </c>
      <c r="G826" s="2">
        <f t="shared" si="115"/>
        <v>0.12951682102662668</v>
      </c>
      <c r="H826" s="2">
        <f t="shared" si="112"/>
        <v>1.3834432033442927</v>
      </c>
      <c r="I826" s="2">
        <f t="shared" si="113"/>
        <v>58.043892189381104</v>
      </c>
    </row>
    <row r="827" spans="1:9" ht="13.5" x14ac:dyDescent="0.25">
      <c r="A827" s="3">
        <v>43207</v>
      </c>
      <c r="B827" s="2">
        <v>39.486699999999999</v>
      </c>
      <c r="C827" s="2">
        <f t="shared" si="108"/>
        <v>-0.68549999999999756</v>
      </c>
      <c r="D827" s="2">
        <f t="shared" si="109"/>
        <v>0</v>
      </c>
      <c r="E827" s="2">
        <f t="shared" si="110"/>
        <v>0.68549999999999756</v>
      </c>
      <c r="F827" s="2">
        <f t="shared" si="115"/>
        <v>0.16638065392747117</v>
      </c>
      <c r="G827" s="2">
        <f t="shared" si="115"/>
        <v>0.1692299052390103</v>
      </c>
      <c r="H827" s="2">
        <f t="shared" si="112"/>
        <v>0.98316342901974085</v>
      </c>
      <c r="I827" s="2">
        <f t="shared" si="113"/>
        <v>49.57551226656642</v>
      </c>
    </row>
    <row r="828" spans="1:9" ht="13.5" x14ac:dyDescent="0.25">
      <c r="A828" s="3">
        <v>43208</v>
      </c>
      <c r="B828" s="2">
        <v>40.090000000000003</v>
      </c>
      <c r="C828" s="2">
        <f t="shared" si="108"/>
        <v>0.60330000000000439</v>
      </c>
      <c r="D828" s="2">
        <f t="shared" si="109"/>
        <v>0.60330000000000439</v>
      </c>
      <c r="E828" s="2">
        <f t="shared" si="110"/>
        <v>0</v>
      </c>
      <c r="F828" s="2">
        <f t="shared" si="115"/>
        <v>0.19758917864693784</v>
      </c>
      <c r="G828" s="2">
        <f t="shared" si="115"/>
        <v>0.15714205486479527</v>
      </c>
      <c r="H828" s="2">
        <f t="shared" si="112"/>
        <v>1.2573921017956855</v>
      </c>
      <c r="I828" s="2">
        <f t="shared" si="113"/>
        <v>55.701094231501429</v>
      </c>
    </row>
    <row r="829" spans="1:9" ht="13.5" x14ac:dyDescent="0.25">
      <c r="A829" s="3">
        <v>43209</v>
      </c>
      <c r="B829" s="2">
        <v>39.815800000000003</v>
      </c>
      <c r="C829" s="2">
        <f t="shared" si="108"/>
        <v>-0.27420000000000044</v>
      </c>
      <c r="D829" s="2">
        <f t="shared" si="109"/>
        <v>0</v>
      </c>
      <c r="E829" s="2">
        <f t="shared" si="110"/>
        <v>0.27420000000000044</v>
      </c>
      <c r="F829" s="2">
        <f t="shared" ref="F829:G844" si="116">((F828*13)+D829)/14</f>
        <v>0.18347566588644229</v>
      </c>
      <c r="G829" s="2">
        <f t="shared" si="116"/>
        <v>0.16550333666016706</v>
      </c>
      <c r="H829" s="2">
        <f t="shared" si="112"/>
        <v>1.1085919449659094</v>
      </c>
      <c r="I829" s="2">
        <f t="shared" si="113"/>
        <v>52.574987190507962</v>
      </c>
    </row>
    <row r="830" spans="1:9" ht="13.5" x14ac:dyDescent="0.25">
      <c r="A830" s="3">
        <v>43210</v>
      </c>
      <c r="B830" s="2">
        <v>39.760899999999999</v>
      </c>
      <c r="C830" s="2">
        <f t="shared" si="108"/>
        <v>-5.4900000000003502E-2</v>
      </c>
      <c r="D830" s="2">
        <f t="shared" si="109"/>
        <v>0</v>
      </c>
      <c r="E830" s="2">
        <f t="shared" si="110"/>
        <v>5.4900000000003502E-2</v>
      </c>
      <c r="F830" s="2">
        <f t="shared" si="116"/>
        <v>0.17037026118026782</v>
      </c>
      <c r="G830" s="2">
        <f t="shared" si="116"/>
        <v>0.15760309832729824</v>
      </c>
      <c r="H830" s="2">
        <f t="shared" si="112"/>
        <v>1.0810083240017001</v>
      </c>
      <c r="I830" s="2">
        <f t="shared" si="113"/>
        <v>51.946371935839352</v>
      </c>
    </row>
    <row r="831" spans="1:9" ht="13.5" x14ac:dyDescent="0.25">
      <c r="A831" s="3">
        <v>43213</v>
      </c>
      <c r="B831" s="2">
        <v>39.760899999999999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0.15820095681024871</v>
      </c>
      <c r="G831" s="2">
        <f t="shared" si="116"/>
        <v>0.14634573416106264</v>
      </c>
      <c r="H831" s="2">
        <f t="shared" si="112"/>
        <v>1.0810083240017003</v>
      </c>
      <c r="I831" s="2">
        <f t="shared" si="113"/>
        <v>51.946371935839359</v>
      </c>
    </row>
    <row r="832" spans="1:9" ht="13.5" x14ac:dyDescent="0.25">
      <c r="A832" s="3">
        <v>43214</v>
      </c>
      <c r="B832" s="2">
        <v>39.760899999999999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0.14690088846665952</v>
      </c>
      <c r="G832" s="2">
        <f t="shared" si="116"/>
        <v>0.13589246743527245</v>
      </c>
      <c r="H832" s="2">
        <f t="shared" si="112"/>
        <v>1.0810083240017005</v>
      </c>
      <c r="I832" s="2">
        <f t="shared" si="113"/>
        <v>51.946371935839373</v>
      </c>
    </row>
    <row r="833" spans="1:9" ht="13.5" x14ac:dyDescent="0.25">
      <c r="A833" s="3">
        <v>43215</v>
      </c>
      <c r="B833" s="2">
        <v>39.7883</v>
      </c>
      <c r="C833" s="2">
        <f t="shared" si="108"/>
        <v>2.7400000000000091E-2</v>
      </c>
      <c r="D833" s="2">
        <f t="shared" si="109"/>
        <v>2.7400000000000091E-2</v>
      </c>
      <c r="E833" s="2">
        <f t="shared" si="110"/>
        <v>0</v>
      </c>
      <c r="F833" s="2">
        <f t="shared" si="116"/>
        <v>0.13836511071904098</v>
      </c>
      <c r="G833" s="2">
        <f t="shared" si="116"/>
        <v>0.12618586261846726</v>
      </c>
      <c r="H833" s="2">
        <f t="shared" si="112"/>
        <v>1.0965183250155259</v>
      </c>
      <c r="I833" s="2">
        <f t="shared" si="113"/>
        <v>52.30187172379739</v>
      </c>
    </row>
    <row r="834" spans="1:9" ht="13.5" x14ac:dyDescent="0.25">
      <c r="A834" s="3">
        <v>43216</v>
      </c>
      <c r="B834" s="2">
        <v>39.760899999999999</v>
      </c>
      <c r="C834" s="2">
        <f t="shared" si="108"/>
        <v>-2.7400000000000091E-2</v>
      </c>
      <c r="D834" s="2">
        <f t="shared" si="109"/>
        <v>0</v>
      </c>
      <c r="E834" s="2">
        <f t="shared" si="110"/>
        <v>2.7400000000000091E-2</v>
      </c>
      <c r="F834" s="2">
        <f t="shared" si="116"/>
        <v>0.12848188852482376</v>
      </c>
      <c r="G834" s="2">
        <f t="shared" si="116"/>
        <v>0.11912972957429104</v>
      </c>
      <c r="H834" s="2">
        <f t="shared" si="112"/>
        <v>1.0785039887520318</v>
      </c>
      <c r="I834" s="2">
        <f t="shared" si="113"/>
        <v>51.888473372600238</v>
      </c>
    </row>
    <row r="835" spans="1:9" ht="13.5" x14ac:dyDescent="0.25">
      <c r="A835" s="3">
        <v>43217</v>
      </c>
      <c r="B835" s="2">
        <v>39.977600000000002</v>
      </c>
      <c r="C835" s="2">
        <f t="shared" ref="C835:C898" si="117">B835-B834</f>
        <v>0.216700000000003</v>
      </c>
      <c r="D835" s="2">
        <f t="shared" ref="D835:D898" si="118">IF(C835&gt;0,C835,0)</f>
        <v>0.216700000000003</v>
      </c>
      <c r="E835" s="2">
        <f t="shared" ref="E835:E898" si="119">IF(C835&lt;0,-C835,0)</f>
        <v>0</v>
      </c>
      <c r="F835" s="2">
        <f t="shared" si="116"/>
        <v>0.13478318220162228</v>
      </c>
      <c r="G835" s="2">
        <f t="shared" si="116"/>
        <v>0.11062046317612739</v>
      </c>
      <c r="H835" s="2">
        <f t="shared" si="112"/>
        <v>1.2184290169443925</v>
      </c>
      <c r="I835" s="2">
        <f t="shared" si="113"/>
        <v>54.923056254584409</v>
      </c>
    </row>
    <row r="836" spans="1:9" ht="13.5" x14ac:dyDescent="0.25">
      <c r="A836" s="3">
        <v>43220</v>
      </c>
      <c r="B836" s="2">
        <v>39.898000000000003</v>
      </c>
      <c r="C836" s="2">
        <f t="shared" si="117"/>
        <v>-7.9599999999999227E-2</v>
      </c>
      <c r="D836" s="2">
        <f t="shared" si="118"/>
        <v>0</v>
      </c>
      <c r="E836" s="2">
        <f t="shared" si="119"/>
        <v>7.9599999999999227E-2</v>
      </c>
      <c r="F836" s="2">
        <f t="shared" si="116"/>
        <v>0.12515581204436355</v>
      </c>
      <c r="G836" s="2">
        <f t="shared" si="116"/>
        <v>0.10840471580640396</v>
      </c>
      <c r="H836" s="2">
        <f t="shared" si="112"/>
        <v>1.1545236857396015</v>
      </c>
      <c r="I836" s="2">
        <f t="shared" si="113"/>
        <v>53.586028939072833</v>
      </c>
    </row>
    <row r="837" spans="1:9" ht="13.5" x14ac:dyDescent="0.25">
      <c r="A837" s="3">
        <v>43222</v>
      </c>
      <c r="B837" s="2">
        <v>39.898000000000003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0.11621611118405187</v>
      </c>
      <c r="G837" s="2">
        <f t="shared" si="116"/>
        <v>0.10066152182023225</v>
      </c>
      <c r="H837" s="2">
        <f t="shared" si="112"/>
        <v>1.1545236857396017</v>
      </c>
      <c r="I837" s="2">
        <f t="shared" si="113"/>
        <v>53.58602893907284</v>
      </c>
    </row>
    <row r="838" spans="1:9" ht="13.5" x14ac:dyDescent="0.25">
      <c r="A838" s="3">
        <v>43223</v>
      </c>
      <c r="B838" s="2">
        <v>40.0351</v>
      </c>
      <c r="C838" s="2">
        <f t="shared" si="117"/>
        <v>0.13709999999999667</v>
      </c>
      <c r="D838" s="2">
        <f t="shared" si="118"/>
        <v>0.13709999999999667</v>
      </c>
      <c r="E838" s="2">
        <f t="shared" si="119"/>
        <v>0</v>
      </c>
      <c r="F838" s="2">
        <f t="shared" si="116"/>
        <v>0.11770781752804793</v>
      </c>
      <c r="G838" s="2">
        <f t="shared" si="116"/>
        <v>9.3471413118787081E-2</v>
      </c>
      <c r="H838" s="2">
        <f t="shared" si="112"/>
        <v>1.2592921578970919</v>
      </c>
      <c r="I838" s="2">
        <f t="shared" si="113"/>
        <v>55.738349442562502</v>
      </c>
    </row>
    <row r="839" spans="1:9" ht="13.5" x14ac:dyDescent="0.25">
      <c r="A839" s="3">
        <v>43224</v>
      </c>
      <c r="B839" s="2">
        <v>40.0351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0.10930011627604451</v>
      </c>
      <c r="G839" s="2">
        <f t="shared" si="116"/>
        <v>8.6794883610302284E-2</v>
      </c>
      <c r="H839" s="2">
        <f t="shared" si="112"/>
        <v>1.2592921578970919</v>
      </c>
      <c r="I839" s="2">
        <f t="shared" si="113"/>
        <v>55.738349442562502</v>
      </c>
    </row>
    <row r="840" spans="1:9" ht="13.5" x14ac:dyDescent="0.25">
      <c r="A840" s="3">
        <v>43227</v>
      </c>
      <c r="B840" s="2">
        <v>40.172199999999997</v>
      </c>
      <c r="C840" s="2">
        <f t="shared" si="117"/>
        <v>0.13709999999999667</v>
      </c>
      <c r="D840" s="2">
        <f t="shared" si="118"/>
        <v>0.13709999999999667</v>
      </c>
      <c r="E840" s="2">
        <f t="shared" si="119"/>
        <v>0</v>
      </c>
      <c r="F840" s="2">
        <f t="shared" si="116"/>
        <v>0.1112858222563268</v>
      </c>
      <c r="G840" s="2">
        <f t="shared" si="116"/>
        <v>8.0595249066709257E-2</v>
      </c>
      <c r="H840" s="2">
        <f t="shared" si="112"/>
        <v>1.3807987883282642</v>
      </c>
      <c r="I840" s="2">
        <f t="shared" si="113"/>
        <v>57.997290451320573</v>
      </c>
    </row>
    <row r="841" spans="1:9" ht="13.5" x14ac:dyDescent="0.25">
      <c r="A841" s="3">
        <v>43228</v>
      </c>
      <c r="B841" s="2">
        <v>40.4465</v>
      </c>
      <c r="C841" s="2">
        <f t="shared" si="117"/>
        <v>0.27430000000000376</v>
      </c>
      <c r="D841" s="2">
        <f t="shared" si="118"/>
        <v>0.27430000000000376</v>
      </c>
      <c r="E841" s="2">
        <f t="shared" si="119"/>
        <v>0</v>
      </c>
      <c r="F841" s="2">
        <f t="shared" si="116"/>
        <v>0.12292969209516087</v>
      </c>
      <c r="G841" s="2">
        <f t="shared" si="116"/>
        <v>7.4838445561944314E-2</v>
      </c>
      <c r="H841" s="2">
        <f t="shared" si="112"/>
        <v>1.6426008206358467</v>
      </c>
      <c r="I841" s="2">
        <f t="shared" si="113"/>
        <v>62.158492035910818</v>
      </c>
    </row>
    <row r="842" spans="1:9" ht="13.5" x14ac:dyDescent="0.25">
      <c r="A842" s="3">
        <v>43229</v>
      </c>
      <c r="B842" s="2">
        <v>40.4465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0.11414899980264938</v>
      </c>
      <c r="G842" s="2">
        <f t="shared" si="116"/>
        <v>6.9492842307519717E-2</v>
      </c>
      <c r="H842" s="2">
        <f t="shared" si="112"/>
        <v>1.6426008206358467</v>
      </c>
      <c r="I842" s="2">
        <f t="shared" si="113"/>
        <v>62.158492035910818</v>
      </c>
    </row>
    <row r="843" spans="1:9" ht="13.5" x14ac:dyDescent="0.25">
      <c r="A843" s="3">
        <v>43230</v>
      </c>
      <c r="B843" s="2">
        <v>40.528700000000001</v>
      </c>
      <c r="C843" s="2">
        <f t="shared" si="117"/>
        <v>8.2200000000000273E-2</v>
      </c>
      <c r="D843" s="2">
        <f t="shared" si="118"/>
        <v>8.2200000000000273E-2</v>
      </c>
      <c r="E843" s="2">
        <f t="shared" si="119"/>
        <v>0</v>
      </c>
      <c r="F843" s="2">
        <f t="shared" si="116"/>
        <v>0.11186692838817444</v>
      </c>
      <c r="G843" s="2">
        <f t="shared" si="116"/>
        <v>6.4529067856982592E-2</v>
      </c>
      <c r="H843" s="2">
        <f t="shared" si="112"/>
        <v>1.7335897155078692</v>
      </c>
      <c r="I843" s="2">
        <f t="shared" si="113"/>
        <v>63.418065471679185</v>
      </c>
    </row>
    <row r="844" spans="1:9" ht="13.5" x14ac:dyDescent="0.25">
      <c r="A844" s="3">
        <v>43231</v>
      </c>
      <c r="B844" s="2">
        <v>40.501300000000001</v>
      </c>
      <c r="C844" s="2">
        <f t="shared" si="117"/>
        <v>-2.7400000000000091E-2</v>
      </c>
      <c r="D844" s="2">
        <f t="shared" si="118"/>
        <v>0</v>
      </c>
      <c r="E844" s="2">
        <f t="shared" si="119"/>
        <v>2.7400000000000091E-2</v>
      </c>
      <c r="F844" s="2">
        <f t="shared" si="116"/>
        <v>0.10387643350330485</v>
      </c>
      <c r="G844" s="2">
        <f t="shared" si="116"/>
        <v>6.1876991581483839E-2</v>
      </c>
      <c r="H844" s="2">
        <f t="shared" si="112"/>
        <v>1.6787570120714947</v>
      </c>
      <c r="I844" s="2">
        <f t="shared" si="113"/>
        <v>62.669253109049428</v>
      </c>
    </row>
    <row r="845" spans="1:9" ht="13.5" x14ac:dyDescent="0.25">
      <c r="A845" s="3">
        <v>43234</v>
      </c>
      <c r="B845" s="2">
        <v>40.94</v>
      </c>
      <c r="C845" s="2">
        <f t="shared" si="117"/>
        <v>0.4386999999999972</v>
      </c>
      <c r="D845" s="2">
        <f t="shared" si="118"/>
        <v>0.4386999999999972</v>
      </c>
      <c r="E845" s="2">
        <f t="shared" si="119"/>
        <v>0</v>
      </c>
      <c r="F845" s="2">
        <f t="shared" ref="F845:G860" si="120">((F844*13)+D845)/14</f>
        <v>0.12779240253878288</v>
      </c>
      <c r="G845" s="2">
        <f t="shared" si="120"/>
        <v>5.7457206468520705E-2</v>
      </c>
      <c r="H845" s="2">
        <f t="shared" si="112"/>
        <v>2.22413184338847</v>
      </c>
      <c r="I845" s="2">
        <f t="shared" si="113"/>
        <v>68.983898656295992</v>
      </c>
    </row>
    <row r="846" spans="1:9" ht="13.5" x14ac:dyDescent="0.25">
      <c r="A846" s="3">
        <v>43235</v>
      </c>
      <c r="B846" s="2">
        <v>40.731099999999998</v>
      </c>
      <c r="C846" s="2">
        <f t="shared" si="117"/>
        <v>-0.20889999999999986</v>
      </c>
      <c r="D846" s="2">
        <f t="shared" si="118"/>
        <v>0</v>
      </c>
      <c r="E846" s="2">
        <f t="shared" si="119"/>
        <v>0.20889999999999986</v>
      </c>
      <c r="F846" s="2">
        <f t="shared" si="120"/>
        <v>0.11866437378601268</v>
      </c>
      <c r="G846" s="2">
        <f t="shared" si="120"/>
        <v>6.8274548863626355E-2</v>
      </c>
      <c r="H846" s="2">
        <f t="shared" si="112"/>
        <v>1.7380469847268634</v>
      </c>
      <c r="I846" s="2">
        <f t="shared" si="113"/>
        <v>63.477617236734304</v>
      </c>
    </row>
    <row r="847" spans="1:9" ht="13.5" x14ac:dyDescent="0.25">
      <c r="A847" s="3">
        <v>43236</v>
      </c>
      <c r="B847" s="2">
        <v>40.742400000000004</v>
      </c>
      <c r="C847" s="2">
        <f t="shared" si="117"/>
        <v>1.1300000000005639E-2</v>
      </c>
      <c r="D847" s="2">
        <f t="shared" si="118"/>
        <v>1.1300000000005639E-2</v>
      </c>
      <c r="E847" s="2">
        <f t="shared" si="119"/>
        <v>0</v>
      </c>
      <c r="F847" s="2">
        <f t="shared" si="120"/>
        <v>0.11099548994415502</v>
      </c>
      <c r="G847" s="2">
        <f t="shared" si="120"/>
        <v>6.339779537336733E-2</v>
      </c>
      <c r="H847" s="2">
        <f t="shared" si="112"/>
        <v>1.7507783873314768</v>
      </c>
      <c r="I847" s="2">
        <f t="shared" si="113"/>
        <v>63.646653448877153</v>
      </c>
    </row>
    <row r="848" spans="1:9" ht="13.5" x14ac:dyDescent="0.25">
      <c r="A848" s="3">
        <v>43237</v>
      </c>
      <c r="B848" s="2">
        <v>40.714100000000002</v>
      </c>
      <c r="C848" s="2">
        <f t="shared" si="117"/>
        <v>-2.8300000000001546E-2</v>
      </c>
      <c r="D848" s="2">
        <f t="shared" si="118"/>
        <v>0</v>
      </c>
      <c r="E848" s="2">
        <f t="shared" si="119"/>
        <v>2.8300000000001546E-2</v>
      </c>
      <c r="F848" s="2">
        <f t="shared" si="120"/>
        <v>0.10306724066242966</v>
      </c>
      <c r="G848" s="2">
        <f t="shared" si="120"/>
        <v>6.089080998955549E-2</v>
      </c>
      <c r="H848" s="2">
        <f t="shared" si="112"/>
        <v>1.6926567519812699</v>
      </c>
      <c r="I848" s="2">
        <f t="shared" si="113"/>
        <v>62.861957831639877</v>
      </c>
    </row>
    <row r="849" spans="1:9" ht="13.5" x14ac:dyDescent="0.25">
      <c r="A849" s="3">
        <v>43238</v>
      </c>
      <c r="B849" s="2">
        <v>40.7254</v>
      </c>
      <c r="C849" s="2">
        <f t="shared" si="117"/>
        <v>1.1299999999998533E-2</v>
      </c>
      <c r="D849" s="2">
        <f t="shared" si="118"/>
        <v>1.1299999999998533E-2</v>
      </c>
      <c r="E849" s="2">
        <f t="shared" si="119"/>
        <v>0</v>
      </c>
      <c r="F849" s="2">
        <f t="shared" si="120"/>
        <v>9.651243775797029E-2</v>
      </c>
      <c r="G849" s="2">
        <f t="shared" si="120"/>
        <v>5.6541466418872956E-2</v>
      </c>
      <c r="H849" s="2">
        <f t="shared" ref="H849:H912" si="121">F849/G849</f>
        <v>1.70693198940018</v>
      </c>
      <c r="I849" s="2">
        <f t="shared" ref="I849:I912" si="122">IF(G849=0,100,100-(100/(1+H849)))</f>
        <v>63.057808474102572</v>
      </c>
    </row>
    <row r="850" spans="1:9" ht="13.5" x14ac:dyDescent="0.25">
      <c r="A850" s="3">
        <v>43241</v>
      </c>
      <c r="B850" s="2">
        <v>40.657600000000002</v>
      </c>
      <c r="C850" s="2">
        <f t="shared" si="117"/>
        <v>-6.7799999999998306E-2</v>
      </c>
      <c r="D850" s="2">
        <f t="shared" si="118"/>
        <v>0</v>
      </c>
      <c r="E850" s="2">
        <f t="shared" si="119"/>
        <v>6.7799999999998306E-2</v>
      </c>
      <c r="F850" s="2">
        <f t="shared" si="120"/>
        <v>8.961869220382955E-2</v>
      </c>
      <c r="G850" s="2">
        <f t="shared" si="120"/>
        <v>5.7345647388953334E-2</v>
      </c>
      <c r="H850" s="2">
        <f t="shared" si="121"/>
        <v>1.5627810703047895</v>
      </c>
      <c r="I850" s="2">
        <f t="shared" si="122"/>
        <v>60.979889714845179</v>
      </c>
    </row>
    <row r="851" spans="1:9" ht="13.5" x14ac:dyDescent="0.25">
      <c r="A851" s="3">
        <v>43242</v>
      </c>
      <c r="B851" s="2">
        <v>40.657600000000002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8.3217357046413157E-2</v>
      </c>
      <c r="G851" s="2">
        <f t="shared" si="120"/>
        <v>5.3249529718313808E-2</v>
      </c>
      <c r="H851" s="2">
        <f t="shared" si="121"/>
        <v>1.5627810703047897</v>
      </c>
      <c r="I851" s="2">
        <f t="shared" si="122"/>
        <v>60.979889714845179</v>
      </c>
    </row>
    <row r="852" spans="1:9" ht="13.5" x14ac:dyDescent="0.25">
      <c r="A852" s="3">
        <v>43243</v>
      </c>
      <c r="B852" s="2">
        <v>40.7988</v>
      </c>
      <c r="C852" s="2">
        <f t="shared" si="117"/>
        <v>0.14119999999999777</v>
      </c>
      <c r="D852" s="2">
        <f t="shared" si="118"/>
        <v>0.14119999999999777</v>
      </c>
      <c r="E852" s="2">
        <f t="shared" si="119"/>
        <v>0</v>
      </c>
      <c r="F852" s="2">
        <f t="shared" si="120"/>
        <v>8.7358974400240638E-2</v>
      </c>
      <c r="G852" s="2">
        <f t="shared" si="120"/>
        <v>4.9445991881291396E-2</v>
      </c>
      <c r="H852" s="2">
        <f t="shared" si="121"/>
        <v>1.766755424989142</v>
      </c>
      <c r="I852" s="2">
        <f t="shared" si="122"/>
        <v>63.856581215380665</v>
      </c>
    </row>
    <row r="853" spans="1:9" ht="13.5" x14ac:dyDescent="0.25">
      <c r="A853" s="3">
        <v>43244</v>
      </c>
      <c r="B853" s="2">
        <v>40.911799999999999</v>
      </c>
      <c r="C853" s="2">
        <f t="shared" si="117"/>
        <v>0.11299999999999955</v>
      </c>
      <c r="D853" s="2">
        <f t="shared" si="118"/>
        <v>0.11299999999999955</v>
      </c>
      <c r="E853" s="2">
        <f t="shared" si="119"/>
        <v>0</v>
      </c>
      <c r="F853" s="2">
        <f t="shared" si="120"/>
        <v>8.9190476228794849E-2</v>
      </c>
      <c r="G853" s="2">
        <f t="shared" si="120"/>
        <v>4.5914135318342007E-2</v>
      </c>
      <c r="H853" s="2">
        <f t="shared" si="121"/>
        <v>1.9425494046746121</v>
      </c>
      <c r="I853" s="2">
        <f t="shared" si="122"/>
        <v>66.01586371289558</v>
      </c>
    </row>
    <row r="854" spans="1:9" ht="13.5" x14ac:dyDescent="0.25">
      <c r="A854" s="3">
        <v>43245</v>
      </c>
      <c r="B854" s="2">
        <v>40.911799999999999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8.2819727926738071E-2</v>
      </c>
      <c r="G854" s="2">
        <f t="shared" si="120"/>
        <v>4.2634554224174719E-2</v>
      </c>
      <c r="H854" s="2">
        <f t="shared" si="121"/>
        <v>1.9425494046746121</v>
      </c>
      <c r="I854" s="2">
        <f t="shared" si="122"/>
        <v>66.01586371289558</v>
      </c>
    </row>
    <row r="855" spans="1:9" ht="13.5" x14ac:dyDescent="0.25">
      <c r="A855" s="3">
        <v>43248</v>
      </c>
      <c r="B855" s="2">
        <v>40.911799999999999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7.690403307482821E-2</v>
      </c>
      <c r="G855" s="2">
        <f t="shared" si="120"/>
        <v>3.9589228922447948E-2</v>
      </c>
      <c r="H855" s="2">
        <f t="shared" si="121"/>
        <v>1.9425494046746123</v>
      </c>
      <c r="I855" s="2">
        <f t="shared" si="122"/>
        <v>66.01586371289558</v>
      </c>
    </row>
    <row r="856" spans="1:9" ht="13.5" x14ac:dyDescent="0.25">
      <c r="A856" s="3">
        <v>43249</v>
      </c>
      <c r="B856" s="2">
        <v>40.94</v>
      </c>
      <c r="C856" s="2">
        <f t="shared" si="117"/>
        <v>2.8199999999998226E-2</v>
      </c>
      <c r="D856" s="2">
        <f t="shared" si="118"/>
        <v>2.8199999999998226E-2</v>
      </c>
      <c r="E856" s="2">
        <f t="shared" si="119"/>
        <v>0</v>
      </c>
      <c r="F856" s="2">
        <f t="shared" si="120"/>
        <v>7.3425173569483207E-2</v>
      </c>
      <c r="G856" s="2">
        <f t="shared" si="120"/>
        <v>3.676142685655881E-2</v>
      </c>
      <c r="H856" s="2">
        <f t="shared" si="121"/>
        <v>1.9973428631044285</v>
      </c>
      <c r="I856" s="2">
        <f t="shared" si="122"/>
        <v>66.637116750658521</v>
      </c>
    </row>
    <row r="857" spans="1:9" ht="13.5" x14ac:dyDescent="0.25">
      <c r="A857" s="3">
        <v>43250</v>
      </c>
      <c r="B857" s="2">
        <v>40.827100000000002</v>
      </c>
      <c r="C857" s="2">
        <f t="shared" si="117"/>
        <v>-0.11289999999999623</v>
      </c>
      <c r="D857" s="2">
        <f t="shared" si="118"/>
        <v>0</v>
      </c>
      <c r="E857" s="2">
        <f t="shared" si="119"/>
        <v>0.11289999999999623</v>
      </c>
      <c r="F857" s="2">
        <f t="shared" si="120"/>
        <v>6.8180518314520128E-2</v>
      </c>
      <c r="G857" s="2">
        <f t="shared" si="120"/>
        <v>4.2199896366804338E-2</v>
      </c>
      <c r="H857" s="2">
        <f t="shared" si="121"/>
        <v>1.6156560604294019</v>
      </c>
      <c r="I857" s="2">
        <f t="shared" si="122"/>
        <v>61.768673828017207</v>
      </c>
    </row>
    <row r="858" spans="1:9" ht="13.5" x14ac:dyDescent="0.25">
      <c r="A858" s="3">
        <v>43251</v>
      </c>
      <c r="B858" s="2">
        <v>40.94</v>
      </c>
      <c r="C858" s="2">
        <f t="shared" si="117"/>
        <v>0.11289999999999623</v>
      </c>
      <c r="D858" s="2">
        <f t="shared" si="118"/>
        <v>0.11289999999999623</v>
      </c>
      <c r="E858" s="2">
        <f t="shared" si="119"/>
        <v>0</v>
      </c>
      <c r="F858" s="2">
        <f t="shared" si="120"/>
        <v>7.1374767006339851E-2</v>
      </c>
      <c r="G858" s="2">
        <f t="shared" si="120"/>
        <v>3.9185618054889744E-2</v>
      </c>
      <c r="H858" s="2">
        <f t="shared" si="121"/>
        <v>1.8214531389133828</v>
      </c>
      <c r="I858" s="2">
        <f t="shared" si="122"/>
        <v>64.557270641569943</v>
      </c>
    </row>
    <row r="859" spans="1:9" ht="13.5" x14ac:dyDescent="0.25">
      <c r="A859" s="3">
        <v>43252</v>
      </c>
      <c r="B859" s="2">
        <v>40.94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6.6276569363029864E-2</v>
      </c>
      <c r="G859" s="2">
        <f t="shared" si="120"/>
        <v>3.6386645336683336E-2</v>
      </c>
      <c r="H859" s="2">
        <f t="shared" si="121"/>
        <v>1.8214531389133828</v>
      </c>
      <c r="I859" s="2">
        <f t="shared" si="122"/>
        <v>64.557270641569943</v>
      </c>
    </row>
    <row r="860" spans="1:9" ht="13.5" x14ac:dyDescent="0.25">
      <c r="A860" s="3">
        <v>43255</v>
      </c>
      <c r="B860" s="2">
        <v>40.94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6.1542528694242017E-2</v>
      </c>
      <c r="G860" s="2">
        <f t="shared" si="120"/>
        <v>3.3787599241205953E-2</v>
      </c>
      <c r="H860" s="2">
        <f t="shared" si="121"/>
        <v>1.821453138913383</v>
      </c>
      <c r="I860" s="2">
        <f t="shared" si="122"/>
        <v>64.557270641569943</v>
      </c>
    </row>
    <row r="861" spans="1:9" ht="13.5" x14ac:dyDescent="0.25">
      <c r="A861" s="3">
        <v>43256</v>
      </c>
      <c r="B861" s="2">
        <v>40.8553</v>
      </c>
      <c r="C861" s="2">
        <f t="shared" si="117"/>
        <v>-8.4699999999997999E-2</v>
      </c>
      <c r="D861" s="2">
        <f t="shared" si="118"/>
        <v>0</v>
      </c>
      <c r="E861" s="2">
        <f t="shared" si="119"/>
        <v>8.4699999999997999E-2</v>
      </c>
      <c r="F861" s="2">
        <f t="shared" ref="F861:G876" si="123">((F860*13)+D861)/14</f>
        <v>5.7146633787510448E-2</v>
      </c>
      <c r="G861" s="2">
        <f t="shared" si="123"/>
        <v>3.7424199295405379E-2</v>
      </c>
      <c r="H861" s="2">
        <f t="shared" si="121"/>
        <v>1.5269968326223193</v>
      </c>
      <c r="I861" s="2">
        <f t="shared" si="122"/>
        <v>60.42733464915829</v>
      </c>
    </row>
    <row r="862" spans="1:9" ht="13.5" x14ac:dyDescent="0.25">
      <c r="A862" s="3">
        <v>43257</v>
      </c>
      <c r="B862" s="2">
        <v>40.94</v>
      </c>
      <c r="C862" s="2">
        <f t="shared" si="117"/>
        <v>8.4699999999997999E-2</v>
      </c>
      <c r="D862" s="2">
        <f t="shared" si="118"/>
        <v>8.4699999999997999E-2</v>
      </c>
      <c r="E862" s="2">
        <f t="shared" si="119"/>
        <v>0</v>
      </c>
      <c r="F862" s="2">
        <f t="shared" si="123"/>
        <v>5.91147313741167E-2</v>
      </c>
      <c r="G862" s="2">
        <f t="shared" si="123"/>
        <v>3.4751042202876427E-2</v>
      </c>
      <c r="H862" s="2">
        <f t="shared" si="121"/>
        <v>1.701092330670406</v>
      </c>
      <c r="I862" s="2">
        <f t="shared" si="122"/>
        <v>62.97794086321359</v>
      </c>
    </row>
    <row r="863" spans="1:9" ht="13.5" x14ac:dyDescent="0.25">
      <c r="A863" s="3">
        <v>43258</v>
      </c>
      <c r="B863" s="2">
        <v>41.084000000000003</v>
      </c>
      <c r="C863" s="2">
        <f t="shared" si="117"/>
        <v>0.14400000000000546</v>
      </c>
      <c r="D863" s="2">
        <f t="shared" si="118"/>
        <v>0.14400000000000546</v>
      </c>
      <c r="E863" s="2">
        <f t="shared" si="119"/>
        <v>0</v>
      </c>
      <c r="F863" s="2">
        <f t="shared" si="123"/>
        <v>6.5177964847394465E-2</v>
      </c>
      <c r="G863" s="2">
        <f t="shared" si="123"/>
        <v>3.2268824902670967E-2</v>
      </c>
      <c r="H863" s="2">
        <f t="shared" si="121"/>
        <v>2.0198431471856768</v>
      </c>
      <c r="I863" s="2">
        <f t="shared" si="122"/>
        <v>66.885697327295176</v>
      </c>
    </row>
    <row r="864" spans="1:9" ht="13.5" x14ac:dyDescent="0.25">
      <c r="A864" s="3">
        <v>43259</v>
      </c>
      <c r="B864" s="2">
        <v>40.832700000000003</v>
      </c>
      <c r="C864" s="2">
        <f t="shared" si="117"/>
        <v>-0.25130000000000052</v>
      </c>
      <c r="D864" s="2">
        <f t="shared" si="118"/>
        <v>0</v>
      </c>
      <c r="E864" s="2">
        <f t="shared" si="119"/>
        <v>0.25130000000000052</v>
      </c>
      <c r="F864" s="2">
        <f t="shared" si="123"/>
        <v>6.052239592972343E-2</v>
      </c>
      <c r="G864" s="2">
        <f t="shared" si="123"/>
        <v>4.7913908838194512E-2</v>
      </c>
      <c r="H864" s="2">
        <f t="shared" si="121"/>
        <v>1.2631487890939526</v>
      </c>
      <c r="I864" s="2">
        <f t="shared" si="122"/>
        <v>55.813775708474381</v>
      </c>
    </row>
    <row r="865" spans="1:9" ht="13.5" x14ac:dyDescent="0.25">
      <c r="A865" s="3">
        <v>43262</v>
      </c>
      <c r="B865" s="2">
        <v>40.94</v>
      </c>
      <c r="C865" s="2">
        <f t="shared" si="117"/>
        <v>0.10729999999999507</v>
      </c>
      <c r="D865" s="2">
        <f t="shared" si="118"/>
        <v>0.10729999999999507</v>
      </c>
      <c r="E865" s="2">
        <f t="shared" si="119"/>
        <v>0</v>
      </c>
      <c r="F865" s="2">
        <f t="shared" si="123"/>
        <v>6.386365336331426E-2</v>
      </c>
      <c r="G865" s="2">
        <f t="shared" si="123"/>
        <v>4.4491486778323479E-2</v>
      </c>
      <c r="H865" s="2">
        <f t="shared" si="121"/>
        <v>1.4354128843010259</v>
      </c>
      <c r="I865" s="2">
        <f t="shared" si="122"/>
        <v>58.939200558306794</v>
      </c>
    </row>
    <row r="866" spans="1:9" ht="13.5" x14ac:dyDescent="0.25">
      <c r="A866" s="3">
        <v>43263</v>
      </c>
      <c r="B866" s="2">
        <v>40.903300000000002</v>
      </c>
      <c r="C866" s="2">
        <f t="shared" si="117"/>
        <v>-3.669999999999618E-2</v>
      </c>
      <c r="D866" s="2">
        <f t="shared" si="118"/>
        <v>0</v>
      </c>
      <c r="E866" s="2">
        <f t="shared" si="119"/>
        <v>3.669999999999618E-2</v>
      </c>
      <c r="F866" s="2">
        <f t="shared" si="123"/>
        <v>5.930196383736324E-2</v>
      </c>
      <c r="G866" s="2">
        <f t="shared" si="123"/>
        <v>4.3934952008442954E-2</v>
      </c>
      <c r="H866" s="2">
        <f t="shared" si="121"/>
        <v>1.3497673521065237</v>
      </c>
      <c r="I866" s="2">
        <f t="shared" si="122"/>
        <v>57.442595365727662</v>
      </c>
    </row>
    <row r="867" spans="1:9" ht="13.5" x14ac:dyDescent="0.25">
      <c r="A867" s="3">
        <v>43264</v>
      </c>
      <c r="B867" s="2">
        <v>40.94</v>
      </c>
      <c r="C867" s="2">
        <f t="shared" si="117"/>
        <v>3.669999999999618E-2</v>
      </c>
      <c r="D867" s="2">
        <f t="shared" si="118"/>
        <v>3.669999999999618E-2</v>
      </c>
      <c r="E867" s="2">
        <f t="shared" si="119"/>
        <v>0</v>
      </c>
      <c r="F867" s="2">
        <f t="shared" si="123"/>
        <v>5.7687537848979883E-2</v>
      </c>
      <c r="G867" s="2">
        <f t="shared" si="123"/>
        <v>4.0796741150697029E-2</v>
      </c>
      <c r="H867" s="2">
        <f t="shared" si="121"/>
        <v>1.4140231847414182</v>
      </c>
      <c r="I867" s="2">
        <f t="shared" si="122"/>
        <v>58.575377141329461</v>
      </c>
    </row>
    <row r="868" spans="1:9" ht="13.5" x14ac:dyDescent="0.25">
      <c r="A868" s="3">
        <v>43265</v>
      </c>
      <c r="B868" s="2">
        <v>41.786999999999999</v>
      </c>
      <c r="C868" s="2">
        <f t="shared" si="117"/>
        <v>0.84700000000000131</v>
      </c>
      <c r="D868" s="2">
        <f t="shared" si="118"/>
        <v>0.84700000000000131</v>
      </c>
      <c r="E868" s="2">
        <f t="shared" si="119"/>
        <v>0</v>
      </c>
      <c r="F868" s="2">
        <f t="shared" si="123"/>
        <v>0.11406699943119571</v>
      </c>
      <c r="G868" s="2">
        <f t="shared" si="123"/>
        <v>3.788268821136153E-2</v>
      </c>
      <c r="H868" s="2">
        <f t="shared" si="121"/>
        <v>3.011058739938774</v>
      </c>
      <c r="I868" s="2">
        <f t="shared" si="122"/>
        <v>75.068926564379751</v>
      </c>
    </row>
    <row r="869" spans="1:9" ht="13.5" x14ac:dyDescent="0.25">
      <c r="A869" s="3">
        <v>43269</v>
      </c>
      <c r="B869" s="2">
        <v>42.464700000000001</v>
      </c>
      <c r="C869" s="2">
        <f t="shared" si="117"/>
        <v>0.67770000000000152</v>
      </c>
      <c r="D869" s="2">
        <f t="shared" si="118"/>
        <v>0.67770000000000152</v>
      </c>
      <c r="E869" s="2">
        <f t="shared" si="119"/>
        <v>0</v>
      </c>
      <c r="F869" s="2">
        <f t="shared" si="123"/>
        <v>0.1543264994718247</v>
      </c>
      <c r="G869" s="2">
        <f t="shared" si="123"/>
        <v>3.5176781910549994E-2</v>
      </c>
      <c r="H869" s="2">
        <f t="shared" si="121"/>
        <v>4.3871693512003747</v>
      </c>
      <c r="I869" s="2">
        <f t="shared" si="122"/>
        <v>81.43737583120199</v>
      </c>
    </row>
    <row r="870" spans="1:9" ht="13.5" x14ac:dyDescent="0.25">
      <c r="A870" s="3">
        <v>43270</v>
      </c>
      <c r="B870" s="2">
        <v>43.7211</v>
      </c>
      <c r="C870" s="2">
        <f t="shared" si="117"/>
        <v>1.2563999999999993</v>
      </c>
      <c r="D870" s="2">
        <f t="shared" si="118"/>
        <v>1.2563999999999993</v>
      </c>
      <c r="E870" s="2">
        <f t="shared" si="119"/>
        <v>0</v>
      </c>
      <c r="F870" s="2">
        <f t="shared" si="123"/>
        <v>0.23304603522383718</v>
      </c>
      <c r="G870" s="2">
        <f t="shared" si="123"/>
        <v>3.2664154631224997E-2</v>
      </c>
      <c r="H870" s="2">
        <f t="shared" si="121"/>
        <v>7.13461094753265</v>
      </c>
      <c r="I870" s="2">
        <f t="shared" si="122"/>
        <v>87.706849086577208</v>
      </c>
    </row>
    <row r="871" spans="1:9" ht="13.5" x14ac:dyDescent="0.25">
      <c r="A871" s="3">
        <v>43271</v>
      </c>
      <c r="B871" s="2">
        <v>43.738</v>
      </c>
      <c r="C871" s="2">
        <f t="shared" si="117"/>
        <v>1.6899999999999693E-2</v>
      </c>
      <c r="D871" s="2">
        <f t="shared" si="118"/>
        <v>1.6899999999999693E-2</v>
      </c>
      <c r="E871" s="2">
        <f t="shared" si="119"/>
        <v>0</v>
      </c>
      <c r="F871" s="2">
        <f t="shared" si="123"/>
        <v>0.21760703270784879</v>
      </c>
      <c r="G871" s="2">
        <f t="shared" si="123"/>
        <v>3.0331000728994639E-2</v>
      </c>
      <c r="H871" s="2">
        <f t="shared" si="121"/>
        <v>7.1744099264034293</v>
      </c>
      <c r="I871" s="2">
        <f t="shared" si="122"/>
        <v>87.766701095207011</v>
      </c>
    </row>
    <row r="872" spans="1:9" ht="13.5" x14ac:dyDescent="0.25">
      <c r="A872" s="3">
        <v>43272</v>
      </c>
      <c r="B872" s="2">
        <v>43.763399999999997</v>
      </c>
      <c r="C872" s="2">
        <f t="shared" si="117"/>
        <v>2.5399999999997647E-2</v>
      </c>
      <c r="D872" s="2">
        <f t="shared" si="118"/>
        <v>2.5399999999997647E-2</v>
      </c>
      <c r="E872" s="2">
        <f t="shared" si="119"/>
        <v>0</v>
      </c>
      <c r="F872" s="2">
        <f t="shared" si="123"/>
        <v>0.20387795894300226</v>
      </c>
      <c r="G872" s="2">
        <f t="shared" si="123"/>
        <v>2.8164500676923592E-2</v>
      </c>
      <c r="H872" s="2">
        <f t="shared" si="121"/>
        <v>7.2388273906112026</v>
      </c>
      <c r="I872" s="2">
        <f t="shared" si="122"/>
        <v>87.862350397829928</v>
      </c>
    </row>
    <row r="873" spans="1:9" ht="13.5" x14ac:dyDescent="0.25">
      <c r="A873" s="3">
        <v>43273</v>
      </c>
      <c r="B873" s="2">
        <v>44.469299999999997</v>
      </c>
      <c r="C873" s="2">
        <f t="shared" si="117"/>
        <v>0.70589999999999975</v>
      </c>
      <c r="D873" s="2">
        <f t="shared" si="118"/>
        <v>0.70589999999999975</v>
      </c>
      <c r="E873" s="2">
        <f t="shared" si="119"/>
        <v>0</v>
      </c>
      <c r="F873" s="2">
        <f t="shared" si="123"/>
        <v>0.23973667616135924</v>
      </c>
      <c r="G873" s="2">
        <f t="shared" si="123"/>
        <v>2.6152750628571909E-2</v>
      </c>
      <c r="H873" s="2">
        <f t="shared" si="121"/>
        <v>9.1667862996960121</v>
      </c>
      <c r="I873" s="2">
        <f t="shared" si="122"/>
        <v>90.164050167653272</v>
      </c>
    </row>
    <row r="874" spans="1:9" ht="13.5" x14ac:dyDescent="0.25">
      <c r="A874" s="3">
        <v>43276</v>
      </c>
      <c r="B874" s="2">
        <v>44.892800000000001</v>
      </c>
      <c r="C874" s="2">
        <f t="shared" si="117"/>
        <v>0.42350000000000421</v>
      </c>
      <c r="D874" s="2">
        <f t="shared" si="118"/>
        <v>0.42350000000000421</v>
      </c>
      <c r="E874" s="2">
        <f t="shared" si="119"/>
        <v>0</v>
      </c>
      <c r="F874" s="2">
        <f t="shared" si="123"/>
        <v>0.25286262786411962</v>
      </c>
      <c r="G874" s="2">
        <f t="shared" si="123"/>
        <v>2.4284697012245345E-2</v>
      </c>
      <c r="H874" s="2">
        <f t="shared" si="121"/>
        <v>10.41242671204075</v>
      </c>
      <c r="I874" s="2">
        <f t="shared" si="122"/>
        <v>91.237621715064819</v>
      </c>
    </row>
    <row r="875" spans="1:9" ht="13.5" x14ac:dyDescent="0.25">
      <c r="A875" s="3">
        <v>43277</v>
      </c>
      <c r="B875" s="2">
        <v>46.239600000000003</v>
      </c>
      <c r="C875" s="2">
        <f t="shared" si="117"/>
        <v>1.3468000000000018</v>
      </c>
      <c r="D875" s="2">
        <f t="shared" si="118"/>
        <v>1.3468000000000018</v>
      </c>
      <c r="E875" s="2">
        <f t="shared" si="119"/>
        <v>0</v>
      </c>
      <c r="F875" s="2">
        <f t="shared" si="123"/>
        <v>0.33100101158811118</v>
      </c>
      <c r="G875" s="2">
        <f t="shared" si="123"/>
        <v>2.2550075797084963E-2</v>
      </c>
      <c r="H875" s="2">
        <f t="shared" si="121"/>
        <v>14.678487760599879</v>
      </c>
      <c r="I875" s="2">
        <f t="shared" si="122"/>
        <v>93.621833844760175</v>
      </c>
    </row>
    <row r="876" spans="1:9" ht="13.5" x14ac:dyDescent="0.25">
      <c r="A876" s="3">
        <v>43278</v>
      </c>
      <c r="B876" s="2">
        <v>47.688000000000002</v>
      </c>
      <c r="C876" s="2">
        <f t="shared" si="117"/>
        <v>1.4483999999999995</v>
      </c>
      <c r="D876" s="2">
        <f t="shared" si="118"/>
        <v>1.4483999999999995</v>
      </c>
      <c r="E876" s="2">
        <f t="shared" si="119"/>
        <v>0</v>
      </c>
      <c r="F876" s="2">
        <f t="shared" si="123"/>
        <v>0.41081522504610318</v>
      </c>
      <c r="G876" s="2">
        <f t="shared" si="123"/>
        <v>2.0939356097293183E-2</v>
      </c>
      <c r="H876" s="2">
        <f t="shared" si="121"/>
        <v>19.619286435422385</v>
      </c>
      <c r="I876" s="2">
        <f t="shared" si="122"/>
        <v>95.150171645697327</v>
      </c>
    </row>
    <row r="877" spans="1:9" ht="13.5" x14ac:dyDescent="0.25">
      <c r="A877" s="3">
        <v>43279</v>
      </c>
      <c r="B877" s="2">
        <v>46.841000000000001</v>
      </c>
      <c r="C877" s="2">
        <f t="shared" si="117"/>
        <v>-0.84700000000000131</v>
      </c>
      <c r="D877" s="2">
        <f t="shared" si="118"/>
        <v>0</v>
      </c>
      <c r="E877" s="2">
        <f t="shared" si="119"/>
        <v>0.84700000000000131</v>
      </c>
      <c r="F877" s="2">
        <f t="shared" ref="F877:G892" si="124">((F876*13)+D877)/14</f>
        <v>0.38147128039995293</v>
      </c>
      <c r="G877" s="2">
        <f t="shared" si="124"/>
        <v>7.9943687804629474E-2</v>
      </c>
      <c r="H877" s="2">
        <f t="shared" si="121"/>
        <v>4.7717498513730341</v>
      </c>
      <c r="I877" s="2">
        <f t="shared" si="122"/>
        <v>82.674231805764919</v>
      </c>
    </row>
    <row r="878" spans="1:9" ht="13.5" x14ac:dyDescent="0.25">
      <c r="A878" s="3">
        <v>43280</v>
      </c>
      <c r="B878" s="2">
        <v>46.841000000000001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0.3542233317999563</v>
      </c>
      <c r="G878" s="2">
        <f t="shared" si="124"/>
        <v>7.4233424390013084E-2</v>
      </c>
      <c r="H878" s="2">
        <f t="shared" si="121"/>
        <v>4.7717498513730341</v>
      </c>
      <c r="I878" s="2">
        <f t="shared" si="122"/>
        <v>82.674231805764919</v>
      </c>
    </row>
    <row r="879" spans="1:9" ht="13.5" x14ac:dyDescent="0.25">
      <c r="A879" s="3">
        <v>43283</v>
      </c>
      <c r="B879" s="2">
        <v>46.5869</v>
      </c>
      <c r="C879" s="2">
        <f t="shared" si="117"/>
        <v>-0.2541000000000011</v>
      </c>
      <c r="D879" s="2">
        <f t="shared" si="118"/>
        <v>0</v>
      </c>
      <c r="E879" s="2">
        <f t="shared" si="119"/>
        <v>0.2541000000000011</v>
      </c>
      <c r="F879" s="2">
        <f t="shared" si="124"/>
        <v>0.32892166524281657</v>
      </c>
      <c r="G879" s="2">
        <f t="shared" si="124"/>
        <v>8.7081036933583642E-2</v>
      </c>
      <c r="H879" s="2">
        <f t="shared" si="121"/>
        <v>3.7771904977852273</v>
      </c>
      <c r="I879" s="2">
        <f t="shared" si="122"/>
        <v>79.067194400901244</v>
      </c>
    </row>
    <row r="880" spans="1:9" ht="13.5" x14ac:dyDescent="0.25">
      <c r="A880" s="3">
        <v>43284</v>
      </c>
      <c r="B880" s="2">
        <v>46.5869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0.30542726058261538</v>
      </c>
      <c r="G880" s="2">
        <f t="shared" si="124"/>
        <v>8.0860962866899103E-2</v>
      </c>
      <c r="H880" s="2">
        <f t="shared" si="121"/>
        <v>3.7771904977852269</v>
      </c>
      <c r="I880" s="2">
        <f t="shared" si="122"/>
        <v>79.067194400901244</v>
      </c>
    </row>
    <row r="881" spans="1:9" ht="13.5" x14ac:dyDescent="0.25">
      <c r="A881" s="3">
        <v>43285</v>
      </c>
      <c r="B881" s="2">
        <v>46.442900000000002</v>
      </c>
      <c r="C881" s="2">
        <f t="shared" si="117"/>
        <v>-0.14399999999999835</v>
      </c>
      <c r="D881" s="2">
        <f t="shared" si="118"/>
        <v>0</v>
      </c>
      <c r="E881" s="2">
        <f t="shared" si="119"/>
        <v>0.14399999999999835</v>
      </c>
      <c r="F881" s="2">
        <f t="shared" si="124"/>
        <v>0.28361102768385715</v>
      </c>
      <c r="G881" s="2">
        <f t="shared" si="124"/>
        <v>8.5370894090691901E-2</v>
      </c>
      <c r="H881" s="2">
        <f t="shared" si="121"/>
        <v>3.322104456146016</v>
      </c>
      <c r="I881" s="2">
        <f t="shared" si="122"/>
        <v>76.863122810972243</v>
      </c>
    </row>
    <row r="882" spans="1:9" ht="13.5" x14ac:dyDescent="0.25">
      <c r="A882" s="3">
        <v>43286</v>
      </c>
      <c r="B882" s="2">
        <v>46.050400000000003</v>
      </c>
      <c r="C882" s="2">
        <f t="shared" si="117"/>
        <v>-0.39249999999999829</v>
      </c>
      <c r="D882" s="2">
        <f t="shared" si="118"/>
        <v>0</v>
      </c>
      <c r="E882" s="2">
        <f t="shared" si="119"/>
        <v>0.39249999999999829</v>
      </c>
      <c r="F882" s="2">
        <f t="shared" si="124"/>
        <v>0.26335309713501021</v>
      </c>
      <c r="G882" s="2">
        <f t="shared" si="124"/>
        <v>0.10730868736992807</v>
      </c>
      <c r="H882" s="2">
        <f t="shared" si="121"/>
        <v>2.4541638108678576</v>
      </c>
      <c r="I882" s="2">
        <f t="shared" si="122"/>
        <v>71.049433241883506</v>
      </c>
    </row>
    <row r="883" spans="1:9" ht="13.5" x14ac:dyDescent="0.25">
      <c r="A883" s="3">
        <v>43287</v>
      </c>
      <c r="B883" s="2">
        <v>46.022199999999998</v>
      </c>
      <c r="C883" s="2">
        <f t="shared" si="117"/>
        <v>-2.8200000000005332E-2</v>
      </c>
      <c r="D883" s="2">
        <f t="shared" si="118"/>
        <v>0</v>
      </c>
      <c r="E883" s="2">
        <f t="shared" si="119"/>
        <v>2.8200000000005332E-2</v>
      </c>
      <c r="F883" s="2">
        <f t="shared" si="124"/>
        <v>0.24454216162536663</v>
      </c>
      <c r="G883" s="2">
        <f t="shared" si="124"/>
        <v>0.10165806684350502</v>
      </c>
      <c r="H883" s="2">
        <f t="shared" si="121"/>
        <v>2.405536217817529</v>
      </c>
      <c r="I883" s="2">
        <f t="shared" si="122"/>
        <v>70.636048597337791</v>
      </c>
    </row>
    <row r="884" spans="1:9" ht="13.5" x14ac:dyDescent="0.25">
      <c r="A884" s="3">
        <v>43290</v>
      </c>
      <c r="B884" s="2">
        <v>45.768099999999997</v>
      </c>
      <c r="C884" s="2">
        <f t="shared" si="117"/>
        <v>-0.2541000000000011</v>
      </c>
      <c r="D884" s="2">
        <f t="shared" si="118"/>
        <v>0</v>
      </c>
      <c r="E884" s="2">
        <f t="shared" si="119"/>
        <v>0.2541000000000011</v>
      </c>
      <c r="F884" s="2">
        <f t="shared" si="124"/>
        <v>0.22707486436641186</v>
      </c>
      <c r="G884" s="2">
        <f t="shared" si="124"/>
        <v>0.11254677635468331</v>
      </c>
      <c r="H884" s="2">
        <f t="shared" si="121"/>
        <v>2.017604339468607</v>
      </c>
      <c r="I884" s="2">
        <f t="shared" si="122"/>
        <v>66.861129309745834</v>
      </c>
    </row>
    <row r="885" spans="1:9" ht="13.5" x14ac:dyDescent="0.25">
      <c r="A885" s="3">
        <v>43291</v>
      </c>
      <c r="B885" s="2">
        <v>46.106900000000003</v>
      </c>
      <c r="C885" s="2">
        <f t="shared" si="117"/>
        <v>0.33880000000000621</v>
      </c>
      <c r="D885" s="2">
        <f t="shared" si="118"/>
        <v>0.33880000000000621</v>
      </c>
      <c r="E885" s="2">
        <f t="shared" si="119"/>
        <v>0</v>
      </c>
      <c r="F885" s="2">
        <f t="shared" si="124"/>
        <v>0.23505523119738286</v>
      </c>
      <c r="G885" s="2">
        <f t="shared" si="124"/>
        <v>0.10450772090077735</v>
      </c>
      <c r="H885" s="2">
        <f t="shared" si="121"/>
        <v>2.2491661780716763</v>
      </c>
      <c r="I885" s="2">
        <f t="shared" si="122"/>
        <v>69.222873032813524</v>
      </c>
    </row>
    <row r="886" spans="1:9" ht="13.5" x14ac:dyDescent="0.25">
      <c r="A886" s="3">
        <v>43292</v>
      </c>
      <c r="B886" s="2">
        <v>46.036299999999997</v>
      </c>
      <c r="C886" s="2">
        <f t="shared" si="117"/>
        <v>-7.0600000000005991E-2</v>
      </c>
      <c r="D886" s="2">
        <f t="shared" si="118"/>
        <v>0</v>
      </c>
      <c r="E886" s="2">
        <f t="shared" si="119"/>
        <v>7.0600000000005991E-2</v>
      </c>
      <c r="F886" s="2">
        <f t="shared" si="124"/>
        <v>0.21826557182614123</v>
      </c>
      <c r="G886" s="2">
        <f t="shared" si="124"/>
        <v>0.10208574083643654</v>
      </c>
      <c r="H886" s="2">
        <f t="shared" si="121"/>
        <v>2.1380613006066138</v>
      </c>
      <c r="I886" s="2">
        <f t="shared" si="122"/>
        <v>68.133191030822388</v>
      </c>
    </row>
    <row r="887" spans="1:9" ht="13.5" x14ac:dyDescent="0.25">
      <c r="A887" s="3">
        <v>43293</v>
      </c>
      <c r="B887" s="2">
        <v>45.485700000000001</v>
      </c>
      <c r="C887" s="2">
        <f t="shared" si="117"/>
        <v>-0.55059999999999576</v>
      </c>
      <c r="D887" s="2">
        <f t="shared" si="118"/>
        <v>0</v>
      </c>
      <c r="E887" s="2">
        <f t="shared" si="119"/>
        <v>0.55059999999999576</v>
      </c>
      <c r="F887" s="2">
        <f t="shared" si="124"/>
        <v>0.20267517383855971</v>
      </c>
      <c r="G887" s="2">
        <f t="shared" si="124"/>
        <v>0.13412247363383362</v>
      </c>
      <c r="H887" s="2">
        <f t="shared" si="121"/>
        <v>1.5111201601595949</v>
      </c>
      <c r="I887" s="2">
        <f t="shared" si="122"/>
        <v>60.177134656254573</v>
      </c>
    </row>
    <row r="888" spans="1:9" ht="13.5" x14ac:dyDescent="0.25">
      <c r="A888" s="3">
        <v>43294</v>
      </c>
      <c r="B888" s="2">
        <v>45.739899999999999</v>
      </c>
      <c r="C888" s="2">
        <f t="shared" si="117"/>
        <v>0.25419999999999732</v>
      </c>
      <c r="D888" s="2">
        <f t="shared" si="118"/>
        <v>0.25419999999999732</v>
      </c>
      <c r="E888" s="2">
        <f t="shared" si="119"/>
        <v>0</v>
      </c>
      <c r="F888" s="2">
        <f t="shared" si="124"/>
        <v>0.20635551856437667</v>
      </c>
      <c r="G888" s="2">
        <f t="shared" si="124"/>
        <v>0.12454229694570264</v>
      </c>
      <c r="H888" s="2">
        <f t="shared" si="121"/>
        <v>1.6569111348118348</v>
      </c>
      <c r="I888" s="2">
        <f t="shared" si="122"/>
        <v>62.362309115362223</v>
      </c>
    </row>
    <row r="889" spans="1:9" ht="13.5" x14ac:dyDescent="0.25">
      <c r="A889" s="3">
        <v>43297</v>
      </c>
      <c r="B889" s="2">
        <v>45.739899999999999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0.1916158386669212</v>
      </c>
      <c r="G889" s="2">
        <f t="shared" si="124"/>
        <v>0.11564641859243817</v>
      </c>
      <c r="H889" s="2">
        <f t="shared" si="121"/>
        <v>1.6569111348118348</v>
      </c>
      <c r="I889" s="2">
        <f t="shared" si="122"/>
        <v>62.362309115362223</v>
      </c>
    </row>
    <row r="890" spans="1:9" ht="13.5" x14ac:dyDescent="0.25">
      <c r="A890" s="3">
        <v>43298</v>
      </c>
      <c r="B890" s="2">
        <v>45.739899999999999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0.17792899304785539</v>
      </c>
      <c r="G890" s="2">
        <f t="shared" si="124"/>
        <v>0.10738596012154973</v>
      </c>
      <c r="H890" s="2">
        <f t="shared" si="121"/>
        <v>1.6569111348118348</v>
      </c>
      <c r="I890" s="2">
        <f t="shared" si="122"/>
        <v>62.362309115362223</v>
      </c>
    </row>
    <row r="891" spans="1:9" ht="13.5" x14ac:dyDescent="0.25">
      <c r="A891" s="3">
        <v>43299</v>
      </c>
      <c r="B891" s="2">
        <v>46.417499999999997</v>
      </c>
      <c r="C891" s="2">
        <f t="shared" si="117"/>
        <v>0.6775999999999982</v>
      </c>
      <c r="D891" s="2">
        <f t="shared" si="118"/>
        <v>0.6775999999999982</v>
      </c>
      <c r="E891" s="2">
        <f t="shared" si="119"/>
        <v>0</v>
      </c>
      <c r="F891" s="2">
        <f t="shared" si="124"/>
        <v>0.21361977925872272</v>
      </c>
      <c r="G891" s="2">
        <f t="shared" si="124"/>
        <v>9.9715534398581898E-2</v>
      </c>
      <c r="H891" s="2">
        <f t="shared" si="121"/>
        <v>2.1422918760565826</v>
      </c>
      <c r="I891" s="2">
        <f t="shared" si="122"/>
        <v>68.176094409951844</v>
      </c>
    </row>
    <row r="892" spans="1:9" ht="13.5" x14ac:dyDescent="0.25">
      <c r="A892" s="3">
        <v>43300</v>
      </c>
      <c r="B892" s="2">
        <v>46.5869</v>
      </c>
      <c r="C892" s="2">
        <f t="shared" si="117"/>
        <v>0.1694000000000031</v>
      </c>
      <c r="D892" s="2">
        <f t="shared" si="118"/>
        <v>0.1694000000000031</v>
      </c>
      <c r="E892" s="2">
        <f t="shared" si="119"/>
        <v>0</v>
      </c>
      <c r="F892" s="2">
        <f t="shared" si="124"/>
        <v>0.21046122359738559</v>
      </c>
      <c r="G892" s="2">
        <f t="shared" si="124"/>
        <v>9.2592996227254615E-2</v>
      </c>
      <c r="H892" s="2">
        <f t="shared" si="121"/>
        <v>2.2729713063917099</v>
      </c>
      <c r="I892" s="2">
        <f t="shared" si="122"/>
        <v>69.446722675291312</v>
      </c>
    </row>
    <row r="893" spans="1:9" ht="13.5" x14ac:dyDescent="0.25">
      <c r="A893" s="3">
        <v>43301</v>
      </c>
      <c r="B893" s="2">
        <v>46.5869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0.19542827905471519</v>
      </c>
      <c r="G893" s="2">
        <f t="shared" si="125"/>
        <v>8.5979210782450716E-2</v>
      </c>
      <c r="H893" s="2">
        <f t="shared" si="121"/>
        <v>2.2729713063917099</v>
      </c>
      <c r="I893" s="2">
        <f t="shared" si="122"/>
        <v>69.446722675291312</v>
      </c>
    </row>
    <row r="894" spans="1:9" ht="13.5" x14ac:dyDescent="0.25">
      <c r="A894" s="3">
        <v>43304</v>
      </c>
      <c r="B894" s="2">
        <v>46.869199999999999</v>
      </c>
      <c r="C894" s="2">
        <f t="shared" si="117"/>
        <v>0.28229999999999933</v>
      </c>
      <c r="D894" s="2">
        <f t="shared" si="118"/>
        <v>0.28229999999999933</v>
      </c>
      <c r="E894" s="2">
        <f t="shared" si="119"/>
        <v>0</v>
      </c>
      <c r="F894" s="2">
        <f t="shared" si="125"/>
        <v>0.20163340197937835</v>
      </c>
      <c r="G894" s="2">
        <f t="shared" si="125"/>
        <v>7.9837838583704232E-2</v>
      </c>
      <c r="H894" s="2">
        <f t="shared" si="121"/>
        <v>2.5255368326132754</v>
      </c>
      <c r="I894" s="2">
        <f t="shared" si="122"/>
        <v>71.635525382988035</v>
      </c>
    </row>
    <row r="895" spans="1:9" ht="13.5" x14ac:dyDescent="0.25">
      <c r="A895" s="3">
        <v>43305</v>
      </c>
      <c r="B895" s="2">
        <v>47.151600000000002</v>
      </c>
      <c r="C895" s="2">
        <f t="shared" si="117"/>
        <v>0.28240000000000265</v>
      </c>
      <c r="D895" s="2">
        <f t="shared" si="118"/>
        <v>0.28240000000000265</v>
      </c>
      <c r="E895" s="2">
        <f t="shared" si="119"/>
        <v>0</v>
      </c>
      <c r="F895" s="2">
        <f t="shared" si="125"/>
        <v>0.20740244469513722</v>
      </c>
      <c r="G895" s="2">
        <f t="shared" si="125"/>
        <v>7.4135135827725351E-2</v>
      </c>
      <c r="H895" s="2">
        <f t="shared" si="121"/>
        <v>2.7976268253840848</v>
      </c>
      <c r="I895" s="2">
        <f t="shared" si="122"/>
        <v>73.66776552883492</v>
      </c>
    </row>
    <row r="896" spans="1:9" ht="13.5" x14ac:dyDescent="0.25">
      <c r="A896" s="3">
        <v>43307</v>
      </c>
      <c r="B896" s="2">
        <v>48.845599999999997</v>
      </c>
      <c r="C896" s="2">
        <f t="shared" si="117"/>
        <v>1.6939999999999955</v>
      </c>
      <c r="D896" s="2">
        <f t="shared" si="118"/>
        <v>1.6939999999999955</v>
      </c>
      <c r="E896" s="2">
        <f t="shared" si="119"/>
        <v>0</v>
      </c>
      <c r="F896" s="2">
        <f t="shared" si="125"/>
        <v>0.31358798435976992</v>
      </c>
      <c r="G896" s="2">
        <f t="shared" si="125"/>
        <v>6.8839768982887822E-2</v>
      </c>
      <c r="H896" s="2">
        <f t="shared" si="121"/>
        <v>4.5553317361904799</v>
      </c>
      <c r="I896" s="2">
        <f t="shared" si="122"/>
        <v>81.99927479604051</v>
      </c>
    </row>
    <row r="897" spans="1:9" ht="13.5" x14ac:dyDescent="0.25">
      <c r="A897" s="3">
        <v>43308</v>
      </c>
      <c r="B897" s="2">
        <v>49.975000000000001</v>
      </c>
      <c r="C897" s="2">
        <f t="shared" si="117"/>
        <v>1.129400000000004</v>
      </c>
      <c r="D897" s="2">
        <f t="shared" si="118"/>
        <v>1.129400000000004</v>
      </c>
      <c r="E897" s="2">
        <f t="shared" si="119"/>
        <v>0</v>
      </c>
      <c r="F897" s="2">
        <f t="shared" si="125"/>
        <v>0.37186027119121517</v>
      </c>
      <c r="G897" s="2">
        <f t="shared" si="125"/>
        <v>6.3922642626967258E-2</v>
      </c>
      <c r="H897" s="2">
        <f t="shared" si="121"/>
        <v>5.8173482182405465</v>
      </c>
      <c r="I897" s="2">
        <f t="shared" si="122"/>
        <v>85.33153994797577</v>
      </c>
    </row>
    <row r="898" spans="1:9" ht="13.5" x14ac:dyDescent="0.25">
      <c r="A898" s="3">
        <v>43311</v>
      </c>
      <c r="B898" s="2">
        <v>49.975000000000001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0.34529882324898553</v>
      </c>
      <c r="G898" s="2">
        <f t="shared" si="125"/>
        <v>5.9356739582183883E-2</v>
      </c>
      <c r="H898" s="2">
        <f t="shared" si="121"/>
        <v>5.8173482182405465</v>
      </c>
      <c r="I898" s="2">
        <f t="shared" si="122"/>
        <v>85.33153994797577</v>
      </c>
    </row>
    <row r="899" spans="1:9" ht="13.5" x14ac:dyDescent="0.25">
      <c r="A899" s="3">
        <v>43312</v>
      </c>
      <c r="B899" s="2">
        <v>49.692700000000002</v>
      </c>
      <c r="C899" s="2">
        <f t="shared" ref="C899:C962" si="126">B899-B898</f>
        <v>-0.28229999999999933</v>
      </c>
      <c r="D899" s="2">
        <f t="shared" ref="D899:D962" si="127">IF(C899&gt;0,C899,0)</f>
        <v>0</v>
      </c>
      <c r="E899" s="2">
        <f t="shared" ref="E899:E962" si="128">IF(C899&lt;0,-C899,0)</f>
        <v>0.28229999999999933</v>
      </c>
      <c r="F899" s="2">
        <f t="shared" si="125"/>
        <v>0.32063462158834366</v>
      </c>
      <c r="G899" s="2">
        <f t="shared" si="125"/>
        <v>7.528125818345642E-2</v>
      </c>
      <c r="H899" s="2">
        <f t="shared" si="121"/>
        <v>4.2591559881607468</v>
      </c>
      <c r="I899" s="2">
        <f t="shared" si="122"/>
        <v>80.98554212403721</v>
      </c>
    </row>
    <row r="900" spans="1:9" ht="13.5" x14ac:dyDescent="0.25">
      <c r="A900" s="3">
        <v>43313</v>
      </c>
      <c r="B900" s="2">
        <v>49.523299999999999</v>
      </c>
      <c r="C900" s="2">
        <f t="shared" si="126"/>
        <v>-0.1694000000000031</v>
      </c>
      <c r="D900" s="2">
        <f t="shared" si="127"/>
        <v>0</v>
      </c>
      <c r="E900" s="2">
        <f t="shared" si="128"/>
        <v>0.1694000000000031</v>
      </c>
      <c r="F900" s="2">
        <f t="shared" si="125"/>
        <v>0.29773214861774772</v>
      </c>
      <c r="G900" s="2">
        <f t="shared" si="125"/>
        <v>8.2004025456066901E-2</v>
      </c>
      <c r="H900" s="2">
        <f t="shared" si="121"/>
        <v>3.6307016266811889</v>
      </c>
      <c r="I900" s="2">
        <f t="shared" si="122"/>
        <v>78.405000351605523</v>
      </c>
    </row>
    <row r="901" spans="1:9" ht="13.5" x14ac:dyDescent="0.25">
      <c r="A901" s="3">
        <v>43314</v>
      </c>
      <c r="B901" s="2">
        <v>49.749200000000002</v>
      </c>
      <c r="C901" s="2">
        <f t="shared" si="126"/>
        <v>0.22590000000000288</v>
      </c>
      <c r="D901" s="2">
        <f t="shared" si="127"/>
        <v>0.22590000000000288</v>
      </c>
      <c r="E901" s="2">
        <f t="shared" si="128"/>
        <v>0</v>
      </c>
      <c r="F901" s="2">
        <f t="shared" si="125"/>
        <v>0.2926012808593374</v>
      </c>
      <c r="G901" s="2">
        <f t="shared" si="125"/>
        <v>7.6146595066347827E-2</v>
      </c>
      <c r="H901" s="2">
        <f t="shared" si="121"/>
        <v>3.8426049202119792</v>
      </c>
      <c r="I901" s="2">
        <f t="shared" si="122"/>
        <v>79.34995696580124</v>
      </c>
    </row>
    <row r="902" spans="1:9" ht="13.5" x14ac:dyDescent="0.25">
      <c r="A902" s="3">
        <v>43315</v>
      </c>
      <c r="B902" s="2">
        <v>49.8339</v>
      </c>
      <c r="C902" s="2">
        <f t="shared" si="126"/>
        <v>8.4699999999997999E-2</v>
      </c>
      <c r="D902" s="2">
        <f t="shared" si="127"/>
        <v>8.4699999999997999E-2</v>
      </c>
      <c r="E902" s="2">
        <f t="shared" si="128"/>
        <v>0</v>
      </c>
      <c r="F902" s="2">
        <f t="shared" si="125"/>
        <v>0.27775118936938459</v>
      </c>
      <c r="G902" s="2">
        <f t="shared" si="125"/>
        <v>7.0707552561608697E-2</v>
      </c>
      <c r="H902" s="2">
        <f t="shared" si="121"/>
        <v>3.9281686228267514</v>
      </c>
      <c r="I902" s="2">
        <f t="shared" si="122"/>
        <v>79.708486528482268</v>
      </c>
    </row>
    <row r="903" spans="1:9" ht="13.5" x14ac:dyDescent="0.25">
      <c r="A903" s="3">
        <v>43318</v>
      </c>
      <c r="B903" s="2">
        <v>49.8339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0.25791181870014285</v>
      </c>
      <c r="G903" s="2">
        <f t="shared" si="125"/>
        <v>6.5657013092922364E-2</v>
      </c>
      <c r="H903" s="2">
        <f t="shared" si="121"/>
        <v>3.9281686228267518</v>
      </c>
      <c r="I903" s="2">
        <f t="shared" si="122"/>
        <v>79.708486528482268</v>
      </c>
    </row>
    <row r="904" spans="1:9" ht="13.5" x14ac:dyDescent="0.25">
      <c r="A904" s="3">
        <v>43319</v>
      </c>
      <c r="B904" s="2">
        <v>49.8339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0.23948954593584695</v>
      </c>
      <c r="G904" s="2">
        <f t="shared" si="125"/>
        <v>6.0967226443427905E-2</v>
      </c>
      <c r="H904" s="2">
        <f t="shared" si="121"/>
        <v>3.9281686228267523</v>
      </c>
      <c r="I904" s="2">
        <f t="shared" si="122"/>
        <v>79.708486528482268</v>
      </c>
    </row>
    <row r="905" spans="1:9" ht="13.5" x14ac:dyDescent="0.25">
      <c r="A905" s="3">
        <v>43320</v>
      </c>
      <c r="B905" s="2">
        <v>49.551499999999997</v>
      </c>
      <c r="C905" s="2">
        <f t="shared" si="126"/>
        <v>-0.28240000000000265</v>
      </c>
      <c r="D905" s="2">
        <f t="shared" si="127"/>
        <v>0</v>
      </c>
      <c r="E905" s="2">
        <f t="shared" si="128"/>
        <v>0.28240000000000265</v>
      </c>
      <c r="F905" s="2">
        <f t="shared" si="125"/>
        <v>0.22238314979757218</v>
      </c>
      <c r="G905" s="2">
        <f t="shared" si="125"/>
        <v>7.6783853126040399E-2</v>
      </c>
      <c r="H905" s="2">
        <f t="shared" si="121"/>
        <v>2.8962228482143386</v>
      </c>
      <c r="I905" s="2">
        <f t="shared" si="122"/>
        <v>74.334116939478818</v>
      </c>
    </row>
    <row r="906" spans="1:9" ht="13.5" x14ac:dyDescent="0.25">
      <c r="A906" s="3">
        <v>43321</v>
      </c>
      <c r="B906" s="2">
        <v>49.692700000000002</v>
      </c>
      <c r="C906" s="2">
        <f t="shared" si="126"/>
        <v>0.14120000000000488</v>
      </c>
      <c r="D906" s="2">
        <f t="shared" si="127"/>
        <v>0.14120000000000488</v>
      </c>
      <c r="E906" s="2">
        <f t="shared" si="128"/>
        <v>0</v>
      </c>
      <c r="F906" s="2">
        <f t="shared" si="125"/>
        <v>0.21658435338346022</v>
      </c>
      <c r="G906" s="2">
        <f t="shared" si="125"/>
        <v>7.1299292188466076E-2</v>
      </c>
      <c r="H906" s="2">
        <f t="shared" si="121"/>
        <v>3.0376788707938474</v>
      </c>
      <c r="I906" s="2">
        <f t="shared" si="122"/>
        <v>75.233295365973717</v>
      </c>
    </row>
    <row r="907" spans="1:9" ht="13.5" x14ac:dyDescent="0.25">
      <c r="A907" s="3">
        <v>43322</v>
      </c>
      <c r="B907" s="2">
        <v>48.845599999999997</v>
      </c>
      <c r="C907" s="2">
        <f t="shared" si="126"/>
        <v>-0.84710000000000463</v>
      </c>
      <c r="D907" s="2">
        <f t="shared" si="127"/>
        <v>0</v>
      </c>
      <c r="E907" s="2">
        <f t="shared" si="128"/>
        <v>0.84710000000000463</v>
      </c>
      <c r="F907" s="2">
        <f t="shared" si="125"/>
        <v>0.20111404242749878</v>
      </c>
      <c r="G907" s="2">
        <f t="shared" si="125"/>
        <v>0.12671362846071882</v>
      </c>
      <c r="H907" s="2">
        <f t="shared" si="121"/>
        <v>1.5871540012749621</v>
      </c>
      <c r="I907" s="2">
        <f t="shared" si="122"/>
        <v>61.347488417496791</v>
      </c>
    </row>
    <row r="908" spans="1:9" ht="13.5" x14ac:dyDescent="0.25">
      <c r="A908" s="3">
        <v>43326</v>
      </c>
      <c r="B908" s="2">
        <v>49.692700000000002</v>
      </c>
      <c r="C908" s="2">
        <f t="shared" si="126"/>
        <v>0.84710000000000463</v>
      </c>
      <c r="D908" s="2">
        <f t="shared" si="127"/>
        <v>0.84710000000000463</v>
      </c>
      <c r="E908" s="2">
        <f t="shared" si="128"/>
        <v>0</v>
      </c>
      <c r="F908" s="2">
        <f t="shared" si="125"/>
        <v>0.24725589653982064</v>
      </c>
      <c r="G908" s="2">
        <f t="shared" si="125"/>
        <v>0.11766265499923891</v>
      </c>
      <c r="H908" s="2">
        <f t="shared" si="121"/>
        <v>2.1013965437157611</v>
      </c>
      <c r="I908" s="2">
        <f t="shared" si="122"/>
        <v>67.756461132767399</v>
      </c>
    </row>
    <row r="909" spans="1:9" ht="13.5" x14ac:dyDescent="0.25">
      <c r="A909" s="3">
        <v>43327</v>
      </c>
      <c r="B909" s="2">
        <v>49.664400000000001</v>
      </c>
      <c r="C909" s="2">
        <f t="shared" si="126"/>
        <v>-2.8300000000001546E-2</v>
      </c>
      <c r="D909" s="2">
        <f t="shared" si="127"/>
        <v>0</v>
      </c>
      <c r="E909" s="2">
        <f t="shared" si="128"/>
        <v>2.8300000000001546E-2</v>
      </c>
      <c r="F909" s="2">
        <f t="shared" ref="F909:G924" si="129">((F908*13)+D909)/14</f>
        <v>0.22959476107269058</v>
      </c>
      <c r="G909" s="2">
        <f t="shared" si="129"/>
        <v>0.11127960821357909</v>
      </c>
      <c r="H909" s="2">
        <f t="shared" si="121"/>
        <v>2.063224024225796</v>
      </c>
      <c r="I909" s="2">
        <f t="shared" si="122"/>
        <v>67.354656659408334</v>
      </c>
    </row>
    <row r="910" spans="1:9" ht="13.5" x14ac:dyDescent="0.25">
      <c r="A910" s="3">
        <v>43328</v>
      </c>
      <c r="B910" s="2">
        <v>49.664400000000001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0.2131951352817841</v>
      </c>
      <c r="G910" s="2">
        <f t="shared" si="129"/>
        <v>0.103331064769752</v>
      </c>
      <c r="H910" s="2">
        <f t="shared" si="121"/>
        <v>2.063224024225796</v>
      </c>
      <c r="I910" s="2">
        <f t="shared" si="122"/>
        <v>67.354656659408334</v>
      </c>
    </row>
    <row r="911" spans="1:9" ht="13.5" x14ac:dyDescent="0.25">
      <c r="A911" s="3">
        <v>43329</v>
      </c>
      <c r="B911" s="2">
        <v>49.636200000000002</v>
      </c>
      <c r="C911" s="2">
        <f t="shared" si="126"/>
        <v>-2.8199999999998226E-2</v>
      </c>
      <c r="D911" s="2">
        <f t="shared" si="127"/>
        <v>0</v>
      </c>
      <c r="E911" s="2">
        <f t="shared" si="128"/>
        <v>2.8199999999998226E-2</v>
      </c>
      <c r="F911" s="2">
        <f t="shared" si="129"/>
        <v>0.19796691133308525</v>
      </c>
      <c r="G911" s="2">
        <f t="shared" si="129"/>
        <v>9.7964560143341012E-2</v>
      </c>
      <c r="H911" s="2">
        <f t="shared" si="121"/>
        <v>2.0208013085897751</v>
      </c>
      <c r="I911" s="2">
        <f t="shared" si="122"/>
        <v>66.896200781016006</v>
      </c>
    </row>
    <row r="912" spans="1:9" ht="13.5" x14ac:dyDescent="0.25">
      <c r="A912" s="3">
        <v>43332</v>
      </c>
      <c r="B912" s="2">
        <v>49.410299999999999</v>
      </c>
      <c r="C912" s="2">
        <f t="shared" si="126"/>
        <v>-0.22590000000000288</v>
      </c>
      <c r="D912" s="2">
        <f t="shared" si="127"/>
        <v>0</v>
      </c>
      <c r="E912" s="2">
        <f t="shared" si="128"/>
        <v>0.22590000000000288</v>
      </c>
      <c r="F912" s="2">
        <f t="shared" si="129"/>
        <v>0.18382641766643631</v>
      </c>
      <c r="G912" s="2">
        <f t="shared" si="129"/>
        <v>0.10710280584738829</v>
      </c>
      <c r="H912" s="2">
        <f t="shared" si="121"/>
        <v>1.7163548257397865</v>
      </c>
      <c r="I912" s="2">
        <f t="shared" si="122"/>
        <v>63.185958236230988</v>
      </c>
    </row>
    <row r="913" spans="1:9" ht="13.5" x14ac:dyDescent="0.25">
      <c r="A913" s="3">
        <v>43335</v>
      </c>
      <c r="B913" s="2">
        <v>49.410299999999999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0.17069595926169084</v>
      </c>
      <c r="G913" s="2">
        <f t="shared" si="129"/>
        <v>9.9452605429717691E-2</v>
      </c>
      <c r="H913" s="2">
        <f t="shared" ref="H913:H976" si="130">F913/G913</f>
        <v>1.7163548257397865</v>
      </c>
      <c r="I913" s="2">
        <f t="shared" ref="I913:I976" si="131">IF(G913=0,100,100-(100/(1+H913)))</f>
        <v>63.185958236230988</v>
      </c>
    </row>
    <row r="914" spans="1:9" ht="13.5" x14ac:dyDescent="0.25">
      <c r="A914" s="3">
        <v>43336</v>
      </c>
      <c r="B914" s="2">
        <v>49.410299999999999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0.15850339074299866</v>
      </c>
      <c r="G914" s="2">
        <f t="shared" si="129"/>
        <v>9.2348847899023562E-2</v>
      </c>
      <c r="H914" s="2">
        <f t="shared" si="130"/>
        <v>1.7163548257397867</v>
      </c>
      <c r="I914" s="2">
        <f t="shared" si="131"/>
        <v>63.185958236230988</v>
      </c>
    </row>
    <row r="915" spans="1:9" ht="13.5" x14ac:dyDescent="0.25">
      <c r="A915" s="3">
        <v>43339</v>
      </c>
      <c r="B915" s="2">
        <v>49.269199999999998</v>
      </c>
      <c r="C915" s="2">
        <f t="shared" si="126"/>
        <v>-0.14110000000000156</v>
      </c>
      <c r="D915" s="2">
        <f t="shared" si="127"/>
        <v>0</v>
      </c>
      <c r="E915" s="2">
        <f t="shared" si="128"/>
        <v>0.14110000000000156</v>
      </c>
      <c r="F915" s="2">
        <f t="shared" si="129"/>
        <v>0.14718171997564161</v>
      </c>
      <c r="G915" s="2">
        <f t="shared" si="129"/>
        <v>9.5831073049093426E-2</v>
      </c>
      <c r="H915" s="2">
        <f t="shared" si="130"/>
        <v>1.535845475717899</v>
      </c>
      <c r="I915" s="2">
        <f t="shared" si="131"/>
        <v>60.565420504697762</v>
      </c>
    </row>
    <row r="916" spans="1:9" ht="13.5" x14ac:dyDescent="0.25">
      <c r="A916" s="3">
        <v>43340</v>
      </c>
      <c r="B916" s="2">
        <v>49.975000000000001</v>
      </c>
      <c r="C916" s="2">
        <f t="shared" si="126"/>
        <v>0.70580000000000354</v>
      </c>
      <c r="D916" s="2">
        <f t="shared" si="127"/>
        <v>0.70580000000000354</v>
      </c>
      <c r="E916" s="2">
        <f t="shared" si="128"/>
        <v>0</v>
      </c>
      <c r="F916" s="2">
        <f t="shared" si="129"/>
        <v>0.18708302569166749</v>
      </c>
      <c r="G916" s="2">
        <f t="shared" si="129"/>
        <v>8.8985996402729611E-2</v>
      </c>
      <c r="H916" s="2">
        <f t="shared" si="130"/>
        <v>2.1023872660252505</v>
      </c>
      <c r="I916" s="2">
        <f t="shared" si="131"/>
        <v>67.766757846411906</v>
      </c>
    </row>
    <row r="917" spans="1:9" ht="13.5" x14ac:dyDescent="0.25">
      <c r="A917" s="3">
        <v>43341</v>
      </c>
      <c r="B917" s="2">
        <v>49.410299999999999</v>
      </c>
      <c r="C917" s="2">
        <f t="shared" si="126"/>
        <v>-0.56470000000000198</v>
      </c>
      <c r="D917" s="2">
        <f t="shared" si="127"/>
        <v>0</v>
      </c>
      <c r="E917" s="2">
        <f t="shared" si="128"/>
        <v>0.56470000000000198</v>
      </c>
      <c r="F917" s="2">
        <f t="shared" si="129"/>
        <v>0.17371995242797694</v>
      </c>
      <c r="G917" s="2">
        <f t="shared" si="129"/>
        <v>0.12296556808824907</v>
      </c>
      <c r="H917" s="2">
        <f t="shared" si="130"/>
        <v>1.4127528147009643</v>
      </c>
      <c r="I917" s="2">
        <f t="shared" si="131"/>
        <v>58.553566121362515</v>
      </c>
    </row>
    <row r="918" spans="1:9" ht="13.5" x14ac:dyDescent="0.25">
      <c r="A918" s="3">
        <v>43342</v>
      </c>
      <c r="B918" s="2">
        <v>49.269199999999998</v>
      </c>
      <c r="C918" s="2">
        <f t="shared" si="126"/>
        <v>-0.14110000000000156</v>
      </c>
      <c r="D918" s="2">
        <f t="shared" si="127"/>
        <v>0</v>
      </c>
      <c r="E918" s="2">
        <f t="shared" si="128"/>
        <v>0.14110000000000156</v>
      </c>
      <c r="F918" s="2">
        <f t="shared" si="129"/>
        <v>0.16131138439740716</v>
      </c>
      <c r="G918" s="2">
        <f t="shared" si="129"/>
        <v>0.12426088465337425</v>
      </c>
      <c r="H918" s="2">
        <f t="shared" si="130"/>
        <v>1.2981670366132134</v>
      </c>
      <c r="I918" s="2">
        <f t="shared" si="131"/>
        <v>56.487061903311847</v>
      </c>
    </row>
    <row r="919" spans="1:9" ht="13.5" x14ac:dyDescent="0.25">
      <c r="A919" s="3">
        <v>43343</v>
      </c>
      <c r="B919" s="2">
        <v>49.128</v>
      </c>
      <c r="C919" s="2">
        <f t="shared" si="126"/>
        <v>-0.14119999999999777</v>
      </c>
      <c r="D919" s="2">
        <f t="shared" si="127"/>
        <v>0</v>
      </c>
      <c r="E919" s="2">
        <f t="shared" si="128"/>
        <v>0.14119999999999777</v>
      </c>
      <c r="F919" s="2">
        <f t="shared" si="129"/>
        <v>0.14978914265473522</v>
      </c>
      <c r="G919" s="2">
        <f t="shared" si="129"/>
        <v>0.12547082146384736</v>
      </c>
      <c r="H919" s="2">
        <f t="shared" si="130"/>
        <v>1.1938165456093299</v>
      </c>
      <c r="I919" s="2">
        <f t="shared" si="131"/>
        <v>54.417337128695458</v>
      </c>
    </row>
    <row r="920" spans="1:9" ht="13.5" x14ac:dyDescent="0.25">
      <c r="A920" s="3">
        <v>43346</v>
      </c>
      <c r="B920" s="2">
        <v>47.857399999999998</v>
      </c>
      <c r="C920" s="2">
        <f t="shared" si="126"/>
        <v>-1.2706000000000017</v>
      </c>
      <c r="D920" s="2">
        <f t="shared" si="127"/>
        <v>0</v>
      </c>
      <c r="E920" s="2">
        <f t="shared" si="128"/>
        <v>1.2706000000000017</v>
      </c>
      <c r="F920" s="2">
        <f t="shared" si="129"/>
        <v>0.139089918179397</v>
      </c>
      <c r="G920" s="2">
        <f t="shared" si="129"/>
        <v>0.20726576278785838</v>
      </c>
      <c r="H920" s="2">
        <f t="shared" si="130"/>
        <v>0.6710703992234307</v>
      </c>
      <c r="I920" s="2">
        <f t="shared" si="131"/>
        <v>40.15811659013805</v>
      </c>
    </row>
    <row r="921" spans="1:9" ht="13.5" x14ac:dyDescent="0.25">
      <c r="A921" s="3">
        <v>43347</v>
      </c>
      <c r="B921" s="2">
        <v>46.584099999999999</v>
      </c>
      <c r="C921" s="2">
        <f t="shared" si="126"/>
        <v>-1.273299999999999</v>
      </c>
      <c r="D921" s="2">
        <f t="shared" si="127"/>
        <v>0</v>
      </c>
      <c r="E921" s="2">
        <f t="shared" si="128"/>
        <v>1.273299999999999</v>
      </c>
      <c r="F921" s="2">
        <f t="shared" si="129"/>
        <v>0.1291549240237258</v>
      </c>
      <c r="G921" s="2">
        <f t="shared" si="129"/>
        <v>0.28341106544586842</v>
      </c>
      <c r="H921" s="2">
        <f t="shared" si="130"/>
        <v>0.45571588328965379</v>
      </c>
      <c r="I921" s="2">
        <f t="shared" si="131"/>
        <v>31.305276566730768</v>
      </c>
    </row>
    <row r="922" spans="1:9" ht="13.5" x14ac:dyDescent="0.25">
      <c r="A922" s="3">
        <v>43348</v>
      </c>
      <c r="B922" s="2">
        <v>44.915399999999998</v>
      </c>
      <c r="C922" s="2">
        <f t="shared" si="126"/>
        <v>-1.6687000000000012</v>
      </c>
      <c r="D922" s="2">
        <f t="shared" si="127"/>
        <v>0</v>
      </c>
      <c r="E922" s="2">
        <f t="shared" si="128"/>
        <v>1.6687000000000012</v>
      </c>
      <c r="F922" s="2">
        <f t="shared" si="129"/>
        <v>0.11992957230774538</v>
      </c>
      <c r="G922" s="2">
        <f t="shared" si="129"/>
        <v>0.38236027505687792</v>
      </c>
      <c r="H922" s="2">
        <f t="shared" si="130"/>
        <v>0.31365594213443143</v>
      </c>
      <c r="I922" s="2">
        <f t="shared" si="131"/>
        <v>23.876567073171572</v>
      </c>
    </row>
    <row r="923" spans="1:9" ht="13.5" x14ac:dyDescent="0.25">
      <c r="A923" s="3">
        <v>43349</v>
      </c>
      <c r="B923" s="2">
        <v>42.264200000000002</v>
      </c>
      <c r="C923" s="2">
        <f t="shared" si="126"/>
        <v>-2.6511999999999958</v>
      </c>
      <c r="D923" s="2">
        <f t="shared" si="127"/>
        <v>0</v>
      </c>
      <c r="E923" s="2">
        <f t="shared" si="128"/>
        <v>2.6511999999999958</v>
      </c>
      <c r="F923" s="2">
        <f t="shared" si="129"/>
        <v>0.11136317428576357</v>
      </c>
      <c r="G923" s="2">
        <f t="shared" si="129"/>
        <v>0.54442025540995775</v>
      </c>
      <c r="H923" s="2">
        <f t="shared" si="130"/>
        <v>0.20455369391409803</v>
      </c>
      <c r="I923" s="2">
        <f t="shared" si="131"/>
        <v>16.981699939785798</v>
      </c>
    </row>
    <row r="924" spans="1:9" ht="13.5" x14ac:dyDescent="0.25">
      <c r="A924" s="3">
        <v>43350</v>
      </c>
      <c r="B924" s="2">
        <v>44.836399999999998</v>
      </c>
      <c r="C924" s="2">
        <f t="shared" si="126"/>
        <v>2.5721999999999952</v>
      </c>
      <c r="D924" s="2">
        <f t="shared" si="127"/>
        <v>2.5721999999999952</v>
      </c>
      <c r="E924" s="2">
        <f t="shared" si="128"/>
        <v>0</v>
      </c>
      <c r="F924" s="2">
        <f t="shared" si="129"/>
        <v>0.28713723326535157</v>
      </c>
      <c r="G924" s="2">
        <f t="shared" si="129"/>
        <v>0.50553309430924653</v>
      </c>
      <c r="H924" s="2">
        <f t="shared" si="130"/>
        <v>0.56798899319873797</v>
      </c>
      <c r="I924" s="2">
        <f t="shared" si="131"/>
        <v>36.224042111419791</v>
      </c>
    </row>
    <row r="925" spans="1:9" ht="13.5" x14ac:dyDescent="0.25">
      <c r="A925" s="3">
        <v>43353</v>
      </c>
      <c r="B925" s="2">
        <v>44.796799999999998</v>
      </c>
      <c r="C925" s="2">
        <f t="shared" si="126"/>
        <v>-3.960000000000008E-2</v>
      </c>
      <c r="D925" s="2">
        <f t="shared" si="127"/>
        <v>0</v>
      </c>
      <c r="E925" s="2">
        <f t="shared" si="128"/>
        <v>3.960000000000008E-2</v>
      </c>
      <c r="F925" s="2">
        <f t="shared" ref="F925:G940" si="132">((F924*13)+D925)/14</f>
        <v>0.266627430889255</v>
      </c>
      <c r="G925" s="2">
        <f t="shared" si="132"/>
        <v>0.47225215900144324</v>
      </c>
      <c r="H925" s="2">
        <f t="shared" si="130"/>
        <v>0.56458700253065475</v>
      </c>
      <c r="I925" s="2">
        <f t="shared" si="131"/>
        <v>36.085369597053962</v>
      </c>
    </row>
    <row r="926" spans="1:9" ht="13.5" x14ac:dyDescent="0.25">
      <c r="A926" s="3">
        <v>43355</v>
      </c>
      <c r="B926" s="2">
        <v>44.328099999999999</v>
      </c>
      <c r="C926" s="2">
        <f t="shared" si="126"/>
        <v>-0.46869999999999834</v>
      </c>
      <c r="D926" s="2">
        <f t="shared" si="127"/>
        <v>0</v>
      </c>
      <c r="E926" s="2">
        <f t="shared" si="128"/>
        <v>0.46869999999999834</v>
      </c>
      <c r="F926" s="2">
        <f t="shared" si="132"/>
        <v>0.24758261439716536</v>
      </c>
      <c r="G926" s="2">
        <f t="shared" si="132"/>
        <v>0.47199843335848291</v>
      </c>
      <c r="H926" s="2">
        <f t="shared" si="130"/>
        <v>0.52454117831600156</v>
      </c>
      <c r="I926" s="2">
        <f t="shared" si="131"/>
        <v>34.406494608129009</v>
      </c>
    </row>
    <row r="927" spans="1:9" ht="13.5" x14ac:dyDescent="0.25">
      <c r="A927" s="3">
        <v>43356</v>
      </c>
      <c r="B927" s="2">
        <v>43.198799999999999</v>
      </c>
      <c r="C927" s="2">
        <f t="shared" si="126"/>
        <v>-1.1293000000000006</v>
      </c>
      <c r="D927" s="2">
        <f t="shared" si="127"/>
        <v>0</v>
      </c>
      <c r="E927" s="2">
        <f t="shared" si="128"/>
        <v>1.1293000000000006</v>
      </c>
      <c r="F927" s="2">
        <f t="shared" si="132"/>
        <v>0.22989814194022498</v>
      </c>
      <c r="G927" s="2">
        <f t="shared" si="132"/>
        <v>0.51894854526144851</v>
      </c>
      <c r="H927" s="2">
        <f t="shared" si="130"/>
        <v>0.44300758531734841</v>
      </c>
      <c r="I927" s="2">
        <f t="shared" si="131"/>
        <v>30.700294982851503</v>
      </c>
    </row>
    <row r="928" spans="1:9" ht="13.5" x14ac:dyDescent="0.25">
      <c r="A928" s="3">
        <v>43357</v>
      </c>
      <c r="B928" s="2">
        <v>42.916400000000003</v>
      </c>
      <c r="C928" s="2">
        <f t="shared" si="126"/>
        <v>-0.28239999999999554</v>
      </c>
      <c r="D928" s="2">
        <f t="shared" si="127"/>
        <v>0</v>
      </c>
      <c r="E928" s="2">
        <f t="shared" si="128"/>
        <v>0.28239999999999554</v>
      </c>
      <c r="F928" s="2">
        <f t="shared" si="132"/>
        <v>0.21347684608735176</v>
      </c>
      <c r="G928" s="2">
        <f t="shared" si="132"/>
        <v>0.50205222059991617</v>
      </c>
      <c r="H928" s="2">
        <f t="shared" si="130"/>
        <v>0.42520844909771005</v>
      </c>
      <c r="I928" s="2">
        <f t="shared" si="131"/>
        <v>29.834825170094007</v>
      </c>
    </row>
    <row r="929" spans="1:9" ht="13.5" x14ac:dyDescent="0.25">
      <c r="A929" s="3">
        <v>43360</v>
      </c>
      <c r="B929" s="2">
        <v>42.888199999999998</v>
      </c>
      <c r="C929" s="2">
        <f t="shared" si="126"/>
        <v>-2.8200000000005332E-2</v>
      </c>
      <c r="D929" s="2">
        <f t="shared" si="127"/>
        <v>0</v>
      </c>
      <c r="E929" s="2">
        <f t="shared" si="128"/>
        <v>2.8200000000005332E-2</v>
      </c>
      <c r="F929" s="2">
        <f t="shared" si="132"/>
        <v>0.19822849993825523</v>
      </c>
      <c r="G929" s="2">
        <f t="shared" si="132"/>
        <v>0.46820563341420829</v>
      </c>
      <c r="H929" s="2">
        <f t="shared" si="130"/>
        <v>0.42337914324684783</v>
      </c>
      <c r="I929" s="2">
        <f t="shared" si="131"/>
        <v>29.744649923778169</v>
      </c>
    </row>
    <row r="930" spans="1:9" ht="13.5" x14ac:dyDescent="0.25">
      <c r="A930" s="3">
        <v>43361</v>
      </c>
      <c r="B930" s="2">
        <v>43.735199999999999</v>
      </c>
      <c r="C930" s="2">
        <f t="shared" si="126"/>
        <v>0.84700000000000131</v>
      </c>
      <c r="D930" s="2">
        <f t="shared" si="127"/>
        <v>0.84700000000000131</v>
      </c>
      <c r="E930" s="2">
        <f t="shared" si="128"/>
        <v>0</v>
      </c>
      <c r="F930" s="2">
        <f t="shared" si="132"/>
        <v>0.24456932137123708</v>
      </c>
      <c r="G930" s="2">
        <f t="shared" si="132"/>
        <v>0.43476237388462197</v>
      </c>
      <c r="H930" s="2">
        <f t="shared" si="130"/>
        <v>0.56253561959835408</v>
      </c>
      <c r="I930" s="2">
        <f t="shared" si="131"/>
        <v>36.001458945489667</v>
      </c>
    </row>
    <row r="931" spans="1:9" ht="13.5" x14ac:dyDescent="0.25">
      <c r="A931" s="3">
        <v>43362</v>
      </c>
      <c r="B931" s="2">
        <v>43.622300000000003</v>
      </c>
      <c r="C931" s="2">
        <f t="shared" si="126"/>
        <v>-0.11289999999999623</v>
      </c>
      <c r="D931" s="2">
        <f t="shared" si="127"/>
        <v>0</v>
      </c>
      <c r="E931" s="2">
        <f t="shared" si="128"/>
        <v>0.11289999999999623</v>
      </c>
      <c r="F931" s="2">
        <f t="shared" si="132"/>
        <v>0.22710008413043442</v>
      </c>
      <c r="G931" s="2">
        <f t="shared" si="132"/>
        <v>0.41177220432143441</v>
      </c>
      <c r="H931" s="2">
        <f t="shared" si="130"/>
        <v>0.55151873231627191</v>
      </c>
      <c r="I931" s="2">
        <f t="shared" si="131"/>
        <v>35.547023753487409</v>
      </c>
    </row>
    <row r="932" spans="1:9" ht="13.5" x14ac:dyDescent="0.25">
      <c r="A932" s="3">
        <v>43363</v>
      </c>
      <c r="B932" s="2">
        <v>43.198799999999999</v>
      </c>
      <c r="C932" s="2">
        <f t="shared" si="126"/>
        <v>-0.42350000000000421</v>
      </c>
      <c r="D932" s="2">
        <f t="shared" si="127"/>
        <v>0</v>
      </c>
      <c r="E932" s="2">
        <f t="shared" si="128"/>
        <v>0.42350000000000421</v>
      </c>
      <c r="F932" s="2">
        <f t="shared" si="132"/>
        <v>0.2108786495496891</v>
      </c>
      <c r="G932" s="2">
        <f t="shared" si="132"/>
        <v>0.41260990401276082</v>
      </c>
      <c r="H932" s="2">
        <f t="shared" si="130"/>
        <v>0.51108479825333331</v>
      </c>
      <c r="I932" s="2">
        <f t="shared" si="131"/>
        <v>33.822377066071837</v>
      </c>
    </row>
    <row r="933" spans="1:9" ht="13.5" x14ac:dyDescent="0.25">
      <c r="A933" s="3">
        <v>43364</v>
      </c>
      <c r="B933" s="2">
        <v>42.495699999999999</v>
      </c>
      <c r="C933" s="2">
        <f t="shared" si="126"/>
        <v>-0.70309999999999917</v>
      </c>
      <c r="D933" s="2">
        <f t="shared" si="127"/>
        <v>0</v>
      </c>
      <c r="E933" s="2">
        <f t="shared" si="128"/>
        <v>0.70309999999999917</v>
      </c>
      <c r="F933" s="2">
        <f t="shared" si="132"/>
        <v>0.19581588886756846</v>
      </c>
      <c r="G933" s="2">
        <f t="shared" si="132"/>
        <v>0.43335919658327787</v>
      </c>
      <c r="H933" s="2">
        <f t="shared" si="130"/>
        <v>0.45185585170785425</v>
      </c>
      <c r="I933" s="2">
        <f t="shared" si="131"/>
        <v>31.122638736919015</v>
      </c>
    </row>
    <row r="934" spans="1:9" ht="13.5" x14ac:dyDescent="0.25">
      <c r="A934" s="3">
        <v>43367</v>
      </c>
      <c r="B934" s="2">
        <v>43.311700000000002</v>
      </c>
      <c r="C934" s="2">
        <f t="shared" si="126"/>
        <v>0.8160000000000025</v>
      </c>
      <c r="D934" s="2">
        <f t="shared" si="127"/>
        <v>0.8160000000000025</v>
      </c>
      <c r="E934" s="2">
        <f t="shared" si="128"/>
        <v>0</v>
      </c>
      <c r="F934" s="2">
        <f t="shared" si="132"/>
        <v>0.24011475394845658</v>
      </c>
      <c r="G934" s="2">
        <f t="shared" si="132"/>
        <v>0.40240496825590089</v>
      </c>
      <c r="H934" s="2">
        <f t="shared" si="130"/>
        <v>0.59669927781746646</v>
      </c>
      <c r="I934" s="2">
        <f t="shared" si="131"/>
        <v>37.370799004374618</v>
      </c>
    </row>
    <row r="935" spans="1:9" ht="13.5" x14ac:dyDescent="0.25">
      <c r="A935" s="3">
        <v>43368</v>
      </c>
      <c r="B935" s="2">
        <v>43.195900000000002</v>
      </c>
      <c r="C935" s="2">
        <f t="shared" si="126"/>
        <v>-0.11580000000000013</v>
      </c>
      <c r="D935" s="2">
        <f t="shared" si="127"/>
        <v>0</v>
      </c>
      <c r="E935" s="2">
        <f t="shared" si="128"/>
        <v>0.11580000000000013</v>
      </c>
      <c r="F935" s="2">
        <f t="shared" si="132"/>
        <v>0.22296370009499539</v>
      </c>
      <c r="G935" s="2">
        <f t="shared" si="132"/>
        <v>0.38193318480905081</v>
      </c>
      <c r="H935" s="2">
        <f t="shared" si="130"/>
        <v>0.58377671530811626</v>
      </c>
      <c r="I935" s="2">
        <f t="shared" si="131"/>
        <v>36.859786462673512</v>
      </c>
    </row>
    <row r="936" spans="1:9" ht="13.5" x14ac:dyDescent="0.25">
      <c r="A936" s="3">
        <v>43369</v>
      </c>
      <c r="B936" s="2">
        <v>42.916400000000003</v>
      </c>
      <c r="C936" s="2">
        <f t="shared" si="126"/>
        <v>-0.27949999999999875</v>
      </c>
      <c r="D936" s="2">
        <f t="shared" si="127"/>
        <v>0</v>
      </c>
      <c r="E936" s="2">
        <f t="shared" si="128"/>
        <v>0.27949999999999875</v>
      </c>
      <c r="F936" s="2">
        <f t="shared" si="132"/>
        <v>0.20703772151678143</v>
      </c>
      <c r="G936" s="2">
        <f t="shared" si="132"/>
        <v>0.37461652875126139</v>
      </c>
      <c r="H936" s="2">
        <f t="shared" si="130"/>
        <v>0.55266574116982103</v>
      </c>
      <c r="I936" s="2">
        <f t="shared" si="131"/>
        <v>35.594637436479246</v>
      </c>
    </row>
    <row r="937" spans="1:9" ht="13.5" x14ac:dyDescent="0.25">
      <c r="A937" s="3">
        <v>43370</v>
      </c>
      <c r="B937" s="2">
        <v>42.495699999999999</v>
      </c>
      <c r="C937" s="2">
        <f t="shared" si="126"/>
        <v>-0.42070000000000363</v>
      </c>
      <c r="D937" s="2">
        <f t="shared" si="127"/>
        <v>0</v>
      </c>
      <c r="E937" s="2">
        <f t="shared" si="128"/>
        <v>0.42070000000000363</v>
      </c>
      <c r="F937" s="2">
        <f t="shared" si="132"/>
        <v>0.19224931283701133</v>
      </c>
      <c r="G937" s="2">
        <f t="shared" si="132"/>
        <v>0.37790820526902869</v>
      </c>
      <c r="H937" s="2">
        <f t="shared" si="130"/>
        <v>0.50871960480495826</v>
      </c>
      <c r="I937" s="2">
        <f t="shared" si="131"/>
        <v>33.718631559157316</v>
      </c>
    </row>
    <row r="938" spans="1:9" ht="13.5" x14ac:dyDescent="0.25">
      <c r="A938" s="3">
        <v>43371</v>
      </c>
      <c r="B938" s="2">
        <v>42.634099999999997</v>
      </c>
      <c r="C938" s="2">
        <f t="shared" si="126"/>
        <v>0.13839999999999719</v>
      </c>
      <c r="D938" s="2">
        <f t="shared" si="127"/>
        <v>0.13839999999999719</v>
      </c>
      <c r="E938" s="2">
        <f t="shared" si="128"/>
        <v>0</v>
      </c>
      <c r="F938" s="2">
        <f t="shared" si="132"/>
        <v>0.18840293334865318</v>
      </c>
      <c r="G938" s="2">
        <f t="shared" si="132"/>
        <v>0.35091476203552663</v>
      </c>
      <c r="H938" s="2">
        <f t="shared" si="130"/>
        <v>0.53689087417068893</v>
      </c>
      <c r="I938" s="2">
        <f t="shared" si="131"/>
        <v>34.933571614861521</v>
      </c>
    </row>
    <row r="939" spans="1:9" ht="13.5" x14ac:dyDescent="0.25">
      <c r="A939" s="3">
        <v>43374</v>
      </c>
      <c r="B939" s="2">
        <v>43.198799999999999</v>
      </c>
      <c r="C939" s="2">
        <f t="shared" si="126"/>
        <v>0.56470000000000198</v>
      </c>
      <c r="D939" s="2">
        <f t="shared" si="127"/>
        <v>0.56470000000000198</v>
      </c>
      <c r="E939" s="2">
        <f t="shared" si="128"/>
        <v>0</v>
      </c>
      <c r="F939" s="2">
        <f t="shared" si="132"/>
        <v>0.21528129525232095</v>
      </c>
      <c r="G939" s="2">
        <f t="shared" si="132"/>
        <v>0.32584942189013189</v>
      </c>
      <c r="H939" s="2">
        <f t="shared" si="130"/>
        <v>0.66067723552662405</v>
      </c>
      <c r="I939" s="2">
        <f t="shared" si="131"/>
        <v>39.783602821358244</v>
      </c>
    </row>
    <row r="940" spans="1:9" ht="13.5" x14ac:dyDescent="0.25">
      <c r="A940" s="3">
        <v>43375</v>
      </c>
      <c r="B940" s="2">
        <v>42.492899999999999</v>
      </c>
      <c r="C940" s="2">
        <f t="shared" si="126"/>
        <v>-0.70589999999999975</v>
      </c>
      <c r="D940" s="2">
        <f t="shared" si="127"/>
        <v>0</v>
      </c>
      <c r="E940" s="2">
        <f t="shared" si="128"/>
        <v>0.70589999999999975</v>
      </c>
      <c r="F940" s="2">
        <f t="shared" si="132"/>
        <v>0.19990405987715515</v>
      </c>
      <c r="G940" s="2">
        <f t="shared" si="132"/>
        <v>0.35299589175512247</v>
      </c>
      <c r="H940" s="2">
        <f t="shared" si="130"/>
        <v>0.56630704364069773</v>
      </c>
      <c r="I940" s="2">
        <f t="shared" si="131"/>
        <v>36.155557490463892</v>
      </c>
    </row>
    <row r="941" spans="1:9" ht="13.5" x14ac:dyDescent="0.25">
      <c r="A941" s="3">
        <v>43376</v>
      </c>
      <c r="B941" s="2">
        <v>41.928199999999997</v>
      </c>
      <c r="C941" s="2">
        <f t="shared" si="126"/>
        <v>-0.56470000000000198</v>
      </c>
      <c r="D941" s="2">
        <f t="shared" si="127"/>
        <v>0</v>
      </c>
      <c r="E941" s="2">
        <f t="shared" si="128"/>
        <v>0.56470000000000198</v>
      </c>
      <c r="F941" s="2">
        <f t="shared" ref="F941:G956" si="133">((F940*13)+D941)/14</f>
        <v>0.18562519845735834</v>
      </c>
      <c r="G941" s="2">
        <f t="shared" si="133"/>
        <v>0.36811761377261387</v>
      </c>
      <c r="H941" s="2">
        <f t="shared" si="130"/>
        <v>0.50425513888074636</v>
      </c>
      <c r="I941" s="2">
        <f t="shared" si="131"/>
        <v>33.521915654278018</v>
      </c>
    </row>
    <row r="942" spans="1:9" ht="13.5" x14ac:dyDescent="0.25">
      <c r="A942" s="3">
        <v>43377</v>
      </c>
      <c r="B942" s="2">
        <v>40.94</v>
      </c>
      <c r="C942" s="2">
        <f t="shared" si="126"/>
        <v>-0.98819999999999908</v>
      </c>
      <c r="D942" s="2">
        <f t="shared" si="127"/>
        <v>0</v>
      </c>
      <c r="E942" s="2">
        <f t="shared" si="128"/>
        <v>0.98819999999999908</v>
      </c>
      <c r="F942" s="2">
        <f t="shared" si="133"/>
        <v>0.17236625571040418</v>
      </c>
      <c r="G942" s="2">
        <f t="shared" si="133"/>
        <v>0.41240921278885567</v>
      </c>
      <c r="H942" s="2">
        <f t="shared" si="130"/>
        <v>0.41794957621049039</v>
      </c>
      <c r="I942" s="2">
        <f t="shared" si="131"/>
        <v>29.475630390713349</v>
      </c>
    </row>
    <row r="943" spans="1:9" ht="13.5" x14ac:dyDescent="0.25">
      <c r="A943" s="3">
        <v>43378</v>
      </c>
      <c r="B943" s="2">
        <v>40.911799999999999</v>
      </c>
      <c r="C943" s="2">
        <f t="shared" si="126"/>
        <v>-2.8199999999998226E-2</v>
      </c>
      <c r="D943" s="2">
        <f t="shared" si="127"/>
        <v>0</v>
      </c>
      <c r="E943" s="2">
        <f t="shared" si="128"/>
        <v>2.8199999999998226E-2</v>
      </c>
      <c r="F943" s="2">
        <f t="shared" si="133"/>
        <v>0.16005438030251815</v>
      </c>
      <c r="G943" s="2">
        <f t="shared" si="133"/>
        <v>0.38496569758965155</v>
      </c>
      <c r="H943" s="2">
        <f t="shared" si="130"/>
        <v>0.41576270640384622</v>
      </c>
      <c r="I943" s="2">
        <f t="shared" si="131"/>
        <v>29.366694328311397</v>
      </c>
    </row>
    <row r="944" spans="1:9" ht="13.5" x14ac:dyDescent="0.25">
      <c r="A944" s="3">
        <v>43381</v>
      </c>
      <c r="B944" s="2">
        <v>41.434100000000001</v>
      </c>
      <c r="C944" s="2">
        <f t="shared" si="126"/>
        <v>0.52230000000000132</v>
      </c>
      <c r="D944" s="2">
        <f t="shared" si="127"/>
        <v>0.52230000000000132</v>
      </c>
      <c r="E944" s="2">
        <f t="shared" si="128"/>
        <v>0</v>
      </c>
      <c r="F944" s="2">
        <f t="shared" si="133"/>
        <v>0.18592906742376694</v>
      </c>
      <c r="G944" s="2">
        <f t="shared" si="133"/>
        <v>0.35746814776181929</v>
      </c>
      <c r="H944" s="2">
        <f t="shared" si="130"/>
        <v>0.5201276493805298</v>
      </c>
      <c r="I944" s="2">
        <f t="shared" si="131"/>
        <v>34.216050842341303</v>
      </c>
    </row>
    <row r="945" spans="1:9" ht="13.5" x14ac:dyDescent="0.25">
      <c r="A945" s="3">
        <v>43382</v>
      </c>
      <c r="B945" s="2">
        <v>40.7988</v>
      </c>
      <c r="C945" s="2">
        <f t="shared" si="126"/>
        <v>-0.63530000000000086</v>
      </c>
      <c r="D945" s="2">
        <f t="shared" si="127"/>
        <v>0</v>
      </c>
      <c r="E945" s="2">
        <f t="shared" si="128"/>
        <v>0.63530000000000086</v>
      </c>
      <c r="F945" s="2">
        <f t="shared" si="133"/>
        <v>0.17264841975064074</v>
      </c>
      <c r="G945" s="2">
        <f t="shared" si="133"/>
        <v>0.37731328006454656</v>
      </c>
      <c r="H945" s="2">
        <f t="shared" si="130"/>
        <v>0.45757313318287118</v>
      </c>
      <c r="I945" s="2">
        <f t="shared" si="131"/>
        <v>31.392807864376493</v>
      </c>
    </row>
    <row r="946" spans="1:9" ht="13.5" x14ac:dyDescent="0.25">
      <c r="A946" s="3">
        <v>43383</v>
      </c>
      <c r="B946" s="2">
        <v>40.657600000000002</v>
      </c>
      <c r="C946" s="2">
        <f t="shared" si="126"/>
        <v>-0.14119999999999777</v>
      </c>
      <c r="D946" s="2">
        <f t="shared" si="127"/>
        <v>0</v>
      </c>
      <c r="E946" s="2">
        <f t="shared" si="128"/>
        <v>0.14119999999999777</v>
      </c>
      <c r="F946" s="2">
        <f t="shared" si="133"/>
        <v>0.16031638976845211</v>
      </c>
      <c r="G946" s="2">
        <f t="shared" si="133"/>
        <v>0.36044804577422163</v>
      </c>
      <c r="H946" s="2">
        <f t="shared" si="130"/>
        <v>0.44476975710633065</v>
      </c>
      <c r="I946" s="2">
        <f t="shared" si="131"/>
        <v>30.784819167113625</v>
      </c>
    </row>
    <row r="947" spans="1:9" ht="13.5" x14ac:dyDescent="0.25">
      <c r="A947" s="3">
        <v>43384</v>
      </c>
      <c r="B947" s="2">
        <v>40.093000000000004</v>
      </c>
      <c r="C947" s="2">
        <f t="shared" si="126"/>
        <v>-0.56459999999999866</v>
      </c>
      <c r="D947" s="2">
        <f t="shared" si="127"/>
        <v>0</v>
      </c>
      <c r="E947" s="2">
        <f t="shared" si="128"/>
        <v>0.56459999999999866</v>
      </c>
      <c r="F947" s="2">
        <f t="shared" si="133"/>
        <v>0.14886521907070555</v>
      </c>
      <c r="G947" s="2">
        <f t="shared" si="133"/>
        <v>0.37503032821891996</v>
      </c>
      <c r="H947" s="2">
        <f t="shared" si="130"/>
        <v>0.39694181475319795</v>
      </c>
      <c r="I947" s="2">
        <f t="shared" si="131"/>
        <v>28.415057131304138</v>
      </c>
    </row>
    <row r="948" spans="1:9" ht="13.5" x14ac:dyDescent="0.25">
      <c r="A948" s="3">
        <v>43385</v>
      </c>
      <c r="B948" s="2">
        <v>39.245899999999999</v>
      </c>
      <c r="C948" s="2">
        <f t="shared" si="126"/>
        <v>-0.84710000000000463</v>
      </c>
      <c r="D948" s="2">
        <f t="shared" si="127"/>
        <v>0</v>
      </c>
      <c r="E948" s="2">
        <f t="shared" si="128"/>
        <v>0.84710000000000463</v>
      </c>
      <c r="F948" s="2">
        <f t="shared" si="133"/>
        <v>0.13823198913708373</v>
      </c>
      <c r="G948" s="2">
        <f t="shared" si="133"/>
        <v>0.40874959048899745</v>
      </c>
      <c r="H948" s="2">
        <f t="shared" si="130"/>
        <v>0.33818257523319672</v>
      </c>
      <c r="I948" s="2">
        <f t="shared" si="131"/>
        <v>25.271781406529215</v>
      </c>
    </row>
    <row r="949" spans="1:9" ht="13.5" x14ac:dyDescent="0.25">
      <c r="A949" s="3">
        <v>43389</v>
      </c>
      <c r="B949" s="2">
        <v>39.943300000000001</v>
      </c>
      <c r="C949" s="2">
        <f t="shared" si="126"/>
        <v>0.6974000000000018</v>
      </c>
      <c r="D949" s="2">
        <f t="shared" si="127"/>
        <v>0.6974000000000018</v>
      </c>
      <c r="E949" s="2">
        <f t="shared" si="128"/>
        <v>0</v>
      </c>
      <c r="F949" s="2">
        <f t="shared" si="133"/>
        <v>0.17817256134157788</v>
      </c>
      <c r="G949" s="2">
        <f t="shared" si="133"/>
        <v>0.37955319116835479</v>
      </c>
      <c r="H949" s="2">
        <f t="shared" si="130"/>
        <v>0.46942711980136553</v>
      </c>
      <c r="I949" s="2">
        <f t="shared" si="131"/>
        <v>31.946267594735957</v>
      </c>
    </row>
    <row r="950" spans="1:9" ht="13.5" x14ac:dyDescent="0.25">
      <c r="A950" s="3">
        <v>43390</v>
      </c>
      <c r="B950" s="2">
        <v>39.528300000000002</v>
      </c>
      <c r="C950" s="2">
        <f t="shared" si="126"/>
        <v>-0.41499999999999915</v>
      </c>
      <c r="D950" s="2">
        <f t="shared" si="127"/>
        <v>0</v>
      </c>
      <c r="E950" s="2">
        <f t="shared" si="128"/>
        <v>0.41499999999999915</v>
      </c>
      <c r="F950" s="2">
        <f t="shared" si="133"/>
        <v>0.16544594981717944</v>
      </c>
      <c r="G950" s="2">
        <f t="shared" si="133"/>
        <v>0.38208510608490082</v>
      </c>
      <c r="H950" s="2">
        <f t="shared" si="130"/>
        <v>0.43300811045070337</v>
      </c>
      <c r="I950" s="2">
        <f t="shared" si="131"/>
        <v>30.216724336229717</v>
      </c>
    </row>
    <row r="951" spans="1:9" ht="13.5" x14ac:dyDescent="0.25">
      <c r="A951" s="3">
        <v>43391</v>
      </c>
      <c r="B951" s="2">
        <v>39.528300000000002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0.1536283819730952</v>
      </c>
      <c r="G951" s="2">
        <f t="shared" si="133"/>
        <v>0.35479331279312215</v>
      </c>
      <c r="H951" s="2">
        <f t="shared" si="130"/>
        <v>0.43300811045070342</v>
      </c>
      <c r="I951" s="2">
        <f t="shared" si="131"/>
        <v>30.216724336229717</v>
      </c>
    </row>
    <row r="952" spans="1:9" ht="13.5" x14ac:dyDescent="0.25">
      <c r="A952" s="3">
        <v>43392</v>
      </c>
      <c r="B952" s="2">
        <v>39.810600000000001</v>
      </c>
      <c r="C952" s="2">
        <f t="shared" si="126"/>
        <v>0.28229999999999933</v>
      </c>
      <c r="D952" s="2">
        <f t="shared" si="127"/>
        <v>0.28229999999999933</v>
      </c>
      <c r="E952" s="2">
        <f t="shared" si="128"/>
        <v>0</v>
      </c>
      <c r="F952" s="2">
        <f t="shared" si="133"/>
        <v>0.16281921183215978</v>
      </c>
      <c r="G952" s="2">
        <f t="shared" si="133"/>
        <v>0.3294509333078991</v>
      </c>
      <c r="H952" s="2">
        <f t="shared" si="130"/>
        <v>0.49421384300645393</v>
      </c>
      <c r="I952" s="2">
        <f t="shared" si="131"/>
        <v>33.075174970408796</v>
      </c>
    </row>
    <row r="953" spans="1:9" ht="13.5" x14ac:dyDescent="0.25">
      <c r="A953" s="3">
        <v>43395</v>
      </c>
      <c r="B953" s="2">
        <v>39.810600000000001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0.15118926812986264</v>
      </c>
      <c r="G953" s="2">
        <f t="shared" si="133"/>
        <v>0.30591872378590634</v>
      </c>
      <c r="H953" s="2">
        <f t="shared" si="130"/>
        <v>0.49421384300645382</v>
      </c>
      <c r="I953" s="2">
        <f t="shared" si="131"/>
        <v>33.075174970408781</v>
      </c>
    </row>
    <row r="954" spans="1:9" ht="13.5" x14ac:dyDescent="0.25">
      <c r="A954" s="3">
        <v>43396</v>
      </c>
      <c r="B954" s="2">
        <v>38.681199999999997</v>
      </c>
      <c r="C954" s="2">
        <f t="shared" si="126"/>
        <v>-1.129400000000004</v>
      </c>
      <c r="D954" s="2">
        <f t="shared" si="127"/>
        <v>0</v>
      </c>
      <c r="E954" s="2">
        <f t="shared" si="128"/>
        <v>1.129400000000004</v>
      </c>
      <c r="F954" s="2">
        <f t="shared" si="133"/>
        <v>0.1403900346920153</v>
      </c>
      <c r="G954" s="2">
        <f t="shared" si="133"/>
        <v>0.36473881494405619</v>
      </c>
      <c r="H954" s="2">
        <f t="shared" si="130"/>
        <v>0.38490566109216645</v>
      </c>
      <c r="I954" s="2">
        <f t="shared" si="131"/>
        <v>27.792915568604258</v>
      </c>
    </row>
    <row r="955" spans="1:9" ht="13.5" x14ac:dyDescent="0.25">
      <c r="A955" s="3">
        <v>43397</v>
      </c>
      <c r="B955" s="2">
        <v>37.523600000000002</v>
      </c>
      <c r="C955" s="2">
        <f t="shared" si="126"/>
        <v>-1.1575999999999951</v>
      </c>
      <c r="D955" s="2">
        <f t="shared" si="127"/>
        <v>0</v>
      </c>
      <c r="E955" s="2">
        <f t="shared" si="128"/>
        <v>1.1575999999999951</v>
      </c>
      <c r="F955" s="2">
        <f t="shared" si="133"/>
        <v>0.13036217507115708</v>
      </c>
      <c r="G955" s="2">
        <f t="shared" si="133"/>
        <v>0.42137175673376609</v>
      </c>
      <c r="H955" s="2">
        <f t="shared" si="130"/>
        <v>0.30937568308244107</v>
      </c>
      <c r="I955" s="2">
        <f t="shared" si="131"/>
        <v>23.6277248065376</v>
      </c>
    </row>
    <row r="956" spans="1:9" ht="13.5" x14ac:dyDescent="0.25">
      <c r="A956" s="3">
        <v>43398</v>
      </c>
      <c r="B956" s="2">
        <v>36.704799999999999</v>
      </c>
      <c r="C956" s="2">
        <f t="shared" si="126"/>
        <v>-0.81880000000000308</v>
      </c>
      <c r="D956" s="2">
        <f t="shared" si="127"/>
        <v>0</v>
      </c>
      <c r="E956" s="2">
        <f t="shared" si="128"/>
        <v>0.81880000000000308</v>
      </c>
      <c r="F956" s="2">
        <f t="shared" si="133"/>
        <v>0.12105059113750301</v>
      </c>
      <c r="G956" s="2">
        <f t="shared" si="133"/>
        <v>0.44975948839564017</v>
      </c>
      <c r="H956" s="2">
        <f t="shared" si="130"/>
        <v>0.26914516371696501</v>
      </c>
      <c r="I956" s="2">
        <f t="shared" si="131"/>
        <v>21.206806865868316</v>
      </c>
    </row>
    <row r="957" spans="1:9" ht="13.5" x14ac:dyDescent="0.25">
      <c r="A957" s="3">
        <v>43399</v>
      </c>
      <c r="B957" s="2">
        <v>36.676600000000001</v>
      </c>
      <c r="C957" s="2">
        <f t="shared" si="126"/>
        <v>-2.8199999999998226E-2</v>
      </c>
      <c r="D957" s="2">
        <f t="shared" si="127"/>
        <v>0</v>
      </c>
      <c r="E957" s="2">
        <f t="shared" si="128"/>
        <v>2.8199999999998226E-2</v>
      </c>
      <c r="F957" s="2">
        <f t="shared" ref="F957:G972" si="134">((F956*13)+D957)/14</f>
        <v>0.11240412034196709</v>
      </c>
      <c r="G957" s="2">
        <f t="shared" si="134"/>
        <v>0.41964809636738004</v>
      </c>
      <c r="H957" s="2">
        <f t="shared" si="130"/>
        <v>0.26785328306020273</v>
      </c>
      <c r="I957" s="2">
        <f t="shared" si="131"/>
        <v>21.126520445148699</v>
      </c>
    </row>
    <row r="958" spans="1:9" ht="13.5" x14ac:dyDescent="0.25">
      <c r="A958" s="3">
        <v>43402</v>
      </c>
      <c r="B958" s="2">
        <v>36.704799999999999</v>
      </c>
      <c r="C958" s="2">
        <f t="shared" si="126"/>
        <v>2.8199999999998226E-2</v>
      </c>
      <c r="D958" s="2">
        <f t="shared" si="127"/>
        <v>2.8199999999998226E-2</v>
      </c>
      <c r="E958" s="2">
        <f t="shared" si="128"/>
        <v>0</v>
      </c>
      <c r="F958" s="2">
        <f t="shared" si="134"/>
        <v>0.10638954031754075</v>
      </c>
      <c r="G958" s="2">
        <f t="shared" si="134"/>
        <v>0.3896732323411386</v>
      </c>
      <c r="H958" s="2">
        <f t="shared" si="130"/>
        <v>0.27302244929259667</v>
      </c>
      <c r="I958" s="2">
        <f t="shared" si="131"/>
        <v>21.446789838176997</v>
      </c>
    </row>
    <row r="959" spans="1:9" ht="13.5" x14ac:dyDescent="0.25">
      <c r="A959" s="3">
        <v>43403</v>
      </c>
      <c r="B959" s="2">
        <v>35.603700000000003</v>
      </c>
      <c r="C959" s="2">
        <f t="shared" si="126"/>
        <v>-1.1010999999999953</v>
      </c>
      <c r="D959" s="2">
        <f t="shared" si="127"/>
        <v>0</v>
      </c>
      <c r="E959" s="2">
        <f t="shared" si="128"/>
        <v>1.1010999999999953</v>
      </c>
      <c r="F959" s="2">
        <f t="shared" si="134"/>
        <v>9.8790287437716409E-2</v>
      </c>
      <c r="G959" s="2">
        <f t="shared" si="134"/>
        <v>0.44048943003105695</v>
      </c>
      <c r="H959" s="2">
        <f t="shared" si="130"/>
        <v>0.22427391147785578</v>
      </c>
      <c r="I959" s="2">
        <f t="shared" si="131"/>
        <v>18.318932501561548</v>
      </c>
    </row>
    <row r="960" spans="1:9" ht="13.5" x14ac:dyDescent="0.25">
      <c r="A960" s="3">
        <v>43404</v>
      </c>
      <c r="B960" s="2">
        <v>36.419699999999999</v>
      </c>
      <c r="C960" s="2">
        <f t="shared" si="126"/>
        <v>0.8159999999999954</v>
      </c>
      <c r="D960" s="2">
        <f t="shared" si="127"/>
        <v>0.8159999999999954</v>
      </c>
      <c r="E960" s="2">
        <f t="shared" si="128"/>
        <v>0</v>
      </c>
      <c r="F960" s="2">
        <f t="shared" si="134"/>
        <v>0.15001955262073635</v>
      </c>
      <c r="G960" s="2">
        <f t="shared" si="134"/>
        <v>0.40902589931455285</v>
      </c>
      <c r="H960" s="2">
        <f t="shared" si="130"/>
        <v>0.36677274684106725</v>
      </c>
      <c r="I960" s="2">
        <f t="shared" si="131"/>
        <v>26.834947337716912</v>
      </c>
    </row>
    <row r="961" spans="1:9" ht="13.5" x14ac:dyDescent="0.25">
      <c r="A961" s="3">
        <v>43405</v>
      </c>
      <c r="B961" s="2">
        <v>35.575400000000002</v>
      </c>
      <c r="C961" s="2">
        <f t="shared" si="126"/>
        <v>-0.84429999999999694</v>
      </c>
      <c r="D961" s="2">
        <f t="shared" si="127"/>
        <v>0</v>
      </c>
      <c r="E961" s="2">
        <f t="shared" si="128"/>
        <v>0.84429999999999694</v>
      </c>
      <c r="F961" s="2">
        <f t="shared" si="134"/>
        <v>0.13930387029068375</v>
      </c>
      <c r="G961" s="2">
        <f t="shared" si="134"/>
        <v>0.44011690650637025</v>
      </c>
      <c r="H961" s="2">
        <f t="shared" si="130"/>
        <v>0.31651560808347967</v>
      </c>
      <c r="I961" s="2">
        <f t="shared" si="131"/>
        <v>24.041918389729375</v>
      </c>
    </row>
    <row r="962" spans="1:9" ht="13.5" x14ac:dyDescent="0.25">
      <c r="A962" s="3">
        <v>43406</v>
      </c>
      <c r="B962" s="2">
        <v>36.109099999999998</v>
      </c>
      <c r="C962" s="2">
        <f t="shared" si="126"/>
        <v>0.53369999999999607</v>
      </c>
      <c r="D962" s="2">
        <f t="shared" si="127"/>
        <v>0.53369999999999607</v>
      </c>
      <c r="E962" s="2">
        <f t="shared" si="128"/>
        <v>0</v>
      </c>
      <c r="F962" s="2">
        <f t="shared" si="134"/>
        <v>0.16747502241277748</v>
      </c>
      <c r="G962" s="2">
        <f t="shared" si="134"/>
        <v>0.4086799846130581</v>
      </c>
      <c r="H962" s="2">
        <f t="shared" si="130"/>
        <v>0.40979501986461203</v>
      </c>
      <c r="I962" s="2">
        <f t="shared" si="131"/>
        <v>29.067702331929524</v>
      </c>
    </row>
    <row r="963" spans="1:9" ht="13.5" x14ac:dyDescent="0.25">
      <c r="A963" s="3">
        <v>43409</v>
      </c>
      <c r="B963" s="2">
        <v>36.648400000000002</v>
      </c>
      <c r="C963" s="2">
        <f t="shared" ref="C963:C1026" si="135">B963-B962</f>
        <v>0.53930000000000433</v>
      </c>
      <c r="D963" s="2">
        <f t="shared" ref="D963:D1026" si="136">IF(C963&gt;0,C963,0)</f>
        <v>0.53930000000000433</v>
      </c>
      <c r="E963" s="2">
        <f t="shared" ref="E963:E1026" si="137">IF(C963&lt;0,-C963,0)</f>
        <v>0</v>
      </c>
      <c r="F963" s="2">
        <f t="shared" si="134"/>
        <v>0.19403394938329369</v>
      </c>
      <c r="G963" s="2">
        <f t="shared" si="134"/>
        <v>0.37948855714069685</v>
      </c>
      <c r="H963" s="2">
        <f t="shared" si="130"/>
        <v>0.51130382124105744</v>
      </c>
      <c r="I963" s="2">
        <f t="shared" si="131"/>
        <v>33.831967739033658</v>
      </c>
    </row>
    <row r="964" spans="1:9" ht="13.5" x14ac:dyDescent="0.25">
      <c r="A964" s="3">
        <v>43410</v>
      </c>
      <c r="B964" s="2">
        <v>36.134500000000003</v>
      </c>
      <c r="C964" s="2">
        <f t="shared" si="135"/>
        <v>-0.51389999999999958</v>
      </c>
      <c r="D964" s="2">
        <f t="shared" si="136"/>
        <v>0</v>
      </c>
      <c r="E964" s="2">
        <f t="shared" si="137"/>
        <v>0.51389999999999958</v>
      </c>
      <c r="F964" s="2">
        <f t="shared" si="134"/>
        <v>0.18017438157020127</v>
      </c>
      <c r="G964" s="2">
        <f t="shared" si="134"/>
        <v>0.38908937448778991</v>
      </c>
      <c r="H964" s="2">
        <f t="shared" si="130"/>
        <v>0.46306682573223379</v>
      </c>
      <c r="I964" s="2">
        <f t="shared" si="131"/>
        <v>31.650422085162006</v>
      </c>
    </row>
    <row r="965" spans="1:9" ht="13.5" x14ac:dyDescent="0.25">
      <c r="A965" s="3">
        <v>43411</v>
      </c>
      <c r="B965" s="2">
        <v>36.388599999999997</v>
      </c>
      <c r="C965" s="2">
        <f t="shared" si="135"/>
        <v>0.254099999999994</v>
      </c>
      <c r="D965" s="2">
        <f t="shared" si="136"/>
        <v>0.254099999999994</v>
      </c>
      <c r="E965" s="2">
        <f t="shared" si="137"/>
        <v>0</v>
      </c>
      <c r="F965" s="2">
        <f t="shared" si="134"/>
        <v>0.18545478288661504</v>
      </c>
      <c r="G965" s="2">
        <f t="shared" si="134"/>
        <v>0.36129727631009068</v>
      </c>
      <c r="H965" s="2">
        <f t="shared" si="130"/>
        <v>0.51330246599325247</v>
      </c>
      <c r="I965" s="2">
        <f t="shared" si="131"/>
        <v>33.919357004176135</v>
      </c>
    </row>
    <row r="966" spans="1:9" ht="13.5" x14ac:dyDescent="0.25">
      <c r="A966" s="3">
        <v>43412</v>
      </c>
      <c r="B966" s="2">
        <v>35.298699999999997</v>
      </c>
      <c r="C966" s="2">
        <f t="shared" si="135"/>
        <v>-1.0899000000000001</v>
      </c>
      <c r="D966" s="2">
        <f t="shared" si="136"/>
        <v>0</v>
      </c>
      <c r="E966" s="2">
        <f t="shared" si="137"/>
        <v>1.0899000000000001</v>
      </c>
      <c r="F966" s="2">
        <f t="shared" si="134"/>
        <v>0.17220801268042824</v>
      </c>
      <c r="G966" s="2">
        <f t="shared" si="134"/>
        <v>0.41334032800222703</v>
      </c>
      <c r="H966" s="2">
        <f t="shared" si="130"/>
        <v>0.4166252383665317</v>
      </c>
      <c r="I966" s="2">
        <f t="shared" si="131"/>
        <v>29.409700398033976</v>
      </c>
    </row>
    <row r="967" spans="1:9" ht="13.5" x14ac:dyDescent="0.25">
      <c r="A967" s="3">
        <v>43413</v>
      </c>
      <c r="B967" s="2">
        <v>34.728400000000001</v>
      </c>
      <c r="C967" s="2">
        <f t="shared" si="135"/>
        <v>-0.57029999999999603</v>
      </c>
      <c r="D967" s="2">
        <f t="shared" si="136"/>
        <v>0</v>
      </c>
      <c r="E967" s="2">
        <f t="shared" si="137"/>
        <v>0.57029999999999603</v>
      </c>
      <c r="F967" s="2">
        <f t="shared" si="134"/>
        <v>0.15990744034611196</v>
      </c>
      <c r="G967" s="2">
        <f t="shared" si="134"/>
        <v>0.42455173314492484</v>
      </c>
      <c r="H967" s="2">
        <f t="shared" si="130"/>
        <v>0.37665007079720486</v>
      </c>
      <c r="I967" s="2">
        <f t="shared" si="131"/>
        <v>27.359899133923733</v>
      </c>
    </row>
    <row r="968" spans="1:9" ht="13.5" x14ac:dyDescent="0.25">
      <c r="A968" s="3">
        <v>43416</v>
      </c>
      <c r="B968" s="2">
        <v>34.728400000000001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0.1484854803213897</v>
      </c>
      <c r="G968" s="2">
        <f t="shared" si="134"/>
        <v>0.39422660934885878</v>
      </c>
      <c r="H968" s="2">
        <f t="shared" si="130"/>
        <v>0.37665007079720492</v>
      </c>
      <c r="I968" s="2">
        <f t="shared" si="131"/>
        <v>27.359899133923733</v>
      </c>
    </row>
    <row r="969" spans="1:9" ht="13.5" x14ac:dyDescent="0.25">
      <c r="A969" s="3">
        <v>43417</v>
      </c>
      <c r="B969" s="2">
        <v>34.304900000000004</v>
      </c>
      <c r="C969" s="2">
        <f t="shared" si="135"/>
        <v>-0.4234999999999971</v>
      </c>
      <c r="D969" s="2">
        <f t="shared" si="136"/>
        <v>0</v>
      </c>
      <c r="E969" s="2">
        <f t="shared" si="137"/>
        <v>0.4234999999999971</v>
      </c>
      <c r="F969" s="2">
        <f t="shared" si="134"/>
        <v>0.13787937458414759</v>
      </c>
      <c r="G969" s="2">
        <f t="shared" si="134"/>
        <v>0.39631756582394007</v>
      </c>
      <c r="H969" s="2">
        <f t="shared" si="130"/>
        <v>0.3479012450470062</v>
      </c>
      <c r="I969" s="2">
        <f t="shared" si="131"/>
        <v>25.81058859656099</v>
      </c>
    </row>
    <row r="970" spans="1:9" ht="13.5" x14ac:dyDescent="0.25">
      <c r="A970" s="3">
        <v>43418</v>
      </c>
      <c r="B970" s="2">
        <v>34.163699999999999</v>
      </c>
      <c r="C970" s="2">
        <f t="shared" si="135"/>
        <v>-0.14120000000000488</v>
      </c>
      <c r="D970" s="2">
        <f t="shared" si="136"/>
        <v>0</v>
      </c>
      <c r="E970" s="2">
        <f t="shared" si="137"/>
        <v>0.14120000000000488</v>
      </c>
      <c r="F970" s="2">
        <f t="shared" si="134"/>
        <v>0.12803084782813706</v>
      </c>
      <c r="G970" s="2">
        <f t="shared" si="134"/>
        <v>0.37809488255080181</v>
      </c>
      <c r="H970" s="2">
        <f t="shared" si="130"/>
        <v>0.33862094870044823</v>
      </c>
      <c r="I970" s="2">
        <f t="shared" si="131"/>
        <v>25.296253508447336</v>
      </c>
    </row>
    <row r="971" spans="1:9" ht="13.5" x14ac:dyDescent="0.25">
      <c r="A971" s="3">
        <v>43419</v>
      </c>
      <c r="B971" s="2">
        <v>33.316699999999997</v>
      </c>
      <c r="C971" s="2">
        <f t="shared" si="135"/>
        <v>-0.84700000000000131</v>
      </c>
      <c r="D971" s="2">
        <f t="shared" si="136"/>
        <v>0</v>
      </c>
      <c r="E971" s="2">
        <f t="shared" si="137"/>
        <v>0.84700000000000131</v>
      </c>
      <c r="F971" s="2">
        <f t="shared" si="134"/>
        <v>0.11888578726898442</v>
      </c>
      <c r="G971" s="2">
        <f t="shared" si="134"/>
        <v>0.41158810522574463</v>
      </c>
      <c r="H971" s="2">
        <f t="shared" si="130"/>
        <v>0.28884650882653395</v>
      </c>
      <c r="I971" s="2">
        <f t="shared" si="131"/>
        <v>22.411241901064102</v>
      </c>
    </row>
    <row r="972" spans="1:9" ht="13.5" x14ac:dyDescent="0.25">
      <c r="A972" s="3">
        <v>43420</v>
      </c>
      <c r="B972" s="2">
        <v>33.853099999999998</v>
      </c>
      <c r="C972" s="2">
        <f t="shared" si="135"/>
        <v>0.53640000000000043</v>
      </c>
      <c r="D972" s="2">
        <f t="shared" si="136"/>
        <v>0.53640000000000043</v>
      </c>
      <c r="E972" s="2">
        <f t="shared" si="137"/>
        <v>0</v>
      </c>
      <c r="F972" s="2">
        <f t="shared" si="134"/>
        <v>0.14870823103548556</v>
      </c>
      <c r="G972" s="2">
        <f t="shared" si="134"/>
        <v>0.38218895485247717</v>
      </c>
      <c r="H972" s="2">
        <f t="shared" si="130"/>
        <v>0.38909609800965106</v>
      </c>
      <c r="I972" s="2">
        <f t="shared" si="131"/>
        <v>28.010740118495931</v>
      </c>
    </row>
    <row r="973" spans="1:9" ht="13.5" x14ac:dyDescent="0.25">
      <c r="A973" s="3">
        <v>43423</v>
      </c>
      <c r="B973" s="2">
        <v>33.881399999999999</v>
      </c>
      <c r="C973" s="2">
        <f t="shared" si="135"/>
        <v>2.8300000000001546E-2</v>
      </c>
      <c r="D973" s="2">
        <f t="shared" si="136"/>
        <v>2.8300000000001546E-2</v>
      </c>
      <c r="E973" s="2">
        <f t="shared" si="137"/>
        <v>0</v>
      </c>
      <c r="F973" s="2">
        <f t="shared" ref="F973:G988" si="138">((F972*13)+D973)/14</f>
        <v>0.14010764310437956</v>
      </c>
      <c r="G973" s="2">
        <f t="shared" si="138"/>
        <v>0.35488974379158594</v>
      </c>
      <c r="H973" s="2">
        <f t="shared" si="130"/>
        <v>0.39479203204773305</v>
      </c>
      <c r="I973" s="2">
        <f t="shared" si="131"/>
        <v>28.30472378510278</v>
      </c>
    </row>
    <row r="974" spans="1:9" ht="13.5" x14ac:dyDescent="0.25">
      <c r="A974" s="3">
        <v>43425</v>
      </c>
      <c r="B974" s="2">
        <v>33.881399999999999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0.1300999543112096</v>
      </c>
      <c r="G974" s="2">
        <f t="shared" si="138"/>
        <v>0.32954047637790124</v>
      </c>
      <c r="H974" s="2">
        <f t="shared" si="130"/>
        <v>0.39479203204773305</v>
      </c>
      <c r="I974" s="2">
        <f t="shared" si="131"/>
        <v>28.30472378510278</v>
      </c>
    </row>
    <row r="975" spans="1:9" ht="13.5" x14ac:dyDescent="0.25">
      <c r="A975" s="3">
        <v>43426</v>
      </c>
      <c r="B975" s="2">
        <v>33.853099999999998</v>
      </c>
      <c r="C975" s="2">
        <f t="shared" si="135"/>
        <v>-2.8300000000001546E-2</v>
      </c>
      <c r="D975" s="2">
        <f t="shared" si="136"/>
        <v>0</v>
      </c>
      <c r="E975" s="2">
        <f t="shared" si="137"/>
        <v>2.8300000000001546E-2</v>
      </c>
      <c r="F975" s="2">
        <f t="shared" si="138"/>
        <v>0.1208071004318375</v>
      </c>
      <c r="G975" s="2">
        <f t="shared" si="138"/>
        <v>0.30802329949376556</v>
      </c>
      <c r="H975" s="2">
        <f t="shared" si="130"/>
        <v>0.39220117643822155</v>
      </c>
      <c r="I975" s="2">
        <f t="shared" si="131"/>
        <v>28.171300461160428</v>
      </c>
    </row>
    <row r="976" spans="1:9" ht="13.5" x14ac:dyDescent="0.25">
      <c r="A976" s="3">
        <v>43427</v>
      </c>
      <c r="B976" s="2">
        <v>33.598999999999997</v>
      </c>
      <c r="C976" s="2">
        <f t="shared" si="135"/>
        <v>-0.2541000000000011</v>
      </c>
      <c r="D976" s="2">
        <f t="shared" si="136"/>
        <v>0</v>
      </c>
      <c r="E976" s="2">
        <f t="shared" si="137"/>
        <v>0.2541000000000011</v>
      </c>
      <c r="F976" s="2">
        <f t="shared" si="138"/>
        <v>0.11217802182956339</v>
      </c>
      <c r="G976" s="2">
        <f t="shared" si="138"/>
        <v>0.30417163524421093</v>
      </c>
      <c r="H976" s="2">
        <f t="shared" si="130"/>
        <v>0.36879843098946025</v>
      </c>
      <c r="I976" s="2">
        <f t="shared" si="131"/>
        <v>26.943224264427869</v>
      </c>
    </row>
    <row r="977" spans="1:9" ht="13.5" x14ac:dyDescent="0.25">
      <c r="A977" s="3">
        <v>43430</v>
      </c>
      <c r="B977" s="2">
        <v>33.452199999999998</v>
      </c>
      <c r="C977" s="2">
        <f t="shared" si="135"/>
        <v>-0.14679999999999893</v>
      </c>
      <c r="D977" s="2">
        <f t="shared" si="136"/>
        <v>0</v>
      </c>
      <c r="E977" s="2">
        <f t="shared" si="137"/>
        <v>0.14679999999999893</v>
      </c>
      <c r="F977" s="2">
        <f t="shared" si="138"/>
        <v>0.10416530598459459</v>
      </c>
      <c r="G977" s="2">
        <f t="shared" si="138"/>
        <v>0.29293080415533862</v>
      </c>
      <c r="H977" s="2">
        <f t="shared" ref="H977:H1040" si="139">F977/G977</f>
        <v>0.35559696865938567</v>
      </c>
      <c r="I977" s="2">
        <f t="shared" ref="I977:I1040" si="140">IF(G977=0,100,100-(100/(1+H977)))</f>
        <v>26.231761864372743</v>
      </c>
    </row>
    <row r="978" spans="1:9" ht="13.5" x14ac:dyDescent="0.25">
      <c r="A978" s="3">
        <v>43431</v>
      </c>
      <c r="B978" s="2">
        <v>33.452199999999998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9.6724926985694973E-2</v>
      </c>
      <c r="G978" s="2">
        <f t="shared" si="138"/>
        <v>0.27200717528710017</v>
      </c>
      <c r="H978" s="2">
        <f t="shared" si="139"/>
        <v>0.35559696865938561</v>
      </c>
      <c r="I978" s="2">
        <f t="shared" si="140"/>
        <v>26.231761864372743</v>
      </c>
    </row>
    <row r="979" spans="1:9" ht="13.5" x14ac:dyDescent="0.25">
      <c r="A979" s="3">
        <v>43432</v>
      </c>
      <c r="B979" s="2">
        <v>33.598999999999997</v>
      </c>
      <c r="C979" s="2">
        <f t="shared" si="135"/>
        <v>0.14679999999999893</v>
      </c>
      <c r="D979" s="2">
        <f t="shared" si="136"/>
        <v>0.14679999999999893</v>
      </c>
      <c r="E979" s="2">
        <f t="shared" si="137"/>
        <v>0</v>
      </c>
      <c r="F979" s="2">
        <f t="shared" si="138"/>
        <v>0.10030171791528811</v>
      </c>
      <c r="G979" s="2">
        <f t="shared" si="138"/>
        <v>0.25257809133802162</v>
      </c>
      <c r="H979" s="2">
        <f t="shared" si="139"/>
        <v>0.39711171061569139</v>
      </c>
      <c r="I979" s="2">
        <f t="shared" si="140"/>
        <v>28.4237622230429</v>
      </c>
    </row>
    <row r="980" spans="1:9" ht="13.5" x14ac:dyDescent="0.25">
      <c r="A980" s="3">
        <v>43433</v>
      </c>
      <c r="B980" s="2">
        <v>33.570799999999998</v>
      </c>
      <c r="C980" s="2">
        <f t="shared" si="135"/>
        <v>-2.8199999999998226E-2</v>
      </c>
      <c r="D980" s="2">
        <f t="shared" si="136"/>
        <v>0</v>
      </c>
      <c r="E980" s="2">
        <f t="shared" si="137"/>
        <v>2.8199999999998226E-2</v>
      </c>
      <c r="F980" s="2">
        <f t="shared" si="138"/>
        <v>9.3137309492767537E-2</v>
      </c>
      <c r="G980" s="2">
        <f t="shared" si="138"/>
        <v>0.23655108481387707</v>
      </c>
      <c r="H980" s="2">
        <f t="shared" si="139"/>
        <v>0.39373021504445754</v>
      </c>
      <c r="I980" s="2">
        <f t="shared" si="140"/>
        <v>28.250102551726499</v>
      </c>
    </row>
    <row r="981" spans="1:9" ht="13.5" x14ac:dyDescent="0.25">
      <c r="A981" s="3">
        <v>43434</v>
      </c>
      <c r="B981" s="2">
        <v>34.575899999999997</v>
      </c>
      <c r="C981" s="2">
        <f t="shared" si="135"/>
        <v>1.0050999999999988</v>
      </c>
      <c r="D981" s="2">
        <f t="shared" si="136"/>
        <v>1.0050999999999988</v>
      </c>
      <c r="E981" s="2">
        <f t="shared" si="137"/>
        <v>0</v>
      </c>
      <c r="F981" s="2">
        <f t="shared" si="138"/>
        <v>0.15827750167185548</v>
      </c>
      <c r="G981" s="2">
        <f t="shared" si="138"/>
        <v>0.21965457875574299</v>
      </c>
      <c r="H981" s="2">
        <f t="shared" si="139"/>
        <v>0.72057456106053164</v>
      </c>
      <c r="I981" s="2">
        <f t="shared" si="140"/>
        <v>41.879879975464839</v>
      </c>
    </row>
    <row r="982" spans="1:9" ht="13.5" x14ac:dyDescent="0.25">
      <c r="A982" s="3">
        <v>43437</v>
      </c>
      <c r="B982" s="2">
        <v>36.467700000000001</v>
      </c>
      <c r="C982" s="2">
        <f t="shared" si="135"/>
        <v>1.8918000000000035</v>
      </c>
      <c r="D982" s="2">
        <f t="shared" si="136"/>
        <v>1.8918000000000035</v>
      </c>
      <c r="E982" s="2">
        <f t="shared" si="137"/>
        <v>0</v>
      </c>
      <c r="F982" s="2">
        <f t="shared" si="138"/>
        <v>0.28210053726672318</v>
      </c>
      <c r="G982" s="2">
        <f t="shared" si="138"/>
        <v>0.20396496598747563</v>
      </c>
      <c r="H982" s="2">
        <f t="shared" si="139"/>
        <v>1.383083295216716</v>
      </c>
      <c r="I982" s="2">
        <f t="shared" si="140"/>
        <v>58.037555715858403</v>
      </c>
    </row>
    <row r="983" spans="1:9" ht="13.5" x14ac:dyDescent="0.25">
      <c r="A983" s="3">
        <v>43438</v>
      </c>
      <c r="B983" s="2">
        <v>36.704799999999999</v>
      </c>
      <c r="C983" s="2">
        <f t="shared" si="135"/>
        <v>0.23709999999999809</v>
      </c>
      <c r="D983" s="2">
        <f t="shared" si="136"/>
        <v>0.23709999999999809</v>
      </c>
      <c r="E983" s="2">
        <f t="shared" si="137"/>
        <v>0</v>
      </c>
      <c r="F983" s="2">
        <f t="shared" si="138"/>
        <v>0.27888621317624279</v>
      </c>
      <c r="G983" s="2">
        <f t="shared" si="138"/>
        <v>0.18939603984551306</v>
      </c>
      <c r="H983" s="2">
        <f t="shared" si="139"/>
        <v>1.4725028749477826</v>
      </c>
      <c r="I983" s="2">
        <f t="shared" si="140"/>
        <v>59.555153195883776</v>
      </c>
    </row>
    <row r="984" spans="1:9" ht="13.5" x14ac:dyDescent="0.25">
      <c r="A984" s="3">
        <v>43439</v>
      </c>
      <c r="B984" s="2">
        <v>36.507199999999997</v>
      </c>
      <c r="C984" s="2">
        <f t="shared" si="135"/>
        <v>-0.19760000000000133</v>
      </c>
      <c r="D984" s="2">
        <f t="shared" si="136"/>
        <v>0</v>
      </c>
      <c r="E984" s="2">
        <f t="shared" si="137"/>
        <v>0.19760000000000133</v>
      </c>
      <c r="F984" s="2">
        <f t="shared" si="138"/>
        <v>0.25896576937793975</v>
      </c>
      <c r="G984" s="2">
        <f t="shared" si="138"/>
        <v>0.18998203699940511</v>
      </c>
      <c r="H984" s="2">
        <f t="shared" si="139"/>
        <v>1.3631066045404632</v>
      </c>
      <c r="I984" s="2">
        <f t="shared" si="140"/>
        <v>57.682823192207913</v>
      </c>
    </row>
    <row r="985" spans="1:9" ht="13.5" x14ac:dyDescent="0.25">
      <c r="A985" s="3">
        <v>43440</v>
      </c>
      <c r="B985" s="2">
        <v>36.648400000000002</v>
      </c>
      <c r="C985" s="2">
        <f t="shared" si="135"/>
        <v>0.14120000000000488</v>
      </c>
      <c r="D985" s="2">
        <f t="shared" si="136"/>
        <v>0.14120000000000488</v>
      </c>
      <c r="E985" s="2">
        <f t="shared" si="137"/>
        <v>0</v>
      </c>
      <c r="F985" s="2">
        <f t="shared" si="138"/>
        <v>0.25055392870808724</v>
      </c>
      <c r="G985" s="2">
        <f t="shared" si="138"/>
        <v>0.17641189149944761</v>
      </c>
      <c r="H985" s="2">
        <f t="shared" si="139"/>
        <v>1.4202780015477119</v>
      </c>
      <c r="I985" s="2">
        <f t="shared" si="140"/>
        <v>58.682432375102238</v>
      </c>
    </row>
    <row r="986" spans="1:9" ht="13.5" x14ac:dyDescent="0.25">
      <c r="A986" s="3">
        <v>43441</v>
      </c>
      <c r="B986" s="2">
        <v>36.507199999999997</v>
      </c>
      <c r="C986" s="2">
        <f t="shared" si="135"/>
        <v>-0.14120000000000488</v>
      </c>
      <c r="D986" s="2">
        <f t="shared" si="136"/>
        <v>0</v>
      </c>
      <c r="E986" s="2">
        <f t="shared" si="137"/>
        <v>0.14120000000000488</v>
      </c>
      <c r="F986" s="2">
        <f t="shared" si="138"/>
        <v>0.23265721951465243</v>
      </c>
      <c r="G986" s="2">
        <f t="shared" si="138"/>
        <v>0.17389675639234456</v>
      </c>
      <c r="H986" s="2">
        <f t="shared" si="139"/>
        <v>1.3379043079431163</v>
      </c>
      <c r="I986" s="2">
        <f t="shared" si="140"/>
        <v>57.22664967071308</v>
      </c>
    </row>
    <row r="987" spans="1:9" ht="13.5" x14ac:dyDescent="0.25">
      <c r="A987" s="3">
        <v>43444</v>
      </c>
      <c r="B987" s="2">
        <v>34.2851</v>
      </c>
      <c r="C987" s="2">
        <f t="shared" si="135"/>
        <v>-2.2220999999999975</v>
      </c>
      <c r="D987" s="2">
        <f t="shared" si="136"/>
        <v>0</v>
      </c>
      <c r="E987" s="2">
        <f t="shared" si="137"/>
        <v>2.2220999999999975</v>
      </c>
      <c r="F987" s="2">
        <f t="shared" si="138"/>
        <v>0.21603884669217724</v>
      </c>
      <c r="G987" s="2">
        <f t="shared" si="138"/>
        <v>0.32019698807860547</v>
      </c>
      <c r="H987" s="2">
        <f t="shared" si="139"/>
        <v>0.67470605513360316</v>
      </c>
      <c r="I987" s="2">
        <f t="shared" si="140"/>
        <v>40.288028640332172</v>
      </c>
    </row>
    <row r="988" spans="1:9" ht="13.5" x14ac:dyDescent="0.25">
      <c r="A988" s="3">
        <v>43445</v>
      </c>
      <c r="B988" s="2">
        <v>35.293100000000003</v>
      </c>
      <c r="C988" s="2">
        <f t="shared" si="135"/>
        <v>1.0080000000000027</v>
      </c>
      <c r="D988" s="2">
        <f t="shared" si="136"/>
        <v>1.0080000000000027</v>
      </c>
      <c r="E988" s="2">
        <f t="shared" si="137"/>
        <v>0</v>
      </c>
      <c r="F988" s="2">
        <f t="shared" si="138"/>
        <v>0.27260750049987903</v>
      </c>
      <c r="G988" s="2">
        <f t="shared" si="138"/>
        <v>0.29732577464441939</v>
      </c>
      <c r="H988" s="2">
        <f t="shared" si="139"/>
        <v>0.91686467756082812</v>
      </c>
      <c r="I988" s="2">
        <f t="shared" si="140"/>
        <v>47.831476488341373</v>
      </c>
    </row>
    <row r="989" spans="1:9" ht="13.5" x14ac:dyDescent="0.25">
      <c r="A989" s="3">
        <v>43446</v>
      </c>
      <c r="B989" s="2">
        <v>34.728400000000001</v>
      </c>
      <c r="C989" s="2">
        <f t="shared" si="135"/>
        <v>-0.56470000000000198</v>
      </c>
      <c r="D989" s="2">
        <f t="shared" si="136"/>
        <v>0</v>
      </c>
      <c r="E989" s="2">
        <f t="shared" si="137"/>
        <v>0.56470000000000198</v>
      </c>
      <c r="F989" s="2">
        <f t="shared" ref="F989:G1004" si="141">((F988*13)+D989)/14</f>
        <v>0.25313553617845913</v>
      </c>
      <c r="G989" s="2">
        <f t="shared" si="141"/>
        <v>0.31642393359838955</v>
      </c>
      <c r="H989" s="2">
        <f t="shared" si="139"/>
        <v>0.79998858904188619</v>
      </c>
      <c r="I989" s="2">
        <f t="shared" si="140"/>
        <v>44.444092252146511</v>
      </c>
    </row>
    <row r="990" spans="1:9" ht="13.5" x14ac:dyDescent="0.25">
      <c r="A990" s="3">
        <v>43447</v>
      </c>
      <c r="B990" s="2">
        <v>34.996600000000001</v>
      </c>
      <c r="C990" s="2">
        <f t="shared" si="135"/>
        <v>0.26820000000000022</v>
      </c>
      <c r="D990" s="2">
        <f t="shared" si="136"/>
        <v>0.26820000000000022</v>
      </c>
      <c r="E990" s="2">
        <f t="shared" si="137"/>
        <v>0</v>
      </c>
      <c r="F990" s="2">
        <f t="shared" si="141"/>
        <v>0.2542115693085692</v>
      </c>
      <c r="G990" s="2">
        <f t="shared" si="141"/>
        <v>0.29382222405564745</v>
      </c>
      <c r="H990" s="2">
        <f t="shared" si="139"/>
        <v>0.86518836390137621</v>
      </c>
      <c r="I990" s="2">
        <f t="shared" si="140"/>
        <v>46.386112022041544</v>
      </c>
    </row>
    <row r="991" spans="1:9" ht="13.5" x14ac:dyDescent="0.25">
      <c r="A991" s="3">
        <v>43448</v>
      </c>
      <c r="B991" s="2">
        <v>34.996600000000001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0.23605360007224283</v>
      </c>
      <c r="G991" s="2">
        <f t="shared" si="141"/>
        <v>0.27283492233738693</v>
      </c>
      <c r="H991" s="2">
        <f t="shared" si="139"/>
        <v>0.8651883639013761</v>
      </c>
      <c r="I991" s="2">
        <f t="shared" si="140"/>
        <v>46.386112022041537</v>
      </c>
    </row>
    <row r="992" spans="1:9" ht="13.5" x14ac:dyDescent="0.25">
      <c r="A992" s="3">
        <v>43451</v>
      </c>
      <c r="B992" s="2">
        <v>34.446100000000001</v>
      </c>
      <c r="C992" s="2">
        <f t="shared" si="135"/>
        <v>-0.55049999999999955</v>
      </c>
      <c r="D992" s="2">
        <f t="shared" si="136"/>
        <v>0</v>
      </c>
      <c r="E992" s="2">
        <f t="shared" si="137"/>
        <v>0.55049999999999955</v>
      </c>
      <c r="F992" s="2">
        <f t="shared" si="141"/>
        <v>0.21919262863851122</v>
      </c>
      <c r="G992" s="2">
        <f t="shared" si="141"/>
        <v>0.29266814217043063</v>
      </c>
      <c r="H992" s="2">
        <f t="shared" si="139"/>
        <v>0.74894598029350212</v>
      </c>
      <c r="I992" s="2">
        <f t="shared" si="140"/>
        <v>42.822705145405152</v>
      </c>
    </row>
    <row r="993" spans="1:9" ht="13.5" x14ac:dyDescent="0.25">
      <c r="A993" s="3">
        <v>43452</v>
      </c>
      <c r="B993" s="2">
        <v>34.7256</v>
      </c>
      <c r="C993" s="2">
        <f t="shared" si="135"/>
        <v>0.27949999999999875</v>
      </c>
      <c r="D993" s="2">
        <f t="shared" si="136"/>
        <v>0.27949999999999875</v>
      </c>
      <c r="E993" s="2">
        <f t="shared" si="137"/>
        <v>0</v>
      </c>
      <c r="F993" s="2">
        <f t="shared" si="141"/>
        <v>0.22350029802147461</v>
      </c>
      <c r="G993" s="2">
        <f t="shared" si="141"/>
        <v>0.27176327487254276</v>
      </c>
      <c r="H993" s="2">
        <f t="shared" si="139"/>
        <v>0.82240802450697748</v>
      </c>
      <c r="I993" s="2">
        <f t="shared" si="140"/>
        <v>45.127546271064432</v>
      </c>
    </row>
    <row r="994" spans="1:9" ht="13.5" x14ac:dyDescent="0.25">
      <c r="A994" s="3">
        <v>43453</v>
      </c>
      <c r="B994" s="2">
        <v>34.728400000000001</v>
      </c>
      <c r="C994" s="2">
        <f t="shared" si="135"/>
        <v>2.8000000000005798E-3</v>
      </c>
      <c r="D994" s="2">
        <f t="shared" si="136"/>
        <v>2.8000000000005798E-3</v>
      </c>
      <c r="E994" s="2">
        <f t="shared" si="137"/>
        <v>0</v>
      </c>
      <c r="F994" s="2">
        <f t="shared" si="141"/>
        <v>0.20773599101994075</v>
      </c>
      <c r="G994" s="2">
        <f t="shared" si="141"/>
        <v>0.25235161238164683</v>
      </c>
      <c r="H994" s="2">
        <f t="shared" si="139"/>
        <v>0.82320056947275955</v>
      </c>
      <c r="I994" s="2">
        <f t="shared" si="140"/>
        <v>45.151399317016228</v>
      </c>
    </row>
    <row r="995" spans="1:9" ht="13.5" x14ac:dyDescent="0.25">
      <c r="A995" s="3">
        <v>43454</v>
      </c>
      <c r="B995" s="2">
        <v>34.389600000000002</v>
      </c>
      <c r="C995" s="2">
        <f t="shared" si="135"/>
        <v>-0.3387999999999991</v>
      </c>
      <c r="D995" s="2">
        <f t="shared" si="136"/>
        <v>0</v>
      </c>
      <c r="E995" s="2">
        <f t="shared" si="137"/>
        <v>0.3387999999999991</v>
      </c>
      <c r="F995" s="2">
        <f t="shared" si="141"/>
        <v>0.19289770594708783</v>
      </c>
      <c r="G995" s="2">
        <f t="shared" si="141"/>
        <v>0.25852649721152915</v>
      </c>
      <c r="H995" s="2">
        <f t="shared" si="139"/>
        <v>0.74614288294501918</v>
      </c>
      <c r="I995" s="2">
        <f t="shared" si="140"/>
        <v>42.730917969701622</v>
      </c>
    </row>
    <row r="996" spans="1:9" ht="13.5" x14ac:dyDescent="0.25">
      <c r="A996" s="3">
        <v>43455</v>
      </c>
      <c r="B996" s="2">
        <v>34.169400000000003</v>
      </c>
      <c r="C996" s="2">
        <f t="shared" si="135"/>
        <v>-0.2201999999999984</v>
      </c>
      <c r="D996" s="2">
        <f t="shared" si="136"/>
        <v>0</v>
      </c>
      <c r="E996" s="2">
        <f t="shared" si="137"/>
        <v>0.2201999999999984</v>
      </c>
      <c r="F996" s="2">
        <f t="shared" si="141"/>
        <v>0.17911929837943871</v>
      </c>
      <c r="G996" s="2">
        <f t="shared" si="141"/>
        <v>0.2557888902678484</v>
      </c>
      <c r="H996" s="2">
        <f t="shared" si="139"/>
        <v>0.70026222871476007</v>
      </c>
      <c r="I996" s="2">
        <f t="shared" si="140"/>
        <v>41.185542846769764</v>
      </c>
    </row>
    <row r="997" spans="1:9" ht="13.5" x14ac:dyDescent="0.25">
      <c r="A997" s="3">
        <v>43458</v>
      </c>
      <c r="B997" s="2">
        <v>33.8249</v>
      </c>
      <c r="C997" s="2">
        <f t="shared" si="135"/>
        <v>-0.34450000000000358</v>
      </c>
      <c r="D997" s="2">
        <f t="shared" si="136"/>
        <v>0</v>
      </c>
      <c r="E997" s="2">
        <f t="shared" si="137"/>
        <v>0.34450000000000358</v>
      </c>
      <c r="F997" s="2">
        <f t="shared" si="141"/>
        <v>0.16632506278090739</v>
      </c>
      <c r="G997" s="2">
        <f t="shared" si="141"/>
        <v>0.2621253981058595</v>
      </c>
      <c r="H997" s="2">
        <f t="shared" si="139"/>
        <v>0.63452478845158267</v>
      </c>
      <c r="I997" s="2">
        <f t="shared" si="140"/>
        <v>38.820138607544784</v>
      </c>
    </row>
    <row r="998" spans="1:9" ht="13.5" x14ac:dyDescent="0.25">
      <c r="A998" s="3">
        <v>43459</v>
      </c>
      <c r="B998" s="2">
        <v>33.472000000000001</v>
      </c>
      <c r="C998" s="2">
        <f t="shared" si="135"/>
        <v>-0.35289999999999822</v>
      </c>
      <c r="D998" s="2">
        <f t="shared" si="136"/>
        <v>0</v>
      </c>
      <c r="E998" s="2">
        <f t="shared" si="137"/>
        <v>0.35289999999999822</v>
      </c>
      <c r="F998" s="2">
        <f t="shared" si="141"/>
        <v>0.15444470115369974</v>
      </c>
      <c r="G998" s="2">
        <f t="shared" si="141"/>
        <v>0.26860929824115509</v>
      </c>
      <c r="H998" s="2">
        <f t="shared" si="139"/>
        <v>0.57497898309923967</v>
      </c>
      <c r="I998" s="2">
        <f t="shared" si="140"/>
        <v>36.50708925447357</v>
      </c>
    </row>
    <row r="999" spans="1:9" ht="13.5" x14ac:dyDescent="0.25">
      <c r="A999" s="3">
        <v>43460</v>
      </c>
      <c r="B999" s="2">
        <v>33.881399999999999</v>
      </c>
      <c r="C999" s="2">
        <f t="shared" si="135"/>
        <v>0.40939999999999799</v>
      </c>
      <c r="D999" s="2">
        <f t="shared" si="136"/>
        <v>0.40939999999999799</v>
      </c>
      <c r="E999" s="2">
        <f t="shared" si="137"/>
        <v>0</v>
      </c>
      <c r="F999" s="2">
        <f t="shared" si="141"/>
        <v>0.1726557939284353</v>
      </c>
      <c r="G999" s="2">
        <f t="shared" si="141"/>
        <v>0.2494229197953583</v>
      </c>
      <c r="H999" s="2">
        <f t="shared" si="139"/>
        <v>0.69222104396056539</v>
      </c>
      <c r="I999" s="2">
        <f t="shared" si="140"/>
        <v>40.906065223042845</v>
      </c>
    </row>
    <row r="1000" spans="1:9" ht="13.5" x14ac:dyDescent="0.25">
      <c r="A1000" s="3">
        <v>43461</v>
      </c>
      <c r="B1000" s="2">
        <v>33.878599999999999</v>
      </c>
      <c r="C1000" s="2">
        <f t="shared" si="135"/>
        <v>-2.8000000000005798E-3</v>
      </c>
      <c r="D1000" s="2">
        <f t="shared" si="136"/>
        <v>0</v>
      </c>
      <c r="E1000" s="2">
        <f t="shared" si="137"/>
        <v>2.8000000000005798E-3</v>
      </c>
      <c r="F1000" s="2">
        <f t="shared" si="141"/>
        <v>0.16032323721926134</v>
      </c>
      <c r="G1000" s="2">
        <f t="shared" si="141"/>
        <v>0.23180699695283274</v>
      </c>
      <c r="H1000" s="2">
        <f t="shared" si="139"/>
        <v>0.69162380483227315</v>
      </c>
      <c r="I1000" s="2">
        <f t="shared" si="140"/>
        <v>40.885201713087064</v>
      </c>
    </row>
    <row r="1001" spans="1:9" ht="13.5" x14ac:dyDescent="0.25">
      <c r="A1001" s="3">
        <v>43462</v>
      </c>
      <c r="B1001" s="2">
        <v>33.9407</v>
      </c>
      <c r="C1001" s="2">
        <f t="shared" si="135"/>
        <v>6.2100000000000932E-2</v>
      </c>
      <c r="D1001" s="2">
        <f t="shared" si="136"/>
        <v>6.2100000000000932E-2</v>
      </c>
      <c r="E1001" s="2">
        <f t="shared" si="137"/>
        <v>0</v>
      </c>
      <c r="F1001" s="2">
        <f t="shared" si="141"/>
        <v>0.15330729170359986</v>
      </c>
      <c r="G1001" s="2">
        <f t="shared" si="141"/>
        <v>0.21524935431334469</v>
      </c>
      <c r="H1001" s="2">
        <f t="shared" si="139"/>
        <v>0.71223113394535909</v>
      </c>
      <c r="I1001" s="2">
        <f t="shared" si="140"/>
        <v>41.596669972016052</v>
      </c>
    </row>
    <row r="1002" spans="1:9" ht="13.5" x14ac:dyDescent="0.25">
      <c r="A1002" s="3">
        <v>43465</v>
      </c>
      <c r="B1002" s="2">
        <v>33.740200000000002</v>
      </c>
      <c r="C1002" s="2">
        <f t="shared" si="135"/>
        <v>-0.20049999999999812</v>
      </c>
      <c r="D1002" s="2">
        <f t="shared" si="136"/>
        <v>0</v>
      </c>
      <c r="E1002" s="2">
        <f t="shared" si="137"/>
        <v>0.20049999999999812</v>
      </c>
      <c r="F1002" s="2">
        <f t="shared" si="141"/>
        <v>0.14235677086762843</v>
      </c>
      <c r="G1002" s="2">
        <f t="shared" si="141"/>
        <v>0.21419582900524853</v>
      </c>
      <c r="H1002" s="2">
        <f t="shared" si="139"/>
        <v>0.66461037793663202</v>
      </c>
      <c r="I1002" s="2">
        <f t="shared" si="140"/>
        <v>39.925882161112668</v>
      </c>
    </row>
    <row r="1003" spans="1:9" ht="13.5" x14ac:dyDescent="0.25">
      <c r="A1003" s="3">
        <v>43467</v>
      </c>
      <c r="B1003" s="2">
        <v>33.316699999999997</v>
      </c>
      <c r="C1003" s="2">
        <f t="shared" si="135"/>
        <v>-0.42350000000000421</v>
      </c>
      <c r="D1003" s="2">
        <f t="shared" si="136"/>
        <v>0</v>
      </c>
      <c r="E1003" s="2">
        <f t="shared" si="137"/>
        <v>0.42350000000000421</v>
      </c>
      <c r="F1003" s="2">
        <f t="shared" si="141"/>
        <v>0.13218843009136924</v>
      </c>
      <c r="G1003" s="2">
        <f t="shared" si="141"/>
        <v>0.22914612693344535</v>
      </c>
      <c r="H1003" s="2">
        <f t="shared" si="139"/>
        <v>0.57687394441435569</v>
      </c>
      <c r="I1003" s="2">
        <f t="shared" si="140"/>
        <v>36.583389969615112</v>
      </c>
    </row>
    <row r="1004" spans="1:9" ht="13.5" x14ac:dyDescent="0.25">
      <c r="A1004" s="3">
        <v>43468</v>
      </c>
      <c r="B1004" s="2">
        <v>33.274299999999997</v>
      </c>
      <c r="C1004" s="2">
        <f t="shared" si="135"/>
        <v>-4.2400000000000659E-2</v>
      </c>
      <c r="D1004" s="2">
        <f t="shared" si="136"/>
        <v>0</v>
      </c>
      <c r="E1004" s="2">
        <f t="shared" si="137"/>
        <v>4.2400000000000659E-2</v>
      </c>
      <c r="F1004" s="2">
        <f t="shared" si="141"/>
        <v>0.12274639937055716</v>
      </c>
      <c r="G1004" s="2">
        <f t="shared" si="141"/>
        <v>0.21580711786677073</v>
      </c>
      <c r="H1004" s="2">
        <f t="shared" si="139"/>
        <v>0.5687782710037167</v>
      </c>
      <c r="I1004" s="2">
        <f t="shared" si="140"/>
        <v>36.256128830737055</v>
      </c>
    </row>
    <row r="1005" spans="1:9" ht="13.5" x14ac:dyDescent="0.25">
      <c r="A1005" s="3">
        <v>43469</v>
      </c>
      <c r="B1005" s="2">
        <v>33.034300000000002</v>
      </c>
      <c r="C1005" s="2">
        <f t="shared" si="135"/>
        <v>-0.23999999999999488</v>
      </c>
      <c r="D1005" s="2">
        <f t="shared" si="136"/>
        <v>0</v>
      </c>
      <c r="E1005" s="2">
        <f t="shared" si="137"/>
        <v>0.23999999999999488</v>
      </c>
      <c r="F1005" s="2">
        <f t="shared" ref="F1005:G1020" si="142">((F1004*13)+D1005)/14</f>
        <v>0.11397879941551736</v>
      </c>
      <c r="G1005" s="2">
        <f t="shared" si="142"/>
        <v>0.21753518087628673</v>
      </c>
      <c r="H1005" s="2">
        <f t="shared" si="139"/>
        <v>0.52395570664194147</v>
      </c>
      <c r="I1005" s="2">
        <f t="shared" si="140"/>
        <v>34.381294965356005</v>
      </c>
    </row>
    <row r="1006" spans="1:9" ht="13.5" x14ac:dyDescent="0.25">
      <c r="A1006" s="3">
        <v>43472</v>
      </c>
      <c r="B1006" s="2">
        <v>32.190100000000001</v>
      </c>
      <c r="C1006" s="2">
        <f t="shared" si="135"/>
        <v>-0.84420000000000073</v>
      </c>
      <c r="D1006" s="2">
        <f t="shared" si="136"/>
        <v>0</v>
      </c>
      <c r="E1006" s="2">
        <f t="shared" si="137"/>
        <v>0.84420000000000073</v>
      </c>
      <c r="F1006" s="2">
        <f t="shared" si="142"/>
        <v>0.10583745660012325</v>
      </c>
      <c r="G1006" s="2">
        <f t="shared" si="142"/>
        <v>0.26229695367083772</v>
      </c>
      <c r="H1006" s="2">
        <f t="shared" si="139"/>
        <v>0.40350242394710018</v>
      </c>
      <c r="I1006" s="2">
        <f t="shared" si="140"/>
        <v>28.749677739231942</v>
      </c>
    </row>
    <row r="1007" spans="1:9" ht="13.5" x14ac:dyDescent="0.25">
      <c r="A1007" s="3">
        <v>43473</v>
      </c>
      <c r="B1007" s="2">
        <v>32.469700000000003</v>
      </c>
      <c r="C1007" s="2">
        <f t="shared" si="135"/>
        <v>0.27960000000000207</v>
      </c>
      <c r="D1007" s="2">
        <f t="shared" si="136"/>
        <v>0.27960000000000207</v>
      </c>
      <c r="E1007" s="2">
        <f t="shared" si="137"/>
        <v>0</v>
      </c>
      <c r="F1007" s="2">
        <f t="shared" si="142"/>
        <v>0.11824906684297175</v>
      </c>
      <c r="G1007" s="2">
        <f t="shared" si="142"/>
        <v>0.24356145698006357</v>
      </c>
      <c r="H1007" s="2">
        <f t="shared" si="139"/>
        <v>0.48549991574673035</v>
      </c>
      <c r="I1007" s="2">
        <f t="shared" si="140"/>
        <v>32.68259463365095</v>
      </c>
    </row>
    <row r="1008" spans="1:9" ht="13.5" x14ac:dyDescent="0.25">
      <c r="A1008" s="3">
        <v>43474</v>
      </c>
      <c r="B1008" s="2">
        <v>31.625399999999999</v>
      </c>
      <c r="C1008" s="2">
        <f t="shared" si="135"/>
        <v>-0.84430000000000405</v>
      </c>
      <c r="D1008" s="2">
        <f t="shared" si="136"/>
        <v>0</v>
      </c>
      <c r="E1008" s="2">
        <f t="shared" si="137"/>
        <v>0.84430000000000405</v>
      </c>
      <c r="F1008" s="2">
        <f t="shared" si="142"/>
        <v>0.10980270492561663</v>
      </c>
      <c r="G1008" s="2">
        <f t="shared" si="142"/>
        <v>0.28647135291005937</v>
      </c>
      <c r="H1008" s="2">
        <f t="shared" si="139"/>
        <v>0.3832938400653636</v>
      </c>
      <c r="I1008" s="2">
        <f t="shared" si="140"/>
        <v>27.708779506113615</v>
      </c>
    </row>
    <row r="1009" spans="1:9" ht="13.5" x14ac:dyDescent="0.25">
      <c r="A1009" s="3">
        <v>43475</v>
      </c>
      <c r="B1009" s="2">
        <v>31.337399999999999</v>
      </c>
      <c r="C1009" s="2">
        <f t="shared" si="135"/>
        <v>-0.28800000000000026</v>
      </c>
      <c r="D1009" s="2">
        <f t="shared" si="136"/>
        <v>0</v>
      </c>
      <c r="E1009" s="2">
        <f t="shared" si="137"/>
        <v>0.28800000000000026</v>
      </c>
      <c r="F1009" s="2">
        <f t="shared" si="142"/>
        <v>0.10195965457378686</v>
      </c>
      <c r="G1009" s="2">
        <f t="shared" si="142"/>
        <v>0.28658054198791227</v>
      </c>
      <c r="H1009" s="2">
        <f t="shared" si="139"/>
        <v>0.35578010239818525</v>
      </c>
      <c r="I1009" s="2">
        <f t="shared" si="140"/>
        <v>26.241726203892512</v>
      </c>
    </row>
    <row r="1010" spans="1:9" ht="13.5" x14ac:dyDescent="0.25">
      <c r="A1010" s="3">
        <v>43476</v>
      </c>
      <c r="B1010" s="2">
        <v>31.905000000000001</v>
      </c>
      <c r="C1010" s="2">
        <f t="shared" si="135"/>
        <v>0.56760000000000232</v>
      </c>
      <c r="D1010" s="2">
        <f t="shared" si="136"/>
        <v>0.56760000000000232</v>
      </c>
      <c r="E1010" s="2">
        <f t="shared" si="137"/>
        <v>0</v>
      </c>
      <c r="F1010" s="2">
        <f t="shared" si="142"/>
        <v>0.13521967924708797</v>
      </c>
      <c r="G1010" s="2">
        <f t="shared" si="142"/>
        <v>0.26611050327448998</v>
      </c>
      <c r="H1010" s="2">
        <f t="shared" si="139"/>
        <v>0.50813356700772683</v>
      </c>
      <c r="I1010" s="2">
        <f t="shared" si="140"/>
        <v>33.692875626123069</v>
      </c>
    </row>
    <row r="1011" spans="1:9" ht="13.5" x14ac:dyDescent="0.25">
      <c r="A1011" s="3">
        <v>43480</v>
      </c>
      <c r="B1011" s="2">
        <v>31.7073</v>
      </c>
      <c r="C1011" s="2">
        <f t="shared" si="135"/>
        <v>-0.1977000000000011</v>
      </c>
      <c r="D1011" s="2">
        <f t="shared" si="136"/>
        <v>0</v>
      </c>
      <c r="E1011" s="2">
        <f t="shared" si="137"/>
        <v>0.1977000000000011</v>
      </c>
      <c r="F1011" s="2">
        <f t="shared" si="142"/>
        <v>0.12556113072943884</v>
      </c>
      <c r="G1011" s="2">
        <f t="shared" si="142"/>
        <v>0.26122403875488365</v>
      </c>
      <c r="H1011" s="2">
        <f t="shared" si="139"/>
        <v>0.48066453350894545</v>
      </c>
      <c r="I1011" s="2">
        <f t="shared" si="140"/>
        <v>32.462757270875187</v>
      </c>
    </row>
    <row r="1012" spans="1:9" ht="13.5" x14ac:dyDescent="0.25">
      <c r="A1012" s="3">
        <v>43481</v>
      </c>
      <c r="B1012" s="2">
        <v>32.655999999999999</v>
      </c>
      <c r="C1012" s="2">
        <f t="shared" si="135"/>
        <v>0.94869999999999877</v>
      </c>
      <c r="D1012" s="2">
        <f t="shared" si="136"/>
        <v>0.94869999999999877</v>
      </c>
      <c r="E1012" s="2">
        <f t="shared" si="137"/>
        <v>0</v>
      </c>
      <c r="F1012" s="2">
        <f t="shared" si="142"/>
        <v>0.18435676424876452</v>
      </c>
      <c r="G1012" s="2">
        <f t="shared" si="142"/>
        <v>0.24256517884382053</v>
      </c>
      <c r="H1012" s="2">
        <f t="shared" si="139"/>
        <v>0.76002979952644223</v>
      </c>
      <c r="I1012" s="2">
        <f t="shared" si="140"/>
        <v>43.182780185366049</v>
      </c>
    </row>
    <row r="1013" spans="1:9" ht="13.5" x14ac:dyDescent="0.25">
      <c r="A1013" s="3">
        <v>43482</v>
      </c>
      <c r="B1013" s="2">
        <v>33.740200000000002</v>
      </c>
      <c r="C1013" s="2">
        <f t="shared" si="135"/>
        <v>1.0842000000000027</v>
      </c>
      <c r="D1013" s="2">
        <f t="shared" si="136"/>
        <v>1.0842000000000027</v>
      </c>
      <c r="E1013" s="2">
        <f t="shared" si="137"/>
        <v>0</v>
      </c>
      <c r="F1013" s="2">
        <f t="shared" si="142"/>
        <v>0.24863128108813867</v>
      </c>
      <c r="G1013" s="2">
        <f t="shared" si="142"/>
        <v>0.2252390946406905</v>
      </c>
      <c r="H1013" s="2">
        <f t="shared" si="139"/>
        <v>1.1038549124199075</v>
      </c>
      <c r="I1013" s="2">
        <f t="shared" si="140"/>
        <v>52.468205193400223</v>
      </c>
    </row>
    <row r="1014" spans="1:9" ht="13.5" x14ac:dyDescent="0.25">
      <c r="A1014" s="3">
        <v>43483</v>
      </c>
      <c r="B1014" s="2">
        <v>34.446100000000001</v>
      </c>
      <c r="C1014" s="2">
        <f t="shared" si="135"/>
        <v>0.70589999999999975</v>
      </c>
      <c r="D1014" s="2">
        <f t="shared" si="136"/>
        <v>0.70589999999999975</v>
      </c>
      <c r="E1014" s="2">
        <f t="shared" si="137"/>
        <v>0</v>
      </c>
      <c r="F1014" s="2">
        <f t="shared" si="142"/>
        <v>0.28129333243898585</v>
      </c>
      <c r="G1014" s="2">
        <f t="shared" si="142"/>
        <v>0.2091505878806412</v>
      </c>
      <c r="H1014" s="2">
        <f t="shared" si="139"/>
        <v>1.3449320668393978</v>
      </c>
      <c r="I1014" s="2">
        <f t="shared" si="140"/>
        <v>57.354841355901463</v>
      </c>
    </row>
    <row r="1015" spans="1:9" ht="13.5" x14ac:dyDescent="0.25">
      <c r="A1015" s="3">
        <v>43486</v>
      </c>
      <c r="B1015" s="2">
        <v>34.440399999999997</v>
      </c>
      <c r="C1015" s="2">
        <f t="shared" si="135"/>
        <v>-5.7000000000044793E-3</v>
      </c>
      <c r="D1015" s="2">
        <f t="shared" si="136"/>
        <v>0</v>
      </c>
      <c r="E1015" s="2">
        <f t="shared" si="137"/>
        <v>5.7000000000044793E-3</v>
      </c>
      <c r="F1015" s="2">
        <f t="shared" si="142"/>
        <v>0.26120095155048684</v>
      </c>
      <c r="G1015" s="2">
        <f t="shared" si="142"/>
        <v>0.1946184030320243</v>
      </c>
      <c r="H1015" s="2">
        <f t="shared" si="139"/>
        <v>1.3421184609530807</v>
      </c>
      <c r="I1015" s="2">
        <f t="shared" si="140"/>
        <v>57.30361138125059</v>
      </c>
    </row>
    <row r="1016" spans="1:9" ht="13.5" x14ac:dyDescent="0.25">
      <c r="A1016" s="3">
        <v>43487</v>
      </c>
      <c r="B1016" s="2">
        <v>34.446100000000001</v>
      </c>
      <c r="C1016" s="2">
        <f t="shared" si="135"/>
        <v>5.7000000000044793E-3</v>
      </c>
      <c r="D1016" s="2">
        <f t="shared" si="136"/>
        <v>5.7000000000044793E-3</v>
      </c>
      <c r="E1016" s="2">
        <f t="shared" si="137"/>
        <v>0</v>
      </c>
      <c r="F1016" s="2">
        <f t="shared" si="142"/>
        <v>0.24295088358259526</v>
      </c>
      <c r="G1016" s="2">
        <f t="shared" si="142"/>
        <v>0.18071708852973686</v>
      </c>
      <c r="H1016" s="2">
        <f t="shared" si="139"/>
        <v>1.3443713904378105</v>
      </c>
      <c r="I1016" s="2">
        <f t="shared" si="140"/>
        <v>57.344642402701808</v>
      </c>
    </row>
    <row r="1017" spans="1:9" ht="13.5" x14ac:dyDescent="0.25">
      <c r="A1017" s="3">
        <v>43488</v>
      </c>
      <c r="B1017" s="2">
        <v>33.994300000000003</v>
      </c>
      <c r="C1017" s="2">
        <f t="shared" si="135"/>
        <v>-0.45179999999999865</v>
      </c>
      <c r="D1017" s="2">
        <f t="shared" si="136"/>
        <v>0</v>
      </c>
      <c r="E1017" s="2">
        <f t="shared" si="137"/>
        <v>0.45179999999999865</v>
      </c>
      <c r="F1017" s="2">
        <f t="shared" si="142"/>
        <v>0.2255972490409813</v>
      </c>
      <c r="G1017" s="2">
        <f t="shared" si="142"/>
        <v>0.20008015363475556</v>
      </c>
      <c r="H1017" s="2">
        <f t="shared" si="139"/>
        <v>1.1275343653164469</v>
      </c>
      <c r="I1017" s="2">
        <f t="shared" si="140"/>
        <v>52.997233967063977</v>
      </c>
    </row>
    <row r="1018" spans="1:9" ht="13.5" x14ac:dyDescent="0.25">
      <c r="A1018" s="3">
        <v>43489</v>
      </c>
      <c r="B1018" s="2">
        <v>33.316699999999997</v>
      </c>
      <c r="C1018" s="2">
        <f t="shared" si="135"/>
        <v>-0.67760000000000531</v>
      </c>
      <c r="D1018" s="2">
        <f t="shared" si="136"/>
        <v>0</v>
      </c>
      <c r="E1018" s="2">
        <f t="shared" si="137"/>
        <v>0.67760000000000531</v>
      </c>
      <c r="F1018" s="2">
        <f t="shared" si="142"/>
        <v>0.20948315982376833</v>
      </c>
      <c r="G1018" s="2">
        <f t="shared" si="142"/>
        <v>0.23418871408941627</v>
      </c>
      <c r="H1018" s="2">
        <f t="shared" si="139"/>
        <v>0.8945057862343655</v>
      </c>
      <c r="I1018" s="2">
        <f t="shared" si="140"/>
        <v>47.215785390254176</v>
      </c>
    </row>
    <row r="1019" spans="1:9" ht="13.5" x14ac:dyDescent="0.25">
      <c r="A1019" s="3">
        <v>43490</v>
      </c>
      <c r="B1019" s="2">
        <v>33.598999999999997</v>
      </c>
      <c r="C1019" s="2">
        <f t="shared" si="135"/>
        <v>0.28229999999999933</v>
      </c>
      <c r="D1019" s="2">
        <f t="shared" si="136"/>
        <v>0.28229999999999933</v>
      </c>
      <c r="E1019" s="2">
        <f t="shared" si="137"/>
        <v>0</v>
      </c>
      <c r="F1019" s="2">
        <f t="shared" si="142"/>
        <v>0.21468436269349911</v>
      </c>
      <c r="G1019" s="2">
        <f t="shared" si="142"/>
        <v>0.21746094879731512</v>
      </c>
      <c r="H1019" s="2">
        <f t="shared" si="139"/>
        <v>0.98723179440183562</v>
      </c>
      <c r="I1019" s="2">
        <f t="shared" si="140"/>
        <v>49.678743928259067</v>
      </c>
    </row>
    <row r="1020" spans="1:9" ht="13.5" x14ac:dyDescent="0.25">
      <c r="A1020" s="3">
        <v>43493</v>
      </c>
      <c r="B1020" s="2">
        <v>33.598999999999997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0.19934976535824919</v>
      </c>
      <c r="G1020" s="2">
        <f t="shared" si="142"/>
        <v>0.2019280238832212</v>
      </c>
      <c r="H1020" s="2">
        <f t="shared" si="139"/>
        <v>0.98723179440183562</v>
      </c>
      <c r="I1020" s="2">
        <f t="shared" si="140"/>
        <v>49.678743928259067</v>
      </c>
    </row>
    <row r="1021" spans="1:9" ht="13.5" x14ac:dyDescent="0.25">
      <c r="A1021" s="3">
        <v>43494</v>
      </c>
      <c r="B1021" s="2">
        <v>34.160899999999998</v>
      </c>
      <c r="C1021" s="2">
        <f t="shared" si="135"/>
        <v>0.5619000000000014</v>
      </c>
      <c r="D1021" s="2">
        <f t="shared" si="136"/>
        <v>0.5619000000000014</v>
      </c>
      <c r="E1021" s="2">
        <f t="shared" si="137"/>
        <v>0</v>
      </c>
      <c r="F1021" s="2">
        <f t="shared" ref="F1021:G1036" si="143">((F1020*13)+D1021)/14</f>
        <v>0.22524621068980294</v>
      </c>
      <c r="G1021" s="2">
        <f t="shared" si="143"/>
        <v>0.18750459360584829</v>
      </c>
      <c r="H1021" s="2">
        <f t="shared" si="139"/>
        <v>1.2012836931520248</v>
      </c>
      <c r="I1021" s="2">
        <f t="shared" si="140"/>
        <v>54.571961664418772</v>
      </c>
    </row>
    <row r="1022" spans="1:9" ht="13.5" x14ac:dyDescent="0.25">
      <c r="A1022" s="3">
        <v>43495</v>
      </c>
      <c r="B1022" s="2">
        <v>33.881399999999999</v>
      </c>
      <c r="C1022" s="2">
        <f t="shared" si="135"/>
        <v>-0.27949999999999875</v>
      </c>
      <c r="D1022" s="2">
        <f t="shared" si="136"/>
        <v>0</v>
      </c>
      <c r="E1022" s="2">
        <f t="shared" si="137"/>
        <v>0.27949999999999875</v>
      </c>
      <c r="F1022" s="2">
        <f t="shared" si="143"/>
        <v>0.20915719564053131</v>
      </c>
      <c r="G1022" s="2">
        <f t="shared" si="143"/>
        <v>0.19407569406257333</v>
      </c>
      <c r="H1022" s="2">
        <f t="shared" si="139"/>
        <v>1.0777093785535836</v>
      </c>
      <c r="I1022" s="2">
        <f t="shared" si="140"/>
        <v>51.870073345091257</v>
      </c>
    </row>
    <row r="1023" spans="1:9" ht="13.5" x14ac:dyDescent="0.25">
      <c r="A1023" s="3">
        <v>43496</v>
      </c>
      <c r="B1023" s="2">
        <v>33.881399999999999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0.19421739595192195</v>
      </c>
      <c r="G1023" s="2">
        <f t="shared" si="143"/>
        <v>0.18021314448667525</v>
      </c>
      <c r="H1023" s="2">
        <f t="shared" si="139"/>
        <v>1.0777093785535836</v>
      </c>
      <c r="I1023" s="2">
        <f t="shared" si="140"/>
        <v>51.870073345091257</v>
      </c>
    </row>
    <row r="1024" spans="1:9" ht="13.5" x14ac:dyDescent="0.25">
      <c r="A1024" s="3">
        <v>43497</v>
      </c>
      <c r="B1024" s="2">
        <v>33.8108</v>
      </c>
      <c r="C1024" s="2">
        <f t="shared" si="135"/>
        <v>-7.0599999999998886E-2</v>
      </c>
      <c r="D1024" s="2">
        <f t="shared" si="136"/>
        <v>0</v>
      </c>
      <c r="E1024" s="2">
        <f t="shared" si="137"/>
        <v>7.0599999999998886E-2</v>
      </c>
      <c r="F1024" s="2">
        <f t="shared" si="143"/>
        <v>0.18034472481249894</v>
      </c>
      <c r="G1024" s="2">
        <f t="shared" si="143"/>
        <v>0.17238363416619837</v>
      </c>
      <c r="H1024" s="2">
        <f t="shared" si="139"/>
        <v>1.0461824040594545</v>
      </c>
      <c r="I1024" s="2">
        <f t="shared" si="140"/>
        <v>51.128501642078248</v>
      </c>
    </row>
    <row r="1025" spans="1:9" ht="13.5" x14ac:dyDescent="0.25">
      <c r="A1025" s="3">
        <v>43500</v>
      </c>
      <c r="B1025" s="2">
        <v>33.8108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0.16746295875446332</v>
      </c>
      <c r="G1025" s="2">
        <f t="shared" si="143"/>
        <v>0.16007051744004136</v>
      </c>
      <c r="H1025" s="2">
        <f t="shared" si="139"/>
        <v>1.0461824040594545</v>
      </c>
      <c r="I1025" s="2">
        <f t="shared" si="140"/>
        <v>51.128501642078248</v>
      </c>
    </row>
    <row r="1026" spans="1:9" ht="13.5" x14ac:dyDescent="0.25">
      <c r="A1026" s="3">
        <v>43501</v>
      </c>
      <c r="B1026" s="2">
        <v>33.344900000000003</v>
      </c>
      <c r="C1026" s="2">
        <f t="shared" si="135"/>
        <v>-0.46589999999999776</v>
      </c>
      <c r="D1026" s="2">
        <f t="shared" si="136"/>
        <v>0</v>
      </c>
      <c r="E1026" s="2">
        <f t="shared" si="137"/>
        <v>0.46589999999999776</v>
      </c>
      <c r="F1026" s="2">
        <f t="shared" si="143"/>
        <v>0.15550131884343021</v>
      </c>
      <c r="G1026" s="2">
        <f t="shared" si="143"/>
        <v>0.18191548048003825</v>
      </c>
      <c r="H1026" s="2">
        <f t="shared" si="139"/>
        <v>0.85479981380965275</v>
      </c>
      <c r="I1026" s="2">
        <f t="shared" si="140"/>
        <v>46.085825944415149</v>
      </c>
    </row>
    <row r="1027" spans="1:9" ht="13.5" x14ac:dyDescent="0.25">
      <c r="A1027" s="3">
        <v>43502</v>
      </c>
      <c r="B1027" s="2">
        <v>33.020200000000003</v>
      </c>
      <c r="C1027" s="2">
        <f t="shared" ref="C1027:C1090" si="144">B1027-B1026</f>
        <v>-0.32469999999999999</v>
      </c>
      <c r="D1027" s="2">
        <f t="shared" ref="D1027:D1090" si="145">IF(C1027&gt;0,C1027,0)</f>
        <v>0</v>
      </c>
      <c r="E1027" s="2">
        <f t="shared" ref="E1027:E1090" si="146">IF(C1027&lt;0,-C1027,0)</f>
        <v>0.32469999999999999</v>
      </c>
      <c r="F1027" s="2">
        <f t="shared" si="143"/>
        <v>0.14439408178318519</v>
      </c>
      <c r="G1027" s="2">
        <f t="shared" si="143"/>
        <v>0.19211437473146406</v>
      </c>
      <c r="H1027" s="2">
        <f t="shared" si="139"/>
        <v>0.75160477702419759</v>
      </c>
      <c r="I1027" s="2">
        <f t="shared" si="140"/>
        <v>42.909495731171695</v>
      </c>
    </row>
    <row r="1028" spans="1:9" ht="13.5" x14ac:dyDescent="0.25">
      <c r="A1028" s="3">
        <v>43503</v>
      </c>
      <c r="B1028" s="2">
        <v>32.752000000000002</v>
      </c>
      <c r="C1028" s="2">
        <f t="shared" si="144"/>
        <v>-0.26820000000000022</v>
      </c>
      <c r="D1028" s="2">
        <f t="shared" si="145"/>
        <v>0</v>
      </c>
      <c r="E1028" s="2">
        <f t="shared" si="146"/>
        <v>0.26820000000000022</v>
      </c>
      <c r="F1028" s="2">
        <f t="shared" si="143"/>
        <v>0.13408021879867196</v>
      </c>
      <c r="G1028" s="2">
        <f t="shared" si="143"/>
        <v>0.19754906225064522</v>
      </c>
      <c r="H1028" s="2">
        <f t="shared" si="139"/>
        <v>0.67871857892473508</v>
      </c>
      <c r="I1028" s="2">
        <f t="shared" si="140"/>
        <v>40.43075399567406</v>
      </c>
    </row>
    <row r="1029" spans="1:9" ht="13.5" x14ac:dyDescent="0.25">
      <c r="A1029" s="3">
        <v>43504</v>
      </c>
      <c r="B1029" s="2">
        <v>32.752000000000002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0.12450306031305254</v>
      </c>
      <c r="G1029" s="2">
        <f t="shared" si="143"/>
        <v>0.1834384149470277</v>
      </c>
      <c r="H1029" s="2">
        <f t="shared" si="139"/>
        <v>0.67871857892473519</v>
      </c>
      <c r="I1029" s="2">
        <f t="shared" si="140"/>
        <v>40.43075399567406</v>
      </c>
    </row>
    <row r="1030" spans="1:9" ht="13.5" x14ac:dyDescent="0.25">
      <c r="A1030" s="3">
        <v>43507</v>
      </c>
      <c r="B1030" s="2">
        <v>32.469700000000003</v>
      </c>
      <c r="C1030" s="2">
        <f t="shared" si="144"/>
        <v>-0.28229999999999933</v>
      </c>
      <c r="D1030" s="2">
        <f t="shared" si="145"/>
        <v>0</v>
      </c>
      <c r="E1030" s="2">
        <f t="shared" si="146"/>
        <v>0.28229999999999933</v>
      </c>
      <c r="F1030" s="2">
        <f t="shared" si="143"/>
        <v>0.11560998457640594</v>
      </c>
      <c r="G1030" s="2">
        <f t="shared" si="143"/>
        <v>0.19049995673652567</v>
      </c>
      <c r="H1030" s="2">
        <f t="shared" si="139"/>
        <v>0.6068766972808417</v>
      </c>
      <c r="I1030" s="2">
        <f t="shared" si="140"/>
        <v>37.767471412573165</v>
      </c>
    </row>
    <row r="1031" spans="1:9" ht="13.5" x14ac:dyDescent="0.25">
      <c r="A1031" s="3">
        <v>43508</v>
      </c>
      <c r="B1031" s="2">
        <v>31.905000000000001</v>
      </c>
      <c r="C1031" s="2">
        <f t="shared" si="144"/>
        <v>-0.56470000000000198</v>
      </c>
      <c r="D1031" s="2">
        <f t="shared" si="145"/>
        <v>0</v>
      </c>
      <c r="E1031" s="2">
        <f t="shared" si="146"/>
        <v>0.56470000000000198</v>
      </c>
      <c r="F1031" s="2">
        <f t="shared" si="143"/>
        <v>0.10735212853523408</v>
      </c>
      <c r="G1031" s="2">
        <f t="shared" si="143"/>
        <v>0.21722853125534541</v>
      </c>
      <c r="H1031" s="2">
        <f t="shared" si="139"/>
        <v>0.49418981896556202</v>
      </c>
      <c r="I1031" s="2">
        <f t="shared" si="140"/>
        <v>33.07409893260369</v>
      </c>
    </row>
    <row r="1032" spans="1:9" ht="13.5" x14ac:dyDescent="0.25">
      <c r="A1032" s="3">
        <v>43509</v>
      </c>
      <c r="B1032" s="2">
        <v>32.469700000000003</v>
      </c>
      <c r="C1032" s="2">
        <f t="shared" si="144"/>
        <v>0.56470000000000198</v>
      </c>
      <c r="D1032" s="2">
        <f t="shared" si="145"/>
        <v>0.56470000000000198</v>
      </c>
      <c r="E1032" s="2">
        <f t="shared" si="146"/>
        <v>0</v>
      </c>
      <c r="F1032" s="2">
        <f t="shared" si="143"/>
        <v>0.14001983363986037</v>
      </c>
      <c r="G1032" s="2">
        <f t="shared" si="143"/>
        <v>0.20171220759424929</v>
      </c>
      <c r="H1032" s="2">
        <f t="shared" si="139"/>
        <v>0.6941564683160617</v>
      </c>
      <c r="I1032" s="2">
        <f t="shared" si="140"/>
        <v>40.97357483196528</v>
      </c>
    </row>
    <row r="1033" spans="1:9" ht="13.5" x14ac:dyDescent="0.25">
      <c r="A1033" s="3">
        <v>43510</v>
      </c>
      <c r="B1033" s="2">
        <v>32.469700000000003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0.13001841695129893</v>
      </c>
      <c r="G1033" s="2">
        <f t="shared" si="143"/>
        <v>0.18730419276608862</v>
      </c>
      <c r="H1033" s="2">
        <f t="shared" si="139"/>
        <v>0.69415646831606181</v>
      </c>
      <c r="I1033" s="2">
        <f t="shared" si="140"/>
        <v>40.973574831965287</v>
      </c>
    </row>
    <row r="1034" spans="1:9" ht="13.5" x14ac:dyDescent="0.25">
      <c r="A1034" s="3">
        <v>43511</v>
      </c>
      <c r="B1034" s="2">
        <v>32.469700000000003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0.12073138716906329</v>
      </c>
      <c r="G1034" s="2">
        <f t="shared" si="143"/>
        <v>0.17392532185422516</v>
      </c>
      <c r="H1034" s="2">
        <f t="shared" si="139"/>
        <v>0.6941564683160617</v>
      </c>
      <c r="I1034" s="2">
        <f t="shared" si="140"/>
        <v>40.97357483196528</v>
      </c>
    </row>
    <row r="1035" spans="1:9" ht="13.5" x14ac:dyDescent="0.25">
      <c r="A1035" s="3">
        <v>43514</v>
      </c>
      <c r="B1035" s="2">
        <v>32.469700000000003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0.11210771665698734</v>
      </c>
      <c r="G1035" s="2">
        <f t="shared" si="143"/>
        <v>0.16150208457892337</v>
      </c>
      <c r="H1035" s="2">
        <f t="shared" si="139"/>
        <v>0.6941564683160617</v>
      </c>
      <c r="I1035" s="2">
        <f t="shared" si="140"/>
        <v>40.97357483196528</v>
      </c>
    </row>
    <row r="1036" spans="1:9" ht="13.5" x14ac:dyDescent="0.25">
      <c r="A1036" s="3">
        <v>43515</v>
      </c>
      <c r="B1036" s="2">
        <v>32.1873</v>
      </c>
      <c r="C1036" s="2">
        <f t="shared" si="144"/>
        <v>-0.28240000000000265</v>
      </c>
      <c r="D1036" s="2">
        <f t="shared" si="145"/>
        <v>0</v>
      </c>
      <c r="E1036" s="2">
        <f t="shared" si="146"/>
        <v>0.28240000000000265</v>
      </c>
      <c r="F1036" s="2">
        <f t="shared" si="143"/>
        <v>0.10410002261005967</v>
      </c>
      <c r="G1036" s="2">
        <f t="shared" si="143"/>
        <v>0.17013764996614333</v>
      </c>
      <c r="H1036" s="2">
        <f t="shared" si="139"/>
        <v>0.61185764956066535</v>
      </c>
      <c r="I1036" s="2">
        <f t="shared" si="140"/>
        <v>37.959781977486401</v>
      </c>
    </row>
    <row r="1037" spans="1:9" ht="13.5" x14ac:dyDescent="0.25">
      <c r="A1037" s="3">
        <v>43516</v>
      </c>
      <c r="B1037" s="2">
        <v>32.469700000000003</v>
      </c>
      <c r="C1037" s="2">
        <f t="shared" si="144"/>
        <v>0.28240000000000265</v>
      </c>
      <c r="D1037" s="2">
        <f t="shared" si="145"/>
        <v>0.28240000000000265</v>
      </c>
      <c r="E1037" s="2">
        <f t="shared" si="146"/>
        <v>0</v>
      </c>
      <c r="F1037" s="2">
        <f t="shared" ref="F1037:G1052" si="147">((F1036*13)+D1037)/14</f>
        <v>0.11683573528076988</v>
      </c>
      <c r="G1037" s="2">
        <f t="shared" si="147"/>
        <v>0.1579849606828474</v>
      </c>
      <c r="H1037" s="2">
        <f t="shared" si="139"/>
        <v>0.73953707223636289</v>
      </c>
      <c r="I1037" s="2">
        <f t="shared" si="140"/>
        <v>42.513441308014677</v>
      </c>
    </row>
    <row r="1038" spans="1:9" ht="13.5" x14ac:dyDescent="0.25">
      <c r="A1038" s="3">
        <v>43517</v>
      </c>
      <c r="B1038" s="2">
        <v>31.905000000000001</v>
      </c>
      <c r="C1038" s="2">
        <f t="shared" si="144"/>
        <v>-0.56470000000000198</v>
      </c>
      <c r="D1038" s="2">
        <f t="shared" si="145"/>
        <v>0</v>
      </c>
      <c r="E1038" s="2">
        <f t="shared" si="146"/>
        <v>0.56470000000000198</v>
      </c>
      <c r="F1038" s="2">
        <f t="shared" si="147"/>
        <v>0.10849032561785775</v>
      </c>
      <c r="G1038" s="2">
        <f t="shared" si="147"/>
        <v>0.18703603491978701</v>
      </c>
      <c r="H1038" s="2">
        <f t="shared" si="139"/>
        <v>0.58005039330728603</v>
      </c>
      <c r="I1038" s="2">
        <f t="shared" si="140"/>
        <v>36.710879334244034</v>
      </c>
    </row>
    <row r="1039" spans="1:9" ht="13.5" x14ac:dyDescent="0.25">
      <c r="A1039" s="3">
        <v>43518</v>
      </c>
      <c r="B1039" s="2">
        <v>32.469700000000003</v>
      </c>
      <c r="C1039" s="2">
        <f t="shared" si="144"/>
        <v>0.56470000000000198</v>
      </c>
      <c r="D1039" s="2">
        <f t="shared" si="145"/>
        <v>0.56470000000000198</v>
      </c>
      <c r="E1039" s="2">
        <f t="shared" si="146"/>
        <v>0</v>
      </c>
      <c r="F1039" s="2">
        <f t="shared" si="147"/>
        <v>0.14107673093086806</v>
      </c>
      <c r="G1039" s="2">
        <f t="shared" si="147"/>
        <v>0.17367631813980222</v>
      </c>
      <c r="H1039" s="2">
        <f t="shared" si="139"/>
        <v>0.8122968775587881</v>
      </c>
      <c r="I1039" s="2">
        <f t="shared" si="140"/>
        <v>44.821402476451517</v>
      </c>
    </row>
    <row r="1040" spans="1:9" ht="13.5" x14ac:dyDescent="0.25">
      <c r="A1040" s="3">
        <v>43521</v>
      </c>
      <c r="B1040" s="2">
        <v>32.469700000000003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0.13099982157866322</v>
      </c>
      <c r="G1040" s="2">
        <f t="shared" si="147"/>
        <v>0.16127086684410205</v>
      </c>
      <c r="H1040" s="2">
        <f t="shared" si="139"/>
        <v>0.81229687755878832</v>
      </c>
      <c r="I1040" s="2">
        <f t="shared" si="140"/>
        <v>44.821402476451517</v>
      </c>
    </row>
    <row r="1041" spans="1:9" ht="13.5" x14ac:dyDescent="0.25">
      <c r="A1041" s="3">
        <v>43522</v>
      </c>
      <c r="B1041" s="2">
        <v>32.752000000000002</v>
      </c>
      <c r="C1041" s="2">
        <f t="shared" si="144"/>
        <v>0.28229999999999933</v>
      </c>
      <c r="D1041" s="2">
        <f t="shared" si="145"/>
        <v>0.28229999999999933</v>
      </c>
      <c r="E1041" s="2">
        <f t="shared" si="146"/>
        <v>0</v>
      </c>
      <c r="F1041" s="2">
        <f t="shared" si="147"/>
        <v>0.14180697718018723</v>
      </c>
      <c r="G1041" s="2">
        <f t="shared" si="147"/>
        <v>0.14975151921238047</v>
      </c>
      <c r="H1041" s="2">
        <f t="shared" ref="H1041:H1104" si="148">F1041/G1041</f>
        <v>0.94694850460297408</v>
      </c>
      <c r="I1041" s="2">
        <f t="shared" ref="I1041:I1104" si="149">IF(G1041=0,100,100-(100/(1+H1041)))</f>
        <v>48.637573226215238</v>
      </c>
    </row>
    <row r="1042" spans="1:9" ht="13.5" x14ac:dyDescent="0.25">
      <c r="A1042" s="3">
        <v>43523</v>
      </c>
      <c r="B1042" s="2">
        <v>32.864899999999999</v>
      </c>
      <c r="C1042" s="2">
        <f t="shared" si="144"/>
        <v>0.11289999999999623</v>
      </c>
      <c r="D1042" s="2">
        <f t="shared" si="145"/>
        <v>0.11289999999999623</v>
      </c>
      <c r="E1042" s="2">
        <f t="shared" si="146"/>
        <v>0</v>
      </c>
      <c r="F1042" s="2">
        <f t="shared" si="147"/>
        <v>0.13974219309588787</v>
      </c>
      <c r="G1042" s="2">
        <f t="shared" si="147"/>
        <v>0.13905498212578188</v>
      </c>
      <c r="H1042" s="2">
        <f t="shared" si="148"/>
        <v>1.0049420089780341</v>
      </c>
      <c r="I1042" s="2">
        <f t="shared" si="149"/>
        <v>50.123245683812897</v>
      </c>
    </row>
    <row r="1043" spans="1:9" ht="13.5" x14ac:dyDescent="0.25">
      <c r="A1043" s="3">
        <v>43524</v>
      </c>
      <c r="B1043" s="2">
        <v>32.469700000000003</v>
      </c>
      <c r="C1043" s="2">
        <f t="shared" si="144"/>
        <v>-0.39519999999999555</v>
      </c>
      <c r="D1043" s="2">
        <f t="shared" si="145"/>
        <v>0</v>
      </c>
      <c r="E1043" s="2">
        <f t="shared" si="146"/>
        <v>0.39519999999999555</v>
      </c>
      <c r="F1043" s="2">
        <f t="shared" si="147"/>
        <v>0.12976060787475302</v>
      </c>
      <c r="G1043" s="2">
        <f t="shared" si="147"/>
        <v>0.15735105483108283</v>
      </c>
      <c r="H1043" s="2">
        <f t="shared" si="148"/>
        <v>0.82465673975971565</v>
      </c>
      <c r="I1043" s="2">
        <f t="shared" si="149"/>
        <v>45.195171332242616</v>
      </c>
    </row>
    <row r="1044" spans="1:9" ht="13.5" x14ac:dyDescent="0.25">
      <c r="A1044" s="3">
        <v>43525</v>
      </c>
      <c r="B1044" s="2">
        <v>32.469700000000003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0.12049199302655637</v>
      </c>
      <c r="G1044" s="2">
        <f t="shared" si="147"/>
        <v>0.14611169377171976</v>
      </c>
      <c r="H1044" s="2">
        <f t="shared" si="148"/>
        <v>0.82465673975971565</v>
      </c>
      <c r="I1044" s="2">
        <f t="shared" si="149"/>
        <v>45.195171332242616</v>
      </c>
    </row>
    <row r="1045" spans="1:9" ht="13.5" x14ac:dyDescent="0.25">
      <c r="A1045" s="3">
        <v>43528</v>
      </c>
      <c r="B1045" s="2">
        <v>32.749200000000002</v>
      </c>
      <c r="C1045" s="2">
        <f t="shared" si="144"/>
        <v>0.27949999999999875</v>
      </c>
      <c r="D1045" s="2">
        <f t="shared" si="145"/>
        <v>0.27949999999999875</v>
      </c>
      <c r="E1045" s="2">
        <f t="shared" si="146"/>
        <v>0</v>
      </c>
      <c r="F1045" s="2">
        <f t="shared" si="147"/>
        <v>0.1318497078103737</v>
      </c>
      <c r="G1045" s="2">
        <f t="shared" si="147"/>
        <v>0.13567514421659693</v>
      </c>
      <c r="H1045" s="2">
        <f t="shared" si="148"/>
        <v>0.97180444193878157</v>
      </c>
      <c r="I1045" s="2">
        <f t="shared" si="149"/>
        <v>49.285031581694405</v>
      </c>
    </row>
    <row r="1046" spans="1:9" ht="13.5" x14ac:dyDescent="0.25">
      <c r="A1046" s="3">
        <v>43529</v>
      </c>
      <c r="B1046" s="2">
        <v>32.046100000000003</v>
      </c>
      <c r="C1046" s="2">
        <f t="shared" si="144"/>
        <v>-0.70309999999999917</v>
      </c>
      <c r="D1046" s="2">
        <f t="shared" si="145"/>
        <v>0</v>
      </c>
      <c r="E1046" s="2">
        <f t="shared" si="146"/>
        <v>0.70309999999999917</v>
      </c>
      <c r="F1046" s="2">
        <f t="shared" si="147"/>
        <v>0.12243187153820415</v>
      </c>
      <c r="G1046" s="2">
        <f t="shared" si="147"/>
        <v>0.17620549105826852</v>
      </c>
      <c r="H1046" s="2">
        <f t="shared" si="148"/>
        <v>0.69482438261653123</v>
      </c>
      <c r="I1046" s="2">
        <f t="shared" si="149"/>
        <v>40.996836589277542</v>
      </c>
    </row>
    <row r="1047" spans="1:9" ht="13.5" x14ac:dyDescent="0.25">
      <c r="A1047" s="3">
        <v>43530</v>
      </c>
      <c r="B1047" s="2">
        <v>31.905000000000001</v>
      </c>
      <c r="C1047" s="2">
        <f t="shared" si="144"/>
        <v>-0.14110000000000156</v>
      </c>
      <c r="D1047" s="2">
        <f t="shared" si="145"/>
        <v>0</v>
      </c>
      <c r="E1047" s="2">
        <f t="shared" si="146"/>
        <v>0.14110000000000156</v>
      </c>
      <c r="F1047" s="2">
        <f t="shared" si="147"/>
        <v>0.11368673785690385</v>
      </c>
      <c r="G1047" s="2">
        <f t="shared" si="147"/>
        <v>0.17369795598267804</v>
      </c>
      <c r="H1047" s="2">
        <f t="shared" si="148"/>
        <v>0.65450820773182394</v>
      </c>
      <c r="I1047" s="2">
        <f t="shared" si="149"/>
        <v>39.559078925881764</v>
      </c>
    </row>
    <row r="1048" spans="1:9" ht="13.5" x14ac:dyDescent="0.25">
      <c r="A1048" s="3">
        <v>43531</v>
      </c>
      <c r="B1048" s="2">
        <v>32.469700000000003</v>
      </c>
      <c r="C1048" s="2">
        <f t="shared" si="144"/>
        <v>0.56470000000000198</v>
      </c>
      <c r="D1048" s="2">
        <f t="shared" si="145"/>
        <v>0.56470000000000198</v>
      </c>
      <c r="E1048" s="2">
        <f t="shared" si="146"/>
        <v>0</v>
      </c>
      <c r="F1048" s="2">
        <f t="shared" si="147"/>
        <v>0.14590197086712514</v>
      </c>
      <c r="G1048" s="2">
        <f t="shared" si="147"/>
        <v>0.16129095912677247</v>
      </c>
      <c r="H1048" s="2">
        <f t="shared" si="148"/>
        <v>0.90458864933928629</v>
      </c>
      <c r="I1048" s="2">
        <f t="shared" si="149"/>
        <v>47.495224213012804</v>
      </c>
    </row>
    <row r="1049" spans="1:9" ht="13.5" x14ac:dyDescent="0.25">
      <c r="A1049" s="3">
        <v>43532</v>
      </c>
      <c r="B1049" s="2">
        <v>32.046100000000003</v>
      </c>
      <c r="C1049" s="2">
        <f t="shared" si="144"/>
        <v>-0.42360000000000042</v>
      </c>
      <c r="D1049" s="2">
        <f t="shared" si="145"/>
        <v>0</v>
      </c>
      <c r="E1049" s="2">
        <f t="shared" si="146"/>
        <v>0.42360000000000042</v>
      </c>
      <c r="F1049" s="2">
        <f t="shared" si="147"/>
        <v>0.13548040151947335</v>
      </c>
      <c r="G1049" s="2">
        <f t="shared" si="147"/>
        <v>0.18002731918914588</v>
      </c>
      <c r="H1049" s="2">
        <f t="shared" si="148"/>
        <v>0.75255467964354195</v>
      </c>
      <c r="I1049" s="2">
        <f t="shared" si="149"/>
        <v>42.940439370291521</v>
      </c>
    </row>
    <row r="1050" spans="1:9" ht="13.5" x14ac:dyDescent="0.25">
      <c r="A1050" s="3">
        <v>43535</v>
      </c>
      <c r="B1050" s="2">
        <v>31.848500000000001</v>
      </c>
      <c r="C1050" s="2">
        <f t="shared" si="144"/>
        <v>-0.19760000000000133</v>
      </c>
      <c r="D1050" s="2">
        <f t="shared" si="145"/>
        <v>0</v>
      </c>
      <c r="E1050" s="2">
        <f t="shared" si="146"/>
        <v>0.19760000000000133</v>
      </c>
      <c r="F1050" s="2">
        <f t="shared" si="147"/>
        <v>0.12580322998236812</v>
      </c>
      <c r="G1050" s="2">
        <f t="shared" si="147"/>
        <v>0.18128251067563556</v>
      </c>
      <c r="H1050" s="2">
        <f t="shared" si="148"/>
        <v>0.69396231061398317</v>
      </c>
      <c r="I1050" s="2">
        <f t="shared" si="149"/>
        <v>40.96680937148205</v>
      </c>
    </row>
    <row r="1051" spans="1:9" ht="13.5" x14ac:dyDescent="0.25">
      <c r="A1051" s="3">
        <v>43536</v>
      </c>
      <c r="B1051" s="2">
        <v>31.622599999999998</v>
      </c>
      <c r="C1051" s="2">
        <f t="shared" si="144"/>
        <v>-0.22590000000000288</v>
      </c>
      <c r="D1051" s="2">
        <f t="shared" si="145"/>
        <v>0</v>
      </c>
      <c r="E1051" s="2">
        <f t="shared" si="146"/>
        <v>0.22590000000000288</v>
      </c>
      <c r="F1051" s="2">
        <f t="shared" si="147"/>
        <v>0.11681728498362753</v>
      </c>
      <c r="G1051" s="2">
        <f t="shared" si="147"/>
        <v>0.18446947419880466</v>
      </c>
      <c r="H1051" s="2">
        <f t="shared" si="148"/>
        <v>0.63326079011713521</v>
      </c>
      <c r="I1051" s="2">
        <f t="shared" si="149"/>
        <v>38.772790845711704</v>
      </c>
    </row>
    <row r="1052" spans="1:9" ht="13.5" x14ac:dyDescent="0.25">
      <c r="A1052" s="3">
        <v>43537</v>
      </c>
      <c r="B1052" s="2">
        <v>30.775600000000001</v>
      </c>
      <c r="C1052" s="2">
        <f t="shared" si="144"/>
        <v>-0.84699999999999775</v>
      </c>
      <c r="D1052" s="2">
        <f t="shared" si="145"/>
        <v>0</v>
      </c>
      <c r="E1052" s="2">
        <f t="shared" si="146"/>
        <v>0.84699999999999775</v>
      </c>
      <c r="F1052" s="2">
        <f t="shared" si="147"/>
        <v>0.1084731931990827</v>
      </c>
      <c r="G1052" s="2">
        <f t="shared" si="147"/>
        <v>0.23179308318460418</v>
      </c>
      <c r="H1052" s="2">
        <f t="shared" si="148"/>
        <v>0.46797424542945787</v>
      </c>
      <c r="I1052" s="2">
        <f t="shared" si="149"/>
        <v>31.878913876486394</v>
      </c>
    </row>
    <row r="1053" spans="1:9" ht="13.5" x14ac:dyDescent="0.25">
      <c r="A1053" s="3">
        <v>43538</v>
      </c>
      <c r="B1053" s="2">
        <v>31.303599999999999</v>
      </c>
      <c r="C1053" s="2">
        <f t="shared" si="144"/>
        <v>0.52799999999999869</v>
      </c>
      <c r="D1053" s="2">
        <f t="shared" si="145"/>
        <v>0.52799999999999869</v>
      </c>
      <c r="E1053" s="2">
        <f t="shared" si="146"/>
        <v>0</v>
      </c>
      <c r="F1053" s="2">
        <f t="shared" ref="F1053:G1068" si="150">((F1052*13)+D1053)/14</f>
        <v>0.13843939368486241</v>
      </c>
      <c r="G1053" s="2">
        <f t="shared" si="150"/>
        <v>0.21523643438570386</v>
      </c>
      <c r="H1053" s="2">
        <f t="shared" si="148"/>
        <v>0.64319683644628167</v>
      </c>
      <c r="I1053" s="2">
        <f t="shared" si="149"/>
        <v>39.143018181395377</v>
      </c>
    </row>
    <row r="1054" spans="1:9" ht="13.5" x14ac:dyDescent="0.25">
      <c r="A1054" s="3">
        <v>43539</v>
      </c>
      <c r="B1054" s="2">
        <v>30.6739</v>
      </c>
      <c r="C1054" s="2">
        <f t="shared" si="144"/>
        <v>-0.6296999999999997</v>
      </c>
      <c r="D1054" s="2">
        <f t="shared" si="145"/>
        <v>0</v>
      </c>
      <c r="E1054" s="2">
        <f t="shared" si="146"/>
        <v>0.6296999999999997</v>
      </c>
      <c r="F1054" s="2">
        <f t="shared" si="150"/>
        <v>0.12855086556451509</v>
      </c>
      <c r="G1054" s="2">
        <f t="shared" si="150"/>
        <v>0.24484097478672501</v>
      </c>
      <c r="H1054" s="2">
        <f t="shared" si="148"/>
        <v>0.52503820357884379</v>
      </c>
      <c r="I1054" s="2">
        <f t="shared" si="149"/>
        <v>34.427872190134266</v>
      </c>
    </row>
    <row r="1055" spans="1:9" ht="13.5" x14ac:dyDescent="0.25">
      <c r="A1055" s="3">
        <v>43542</v>
      </c>
      <c r="B1055" s="2">
        <v>30.916799999999999</v>
      </c>
      <c r="C1055" s="2">
        <f t="shared" si="144"/>
        <v>0.24289999999999878</v>
      </c>
      <c r="D1055" s="2">
        <f t="shared" si="145"/>
        <v>0.24289999999999878</v>
      </c>
      <c r="E1055" s="2">
        <f t="shared" si="146"/>
        <v>0</v>
      </c>
      <c r="F1055" s="2">
        <f t="shared" si="150"/>
        <v>0.13671866088133536</v>
      </c>
      <c r="G1055" s="2">
        <f t="shared" si="150"/>
        <v>0.22735233373053035</v>
      </c>
      <c r="H1055" s="2">
        <f t="shared" si="148"/>
        <v>0.60135147345081286</v>
      </c>
      <c r="I1055" s="2">
        <f t="shared" si="149"/>
        <v>37.552747377497205</v>
      </c>
    </row>
    <row r="1056" spans="1:9" ht="13.5" x14ac:dyDescent="0.25">
      <c r="A1056" s="3">
        <v>43543</v>
      </c>
      <c r="B1056" s="2">
        <v>30.916799999999999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0.12695304224695428</v>
      </c>
      <c r="G1056" s="2">
        <f t="shared" si="150"/>
        <v>0.21111288132120673</v>
      </c>
      <c r="H1056" s="2">
        <f t="shared" si="148"/>
        <v>0.60135147345081297</v>
      </c>
      <c r="I1056" s="2">
        <f t="shared" si="149"/>
        <v>37.552747377497205</v>
      </c>
    </row>
    <row r="1057" spans="1:9" ht="13.5" x14ac:dyDescent="0.25">
      <c r="A1057" s="3">
        <v>43545</v>
      </c>
      <c r="B1057" s="2">
        <v>31.622599999999998</v>
      </c>
      <c r="C1057" s="2">
        <f t="shared" si="144"/>
        <v>0.70579999999999998</v>
      </c>
      <c r="D1057" s="2">
        <f t="shared" si="145"/>
        <v>0.70579999999999998</v>
      </c>
      <c r="E1057" s="2">
        <f t="shared" si="146"/>
        <v>0</v>
      </c>
      <c r="F1057" s="2">
        <f t="shared" si="150"/>
        <v>0.16829925351502897</v>
      </c>
      <c r="G1057" s="2">
        <f t="shared" si="150"/>
        <v>0.19603338979826337</v>
      </c>
      <c r="H1057" s="2">
        <f t="shared" si="148"/>
        <v>0.85852340608007949</v>
      </c>
      <c r="I1057" s="2">
        <f t="shared" si="149"/>
        <v>46.193844170671028</v>
      </c>
    </row>
    <row r="1058" spans="1:9" ht="13.5" x14ac:dyDescent="0.25">
      <c r="A1058" s="3">
        <v>43546</v>
      </c>
      <c r="B1058" s="2">
        <v>32.752000000000002</v>
      </c>
      <c r="C1058" s="2">
        <f t="shared" si="144"/>
        <v>1.129400000000004</v>
      </c>
      <c r="D1058" s="2">
        <f t="shared" si="145"/>
        <v>1.129400000000004</v>
      </c>
      <c r="E1058" s="2">
        <f t="shared" si="146"/>
        <v>0</v>
      </c>
      <c r="F1058" s="2">
        <f t="shared" si="150"/>
        <v>0.23694930683538432</v>
      </c>
      <c r="G1058" s="2">
        <f t="shared" si="150"/>
        <v>0.18203100481267315</v>
      </c>
      <c r="H1058" s="2">
        <f t="shared" si="148"/>
        <v>1.3016975161963602</v>
      </c>
      <c r="I1058" s="2">
        <f t="shared" si="149"/>
        <v>56.553804617535633</v>
      </c>
    </row>
    <row r="1059" spans="1:9" ht="13.5" x14ac:dyDescent="0.25">
      <c r="A1059" s="3">
        <v>43549</v>
      </c>
      <c r="B1059" s="2">
        <v>33.853099999999998</v>
      </c>
      <c r="C1059" s="2">
        <f t="shared" si="144"/>
        <v>1.1010999999999953</v>
      </c>
      <c r="D1059" s="2">
        <f t="shared" si="145"/>
        <v>1.1010999999999953</v>
      </c>
      <c r="E1059" s="2">
        <f t="shared" si="146"/>
        <v>0</v>
      </c>
      <c r="F1059" s="2">
        <f t="shared" si="150"/>
        <v>0.29867435634714223</v>
      </c>
      <c r="G1059" s="2">
        <f t="shared" si="150"/>
        <v>0.16902879018319647</v>
      </c>
      <c r="H1059" s="2">
        <f t="shared" si="148"/>
        <v>1.7670028639702948</v>
      </c>
      <c r="I1059" s="2">
        <f t="shared" si="149"/>
        <v>63.859813337340462</v>
      </c>
    </row>
    <row r="1060" spans="1:9" ht="13.5" x14ac:dyDescent="0.25">
      <c r="A1060" s="3">
        <v>43550</v>
      </c>
      <c r="B1060" s="2">
        <v>33.316699999999997</v>
      </c>
      <c r="C1060" s="2">
        <f t="shared" si="144"/>
        <v>-0.53640000000000043</v>
      </c>
      <c r="D1060" s="2">
        <f t="shared" si="145"/>
        <v>0</v>
      </c>
      <c r="E1060" s="2">
        <f t="shared" si="146"/>
        <v>0.53640000000000043</v>
      </c>
      <c r="F1060" s="2">
        <f t="shared" si="150"/>
        <v>0.2773404737509178</v>
      </c>
      <c r="G1060" s="2">
        <f t="shared" si="150"/>
        <v>0.19526959088439674</v>
      </c>
      <c r="H1060" s="2">
        <f t="shared" si="148"/>
        <v>1.4202952569051499</v>
      </c>
      <c r="I1060" s="2">
        <f t="shared" si="149"/>
        <v>58.682726946351679</v>
      </c>
    </row>
    <row r="1061" spans="1:9" ht="13.5" x14ac:dyDescent="0.25">
      <c r="A1061" s="3">
        <v>43551</v>
      </c>
      <c r="B1061" s="2">
        <v>33.373199999999997</v>
      </c>
      <c r="C1061" s="2">
        <f t="shared" si="144"/>
        <v>5.6499999999999773E-2</v>
      </c>
      <c r="D1061" s="2">
        <f t="shared" si="145"/>
        <v>5.6499999999999773E-2</v>
      </c>
      <c r="E1061" s="2">
        <f t="shared" si="146"/>
        <v>0</v>
      </c>
      <c r="F1061" s="2">
        <f t="shared" si="150"/>
        <v>0.2615661541972808</v>
      </c>
      <c r="G1061" s="2">
        <f t="shared" si="150"/>
        <v>0.18132176296408267</v>
      </c>
      <c r="H1061" s="2">
        <f t="shared" si="148"/>
        <v>1.4425524543851553</v>
      </c>
      <c r="I1061" s="2">
        <f t="shared" si="149"/>
        <v>59.059221094528255</v>
      </c>
    </row>
    <row r="1062" spans="1:9" ht="13.5" x14ac:dyDescent="0.25">
      <c r="A1062" s="3">
        <v>43552</v>
      </c>
      <c r="B1062" s="2">
        <v>33.031500000000001</v>
      </c>
      <c r="C1062" s="2">
        <f t="shared" si="144"/>
        <v>-0.3416999999999959</v>
      </c>
      <c r="D1062" s="2">
        <f t="shared" si="145"/>
        <v>0</v>
      </c>
      <c r="E1062" s="2">
        <f t="shared" si="146"/>
        <v>0.3416999999999959</v>
      </c>
      <c r="F1062" s="2">
        <f t="shared" si="150"/>
        <v>0.24288285746890362</v>
      </c>
      <c r="G1062" s="2">
        <f t="shared" si="150"/>
        <v>0.19277735132379076</v>
      </c>
      <c r="H1062" s="2">
        <f t="shared" si="148"/>
        <v>1.2599138633301126</v>
      </c>
      <c r="I1062" s="2">
        <f t="shared" si="149"/>
        <v>55.7505258839183</v>
      </c>
    </row>
    <row r="1063" spans="1:9" ht="13.5" x14ac:dyDescent="0.25">
      <c r="A1063" s="3">
        <v>43553</v>
      </c>
      <c r="B1063" s="2">
        <v>32.752000000000002</v>
      </c>
      <c r="C1063" s="2">
        <f t="shared" si="144"/>
        <v>-0.27949999999999875</v>
      </c>
      <c r="D1063" s="2">
        <f t="shared" si="145"/>
        <v>0</v>
      </c>
      <c r="E1063" s="2">
        <f t="shared" si="146"/>
        <v>0.27949999999999875</v>
      </c>
      <c r="F1063" s="2">
        <f t="shared" si="150"/>
        <v>0.22553408193541052</v>
      </c>
      <c r="G1063" s="2">
        <f t="shared" si="150"/>
        <v>0.19897182622923418</v>
      </c>
      <c r="H1063" s="2">
        <f t="shared" si="148"/>
        <v>1.1334975720410494</v>
      </c>
      <c r="I1063" s="2">
        <f t="shared" si="149"/>
        <v>53.128608482861701</v>
      </c>
    </row>
    <row r="1064" spans="1:9" ht="13.5" x14ac:dyDescent="0.25">
      <c r="A1064" s="3">
        <v>43556</v>
      </c>
      <c r="B1064" s="2">
        <v>33.034300000000002</v>
      </c>
      <c r="C1064" s="2">
        <f t="shared" si="144"/>
        <v>0.28229999999999933</v>
      </c>
      <c r="D1064" s="2">
        <f t="shared" si="145"/>
        <v>0.28229999999999933</v>
      </c>
      <c r="E1064" s="2">
        <f t="shared" si="146"/>
        <v>0</v>
      </c>
      <c r="F1064" s="2">
        <f t="shared" si="150"/>
        <v>0.22958879036859542</v>
      </c>
      <c r="G1064" s="2">
        <f t="shared" si="150"/>
        <v>0.18475955292714602</v>
      </c>
      <c r="H1064" s="2">
        <f t="shared" si="148"/>
        <v>1.2426355591969114</v>
      </c>
      <c r="I1064" s="2">
        <f t="shared" si="149"/>
        <v>55.409607419312465</v>
      </c>
    </row>
    <row r="1065" spans="1:9" ht="13.5" x14ac:dyDescent="0.25">
      <c r="A1065" s="3">
        <v>43557</v>
      </c>
      <c r="B1065" s="2">
        <v>32.752000000000002</v>
      </c>
      <c r="C1065" s="2">
        <f t="shared" si="144"/>
        <v>-0.28229999999999933</v>
      </c>
      <c r="D1065" s="2">
        <f t="shared" si="145"/>
        <v>0</v>
      </c>
      <c r="E1065" s="2">
        <f t="shared" si="146"/>
        <v>0.28229999999999933</v>
      </c>
      <c r="F1065" s="2">
        <f t="shared" si="150"/>
        <v>0.21318959105655289</v>
      </c>
      <c r="G1065" s="2">
        <f t="shared" si="150"/>
        <v>0.19172672771806412</v>
      </c>
      <c r="H1065" s="2">
        <f t="shared" si="148"/>
        <v>1.1119450772145347</v>
      </c>
      <c r="I1065" s="2">
        <f t="shared" si="149"/>
        <v>52.650283817091022</v>
      </c>
    </row>
    <row r="1066" spans="1:9" ht="13.5" x14ac:dyDescent="0.25">
      <c r="A1066" s="3">
        <v>43558</v>
      </c>
      <c r="B1066" s="2">
        <v>32.946800000000003</v>
      </c>
      <c r="C1066" s="2">
        <f t="shared" si="144"/>
        <v>0.19480000000000075</v>
      </c>
      <c r="D1066" s="2">
        <f t="shared" si="145"/>
        <v>0.19480000000000075</v>
      </c>
      <c r="E1066" s="2">
        <f t="shared" si="146"/>
        <v>0</v>
      </c>
      <c r="F1066" s="2">
        <f t="shared" si="150"/>
        <v>0.21187604883822772</v>
      </c>
      <c r="G1066" s="2">
        <f t="shared" si="150"/>
        <v>0.17803196145248812</v>
      </c>
      <c r="H1066" s="2">
        <f t="shared" si="148"/>
        <v>1.1901011880654455</v>
      </c>
      <c r="I1066" s="2">
        <f t="shared" si="149"/>
        <v>54.34000924480948</v>
      </c>
    </row>
    <row r="1067" spans="1:9" ht="13.5" x14ac:dyDescent="0.25">
      <c r="A1067" s="3">
        <v>43559</v>
      </c>
      <c r="B1067" s="2">
        <v>33.457900000000002</v>
      </c>
      <c r="C1067" s="2">
        <f t="shared" si="144"/>
        <v>0.511099999999999</v>
      </c>
      <c r="D1067" s="2">
        <f t="shared" si="145"/>
        <v>0.511099999999999</v>
      </c>
      <c r="E1067" s="2">
        <f t="shared" si="146"/>
        <v>0</v>
      </c>
      <c r="F1067" s="2">
        <f t="shared" si="150"/>
        <v>0.23324918820692567</v>
      </c>
      <c r="G1067" s="2">
        <f t="shared" si="150"/>
        <v>0.16531539277731039</v>
      </c>
      <c r="H1067" s="2">
        <f t="shared" si="148"/>
        <v>1.410934482798744</v>
      </c>
      <c r="I1067" s="2">
        <f t="shared" si="149"/>
        <v>58.522307132994115</v>
      </c>
    </row>
    <row r="1068" spans="1:9" ht="13.5" x14ac:dyDescent="0.25">
      <c r="A1068" s="3">
        <v>43560</v>
      </c>
      <c r="B1068" s="2">
        <v>33.316699999999997</v>
      </c>
      <c r="C1068" s="2">
        <f t="shared" si="144"/>
        <v>-0.14120000000000488</v>
      </c>
      <c r="D1068" s="2">
        <f t="shared" si="145"/>
        <v>0</v>
      </c>
      <c r="E1068" s="2">
        <f t="shared" si="146"/>
        <v>0.14120000000000488</v>
      </c>
      <c r="F1068" s="2">
        <f t="shared" si="150"/>
        <v>0.21658853190643096</v>
      </c>
      <c r="G1068" s="2">
        <f t="shared" si="150"/>
        <v>0.16359286472178858</v>
      </c>
      <c r="H1068" s="2">
        <f t="shared" si="148"/>
        <v>1.3239485247401748</v>
      </c>
      <c r="I1068" s="2">
        <f t="shared" si="149"/>
        <v>56.969787008866582</v>
      </c>
    </row>
    <row r="1069" spans="1:9" ht="13.5" x14ac:dyDescent="0.25">
      <c r="A1069" s="3">
        <v>43563</v>
      </c>
      <c r="B1069" s="2">
        <v>32.441400000000002</v>
      </c>
      <c r="C1069" s="2">
        <f t="shared" si="144"/>
        <v>-0.87529999999999575</v>
      </c>
      <c r="D1069" s="2">
        <f t="shared" si="145"/>
        <v>0</v>
      </c>
      <c r="E1069" s="2">
        <f t="shared" si="146"/>
        <v>0.87529999999999575</v>
      </c>
      <c r="F1069" s="2">
        <f t="shared" ref="F1069:G1084" si="151">((F1068*13)+D1069)/14</f>
        <v>0.20111792248454302</v>
      </c>
      <c r="G1069" s="2">
        <f t="shared" si="151"/>
        <v>0.21442908867023197</v>
      </c>
      <c r="H1069" s="2">
        <f t="shared" si="148"/>
        <v>0.93792275913572509</v>
      </c>
      <c r="I1069" s="2">
        <f t="shared" si="149"/>
        <v>48.398356163277626</v>
      </c>
    </row>
    <row r="1070" spans="1:9" ht="13.5" x14ac:dyDescent="0.25">
      <c r="A1070" s="3">
        <v>43565</v>
      </c>
      <c r="B1070" s="2">
        <v>32.469700000000003</v>
      </c>
      <c r="C1070" s="2">
        <f t="shared" si="144"/>
        <v>2.8300000000001546E-2</v>
      </c>
      <c r="D1070" s="2">
        <f t="shared" si="145"/>
        <v>2.8300000000001546E-2</v>
      </c>
      <c r="E1070" s="2">
        <f t="shared" si="146"/>
        <v>0</v>
      </c>
      <c r="F1070" s="2">
        <f t="shared" si="151"/>
        <v>0.18877378516421864</v>
      </c>
      <c r="G1070" s="2">
        <f t="shared" si="151"/>
        <v>0.19911272519378681</v>
      </c>
      <c r="H1070" s="2">
        <f t="shared" si="148"/>
        <v>0.9480749408682656</v>
      </c>
      <c r="I1070" s="2">
        <f t="shared" si="149"/>
        <v>48.667272545773031</v>
      </c>
    </row>
    <row r="1071" spans="1:9" ht="13.5" x14ac:dyDescent="0.25">
      <c r="A1071" s="3">
        <v>43566</v>
      </c>
      <c r="B1071" s="2">
        <v>32.469700000000003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0.17528994336677445</v>
      </c>
      <c r="G1071" s="2">
        <f t="shared" si="151"/>
        <v>0.1848903876799449</v>
      </c>
      <c r="H1071" s="2">
        <f t="shared" si="148"/>
        <v>0.94807494086826549</v>
      </c>
      <c r="I1071" s="2">
        <f t="shared" si="149"/>
        <v>48.667272545773031</v>
      </c>
    </row>
    <row r="1072" spans="1:9" ht="13.5" x14ac:dyDescent="0.25">
      <c r="A1072" s="3">
        <v>43567</v>
      </c>
      <c r="B1072" s="2">
        <v>32.441400000000002</v>
      </c>
      <c r="C1072" s="2">
        <f t="shared" si="144"/>
        <v>-2.8300000000001546E-2</v>
      </c>
      <c r="D1072" s="2">
        <f t="shared" si="145"/>
        <v>0</v>
      </c>
      <c r="E1072" s="2">
        <f t="shared" si="146"/>
        <v>2.8300000000001546E-2</v>
      </c>
      <c r="F1072" s="2">
        <f t="shared" si="151"/>
        <v>0.16276923312629057</v>
      </c>
      <c r="G1072" s="2">
        <f t="shared" si="151"/>
        <v>0.17370535998852035</v>
      </c>
      <c r="H1072" s="2">
        <f t="shared" si="148"/>
        <v>0.93704208745802364</v>
      </c>
      <c r="I1072" s="2">
        <f t="shared" si="149"/>
        <v>48.374895595980675</v>
      </c>
    </row>
    <row r="1073" spans="1:9" ht="13.5" x14ac:dyDescent="0.25">
      <c r="A1073" s="3">
        <v>43570</v>
      </c>
      <c r="B1073" s="2">
        <v>32.463999999999999</v>
      </c>
      <c r="C1073" s="2">
        <f t="shared" si="144"/>
        <v>2.2599999999997067E-2</v>
      </c>
      <c r="D1073" s="2">
        <f t="shared" si="145"/>
        <v>2.2599999999997067E-2</v>
      </c>
      <c r="E1073" s="2">
        <f t="shared" si="146"/>
        <v>0</v>
      </c>
      <c r="F1073" s="2">
        <f t="shared" si="151"/>
        <v>0.15275714504584106</v>
      </c>
      <c r="G1073" s="2">
        <f t="shared" si="151"/>
        <v>0.16129783427505462</v>
      </c>
      <c r="H1073" s="2">
        <f t="shared" si="148"/>
        <v>0.94705019278405522</v>
      </c>
      <c r="I1073" s="2">
        <f t="shared" si="149"/>
        <v>48.640255720880198</v>
      </c>
    </row>
    <row r="1074" spans="1:9" ht="13.5" x14ac:dyDescent="0.25">
      <c r="A1074" s="3">
        <v>43571</v>
      </c>
      <c r="B1074" s="2">
        <v>32.469700000000003</v>
      </c>
      <c r="C1074" s="2">
        <f t="shared" si="144"/>
        <v>5.7000000000044793E-3</v>
      </c>
      <c r="D1074" s="2">
        <f t="shared" si="145"/>
        <v>5.7000000000044793E-3</v>
      </c>
      <c r="E1074" s="2">
        <f t="shared" si="146"/>
        <v>0</v>
      </c>
      <c r="F1074" s="2">
        <f t="shared" si="151"/>
        <v>0.14225306325685275</v>
      </c>
      <c r="G1074" s="2">
        <f t="shared" si="151"/>
        <v>0.14977656039826501</v>
      </c>
      <c r="H1074" s="2">
        <f t="shared" si="148"/>
        <v>0.94976852772285048</v>
      </c>
      <c r="I1074" s="2">
        <f t="shared" si="149"/>
        <v>48.711860624404089</v>
      </c>
    </row>
    <row r="1075" spans="1:9" ht="13.5" x14ac:dyDescent="0.25">
      <c r="A1075" s="3">
        <v>43572</v>
      </c>
      <c r="B1075" s="2">
        <v>32.610799999999998</v>
      </c>
      <c r="C1075" s="2">
        <f t="shared" si="144"/>
        <v>0.14109999999999445</v>
      </c>
      <c r="D1075" s="2">
        <f t="shared" si="145"/>
        <v>0.14109999999999445</v>
      </c>
      <c r="E1075" s="2">
        <f t="shared" si="146"/>
        <v>0</v>
      </c>
      <c r="F1075" s="2">
        <f t="shared" si="151"/>
        <v>0.14217070159564857</v>
      </c>
      <c r="G1075" s="2">
        <f t="shared" si="151"/>
        <v>0.13907823465553179</v>
      </c>
      <c r="H1075" s="2">
        <f t="shared" si="148"/>
        <v>1.0222354486147756</v>
      </c>
      <c r="I1075" s="2">
        <f t="shared" si="149"/>
        <v>50.549773979830263</v>
      </c>
    </row>
    <row r="1076" spans="1:9" ht="13.5" x14ac:dyDescent="0.25">
      <c r="A1076" s="3">
        <v>43573</v>
      </c>
      <c r="B1076" s="2">
        <v>32.469700000000003</v>
      </c>
      <c r="C1076" s="2">
        <f t="shared" si="144"/>
        <v>-0.14109999999999445</v>
      </c>
      <c r="D1076" s="2">
        <f t="shared" si="145"/>
        <v>0</v>
      </c>
      <c r="E1076" s="2">
        <f t="shared" si="146"/>
        <v>0.14109999999999445</v>
      </c>
      <c r="F1076" s="2">
        <f t="shared" si="151"/>
        <v>0.13201565148167366</v>
      </c>
      <c r="G1076" s="2">
        <f t="shared" si="151"/>
        <v>0.13922264646585056</v>
      </c>
      <c r="H1076" s="2">
        <f t="shared" si="148"/>
        <v>0.94823403255773708</v>
      </c>
      <c r="I1076" s="2">
        <f t="shared" si="149"/>
        <v>48.671464347270899</v>
      </c>
    </row>
    <row r="1077" spans="1:9" ht="13.5" x14ac:dyDescent="0.25">
      <c r="A1077" s="3">
        <v>43574</v>
      </c>
      <c r="B1077" s="2">
        <v>32.469700000000003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0.12258596209012554</v>
      </c>
      <c r="G1077" s="2">
        <f t="shared" si="151"/>
        <v>0.12927817171828979</v>
      </c>
      <c r="H1077" s="2">
        <f t="shared" si="148"/>
        <v>0.94823403255773719</v>
      </c>
      <c r="I1077" s="2">
        <f t="shared" si="149"/>
        <v>48.671464347270899</v>
      </c>
    </row>
    <row r="1078" spans="1:9" ht="13.5" x14ac:dyDescent="0.25">
      <c r="A1078" s="3">
        <v>43577</v>
      </c>
      <c r="B1078" s="2">
        <v>32.610799999999998</v>
      </c>
      <c r="C1078" s="2">
        <f t="shared" si="144"/>
        <v>0.14109999999999445</v>
      </c>
      <c r="D1078" s="2">
        <f t="shared" si="145"/>
        <v>0.14109999999999445</v>
      </c>
      <c r="E1078" s="2">
        <f t="shared" si="146"/>
        <v>0</v>
      </c>
      <c r="F1078" s="2">
        <f t="shared" si="151"/>
        <v>0.12390839336940189</v>
      </c>
      <c r="G1078" s="2">
        <f t="shared" si="151"/>
        <v>0.12004401659555479</v>
      </c>
      <c r="H1078" s="2">
        <f t="shared" si="148"/>
        <v>1.0321913318417755</v>
      </c>
      <c r="I1078" s="2">
        <f t="shared" si="149"/>
        <v>50.792034965836621</v>
      </c>
    </row>
    <row r="1079" spans="1:9" ht="13.5" x14ac:dyDescent="0.25">
      <c r="A1079" s="3">
        <v>43578</v>
      </c>
      <c r="B1079" s="2">
        <v>32.441400000000002</v>
      </c>
      <c r="C1079" s="2">
        <f t="shared" si="144"/>
        <v>-0.169399999999996</v>
      </c>
      <c r="D1079" s="2">
        <f t="shared" si="145"/>
        <v>0</v>
      </c>
      <c r="E1079" s="2">
        <f t="shared" si="146"/>
        <v>0.169399999999996</v>
      </c>
      <c r="F1079" s="2">
        <f t="shared" si="151"/>
        <v>0.11505779384301604</v>
      </c>
      <c r="G1079" s="2">
        <f t="shared" si="151"/>
        <v>0.1235694439815863</v>
      </c>
      <c r="H1079" s="2">
        <f t="shared" si="148"/>
        <v>0.93111848799903452</v>
      </c>
      <c r="I1079" s="2">
        <f t="shared" si="149"/>
        <v>48.216538435392998</v>
      </c>
    </row>
    <row r="1080" spans="1:9" ht="13.5" x14ac:dyDescent="0.25">
      <c r="A1080" s="3">
        <v>43579</v>
      </c>
      <c r="B1080" s="2">
        <v>32.173200000000001</v>
      </c>
      <c r="C1080" s="2">
        <f t="shared" si="144"/>
        <v>-0.26820000000000022</v>
      </c>
      <c r="D1080" s="2">
        <f t="shared" si="145"/>
        <v>0</v>
      </c>
      <c r="E1080" s="2">
        <f t="shared" si="146"/>
        <v>0.26820000000000022</v>
      </c>
      <c r="F1080" s="2">
        <f t="shared" si="151"/>
        <v>0.10683937999708633</v>
      </c>
      <c r="G1080" s="2">
        <f t="shared" si="151"/>
        <v>0.13390019798290159</v>
      </c>
      <c r="H1080" s="2">
        <f t="shared" si="148"/>
        <v>0.79790307711665376</v>
      </c>
      <c r="I1080" s="2">
        <f t="shared" si="149"/>
        <v>44.379649118587231</v>
      </c>
    </row>
    <row r="1081" spans="1:9" ht="13.5" x14ac:dyDescent="0.25">
      <c r="A1081" s="3">
        <v>43580</v>
      </c>
      <c r="B1081" s="2">
        <v>32.173200000000001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9.9207995711580163E-2</v>
      </c>
      <c r="G1081" s="2">
        <f t="shared" si="151"/>
        <v>0.12433589812698005</v>
      </c>
      <c r="H1081" s="2">
        <f t="shared" si="148"/>
        <v>0.79790307711665376</v>
      </c>
      <c r="I1081" s="2">
        <f t="shared" si="149"/>
        <v>44.379649118587231</v>
      </c>
    </row>
    <row r="1082" spans="1:9" ht="13.5" x14ac:dyDescent="0.25">
      <c r="A1082" s="3">
        <v>43581</v>
      </c>
      <c r="B1082" s="2">
        <v>32.497900000000001</v>
      </c>
      <c r="C1082" s="2">
        <f t="shared" si="144"/>
        <v>0.32469999999999999</v>
      </c>
      <c r="D1082" s="2">
        <f t="shared" si="145"/>
        <v>0.32469999999999999</v>
      </c>
      <c r="E1082" s="2">
        <f t="shared" si="146"/>
        <v>0</v>
      </c>
      <c r="F1082" s="2">
        <f t="shared" si="151"/>
        <v>0.11531456744646729</v>
      </c>
      <c r="G1082" s="2">
        <f t="shared" si="151"/>
        <v>0.11545476254648147</v>
      </c>
      <c r="H1082" s="2">
        <f t="shared" si="148"/>
        <v>0.9987857140154115</v>
      </c>
      <c r="I1082" s="2">
        <f t="shared" si="149"/>
        <v>49.969624408057506</v>
      </c>
    </row>
    <row r="1083" spans="1:9" ht="13.5" x14ac:dyDescent="0.25">
      <c r="A1083" s="3">
        <v>43584</v>
      </c>
      <c r="B1083" s="2">
        <v>32.469700000000003</v>
      </c>
      <c r="C1083" s="2">
        <f t="shared" si="144"/>
        <v>-2.8199999999998226E-2</v>
      </c>
      <c r="D1083" s="2">
        <f t="shared" si="145"/>
        <v>0</v>
      </c>
      <c r="E1083" s="2">
        <f t="shared" si="146"/>
        <v>2.8199999999998226E-2</v>
      </c>
      <c r="F1083" s="2">
        <f t="shared" si="151"/>
        <v>0.10707781262886248</v>
      </c>
      <c r="G1083" s="2">
        <f t="shared" si="151"/>
        <v>0.10922227950744696</v>
      </c>
      <c r="H1083" s="2">
        <f t="shared" si="148"/>
        <v>0.98036603073791129</v>
      </c>
      <c r="I1083" s="2">
        <f t="shared" si="149"/>
        <v>49.504284335386913</v>
      </c>
    </row>
    <row r="1084" spans="1:9" ht="13.5" x14ac:dyDescent="0.25">
      <c r="A1084" s="3">
        <v>43585</v>
      </c>
      <c r="B1084" s="2">
        <v>32.5289</v>
      </c>
      <c r="C1084" s="2">
        <f t="shared" si="144"/>
        <v>5.9199999999997033E-2</v>
      </c>
      <c r="D1084" s="2">
        <f t="shared" si="145"/>
        <v>5.9199999999997033E-2</v>
      </c>
      <c r="E1084" s="2">
        <f t="shared" si="146"/>
        <v>0</v>
      </c>
      <c r="F1084" s="2">
        <f t="shared" si="151"/>
        <v>0.10365796886965781</v>
      </c>
      <c r="G1084" s="2">
        <f t="shared" si="151"/>
        <v>0.1014206881140579</v>
      </c>
      <c r="H1084" s="2">
        <f t="shared" si="148"/>
        <v>1.0220594121101196</v>
      </c>
      <c r="I1084" s="2">
        <f t="shared" si="149"/>
        <v>50.545468940675185</v>
      </c>
    </row>
    <row r="1085" spans="1:9" ht="13.5" x14ac:dyDescent="0.25">
      <c r="A1085" s="3">
        <v>43587</v>
      </c>
      <c r="B1085" s="2">
        <v>33.144500000000001</v>
      </c>
      <c r="C1085" s="2">
        <f t="shared" si="144"/>
        <v>0.61560000000000059</v>
      </c>
      <c r="D1085" s="2">
        <f t="shared" si="145"/>
        <v>0.61560000000000059</v>
      </c>
      <c r="E1085" s="2">
        <f t="shared" si="146"/>
        <v>0</v>
      </c>
      <c r="F1085" s="2">
        <f t="shared" ref="F1085:G1100" si="152">((F1084*13)+D1085)/14</f>
        <v>0.14022525680753944</v>
      </c>
      <c r="G1085" s="2">
        <f t="shared" si="152"/>
        <v>9.4176353248768052E-2</v>
      </c>
      <c r="H1085" s="2">
        <f t="shared" si="148"/>
        <v>1.4889646070402898</v>
      </c>
      <c r="I1085" s="2">
        <f t="shared" si="149"/>
        <v>59.822650865689361</v>
      </c>
    </row>
    <row r="1086" spans="1:9" ht="13.5" x14ac:dyDescent="0.25">
      <c r="A1086" s="3">
        <v>43588</v>
      </c>
      <c r="B1086" s="2">
        <v>32.610799999999998</v>
      </c>
      <c r="C1086" s="2">
        <f t="shared" si="144"/>
        <v>-0.53370000000000317</v>
      </c>
      <c r="D1086" s="2">
        <f t="shared" si="145"/>
        <v>0</v>
      </c>
      <c r="E1086" s="2">
        <f t="shared" si="146"/>
        <v>0.53370000000000317</v>
      </c>
      <c r="F1086" s="2">
        <f t="shared" si="152"/>
        <v>0.13020916703557234</v>
      </c>
      <c r="G1086" s="2">
        <f t="shared" si="152"/>
        <v>0.12557089944528485</v>
      </c>
      <c r="H1086" s="2">
        <f t="shared" si="148"/>
        <v>1.0369374402092941</v>
      </c>
      <c r="I1086" s="2">
        <f t="shared" si="149"/>
        <v>50.906690590494982</v>
      </c>
    </row>
    <row r="1087" spans="1:9" ht="13.5" x14ac:dyDescent="0.25">
      <c r="A1087" s="3">
        <v>43591</v>
      </c>
      <c r="B1087" s="2">
        <v>32.752000000000002</v>
      </c>
      <c r="C1087" s="2">
        <f t="shared" si="144"/>
        <v>0.14120000000000488</v>
      </c>
      <c r="D1087" s="2">
        <f t="shared" si="145"/>
        <v>0.14120000000000488</v>
      </c>
      <c r="E1087" s="2">
        <f t="shared" si="146"/>
        <v>0</v>
      </c>
      <c r="F1087" s="2">
        <f t="shared" si="152"/>
        <v>0.1309942265330318</v>
      </c>
      <c r="G1087" s="2">
        <f t="shared" si="152"/>
        <v>0.11660154948490735</v>
      </c>
      <c r="H1087" s="2">
        <f t="shared" si="148"/>
        <v>1.1234346980096299</v>
      </c>
      <c r="I1087" s="2">
        <f t="shared" si="149"/>
        <v>52.906486790606976</v>
      </c>
    </row>
    <row r="1088" spans="1:9" ht="13.5" x14ac:dyDescent="0.25">
      <c r="A1088" s="3">
        <v>43592</v>
      </c>
      <c r="B1088" s="2">
        <v>33.598999999999997</v>
      </c>
      <c r="C1088" s="2">
        <f t="shared" si="144"/>
        <v>0.8469999999999942</v>
      </c>
      <c r="D1088" s="2">
        <f t="shared" si="145"/>
        <v>0.8469999999999942</v>
      </c>
      <c r="E1088" s="2">
        <f t="shared" si="146"/>
        <v>0</v>
      </c>
      <c r="F1088" s="2">
        <f t="shared" si="152"/>
        <v>0.18213749606638624</v>
      </c>
      <c r="G1088" s="2">
        <f t="shared" si="152"/>
        <v>0.10827286737884254</v>
      </c>
      <c r="H1088" s="2">
        <f t="shared" si="148"/>
        <v>1.6822081143292738</v>
      </c>
      <c r="I1088" s="2">
        <f t="shared" si="149"/>
        <v>62.717285259944681</v>
      </c>
    </row>
    <row r="1089" spans="1:9" ht="13.5" x14ac:dyDescent="0.25">
      <c r="A1089" s="3">
        <v>43593</v>
      </c>
      <c r="B1089" s="2">
        <v>33.881399999999999</v>
      </c>
      <c r="C1089" s="2">
        <f t="shared" si="144"/>
        <v>0.28240000000000265</v>
      </c>
      <c r="D1089" s="2">
        <f t="shared" si="145"/>
        <v>0.28240000000000265</v>
      </c>
      <c r="E1089" s="2">
        <f t="shared" si="146"/>
        <v>0</v>
      </c>
      <c r="F1089" s="2">
        <f t="shared" si="152"/>
        <v>0.189299103490216</v>
      </c>
      <c r="G1089" s="2">
        <f t="shared" si="152"/>
        <v>0.10053909113749664</v>
      </c>
      <c r="H1089" s="2">
        <f t="shared" si="148"/>
        <v>1.8828408069785685</v>
      </c>
      <c r="I1089" s="2">
        <f t="shared" si="149"/>
        <v>65.31199372579735</v>
      </c>
    </row>
    <row r="1090" spans="1:9" ht="13.5" x14ac:dyDescent="0.25">
      <c r="A1090" s="3">
        <v>43594</v>
      </c>
      <c r="B1090" s="2">
        <v>33.8673</v>
      </c>
      <c r="C1090" s="2">
        <f t="shared" si="144"/>
        <v>-1.4099999999999113E-2</v>
      </c>
      <c r="D1090" s="2">
        <f t="shared" si="145"/>
        <v>0</v>
      </c>
      <c r="E1090" s="2">
        <f t="shared" si="146"/>
        <v>1.4099999999999113E-2</v>
      </c>
      <c r="F1090" s="2">
        <f t="shared" si="152"/>
        <v>0.17577773895520057</v>
      </c>
      <c r="G1090" s="2">
        <f t="shared" si="152"/>
        <v>9.4364870341961088E-2</v>
      </c>
      <c r="H1090" s="2">
        <f t="shared" si="148"/>
        <v>1.8627455144929896</v>
      </c>
      <c r="I1090" s="2">
        <f t="shared" si="149"/>
        <v>65.068498232295497</v>
      </c>
    </row>
    <row r="1091" spans="1:9" ht="13.5" x14ac:dyDescent="0.25">
      <c r="A1091" s="3">
        <v>43595</v>
      </c>
      <c r="B1091" s="2">
        <v>34.029899999999998</v>
      </c>
      <c r="C1091" s="2">
        <f t="shared" ref="C1091:C1154" si="153">B1091-B1090</f>
        <v>0.16259999999999764</v>
      </c>
      <c r="D1091" s="2">
        <f t="shared" ref="D1091:D1154" si="154">IF(C1091&gt;0,C1091,0)</f>
        <v>0.16259999999999764</v>
      </c>
      <c r="E1091" s="2">
        <f t="shared" ref="E1091:E1154" si="155">IF(C1091&lt;0,-C1091,0)</f>
        <v>0</v>
      </c>
      <c r="F1091" s="2">
        <f t="shared" si="152"/>
        <v>0.17483647188697179</v>
      </c>
      <c r="G1091" s="2">
        <f t="shared" si="152"/>
        <v>8.7624522460392443E-2</v>
      </c>
      <c r="H1091" s="2">
        <f t="shared" si="148"/>
        <v>1.9952915802308699</v>
      </c>
      <c r="I1091" s="2">
        <f t="shared" si="149"/>
        <v>66.614268654174822</v>
      </c>
    </row>
    <row r="1092" spans="1:9" ht="13.5" x14ac:dyDescent="0.25">
      <c r="A1092" s="3">
        <v>43598</v>
      </c>
      <c r="B1092" s="2">
        <v>33.735199999999999</v>
      </c>
      <c r="C1092" s="2">
        <f t="shared" si="153"/>
        <v>-0.29469999999999885</v>
      </c>
      <c r="D1092" s="2">
        <f t="shared" si="154"/>
        <v>0</v>
      </c>
      <c r="E1092" s="2">
        <f t="shared" si="155"/>
        <v>0.29469999999999885</v>
      </c>
      <c r="F1092" s="2">
        <f t="shared" si="152"/>
        <v>0.1623481524664738</v>
      </c>
      <c r="G1092" s="2">
        <f t="shared" si="152"/>
        <v>0.10241562799893576</v>
      </c>
      <c r="H1092" s="2">
        <f t="shared" si="148"/>
        <v>1.5851892493219961</v>
      </c>
      <c r="I1092" s="2">
        <f t="shared" si="149"/>
        <v>61.318112387235686</v>
      </c>
    </row>
    <row r="1093" spans="1:9" ht="13.5" x14ac:dyDescent="0.25">
      <c r="A1093" s="3">
        <v>43599</v>
      </c>
      <c r="B1093" s="2">
        <v>33.293300000000002</v>
      </c>
      <c r="C1093" s="2">
        <f t="shared" si="153"/>
        <v>-0.44189999999999685</v>
      </c>
      <c r="D1093" s="2">
        <f t="shared" si="154"/>
        <v>0</v>
      </c>
      <c r="E1093" s="2">
        <f t="shared" si="155"/>
        <v>0.44189999999999685</v>
      </c>
      <c r="F1093" s="2">
        <f t="shared" si="152"/>
        <v>0.15075185586172565</v>
      </c>
      <c r="G1093" s="2">
        <f t="shared" si="152"/>
        <v>0.12666451171329726</v>
      </c>
      <c r="H1093" s="2">
        <f t="shared" si="148"/>
        <v>1.1901664785393848</v>
      </c>
      <c r="I1093" s="2">
        <f t="shared" si="149"/>
        <v>54.341370402724046</v>
      </c>
    </row>
    <row r="1094" spans="1:9" ht="13.5" x14ac:dyDescent="0.25">
      <c r="A1094" s="3">
        <v>43600</v>
      </c>
      <c r="B1094" s="2">
        <v>33.293300000000002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0.13998386615731667</v>
      </c>
      <c r="G1094" s="2">
        <f t="shared" si="152"/>
        <v>0.11761704659091889</v>
      </c>
      <c r="H1094" s="2">
        <f t="shared" si="148"/>
        <v>1.1901664785393846</v>
      </c>
      <c r="I1094" s="2">
        <f t="shared" si="149"/>
        <v>54.341370402724046</v>
      </c>
    </row>
    <row r="1095" spans="1:9" ht="13.5" x14ac:dyDescent="0.25">
      <c r="A1095" s="3">
        <v>43601</v>
      </c>
      <c r="B1095" s="2">
        <v>33.234400000000001</v>
      </c>
      <c r="C1095" s="2">
        <f t="shared" si="153"/>
        <v>-5.8900000000001285E-2</v>
      </c>
      <c r="D1095" s="2">
        <f t="shared" si="154"/>
        <v>0</v>
      </c>
      <c r="E1095" s="2">
        <f t="shared" si="155"/>
        <v>5.8900000000001285E-2</v>
      </c>
      <c r="F1095" s="2">
        <f t="shared" si="152"/>
        <v>0.1299850185746512</v>
      </c>
      <c r="G1095" s="2">
        <f t="shared" si="152"/>
        <v>0.11342297183442476</v>
      </c>
      <c r="H1095" s="2">
        <f t="shared" si="148"/>
        <v>1.1460202150619343</v>
      </c>
      <c r="I1095" s="2">
        <f t="shared" si="149"/>
        <v>53.402116486067683</v>
      </c>
    </row>
    <row r="1096" spans="1:9" ht="13.5" x14ac:dyDescent="0.25">
      <c r="A1096" s="3">
        <v>43602</v>
      </c>
      <c r="B1096" s="2">
        <v>33.234400000000001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0.12070037439074754</v>
      </c>
      <c r="G1096" s="2">
        <f t="shared" si="152"/>
        <v>0.1053213309891087</v>
      </c>
      <c r="H1096" s="2">
        <f t="shared" si="148"/>
        <v>1.1460202150619345</v>
      </c>
      <c r="I1096" s="2">
        <f t="shared" si="149"/>
        <v>53.402116486067683</v>
      </c>
    </row>
    <row r="1097" spans="1:9" ht="13.5" x14ac:dyDescent="0.25">
      <c r="A1097" s="3">
        <v>43605</v>
      </c>
      <c r="B1097" s="2">
        <v>32.998699999999999</v>
      </c>
      <c r="C1097" s="2">
        <f t="shared" si="153"/>
        <v>-0.23570000000000135</v>
      </c>
      <c r="D1097" s="2">
        <f t="shared" si="154"/>
        <v>0</v>
      </c>
      <c r="E1097" s="2">
        <f t="shared" si="155"/>
        <v>0.23570000000000135</v>
      </c>
      <c r="F1097" s="2">
        <f t="shared" si="152"/>
        <v>0.11207891907712272</v>
      </c>
      <c r="G1097" s="2">
        <f t="shared" si="152"/>
        <v>0.11463409306131532</v>
      </c>
      <c r="H1097" s="2">
        <f t="shared" si="148"/>
        <v>0.977710174033253</v>
      </c>
      <c r="I1097" s="2">
        <f t="shared" si="149"/>
        <v>49.436473901499681</v>
      </c>
    </row>
    <row r="1098" spans="1:9" ht="13.5" x14ac:dyDescent="0.25">
      <c r="A1098" s="3">
        <v>43606</v>
      </c>
      <c r="B1098" s="2">
        <v>32.880800000000001</v>
      </c>
      <c r="C1098" s="2">
        <f t="shared" si="153"/>
        <v>-0.11789999999999878</v>
      </c>
      <c r="D1098" s="2">
        <f t="shared" si="154"/>
        <v>0</v>
      </c>
      <c r="E1098" s="2">
        <f t="shared" si="155"/>
        <v>0.11789999999999878</v>
      </c>
      <c r="F1098" s="2">
        <f t="shared" si="152"/>
        <v>0.10407328200018538</v>
      </c>
      <c r="G1098" s="2">
        <f t="shared" si="152"/>
        <v>0.11486737212836415</v>
      </c>
      <c r="H1098" s="2">
        <f t="shared" si="148"/>
        <v>0.90602997240925487</v>
      </c>
      <c r="I1098" s="2">
        <f t="shared" si="149"/>
        <v>47.534927861812022</v>
      </c>
    </row>
    <row r="1099" spans="1:9" ht="13.5" x14ac:dyDescent="0.25">
      <c r="A1099" s="3">
        <v>43607</v>
      </c>
      <c r="B1099" s="2">
        <v>32.821899999999999</v>
      </c>
      <c r="C1099" s="2">
        <f t="shared" si="153"/>
        <v>-5.8900000000001285E-2</v>
      </c>
      <c r="D1099" s="2">
        <f t="shared" si="154"/>
        <v>0</v>
      </c>
      <c r="E1099" s="2">
        <f t="shared" si="155"/>
        <v>5.8900000000001285E-2</v>
      </c>
      <c r="F1099" s="2">
        <f t="shared" si="152"/>
        <v>9.6639476143029285E-2</v>
      </c>
      <c r="G1099" s="2">
        <f t="shared" si="152"/>
        <v>0.11086970269062393</v>
      </c>
      <c r="H1099" s="2">
        <f t="shared" si="148"/>
        <v>0.87164909617099495</v>
      </c>
      <c r="I1099" s="2">
        <f t="shared" si="149"/>
        <v>46.571181422533087</v>
      </c>
    </row>
    <row r="1100" spans="1:9" ht="13.5" x14ac:dyDescent="0.25">
      <c r="A1100" s="3">
        <v>43608</v>
      </c>
      <c r="B1100" s="2">
        <v>32.910299999999999</v>
      </c>
      <c r="C1100" s="2">
        <f t="shared" si="153"/>
        <v>8.8400000000000034E-2</v>
      </c>
      <c r="D1100" s="2">
        <f t="shared" si="154"/>
        <v>8.8400000000000034E-2</v>
      </c>
      <c r="E1100" s="2">
        <f t="shared" si="155"/>
        <v>0</v>
      </c>
      <c r="F1100" s="2">
        <f t="shared" si="152"/>
        <v>9.6050942132812914E-2</v>
      </c>
      <c r="G1100" s="2">
        <f t="shared" si="152"/>
        <v>0.10295043821272222</v>
      </c>
      <c r="H1100" s="2">
        <f t="shared" si="148"/>
        <v>0.93298235345387104</v>
      </c>
      <c r="I1100" s="2">
        <f t="shared" si="149"/>
        <v>48.266470295851867</v>
      </c>
    </row>
    <row r="1101" spans="1:9" ht="13.5" x14ac:dyDescent="0.25">
      <c r="A1101" s="3">
        <v>43609</v>
      </c>
      <c r="B1101" s="2">
        <v>32.969200000000001</v>
      </c>
      <c r="C1101" s="2">
        <f t="shared" si="153"/>
        <v>5.8900000000001285E-2</v>
      </c>
      <c r="D1101" s="2">
        <f t="shared" si="154"/>
        <v>5.8900000000001285E-2</v>
      </c>
      <c r="E1101" s="2">
        <f t="shared" si="155"/>
        <v>0</v>
      </c>
      <c r="F1101" s="2">
        <f t="shared" ref="F1101:G1116" si="156">((F1100*13)+D1101)/14</f>
        <v>9.339730340904065E-2</v>
      </c>
      <c r="G1101" s="2">
        <f t="shared" si="156"/>
        <v>9.5596835483242062E-2</v>
      </c>
      <c r="H1101" s="2">
        <f t="shared" si="148"/>
        <v>0.97699158070366265</v>
      </c>
      <c r="I1101" s="2">
        <f t="shared" si="149"/>
        <v>49.418095162343889</v>
      </c>
    </row>
    <row r="1102" spans="1:9" ht="13.5" x14ac:dyDescent="0.25">
      <c r="A1102" s="3">
        <v>43612</v>
      </c>
      <c r="B1102" s="2">
        <v>32.704000000000001</v>
      </c>
      <c r="C1102" s="2">
        <f t="shared" si="153"/>
        <v>-0.2652000000000001</v>
      </c>
      <c r="D1102" s="2">
        <f t="shared" si="154"/>
        <v>0</v>
      </c>
      <c r="E1102" s="2">
        <f t="shared" si="155"/>
        <v>0.2652000000000001</v>
      </c>
      <c r="F1102" s="2">
        <f t="shared" si="156"/>
        <v>8.6726067451252026E-2</v>
      </c>
      <c r="G1102" s="2">
        <f t="shared" si="156"/>
        <v>0.10771134723443906</v>
      </c>
      <c r="H1102" s="2">
        <f t="shared" si="148"/>
        <v>0.80517113264295603</v>
      </c>
      <c r="I1102" s="2">
        <f t="shared" si="149"/>
        <v>44.603590101959071</v>
      </c>
    </row>
    <row r="1103" spans="1:9" ht="13.5" x14ac:dyDescent="0.25">
      <c r="A1103" s="3">
        <v>43613</v>
      </c>
      <c r="B1103" s="2">
        <v>32.556699999999999</v>
      </c>
      <c r="C1103" s="2">
        <f t="shared" si="153"/>
        <v>-0.14730000000000132</v>
      </c>
      <c r="D1103" s="2">
        <f t="shared" si="154"/>
        <v>0</v>
      </c>
      <c r="E1103" s="2">
        <f t="shared" si="155"/>
        <v>0.14730000000000132</v>
      </c>
      <c r="F1103" s="2">
        <f t="shared" si="156"/>
        <v>8.0531348347591167E-2</v>
      </c>
      <c r="G1103" s="2">
        <f t="shared" si="156"/>
        <v>0.11053910814626493</v>
      </c>
      <c r="H1103" s="2">
        <f t="shared" si="148"/>
        <v>0.72853264060202472</v>
      </c>
      <c r="I1103" s="2">
        <f t="shared" si="149"/>
        <v>42.147462158902975</v>
      </c>
    </row>
    <row r="1104" spans="1:9" ht="13.5" x14ac:dyDescent="0.25">
      <c r="A1104" s="3">
        <v>43614</v>
      </c>
      <c r="B1104" s="2">
        <v>32.409399999999998</v>
      </c>
      <c r="C1104" s="2">
        <f t="shared" si="153"/>
        <v>-0.14730000000000132</v>
      </c>
      <c r="D1104" s="2">
        <f t="shared" si="154"/>
        <v>0</v>
      </c>
      <c r="E1104" s="2">
        <f t="shared" si="155"/>
        <v>0.14730000000000132</v>
      </c>
      <c r="F1104" s="2">
        <f t="shared" si="156"/>
        <v>7.4779109179906073E-2</v>
      </c>
      <c r="G1104" s="2">
        <f t="shared" si="156"/>
        <v>0.11316488613581753</v>
      </c>
      <c r="H1104" s="2">
        <f t="shared" si="148"/>
        <v>0.66079781223089062</v>
      </c>
      <c r="I1104" s="2">
        <f t="shared" si="149"/>
        <v>39.787974632701641</v>
      </c>
    </row>
    <row r="1105" spans="1:9" ht="13.5" x14ac:dyDescent="0.25">
      <c r="A1105" s="3">
        <v>43615</v>
      </c>
      <c r="B1105" s="2">
        <v>32.409399999999998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6.9437744238484214E-2</v>
      </c>
      <c r="G1105" s="2">
        <f t="shared" si="156"/>
        <v>0.10508167998325914</v>
      </c>
      <c r="H1105" s="2">
        <f t="shared" ref="H1105:H1168" si="157">F1105/G1105</f>
        <v>0.66079781223089062</v>
      </c>
      <c r="I1105" s="2">
        <f t="shared" ref="I1105:I1168" si="158">IF(G1105=0,100,100-(100/(1+H1105)))</f>
        <v>39.787974632701641</v>
      </c>
    </row>
    <row r="1106" spans="1:9" ht="13.5" x14ac:dyDescent="0.25">
      <c r="A1106" s="3">
        <v>43616</v>
      </c>
      <c r="B1106" s="2">
        <v>32.409399999999998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6.4477905364306767E-2</v>
      </c>
      <c r="G1106" s="2">
        <f t="shared" si="156"/>
        <v>9.7575845698740629E-2</v>
      </c>
      <c r="H1106" s="2">
        <f t="shared" si="157"/>
        <v>0.66079781223089062</v>
      </c>
      <c r="I1106" s="2">
        <f t="shared" si="158"/>
        <v>39.787974632701641</v>
      </c>
    </row>
    <row r="1107" spans="1:9" ht="13.5" x14ac:dyDescent="0.25">
      <c r="A1107" s="3">
        <v>43619</v>
      </c>
      <c r="B1107" s="2">
        <v>32.262099999999997</v>
      </c>
      <c r="C1107" s="2">
        <f t="shared" si="153"/>
        <v>-0.14730000000000132</v>
      </c>
      <c r="D1107" s="2">
        <f t="shared" si="154"/>
        <v>0</v>
      </c>
      <c r="E1107" s="2">
        <f t="shared" si="155"/>
        <v>0.14730000000000132</v>
      </c>
      <c r="F1107" s="2">
        <f t="shared" si="156"/>
        <v>5.9872340695427718E-2</v>
      </c>
      <c r="G1107" s="2">
        <f t="shared" si="156"/>
        <v>0.10112757100597354</v>
      </c>
      <c r="H1107" s="2">
        <f t="shared" si="157"/>
        <v>0.59204764931900811</v>
      </c>
      <c r="I1107" s="2">
        <f t="shared" si="158"/>
        <v>37.187809647045057</v>
      </c>
    </row>
    <row r="1108" spans="1:9" ht="13.5" x14ac:dyDescent="0.25">
      <c r="A1108" s="3">
        <v>43623</v>
      </c>
      <c r="B1108" s="2">
        <v>32.262099999999997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5.5595744931468592E-2</v>
      </c>
      <c r="G1108" s="2">
        <f t="shared" si="156"/>
        <v>9.3904173076975433E-2</v>
      </c>
      <c r="H1108" s="2">
        <f t="shared" si="157"/>
        <v>0.59204764931900811</v>
      </c>
      <c r="I1108" s="2">
        <f t="shared" si="158"/>
        <v>37.187809647045057</v>
      </c>
    </row>
    <row r="1109" spans="1:9" ht="13.5" x14ac:dyDescent="0.25">
      <c r="A1109" s="3">
        <v>43626</v>
      </c>
      <c r="B1109" s="2">
        <v>32.114800000000002</v>
      </c>
      <c r="C1109" s="2">
        <f t="shared" si="153"/>
        <v>-0.14729999999999421</v>
      </c>
      <c r="D1109" s="2">
        <f t="shared" si="154"/>
        <v>0</v>
      </c>
      <c r="E1109" s="2">
        <f t="shared" si="155"/>
        <v>0.14729999999999421</v>
      </c>
      <c r="F1109" s="2">
        <f t="shared" si="156"/>
        <v>5.1624620293506548E-2</v>
      </c>
      <c r="G1109" s="2">
        <f t="shared" si="156"/>
        <v>9.7718160714333924E-2</v>
      </c>
      <c r="H1109" s="2">
        <f t="shared" si="157"/>
        <v>0.52830118696589345</v>
      </c>
      <c r="I1109" s="2">
        <f t="shared" si="158"/>
        <v>34.567871272462952</v>
      </c>
    </row>
    <row r="1110" spans="1:9" ht="13.5" x14ac:dyDescent="0.25">
      <c r="A1110" s="3">
        <v>43627</v>
      </c>
      <c r="B1110" s="2">
        <v>31.8172</v>
      </c>
      <c r="C1110" s="2">
        <f t="shared" si="153"/>
        <v>-0.29760000000000275</v>
      </c>
      <c r="D1110" s="2">
        <f t="shared" si="154"/>
        <v>0</v>
      </c>
      <c r="E1110" s="2">
        <f t="shared" si="155"/>
        <v>0.29760000000000275</v>
      </c>
      <c r="F1110" s="2">
        <f t="shared" si="156"/>
        <v>4.7937147415398937E-2</v>
      </c>
      <c r="G1110" s="2">
        <f t="shared" si="156"/>
        <v>0.11199543494902454</v>
      </c>
      <c r="H1110" s="2">
        <f t="shared" si="157"/>
        <v>0.42802769092524034</v>
      </c>
      <c r="I1110" s="2">
        <f t="shared" si="158"/>
        <v>29.973346710659001</v>
      </c>
    </row>
    <row r="1111" spans="1:9" ht="13.5" x14ac:dyDescent="0.25">
      <c r="A1111" s="3">
        <v>43628</v>
      </c>
      <c r="B1111" s="2">
        <v>32.409399999999998</v>
      </c>
      <c r="C1111" s="2">
        <f t="shared" si="153"/>
        <v>0.59219999999999828</v>
      </c>
      <c r="D1111" s="2">
        <f t="shared" si="154"/>
        <v>0.59219999999999828</v>
      </c>
      <c r="E1111" s="2">
        <f t="shared" si="155"/>
        <v>0</v>
      </c>
      <c r="F1111" s="2">
        <f t="shared" si="156"/>
        <v>8.6813065457156044E-2</v>
      </c>
      <c r="G1111" s="2">
        <f t="shared" si="156"/>
        <v>0.10399576102409422</v>
      </c>
      <c r="H1111" s="2">
        <f t="shared" si="157"/>
        <v>0.83477503892723848</v>
      </c>
      <c r="I1111" s="2">
        <f t="shared" si="158"/>
        <v>45.497405470226859</v>
      </c>
    </row>
    <row r="1112" spans="1:9" ht="13.5" x14ac:dyDescent="0.25">
      <c r="A1112" s="3">
        <v>43629</v>
      </c>
      <c r="B1112" s="2">
        <v>32.1295</v>
      </c>
      <c r="C1112" s="2">
        <f t="shared" si="153"/>
        <v>-0.27989999999999782</v>
      </c>
      <c r="D1112" s="2">
        <f t="shared" si="154"/>
        <v>0</v>
      </c>
      <c r="E1112" s="2">
        <f t="shared" si="155"/>
        <v>0.27989999999999782</v>
      </c>
      <c r="F1112" s="2">
        <f t="shared" si="156"/>
        <v>8.0612132210216333E-2</v>
      </c>
      <c r="G1112" s="2">
        <f t="shared" si="156"/>
        <v>0.11656034952237304</v>
      </c>
      <c r="H1112" s="2">
        <f t="shared" si="157"/>
        <v>0.69159137340046606</v>
      </c>
      <c r="I1112" s="2">
        <f t="shared" si="158"/>
        <v>40.884068355717439</v>
      </c>
    </row>
    <row r="1113" spans="1:9" ht="13.5" x14ac:dyDescent="0.25">
      <c r="A1113" s="3">
        <v>43630</v>
      </c>
      <c r="B1113" s="2">
        <v>32.114800000000002</v>
      </c>
      <c r="C1113" s="2">
        <f t="shared" si="153"/>
        <v>-1.4699999999997715E-2</v>
      </c>
      <c r="D1113" s="2">
        <f t="shared" si="154"/>
        <v>0</v>
      </c>
      <c r="E1113" s="2">
        <f t="shared" si="155"/>
        <v>1.4699999999997715E-2</v>
      </c>
      <c r="F1113" s="2">
        <f t="shared" si="156"/>
        <v>7.4854122766629463E-2</v>
      </c>
      <c r="G1113" s="2">
        <f t="shared" si="156"/>
        <v>0.10928461027077481</v>
      </c>
      <c r="H1113" s="2">
        <f t="shared" si="157"/>
        <v>0.6849466048436571</v>
      </c>
      <c r="I1113" s="2">
        <f t="shared" si="158"/>
        <v>40.650938307164452</v>
      </c>
    </row>
    <row r="1114" spans="1:9" ht="13.5" x14ac:dyDescent="0.25">
      <c r="A1114" s="3">
        <v>43633</v>
      </c>
      <c r="B1114" s="2">
        <v>32.114800000000002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6.9507399711870213E-2</v>
      </c>
      <c r="G1114" s="2">
        <f t="shared" si="156"/>
        <v>0.10147856668000518</v>
      </c>
      <c r="H1114" s="2">
        <f t="shared" si="157"/>
        <v>0.6849466048436571</v>
      </c>
      <c r="I1114" s="2">
        <f t="shared" si="158"/>
        <v>40.650938307164452</v>
      </c>
    </row>
    <row r="1115" spans="1:9" ht="13.5" x14ac:dyDescent="0.25">
      <c r="A1115" s="3">
        <v>43634</v>
      </c>
      <c r="B1115" s="2">
        <v>32.114800000000002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6.4542585446736619E-2</v>
      </c>
      <c r="G1115" s="2">
        <f t="shared" si="156"/>
        <v>9.423009763143339E-2</v>
      </c>
      <c r="H1115" s="2">
        <f t="shared" si="157"/>
        <v>0.68494660484365688</v>
      </c>
      <c r="I1115" s="2">
        <f t="shared" si="158"/>
        <v>40.650938307164452</v>
      </c>
    </row>
    <row r="1116" spans="1:9" ht="13.5" x14ac:dyDescent="0.25">
      <c r="A1116" s="3">
        <v>43635</v>
      </c>
      <c r="B1116" s="2">
        <v>32.409399999999998</v>
      </c>
      <c r="C1116" s="2">
        <f t="shared" si="153"/>
        <v>0.29459999999999553</v>
      </c>
      <c r="D1116" s="2">
        <f t="shared" si="154"/>
        <v>0.29459999999999553</v>
      </c>
      <c r="E1116" s="2">
        <f t="shared" si="155"/>
        <v>0</v>
      </c>
      <c r="F1116" s="2">
        <f t="shared" si="156"/>
        <v>8.0975257914826529E-2</v>
      </c>
      <c r="G1116" s="2">
        <f t="shared" si="156"/>
        <v>8.7499376372045287E-2</v>
      </c>
      <c r="H1116" s="2">
        <f t="shared" si="157"/>
        <v>0.92543811478748872</v>
      </c>
      <c r="I1116" s="2">
        <f t="shared" si="158"/>
        <v>48.063768327845196</v>
      </c>
    </row>
    <row r="1117" spans="1:9" ht="13.5" x14ac:dyDescent="0.25">
      <c r="A1117" s="3">
        <v>43636</v>
      </c>
      <c r="B1117" s="2">
        <v>32.403500000000001</v>
      </c>
      <c r="C1117" s="2">
        <f t="shared" si="153"/>
        <v>-5.8999999999969077E-3</v>
      </c>
      <c r="D1117" s="2">
        <f t="shared" si="154"/>
        <v>0</v>
      </c>
      <c r="E1117" s="2">
        <f t="shared" si="155"/>
        <v>5.8999999999969077E-3</v>
      </c>
      <c r="F1117" s="2">
        <f t="shared" ref="F1117:G1132" si="159">((F1116*13)+D1117)/14</f>
        <v>7.5191310920910345E-2</v>
      </c>
      <c r="G1117" s="2">
        <f t="shared" si="159"/>
        <v>8.1670849488327549E-2</v>
      </c>
      <c r="H1117" s="2">
        <f t="shared" si="157"/>
        <v>0.92066277493117954</v>
      </c>
      <c r="I1117" s="2">
        <f t="shared" si="158"/>
        <v>47.934639383228969</v>
      </c>
    </row>
    <row r="1118" spans="1:9" ht="13.5" x14ac:dyDescent="0.25">
      <c r="A1118" s="3">
        <v>43637</v>
      </c>
      <c r="B1118" s="2">
        <v>32.4831</v>
      </c>
      <c r="C1118" s="2">
        <f t="shared" si="153"/>
        <v>7.9599999999999227E-2</v>
      </c>
      <c r="D1118" s="2">
        <f t="shared" si="154"/>
        <v>7.9599999999999227E-2</v>
      </c>
      <c r="E1118" s="2">
        <f t="shared" si="155"/>
        <v>0</v>
      </c>
      <c r="F1118" s="2">
        <f t="shared" si="159"/>
        <v>7.5506217283702409E-2</v>
      </c>
      <c r="G1118" s="2">
        <f t="shared" si="159"/>
        <v>7.5837217382018443E-2</v>
      </c>
      <c r="H1118" s="2">
        <f t="shared" si="157"/>
        <v>0.99563538708641341</v>
      </c>
      <c r="I1118" s="2">
        <f t="shared" si="158"/>
        <v>49.890646033292711</v>
      </c>
    </row>
    <row r="1119" spans="1:9" ht="13.5" x14ac:dyDescent="0.25">
      <c r="A1119" s="3">
        <v>43640</v>
      </c>
      <c r="B1119" s="2">
        <v>32.409399999999998</v>
      </c>
      <c r="C1119" s="2">
        <f t="shared" si="153"/>
        <v>-7.3700000000002319E-2</v>
      </c>
      <c r="D1119" s="2">
        <f t="shared" si="154"/>
        <v>0</v>
      </c>
      <c r="E1119" s="2">
        <f t="shared" si="155"/>
        <v>7.3700000000002319E-2</v>
      </c>
      <c r="F1119" s="2">
        <f t="shared" si="159"/>
        <v>7.0112916049152235E-2</v>
      </c>
      <c r="G1119" s="2">
        <f t="shared" si="159"/>
        <v>7.5684558997588719E-2</v>
      </c>
      <c r="H1119" s="2">
        <f t="shared" si="157"/>
        <v>0.92638335979979758</v>
      </c>
      <c r="I1119" s="2">
        <f t="shared" si="158"/>
        <v>48.089252592800293</v>
      </c>
    </row>
    <row r="1120" spans="1:9" ht="13.5" x14ac:dyDescent="0.25">
      <c r="A1120" s="3">
        <v>43641</v>
      </c>
      <c r="B1120" s="2">
        <v>32.704000000000001</v>
      </c>
      <c r="C1120" s="2">
        <f t="shared" si="153"/>
        <v>0.29460000000000264</v>
      </c>
      <c r="D1120" s="2">
        <f t="shared" si="154"/>
        <v>0.29460000000000264</v>
      </c>
      <c r="E1120" s="2">
        <f t="shared" si="155"/>
        <v>0</v>
      </c>
      <c r="F1120" s="2">
        <f t="shared" si="159"/>
        <v>8.6147707759927278E-2</v>
      </c>
      <c r="G1120" s="2">
        <f t="shared" si="159"/>
        <v>7.0278519069189527E-2</v>
      </c>
      <c r="H1120" s="2">
        <f t="shared" si="157"/>
        <v>1.2258042557088384</v>
      </c>
      <c r="I1120" s="2">
        <f t="shared" si="158"/>
        <v>55.072419444110722</v>
      </c>
    </row>
    <row r="1121" spans="1:9" ht="13.5" x14ac:dyDescent="0.25">
      <c r="A1121" s="3">
        <v>43642</v>
      </c>
      <c r="B1121" s="2">
        <v>32.409399999999998</v>
      </c>
      <c r="C1121" s="2">
        <f t="shared" si="153"/>
        <v>-0.29460000000000264</v>
      </c>
      <c r="D1121" s="2">
        <f t="shared" si="154"/>
        <v>0</v>
      </c>
      <c r="E1121" s="2">
        <f t="shared" si="155"/>
        <v>0.29460000000000264</v>
      </c>
      <c r="F1121" s="2">
        <f t="shared" si="159"/>
        <v>7.9994300062789611E-2</v>
      </c>
      <c r="G1121" s="2">
        <f t="shared" si="159"/>
        <v>8.6301481992819035E-2</v>
      </c>
      <c r="H1121" s="2">
        <f t="shared" si="157"/>
        <v>0.92691687576634862</v>
      </c>
      <c r="I1121" s="2">
        <f t="shared" si="158"/>
        <v>48.103625404064573</v>
      </c>
    </row>
    <row r="1122" spans="1:9" ht="13.5" x14ac:dyDescent="0.25">
      <c r="A1122" s="3">
        <v>43643</v>
      </c>
      <c r="B1122" s="2">
        <v>32.262099999999997</v>
      </c>
      <c r="C1122" s="2">
        <f t="shared" si="153"/>
        <v>-0.14730000000000132</v>
      </c>
      <c r="D1122" s="2">
        <f t="shared" si="154"/>
        <v>0</v>
      </c>
      <c r="E1122" s="2">
        <f t="shared" si="155"/>
        <v>0.14730000000000132</v>
      </c>
      <c r="F1122" s="2">
        <f t="shared" si="159"/>
        <v>7.4280421486876066E-2</v>
      </c>
      <c r="G1122" s="2">
        <f t="shared" si="159"/>
        <v>9.0658518993332063E-2</v>
      </c>
      <c r="H1122" s="2">
        <f t="shared" si="157"/>
        <v>0.8193429841087454</v>
      </c>
      <c r="I1122" s="2">
        <f t="shared" si="158"/>
        <v>45.03510285116046</v>
      </c>
    </row>
    <row r="1123" spans="1:9" ht="13.5" x14ac:dyDescent="0.25">
      <c r="A1123" s="3">
        <v>43644</v>
      </c>
      <c r="B1123" s="2">
        <v>32.409399999999998</v>
      </c>
      <c r="C1123" s="2">
        <f t="shared" si="153"/>
        <v>0.14730000000000132</v>
      </c>
      <c r="D1123" s="2">
        <f t="shared" si="154"/>
        <v>0.14730000000000132</v>
      </c>
      <c r="E1123" s="2">
        <f t="shared" si="155"/>
        <v>0</v>
      </c>
      <c r="F1123" s="2">
        <f t="shared" si="159"/>
        <v>7.9496105666385014E-2</v>
      </c>
      <c r="G1123" s="2">
        <f t="shared" si="159"/>
        <v>8.4182910493808341E-2</v>
      </c>
      <c r="H1123" s="2">
        <f t="shared" si="157"/>
        <v>0.94432593503917828</v>
      </c>
      <c r="I1123" s="2">
        <f t="shared" si="158"/>
        <v>48.568293927537923</v>
      </c>
    </row>
    <row r="1124" spans="1:9" ht="13.5" x14ac:dyDescent="0.25">
      <c r="A1124" s="3">
        <v>43647</v>
      </c>
      <c r="B1124" s="2">
        <v>32.409399999999998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7.3817812404500374E-2</v>
      </c>
      <c r="G1124" s="2">
        <f t="shared" si="159"/>
        <v>7.8169845458536322E-2</v>
      </c>
      <c r="H1124" s="2">
        <f t="shared" si="157"/>
        <v>0.94432593503917828</v>
      </c>
      <c r="I1124" s="2">
        <f t="shared" si="158"/>
        <v>48.568293927537923</v>
      </c>
    </row>
    <row r="1125" spans="1:9" ht="13.5" x14ac:dyDescent="0.25">
      <c r="A1125" s="3">
        <v>43648</v>
      </c>
      <c r="B1125" s="2">
        <v>32.409399999999998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6.8545111518464638E-2</v>
      </c>
      <c r="G1125" s="2">
        <f t="shared" si="159"/>
        <v>7.2586285068640871E-2</v>
      </c>
      <c r="H1125" s="2">
        <f t="shared" si="157"/>
        <v>0.94432593503917828</v>
      </c>
      <c r="I1125" s="2">
        <f t="shared" si="158"/>
        <v>48.568293927537923</v>
      </c>
    </row>
    <row r="1126" spans="1:9" ht="13.5" x14ac:dyDescent="0.25">
      <c r="A1126" s="3">
        <v>43649</v>
      </c>
      <c r="B1126" s="2">
        <v>32.409399999999998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6.3649032124288588E-2</v>
      </c>
      <c r="G1126" s="2">
        <f t="shared" si="159"/>
        <v>6.7401550420880807E-2</v>
      </c>
      <c r="H1126" s="2">
        <f t="shared" si="157"/>
        <v>0.94432593503917828</v>
      </c>
      <c r="I1126" s="2">
        <f t="shared" si="158"/>
        <v>48.568293927537923</v>
      </c>
    </row>
    <row r="1127" spans="1:9" ht="13.5" x14ac:dyDescent="0.25">
      <c r="A1127" s="3">
        <v>43650</v>
      </c>
      <c r="B1127" s="2">
        <v>32.409399999999998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5.91026726868394E-2</v>
      </c>
      <c r="G1127" s="2">
        <f t="shared" si="159"/>
        <v>6.258715396224647E-2</v>
      </c>
      <c r="H1127" s="2">
        <f t="shared" si="157"/>
        <v>0.94432593503917817</v>
      </c>
      <c r="I1127" s="2">
        <f t="shared" si="158"/>
        <v>48.568293927537923</v>
      </c>
    </row>
    <row r="1128" spans="1:9" ht="13.5" x14ac:dyDescent="0.25">
      <c r="A1128" s="3">
        <v>43651</v>
      </c>
      <c r="B1128" s="2">
        <v>32.701099999999997</v>
      </c>
      <c r="C1128" s="2">
        <f t="shared" si="153"/>
        <v>0.29169999999999874</v>
      </c>
      <c r="D1128" s="2">
        <f t="shared" si="154"/>
        <v>0.29169999999999874</v>
      </c>
      <c r="E1128" s="2">
        <f t="shared" si="155"/>
        <v>0</v>
      </c>
      <c r="F1128" s="2">
        <f t="shared" si="159"/>
        <v>7.5716767494922205E-2</v>
      </c>
      <c r="G1128" s="2">
        <f t="shared" si="159"/>
        <v>5.8116642964943156E-2</v>
      </c>
      <c r="H1128" s="2">
        <f t="shared" si="157"/>
        <v>1.3028413829855194</v>
      </c>
      <c r="I1128" s="2">
        <f t="shared" si="158"/>
        <v>56.575385200714535</v>
      </c>
    </row>
    <row r="1129" spans="1:9" ht="13.5" x14ac:dyDescent="0.25">
      <c r="A1129" s="3">
        <v>43654</v>
      </c>
      <c r="B1129" s="2">
        <v>32.998699999999999</v>
      </c>
      <c r="C1129" s="2">
        <f t="shared" si="153"/>
        <v>0.29760000000000275</v>
      </c>
      <c r="D1129" s="2">
        <f t="shared" si="154"/>
        <v>0.29760000000000275</v>
      </c>
      <c r="E1129" s="2">
        <f t="shared" si="155"/>
        <v>0</v>
      </c>
      <c r="F1129" s="2">
        <f t="shared" si="159"/>
        <v>9.1565569816713682E-2</v>
      </c>
      <c r="G1129" s="2">
        <f t="shared" si="159"/>
        <v>5.396545418173293E-2</v>
      </c>
      <c r="H1129" s="2">
        <f t="shared" si="157"/>
        <v>1.6967441709720332</v>
      </c>
      <c r="I1129" s="2">
        <f t="shared" si="158"/>
        <v>62.918247464328324</v>
      </c>
    </row>
    <row r="1130" spans="1:9" ht="13.5" x14ac:dyDescent="0.25">
      <c r="A1130" s="3">
        <v>43655</v>
      </c>
      <c r="B1130" s="2">
        <v>32.704000000000001</v>
      </c>
      <c r="C1130" s="2">
        <f t="shared" si="153"/>
        <v>-0.29469999999999885</v>
      </c>
      <c r="D1130" s="2">
        <f t="shared" si="154"/>
        <v>0</v>
      </c>
      <c r="E1130" s="2">
        <f t="shared" si="155"/>
        <v>0.29469999999999885</v>
      </c>
      <c r="F1130" s="2">
        <f t="shared" si="159"/>
        <v>8.5025171972662697E-2</v>
      </c>
      <c r="G1130" s="2">
        <f t="shared" si="159"/>
        <v>7.1160778883037637E-2</v>
      </c>
      <c r="H1130" s="2">
        <f t="shared" si="157"/>
        <v>1.1948319468567519</v>
      </c>
      <c r="I1130" s="2">
        <f t="shared" si="158"/>
        <v>54.438425163616131</v>
      </c>
    </row>
    <row r="1131" spans="1:9" ht="13.5" x14ac:dyDescent="0.25">
      <c r="A1131" s="3">
        <v>43656</v>
      </c>
      <c r="B1131" s="2">
        <v>33.290300000000002</v>
      </c>
      <c r="C1131" s="2">
        <f t="shared" si="153"/>
        <v>0.58630000000000138</v>
      </c>
      <c r="D1131" s="2">
        <f t="shared" si="154"/>
        <v>0.58630000000000138</v>
      </c>
      <c r="E1131" s="2">
        <f t="shared" si="155"/>
        <v>0</v>
      </c>
      <c r="F1131" s="2">
        <f t="shared" si="159"/>
        <v>0.12083051683175831</v>
      </c>
      <c r="G1131" s="2">
        <f t="shared" si="159"/>
        <v>6.6077866105677813E-2</v>
      </c>
      <c r="H1131" s="2">
        <f t="shared" si="157"/>
        <v>1.8286080340202726</v>
      </c>
      <c r="I1131" s="2">
        <f t="shared" si="158"/>
        <v>64.64692216196849</v>
      </c>
    </row>
    <row r="1132" spans="1:9" ht="13.5" x14ac:dyDescent="0.25">
      <c r="A1132" s="3">
        <v>43657</v>
      </c>
      <c r="B1132" s="2">
        <v>33.260899999999999</v>
      </c>
      <c r="C1132" s="2">
        <f t="shared" si="153"/>
        <v>-2.9400000000002535E-2</v>
      </c>
      <c r="D1132" s="2">
        <f t="shared" si="154"/>
        <v>0</v>
      </c>
      <c r="E1132" s="2">
        <f t="shared" si="155"/>
        <v>2.9400000000002535E-2</v>
      </c>
      <c r="F1132" s="2">
        <f t="shared" si="159"/>
        <v>0.11219976562948986</v>
      </c>
      <c r="G1132" s="2">
        <f t="shared" si="159"/>
        <v>6.3458018526701007E-2</v>
      </c>
      <c r="H1132" s="2">
        <f t="shared" si="157"/>
        <v>1.7680943753747993</v>
      </c>
      <c r="I1132" s="2">
        <f t="shared" si="158"/>
        <v>63.874064089140738</v>
      </c>
    </row>
    <row r="1133" spans="1:9" ht="13.5" x14ac:dyDescent="0.25">
      <c r="A1133" s="3">
        <v>43658</v>
      </c>
      <c r="B1133" s="2">
        <v>34.141800000000003</v>
      </c>
      <c r="C1133" s="2">
        <f t="shared" si="153"/>
        <v>0.88090000000000401</v>
      </c>
      <c r="D1133" s="2">
        <f t="shared" si="154"/>
        <v>0.88090000000000401</v>
      </c>
      <c r="E1133" s="2">
        <f t="shared" si="155"/>
        <v>0</v>
      </c>
      <c r="F1133" s="2">
        <f t="shared" ref="F1133:G1148" si="160">((F1132*13)+D1133)/14</f>
        <v>0.16710692522738374</v>
      </c>
      <c r="G1133" s="2">
        <f t="shared" si="160"/>
        <v>5.8925302917650933E-2</v>
      </c>
      <c r="H1133" s="2">
        <f t="shared" si="157"/>
        <v>2.8359111782746096</v>
      </c>
      <c r="I1133" s="2">
        <f t="shared" si="158"/>
        <v>73.930574679004962</v>
      </c>
    </row>
    <row r="1134" spans="1:9" ht="13.5" x14ac:dyDescent="0.25">
      <c r="A1134" s="3">
        <v>43661</v>
      </c>
      <c r="B1134" s="2">
        <v>34.463000000000001</v>
      </c>
      <c r="C1134" s="2">
        <f t="shared" si="153"/>
        <v>0.32119999999999749</v>
      </c>
      <c r="D1134" s="2">
        <f t="shared" si="154"/>
        <v>0.32119999999999749</v>
      </c>
      <c r="E1134" s="2">
        <f t="shared" si="155"/>
        <v>0</v>
      </c>
      <c r="F1134" s="2">
        <f t="shared" si="160"/>
        <v>0.17811357342542758</v>
      </c>
      <c r="G1134" s="2">
        <f t="shared" si="160"/>
        <v>5.4716352709247296E-2</v>
      </c>
      <c r="H1134" s="2">
        <f t="shared" si="157"/>
        <v>3.2552164865938811</v>
      </c>
      <c r="I1134" s="2">
        <f t="shared" si="158"/>
        <v>76.499433033536263</v>
      </c>
    </row>
    <row r="1135" spans="1:9" ht="13.5" x14ac:dyDescent="0.25">
      <c r="A1135" s="3">
        <v>43662</v>
      </c>
      <c r="B1135" s="2">
        <v>34.910800000000002</v>
      </c>
      <c r="C1135" s="2">
        <f t="shared" si="153"/>
        <v>0.44780000000000086</v>
      </c>
      <c r="D1135" s="2">
        <f t="shared" si="154"/>
        <v>0.44780000000000086</v>
      </c>
      <c r="E1135" s="2">
        <f t="shared" si="155"/>
        <v>0</v>
      </c>
      <c r="F1135" s="2">
        <f t="shared" si="160"/>
        <v>0.19737688960932567</v>
      </c>
      <c r="G1135" s="2">
        <f t="shared" si="160"/>
        <v>5.0808041801443923E-2</v>
      </c>
      <c r="H1135" s="2">
        <f t="shared" si="157"/>
        <v>3.8847568733443372</v>
      </c>
      <c r="I1135" s="2">
        <f t="shared" si="158"/>
        <v>79.528152046688206</v>
      </c>
    </row>
    <row r="1136" spans="1:9" ht="13.5" x14ac:dyDescent="0.25">
      <c r="A1136" s="3">
        <v>43663</v>
      </c>
      <c r="B1136" s="2">
        <v>34.471800000000002</v>
      </c>
      <c r="C1136" s="2">
        <f t="shared" si="153"/>
        <v>-0.43900000000000006</v>
      </c>
      <c r="D1136" s="2">
        <f t="shared" si="154"/>
        <v>0</v>
      </c>
      <c r="E1136" s="2">
        <f t="shared" si="155"/>
        <v>0.43900000000000006</v>
      </c>
      <c r="F1136" s="2">
        <f t="shared" si="160"/>
        <v>0.18327854035151669</v>
      </c>
      <c r="G1136" s="2">
        <f t="shared" si="160"/>
        <v>7.8536038815626499E-2</v>
      </c>
      <c r="H1136" s="2">
        <f t="shared" si="157"/>
        <v>2.3336870959558675</v>
      </c>
      <c r="I1136" s="2">
        <f t="shared" si="158"/>
        <v>70.003183525739075</v>
      </c>
    </row>
    <row r="1137" spans="1:9" ht="13.5" x14ac:dyDescent="0.25">
      <c r="A1137" s="3">
        <v>43664</v>
      </c>
      <c r="B1137" s="2">
        <v>34.766399999999997</v>
      </c>
      <c r="C1137" s="2">
        <f t="shared" si="153"/>
        <v>0.29459999999999553</v>
      </c>
      <c r="D1137" s="2">
        <f t="shared" si="154"/>
        <v>0.29459999999999553</v>
      </c>
      <c r="E1137" s="2">
        <f t="shared" si="155"/>
        <v>0</v>
      </c>
      <c r="F1137" s="2">
        <f t="shared" si="160"/>
        <v>0.19123007318355092</v>
      </c>
      <c r="G1137" s="2">
        <f t="shared" si="160"/>
        <v>7.2926321757367463E-2</v>
      </c>
      <c r="H1137" s="2">
        <f t="shared" si="157"/>
        <v>2.6222366434411826</v>
      </c>
      <c r="I1137" s="2">
        <f t="shared" si="158"/>
        <v>72.392747950062585</v>
      </c>
    </row>
    <row r="1138" spans="1:9" ht="13.5" x14ac:dyDescent="0.25">
      <c r="A1138" s="3">
        <v>43665</v>
      </c>
      <c r="B1138" s="2">
        <v>34.471800000000002</v>
      </c>
      <c r="C1138" s="2">
        <f t="shared" si="153"/>
        <v>-0.29459999999999553</v>
      </c>
      <c r="D1138" s="2">
        <f t="shared" si="154"/>
        <v>0</v>
      </c>
      <c r="E1138" s="2">
        <f t="shared" si="155"/>
        <v>0.29459999999999553</v>
      </c>
      <c r="F1138" s="2">
        <f t="shared" si="160"/>
        <v>0.1775707822418687</v>
      </c>
      <c r="G1138" s="2">
        <f t="shared" si="160"/>
        <v>8.8760155917555178E-2</v>
      </c>
      <c r="H1138" s="2">
        <f t="shared" si="157"/>
        <v>2.0005686155712166</v>
      </c>
      <c r="I1138" s="2">
        <f t="shared" si="158"/>
        <v>66.672983420189823</v>
      </c>
    </row>
    <row r="1139" spans="1:9" ht="13.5" x14ac:dyDescent="0.25">
      <c r="A1139" s="3">
        <v>43668</v>
      </c>
      <c r="B1139" s="2">
        <v>34.177199999999999</v>
      </c>
      <c r="C1139" s="2">
        <f t="shared" si="153"/>
        <v>-0.29460000000000264</v>
      </c>
      <c r="D1139" s="2">
        <f t="shared" si="154"/>
        <v>0</v>
      </c>
      <c r="E1139" s="2">
        <f t="shared" si="155"/>
        <v>0.29460000000000264</v>
      </c>
      <c r="F1139" s="2">
        <f t="shared" si="160"/>
        <v>0.16488715493887809</v>
      </c>
      <c r="G1139" s="2">
        <f t="shared" si="160"/>
        <v>0.10346300192344428</v>
      </c>
      <c r="H1139" s="2">
        <f t="shared" si="157"/>
        <v>1.5936823006632226</v>
      </c>
      <c r="I1139" s="2">
        <f t="shared" si="158"/>
        <v>61.444776804611223</v>
      </c>
    </row>
    <row r="1140" spans="1:9" ht="13.5" x14ac:dyDescent="0.25">
      <c r="A1140" s="3">
        <v>43669</v>
      </c>
      <c r="B1140" s="2">
        <v>34.177199999999999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0.15310950101467252</v>
      </c>
      <c r="G1140" s="2">
        <f t="shared" si="160"/>
        <v>9.6072787500341109E-2</v>
      </c>
      <c r="H1140" s="2">
        <f t="shared" si="157"/>
        <v>1.5936823006632228</v>
      </c>
      <c r="I1140" s="2">
        <f t="shared" si="158"/>
        <v>61.444776804611223</v>
      </c>
    </row>
    <row r="1141" spans="1:9" ht="13.5" x14ac:dyDescent="0.25">
      <c r="A1141" s="3">
        <v>43670</v>
      </c>
      <c r="B1141" s="2">
        <v>33.882599999999996</v>
      </c>
      <c r="C1141" s="2">
        <f t="shared" si="153"/>
        <v>-0.29460000000000264</v>
      </c>
      <c r="D1141" s="2">
        <f t="shared" si="154"/>
        <v>0</v>
      </c>
      <c r="E1141" s="2">
        <f t="shared" si="155"/>
        <v>0.29460000000000264</v>
      </c>
      <c r="F1141" s="2">
        <f t="shared" si="160"/>
        <v>0.14217310808505307</v>
      </c>
      <c r="G1141" s="2">
        <f t="shared" si="160"/>
        <v>0.11025330267888836</v>
      </c>
      <c r="H1141" s="2">
        <f t="shared" si="157"/>
        <v>1.2895133717593097</v>
      </c>
      <c r="I1141" s="2">
        <f t="shared" si="158"/>
        <v>56.322596219144195</v>
      </c>
    </row>
    <row r="1142" spans="1:9" ht="13.5" x14ac:dyDescent="0.25">
      <c r="A1142" s="3">
        <v>43672</v>
      </c>
      <c r="B1142" s="2">
        <v>33.882599999999996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0.13201788607897785</v>
      </c>
      <c r="G1142" s="2">
        <f t="shared" si="160"/>
        <v>0.10237806677325348</v>
      </c>
      <c r="H1142" s="2">
        <f t="shared" si="157"/>
        <v>1.2895133717593097</v>
      </c>
      <c r="I1142" s="2">
        <f t="shared" si="158"/>
        <v>56.322596219144195</v>
      </c>
    </row>
    <row r="1143" spans="1:9" ht="13.5" x14ac:dyDescent="0.25">
      <c r="A1143" s="3">
        <v>43675</v>
      </c>
      <c r="B1143" s="2">
        <v>33.679299999999998</v>
      </c>
      <c r="C1143" s="2">
        <f t="shared" si="153"/>
        <v>-0.2032999999999987</v>
      </c>
      <c r="D1143" s="2">
        <f t="shared" si="154"/>
        <v>0</v>
      </c>
      <c r="E1143" s="2">
        <f t="shared" si="155"/>
        <v>0.2032999999999987</v>
      </c>
      <c r="F1143" s="2">
        <f t="shared" si="160"/>
        <v>0.12258803707333657</v>
      </c>
      <c r="G1143" s="2">
        <f t="shared" si="160"/>
        <v>0.10958677628944957</v>
      </c>
      <c r="H1143" s="2">
        <f t="shared" si="157"/>
        <v>1.118638956488208</v>
      </c>
      <c r="I1143" s="2">
        <f t="shared" si="158"/>
        <v>52.799886127952171</v>
      </c>
    </row>
    <row r="1144" spans="1:9" ht="13.5" x14ac:dyDescent="0.25">
      <c r="A1144" s="3">
        <v>43676</v>
      </c>
      <c r="B1144" s="2">
        <v>33.031100000000002</v>
      </c>
      <c r="C1144" s="2">
        <f t="shared" si="153"/>
        <v>-0.64819999999999567</v>
      </c>
      <c r="D1144" s="2">
        <f t="shared" si="154"/>
        <v>0</v>
      </c>
      <c r="E1144" s="2">
        <f t="shared" si="155"/>
        <v>0.64819999999999567</v>
      </c>
      <c r="F1144" s="2">
        <f t="shared" si="160"/>
        <v>0.11383174871095539</v>
      </c>
      <c r="G1144" s="2">
        <f t="shared" si="160"/>
        <v>0.14805914941163145</v>
      </c>
      <c r="H1144" s="2">
        <f t="shared" si="157"/>
        <v>0.76882616956337058</v>
      </c>
      <c r="I1144" s="2">
        <f t="shared" si="158"/>
        <v>43.465332139062205</v>
      </c>
    </row>
    <row r="1145" spans="1:9" ht="13.5" x14ac:dyDescent="0.25">
      <c r="A1145" s="3">
        <v>43677</v>
      </c>
      <c r="B1145" s="2">
        <v>33.587899999999998</v>
      </c>
      <c r="C1145" s="2">
        <f t="shared" si="153"/>
        <v>0.55679999999999552</v>
      </c>
      <c r="D1145" s="2">
        <f t="shared" si="154"/>
        <v>0.55679999999999552</v>
      </c>
      <c r="E1145" s="2">
        <f t="shared" si="155"/>
        <v>0</v>
      </c>
      <c r="F1145" s="2">
        <f t="shared" si="160"/>
        <v>0.14547233808874396</v>
      </c>
      <c r="G1145" s="2">
        <f t="shared" si="160"/>
        <v>0.13748349588222922</v>
      </c>
      <c r="H1145" s="2">
        <f t="shared" si="157"/>
        <v>1.0581076452504388</v>
      </c>
      <c r="I1145" s="2">
        <f t="shared" si="158"/>
        <v>51.411676531704636</v>
      </c>
    </row>
    <row r="1146" spans="1:9" ht="13.5" x14ac:dyDescent="0.25">
      <c r="A1146" s="3">
        <v>43678</v>
      </c>
      <c r="B1146" s="2">
        <v>33.882599999999996</v>
      </c>
      <c r="C1146" s="2">
        <f t="shared" si="153"/>
        <v>0.29469999999999885</v>
      </c>
      <c r="D1146" s="2">
        <f t="shared" si="154"/>
        <v>0.29469999999999885</v>
      </c>
      <c r="E1146" s="2">
        <f t="shared" si="155"/>
        <v>0</v>
      </c>
      <c r="F1146" s="2">
        <f t="shared" si="160"/>
        <v>0.15613145679669074</v>
      </c>
      <c r="G1146" s="2">
        <f t="shared" si="160"/>
        <v>0.12766324617635569</v>
      </c>
      <c r="H1146" s="2">
        <f t="shared" si="157"/>
        <v>1.2229945694864182</v>
      </c>
      <c r="I1146" s="2">
        <f t="shared" si="158"/>
        <v>55.015634598197352</v>
      </c>
    </row>
    <row r="1147" spans="1:9" ht="13.5" x14ac:dyDescent="0.25">
      <c r="A1147" s="3">
        <v>43679</v>
      </c>
      <c r="B1147" s="2">
        <v>34.162500000000001</v>
      </c>
      <c r="C1147" s="2">
        <f t="shared" si="153"/>
        <v>0.27990000000000492</v>
      </c>
      <c r="D1147" s="2">
        <f t="shared" si="154"/>
        <v>0.27990000000000492</v>
      </c>
      <c r="E1147" s="2">
        <f t="shared" si="155"/>
        <v>0</v>
      </c>
      <c r="F1147" s="2">
        <f t="shared" si="160"/>
        <v>0.16497206702549888</v>
      </c>
      <c r="G1147" s="2">
        <f t="shared" si="160"/>
        <v>0.11854444287804457</v>
      </c>
      <c r="H1147" s="2">
        <f t="shared" si="157"/>
        <v>1.3916474110491863</v>
      </c>
      <c r="I1147" s="2">
        <f t="shared" si="158"/>
        <v>58.187816674811934</v>
      </c>
    </row>
    <row r="1148" spans="1:9" ht="13.5" x14ac:dyDescent="0.25">
      <c r="A1148" s="3">
        <v>43682</v>
      </c>
      <c r="B1148" s="2">
        <v>34.171300000000002</v>
      </c>
      <c r="C1148" s="2">
        <f t="shared" si="153"/>
        <v>8.8000000000008072E-3</v>
      </c>
      <c r="D1148" s="2">
        <f t="shared" si="154"/>
        <v>8.8000000000008072E-3</v>
      </c>
      <c r="E1148" s="2">
        <f t="shared" si="155"/>
        <v>0</v>
      </c>
      <c r="F1148" s="2">
        <f t="shared" si="160"/>
        <v>0.15381691938082045</v>
      </c>
      <c r="G1148" s="2">
        <f t="shared" si="160"/>
        <v>0.11007698267246994</v>
      </c>
      <c r="H1148" s="2">
        <f t="shared" si="157"/>
        <v>1.397357700460387</v>
      </c>
      <c r="I1148" s="2">
        <f t="shared" si="158"/>
        <v>58.287409517238054</v>
      </c>
    </row>
    <row r="1149" spans="1:9" ht="13.5" x14ac:dyDescent="0.25">
      <c r="A1149" s="3">
        <v>43683</v>
      </c>
      <c r="B1149" s="2">
        <v>34.171300000000002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0.14282999656790471</v>
      </c>
      <c r="G1149" s="2">
        <f t="shared" si="161"/>
        <v>0.10221434105300779</v>
      </c>
      <c r="H1149" s="2">
        <f t="shared" si="157"/>
        <v>1.397357700460387</v>
      </c>
      <c r="I1149" s="2">
        <f t="shared" si="158"/>
        <v>58.287409517238054</v>
      </c>
    </row>
    <row r="1150" spans="1:9" ht="13.5" x14ac:dyDescent="0.25">
      <c r="A1150" s="3">
        <v>43684</v>
      </c>
      <c r="B1150" s="2">
        <v>34.465899999999998</v>
      </c>
      <c r="C1150" s="2">
        <f t="shared" si="153"/>
        <v>0.29459999999999553</v>
      </c>
      <c r="D1150" s="2">
        <f t="shared" si="154"/>
        <v>0.29459999999999553</v>
      </c>
      <c r="E1150" s="2">
        <f t="shared" si="155"/>
        <v>0</v>
      </c>
      <c r="F1150" s="2">
        <f t="shared" si="161"/>
        <v>0.15367071109876834</v>
      </c>
      <c r="G1150" s="2">
        <f t="shared" si="161"/>
        <v>9.491331669207867E-2</v>
      </c>
      <c r="H1150" s="2">
        <f t="shared" si="157"/>
        <v>1.6190637568520823</v>
      </c>
      <c r="I1150" s="2">
        <f t="shared" si="158"/>
        <v>61.81841708191461</v>
      </c>
    </row>
    <row r="1151" spans="1:9" ht="13.5" x14ac:dyDescent="0.25">
      <c r="A1151" s="3">
        <v>43685</v>
      </c>
      <c r="B1151" s="2">
        <v>34.465899999999998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0.1426942317345706</v>
      </c>
      <c r="G1151" s="2">
        <f t="shared" si="161"/>
        <v>8.813379407121591E-2</v>
      </c>
      <c r="H1151" s="2">
        <f t="shared" si="157"/>
        <v>1.6190637568520823</v>
      </c>
      <c r="I1151" s="2">
        <f t="shared" si="158"/>
        <v>61.81841708191461</v>
      </c>
    </row>
    <row r="1152" spans="1:9" ht="13.5" x14ac:dyDescent="0.25">
      <c r="A1152" s="3">
        <v>43686</v>
      </c>
      <c r="B1152" s="2">
        <v>34.177199999999999</v>
      </c>
      <c r="C1152" s="2">
        <f t="shared" si="153"/>
        <v>-0.28869999999999862</v>
      </c>
      <c r="D1152" s="2">
        <f t="shared" si="154"/>
        <v>0</v>
      </c>
      <c r="E1152" s="2">
        <f t="shared" si="155"/>
        <v>0.28869999999999862</v>
      </c>
      <c r="F1152" s="2">
        <f t="shared" si="161"/>
        <v>0.13250178661067272</v>
      </c>
      <c r="G1152" s="2">
        <f t="shared" si="161"/>
        <v>0.10245995163755753</v>
      </c>
      <c r="H1152" s="2">
        <f t="shared" si="157"/>
        <v>1.2932056329616997</v>
      </c>
      <c r="I1152" s="2">
        <f t="shared" si="158"/>
        <v>56.392920651058695</v>
      </c>
    </row>
    <row r="1153" spans="1:9" ht="13.5" x14ac:dyDescent="0.25">
      <c r="A1153" s="3">
        <v>43691</v>
      </c>
      <c r="B1153" s="2">
        <v>34.144799999999996</v>
      </c>
      <c r="C1153" s="2">
        <f t="shared" si="153"/>
        <v>-3.2400000000002649E-2</v>
      </c>
      <c r="D1153" s="2">
        <f t="shared" si="154"/>
        <v>0</v>
      </c>
      <c r="E1153" s="2">
        <f t="shared" si="155"/>
        <v>3.2400000000002649E-2</v>
      </c>
      <c r="F1153" s="2">
        <f t="shared" si="161"/>
        <v>0.12303737328133894</v>
      </c>
      <c r="G1153" s="2">
        <f t="shared" si="161"/>
        <v>9.7455669377732188E-2</v>
      </c>
      <c r="H1153" s="2">
        <f t="shared" si="157"/>
        <v>1.2624958000591391</v>
      </c>
      <c r="I1153" s="2">
        <f t="shared" si="158"/>
        <v>55.801022924601185</v>
      </c>
    </row>
    <row r="1154" spans="1:9" ht="13.5" x14ac:dyDescent="0.25">
      <c r="A1154" s="3">
        <v>43692</v>
      </c>
      <c r="B1154" s="2">
        <v>33.882599999999996</v>
      </c>
      <c r="C1154" s="2">
        <f t="shared" si="153"/>
        <v>-0.26219999999999999</v>
      </c>
      <c r="D1154" s="2">
        <f t="shared" si="154"/>
        <v>0</v>
      </c>
      <c r="E1154" s="2">
        <f t="shared" si="155"/>
        <v>0.26219999999999999</v>
      </c>
      <c r="F1154" s="2">
        <f t="shared" si="161"/>
        <v>0.11424898947552901</v>
      </c>
      <c r="G1154" s="2">
        <f t="shared" si="161"/>
        <v>0.10922312156503702</v>
      </c>
      <c r="H1154" s="2">
        <f t="shared" si="157"/>
        <v>1.0460146884512849</v>
      </c>
      <c r="I1154" s="2">
        <f t="shared" si="158"/>
        <v>51.124495554968753</v>
      </c>
    </row>
    <row r="1155" spans="1:9" ht="13.5" x14ac:dyDescent="0.25">
      <c r="A1155" s="3">
        <v>43693</v>
      </c>
      <c r="B1155" s="2">
        <v>34.029899999999998</v>
      </c>
      <c r="C1155" s="2">
        <f t="shared" ref="C1155:C1218" si="162">B1155-B1154</f>
        <v>0.14730000000000132</v>
      </c>
      <c r="D1155" s="2">
        <f t="shared" ref="D1155:D1218" si="163">IF(C1155&gt;0,C1155,0)</f>
        <v>0.14730000000000132</v>
      </c>
      <c r="E1155" s="2">
        <f t="shared" ref="E1155:E1218" si="164">IF(C1155&lt;0,-C1155,0)</f>
        <v>0</v>
      </c>
      <c r="F1155" s="2">
        <f t="shared" si="161"/>
        <v>0.11660977594156274</v>
      </c>
      <c r="G1155" s="2">
        <f t="shared" si="161"/>
        <v>0.10142147002467725</v>
      </c>
      <c r="H1155" s="2">
        <f t="shared" si="157"/>
        <v>1.1497543460293957</v>
      </c>
      <c r="I1155" s="2">
        <f t="shared" si="158"/>
        <v>53.483057175951124</v>
      </c>
    </row>
    <row r="1156" spans="1:9" ht="13.5" x14ac:dyDescent="0.25">
      <c r="A1156" s="3">
        <v>43696</v>
      </c>
      <c r="B1156" s="2">
        <v>34.321599999999997</v>
      </c>
      <c r="C1156" s="2">
        <f t="shared" si="162"/>
        <v>0.29169999999999874</v>
      </c>
      <c r="D1156" s="2">
        <f t="shared" si="163"/>
        <v>0.29169999999999874</v>
      </c>
      <c r="E1156" s="2">
        <f t="shared" si="164"/>
        <v>0</v>
      </c>
      <c r="F1156" s="2">
        <f t="shared" si="161"/>
        <v>0.12911622051716531</v>
      </c>
      <c r="G1156" s="2">
        <f t="shared" si="161"/>
        <v>9.4177079308628869E-2</v>
      </c>
      <c r="H1156" s="2">
        <f t="shared" si="157"/>
        <v>1.3709941045637757</v>
      </c>
      <c r="I1156" s="2">
        <f t="shared" si="158"/>
        <v>57.823598208229889</v>
      </c>
    </row>
    <row r="1157" spans="1:9" ht="13.5" x14ac:dyDescent="0.25">
      <c r="A1157" s="3">
        <v>43697</v>
      </c>
      <c r="B1157" s="2">
        <v>34.318600000000004</v>
      </c>
      <c r="C1157" s="2">
        <f t="shared" si="162"/>
        <v>-2.9999999999930083E-3</v>
      </c>
      <c r="D1157" s="2">
        <f t="shared" si="163"/>
        <v>0</v>
      </c>
      <c r="E1157" s="2">
        <f t="shared" si="164"/>
        <v>2.9999999999930083E-3</v>
      </c>
      <c r="F1157" s="2">
        <f t="shared" si="161"/>
        <v>0.11989363333736779</v>
      </c>
      <c r="G1157" s="2">
        <f t="shared" si="161"/>
        <v>8.7664430786583453E-2</v>
      </c>
      <c r="H1157" s="2">
        <f t="shared" si="157"/>
        <v>1.3676428656594533</v>
      </c>
      <c r="I1157" s="2">
        <f t="shared" si="158"/>
        <v>57.763900354056453</v>
      </c>
    </row>
    <row r="1158" spans="1:9" ht="13.5" x14ac:dyDescent="0.25">
      <c r="A1158" s="3">
        <v>43698</v>
      </c>
      <c r="B1158" s="2">
        <v>34.4011</v>
      </c>
      <c r="C1158" s="2">
        <f t="shared" si="162"/>
        <v>8.2499999999996021E-2</v>
      </c>
      <c r="D1158" s="2">
        <f t="shared" si="163"/>
        <v>8.2499999999996021E-2</v>
      </c>
      <c r="E1158" s="2">
        <f t="shared" si="164"/>
        <v>0</v>
      </c>
      <c r="F1158" s="2">
        <f t="shared" si="161"/>
        <v>0.11722265952755552</v>
      </c>
      <c r="G1158" s="2">
        <f t="shared" si="161"/>
        <v>8.140268573039891E-2</v>
      </c>
      <c r="H1158" s="2">
        <f t="shared" si="157"/>
        <v>1.440034299553584</v>
      </c>
      <c r="I1158" s="2">
        <f t="shared" si="158"/>
        <v>59.016969549036467</v>
      </c>
    </row>
    <row r="1159" spans="1:9" ht="13.5" x14ac:dyDescent="0.25">
      <c r="A1159" s="3">
        <v>43699</v>
      </c>
      <c r="B1159" s="2">
        <v>34.398200000000003</v>
      </c>
      <c r="C1159" s="2">
        <f t="shared" si="162"/>
        <v>-2.899999999996794E-3</v>
      </c>
      <c r="D1159" s="2">
        <f t="shared" si="163"/>
        <v>0</v>
      </c>
      <c r="E1159" s="2">
        <f t="shared" si="164"/>
        <v>2.899999999996794E-3</v>
      </c>
      <c r="F1159" s="2">
        <f t="shared" si="161"/>
        <v>0.1088496124184444</v>
      </c>
      <c r="G1159" s="2">
        <f t="shared" si="161"/>
        <v>7.579535103537019E-2</v>
      </c>
      <c r="H1159" s="2">
        <f t="shared" si="157"/>
        <v>1.4360987967144492</v>
      </c>
      <c r="I1159" s="2">
        <f t="shared" si="158"/>
        <v>58.950761711770745</v>
      </c>
    </row>
    <row r="1160" spans="1:9" ht="13.5" x14ac:dyDescent="0.25">
      <c r="A1160" s="3">
        <v>43700</v>
      </c>
      <c r="B1160" s="2">
        <v>34.1477</v>
      </c>
      <c r="C1160" s="2">
        <f t="shared" si="162"/>
        <v>-0.25050000000000239</v>
      </c>
      <c r="D1160" s="2">
        <f t="shared" si="163"/>
        <v>0</v>
      </c>
      <c r="E1160" s="2">
        <f t="shared" si="164"/>
        <v>0.25050000000000239</v>
      </c>
      <c r="F1160" s="2">
        <f t="shared" si="161"/>
        <v>0.10107464010284124</v>
      </c>
      <c r="G1160" s="2">
        <f t="shared" si="161"/>
        <v>8.8274254532843904E-2</v>
      </c>
      <c r="H1160" s="2">
        <f t="shared" si="157"/>
        <v>1.1450070084164206</v>
      </c>
      <c r="I1160" s="2">
        <f t="shared" si="158"/>
        <v>53.380105702392875</v>
      </c>
    </row>
    <row r="1161" spans="1:9" ht="13.5" x14ac:dyDescent="0.25">
      <c r="A1161" s="3">
        <v>43703</v>
      </c>
      <c r="B1161" s="2">
        <v>34.177199999999999</v>
      </c>
      <c r="C1161" s="2">
        <f t="shared" si="162"/>
        <v>2.9499999999998749E-2</v>
      </c>
      <c r="D1161" s="2">
        <f t="shared" si="163"/>
        <v>2.9499999999998749E-2</v>
      </c>
      <c r="E1161" s="2">
        <f t="shared" si="164"/>
        <v>0</v>
      </c>
      <c r="F1161" s="2">
        <f t="shared" si="161"/>
        <v>9.5962165809781078E-2</v>
      </c>
      <c r="G1161" s="2">
        <f t="shared" si="161"/>
        <v>8.1968950637640772E-2</v>
      </c>
      <c r="H1161" s="2">
        <f t="shared" si="157"/>
        <v>1.1707136063507748</v>
      </c>
      <c r="I1161" s="2">
        <f t="shared" si="158"/>
        <v>53.932200126523476</v>
      </c>
    </row>
    <row r="1162" spans="1:9" ht="13.5" x14ac:dyDescent="0.25">
      <c r="A1162" s="3">
        <v>43704</v>
      </c>
      <c r="B1162" s="2">
        <v>34.4011</v>
      </c>
      <c r="C1162" s="2">
        <f t="shared" si="162"/>
        <v>0.22390000000000043</v>
      </c>
      <c r="D1162" s="2">
        <f t="shared" si="163"/>
        <v>0.22390000000000043</v>
      </c>
      <c r="E1162" s="2">
        <f t="shared" si="164"/>
        <v>0</v>
      </c>
      <c r="F1162" s="2">
        <f t="shared" si="161"/>
        <v>0.10510058253765389</v>
      </c>
      <c r="G1162" s="2">
        <f t="shared" si="161"/>
        <v>7.6114025592095E-2</v>
      </c>
      <c r="H1162" s="2">
        <f t="shared" si="157"/>
        <v>1.380830690796748</v>
      </c>
      <c r="I1162" s="2">
        <f t="shared" si="158"/>
        <v>57.99785327593586</v>
      </c>
    </row>
    <row r="1163" spans="1:9" ht="13.5" x14ac:dyDescent="0.25">
      <c r="A1163" s="3">
        <v>43705</v>
      </c>
      <c r="B1163" s="2">
        <v>34.383400000000002</v>
      </c>
      <c r="C1163" s="2">
        <f t="shared" si="162"/>
        <v>-1.7699999999997829E-2</v>
      </c>
      <c r="D1163" s="2">
        <f t="shared" si="163"/>
        <v>0</v>
      </c>
      <c r="E1163" s="2">
        <f t="shared" si="164"/>
        <v>1.7699999999997829E-2</v>
      </c>
      <c r="F1163" s="2">
        <f t="shared" si="161"/>
        <v>9.7593398070678614E-2</v>
      </c>
      <c r="G1163" s="2">
        <f t="shared" si="161"/>
        <v>7.1941595192659483E-2</v>
      </c>
      <c r="H1163" s="2">
        <f t="shared" si="157"/>
        <v>1.3565642770267137</v>
      </c>
      <c r="I1163" s="2">
        <f t="shared" si="158"/>
        <v>57.565341639579472</v>
      </c>
    </row>
    <row r="1164" spans="1:9" ht="13.5" x14ac:dyDescent="0.25">
      <c r="A1164" s="3">
        <v>43706</v>
      </c>
      <c r="B1164" s="2">
        <v>34.766399999999997</v>
      </c>
      <c r="C1164" s="2">
        <f t="shared" si="162"/>
        <v>0.38299999999999557</v>
      </c>
      <c r="D1164" s="2">
        <f t="shared" si="163"/>
        <v>0.38299999999999557</v>
      </c>
      <c r="E1164" s="2">
        <f t="shared" si="164"/>
        <v>0</v>
      </c>
      <c r="F1164" s="2">
        <f t="shared" si="161"/>
        <v>0.11797958392277268</v>
      </c>
      <c r="G1164" s="2">
        <f t="shared" si="161"/>
        <v>6.6802909821755227E-2</v>
      </c>
      <c r="H1164" s="2">
        <f t="shared" si="157"/>
        <v>1.7660845049649485</v>
      </c>
      <c r="I1164" s="2">
        <f t="shared" si="158"/>
        <v>63.847814547781795</v>
      </c>
    </row>
    <row r="1165" spans="1:9" ht="13.5" x14ac:dyDescent="0.25">
      <c r="A1165" s="3">
        <v>43707</v>
      </c>
      <c r="B1165" s="2">
        <v>34.766399999999997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0.10955247078543176</v>
      </c>
      <c r="G1165" s="2">
        <f t="shared" si="165"/>
        <v>6.203127340591557E-2</v>
      </c>
      <c r="H1165" s="2">
        <f t="shared" si="157"/>
        <v>1.7660845049649483</v>
      </c>
      <c r="I1165" s="2">
        <f t="shared" si="158"/>
        <v>63.847814547781795</v>
      </c>
    </row>
    <row r="1166" spans="1:9" ht="13.5" x14ac:dyDescent="0.25">
      <c r="A1166" s="3">
        <v>43710</v>
      </c>
      <c r="B1166" s="2">
        <v>34.766399999999997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0.10172729430075807</v>
      </c>
      <c r="G1166" s="2">
        <f t="shared" si="165"/>
        <v>5.7600468162635886E-2</v>
      </c>
      <c r="H1166" s="2">
        <f t="shared" si="157"/>
        <v>1.7660845049649483</v>
      </c>
      <c r="I1166" s="2">
        <f t="shared" si="158"/>
        <v>63.847814547781795</v>
      </c>
    </row>
    <row r="1167" spans="1:9" ht="13.5" x14ac:dyDescent="0.25">
      <c r="A1167" s="3">
        <v>43711</v>
      </c>
      <c r="B1167" s="2">
        <v>34.766399999999997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9.4461058993561067E-2</v>
      </c>
      <c r="G1167" s="2">
        <f t="shared" si="165"/>
        <v>5.3486149008161891E-2</v>
      </c>
      <c r="H1167" s="2">
        <f t="shared" si="157"/>
        <v>1.7660845049649485</v>
      </c>
      <c r="I1167" s="2">
        <f t="shared" si="158"/>
        <v>63.847814547781795</v>
      </c>
    </row>
    <row r="1168" spans="1:9" ht="13.5" x14ac:dyDescent="0.25">
      <c r="A1168" s="3">
        <v>43712</v>
      </c>
      <c r="B1168" s="2">
        <v>34.766399999999997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8.7713840494020992E-2</v>
      </c>
      <c r="G1168" s="2">
        <f t="shared" si="165"/>
        <v>4.966570979329319E-2</v>
      </c>
      <c r="H1168" s="2">
        <f t="shared" si="157"/>
        <v>1.7660845049649483</v>
      </c>
      <c r="I1168" s="2">
        <f t="shared" si="158"/>
        <v>63.847814547781795</v>
      </c>
    </row>
    <row r="1169" spans="1:9" ht="13.5" x14ac:dyDescent="0.25">
      <c r="A1169" s="3">
        <v>43713</v>
      </c>
      <c r="B1169" s="2">
        <v>34.471800000000002</v>
      </c>
      <c r="C1169" s="2">
        <f t="shared" si="162"/>
        <v>-0.29459999999999553</v>
      </c>
      <c r="D1169" s="2">
        <f t="shared" si="163"/>
        <v>0</v>
      </c>
      <c r="E1169" s="2">
        <f t="shared" si="164"/>
        <v>0.29459999999999553</v>
      </c>
      <c r="F1169" s="2">
        <f t="shared" si="165"/>
        <v>8.1448566173019502E-2</v>
      </c>
      <c r="G1169" s="2">
        <f t="shared" si="165"/>
        <v>6.7161016236629081E-2</v>
      </c>
      <c r="H1169" s="2">
        <f t="shared" ref="H1169:H1232" si="166">F1169/G1169</f>
        <v>1.2127357615621979</v>
      </c>
      <c r="I1169" s="2">
        <f t="shared" ref="I1169:I1232" si="167">IF(G1169=0,100,100-(100/(1+H1169)))</f>
        <v>54.807075595235233</v>
      </c>
    </row>
    <row r="1170" spans="1:9" ht="13.5" x14ac:dyDescent="0.25">
      <c r="A1170" s="3">
        <v>43714</v>
      </c>
      <c r="B1170" s="2">
        <v>34.186</v>
      </c>
      <c r="C1170" s="2">
        <f t="shared" si="162"/>
        <v>-0.28580000000000183</v>
      </c>
      <c r="D1170" s="2">
        <f t="shared" si="163"/>
        <v>0</v>
      </c>
      <c r="E1170" s="2">
        <f t="shared" si="164"/>
        <v>0.28580000000000183</v>
      </c>
      <c r="F1170" s="2">
        <f t="shared" si="165"/>
        <v>7.5630811446375262E-2</v>
      </c>
      <c r="G1170" s="2">
        <f t="shared" si="165"/>
        <v>8.2778086505441426E-2</v>
      </c>
      <c r="H1170" s="2">
        <f t="shared" si="166"/>
        <v>0.91365740184636501</v>
      </c>
      <c r="I1170" s="2">
        <f t="shared" si="167"/>
        <v>47.744042427073715</v>
      </c>
    </row>
    <row r="1171" spans="1:9" ht="13.5" x14ac:dyDescent="0.25">
      <c r="A1171" s="3">
        <v>43717</v>
      </c>
      <c r="B1171" s="2">
        <v>33.882599999999996</v>
      </c>
      <c r="C1171" s="2">
        <f t="shared" si="162"/>
        <v>-0.30340000000000344</v>
      </c>
      <c r="D1171" s="2">
        <f t="shared" si="163"/>
        <v>0</v>
      </c>
      <c r="E1171" s="2">
        <f t="shared" si="164"/>
        <v>0.30340000000000344</v>
      </c>
      <c r="F1171" s="2">
        <f t="shared" si="165"/>
        <v>7.0228610628777027E-2</v>
      </c>
      <c r="G1171" s="2">
        <f t="shared" si="165"/>
        <v>9.853679461219586E-2</v>
      </c>
      <c r="H1171" s="2">
        <f t="shared" si="166"/>
        <v>0.71271458448765956</v>
      </c>
      <c r="I1171" s="2">
        <f t="shared" si="167"/>
        <v>41.613155568524611</v>
      </c>
    </row>
    <row r="1172" spans="1:9" ht="13.5" x14ac:dyDescent="0.25">
      <c r="A1172" s="3">
        <v>43718</v>
      </c>
      <c r="B1172" s="2">
        <v>33.587899999999998</v>
      </c>
      <c r="C1172" s="2">
        <f t="shared" si="162"/>
        <v>-0.29469999999999885</v>
      </c>
      <c r="D1172" s="2">
        <f t="shared" si="163"/>
        <v>0</v>
      </c>
      <c r="E1172" s="2">
        <f t="shared" si="164"/>
        <v>0.29469999999999885</v>
      </c>
      <c r="F1172" s="2">
        <f t="shared" si="165"/>
        <v>6.5212281298150099E-2</v>
      </c>
      <c r="G1172" s="2">
        <f t="shared" si="165"/>
        <v>0.11254845213989607</v>
      </c>
      <c r="H1172" s="2">
        <f t="shared" si="166"/>
        <v>0.57941517682617427</v>
      </c>
      <c r="I1172" s="2">
        <f t="shared" si="167"/>
        <v>36.685425423763853</v>
      </c>
    </row>
    <row r="1173" spans="1:9" ht="13.5" x14ac:dyDescent="0.25">
      <c r="A1173" s="3">
        <v>43719</v>
      </c>
      <c r="B1173" s="2">
        <v>33.735199999999999</v>
      </c>
      <c r="C1173" s="2">
        <f t="shared" si="162"/>
        <v>0.14730000000000132</v>
      </c>
      <c r="D1173" s="2">
        <f t="shared" si="163"/>
        <v>0.14730000000000132</v>
      </c>
      <c r="E1173" s="2">
        <f t="shared" si="164"/>
        <v>0</v>
      </c>
      <c r="F1173" s="2">
        <f t="shared" si="165"/>
        <v>7.1075689776853759E-2</v>
      </c>
      <c r="G1173" s="2">
        <f t="shared" si="165"/>
        <v>0.10450927698704636</v>
      </c>
      <c r="H1173" s="2">
        <f t="shared" si="166"/>
        <v>0.6800897664392358</v>
      </c>
      <c r="I1173" s="2">
        <f t="shared" si="167"/>
        <v>40.479370806514154</v>
      </c>
    </row>
    <row r="1174" spans="1:9" ht="13.5" x14ac:dyDescent="0.25">
      <c r="A1174" s="3">
        <v>43720</v>
      </c>
      <c r="B1174" s="2">
        <v>33.617400000000004</v>
      </c>
      <c r="C1174" s="2">
        <f t="shared" si="162"/>
        <v>-0.11779999999999546</v>
      </c>
      <c r="D1174" s="2">
        <f t="shared" si="163"/>
        <v>0</v>
      </c>
      <c r="E1174" s="2">
        <f t="shared" si="164"/>
        <v>0.11779999999999546</v>
      </c>
      <c r="F1174" s="2">
        <f t="shared" si="165"/>
        <v>6.5998854792792785E-2</v>
      </c>
      <c r="G1174" s="2">
        <f t="shared" si="165"/>
        <v>0.10545861434511415</v>
      </c>
      <c r="H1174" s="2">
        <f t="shared" si="166"/>
        <v>0.62582706213843287</v>
      </c>
      <c r="I1174" s="2">
        <f t="shared" si="167"/>
        <v>38.492843224991546</v>
      </c>
    </row>
    <row r="1175" spans="1:9" ht="13.5" x14ac:dyDescent="0.25">
      <c r="A1175" s="3">
        <v>43721</v>
      </c>
      <c r="B1175" s="2">
        <v>33.649799999999999</v>
      </c>
      <c r="C1175" s="2">
        <f t="shared" si="162"/>
        <v>3.2399999999995543E-2</v>
      </c>
      <c r="D1175" s="2">
        <f t="shared" si="163"/>
        <v>3.2399999999995543E-2</v>
      </c>
      <c r="E1175" s="2">
        <f t="shared" si="164"/>
        <v>0</v>
      </c>
      <c r="F1175" s="2">
        <f t="shared" si="165"/>
        <v>6.3598936593307273E-2</v>
      </c>
      <c r="G1175" s="2">
        <f t="shared" si="165"/>
        <v>9.7925856177605991E-2</v>
      </c>
      <c r="H1175" s="2">
        <f t="shared" si="166"/>
        <v>0.64946010252858311</v>
      </c>
      <c r="I1175" s="2">
        <f t="shared" si="167"/>
        <v>39.37410195814838</v>
      </c>
    </row>
    <row r="1176" spans="1:9" ht="13.5" x14ac:dyDescent="0.25">
      <c r="A1176" s="3">
        <v>43724</v>
      </c>
      <c r="B1176" s="2">
        <v>34.177199999999999</v>
      </c>
      <c r="C1176" s="2">
        <f t="shared" si="162"/>
        <v>0.52740000000000009</v>
      </c>
      <c r="D1176" s="2">
        <f t="shared" si="163"/>
        <v>0.52740000000000009</v>
      </c>
      <c r="E1176" s="2">
        <f t="shared" si="164"/>
        <v>0</v>
      </c>
      <c r="F1176" s="2">
        <f t="shared" si="165"/>
        <v>9.6727583979499626E-2</v>
      </c>
      <c r="G1176" s="2">
        <f t="shared" si="165"/>
        <v>9.0931152164919857E-2</v>
      </c>
      <c r="H1176" s="2">
        <f t="shared" si="166"/>
        <v>1.0637452806499901</v>
      </c>
      <c r="I1176" s="2">
        <f t="shared" si="167"/>
        <v>51.544407666190118</v>
      </c>
    </row>
    <row r="1177" spans="1:9" ht="13.5" x14ac:dyDescent="0.25">
      <c r="A1177" s="3">
        <v>43725</v>
      </c>
      <c r="B1177" s="2">
        <v>33.735199999999999</v>
      </c>
      <c r="C1177" s="2">
        <f t="shared" si="162"/>
        <v>-0.44200000000000017</v>
      </c>
      <c r="D1177" s="2">
        <f t="shared" si="163"/>
        <v>0</v>
      </c>
      <c r="E1177" s="2">
        <f t="shared" si="164"/>
        <v>0.44200000000000017</v>
      </c>
      <c r="F1177" s="2">
        <f t="shared" si="165"/>
        <v>8.981847083810679E-2</v>
      </c>
      <c r="G1177" s="2">
        <f t="shared" si="165"/>
        <v>0.11600749843885416</v>
      </c>
      <c r="H1177" s="2">
        <f t="shared" si="166"/>
        <v>0.77424711373677946</v>
      </c>
      <c r="I1177" s="2">
        <f t="shared" si="167"/>
        <v>43.638065280890956</v>
      </c>
    </row>
    <row r="1178" spans="1:9" ht="13.5" x14ac:dyDescent="0.25">
      <c r="A1178" s="3">
        <v>43726</v>
      </c>
      <c r="B1178" s="2">
        <v>34.088799999999999</v>
      </c>
      <c r="C1178" s="2">
        <f t="shared" si="162"/>
        <v>0.35360000000000014</v>
      </c>
      <c r="D1178" s="2">
        <f t="shared" si="163"/>
        <v>0.35360000000000014</v>
      </c>
      <c r="E1178" s="2">
        <f t="shared" si="164"/>
        <v>0</v>
      </c>
      <c r="F1178" s="2">
        <f t="shared" si="165"/>
        <v>0.1086600086353849</v>
      </c>
      <c r="G1178" s="2">
        <f t="shared" si="165"/>
        <v>0.10772124855036458</v>
      </c>
      <c r="H1178" s="2">
        <f t="shared" si="166"/>
        <v>1.0087147159697225</v>
      </c>
      <c r="I1178" s="2">
        <f t="shared" si="167"/>
        <v>50.216922689430177</v>
      </c>
    </row>
    <row r="1179" spans="1:9" ht="13.5" x14ac:dyDescent="0.25">
      <c r="A1179" s="3">
        <v>43727</v>
      </c>
      <c r="B1179" s="2">
        <v>33.322800000000001</v>
      </c>
      <c r="C1179" s="2">
        <f t="shared" si="162"/>
        <v>-0.76599999999999824</v>
      </c>
      <c r="D1179" s="2">
        <f t="shared" si="163"/>
        <v>0</v>
      </c>
      <c r="E1179" s="2">
        <f t="shared" si="164"/>
        <v>0.76599999999999824</v>
      </c>
      <c r="F1179" s="2">
        <f t="shared" si="165"/>
        <v>0.10089857944714312</v>
      </c>
      <c r="G1179" s="2">
        <f t="shared" si="165"/>
        <v>0.15474115936819555</v>
      </c>
      <c r="H1179" s="2">
        <f t="shared" si="166"/>
        <v>0.65204745692167232</v>
      </c>
      <c r="I1179" s="2">
        <f t="shared" si="167"/>
        <v>39.469051218217366</v>
      </c>
    </row>
    <row r="1180" spans="1:9" ht="13.5" x14ac:dyDescent="0.25">
      <c r="A1180" s="3">
        <v>43728</v>
      </c>
      <c r="B1180" s="2">
        <v>33.293300000000002</v>
      </c>
      <c r="C1180" s="2">
        <f t="shared" si="162"/>
        <v>-2.9499999999998749E-2</v>
      </c>
      <c r="D1180" s="2">
        <f t="shared" si="163"/>
        <v>0</v>
      </c>
      <c r="E1180" s="2">
        <f t="shared" si="164"/>
        <v>2.9499999999998749E-2</v>
      </c>
      <c r="F1180" s="2">
        <f t="shared" si="165"/>
        <v>9.3691538058061477E-2</v>
      </c>
      <c r="G1180" s="2">
        <f t="shared" si="165"/>
        <v>0.14579536227046722</v>
      </c>
      <c r="H1180" s="2">
        <f t="shared" si="166"/>
        <v>0.6426235828013025</v>
      </c>
      <c r="I1180" s="2">
        <f t="shared" si="167"/>
        <v>39.1217799092707</v>
      </c>
    </row>
    <row r="1181" spans="1:9" ht="13.5" x14ac:dyDescent="0.25">
      <c r="A1181" s="3">
        <v>43731</v>
      </c>
      <c r="B1181" s="2">
        <v>32.998699999999999</v>
      </c>
      <c r="C1181" s="2">
        <f t="shared" si="162"/>
        <v>-0.29460000000000264</v>
      </c>
      <c r="D1181" s="2">
        <f t="shared" si="163"/>
        <v>0</v>
      </c>
      <c r="E1181" s="2">
        <f t="shared" si="164"/>
        <v>0.29460000000000264</v>
      </c>
      <c r="F1181" s="2">
        <f t="shared" ref="F1181:G1196" si="168">((F1180*13)+D1181)/14</f>
        <v>8.6999285339628515E-2</v>
      </c>
      <c r="G1181" s="2">
        <f t="shared" si="168"/>
        <v>0.15642426496543402</v>
      </c>
      <c r="H1181" s="2">
        <f t="shared" si="166"/>
        <v>0.55617512640288425</v>
      </c>
      <c r="I1181" s="2">
        <f t="shared" si="167"/>
        <v>35.739880233691252</v>
      </c>
    </row>
    <row r="1182" spans="1:9" ht="13.5" x14ac:dyDescent="0.25">
      <c r="A1182" s="3">
        <v>43732</v>
      </c>
      <c r="B1182" s="2">
        <v>32.707000000000001</v>
      </c>
      <c r="C1182" s="2">
        <f t="shared" si="162"/>
        <v>-0.29169999999999874</v>
      </c>
      <c r="D1182" s="2">
        <f t="shared" si="163"/>
        <v>0</v>
      </c>
      <c r="E1182" s="2">
        <f t="shared" si="164"/>
        <v>0.29169999999999874</v>
      </c>
      <c r="F1182" s="2">
        <f t="shared" si="168"/>
        <v>8.0785050672512196E-2</v>
      </c>
      <c r="G1182" s="2">
        <f t="shared" si="168"/>
        <v>0.16608681746790291</v>
      </c>
      <c r="H1182" s="2">
        <f t="shared" si="166"/>
        <v>0.48640254479031308</v>
      </c>
      <c r="I1182" s="2">
        <f t="shared" si="167"/>
        <v>32.723473630686627</v>
      </c>
    </row>
    <row r="1183" spans="1:9" ht="13.5" x14ac:dyDescent="0.25">
      <c r="A1183" s="3">
        <v>43733</v>
      </c>
      <c r="B1183" s="2">
        <v>32.733499999999999</v>
      </c>
      <c r="C1183" s="2">
        <f t="shared" si="162"/>
        <v>2.6499999999998636E-2</v>
      </c>
      <c r="D1183" s="2">
        <f t="shared" si="163"/>
        <v>2.6499999999998636E-2</v>
      </c>
      <c r="E1183" s="2">
        <f t="shared" si="164"/>
        <v>0</v>
      </c>
      <c r="F1183" s="2">
        <f t="shared" si="168"/>
        <v>7.6907547053046935E-2</v>
      </c>
      <c r="G1183" s="2">
        <f t="shared" si="168"/>
        <v>0.1542234733630527</v>
      </c>
      <c r="H1183" s="2">
        <f t="shared" si="166"/>
        <v>0.49867601459086103</v>
      </c>
      <c r="I1183" s="2">
        <f t="shared" si="167"/>
        <v>33.274437552602038</v>
      </c>
    </row>
    <row r="1184" spans="1:9" ht="13.5" x14ac:dyDescent="0.25">
      <c r="A1184" s="3">
        <v>43734</v>
      </c>
      <c r="B1184" s="2">
        <v>33.004600000000003</v>
      </c>
      <c r="C1184" s="2">
        <f t="shared" si="162"/>
        <v>0.27110000000000412</v>
      </c>
      <c r="D1184" s="2">
        <f t="shared" si="163"/>
        <v>0.27110000000000412</v>
      </c>
      <c r="E1184" s="2">
        <f t="shared" si="164"/>
        <v>0</v>
      </c>
      <c r="F1184" s="2">
        <f t="shared" si="168"/>
        <v>9.0778436549258171E-2</v>
      </c>
      <c r="G1184" s="2">
        <f t="shared" si="168"/>
        <v>0.1432075109799775</v>
      </c>
      <c r="H1184" s="2">
        <f t="shared" si="166"/>
        <v>0.63389438115400476</v>
      </c>
      <c r="I1184" s="2">
        <f t="shared" si="167"/>
        <v>38.796533513157129</v>
      </c>
    </row>
    <row r="1185" spans="1:9" ht="13.5" x14ac:dyDescent="0.25">
      <c r="A1185" s="3">
        <v>43735</v>
      </c>
      <c r="B1185" s="2">
        <v>33.004600000000003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8.4294262510025447E-2</v>
      </c>
      <c r="G1185" s="2">
        <f t="shared" si="168"/>
        <v>0.13297840305283623</v>
      </c>
      <c r="H1185" s="2">
        <f t="shared" si="166"/>
        <v>0.63389438115400487</v>
      </c>
      <c r="I1185" s="2">
        <f t="shared" si="167"/>
        <v>38.796533513157136</v>
      </c>
    </row>
    <row r="1186" spans="1:9" ht="13.5" x14ac:dyDescent="0.25">
      <c r="A1186" s="3">
        <v>43738</v>
      </c>
      <c r="B1186" s="2">
        <v>33.146000000000001</v>
      </c>
      <c r="C1186" s="2">
        <f t="shared" si="162"/>
        <v>0.14139999999999731</v>
      </c>
      <c r="D1186" s="2">
        <f t="shared" si="163"/>
        <v>0.14139999999999731</v>
      </c>
      <c r="E1186" s="2">
        <f t="shared" si="164"/>
        <v>0</v>
      </c>
      <c r="F1186" s="2">
        <f t="shared" si="168"/>
        <v>8.8373243759309147E-2</v>
      </c>
      <c r="G1186" s="2">
        <f t="shared" si="168"/>
        <v>0.12347994569191935</v>
      </c>
      <c r="H1186" s="2">
        <f t="shared" si="166"/>
        <v>0.71568903973928766</v>
      </c>
      <c r="I1186" s="2">
        <f t="shared" si="167"/>
        <v>41.714379655187528</v>
      </c>
    </row>
    <row r="1187" spans="1:9" ht="13.5" x14ac:dyDescent="0.25">
      <c r="A1187" s="3">
        <v>43739</v>
      </c>
      <c r="B1187" s="2">
        <v>32.998699999999999</v>
      </c>
      <c r="C1187" s="2">
        <f t="shared" si="162"/>
        <v>-0.14730000000000132</v>
      </c>
      <c r="D1187" s="2">
        <f t="shared" si="163"/>
        <v>0</v>
      </c>
      <c r="E1187" s="2">
        <f t="shared" si="164"/>
        <v>0.14730000000000132</v>
      </c>
      <c r="F1187" s="2">
        <f t="shared" si="168"/>
        <v>8.2060869205072787E-2</v>
      </c>
      <c r="G1187" s="2">
        <f t="shared" si="168"/>
        <v>0.12518137814249664</v>
      </c>
      <c r="H1187" s="2">
        <f t="shared" si="166"/>
        <v>0.65553575478024495</v>
      </c>
      <c r="I1187" s="2">
        <f t="shared" si="167"/>
        <v>39.596592999422143</v>
      </c>
    </row>
    <row r="1188" spans="1:9" ht="13.5" x14ac:dyDescent="0.25">
      <c r="A1188" s="3">
        <v>43740</v>
      </c>
      <c r="B1188" s="2">
        <v>32.556699999999999</v>
      </c>
      <c r="C1188" s="2">
        <f t="shared" si="162"/>
        <v>-0.44200000000000017</v>
      </c>
      <c r="D1188" s="2">
        <f t="shared" si="163"/>
        <v>0</v>
      </c>
      <c r="E1188" s="2">
        <f t="shared" si="164"/>
        <v>0.44200000000000017</v>
      </c>
      <c r="F1188" s="2">
        <f t="shared" si="168"/>
        <v>7.6199378547567601E-2</v>
      </c>
      <c r="G1188" s="2">
        <f t="shared" si="168"/>
        <v>0.14781127970374688</v>
      </c>
      <c r="H1188" s="2">
        <f t="shared" si="166"/>
        <v>0.51551802203655517</v>
      </c>
      <c r="I1188" s="2">
        <f t="shared" si="167"/>
        <v>34.015961178990224</v>
      </c>
    </row>
    <row r="1189" spans="1:9" ht="13.5" x14ac:dyDescent="0.25">
      <c r="A1189" s="3">
        <v>43741</v>
      </c>
      <c r="B1189" s="2">
        <v>32.615600000000001</v>
      </c>
      <c r="C1189" s="2">
        <f t="shared" si="162"/>
        <v>5.8900000000001285E-2</v>
      </c>
      <c r="D1189" s="2">
        <f t="shared" si="163"/>
        <v>5.8900000000001285E-2</v>
      </c>
      <c r="E1189" s="2">
        <f t="shared" si="164"/>
        <v>0</v>
      </c>
      <c r="F1189" s="2">
        <f t="shared" si="168"/>
        <v>7.4963708651312855E-2</v>
      </c>
      <c r="G1189" s="2">
        <f t="shared" si="168"/>
        <v>0.13725333115347924</v>
      </c>
      <c r="H1189" s="2">
        <f t="shared" si="166"/>
        <v>0.54617041365274432</v>
      </c>
      <c r="I1189" s="2">
        <f t="shared" si="167"/>
        <v>35.324076106361787</v>
      </c>
    </row>
    <row r="1190" spans="1:9" ht="13.5" x14ac:dyDescent="0.25">
      <c r="A1190" s="3">
        <v>43742</v>
      </c>
      <c r="B1190" s="2">
        <v>32.648000000000003</v>
      </c>
      <c r="C1190" s="2">
        <f t="shared" si="162"/>
        <v>3.2400000000002649E-2</v>
      </c>
      <c r="D1190" s="2">
        <f t="shared" si="163"/>
        <v>3.2400000000002649E-2</v>
      </c>
      <c r="E1190" s="2">
        <f t="shared" si="164"/>
        <v>0</v>
      </c>
      <c r="F1190" s="2">
        <f t="shared" si="168"/>
        <v>7.1923443747647836E-2</v>
      </c>
      <c r="G1190" s="2">
        <f t="shared" si="168"/>
        <v>0.12744952178537358</v>
      </c>
      <c r="H1190" s="2">
        <f t="shared" si="166"/>
        <v>0.56432886322451425</v>
      </c>
      <c r="I1190" s="2">
        <f t="shared" si="167"/>
        <v>36.07482265981313</v>
      </c>
    </row>
    <row r="1191" spans="1:9" ht="13.5" x14ac:dyDescent="0.25">
      <c r="A1191" s="3">
        <v>43745</v>
      </c>
      <c r="B1191" s="2">
        <v>32.438899999999997</v>
      </c>
      <c r="C1191" s="2">
        <f t="shared" si="162"/>
        <v>-0.2091000000000065</v>
      </c>
      <c r="D1191" s="2">
        <f t="shared" si="163"/>
        <v>0</v>
      </c>
      <c r="E1191" s="2">
        <f t="shared" si="164"/>
        <v>0.2091000000000065</v>
      </c>
      <c r="F1191" s="2">
        <f t="shared" si="168"/>
        <v>6.6786054908530137E-2</v>
      </c>
      <c r="G1191" s="2">
        <f t="shared" si="168"/>
        <v>0.13328169880070451</v>
      </c>
      <c r="H1191" s="2">
        <f t="shared" si="166"/>
        <v>0.50108946321576386</v>
      </c>
      <c r="I1191" s="2">
        <f t="shared" si="167"/>
        <v>33.381718777925911</v>
      </c>
    </row>
    <row r="1192" spans="1:9" ht="13.5" x14ac:dyDescent="0.25">
      <c r="A1192" s="3">
        <v>43746</v>
      </c>
      <c r="B1192" s="2">
        <v>32.674599999999998</v>
      </c>
      <c r="C1192" s="2">
        <f t="shared" si="162"/>
        <v>0.23570000000000135</v>
      </c>
      <c r="D1192" s="2">
        <f t="shared" si="163"/>
        <v>0.23570000000000135</v>
      </c>
      <c r="E1192" s="2">
        <f t="shared" si="164"/>
        <v>0</v>
      </c>
      <c r="F1192" s="2">
        <f t="shared" si="168"/>
        <v>7.8851336700778082E-2</v>
      </c>
      <c r="G1192" s="2">
        <f t="shared" si="168"/>
        <v>0.12376157745779705</v>
      </c>
      <c r="H1192" s="2">
        <f t="shared" si="166"/>
        <v>0.63712291262339926</v>
      </c>
      <c r="I1192" s="2">
        <f t="shared" si="167"/>
        <v>38.917231425369579</v>
      </c>
    </row>
    <row r="1193" spans="1:9" ht="13.5" x14ac:dyDescent="0.25">
      <c r="A1193" s="3">
        <v>43747</v>
      </c>
      <c r="B1193" s="2">
        <v>32.503700000000002</v>
      </c>
      <c r="C1193" s="2">
        <f t="shared" si="162"/>
        <v>-0.17089999999999606</v>
      </c>
      <c r="D1193" s="2">
        <f t="shared" si="163"/>
        <v>0</v>
      </c>
      <c r="E1193" s="2">
        <f t="shared" si="164"/>
        <v>0.17089999999999606</v>
      </c>
      <c r="F1193" s="2">
        <f t="shared" si="168"/>
        <v>7.3219098365008214E-2</v>
      </c>
      <c r="G1193" s="2">
        <f t="shared" si="168"/>
        <v>0.12712860763938269</v>
      </c>
      <c r="H1193" s="2">
        <f t="shared" si="166"/>
        <v>0.57594509783906378</v>
      </c>
      <c r="I1193" s="2">
        <f t="shared" si="167"/>
        <v>36.546012841995569</v>
      </c>
    </row>
    <row r="1194" spans="1:9" ht="13.5" x14ac:dyDescent="0.25">
      <c r="A1194" s="3">
        <v>43748</v>
      </c>
      <c r="B1194" s="2">
        <v>32.600900000000003</v>
      </c>
      <c r="C1194" s="2">
        <f t="shared" si="162"/>
        <v>9.7200000000000841E-2</v>
      </c>
      <c r="D1194" s="2">
        <f t="shared" si="163"/>
        <v>9.7200000000000841E-2</v>
      </c>
      <c r="E1194" s="2">
        <f t="shared" si="164"/>
        <v>0</v>
      </c>
      <c r="F1194" s="2">
        <f t="shared" si="168"/>
        <v>7.4932019910364828E-2</v>
      </c>
      <c r="G1194" s="2">
        <f t="shared" si="168"/>
        <v>0.1180479928079982</v>
      </c>
      <c r="H1194" s="2">
        <f t="shared" si="166"/>
        <v>0.63475894954215517</v>
      </c>
      <c r="I1194" s="2">
        <f t="shared" si="167"/>
        <v>38.828901944224334</v>
      </c>
    </row>
    <row r="1195" spans="1:9" ht="13.5" x14ac:dyDescent="0.25">
      <c r="A1195" s="3">
        <v>43749</v>
      </c>
      <c r="B1195" s="2">
        <v>32.615600000000001</v>
      </c>
      <c r="C1195" s="2">
        <f t="shared" si="162"/>
        <v>1.4699999999997715E-2</v>
      </c>
      <c r="D1195" s="2">
        <f t="shared" si="163"/>
        <v>1.4699999999997715E-2</v>
      </c>
      <c r="E1195" s="2">
        <f t="shared" si="164"/>
        <v>0</v>
      </c>
      <c r="F1195" s="2">
        <f t="shared" si="168"/>
        <v>7.0629732773910034E-2</v>
      </c>
      <c r="G1195" s="2">
        <f t="shared" si="168"/>
        <v>0.10961599332171261</v>
      </c>
      <c r="H1195" s="2">
        <f t="shared" si="166"/>
        <v>0.64433784371791825</v>
      </c>
      <c r="I1195" s="2">
        <f t="shared" si="167"/>
        <v>39.185246887041345</v>
      </c>
    </row>
    <row r="1196" spans="1:9" ht="13.5" x14ac:dyDescent="0.25">
      <c r="A1196" s="3">
        <v>43752</v>
      </c>
      <c r="B1196" s="2">
        <v>32.848399999999998</v>
      </c>
      <c r="C1196" s="2">
        <f t="shared" si="162"/>
        <v>0.23279999999999745</v>
      </c>
      <c r="D1196" s="2">
        <f t="shared" si="163"/>
        <v>0.23279999999999745</v>
      </c>
      <c r="E1196" s="2">
        <f t="shared" si="164"/>
        <v>0</v>
      </c>
      <c r="F1196" s="2">
        <f t="shared" si="168"/>
        <v>8.2213323290059134E-2</v>
      </c>
      <c r="G1196" s="2">
        <f t="shared" si="168"/>
        <v>0.10178627951301886</v>
      </c>
      <c r="H1196" s="2">
        <f t="shared" si="166"/>
        <v>0.80770535757271422</v>
      </c>
      <c r="I1196" s="2">
        <f t="shared" si="167"/>
        <v>44.681250414462227</v>
      </c>
    </row>
    <row r="1197" spans="1:9" ht="13.5" x14ac:dyDescent="0.25">
      <c r="A1197" s="3">
        <v>43754</v>
      </c>
      <c r="B1197" s="2">
        <v>32.880800000000001</v>
      </c>
      <c r="C1197" s="2">
        <f t="shared" si="162"/>
        <v>3.2400000000002649E-2</v>
      </c>
      <c r="D1197" s="2">
        <f t="shared" si="163"/>
        <v>3.2400000000002649E-2</v>
      </c>
      <c r="E1197" s="2">
        <f t="shared" si="164"/>
        <v>0</v>
      </c>
      <c r="F1197" s="2">
        <f t="shared" ref="F1197:G1212" si="169">((F1196*13)+D1197)/14</f>
        <v>7.8655228769340821E-2</v>
      </c>
      <c r="G1197" s="2">
        <f t="shared" si="169"/>
        <v>9.4515830976374643E-2</v>
      </c>
      <c r="H1197" s="2">
        <f t="shared" si="166"/>
        <v>0.83219105156046957</v>
      </c>
      <c r="I1197" s="2">
        <f t="shared" si="167"/>
        <v>45.420539023574854</v>
      </c>
    </row>
    <row r="1198" spans="1:9" ht="13.5" x14ac:dyDescent="0.25">
      <c r="A1198" s="3">
        <v>43755</v>
      </c>
      <c r="B1198" s="2">
        <v>32.939700000000002</v>
      </c>
      <c r="C1198" s="2">
        <f t="shared" si="162"/>
        <v>5.8900000000001285E-2</v>
      </c>
      <c r="D1198" s="2">
        <f t="shared" si="163"/>
        <v>5.8900000000001285E-2</v>
      </c>
      <c r="E1198" s="2">
        <f t="shared" si="164"/>
        <v>0</v>
      </c>
      <c r="F1198" s="2">
        <f t="shared" si="169"/>
        <v>7.7244141000102282E-2</v>
      </c>
      <c r="G1198" s="2">
        <f t="shared" si="169"/>
        <v>8.7764700192347875E-2</v>
      </c>
      <c r="H1198" s="2">
        <f t="shared" si="166"/>
        <v>0.88012766899233508</v>
      </c>
      <c r="I1198" s="2">
        <f t="shared" si="167"/>
        <v>46.812122575912333</v>
      </c>
    </row>
    <row r="1199" spans="1:9" ht="13.5" x14ac:dyDescent="0.25">
      <c r="A1199" s="3">
        <v>43756</v>
      </c>
      <c r="B1199" s="2">
        <v>32.527299999999997</v>
      </c>
      <c r="C1199" s="2">
        <f t="shared" si="162"/>
        <v>-0.41240000000000521</v>
      </c>
      <c r="D1199" s="2">
        <f t="shared" si="163"/>
        <v>0</v>
      </c>
      <c r="E1199" s="2">
        <f t="shared" si="164"/>
        <v>0.41240000000000521</v>
      </c>
      <c r="F1199" s="2">
        <f t="shared" si="169"/>
        <v>7.172670235723784E-2</v>
      </c>
      <c r="G1199" s="2">
        <f t="shared" si="169"/>
        <v>0.11095293589289482</v>
      </c>
      <c r="H1199" s="2">
        <f t="shared" si="166"/>
        <v>0.64646060764428193</v>
      </c>
      <c r="I1199" s="2">
        <f t="shared" si="167"/>
        <v>39.263654693155573</v>
      </c>
    </row>
    <row r="1200" spans="1:9" ht="13.5" x14ac:dyDescent="0.25">
      <c r="A1200" s="3">
        <v>43759</v>
      </c>
      <c r="B1200" s="2">
        <v>32.527299999999997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6.6603366474577999E-2</v>
      </c>
      <c r="G1200" s="2">
        <f t="shared" si="169"/>
        <v>0.10302772618625947</v>
      </c>
      <c r="H1200" s="2">
        <f t="shared" si="166"/>
        <v>0.64646060764428204</v>
      </c>
      <c r="I1200" s="2">
        <f t="shared" si="167"/>
        <v>39.26365469315558</v>
      </c>
    </row>
    <row r="1201" spans="1:9" ht="13.5" x14ac:dyDescent="0.25">
      <c r="A1201" s="3">
        <v>43760</v>
      </c>
      <c r="B1201" s="2">
        <v>32.491900000000001</v>
      </c>
      <c r="C1201" s="2">
        <f t="shared" si="162"/>
        <v>-3.5399999999995657E-2</v>
      </c>
      <c r="D1201" s="2">
        <f t="shared" si="163"/>
        <v>0</v>
      </c>
      <c r="E1201" s="2">
        <f t="shared" si="164"/>
        <v>3.5399999999995657E-2</v>
      </c>
      <c r="F1201" s="2">
        <f t="shared" si="169"/>
        <v>6.1845983154965291E-2</v>
      </c>
      <c r="G1201" s="2">
        <f t="shared" si="169"/>
        <v>9.8197174315812055E-2</v>
      </c>
      <c r="H1201" s="2">
        <f t="shared" si="166"/>
        <v>0.6298142852467663</v>
      </c>
      <c r="I1201" s="2">
        <f t="shared" si="167"/>
        <v>38.643316048208987</v>
      </c>
    </row>
    <row r="1202" spans="1:9" ht="13.5" x14ac:dyDescent="0.25">
      <c r="A1202" s="3">
        <v>43761</v>
      </c>
      <c r="B1202" s="2">
        <v>32.556699999999999</v>
      </c>
      <c r="C1202" s="2">
        <f t="shared" si="162"/>
        <v>6.4799999999998192E-2</v>
      </c>
      <c r="D1202" s="2">
        <f t="shared" si="163"/>
        <v>6.4799999999998192E-2</v>
      </c>
      <c r="E1202" s="2">
        <f t="shared" si="164"/>
        <v>0</v>
      </c>
      <c r="F1202" s="2">
        <f t="shared" si="169"/>
        <v>6.2056984358181924E-2</v>
      </c>
      <c r="G1202" s="2">
        <f t="shared" si="169"/>
        <v>9.1183090436111197E-2</v>
      </c>
      <c r="H1202" s="2">
        <f t="shared" si="166"/>
        <v>0.68057557669273216</v>
      </c>
      <c r="I1202" s="2">
        <f t="shared" si="167"/>
        <v>40.496576656913128</v>
      </c>
    </row>
    <row r="1203" spans="1:9" ht="13.5" x14ac:dyDescent="0.25">
      <c r="A1203" s="3">
        <v>43762</v>
      </c>
      <c r="B1203" s="2">
        <v>32.456499999999998</v>
      </c>
      <c r="C1203" s="2">
        <f t="shared" si="162"/>
        <v>-0.10020000000000095</v>
      </c>
      <c r="D1203" s="2">
        <f t="shared" si="163"/>
        <v>0</v>
      </c>
      <c r="E1203" s="2">
        <f t="shared" si="164"/>
        <v>0.10020000000000095</v>
      </c>
      <c r="F1203" s="2">
        <f t="shared" si="169"/>
        <v>5.7624342618311786E-2</v>
      </c>
      <c r="G1203" s="2">
        <f t="shared" si="169"/>
        <v>9.1827155404960462E-2</v>
      </c>
      <c r="H1203" s="2">
        <f t="shared" si="166"/>
        <v>0.62753052040201762</v>
      </c>
      <c r="I1203" s="2">
        <f t="shared" si="167"/>
        <v>38.557219820800093</v>
      </c>
    </row>
    <row r="1204" spans="1:9" ht="13.5" x14ac:dyDescent="0.25">
      <c r="A1204" s="3">
        <v>43763</v>
      </c>
      <c r="B1204" s="2">
        <v>32.500700000000002</v>
      </c>
      <c r="C1204" s="2">
        <f t="shared" si="162"/>
        <v>4.420000000000357E-2</v>
      </c>
      <c r="D1204" s="2">
        <f t="shared" si="163"/>
        <v>4.420000000000357E-2</v>
      </c>
      <c r="E1204" s="2">
        <f t="shared" si="164"/>
        <v>0</v>
      </c>
      <c r="F1204" s="2">
        <f t="shared" si="169"/>
        <v>5.6665461002718347E-2</v>
      </c>
      <c r="G1204" s="2">
        <f t="shared" si="169"/>
        <v>8.5268072876034703E-2</v>
      </c>
      <c r="H1204" s="2">
        <f t="shared" si="166"/>
        <v>0.66455660473411082</v>
      </c>
      <c r="I1204" s="2">
        <f t="shared" si="167"/>
        <v>39.923941477512223</v>
      </c>
    </row>
    <row r="1205" spans="1:9" ht="13.5" x14ac:dyDescent="0.25">
      <c r="A1205" s="3">
        <v>43766</v>
      </c>
      <c r="B1205" s="2">
        <v>32.438899999999997</v>
      </c>
      <c r="C1205" s="2">
        <f t="shared" si="162"/>
        <v>-6.1800000000005184E-2</v>
      </c>
      <c r="D1205" s="2">
        <f t="shared" si="163"/>
        <v>0</v>
      </c>
      <c r="E1205" s="2">
        <f t="shared" si="164"/>
        <v>6.1800000000005184E-2</v>
      </c>
      <c r="F1205" s="2">
        <f t="shared" si="169"/>
        <v>5.2617928073952755E-2</v>
      </c>
      <c r="G1205" s="2">
        <f t="shared" si="169"/>
        <v>8.3591781956318306E-2</v>
      </c>
      <c r="H1205" s="2">
        <f t="shared" si="166"/>
        <v>0.62946293095472905</v>
      </c>
      <c r="I1205" s="2">
        <f t="shared" si="167"/>
        <v>38.630085962490497</v>
      </c>
    </row>
    <row r="1206" spans="1:9" ht="13.5" x14ac:dyDescent="0.25">
      <c r="A1206" s="3">
        <v>43767</v>
      </c>
      <c r="B1206" s="2">
        <v>32.645099999999999</v>
      </c>
      <c r="C1206" s="2">
        <f t="shared" si="162"/>
        <v>0.2062000000000026</v>
      </c>
      <c r="D1206" s="2">
        <f t="shared" si="163"/>
        <v>0.2062000000000026</v>
      </c>
      <c r="E1206" s="2">
        <f t="shared" si="164"/>
        <v>0</v>
      </c>
      <c r="F1206" s="2">
        <f t="shared" si="169"/>
        <v>6.3588076068670604E-2</v>
      </c>
      <c r="G1206" s="2">
        <f t="shared" si="169"/>
        <v>7.7620940388009846E-2</v>
      </c>
      <c r="H1206" s="2">
        <f t="shared" si="166"/>
        <v>0.81921290505896904</v>
      </c>
      <c r="I1206" s="2">
        <f t="shared" si="167"/>
        <v>45.031172700064729</v>
      </c>
    </row>
    <row r="1207" spans="1:9" ht="13.5" x14ac:dyDescent="0.25">
      <c r="A1207" s="3">
        <v>43768</v>
      </c>
      <c r="B1207" s="2">
        <v>32.409399999999998</v>
      </c>
      <c r="C1207" s="2">
        <f t="shared" si="162"/>
        <v>-0.23570000000000135</v>
      </c>
      <c r="D1207" s="2">
        <f t="shared" si="163"/>
        <v>0</v>
      </c>
      <c r="E1207" s="2">
        <f t="shared" si="164"/>
        <v>0.23570000000000135</v>
      </c>
      <c r="F1207" s="2">
        <f t="shared" si="169"/>
        <v>5.9046070635194133E-2</v>
      </c>
      <c r="G1207" s="2">
        <f t="shared" si="169"/>
        <v>8.8912301788866374E-2</v>
      </c>
      <c r="H1207" s="2">
        <f t="shared" si="166"/>
        <v>0.6640933756884011</v>
      </c>
      <c r="I1207" s="2">
        <f t="shared" si="167"/>
        <v>39.907218272152512</v>
      </c>
    </row>
    <row r="1208" spans="1:9" ht="13.5" x14ac:dyDescent="0.25">
      <c r="A1208" s="3">
        <v>43769</v>
      </c>
      <c r="B1208" s="2">
        <v>32.412300000000002</v>
      </c>
      <c r="C1208" s="2">
        <f t="shared" si="162"/>
        <v>2.9000000000038995E-3</v>
      </c>
      <c r="D1208" s="2">
        <f t="shared" si="163"/>
        <v>2.9000000000038995E-3</v>
      </c>
      <c r="E1208" s="2">
        <f t="shared" si="164"/>
        <v>0</v>
      </c>
      <c r="F1208" s="2">
        <f t="shared" si="169"/>
        <v>5.5035637018394826E-2</v>
      </c>
      <c r="G1208" s="2">
        <f t="shared" si="169"/>
        <v>8.2561423089661634E-2</v>
      </c>
      <c r="H1208" s="2">
        <f t="shared" si="166"/>
        <v>0.66660233022662618</v>
      </c>
      <c r="I1208" s="2">
        <f t="shared" si="167"/>
        <v>39.997683798748859</v>
      </c>
    </row>
    <row r="1209" spans="1:9" ht="13.5" x14ac:dyDescent="0.25">
      <c r="A1209" s="3">
        <v>43770</v>
      </c>
      <c r="B1209" s="2">
        <v>32.998699999999999</v>
      </c>
      <c r="C1209" s="2">
        <f t="shared" si="162"/>
        <v>0.58639999999999759</v>
      </c>
      <c r="D1209" s="2">
        <f t="shared" si="163"/>
        <v>0.58639999999999759</v>
      </c>
      <c r="E1209" s="2">
        <f t="shared" si="164"/>
        <v>0</v>
      </c>
      <c r="F1209" s="2">
        <f t="shared" si="169"/>
        <v>9.2990234374223588E-2</v>
      </c>
      <c r="G1209" s="2">
        <f t="shared" si="169"/>
        <v>7.6664178583257234E-2</v>
      </c>
      <c r="H1209" s="2">
        <f t="shared" si="166"/>
        <v>1.2129554648946805</v>
      </c>
      <c r="I1209" s="2">
        <f t="shared" si="167"/>
        <v>54.811562371518747</v>
      </c>
    </row>
    <row r="1210" spans="1:9" ht="13.5" x14ac:dyDescent="0.25">
      <c r="A1210" s="3">
        <v>43773</v>
      </c>
      <c r="B1210" s="2">
        <v>33.293300000000002</v>
      </c>
      <c r="C1210" s="2">
        <f t="shared" si="162"/>
        <v>0.29460000000000264</v>
      </c>
      <c r="D1210" s="2">
        <f t="shared" si="163"/>
        <v>0.29460000000000264</v>
      </c>
      <c r="E1210" s="2">
        <f t="shared" si="164"/>
        <v>0</v>
      </c>
      <c r="F1210" s="2">
        <f t="shared" si="169"/>
        <v>0.1073909319189221</v>
      </c>
      <c r="G1210" s="2">
        <f t="shared" si="169"/>
        <v>7.1188165827310287E-2</v>
      </c>
      <c r="H1210" s="2">
        <f t="shared" si="166"/>
        <v>1.5085503421935778</v>
      </c>
      <c r="I1210" s="2">
        <f t="shared" si="167"/>
        <v>60.136339176452026</v>
      </c>
    </row>
    <row r="1211" spans="1:9" ht="13.5" x14ac:dyDescent="0.25">
      <c r="A1211" s="3">
        <v>43774</v>
      </c>
      <c r="B1211" s="2">
        <v>33.293300000000002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9.9720151067570512E-2</v>
      </c>
      <c r="G1211" s="2">
        <f t="shared" si="169"/>
        <v>6.6103296839645262E-2</v>
      </c>
      <c r="H1211" s="2">
        <f t="shared" si="166"/>
        <v>1.5085503421935778</v>
      </c>
      <c r="I1211" s="2">
        <f t="shared" si="167"/>
        <v>60.136339176452026</v>
      </c>
    </row>
    <row r="1212" spans="1:9" ht="13.5" x14ac:dyDescent="0.25">
      <c r="A1212" s="3">
        <v>43775</v>
      </c>
      <c r="B1212" s="2">
        <v>33.146000000000001</v>
      </c>
      <c r="C1212" s="2">
        <f t="shared" si="162"/>
        <v>-0.14730000000000132</v>
      </c>
      <c r="D1212" s="2">
        <f t="shared" si="163"/>
        <v>0</v>
      </c>
      <c r="E1212" s="2">
        <f t="shared" si="164"/>
        <v>0.14730000000000132</v>
      </c>
      <c r="F1212" s="2">
        <f t="shared" si="169"/>
        <v>9.259728313417262E-2</v>
      </c>
      <c r="G1212" s="2">
        <f t="shared" si="169"/>
        <v>7.1903061351099265E-2</v>
      </c>
      <c r="H1212" s="2">
        <f t="shared" si="166"/>
        <v>1.2878072420592004</v>
      </c>
      <c r="I1212" s="2">
        <f t="shared" si="167"/>
        <v>56.290023843970175</v>
      </c>
    </row>
    <row r="1213" spans="1:9" ht="13.5" x14ac:dyDescent="0.25">
      <c r="A1213" s="3">
        <v>43776</v>
      </c>
      <c r="B1213" s="2">
        <v>32.998699999999999</v>
      </c>
      <c r="C1213" s="2">
        <f t="shared" si="162"/>
        <v>-0.14730000000000132</v>
      </c>
      <c r="D1213" s="2">
        <f t="shared" si="163"/>
        <v>0</v>
      </c>
      <c r="E1213" s="2">
        <f t="shared" si="164"/>
        <v>0.14730000000000132</v>
      </c>
      <c r="F1213" s="2">
        <f t="shared" ref="F1213:G1228" si="170">((F1212*13)+D1213)/14</f>
        <v>8.5983191481731724E-2</v>
      </c>
      <c r="G1213" s="2">
        <f t="shared" si="170"/>
        <v>7.7288556968878E-2</v>
      </c>
      <c r="H1213" s="2">
        <f t="shared" si="166"/>
        <v>1.1124957542725868</v>
      </c>
      <c r="I1213" s="2">
        <f t="shared" si="167"/>
        <v>52.662626754280112</v>
      </c>
    </row>
    <row r="1214" spans="1:9" ht="13.5" x14ac:dyDescent="0.25">
      <c r="A1214" s="3">
        <v>43777</v>
      </c>
      <c r="B1214" s="2">
        <v>32.995699999999999</v>
      </c>
      <c r="C1214" s="2">
        <f t="shared" si="162"/>
        <v>-3.0000000000001137E-3</v>
      </c>
      <c r="D1214" s="2">
        <f t="shared" si="163"/>
        <v>0</v>
      </c>
      <c r="E1214" s="2">
        <f t="shared" si="164"/>
        <v>3.0000000000001137E-3</v>
      </c>
      <c r="F1214" s="2">
        <f t="shared" si="170"/>
        <v>7.984153494732231E-2</v>
      </c>
      <c r="G1214" s="2">
        <f t="shared" si="170"/>
        <v>7.1982231471101013E-2</v>
      </c>
      <c r="H1214" s="2">
        <f t="shared" si="166"/>
        <v>1.1091839376968551</v>
      </c>
      <c r="I1214" s="2">
        <f t="shared" si="167"/>
        <v>52.588298150423043</v>
      </c>
    </row>
    <row r="1215" spans="1:9" ht="13.5" x14ac:dyDescent="0.25">
      <c r="A1215" s="3">
        <v>43780</v>
      </c>
      <c r="B1215" s="2">
        <v>32.998699999999999</v>
      </c>
      <c r="C1215" s="2">
        <f t="shared" si="162"/>
        <v>3.0000000000001137E-3</v>
      </c>
      <c r="D1215" s="2">
        <f t="shared" si="163"/>
        <v>3.0000000000001137E-3</v>
      </c>
      <c r="E1215" s="2">
        <f t="shared" si="164"/>
        <v>0</v>
      </c>
      <c r="F1215" s="2">
        <f t="shared" si="170"/>
        <v>7.4352853879656428E-2</v>
      </c>
      <c r="G1215" s="2">
        <f t="shared" si="170"/>
        <v>6.6840643508879513E-2</v>
      </c>
      <c r="H1215" s="2">
        <f t="shared" si="166"/>
        <v>1.1123898570751933</v>
      </c>
      <c r="I1215" s="2">
        <f t="shared" si="167"/>
        <v>52.66025366242782</v>
      </c>
    </row>
    <row r="1216" spans="1:9" ht="13.5" x14ac:dyDescent="0.25">
      <c r="A1216" s="3">
        <v>43781</v>
      </c>
      <c r="B1216" s="2">
        <v>33.028100000000002</v>
      </c>
      <c r="C1216" s="2">
        <f t="shared" si="162"/>
        <v>2.9400000000002535E-2</v>
      </c>
      <c r="D1216" s="2">
        <f t="shared" si="163"/>
        <v>2.9400000000002535E-2</v>
      </c>
      <c r="E1216" s="2">
        <f t="shared" si="164"/>
        <v>0</v>
      </c>
      <c r="F1216" s="2">
        <f t="shared" si="170"/>
        <v>7.1141935745395429E-2</v>
      </c>
      <c r="G1216" s="2">
        <f t="shared" si="170"/>
        <v>6.2066311829673829E-2</v>
      </c>
      <c r="H1216" s="2">
        <f t="shared" si="166"/>
        <v>1.146224636975812</v>
      </c>
      <c r="I1216" s="2">
        <f t="shared" si="167"/>
        <v>53.406554804576587</v>
      </c>
    </row>
    <row r="1217" spans="1:9" ht="13.5" x14ac:dyDescent="0.25">
      <c r="A1217" s="3">
        <v>43782</v>
      </c>
      <c r="B1217" s="2">
        <v>32.704000000000001</v>
      </c>
      <c r="C1217" s="2">
        <f t="shared" si="162"/>
        <v>-0.32410000000000139</v>
      </c>
      <c r="D1217" s="2">
        <f t="shared" si="163"/>
        <v>0</v>
      </c>
      <c r="E1217" s="2">
        <f t="shared" si="164"/>
        <v>0.32410000000000139</v>
      </c>
      <c r="F1217" s="2">
        <f t="shared" si="170"/>
        <v>6.6060368906438613E-2</v>
      </c>
      <c r="G1217" s="2">
        <f t="shared" si="170"/>
        <v>8.078300384184009E-2</v>
      </c>
      <c r="H1217" s="2">
        <f t="shared" si="166"/>
        <v>0.81775083575468444</v>
      </c>
      <c r="I1217" s="2">
        <f t="shared" si="167"/>
        <v>44.986959690499866</v>
      </c>
    </row>
    <row r="1218" spans="1:9" ht="13.5" x14ac:dyDescent="0.25">
      <c r="A1218" s="3">
        <v>43783</v>
      </c>
      <c r="B1218" s="2">
        <v>32.880800000000001</v>
      </c>
      <c r="C1218" s="2">
        <f t="shared" si="162"/>
        <v>0.17680000000000007</v>
      </c>
      <c r="D1218" s="2">
        <f t="shared" si="163"/>
        <v>0.17680000000000007</v>
      </c>
      <c r="E1218" s="2">
        <f t="shared" si="164"/>
        <v>0</v>
      </c>
      <c r="F1218" s="2">
        <f t="shared" si="170"/>
        <v>7.3970342555978716E-2</v>
      </c>
      <c r="G1218" s="2">
        <f t="shared" si="170"/>
        <v>7.5012789281708653E-2</v>
      </c>
      <c r="H1218" s="2">
        <f t="shared" si="166"/>
        <v>0.98610308007858427</v>
      </c>
      <c r="I1218" s="2">
        <f t="shared" si="167"/>
        <v>49.650146055841525</v>
      </c>
    </row>
    <row r="1219" spans="1:9" ht="13.5" x14ac:dyDescent="0.25">
      <c r="A1219" s="3">
        <v>43784</v>
      </c>
      <c r="B1219" s="2">
        <v>32.704000000000001</v>
      </c>
      <c r="C1219" s="2">
        <f t="shared" ref="C1219:C1282" si="171">B1219-B1218</f>
        <v>-0.17680000000000007</v>
      </c>
      <c r="D1219" s="2">
        <f t="shared" ref="D1219:D1282" si="172">IF(C1219&gt;0,C1219,0)</f>
        <v>0</v>
      </c>
      <c r="E1219" s="2">
        <f t="shared" ref="E1219:E1282" si="173">IF(C1219&lt;0,-C1219,0)</f>
        <v>0.17680000000000007</v>
      </c>
      <c r="F1219" s="2">
        <f t="shared" si="170"/>
        <v>6.8686746659123096E-2</v>
      </c>
      <c r="G1219" s="2">
        <f t="shared" si="170"/>
        <v>8.2283304333015186E-2</v>
      </c>
      <c r="H1219" s="2">
        <f t="shared" si="166"/>
        <v>0.83475921653724061</v>
      </c>
      <c r="I1219" s="2">
        <f t="shared" si="167"/>
        <v>45.496935456887364</v>
      </c>
    </row>
    <row r="1220" spans="1:9" ht="13.5" x14ac:dyDescent="0.25">
      <c r="A1220" s="3">
        <v>43787</v>
      </c>
      <c r="B1220" s="2">
        <v>32.618600000000001</v>
      </c>
      <c r="C1220" s="2">
        <f t="shared" si="171"/>
        <v>-8.539999999999992E-2</v>
      </c>
      <c r="D1220" s="2">
        <f t="shared" si="172"/>
        <v>0</v>
      </c>
      <c r="E1220" s="2">
        <f t="shared" si="173"/>
        <v>8.539999999999992E-2</v>
      </c>
      <c r="F1220" s="2">
        <f t="shared" si="170"/>
        <v>6.3780550469185723E-2</v>
      </c>
      <c r="G1220" s="2">
        <f t="shared" si="170"/>
        <v>8.250592545208553E-2</v>
      </c>
      <c r="H1220" s="2">
        <f t="shared" si="166"/>
        <v>0.77304205873341336</v>
      </c>
      <c r="I1220" s="2">
        <f t="shared" si="167"/>
        <v>43.599758670453774</v>
      </c>
    </row>
    <row r="1221" spans="1:9" ht="13.5" x14ac:dyDescent="0.25">
      <c r="A1221" s="3">
        <v>43788</v>
      </c>
      <c r="B1221" s="2">
        <v>32.612699999999997</v>
      </c>
      <c r="C1221" s="2">
        <f t="shared" si="171"/>
        <v>-5.9000000000040131E-3</v>
      </c>
      <c r="D1221" s="2">
        <f t="shared" si="172"/>
        <v>0</v>
      </c>
      <c r="E1221" s="2">
        <f t="shared" si="173"/>
        <v>5.9000000000040131E-3</v>
      </c>
      <c r="F1221" s="2">
        <f t="shared" si="170"/>
        <v>5.9224796864243881E-2</v>
      </c>
      <c r="G1221" s="2">
        <f t="shared" si="170"/>
        <v>7.70340736340797E-2</v>
      </c>
      <c r="H1221" s="2">
        <f t="shared" si="166"/>
        <v>0.7688129949555591</v>
      </c>
      <c r="I1221" s="2">
        <f t="shared" si="167"/>
        <v>43.464911053238573</v>
      </c>
    </row>
    <row r="1222" spans="1:9" ht="13.5" x14ac:dyDescent="0.25">
      <c r="A1222" s="3">
        <v>43789</v>
      </c>
      <c r="B1222" s="2">
        <v>32.412300000000002</v>
      </c>
      <c r="C1222" s="2">
        <f t="shared" si="171"/>
        <v>-0.2003999999999948</v>
      </c>
      <c r="D1222" s="2">
        <f t="shared" si="172"/>
        <v>0</v>
      </c>
      <c r="E1222" s="2">
        <f t="shared" si="173"/>
        <v>0.2003999999999948</v>
      </c>
      <c r="F1222" s="2">
        <f t="shared" si="170"/>
        <v>5.4994454231083609E-2</v>
      </c>
      <c r="G1222" s="2">
        <f t="shared" si="170"/>
        <v>8.5845925517359353E-2</v>
      </c>
      <c r="H1222" s="2">
        <f t="shared" si="166"/>
        <v>0.6406181062135895</v>
      </c>
      <c r="I1222" s="2">
        <f t="shared" si="167"/>
        <v>39.047362929090362</v>
      </c>
    </row>
    <row r="1223" spans="1:9" ht="13.5" x14ac:dyDescent="0.25">
      <c r="A1223" s="3">
        <v>43790</v>
      </c>
      <c r="B1223" s="2">
        <v>32.704000000000001</v>
      </c>
      <c r="C1223" s="2">
        <f t="shared" si="171"/>
        <v>0.29169999999999874</v>
      </c>
      <c r="D1223" s="2">
        <f t="shared" si="172"/>
        <v>0.29169999999999874</v>
      </c>
      <c r="E1223" s="2">
        <f t="shared" si="173"/>
        <v>0</v>
      </c>
      <c r="F1223" s="2">
        <f t="shared" si="170"/>
        <v>7.1901993214577548E-2</v>
      </c>
      <c r="G1223" s="2">
        <f t="shared" si="170"/>
        <v>7.9714073694690829E-2</v>
      </c>
      <c r="H1223" s="2">
        <f t="shared" si="166"/>
        <v>0.90199872973455142</v>
      </c>
      <c r="I1223" s="2">
        <f t="shared" si="167"/>
        <v>47.423729344994726</v>
      </c>
    </row>
    <row r="1224" spans="1:9" ht="13.5" x14ac:dyDescent="0.25">
      <c r="A1224" s="3">
        <v>43791</v>
      </c>
      <c r="B1224" s="2">
        <v>32.704000000000001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6.6766136556393435E-2</v>
      </c>
      <c r="G1224" s="2">
        <f t="shared" si="170"/>
        <v>7.4020211287927198E-2</v>
      </c>
      <c r="H1224" s="2">
        <f t="shared" si="166"/>
        <v>0.90199872973455142</v>
      </c>
      <c r="I1224" s="2">
        <f t="shared" si="167"/>
        <v>47.423729344994726</v>
      </c>
    </row>
    <row r="1225" spans="1:9" ht="13.5" x14ac:dyDescent="0.25">
      <c r="A1225" s="3">
        <v>43794</v>
      </c>
      <c r="B1225" s="2">
        <v>32.471299999999999</v>
      </c>
      <c r="C1225" s="2">
        <f t="shared" si="171"/>
        <v>-0.23270000000000124</v>
      </c>
      <c r="D1225" s="2">
        <f t="shared" si="172"/>
        <v>0</v>
      </c>
      <c r="E1225" s="2">
        <f t="shared" si="173"/>
        <v>0.23270000000000124</v>
      </c>
      <c r="F1225" s="2">
        <f t="shared" si="170"/>
        <v>6.1997126802365334E-2</v>
      </c>
      <c r="G1225" s="2">
        <f t="shared" si="170"/>
        <v>8.5354481910218202E-2</v>
      </c>
      <c r="H1225" s="2">
        <f t="shared" si="166"/>
        <v>0.72634881513988026</v>
      </c>
      <c r="I1225" s="2">
        <f t="shared" si="167"/>
        <v>42.074278892532313</v>
      </c>
    </row>
    <row r="1226" spans="1:9" ht="13.5" x14ac:dyDescent="0.25">
      <c r="A1226" s="3">
        <v>43795</v>
      </c>
      <c r="B1226" s="2">
        <v>32.556699999999999</v>
      </c>
      <c r="C1226" s="2">
        <f t="shared" si="171"/>
        <v>8.539999999999992E-2</v>
      </c>
      <c r="D1226" s="2">
        <f t="shared" si="172"/>
        <v>8.539999999999992E-2</v>
      </c>
      <c r="E1226" s="2">
        <f t="shared" si="173"/>
        <v>0</v>
      </c>
      <c r="F1226" s="2">
        <f t="shared" si="170"/>
        <v>6.3668760602196381E-2</v>
      </c>
      <c r="G1226" s="2">
        <f t="shared" si="170"/>
        <v>7.9257733202345484E-2</v>
      </c>
      <c r="H1226" s="2">
        <f t="shared" si="166"/>
        <v>0.80331291382822723</v>
      </c>
      <c r="I1226" s="2">
        <f t="shared" si="167"/>
        <v>44.546507024279315</v>
      </c>
    </row>
    <row r="1227" spans="1:9" ht="13.5" x14ac:dyDescent="0.25">
      <c r="A1227" s="3">
        <v>43796</v>
      </c>
      <c r="B1227" s="2">
        <v>32.704000000000001</v>
      </c>
      <c r="C1227" s="2">
        <f t="shared" si="171"/>
        <v>0.14730000000000132</v>
      </c>
      <c r="D1227" s="2">
        <f t="shared" si="172"/>
        <v>0.14730000000000132</v>
      </c>
      <c r="E1227" s="2">
        <f t="shared" si="173"/>
        <v>0</v>
      </c>
      <c r="F1227" s="2">
        <f t="shared" si="170"/>
        <v>6.9642420559182447E-2</v>
      </c>
      <c r="G1227" s="2">
        <f t="shared" si="170"/>
        <v>7.3596466545035086E-2</v>
      </c>
      <c r="H1227" s="2">
        <f t="shared" si="166"/>
        <v>0.9462739697777055</v>
      </c>
      <c r="I1227" s="2">
        <f t="shared" si="167"/>
        <v>48.619772163206015</v>
      </c>
    </row>
    <row r="1228" spans="1:9" ht="13.5" x14ac:dyDescent="0.25">
      <c r="A1228" s="3">
        <v>43797</v>
      </c>
      <c r="B1228" s="2">
        <v>32.704000000000001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6.4667961947812269E-2</v>
      </c>
      <c r="G1228" s="2">
        <f t="shared" si="170"/>
        <v>6.8339576077532577E-2</v>
      </c>
      <c r="H1228" s="2">
        <f t="shared" si="166"/>
        <v>0.9462739697777055</v>
      </c>
      <c r="I1228" s="2">
        <f t="shared" si="167"/>
        <v>48.619772163206015</v>
      </c>
    </row>
    <row r="1229" spans="1:9" ht="13.5" x14ac:dyDescent="0.25">
      <c r="A1229" s="3">
        <v>43798</v>
      </c>
      <c r="B1229" s="2">
        <v>32.704000000000001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6.0048821808682824E-2</v>
      </c>
      <c r="G1229" s="2">
        <f t="shared" si="174"/>
        <v>6.3458177786280254E-2</v>
      </c>
      <c r="H1229" s="2">
        <f t="shared" si="166"/>
        <v>0.9462739697777055</v>
      </c>
      <c r="I1229" s="2">
        <f t="shared" si="167"/>
        <v>48.619772163206015</v>
      </c>
    </row>
    <row r="1230" spans="1:9" ht="13.5" x14ac:dyDescent="0.25">
      <c r="A1230" s="3">
        <v>43801</v>
      </c>
      <c r="B1230" s="2">
        <v>32.704000000000001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5.575962025091976E-2</v>
      </c>
      <c r="G1230" s="2">
        <f t="shared" si="174"/>
        <v>5.8925450801545945E-2</v>
      </c>
      <c r="H1230" s="2">
        <f t="shared" si="166"/>
        <v>0.9462739697777055</v>
      </c>
      <c r="I1230" s="2">
        <f t="shared" si="167"/>
        <v>48.619772163206015</v>
      </c>
    </row>
    <row r="1231" spans="1:9" ht="13.5" x14ac:dyDescent="0.25">
      <c r="A1231" s="3">
        <v>43802</v>
      </c>
      <c r="B1231" s="2">
        <v>32.704000000000001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5.1776790232996917E-2</v>
      </c>
      <c r="G1231" s="2">
        <f t="shared" si="174"/>
        <v>5.4716490030006948E-2</v>
      </c>
      <c r="H1231" s="2">
        <f t="shared" si="166"/>
        <v>0.9462739697777055</v>
      </c>
      <c r="I1231" s="2">
        <f t="shared" si="167"/>
        <v>48.619772163206015</v>
      </c>
    </row>
    <row r="1232" spans="1:9" ht="13.5" x14ac:dyDescent="0.25">
      <c r="A1232" s="3">
        <v>43803</v>
      </c>
      <c r="B1232" s="2">
        <v>32.707000000000001</v>
      </c>
      <c r="C1232" s="2">
        <f t="shared" si="171"/>
        <v>3.0000000000001137E-3</v>
      </c>
      <c r="D1232" s="2">
        <f t="shared" si="172"/>
        <v>3.0000000000001137E-3</v>
      </c>
      <c r="E1232" s="2">
        <f t="shared" si="173"/>
        <v>0</v>
      </c>
      <c r="F1232" s="2">
        <f t="shared" si="174"/>
        <v>4.8292733787782857E-2</v>
      </c>
      <c r="G1232" s="2">
        <f t="shared" si="174"/>
        <v>5.0808169313577886E-2</v>
      </c>
      <c r="H1232" s="2">
        <f t="shared" si="166"/>
        <v>0.95049151426278988</v>
      </c>
      <c r="I1232" s="2">
        <f t="shared" si="167"/>
        <v>48.730871542501369</v>
      </c>
    </row>
    <row r="1233" spans="1:9" ht="13.5" x14ac:dyDescent="0.25">
      <c r="A1233" s="3">
        <v>43804</v>
      </c>
      <c r="B1233" s="2">
        <v>32.733499999999999</v>
      </c>
      <c r="C1233" s="2">
        <f t="shared" si="171"/>
        <v>2.6499999999998636E-2</v>
      </c>
      <c r="D1233" s="2">
        <f t="shared" si="172"/>
        <v>2.6499999999998636E-2</v>
      </c>
      <c r="E1233" s="2">
        <f t="shared" si="173"/>
        <v>0</v>
      </c>
      <c r="F1233" s="2">
        <f t="shared" si="174"/>
        <v>4.6736109945798264E-2</v>
      </c>
      <c r="G1233" s="2">
        <f t="shared" si="174"/>
        <v>4.7179014362608032E-2</v>
      </c>
      <c r="H1233" s="2">
        <f t="shared" ref="H1233:H1296" si="175">F1233/G1233</f>
        <v>0.99061225795423158</v>
      </c>
      <c r="I1233" s="2">
        <f t="shared" ref="I1233:I1296" si="176">IF(G1233=0,100,100-(100/(1+H1233)))</f>
        <v>49.764199632342859</v>
      </c>
    </row>
    <row r="1234" spans="1:9" ht="13.5" x14ac:dyDescent="0.25">
      <c r="A1234" s="3">
        <v>43805</v>
      </c>
      <c r="B1234" s="2">
        <v>32.751199999999997</v>
      </c>
      <c r="C1234" s="2">
        <f t="shared" si="171"/>
        <v>1.7699999999997829E-2</v>
      </c>
      <c r="D1234" s="2">
        <f t="shared" si="172"/>
        <v>1.7699999999997829E-2</v>
      </c>
      <c r="E1234" s="2">
        <f t="shared" si="173"/>
        <v>0</v>
      </c>
      <c r="F1234" s="2">
        <f t="shared" si="174"/>
        <v>4.4662102092526801E-2</v>
      </c>
      <c r="G1234" s="2">
        <f t="shared" si="174"/>
        <v>4.3809084765278887E-2</v>
      </c>
      <c r="H1234" s="2">
        <f t="shared" si="175"/>
        <v>1.019471242821397</v>
      </c>
      <c r="I1234" s="2">
        <f t="shared" si="176"/>
        <v>50.482087647710046</v>
      </c>
    </row>
    <row r="1235" spans="1:9" ht="13.5" x14ac:dyDescent="0.25">
      <c r="A1235" s="3">
        <v>43808</v>
      </c>
      <c r="B1235" s="2">
        <v>33.293300000000002</v>
      </c>
      <c r="C1235" s="2">
        <f t="shared" si="171"/>
        <v>0.54210000000000491</v>
      </c>
      <c r="D1235" s="2">
        <f t="shared" si="172"/>
        <v>0.54210000000000491</v>
      </c>
      <c r="E1235" s="2">
        <f t="shared" si="173"/>
        <v>0</v>
      </c>
      <c r="F1235" s="2">
        <f t="shared" si="174"/>
        <v>8.0193380514489529E-2</v>
      </c>
      <c r="G1235" s="2">
        <f t="shared" si="174"/>
        <v>4.0679864424901825E-2</v>
      </c>
      <c r="H1235" s="2">
        <f t="shared" si="175"/>
        <v>1.9713286081012564</v>
      </c>
      <c r="I1235" s="2">
        <f t="shared" si="176"/>
        <v>66.345021642051847</v>
      </c>
    </row>
    <row r="1236" spans="1:9" ht="13.5" x14ac:dyDescent="0.25">
      <c r="A1236" s="3">
        <v>43809</v>
      </c>
      <c r="B1236" s="2">
        <v>32.880800000000001</v>
      </c>
      <c r="C1236" s="2">
        <f t="shared" si="171"/>
        <v>-0.41250000000000142</v>
      </c>
      <c r="D1236" s="2">
        <f t="shared" si="172"/>
        <v>0</v>
      </c>
      <c r="E1236" s="2">
        <f t="shared" si="173"/>
        <v>0.41250000000000142</v>
      </c>
      <c r="F1236" s="2">
        <f t="shared" si="174"/>
        <v>7.4465281906311714E-2</v>
      </c>
      <c r="G1236" s="2">
        <f t="shared" si="174"/>
        <v>6.7238445537408945E-2</v>
      </c>
      <c r="H1236" s="2">
        <f t="shared" si="175"/>
        <v>1.1074807174844938</v>
      </c>
      <c r="I1236" s="2">
        <f t="shared" si="176"/>
        <v>52.549981041173744</v>
      </c>
    </row>
    <row r="1237" spans="1:9" ht="13.5" x14ac:dyDescent="0.25">
      <c r="A1237" s="3">
        <v>43810</v>
      </c>
      <c r="B1237" s="2">
        <v>32.998699999999999</v>
      </c>
      <c r="C1237" s="2">
        <f t="shared" si="171"/>
        <v>0.11789999999999878</v>
      </c>
      <c r="D1237" s="2">
        <f t="shared" si="172"/>
        <v>0.11789999999999878</v>
      </c>
      <c r="E1237" s="2">
        <f t="shared" si="173"/>
        <v>0</v>
      </c>
      <c r="F1237" s="2">
        <f t="shared" si="174"/>
        <v>7.7567761770146501E-2</v>
      </c>
      <c r="G1237" s="2">
        <f t="shared" si="174"/>
        <v>6.243569942759402E-2</v>
      </c>
      <c r="H1237" s="2">
        <f t="shared" si="175"/>
        <v>1.2423623420780441</v>
      </c>
      <c r="I1237" s="2">
        <f t="shared" si="176"/>
        <v>55.404174372939252</v>
      </c>
    </row>
    <row r="1238" spans="1:9" ht="13.5" x14ac:dyDescent="0.25">
      <c r="A1238" s="3">
        <v>43811</v>
      </c>
      <c r="B1238" s="2">
        <v>32.998699999999999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7.2027207357993173E-2</v>
      </c>
      <c r="G1238" s="2">
        <f t="shared" si="174"/>
        <v>5.7976006611337304E-2</v>
      </c>
      <c r="H1238" s="2">
        <f t="shared" si="175"/>
        <v>1.2423623420780439</v>
      </c>
      <c r="I1238" s="2">
        <f t="shared" si="176"/>
        <v>55.404174372939252</v>
      </c>
    </row>
    <row r="1239" spans="1:9" ht="13.5" x14ac:dyDescent="0.25">
      <c r="A1239" s="3">
        <v>43812</v>
      </c>
      <c r="B1239" s="2">
        <v>33.042900000000003</v>
      </c>
      <c r="C1239" s="2">
        <f t="shared" si="171"/>
        <v>4.420000000000357E-2</v>
      </c>
      <c r="D1239" s="2">
        <f t="shared" si="172"/>
        <v>4.420000000000357E-2</v>
      </c>
      <c r="E1239" s="2">
        <f t="shared" si="173"/>
        <v>0</v>
      </c>
      <c r="F1239" s="2">
        <f t="shared" si="174"/>
        <v>7.0039549689565342E-2</v>
      </c>
      <c r="G1239" s="2">
        <f t="shared" si="174"/>
        <v>5.3834863281956066E-2</v>
      </c>
      <c r="H1239" s="2">
        <f t="shared" si="175"/>
        <v>1.3010072919241653</v>
      </c>
      <c r="I1239" s="2">
        <f t="shared" si="176"/>
        <v>56.540772230070914</v>
      </c>
    </row>
    <row r="1240" spans="1:9" ht="13.5" x14ac:dyDescent="0.25">
      <c r="A1240" s="3">
        <v>43815</v>
      </c>
      <c r="B1240" s="2">
        <v>33.042900000000003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6.5036724711739241E-2</v>
      </c>
      <c r="G1240" s="2">
        <f t="shared" si="174"/>
        <v>4.9989515904673487E-2</v>
      </c>
      <c r="H1240" s="2">
        <f t="shared" si="175"/>
        <v>1.3010072919241653</v>
      </c>
      <c r="I1240" s="2">
        <f t="shared" si="176"/>
        <v>56.540772230070914</v>
      </c>
    </row>
    <row r="1241" spans="1:9" ht="13.5" x14ac:dyDescent="0.25">
      <c r="A1241" s="3">
        <v>43816</v>
      </c>
      <c r="B1241" s="2">
        <v>33.028100000000002</v>
      </c>
      <c r="C1241" s="2">
        <f t="shared" si="171"/>
        <v>-1.4800000000001035E-2</v>
      </c>
      <c r="D1241" s="2">
        <f t="shared" si="172"/>
        <v>0</v>
      </c>
      <c r="E1241" s="2">
        <f t="shared" si="173"/>
        <v>1.4800000000001035E-2</v>
      </c>
      <c r="F1241" s="2">
        <f t="shared" si="174"/>
        <v>6.0391244375186441E-2</v>
      </c>
      <c r="G1241" s="2">
        <f t="shared" si="174"/>
        <v>4.7475979054339743E-2</v>
      </c>
      <c r="H1241" s="2">
        <f t="shared" si="175"/>
        <v>1.2720378932273146</v>
      </c>
      <c r="I1241" s="2">
        <f t="shared" si="176"/>
        <v>55.986649563333174</v>
      </c>
    </row>
    <row r="1242" spans="1:9" ht="13.5" x14ac:dyDescent="0.25">
      <c r="A1242" s="3">
        <v>43817</v>
      </c>
      <c r="B1242" s="2">
        <v>33.028100000000002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5.6077584062673123E-2</v>
      </c>
      <c r="G1242" s="2">
        <f t="shared" si="174"/>
        <v>4.4084837693315469E-2</v>
      </c>
      <c r="H1242" s="2">
        <f t="shared" si="175"/>
        <v>1.2720378932273146</v>
      </c>
      <c r="I1242" s="2">
        <f t="shared" si="176"/>
        <v>55.986649563333174</v>
      </c>
    </row>
    <row r="1243" spans="1:9" ht="13.5" x14ac:dyDescent="0.25">
      <c r="A1243" s="3">
        <v>43818</v>
      </c>
      <c r="B1243" s="2">
        <v>33.087000000000003</v>
      </c>
      <c r="C1243" s="2">
        <f t="shared" si="171"/>
        <v>5.8900000000001285E-2</v>
      </c>
      <c r="D1243" s="2">
        <f t="shared" si="172"/>
        <v>5.8900000000001285E-2</v>
      </c>
      <c r="E1243" s="2">
        <f t="shared" si="173"/>
        <v>0</v>
      </c>
      <c r="F1243" s="2">
        <f t="shared" si="174"/>
        <v>5.6279185201053704E-2</v>
      </c>
      <c r="G1243" s="2">
        <f t="shared" si="174"/>
        <v>4.0935920715221508E-2</v>
      </c>
      <c r="H1243" s="2">
        <f t="shared" si="175"/>
        <v>1.3748117598861529</v>
      </c>
      <c r="I1243" s="2">
        <f t="shared" si="176"/>
        <v>57.891399356724619</v>
      </c>
    </row>
    <row r="1244" spans="1:9" ht="13.5" x14ac:dyDescent="0.25">
      <c r="A1244" s="3">
        <v>43819</v>
      </c>
      <c r="B1244" s="2">
        <v>32.998699999999999</v>
      </c>
      <c r="C1244" s="2">
        <f t="shared" si="171"/>
        <v>-8.830000000000382E-2</v>
      </c>
      <c r="D1244" s="2">
        <f t="shared" si="172"/>
        <v>0</v>
      </c>
      <c r="E1244" s="2">
        <f t="shared" si="173"/>
        <v>8.830000000000382E-2</v>
      </c>
      <c r="F1244" s="2">
        <f t="shared" si="174"/>
        <v>5.2259243400978435E-2</v>
      </c>
      <c r="G1244" s="2">
        <f t="shared" si="174"/>
        <v>4.4319069235563106E-2</v>
      </c>
      <c r="H1244" s="2">
        <f t="shared" si="175"/>
        <v>1.1791593167990961</v>
      </c>
      <c r="I1244" s="2">
        <f t="shared" si="176"/>
        <v>54.110743886827379</v>
      </c>
    </row>
    <row r="1245" spans="1:9" ht="13.5" x14ac:dyDescent="0.25">
      <c r="A1245" s="3">
        <v>43822</v>
      </c>
      <c r="B1245" s="2">
        <v>33.001600000000003</v>
      </c>
      <c r="C1245" s="2">
        <f t="shared" si="171"/>
        <v>2.9000000000038995E-3</v>
      </c>
      <c r="D1245" s="2">
        <f t="shared" si="172"/>
        <v>2.9000000000038995E-3</v>
      </c>
      <c r="E1245" s="2">
        <f t="shared" si="173"/>
        <v>0</v>
      </c>
      <c r="F1245" s="2">
        <f t="shared" ref="F1245:G1260" si="177">((F1244*13)+D1245)/14</f>
        <v>4.8733583158051687E-2</v>
      </c>
      <c r="G1245" s="2">
        <f t="shared" si="177"/>
        <v>4.1153421433022884E-2</v>
      </c>
      <c r="H1245" s="2">
        <f t="shared" si="175"/>
        <v>1.1841927465828206</v>
      </c>
      <c r="I1245" s="2">
        <f t="shared" si="176"/>
        <v>54.21649478671219</v>
      </c>
    </row>
    <row r="1246" spans="1:9" ht="13.5" x14ac:dyDescent="0.25">
      <c r="A1246" s="3">
        <v>43823</v>
      </c>
      <c r="B1246" s="2">
        <v>33.234400000000001</v>
      </c>
      <c r="C1246" s="2">
        <f t="shared" si="171"/>
        <v>0.23279999999999745</v>
      </c>
      <c r="D1246" s="2">
        <f t="shared" si="172"/>
        <v>0.23279999999999745</v>
      </c>
      <c r="E1246" s="2">
        <f t="shared" si="173"/>
        <v>0</v>
      </c>
      <c r="F1246" s="2">
        <f t="shared" si="177"/>
        <v>6.1881184361047815E-2</v>
      </c>
      <c r="G1246" s="2">
        <f t="shared" si="177"/>
        <v>3.8213891330664107E-2</v>
      </c>
      <c r="H1246" s="2">
        <f t="shared" si="175"/>
        <v>1.6193374243306198</v>
      </c>
      <c r="I1246" s="2">
        <f t="shared" si="176"/>
        <v>61.822406280643541</v>
      </c>
    </row>
    <row r="1247" spans="1:9" ht="13.5" x14ac:dyDescent="0.25">
      <c r="A1247" s="3">
        <v>43824</v>
      </c>
      <c r="B1247" s="2">
        <v>33.867800000000003</v>
      </c>
      <c r="C1247" s="2">
        <f t="shared" si="171"/>
        <v>0.63340000000000174</v>
      </c>
      <c r="D1247" s="2">
        <f t="shared" si="172"/>
        <v>0.63340000000000174</v>
      </c>
      <c r="E1247" s="2">
        <f t="shared" si="173"/>
        <v>0</v>
      </c>
      <c r="F1247" s="2">
        <f t="shared" si="177"/>
        <v>0.10270395690668739</v>
      </c>
      <c r="G1247" s="2">
        <f t="shared" si="177"/>
        <v>3.5484327664188096E-2</v>
      </c>
      <c r="H1247" s="2">
        <f t="shared" si="175"/>
        <v>2.8943469882998367</v>
      </c>
      <c r="I1247" s="2">
        <f t="shared" si="176"/>
        <v>74.321753993560492</v>
      </c>
    </row>
    <row r="1248" spans="1:9" ht="13.5" x14ac:dyDescent="0.25">
      <c r="A1248" s="3">
        <v>43825</v>
      </c>
      <c r="B1248" s="2">
        <v>33.352200000000003</v>
      </c>
      <c r="C1248" s="2">
        <f t="shared" si="171"/>
        <v>-0.51559999999999917</v>
      </c>
      <c r="D1248" s="2">
        <f t="shared" si="172"/>
        <v>0</v>
      </c>
      <c r="E1248" s="2">
        <f t="shared" si="173"/>
        <v>0.51559999999999917</v>
      </c>
      <c r="F1248" s="2">
        <f t="shared" si="177"/>
        <v>9.5367959984781162E-2</v>
      </c>
      <c r="G1248" s="2">
        <f t="shared" si="177"/>
        <v>6.9778304259603172E-2</v>
      </c>
      <c r="H1248" s="2">
        <f t="shared" si="175"/>
        <v>1.3667279679078219</v>
      </c>
      <c r="I1248" s="2">
        <f t="shared" si="176"/>
        <v>57.74757329276013</v>
      </c>
    </row>
    <row r="1249" spans="1:9" ht="13.5" x14ac:dyDescent="0.25">
      <c r="A1249" s="3">
        <v>43826</v>
      </c>
      <c r="B1249" s="2">
        <v>33.352200000000003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8.855596284301108E-2</v>
      </c>
      <c r="G1249" s="2">
        <f t="shared" si="177"/>
        <v>6.4794139669631517E-2</v>
      </c>
      <c r="H1249" s="2">
        <f t="shared" si="175"/>
        <v>1.3667279679078219</v>
      </c>
      <c r="I1249" s="2">
        <f t="shared" si="176"/>
        <v>57.74757329276013</v>
      </c>
    </row>
    <row r="1250" spans="1:9" ht="13.5" x14ac:dyDescent="0.25">
      <c r="A1250" s="3">
        <v>43829</v>
      </c>
      <c r="B1250" s="2">
        <v>33.384599999999999</v>
      </c>
      <c r="C1250" s="2">
        <f t="shared" si="171"/>
        <v>3.2399999999995543E-2</v>
      </c>
      <c r="D1250" s="2">
        <f t="shared" si="172"/>
        <v>3.2399999999995543E-2</v>
      </c>
      <c r="E1250" s="2">
        <f t="shared" si="173"/>
        <v>0</v>
      </c>
      <c r="F1250" s="2">
        <f t="shared" si="177"/>
        <v>8.4544822639938538E-2</v>
      </c>
      <c r="G1250" s="2">
        <f t="shared" si="177"/>
        <v>6.0165986836086413E-2</v>
      </c>
      <c r="H1250" s="2">
        <f t="shared" si="175"/>
        <v>1.4051929850376885</v>
      </c>
      <c r="I1250" s="2">
        <f t="shared" si="176"/>
        <v>58.423294670288982</v>
      </c>
    </row>
    <row r="1251" spans="1:9" ht="13.5" x14ac:dyDescent="0.25">
      <c r="A1251" s="3">
        <v>43830</v>
      </c>
      <c r="B1251" s="2">
        <v>33.587899999999998</v>
      </c>
      <c r="C1251" s="2">
        <f t="shared" si="171"/>
        <v>0.2032999999999987</v>
      </c>
      <c r="D1251" s="2">
        <f t="shared" si="172"/>
        <v>0.2032999999999987</v>
      </c>
      <c r="E1251" s="2">
        <f t="shared" si="173"/>
        <v>0</v>
      </c>
      <c r="F1251" s="2">
        <f t="shared" si="177"/>
        <v>9.3027335308514258E-2</v>
      </c>
      <c r="G1251" s="2">
        <f t="shared" si="177"/>
        <v>5.5868416347794526E-2</v>
      </c>
      <c r="H1251" s="2">
        <f t="shared" si="175"/>
        <v>1.6651149502680798</v>
      </c>
      <c r="I1251" s="2">
        <f t="shared" si="176"/>
        <v>62.478166283243745</v>
      </c>
    </row>
    <row r="1252" spans="1:9" ht="13.5" x14ac:dyDescent="0.25">
      <c r="A1252" s="3">
        <v>43832</v>
      </c>
      <c r="B1252" s="2">
        <v>33.148899999999998</v>
      </c>
      <c r="C1252" s="2">
        <f t="shared" si="171"/>
        <v>-0.43900000000000006</v>
      </c>
      <c r="D1252" s="2">
        <f t="shared" si="172"/>
        <v>0</v>
      </c>
      <c r="E1252" s="2">
        <f t="shared" si="173"/>
        <v>0.43900000000000006</v>
      </c>
      <c r="F1252" s="2">
        <f t="shared" si="177"/>
        <v>8.6382525643620381E-2</v>
      </c>
      <c r="G1252" s="2">
        <f t="shared" si="177"/>
        <v>8.323495803723778E-2</v>
      </c>
      <c r="H1252" s="2">
        <f t="shared" si="175"/>
        <v>1.0378154525526935</v>
      </c>
      <c r="I1252" s="2">
        <f t="shared" si="176"/>
        <v>50.927842913972491</v>
      </c>
    </row>
    <row r="1253" spans="1:9" ht="13.5" x14ac:dyDescent="0.25">
      <c r="A1253" s="3">
        <v>43833</v>
      </c>
      <c r="B1253" s="2">
        <v>33.004600000000003</v>
      </c>
      <c r="C1253" s="2">
        <f t="shared" si="171"/>
        <v>-0.1442999999999941</v>
      </c>
      <c r="D1253" s="2">
        <f t="shared" si="172"/>
        <v>0</v>
      </c>
      <c r="E1253" s="2">
        <f t="shared" si="173"/>
        <v>0.1442999999999941</v>
      </c>
      <c r="F1253" s="2">
        <f t="shared" si="177"/>
        <v>8.0212345240504648E-2</v>
      </c>
      <c r="G1253" s="2">
        <f t="shared" si="177"/>
        <v>8.7596746748863225E-2</v>
      </c>
      <c r="H1253" s="2">
        <f t="shared" si="175"/>
        <v>0.91570004843296982</v>
      </c>
      <c r="I1253" s="2">
        <f t="shared" si="176"/>
        <v>47.799761198628488</v>
      </c>
    </row>
    <row r="1254" spans="1:9" ht="13.5" x14ac:dyDescent="0.25">
      <c r="A1254" s="3">
        <v>43836</v>
      </c>
      <c r="B1254" s="2">
        <v>32.854300000000002</v>
      </c>
      <c r="C1254" s="2">
        <f t="shared" si="171"/>
        <v>-0.15030000000000143</v>
      </c>
      <c r="D1254" s="2">
        <f t="shared" si="172"/>
        <v>0</v>
      </c>
      <c r="E1254" s="2">
        <f t="shared" si="173"/>
        <v>0.15030000000000143</v>
      </c>
      <c r="F1254" s="2">
        <f t="shared" si="177"/>
        <v>7.4482892009040028E-2</v>
      </c>
      <c r="G1254" s="2">
        <f t="shared" si="177"/>
        <v>9.2075550552515956E-2</v>
      </c>
      <c r="H1254" s="2">
        <f t="shared" si="175"/>
        <v>0.80893235568065569</v>
      </c>
      <c r="I1254" s="2">
        <f t="shared" si="176"/>
        <v>44.718773100626791</v>
      </c>
    </row>
    <row r="1255" spans="1:9" ht="13.5" x14ac:dyDescent="0.25">
      <c r="A1255" s="3">
        <v>43837</v>
      </c>
      <c r="B1255" s="2">
        <v>32.736400000000003</v>
      </c>
      <c r="C1255" s="2">
        <f t="shared" si="171"/>
        <v>-0.11789999999999878</v>
      </c>
      <c r="D1255" s="2">
        <f t="shared" si="172"/>
        <v>0</v>
      </c>
      <c r="E1255" s="2">
        <f t="shared" si="173"/>
        <v>0.11789999999999878</v>
      </c>
      <c r="F1255" s="2">
        <f t="shared" si="177"/>
        <v>6.9162685436965743E-2</v>
      </c>
      <c r="G1255" s="2">
        <f t="shared" si="177"/>
        <v>9.3920154084479027E-2</v>
      </c>
      <c r="H1255" s="2">
        <f t="shared" si="175"/>
        <v>0.73639876457991638</v>
      </c>
      <c r="I1255" s="2">
        <f t="shared" si="176"/>
        <v>42.409542070716221</v>
      </c>
    </row>
    <row r="1256" spans="1:9" ht="13.5" x14ac:dyDescent="0.25">
      <c r="A1256" s="3">
        <v>43838</v>
      </c>
      <c r="B1256" s="2">
        <v>32.707000000000001</v>
      </c>
      <c r="C1256" s="2">
        <f t="shared" si="171"/>
        <v>-2.9400000000002535E-2</v>
      </c>
      <c r="D1256" s="2">
        <f t="shared" si="172"/>
        <v>0</v>
      </c>
      <c r="E1256" s="2">
        <f t="shared" si="173"/>
        <v>2.9400000000002535E-2</v>
      </c>
      <c r="F1256" s="2">
        <f t="shared" si="177"/>
        <v>6.4222493620039622E-2</v>
      </c>
      <c r="G1256" s="2">
        <f t="shared" si="177"/>
        <v>8.9311571649873564E-2</v>
      </c>
      <c r="H1256" s="2">
        <f t="shared" si="175"/>
        <v>0.71908368012836932</v>
      </c>
      <c r="I1256" s="2">
        <f t="shared" si="176"/>
        <v>41.82947511168701</v>
      </c>
    </row>
    <row r="1257" spans="1:9" ht="13.5" x14ac:dyDescent="0.25">
      <c r="A1257" s="3">
        <v>43839</v>
      </c>
      <c r="B1257" s="2">
        <v>32.718800000000002</v>
      </c>
      <c r="C1257" s="2">
        <f t="shared" si="171"/>
        <v>1.1800000000000921E-2</v>
      </c>
      <c r="D1257" s="2">
        <f t="shared" si="172"/>
        <v>1.1800000000000921E-2</v>
      </c>
      <c r="E1257" s="2">
        <f t="shared" si="173"/>
        <v>0</v>
      </c>
      <c r="F1257" s="2">
        <f t="shared" si="177"/>
        <v>6.0478029790036858E-2</v>
      </c>
      <c r="G1257" s="2">
        <f t="shared" si="177"/>
        <v>8.2932173674882592E-2</v>
      </c>
      <c r="H1257" s="2">
        <f t="shared" si="175"/>
        <v>0.72924689068355686</v>
      </c>
      <c r="I1257" s="2">
        <f t="shared" si="176"/>
        <v>42.171357636230404</v>
      </c>
    </row>
    <row r="1258" spans="1:9" ht="13.5" x14ac:dyDescent="0.25">
      <c r="A1258" s="3">
        <v>43840</v>
      </c>
      <c r="B1258" s="2">
        <v>32.718800000000002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5.6158170519319942E-2</v>
      </c>
      <c r="G1258" s="2">
        <f t="shared" si="177"/>
        <v>7.7008446983819548E-2</v>
      </c>
      <c r="H1258" s="2">
        <f t="shared" si="175"/>
        <v>0.72924689068355686</v>
      </c>
      <c r="I1258" s="2">
        <f t="shared" si="176"/>
        <v>42.171357636230404</v>
      </c>
    </row>
    <row r="1259" spans="1:9" ht="13.5" x14ac:dyDescent="0.25">
      <c r="A1259" s="3">
        <v>43843</v>
      </c>
      <c r="B1259" s="2">
        <v>32.704000000000001</v>
      </c>
      <c r="C1259" s="2">
        <f t="shared" si="171"/>
        <v>-1.4800000000001035E-2</v>
      </c>
      <c r="D1259" s="2">
        <f t="shared" si="172"/>
        <v>0</v>
      </c>
      <c r="E1259" s="2">
        <f t="shared" si="173"/>
        <v>1.4800000000001035E-2</v>
      </c>
      <c r="F1259" s="2">
        <f t="shared" si="177"/>
        <v>5.2146872625082809E-2</v>
      </c>
      <c r="G1259" s="2">
        <f t="shared" si="177"/>
        <v>7.2564986484975363E-2</v>
      </c>
      <c r="H1259" s="2">
        <f t="shared" si="175"/>
        <v>0.71862305984002162</v>
      </c>
      <c r="I1259" s="2">
        <f t="shared" si="176"/>
        <v>41.813884419013604</v>
      </c>
    </row>
    <row r="1260" spans="1:9" ht="13.5" x14ac:dyDescent="0.25">
      <c r="A1260" s="3">
        <v>43845</v>
      </c>
      <c r="B1260" s="2">
        <v>32.818899999999999</v>
      </c>
      <c r="C1260" s="2">
        <f t="shared" si="171"/>
        <v>0.11489999999999867</v>
      </c>
      <c r="D1260" s="2">
        <f t="shared" si="172"/>
        <v>0.11489999999999867</v>
      </c>
      <c r="E1260" s="2">
        <f t="shared" si="173"/>
        <v>0</v>
      </c>
      <c r="F1260" s="2">
        <f t="shared" si="177"/>
        <v>5.6629238866148228E-2</v>
      </c>
      <c r="G1260" s="2">
        <f t="shared" si="177"/>
        <v>6.7381773164619976E-2</v>
      </c>
      <c r="H1260" s="2">
        <f t="shared" si="175"/>
        <v>0.84042369629836988</v>
      </c>
      <c r="I1260" s="2">
        <f t="shared" si="176"/>
        <v>45.664685691056235</v>
      </c>
    </row>
    <row r="1261" spans="1:9" ht="13.5" x14ac:dyDescent="0.25">
      <c r="A1261" s="3">
        <v>43846</v>
      </c>
      <c r="B1261" s="2">
        <v>33.293300000000002</v>
      </c>
      <c r="C1261" s="2">
        <f t="shared" si="171"/>
        <v>0.47440000000000282</v>
      </c>
      <c r="D1261" s="2">
        <f t="shared" si="172"/>
        <v>0.47440000000000282</v>
      </c>
      <c r="E1261" s="2">
        <f t="shared" si="173"/>
        <v>0</v>
      </c>
      <c r="F1261" s="2">
        <f t="shared" ref="F1261:G1276" si="178">((F1260*13)+D1261)/14</f>
        <v>8.6470007518566414E-2</v>
      </c>
      <c r="G1261" s="2">
        <f t="shared" si="178"/>
        <v>6.2568789367147118E-2</v>
      </c>
      <c r="H1261" s="2">
        <f t="shared" si="175"/>
        <v>1.3819990508553626</v>
      </c>
      <c r="I1261" s="2">
        <f t="shared" si="176"/>
        <v>58.018455144182127</v>
      </c>
    </row>
    <row r="1262" spans="1:9" ht="13.5" x14ac:dyDescent="0.25">
      <c r="A1262" s="3">
        <v>43847</v>
      </c>
      <c r="B1262" s="2">
        <v>33.087000000000003</v>
      </c>
      <c r="C1262" s="2">
        <f t="shared" si="171"/>
        <v>-0.20629999999999882</v>
      </c>
      <c r="D1262" s="2">
        <f t="shared" si="172"/>
        <v>0</v>
      </c>
      <c r="E1262" s="2">
        <f t="shared" si="173"/>
        <v>0.20629999999999882</v>
      </c>
      <c r="F1262" s="2">
        <f t="shared" si="178"/>
        <v>8.0293578410097391E-2</v>
      </c>
      <c r="G1262" s="2">
        <f t="shared" si="178"/>
        <v>7.2835304412350796E-2</v>
      </c>
      <c r="H1262" s="2">
        <f t="shared" si="175"/>
        <v>1.1023991601040373</v>
      </c>
      <c r="I1262" s="2">
        <f t="shared" si="176"/>
        <v>52.435293022543114</v>
      </c>
    </row>
    <row r="1263" spans="1:9" ht="13.5" x14ac:dyDescent="0.25">
      <c r="A1263" s="3">
        <v>43850</v>
      </c>
      <c r="B1263" s="2">
        <v>33.4848</v>
      </c>
      <c r="C1263" s="2">
        <f t="shared" si="171"/>
        <v>0.3977999999999966</v>
      </c>
      <c r="D1263" s="2">
        <f t="shared" si="172"/>
        <v>0.3977999999999966</v>
      </c>
      <c r="E1263" s="2">
        <f t="shared" si="173"/>
        <v>0</v>
      </c>
      <c r="F1263" s="2">
        <f t="shared" si="178"/>
        <v>0.10297260852366162</v>
      </c>
      <c r="G1263" s="2">
        <f t="shared" si="178"/>
        <v>6.763278266861146E-2</v>
      </c>
      <c r="H1263" s="2">
        <f t="shared" si="175"/>
        <v>1.5225250900618563</v>
      </c>
      <c r="I1263" s="2">
        <f t="shared" si="176"/>
        <v>60.35718320742339</v>
      </c>
    </row>
    <row r="1264" spans="1:9" ht="13.5" x14ac:dyDescent="0.25">
      <c r="A1264" s="3">
        <v>43851</v>
      </c>
      <c r="B1264" s="2">
        <v>32.883800000000001</v>
      </c>
      <c r="C1264" s="2">
        <f t="shared" si="171"/>
        <v>-0.60099999999999909</v>
      </c>
      <c r="D1264" s="2">
        <f t="shared" si="172"/>
        <v>0</v>
      </c>
      <c r="E1264" s="2">
        <f t="shared" si="173"/>
        <v>0.60099999999999909</v>
      </c>
      <c r="F1264" s="2">
        <f t="shared" si="178"/>
        <v>9.5617422200542937E-2</v>
      </c>
      <c r="G1264" s="2">
        <f t="shared" si="178"/>
        <v>0.10573044104942486</v>
      </c>
      <c r="H1264" s="2">
        <f t="shared" si="175"/>
        <v>0.90435092534841044</v>
      </c>
      <c r="I1264" s="2">
        <f t="shared" si="176"/>
        <v>47.488669935293302</v>
      </c>
    </row>
    <row r="1265" spans="1:9" ht="13.5" x14ac:dyDescent="0.25">
      <c r="A1265" s="3">
        <v>43852</v>
      </c>
      <c r="B1265" s="2">
        <v>33.470100000000002</v>
      </c>
      <c r="C1265" s="2">
        <f t="shared" si="171"/>
        <v>0.58630000000000138</v>
      </c>
      <c r="D1265" s="2">
        <f t="shared" si="172"/>
        <v>0.58630000000000138</v>
      </c>
      <c r="E1265" s="2">
        <f t="shared" si="173"/>
        <v>0</v>
      </c>
      <c r="F1265" s="2">
        <f t="shared" si="178"/>
        <v>0.13066617775764711</v>
      </c>
      <c r="G1265" s="2">
        <f t="shared" si="178"/>
        <v>9.8178266688751653E-2</v>
      </c>
      <c r="H1265" s="2">
        <f t="shared" si="175"/>
        <v>1.3309073603009292</v>
      </c>
      <c r="I1265" s="2">
        <f t="shared" si="176"/>
        <v>57.098252078499762</v>
      </c>
    </row>
    <row r="1266" spans="1:9" ht="13.5" x14ac:dyDescent="0.25">
      <c r="A1266" s="3">
        <v>43853</v>
      </c>
      <c r="B1266" s="2">
        <v>33.440600000000003</v>
      </c>
      <c r="C1266" s="2">
        <f t="shared" si="171"/>
        <v>-2.9499999999998749E-2</v>
      </c>
      <c r="D1266" s="2">
        <f t="shared" si="172"/>
        <v>0</v>
      </c>
      <c r="E1266" s="2">
        <f t="shared" si="173"/>
        <v>2.9499999999998749E-2</v>
      </c>
      <c r="F1266" s="2">
        <f t="shared" si="178"/>
        <v>0.12133287934638659</v>
      </c>
      <c r="G1266" s="2">
        <f t="shared" si="178"/>
        <v>9.3272676210983591E-2</v>
      </c>
      <c r="H1266" s="2">
        <f t="shared" si="175"/>
        <v>1.3008405491864583</v>
      </c>
      <c r="I1266" s="2">
        <f t="shared" si="176"/>
        <v>56.537622724287232</v>
      </c>
    </row>
    <row r="1267" spans="1:9" ht="13.5" x14ac:dyDescent="0.25">
      <c r="A1267" s="3">
        <v>43854</v>
      </c>
      <c r="B1267" s="2">
        <v>33.204900000000002</v>
      </c>
      <c r="C1267" s="2">
        <f t="shared" si="171"/>
        <v>-0.23570000000000135</v>
      </c>
      <c r="D1267" s="2">
        <f t="shared" si="172"/>
        <v>0</v>
      </c>
      <c r="E1267" s="2">
        <f t="shared" si="173"/>
        <v>0.23570000000000135</v>
      </c>
      <c r="F1267" s="2">
        <f t="shared" si="178"/>
        <v>0.11266624510735898</v>
      </c>
      <c r="G1267" s="2">
        <f t="shared" si="178"/>
        <v>0.10344605648162772</v>
      </c>
      <c r="H1267" s="2">
        <f t="shared" si="175"/>
        <v>1.0891304022533599</v>
      </c>
      <c r="I1267" s="2">
        <f t="shared" si="176"/>
        <v>52.133193843649558</v>
      </c>
    </row>
    <row r="1268" spans="1:9" ht="13.5" x14ac:dyDescent="0.25">
      <c r="A1268" s="3">
        <v>43857</v>
      </c>
      <c r="B1268" s="2">
        <v>33.207799999999999</v>
      </c>
      <c r="C1268" s="2">
        <f t="shared" si="171"/>
        <v>2.899999999996794E-3</v>
      </c>
      <c r="D1268" s="2">
        <f t="shared" si="172"/>
        <v>2.899999999996794E-3</v>
      </c>
      <c r="E1268" s="2">
        <f t="shared" si="173"/>
        <v>0</v>
      </c>
      <c r="F1268" s="2">
        <f t="shared" si="178"/>
        <v>0.10482579902826168</v>
      </c>
      <c r="G1268" s="2">
        <f t="shared" si="178"/>
        <v>9.6057052447225733E-2</v>
      </c>
      <c r="H1268" s="2">
        <f t="shared" si="175"/>
        <v>1.0912868587744096</v>
      </c>
      <c r="I1268" s="2">
        <f t="shared" si="176"/>
        <v>52.182552297677326</v>
      </c>
    </row>
    <row r="1269" spans="1:9" ht="13.5" x14ac:dyDescent="0.25">
      <c r="A1269" s="3">
        <v>43858</v>
      </c>
      <c r="B1269" s="2">
        <v>33.263800000000003</v>
      </c>
      <c r="C1269" s="2">
        <f t="shared" si="171"/>
        <v>5.6000000000004491E-2</v>
      </c>
      <c r="D1269" s="2">
        <f t="shared" si="172"/>
        <v>5.6000000000004491E-2</v>
      </c>
      <c r="E1269" s="2">
        <f t="shared" si="173"/>
        <v>0</v>
      </c>
      <c r="F1269" s="2">
        <f t="shared" si="178"/>
        <v>0.10133824195481475</v>
      </c>
      <c r="G1269" s="2">
        <f t="shared" si="178"/>
        <v>8.9195834415281033E-2</v>
      </c>
      <c r="H1269" s="2">
        <f t="shared" si="175"/>
        <v>1.1361320023421797</v>
      </c>
      <c r="I1269" s="2">
        <f t="shared" si="176"/>
        <v>53.186413625022155</v>
      </c>
    </row>
    <row r="1270" spans="1:9" ht="13.5" x14ac:dyDescent="0.25">
      <c r="A1270" s="3">
        <v>43859</v>
      </c>
      <c r="B1270" s="2">
        <v>33.293300000000002</v>
      </c>
      <c r="C1270" s="2">
        <f t="shared" si="171"/>
        <v>2.9499999999998749E-2</v>
      </c>
      <c r="D1270" s="2">
        <f t="shared" si="172"/>
        <v>2.9499999999998749E-2</v>
      </c>
      <c r="E1270" s="2">
        <f t="shared" si="173"/>
        <v>0</v>
      </c>
      <c r="F1270" s="2">
        <f t="shared" si="178"/>
        <v>9.6206938958042179E-2</v>
      </c>
      <c r="G1270" s="2">
        <f t="shared" si="178"/>
        <v>8.2824703385618106E-2</v>
      </c>
      <c r="H1270" s="2">
        <f t="shared" si="175"/>
        <v>1.1615729972508153</v>
      </c>
      <c r="I1270" s="2">
        <f t="shared" si="176"/>
        <v>53.737393959313678</v>
      </c>
    </row>
    <row r="1271" spans="1:9" ht="13.5" x14ac:dyDescent="0.25">
      <c r="A1271" s="3">
        <v>43860</v>
      </c>
      <c r="B1271" s="2">
        <v>33.293300000000002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8.9335014746753455E-2</v>
      </c>
      <c r="G1271" s="2">
        <f t="shared" si="178"/>
        <v>7.6908653143788239E-2</v>
      </c>
      <c r="H1271" s="2">
        <f t="shared" si="175"/>
        <v>1.1615729972508155</v>
      </c>
      <c r="I1271" s="2">
        <f t="shared" si="176"/>
        <v>53.737393959313692</v>
      </c>
    </row>
    <row r="1272" spans="1:9" ht="13.5" x14ac:dyDescent="0.25">
      <c r="A1272" s="3">
        <v>43861</v>
      </c>
      <c r="B1272" s="2">
        <v>33.151899999999998</v>
      </c>
      <c r="C1272" s="2">
        <f t="shared" si="171"/>
        <v>-0.14140000000000441</v>
      </c>
      <c r="D1272" s="2">
        <f t="shared" si="172"/>
        <v>0</v>
      </c>
      <c r="E1272" s="2">
        <f t="shared" si="173"/>
        <v>0.14140000000000441</v>
      </c>
      <c r="F1272" s="2">
        <f t="shared" si="178"/>
        <v>8.2953942264842498E-2</v>
      </c>
      <c r="G1272" s="2">
        <f t="shared" si="178"/>
        <v>8.151517791923224E-2</v>
      </c>
      <c r="H1272" s="2">
        <f t="shared" si="175"/>
        <v>1.0176502632066367</v>
      </c>
      <c r="I1272" s="2">
        <f t="shared" si="176"/>
        <v>50.437396498503787</v>
      </c>
    </row>
    <row r="1273" spans="1:9" ht="13.5" x14ac:dyDescent="0.25">
      <c r="A1273" s="3">
        <v>43864</v>
      </c>
      <c r="B1273" s="2">
        <v>33.146000000000001</v>
      </c>
      <c r="C1273" s="2">
        <f t="shared" si="171"/>
        <v>-5.8999999999969077E-3</v>
      </c>
      <c r="D1273" s="2">
        <f t="shared" si="172"/>
        <v>0</v>
      </c>
      <c r="E1273" s="2">
        <f t="shared" si="173"/>
        <v>5.8999999999969077E-3</v>
      </c>
      <c r="F1273" s="2">
        <f t="shared" si="178"/>
        <v>7.702866067449661E-2</v>
      </c>
      <c r="G1273" s="2">
        <f t="shared" si="178"/>
        <v>7.6114093782143996E-2</v>
      </c>
      <c r="H1273" s="2">
        <f t="shared" si="175"/>
        <v>1.0120157364675497</v>
      </c>
      <c r="I1273" s="2">
        <f t="shared" si="176"/>
        <v>50.298599465445676</v>
      </c>
    </row>
    <row r="1274" spans="1:9" ht="13.5" x14ac:dyDescent="0.25">
      <c r="A1274" s="3">
        <v>43865</v>
      </c>
      <c r="B1274" s="2">
        <v>33.028100000000002</v>
      </c>
      <c r="C1274" s="2">
        <f t="shared" si="171"/>
        <v>-0.11789999999999878</v>
      </c>
      <c r="D1274" s="2">
        <f t="shared" si="172"/>
        <v>0</v>
      </c>
      <c r="E1274" s="2">
        <f t="shared" si="173"/>
        <v>0.11789999999999878</v>
      </c>
      <c r="F1274" s="2">
        <f t="shared" si="178"/>
        <v>7.1526613483461135E-2</v>
      </c>
      <c r="G1274" s="2">
        <f t="shared" si="178"/>
        <v>7.9098801369133623E-2</v>
      </c>
      <c r="H1274" s="2">
        <f t="shared" si="175"/>
        <v>0.904269246125045</v>
      </c>
      <c r="I1274" s="2">
        <f t="shared" si="176"/>
        <v>47.48641758328673</v>
      </c>
    </row>
    <row r="1275" spans="1:9" ht="13.5" x14ac:dyDescent="0.25">
      <c r="A1275" s="3">
        <v>43866</v>
      </c>
      <c r="B1275" s="2">
        <v>33.293300000000002</v>
      </c>
      <c r="C1275" s="2">
        <f t="shared" si="171"/>
        <v>0.2652000000000001</v>
      </c>
      <c r="D1275" s="2">
        <f t="shared" si="172"/>
        <v>0.2652000000000001</v>
      </c>
      <c r="E1275" s="2">
        <f t="shared" si="173"/>
        <v>0</v>
      </c>
      <c r="F1275" s="2">
        <f t="shared" si="178"/>
        <v>8.536042680607106E-2</v>
      </c>
      <c r="G1275" s="2">
        <f t="shared" si="178"/>
        <v>7.3448886985624087E-2</v>
      </c>
      <c r="H1275" s="2">
        <f t="shared" si="175"/>
        <v>1.1621745449019314</v>
      </c>
      <c r="I1275" s="2">
        <f t="shared" si="176"/>
        <v>53.750264873025941</v>
      </c>
    </row>
    <row r="1276" spans="1:9" ht="13.5" x14ac:dyDescent="0.25">
      <c r="A1276" s="3">
        <v>43867</v>
      </c>
      <c r="B1276" s="2">
        <v>33.440600000000003</v>
      </c>
      <c r="C1276" s="2">
        <f t="shared" si="171"/>
        <v>0.14730000000000132</v>
      </c>
      <c r="D1276" s="2">
        <f t="shared" si="172"/>
        <v>0.14730000000000132</v>
      </c>
      <c r="E1276" s="2">
        <f t="shared" si="173"/>
        <v>0</v>
      </c>
      <c r="F1276" s="2">
        <f t="shared" si="178"/>
        <v>8.9784682034208946E-2</v>
      </c>
      <c r="G1276" s="2">
        <f t="shared" si="178"/>
        <v>6.8202537915222364E-2</v>
      </c>
      <c r="H1276" s="2">
        <f t="shared" si="175"/>
        <v>1.3164419503833389</v>
      </c>
      <c r="I1276" s="2">
        <f t="shared" si="176"/>
        <v>56.830344924701699</v>
      </c>
    </row>
    <row r="1277" spans="1:9" ht="13.5" x14ac:dyDescent="0.25">
      <c r="A1277" s="3">
        <v>43868</v>
      </c>
      <c r="B1277" s="2">
        <v>33.882599999999996</v>
      </c>
      <c r="C1277" s="2">
        <f t="shared" si="171"/>
        <v>0.44199999999999307</v>
      </c>
      <c r="D1277" s="2">
        <f t="shared" si="172"/>
        <v>0.44199999999999307</v>
      </c>
      <c r="E1277" s="2">
        <f t="shared" si="173"/>
        <v>0</v>
      </c>
      <c r="F1277" s="2">
        <f t="shared" ref="F1277:G1292" si="179">((F1276*13)+D1277)/14</f>
        <v>0.11494291903176494</v>
      </c>
      <c r="G1277" s="2">
        <f t="shared" si="179"/>
        <v>6.3330928064135053E-2</v>
      </c>
      <c r="H1277" s="2">
        <f t="shared" si="175"/>
        <v>1.8149571235615334</v>
      </c>
      <c r="I1277" s="2">
        <f t="shared" si="176"/>
        <v>64.475480225617702</v>
      </c>
    </row>
    <row r="1278" spans="1:9" ht="13.5" x14ac:dyDescent="0.25">
      <c r="A1278" s="3">
        <v>43871</v>
      </c>
      <c r="B1278" s="2">
        <v>33.587899999999998</v>
      </c>
      <c r="C1278" s="2">
        <f t="shared" si="171"/>
        <v>-0.29469999999999885</v>
      </c>
      <c r="D1278" s="2">
        <f t="shared" si="172"/>
        <v>0</v>
      </c>
      <c r="E1278" s="2">
        <f t="shared" si="173"/>
        <v>0.29469999999999885</v>
      </c>
      <c r="F1278" s="2">
        <f t="shared" si="179"/>
        <v>0.10673271052949602</v>
      </c>
      <c r="G1278" s="2">
        <f t="shared" si="179"/>
        <v>7.9857290345268186E-2</v>
      </c>
      <c r="H1278" s="2">
        <f t="shared" si="175"/>
        <v>1.3365431016758798</v>
      </c>
      <c r="I1278" s="2">
        <f t="shared" si="176"/>
        <v>57.201731083721398</v>
      </c>
    </row>
    <row r="1279" spans="1:9" ht="13.5" x14ac:dyDescent="0.25">
      <c r="A1279" s="3">
        <v>43872</v>
      </c>
      <c r="B1279" s="2">
        <v>33.587899999999998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9.9108945491674885E-2</v>
      </c>
      <c r="G1279" s="2">
        <f t="shared" si="179"/>
        <v>7.4153198177749027E-2</v>
      </c>
      <c r="H1279" s="2">
        <f t="shared" si="175"/>
        <v>1.3365431016758798</v>
      </c>
      <c r="I1279" s="2">
        <f t="shared" si="176"/>
        <v>57.201731083721398</v>
      </c>
    </row>
    <row r="1280" spans="1:9" ht="13.5" x14ac:dyDescent="0.25">
      <c r="A1280" s="3">
        <v>43873</v>
      </c>
      <c r="B1280" s="2">
        <v>33.587899999999998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9.2029735099412396E-2</v>
      </c>
      <c r="G1280" s="2">
        <f t="shared" si="179"/>
        <v>6.8856541165052673E-2</v>
      </c>
      <c r="H1280" s="2">
        <f t="shared" si="175"/>
        <v>1.3365431016758798</v>
      </c>
      <c r="I1280" s="2">
        <f t="shared" si="176"/>
        <v>57.201731083721398</v>
      </c>
    </row>
    <row r="1281" spans="1:9" ht="13.5" x14ac:dyDescent="0.25">
      <c r="A1281" s="3">
        <v>43874</v>
      </c>
      <c r="B1281" s="2">
        <v>34.144799999999996</v>
      </c>
      <c r="C1281" s="2">
        <f t="shared" si="171"/>
        <v>0.55689999999999884</v>
      </c>
      <c r="D1281" s="2">
        <f t="shared" si="172"/>
        <v>0.55689999999999884</v>
      </c>
      <c r="E1281" s="2">
        <f t="shared" si="173"/>
        <v>0</v>
      </c>
      <c r="F1281" s="2">
        <f t="shared" si="179"/>
        <v>0.12523475402088285</v>
      </c>
      <c r="G1281" s="2">
        <f t="shared" si="179"/>
        <v>6.3938216796120342E-2</v>
      </c>
      <c r="H1281" s="2">
        <f t="shared" si="175"/>
        <v>1.9586838716540791</v>
      </c>
      <c r="I1281" s="2">
        <f t="shared" si="176"/>
        <v>66.20118798156895</v>
      </c>
    </row>
    <row r="1282" spans="1:9" ht="13.5" x14ac:dyDescent="0.25">
      <c r="A1282" s="3">
        <v>43875</v>
      </c>
      <c r="B1282" s="2">
        <v>34.2361</v>
      </c>
      <c r="C1282" s="2">
        <f t="shared" si="171"/>
        <v>9.1300000000003934E-2</v>
      </c>
      <c r="D1282" s="2">
        <f t="shared" si="172"/>
        <v>9.1300000000003934E-2</v>
      </c>
      <c r="E1282" s="2">
        <f t="shared" si="173"/>
        <v>0</v>
      </c>
      <c r="F1282" s="2">
        <f t="shared" si="179"/>
        <v>0.12281084301939151</v>
      </c>
      <c r="G1282" s="2">
        <f t="shared" si="179"/>
        <v>5.9371201310683179E-2</v>
      </c>
      <c r="H1282" s="2">
        <f t="shared" si="175"/>
        <v>2.0685254855588222</v>
      </c>
      <c r="I1282" s="2">
        <f t="shared" si="176"/>
        <v>67.411057698356188</v>
      </c>
    </row>
    <row r="1283" spans="1:9" ht="13.5" x14ac:dyDescent="0.25">
      <c r="A1283" s="3">
        <v>43878</v>
      </c>
      <c r="B1283" s="2">
        <v>35.061100000000003</v>
      </c>
      <c r="C1283" s="2">
        <f t="shared" ref="C1283:C1346" si="180">B1283-B1282</f>
        <v>0.82500000000000284</v>
      </c>
      <c r="D1283" s="2">
        <f t="shared" ref="D1283:D1346" si="181">IF(C1283&gt;0,C1283,0)</f>
        <v>0.82500000000000284</v>
      </c>
      <c r="E1283" s="2">
        <f t="shared" ref="E1283:E1346" si="182">IF(C1283&lt;0,-C1283,0)</f>
        <v>0</v>
      </c>
      <c r="F1283" s="2">
        <f t="shared" si="179"/>
        <v>0.17296721137514945</v>
      </c>
      <c r="G1283" s="2">
        <f t="shared" si="179"/>
        <v>5.5130401217062953E-2</v>
      </c>
      <c r="H1283" s="2">
        <f t="shared" si="175"/>
        <v>3.1374197821294976</v>
      </c>
      <c r="I1283" s="2">
        <f t="shared" si="176"/>
        <v>75.830347108619762</v>
      </c>
    </row>
    <row r="1284" spans="1:9" ht="13.5" x14ac:dyDescent="0.25">
      <c r="A1284" s="3">
        <v>43879</v>
      </c>
      <c r="B1284" s="2">
        <v>35.355699999999999</v>
      </c>
      <c r="C1284" s="2">
        <f t="shared" si="180"/>
        <v>0.29459999999999553</v>
      </c>
      <c r="D1284" s="2">
        <f t="shared" si="181"/>
        <v>0.29459999999999553</v>
      </c>
      <c r="E1284" s="2">
        <f t="shared" si="182"/>
        <v>0</v>
      </c>
      <c r="F1284" s="2">
        <f t="shared" si="179"/>
        <v>0.18165526770549562</v>
      </c>
      <c r="G1284" s="2">
        <f t="shared" si="179"/>
        <v>5.1192515415844173E-2</v>
      </c>
      <c r="H1284" s="2">
        <f t="shared" si="175"/>
        <v>3.5484731748358862</v>
      </c>
      <c r="I1284" s="2">
        <f t="shared" si="176"/>
        <v>78.014600470055953</v>
      </c>
    </row>
    <row r="1285" spans="1:9" ht="13.5" x14ac:dyDescent="0.25">
      <c r="A1285" s="3">
        <v>43880</v>
      </c>
      <c r="B1285" s="2">
        <v>35.650300000000001</v>
      </c>
      <c r="C1285" s="2">
        <f t="shared" si="180"/>
        <v>0.29460000000000264</v>
      </c>
      <c r="D1285" s="2">
        <f t="shared" si="181"/>
        <v>0.29460000000000264</v>
      </c>
      <c r="E1285" s="2">
        <f t="shared" si="182"/>
        <v>0</v>
      </c>
      <c r="F1285" s="2">
        <f t="shared" si="179"/>
        <v>0.18972274858367469</v>
      </c>
      <c r="G1285" s="2">
        <f t="shared" si="179"/>
        <v>4.7535907171855303E-2</v>
      </c>
      <c r="H1285" s="2">
        <f t="shared" si="175"/>
        <v>3.9911460592889303</v>
      </c>
      <c r="I1285" s="2">
        <f t="shared" si="176"/>
        <v>79.96452141209295</v>
      </c>
    </row>
    <row r="1286" spans="1:9" ht="13.5" x14ac:dyDescent="0.25">
      <c r="A1286" s="3">
        <v>43881</v>
      </c>
      <c r="B1286" s="2">
        <v>35.644399999999997</v>
      </c>
      <c r="C1286" s="2">
        <f t="shared" si="180"/>
        <v>-5.9000000000040131E-3</v>
      </c>
      <c r="D1286" s="2">
        <f t="shared" si="181"/>
        <v>0</v>
      </c>
      <c r="E1286" s="2">
        <f t="shared" si="182"/>
        <v>5.9000000000040131E-3</v>
      </c>
      <c r="F1286" s="2">
        <f t="shared" si="179"/>
        <v>0.17617112368484081</v>
      </c>
      <c r="G1286" s="2">
        <f t="shared" si="179"/>
        <v>4.4561913802437354E-2</v>
      </c>
      <c r="H1286" s="2">
        <f t="shared" si="175"/>
        <v>3.9534012041288267</v>
      </c>
      <c r="I1286" s="2">
        <f t="shared" si="176"/>
        <v>79.811851316092344</v>
      </c>
    </row>
    <row r="1287" spans="1:9" ht="13.5" x14ac:dyDescent="0.25">
      <c r="A1287" s="3">
        <v>43882</v>
      </c>
      <c r="B1287" s="2">
        <v>35.370399999999997</v>
      </c>
      <c r="C1287" s="2">
        <f t="shared" si="180"/>
        <v>-0.27400000000000091</v>
      </c>
      <c r="D1287" s="2">
        <f t="shared" si="181"/>
        <v>0</v>
      </c>
      <c r="E1287" s="2">
        <f t="shared" si="182"/>
        <v>0.27400000000000091</v>
      </c>
      <c r="F1287" s="2">
        <f t="shared" si="179"/>
        <v>0.16358747199306647</v>
      </c>
      <c r="G1287" s="2">
        <f t="shared" si="179"/>
        <v>6.0950348530834753E-2</v>
      </c>
      <c r="H1287" s="2">
        <f t="shared" si="175"/>
        <v>2.6839464570134108</v>
      </c>
      <c r="I1287" s="2">
        <f t="shared" si="176"/>
        <v>72.855197227521501</v>
      </c>
    </row>
    <row r="1288" spans="1:9" ht="13.5" x14ac:dyDescent="0.25">
      <c r="A1288" s="3">
        <v>43885</v>
      </c>
      <c r="B1288" s="2">
        <v>35.606099999999998</v>
      </c>
      <c r="C1288" s="2">
        <f t="shared" si="180"/>
        <v>0.23570000000000135</v>
      </c>
      <c r="D1288" s="2">
        <f t="shared" si="181"/>
        <v>0.23570000000000135</v>
      </c>
      <c r="E1288" s="2">
        <f t="shared" si="182"/>
        <v>0</v>
      </c>
      <c r="F1288" s="2">
        <f t="shared" si="179"/>
        <v>0.1687383668507047</v>
      </c>
      <c r="G1288" s="2">
        <f t="shared" si="179"/>
        <v>5.6596752207203692E-2</v>
      </c>
      <c r="H1288" s="2">
        <f t="shared" si="175"/>
        <v>2.9814143085975084</v>
      </c>
      <c r="I1288" s="2">
        <f t="shared" si="176"/>
        <v>74.883297178075907</v>
      </c>
    </row>
    <row r="1289" spans="1:9" ht="13.5" x14ac:dyDescent="0.25">
      <c r="A1289" s="3">
        <v>43886</v>
      </c>
      <c r="B1289" s="2">
        <v>35.650300000000001</v>
      </c>
      <c r="C1289" s="2">
        <f t="shared" si="180"/>
        <v>4.420000000000357E-2</v>
      </c>
      <c r="D1289" s="2">
        <f t="shared" si="181"/>
        <v>4.420000000000357E-2</v>
      </c>
      <c r="E1289" s="2">
        <f t="shared" si="182"/>
        <v>0</v>
      </c>
      <c r="F1289" s="2">
        <f t="shared" si="179"/>
        <v>0.15984276921851176</v>
      </c>
      <c r="G1289" s="2">
        <f t="shared" si="179"/>
        <v>5.2554127049546283E-2</v>
      </c>
      <c r="H1289" s="2">
        <f t="shared" si="175"/>
        <v>3.041488427118527</v>
      </c>
      <c r="I1289" s="2">
        <f t="shared" si="176"/>
        <v>75.256640764081737</v>
      </c>
    </row>
    <row r="1290" spans="1:9" ht="13.5" x14ac:dyDescent="0.25">
      <c r="A1290" s="3">
        <v>43887</v>
      </c>
      <c r="B1290" s="2">
        <v>35.503</v>
      </c>
      <c r="C1290" s="2">
        <f t="shared" si="180"/>
        <v>-0.14730000000000132</v>
      </c>
      <c r="D1290" s="2">
        <f t="shared" si="181"/>
        <v>0</v>
      </c>
      <c r="E1290" s="2">
        <f t="shared" si="182"/>
        <v>0.14730000000000132</v>
      </c>
      <c r="F1290" s="2">
        <f t="shared" si="179"/>
        <v>0.14842542856004662</v>
      </c>
      <c r="G1290" s="2">
        <f t="shared" si="179"/>
        <v>5.9321689403150211E-2</v>
      </c>
      <c r="H1290" s="2">
        <f t="shared" si="175"/>
        <v>2.5020431827446346</v>
      </c>
      <c r="I1290" s="2">
        <f t="shared" si="176"/>
        <v>71.445240740398972</v>
      </c>
    </row>
    <row r="1291" spans="1:9" ht="13.5" x14ac:dyDescent="0.25">
      <c r="A1291" s="3">
        <v>43888</v>
      </c>
      <c r="B1291" s="2">
        <v>35.473599999999998</v>
      </c>
      <c r="C1291" s="2">
        <f t="shared" si="180"/>
        <v>-2.9400000000002535E-2</v>
      </c>
      <c r="D1291" s="2">
        <f t="shared" si="181"/>
        <v>0</v>
      </c>
      <c r="E1291" s="2">
        <f t="shared" si="182"/>
        <v>2.9400000000002535E-2</v>
      </c>
      <c r="F1291" s="2">
        <f t="shared" si="179"/>
        <v>0.13782361223432901</v>
      </c>
      <c r="G1291" s="2">
        <f t="shared" si="179"/>
        <v>5.7184425874353947E-2</v>
      </c>
      <c r="H1291" s="2">
        <f t="shared" si="175"/>
        <v>2.4101599365036224</v>
      </c>
      <c r="I1291" s="2">
        <f t="shared" si="176"/>
        <v>70.675862170110335</v>
      </c>
    </row>
    <row r="1292" spans="1:9" ht="13.5" x14ac:dyDescent="0.25">
      <c r="A1292" s="3">
        <v>43889</v>
      </c>
      <c r="B1292" s="2">
        <v>35.296799999999998</v>
      </c>
      <c r="C1292" s="2">
        <f t="shared" si="180"/>
        <v>-0.17680000000000007</v>
      </c>
      <c r="D1292" s="2">
        <f t="shared" si="181"/>
        <v>0</v>
      </c>
      <c r="E1292" s="2">
        <f t="shared" si="182"/>
        <v>0.17680000000000007</v>
      </c>
      <c r="F1292" s="2">
        <f t="shared" si="179"/>
        <v>0.12797906850330551</v>
      </c>
      <c r="G1292" s="2">
        <f t="shared" si="179"/>
        <v>6.5728395454757241E-2</v>
      </c>
      <c r="H1292" s="2">
        <f t="shared" si="175"/>
        <v>1.9470894978928432</v>
      </c>
      <c r="I1292" s="2">
        <f t="shared" si="176"/>
        <v>66.06821744928358</v>
      </c>
    </row>
    <row r="1293" spans="1:9" ht="13.5" x14ac:dyDescent="0.25">
      <c r="A1293" s="3">
        <v>43892</v>
      </c>
      <c r="B1293" s="2">
        <v>35.237900000000003</v>
      </c>
      <c r="C1293" s="2">
        <f t="shared" si="180"/>
        <v>-5.8899999999994179E-2</v>
      </c>
      <c r="D1293" s="2">
        <f t="shared" si="181"/>
        <v>0</v>
      </c>
      <c r="E1293" s="2">
        <f t="shared" si="182"/>
        <v>5.8899999999994179E-2</v>
      </c>
      <c r="F1293" s="2">
        <f t="shared" ref="F1293:G1308" si="183">((F1292*13)+D1293)/14</f>
        <v>0.11883770646735511</v>
      </c>
      <c r="G1293" s="2">
        <f t="shared" si="183"/>
        <v>6.524065292227417E-2</v>
      </c>
      <c r="H1293" s="2">
        <f t="shared" si="175"/>
        <v>1.8215284664446096</v>
      </c>
      <c r="I1293" s="2">
        <f t="shared" si="176"/>
        <v>64.558216871010558</v>
      </c>
    </row>
    <row r="1294" spans="1:9" ht="13.5" x14ac:dyDescent="0.25">
      <c r="A1294" s="3">
        <v>43893</v>
      </c>
      <c r="B1294" s="2">
        <v>35.208399999999997</v>
      </c>
      <c r="C1294" s="2">
        <f t="shared" si="180"/>
        <v>-2.9500000000005855E-2</v>
      </c>
      <c r="D1294" s="2">
        <f t="shared" si="181"/>
        <v>0</v>
      </c>
      <c r="E1294" s="2">
        <f t="shared" si="182"/>
        <v>2.9500000000005855E-2</v>
      </c>
      <c r="F1294" s="2">
        <f t="shared" si="183"/>
        <v>0.11034929886254403</v>
      </c>
      <c r="G1294" s="2">
        <f t="shared" si="183"/>
        <v>6.2687749142112142E-2</v>
      </c>
      <c r="H1294" s="2">
        <f t="shared" si="175"/>
        <v>1.7603008621729888</v>
      </c>
      <c r="I1294" s="2">
        <f t="shared" si="176"/>
        <v>63.772065077979548</v>
      </c>
    </row>
    <row r="1295" spans="1:9" ht="13.5" x14ac:dyDescent="0.25">
      <c r="A1295" s="3">
        <v>43894</v>
      </c>
      <c r="B1295" s="2">
        <v>35.119999999999997</v>
      </c>
      <c r="C1295" s="2">
        <f t="shared" si="180"/>
        <v>-8.8400000000000034E-2</v>
      </c>
      <c r="D1295" s="2">
        <f t="shared" si="181"/>
        <v>0</v>
      </c>
      <c r="E1295" s="2">
        <f t="shared" si="182"/>
        <v>8.8400000000000034E-2</v>
      </c>
      <c r="F1295" s="2">
        <f t="shared" si="183"/>
        <v>0.10246720608664804</v>
      </c>
      <c r="G1295" s="2">
        <f t="shared" si="183"/>
        <v>6.4524338489104133E-2</v>
      </c>
      <c r="H1295" s="2">
        <f t="shared" si="175"/>
        <v>1.5880396217305057</v>
      </c>
      <c r="I1295" s="2">
        <f t="shared" si="176"/>
        <v>61.360715206850465</v>
      </c>
    </row>
    <row r="1296" spans="1:9" ht="13.5" x14ac:dyDescent="0.25">
      <c r="A1296" s="3">
        <v>43895</v>
      </c>
      <c r="B1296" s="2">
        <v>34.766399999999997</v>
      </c>
      <c r="C1296" s="2">
        <f t="shared" si="180"/>
        <v>-0.35360000000000014</v>
      </c>
      <c r="D1296" s="2">
        <f t="shared" si="181"/>
        <v>0</v>
      </c>
      <c r="E1296" s="2">
        <f t="shared" si="182"/>
        <v>0.35360000000000014</v>
      </c>
      <c r="F1296" s="2">
        <f t="shared" si="183"/>
        <v>9.5148119937601749E-2</v>
      </c>
      <c r="G1296" s="2">
        <f t="shared" si="183"/>
        <v>8.5172600025596693E-2</v>
      </c>
      <c r="H1296" s="2">
        <f t="shared" si="175"/>
        <v>1.1171212327556883</v>
      </c>
      <c r="I1296" s="2">
        <f t="shared" si="176"/>
        <v>52.766049268780918</v>
      </c>
    </row>
    <row r="1297" spans="1:9" ht="13.5" x14ac:dyDescent="0.25">
      <c r="A1297" s="3">
        <v>43896</v>
      </c>
      <c r="B1297" s="2">
        <v>33.882599999999996</v>
      </c>
      <c r="C1297" s="2">
        <f t="shared" si="180"/>
        <v>-0.88380000000000081</v>
      </c>
      <c r="D1297" s="2">
        <f t="shared" si="181"/>
        <v>0</v>
      </c>
      <c r="E1297" s="2">
        <f t="shared" si="182"/>
        <v>0.88380000000000081</v>
      </c>
      <c r="F1297" s="2">
        <f t="shared" si="183"/>
        <v>8.8351825656344474E-2</v>
      </c>
      <c r="G1297" s="2">
        <f t="shared" si="183"/>
        <v>0.1422174143094827</v>
      </c>
      <c r="H1297" s="2">
        <f t="shared" ref="H1297:H1360" si="184">F1297/G1297</f>
        <v>0.6212447757212064</v>
      </c>
      <c r="I1297" s="2">
        <f t="shared" ref="I1297:I1360" si="185">IF(G1297=0,100,100-(100/(1+H1297)))</f>
        <v>38.318999390135104</v>
      </c>
    </row>
    <row r="1298" spans="1:9" ht="13.5" x14ac:dyDescent="0.25">
      <c r="A1298" s="3">
        <v>43899</v>
      </c>
      <c r="B1298" s="2">
        <v>33.590899999999998</v>
      </c>
      <c r="C1298" s="2">
        <f t="shared" si="180"/>
        <v>-0.29169999999999874</v>
      </c>
      <c r="D1298" s="2">
        <f t="shared" si="181"/>
        <v>0</v>
      </c>
      <c r="E1298" s="2">
        <f t="shared" si="182"/>
        <v>0.29169999999999874</v>
      </c>
      <c r="F1298" s="2">
        <f t="shared" si="183"/>
        <v>8.2040980966605587E-2</v>
      </c>
      <c r="G1298" s="2">
        <f t="shared" si="183"/>
        <v>0.15289474185880531</v>
      </c>
      <c r="H1298" s="2">
        <f t="shared" si="184"/>
        <v>0.53658471160746979</v>
      </c>
      <c r="I1298" s="2">
        <f t="shared" si="185"/>
        <v>34.920607211178847</v>
      </c>
    </row>
    <row r="1299" spans="1:9" ht="13.5" x14ac:dyDescent="0.25">
      <c r="A1299" s="3">
        <v>43900</v>
      </c>
      <c r="B1299" s="2">
        <v>33.4377</v>
      </c>
      <c r="C1299" s="2">
        <f t="shared" si="180"/>
        <v>-0.15319999999999823</v>
      </c>
      <c r="D1299" s="2">
        <f t="shared" si="181"/>
        <v>0</v>
      </c>
      <c r="E1299" s="2">
        <f t="shared" si="182"/>
        <v>0.15319999999999823</v>
      </c>
      <c r="F1299" s="2">
        <f t="shared" si="183"/>
        <v>7.6180910897562321E-2</v>
      </c>
      <c r="G1299" s="2">
        <f t="shared" si="183"/>
        <v>0.15291654601174764</v>
      </c>
      <c r="H1299" s="2">
        <f t="shared" si="184"/>
        <v>0.49818618641641177</v>
      </c>
      <c r="I1299" s="2">
        <f t="shared" si="185"/>
        <v>33.252621799166945</v>
      </c>
    </row>
    <row r="1300" spans="1:9" ht="13.5" x14ac:dyDescent="0.25">
      <c r="A1300" s="3">
        <v>43901</v>
      </c>
      <c r="B1300" s="2">
        <v>33.322800000000001</v>
      </c>
      <c r="C1300" s="2">
        <f t="shared" si="180"/>
        <v>-0.11489999999999867</v>
      </c>
      <c r="D1300" s="2">
        <f t="shared" si="181"/>
        <v>0</v>
      </c>
      <c r="E1300" s="2">
        <f t="shared" si="182"/>
        <v>0.11489999999999867</v>
      </c>
      <c r="F1300" s="2">
        <f t="shared" si="183"/>
        <v>7.0739417262022153E-2</v>
      </c>
      <c r="G1300" s="2">
        <f t="shared" si="183"/>
        <v>0.15020107843947986</v>
      </c>
      <c r="H1300" s="2">
        <f t="shared" si="184"/>
        <v>0.4709647759987623</v>
      </c>
      <c r="I1300" s="2">
        <f t="shared" si="185"/>
        <v>32.017406785215812</v>
      </c>
    </row>
    <row r="1301" spans="1:9" ht="13.5" x14ac:dyDescent="0.25">
      <c r="A1301" s="3">
        <v>43902</v>
      </c>
      <c r="B1301" s="2">
        <v>33.013399999999997</v>
      </c>
      <c r="C1301" s="2">
        <f t="shared" si="180"/>
        <v>-0.30940000000000367</v>
      </c>
      <c r="D1301" s="2">
        <f t="shared" si="181"/>
        <v>0</v>
      </c>
      <c r="E1301" s="2">
        <f t="shared" si="182"/>
        <v>0.30940000000000367</v>
      </c>
      <c r="F1301" s="2">
        <f t="shared" si="183"/>
        <v>6.5686601743306289E-2</v>
      </c>
      <c r="G1301" s="2">
        <f t="shared" si="183"/>
        <v>0.16157242997951729</v>
      </c>
      <c r="H1301" s="2">
        <f t="shared" si="184"/>
        <v>0.40654585532713378</v>
      </c>
      <c r="I1301" s="2">
        <f t="shared" si="185"/>
        <v>28.90384652497373</v>
      </c>
    </row>
    <row r="1302" spans="1:9" ht="13.5" x14ac:dyDescent="0.25">
      <c r="A1302" s="3">
        <v>43903</v>
      </c>
      <c r="B1302" s="2">
        <v>32.114800000000002</v>
      </c>
      <c r="C1302" s="2">
        <f t="shared" si="180"/>
        <v>-0.89859999999999474</v>
      </c>
      <c r="D1302" s="2">
        <f t="shared" si="181"/>
        <v>0</v>
      </c>
      <c r="E1302" s="2">
        <f t="shared" si="182"/>
        <v>0.89859999999999474</v>
      </c>
      <c r="F1302" s="2">
        <f t="shared" si="183"/>
        <v>6.0994701618784411E-2</v>
      </c>
      <c r="G1302" s="2">
        <f t="shared" si="183"/>
        <v>0.21421725640955142</v>
      </c>
      <c r="H1302" s="2">
        <f t="shared" si="184"/>
        <v>0.28473290453394495</v>
      </c>
      <c r="I1302" s="2">
        <f t="shared" si="185"/>
        <v>22.162809369098852</v>
      </c>
    </row>
    <row r="1303" spans="1:9" ht="13.5" x14ac:dyDescent="0.25">
      <c r="A1303" s="3">
        <v>43906</v>
      </c>
      <c r="B1303" s="2">
        <v>30.347000000000001</v>
      </c>
      <c r="C1303" s="2">
        <f t="shared" si="180"/>
        <v>-1.7678000000000011</v>
      </c>
      <c r="D1303" s="2">
        <f t="shared" si="181"/>
        <v>0</v>
      </c>
      <c r="E1303" s="2">
        <f t="shared" si="182"/>
        <v>1.7678000000000011</v>
      </c>
      <c r="F1303" s="2">
        <f t="shared" si="183"/>
        <v>5.6637937217442667E-2</v>
      </c>
      <c r="G1303" s="2">
        <f t="shared" si="183"/>
        <v>0.32518745238029784</v>
      </c>
      <c r="H1303" s="2">
        <f t="shared" si="184"/>
        <v>0.17417011881259842</v>
      </c>
      <c r="I1303" s="2">
        <f t="shared" si="185"/>
        <v>14.833465442701879</v>
      </c>
    </row>
    <row r="1304" spans="1:9" ht="13.5" x14ac:dyDescent="0.25">
      <c r="A1304" s="3">
        <v>43907</v>
      </c>
      <c r="B1304" s="2">
        <v>28.555599999999998</v>
      </c>
      <c r="C1304" s="2">
        <f t="shared" si="180"/>
        <v>-1.791400000000003</v>
      </c>
      <c r="D1304" s="2">
        <f t="shared" si="181"/>
        <v>0</v>
      </c>
      <c r="E1304" s="2">
        <f t="shared" si="182"/>
        <v>1.791400000000003</v>
      </c>
      <c r="F1304" s="2">
        <f t="shared" si="183"/>
        <v>5.2592370273339621E-2</v>
      </c>
      <c r="G1304" s="2">
        <f t="shared" si="183"/>
        <v>0.42991692006741961</v>
      </c>
      <c r="H1304" s="2">
        <f t="shared" si="184"/>
        <v>0.12233147340442446</v>
      </c>
      <c r="I1304" s="2">
        <f t="shared" si="185"/>
        <v>10.899763243148684</v>
      </c>
    </row>
    <row r="1305" spans="1:9" ht="13.5" x14ac:dyDescent="0.25">
      <c r="A1305" s="3">
        <v>43908</v>
      </c>
      <c r="B1305" s="2">
        <v>29.404199999999999</v>
      </c>
      <c r="C1305" s="2">
        <f t="shared" si="180"/>
        <v>0.84860000000000113</v>
      </c>
      <c r="D1305" s="2">
        <f t="shared" si="181"/>
        <v>0.84860000000000113</v>
      </c>
      <c r="E1305" s="2">
        <f t="shared" si="182"/>
        <v>0</v>
      </c>
      <c r="F1305" s="2">
        <f t="shared" si="183"/>
        <v>0.1094500581109583</v>
      </c>
      <c r="G1305" s="2">
        <f t="shared" si="183"/>
        <v>0.39920856863403248</v>
      </c>
      <c r="H1305" s="2">
        <f t="shared" si="184"/>
        <v>0.2741676073874425</v>
      </c>
      <c r="I1305" s="2">
        <f t="shared" si="185"/>
        <v>21.517389533202504</v>
      </c>
    </row>
    <row r="1306" spans="1:9" ht="13.5" x14ac:dyDescent="0.25">
      <c r="A1306" s="3">
        <v>43909</v>
      </c>
      <c r="B1306" s="2">
        <v>30.052399999999999</v>
      </c>
      <c r="C1306" s="2">
        <f t="shared" si="180"/>
        <v>0.64819999999999922</v>
      </c>
      <c r="D1306" s="2">
        <f t="shared" si="181"/>
        <v>0.64819999999999922</v>
      </c>
      <c r="E1306" s="2">
        <f t="shared" si="182"/>
        <v>0</v>
      </c>
      <c r="F1306" s="2">
        <f t="shared" si="183"/>
        <v>0.14793219681731837</v>
      </c>
      <c r="G1306" s="2">
        <f t="shared" si="183"/>
        <v>0.37069367087445876</v>
      </c>
      <c r="H1306" s="2">
        <f t="shared" si="184"/>
        <v>0.39906857990952299</v>
      </c>
      <c r="I1306" s="2">
        <f t="shared" si="185"/>
        <v>28.523875501180257</v>
      </c>
    </row>
    <row r="1307" spans="1:9" ht="13.5" x14ac:dyDescent="0.25">
      <c r="A1307" s="3">
        <v>43913</v>
      </c>
      <c r="B1307" s="2">
        <v>30.953900000000001</v>
      </c>
      <c r="C1307" s="2">
        <f t="shared" si="180"/>
        <v>0.90150000000000219</v>
      </c>
      <c r="D1307" s="2">
        <f t="shared" si="181"/>
        <v>0.90150000000000219</v>
      </c>
      <c r="E1307" s="2">
        <f t="shared" si="182"/>
        <v>0</v>
      </c>
      <c r="F1307" s="2">
        <f t="shared" si="183"/>
        <v>0.20175846847322434</v>
      </c>
      <c r="G1307" s="2">
        <f t="shared" si="183"/>
        <v>0.34421555152628314</v>
      </c>
      <c r="H1307" s="2">
        <f t="shared" si="184"/>
        <v>0.5861398986147166</v>
      </c>
      <c r="I1307" s="2">
        <f t="shared" si="185"/>
        <v>36.95385880694586</v>
      </c>
    </row>
    <row r="1308" spans="1:9" ht="13.5" x14ac:dyDescent="0.25">
      <c r="A1308" s="3">
        <v>43914</v>
      </c>
      <c r="B1308" s="2">
        <v>31.882000000000001</v>
      </c>
      <c r="C1308" s="2">
        <f t="shared" si="180"/>
        <v>0.92810000000000059</v>
      </c>
      <c r="D1308" s="2">
        <f t="shared" si="181"/>
        <v>0.92810000000000059</v>
      </c>
      <c r="E1308" s="2">
        <f t="shared" si="182"/>
        <v>0</v>
      </c>
      <c r="F1308" s="2">
        <f t="shared" si="183"/>
        <v>0.25364000643942264</v>
      </c>
      <c r="G1308" s="2">
        <f t="shared" si="183"/>
        <v>0.31962872641726292</v>
      </c>
      <c r="H1308" s="2">
        <f t="shared" si="184"/>
        <v>0.79354571562602738</v>
      </c>
      <c r="I1308" s="2">
        <f t="shared" si="185"/>
        <v>44.244521269369734</v>
      </c>
    </row>
    <row r="1309" spans="1:9" ht="13.5" x14ac:dyDescent="0.25">
      <c r="A1309" s="3">
        <v>43915</v>
      </c>
      <c r="B1309" s="2">
        <v>31.967500000000001</v>
      </c>
      <c r="C1309" s="2">
        <f t="shared" si="180"/>
        <v>8.5499999999999687E-2</v>
      </c>
      <c r="D1309" s="2">
        <f t="shared" si="181"/>
        <v>8.5499999999999687E-2</v>
      </c>
      <c r="E1309" s="2">
        <f t="shared" si="182"/>
        <v>0</v>
      </c>
      <c r="F1309" s="2">
        <f t="shared" ref="F1309:G1324" si="186">((F1308*13)+D1309)/14</f>
        <v>0.24163000597946385</v>
      </c>
      <c r="G1309" s="2">
        <f t="shared" si="186"/>
        <v>0.29679810310174409</v>
      </c>
      <c r="H1309" s="2">
        <f t="shared" si="184"/>
        <v>0.814122474012685</v>
      </c>
      <c r="I1309" s="2">
        <f t="shared" si="185"/>
        <v>44.876930068118007</v>
      </c>
    </row>
    <row r="1310" spans="1:9" ht="13.5" x14ac:dyDescent="0.25">
      <c r="A1310" s="3">
        <v>43916</v>
      </c>
      <c r="B1310" s="2">
        <v>32.924999999999997</v>
      </c>
      <c r="C1310" s="2">
        <f t="shared" si="180"/>
        <v>0.95749999999999602</v>
      </c>
      <c r="D1310" s="2">
        <f t="shared" si="181"/>
        <v>0.95749999999999602</v>
      </c>
      <c r="E1310" s="2">
        <f t="shared" si="182"/>
        <v>0</v>
      </c>
      <c r="F1310" s="2">
        <f t="shared" si="186"/>
        <v>0.29276357698093047</v>
      </c>
      <c r="G1310" s="2">
        <f t="shared" si="186"/>
        <v>0.27559823859447669</v>
      </c>
      <c r="H1310" s="2">
        <f t="shared" si="184"/>
        <v>1.0622839190627462</v>
      </c>
      <c r="I1310" s="2">
        <f t="shared" si="185"/>
        <v>51.510071394317343</v>
      </c>
    </row>
    <row r="1311" spans="1:9" ht="13.5" x14ac:dyDescent="0.25">
      <c r="A1311" s="3">
        <v>43917</v>
      </c>
      <c r="B1311" s="2">
        <v>32.409399999999998</v>
      </c>
      <c r="C1311" s="2">
        <f t="shared" si="180"/>
        <v>-0.51559999999999917</v>
      </c>
      <c r="D1311" s="2">
        <f t="shared" si="181"/>
        <v>0</v>
      </c>
      <c r="E1311" s="2">
        <f t="shared" si="182"/>
        <v>0.51559999999999917</v>
      </c>
      <c r="F1311" s="2">
        <f t="shared" si="186"/>
        <v>0.27185189291086403</v>
      </c>
      <c r="G1311" s="2">
        <f t="shared" si="186"/>
        <v>0.29274122155201404</v>
      </c>
      <c r="H1311" s="2">
        <f t="shared" si="184"/>
        <v>0.92864233970739785</v>
      </c>
      <c r="I1311" s="2">
        <f t="shared" si="185"/>
        <v>48.150054605162609</v>
      </c>
    </row>
    <row r="1312" spans="1:9" ht="13.5" x14ac:dyDescent="0.25">
      <c r="A1312" s="3">
        <v>43920</v>
      </c>
      <c r="B1312" s="2">
        <v>32.409399999999998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0.25243390056008802</v>
      </c>
      <c r="G1312" s="2">
        <f t="shared" si="186"/>
        <v>0.27183113429829875</v>
      </c>
      <c r="H1312" s="2">
        <f t="shared" si="184"/>
        <v>0.92864233970739785</v>
      </c>
      <c r="I1312" s="2">
        <f t="shared" si="185"/>
        <v>48.150054605162609</v>
      </c>
    </row>
    <row r="1313" spans="1:9" ht="13.5" x14ac:dyDescent="0.25">
      <c r="A1313" s="3">
        <v>43921</v>
      </c>
      <c r="B1313" s="2">
        <v>32.320999999999998</v>
      </c>
      <c r="C1313" s="2">
        <f t="shared" si="180"/>
        <v>-8.8400000000000034E-2</v>
      </c>
      <c r="D1313" s="2">
        <f t="shared" si="181"/>
        <v>0</v>
      </c>
      <c r="E1313" s="2">
        <f t="shared" si="182"/>
        <v>8.8400000000000034E-2</v>
      </c>
      <c r="F1313" s="2">
        <f t="shared" si="186"/>
        <v>0.23440290766293886</v>
      </c>
      <c r="G1313" s="2">
        <f t="shared" si="186"/>
        <v>0.25872891041984886</v>
      </c>
      <c r="H1313" s="2">
        <f t="shared" si="184"/>
        <v>0.90597879951863403</v>
      </c>
      <c r="I1313" s="2">
        <f t="shared" si="185"/>
        <v>47.533519247299303</v>
      </c>
    </row>
    <row r="1314" spans="1:9" ht="13.5" x14ac:dyDescent="0.25">
      <c r="A1314" s="3">
        <v>43922</v>
      </c>
      <c r="B1314" s="2">
        <v>31.9969</v>
      </c>
      <c r="C1314" s="2">
        <f t="shared" si="180"/>
        <v>-0.32409999999999783</v>
      </c>
      <c r="D1314" s="2">
        <f t="shared" si="181"/>
        <v>0</v>
      </c>
      <c r="E1314" s="2">
        <f t="shared" si="182"/>
        <v>0.32409999999999783</v>
      </c>
      <c r="F1314" s="2">
        <f t="shared" si="186"/>
        <v>0.2176598428298718</v>
      </c>
      <c r="G1314" s="2">
        <f t="shared" si="186"/>
        <v>0.26339827396128807</v>
      </c>
      <c r="H1314" s="2">
        <f t="shared" si="184"/>
        <v>0.82635257838425136</v>
      </c>
      <c r="I1314" s="2">
        <f t="shared" si="185"/>
        <v>45.246059723874012</v>
      </c>
    </row>
    <row r="1315" spans="1:9" ht="13.5" x14ac:dyDescent="0.25">
      <c r="A1315" s="3">
        <v>43923</v>
      </c>
      <c r="B1315" s="2">
        <v>31.039400000000001</v>
      </c>
      <c r="C1315" s="2">
        <f t="shared" si="180"/>
        <v>-0.95749999999999957</v>
      </c>
      <c r="D1315" s="2">
        <f t="shared" si="181"/>
        <v>0</v>
      </c>
      <c r="E1315" s="2">
        <f t="shared" si="182"/>
        <v>0.95749999999999957</v>
      </c>
      <c r="F1315" s="2">
        <f t="shared" si="186"/>
        <v>0.20211271119916668</v>
      </c>
      <c r="G1315" s="2">
        <f t="shared" si="186"/>
        <v>0.31297696867833885</v>
      </c>
      <c r="H1315" s="2">
        <f t="shared" si="184"/>
        <v>0.64577502955780564</v>
      </c>
      <c r="I1315" s="2">
        <f t="shared" si="185"/>
        <v>39.238353843010692</v>
      </c>
    </row>
    <row r="1316" spans="1:9" ht="13.5" x14ac:dyDescent="0.25">
      <c r="A1316" s="3">
        <v>43924</v>
      </c>
      <c r="B1316" s="2">
        <v>30.1083</v>
      </c>
      <c r="C1316" s="2">
        <f t="shared" si="180"/>
        <v>-0.9311000000000007</v>
      </c>
      <c r="D1316" s="2">
        <f t="shared" si="181"/>
        <v>0</v>
      </c>
      <c r="E1316" s="2">
        <f t="shared" si="182"/>
        <v>0.9311000000000007</v>
      </c>
      <c r="F1316" s="2">
        <f t="shared" si="186"/>
        <v>0.18767608897065477</v>
      </c>
      <c r="G1316" s="2">
        <f t="shared" si="186"/>
        <v>0.35712861377274324</v>
      </c>
      <c r="H1316" s="2">
        <f t="shared" si="184"/>
        <v>0.52551400737125309</v>
      </c>
      <c r="I1316" s="2">
        <f t="shared" si="185"/>
        <v>34.448323963725016</v>
      </c>
    </row>
    <row r="1317" spans="1:9" ht="13.5" x14ac:dyDescent="0.25">
      <c r="A1317" s="3">
        <v>43927</v>
      </c>
      <c r="B1317" s="2">
        <v>29.466000000000001</v>
      </c>
      <c r="C1317" s="2">
        <f t="shared" si="180"/>
        <v>-0.64229999999999876</v>
      </c>
      <c r="D1317" s="2">
        <f t="shared" si="181"/>
        <v>0</v>
      </c>
      <c r="E1317" s="2">
        <f t="shared" si="182"/>
        <v>0.64229999999999876</v>
      </c>
      <c r="F1317" s="2">
        <f t="shared" si="186"/>
        <v>0.17427065404417943</v>
      </c>
      <c r="G1317" s="2">
        <f t="shared" si="186"/>
        <v>0.37749799850326149</v>
      </c>
      <c r="H1317" s="2">
        <f t="shared" si="184"/>
        <v>0.46164656431330398</v>
      </c>
      <c r="I1317" s="2">
        <f t="shared" si="185"/>
        <v>31.584007761150531</v>
      </c>
    </row>
    <row r="1318" spans="1:9" ht="13.5" x14ac:dyDescent="0.25">
      <c r="A1318" s="3">
        <v>43928</v>
      </c>
      <c r="B1318" s="2">
        <v>30.052399999999999</v>
      </c>
      <c r="C1318" s="2">
        <f t="shared" si="180"/>
        <v>0.58639999999999759</v>
      </c>
      <c r="D1318" s="2">
        <f t="shared" si="181"/>
        <v>0.58639999999999759</v>
      </c>
      <c r="E1318" s="2">
        <f t="shared" si="182"/>
        <v>0</v>
      </c>
      <c r="F1318" s="2">
        <f t="shared" si="186"/>
        <v>0.20370846446959501</v>
      </c>
      <c r="G1318" s="2">
        <f t="shared" si="186"/>
        <v>0.35053385575302853</v>
      </c>
      <c r="H1318" s="2">
        <f t="shared" si="184"/>
        <v>0.58113777350259554</v>
      </c>
      <c r="I1318" s="2">
        <f t="shared" si="185"/>
        <v>36.754404533340406</v>
      </c>
    </row>
    <row r="1319" spans="1:9" ht="13.5" x14ac:dyDescent="0.25">
      <c r="A1319" s="3">
        <v>43929</v>
      </c>
      <c r="B1319" s="2">
        <v>30.052399999999999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0.18915785986462394</v>
      </c>
      <c r="G1319" s="2">
        <f t="shared" si="186"/>
        <v>0.32549572319924075</v>
      </c>
      <c r="H1319" s="2">
        <f t="shared" si="184"/>
        <v>0.58113777350259566</v>
      </c>
      <c r="I1319" s="2">
        <f t="shared" si="185"/>
        <v>36.754404533340413</v>
      </c>
    </row>
    <row r="1320" spans="1:9" ht="13.5" x14ac:dyDescent="0.25">
      <c r="A1320" s="3">
        <v>43934</v>
      </c>
      <c r="B1320" s="2">
        <v>30.052399999999999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0.17564658416000795</v>
      </c>
      <c r="G1320" s="2">
        <f t="shared" si="186"/>
        <v>0.30224602868500927</v>
      </c>
      <c r="H1320" s="2">
        <f t="shared" si="184"/>
        <v>0.58113777350259566</v>
      </c>
      <c r="I1320" s="2">
        <f t="shared" si="185"/>
        <v>36.754404533340413</v>
      </c>
    </row>
    <row r="1321" spans="1:9" ht="13.5" x14ac:dyDescent="0.25">
      <c r="A1321" s="3">
        <v>43935</v>
      </c>
      <c r="B1321" s="2">
        <v>29.9345</v>
      </c>
      <c r="C1321" s="2">
        <f t="shared" si="180"/>
        <v>-0.11789999999999878</v>
      </c>
      <c r="D1321" s="2">
        <f t="shared" si="181"/>
        <v>0</v>
      </c>
      <c r="E1321" s="2">
        <f t="shared" si="182"/>
        <v>0.11789999999999878</v>
      </c>
      <c r="F1321" s="2">
        <f t="shared" si="186"/>
        <v>0.16310039957715025</v>
      </c>
      <c r="G1321" s="2">
        <f t="shared" si="186"/>
        <v>0.28907845520750852</v>
      </c>
      <c r="H1321" s="2">
        <f t="shared" si="184"/>
        <v>0.56420807790768168</v>
      </c>
      <c r="I1321" s="2">
        <f t="shared" si="185"/>
        <v>36.06988647331233</v>
      </c>
    </row>
    <row r="1322" spans="1:9" ht="13.5" x14ac:dyDescent="0.25">
      <c r="A1322" s="3">
        <v>43936</v>
      </c>
      <c r="B1322" s="2">
        <v>30.052399999999999</v>
      </c>
      <c r="C1322" s="2">
        <f t="shared" si="180"/>
        <v>0.11789999999999878</v>
      </c>
      <c r="D1322" s="2">
        <f t="shared" si="181"/>
        <v>0.11789999999999878</v>
      </c>
      <c r="E1322" s="2">
        <f t="shared" si="182"/>
        <v>0</v>
      </c>
      <c r="F1322" s="2">
        <f t="shared" si="186"/>
        <v>0.15987179960735373</v>
      </c>
      <c r="G1322" s="2">
        <f t="shared" si="186"/>
        <v>0.2684299941212579</v>
      </c>
      <c r="H1322" s="2">
        <f t="shared" si="184"/>
        <v>0.59558098241113411</v>
      </c>
      <c r="I1322" s="2">
        <f t="shared" si="185"/>
        <v>37.326904054166683</v>
      </c>
    </row>
    <row r="1323" spans="1:9" ht="13.5" x14ac:dyDescent="0.25">
      <c r="A1323" s="3">
        <v>43937</v>
      </c>
      <c r="B1323" s="2">
        <v>30.052399999999999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0.14845238534968561</v>
      </c>
      <c r="G1323" s="2">
        <f t="shared" si="186"/>
        <v>0.24925642311259663</v>
      </c>
      <c r="H1323" s="2">
        <f t="shared" si="184"/>
        <v>0.59558098241113411</v>
      </c>
      <c r="I1323" s="2">
        <f t="shared" si="185"/>
        <v>37.326904054166683</v>
      </c>
    </row>
    <row r="1324" spans="1:9" ht="13.5" x14ac:dyDescent="0.25">
      <c r="A1324" s="3">
        <v>43938</v>
      </c>
      <c r="B1324" s="2">
        <v>30.052399999999999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0.13784864353899379</v>
      </c>
      <c r="G1324" s="2">
        <f t="shared" si="186"/>
        <v>0.23145239289026831</v>
      </c>
      <c r="H1324" s="2">
        <f t="shared" si="184"/>
        <v>0.59558098241113411</v>
      </c>
      <c r="I1324" s="2">
        <f t="shared" si="185"/>
        <v>37.326904054166683</v>
      </c>
    </row>
    <row r="1325" spans="1:9" ht="13.5" x14ac:dyDescent="0.25">
      <c r="A1325" s="3">
        <v>43941</v>
      </c>
      <c r="B1325" s="2">
        <v>30.494299999999999</v>
      </c>
      <c r="C1325" s="2">
        <f t="shared" si="180"/>
        <v>0.4419000000000004</v>
      </c>
      <c r="D1325" s="2">
        <f t="shared" si="181"/>
        <v>0.4419000000000004</v>
      </c>
      <c r="E1325" s="2">
        <f t="shared" si="182"/>
        <v>0</v>
      </c>
      <c r="F1325" s="2">
        <f t="shared" ref="F1325:G1340" si="187">((F1324*13)+D1325)/14</f>
        <v>0.15956659757192285</v>
      </c>
      <c r="G1325" s="2">
        <f t="shared" si="187"/>
        <v>0.214920079112392</v>
      </c>
      <c r="H1325" s="2">
        <f t="shared" si="184"/>
        <v>0.74244620712463927</v>
      </c>
      <c r="I1325" s="2">
        <f t="shared" si="185"/>
        <v>42.609419107968549</v>
      </c>
    </row>
    <row r="1326" spans="1:9" ht="13.5" x14ac:dyDescent="0.25">
      <c r="A1326" s="3">
        <v>43942</v>
      </c>
      <c r="B1326" s="2">
        <v>30.1997</v>
      </c>
      <c r="C1326" s="2">
        <f t="shared" si="180"/>
        <v>-0.29459999999999908</v>
      </c>
      <c r="D1326" s="2">
        <f t="shared" si="181"/>
        <v>0</v>
      </c>
      <c r="E1326" s="2">
        <f t="shared" si="182"/>
        <v>0.29459999999999908</v>
      </c>
      <c r="F1326" s="2">
        <f t="shared" si="187"/>
        <v>0.14816898345964266</v>
      </c>
      <c r="G1326" s="2">
        <f t="shared" si="187"/>
        <v>0.22061150203293536</v>
      </c>
      <c r="H1326" s="2">
        <f t="shared" si="184"/>
        <v>0.67162855106948294</v>
      </c>
      <c r="I1326" s="2">
        <f t="shared" si="185"/>
        <v>40.178097618623774</v>
      </c>
    </row>
    <row r="1327" spans="1:9" ht="13.5" x14ac:dyDescent="0.25">
      <c r="A1327" s="3">
        <v>43943</v>
      </c>
      <c r="B1327" s="2">
        <v>30.052399999999999</v>
      </c>
      <c r="C1327" s="2">
        <f t="shared" si="180"/>
        <v>-0.14730000000000132</v>
      </c>
      <c r="D1327" s="2">
        <f t="shared" si="181"/>
        <v>0</v>
      </c>
      <c r="E1327" s="2">
        <f t="shared" si="182"/>
        <v>0.14730000000000132</v>
      </c>
      <c r="F1327" s="2">
        <f t="shared" si="187"/>
        <v>0.13758548464109674</v>
      </c>
      <c r="G1327" s="2">
        <f t="shared" si="187"/>
        <v>0.21537496617344007</v>
      </c>
      <c r="H1327" s="2">
        <f t="shared" si="184"/>
        <v>0.63881836912420009</v>
      </c>
      <c r="I1327" s="2">
        <f t="shared" si="185"/>
        <v>38.980425235628196</v>
      </c>
    </row>
    <row r="1328" spans="1:9" ht="13.5" x14ac:dyDescent="0.25">
      <c r="A1328" s="3">
        <v>43944</v>
      </c>
      <c r="B1328" s="2">
        <v>30.1997</v>
      </c>
      <c r="C1328" s="2">
        <f t="shared" si="180"/>
        <v>0.14730000000000132</v>
      </c>
      <c r="D1328" s="2">
        <f t="shared" si="181"/>
        <v>0.14730000000000132</v>
      </c>
      <c r="E1328" s="2">
        <f t="shared" si="182"/>
        <v>0</v>
      </c>
      <c r="F1328" s="2">
        <f t="shared" si="187"/>
        <v>0.1382793785953042</v>
      </c>
      <c r="G1328" s="2">
        <f t="shared" si="187"/>
        <v>0.19999104001819434</v>
      </c>
      <c r="H1328" s="2">
        <f t="shared" si="184"/>
        <v>0.69142786888214658</v>
      </c>
      <c r="I1328" s="2">
        <f t="shared" si="185"/>
        <v>40.878353821798306</v>
      </c>
    </row>
    <row r="1329" spans="1:9" ht="13.5" x14ac:dyDescent="0.25">
      <c r="A1329" s="3">
        <v>43945</v>
      </c>
      <c r="B1329" s="2">
        <v>30.055299999999999</v>
      </c>
      <c r="C1329" s="2">
        <f t="shared" si="180"/>
        <v>-0.14440000000000097</v>
      </c>
      <c r="D1329" s="2">
        <f t="shared" si="181"/>
        <v>0</v>
      </c>
      <c r="E1329" s="2">
        <f t="shared" si="182"/>
        <v>0.14440000000000097</v>
      </c>
      <c r="F1329" s="2">
        <f t="shared" si="187"/>
        <v>0.12840228012421104</v>
      </c>
      <c r="G1329" s="2">
        <f t="shared" si="187"/>
        <v>0.19602025144546625</v>
      </c>
      <c r="H1329" s="2">
        <f t="shared" si="184"/>
        <v>0.6550459923266303</v>
      </c>
      <c r="I1329" s="2">
        <f t="shared" si="185"/>
        <v>39.578718377836729</v>
      </c>
    </row>
    <row r="1330" spans="1:9" ht="13.5" x14ac:dyDescent="0.25">
      <c r="A1330" s="3">
        <v>43948</v>
      </c>
      <c r="B1330" s="2">
        <v>30.411799999999999</v>
      </c>
      <c r="C1330" s="2">
        <f t="shared" si="180"/>
        <v>0.35650000000000048</v>
      </c>
      <c r="D1330" s="2">
        <f t="shared" si="181"/>
        <v>0.35650000000000048</v>
      </c>
      <c r="E1330" s="2">
        <f t="shared" si="182"/>
        <v>0</v>
      </c>
      <c r="F1330" s="2">
        <f t="shared" si="187"/>
        <v>0.14469497440105311</v>
      </c>
      <c r="G1330" s="2">
        <f t="shared" si="187"/>
        <v>0.18201880491364725</v>
      </c>
      <c r="H1330" s="2">
        <f t="shared" si="184"/>
        <v>0.79494519519397355</v>
      </c>
      <c r="I1330" s="2">
        <f t="shared" si="185"/>
        <v>44.287992598462964</v>
      </c>
    </row>
    <row r="1331" spans="1:9" ht="13.5" x14ac:dyDescent="0.25">
      <c r="A1331" s="3">
        <v>43949</v>
      </c>
      <c r="B1331" s="2">
        <v>30.052399999999999</v>
      </c>
      <c r="C1331" s="2">
        <f t="shared" si="180"/>
        <v>-0.35940000000000083</v>
      </c>
      <c r="D1331" s="2">
        <f t="shared" si="181"/>
        <v>0</v>
      </c>
      <c r="E1331" s="2">
        <f t="shared" si="182"/>
        <v>0.35940000000000083</v>
      </c>
      <c r="F1331" s="2">
        <f t="shared" si="187"/>
        <v>0.13435961908669217</v>
      </c>
      <c r="G1331" s="2">
        <f t="shared" si="187"/>
        <v>0.19468889027695821</v>
      </c>
      <c r="H1331" s="2">
        <f t="shared" si="184"/>
        <v>0.6901247364220755</v>
      </c>
      <c r="I1331" s="2">
        <f t="shared" si="185"/>
        <v>40.832769413400882</v>
      </c>
    </row>
    <row r="1332" spans="1:9" ht="13.5" x14ac:dyDescent="0.25">
      <c r="A1332" s="3">
        <v>43950</v>
      </c>
      <c r="B1332" s="2">
        <v>29.905000000000001</v>
      </c>
      <c r="C1332" s="2">
        <f t="shared" si="180"/>
        <v>-0.14739999999999753</v>
      </c>
      <c r="D1332" s="2">
        <f t="shared" si="181"/>
        <v>0</v>
      </c>
      <c r="E1332" s="2">
        <f t="shared" si="182"/>
        <v>0.14739999999999753</v>
      </c>
      <c r="F1332" s="2">
        <f t="shared" si="187"/>
        <v>0.12476250343764272</v>
      </c>
      <c r="G1332" s="2">
        <f t="shared" si="187"/>
        <v>0.19131111240003243</v>
      </c>
      <c r="H1332" s="2">
        <f t="shared" si="184"/>
        <v>0.65214457159583994</v>
      </c>
      <c r="I1332" s="2">
        <f t="shared" si="185"/>
        <v>39.472609286602577</v>
      </c>
    </row>
    <row r="1333" spans="1:9" ht="13.5" x14ac:dyDescent="0.25">
      <c r="A1333" s="3">
        <v>43951</v>
      </c>
      <c r="B1333" s="2">
        <v>29.905000000000001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0.11585089604923968</v>
      </c>
      <c r="G1333" s="2">
        <f t="shared" si="187"/>
        <v>0.17764603294288725</v>
      </c>
      <c r="H1333" s="2">
        <f t="shared" si="184"/>
        <v>0.65214457159583994</v>
      </c>
      <c r="I1333" s="2">
        <f t="shared" si="185"/>
        <v>39.472609286602577</v>
      </c>
    </row>
    <row r="1334" spans="1:9" ht="13.5" x14ac:dyDescent="0.25">
      <c r="A1334" s="3">
        <v>43955</v>
      </c>
      <c r="B1334" s="2">
        <v>30.052399999999999</v>
      </c>
      <c r="C1334" s="2">
        <f t="shared" si="180"/>
        <v>0.14739999999999753</v>
      </c>
      <c r="D1334" s="2">
        <f t="shared" si="181"/>
        <v>0.14739999999999753</v>
      </c>
      <c r="E1334" s="2">
        <f t="shared" si="182"/>
        <v>0</v>
      </c>
      <c r="F1334" s="2">
        <f t="shared" si="187"/>
        <v>0.11810440347429381</v>
      </c>
      <c r="G1334" s="2">
        <f t="shared" si="187"/>
        <v>0.16495703058982386</v>
      </c>
      <c r="H1334" s="2">
        <f t="shared" si="184"/>
        <v>0.71597071705278159</v>
      </c>
      <c r="I1334" s="2">
        <f t="shared" si="185"/>
        <v>41.723947264232891</v>
      </c>
    </row>
    <row r="1335" spans="1:9" ht="13.5" x14ac:dyDescent="0.25">
      <c r="A1335" s="3">
        <v>43956</v>
      </c>
      <c r="B1335" s="2">
        <v>30.582699999999999</v>
      </c>
      <c r="C1335" s="2">
        <f t="shared" si="180"/>
        <v>0.53030000000000044</v>
      </c>
      <c r="D1335" s="2">
        <f t="shared" si="181"/>
        <v>0.53030000000000044</v>
      </c>
      <c r="E1335" s="2">
        <f t="shared" si="182"/>
        <v>0</v>
      </c>
      <c r="F1335" s="2">
        <f t="shared" si="187"/>
        <v>0.14754694608327285</v>
      </c>
      <c r="G1335" s="2">
        <f t="shared" si="187"/>
        <v>0.15317438554769361</v>
      </c>
      <c r="H1335" s="2">
        <f t="shared" si="184"/>
        <v>0.96326122383779</v>
      </c>
      <c r="I1335" s="2">
        <f t="shared" si="185"/>
        <v>49.064343152196706</v>
      </c>
    </row>
    <row r="1336" spans="1:9" ht="13.5" x14ac:dyDescent="0.25">
      <c r="A1336" s="3">
        <v>43957</v>
      </c>
      <c r="B1336" s="2">
        <v>30.347000000000001</v>
      </c>
      <c r="C1336" s="2">
        <f t="shared" si="180"/>
        <v>-0.2356999999999978</v>
      </c>
      <c r="D1336" s="2">
        <f t="shared" si="181"/>
        <v>0</v>
      </c>
      <c r="E1336" s="2">
        <f t="shared" si="182"/>
        <v>0.2356999999999978</v>
      </c>
      <c r="F1336" s="2">
        <f t="shared" si="187"/>
        <v>0.13700787850589621</v>
      </c>
      <c r="G1336" s="2">
        <f t="shared" si="187"/>
        <v>0.15906907229428674</v>
      </c>
      <c r="H1336" s="2">
        <f t="shared" si="184"/>
        <v>0.86131060255650405</v>
      </c>
      <c r="I1336" s="2">
        <f t="shared" si="185"/>
        <v>46.274415531373258</v>
      </c>
    </row>
    <row r="1337" spans="1:9" ht="13.5" x14ac:dyDescent="0.25">
      <c r="A1337" s="3">
        <v>43958</v>
      </c>
      <c r="B1337" s="2">
        <v>30.494299999999999</v>
      </c>
      <c r="C1337" s="2">
        <f t="shared" si="180"/>
        <v>0.14729999999999777</v>
      </c>
      <c r="D1337" s="2">
        <f t="shared" si="181"/>
        <v>0.14729999999999777</v>
      </c>
      <c r="E1337" s="2">
        <f t="shared" si="182"/>
        <v>0</v>
      </c>
      <c r="F1337" s="2">
        <f t="shared" si="187"/>
        <v>0.13774303004118918</v>
      </c>
      <c r="G1337" s="2">
        <f t="shared" si="187"/>
        <v>0.14770699570183771</v>
      </c>
      <c r="H1337" s="2">
        <f t="shared" si="184"/>
        <v>0.93254235783955786</v>
      </c>
      <c r="I1337" s="2">
        <f t="shared" si="185"/>
        <v>48.254691756514589</v>
      </c>
    </row>
    <row r="1338" spans="1:9" ht="13.5" x14ac:dyDescent="0.25">
      <c r="A1338" s="3">
        <v>43959</v>
      </c>
      <c r="B1338" s="2">
        <v>30.347000000000001</v>
      </c>
      <c r="C1338" s="2">
        <f t="shared" si="180"/>
        <v>-0.14729999999999777</v>
      </c>
      <c r="D1338" s="2">
        <f t="shared" si="181"/>
        <v>0</v>
      </c>
      <c r="E1338" s="2">
        <f t="shared" si="182"/>
        <v>0.14729999999999777</v>
      </c>
      <c r="F1338" s="2">
        <f t="shared" si="187"/>
        <v>0.12790424218110424</v>
      </c>
      <c r="G1338" s="2">
        <f t="shared" si="187"/>
        <v>0.1476779245802777</v>
      </c>
      <c r="H1338" s="2">
        <f t="shared" si="184"/>
        <v>0.86610265240811612</v>
      </c>
      <c r="I1338" s="2">
        <f t="shared" si="185"/>
        <v>46.412379902598182</v>
      </c>
    </row>
    <row r="1339" spans="1:9" ht="13.5" x14ac:dyDescent="0.25">
      <c r="A1339" s="3">
        <v>43962</v>
      </c>
      <c r="B1339" s="2">
        <v>30.4177</v>
      </c>
      <c r="C1339" s="2">
        <f t="shared" si="180"/>
        <v>7.0699999999998653E-2</v>
      </c>
      <c r="D1339" s="2">
        <f t="shared" si="181"/>
        <v>7.0699999999998653E-2</v>
      </c>
      <c r="E1339" s="2">
        <f t="shared" si="182"/>
        <v>0</v>
      </c>
      <c r="F1339" s="2">
        <f t="shared" si="187"/>
        <v>0.12381822488245385</v>
      </c>
      <c r="G1339" s="2">
        <f t="shared" si="187"/>
        <v>0.13712950139597216</v>
      </c>
      <c r="H1339" s="2">
        <f t="shared" si="184"/>
        <v>0.90292915544787877</v>
      </c>
      <c r="I1339" s="2">
        <f t="shared" si="185"/>
        <v>47.449436194873101</v>
      </c>
    </row>
    <row r="1340" spans="1:9" ht="13.5" x14ac:dyDescent="0.25">
      <c r="A1340" s="3">
        <v>43963</v>
      </c>
      <c r="B1340" s="2">
        <v>30.936199999999999</v>
      </c>
      <c r="C1340" s="2">
        <f t="shared" si="180"/>
        <v>0.51849999999999952</v>
      </c>
      <c r="D1340" s="2">
        <f t="shared" si="181"/>
        <v>0.51849999999999952</v>
      </c>
      <c r="E1340" s="2">
        <f t="shared" si="182"/>
        <v>0</v>
      </c>
      <c r="F1340" s="2">
        <f t="shared" si="187"/>
        <v>0.1520097802479928</v>
      </c>
      <c r="G1340" s="2">
        <f t="shared" si="187"/>
        <v>0.12733453701054559</v>
      </c>
      <c r="H1340" s="2">
        <f t="shared" si="184"/>
        <v>1.19378280093329</v>
      </c>
      <c r="I1340" s="2">
        <f t="shared" si="185"/>
        <v>54.416635978066061</v>
      </c>
    </row>
    <row r="1341" spans="1:9" ht="13.5" x14ac:dyDescent="0.25">
      <c r="A1341" s="3">
        <v>43964</v>
      </c>
      <c r="B1341" s="2">
        <v>31.790700000000001</v>
      </c>
      <c r="C1341" s="2">
        <f t="shared" si="180"/>
        <v>0.85450000000000159</v>
      </c>
      <c r="D1341" s="2">
        <f t="shared" si="181"/>
        <v>0.85450000000000159</v>
      </c>
      <c r="E1341" s="2">
        <f t="shared" si="182"/>
        <v>0</v>
      </c>
      <c r="F1341" s="2">
        <f t="shared" ref="F1341:G1356" si="188">((F1340*13)+D1341)/14</f>
        <v>0.20218765308742201</v>
      </c>
      <c r="G1341" s="2">
        <f t="shared" si="188"/>
        <v>0.11823921293836377</v>
      </c>
      <c r="H1341" s="2">
        <f t="shared" si="184"/>
        <v>1.7099881508245427</v>
      </c>
      <c r="I1341" s="2">
        <f t="shared" si="185"/>
        <v>63.099469652819721</v>
      </c>
    </row>
    <row r="1342" spans="1:9" ht="13.5" x14ac:dyDescent="0.25">
      <c r="A1342" s="3">
        <v>43965</v>
      </c>
      <c r="B1342" s="2">
        <v>31.8201</v>
      </c>
      <c r="C1342" s="2">
        <f t="shared" si="180"/>
        <v>2.9399999999998983E-2</v>
      </c>
      <c r="D1342" s="2">
        <f t="shared" si="181"/>
        <v>2.9399999999998983E-2</v>
      </c>
      <c r="E1342" s="2">
        <f t="shared" si="182"/>
        <v>0</v>
      </c>
      <c r="F1342" s="2">
        <f t="shared" si="188"/>
        <v>0.1898456778668918</v>
      </c>
      <c r="G1342" s="2">
        <f t="shared" si="188"/>
        <v>0.1097935548713378</v>
      </c>
      <c r="H1342" s="2">
        <f t="shared" si="184"/>
        <v>1.7291149566052719</v>
      </c>
      <c r="I1342" s="2">
        <f t="shared" si="185"/>
        <v>63.358084364321044</v>
      </c>
    </row>
    <row r="1343" spans="1:9" ht="13.5" x14ac:dyDescent="0.25">
      <c r="A1343" s="3">
        <v>43966</v>
      </c>
      <c r="B1343" s="2">
        <v>31.8201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0.17628527230497096</v>
      </c>
      <c r="G1343" s="2">
        <f t="shared" si="188"/>
        <v>0.10195115809481367</v>
      </c>
      <c r="H1343" s="2">
        <f t="shared" si="184"/>
        <v>1.7291149566052719</v>
      </c>
      <c r="I1343" s="2">
        <f t="shared" si="185"/>
        <v>63.358084364321044</v>
      </c>
    </row>
    <row r="1344" spans="1:9" ht="13.5" x14ac:dyDescent="0.25">
      <c r="A1344" s="3">
        <v>43969</v>
      </c>
      <c r="B1344" s="2">
        <v>32.409399999999998</v>
      </c>
      <c r="C1344" s="2">
        <f t="shared" si="180"/>
        <v>0.58929999999999794</v>
      </c>
      <c r="D1344" s="2">
        <f t="shared" si="181"/>
        <v>0.58929999999999794</v>
      </c>
      <c r="E1344" s="2">
        <f t="shared" si="182"/>
        <v>0</v>
      </c>
      <c r="F1344" s="2">
        <f t="shared" si="188"/>
        <v>0.20578632428318719</v>
      </c>
      <c r="G1344" s="2">
        <f t="shared" si="188"/>
        <v>9.4668932516612694E-2</v>
      </c>
      <c r="H1344" s="2">
        <f t="shared" si="184"/>
        <v>2.1737471714606627</v>
      </c>
      <c r="I1344" s="2">
        <f t="shared" si="185"/>
        <v>68.491504017953417</v>
      </c>
    </row>
    <row r="1345" spans="1:9" ht="13.5" x14ac:dyDescent="0.25">
      <c r="A1345" s="3">
        <v>43970</v>
      </c>
      <c r="B1345" s="2">
        <v>32.406500000000001</v>
      </c>
      <c r="C1345" s="2">
        <f t="shared" si="180"/>
        <v>-2.899999999996794E-3</v>
      </c>
      <c r="D1345" s="2">
        <f t="shared" si="181"/>
        <v>0</v>
      </c>
      <c r="E1345" s="2">
        <f t="shared" si="182"/>
        <v>2.899999999996794E-3</v>
      </c>
      <c r="F1345" s="2">
        <f t="shared" si="188"/>
        <v>0.19108730112010239</v>
      </c>
      <c r="G1345" s="2">
        <f t="shared" si="188"/>
        <v>8.8114008765425841E-2</v>
      </c>
      <c r="H1345" s="2">
        <f t="shared" si="184"/>
        <v>2.1686370169448153</v>
      </c>
      <c r="I1345" s="2">
        <f t="shared" si="185"/>
        <v>68.440689335751202</v>
      </c>
    </row>
    <row r="1346" spans="1:9" ht="13.5" x14ac:dyDescent="0.25">
      <c r="A1346" s="3">
        <v>43971</v>
      </c>
      <c r="B1346" s="2">
        <v>32.409399999999998</v>
      </c>
      <c r="C1346" s="2">
        <f t="shared" si="180"/>
        <v>2.899999999996794E-3</v>
      </c>
      <c r="D1346" s="2">
        <f t="shared" si="181"/>
        <v>2.899999999996794E-3</v>
      </c>
      <c r="E1346" s="2">
        <f t="shared" si="182"/>
        <v>0</v>
      </c>
      <c r="F1346" s="2">
        <f t="shared" si="188"/>
        <v>0.17764535104009485</v>
      </c>
      <c r="G1346" s="2">
        <f t="shared" si="188"/>
        <v>8.1820150996466862E-2</v>
      </c>
      <c r="H1346" s="2">
        <f t="shared" si="184"/>
        <v>2.1711687020446333</v>
      </c>
      <c r="I1346" s="2">
        <f t="shared" si="185"/>
        <v>68.465884537923102</v>
      </c>
    </row>
    <row r="1347" spans="1:9" ht="13.5" x14ac:dyDescent="0.25">
      <c r="A1347" s="3">
        <v>43972</v>
      </c>
      <c r="B1347" s="2">
        <v>31.849599999999999</v>
      </c>
      <c r="C1347" s="2">
        <f t="shared" ref="C1347:C1410" si="189">B1347-B1346</f>
        <v>-0.55979999999999919</v>
      </c>
      <c r="D1347" s="2">
        <f t="shared" ref="D1347:D1410" si="190">IF(C1347&gt;0,C1347,0)</f>
        <v>0</v>
      </c>
      <c r="E1347" s="2">
        <f t="shared" ref="E1347:E1410" si="191">IF(C1347&lt;0,-C1347,0)</f>
        <v>0.55979999999999919</v>
      </c>
      <c r="F1347" s="2">
        <f t="shared" si="188"/>
        <v>0.16495639739437379</v>
      </c>
      <c r="G1347" s="2">
        <f t="shared" si="188"/>
        <v>0.11596156878243345</v>
      </c>
      <c r="H1347" s="2">
        <f t="shared" si="184"/>
        <v>1.4225091909877849</v>
      </c>
      <c r="I1347" s="2">
        <f t="shared" si="185"/>
        <v>58.720486852219238</v>
      </c>
    </row>
    <row r="1348" spans="1:9" ht="13.5" x14ac:dyDescent="0.25">
      <c r="A1348" s="3">
        <v>43973</v>
      </c>
      <c r="B1348" s="2">
        <v>31.525500000000001</v>
      </c>
      <c r="C1348" s="2">
        <f t="shared" si="189"/>
        <v>-0.32409999999999783</v>
      </c>
      <c r="D1348" s="2">
        <f t="shared" si="190"/>
        <v>0</v>
      </c>
      <c r="E1348" s="2">
        <f t="shared" si="191"/>
        <v>0.32409999999999783</v>
      </c>
      <c r="F1348" s="2">
        <f t="shared" si="188"/>
        <v>0.15317379758048993</v>
      </c>
      <c r="G1348" s="2">
        <f t="shared" si="188"/>
        <v>0.13082859958368806</v>
      </c>
      <c r="H1348" s="2">
        <f t="shared" si="184"/>
        <v>1.1707975019827996</v>
      </c>
      <c r="I1348" s="2">
        <f t="shared" si="185"/>
        <v>53.933980526207392</v>
      </c>
    </row>
    <row r="1349" spans="1:9" ht="13.5" x14ac:dyDescent="0.25">
      <c r="A1349" s="3">
        <v>43977</v>
      </c>
      <c r="B1349" s="2">
        <v>31.525500000000001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0.14223281203902635</v>
      </c>
      <c r="G1349" s="2">
        <f t="shared" si="188"/>
        <v>0.12148369961342463</v>
      </c>
      <c r="H1349" s="2">
        <f t="shared" si="184"/>
        <v>1.1707975019827996</v>
      </c>
      <c r="I1349" s="2">
        <f t="shared" si="185"/>
        <v>53.933980526207392</v>
      </c>
    </row>
    <row r="1350" spans="1:9" ht="13.5" x14ac:dyDescent="0.25">
      <c r="A1350" s="3">
        <v>43978</v>
      </c>
      <c r="B1350" s="2">
        <v>31.525500000000001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0.13207332546481018</v>
      </c>
      <c r="G1350" s="2">
        <f t="shared" si="188"/>
        <v>0.11280629249818001</v>
      </c>
      <c r="H1350" s="2">
        <f t="shared" si="184"/>
        <v>1.1707975019827996</v>
      </c>
      <c r="I1350" s="2">
        <f t="shared" si="185"/>
        <v>53.933980526207392</v>
      </c>
    </row>
    <row r="1351" spans="1:9" ht="13.5" x14ac:dyDescent="0.25">
      <c r="A1351" s="3">
        <v>43979</v>
      </c>
      <c r="B1351" s="2">
        <v>31.407699999999998</v>
      </c>
      <c r="C1351" s="2">
        <f t="shared" si="189"/>
        <v>-0.11780000000000257</v>
      </c>
      <c r="D1351" s="2">
        <f t="shared" si="190"/>
        <v>0</v>
      </c>
      <c r="E1351" s="2">
        <f t="shared" si="191"/>
        <v>0.11780000000000257</v>
      </c>
      <c r="F1351" s="2">
        <f t="shared" si="188"/>
        <v>0.12263951650303803</v>
      </c>
      <c r="G1351" s="2">
        <f t="shared" si="188"/>
        <v>0.11316298589116734</v>
      </c>
      <c r="H1351" s="2">
        <f t="shared" si="184"/>
        <v>1.0837423167764819</v>
      </c>
      <c r="I1351" s="2">
        <f t="shared" si="185"/>
        <v>52.00942112904896</v>
      </c>
    </row>
    <row r="1352" spans="1:9" ht="13.5" x14ac:dyDescent="0.25">
      <c r="A1352" s="3">
        <v>43980</v>
      </c>
      <c r="B1352" s="2">
        <v>31.142499999999998</v>
      </c>
      <c r="C1352" s="2">
        <f t="shared" si="189"/>
        <v>-0.2652000000000001</v>
      </c>
      <c r="D1352" s="2">
        <f t="shared" si="190"/>
        <v>0</v>
      </c>
      <c r="E1352" s="2">
        <f t="shared" si="191"/>
        <v>0.2652000000000001</v>
      </c>
      <c r="F1352" s="2">
        <f t="shared" si="188"/>
        <v>0.11387955103853531</v>
      </c>
      <c r="G1352" s="2">
        <f t="shared" si="188"/>
        <v>0.12402277261322682</v>
      </c>
      <c r="H1352" s="2">
        <f t="shared" si="184"/>
        <v>0.91821484586283353</v>
      </c>
      <c r="I1352" s="2">
        <f t="shared" si="185"/>
        <v>47.868196195187437</v>
      </c>
    </row>
    <row r="1353" spans="1:9" ht="13.5" x14ac:dyDescent="0.25">
      <c r="A1353" s="3">
        <v>43983</v>
      </c>
      <c r="B1353" s="2">
        <v>30.936199999999999</v>
      </c>
      <c r="C1353" s="2">
        <f t="shared" si="189"/>
        <v>-0.20629999999999882</v>
      </c>
      <c r="D1353" s="2">
        <f t="shared" si="190"/>
        <v>0</v>
      </c>
      <c r="E1353" s="2">
        <f t="shared" si="191"/>
        <v>0.20629999999999882</v>
      </c>
      <c r="F1353" s="2">
        <f t="shared" si="188"/>
        <v>0.10574529739292564</v>
      </c>
      <c r="G1353" s="2">
        <f t="shared" si="188"/>
        <v>0.12989971742656767</v>
      </c>
      <c r="H1353" s="2">
        <f t="shared" si="184"/>
        <v>0.81405332888967574</v>
      </c>
      <c r="I1353" s="2">
        <f t="shared" si="185"/>
        <v>44.874828976937074</v>
      </c>
    </row>
    <row r="1354" spans="1:9" ht="13.5" x14ac:dyDescent="0.25">
      <c r="A1354" s="3">
        <v>43984</v>
      </c>
      <c r="B1354" s="2">
        <v>31.525500000000001</v>
      </c>
      <c r="C1354" s="2">
        <f t="shared" si="189"/>
        <v>0.58930000000000149</v>
      </c>
      <c r="D1354" s="2">
        <f t="shared" si="190"/>
        <v>0.58930000000000149</v>
      </c>
      <c r="E1354" s="2">
        <f t="shared" si="191"/>
        <v>0</v>
      </c>
      <c r="F1354" s="2">
        <f t="shared" si="188"/>
        <v>0.14028491900771675</v>
      </c>
      <c r="G1354" s="2">
        <f t="shared" si="188"/>
        <v>0.12062116618181283</v>
      </c>
      <c r="H1354" s="2">
        <f t="shared" si="184"/>
        <v>1.1630207487487283</v>
      </c>
      <c r="I1354" s="2">
        <f t="shared" si="185"/>
        <v>53.768358413645203</v>
      </c>
    </row>
    <row r="1355" spans="1:9" ht="13.5" x14ac:dyDescent="0.25">
      <c r="A1355" s="3">
        <v>43985</v>
      </c>
      <c r="B1355" s="2">
        <v>30.8184</v>
      </c>
      <c r="C1355" s="2">
        <f t="shared" si="189"/>
        <v>-0.70710000000000051</v>
      </c>
      <c r="D1355" s="2">
        <f t="shared" si="190"/>
        <v>0</v>
      </c>
      <c r="E1355" s="2">
        <f t="shared" si="191"/>
        <v>0.70710000000000051</v>
      </c>
      <c r="F1355" s="2">
        <f t="shared" si="188"/>
        <v>0.1302645676500227</v>
      </c>
      <c r="G1355" s="2">
        <f t="shared" si="188"/>
        <v>0.16251251145454051</v>
      </c>
      <c r="H1355" s="2">
        <f t="shared" si="184"/>
        <v>0.80156639316020595</v>
      </c>
      <c r="I1355" s="2">
        <f t="shared" si="185"/>
        <v>44.492747877814452</v>
      </c>
    </row>
    <row r="1356" spans="1:9" ht="13.5" x14ac:dyDescent="0.25">
      <c r="A1356" s="3">
        <v>43986</v>
      </c>
      <c r="B1356" s="2">
        <v>31.230899999999998</v>
      </c>
      <c r="C1356" s="2">
        <f t="shared" si="189"/>
        <v>0.41249999999999787</v>
      </c>
      <c r="D1356" s="2">
        <f t="shared" si="190"/>
        <v>0.41249999999999787</v>
      </c>
      <c r="E1356" s="2">
        <f t="shared" si="191"/>
        <v>0</v>
      </c>
      <c r="F1356" s="2">
        <f t="shared" si="188"/>
        <v>0.15042424138930663</v>
      </c>
      <c r="G1356" s="2">
        <f t="shared" si="188"/>
        <v>0.15090447492207335</v>
      </c>
      <c r="H1356" s="2">
        <f t="shared" si="184"/>
        <v>0.99681763226031095</v>
      </c>
      <c r="I1356" s="2">
        <f t="shared" si="185"/>
        <v>49.920314011448134</v>
      </c>
    </row>
    <row r="1357" spans="1:9" ht="13.5" x14ac:dyDescent="0.25">
      <c r="A1357" s="3">
        <v>43987</v>
      </c>
      <c r="B1357" s="2">
        <v>31.113</v>
      </c>
      <c r="C1357" s="2">
        <f t="shared" si="189"/>
        <v>-0.11789999999999878</v>
      </c>
      <c r="D1357" s="2">
        <f t="shared" si="190"/>
        <v>0</v>
      </c>
      <c r="E1357" s="2">
        <f t="shared" si="191"/>
        <v>0.11789999999999878</v>
      </c>
      <c r="F1357" s="2">
        <f t="shared" ref="F1357:G1372" si="192">((F1356*13)+D1357)/14</f>
        <v>0.13967965271864186</v>
      </c>
      <c r="G1357" s="2">
        <f t="shared" si="192"/>
        <v>0.14854701242763943</v>
      </c>
      <c r="H1357" s="2">
        <f t="shared" si="184"/>
        <v>0.94030603804087232</v>
      </c>
      <c r="I1357" s="2">
        <f t="shared" si="185"/>
        <v>48.461738488960208</v>
      </c>
    </row>
    <row r="1358" spans="1:9" ht="13.5" x14ac:dyDescent="0.25">
      <c r="A1358" s="3">
        <v>43990</v>
      </c>
      <c r="B1358" s="2">
        <v>30.936199999999999</v>
      </c>
      <c r="C1358" s="2">
        <f t="shared" si="189"/>
        <v>-0.17680000000000007</v>
      </c>
      <c r="D1358" s="2">
        <f t="shared" si="190"/>
        <v>0</v>
      </c>
      <c r="E1358" s="2">
        <f t="shared" si="191"/>
        <v>0.17680000000000007</v>
      </c>
      <c r="F1358" s="2">
        <f t="shared" si="192"/>
        <v>0.1297025346673103</v>
      </c>
      <c r="G1358" s="2">
        <f t="shared" si="192"/>
        <v>0.15056508296852233</v>
      </c>
      <c r="H1358" s="2">
        <f t="shared" si="184"/>
        <v>0.86143833689798033</v>
      </c>
      <c r="I1358" s="2">
        <f t="shared" si="185"/>
        <v>46.278102251484526</v>
      </c>
    </row>
    <row r="1359" spans="1:9" ht="13.5" x14ac:dyDescent="0.25">
      <c r="A1359" s="3">
        <v>43991</v>
      </c>
      <c r="B1359" s="2">
        <v>30.965699999999998</v>
      </c>
      <c r="C1359" s="2">
        <f t="shared" si="189"/>
        <v>2.9499999999998749E-2</v>
      </c>
      <c r="D1359" s="2">
        <f t="shared" si="190"/>
        <v>2.9499999999998749E-2</v>
      </c>
      <c r="E1359" s="2">
        <f t="shared" si="191"/>
        <v>0</v>
      </c>
      <c r="F1359" s="2">
        <f t="shared" si="192"/>
        <v>0.12254521076250234</v>
      </c>
      <c r="G1359" s="2">
        <f t="shared" si="192"/>
        <v>0.13981043418505645</v>
      </c>
      <c r="H1359" s="2">
        <f t="shared" si="184"/>
        <v>0.87650976464530928</v>
      </c>
      <c r="I1359" s="2">
        <f t="shared" si="185"/>
        <v>46.709576531885716</v>
      </c>
    </row>
    <row r="1360" spans="1:9" ht="13.5" x14ac:dyDescent="0.25">
      <c r="A1360" s="3">
        <v>43992</v>
      </c>
      <c r="B1360" s="2">
        <v>31.089500000000001</v>
      </c>
      <c r="C1360" s="2">
        <f t="shared" si="189"/>
        <v>0.1238000000000028</v>
      </c>
      <c r="D1360" s="2">
        <f t="shared" si="190"/>
        <v>0.1238000000000028</v>
      </c>
      <c r="E1360" s="2">
        <f t="shared" si="191"/>
        <v>0</v>
      </c>
      <c r="F1360" s="2">
        <f t="shared" si="192"/>
        <v>0.12263483856518095</v>
      </c>
      <c r="G1360" s="2">
        <f t="shared" si="192"/>
        <v>0.12982397460040956</v>
      </c>
      <c r="H1360" s="2">
        <f t="shared" si="184"/>
        <v>0.94462397213337257</v>
      </c>
      <c r="I1360" s="2">
        <f t="shared" si="185"/>
        <v>48.576176457243903</v>
      </c>
    </row>
    <row r="1361" spans="1:9" ht="13.5" x14ac:dyDescent="0.25">
      <c r="A1361" s="3">
        <v>43993</v>
      </c>
      <c r="B1361" s="2">
        <v>31.8201</v>
      </c>
      <c r="C1361" s="2">
        <f t="shared" si="189"/>
        <v>0.73059999999999903</v>
      </c>
      <c r="D1361" s="2">
        <f t="shared" si="190"/>
        <v>0.73059999999999903</v>
      </c>
      <c r="E1361" s="2">
        <f t="shared" si="191"/>
        <v>0</v>
      </c>
      <c r="F1361" s="2">
        <f t="shared" si="192"/>
        <v>0.16606092152481081</v>
      </c>
      <c r="G1361" s="2">
        <f t="shared" si="192"/>
        <v>0.12055083355752316</v>
      </c>
      <c r="H1361" s="2">
        <f t="shared" ref="H1361:H1424" si="193">F1361/G1361</f>
        <v>1.3775178206923939</v>
      </c>
      <c r="I1361" s="2">
        <f t="shared" ref="I1361:I1424" si="194">IF(G1361=0,100,100-(100/(1+H1361)))</f>
        <v>57.939326835044525</v>
      </c>
    </row>
    <row r="1362" spans="1:9" ht="13.5" x14ac:dyDescent="0.25">
      <c r="A1362" s="3">
        <v>43994</v>
      </c>
      <c r="B1362" s="2">
        <v>32.409399999999998</v>
      </c>
      <c r="C1362" s="2">
        <f t="shared" si="189"/>
        <v>0.58929999999999794</v>
      </c>
      <c r="D1362" s="2">
        <f t="shared" si="190"/>
        <v>0.58929999999999794</v>
      </c>
      <c r="E1362" s="2">
        <f t="shared" si="191"/>
        <v>0</v>
      </c>
      <c r="F1362" s="2">
        <f t="shared" si="192"/>
        <v>0.19629228427303844</v>
      </c>
      <c r="G1362" s="2">
        <f t="shared" si="192"/>
        <v>0.1119400597319858</v>
      </c>
      <c r="H1362" s="2">
        <f t="shared" si="193"/>
        <v>1.7535481465975116</v>
      </c>
      <c r="I1362" s="2">
        <f t="shared" si="194"/>
        <v>63.683220820537521</v>
      </c>
    </row>
    <row r="1363" spans="1:9" ht="13.5" x14ac:dyDescent="0.25">
      <c r="A1363" s="3">
        <v>43997</v>
      </c>
      <c r="B1363" s="2">
        <v>31.9999</v>
      </c>
      <c r="C1363" s="2">
        <f t="shared" si="189"/>
        <v>-0.40949999999999775</v>
      </c>
      <c r="D1363" s="2">
        <f t="shared" si="190"/>
        <v>0</v>
      </c>
      <c r="E1363" s="2">
        <f t="shared" si="191"/>
        <v>0.40949999999999775</v>
      </c>
      <c r="F1363" s="2">
        <f t="shared" si="192"/>
        <v>0.18227140682496426</v>
      </c>
      <c r="G1363" s="2">
        <f t="shared" si="192"/>
        <v>0.13319434117970094</v>
      </c>
      <c r="H1363" s="2">
        <f t="shared" si="193"/>
        <v>1.3684620923876212</v>
      </c>
      <c r="I1363" s="2">
        <f t="shared" si="194"/>
        <v>57.778509387418111</v>
      </c>
    </row>
    <row r="1364" spans="1:9" ht="13.5" x14ac:dyDescent="0.25">
      <c r="A1364" s="3">
        <v>43998</v>
      </c>
      <c r="B1364" s="2">
        <v>31.260300000000001</v>
      </c>
      <c r="C1364" s="2">
        <f t="shared" si="189"/>
        <v>-0.73959999999999937</v>
      </c>
      <c r="D1364" s="2">
        <f t="shared" si="190"/>
        <v>0</v>
      </c>
      <c r="E1364" s="2">
        <f t="shared" si="191"/>
        <v>0.73959999999999937</v>
      </c>
      <c r="F1364" s="2">
        <f t="shared" si="192"/>
        <v>0.16925202062318109</v>
      </c>
      <c r="G1364" s="2">
        <f t="shared" si="192"/>
        <v>0.17650903109543653</v>
      </c>
      <c r="H1364" s="2">
        <f t="shared" si="193"/>
        <v>0.95888589707156879</v>
      </c>
      <c r="I1364" s="2">
        <f t="shared" si="194"/>
        <v>48.950574329268115</v>
      </c>
    </row>
    <row r="1365" spans="1:9" ht="13.5" x14ac:dyDescent="0.25">
      <c r="A1365" s="3">
        <v>43999</v>
      </c>
      <c r="B1365" s="2">
        <v>31.525500000000001</v>
      </c>
      <c r="C1365" s="2">
        <f t="shared" si="189"/>
        <v>0.2652000000000001</v>
      </c>
      <c r="D1365" s="2">
        <f t="shared" si="190"/>
        <v>0.2652000000000001</v>
      </c>
      <c r="E1365" s="2">
        <f t="shared" si="191"/>
        <v>0</v>
      </c>
      <c r="F1365" s="2">
        <f t="shared" si="192"/>
        <v>0.17610544772152531</v>
      </c>
      <c r="G1365" s="2">
        <f t="shared" si="192"/>
        <v>0.1639012431600482</v>
      </c>
      <c r="H1365" s="2">
        <f t="shared" si="193"/>
        <v>1.0744607199199814</v>
      </c>
      <c r="I1365" s="2">
        <f t="shared" si="194"/>
        <v>51.794700646895201</v>
      </c>
    </row>
    <row r="1366" spans="1:9" ht="13.5" x14ac:dyDescent="0.25">
      <c r="A1366" s="3">
        <v>44000</v>
      </c>
      <c r="B1366" s="2">
        <v>31.236799999999999</v>
      </c>
      <c r="C1366" s="2">
        <f t="shared" si="189"/>
        <v>-0.28870000000000218</v>
      </c>
      <c r="D1366" s="2">
        <f t="shared" si="190"/>
        <v>0</v>
      </c>
      <c r="E1366" s="2">
        <f t="shared" si="191"/>
        <v>0.28870000000000218</v>
      </c>
      <c r="F1366" s="2">
        <f t="shared" si="192"/>
        <v>0.16352648716998777</v>
      </c>
      <c r="G1366" s="2">
        <f t="shared" si="192"/>
        <v>0.17281544007718777</v>
      </c>
      <c r="H1366" s="2">
        <f t="shared" si="193"/>
        <v>0.94624928824038468</v>
      </c>
      <c r="I1366" s="2">
        <f t="shared" si="194"/>
        <v>48.619120580174716</v>
      </c>
    </row>
    <row r="1367" spans="1:9" ht="13.5" x14ac:dyDescent="0.25">
      <c r="A1367" s="3">
        <v>44001</v>
      </c>
      <c r="B1367" s="2">
        <v>31.8201</v>
      </c>
      <c r="C1367" s="2">
        <f t="shared" si="189"/>
        <v>0.58330000000000126</v>
      </c>
      <c r="D1367" s="2">
        <f t="shared" si="190"/>
        <v>0.58330000000000126</v>
      </c>
      <c r="E1367" s="2">
        <f t="shared" si="191"/>
        <v>0</v>
      </c>
      <c r="F1367" s="2">
        <f t="shared" si="192"/>
        <v>0.19351030951498874</v>
      </c>
      <c r="G1367" s="2">
        <f t="shared" si="192"/>
        <v>0.16047148007167436</v>
      </c>
      <c r="H1367" s="2">
        <f t="shared" si="193"/>
        <v>1.2058859893892524</v>
      </c>
      <c r="I1367" s="2">
        <f t="shared" si="194"/>
        <v>54.666741399591928</v>
      </c>
    </row>
    <row r="1368" spans="1:9" ht="13.5" x14ac:dyDescent="0.25">
      <c r="A1368" s="3">
        <v>44004</v>
      </c>
      <c r="B1368" s="2">
        <v>31.672799999999999</v>
      </c>
      <c r="C1368" s="2">
        <f t="shared" si="189"/>
        <v>-0.14730000000000132</v>
      </c>
      <c r="D1368" s="2">
        <f t="shared" si="190"/>
        <v>0</v>
      </c>
      <c r="E1368" s="2">
        <f t="shared" si="191"/>
        <v>0.14730000000000132</v>
      </c>
      <c r="F1368" s="2">
        <f t="shared" si="192"/>
        <v>0.17968814454963239</v>
      </c>
      <c r="G1368" s="2">
        <f t="shared" si="192"/>
        <v>0.15953066006655486</v>
      </c>
      <c r="H1368" s="2">
        <f t="shared" si="193"/>
        <v>1.1263549243428692</v>
      </c>
      <c r="I1368" s="2">
        <f t="shared" si="194"/>
        <v>52.97116259605432</v>
      </c>
    </row>
    <row r="1369" spans="1:9" ht="13.5" x14ac:dyDescent="0.25">
      <c r="A1369" s="3">
        <v>44005</v>
      </c>
      <c r="B1369" s="2">
        <v>31.233799999999999</v>
      </c>
      <c r="C1369" s="2">
        <f t="shared" si="189"/>
        <v>-0.43900000000000006</v>
      </c>
      <c r="D1369" s="2">
        <f t="shared" si="190"/>
        <v>0</v>
      </c>
      <c r="E1369" s="2">
        <f t="shared" si="191"/>
        <v>0.43900000000000006</v>
      </c>
      <c r="F1369" s="2">
        <f t="shared" si="192"/>
        <v>0.1668532770818015</v>
      </c>
      <c r="G1369" s="2">
        <f t="shared" si="192"/>
        <v>0.17949275577608664</v>
      </c>
      <c r="H1369" s="2">
        <f t="shared" si="193"/>
        <v>0.92958223500644999</v>
      </c>
      <c r="I1369" s="2">
        <f t="shared" si="194"/>
        <v>48.175310600501184</v>
      </c>
    </row>
    <row r="1370" spans="1:9" ht="13.5" x14ac:dyDescent="0.25">
      <c r="A1370" s="3">
        <v>44006</v>
      </c>
      <c r="B1370" s="2">
        <v>30.347000000000001</v>
      </c>
      <c r="C1370" s="2">
        <f t="shared" si="189"/>
        <v>-0.88679999999999737</v>
      </c>
      <c r="D1370" s="2">
        <f t="shared" si="190"/>
        <v>0</v>
      </c>
      <c r="E1370" s="2">
        <f t="shared" si="191"/>
        <v>0.88679999999999737</v>
      </c>
      <c r="F1370" s="2">
        <f t="shared" si="192"/>
        <v>0.15493518586167282</v>
      </c>
      <c r="G1370" s="2">
        <f t="shared" si="192"/>
        <v>0.23001470179208025</v>
      </c>
      <c r="H1370" s="2">
        <f t="shared" si="193"/>
        <v>0.67358818655741881</v>
      </c>
      <c r="I1370" s="2">
        <f t="shared" si="194"/>
        <v>40.248144195077877</v>
      </c>
    </row>
    <row r="1371" spans="1:9" ht="13.5" x14ac:dyDescent="0.25">
      <c r="A1371" s="3">
        <v>44007</v>
      </c>
      <c r="B1371" s="2">
        <v>30.347000000000001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0.14386838687155334</v>
      </c>
      <c r="G1371" s="2">
        <f t="shared" si="192"/>
        <v>0.21358508023550307</v>
      </c>
      <c r="H1371" s="2">
        <f t="shared" si="193"/>
        <v>0.67358818655741903</v>
      </c>
      <c r="I1371" s="2">
        <f t="shared" si="194"/>
        <v>40.248144195077877</v>
      </c>
    </row>
    <row r="1372" spans="1:9" ht="13.5" x14ac:dyDescent="0.25">
      <c r="A1372" s="3">
        <v>44008</v>
      </c>
      <c r="B1372" s="2">
        <v>30.347000000000001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0.13359207352358524</v>
      </c>
      <c r="G1372" s="2">
        <f t="shared" si="192"/>
        <v>0.19832900307582427</v>
      </c>
      <c r="H1372" s="2">
        <f t="shared" si="193"/>
        <v>0.67358818655741892</v>
      </c>
      <c r="I1372" s="2">
        <f t="shared" si="194"/>
        <v>40.248144195077877</v>
      </c>
    </row>
    <row r="1373" spans="1:9" ht="13.5" x14ac:dyDescent="0.25">
      <c r="A1373" s="3">
        <v>44011</v>
      </c>
      <c r="B1373" s="2">
        <v>30.3201</v>
      </c>
      <c r="C1373" s="2">
        <f t="shared" si="189"/>
        <v>-2.6900000000001256E-2</v>
      </c>
      <c r="D1373" s="2">
        <f t="shared" si="190"/>
        <v>0</v>
      </c>
      <c r="E1373" s="2">
        <f t="shared" si="191"/>
        <v>2.6900000000001256E-2</v>
      </c>
      <c r="F1373" s="2">
        <f t="shared" ref="F1373:G1388" si="195">((F1372*13)+D1373)/14</f>
        <v>0.12404978255761487</v>
      </c>
      <c r="G1373" s="2">
        <f t="shared" si="195"/>
        <v>0.18608407428469406</v>
      </c>
      <c r="H1373" s="2">
        <f t="shared" si="193"/>
        <v>0.66663298852661845</v>
      </c>
      <c r="I1373" s="2">
        <f t="shared" si="194"/>
        <v>39.998787562458681</v>
      </c>
    </row>
    <row r="1374" spans="1:9" ht="13.5" x14ac:dyDescent="0.25">
      <c r="A1374" s="3">
        <v>44012</v>
      </c>
      <c r="B1374" s="2">
        <v>30.165400000000002</v>
      </c>
      <c r="C1374" s="2">
        <f t="shared" si="189"/>
        <v>-0.15469999999999828</v>
      </c>
      <c r="D1374" s="2">
        <f t="shared" si="190"/>
        <v>0</v>
      </c>
      <c r="E1374" s="2">
        <f t="shared" si="191"/>
        <v>0.15469999999999828</v>
      </c>
      <c r="F1374" s="2">
        <f t="shared" si="195"/>
        <v>0.11518908380349953</v>
      </c>
      <c r="G1374" s="2">
        <f t="shared" si="195"/>
        <v>0.18384235469293006</v>
      </c>
      <c r="H1374" s="2">
        <f t="shared" si="193"/>
        <v>0.62656444972051539</v>
      </c>
      <c r="I1374" s="2">
        <f t="shared" si="194"/>
        <v>38.520726911754089</v>
      </c>
    </row>
    <row r="1375" spans="1:9" ht="13.5" x14ac:dyDescent="0.25">
      <c r="A1375" s="3">
        <v>44013</v>
      </c>
      <c r="B1375" s="2">
        <v>29.608499999999999</v>
      </c>
      <c r="C1375" s="2">
        <f t="shared" si="189"/>
        <v>-0.55690000000000239</v>
      </c>
      <c r="D1375" s="2">
        <f t="shared" si="190"/>
        <v>0</v>
      </c>
      <c r="E1375" s="2">
        <f t="shared" si="191"/>
        <v>0.55690000000000239</v>
      </c>
      <c r="F1375" s="2">
        <f t="shared" si="195"/>
        <v>0.10696129210324956</v>
      </c>
      <c r="G1375" s="2">
        <f t="shared" si="195"/>
        <v>0.21048932935772094</v>
      </c>
      <c r="H1375" s="2">
        <f t="shared" si="193"/>
        <v>0.50815541305408285</v>
      </c>
      <c r="I1375" s="2">
        <f t="shared" si="194"/>
        <v>33.693836103074091</v>
      </c>
    </row>
    <row r="1376" spans="1:9" ht="13.5" x14ac:dyDescent="0.25">
      <c r="A1376" s="3">
        <v>44014</v>
      </c>
      <c r="B1376" s="2">
        <v>29.546600000000002</v>
      </c>
      <c r="C1376" s="2">
        <f t="shared" si="189"/>
        <v>-6.1899999999997846E-2</v>
      </c>
      <c r="D1376" s="2">
        <f t="shared" si="190"/>
        <v>0</v>
      </c>
      <c r="E1376" s="2">
        <f t="shared" si="191"/>
        <v>6.1899999999997846E-2</v>
      </c>
      <c r="F1376" s="2">
        <f t="shared" si="195"/>
        <v>9.9321199810160313E-2</v>
      </c>
      <c r="G1376" s="2">
        <f t="shared" si="195"/>
        <v>0.1998758058321693</v>
      </c>
      <c r="H1376" s="2">
        <f t="shared" si="193"/>
        <v>0.49691456850739524</v>
      </c>
      <c r="I1376" s="2">
        <f t="shared" si="194"/>
        <v>33.195920392629958</v>
      </c>
    </row>
    <row r="1377" spans="1:9" ht="13.5" x14ac:dyDescent="0.25">
      <c r="A1377" s="3">
        <v>44015</v>
      </c>
      <c r="B1377" s="2">
        <v>29.395</v>
      </c>
      <c r="C1377" s="2">
        <f t="shared" si="189"/>
        <v>-0.15160000000000196</v>
      </c>
      <c r="D1377" s="2">
        <f t="shared" si="190"/>
        <v>0</v>
      </c>
      <c r="E1377" s="2">
        <f t="shared" si="191"/>
        <v>0.15160000000000196</v>
      </c>
      <c r="F1377" s="2">
        <f t="shared" si="195"/>
        <v>9.2226828395148855E-2</v>
      </c>
      <c r="G1377" s="2">
        <f t="shared" si="195"/>
        <v>0.19642753398701449</v>
      </c>
      <c r="H1377" s="2">
        <f t="shared" si="193"/>
        <v>0.46952087888679511</v>
      </c>
      <c r="I1377" s="2">
        <f t="shared" si="194"/>
        <v>31.950609592050895</v>
      </c>
    </row>
    <row r="1378" spans="1:9" ht="13.5" x14ac:dyDescent="0.25">
      <c r="A1378" s="3">
        <v>44018</v>
      </c>
      <c r="B1378" s="2">
        <v>29.3919</v>
      </c>
      <c r="C1378" s="2">
        <f t="shared" si="189"/>
        <v>-3.0999999999998806E-3</v>
      </c>
      <c r="D1378" s="2">
        <f t="shared" si="190"/>
        <v>0</v>
      </c>
      <c r="E1378" s="2">
        <f t="shared" si="191"/>
        <v>3.0999999999998806E-3</v>
      </c>
      <c r="F1378" s="2">
        <f t="shared" si="195"/>
        <v>8.5639197795495364E-2</v>
      </c>
      <c r="G1378" s="2">
        <f t="shared" si="195"/>
        <v>0.18261842441651344</v>
      </c>
      <c r="H1378" s="2">
        <f t="shared" si="193"/>
        <v>0.46895157522644448</v>
      </c>
      <c r="I1378" s="2">
        <f t="shared" si="194"/>
        <v>31.924236519107424</v>
      </c>
    </row>
    <row r="1379" spans="1:9" ht="13.5" x14ac:dyDescent="0.25">
      <c r="A1379" s="3">
        <v>44019</v>
      </c>
      <c r="B1379" s="2">
        <v>28.9619</v>
      </c>
      <c r="C1379" s="2">
        <f t="shared" si="189"/>
        <v>-0.42999999999999972</v>
      </c>
      <c r="D1379" s="2">
        <f t="shared" si="190"/>
        <v>0</v>
      </c>
      <c r="E1379" s="2">
        <f t="shared" si="191"/>
        <v>0.42999999999999972</v>
      </c>
      <c r="F1379" s="2">
        <f t="shared" si="195"/>
        <v>7.9522112238674267E-2</v>
      </c>
      <c r="G1379" s="2">
        <f t="shared" si="195"/>
        <v>0.20028853695819102</v>
      </c>
      <c r="H1379" s="2">
        <f t="shared" si="193"/>
        <v>0.39703776085435188</v>
      </c>
      <c r="I1379" s="2">
        <f t="shared" si="194"/>
        <v>28.419973459525195</v>
      </c>
    </row>
    <row r="1380" spans="1:9" ht="13.5" x14ac:dyDescent="0.25">
      <c r="A1380" s="3">
        <v>44020</v>
      </c>
      <c r="B1380" s="2">
        <v>28.9619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7.3841961364483247E-2</v>
      </c>
      <c r="G1380" s="2">
        <f t="shared" si="195"/>
        <v>0.18598221288974881</v>
      </c>
      <c r="H1380" s="2">
        <f t="shared" si="193"/>
        <v>0.39703776085435188</v>
      </c>
      <c r="I1380" s="2">
        <f t="shared" si="194"/>
        <v>28.419973459525195</v>
      </c>
    </row>
    <row r="1381" spans="1:9" ht="13.5" x14ac:dyDescent="0.25">
      <c r="A1381" s="3">
        <v>44021</v>
      </c>
      <c r="B1381" s="2">
        <v>29.330100000000002</v>
      </c>
      <c r="C1381" s="2">
        <f t="shared" si="189"/>
        <v>0.36820000000000164</v>
      </c>
      <c r="D1381" s="2">
        <f t="shared" si="190"/>
        <v>0.36820000000000164</v>
      </c>
      <c r="E1381" s="2">
        <f t="shared" si="191"/>
        <v>0</v>
      </c>
      <c r="F1381" s="2">
        <f t="shared" si="195"/>
        <v>9.4867535552734555E-2</v>
      </c>
      <c r="G1381" s="2">
        <f t="shared" si="195"/>
        <v>0.17269776911190959</v>
      </c>
      <c r="H1381" s="2">
        <f t="shared" si="193"/>
        <v>0.54932693132393395</v>
      </c>
      <c r="I1381" s="2">
        <f t="shared" si="194"/>
        <v>35.455843451615593</v>
      </c>
    </row>
    <row r="1382" spans="1:9" ht="13.5" x14ac:dyDescent="0.25">
      <c r="A1382" s="3">
        <v>44022</v>
      </c>
      <c r="B1382" s="2">
        <v>29.299099999999999</v>
      </c>
      <c r="C1382" s="2">
        <f t="shared" si="189"/>
        <v>-3.1000000000002359E-2</v>
      </c>
      <c r="D1382" s="2">
        <f t="shared" si="190"/>
        <v>0</v>
      </c>
      <c r="E1382" s="2">
        <f t="shared" si="191"/>
        <v>3.1000000000002359E-2</v>
      </c>
      <c r="F1382" s="2">
        <f t="shared" si="195"/>
        <v>8.8091283013253516E-2</v>
      </c>
      <c r="G1382" s="2">
        <f t="shared" si="195"/>
        <v>0.16257649988963049</v>
      </c>
      <c r="H1382" s="2">
        <f t="shared" si="193"/>
        <v>0.54184511951639192</v>
      </c>
      <c r="I1382" s="2">
        <f t="shared" si="194"/>
        <v>35.14264258178828</v>
      </c>
    </row>
    <row r="1383" spans="1:9" ht="13.5" x14ac:dyDescent="0.25">
      <c r="A1383" s="3">
        <v>44025</v>
      </c>
      <c r="B1383" s="2">
        <v>29.3919</v>
      </c>
      <c r="C1383" s="2">
        <f t="shared" si="189"/>
        <v>9.2800000000000438E-2</v>
      </c>
      <c r="D1383" s="2">
        <f t="shared" si="190"/>
        <v>9.2800000000000438E-2</v>
      </c>
      <c r="E1383" s="2">
        <f t="shared" si="191"/>
        <v>0</v>
      </c>
      <c r="F1383" s="2">
        <f t="shared" si="195"/>
        <v>8.8427619940878305E-2</v>
      </c>
      <c r="G1383" s="2">
        <f t="shared" si="195"/>
        <v>0.15096389275465688</v>
      </c>
      <c r="H1383" s="2">
        <f t="shared" si="193"/>
        <v>0.58575344294141174</v>
      </c>
      <c r="I1383" s="2">
        <f t="shared" si="194"/>
        <v>36.938494161797216</v>
      </c>
    </row>
    <row r="1384" spans="1:9" ht="13.5" x14ac:dyDescent="0.25">
      <c r="A1384" s="3">
        <v>44026</v>
      </c>
      <c r="B1384" s="2">
        <v>29.240300000000001</v>
      </c>
      <c r="C1384" s="2">
        <f t="shared" si="189"/>
        <v>-0.1515999999999984</v>
      </c>
      <c r="D1384" s="2">
        <f t="shared" si="190"/>
        <v>0</v>
      </c>
      <c r="E1384" s="2">
        <f t="shared" si="191"/>
        <v>0.1515999999999984</v>
      </c>
      <c r="F1384" s="2">
        <f t="shared" si="195"/>
        <v>8.2111361373672712E-2</v>
      </c>
      <c r="G1384" s="2">
        <f t="shared" si="195"/>
        <v>0.15100932898646699</v>
      </c>
      <c r="H1384" s="2">
        <f t="shared" si="193"/>
        <v>0.54375025652243836</v>
      </c>
      <c r="I1384" s="2">
        <f t="shared" si="194"/>
        <v>35.222682828719257</v>
      </c>
    </row>
    <row r="1385" spans="1:9" ht="13.5" x14ac:dyDescent="0.25">
      <c r="A1385" s="3">
        <v>44027</v>
      </c>
      <c r="B1385" s="2">
        <v>29.0825</v>
      </c>
      <c r="C1385" s="2">
        <f t="shared" si="189"/>
        <v>-0.15780000000000172</v>
      </c>
      <c r="D1385" s="2">
        <f t="shared" si="190"/>
        <v>0</v>
      </c>
      <c r="E1385" s="2">
        <f t="shared" si="191"/>
        <v>0.15780000000000172</v>
      </c>
      <c r="F1385" s="2">
        <f t="shared" si="195"/>
        <v>7.6246264132696084E-2</v>
      </c>
      <c r="G1385" s="2">
        <f t="shared" si="195"/>
        <v>0.15149437691600517</v>
      </c>
      <c r="H1385" s="2">
        <f t="shared" si="193"/>
        <v>0.50329435114921928</v>
      </c>
      <c r="I1385" s="2">
        <f t="shared" si="194"/>
        <v>33.479428081697193</v>
      </c>
    </row>
    <row r="1386" spans="1:9" ht="13.5" x14ac:dyDescent="0.25">
      <c r="A1386" s="3">
        <v>44028</v>
      </c>
      <c r="B1386" s="2">
        <v>28.466899999999999</v>
      </c>
      <c r="C1386" s="2">
        <f t="shared" si="189"/>
        <v>-0.61560000000000059</v>
      </c>
      <c r="D1386" s="2">
        <f t="shared" si="190"/>
        <v>0</v>
      </c>
      <c r="E1386" s="2">
        <f t="shared" si="191"/>
        <v>0.61560000000000059</v>
      </c>
      <c r="F1386" s="2">
        <f t="shared" si="195"/>
        <v>7.0800102408932072E-2</v>
      </c>
      <c r="G1386" s="2">
        <f t="shared" si="195"/>
        <v>0.184644778564862</v>
      </c>
      <c r="H1386" s="2">
        <f t="shared" si="193"/>
        <v>0.38343950454066816</v>
      </c>
      <c r="I1386" s="2">
        <f t="shared" si="194"/>
        <v>27.71639116001522</v>
      </c>
    </row>
    <row r="1387" spans="1:9" ht="13.5" x14ac:dyDescent="0.25">
      <c r="A1387" s="3">
        <v>44029</v>
      </c>
      <c r="B1387" s="2">
        <v>28.463799999999999</v>
      </c>
      <c r="C1387" s="2">
        <f t="shared" si="189"/>
        <v>-3.0999999999998806E-3</v>
      </c>
      <c r="D1387" s="2">
        <f t="shared" si="190"/>
        <v>0</v>
      </c>
      <c r="E1387" s="2">
        <f t="shared" si="191"/>
        <v>3.0999999999998806E-3</v>
      </c>
      <c r="F1387" s="2">
        <f t="shared" si="195"/>
        <v>6.5742952236865493E-2</v>
      </c>
      <c r="G1387" s="2">
        <f t="shared" si="195"/>
        <v>0.17167729438165757</v>
      </c>
      <c r="H1387" s="2">
        <f t="shared" si="193"/>
        <v>0.38294494606090224</v>
      </c>
      <c r="I1387" s="2">
        <f t="shared" si="194"/>
        <v>27.690541633754819</v>
      </c>
    </row>
    <row r="1388" spans="1:9" ht="13.5" x14ac:dyDescent="0.25">
      <c r="A1388" s="3">
        <v>44032</v>
      </c>
      <c r="B1388" s="2">
        <v>28.773199999999999</v>
      </c>
      <c r="C1388" s="2">
        <f t="shared" si="189"/>
        <v>0.30940000000000012</v>
      </c>
      <c r="D1388" s="2">
        <f t="shared" si="190"/>
        <v>0.30940000000000012</v>
      </c>
      <c r="E1388" s="2">
        <f t="shared" si="191"/>
        <v>0</v>
      </c>
      <c r="F1388" s="2">
        <f t="shared" si="195"/>
        <v>8.3147027077089403E-2</v>
      </c>
      <c r="G1388" s="2">
        <f t="shared" si="195"/>
        <v>0.15941463049725346</v>
      </c>
      <c r="H1388" s="2">
        <f t="shared" si="193"/>
        <v>0.52157714017674139</v>
      </c>
      <c r="I1388" s="2">
        <f t="shared" si="194"/>
        <v>34.278718206568001</v>
      </c>
    </row>
    <row r="1389" spans="1:9" ht="13.5" x14ac:dyDescent="0.25">
      <c r="A1389" s="3">
        <v>44033</v>
      </c>
      <c r="B1389" s="2">
        <v>28.309100000000001</v>
      </c>
      <c r="C1389" s="2">
        <f t="shared" si="189"/>
        <v>-0.4640999999999984</v>
      </c>
      <c r="D1389" s="2">
        <f t="shared" si="190"/>
        <v>0</v>
      </c>
      <c r="E1389" s="2">
        <f t="shared" si="191"/>
        <v>0.4640999999999984</v>
      </c>
      <c r="F1389" s="2">
        <f t="shared" ref="F1389:G1404" si="196">((F1388*13)+D1389)/14</f>
        <v>7.7207953714440156E-2</v>
      </c>
      <c r="G1389" s="2">
        <f t="shared" si="196"/>
        <v>0.18117787117602097</v>
      </c>
      <c r="H1389" s="2">
        <f t="shared" si="193"/>
        <v>0.42614450215848815</v>
      </c>
      <c r="I1389" s="2">
        <f t="shared" si="194"/>
        <v>29.880878235937033</v>
      </c>
    </row>
    <row r="1390" spans="1:9" ht="13.5" x14ac:dyDescent="0.25">
      <c r="A1390" s="3">
        <v>44034</v>
      </c>
      <c r="B1390" s="2">
        <v>28.773199999999999</v>
      </c>
      <c r="C1390" s="2">
        <f t="shared" si="189"/>
        <v>0.4640999999999984</v>
      </c>
      <c r="D1390" s="2">
        <f t="shared" si="190"/>
        <v>0.4640999999999984</v>
      </c>
      <c r="E1390" s="2">
        <f t="shared" si="191"/>
        <v>0</v>
      </c>
      <c r="F1390" s="2">
        <f t="shared" si="196"/>
        <v>0.10484309987769432</v>
      </c>
      <c r="G1390" s="2">
        <f t="shared" si="196"/>
        <v>0.16823659466344804</v>
      </c>
      <c r="H1390" s="2">
        <f t="shared" si="193"/>
        <v>0.62318843345248165</v>
      </c>
      <c r="I1390" s="2">
        <f t="shared" si="194"/>
        <v>38.392858192500505</v>
      </c>
    </row>
    <row r="1391" spans="1:9" ht="13.5" x14ac:dyDescent="0.25">
      <c r="A1391" s="3">
        <v>44035</v>
      </c>
      <c r="B1391" s="2">
        <v>28.7422</v>
      </c>
      <c r="C1391" s="2">
        <f t="shared" si="189"/>
        <v>-3.0999999999998806E-2</v>
      </c>
      <c r="D1391" s="2">
        <f t="shared" si="190"/>
        <v>0</v>
      </c>
      <c r="E1391" s="2">
        <f t="shared" si="191"/>
        <v>3.0999999999998806E-2</v>
      </c>
      <c r="F1391" s="2">
        <f t="shared" si="196"/>
        <v>9.7354307029287587E-2</v>
      </c>
      <c r="G1391" s="2">
        <f t="shared" si="196"/>
        <v>0.15843398075891593</v>
      </c>
      <c r="H1391" s="2">
        <f t="shared" si="193"/>
        <v>0.61447870313521069</v>
      </c>
      <c r="I1391" s="2">
        <f t="shared" si="194"/>
        <v>38.060502250164944</v>
      </c>
    </row>
    <row r="1392" spans="1:9" ht="13.5" x14ac:dyDescent="0.25">
      <c r="A1392" s="3">
        <v>44036</v>
      </c>
      <c r="B1392" s="2">
        <v>28.618500000000001</v>
      </c>
      <c r="C1392" s="2">
        <f t="shared" si="189"/>
        <v>-0.12369999999999948</v>
      </c>
      <c r="D1392" s="2">
        <f t="shared" si="190"/>
        <v>0</v>
      </c>
      <c r="E1392" s="2">
        <f t="shared" si="191"/>
        <v>0.12369999999999948</v>
      </c>
      <c r="F1392" s="2">
        <f t="shared" si="196"/>
        <v>9.0400427955767054E-2</v>
      </c>
      <c r="G1392" s="2">
        <f t="shared" si="196"/>
        <v>0.15595298213327904</v>
      </c>
      <c r="H1392" s="2">
        <f t="shared" si="193"/>
        <v>0.57966463173182481</v>
      </c>
      <c r="I1392" s="2">
        <f t="shared" si="194"/>
        <v>36.695423831596734</v>
      </c>
    </row>
    <row r="1393" spans="1:9" ht="13.5" x14ac:dyDescent="0.25">
      <c r="A1393" s="3">
        <v>44039</v>
      </c>
      <c r="B1393" s="2">
        <v>28.463799999999999</v>
      </c>
      <c r="C1393" s="2">
        <f t="shared" si="189"/>
        <v>-0.15470000000000184</v>
      </c>
      <c r="D1393" s="2">
        <f t="shared" si="190"/>
        <v>0</v>
      </c>
      <c r="E1393" s="2">
        <f t="shared" si="191"/>
        <v>0.15470000000000184</v>
      </c>
      <c r="F1393" s="2">
        <f t="shared" si="196"/>
        <v>8.3943254530355116E-2</v>
      </c>
      <c r="G1393" s="2">
        <f t="shared" si="196"/>
        <v>0.15586348340947351</v>
      </c>
      <c r="H1393" s="2">
        <f t="shared" si="193"/>
        <v>0.53856909068191006</v>
      </c>
      <c r="I1393" s="2">
        <f t="shared" si="194"/>
        <v>35.00454376366099</v>
      </c>
    </row>
    <row r="1394" spans="1:9" ht="13.5" x14ac:dyDescent="0.25">
      <c r="A1394" s="3">
        <v>44040</v>
      </c>
      <c r="B1394" s="2">
        <v>28.370899999999999</v>
      </c>
      <c r="C1394" s="2">
        <f t="shared" si="189"/>
        <v>-9.2900000000000205E-2</v>
      </c>
      <c r="D1394" s="2">
        <f t="shared" si="190"/>
        <v>0</v>
      </c>
      <c r="E1394" s="2">
        <f t="shared" si="191"/>
        <v>9.2900000000000205E-2</v>
      </c>
      <c r="F1394" s="2">
        <f t="shared" si="196"/>
        <v>7.7947307778186897E-2</v>
      </c>
      <c r="G1394" s="2">
        <f t="shared" si="196"/>
        <v>0.15136609173736826</v>
      </c>
      <c r="H1394" s="2">
        <f t="shared" si="193"/>
        <v>0.51495884503268696</v>
      </c>
      <c r="I1394" s="2">
        <f t="shared" si="194"/>
        <v>33.991606222251946</v>
      </c>
    </row>
    <row r="1395" spans="1:9" ht="13.5" x14ac:dyDescent="0.25">
      <c r="A1395" s="3">
        <v>44041</v>
      </c>
      <c r="B1395" s="2">
        <v>28.157499999999999</v>
      </c>
      <c r="C1395" s="2">
        <f t="shared" si="189"/>
        <v>-0.21340000000000003</v>
      </c>
      <c r="D1395" s="2">
        <f t="shared" si="190"/>
        <v>0</v>
      </c>
      <c r="E1395" s="2">
        <f t="shared" si="191"/>
        <v>0.21340000000000003</v>
      </c>
      <c r="F1395" s="2">
        <f t="shared" si="196"/>
        <v>7.2379642936887825E-2</v>
      </c>
      <c r="G1395" s="2">
        <f t="shared" si="196"/>
        <v>0.15579708518469909</v>
      </c>
      <c r="H1395" s="2">
        <f t="shared" si="193"/>
        <v>0.4645763613040706</v>
      </c>
      <c r="I1395" s="2">
        <f t="shared" si="194"/>
        <v>31.720869841870723</v>
      </c>
    </row>
    <row r="1396" spans="1:9" ht="13.5" x14ac:dyDescent="0.25">
      <c r="A1396" s="3">
        <v>44042</v>
      </c>
      <c r="B1396" s="2">
        <v>28.163699999999999</v>
      </c>
      <c r="C1396" s="2">
        <f t="shared" si="189"/>
        <v>6.1999999999997613E-3</v>
      </c>
      <c r="D1396" s="2">
        <f t="shared" si="190"/>
        <v>6.1999999999997613E-3</v>
      </c>
      <c r="E1396" s="2">
        <f t="shared" si="191"/>
        <v>0</v>
      </c>
      <c r="F1396" s="2">
        <f t="shared" si="196"/>
        <v>6.765252558425297E-2</v>
      </c>
      <c r="G1396" s="2">
        <f t="shared" si="196"/>
        <v>0.14466872195722061</v>
      </c>
      <c r="H1396" s="2">
        <f t="shared" si="193"/>
        <v>0.46763754230343046</v>
      </c>
      <c r="I1396" s="2">
        <f t="shared" si="194"/>
        <v>31.86328564268544</v>
      </c>
    </row>
    <row r="1397" spans="1:9" ht="13.5" x14ac:dyDescent="0.25">
      <c r="A1397" s="3">
        <v>44046</v>
      </c>
      <c r="B1397" s="2">
        <v>28.618500000000001</v>
      </c>
      <c r="C1397" s="2">
        <f t="shared" si="189"/>
        <v>0.45480000000000231</v>
      </c>
      <c r="D1397" s="2">
        <f t="shared" si="190"/>
        <v>0.45480000000000231</v>
      </c>
      <c r="E1397" s="2">
        <f t="shared" si="191"/>
        <v>0</v>
      </c>
      <c r="F1397" s="2">
        <f t="shared" si="196"/>
        <v>9.5305916613949354E-2</v>
      </c>
      <c r="G1397" s="2">
        <f t="shared" si="196"/>
        <v>0.13433524181741913</v>
      </c>
      <c r="H1397" s="2">
        <f t="shared" si="193"/>
        <v>0.7094632452702454</v>
      </c>
      <c r="I1397" s="2">
        <f t="shared" si="194"/>
        <v>41.502105835454088</v>
      </c>
    </row>
    <row r="1398" spans="1:9" ht="13.5" x14ac:dyDescent="0.25">
      <c r="A1398" s="3">
        <v>44047</v>
      </c>
      <c r="B1398" s="2">
        <v>28.247199999999999</v>
      </c>
      <c r="C1398" s="2">
        <f t="shared" si="189"/>
        <v>-0.37130000000000152</v>
      </c>
      <c r="D1398" s="2">
        <f t="shared" si="190"/>
        <v>0</v>
      </c>
      <c r="E1398" s="2">
        <f t="shared" si="191"/>
        <v>0.37130000000000152</v>
      </c>
      <c r="F1398" s="2">
        <f t="shared" si="196"/>
        <v>8.8498351141524392E-2</v>
      </c>
      <c r="G1398" s="2">
        <f t="shared" si="196"/>
        <v>0.15126129597331786</v>
      </c>
      <c r="H1398" s="2">
        <f t="shared" si="193"/>
        <v>0.58506937000682113</v>
      </c>
      <c r="I1398" s="2">
        <f t="shared" si="194"/>
        <v>36.911278526838437</v>
      </c>
    </row>
    <row r="1399" spans="1:9" ht="13.5" x14ac:dyDescent="0.25">
      <c r="A1399" s="3">
        <v>44048</v>
      </c>
      <c r="B1399" s="2">
        <v>28.4328</v>
      </c>
      <c r="C1399" s="2">
        <f t="shared" si="189"/>
        <v>0.18560000000000088</v>
      </c>
      <c r="D1399" s="2">
        <f t="shared" si="190"/>
        <v>0.18560000000000088</v>
      </c>
      <c r="E1399" s="2">
        <f t="shared" si="191"/>
        <v>0</v>
      </c>
      <c r="F1399" s="2">
        <f t="shared" si="196"/>
        <v>9.5434183202844136E-2</v>
      </c>
      <c r="G1399" s="2">
        <f t="shared" si="196"/>
        <v>0.14045691768950944</v>
      </c>
      <c r="H1399" s="2">
        <f t="shared" si="193"/>
        <v>0.67945520073143395</v>
      </c>
      <c r="I1399" s="2">
        <f t="shared" si="194"/>
        <v>40.456881519406927</v>
      </c>
    </row>
    <row r="1400" spans="1:9" ht="13.5" x14ac:dyDescent="0.25">
      <c r="A1400" s="3">
        <v>44049</v>
      </c>
      <c r="B1400" s="2">
        <v>28.185300000000002</v>
      </c>
      <c r="C1400" s="2">
        <f t="shared" si="189"/>
        <v>-0.24749999999999872</v>
      </c>
      <c r="D1400" s="2">
        <f t="shared" si="190"/>
        <v>0</v>
      </c>
      <c r="E1400" s="2">
        <f t="shared" si="191"/>
        <v>0.24749999999999872</v>
      </c>
      <c r="F1400" s="2">
        <f t="shared" si="196"/>
        <v>8.8617455831212402E-2</v>
      </c>
      <c r="G1400" s="2">
        <f t="shared" si="196"/>
        <v>0.14810285214025867</v>
      </c>
      <c r="H1400" s="2">
        <f t="shared" si="193"/>
        <v>0.59835077144421578</v>
      </c>
      <c r="I1400" s="2">
        <f t="shared" si="194"/>
        <v>37.435510535873561</v>
      </c>
    </row>
    <row r="1401" spans="1:9" ht="13.5" x14ac:dyDescent="0.25">
      <c r="A1401" s="3">
        <v>44050</v>
      </c>
      <c r="B1401" s="2">
        <v>28.773199999999999</v>
      </c>
      <c r="C1401" s="2">
        <f t="shared" si="189"/>
        <v>0.58789999999999765</v>
      </c>
      <c r="D1401" s="2">
        <f t="shared" si="190"/>
        <v>0.58789999999999765</v>
      </c>
      <c r="E1401" s="2">
        <f t="shared" si="191"/>
        <v>0</v>
      </c>
      <c r="F1401" s="2">
        <f t="shared" si="196"/>
        <v>0.12428049470041135</v>
      </c>
      <c r="G1401" s="2">
        <f t="shared" si="196"/>
        <v>0.13752407698738306</v>
      </c>
      <c r="H1401" s="2">
        <f t="shared" si="193"/>
        <v>0.90369990057677885</v>
      </c>
      <c r="I1401" s="2">
        <f t="shared" si="194"/>
        <v>47.470712180159168</v>
      </c>
    </row>
    <row r="1402" spans="1:9" ht="13.5" x14ac:dyDescent="0.25">
      <c r="A1402" s="3">
        <v>44053</v>
      </c>
      <c r="B1402" s="2">
        <v>28.463799999999999</v>
      </c>
      <c r="C1402" s="2">
        <f t="shared" si="189"/>
        <v>-0.30940000000000012</v>
      </c>
      <c r="D1402" s="2">
        <f t="shared" si="190"/>
        <v>0</v>
      </c>
      <c r="E1402" s="2">
        <f t="shared" si="191"/>
        <v>0.30940000000000012</v>
      </c>
      <c r="F1402" s="2">
        <f t="shared" si="196"/>
        <v>0.11540331650752482</v>
      </c>
      <c r="G1402" s="2">
        <f t="shared" si="196"/>
        <v>0.14980092863114144</v>
      </c>
      <c r="H1402" s="2">
        <f t="shared" si="193"/>
        <v>0.77037784453049207</v>
      </c>
      <c r="I1402" s="2">
        <f t="shared" si="194"/>
        <v>43.514882820666898</v>
      </c>
    </row>
    <row r="1403" spans="1:9" ht="13.5" x14ac:dyDescent="0.25">
      <c r="A1403" s="3">
        <v>44054</v>
      </c>
      <c r="B1403" s="2">
        <v>28.463799999999999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0.10716022247127303</v>
      </c>
      <c r="G1403" s="2">
        <f t="shared" si="196"/>
        <v>0.13910086230034563</v>
      </c>
      <c r="H1403" s="2">
        <f t="shared" si="193"/>
        <v>0.77037784453049196</v>
      </c>
      <c r="I1403" s="2">
        <f t="shared" si="194"/>
        <v>43.514882820666898</v>
      </c>
    </row>
    <row r="1404" spans="1:9" ht="13.5" x14ac:dyDescent="0.25">
      <c r="A1404" s="3">
        <v>44055</v>
      </c>
      <c r="B1404" s="2">
        <v>28.773199999999999</v>
      </c>
      <c r="C1404" s="2">
        <f t="shared" si="189"/>
        <v>0.30940000000000012</v>
      </c>
      <c r="D1404" s="2">
        <f t="shared" si="190"/>
        <v>0.30940000000000012</v>
      </c>
      <c r="E1404" s="2">
        <f t="shared" si="191"/>
        <v>0</v>
      </c>
      <c r="F1404" s="2">
        <f t="shared" si="196"/>
        <v>0.12160592086618212</v>
      </c>
      <c r="G1404" s="2">
        <f t="shared" si="196"/>
        <v>0.12916508642174951</v>
      </c>
      <c r="H1404" s="2">
        <f t="shared" si="193"/>
        <v>0.94147671197396776</v>
      </c>
      <c r="I1404" s="2">
        <f t="shared" si="194"/>
        <v>48.492815091082662</v>
      </c>
    </row>
    <row r="1405" spans="1:9" ht="13.5" x14ac:dyDescent="0.25">
      <c r="A1405" s="3">
        <v>44057</v>
      </c>
      <c r="B1405" s="2">
        <v>28.8505</v>
      </c>
      <c r="C1405" s="2">
        <f t="shared" si="189"/>
        <v>7.7300000000001035E-2</v>
      </c>
      <c r="D1405" s="2">
        <f t="shared" si="190"/>
        <v>7.7300000000001035E-2</v>
      </c>
      <c r="E1405" s="2">
        <f t="shared" si="191"/>
        <v>0</v>
      </c>
      <c r="F1405" s="2">
        <f t="shared" ref="F1405:G1420" si="197">((F1404*13)+D1405)/14</f>
        <v>0.11844121223288348</v>
      </c>
      <c r="G1405" s="2">
        <f t="shared" si="197"/>
        <v>0.11993900882019597</v>
      </c>
      <c r="H1405" s="2">
        <f t="shared" si="193"/>
        <v>0.98751201463105409</v>
      </c>
      <c r="I1405" s="2">
        <f t="shared" si="194"/>
        <v>49.685838745199632</v>
      </c>
    </row>
    <row r="1406" spans="1:9" ht="13.5" x14ac:dyDescent="0.25">
      <c r="A1406" s="3">
        <v>44060</v>
      </c>
      <c r="B1406" s="2">
        <v>28.463799999999999</v>
      </c>
      <c r="C1406" s="2">
        <f t="shared" si="189"/>
        <v>-0.38670000000000115</v>
      </c>
      <c r="D1406" s="2">
        <f t="shared" si="190"/>
        <v>0</v>
      </c>
      <c r="E1406" s="2">
        <f t="shared" si="191"/>
        <v>0.38670000000000115</v>
      </c>
      <c r="F1406" s="2">
        <f t="shared" si="197"/>
        <v>0.10998112564482036</v>
      </c>
      <c r="G1406" s="2">
        <f t="shared" si="197"/>
        <v>0.13899336533303919</v>
      </c>
      <c r="H1406" s="2">
        <f t="shared" si="193"/>
        <v>0.79126888813215523</v>
      </c>
      <c r="I1406" s="2">
        <f t="shared" si="194"/>
        <v>44.173652173306628</v>
      </c>
    </row>
    <row r="1407" spans="1:9" ht="13.5" x14ac:dyDescent="0.25">
      <c r="A1407" s="3">
        <v>44061</v>
      </c>
      <c r="B1407" s="2">
        <v>28.463799999999999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0.10212533095590462</v>
      </c>
      <c r="G1407" s="2">
        <f t="shared" si="197"/>
        <v>0.12906526780925068</v>
      </c>
      <c r="H1407" s="2">
        <f t="shared" si="193"/>
        <v>0.79126888813215512</v>
      </c>
      <c r="I1407" s="2">
        <f t="shared" si="194"/>
        <v>44.173652173306621</v>
      </c>
    </row>
    <row r="1408" spans="1:9" ht="13.5" x14ac:dyDescent="0.25">
      <c r="A1408" s="3">
        <v>44062</v>
      </c>
      <c r="B1408" s="2">
        <v>28.247199999999999</v>
      </c>
      <c r="C1408" s="2">
        <f t="shared" si="189"/>
        <v>-0.21659999999999968</v>
      </c>
      <c r="D1408" s="2">
        <f t="shared" si="190"/>
        <v>0</v>
      </c>
      <c r="E1408" s="2">
        <f t="shared" si="191"/>
        <v>0.21659999999999968</v>
      </c>
      <c r="F1408" s="2">
        <f t="shared" si="197"/>
        <v>9.483066445905429E-2</v>
      </c>
      <c r="G1408" s="2">
        <f t="shared" si="197"/>
        <v>0.13531774868001847</v>
      </c>
      <c r="H1408" s="2">
        <f t="shared" si="193"/>
        <v>0.70079989790029174</v>
      </c>
      <c r="I1408" s="2">
        <f t="shared" si="194"/>
        <v>41.204135699058924</v>
      </c>
    </row>
    <row r="1409" spans="1:9" ht="13.5" x14ac:dyDescent="0.25">
      <c r="A1409" s="3">
        <v>44064</v>
      </c>
      <c r="B1409" s="2">
        <v>28.463799999999999</v>
      </c>
      <c r="C1409" s="2">
        <f t="shared" si="189"/>
        <v>0.21659999999999968</v>
      </c>
      <c r="D1409" s="2">
        <f t="shared" si="190"/>
        <v>0.21659999999999968</v>
      </c>
      <c r="E1409" s="2">
        <f t="shared" si="191"/>
        <v>0</v>
      </c>
      <c r="F1409" s="2">
        <f t="shared" si="197"/>
        <v>0.1035284741405504</v>
      </c>
      <c r="G1409" s="2">
        <f t="shared" si="197"/>
        <v>0.12565219520287429</v>
      </c>
      <c r="H1409" s="2">
        <f t="shared" si="193"/>
        <v>0.823928893350382</v>
      </c>
      <c r="I1409" s="2">
        <f t="shared" si="194"/>
        <v>45.173301237467868</v>
      </c>
    </row>
    <row r="1410" spans="1:9" ht="13.5" x14ac:dyDescent="0.25">
      <c r="A1410" s="3">
        <v>44067</v>
      </c>
      <c r="B1410" s="2">
        <v>28.262699999999999</v>
      </c>
      <c r="C1410" s="2">
        <f t="shared" si="189"/>
        <v>-0.20110000000000028</v>
      </c>
      <c r="D1410" s="2">
        <f t="shared" si="190"/>
        <v>0</v>
      </c>
      <c r="E1410" s="2">
        <f t="shared" si="191"/>
        <v>0.20110000000000028</v>
      </c>
      <c r="F1410" s="2">
        <f t="shared" si="197"/>
        <v>9.6133583130511097E-2</v>
      </c>
      <c r="G1410" s="2">
        <f t="shared" si="197"/>
        <v>0.13104132411695474</v>
      </c>
      <c r="H1410" s="2">
        <f t="shared" si="193"/>
        <v>0.7336127269647521</v>
      </c>
      <c r="I1410" s="2">
        <f t="shared" si="194"/>
        <v>42.3169901532263</v>
      </c>
    </row>
    <row r="1411" spans="1:9" ht="13.5" x14ac:dyDescent="0.25">
      <c r="A1411" s="3">
        <v>44068</v>
      </c>
      <c r="B1411" s="2">
        <v>28.463799999999999</v>
      </c>
      <c r="C1411" s="2">
        <f t="shared" ref="C1411:C1474" si="198">B1411-B1410</f>
        <v>0.20110000000000028</v>
      </c>
      <c r="D1411" s="2">
        <f t="shared" ref="D1411:D1474" si="199">IF(C1411&gt;0,C1411,0)</f>
        <v>0.20110000000000028</v>
      </c>
      <c r="E1411" s="2">
        <f t="shared" ref="E1411:E1474" si="200">IF(C1411&lt;0,-C1411,0)</f>
        <v>0</v>
      </c>
      <c r="F1411" s="2">
        <f t="shared" si="197"/>
        <v>0.10363118433547461</v>
      </c>
      <c r="G1411" s="2">
        <f t="shared" si="197"/>
        <v>0.12168122953717227</v>
      </c>
      <c r="H1411" s="2">
        <f t="shared" si="193"/>
        <v>0.85166121948016993</v>
      </c>
      <c r="I1411" s="2">
        <f t="shared" si="194"/>
        <v>45.994440587747633</v>
      </c>
    </row>
    <row r="1412" spans="1:9" ht="13.5" x14ac:dyDescent="0.25">
      <c r="A1412" s="3">
        <v>44069</v>
      </c>
      <c r="B1412" s="2">
        <v>28.262699999999999</v>
      </c>
      <c r="C1412" s="2">
        <f t="shared" si="198"/>
        <v>-0.20110000000000028</v>
      </c>
      <c r="D1412" s="2">
        <f t="shared" si="199"/>
        <v>0</v>
      </c>
      <c r="E1412" s="2">
        <f t="shared" si="200"/>
        <v>0.20110000000000028</v>
      </c>
      <c r="F1412" s="2">
        <f t="shared" si="197"/>
        <v>9.6228956882940711E-2</v>
      </c>
      <c r="G1412" s="2">
        <f t="shared" si="197"/>
        <v>0.1273539988559457</v>
      </c>
      <c r="H1412" s="2">
        <f t="shared" si="193"/>
        <v>0.75560216206315167</v>
      </c>
      <c r="I1412" s="2">
        <f t="shared" si="194"/>
        <v>43.039486871853804</v>
      </c>
    </row>
    <row r="1413" spans="1:9" ht="13.5" x14ac:dyDescent="0.25">
      <c r="A1413" s="3">
        <v>44070</v>
      </c>
      <c r="B1413" s="2">
        <v>28.265799999999999</v>
      </c>
      <c r="C1413" s="2">
        <f t="shared" si="198"/>
        <v>3.0999999999998806E-3</v>
      </c>
      <c r="D1413" s="2">
        <f t="shared" si="199"/>
        <v>3.0999999999998806E-3</v>
      </c>
      <c r="E1413" s="2">
        <f t="shared" si="200"/>
        <v>0</v>
      </c>
      <c r="F1413" s="2">
        <f t="shared" si="197"/>
        <v>8.9576888534159224E-2</v>
      </c>
      <c r="G1413" s="2">
        <f t="shared" si="197"/>
        <v>0.11825728465194958</v>
      </c>
      <c r="H1413" s="2">
        <f t="shared" si="193"/>
        <v>0.757474592772856</v>
      </c>
      <c r="I1413" s="2">
        <f t="shared" si="194"/>
        <v>43.100173162546277</v>
      </c>
    </row>
    <row r="1414" spans="1:9" ht="13.5" x14ac:dyDescent="0.25">
      <c r="A1414" s="3">
        <v>44071</v>
      </c>
      <c r="B1414" s="2">
        <v>28.154399999999999</v>
      </c>
      <c r="C1414" s="2">
        <f t="shared" si="198"/>
        <v>-0.11139999999999972</v>
      </c>
      <c r="D1414" s="2">
        <f t="shared" si="199"/>
        <v>0</v>
      </c>
      <c r="E1414" s="2">
        <f t="shared" si="200"/>
        <v>0.11139999999999972</v>
      </c>
      <c r="F1414" s="2">
        <f t="shared" si="197"/>
        <v>8.3178539353147854E-2</v>
      </c>
      <c r="G1414" s="2">
        <f t="shared" si="197"/>
        <v>0.11776747860538174</v>
      </c>
      <c r="H1414" s="2">
        <f t="shared" si="193"/>
        <v>0.70629464380285001</v>
      </c>
      <c r="I1414" s="2">
        <f t="shared" si="194"/>
        <v>41.393474823827503</v>
      </c>
    </row>
    <row r="1415" spans="1:9" ht="13.5" x14ac:dyDescent="0.25">
      <c r="A1415" s="3">
        <v>44074</v>
      </c>
      <c r="B1415" s="2">
        <v>28.154399999999999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7.7237215113637306E-2</v>
      </c>
      <c r="G1415" s="2">
        <f t="shared" si="197"/>
        <v>0.10935551584785448</v>
      </c>
      <c r="H1415" s="2">
        <f t="shared" si="193"/>
        <v>0.70629464380285001</v>
      </c>
      <c r="I1415" s="2">
        <f t="shared" si="194"/>
        <v>41.393474823827503</v>
      </c>
    </row>
    <row r="1416" spans="1:9" ht="13.5" x14ac:dyDescent="0.25">
      <c r="A1416" s="3">
        <v>44075</v>
      </c>
      <c r="B1416" s="2">
        <v>28.092500000000001</v>
      </c>
      <c r="C1416" s="2">
        <f t="shared" si="198"/>
        <v>-6.1899999999997846E-2</v>
      </c>
      <c r="D1416" s="2">
        <f t="shared" si="199"/>
        <v>0</v>
      </c>
      <c r="E1416" s="2">
        <f t="shared" si="200"/>
        <v>6.1899999999997846E-2</v>
      </c>
      <c r="F1416" s="2">
        <f t="shared" si="197"/>
        <v>7.172027117694893E-2</v>
      </c>
      <c r="G1416" s="2">
        <f t="shared" si="197"/>
        <v>0.10596583614443615</v>
      </c>
      <c r="H1416" s="2">
        <f t="shared" si="193"/>
        <v>0.67682447274035573</v>
      </c>
      <c r="I1416" s="2">
        <f t="shared" si="194"/>
        <v>40.363465809528243</v>
      </c>
    </row>
    <row r="1417" spans="1:9" ht="13.5" x14ac:dyDescent="0.25">
      <c r="A1417" s="3">
        <v>44076</v>
      </c>
      <c r="B1417" s="2">
        <v>28.247199999999999</v>
      </c>
      <c r="C1417" s="2">
        <f t="shared" si="198"/>
        <v>0.15469999999999828</v>
      </c>
      <c r="D1417" s="2">
        <f t="shared" si="199"/>
        <v>0.15469999999999828</v>
      </c>
      <c r="E1417" s="2">
        <f t="shared" si="200"/>
        <v>0</v>
      </c>
      <c r="F1417" s="2">
        <f t="shared" si="197"/>
        <v>7.7647394664309602E-2</v>
      </c>
      <c r="G1417" s="2">
        <f t="shared" si="197"/>
        <v>9.8396847848404995E-2</v>
      </c>
      <c r="H1417" s="2">
        <f t="shared" si="193"/>
        <v>0.78912481814394075</v>
      </c>
      <c r="I1417" s="2">
        <f t="shared" si="194"/>
        <v>44.106750414573547</v>
      </c>
    </row>
    <row r="1418" spans="1:9" ht="13.5" x14ac:dyDescent="0.25">
      <c r="A1418" s="3">
        <v>44077</v>
      </c>
      <c r="B1418" s="2">
        <v>28.154399999999999</v>
      </c>
      <c r="C1418" s="2">
        <f t="shared" si="198"/>
        <v>-9.2800000000000438E-2</v>
      </c>
      <c r="D1418" s="2">
        <f t="shared" si="199"/>
        <v>0</v>
      </c>
      <c r="E1418" s="2">
        <f t="shared" si="200"/>
        <v>9.2800000000000438E-2</v>
      </c>
      <c r="F1418" s="2">
        <f t="shared" si="197"/>
        <v>7.2101152188287485E-2</v>
      </c>
      <c r="G1418" s="2">
        <f t="shared" si="197"/>
        <v>9.7997073002090387E-2</v>
      </c>
      <c r="H1418" s="2">
        <f t="shared" si="193"/>
        <v>0.7357480175632336</v>
      </c>
      <c r="I1418" s="2">
        <f t="shared" si="194"/>
        <v>42.387950907536045</v>
      </c>
    </row>
    <row r="1419" spans="1:9" ht="13.5" x14ac:dyDescent="0.25">
      <c r="A1419" s="3">
        <v>44078</v>
      </c>
      <c r="B1419" s="2">
        <v>28.274999999999999</v>
      </c>
      <c r="C1419" s="2">
        <f t="shared" si="198"/>
        <v>0.1205999999999996</v>
      </c>
      <c r="D1419" s="2">
        <f t="shared" si="199"/>
        <v>0.1205999999999996</v>
      </c>
      <c r="E1419" s="2">
        <f t="shared" si="200"/>
        <v>0</v>
      </c>
      <c r="F1419" s="2">
        <f t="shared" si="197"/>
        <v>7.5565355603409781E-2</v>
      </c>
      <c r="G1419" s="2">
        <f t="shared" si="197"/>
        <v>9.0997282073369642E-2</v>
      </c>
      <c r="H1419" s="2">
        <f t="shared" si="193"/>
        <v>0.83041332533957057</v>
      </c>
      <c r="I1419" s="2">
        <f t="shared" si="194"/>
        <v>45.367530592333061</v>
      </c>
    </row>
    <row r="1420" spans="1:9" ht="13.5" x14ac:dyDescent="0.25">
      <c r="A1420" s="3">
        <v>44081</v>
      </c>
      <c r="B1420" s="2">
        <v>28.154399999999999</v>
      </c>
      <c r="C1420" s="2">
        <f t="shared" si="198"/>
        <v>-0.1205999999999996</v>
      </c>
      <c r="D1420" s="2">
        <f t="shared" si="199"/>
        <v>0</v>
      </c>
      <c r="E1420" s="2">
        <f t="shared" si="200"/>
        <v>0.1205999999999996</v>
      </c>
      <c r="F1420" s="2">
        <f t="shared" si="197"/>
        <v>7.016783020316622E-2</v>
      </c>
      <c r="G1420" s="2">
        <f t="shared" si="197"/>
        <v>9.3111761925271791E-2</v>
      </c>
      <c r="H1420" s="2">
        <f t="shared" si="193"/>
        <v>0.75358718117138024</v>
      </c>
      <c r="I1420" s="2">
        <f t="shared" si="194"/>
        <v>42.974035694535061</v>
      </c>
    </row>
    <row r="1421" spans="1:9" ht="13.5" x14ac:dyDescent="0.25">
      <c r="A1421" s="3">
        <v>44082</v>
      </c>
      <c r="B1421" s="2">
        <v>28.148199999999999</v>
      </c>
      <c r="C1421" s="2">
        <f t="shared" si="198"/>
        <v>-6.1999999999997613E-3</v>
      </c>
      <c r="D1421" s="2">
        <f t="shared" si="199"/>
        <v>0</v>
      </c>
      <c r="E1421" s="2">
        <f t="shared" si="200"/>
        <v>6.1999999999997613E-3</v>
      </c>
      <c r="F1421" s="2">
        <f t="shared" ref="F1421:G1436" si="201">((F1420*13)+D1421)/14</f>
        <v>6.515584233151149E-2</v>
      </c>
      <c r="G1421" s="2">
        <f t="shared" si="201"/>
        <v>8.6903778930609507E-2</v>
      </c>
      <c r="H1421" s="2">
        <f t="shared" si="193"/>
        <v>0.74974694004430809</v>
      </c>
      <c r="I1421" s="2">
        <f t="shared" si="194"/>
        <v>42.848878479840209</v>
      </c>
    </row>
    <row r="1422" spans="1:9" ht="13.5" x14ac:dyDescent="0.25">
      <c r="A1422" s="3">
        <v>44083</v>
      </c>
      <c r="B1422" s="2">
        <v>28.247199999999999</v>
      </c>
      <c r="C1422" s="2">
        <f t="shared" si="198"/>
        <v>9.9000000000000199E-2</v>
      </c>
      <c r="D1422" s="2">
        <f t="shared" si="199"/>
        <v>9.9000000000000199E-2</v>
      </c>
      <c r="E1422" s="2">
        <f t="shared" si="200"/>
        <v>0</v>
      </c>
      <c r="F1422" s="2">
        <f t="shared" si="201"/>
        <v>6.7573282164974963E-2</v>
      </c>
      <c r="G1422" s="2">
        <f t="shared" si="201"/>
        <v>8.0696366149851678E-2</v>
      </c>
      <c r="H1422" s="2">
        <f t="shared" si="193"/>
        <v>0.83737701446794532</v>
      </c>
      <c r="I1422" s="2">
        <f t="shared" si="194"/>
        <v>45.574588550647952</v>
      </c>
    </row>
    <row r="1423" spans="1:9" ht="13.5" x14ac:dyDescent="0.25">
      <c r="A1423" s="3">
        <v>44084</v>
      </c>
      <c r="B1423" s="2">
        <v>28.5566</v>
      </c>
      <c r="C1423" s="2">
        <f t="shared" si="198"/>
        <v>0.30940000000000012</v>
      </c>
      <c r="D1423" s="2">
        <f t="shared" si="199"/>
        <v>0.30940000000000012</v>
      </c>
      <c r="E1423" s="2">
        <f t="shared" si="200"/>
        <v>0</v>
      </c>
      <c r="F1423" s="2">
        <f t="shared" si="201"/>
        <v>8.4846619153191041E-2</v>
      </c>
      <c r="G1423" s="2">
        <f t="shared" si="201"/>
        <v>7.4932339996290856E-2</v>
      </c>
      <c r="H1423" s="2">
        <f t="shared" si="193"/>
        <v>1.1323097498008328</v>
      </c>
      <c r="I1423" s="2">
        <f t="shared" si="194"/>
        <v>53.102498354500113</v>
      </c>
    </row>
    <row r="1424" spans="1:9" ht="13.5" x14ac:dyDescent="0.25">
      <c r="A1424" s="3">
        <v>44085</v>
      </c>
      <c r="B1424" s="2">
        <v>30.295300000000001</v>
      </c>
      <c r="C1424" s="2">
        <f t="shared" si="198"/>
        <v>1.7387000000000015</v>
      </c>
      <c r="D1424" s="2">
        <f t="shared" si="199"/>
        <v>1.7387000000000015</v>
      </c>
      <c r="E1424" s="2">
        <f t="shared" si="200"/>
        <v>0</v>
      </c>
      <c r="F1424" s="2">
        <f t="shared" si="201"/>
        <v>0.20297900349939177</v>
      </c>
      <c r="G1424" s="2">
        <f t="shared" si="201"/>
        <v>6.9580029996555798E-2</v>
      </c>
      <c r="H1424" s="2">
        <f t="shared" si="193"/>
        <v>2.9172020119772757</v>
      </c>
      <c r="I1424" s="2">
        <f t="shared" si="194"/>
        <v>74.471574431382649</v>
      </c>
    </row>
    <row r="1425" spans="1:9" ht="13.5" x14ac:dyDescent="0.25">
      <c r="A1425" s="3">
        <v>44088</v>
      </c>
      <c r="B1425" s="2">
        <v>30.6295</v>
      </c>
      <c r="C1425" s="2">
        <f t="shared" si="198"/>
        <v>0.33419999999999916</v>
      </c>
      <c r="D1425" s="2">
        <f t="shared" si="199"/>
        <v>0.33419999999999916</v>
      </c>
      <c r="E1425" s="2">
        <f t="shared" si="200"/>
        <v>0</v>
      </c>
      <c r="F1425" s="2">
        <f t="shared" si="201"/>
        <v>0.21235193182086373</v>
      </c>
      <c r="G1425" s="2">
        <f t="shared" si="201"/>
        <v>6.4610027853944665E-2</v>
      </c>
      <c r="H1425" s="2">
        <f t="shared" ref="H1425:H1488" si="202">F1425/G1425</f>
        <v>3.2866714173363247</v>
      </c>
      <c r="I1425" s="2">
        <f t="shared" ref="I1425:I1488" si="203">IF(G1425=0,100,100-(100/(1+H1425)))</f>
        <v>76.671876553081233</v>
      </c>
    </row>
    <row r="1426" spans="1:9" ht="13.5" x14ac:dyDescent="0.25">
      <c r="A1426" s="3">
        <v>44089</v>
      </c>
      <c r="B1426" s="2">
        <v>29.856000000000002</v>
      </c>
      <c r="C1426" s="2">
        <f t="shared" si="198"/>
        <v>-0.77349999999999852</v>
      </c>
      <c r="D1426" s="2">
        <f t="shared" si="199"/>
        <v>0</v>
      </c>
      <c r="E1426" s="2">
        <f t="shared" si="200"/>
        <v>0.77349999999999852</v>
      </c>
      <c r="F1426" s="2">
        <f t="shared" si="201"/>
        <v>0.19718393669080206</v>
      </c>
      <c r="G1426" s="2">
        <f t="shared" si="201"/>
        <v>0.1152450258643771</v>
      </c>
      <c r="H1426" s="2">
        <f t="shared" si="202"/>
        <v>1.7109973746099245</v>
      </c>
      <c r="I1426" s="2">
        <f t="shared" si="203"/>
        <v>63.113206624042327</v>
      </c>
    </row>
    <row r="1427" spans="1:9" ht="13.5" x14ac:dyDescent="0.25">
      <c r="A1427" s="3">
        <v>44090</v>
      </c>
      <c r="B1427" s="2">
        <v>29.856000000000002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0.18309936978431621</v>
      </c>
      <c r="G1427" s="2">
        <f t="shared" si="201"/>
        <v>0.10701323830263587</v>
      </c>
      <c r="H1427" s="2">
        <f t="shared" si="202"/>
        <v>1.7109973746099247</v>
      </c>
      <c r="I1427" s="2">
        <f t="shared" si="203"/>
        <v>63.113206624042334</v>
      </c>
    </row>
    <row r="1428" spans="1:9" ht="13.5" x14ac:dyDescent="0.25">
      <c r="A1428" s="3">
        <v>44091</v>
      </c>
      <c r="B1428" s="2">
        <v>29.979800000000001</v>
      </c>
      <c r="C1428" s="2">
        <f t="shared" si="198"/>
        <v>0.12379999999999924</v>
      </c>
      <c r="D1428" s="2">
        <f t="shared" si="199"/>
        <v>0.12379999999999924</v>
      </c>
      <c r="E1428" s="2">
        <f t="shared" si="200"/>
        <v>0</v>
      </c>
      <c r="F1428" s="2">
        <f t="shared" si="201"/>
        <v>0.17886370051400785</v>
      </c>
      <c r="G1428" s="2">
        <f t="shared" si="201"/>
        <v>9.9369435566733305E-2</v>
      </c>
      <c r="H1428" s="2">
        <f t="shared" si="202"/>
        <v>1.7999870834919733</v>
      </c>
      <c r="I1428" s="2">
        <f t="shared" si="203"/>
        <v>64.285549533576386</v>
      </c>
    </row>
    <row r="1429" spans="1:9" ht="13.5" x14ac:dyDescent="0.25">
      <c r="A1429" s="3">
        <v>44092</v>
      </c>
      <c r="B1429" s="2">
        <v>29.979800000000001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0.16608772190586443</v>
      </c>
      <c r="G1429" s="2">
        <f t="shared" si="201"/>
        <v>9.2271618740538061E-2</v>
      </c>
      <c r="H1429" s="2">
        <f t="shared" si="202"/>
        <v>1.7999870834919736</v>
      </c>
      <c r="I1429" s="2">
        <f t="shared" si="203"/>
        <v>64.285549533576386</v>
      </c>
    </row>
    <row r="1430" spans="1:9" ht="13.5" x14ac:dyDescent="0.25">
      <c r="A1430" s="3">
        <v>44095</v>
      </c>
      <c r="B1430" s="2">
        <v>29.917899999999999</v>
      </c>
      <c r="C1430" s="2">
        <f t="shared" si="198"/>
        <v>-6.1900000000001398E-2</v>
      </c>
      <c r="D1430" s="2">
        <f t="shared" si="199"/>
        <v>0</v>
      </c>
      <c r="E1430" s="2">
        <f t="shared" si="200"/>
        <v>6.1900000000001398E-2</v>
      </c>
      <c r="F1430" s="2">
        <f t="shared" si="201"/>
        <v>0.15422431319830271</v>
      </c>
      <c r="G1430" s="2">
        <f t="shared" si="201"/>
        <v>9.0102217401928295E-2</v>
      </c>
      <c r="H1430" s="2">
        <f t="shared" si="202"/>
        <v>1.7116594646093819</v>
      </c>
      <c r="I1430" s="2">
        <f t="shared" si="203"/>
        <v>63.122213056201318</v>
      </c>
    </row>
    <row r="1431" spans="1:9" ht="13.5" x14ac:dyDescent="0.25">
      <c r="A1431" s="3">
        <v>44096</v>
      </c>
      <c r="B1431" s="2">
        <v>29.732299999999999</v>
      </c>
      <c r="C1431" s="2">
        <f t="shared" si="198"/>
        <v>-0.18560000000000088</v>
      </c>
      <c r="D1431" s="2">
        <f t="shared" si="199"/>
        <v>0</v>
      </c>
      <c r="E1431" s="2">
        <f t="shared" si="200"/>
        <v>0.18560000000000088</v>
      </c>
      <c r="F1431" s="2">
        <f t="shared" si="201"/>
        <v>0.14320829082699538</v>
      </c>
      <c r="G1431" s="2">
        <f t="shared" si="201"/>
        <v>9.6923487587504908E-2</v>
      </c>
      <c r="H1431" s="2">
        <f t="shared" si="202"/>
        <v>1.4775395973829708</v>
      </c>
      <c r="I1431" s="2">
        <f t="shared" si="203"/>
        <v>59.637375682862881</v>
      </c>
    </row>
    <row r="1432" spans="1:9" ht="13.5" x14ac:dyDescent="0.25">
      <c r="A1432" s="3">
        <v>44097</v>
      </c>
      <c r="B1432" s="2">
        <v>29.856000000000002</v>
      </c>
      <c r="C1432" s="2">
        <f t="shared" si="198"/>
        <v>0.12370000000000303</v>
      </c>
      <c r="D1432" s="2">
        <f t="shared" si="199"/>
        <v>0.12370000000000303</v>
      </c>
      <c r="E1432" s="2">
        <f t="shared" si="200"/>
        <v>0</v>
      </c>
      <c r="F1432" s="2">
        <f t="shared" si="201"/>
        <v>0.14181484148221021</v>
      </c>
      <c r="G1432" s="2">
        <f t="shared" si="201"/>
        <v>9.0000381331254556E-2</v>
      </c>
      <c r="H1432" s="2">
        <f t="shared" si="202"/>
        <v>1.5757137845921769</v>
      </c>
      <c r="I1432" s="2">
        <f t="shared" si="203"/>
        <v>61.175810527475434</v>
      </c>
    </row>
    <row r="1433" spans="1:9" ht="13.5" x14ac:dyDescent="0.25">
      <c r="A1433" s="3">
        <v>44098</v>
      </c>
      <c r="B1433" s="2">
        <v>29.7075</v>
      </c>
      <c r="C1433" s="2">
        <f t="shared" si="198"/>
        <v>-0.14850000000000207</v>
      </c>
      <c r="D1433" s="2">
        <f t="shared" si="199"/>
        <v>0</v>
      </c>
      <c r="E1433" s="2">
        <f t="shared" si="200"/>
        <v>0.14850000000000207</v>
      </c>
      <c r="F1433" s="2">
        <f t="shared" si="201"/>
        <v>0.13168520994776661</v>
      </c>
      <c r="G1433" s="2">
        <f t="shared" si="201"/>
        <v>9.417892552187937E-2</v>
      </c>
      <c r="H1433" s="2">
        <f t="shared" si="202"/>
        <v>1.3982449812211319</v>
      </c>
      <c r="I1433" s="2">
        <f t="shared" si="203"/>
        <v>58.302841960256174</v>
      </c>
    </row>
    <row r="1434" spans="1:9" ht="13.5" x14ac:dyDescent="0.25">
      <c r="A1434" s="3">
        <v>44099</v>
      </c>
      <c r="B1434" s="2">
        <v>29.7013</v>
      </c>
      <c r="C1434" s="2">
        <f t="shared" si="198"/>
        <v>-6.1999999999997613E-3</v>
      </c>
      <c r="D1434" s="2">
        <f t="shared" si="199"/>
        <v>0</v>
      </c>
      <c r="E1434" s="2">
        <f t="shared" si="200"/>
        <v>6.1999999999997613E-3</v>
      </c>
      <c r="F1434" s="2">
        <f t="shared" si="201"/>
        <v>0.12227912352292614</v>
      </c>
      <c r="G1434" s="2">
        <f t="shared" si="201"/>
        <v>8.789471655603083E-2</v>
      </c>
      <c r="H1434" s="2">
        <f t="shared" si="202"/>
        <v>1.3911999300319269</v>
      </c>
      <c r="I1434" s="2">
        <f t="shared" si="203"/>
        <v>58.179992085118194</v>
      </c>
    </row>
    <row r="1435" spans="1:9" ht="13.5" x14ac:dyDescent="0.25">
      <c r="A1435" s="3">
        <v>44102</v>
      </c>
      <c r="B1435" s="2">
        <v>29.3919</v>
      </c>
      <c r="C1435" s="2">
        <f t="shared" si="198"/>
        <v>-0.30940000000000012</v>
      </c>
      <c r="D1435" s="2">
        <f t="shared" si="199"/>
        <v>0</v>
      </c>
      <c r="E1435" s="2">
        <f t="shared" si="200"/>
        <v>0.30940000000000012</v>
      </c>
      <c r="F1435" s="2">
        <f t="shared" si="201"/>
        <v>0.11354490041414569</v>
      </c>
      <c r="G1435" s="2">
        <f t="shared" si="201"/>
        <v>0.10371652251631436</v>
      </c>
      <c r="H1435" s="2">
        <f t="shared" si="202"/>
        <v>1.0947619304945879</v>
      </c>
      <c r="I1435" s="2">
        <f t="shared" si="203"/>
        <v>52.261878285906555</v>
      </c>
    </row>
    <row r="1436" spans="1:9" ht="13.5" x14ac:dyDescent="0.25">
      <c r="A1436" s="3">
        <v>44103</v>
      </c>
      <c r="B1436" s="2">
        <v>30.0107</v>
      </c>
      <c r="C1436" s="2">
        <f t="shared" si="198"/>
        <v>0.61880000000000024</v>
      </c>
      <c r="D1436" s="2">
        <f t="shared" si="199"/>
        <v>0.61880000000000024</v>
      </c>
      <c r="E1436" s="2">
        <f t="shared" si="200"/>
        <v>0</v>
      </c>
      <c r="F1436" s="2">
        <f t="shared" si="201"/>
        <v>0.14963455038456389</v>
      </c>
      <c r="G1436" s="2">
        <f t="shared" si="201"/>
        <v>9.6308199479434767E-2</v>
      </c>
      <c r="H1436" s="2">
        <f t="shared" si="202"/>
        <v>1.553705200526734</v>
      </c>
      <c r="I1436" s="2">
        <f t="shared" si="203"/>
        <v>60.841212220042571</v>
      </c>
    </row>
    <row r="1437" spans="1:9" ht="13.5" x14ac:dyDescent="0.25">
      <c r="A1437" s="3">
        <v>44104</v>
      </c>
      <c r="B1437" s="2">
        <v>29.113499999999998</v>
      </c>
      <c r="C1437" s="2">
        <f t="shared" si="198"/>
        <v>-0.89720000000000155</v>
      </c>
      <c r="D1437" s="2">
        <f t="shared" si="199"/>
        <v>0</v>
      </c>
      <c r="E1437" s="2">
        <f t="shared" si="200"/>
        <v>0.89720000000000155</v>
      </c>
      <c r="F1437" s="2">
        <f t="shared" ref="F1437:G1452" si="204">((F1436*13)+D1437)/14</f>
        <v>0.13894636821423789</v>
      </c>
      <c r="G1437" s="2">
        <f t="shared" si="204"/>
        <v>0.15351475665947525</v>
      </c>
      <c r="H1437" s="2">
        <f t="shared" si="202"/>
        <v>0.90510105502396232</v>
      </c>
      <c r="I1437" s="2">
        <f t="shared" si="203"/>
        <v>47.509346164976954</v>
      </c>
    </row>
    <row r="1438" spans="1:9" ht="13.5" x14ac:dyDescent="0.25">
      <c r="A1438" s="3">
        <v>44105</v>
      </c>
      <c r="B1438" s="2">
        <v>29.0825</v>
      </c>
      <c r="C1438" s="2">
        <f t="shared" si="198"/>
        <v>-3.0999999999998806E-2</v>
      </c>
      <c r="D1438" s="2">
        <f t="shared" si="199"/>
        <v>0</v>
      </c>
      <c r="E1438" s="2">
        <f t="shared" si="200"/>
        <v>3.0999999999998806E-2</v>
      </c>
      <c r="F1438" s="2">
        <f t="shared" si="204"/>
        <v>0.12902162762750663</v>
      </c>
      <c r="G1438" s="2">
        <f t="shared" si="204"/>
        <v>0.14476370261236982</v>
      </c>
      <c r="H1438" s="2">
        <f t="shared" si="202"/>
        <v>0.89125675358680656</v>
      </c>
      <c r="I1438" s="2">
        <f t="shared" si="203"/>
        <v>47.125106197057598</v>
      </c>
    </row>
    <row r="1439" spans="1:9" ht="13.5" x14ac:dyDescent="0.25">
      <c r="A1439" s="3">
        <v>44106</v>
      </c>
      <c r="B1439" s="2">
        <v>28.2163</v>
      </c>
      <c r="C1439" s="2">
        <f t="shared" si="198"/>
        <v>-0.86619999999999919</v>
      </c>
      <c r="D1439" s="2">
        <f t="shared" si="199"/>
        <v>0</v>
      </c>
      <c r="E1439" s="2">
        <f t="shared" si="200"/>
        <v>0.86619999999999919</v>
      </c>
      <c r="F1439" s="2">
        <f t="shared" si="204"/>
        <v>0.11980579708268473</v>
      </c>
      <c r="G1439" s="2">
        <f t="shared" si="204"/>
        <v>0.19629486671148619</v>
      </c>
      <c r="H1439" s="2">
        <f t="shared" si="202"/>
        <v>0.61033586404872753</v>
      </c>
      <c r="I1439" s="2">
        <f t="shared" si="203"/>
        <v>37.901153273343432</v>
      </c>
    </row>
    <row r="1440" spans="1:9" ht="13.5" x14ac:dyDescent="0.25">
      <c r="A1440" s="3">
        <v>44109</v>
      </c>
      <c r="B1440" s="2">
        <v>29.0825</v>
      </c>
      <c r="C1440" s="2">
        <f t="shared" si="198"/>
        <v>0.86619999999999919</v>
      </c>
      <c r="D1440" s="2">
        <f t="shared" si="199"/>
        <v>0.86619999999999919</v>
      </c>
      <c r="E1440" s="2">
        <f t="shared" si="200"/>
        <v>0</v>
      </c>
      <c r="F1440" s="2">
        <f t="shared" si="204"/>
        <v>0.17311966871963574</v>
      </c>
      <c r="G1440" s="2">
        <f t="shared" si="204"/>
        <v>0.18227380480352287</v>
      </c>
      <c r="H1440" s="2">
        <f t="shared" si="202"/>
        <v>0.94977810391485173</v>
      </c>
      <c r="I1440" s="2">
        <f t="shared" si="203"/>
        <v>48.712112522334962</v>
      </c>
    </row>
    <row r="1441" spans="1:9" ht="13.5" x14ac:dyDescent="0.25">
      <c r="A1441" s="3">
        <v>44110</v>
      </c>
      <c r="B1441" s="2">
        <v>29.3919</v>
      </c>
      <c r="C1441" s="2">
        <f t="shared" si="198"/>
        <v>0.30940000000000012</v>
      </c>
      <c r="D1441" s="2">
        <f t="shared" si="199"/>
        <v>0.30940000000000012</v>
      </c>
      <c r="E1441" s="2">
        <f t="shared" si="200"/>
        <v>0</v>
      </c>
      <c r="F1441" s="2">
        <f t="shared" si="204"/>
        <v>0.18285397809680462</v>
      </c>
      <c r="G1441" s="2">
        <f t="shared" si="204"/>
        <v>0.16925424731755695</v>
      </c>
      <c r="H1441" s="2">
        <f t="shared" si="202"/>
        <v>1.0803508981002508</v>
      </c>
      <c r="I1441" s="2">
        <f t="shared" si="203"/>
        <v>51.93118618050508</v>
      </c>
    </row>
    <row r="1442" spans="1:9" ht="13.5" x14ac:dyDescent="0.25">
      <c r="A1442" s="3">
        <v>44111</v>
      </c>
      <c r="B1442" s="2">
        <v>29.122800000000002</v>
      </c>
      <c r="C1442" s="2">
        <f t="shared" si="198"/>
        <v>-0.26909999999999812</v>
      </c>
      <c r="D1442" s="2">
        <f t="shared" si="199"/>
        <v>0</v>
      </c>
      <c r="E1442" s="2">
        <f t="shared" si="200"/>
        <v>0.26909999999999812</v>
      </c>
      <c r="F1442" s="2">
        <f t="shared" si="204"/>
        <v>0.16979297966131859</v>
      </c>
      <c r="G1442" s="2">
        <f t="shared" si="204"/>
        <v>0.17638608679487416</v>
      </c>
      <c r="H1442" s="2">
        <f t="shared" si="202"/>
        <v>0.96262116103736151</v>
      </c>
      <c r="I1442" s="2">
        <f t="shared" si="203"/>
        <v>49.047731683915977</v>
      </c>
    </row>
    <row r="1443" spans="1:9" ht="13.5" x14ac:dyDescent="0.25">
      <c r="A1443" s="3">
        <v>44112</v>
      </c>
      <c r="B1443" s="2">
        <v>29.3919</v>
      </c>
      <c r="C1443" s="2">
        <f t="shared" si="198"/>
        <v>0.26909999999999812</v>
      </c>
      <c r="D1443" s="2">
        <f t="shared" si="199"/>
        <v>0.26909999999999812</v>
      </c>
      <c r="E1443" s="2">
        <f t="shared" si="200"/>
        <v>0</v>
      </c>
      <c r="F1443" s="2">
        <f t="shared" si="204"/>
        <v>0.17688633825693856</v>
      </c>
      <c r="G1443" s="2">
        <f t="shared" si="204"/>
        <v>0.1637870805952403</v>
      </c>
      <c r="H1443" s="2">
        <f t="shared" si="202"/>
        <v>1.0799773560533132</v>
      </c>
      <c r="I1443" s="2">
        <f t="shared" si="203"/>
        <v>51.922553527339062</v>
      </c>
    </row>
    <row r="1444" spans="1:9" ht="13.5" x14ac:dyDescent="0.25">
      <c r="A1444" s="3">
        <v>44113</v>
      </c>
      <c r="B1444" s="2">
        <v>29.1754</v>
      </c>
      <c r="C1444" s="2">
        <f t="shared" si="198"/>
        <v>-0.21649999999999991</v>
      </c>
      <c r="D1444" s="2">
        <f t="shared" si="199"/>
        <v>0</v>
      </c>
      <c r="E1444" s="2">
        <f t="shared" si="200"/>
        <v>0.21649999999999991</v>
      </c>
      <c r="F1444" s="2">
        <f t="shared" si="204"/>
        <v>0.16425159981001439</v>
      </c>
      <c r="G1444" s="2">
        <f t="shared" si="204"/>
        <v>0.16755228912415171</v>
      </c>
      <c r="H1444" s="2">
        <f t="shared" si="202"/>
        <v>0.98030054181061288</v>
      </c>
      <c r="I1444" s="2">
        <f t="shared" si="203"/>
        <v>49.502614432166553</v>
      </c>
    </row>
    <row r="1445" spans="1:9" ht="13.5" x14ac:dyDescent="0.25">
      <c r="A1445" s="3">
        <v>44116</v>
      </c>
      <c r="B1445" s="2">
        <v>29.1754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0.15251934268072764</v>
      </c>
      <c r="G1445" s="2">
        <f t="shared" si="204"/>
        <v>0.1555842684724266</v>
      </c>
      <c r="H1445" s="2">
        <f t="shared" si="202"/>
        <v>0.98030054181061288</v>
      </c>
      <c r="I1445" s="2">
        <f t="shared" si="203"/>
        <v>49.502614432166553</v>
      </c>
    </row>
    <row r="1446" spans="1:9" ht="13.5" x14ac:dyDescent="0.25">
      <c r="A1446" s="3">
        <v>44117</v>
      </c>
      <c r="B1446" s="2">
        <v>29.0825</v>
      </c>
      <c r="C1446" s="2">
        <f t="shared" si="198"/>
        <v>-9.2900000000000205E-2</v>
      </c>
      <c r="D1446" s="2">
        <f t="shared" si="199"/>
        <v>0</v>
      </c>
      <c r="E1446" s="2">
        <f t="shared" si="200"/>
        <v>9.2900000000000205E-2</v>
      </c>
      <c r="F1446" s="2">
        <f t="shared" si="204"/>
        <v>0.14162510391781852</v>
      </c>
      <c r="G1446" s="2">
        <f t="shared" si="204"/>
        <v>0.15110682072439616</v>
      </c>
      <c r="H1446" s="2">
        <f t="shared" si="202"/>
        <v>0.93725156309210322</v>
      </c>
      <c r="I1446" s="2">
        <f t="shared" si="203"/>
        <v>48.38047783511032</v>
      </c>
    </row>
    <row r="1447" spans="1:9" ht="13.5" x14ac:dyDescent="0.25">
      <c r="A1447" s="3">
        <v>44118</v>
      </c>
      <c r="B1447" s="2">
        <v>29.0825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0.13150902506654577</v>
      </c>
      <c r="G1447" s="2">
        <f t="shared" si="204"/>
        <v>0.14031347638693928</v>
      </c>
      <c r="H1447" s="2">
        <f t="shared" si="202"/>
        <v>0.93725156309210333</v>
      </c>
      <c r="I1447" s="2">
        <f t="shared" si="203"/>
        <v>48.380477835110327</v>
      </c>
    </row>
    <row r="1448" spans="1:9" ht="13.5" x14ac:dyDescent="0.25">
      <c r="A1448" s="3">
        <v>44120</v>
      </c>
      <c r="B1448" s="2">
        <v>29.0825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0.12211552327607822</v>
      </c>
      <c r="G1448" s="2">
        <f t="shared" si="204"/>
        <v>0.13029108521644361</v>
      </c>
      <c r="H1448" s="2">
        <f t="shared" si="202"/>
        <v>0.93725156309210333</v>
      </c>
      <c r="I1448" s="2">
        <f t="shared" si="203"/>
        <v>48.380477835110327</v>
      </c>
    </row>
    <row r="1449" spans="1:9" ht="13.5" x14ac:dyDescent="0.25">
      <c r="A1449" s="3">
        <v>44123</v>
      </c>
      <c r="B1449" s="2">
        <v>29.0825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0.1133929858992155</v>
      </c>
      <c r="G1449" s="2">
        <f t="shared" si="204"/>
        <v>0.12098457912955478</v>
      </c>
      <c r="H1449" s="2">
        <f t="shared" si="202"/>
        <v>0.93725156309210345</v>
      </c>
      <c r="I1449" s="2">
        <f t="shared" si="203"/>
        <v>48.380477835110327</v>
      </c>
    </row>
    <row r="1450" spans="1:9" ht="13.5" x14ac:dyDescent="0.25">
      <c r="A1450" s="3">
        <v>44124</v>
      </c>
      <c r="B1450" s="2">
        <v>29.0825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0.10529348690641439</v>
      </c>
      <c r="G1450" s="2">
        <f t="shared" si="204"/>
        <v>0.11234282347744372</v>
      </c>
      <c r="H1450" s="2">
        <f t="shared" si="202"/>
        <v>0.93725156309210356</v>
      </c>
      <c r="I1450" s="2">
        <f t="shared" si="203"/>
        <v>48.380477835110327</v>
      </c>
    </row>
    <row r="1451" spans="1:9" ht="13.5" x14ac:dyDescent="0.25">
      <c r="A1451" s="3">
        <v>44125</v>
      </c>
      <c r="B1451" s="2">
        <v>29.0794</v>
      </c>
      <c r="C1451" s="2">
        <f t="shared" si="198"/>
        <v>-3.0999999999998806E-3</v>
      </c>
      <c r="D1451" s="2">
        <f t="shared" si="199"/>
        <v>0</v>
      </c>
      <c r="E1451" s="2">
        <f t="shared" si="200"/>
        <v>3.0999999999998806E-3</v>
      </c>
      <c r="F1451" s="2">
        <f t="shared" si="204"/>
        <v>9.7772523555956226E-2</v>
      </c>
      <c r="G1451" s="2">
        <f t="shared" si="204"/>
        <v>0.10453976465762629</v>
      </c>
      <c r="H1451" s="2">
        <f t="shared" si="202"/>
        <v>0.93526634459305347</v>
      </c>
      <c r="I1451" s="2">
        <f t="shared" si="203"/>
        <v>48.327525934923479</v>
      </c>
    </row>
    <row r="1452" spans="1:9" ht="13.5" x14ac:dyDescent="0.25">
      <c r="A1452" s="3">
        <v>44126</v>
      </c>
      <c r="B1452" s="2">
        <v>29.0764</v>
      </c>
      <c r="C1452" s="2">
        <f t="shared" si="198"/>
        <v>-3.0000000000001137E-3</v>
      </c>
      <c r="D1452" s="2">
        <f t="shared" si="199"/>
        <v>0</v>
      </c>
      <c r="E1452" s="2">
        <f t="shared" si="200"/>
        <v>3.0000000000001137E-3</v>
      </c>
      <c r="F1452" s="2">
        <f t="shared" si="204"/>
        <v>9.0788771873387936E-2</v>
      </c>
      <c r="G1452" s="2">
        <f t="shared" si="204"/>
        <v>9.7286924324938712E-2</v>
      </c>
      <c r="H1452" s="2">
        <f t="shared" si="202"/>
        <v>0.93320631218798822</v>
      </c>
      <c r="I1452" s="2">
        <f t="shared" si="203"/>
        <v>48.272463539175618</v>
      </c>
    </row>
    <row r="1453" spans="1:9" ht="13.5" x14ac:dyDescent="0.25">
      <c r="A1453" s="3">
        <v>44127</v>
      </c>
      <c r="B1453" s="2">
        <v>28.463799999999999</v>
      </c>
      <c r="C1453" s="2">
        <f t="shared" si="198"/>
        <v>-0.61260000000000048</v>
      </c>
      <c r="D1453" s="2">
        <f t="shared" si="199"/>
        <v>0</v>
      </c>
      <c r="E1453" s="2">
        <f t="shared" si="200"/>
        <v>0.61260000000000048</v>
      </c>
      <c r="F1453" s="2">
        <f t="shared" ref="F1453:G1468" si="205">((F1452*13)+D1453)/14</f>
        <v>8.4303859596717365E-2</v>
      </c>
      <c r="G1453" s="2">
        <f t="shared" si="205"/>
        <v>0.13409500115887169</v>
      </c>
      <c r="H1453" s="2">
        <f t="shared" si="202"/>
        <v>0.62868756380289459</v>
      </c>
      <c r="I1453" s="2">
        <f t="shared" si="203"/>
        <v>38.600869668025474</v>
      </c>
    </row>
    <row r="1454" spans="1:9" ht="13.5" x14ac:dyDescent="0.25">
      <c r="A1454" s="3">
        <v>44130</v>
      </c>
      <c r="B1454" s="2">
        <v>29.0825</v>
      </c>
      <c r="C1454" s="2">
        <f t="shared" si="198"/>
        <v>0.61870000000000047</v>
      </c>
      <c r="D1454" s="2">
        <f t="shared" si="199"/>
        <v>0.61870000000000047</v>
      </c>
      <c r="E1454" s="2">
        <f t="shared" si="200"/>
        <v>0</v>
      </c>
      <c r="F1454" s="2">
        <f t="shared" si="205"/>
        <v>0.12247501248266615</v>
      </c>
      <c r="G1454" s="2">
        <f t="shared" si="205"/>
        <v>0.12451678679038085</v>
      </c>
      <c r="H1454" s="2">
        <f t="shared" si="202"/>
        <v>0.98360241730978859</v>
      </c>
      <c r="I1454" s="2">
        <f t="shared" si="203"/>
        <v>49.586671639762109</v>
      </c>
    </row>
    <row r="1455" spans="1:9" ht="13.5" x14ac:dyDescent="0.25">
      <c r="A1455" s="3">
        <v>44131</v>
      </c>
      <c r="B1455" s="2">
        <v>28.773199999999999</v>
      </c>
      <c r="C1455" s="2">
        <f t="shared" si="198"/>
        <v>-0.30930000000000035</v>
      </c>
      <c r="D1455" s="2">
        <f t="shared" si="199"/>
        <v>0</v>
      </c>
      <c r="E1455" s="2">
        <f t="shared" si="200"/>
        <v>0.30930000000000035</v>
      </c>
      <c r="F1455" s="2">
        <f t="shared" si="205"/>
        <v>0.11372679730533286</v>
      </c>
      <c r="G1455" s="2">
        <f t="shared" si="205"/>
        <v>0.13771558773392509</v>
      </c>
      <c r="H1455" s="2">
        <f t="shared" si="202"/>
        <v>0.82580918526855485</v>
      </c>
      <c r="I1455" s="2">
        <f t="shared" si="203"/>
        <v>45.229763982542792</v>
      </c>
    </row>
    <row r="1456" spans="1:9" ht="13.5" x14ac:dyDescent="0.25">
      <c r="A1456" s="3">
        <v>44132</v>
      </c>
      <c r="B1456" s="2">
        <v>28.773199999999999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0.10560345464066623</v>
      </c>
      <c r="G1456" s="2">
        <f t="shared" si="205"/>
        <v>0.12787876003864471</v>
      </c>
      <c r="H1456" s="2">
        <f t="shared" si="202"/>
        <v>0.82580918526855496</v>
      </c>
      <c r="I1456" s="2">
        <f t="shared" si="203"/>
        <v>45.229763982542799</v>
      </c>
    </row>
    <row r="1457" spans="1:9" ht="13.5" x14ac:dyDescent="0.25">
      <c r="A1457" s="3">
        <v>44134</v>
      </c>
      <c r="B1457" s="2">
        <v>28.773199999999999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9.8060350737761509E-2</v>
      </c>
      <c r="G1457" s="2">
        <f t="shared" si="205"/>
        <v>0.11874456289302723</v>
      </c>
      <c r="H1457" s="2">
        <f t="shared" si="202"/>
        <v>0.82580918526855496</v>
      </c>
      <c r="I1457" s="2">
        <f t="shared" si="203"/>
        <v>45.229763982542799</v>
      </c>
    </row>
    <row r="1458" spans="1:9" ht="13.5" x14ac:dyDescent="0.25">
      <c r="A1458" s="3">
        <v>44137</v>
      </c>
      <c r="B1458" s="2">
        <v>28.773199999999999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9.1056039970778532E-2</v>
      </c>
      <c r="G1458" s="2">
        <f t="shared" si="205"/>
        <v>0.11026280840066814</v>
      </c>
      <c r="H1458" s="2">
        <f t="shared" si="202"/>
        <v>0.82580918526855496</v>
      </c>
      <c r="I1458" s="2">
        <f t="shared" si="203"/>
        <v>45.229763982542799</v>
      </c>
    </row>
    <row r="1459" spans="1:9" ht="13.5" x14ac:dyDescent="0.25">
      <c r="A1459" s="3">
        <v>44138</v>
      </c>
      <c r="B1459" s="2">
        <v>28.773199999999999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8.4552037115722914E-2</v>
      </c>
      <c r="G1459" s="2">
        <f t="shared" si="205"/>
        <v>0.10238689351490614</v>
      </c>
      <c r="H1459" s="2">
        <f t="shared" si="202"/>
        <v>0.82580918526855474</v>
      </c>
      <c r="I1459" s="2">
        <f t="shared" si="203"/>
        <v>45.229763982542792</v>
      </c>
    </row>
    <row r="1460" spans="1:9" ht="13.5" x14ac:dyDescent="0.25">
      <c r="A1460" s="3">
        <v>44139</v>
      </c>
      <c r="B1460" s="2">
        <v>28.773199999999999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7.8512605893171286E-2</v>
      </c>
      <c r="G1460" s="2">
        <f t="shared" si="205"/>
        <v>9.5073543978127131E-2</v>
      </c>
      <c r="H1460" s="2">
        <f t="shared" si="202"/>
        <v>0.82580918526855485</v>
      </c>
      <c r="I1460" s="2">
        <f t="shared" si="203"/>
        <v>45.229763982542792</v>
      </c>
    </row>
    <row r="1461" spans="1:9" ht="13.5" x14ac:dyDescent="0.25">
      <c r="A1461" s="3">
        <v>44140</v>
      </c>
      <c r="B1461" s="2">
        <v>28.309100000000001</v>
      </c>
      <c r="C1461" s="2">
        <f t="shared" si="198"/>
        <v>-0.4640999999999984</v>
      </c>
      <c r="D1461" s="2">
        <f t="shared" si="199"/>
        <v>0</v>
      </c>
      <c r="E1461" s="2">
        <f t="shared" si="200"/>
        <v>0.4640999999999984</v>
      </c>
      <c r="F1461" s="2">
        <f t="shared" si="205"/>
        <v>7.2904562615087626E-2</v>
      </c>
      <c r="G1461" s="2">
        <f t="shared" si="205"/>
        <v>0.12143257655111794</v>
      </c>
      <c r="H1461" s="2">
        <f t="shared" si="202"/>
        <v>0.6003707134089995</v>
      </c>
      <c r="I1461" s="2">
        <f t="shared" si="203"/>
        <v>37.514477638129925</v>
      </c>
    </row>
    <row r="1462" spans="1:9" ht="13.5" x14ac:dyDescent="0.25">
      <c r="A1462" s="3">
        <v>44141</v>
      </c>
      <c r="B1462" s="2">
        <v>28.278099999999998</v>
      </c>
      <c r="C1462" s="2">
        <f t="shared" si="198"/>
        <v>-3.1000000000002359E-2</v>
      </c>
      <c r="D1462" s="2">
        <f t="shared" si="199"/>
        <v>0</v>
      </c>
      <c r="E1462" s="2">
        <f t="shared" si="200"/>
        <v>3.1000000000002359E-2</v>
      </c>
      <c r="F1462" s="2">
        <f t="shared" si="205"/>
        <v>6.7697093856867077E-2</v>
      </c>
      <c r="G1462" s="2">
        <f t="shared" si="205"/>
        <v>0.11497310679746683</v>
      </c>
      <c r="H1462" s="2">
        <f t="shared" si="202"/>
        <v>0.58880807644974087</v>
      </c>
      <c r="I1462" s="2">
        <f t="shared" si="203"/>
        <v>37.059735859692857</v>
      </c>
    </row>
    <row r="1463" spans="1:9" ht="13.5" x14ac:dyDescent="0.25">
      <c r="A1463" s="3">
        <v>44144</v>
      </c>
      <c r="B1463" s="2">
        <v>28.615400000000001</v>
      </c>
      <c r="C1463" s="2">
        <f t="shared" si="198"/>
        <v>0.3373000000000026</v>
      </c>
      <c r="D1463" s="2">
        <f t="shared" si="199"/>
        <v>0.3373000000000026</v>
      </c>
      <c r="E1463" s="2">
        <f t="shared" si="200"/>
        <v>0</v>
      </c>
      <c r="F1463" s="2">
        <f t="shared" si="205"/>
        <v>8.6954444295662472E-2</v>
      </c>
      <c r="G1463" s="2">
        <f t="shared" si="205"/>
        <v>0.1067607420262192</v>
      </c>
      <c r="H1463" s="2">
        <f t="shared" si="202"/>
        <v>0.81447957971580476</v>
      </c>
      <c r="I1463" s="2">
        <f t="shared" si="203"/>
        <v>44.887778778054567</v>
      </c>
    </row>
    <row r="1464" spans="1:9" ht="13.5" x14ac:dyDescent="0.25">
      <c r="A1464" s="3">
        <v>44145</v>
      </c>
      <c r="B1464" s="2">
        <v>28.618500000000001</v>
      </c>
      <c r="C1464" s="2">
        <f t="shared" si="198"/>
        <v>3.0999999999998806E-3</v>
      </c>
      <c r="D1464" s="2">
        <f t="shared" si="199"/>
        <v>3.0999999999998806E-3</v>
      </c>
      <c r="E1464" s="2">
        <f t="shared" si="200"/>
        <v>0</v>
      </c>
      <c r="F1464" s="2">
        <f t="shared" si="205"/>
        <v>8.0964841131686574E-2</v>
      </c>
      <c r="G1464" s="2">
        <f t="shared" si="205"/>
        <v>9.9134974738632115E-2</v>
      </c>
      <c r="H1464" s="2">
        <f t="shared" si="202"/>
        <v>0.8167131866946975</v>
      </c>
      <c r="I1464" s="2">
        <f t="shared" si="203"/>
        <v>44.955537983439974</v>
      </c>
    </row>
    <row r="1465" spans="1:9" ht="13.5" x14ac:dyDescent="0.25">
      <c r="A1465" s="3">
        <v>44146</v>
      </c>
      <c r="B1465" s="2">
        <v>28.5566</v>
      </c>
      <c r="C1465" s="2">
        <f t="shared" si="198"/>
        <v>-6.1900000000001398E-2</v>
      </c>
      <c r="D1465" s="2">
        <f t="shared" si="199"/>
        <v>0</v>
      </c>
      <c r="E1465" s="2">
        <f t="shared" si="200"/>
        <v>6.1900000000001398E-2</v>
      </c>
      <c r="F1465" s="2">
        <f t="shared" si="205"/>
        <v>7.5181638193708961E-2</v>
      </c>
      <c r="G1465" s="2">
        <f t="shared" si="205"/>
        <v>9.6475333685872786E-2</v>
      </c>
      <c r="H1465" s="2">
        <f t="shared" si="202"/>
        <v>0.77928352586478866</v>
      </c>
      <c r="I1465" s="2">
        <f t="shared" si="203"/>
        <v>43.797602492049819</v>
      </c>
    </row>
    <row r="1466" spans="1:9" ht="13.5" x14ac:dyDescent="0.25">
      <c r="A1466" s="3">
        <v>44147</v>
      </c>
      <c r="B1466" s="2">
        <v>28.463799999999999</v>
      </c>
      <c r="C1466" s="2">
        <f t="shared" si="198"/>
        <v>-9.2800000000000438E-2</v>
      </c>
      <c r="D1466" s="2">
        <f t="shared" si="199"/>
        <v>0</v>
      </c>
      <c r="E1466" s="2">
        <f t="shared" si="200"/>
        <v>9.2800000000000438E-2</v>
      </c>
      <c r="F1466" s="2">
        <f t="shared" si="205"/>
        <v>6.9811521179872604E-2</v>
      </c>
      <c r="G1466" s="2">
        <f t="shared" si="205"/>
        <v>9.6212809851167619E-2</v>
      </c>
      <c r="H1466" s="2">
        <f t="shared" si="202"/>
        <v>0.72559486920571825</v>
      </c>
      <c r="I1466" s="2">
        <f t="shared" si="203"/>
        <v>42.048970019232002</v>
      </c>
    </row>
    <row r="1467" spans="1:9" ht="13.5" x14ac:dyDescent="0.25">
      <c r="A1467" s="3">
        <v>44148</v>
      </c>
      <c r="B1467" s="2">
        <v>28.7639</v>
      </c>
      <c r="C1467" s="2">
        <f t="shared" si="198"/>
        <v>0.30010000000000048</v>
      </c>
      <c r="D1467" s="2">
        <f t="shared" si="199"/>
        <v>0.30010000000000048</v>
      </c>
      <c r="E1467" s="2">
        <f t="shared" si="200"/>
        <v>0</v>
      </c>
      <c r="F1467" s="2">
        <f t="shared" si="205"/>
        <v>8.6260698238453171E-2</v>
      </c>
      <c r="G1467" s="2">
        <f t="shared" si="205"/>
        <v>8.934046629036993E-2</v>
      </c>
      <c r="H1467" s="2">
        <f t="shared" si="202"/>
        <v>0.96552773698418981</v>
      </c>
      <c r="I1467" s="2">
        <f t="shared" si="203"/>
        <v>49.123078693646356</v>
      </c>
    </row>
    <row r="1468" spans="1:9" ht="13.5" x14ac:dyDescent="0.25">
      <c r="A1468" s="3">
        <v>44151</v>
      </c>
      <c r="B1468" s="2">
        <v>28.618500000000001</v>
      </c>
      <c r="C1468" s="2">
        <f t="shared" si="198"/>
        <v>-0.14539999999999864</v>
      </c>
      <c r="D1468" s="2">
        <f t="shared" si="199"/>
        <v>0</v>
      </c>
      <c r="E1468" s="2">
        <f t="shared" si="200"/>
        <v>0.14539999999999864</v>
      </c>
      <c r="F1468" s="2">
        <f t="shared" si="205"/>
        <v>8.0099219792849369E-2</v>
      </c>
      <c r="G1468" s="2">
        <f t="shared" si="205"/>
        <v>9.334471869820056E-2</v>
      </c>
      <c r="H1468" s="2">
        <f t="shared" si="202"/>
        <v>0.85810124996812986</v>
      </c>
      <c r="I1468" s="2">
        <f t="shared" si="203"/>
        <v>46.181619542145398</v>
      </c>
    </row>
    <row r="1469" spans="1:9" ht="13.5" x14ac:dyDescent="0.25">
      <c r="A1469" s="3">
        <v>44152</v>
      </c>
      <c r="B1469" s="2">
        <v>28.711300000000001</v>
      </c>
      <c r="C1469" s="2">
        <f t="shared" si="198"/>
        <v>9.2800000000000438E-2</v>
      </c>
      <c r="D1469" s="2">
        <f t="shared" si="199"/>
        <v>9.2800000000000438E-2</v>
      </c>
      <c r="E1469" s="2">
        <f t="shared" si="200"/>
        <v>0</v>
      </c>
      <c r="F1469" s="2">
        <f t="shared" ref="F1469:G1484" si="206">((F1468*13)+D1469)/14</f>
        <v>8.1006418379074435E-2</v>
      </c>
      <c r="G1469" s="2">
        <f t="shared" si="206"/>
        <v>8.6677238791186245E-2</v>
      </c>
      <c r="H1469" s="2">
        <f t="shared" si="202"/>
        <v>0.93457543766739781</v>
      </c>
      <c r="I1469" s="2">
        <f t="shared" si="203"/>
        <v>48.309071823751481</v>
      </c>
    </row>
    <row r="1470" spans="1:9" ht="13.5" x14ac:dyDescent="0.25">
      <c r="A1470" s="3">
        <v>44153</v>
      </c>
      <c r="B1470" s="2">
        <v>28.773199999999999</v>
      </c>
      <c r="C1470" s="2">
        <f t="shared" si="198"/>
        <v>6.1899999999997846E-2</v>
      </c>
      <c r="D1470" s="2">
        <f t="shared" si="199"/>
        <v>6.1899999999997846E-2</v>
      </c>
      <c r="E1470" s="2">
        <f t="shared" si="200"/>
        <v>0</v>
      </c>
      <c r="F1470" s="2">
        <f t="shared" si="206"/>
        <v>7.9641674209140395E-2</v>
      </c>
      <c r="G1470" s="2">
        <f t="shared" si="206"/>
        <v>8.0486007448958646E-2</v>
      </c>
      <c r="H1470" s="2">
        <f t="shared" si="202"/>
        <v>0.98950956487245689</v>
      </c>
      <c r="I1470" s="2">
        <f t="shared" si="203"/>
        <v>49.736356252999073</v>
      </c>
    </row>
    <row r="1471" spans="1:9" ht="13.5" x14ac:dyDescent="0.25">
      <c r="A1471" s="3">
        <v>44154</v>
      </c>
      <c r="B1471" s="2">
        <v>28.618500000000001</v>
      </c>
      <c r="C1471" s="2">
        <f t="shared" si="198"/>
        <v>-0.15469999999999828</v>
      </c>
      <c r="D1471" s="2">
        <f t="shared" si="199"/>
        <v>0</v>
      </c>
      <c r="E1471" s="2">
        <f t="shared" si="200"/>
        <v>0.15469999999999828</v>
      </c>
      <c r="F1471" s="2">
        <f t="shared" si="206"/>
        <v>7.3952983194201807E-2</v>
      </c>
      <c r="G1471" s="2">
        <f t="shared" si="206"/>
        <v>8.5787006916890049E-2</v>
      </c>
      <c r="H1471" s="2">
        <f t="shared" si="202"/>
        <v>0.86205342571104071</v>
      </c>
      <c r="I1471" s="2">
        <f t="shared" si="203"/>
        <v>46.295848110902526</v>
      </c>
    </row>
    <row r="1472" spans="1:9" ht="13.5" x14ac:dyDescent="0.25">
      <c r="A1472" s="3">
        <v>44155</v>
      </c>
      <c r="B1472" s="2">
        <v>28.773199999999999</v>
      </c>
      <c r="C1472" s="2">
        <f t="shared" si="198"/>
        <v>0.15469999999999828</v>
      </c>
      <c r="D1472" s="2">
        <f t="shared" si="199"/>
        <v>0.15469999999999828</v>
      </c>
      <c r="E1472" s="2">
        <f t="shared" si="200"/>
        <v>0</v>
      </c>
      <c r="F1472" s="2">
        <f t="shared" si="206"/>
        <v>7.9720627251758699E-2</v>
      </c>
      <c r="G1472" s="2">
        <f t="shared" si="206"/>
        <v>7.9659363565683608E-2</v>
      </c>
      <c r="H1472" s="2">
        <f t="shared" si="202"/>
        <v>1.0007690707448922</v>
      </c>
      <c r="I1472" s="2">
        <f t="shared" si="203"/>
        <v>50.019219378091591</v>
      </c>
    </row>
    <row r="1473" spans="1:9" ht="13.5" x14ac:dyDescent="0.25">
      <c r="A1473" s="3">
        <v>44158</v>
      </c>
      <c r="B1473" s="2">
        <v>28.633900000000001</v>
      </c>
      <c r="C1473" s="2">
        <f t="shared" si="198"/>
        <v>-0.13929999999999865</v>
      </c>
      <c r="D1473" s="2">
        <f t="shared" si="199"/>
        <v>0</v>
      </c>
      <c r="E1473" s="2">
        <f t="shared" si="200"/>
        <v>0.13929999999999865</v>
      </c>
      <c r="F1473" s="2">
        <f t="shared" si="206"/>
        <v>7.4026296733775934E-2</v>
      </c>
      <c r="G1473" s="2">
        <f t="shared" si="206"/>
        <v>8.391940902527753E-2</v>
      </c>
      <c r="H1473" s="2">
        <f t="shared" si="202"/>
        <v>0.88211174975598705</v>
      </c>
      <c r="I1473" s="2">
        <f t="shared" si="203"/>
        <v>46.868192065128525</v>
      </c>
    </row>
    <row r="1474" spans="1:9" ht="13.5" x14ac:dyDescent="0.25">
      <c r="A1474" s="3">
        <v>44159</v>
      </c>
      <c r="B1474" s="2">
        <v>28.927800000000001</v>
      </c>
      <c r="C1474" s="2">
        <f t="shared" si="198"/>
        <v>0.29390000000000072</v>
      </c>
      <c r="D1474" s="2">
        <f t="shared" si="199"/>
        <v>0.29390000000000072</v>
      </c>
      <c r="E1474" s="2">
        <f t="shared" si="200"/>
        <v>0</v>
      </c>
      <c r="F1474" s="2">
        <f t="shared" si="206"/>
        <v>8.9731561252791997E-2</v>
      </c>
      <c r="G1474" s="2">
        <f t="shared" si="206"/>
        <v>7.7925165523471993E-2</v>
      </c>
      <c r="H1474" s="2">
        <f t="shared" si="202"/>
        <v>1.151509408417795</v>
      </c>
      <c r="I1474" s="2">
        <f t="shared" si="203"/>
        <v>53.521002692923709</v>
      </c>
    </row>
    <row r="1475" spans="1:9" ht="13.5" x14ac:dyDescent="0.25">
      <c r="A1475" s="3">
        <v>44160</v>
      </c>
      <c r="B1475" s="2">
        <v>29.546600000000002</v>
      </c>
      <c r="C1475" s="2">
        <f t="shared" ref="C1475:C1538" si="207">B1475-B1474</f>
        <v>0.61880000000000024</v>
      </c>
      <c r="D1475" s="2">
        <f t="shared" ref="D1475:D1538" si="208">IF(C1475&gt;0,C1475,0)</f>
        <v>0.61880000000000024</v>
      </c>
      <c r="E1475" s="2">
        <f t="shared" ref="E1475:E1538" si="209">IF(C1475&lt;0,-C1475,0)</f>
        <v>0</v>
      </c>
      <c r="F1475" s="2">
        <f t="shared" si="206"/>
        <v>0.12752216402044972</v>
      </c>
      <c r="G1475" s="2">
        <f t="shared" si="206"/>
        <v>7.2359082271795425E-2</v>
      </c>
      <c r="H1475" s="2">
        <f t="shared" si="202"/>
        <v>1.7623518709296304</v>
      </c>
      <c r="I1475" s="2">
        <f t="shared" si="203"/>
        <v>63.798963827752175</v>
      </c>
    </row>
    <row r="1476" spans="1:9" ht="13.5" x14ac:dyDescent="0.25">
      <c r="A1476" s="3">
        <v>44161</v>
      </c>
      <c r="B1476" s="2">
        <v>29.0825</v>
      </c>
      <c r="C1476" s="2">
        <f t="shared" si="207"/>
        <v>-0.46410000000000196</v>
      </c>
      <c r="D1476" s="2">
        <f t="shared" si="208"/>
        <v>0</v>
      </c>
      <c r="E1476" s="2">
        <f t="shared" si="209"/>
        <v>0.46410000000000196</v>
      </c>
      <c r="F1476" s="2">
        <f t="shared" si="206"/>
        <v>0.11841343801898903</v>
      </c>
      <c r="G1476" s="2">
        <f t="shared" si="206"/>
        <v>0.10034057639523875</v>
      </c>
      <c r="H1476" s="2">
        <f t="shared" si="202"/>
        <v>1.1801151864282877</v>
      </c>
      <c r="I1476" s="2">
        <f t="shared" si="203"/>
        <v>54.130863991718094</v>
      </c>
    </row>
    <row r="1477" spans="1:9" ht="13.5" x14ac:dyDescent="0.25">
      <c r="A1477" s="3">
        <v>44162</v>
      </c>
      <c r="B1477" s="2">
        <v>29.3919</v>
      </c>
      <c r="C1477" s="2">
        <f t="shared" si="207"/>
        <v>0.30940000000000012</v>
      </c>
      <c r="D1477" s="2">
        <f t="shared" si="208"/>
        <v>0.30940000000000012</v>
      </c>
      <c r="E1477" s="2">
        <f t="shared" si="209"/>
        <v>0</v>
      </c>
      <c r="F1477" s="2">
        <f t="shared" si="206"/>
        <v>0.13205533530334695</v>
      </c>
      <c r="G1477" s="2">
        <f t="shared" si="206"/>
        <v>9.3173392367007404E-2</v>
      </c>
      <c r="H1477" s="2">
        <f t="shared" si="202"/>
        <v>1.4173073658538122</v>
      </c>
      <c r="I1477" s="2">
        <f t="shared" si="203"/>
        <v>58.631657102207519</v>
      </c>
    </row>
    <row r="1478" spans="1:9" ht="13.5" x14ac:dyDescent="0.25">
      <c r="A1478" s="3">
        <v>44165</v>
      </c>
      <c r="B1478" s="2">
        <v>29.0825</v>
      </c>
      <c r="C1478" s="2">
        <f t="shared" si="207"/>
        <v>-0.30940000000000012</v>
      </c>
      <c r="D1478" s="2">
        <f t="shared" si="208"/>
        <v>0</v>
      </c>
      <c r="E1478" s="2">
        <f t="shared" si="209"/>
        <v>0.30940000000000012</v>
      </c>
      <c r="F1478" s="2">
        <f t="shared" si="206"/>
        <v>0.12262281135310789</v>
      </c>
      <c r="G1478" s="2">
        <f t="shared" si="206"/>
        <v>0.10861815005507831</v>
      </c>
      <c r="H1478" s="2">
        <f t="shared" si="202"/>
        <v>1.1289348169797411</v>
      </c>
      <c r="I1478" s="2">
        <f t="shared" si="203"/>
        <v>53.028153233048656</v>
      </c>
    </row>
    <row r="1479" spans="1:9" ht="13.5" x14ac:dyDescent="0.25">
      <c r="A1479" s="3">
        <v>44166</v>
      </c>
      <c r="B1479" s="2">
        <v>28.927800000000001</v>
      </c>
      <c r="C1479" s="2">
        <f t="shared" si="207"/>
        <v>-0.15469999999999828</v>
      </c>
      <c r="D1479" s="2">
        <f t="shared" si="208"/>
        <v>0</v>
      </c>
      <c r="E1479" s="2">
        <f t="shared" si="209"/>
        <v>0.15469999999999828</v>
      </c>
      <c r="F1479" s="2">
        <f t="shared" si="206"/>
        <v>0.11386403911360019</v>
      </c>
      <c r="G1479" s="2">
        <f t="shared" si="206"/>
        <v>0.11190971076542974</v>
      </c>
      <c r="H1479" s="2">
        <f t="shared" si="202"/>
        <v>1.0174634384702044</v>
      </c>
      <c r="I1479" s="2">
        <f t="shared" si="203"/>
        <v>50.432806814170732</v>
      </c>
    </row>
    <row r="1480" spans="1:9" ht="13.5" x14ac:dyDescent="0.25">
      <c r="A1480" s="3">
        <v>44167</v>
      </c>
      <c r="B1480" s="2">
        <v>29.0825</v>
      </c>
      <c r="C1480" s="2">
        <f t="shared" si="207"/>
        <v>0.15469999999999828</v>
      </c>
      <c r="D1480" s="2">
        <f t="shared" si="208"/>
        <v>0.15469999999999828</v>
      </c>
      <c r="E1480" s="2">
        <f t="shared" si="209"/>
        <v>0</v>
      </c>
      <c r="F1480" s="2">
        <f t="shared" si="206"/>
        <v>0.11678089346262863</v>
      </c>
      <c r="G1480" s="2">
        <f t="shared" si="206"/>
        <v>0.10391615999647048</v>
      </c>
      <c r="H1480" s="2">
        <f t="shared" si="202"/>
        <v>1.1237991614258562</v>
      </c>
      <c r="I1480" s="2">
        <f t="shared" si="203"/>
        <v>52.914568469429597</v>
      </c>
    </row>
    <row r="1481" spans="1:9" ht="13.5" x14ac:dyDescent="0.25">
      <c r="A1481" s="3">
        <v>44168</v>
      </c>
      <c r="B1481" s="2">
        <v>28.773199999999999</v>
      </c>
      <c r="C1481" s="2">
        <f t="shared" si="207"/>
        <v>-0.30930000000000035</v>
      </c>
      <c r="D1481" s="2">
        <f t="shared" si="208"/>
        <v>0</v>
      </c>
      <c r="E1481" s="2">
        <f t="shared" si="209"/>
        <v>0.30930000000000035</v>
      </c>
      <c r="F1481" s="2">
        <f t="shared" si="206"/>
        <v>0.10843940107244086</v>
      </c>
      <c r="G1481" s="2">
        <f t="shared" si="206"/>
        <v>0.1185864342824369</v>
      </c>
      <c r="H1481" s="2">
        <f t="shared" si="202"/>
        <v>0.91443344028855034</v>
      </c>
      <c r="I1481" s="2">
        <f t="shared" si="203"/>
        <v>47.765225003107112</v>
      </c>
    </row>
    <row r="1482" spans="1:9" ht="13.5" x14ac:dyDescent="0.25">
      <c r="A1482" s="3">
        <v>44169</v>
      </c>
      <c r="B1482" s="2">
        <v>28.773199999999999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0.10069372956726652</v>
      </c>
      <c r="G1482" s="2">
        <f t="shared" si="206"/>
        <v>0.11011597469083426</v>
      </c>
      <c r="H1482" s="2">
        <f t="shared" si="202"/>
        <v>0.91443344028855045</v>
      </c>
      <c r="I1482" s="2">
        <f t="shared" si="203"/>
        <v>47.765225003107112</v>
      </c>
    </row>
    <row r="1483" spans="1:9" ht="13.5" x14ac:dyDescent="0.25">
      <c r="A1483" s="3">
        <v>44172</v>
      </c>
      <c r="B1483" s="2">
        <v>29.0825</v>
      </c>
      <c r="C1483" s="2">
        <f t="shared" si="207"/>
        <v>0.30930000000000035</v>
      </c>
      <c r="D1483" s="2">
        <f t="shared" si="208"/>
        <v>0.30930000000000035</v>
      </c>
      <c r="E1483" s="2">
        <f t="shared" si="209"/>
        <v>0</v>
      </c>
      <c r="F1483" s="2">
        <f t="shared" si="206"/>
        <v>0.11559417745531894</v>
      </c>
      <c r="G1483" s="2">
        <f t="shared" si="206"/>
        <v>0.10225054792720324</v>
      </c>
      <c r="H1483" s="2">
        <f t="shared" si="202"/>
        <v>1.1304993449777465</v>
      </c>
      <c r="I1483" s="2">
        <f t="shared" si="203"/>
        <v>53.062646916211783</v>
      </c>
    </row>
    <row r="1484" spans="1:9" ht="13.5" x14ac:dyDescent="0.25">
      <c r="A1484" s="3">
        <v>44173</v>
      </c>
      <c r="B1484" s="2">
        <v>29.7013</v>
      </c>
      <c r="C1484" s="2">
        <f t="shared" si="207"/>
        <v>0.61880000000000024</v>
      </c>
      <c r="D1484" s="2">
        <f t="shared" si="208"/>
        <v>0.61880000000000024</v>
      </c>
      <c r="E1484" s="2">
        <f t="shared" si="209"/>
        <v>0</v>
      </c>
      <c r="F1484" s="2">
        <f t="shared" si="206"/>
        <v>0.15153745049422476</v>
      </c>
      <c r="G1484" s="2">
        <f t="shared" si="206"/>
        <v>9.494693736097444E-2</v>
      </c>
      <c r="H1484" s="2">
        <f t="shared" si="202"/>
        <v>1.5960225227497484</v>
      </c>
      <c r="I1484" s="2">
        <f t="shared" si="203"/>
        <v>61.479532968736187</v>
      </c>
    </row>
    <row r="1485" spans="1:9" ht="13.5" x14ac:dyDescent="0.25">
      <c r="A1485" s="3">
        <v>44174</v>
      </c>
      <c r="B1485" s="2">
        <v>30.289200000000001</v>
      </c>
      <c r="C1485" s="2">
        <f t="shared" si="207"/>
        <v>0.5879000000000012</v>
      </c>
      <c r="D1485" s="2">
        <f t="shared" si="208"/>
        <v>0.5879000000000012</v>
      </c>
      <c r="E1485" s="2">
        <f t="shared" si="209"/>
        <v>0</v>
      </c>
      <c r="F1485" s="2">
        <f t="shared" ref="F1485:G1500" si="210">((F1484*13)+D1485)/14</f>
        <v>0.18270620403035162</v>
      </c>
      <c r="G1485" s="2">
        <f t="shared" si="210"/>
        <v>8.8165013263761985E-2</v>
      </c>
      <c r="H1485" s="2">
        <f t="shared" si="202"/>
        <v>2.0723209498506185</v>
      </c>
      <c r="I1485" s="2">
        <f t="shared" si="203"/>
        <v>67.451317218384304</v>
      </c>
    </row>
    <row r="1486" spans="1:9" ht="13.5" x14ac:dyDescent="0.25">
      <c r="A1486" s="3">
        <v>44175</v>
      </c>
      <c r="B1486" s="2">
        <v>29.982900000000001</v>
      </c>
      <c r="C1486" s="2">
        <f t="shared" si="207"/>
        <v>-0.30630000000000024</v>
      </c>
      <c r="D1486" s="2">
        <f t="shared" si="208"/>
        <v>0</v>
      </c>
      <c r="E1486" s="2">
        <f t="shared" si="209"/>
        <v>0.30630000000000024</v>
      </c>
      <c r="F1486" s="2">
        <f t="shared" si="210"/>
        <v>0.1696557608853265</v>
      </c>
      <c r="G1486" s="2">
        <f t="shared" si="210"/>
        <v>0.10374608374492186</v>
      </c>
      <c r="H1486" s="2">
        <f t="shared" si="202"/>
        <v>1.635297977150205</v>
      </c>
      <c r="I1486" s="2">
        <f t="shared" si="203"/>
        <v>62.053627002689318</v>
      </c>
    </row>
    <row r="1487" spans="1:9" ht="13.5" x14ac:dyDescent="0.25">
      <c r="A1487" s="3">
        <v>44176</v>
      </c>
      <c r="B1487" s="2">
        <v>29.7075</v>
      </c>
      <c r="C1487" s="2">
        <f t="shared" si="207"/>
        <v>-0.2754000000000012</v>
      </c>
      <c r="D1487" s="2">
        <f t="shared" si="208"/>
        <v>0</v>
      </c>
      <c r="E1487" s="2">
        <f t="shared" si="209"/>
        <v>0.2754000000000012</v>
      </c>
      <c r="F1487" s="2">
        <f t="shared" si="210"/>
        <v>0.1575374922506603</v>
      </c>
      <c r="G1487" s="2">
        <f t="shared" si="210"/>
        <v>0.11600707776314181</v>
      </c>
      <c r="H1487" s="2">
        <f t="shared" si="202"/>
        <v>1.3579989711689271</v>
      </c>
      <c r="I1487" s="2">
        <f t="shared" si="203"/>
        <v>57.591160461606492</v>
      </c>
    </row>
    <row r="1488" spans="1:9" ht="13.5" x14ac:dyDescent="0.25">
      <c r="A1488" s="3">
        <v>44179</v>
      </c>
      <c r="B1488" s="2">
        <v>29.3919</v>
      </c>
      <c r="C1488" s="2">
        <f t="shared" si="207"/>
        <v>-0.31559999999999988</v>
      </c>
      <c r="D1488" s="2">
        <f t="shared" si="208"/>
        <v>0</v>
      </c>
      <c r="E1488" s="2">
        <f t="shared" si="209"/>
        <v>0.31559999999999988</v>
      </c>
      <c r="F1488" s="2">
        <f t="shared" si="210"/>
        <v>0.14628481423275599</v>
      </c>
      <c r="G1488" s="2">
        <f t="shared" si="210"/>
        <v>0.13026371506577453</v>
      </c>
      <c r="H1488" s="2">
        <f t="shared" si="202"/>
        <v>1.1229897301707683</v>
      </c>
      <c r="I1488" s="2">
        <f t="shared" si="203"/>
        <v>52.89661623000115</v>
      </c>
    </row>
    <row r="1489" spans="1:9" ht="13.5" x14ac:dyDescent="0.25">
      <c r="A1489" s="3">
        <v>44180</v>
      </c>
      <c r="B1489" s="2">
        <v>29.3919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0.13583589893041628</v>
      </c>
      <c r="G1489" s="2">
        <f t="shared" si="210"/>
        <v>0.12095916398964777</v>
      </c>
      <c r="H1489" s="2">
        <f t="shared" ref="H1489:H1552" si="211">F1489/G1489</f>
        <v>1.1229897301707683</v>
      </c>
      <c r="I1489" s="2">
        <f t="shared" ref="I1489:I1552" si="212">IF(G1489=0,100,100-(100/(1+H1489)))</f>
        <v>52.89661623000115</v>
      </c>
    </row>
    <row r="1490" spans="1:9" ht="13.5" x14ac:dyDescent="0.25">
      <c r="A1490" s="3">
        <v>44181</v>
      </c>
      <c r="B1490" s="2">
        <v>29.085599999999999</v>
      </c>
      <c r="C1490" s="2">
        <f t="shared" si="207"/>
        <v>-0.30630000000000024</v>
      </c>
      <c r="D1490" s="2">
        <f t="shared" si="208"/>
        <v>0</v>
      </c>
      <c r="E1490" s="2">
        <f t="shared" si="209"/>
        <v>0.30630000000000024</v>
      </c>
      <c r="F1490" s="2">
        <f t="shared" si="210"/>
        <v>0.12613333472110083</v>
      </c>
      <c r="G1490" s="2">
        <f t="shared" si="210"/>
        <v>0.1341977951332444</v>
      </c>
      <c r="H1490" s="2">
        <f t="shared" si="211"/>
        <v>0.93990616310695418</v>
      </c>
      <c r="I1490" s="2">
        <f t="shared" si="212"/>
        <v>48.451114851947288</v>
      </c>
    </row>
    <row r="1491" spans="1:9" ht="13.5" x14ac:dyDescent="0.25">
      <c r="A1491" s="3">
        <v>44182</v>
      </c>
      <c r="B1491" s="2">
        <v>29.0825</v>
      </c>
      <c r="C1491" s="2">
        <f t="shared" si="207"/>
        <v>-3.0999999999998806E-3</v>
      </c>
      <c r="D1491" s="2">
        <f t="shared" si="208"/>
        <v>0</v>
      </c>
      <c r="E1491" s="2">
        <f t="shared" si="209"/>
        <v>3.0999999999998806E-3</v>
      </c>
      <c r="F1491" s="2">
        <f t="shared" si="210"/>
        <v>0.11712381081245078</v>
      </c>
      <c r="G1491" s="2">
        <f t="shared" si="210"/>
        <v>0.12483366690944121</v>
      </c>
      <c r="H1491" s="2">
        <f t="shared" si="211"/>
        <v>0.93823896799744388</v>
      </c>
      <c r="I1491" s="2">
        <f t="shared" si="212"/>
        <v>48.406774576760093</v>
      </c>
    </row>
    <row r="1492" spans="1:9" ht="13.5" x14ac:dyDescent="0.25">
      <c r="A1492" s="3">
        <v>44183</v>
      </c>
      <c r="B1492" s="2">
        <v>29.0825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0.10875782432584716</v>
      </c>
      <c r="G1492" s="2">
        <f t="shared" si="210"/>
        <v>0.1159169764159097</v>
      </c>
      <c r="H1492" s="2">
        <f t="shared" si="211"/>
        <v>0.93823896799744388</v>
      </c>
      <c r="I1492" s="2">
        <f t="shared" si="212"/>
        <v>48.406774576760093</v>
      </c>
    </row>
    <row r="1493" spans="1:9" ht="13.5" x14ac:dyDescent="0.25">
      <c r="A1493" s="3">
        <v>44186</v>
      </c>
      <c r="B1493" s="2">
        <v>29.051600000000001</v>
      </c>
      <c r="C1493" s="2">
        <f t="shared" si="207"/>
        <v>-3.0899999999999039E-2</v>
      </c>
      <c r="D1493" s="2">
        <f t="shared" si="208"/>
        <v>0</v>
      </c>
      <c r="E1493" s="2">
        <f t="shared" si="209"/>
        <v>3.0899999999999039E-2</v>
      </c>
      <c r="F1493" s="2">
        <f t="shared" si="210"/>
        <v>0.10098940830257237</v>
      </c>
      <c r="G1493" s="2">
        <f t="shared" si="210"/>
        <v>0.10984433524334467</v>
      </c>
      <c r="H1493" s="2">
        <f t="shared" si="211"/>
        <v>0.91938658537870477</v>
      </c>
      <c r="I1493" s="2">
        <f t="shared" si="212"/>
        <v>47.900021412169302</v>
      </c>
    </row>
    <row r="1494" spans="1:9" ht="13.5" x14ac:dyDescent="0.25">
      <c r="A1494" s="3">
        <v>44187</v>
      </c>
      <c r="B1494" s="2">
        <v>28.9588</v>
      </c>
      <c r="C1494" s="2">
        <f t="shared" si="207"/>
        <v>-9.2800000000000438E-2</v>
      </c>
      <c r="D1494" s="2">
        <f t="shared" si="208"/>
        <v>0</v>
      </c>
      <c r="E1494" s="2">
        <f t="shared" si="209"/>
        <v>9.2800000000000438E-2</v>
      </c>
      <c r="F1494" s="2">
        <f t="shared" si="210"/>
        <v>9.3775879138102924E-2</v>
      </c>
      <c r="G1494" s="2">
        <f t="shared" si="210"/>
        <v>0.10862688272596292</v>
      </c>
      <c r="H1494" s="2">
        <f t="shared" si="211"/>
        <v>0.86328426983102169</v>
      </c>
      <c r="I1494" s="2">
        <f t="shared" si="212"/>
        <v>46.331323878417734</v>
      </c>
    </row>
    <row r="1495" spans="1:9" ht="13.5" x14ac:dyDescent="0.25">
      <c r="A1495" s="3">
        <v>44188</v>
      </c>
      <c r="B1495" s="2">
        <v>28.9588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8.7077602056809852E-2</v>
      </c>
      <c r="G1495" s="2">
        <f t="shared" si="210"/>
        <v>0.10086781967410842</v>
      </c>
      <c r="H1495" s="2">
        <f t="shared" si="211"/>
        <v>0.86328426983102169</v>
      </c>
      <c r="I1495" s="2">
        <f t="shared" si="212"/>
        <v>46.331323878417734</v>
      </c>
    </row>
    <row r="1496" spans="1:9" ht="13.5" x14ac:dyDescent="0.25">
      <c r="A1496" s="3">
        <v>44189</v>
      </c>
      <c r="B1496" s="2">
        <v>29.221800000000002</v>
      </c>
      <c r="C1496" s="2">
        <f t="shared" si="207"/>
        <v>0.26300000000000168</v>
      </c>
      <c r="D1496" s="2">
        <f t="shared" si="208"/>
        <v>0.26300000000000168</v>
      </c>
      <c r="E1496" s="2">
        <f t="shared" si="209"/>
        <v>0</v>
      </c>
      <c r="F1496" s="2">
        <f t="shared" si="210"/>
        <v>9.9643487624180696E-2</v>
      </c>
      <c r="G1496" s="2">
        <f t="shared" si="210"/>
        <v>9.3662975411672109E-2</v>
      </c>
      <c r="H1496" s="2">
        <f t="shared" si="211"/>
        <v>1.0638514011136497</v>
      </c>
      <c r="I1496" s="2">
        <f t="shared" si="212"/>
        <v>51.546899187586746</v>
      </c>
    </row>
    <row r="1497" spans="1:9" ht="13.5" x14ac:dyDescent="0.25">
      <c r="A1497" s="3">
        <v>44190</v>
      </c>
      <c r="B1497" s="2">
        <v>29.206299999999999</v>
      </c>
      <c r="C1497" s="2">
        <f t="shared" si="207"/>
        <v>-1.5500000000002956E-2</v>
      </c>
      <c r="D1497" s="2">
        <f t="shared" si="208"/>
        <v>0</v>
      </c>
      <c r="E1497" s="2">
        <f t="shared" si="209"/>
        <v>1.5500000000002956E-2</v>
      </c>
      <c r="F1497" s="2">
        <f t="shared" si="210"/>
        <v>9.2526095651024945E-2</v>
      </c>
      <c r="G1497" s="2">
        <f t="shared" si="210"/>
        <v>8.8079905739410033E-2</v>
      </c>
      <c r="H1497" s="2">
        <f t="shared" si="211"/>
        <v>1.050479049384649</v>
      </c>
      <c r="I1497" s="2">
        <f t="shared" si="212"/>
        <v>51.230908684480291</v>
      </c>
    </row>
    <row r="1498" spans="1:9" ht="13.5" x14ac:dyDescent="0.25">
      <c r="A1498" s="3">
        <v>44193</v>
      </c>
      <c r="B1498" s="2">
        <v>29.206299999999999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8.5917088818808884E-2</v>
      </c>
      <c r="G1498" s="2">
        <f t="shared" si="210"/>
        <v>8.1788483900880754E-2</v>
      </c>
      <c r="H1498" s="2">
        <f t="shared" si="211"/>
        <v>1.050479049384649</v>
      </c>
      <c r="I1498" s="2">
        <f t="shared" si="212"/>
        <v>51.230908684480291</v>
      </c>
    </row>
    <row r="1499" spans="1:9" ht="13.5" x14ac:dyDescent="0.25">
      <c r="A1499" s="3">
        <v>44194</v>
      </c>
      <c r="B1499" s="2">
        <v>29.212499999999999</v>
      </c>
      <c r="C1499" s="2">
        <f t="shared" si="207"/>
        <v>6.1999999999997613E-3</v>
      </c>
      <c r="D1499" s="2">
        <f t="shared" si="208"/>
        <v>6.1999999999997613E-3</v>
      </c>
      <c r="E1499" s="2">
        <f t="shared" si="209"/>
        <v>0</v>
      </c>
      <c r="F1499" s="2">
        <f t="shared" si="210"/>
        <v>8.022301104603681E-2</v>
      </c>
      <c r="G1499" s="2">
        <f t="shared" si="210"/>
        <v>7.5946449336532135E-2</v>
      </c>
      <c r="H1499" s="2">
        <f t="shared" si="211"/>
        <v>1.0563102257823072</v>
      </c>
      <c r="I1499" s="2">
        <f t="shared" si="212"/>
        <v>51.369205508883873</v>
      </c>
    </row>
    <row r="1500" spans="1:9" ht="13.5" x14ac:dyDescent="0.25">
      <c r="A1500" s="3">
        <v>44195</v>
      </c>
      <c r="B1500" s="2">
        <v>28.934000000000001</v>
      </c>
      <c r="C1500" s="2">
        <f t="shared" si="207"/>
        <v>-0.27849999999999753</v>
      </c>
      <c r="D1500" s="2">
        <f t="shared" si="208"/>
        <v>0</v>
      </c>
      <c r="E1500" s="2">
        <f t="shared" si="209"/>
        <v>0.27849999999999753</v>
      </c>
      <c r="F1500" s="2">
        <f t="shared" si="210"/>
        <v>7.4492795971319886E-2</v>
      </c>
      <c r="G1500" s="2">
        <f t="shared" si="210"/>
        <v>9.0414560098208238E-2</v>
      </c>
      <c r="H1500" s="2">
        <f t="shared" si="211"/>
        <v>0.8239026534045607</v>
      </c>
      <c r="I1500" s="2">
        <f t="shared" si="212"/>
        <v>45.172512462034916</v>
      </c>
    </row>
    <row r="1501" spans="1:9" ht="13.5" x14ac:dyDescent="0.25">
      <c r="A1501" s="3">
        <v>44196</v>
      </c>
      <c r="B1501" s="2">
        <v>29.1754</v>
      </c>
      <c r="C1501" s="2">
        <f t="shared" si="207"/>
        <v>0.24139999999999873</v>
      </c>
      <c r="D1501" s="2">
        <f t="shared" si="208"/>
        <v>0.24139999999999873</v>
      </c>
      <c r="E1501" s="2">
        <f t="shared" si="209"/>
        <v>0</v>
      </c>
      <c r="F1501" s="2">
        <f t="shared" ref="F1501:G1516" si="213">((F1500*13)+D1501)/14</f>
        <v>8.641473911622552E-2</v>
      </c>
      <c r="G1501" s="2">
        <f t="shared" si="213"/>
        <v>8.39563772340505E-2</v>
      </c>
      <c r="H1501" s="2">
        <f t="shared" si="211"/>
        <v>1.0292814192699344</v>
      </c>
      <c r="I1501" s="2">
        <f t="shared" si="212"/>
        <v>50.721472610744861</v>
      </c>
    </row>
    <row r="1502" spans="1:9" ht="13.5" x14ac:dyDescent="0.25">
      <c r="A1502" s="3">
        <v>44200</v>
      </c>
      <c r="B1502" s="2">
        <v>28.8629</v>
      </c>
      <c r="C1502" s="2">
        <f t="shared" si="207"/>
        <v>-0.3125</v>
      </c>
      <c r="D1502" s="2">
        <f t="shared" si="208"/>
        <v>0</v>
      </c>
      <c r="E1502" s="2">
        <f t="shared" si="209"/>
        <v>0.3125</v>
      </c>
      <c r="F1502" s="2">
        <f t="shared" si="213"/>
        <v>8.0242257750780838E-2</v>
      </c>
      <c r="G1502" s="2">
        <f t="shared" si="213"/>
        <v>0.10028092171733261</v>
      </c>
      <c r="H1502" s="2">
        <f t="shared" si="211"/>
        <v>0.80017471296249287</v>
      </c>
      <c r="I1502" s="2">
        <f t="shared" si="212"/>
        <v>44.449836296481998</v>
      </c>
    </row>
    <row r="1503" spans="1:9" ht="13.5" x14ac:dyDescent="0.25">
      <c r="A1503" s="3">
        <v>44201</v>
      </c>
      <c r="B1503" s="2">
        <v>28.7422</v>
      </c>
      <c r="C1503" s="2">
        <f t="shared" si="207"/>
        <v>-0.12069999999999936</v>
      </c>
      <c r="D1503" s="2">
        <f t="shared" si="208"/>
        <v>0</v>
      </c>
      <c r="E1503" s="2">
        <f t="shared" si="209"/>
        <v>0.12069999999999936</v>
      </c>
      <c r="F1503" s="2">
        <f t="shared" si="213"/>
        <v>7.4510667911439343E-2</v>
      </c>
      <c r="G1503" s="2">
        <f t="shared" si="213"/>
        <v>0.10173942730895166</v>
      </c>
      <c r="H1503" s="2">
        <f t="shared" si="211"/>
        <v>0.7323676757602845</v>
      </c>
      <c r="I1503" s="2">
        <f t="shared" si="212"/>
        <v>42.275533422133975</v>
      </c>
    </row>
    <row r="1504" spans="1:9" ht="13.5" x14ac:dyDescent="0.25">
      <c r="A1504" s="3">
        <v>44202</v>
      </c>
      <c r="B1504" s="2">
        <v>28.7422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6.9188477346336527E-2</v>
      </c>
      <c r="G1504" s="2">
        <f t="shared" si="213"/>
        <v>9.4472325358312265E-2</v>
      </c>
      <c r="H1504" s="2">
        <f t="shared" si="211"/>
        <v>0.73236767576028439</v>
      </c>
      <c r="I1504" s="2">
        <f t="shared" si="212"/>
        <v>42.275533422133968</v>
      </c>
    </row>
    <row r="1505" spans="1:9" ht="13.5" x14ac:dyDescent="0.25">
      <c r="A1505" s="3">
        <v>44203</v>
      </c>
      <c r="B1505" s="2">
        <v>28.770099999999999</v>
      </c>
      <c r="C1505" s="2">
        <f t="shared" si="207"/>
        <v>2.7899999999998926E-2</v>
      </c>
      <c r="D1505" s="2">
        <f t="shared" si="208"/>
        <v>2.7899999999998926E-2</v>
      </c>
      <c r="E1505" s="2">
        <f t="shared" si="209"/>
        <v>0</v>
      </c>
      <c r="F1505" s="2">
        <f t="shared" si="213"/>
        <v>6.6239300393026695E-2</v>
      </c>
      <c r="G1505" s="2">
        <f t="shared" si="213"/>
        <v>8.7724302118432823E-2</v>
      </c>
      <c r="H1505" s="2">
        <f t="shared" si="211"/>
        <v>0.75508495130117825</v>
      </c>
      <c r="I1505" s="2">
        <f t="shared" si="212"/>
        <v>43.022701023182741</v>
      </c>
    </row>
    <row r="1506" spans="1:9" ht="13.5" x14ac:dyDescent="0.25">
      <c r="A1506" s="3">
        <v>44204</v>
      </c>
      <c r="B1506" s="2">
        <v>28.773199999999999</v>
      </c>
      <c r="C1506" s="2">
        <f t="shared" si="207"/>
        <v>3.0999999999998806E-3</v>
      </c>
      <c r="D1506" s="2">
        <f t="shared" si="208"/>
        <v>3.0999999999998806E-3</v>
      </c>
      <c r="E1506" s="2">
        <f t="shared" si="209"/>
        <v>0</v>
      </c>
      <c r="F1506" s="2">
        <f t="shared" si="213"/>
        <v>6.1729350364953355E-2</v>
      </c>
      <c r="G1506" s="2">
        <f t="shared" si="213"/>
        <v>8.1458280538544758E-2</v>
      </c>
      <c r="H1506" s="2">
        <f t="shared" si="211"/>
        <v>0.75780325777615709</v>
      </c>
      <c r="I1506" s="2">
        <f t="shared" si="212"/>
        <v>43.110811999226456</v>
      </c>
    </row>
    <row r="1507" spans="1:9" ht="13.5" x14ac:dyDescent="0.25">
      <c r="A1507" s="3">
        <v>44207</v>
      </c>
      <c r="B1507" s="2">
        <v>28.618500000000001</v>
      </c>
      <c r="C1507" s="2">
        <f t="shared" si="207"/>
        <v>-0.15469999999999828</v>
      </c>
      <c r="D1507" s="2">
        <f t="shared" si="208"/>
        <v>0</v>
      </c>
      <c r="E1507" s="2">
        <f t="shared" si="209"/>
        <v>0.15469999999999828</v>
      </c>
      <c r="F1507" s="2">
        <f t="shared" si="213"/>
        <v>5.7320111053170975E-2</v>
      </c>
      <c r="G1507" s="2">
        <f t="shared" si="213"/>
        <v>8.6689831928648584E-2</v>
      </c>
      <c r="H1507" s="2">
        <f t="shared" si="211"/>
        <v>0.66120916118915984</v>
      </c>
      <c r="I1507" s="2">
        <f t="shared" si="212"/>
        <v>39.802884346956034</v>
      </c>
    </row>
    <row r="1508" spans="1:9" ht="13.5" x14ac:dyDescent="0.25">
      <c r="A1508" s="3">
        <v>44208</v>
      </c>
      <c r="B1508" s="2">
        <v>28.711300000000001</v>
      </c>
      <c r="C1508" s="2">
        <f t="shared" si="207"/>
        <v>9.2800000000000438E-2</v>
      </c>
      <c r="D1508" s="2">
        <f t="shared" si="208"/>
        <v>9.2800000000000438E-2</v>
      </c>
      <c r="E1508" s="2">
        <f t="shared" si="209"/>
        <v>0</v>
      </c>
      <c r="F1508" s="2">
        <f t="shared" si="213"/>
        <v>5.9854388835087362E-2</v>
      </c>
      <c r="G1508" s="2">
        <f t="shared" si="213"/>
        <v>8.0497701076602257E-2</v>
      </c>
      <c r="H1508" s="2">
        <f t="shared" si="211"/>
        <v>0.74355401501627294</v>
      </c>
      <c r="I1508" s="2">
        <f t="shared" si="212"/>
        <v>42.645883558091732</v>
      </c>
    </row>
    <row r="1509" spans="1:9" ht="13.5" x14ac:dyDescent="0.25">
      <c r="A1509" s="3">
        <v>44209</v>
      </c>
      <c r="B1509" s="2">
        <v>28.5566</v>
      </c>
      <c r="C1509" s="2">
        <f t="shared" si="207"/>
        <v>-0.15470000000000184</v>
      </c>
      <c r="D1509" s="2">
        <f t="shared" si="208"/>
        <v>0</v>
      </c>
      <c r="E1509" s="2">
        <f t="shared" si="209"/>
        <v>0.15470000000000184</v>
      </c>
      <c r="F1509" s="2">
        <f t="shared" si="213"/>
        <v>5.5579075346866839E-2</v>
      </c>
      <c r="G1509" s="2">
        <f t="shared" si="213"/>
        <v>8.5797865285416525E-2</v>
      </c>
      <c r="H1509" s="2">
        <f t="shared" si="211"/>
        <v>0.6477908880597042</v>
      </c>
      <c r="I1509" s="2">
        <f t="shared" si="212"/>
        <v>39.312687838836553</v>
      </c>
    </row>
    <row r="1510" spans="1:9" ht="13.5" x14ac:dyDescent="0.25">
      <c r="A1510" s="3">
        <v>44211</v>
      </c>
      <c r="B1510" s="2">
        <v>28.559699999999999</v>
      </c>
      <c r="C1510" s="2">
        <f t="shared" si="207"/>
        <v>3.0999999999998806E-3</v>
      </c>
      <c r="D1510" s="2">
        <f t="shared" si="208"/>
        <v>3.0999999999998806E-3</v>
      </c>
      <c r="E1510" s="2">
        <f t="shared" si="209"/>
        <v>0</v>
      </c>
      <c r="F1510" s="2">
        <f t="shared" si="213"/>
        <v>5.1830569964947774E-2</v>
      </c>
      <c r="G1510" s="2">
        <f t="shared" si="213"/>
        <v>7.96694463364582E-2</v>
      </c>
      <c r="H1510" s="2">
        <f t="shared" si="211"/>
        <v>0.65057022922009633</v>
      </c>
      <c r="I1510" s="2">
        <f t="shared" si="212"/>
        <v>39.414877216554089</v>
      </c>
    </row>
    <row r="1511" spans="1:9" ht="13.5" x14ac:dyDescent="0.25">
      <c r="A1511" s="3">
        <v>44214</v>
      </c>
      <c r="B1511" s="2">
        <v>28.7422</v>
      </c>
      <c r="C1511" s="2">
        <f t="shared" si="207"/>
        <v>0.18250000000000099</v>
      </c>
      <c r="D1511" s="2">
        <f t="shared" si="208"/>
        <v>0.18250000000000099</v>
      </c>
      <c r="E1511" s="2">
        <f t="shared" si="209"/>
        <v>0</v>
      </c>
      <c r="F1511" s="2">
        <f t="shared" si="213"/>
        <v>6.1164100681737291E-2</v>
      </c>
      <c r="G1511" s="2">
        <f t="shared" si="213"/>
        <v>7.3978771598139745E-2</v>
      </c>
      <c r="H1511" s="2">
        <f t="shared" si="211"/>
        <v>0.82677907946332152</v>
      </c>
      <c r="I1511" s="2">
        <f t="shared" si="212"/>
        <v>45.258843215251616</v>
      </c>
    </row>
    <row r="1512" spans="1:9" ht="13.5" x14ac:dyDescent="0.25">
      <c r="A1512" s="3">
        <v>44215</v>
      </c>
      <c r="B1512" s="2">
        <v>29.0764</v>
      </c>
      <c r="C1512" s="2">
        <f t="shared" si="207"/>
        <v>0.33419999999999916</v>
      </c>
      <c r="D1512" s="2">
        <f t="shared" si="208"/>
        <v>0.33419999999999916</v>
      </c>
      <c r="E1512" s="2">
        <f t="shared" si="209"/>
        <v>0</v>
      </c>
      <c r="F1512" s="2">
        <f t="shared" si="213"/>
        <v>8.0666664918755987E-2</v>
      </c>
      <c r="G1512" s="2">
        <f t="shared" si="213"/>
        <v>6.8694573626844044E-2</v>
      </c>
      <c r="H1512" s="2">
        <f t="shared" si="211"/>
        <v>1.1742800145604742</v>
      </c>
      <c r="I1512" s="2">
        <f t="shared" si="212"/>
        <v>54.007763797518614</v>
      </c>
    </row>
    <row r="1513" spans="1:9" ht="13.5" x14ac:dyDescent="0.25">
      <c r="A1513" s="3">
        <v>44216</v>
      </c>
      <c r="B1513" s="2">
        <v>29.005199999999999</v>
      </c>
      <c r="C1513" s="2">
        <f t="shared" si="207"/>
        <v>-7.120000000000104E-2</v>
      </c>
      <c r="D1513" s="2">
        <f t="shared" si="208"/>
        <v>0</v>
      </c>
      <c r="E1513" s="2">
        <f t="shared" si="209"/>
        <v>7.120000000000104E-2</v>
      </c>
      <c r="F1513" s="2">
        <f t="shared" si="213"/>
        <v>7.4904760281701996E-2</v>
      </c>
      <c r="G1513" s="2">
        <f t="shared" si="213"/>
        <v>6.8873532653498118E-2</v>
      </c>
      <c r="H1513" s="2">
        <f t="shared" si="211"/>
        <v>1.0875695988841882</v>
      </c>
      <c r="I1513" s="2">
        <f t="shared" si="212"/>
        <v>52.097405493234682</v>
      </c>
    </row>
    <row r="1514" spans="1:9" ht="13.5" x14ac:dyDescent="0.25">
      <c r="A1514" s="3">
        <v>44217</v>
      </c>
      <c r="B1514" s="2">
        <v>28.618500000000001</v>
      </c>
      <c r="C1514" s="2">
        <f t="shared" si="207"/>
        <v>-0.3866999999999976</v>
      </c>
      <c r="D1514" s="2">
        <f t="shared" si="208"/>
        <v>0</v>
      </c>
      <c r="E1514" s="2">
        <f t="shared" si="209"/>
        <v>0.3866999999999976</v>
      </c>
      <c r="F1514" s="2">
        <f t="shared" si="213"/>
        <v>6.9554420261580416E-2</v>
      </c>
      <c r="G1514" s="2">
        <f t="shared" si="213"/>
        <v>9.1575423178248086E-2</v>
      </c>
      <c r="H1514" s="2">
        <f t="shared" si="211"/>
        <v>0.75953151891196158</v>
      </c>
      <c r="I1514" s="2">
        <f t="shared" si="212"/>
        <v>43.166690152935239</v>
      </c>
    </row>
    <row r="1515" spans="1:9" ht="13.5" x14ac:dyDescent="0.25">
      <c r="A1515" s="3">
        <v>44218</v>
      </c>
      <c r="B1515" s="2">
        <v>28.633900000000001</v>
      </c>
      <c r="C1515" s="2">
        <f t="shared" si="207"/>
        <v>1.5399999999999636E-2</v>
      </c>
      <c r="D1515" s="2">
        <f t="shared" si="208"/>
        <v>1.5399999999999636E-2</v>
      </c>
      <c r="E1515" s="2">
        <f t="shared" si="209"/>
        <v>0</v>
      </c>
      <c r="F1515" s="2">
        <f t="shared" si="213"/>
        <v>6.568624738575321E-2</v>
      </c>
      <c r="G1515" s="2">
        <f t="shared" si="213"/>
        <v>8.5034321522658926E-2</v>
      </c>
      <c r="H1515" s="2">
        <f t="shared" si="211"/>
        <v>0.77246747206949762</v>
      </c>
      <c r="I1515" s="2">
        <f t="shared" si="212"/>
        <v>43.581475217008069</v>
      </c>
    </row>
    <row r="1516" spans="1:9" ht="13.5" x14ac:dyDescent="0.25">
      <c r="A1516" s="3">
        <v>44221</v>
      </c>
      <c r="B1516" s="2">
        <v>28.773199999999999</v>
      </c>
      <c r="C1516" s="2">
        <f t="shared" si="207"/>
        <v>0.13929999999999865</v>
      </c>
      <c r="D1516" s="2">
        <f t="shared" si="208"/>
        <v>0.13929999999999865</v>
      </c>
      <c r="E1516" s="2">
        <f t="shared" si="209"/>
        <v>0</v>
      </c>
      <c r="F1516" s="2">
        <f t="shared" si="213"/>
        <v>7.0944372572485023E-2</v>
      </c>
      <c r="G1516" s="2">
        <f t="shared" si="213"/>
        <v>7.8960441413897575E-2</v>
      </c>
      <c r="H1516" s="2">
        <f t="shared" si="211"/>
        <v>0.89847993884186073</v>
      </c>
      <c r="I1516" s="2">
        <f t="shared" si="212"/>
        <v>47.32628038144901</v>
      </c>
    </row>
    <row r="1517" spans="1:9" ht="13.5" x14ac:dyDescent="0.25">
      <c r="A1517" s="3">
        <v>44222</v>
      </c>
      <c r="B1517" s="2">
        <v>28.773199999999999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6.5876917388736092E-2</v>
      </c>
      <c r="G1517" s="2">
        <f t="shared" si="214"/>
        <v>7.3320409884333457E-2</v>
      </c>
      <c r="H1517" s="2">
        <f t="shared" si="211"/>
        <v>0.89847993884186084</v>
      </c>
      <c r="I1517" s="2">
        <f t="shared" si="212"/>
        <v>47.32628038144901</v>
      </c>
    </row>
    <row r="1518" spans="1:9" ht="13.5" x14ac:dyDescent="0.25">
      <c r="A1518" s="3">
        <v>44223</v>
      </c>
      <c r="B1518" s="2">
        <v>28.633900000000001</v>
      </c>
      <c r="C1518" s="2">
        <f t="shared" si="207"/>
        <v>-0.13929999999999865</v>
      </c>
      <c r="D1518" s="2">
        <f t="shared" si="208"/>
        <v>0</v>
      </c>
      <c r="E1518" s="2">
        <f t="shared" si="209"/>
        <v>0.13929999999999865</v>
      </c>
      <c r="F1518" s="2">
        <f t="shared" si="214"/>
        <v>6.1171423289540658E-2</v>
      </c>
      <c r="G1518" s="2">
        <f t="shared" si="214"/>
        <v>7.803323774973811E-2</v>
      </c>
      <c r="H1518" s="2">
        <f t="shared" si="211"/>
        <v>0.78391497076828598</v>
      </c>
      <c r="I1518" s="2">
        <f t="shared" si="212"/>
        <v>43.943516569664425</v>
      </c>
    </row>
    <row r="1519" spans="1:9" ht="13.5" x14ac:dyDescent="0.25">
      <c r="A1519" s="3">
        <v>44224</v>
      </c>
      <c r="B1519" s="2">
        <v>28.773199999999999</v>
      </c>
      <c r="C1519" s="2">
        <f t="shared" si="207"/>
        <v>0.13929999999999865</v>
      </c>
      <c r="D1519" s="2">
        <f t="shared" si="208"/>
        <v>0.13929999999999865</v>
      </c>
      <c r="E1519" s="2">
        <f t="shared" si="209"/>
        <v>0</v>
      </c>
      <c r="F1519" s="2">
        <f t="shared" si="214"/>
        <v>6.6752035911716232E-2</v>
      </c>
      <c r="G1519" s="2">
        <f t="shared" si="214"/>
        <v>7.2459435053328233E-2</v>
      </c>
      <c r="H1519" s="2">
        <f t="shared" si="211"/>
        <v>0.92123318188429837</v>
      </c>
      <c r="I1519" s="2">
        <f t="shared" si="212"/>
        <v>47.950097394256716</v>
      </c>
    </row>
    <row r="1520" spans="1:9" ht="13.5" x14ac:dyDescent="0.25">
      <c r="A1520" s="3">
        <v>44225</v>
      </c>
      <c r="B1520" s="2">
        <v>28.773199999999999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6.1984033346593644E-2</v>
      </c>
      <c r="G1520" s="2">
        <f t="shared" si="214"/>
        <v>6.7283761120947652E-2</v>
      </c>
      <c r="H1520" s="2">
        <f t="shared" si="211"/>
        <v>0.92123318188429826</v>
      </c>
      <c r="I1520" s="2">
        <f t="shared" si="212"/>
        <v>47.950097394256716</v>
      </c>
    </row>
    <row r="1521" spans="1:9" ht="13.5" x14ac:dyDescent="0.25">
      <c r="A1521" s="3">
        <v>44228</v>
      </c>
      <c r="B1521" s="2">
        <v>28.627700000000001</v>
      </c>
      <c r="C1521" s="2">
        <f t="shared" si="207"/>
        <v>-0.14549999999999841</v>
      </c>
      <c r="D1521" s="2">
        <f t="shared" si="208"/>
        <v>0</v>
      </c>
      <c r="E1521" s="2">
        <f t="shared" si="209"/>
        <v>0.14549999999999841</v>
      </c>
      <c r="F1521" s="2">
        <f t="shared" si="214"/>
        <v>5.755660239326553E-2</v>
      </c>
      <c r="G1521" s="2">
        <f t="shared" si="214"/>
        <v>7.287063532659413E-2</v>
      </c>
      <c r="H1521" s="2">
        <f t="shared" si="211"/>
        <v>0.78984630963221825</v>
      </c>
      <c r="I1521" s="2">
        <f t="shared" si="212"/>
        <v>44.129281122160585</v>
      </c>
    </row>
    <row r="1522" spans="1:9" ht="13.5" x14ac:dyDescent="0.25">
      <c r="A1522" s="3">
        <v>44229</v>
      </c>
      <c r="B1522" s="2">
        <v>28.6494</v>
      </c>
      <c r="C1522" s="2">
        <f t="shared" si="207"/>
        <v>2.1699999999999164E-2</v>
      </c>
      <c r="D1522" s="2">
        <f t="shared" si="208"/>
        <v>2.1699999999999164E-2</v>
      </c>
      <c r="E1522" s="2">
        <f t="shared" si="209"/>
        <v>0</v>
      </c>
      <c r="F1522" s="2">
        <f t="shared" si="214"/>
        <v>5.4995416508032212E-2</v>
      </c>
      <c r="G1522" s="2">
        <f t="shared" si="214"/>
        <v>6.7665589946123123E-2</v>
      </c>
      <c r="H1522" s="2">
        <f t="shared" si="211"/>
        <v>0.8127530780684955</v>
      </c>
      <c r="I1522" s="2">
        <f t="shared" si="212"/>
        <v>44.835288815754822</v>
      </c>
    </row>
    <row r="1523" spans="1:9" ht="13.5" x14ac:dyDescent="0.25">
      <c r="A1523" s="3">
        <v>44230</v>
      </c>
      <c r="B1523" s="2">
        <v>28.773199999999999</v>
      </c>
      <c r="C1523" s="2">
        <f t="shared" si="207"/>
        <v>0.12379999999999924</v>
      </c>
      <c r="D1523" s="2">
        <f t="shared" si="208"/>
        <v>0.12379999999999924</v>
      </c>
      <c r="E1523" s="2">
        <f t="shared" si="209"/>
        <v>0</v>
      </c>
      <c r="F1523" s="2">
        <f t="shared" si="214"/>
        <v>5.9910029614601283E-2</v>
      </c>
      <c r="G1523" s="2">
        <f t="shared" si="214"/>
        <v>6.2832333521400038E-2</v>
      </c>
      <c r="H1523" s="2">
        <f t="shared" si="211"/>
        <v>0.9534904444412613</v>
      </c>
      <c r="I1523" s="2">
        <f t="shared" si="212"/>
        <v>48.809578114623399</v>
      </c>
    </row>
    <row r="1524" spans="1:9" ht="13.5" x14ac:dyDescent="0.25">
      <c r="A1524" s="3">
        <v>44231</v>
      </c>
      <c r="B1524" s="2">
        <v>28.927800000000001</v>
      </c>
      <c r="C1524" s="2">
        <f t="shared" si="207"/>
        <v>0.15460000000000207</v>
      </c>
      <c r="D1524" s="2">
        <f t="shared" si="208"/>
        <v>0.15460000000000207</v>
      </c>
      <c r="E1524" s="2">
        <f t="shared" si="209"/>
        <v>0</v>
      </c>
      <c r="F1524" s="2">
        <f t="shared" si="214"/>
        <v>6.6673598927844205E-2</v>
      </c>
      <c r="G1524" s="2">
        <f t="shared" si="214"/>
        <v>5.8344309698442891E-2</v>
      </c>
      <c r="H1524" s="2">
        <f t="shared" si="211"/>
        <v>1.1427609525667866</v>
      </c>
      <c r="I1524" s="2">
        <f t="shared" si="212"/>
        <v>53.331238428527804</v>
      </c>
    </row>
    <row r="1525" spans="1:9" ht="13.5" x14ac:dyDescent="0.25">
      <c r="A1525" s="3">
        <v>44232</v>
      </c>
      <c r="B1525" s="2">
        <v>29.0794</v>
      </c>
      <c r="C1525" s="2">
        <f t="shared" si="207"/>
        <v>0.1515999999999984</v>
      </c>
      <c r="D1525" s="2">
        <f t="shared" si="208"/>
        <v>0.1515999999999984</v>
      </c>
      <c r="E1525" s="2">
        <f t="shared" si="209"/>
        <v>0</v>
      </c>
      <c r="F1525" s="2">
        <f t="shared" si="214"/>
        <v>7.2739770432998077E-2</v>
      </c>
      <c r="G1525" s="2">
        <f t="shared" si="214"/>
        <v>5.4176859005696971E-2</v>
      </c>
      <c r="H1525" s="2">
        <f t="shared" si="211"/>
        <v>1.3426354308460209</v>
      </c>
      <c r="I1525" s="2">
        <f t="shared" si="212"/>
        <v>57.31303356754664</v>
      </c>
    </row>
    <row r="1526" spans="1:9" ht="13.5" x14ac:dyDescent="0.25">
      <c r="A1526" s="3">
        <v>44235</v>
      </c>
      <c r="B1526" s="2">
        <v>28.835000000000001</v>
      </c>
      <c r="C1526" s="2">
        <f t="shared" si="207"/>
        <v>-0.24439999999999884</v>
      </c>
      <c r="D1526" s="2">
        <f t="shared" si="208"/>
        <v>0</v>
      </c>
      <c r="E1526" s="2">
        <f t="shared" si="209"/>
        <v>0.24439999999999884</v>
      </c>
      <c r="F1526" s="2">
        <f t="shared" si="214"/>
        <v>6.7544072544926795E-2</v>
      </c>
      <c r="G1526" s="2">
        <f t="shared" si="214"/>
        <v>6.7764226219575674E-2</v>
      </c>
      <c r="H1526" s="2">
        <f t="shared" si="211"/>
        <v>0.99675118145766883</v>
      </c>
      <c r="I1526" s="2">
        <f t="shared" si="212"/>
        <v>49.918647386502123</v>
      </c>
    </row>
    <row r="1527" spans="1:9" ht="13.5" x14ac:dyDescent="0.25">
      <c r="A1527" s="3">
        <v>44236</v>
      </c>
      <c r="B1527" s="2">
        <v>29.020700000000001</v>
      </c>
      <c r="C1527" s="2">
        <f t="shared" si="207"/>
        <v>0.18570000000000064</v>
      </c>
      <c r="D1527" s="2">
        <f t="shared" si="208"/>
        <v>0.18570000000000064</v>
      </c>
      <c r="E1527" s="2">
        <f t="shared" si="209"/>
        <v>0</v>
      </c>
      <c r="F1527" s="2">
        <f t="shared" si="214"/>
        <v>7.5983781648860646E-2</v>
      </c>
      <c r="G1527" s="2">
        <f t="shared" si="214"/>
        <v>6.2923924346748844E-2</v>
      </c>
      <c r="H1527" s="2">
        <f t="shared" si="211"/>
        <v>1.2075499492076194</v>
      </c>
      <c r="I1527" s="2">
        <f t="shared" si="212"/>
        <v>54.700911734344167</v>
      </c>
    </row>
    <row r="1528" spans="1:9" ht="13.5" x14ac:dyDescent="0.25">
      <c r="A1528" s="3">
        <v>44237</v>
      </c>
      <c r="B1528" s="2">
        <v>28.989699999999999</v>
      </c>
      <c r="C1528" s="2">
        <f t="shared" si="207"/>
        <v>-3.1000000000002359E-2</v>
      </c>
      <c r="D1528" s="2">
        <f t="shared" si="208"/>
        <v>0</v>
      </c>
      <c r="E1528" s="2">
        <f t="shared" si="209"/>
        <v>3.1000000000002359E-2</v>
      </c>
      <c r="F1528" s="2">
        <f t="shared" si="214"/>
        <v>7.0556368673942021E-2</v>
      </c>
      <c r="G1528" s="2">
        <f t="shared" si="214"/>
        <v>6.0643644036266951E-2</v>
      </c>
      <c r="H1528" s="2">
        <f t="shared" si="211"/>
        <v>1.1634585915013109</v>
      </c>
      <c r="I1528" s="2">
        <f t="shared" si="212"/>
        <v>53.777714816068666</v>
      </c>
    </row>
    <row r="1529" spans="1:9" ht="13.5" x14ac:dyDescent="0.25">
      <c r="A1529" s="3">
        <v>44238</v>
      </c>
      <c r="B1529" s="2">
        <v>28.8505</v>
      </c>
      <c r="C1529" s="2">
        <f t="shared" si="207"/>
        <v>-0.13919999999999888</v>
      </c>
      <c r="D1529" s="2">
        <f t="shared" si="208"/>
        <v>0</v>
      </c>
      <c r="E1529" s="2">
        <f t="shared" si="209"/>
        <v>0.13919999999999888</v>
      </c>
      <c r="F1529" s="2">
        <f t="shared" si="214"/>
        <v>6.5516628054374734E-2</v>
      </c>
      <c r="G1529" s="2">
        <f t="shared" si="214"/>
        <v>6.6254812319390663E-2</v>
      </c>
      <c r="H1529" s="2">
        <f t="shared" si="211"/>
        <v>0.98885840531164126</v>
      </c>
      <c r="I1529" s="2">
        <f t="shared" si="212"/>
        <v>49.719899751068176</v>
      </c>
    </row>
    <row r="1530" spans="1:9" ht="13.5" x14ac:dyDescent="0.25">
      <c r="A1530" s="3">
        <v>44239</v>
      </c>
      <c r="B1530" s="2">
        <v>29.020700000000001</v>
      </c>
      <c r="C1530" s="2">
        <f t="shared" si="207"/>
        <v>0.17020000000000124</v>
      </c>
      <c r="D1530" s="2">
        <f t="shared" si="208"/>
        <v>0.17020000000000124</v>
      </c>
      <c r="E1530" s="2">
        <f t="shared" si="209"/>
        <v>0</v>
      </c>
      <c r="F1530" s="2">
        <f t="shared" si="214"/>
        <v>7.2994011764776615E-2</v>
      </c>
      <c r="G1530" s="2">
        <f t="shared" si="214"/>
        <v>6.1522325725148472E-2</v>
      </c>
      <c r="H1530" s="2">
        <f t="shared" si="211"/>
        <v>1.1864637902487303</v>
      </c>
      <c r="I1530" s="2">
        <f t="shared" si="212"/>
        <v>54.264049354037518</v>
      </c>
    </row>
    <row r="1531" spans="1:9" ht="13.5" x14ac:dyDescent="0.25">
      <c r="A1531" s="3">
        <v>44242</v>
      </c>
      <c r="B1531" s="2">
        <v>29.234100000000002</v>
      </c>
      <c r="C1531" s="2">
        <f t="shared" si="207"/>
        <v>0.21340000000000003</v>
      </c>
      <c r="D1531" s="2">
        <f t="shared" si="208"/>
        <v>0.21340000000000003</v>
      </c>
      <c r="E1531" s="2">
        <f t="shared" si="209"/>
        <v>0</v>
      </c>
      <c r="F1531" s="2">
        <f t="shared" si="214"/>
        <v>8.3023010924435425E-2</v>
      </c>
      <c r="G1531" s="2">
        <f t="shared" si="214"/>
        <v>5.7127873887637862E-2</v>
      </c>
      <c r="H1531" s="2">
        <f t="shared" si="211"/>
        <v>1.4532837523015385</v>
      </c>
      <c r="I1531" s="2">
        <f t="shared" si="212"/>
        <v>59.238306654831348</v>
      </c>
    </row>
    <row r="1532" spans="1:9" ht="13.5" x14ac:dyDescent="0.25">
      <c r="A1532" s="3">
        <v>44243</v>
      </c>
      <c r="B1532" s="2">
        <v>29.0825</v>
      </c>
      <c r="C1532" s="2">
        <f t="shared" si="207"/>
        <v>-0.15160000000000196</v>
      </c>
      <c r="D1532" s="2">
        <f t="shared" si="208"/>
        <v>0</v>
      </c>
      <c r="E1532" s="2">
        <f t="shared" si="209"/>
        <v>0.15160000000000196</v>
      </c>
      <c r="F1532" s="2">
        <f t="shared" si="214"/>
        <v>7.7092795858404325E-2</v>
      </c>
      <c r="G1532" s="2">
        <f t="shared" si="214"/>
        <v>6.3875882895663871E-2</v>
      </c>
      <c r="H1532" s="2">
        <f t="shared" si="211"/>
        <v>1.2069155425112357</v>
      </c>
      <c r="I1532" s="2">
        <f t="shared" si="212"/>
        <v>54.687889919787949</v>
      </c>
    </row>
    <row r="1533" spans="1:9" ht="13.5" x14ac:dyDescent="0.25">
      <c r="A1533" s="3">
        <v>44244</v>
      </c>
      <c r="B1533" s="2">
        <v>29.0825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7.1586167582804019E-2</v>
      </c>
      <c r="G1533" s="2">
        <f t="shared" si="215"/>
        <v>5.9313319831687875E-2</v>
      </c>
      <c r="H1533" s="2">
        <f t="shared" si="211"/>
        <v>1.2069155425112359</v>
      </c>
      <c r="I1533" s="2">
        <f t="shared" si="212"/>
        <v>54.687889919787956</v>
      </c>
    </row>
    <row r="1534" spans="1:9" ht="13.5" x14ac:dyDescent="0.25">
      <c r="A1534" s="3">
        <v>44245</v>
      </c>
      <c r="B1534" s="2">
        <v>29.7941</v>
      </c>
      <c r="C1534" s="2">
        <f t="shared" si="207"/>
        <v>0.71160000000000068</v>
      </c>
      <c r="D1534" s="2">
        <f t="shared" si="208"/>
        <v>0.71160000000000068</v>
      </c>
      <c r="E1534" s="2">
        <f t="shared" si="209"/>
        <v>0</v>
      </c>
      <c r="F1534" s="2">
        <f t="shared" si="215"/>
        <v>0.11730144132688949</v>
      </c>
      <c r="G1534" s="2">
        <f t="shared" si="215"/>
        <v>5.507665412942446E-2</v>
      </c>
      <c r="H1534" s="2">
        <f t="shared" si="211"/>
        <v>2.1297851727020891</v>
      </c>
      <c r="I1534" s="2">
        <f t="shared" si="212"/>
        <v>68.048925251420584</v>
      </c>
    </row>
    <row r="1535" spans="1:9" ht="13.5" x14ac:dyDescent="0.25">
      <c r="A1535" s="3">
        <v>44246</v>
      </c>
      <c r="B1535" s="2">
        <v>29.113499999999998</v>
      </c>
      <c r="C1535" s="2">
        <f t="shared" si="207"/>
        <v>-0.68060000000000187</v>
      </c>
      <c r="D1535" s="2">
        <f t="shared" si="208"/>
        <v>0</v>
      </c>
      <c r="E1535" s="2">
        <f t="shared" si="209"/>
        <v>0.68060000000000187</v>
      </c>
      <c r="F1535" s="2">
        <f t="shared" si="215"/>
        <v>0.10892276694639738</v>
      </c>
      <c r="G1535" s="2">
        <f t="shared" si="215"/>
        <v>9.975689312017999E-2</v>
      </c>
      <c r="H1535" s="2">
        <f t="shared" si="211"/>
        <v>1.0918821099928904</v>
      </c>
      <c r="I1535" s="2">
        <f t="shared" si="212"/>
        <v>52.196158893323165</v>
      </c>
    </row>
    <row r="1536" spans="1:9" ht="13.5" x14ac:dyDescent="0.25">
      <c r="A1536" s="3">
        <v>44249</v>
      </c>
      <c r="B1536" s="2">
        <v>29.113499999999998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0.10114256930736899</v>
      </c>
      <c r="G1536" s="2">
        <f t="shared" si="215"/>
        <v>9.263140075445285E-2</v>
      </c>
      <c r="H1536" s="2">
        <f t="shared" si="211"/>
        <v>1.0918821099928904</v>
      </c>
      <c r="I1536" s="2">
        <f t="shared" si="212"/>
        <v>52.196158893323165</v>
      </c>
    </row>
    <row r="1537" spans="1:9" ht="13.5" x14ac:dyDescent="0.25">
      <c r="A1537" s="3">
        <v>44250</v>
      </c>
      <c r="B1537" s="2">
        <v>29.029900000000001</v>
      </c>
      <c r="C1537" s="2">
        <f t="shared" si="207"/>
        <v>-8.359999999999701E-2</v>
      </c>
      <c r="D1537" s="2">
        <f t="shared" si="208"/>
        <v>0</v>
      </c>
      <c r="E1537" s="2">
        <f t="shared" si="209"/>
        <v>8.359999999999701E-2</v>
      </c>
      <c r="F1537" s="2">
        <f t="shared" si="215"/>
        <v>9.3918100071128344E-2</v>
      </c>
      <c r="G1537" s="2">
        <f t="shared" si="215"/>
        <v>9.1986300700563142E-2</v>
      </c>
      <c r="H1537" s="2">
        <f t="shared" si="211"/>
        <v>1.0210009464001999</v>
      </c>
      <c r="I1537" s="2">
        <f t="shared" si="212"/>
        <v>50.519567950663422</v>
      </c>
    </row>
    <row r="1538" spans="1:9" ht="13.5" x14ac:dyDescent="0.25">
      <c r="A1538" s="3">
        <v>44251</v>
      </c>
      <c r="B1538" s="2">
        <v>29.0825</v>
      </c>
      <c r="C1538" s="2">
        <f t="shared" si="207"/>
        <v>5.2599999999998204E-2</v>
      </c>
      <c r="D1538" s="2">
        <f t="shared" si="208"/>
        <v>5.2599999999998204E-2</v>
      </c>
      <c r="E1538" s="2">
        <f t="shared" si="209"/>
        <v>0</v>
      </c>
      <c r="F1538" s="2">
        <f t="shared" si="215"/>
        <v>9.0966807208904751E-2</v>
      </c>
      <c r="G1538" s="2">
        <f t="shared" si="215"/>
        <v>8.5415850650522915E-2</v>
      </c>
      <c r="H1538" s="2">
        <f t="shared" si="211"/>
        <v>1.0649874293366632</v>
      </c>
      <c r="I1538" s="2">
        <f t="shared" si="212"/>
        <v>51.573555083517853</v>
      </c>
    </row>
    <row r="1539" spans="1:9" ht="13.5" x14ac:dyDescent="0.25">
      <c r="A1539" s="3">
        <v>44252</v>
      </c>
      <c r="B1539" s="2">
        <v>29.3919</v>
      </c>
      <c r="C1539" s="2">
        <f t="shared" ref="C1539:C1602" si="216">B1539-B1538</f>
        <v>0.30940000000000012</v>
      </c>
      <c r="D1539" s="2">
        <f t="shared" ref="D1539:D1602" si="217">IF(C1539&gt;0,C1539,0)</f>
        <v>0.30940000000000012</v>
      </c>
      <c r="E1539" s="2">
        <f t="shared" ref="E1539:E1602" si="218">IF(C1539&lt;0,-C1539,0)</f>
        <v>0</v>
      </c>
      <c r="F1539" s="2">
        <f t="shared" si="215"/>
        <v>0.10656917812255441</v>
      </c>
      <c r="G1539" s="2">
        <f t="shared" si="215"/>
        <v>7.9314718461199848E-2</v>
      </c>
      <c r="H1539" s="2">
        <f t="shared" si="211"/>
        <v>1.3436242375957905</v>
      </c>
      <c r="I1539" s="2">
        <f t="shared" si="212"/>
        <v>57.331043775778184</v>
      </c>
    </row>
    <row r="1540" spans="1:9" ht="13.5" x14ac:dyDescent="0.25">
      <c r="A1540" s="3">
        <v>44253</v>
      </c>
      <c r="B1540" s="2">
        <v>29.3919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9.8957093970943391E-2</v>
      </c>
      <c r="G1540" s="2">
        <f t="shared" si="215"/>
        <v>7.3649381428257013E-2</v>
      </c>
      <c r="H1540" s="2">
        <f t="shared" si="211"/>
        <v>1.3436242375957903</v>
      </c>
      <c r="I1540" s="2">
        <f t="shared" si="212"/>
        <v>57.331043775778184</v>
      </c>
    </row>
    <row r="1541" spans="1:9" ht="13.5" x14ac:dyDescent="0.25">
      <c r="A1541" s="3">
        <v>44256</v>
      </c>
      <c r="B1541" s="2">
        <v>28.773199999999999</v>
      </c>
      <c r="C1541" s="2">
        <f t="shared" si="216"/>
        <v>-0.61870000000000047</v>
      </c>
      <c r="D1541" s="2">
        <f t="shared" si="217"/>
        <v>0</v>
      </c>
      <c r="E1541" s="2">
        <f t="shared" si="218"/>
        <v>0.61870000000000047</v>
      </c>
      <c r="F1541" s="2">
        <f t="shared" si="215"/>
        <v>9.1888730115876019E-2</v>
      </c>
      <c r="G1541" s="2">
        <f t="shared" si="215"/>
        <v>0.11258156846909584</v>
      </c>
      <c r="H1541" s="2">
        <f t="shared" si="211"/>
        <v>0.81619692606343375</v>
      </c>
      <c r="I1541" s="2">
        <f t="shared" si="212"/>
        <v>44.939891393414165</v>
      </c>
    </row>
    <row r="1542" spans="1:9" ht="13.5" x14ac:dyDescent="0.25">
      <c r="A1542" s="3">
        <v>44257</v>
      </c>
      <c r="B1542" s="2">
        <v>28.463799999999999</v>
      </c>
      <c r="C1542" s="2">
        <f t="shared" si="216"/>
        <v>-0.30940000000000012</v>
      </c>
      <c r="D1542" s="2">
        <f t="shared" si="217"/>
        <v>0</v>
      </c>
      <c r="E1542" s="2">
        <f t="shared" si="218"/>
        <v>0.30940000000000012</v>
      </c>
      <c r="F1542" s="2">
        <f t="shared" si="215"/>
        <v>8.5325249393313443E-2</v>
      </c>
      <c r="G1542" s="2">
        <f t="shared" si="215"/>
        <v>0.12664002786416043</v>
      </c>
      <c r="H1542" s="2">
        <f t="shared" si="211"/>
        <v>0.67376208638264834</v>
      </c>
      <c r="I1542" s="2">
        <f t="shared" si="212"/>
        <v>40.254352268116541</v>
      </c>
    </row>
    <row r="1543" spans="1:9" ht="13.5" x14ac:dyDescent="0.25">
      <c r="A1543" s="3">
        <v>44258</v>
      </c>
      <c r="B1543" s="2">
        <v>28.463799999999999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7.923058872236248E-2</v>
      </c>
      <c r="G1543" s="2">
        <f t="shared" si="215"/>
        <v>0.11759431158814897</v>
      </c>
      <c r="H1543" s="2">
        <f t="shared" si="211"/>
        <v>0.67376208638264823</v>
      </c>
      <c r="I1543" s="2">
        <f t="shared" si="212"/>
        <v>40.254352268116534</v>
      </c>
    </row>
    <row r="1544" spans="1:9" ht="13.5" x14ac:dyDescent="0.25">
      <c r="A1544" s="3">
        <v>44259</v>
      </c>
      <c r="B1544" s="2">
        <v>28.405000000000001</v>
      </c>
      <c r="C1544" s="2">
        <f t="shared" si="216"/>
        <v>-5.8799999999997965E-2</v>
      </c>
      <c r="D1544" s="2">
        <f t="shared" si="217"/>
        <v>0</v>
      </c>
      <c r="E1544" s="2">
        <f t="shared" si="218"/>
        <v>5.8799999999997965E-2</v>
      </c>
      <c r="F1544" s="2">
        <f t="shared" si="215"/>
        <v>7.3571260956479451E-2</v>
      </c>
      <c r="G1544" s="2">
        <f t="shared" si="215"/>
        <v>0.11339471790328104</v>
      </c>
      <c r="H1544" s="2">
        <f t="shared" si="211"/>
        <v>0.64880677263319586</v>
      </c>
      <c r="I1544" s="2">
        <f t="shared" si="212"/>
        <v>39.350079305959618</v>
      </c>
    </row>
    <row r="1545" spans="1:9" ht="13.5" x14ac:dyDescent="0.25">
      <c r="A1545" s="3">
        <v>44260</v>
      </c>
      <c r="B1545" s="2">
        <v>28.463799999999999</v>
      </c>
      <c r="C1545" s="2">
        <f t="shared" si="216"/>
        <v>5.8799999999997965E-2</v>
      </c>
      <c r="D1545" s="2">
        <f t="shared" si="217"/>
        <v>5.8799999999997965E-2</v>
      </c>
      <c r="E1545" s="2">
        <f t="shared" si="218"/>
        <v>0</v>
      </c>
      <c r="F1545" s="2">
        <f t="shared" si="215"/>
        <v>7.2516170888159343E-2</v>
      </c>
      <c r="G1545" s="2">
        <f t="shared" si="215"/>
        <v>0.10529509519590383</v>
      </c>
      <c r="H1545" s="2">
        <f t="shared" si="211"/>
        <v>0.68869467047103594</v>
      </c>
      <c r="I1545" s="2">
        <f t="shared" si="212"/>
        <v>40.782663823942485</v>
      </c>
    </row>
    <row r="1546" spans="1:9" ht="13.5" x14ac:dyDescent="0.25">
      <c r="A1546" s="3">
        <v>44263</v>
      </c>
      <c r="B1546" s="2">
        <v>28.408100000000001</v>
      </c>
      <c r="C1546" s="2">
        <f t="shared" si="216"/>
        <v>-5.5699999999998084E-2</v>
      </c>
      <c r="D1546" s="2">
        <f t="shared" si="217"/>
        <v>0</v>
      </c>
      <c r="E1546" s="2">
        <f t="shared" si="218"/>
        <v>5.5699999999998084E-2</v>
      </c>
      <c r="F1546" s="2">
        <f t="shared" si="215"/>
        <v>6.7336444396147957E-2</v>
      </c>
      <c r="G1546" s="2">
        <f t="shared" si="215"/>
        <v>0.10175258839619628</v>
      </c>
      <c r="H1546" s="2">
        <f t="shared" si="211"/>
        <v>0.66176640277649323</v>
      </c>
      <c r="I1546" s="2">
        <f t="shared" si="212"/>
        <v>39.823070298617679</v>
      </c>
    </row>
    <row r="1547" spans="1:9" ht="13.5" x14ac:dyDescent="0.25">
      <c r="A1547" s="3">
        <v>44264</v>
      </c>
      <c r="B1547" s="2">
        <v>28.773199999999999</v>
      </c>
      <c r="C1547" s="2">
        <f t="shared" si="216"/>
        <v>0.3650999999999982</v>
      </c>
      <c r="D1547" s="2">
        <f t="shared" si="217"/>
        <v>0.3650999999999982</v>
      </c>
      <c r="E1547" s="2">
        <f t="shared" si="218"/>
        <v>0</v>
      </c>
      <c r="F1547" s="2">
        <f t="shared" si="215"/>
        <v>8.8605269796422984E-2</v>
      </c>
      <c r="G1547" s="2">
        <f t="shared" si="215"/>
        <v>9.4484546367896535E-2</v>
      </c>
      <c r="H1547" s="2">
        <f t="shared" si="211"/>
        <v>0.937775257462937</v>
      </c>
      <c r="I1547" s="2">
        <f t="shared" si="212"/>
        <v>48.394428293543911</v>
      </c>
    </row>
    <row r="1548" spans="1:9" ht="13.5" x14ac:dyDescent="0.25">
      <c r="A1548" s="3">
        <v>44265</v>
      </c>
      <c r="B1548" s="2">
        <v>28.463799999999999</v>
      </c>
      <c r="C1548" s="2">
        <f t="shared" si="216"/>
        <v>-0.30940000000000012</v>
      </c>
      <c r="D1548" s="2">
        <f t="shared" si="217"/>
        <v>0</v>
      </c>
      <c r="E1548" s="2">
        <f t="shared" si="218"/>
        <v>0.30940000000000012</v>
      </c>
      <c r="F1548" s="2">
        <f t="shared" si="215"/>
        <v>8.2276321953821355E-2</v>
      </c>
      <c r="G1548" s="2">
        <f t="shared" si="215"/>
        <v>0.10983565019876107</v>
      </c>
      <c r="H1548" s="2">
        <f t="shared" si="211"/>
        <v>0.74908576409328176</v>
      </c>
      <c r="I1548" s="2">
        <f t="shared" si="212"/>
        <v>42.82727465234413</v>
      </c>
    </row>
    <row r="1549" spans="1:9" ht="13.5" x14ac:dyDescent="0.25">
      <c r="A1549" s="3">
        <v>44266</v>
      </c>
      <c r="B1549" s="2">
        <v>29.0825</v>
      </c>
      <c r="C1549" s="2">
        <f t="shared" si="216"/>
        <v>0.61870000000000047</v>
      </c>
      <c r="D1549" s="2">
        <f t="shared" si="217"/>
        <v>0.61870000000000047</v>
      </c>
      <c r="E1549" s="2">
        <f t="shared" si="218"/>
        <v>0</v>
      </c>
      <c r="F1549" s="2">
        <f t="shared" ref="F1549:G1564" si="219">((F1548*13)+D1549)/14</f>
        <v>0.12059229895711987</v>
      </c>
      <c r="G1549" s="2">
        <f t="shared" si="219"/>
        <v>0.10199024661313527</v>
      </c>
      <c r="H1549" s="2">
        <f t="shared" si="211"/>
        <v>1.1823905026384047</v>
      </c>
      <c r="I1549" s="2">
        <f t="shared" si="212"/>
        <v>54.178686225446434</v>
      </c>
    </row>
    <row r="1550" spans="1:9" ht="13.5" x14ac:dyDescent="0.25">
      <c r="A1550" s="3">
        <v>44267</v>
      </c>
      <c r="B1550" s="2">
        <v>29.3919</v>
      </c>
      <c r="C1550" s="2">
        <f t="shared" si="216"/>
        <v>0.30940000000000012</v>
      </c>
      <c r="D1550" s="2">
        <f t="shared" si="217"/>
        <v>0.30940000000000012</v>
      </c>
      <c r="E1550" s="2">
        <f t="shared" si="218"/>
        <v>0</v>
      </c>
      <c r="F1550" s="2">
        <f t="shared" si="219"/>
        <v>0.13407856331732559</v>
      </c>
      <c r="G1550" s="2">
        <f t="shared" si="219"/>
        <v>9.4705228997911325E-2</v>
      </c>
      <c r="H1550" s="2">
        <f t="shared" si="211"/>
        <v>1.4157461497747144</v>
      </c>
      <c r="I1550" s="2">
        <f t="shared" si="212"/>
        <v>58.604922123408656</v>
      </c>
    </row>
    <row r="1551" spans="1:9" ht="13.5" x14ac:dyDescent="0.25">
      <c r="A1551" s="3">
        <v>44270</v>
      </c>
      <c r="B1551" s="2">
        <v>29.7013</v>
      </c>
      <c r="C1551" s="2">
        <f t="shared" si="216"/>
        <v>0.30940000000000012</v>
      </c>
      <c r="D1551" s="2">
        <f t="shared" si="217"/>
        <v>0.30940000000000012</v>
      </c>
      <c r="E1551" s="2">
        <f t="shared" si="218"/>
        <v>0</v>
      </c>
      <c r="F1551" s="2">
        <f t="shared" si="219"/>
        <v>0.1466015230803738</v>
      </c>
      <c r="G1551" s="2">
        <f t="shared" si="219"/>
        <v>8.7940569783774805E-2</v>
      </c>
      <c r="H1551" s="2">
        <f t="shared" si="211"/>
        <v>1.6670522313061251</v>
      </c>
      <c r="I1551" s="2">
        <f t="shared" si="212"/>
        <v>62.505421218906022</v>
      </c>
    </row>
    <row r="1552" spans="1:9" ht="13.5" x14ac:dyDescent="0.25">
      <c r="A1552" s="3">
        <v>44271</v>
      </c>
      <c r="B1552" s="2">
        <v>29.3919</v>
      </c>
      <c r="C1552" s="2">
        <f t="shared" si="216"/>
        <v>-0.30940000000000012</v>
      </c>
      <c r="D1552" s="2">
        <f t="shared" si="217"/>
        <v>0</v>
      </c>
      <c r="E1552" s="2">
        <f t="shared" si="218"/>
        <v>0.30940000000000012</v>
      </c>
      <c r="F1552" s="2">
        <f t="shared" si="219"/>
        <v>0.13612998571748997</v>
      </c>
      <c r="G1552" s="2">
        <f t="shared" si="219"/>
        <v>0.10375910051350519</v>
      </c>
      <c r="H1552" s="2">
        <f t="shared" si="211"/>
        <v>1.3119811664112433</v>
      </c>
      <c r="I1552" s="2">
        <f t="shared" si="212"/>
        <v>56.747052505092718</v>
      </c>
    </row>
    <row r="1553" spans="1:9" ht="13.5" x14ac:dyDescent="0.25">
      <c r="A1553" s="3">
        <v>44272</v>
      </c>
      <c r="B1553" s="2">
        <v>29.3888</v>
      </c>
      <c r="C1553" s="2">
        <f t="shared" si="216"/>
        <v>-3.0999999999998806E-3</v>
      </c>
      <c r="D1553" s="2">
        <f t="shared" si="217"/>
        <v>0</v>
      </c>
      <c r="E1553" s="2">
        <f t="shared" si="218"/>
        <v>3.0999999999998806E-3</v>
      </c>
      <c r="F1553" s="2">
        <f t="shared" si="219"/>
        <v>0.12640641530909782</v>
      </c>
      <c r="G1553" s="2">
        <f t="shared" si="219"/>
        <v>9.656916476254053E-2</v>
      </c>
      <c r="H1553" s="2">
        <f t="shared" ref="H1553:H1616" si="220">F1553/G1553</f>
        <v>1.3089728550508417</v>
      </c>
      <c r="I1553" s="2">
        <f t="shared" ref="I1553:I1616" si="221">IF(G1553=0,100,100-(100/(1+H1553)))</f>
        <v>56.690699164673333</v>
      </c>
    </row>
    <row r="1554" spans="1:9" ht="13.5" x14ac:dyDescent="0.25">
      <c r="A1554" s="3">
        <v>44273</v>
      </c>
      <c r="B1554" s="2">
        <v>29.543500000000002</v>
      </c>
      <c r="C1554" s="2">
        <f t="shared" si="216"/>
        <v>0.15470000000000184</v>
      </c>
      <c r="D1554" s="2">
        <f t="shared" si="217"/>
        <v>0.15470000000000184</v>
      </c>
      <c r="E1554" s="2">
        <f t="shared" si="218"/>
        <v>0</v>
      </c>
      <c r="F1554" s="2">
        <f t="shared" si="219"/>
        <v>0.1284273856441624</v>
      </c>
      <c r="G1554" s="2">
        <f t="shared" si="219"/>
        <v>8.967136727950191E-2</v>
      </c>
      <c r="H1554" s="2">
        <f t="shared" si="220"/>
        <v>1.4322005958028898</v>
      </c>
      <c r="I1554" s="2">
        <f t="shared" si="221"/>
        <v>58.88497019013797</v>
      </c>
    </row>
    <row r="1555" spans="1:9" ht="13.5" x14ac:dyDescent="0.25">
      <c r="A1555" s="3">
        <v>44274</v>
      </c>
      <c r="B1555" s="2">
        <v>29.515699999999999</v>
      </c>
      <c r="C1555" s="2">
        <f t="shared" si="216"/>
        <v>-2.7800000000002711E-2</v>
      </c>
      <c r="D1555" s="2">
        <f t="shared" si="217"/>
        <v>0</v>
      </c>
      <c r="E1555" s="2">
        <f t="shared" si="218"/>
        <v>2.7800000000002711E-2</v>
      </c>
      <c r="F1555" s="2">
        <f t="shared" si="219"/>
        <v>0.11925400095529366</v>
      </c>
      <c r="G1555" s="2">
        <f t="shared" si="219"/>
        <v>8.5251983902394829E-2</v>
      </c>
      <c r="H1555" s="2">
        <f t="shared" si="220"/>
        <v>1.3988413582471912</v>
      </c>
      <c r="I1555" s="2">
        <f t="shared" si="221"/>
        <v>58.313208309419437</v>
      </c>
    </row>
    <row r="1556" spans="1:9" ht="13.5" x14ac:dyDescent="0.25">
      <c r="A1556" s="3">
        <v>44277</v>
      </c>
      <c r="B1556" s="2">
        <v>30.400500000000001</v>
      </c>
      <c r="C1556" s="2">
        <f t="shared" si="216"/>
        <v>0.88480000000000203</v>
      </c>
      <c r="D1556" s="2">
        <f t="shared" si="217"/>
        <v>0.88480000000000203</v>
      </c>
      <c r="E1556" s="2">
        <f t="shared" si="218"/>
        <v>0</v>
      </c>
      <c r="F1556" s="2">
        <f t="shared" si="219"/>
        <v>0.17393585802991568</v>
      </c>
      <c r="G1556" s="2">
        <f t="shared" si="219"/>
        <v>7.916255648079519E-2</v>
      </c>
      <c r="H1556" s="2">
        <f t="shared" si="220"/>
        <v>2.1971985969416292</v>
      </c>
      <c r="I1556" s="2">
        <f t="shared" si="221"/>
        <v>68.722618577507873</v>
      </c>
    </row>
    <row r="1557" spans="1:9" ht="13.5" x14ac:dyDescent="0.25">
      <c r="A1557" s="3">
        <v>44278</v>
      </c>
      <c r="B1557" s="2">
        <v>30.784199999999998</v>
      </c>
      <c r="C1557" s="2">
        <f t="shared" si="216"/>
        <v>0.38369999999999749</v>
      </c>
      <c r="D1557" s="2">
        <f t="shared" si="217"/>
        <v>0.38369999999999749</v>
      </c>
      <c r="E1557" s="2">
        <f t="shared" si="218"/>
        <v>0</v>
      </c>
      <c r="F1557" s="2">
        <f t="shared" si="219"/>
        <v>0.18891901102777867</v>
      </c>
      <c r="G1557" s="2">
        <f t="shared" si="219"/>
        <v>7.3508088160738394E-2</v>
      </c>
      <c r="H1557" s="2">
        <f t="shared" si="220"/>
        <v>2.5700438653046445</v>
      </c>
      <c r="I1557" s="2">
        <f t="shared" si="221"/>
        <v>71.989139693255098</v>
      </c>
    </row>
    <row r="1558" spans="1:9" ht="13.5" x14ac:dyDescent="0.25">
      <c r="A1558" s="3">
        <v>44279</v>
      </c>
      <c r="B1558" s="2">
        <v>32.176400000000001</v>
      </c>
      <c r="C1558" s="2">
        <f t="shared" si="216"/>
        <v>1.3922000000000025</v>
      </c>
      <c r="D1558" s="2">
        <f t="shared" si="217"/>
        <v>1.3922000000000025</v>
      </c>
      <c r="E1558" s="2">
        <f t="shared" si="218"/>
        <v>0</v>
      </c>
      <c r="F1558" s="2">
        <f t="shared" si="219"/>
        <v>0.27486765309722322</v>
      </c>
      <c r="G1558" s="2">
        <f t="shared" si="219"/>
        <v>6.8257510434971372E-2</v>
      </c>
      <c r="H1558" s="2">
        <f t="shared" si="220"/>
        <v>4.0269217459826407</v>
      </c>
      <c r="I1558" s="2">
        <f t="shared" si="221"/>
        <v>80.107110264862015</v>
      </c>
    </row>
    <row r="1559" spans="1:9" ht="13.5" x14ac:dyDescent="0.25">
      <c r="A1559" s="3">
        <v>44280</v>
      </c>
      <c r="B1559" s="2">
        <v>32.176400000000001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0.2552342493045644</v>
      </c>
      <c r="G1559" s="2">
        <f t="shared" si="219"/>
        <v>6.3381973975330561E-2</v>
      </c>
      <c r="H1559" s="2">
        <f t="shared" si="220"/>
        <v>4.0269217459826399</v>
      </c>
      <c r="I1559" s="2">
        <f t="shared" si="221"/>
        <v>80.107110264862001</v>
      </c>
    </row>
    <row r="1560" spans="1:9" ht="13.5" x14ac:dyDescent="0.25">
      <c r="A1560" s="3">
        <v>44281</v>
      </c>
      <c r="B1560" s="2">
        <v>32.730200000000004</v>
      </c>
      <c r="C1560" s="2">
        <f t="shared" si="216"/>
        <v>0.55380000000000251</v>
      </c>
      <c r="D1560" s="2">
        <f t="shared" si="217"/>
        <v>0.55380000000000251</v>
      </c>
      <c r="E1560" s="2">
        <f t="shared" si="218"/>
        <v>0</v>
      </c>
      <c r="F1560" s="2">
        <f t="shared" si="219"/>
        <v>0.27656037435423853</v>
      </c>
      <c r="G1560" s="2">
        <f t="shared" si="219"/>
        <v>5.8854690119949808E-2</v>
      </c>
      <c r="H1560" s="2">
        <f t="shared" si="220"/>
        <v>4.6990371334993002</v>
      </c>
      <c r="I1560" s="2">
        <f t="shared" si="221"/>
        <v>82.453176272147147</v>
      </c>
    </row>
    <row r="1561" spans="1:9" ht="13.5" x14ac:dyDescent="0.25">
      <c r="A1561" s="3">
        <v>44284</v>
      </c>
      <c r="B1561" s="2">
        <v>32.795200000000001</v>
      </c>
      <c r="C1561" s="2">
        <f t="shared" si="216"/>
        <v>6.4999999999997726E-2</v>
      </c>
      <c r="D1561" s="2">
        <f t="shared" si="217"/>
        <v>6.4999999999997726E-2</v>
      </c>
      <c r="E1561" s="2">
        <f t="shared" si="218"/>
        <v>0</v>
      </c>
      <c r="F1561" s="2">
        <f t="shared" si="219"/>
        <v>0.26144891904322132</v>
      </c>
      <c r="G1561" s="2">
        <f t="shared" si="219"/>
        <v>5.4650783682810532E-2</v>
      </c>
      <c r="H1561" s="2">
        <f t="shared" si="220"/>
        <v>4.7839921301157045</v>
      </c>
      <c r="I1561" s="2">
        <f t="shared" si="221"/>
        <v>82.710903170264245</v>
      </c>
    </row>
    <row r="1562" spans="1:9" ht="13.5" x14ac:dyDescent="0.25">
      <c r="A1562" s="3">
        <v>44285</v>
      </c>
      <c r="B1562" s="2">
        <v>32.980800000000002</v>
      </c>
      <c r="C1562" s="2">
        <f t="shared" si="216"/>
        <v>0.18560000000000088</v>
      </c>
      <c r="D1562" s="2">
        <f t="shared" si="217"/>
        <v>0.18560000000000088</v>
      </c>
      <c r="E1562" s="2">
        <f t="shared" si="218"/>
        <v>0</v>
      </c>
      <c r="F1562" s="2">
        <f t="shared" si="219"/>
        <v>0.25603113911156272</v>
      </c>
      <c r="G1562" s="2">
        <f t="shared" si="219"/>
        <v>5.0747156276895487E-2</v>
      </c>
      <c r="H1562" s="2">
        <f t="shared" si="220"/>
        <v>5.0452312581725947</v>
      </c>
      <c r="I1562" s="2">
        <f t="shared" si="221"/>
        <v>83.458035643415755</v>
      </c>
    </row>
    <row r="1563" spans="1:9" ht="13.5" x14ac:dyDescent="0.25">
      <c r="A1563" s="3">
        <v>44286</v>
      </c>
      <c r="B1563" s="2">
        <v>33.104599999999998</v>
      </c>
      <c r="C1563" s="2">
        <f t="shared" si="216"/>
        <v>0.12379999999999569</v>
      </c>
      <c r="D1563" s="2">
        <f t="shared" si="217"/>
        <v>0.12379999999999569</v>
      </c>
      <c r="E1563" s="2">
        <f t="shared" si="218"/>
        <v>0</v>
      </c>
      <c r="F1563" s="2">
        <f t="shared" si="219"/>
        <v>0.24658605774645079</v>
      </c>
      <c r="G1563" s="2">
        <f t="shared" si="219"/>
        <v>4.7122359399974383E-2</v>
      </c>
      <c r="H1563" s="2">
        <f t="shared" si="220"/>
        <v>5.2328886092784401</v>
      </c>
      <c r="I1563" s="2">
        <f t="shared" si="221"/>
        <v>83.956074579748247</v>
      </c>
    </row>
    <row r="1564" spans="1:9" ht="13.5" x14ac:dyDescent="0.25">
      <c r="A1564" s="3">
        <v>44287</v>
      </c>
      <c r="B1564" s="2">
        <v>33.646000000000001</v>
      </c>
      <c r="C1564" s="2">
        <f t="shared" si="216"/>
        <v>0.54140000000000299</v>
      </c>
      <c r="D1564" s="2">
        <f t="shared" si="217"/>
        <v>0.54140000000000299</v>
      </c>
      <c r="E1564" s="2">
        <f t="shared" si="218"/>
        <v>0</v>
      </c>
      <c r="F1564" s="2">
        <f t="shared" si="219"/>
        <v>0.26764419647884735</v>
      </c>
      <c r="G1564" s="2">
        <f t="shared" si="219"/>
        <v>4.3756476585690499E-2</v>
      </c>
      <c r="H1564" s="2">
        <f t="shared" si="220"/>
        <v>6.1166761440379309</v>
      </c>
      <c r="I1564" s="2">
        <f t="shared" si="221"/>
        <v>85.948496464353511</v>
      </c>
    </row>
    <row r="1565" spans="1:9" ht="13.5" x14ac:dyDescent="0.25">
      <c r="A1565" s="3">
        <v>44288</v>
      </c>
      <c r="B1565" s="2">
        <v>33.5687</v>
      </c>
      <c r="C1565" s="2">
        <f t="shared" si="216"/>
        <v>-7.7300000000001035E-2</v>
      </c>
      <c r="D1565" s="2">
        <f t="shared" si="217"/>
        <v>0</v>
      </c>
      <c r="E1565" s="2">
        <f t="shared" si="218"/>
        <v>7.7300000000001035E-2</v>
      </c>
      <c r="F1565" s="2">
        <f t="shared" ref="F1565:G1580" si="222">((F1564*13)+D1565)/14</f>
        <v>0.24852675387321541</v>
      </c>
      <c r="G1565" s="2">
        <f t="shared" si="222"/>
        <v>4.6152442543855539E-2</v>
      </c>
      <c r="H1565" s="2">
        <f t="shared" si="220"/>
        <v>5.384910097381244</v>
      </c>
      <c r="I1565" s="2">
        <f t="shared" si="221"/>
        <v>84.338072349520672</v>
      </c>
    </row>
    <row r="1566" spans="1:9" ht="13.5" x14ac:dyDescent="0.25">
      <c r="A1566" s="3">
        <v>44291</v>
      </c>
      <c r="B1566" s="2">
        <v>34.032800000000002</v>
      </c>
      <c r="C1566" s="2">
        <f t="shared" si="216"/>
        <v>0.46410000000000196</v>
      </c>
      <c r="D1566" s="2">
        <f t="shared" si="217"/>
        <v>0.46410000000000196</v>
      </c>
      <c r="E1566" s="2">
        <f t="shared" si="218"/>
        <v>0</v>
      </c>
      <c r="F1566" s="2">
        <f t="shared" si="222"/>
        <v>0.26392484288227158</v>
      </c>
      <c r="G1566" s="2">
        <f t="shared" si="222"/>
        <v>4.2855839505008715E-2</v>
      </c>
      <c r="H1566" s="2">
        <f t="shared" si="220"/>
        <v>6.1584336214304178</v>
      </c>
      <c r="I1566" s="2">
        <f t="shared" si="221"/>
        <v>86.030463466109822</v>
      </c>
    </row>
    <row r="1567" spans="1:9" ht="13.5" x14ac:dyDescent="0.25">
      <c r="A1567" s="3">
        <v>44292</v>
      </c>
      <c r="B1567" s="2">
        <v>36.102600000000002</v>
      </c>
      <c r="C1567" s="2">
        <f t="shared" si="216"/>
        <v>2.0698000000000008</v>
      </c>
      <c r="D1567" s="2">
        <f t="shared" si="217"/>
        <v>2.0698000000000008</v>
      </c>
      <c r="E1567" s="2">
        <f t="shared" si="218"/>
        <v>0</v>
      </c>
      <c r="F1567" s="2">
        <f t="shared" si="222"/>
        <v>0.39291592553353799</v>
      </c>
      <c r="G1567" s="2">
        <f t="shared" si="222"/>
        <v>3.9794708111793808E-2</v>
      </c>
      <c r="H1567" s="2">
        <f t="shared" si="220"/>
        <v>9.8735722455793304</v>
      </c>
      <c r="I1567" s="2">
        <f t="shared" si="221"/>
        <v>90.803390298836234</v>
      </c>
    </row>
    <row r="1568" spans="1:9" ht="13.5" x14ac:dyDescent="0.25">
      <c r="A1568" s="3">
        <v>44293</v>
      </c>
      <c r="B1568" s="2">
        <v>36.507899999999999</v>
      </c>
      <c r="C1568" s="2">
        <f t="shared" si="216"/>
        <v>0.40529999999999688</v>
      </c>
      <c r="D1568" s="2">
        <f t="shared" si="217"/>
        <v>0.40529999999999688</v>
      </c>
      <c r="E1568" s="2">
        <f t="shared" si="218"/>
        <v>0</v>
      </c>
      <c r="F1568" s="2">
        <f t="shared" si="222"/>
        <v>0.39380050228114222</v>
      </c>
      <c r="G1568" s="2">
        <f t="shared" si="222"/>
        <v>3.6952228960951392E-2</v>
      </c>
      <c r="H1568" s="2">
        <f t="shared" si="220"/>
        <v>10.65701618966704</v>
      </c>
      <c r="I1568" s="2">
        <f t="shared" si="221"/>
        <v>91.421475412495226</v>
      </c>
    </row>
    <row r="1569" spans="1:9" ht="13.5" x14ac:dyDescent="0.25">
      <c r="A1569" s="3">
        <v>44294</v>
      </c>
      <c r="B1569" s="2">
        <v>36.195399999999999</v>
      </c>
      <c r="C1569" s="2">
        <f t="shared" si="216"/>
        <v>-0.3125</v>
      </c>
      <c r="D1569" s="2">
        <f t="shared" si="217"/>
        <v>0</v>
      </c>
      <c r="E1569" s="2">
        <f t="shared" si="218"/>
        <v>0.3125</v>
      </c>
      <c r="F1569" s="2">
        <f t="shared" si="222"/>
        <v>0.3656718949753463</v>
      </c>
      <c r="G1569" s="2">
        <f t="shared" si="222"/>
        <v>5.663421260659772E-2</v>
      </c>
      <c r="H1569" s="2">
        <f t="shared" si="220"/>
        <v>6.456731331561703</v>
      </c>
      <c r="I1569" s="2">
        <f t="shared" si="221"/>
        <v>86.589298238930056</v>
      </c>
    </row>
    <row r="1570" spans="1:9" ht="13.5" x14ac:dyDescent="0.25">
      <c r="A1570" s="3">
        <v>44298</v>
      </c>
      <c r="B1570" s="2">
        <v>35.428100000000001</v>
      </c>
      <c r="C1570" s="2">
        <f t="shared" si="216"/>
        <v>-0.76729999999999876</v>
      </c>
      <c r="D1570" s="2">
        <f t="shared" si="217"/>
        <v>0</v>
      </c>
      <c r="E1570" s="2">
        <f t="shared" si="218"/>
        <v>0.76729999999999876</v>
      </c>
      <c r="F1570" s="2">
        <f t="shared" si="222"/>
        <v>0.33955247390567866</v>
      </c>
      <c r="G1570" s="2">
        <f t="shared" si="222"/>
        <v>0.10739605456326921</v>
      </c>
      <c r="H1570" s="2">
        <f t="shared" si="220"/>
        <v>3.1616848057080285</v>
      </c>
      <c r="I1570" s="2">
        <f t="shared" si="221"/>
        <v>75.97127013010612</v>
      </c>
    </row>
    <row r="1571" spans="1:9" ht="13.5" x14ac:dyDescent="0.25">
      <c r="A1571" s="3">
        <v>44299</v>
      </c>
      <c r="B1571" s="2">
        <v>35.579700000000003</v>
      </c>
      <c r="C1571" s="2">
        <f t="shared" si="216"/>
        <v>0.15160000000000196</v>
      </c>
      <c r="D1571" s="2">
        <f t="shared" si="217"/>
        <v>0.15160000000000196</v>
      </c>
      <c r="E1571" s="2">
        <f t="shared" si="218"/>
        <v>0</v>
      </c>
      <c r="F1571" s="2">
        <f t="shared" si="222"/>
        <v>0.32612729719813033</v>
      </c>
      <c r="G1571" s="2">
        <f t="shared" si="222"/>
        <v>9.9724907808749985E-2</v>
      </c>
      <c r="H1571" s="2">
        <f t="shared" si="220"/>
        <v>3.2702692272583431</v>
      </c>
      <c r="I1571" s="2">
        <f t="shared" si="221"/>
        <v>76.582272761241484</v>
      </c>
    </row>
    <row r="1572" spans="1:9" ht="13.5" x14ac:dyDescent="0.25">
      <c r="A1572" s="3">
        <v>44300</v>
      </c>
      <c r="B1572" s="2">
        <v>34.957799999999999</v>
      </c>
      <c r="C1572" s="2">
        <f t="shared" si="216"/>
        <v>-0.62190000000000367</v>
      </c>
      <c r="D1572" s="2">
        <f t="shared" si="217"/>
        <v>0</v>
      </c>
      <c r="E1572" s="2">
        <f t="shared" si="218"/>
        <v>0.62190000000000367</v>
      </c>
      <c r="F1572" s="2">
        <f t="shared" si="222"/>
        <v>0.30283249025540676</v>
      </c>
      <c r="G1572" s="2">
        <f t="shared" si="222"/>
        <v>0.13702312867955382</v>
      </c>
      <c r="H1572" s="2">
        <f t="shared" si="220"/>
        <v>2.2100830215577649</v>
      </c>
      <c r="I1572" s="2">
        <f t="shared" si="221"/>
        <v>68.848157717904513</v>
      </c>
    </row>
    <row r="1573" spans="1:9" ht="13.5" x14ac:dyDescent="0.25">
      <c r="A1573" s="3">
        <v>44301</v>
      </c>
      <c r="B1573" s="2">
        <v>34.960900000000002</v>
      </c>
      <c r="C1573" s="2">
        <f t="shared" si="216"/>
        <v>3.1000000000034333E-3</v>
      </c>
      <c r="D1573" s="2">
        <f t="shared" si="217"/>
        <v>3.1000000000034333E-3</v>
      </c>
      <c r="E1573" s="2">
        <f t="shared" si="218"/>
        <v>0</v>
      </c>
      <c r="F1573" s="2">
        <f t="shared" si="222"/>
        <v>0.2814230266657351</v>
      </c>
      <c r="G1573" s="2">
        <f t="shared" si="222"/>
        <v>0.12723576234529999</v>
      </c>
      <c r="H1573" s="2">
        <f t="shared" si="220"/>
        <v>2.2118233229270285</v>
      </c>
      <c r="I1573" s="2">
        <f t="shared" si="221"/>
        <v>68.865037100214124</v>
      </c>
    </row>
    <row r="1574" spans="1:9" ht="13.5" x14ac:dyDescent="0.25">
      <c r="A1574" s="3">
        <v>44302</v>
      </c>
      <c r="B1574" s="2">
        <v>34.806199999999997</v>
      </c>
      <c r="C1574" s="2">
        <f t="shared" si="216"/>
        <v>-0.15470000000000539</v>
      </c>
      <c r="D1574" s="2">
        <f t="shared" si="217"/>
        <v>0</v>
      </c>
      <c r="E1574" s="2">
        <f t="shared" si="218"/>
        <v>0.15470000000000539</v>
      </c>
      <c r="F1574" s="2">
        <f t="shared" si="222"/>
        <v>0.26132138190389687</v>
      </c>
      <c r="G1574" s="2">
        <f t="shared" si="222"/>
        <v>0.12919749360635038</v>
      </c>
      <c r="H1574" s="2">
        <f t="shared" si="220"/>
        <v>2.02265055311454</v>
      </c>
      <c r="I1574" s="2">
        <f t="shared" si="221"/>
        <v>66.916453542087424</v>
      </c>
    </row>
    <row r="1575" spans="1:9" ht="13.5" x14ac:dyDescent="0.25">
      <c r="A1575" s="3">
        <v>44305</v>
      </c>
      <c r="B1575" s="2">
        <v>34.589700000000001</v>
      </c>
      <c r="C1575" s="2">
        <f t="shared" si="216"/>
        <v>-0.21649999999999636</v>
      </c>
      <c r="D1575" s="2">
        <f t="shared" si="217"/>
        <v>0</v>
      </c>
      <c r="E1575" s="2">
        <f t="shared" si="218"/>
        <v>0.21649999999999636</v>
      </c>
      <c r="F1575" s="2">
        <f t="shared" si="222"/>
        <v>0.24265556891076137</v>
      </c>
      <c r="G1575" s="2">
        <f t="shared" si="222"/>
        <v>0.13543338692018222</v>
      </c>
      <c r="H1575" s="2">
        <f t="shared" si="220"/>
        <v>1.7916968218019285</v>
      </c>
      <c r="I1575" s="2">
        <f t="shared" si="221"/>
        <v>64.179491404996469</v>
      </c>
    </row>
    <row r="1576" spans="1:9" ht="13.5" x14ac:dyDescent="0.25">
      <c r="A1576" s="3">
        <v>44306</v>
      </c>
      <c r="B1576" s="2">
        <v>34.218400000000003</v>
      </c>
      <c r="C1576" s="2">
        <f t="shared" si="216"/>
        <v>-0.37129999999999797</v>
      </c>
      <c r="D1576" s="2">
        <f t="shared" si="217"/>
        <v>0</v>
      </c>
      <c r="E1576" s="2">
        <f t="shared" si="218"/>
        <v>0.37129999999999797</v>
      </c>
      <c r="F1576" s="2">
        <f t="shared" si="222"/>
        <v>0.22532302827427841</v>
      </c>
      <c r="G1576" s="2">
        <f t="shared" si="222"/>
        <v>0.15228100214016907</v>
      </c>
      <c r="H1576" s="2">
        <f t="shared" si="220"/>
        <v>1.4796529121004658</v>
      </c>
      <c r="I1576" s="2">
        <f t="shared" si="221"/>
        <v>59.671775226278776</v>
      </c>
    </row>
    <row r="1577" spans="1:9" ht="13.5" x14ac:dyDescent="0.25">
      <c r="A1577" s="3">
        <v>44307</v>
      </c>
      <c r="B1577" s="2">
        <v>34.651499999999999</v>
      </c>
      <c r="C1577" s="2">
        <f t="shared" si="216"/>
        <v>0.43309999999999604</v>
      </c>
      <c r="D1577" s="2">
        <f t="shared" si="217"/>
        <v>0.43309999999999604</v>
      </c>
      <c r="E1577" s="2">
        <f t="shared" si="218"/>
        <v>0</v>
      </c>
      <c r="F1577" s="2">
        <f t="shared" si="222"/>
        <v>0.24016424054040111</v>
      </c>
      <c r="G1577" s="2">
        <f t="shared" si="222"/>
        <v>0.14140378770158557</v>
      </c>
      <c r="H1577" s="2">
        <f t="shared" si="220"/>
        <v>1.6984286237596176</v>
      </c>
      <c r="I1577" s="2">
        <f t="shared" si="221"/>
        <v>62.94139518106882</v>
      </c>
    </row>
    <row r="1578" spans="1:9" ht="13.5" x14ac:dyDescent="0.25">
      <c r="A1578" s="3">
        <v>44308</v>
      </c>
      <c r="B1578" s="2">
        <v>35.394100000000002</v>
      </c>
      <c r="C1578" s="2">
        <f t="shared" si="216"/>
        <v>0.74260000000000304</v>
      </c>
      <c r="D1578" s="2">
        <f t="shared" si="217"/>
        <v>0.74260000000000304</v>
      </c>
      <c r="E1578" s="2">
        <f t="shared" si="218"/>
        <v>0</v>
      </c>
      <c r="F1578" s="2">
        <f t="shared" si="222"/>
        <v>0.27605250907322981</v>
      </c>
      <c r="G1578" s="2">
        <f t="shared" si="222"/>
        <v>0.13130351715147232</v>
      </c>
      <c r="H1578" s="2">
        <f t="shared" si="220"/>
        <v>2.1023999589803402</v>
      </c>
      <c r="I1578" s="2">
        <f t="shared" si="221"/>
        <v>67.766889723378284</v>
      </c>
    </row>
    <row r="1579" spans="1:9" ht="13.5" x14ac:dyDescent="0.25">
      <c r="A1579" s="3">
        <v>44309</v>
      </c>
      <c r="B1579" s="2">
        <v>35.424999999999997</v>
      </c>
      <c r="C1579" s="2">
        <f t="shared" si="216"/>
        <v>3.0899999999995487E-2</v>
      </c>
      <c r="D1579" s="2">
        <f t="shared" si="217"/>
        <v>3.0899999999995487E-2</v>
      </c>
      <c r="E1579" s="2">
        <f t="shared" si="218"/>
        <v>0</v>
      </c>
      <c r="F1579" s="2">
        <f t="shared" si="222"/>
        <v>0.25854161556799882</v>
      </c>
      <c r="G1579" s="2">
        <f t="shared" si="222"/>
        <v>0.12192469449779572</v>
      </c>
      <c r="H1579" s="2">
        <f t="shared" si="220"/>
        <v>2.1205024677972268</v>
      </c>
      <c r="I1579" s="2">
        <f t="shared" si="221"/>
        <v>67.953878892270083</v>
      </c>
    </row>
    <row r="1580" spans="1:9" ht="13.5" x14ac:dyDescent="0.25">
      <c r="A1580" s="3">
        <v>44312</v>
      </c>
      <c r="B1580" s="2">
        <v>35.424999999999997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0.24007435731314178</v>
      </c>
      <c r="G1580" s="2">
        <f t="shared" si="222"/>
        <v>0.11321578774795317</v>
      </c>
      <c r="H1580" s="2">
        <f t="shared" si="220"/>
        <v>2.1205024677972273</v>
      </c>
      <c r="I1580" s="2">
        <f t="shared" si="221"/>
        <v>67.953878892270097</v>
      </c>
    </row>
    <row r="1581" spans="1:9" ht="13.5" x14ac:dyDescent="0.25">
      <c r="A1581" s="3">
        <v>44313</v>
      </c>
      <c r="B1581" s="2">
        <v>35.5488</v>
      </c>
      <c r="C1581" s="2">
        <f t="shared" si="216"/>
        <v>0.1238000000000028</v>
      </c>
      <c r="D1581" s="2">
        <f t="shared" si="217"/>
        <v>0.1238000000000028</v>
      </c>
      <c r="E1581" s="2">
        <f t="shared" si="218"/>
        <v>0</v>
      </c>
      <c r="F1581" s="2">
        <f t="shared" ref="F1581:G1596" si="223">((F1580*13)+D1581)/14</f>
        <v>0.23176904607648899</v>
      </c>
      <c r="G1581" s="2">
        <f t="shared" si="223"/>
        <v>0.10512894576595652</v>
      </c>
      <c r="H1581" s="2">
        <f t="shared" si="220"/>
        <v>2.2046168577821108</v>
      </c>
      <c r="I1581" s="2">
        <f t="shared" si="221"/>
        <v>68.795021546129789</v>
      </c>
    </row>
    <row r="1582" spans="1:9" ht="13.5" x14ac:dyDescent="0.25">
      <c r="A1582" s="3">
        <v>44314</v>
      </c>
      <c r="B1582" s="2">
        <v>35.889099999999999</v>
      </c>
      <c r="C1582" s="2">
        <f t="shared" si="216"/>
        <v>0.34029999999999916</v>
      </c>
      <c r="D1582" s="2">
        <f t="shared" si="217"/>
        <v>0.34029999999999916</v>
      </c>
      <c r="E1582" s="2">
        <f t="shared" si="218"/>
        <v>0</v>
      </c>
      <c r="F1582" s="2">
        <f t="shared" si="223"/>
        <v>0.23952125707102542</v>
      </c>
      <c r="G1582" s="2">
        <f t="shared" si="223"/>
        <v>9.7619735354102483E-2</v>
      </c>
      <c r="H1582" s="2">
        <f t="shared" si="220"/>
        <v>2.4536151035668579</v>
      </c>
      <c r="I1582" s="2">
        <f t="shared" si="221"/>
        <v>71.044833601543772</v>
      </c>
    </row>
    <row r="1583" spans="1:9" ht="13.5" x14ac:dyDescent="0.25">
      <c r="A1583" s="3">
        <v>44315</v>
      </c>
      <c r="B1583" s="2">
        <v>36.8018</v>
      </c>
      <c r="C1583" s="2">
        <f t="shared" si="216"/>
        <v>0.91270000000000095</v>
      </c>
      <c r="D1583" s="2">
        <f t="shared" si="217"/>
        <v>0.91270000000000095</v>
      </c>
      <c r="E1583" s="2">
        <f t="shared" si="218"/>
        <v>0</v>
      </c>
      <c r="F1583" s="2">
        <f t="shared" si="223"/>
        <v>0.28760545299452367</v>
      </c>
      <c r="G1583" s="2">
        <f t="shared" si="223"/>
        <v>9.0646897114523742E-2</v>
      </c>
      <c r="H1583" s="2">
        <f t="shared" si="220"/>
        <v>3.1728107872370028</v>
      </c>
      <c r="I1583" s="2">
        <f t="shared" si="221"/>
        <v>76.035338025423798</v>
      </c>
    </row>
    <row r="1584" spans="1:9" ht="13.5" x14ac:dyDescent="0.25">
      <c r="A1584" s="3">
        <v>44316</v>
      </c>
      <c r="B1584" s="2">
        <v>36.786299999999997</v>
      </c>
      <c r="C1584" s="2">
        <f t="shared" si="216"/>
        <v>-1.5500000000002956E-2</v>
      </c>
      <c r="D1584" s="2">
        <f t="shared" si="217"/>
        <v>0</v>
      </c>
      <c r="E1584" s="2">
        <f t="shared" si="218"/>
        <v>1.5500000000002956E-2</v>
      </c>
      <c r="F1584" s="2">
        <f t="shared" si="223"/>
        <v>0.26706220635205768</v>
      </c>
      <c r="G1584" s="2">
        <f t="shared" si="223"/>
        <v>8.5279261606343693E-2</v>
      </c>
      <c r="H1584" s="2">
        <f t="shared" si="220"/>
        <v>3.1316195909955167</v>
      </c>
      <c r="I1584" s="2">
        <f t="shared" si="221"/>
        <v>75.796416442128219</v>
      </c>
    </row>
    <row r="1585" spans="1:9" ht="13.5" x14ac:dyDescent="0.25">
      <c r="A1585" s="3">
        <v>44319</v>
      </c>
      <c r="B1585" s="2">
        <v>37.664999999999999</v>
      </c>
      <c r="C1585" s="2">
        <f t="shared" si="216"/>
        <v>0.87870000000000203</v>
      </c>
      <c r="D1585" s="2">
        <f t="shared" si="217"/>
        <v>0.87870000000000203</v>
      </c>
      <c r="E1585" s="2">
        <f t="shared" si="218"/>
        <v>0</v>
      </c>
      <c r="F1585" s="2">
        <f t="shared" si="223"/>
        <v>0.31075062018405369</v>
      </c>
      <c r="G1585" s="2">
        <f t="shared" si="223"/>
        <v>7.9187885777319139E-2</v>
      </c>
      <c r="H1585" s="2">
        <f t="shared" si="220"/>
        <v>3.9242191799122179</v>
      </c>
      <c r="I1585" s="2">
        <f t="shared" si="221"/>
        <v>79.69221183168726</v>
      </c>
    </row>
    <row r="1586" spans="1:9" ht="13.5" x14ac:dyDescent="0.25">
      <c r="A1586" s="3">
        <v>44320</v>
      </c>
      <c r="B1586" s="2">
        <v>39.954500000000003</v>
      </c>
      <c r="C1586" s="2">
        <f t="shared" si="216"/>
        <v>2.2895000000000039</v>
      </c>
      <c r="D1586" s="2">
        <f t="shared" si="217"/>
        <v>2.2895000000000039</v>
      </c>
      <c r="E1586" s="2">
        <f t="shared" si="218"/>
        <v>0</v>
      </c>
      <c r="F1586" s="2">
        <f t="shared" si="223"/>
        <v>0.45208986159947873</v>
      </c>
      <c r="G1586" s="2">
        <f t="shared" si="223"/>
        <v>7.3531608221796343E-2</v>
      </c>
      <c r="H1586" s="2">
        <f t="shared" si="220"/>
        <v>6.1482384587023029</v>
      </c>
      <c r="I1586" s="2">
        <f t="shared" si="221"/>
        <v>86.010539438809644</v>
      </c>
    </row>
    <row r="1587" spans="1:9" ht="13.5" x14ac:dyDescent="0.25">
      <c r="A1587" s="3">
        <v>44321</v>
      </c>
      <c r="B1587" s="2">
        <v>39.601799999999997</v>
      </c>
      <c r="C1587" s="2">
        <f t="shared" si="216"/>
        <v>-0.35270000000000579</v>
      </c>
      <c r="D1587" s="2">
        <f t="shared" si="217"/>
        <v>0</v>
      </c>
      <c r="E1587" s="2">
        <f t="shared" si="218"/>
        <v>0.35270000000000579</v>
      </c>
      <c r="F1587" s="2">
        <f t="shared" si="223"/>
        <v>0.41979772862808734</v>
      </c>
      <c r="G1587" s="2">
        <f t="shared" si="223"/>
        <v>9.3472207634525586E-2</v>
      </c>
      <c r="H1587" s="2">
        <f t="shared" si="220"/>
        <v>4.4911502493820175</v>
      </c>
      <c r="I1587" s="2">
        <f t="shared" si="221"/>
        <v>81.788879295143275</v>
      </c>
    </row>
    <row r="1588" spans="1:9" ht="13.5" x14ac:dyDescent="0.25">
      <c r="A1588" s="3">
        <v>44322</v>
      </c>
      <c r="B1588" s="2">
        <v>39.601799999999997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0.38981217658322398</v>
      </c>
      <c r="G1588" s="2">
        <f t="shared" si="223"/>
        <v>8.6795621374916615E-2</v>
      </c>
      <c r="H1588" s="2">
        <f t="shared" si="220"/>
        <v>4.4911502493820183</v>
      </c>
      <c r="I1588" s="2">
        <f t="shared" si="221"/>
        <v>81.788879295143289</v>
      </c>
    </row>
    <row r="1589" spans="1:9" ht="13.5" x14ac:dyDescent="0.25">
      <c r="A1589" s="3">
        <v>44323</v>
      </c>
      <c r="B1589" s="2">
        <v>39.601799999999997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0.36196844968442227</v>
      </c>
      <c r="G1589" s="2">
        <f t="shared" si="223"/>
        <v>8.0595934133851146E-2</v>
      </c>
      <c r="H1589" s="2">
        <f t="shared" si="220"/>
        <v>4.4911502493820183</v>
      </c>
      <c r="I1589" s="2">
        <f t="shared" si="221"/>
        <v>81.788879295143289</v>
      </c>
    </row>
    <row r="1590" spans="1:9" ht="13.5" x14ac:dyDescent="0.25">
      <c r="A1590" s="3">
        <v>44326</v>
      </c>
      <c r="B1590" s="2">
        <v>41.148899999999998</v>
      </c>
      <c r="C1590" s="2">
        <f t="shared" si="216"/>
        <v>1.5471000000000004</v>
      </c>
      <c r="D1590" s="2">
        <f t="shared" si="217"/>
        <v>1.5471000000000004</v>
      </c>
      <c r="E1590" s="2">
        <f t="shared" si="218"/>
        <v>0</v>
      </c>
      <c r="F1590" s="2">
        <f t="shared" si="223"/>
        <v>0.44662070327839215</v>
      </c>
      <c r="G1590" s="2">
        <f t="shared" si="223"/>
        <v>7.4839081695718929E-2</v>
      </c>
      <c r="H1590" s="2">
        <f t="shared" si="220"/>
        <v>5.9677469733563084</v>
      </c>
      <c r="I1590" s="2">
        <f t="shared" si="221"/>
        <v>85.648158524931219</v>
      </c>
    </row>
    <row r="1591" spans="1:9" ht="13.5" x14ac:dyDescent="0.25">
      <c r="A1591" s="3">
        <v>44327</v>
      </c>
      <c r="B1591" s="2">
        <v>42.290100000000002</v>
      </c>
      <c r="C1591" s="2">
        <f t="shared" si="216"/>
        <v>1.1412000000000049</v>
      </c>
      <c r="D1591" s="2">
        <f t="shared" si="217"/>
        <v>1.1412000000000049</v>
      </c>
      <c r="E1591" s="2">
        <f t="shared" si="218"/>
        <v>0</v>
      </c>
      <c r="F1591" s="2">
        <f t="shared" si="223"/>
        <v>0.49623351018707879</v>
      </c>
      <c r="G1591" s="2">
        <f t="shared" si="223"/>
        <v>6.9493433003167585E-2</v>
      </c>
      <c r="H1591" s="2">
        <f t="shared" si="220"/>
        <v>7.1407252274392592</v>
      </c>
      <c r="I1591" s="2">
        <f t="shared" si="221"/>
        <v>87.716082141804961</v>
      </c>
    </row>
    <row r="1592" spans="1:9" ht="13.5" x14ac:dyDescent="0.25">
      <c r="A1592" s="3">
        <v>44333</v>
      </c>
      <c r="B1592" s="2">
        <v>42.941200000000002</v>
      </c>
      <c r="C1592" s="2">
        <f t="shared" si="216"/>
        <v>0.65109999999999957</v>
      </c>
      <c r="D1592" s="2">
        <f t="shared" si="217"/>
        <v>0.65109999999999957</v>
      </c>
      <c r="E1592" s="2">
        <f t="shared" si="218"/>
        <v>0</v>
      </c>
      <c r="F1592" s="2">
        <f t="shared" si="223"/>
        <v>0.50729540231657311</v>
      </c>
      <c r="G1592" s="2">
        <f t="shared" si="223"/>
        <v>6.4529616360084183E-2</v>
      </c>
      <c r="H1592" s="2">
        <f t="shared" si="220"/>
        <v>7.8614352747085094</v>
      </c>
      <c r="I1592" s="2">
        <f t="shared" si="221"/>
        <v>88.715146373024837</v>
      </c>
    </row>
    <row r="1593" spans="1:9" ht="13.5" x14ac:dyDescent="0.25">
      <c r="A1593" s="3">
        <v>44334</v>
      </c>
      <c r="B1593" s="2">
        <v>42.2699</v>
      </c>
      <c r="C1593" s="2">
        <f t="shared" si="216"/>
        <v>-0.67130000000000223</v>
      </c>
      <c r="D1593" s="2">
        <f t="shared" si="217"/>
        <v>0</v>
      </c>
      <c r="E1593" s="2">
        <f t="shared" si="218"/>
        <v>0.67130000000000223</v>
      </c>
      <c r="F1593" s="2">
        <f t="shared" si="223"/>
        <v>0.47106001643681789</v>
      </c>
      <c r="G1593" s="2">
        <f t="shared" si="223"/>
        <v>0.10787035804864975</v>
      </c>
      <c r="H1593" s="2">
        <f t="shared" si="220"/>
        <v>4.3669088057014598</v>
      </c>
      <c r="I1593" s="2">
        <f t="shared" si="221"/>
        <v>81.36730031750001</v>
      </c>
    </row>
    <row r="1594" spans="1:9" ht="13.5" x14ac:dyDescent="0.25">
      <c r="A1594" s="3">
        <v>44335</v>
      </c>
      <c r="B1594" s="2">
        <v>41.920900000000003</v>
      </c>
      <c r="C1594" s="2">
        <f t="shared" si="216"/>
        <v>-0.34899999999999665</v>
      </c>
      <c r="D1594" s="2">
        <f t="shared" si="217"/>
        <v>0</v>
      </c>
      <c r="E1594" s="2">
        <f t="shared" si="218"/>
        <v>0.34899999999999665</v>
      </c>
      <c r="F1594" s="2">
        <f t="shared" si="223"/>
        <v>0.4374128724056166</v>
      </c>
      <c r="G1594" s="2">
        <f t="shared" si="223"/>
        <v>0.12509390390231739</v>
      </c>
      <c r="H1594" s="2">
        <f t="shared" si="220"/>
        <v>3.4966761669472004</v>
      </c>
      <c r="I1594" s="2">
        <f t="shared" si="221"/>
        <v>77.761351654573303</v>
      </c>
    </row>
    <row r="1595" spans="1:9" ht="13.5" x14ac:dyDescent="0.25">
      <c r="A1595" s="3">
        <v>44336</v>
      </c>
      <c r="B1595" s="2">
        <v>41.873899999999999</v>
      </c>
      <c r="C1595" s="2">
        <f t="shared" si="216"/>
        <v>-4.700000000000415E-2</v>
      </c>
      <c r="D1595" s="2">
        <f t="shared" si="217"/>
        <v>0</v>
      </c>
      <c r="E1595" s="2">
        <f t="shared" si="218"/>
        <v>4.700000000000415E-2</v>
      </c>
      <c r="F1595" s="2">
        <f t="shared" si="223"/>
        <v>0.40616909580521543</v>
      </c>
      <c r="G1595" s="2">
        <f t="shared" si="223"/>
        <v>0.11951576790929501</v>
      </c>
      <c r="H1595" s="2">
        <f t="shared" si="220"/>
        <v>3.3984561444099355</v>
      </c>
      <c r="I1595" s="2">
        <f t="shared" si="221"/>
        <v>77.264750013003649</v>
      </c>
    </row>
    <row r="1596" spans="1:9" ht="13.5" x14ac:dyDescent="0.25">
      <c r="A1596" s="3">
        <v>44337</v>
      </c>
      <c r="B1596" s="2">
        <v>41.9544</v>
      </c>
      <c r="C1596" s="2">
        <f t="shared" si="216"/>
        <v>8.0500000000000682E-2</v>
      </c>
      <c r="D1596" s="2">
        <f t="shared" si="217"/>
        <v>8.0500000000000682E-2</v>
      </c>
      <c r="E1596" s="2">
        <f t="shared" si="218"/>
        <v>0</v>
      </c>
      <c r="F1596" s="2">
        <f t="shared" si="223"/>
        <v>0.38290701753341433</v>
      </c>
      <c r="G1596" s="2">
        <f t="shared" si="223"/>
        <v>0.11097892734434536</v>
      </c>
      <c r="H1596" s="2">
        <f t="shared" si="220"/>
        <v>3.4502677823270953</v>
      </c>
      <c r="I1596" s="2">
        <f t="shared" si="221"/>
        <v>77.529442071526574</v>
      </c>
    </row>
    <row r="1597" spans="1:9" ht="13.5" x14ac:dyDescent="0.25">
      <c r="A1597" s="3">
        <v>44340</v>
      </c>
      <c r="B1597" s="2">
        <v>41.685899999999997</v>
      </c>
      <c r="C1597" s="2">
        <f t="shared" si="216"/>
        <v>-0.26850000000000307</v>
      </c>
      <c r="D1597" s="2">
        <f t="shared" si="217"/>
        <v>0</v>
      </c>
      <c r="E1597" s="2">
        <f t="shared" si="218"/>
        <v>0.26850000000000307</v>
      </c>
      <c r="F1597" s="2">
        <f t="shared" ref="F1597:G1612" si="224">((F1596*13)+D1597)/14</f>
        <v>0.35555651628102758</v>
      </c>
      <c r="G1597" s="2">
        <f t="shared" si="224"/>
        <v>0.1222304325340352</v>
      </c>
      <c r="H1597" s="2">
        <f t="shared" si="220"/>
        <v>2.9089033631785806</v>
      </c>
      <c r="I1597" s="2">
        <f t="shared" si="221"/>
        <v>74.417377277220908</v>
      </c>
    </row>
    <row r="1598" spans="1:9" ht="13.5" x14ac:dyDescent="0.25">
      <c r="A1598" s="3">
        <v>44341</v>
      </c>
      <c r="B1598" s="2">
        <v>41.551699999999997</v>
      </c>
      <c r="C1598" s="2">
        <f t="shared" si="216"/>
        <v>-0.13419999999999987</v>
      </c>
      <c r="D1598" s="2">
        <f t="shared" si="217"/>
        <v>0</v>
      </c>
      <c r="E1598" s="2">
        <f t="shared" si="218"/>
        <v>0.13419999999999987</v>
      </c>
      <c r="F1598" s="2">
        <f t="shared" si="224"/>
        <v>0.33015962226095413</v>
      </c>
      <c r="G1598" s="2">
        <f t="shared" si="224"/>
        <v>0.12308540163874697</v>
      </c>
      <c r="H1598" s="2">
        <f t="shared" si="220"/>
        <v>2.6823621474621793</v>
      </c>
      <c r="I1598" s="2">
        <f t="shared" si="221"/>
        <v>72.843518373411939</v>
      </c>
    </row>
    <row r="1599" spans="1:9" ht="13.5" x14ac:dyDescent="0.25">
      <c r="A1599" s="3">
        <v>44342</v>
      </c>
      <c r="B1599" s="2">
        <v>41.296599999999998</v>
      </c>
      <c r="C1599" s="2">
        <f t="shared" si="216"/>
        <v>-0.25509999999999877</v>
      </c>
      <c r="D1599" s="2">
        <f t="shared" si="217"/>
        <v>0</v>
      </c>
      <c r="E1599" s="2">
        <f t="shared" si="218"/>
        <v>0.25509999999999877</v>
      </c>
      <c r="F1599" s="2">
        <f t="shared" si="224"/>
        <v>0.30657679209945737</v>
      </c>
      <c r="G1599" s="2">
        <f t="shared" si="224"/>
        <v>0.13251501580740782</v>
      </c>
      <c r="H1599" s="2">
        <f t="shared" si="220"/>
        <v>2.3135249256961505</v>
      </c>
      <c r="I1599" s="2">
        <f t="shared" si="221"/>
        <v>69.820658590944319</v>
      </c>
    </row>
    <row r="1600" spans="1:9" ht="13.5" x14ac:dyDescent="0.25">
      <c r="A1600" s="3">
        <v>44343</v>
      </c>
      <c r="B1600" s="2">
        <v>41.410699999999999</v>
      </c>
      <c r="C1600" s="2">
        <f t="shared" si="216"/>
        <v>0.11410000000000053</v>
      </c>
      <c r="D1600" s="2">
        <f t="shared" si="217"/>
        <v>0.11410000000000053</v>
      </c>
      <c r="E1600" s="2">
        <f t="shared" si="218"/>
        <v>0</v>
      </c>
      <c r="F1600" s="2">
        <f t="shared" si="224"/>
        <v>0.29282844980663902</v>
      </c>
      <c r="G1600" s="2">
        <f t="shared" si="224"/>
        <v>0.12304965753545012</v>
      </c>
      <c r="H1600" s="2">
        <f t="shared" si="220"/>
        <v>2.3797583485535205</v>
      </c>
      <c r="I1600" s="2">
        <f t="shared" si="221"/>
        <v>70.412085809981562</v>
      </c>
    </row>
    <row r="1601" spans="1:9" ht="13.5" x14ac:dyDescent="0.25">
      <c r="A1601" s="3">
        <v>44344</v>
      </c>
      <c r="B1601" s="2">
        <v>42.142400000000002</v>
      </c>
      <c r="C1601" s="2">
        <f t="shared" si="216"/>
        <v>0.73170000000000357</v>
      </c>
      <c r="D1601" s="2">
        <f t="shared" si="217"/>
        <v>0.73170000000000357</v>
      </c>
      <c r="E1601" s="2">
        <f t="shared" si="218"/>
        <v>0</v>
      </c>
      <c r="F1601" s="2">
        <f t="shared" si="224"/>
        <v>0.3241764176775937</v>
      </c>
      <c r="G1601" s="2">
        <f t="shared" si="224"/>
        <v>0.11426039628291797</v>
      </c>
      <c r="H1601" s="2">
        <f t="shared" si="220"/>
        <v>2.8371721805944619</v>
      </c>
      <c r="I1601" s="2">
        <f t="shared" si="221"/>
        <v>73.939141822792067</v>
      </c>
    </row>
    <row r="1602" spans="1:9" ht="13.5" x14ac:dyDescent="0.25">
      <c r="A1602" s="3">
        <v>44347</v>
      </c>
      <c r="B1602" s="2">
        <v>41.5047</v>
      </c>
      <c r="C1602" s="2">
        <f t="shared" si="216"/>
        <v>-0.63770000000000238</v>
      </c>
      <c r="D1602" s="2">
        <f t="shared" si="217"/>
        <v>0</v>
      </c>
      <c r="E1602" s="2">
        <f t="shared" si="218"/>
        <v>0.63770000000000238</v>
      </c>
      <c r="F1602" s="2">
        <f t="shared" si="224"/>
        <v>0.3010209592720513</v>
      </c>
      <c r="G1602" s="2">
        <f t="shared" si="224"/>
        <v>0.15164893940556684</v>
      </c>
      <c r="H1602" s="2">
        <f t="shared" si="220"/>
        <v>1.9849855887683261</v>
      </c>
      <c r="I1602" s="2">
        <f t="shared" si="221"/>
        <v>66.499000740146855</v>
      </c>
    </row>
    <row r="1603" spans="1:9" ht="13.5" x14ac:dyDescent="0.25">
      <c r="A1603" s="3">
        <v>44348</v>
      </c>
      <c r="B1603" s="2">
        <v>42.021599999999999</v>
      </c>
      <c r="C1603" s="2">
        <f t="shared" ref="C1603:C1666" si="225">B1603-B1602</f>
        <v>0.51689999999999969</v>
      </c>
      <c r="D1603" s="2">
        <f t="shared" ref="D1603:D1666" si="226">IF(C1603&gt;0,C1603,0)</f>
        <v>0.51689999999999969</v>
      </c>
      <c r="E1603" s="2">
        <f t="shared" ref="E1603:E1666" si="227">IF(C1603&lt;0,-C1603,0)</f>
        <v>0</v>
      </c>
      <c r="F1603" s="2">
        <f t="shared" si="224"/>
        <v>0.316440890752619</v>
      </c>
      <c r="G1603" s="2">
        <f t="shared" si="224"/>
        <v>0.14081687230516921</v>
      </c>
      <c r="H1603" s="2">
        <f t="shared" si="220"/>
        <v>2.2471802247308035</v>
      </c>
      <c r="I1603" s="2">
        <f t="shared" si="221"/>
        <v>69.204049951280368</v>
      </c>
    </row>
    <row r="1604" spans="1:9" ht="13.5" x14ac:dyDescent="0.25">
      <c r="A1604" s="3">
        <v>44349</v>
      </c>
      <c r="B1604" s="2">
        <v>41.6188</v>
      </c>
      <c r="C1604" s="2">
        <f t="shared" si="225"/>
        <v>-0.40279999999999916</v>
      </c>
      <c r="D1604" s="2">
        <f t="shared" si="226"/>
        <v>0</v>
      </c>
      <c r="E1604" s="2">
        <f t="shared" si="227"/>
        <v>0.40279999999999916</v>
      </c>
      <c r="F1604" s="2">
        <f t="shared" si="224"/>
        <v>0.29383796998457479</v>
      </c>
      <c r="G1604" s="2">
        <f t="shared" si="224"/>
        <v>0.15952995285479993</v>
      </c>
      <c r="H1604" s="2">
        <f t="shared" si="220"/>
        <v>1.8418984317761227</v>
      </c>
      <c r="I1604" s="2">
        <f t="shared" si="221"/>
        <v>64.812254061626604</v>
      </c>
    </row>
    <row r="1605" spans="1:9" ht="13.5" x14ac:dyDescent="0.25">
      <c r="A1605" s="3">
        <v>44350</v>
      </c>
      <c r="B1605" s="2">
        <v>41.316699999999997</v>
      </c>
      <c r="C1605" s="2">
        <f t="shared" si="225"/>
        <v>-0.30210000000000292</v>
      </c>
      <c r="D1605" s="2">
        <f t="shared" si="226"/>
        <v>0</v>
      </c>
      <c r="E1605" s="2">
        <f t="shared" si="227"/>
        <v>0.30210000000000292</v>
      </c>
      <c r="F1605" s="2">
        <f t="shared" si="224"/>
        <v>0.27284954355710517</v>
      </c>
      <c r="G1605" s="2">
        <f t="shared" si="224"/>
        <v>0.16971352765088585</v>
      </c>
      <c r="H1605" s="2">
        <f t="shared" si="220"/>
        <v>1.6077065118720428</v>
      </c>
      <c r="I1605" s="2">
        <f t="shared" si="221"/>
        <v>61.652126286170471</v>
      </c>
    </row>
    <row r="1606" spans="1:9" ht="13.5" x14ac:dyDescent="0.25">
      <c r="A1606" s="3">
        <v>44351</v>
      </c>
      <c r="B1606" s="2">
        <v>41.625500000000002</v>
      </c>
      <c r="C1606" s="2">
        <f t="shared" si="225"/>
        <v>0.30880000000000507</v>
      </c>
      <c r="D1606" s="2">
        <f t="shared" si="226"/>
        <v>0.30880000000000507</v>
      </c>
      <c r="E1606" s="2">
        <f t="shared" si="227"/>
        <v>0</v>
      </c>
      <c r="F1606" s="2">
        <f t="shared" si="224"/>
        <v>0.27541743330302659</v>
      </c>
      <c r="G1606" s="2">
        <f t="shared" si="224"/>
        <v>0.1575911328186797</v>
      </c>
      <c r="H1606" s="2">
        <f t="shared" si="220"/>
        <v>1.7476708770151097</v>
      </c>
      <c r="I1606" s="2">
        <f t="shared" si="221"/>
        <v>63.605539209036031</v>
      </c>
    </row>
    <row r="1607" spans="1:9" ht="13.5" x14ac:dyDescent="0.25">
      <c r="A1607" s="3">
        <v>44354</v>
      </c>
      <c r="B1607" s="2">
        <v>41.988</v>
      </c>
      <c r="C1607" s="2">
        <f t="shared" si="225"/>
        <v>0.36249999999999716</v>
      </c>
      <c r="D1607" s="2">
        <f t="shared" si="226"/>
        <v>0.36249999999999716</v>
      </c>
      <c r="E1607" s="2">
        <f t="shared" si="227"/>
        <v>0</v>
      </c>
      <c r="F1607" s="2">
        <f t="shared" si="224"/>
        <v>0.28163761663852449</v>
      </c>
      <c r="G1607" s="2">
        <f t="shared" si="224"/>
        <v>0.14633462333163116</v>
      </c>
      <c r="H1607" s="2">
        <f t="shared" si="220"/>
        <v>1.9246136712311932</v>
      </c>
      <c r="I1607" s="2">
        <f t="shared" si="221"/>
        <v>65.807449721076367</v>
      </c>
    </row>
    <row r="1608" spans="1:9" ht="13.5" x14ac:dyDescent="0.25">
      <c r="A1608" s="3">
        <v>44355</v>
      </c>
      <c r="B1608" s="2">
        <v>41.659100000000002</v>
      </c>
      <c r="C1608" s="2">
        <f t="shared" si="225"/>
        <v>-0.32889999999999731</v>
      </c>
      <c r="D1608" s="2">
        <f t="shared" si="226"/>
        <v>0</v>
      </c>
      <c r="E1608" s="2">
        <f t="shared" si="227"/>
        <v>0.32889999999999731</v>
      </c>
      <c r="F1608" s="2">
        <f t="shared" si="224"/>
        <v>0.26152064402148706</v>
      </c>
      <c r="G1608" s="2">
        <f t="shared" si="224"/>
        <v>0.1593750073793716</v>
      </c>
      <c r="H1608" s="2">
        <f t="shared" si="220"/>
        <v>1.6409137688632132</v>
      </c>
      <c r="I1608" s="2">
        <f t="shared" si="221"/>
        <v>62.134318363963395</v>
      </c>
    </row>
    <row r="1609" spans="1:9" ht="13.5" x14ac:dyDescent="0.25">
      <c r="A1609" s="3">
        <v>44356</v>
      </c>
      <c r="B1609" s="2">
        <v>41.739600000000003</v>
      </c>
      <c r="C1609" s="2">
        <f t="shared" si="225"/>
        <v>8.0500000000000682E-2</v>
      </c>
      <c r="D1609" s="2">
        <f t="shared" si="226"/>
        <v>8.0500000000000682E-2</v>
      </c>
      <c r="E1609" s="2">
        <f t="shared" si="227"/>
        <v>0</v>
      </c>
      <c r="F1609" s="2">
        <f t="shared" si="224"/>
        <v>0.24859059801995231</v>
      </c>
      <c r="G1609" s="2">
        <f t="shared" si="224"/>
        <v>0.14799107828084507</v>
      </c>
      <c r="H1609" s="2">
        <f t="shared" si="220"/>
        <v>1.6797674623884955</v>
      </c>
      <c r="I1609" s="2">
        <f t="shared" si="221"/>
        <v>62.683329280045328</v>
      </c>
    </row>
    <row r="1610" spans="1:9" ht="13.5" x14ac:dyDescent="0.25">
      <c r="A1610" s="3">
        <v>44357</v>
      </c>
      <c r="B1610" s="2">
        <v>41.873899999999999</v>
      </c>
      <c r="C1610" s="2">
        <f t="shared" si="225"/>
        <v>0.13429999999999609</v>
      </c>
      <c r="D1610" s="2">
        <f t="shared" si="226"/>
        <v>0.13429999999999609</v>
      </c>
      <c r="E1610" s="2">
        <f t="shared" si="227"/>
        <v>0</v>
      </c>
      <c r="F1610" s="2">
        <f t="shared" si="224"/>
        <v>0.24042698387566971</v>
      </c>
      <c r="G1610" s="2">
        <f t="shared" si="224"/>
        <v>0.13742028697507042</v>
      </c>
      <c r="H1610" s="2">
        <f t="shared" si="220"/>
        <v>1.7495741652707062</v>
      </c>
      <c r="I1610" s="2">
        <f t="shared" si="221"/>
        <v>63.630731891840199</v>
      </c>
    </row>
    <row r="1611" spans="1:9" ht="13.5" x14ac:dyDescent="0.25">
      <c r="A1611" s="3">
        <v>44358</v>
      </c>
      <c r="B1611" s="2">
        <v>41.8202</v>
      </c>
      <c r="C1611" s="2">
        <f t="shared" si="225"/>
        <v>-5.3699999999999193E-2</v>
      </c>
      <c r="D1611" s="2">
        <f t="shared" si="226"/>
        <v>0</v>
      </c>
      <c r="E1611" s="2">
        <f t="shared" si="227"/>
        <v>5.3699999999999193E-2</v>
      </c>
      <c r="F1611" s="2">
        <f t="shared" si="224"/>
        <v>0.22325362788455044</v>
      </c>
      <c r="G1611" s="2">
        <f t="shared" si="224"/>
        <v>0.13144026647685106</v>
      </c>
      <c r="H1611" s="2">
        <f t="shared" si="220"/>
        <v>1.6985177668052684</v>
      </c>
      <c r="I1611" s="2">
        <f t="shared" si="221"/>
        <v>62.942619377900783</v>
      </c>
    </row>
    <row r="1612" spans="1:9" ht="13.5" x14ac:dyDescent="0.25">
      <c r="A1612" s="3">
        <v>44361</v>
      </c>
      <c r="B1612" s="2">
        <v>41.947699999999998</v>
      </c>
      <c r="C1612" s="2">
        <f t="shared" si="225"/>
        <v>0.12749999999999773</v>
      </c>
      <c r="D1612" s="2">
        <f t="shared" si="226"/>
        <v>0.12749999999999773</v>
      </c>
      <c r="E1612" s="2">
        <f t="shared" si="227"/>
        <v>0</v>
      </c>
      <c r="F1612" s="2">
        <f t="shared" si="224"/>
        <v>0.21641408303565382</v>
      </c>
      <c r="G1612" s="2">
        <f t="shared" si="224"/>
        <v>0.12205167601421885</v>
      </c>
      <c r="H1612" s="2">
        <f t="shared" si="220"/>
        <v>1.7731348728913963</v>
      </c>
      <c r="I1612" s="2">
        <f t="shared" si="221"/>
        <v>63.939727209973213</v>
      </c>
    </row>
    <row r="1613" spans="1:9" ht="13.5" x14ac:dyDescent="0.25">
      <c r="A1613" s="3">
        <v>44362</v>
      </c>
      <c r="B1613" s="2">
        <v>41.9544</v>
      </c>
      <c r="C1613" s="2">
        <f t="shared" si="225"/>
        <v>6.7000000000021487E-3</v>
      </c>
      <c r="D1613" s="2">
        <f t="shared" si="226"/>
        <v>6.7000000000021487E-3</v>
      </c>
      <c r="E1613" s="2">
        <f t="shared" si="227"/>
        <v>0</v>
      </c>
      <c r="F1613" s="2">
        <f t="shared" ref="F1613:G1628" si="228">((F1612*13)+D1613)/14</f>
        <v>0.20143450567596441</v>
      </c>
      <c r="G1613" s="2">
        <f t="shared" si="228"/>
        <v>0.11333369915606036</v>
      </c>
      <c r="H1613" s="2">
        <f t="shared" si="220"/>
        <v>1.7773575483368751</v>
      </c>
      <c r="I1613" s="2">
        <f t="shared" si="221"/>
        <v>63.994553002409951</v>
      </c>
    </row>
    <row r="1614" spans="1:9" ht="13.5" x14ac:dyDescent="0.25">
      <c r="A1614" s="3">
        <v>44363</v>
      </c>
      <c r="B1614" s="2">
        <v>41.9544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0.18704632669910981</v>
      </c>
      <c r="G1614" s="2">
        <f t="shared" si="228"/>
        <v>0.10523843493062747</v>
      </c>
      <c r="H1614" s="2">
        <f t="shared" si="220"/>
        <v>1.7773575483368753</v>
      </c>
      <c r="I1614" s="2">
        <f t="shared" si="221"/>
        <v>63.994553002409951</v>
      </c>
    </row>
    <row r="1615" spans="1:9" ht="13.5" x14ac:dyDescent="0.25">
      <c r="A1615" s="3">
        <v>44364</v>
      </c>
      <c r="B1615" s="2">
        <v>41.947699999999998</v>
      </c>
      <c r="C1615" s="2">
        <f t="shared" si="225"/>
        <v>-6.7000000000021487E-3</v>
      </c>
      <c r="D1615" s="2">
        <f t="shared" si="226"/>
        <v>0</v>
      </c>
      <c r="E1615" s="2">
        <f t="shared" si="227"/>
        <v>6.7000000000021487E-3</v>
      </c>
      <c r="F1615" s="2">
        <f t="shared" si="228"/>
        <v>0.17368587479203054</v>
      </c>
      <c r="G1615" s="2">
        <f t="shared" si="228"/>
        <v>9.8199975292725658E-2</v>
      </c>
      <c r="H1615" s="2">
        <f t="shared" si="220"/>
        <v>1.7686957076545888</v>
      </c>
      <c r="I1615" s="2">
        <f t="shared" si="221"/>
        <v>63.881910271493226</v>
      </c>
    </row>
    <row r="1616" spans="1:9" ht="13.5" x14ac:dyDescent="0.25">
      <c r="A1616" s="3">
        <v>44365</v>
      </c>
      <c r="B1616" s="2">
        <v>41.887300000000003</v>
      </c>
      <c r="C1616" s="2">
        <f t="shared" si="225"/>
        <v>-6.0399999999994236E-2</v>
      </c>
      <c r="D1616" s="2">
        <f t="shared" si="226"/>
        <v>0</v>
      </c>
      <c r="E1616" s="2">
        <f t="shared" si="227"/>
        <v>6.0399999999994236E-2</v>
      </c>
      <c r="F1616" s="2">
        <f t="shared" si="228"/>
        <v>0.16127974087831407</v>
      </c>
      <c r="G1616" s="2">
        <f t="shared" si="228"/>
        <v>9.549997705753055E-2</v>
      </c>
      <c r="H1616" s="2">
        <f t="shared" si="220"/>
        <v>1.6887935039100255</v>
      </c>
      <c r="I1616" s="2">
        <f t="shared" si="221"/>
        <v>62.808598036784645</v>
      </c>
    </row>
    <row r="1617" spans="1:9" ht="13.5" x14ac:dyDescent="0.25">
      <c r="A1617" s="3">
        <v>44368</v>
      </c>
      <c r="B1617" s="2">
        <v>41.887300000000003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0.14975975938700592</v>
      </c>
      <c r="G1617" s="2">
        <f t="shared" si="228"/>
        <v>8.8678550124849806E-2</v>
      </c>
      <c r="H1617" s="2">
        <f t="shared" ref="H1617:H1680" si="229">F1617/G1617</f>
        <v>1.6887935039100253</v>
      </c>
      <c r="I1617" s="2">
        <f t="shared" ref="I1617:I1680" si="230">IF(G1617=0,100,100-(100/(1+H1617)))</f>
        <v>62.808598036784645</v>
      </c>
    </row>
    <row r="1618" spans="1:9" ht="13.5" x14ac:dyDescent="0.25">
      <c r="A1618" s="3">
        <v>44369</v>
      </c>
      <c r="B1618" s="2">
        <v>41.893999999999998</v>
      </c>
      <c r="C1618" s="2">
        <f t="shared" si="225"/>
        <v>6.6999999999950433E-3</v>
      </c>
      <c r="D1618" s="2">
        <f t="shared" si="226"/>
        <v>6.6999999999950433E-3</v>
      </c>
      <c r="E1618" s="2">
        <f t="shared" si="227"/>
        <v>0</v>
      </c>
      <c r="F1618" s="2">
        <f t="shared" si="228"/>
        <v>0.13954120514507656</v>
      </c>
      <c r="G1618" s="2">
        <f t="shared" si="228"/>
        <v>8.2344367973074831E-2</v>
      </c>
      <c r="H1618" s="2">
        <f t="shared" si="229"/>
        <v>1.694605333429775</v>
      </c>
      <c r="I1618" s="2">
        <f t="shared" si="230"/>
        <v>62.888813898131424</v>
      </c>
    </row>
    <row r="1619" spans="1:9" ht="13.5" x14ac:dyDescent="0.25">
      <c r="A1619" s="3">
        <v>44370</v>
      </c>
      <c r="B1619" s="2">
        <v>41.893999999999998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0.12957397620614253</v>
      </c>
      <c r="G1619" s="2">
        <f t="shared" si="228"/>
        <v>7.6462627403569489E-2</v>
      </c>
      <c r="H1619" s="2">
        <f t="shared" si="229"/>
        <v>1.694605333429775</v>
      </c>
      <c r="I1619" s="2">
        <f t="shared" si="230"/>
        <v>62.888813898131424</v>
      </c>
    </row>
    <row r="1620" spans="1:9" ht="13.5" x14ac:dyDescent="0.25">
      <c r="A1620" s="3">
        <v>44371</v>
      </c>
      <c r="B1620" s="2">
        <v>41.920900000000003</v>
      </c>
      <c r="C1620" s="2">
        <f t="shared" si="225"/>
        <v>2.6900000000004809E-2</v>
      </c>
      <c r="D1620" s="2">
        <f t="shared" si="226"/>
        <v>2.6900000000004809E-2</v>
      </c>
      <c r="E1620" s="2">
        <f t="shared" si="227"/>
        <v>0</v>
      </c>
      <c r="F1620" s="2">
        <f t="shared" si="228"/>
        <v>0.12224012076284697</v>
      </c>
      <c r="G1620" s="2">
        <f t="shared" si="228"/>
        <v>7.1001011160457386E-2</v>
      </c>
      <c r="H1620" s="2">
        <f t="shared" si="229"/>
        <v>1.7216673222666186</v>
      </c>
      <c r="I1620" s="2">
        <f t="shared" si="230"/>
        <v>63.257816566383475</v>
      </c>
    </row>
    <row r="1621" spans="1:9" ht="13.5" x14ac:dyDescent="0.25">
      <c r="A1621" s="3">
        <v>44372</v>
      </c>
      <c r="B1621" s="2">
        <v>41.988</v>
      </c>
      <c r="C1621" s="2">
        <f t="shared" si="225"/>
        <v>6.7099999999996385E-2</v>
      </c>
      <c r="D1621" s="2">
        <f t="shared" si="226"/>
        <v>6.7099999999996385E-2</v>
      </c>
      <c r="E1621" s="2">
        <f t="shared" si="227"/>
        <v>0</v>
      </c>
      <c r="F1621" s="2">
        <f t="shared" si="228"/>
        <v>0.11830154070835765</v>
      </c>
      <c r="G1621" s="2">
        <f t="shared" si="228"/>
        <v>6.592951036328186E-2</v>
      </c>
      <c r="H1621" s="2">
        <f t="shared" si="229"/>
        <v>1.7943640117528212</v>
      </c>
      <c r="I1621" s="2">
        <f t="shared" si="230"/>
        <v>64.213681689497207</v>
      </c>
    </row>
    <row r="1622" spans="1:9" ht="13.5" x14ac:dyDescent="0.25">
      <c r="A1622" s="3">
        <v>44375</v>
      </c>
      <c r="B1622" s="2">
        <v>41.893999999999998</v>
      </c>
      <c r="C1622" s="2">
        <f t="shared" si="225"/>
        <v>-9.4000000000001194E-2</v>
      </c>
      <c r="D1622" s="2">
        <f t="shared" si="226"/>
        <v>0</v>
      </c>
      <c r="E1622" s="2">
        <f t="shared" si="227"/>
        <v>9.4000000000001194E-2</v>
      </c>
      <c r="F1622" s="2">
        <f t="shared" si="228"/>
        <v>0.10985143065776068</v>
      </c>
      <c r="G1622" s="2">
        <f t="shared" si="228"/>
        <v>6.7934545337333244E-2</v>
      </c>
      <c r="H1622" s="2">
        <f t="shared" si="229"/>
        <v>1.6170187069374868</v>
      </c>
      <c r="I1622" s="2">
        <f t="shared" si="230"/>
        <v>61.788580366311955</v>
      </c>
    </row>
    <row r="1623" spans="1:9" ht="13.5" x14ac:dyDescent="0.25">
      <c r="A1623" s="3">
        <v>44376</v>
      </c>
      <c r="B1623" s="2">
        <v>41.9544</v>
      </c>
      <c r="C1623" s="2">
        <f t="shared" si="225"/>
        <v>6.0400000000001342E-2</v>
      </c>
      <c r="D1623" s="2">
        <f t="shared" si="226"/>
        <v>6.0400000000001342E-2</v>
      </c>
      <c r="E1623" s="2">
        <f t="shared" si="227"/>
        <v>0</v>
      </c>
      <c r="F1623" s="2">
        <f t="shared" si="228"/>
        <v>0.10631918561077787</v>
      </c>
      <c r="G1623" s="2">
        <f t="shared" si="228"/>
        <v>6.3082077813238019E-2</v>
      </c>
      <c r="H1623" s="2">
        <f t="shared" si="229"/>
        <v>1.6854103304198134</v>
      </c>
      <c r="I1623" s="2">
        <f t="shared" si="230"/>
        <v>62.76174301289484</v>
      </c>
    </row>
    <row r="1624" spans="1:9" ht="13.5" x14ac:dyDescent="0.25">
      <c r="A1624" s="3">
        <v>44377</v>
      </c>
      <c r="B1624" s="2">
        <v>41.9544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9.8724958067150884E-2</v>
      </c>
      <c r="G1624" s="2">
        <f t="shared" si="228"/>
        <v>5.8576215112292447E-2</v>
      </c>
      <c r="H1624" s="2">
        <f t="shared" si="229"/>
        <v>1.6854103304198134</v>
      </c>
      <c r="I1624" s="2">
        <f t="shared" si="230"/>
        <v>62.76174301289484</v>
      </c>
    </row>
    <row r="1625" spans="1:9" ht="13.5" x14ac:dyDescent="0.25">
      <c r="A1625" s="3">
        <v>44378</v>
      </c>
      <c r="B1625" s="2">
        <v>41.9544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9.1673175348068667E-2</v>
      </c>
      <c r="G1625" s="2">
        <f t="shared" si="228"/>
        <v>5.4392199747128701E-2</v>
      </c>
      <c r="H1625" s="2">
        <f t="shared" si="229"/>
        <v>1.6854103304198131</v>
      </c>
      <c r="I1625" s="2">
        <f t="shared" si="230"/>
        <v>62.76174301289484</v>
      </c>
    </row>
    <row r="1626" spans="1:9" ht="13.5" x14ac:dyDescent="0.25">
      <c r="A1626" s="3">
        <v>44379</v>
      </c>
      <c r="B1626" s="2">
        <v>41.887300000000003</v>
      </c>
      <c r="C1626" s="2">
        <f t="shared" si="225"/>
        <v>-6.7099999999996385E-2</v>
      </c>
      <c r="D1626" s="2">
        <f t="shared" si="226"/>
        <v>0</v>
      </c>
      <c r="E1626" s="2">
        <f t="shared" si="227"/>
        <v>6.7099999999996385E-2</v>
      </c>
      <c r="F1626" s="2">
        <f t="shared" si="228"/>
        <v>8.5125091394635186E-2</v>
      </c>
      <c r="G1626" s="2">
        <f t="shared" si="228"/>
        <v>5.5299899765190681E-2</v>
      </c>
      <c r="H1626" s="2">
        <f t="shared" si="229"/>
        <v>1.5393353650926218</v>
      </c>
      <c r="I1626" s="2">
        <f t="shared" si="230"/>
        <v>60.619616701808695</v>
      </c>
    </row>
    <row r="1627" spans="1:9" ht="13.5" x14ac:dyDescent="0.25">
      <c r="A1627" s="3">
        <v>44382</v>
      </c>
      <c r="B1627" s="2">
        <v>41.887300000000003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7.9044727723589822E-2</v>
      </c>
      <c r="G1627" s="2">
        <f t="shared" si="228"/>
        <v>5.1349906924819923E-2</v>
      </c>
      <c r="H1627" s="2">
        <f t="shared" si="229"/>
        <v>1.5393353650926218</v>
      </c>
      <c r="I1627" s="2">
        <f t="shared" si="230"/>
        <v>60.619616701808695</v>
      </c>
    </row>
    <row r="1628" spans="1:9" ht="13.5" x14ac:dyDescent="0.25">
      <c r="A1628" s="3">
        <v>44383</v>
      </c>
      <c r="B1628" s="2">
        <v>41.9544</v>
      </c>
      <c r="C1628" s="2">
        <f t="shared" si="225"/>
        <v>6.7099999999996385E-2</v>
      </c>
      <c r="D1628" s="2">
        <f t="shared" si="226"/>
        <v>6.7099999999996385E-2</v>
      </c>
      <c r="E1628" s="2">
        <f t="shared" si="227"/>
        <v>0</v>
      </c>
      <c r="F1628" s="2">
        <f t="shared" si="228"/>
        <v>7.8191532886190296E-2</v>
      </c>
      <c r="G1628" s="2">
        <f t="shared" si="228"/>
        <v>4.7682056430189926E-2</v>
      </c>
      <c r="H1628" s="2">
        <f t="shared" si="229"/>
        <v>1.6398523625059778</v>
      </c>
      <c r="I1628" s="2">
        <f t="shared" si="230"/>
        <v>62.119093696182574</v>
      </c>
    </row>
    <row r="1629" spans="1:9" ht="13.5" x14ac:dyDescent="0.25">
      <c r="A1629" s="3">
        <v>44384</v>
      </c>
      <c r="B1629" s="2">
        <v>42.088700000000003</v>
      </c>
      <c r="C1629" s="2">
        <f t="shared" si="225"/>
        <v>0.13430000000000319</v>
      </c>
      <c r="D1629" s="2">
        <f t="shared" si="226"/>
        <v>0.13430000000000319</v>
      </c>
      <c r="E1629" s="2">
        <f t="shared" si="227"/>
        <v>0</v>
      </c>
      <c r="F1629" s="2">
        <f t="shared" ref="F1629:G1644" si="231">((F1628*13)+D1629)/14</f>
        <v>8.2199280537176928E-2</v>
      </c>
      <c r="G1629" s="2">
        <f t="shared" si="231"/>
        <v>4.4276195256604929E-2</v>
      </c>
      <c r="H1629" s="2">
        <f t="shared" si="229"/>
        <v>1.8565118357796293</v>
      </c>
      <c r="I1629" s="2">
        <f t="shared" si="230"/>
        <v>64.992268280692429</v>
      </c>
    </row>
    <row r="1630" spans="1:9" ht="13.5" x14ac:dyDescent="0.25">
      <c r="A1630" s="3">
        <v>44385</v>
      </c>
      <c r="B1630" s="2">
        <v>41.9544</v>
      </c>
      <c r="C1630" s="2">
        <f t="shared" si="225"/>
        <v>-0.13430000000000319</v>
      </c>
      <c r="D1630" s="2">
        <f t="shared" si="226"/>
        <v>0</v>
      </c>
      <c r="E1630" s="2">
        <f t="shared" si="227"/>
        <v>0.13430000000000319</v>
      </c>
      <c r="F1630" s="2">
        <f t="shared" si="231"/>
        <v>7.6327903355949994E-2</v>
      </c>
      <c r="G1630" s="2">
        <f t="shared" si="231"/>
        <v>5.0706467023990516E-2</v>
      </c>
      <c r="H1630" s="2">
        <f t="shared" si="229"/>
        <v>1.5052893217710737</v>
      </c>
      <c r="I1630" s="2">
        <f t="shared" si="230"/>
        <v>60.0844504740448</v>
      </c>
    </row>
    <row r="1631" spans="1:9" ht="13.5" x14ac:dyDescent="0.25">
      <c r="A1631" s="3">
        <v>44386</v>
      </c>
      <c r="B1631" s="2">
        <v>41.9544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7.0875910259096425E-2</v>
      </c>
      <c r="G1631" s="2">
        <f t="shared" si="231"/>
        <v>4.7084576522276912E-2</v>
      </c>
      <c r="H1631" s="2">
        <f t="shared" si="229"/>
        <v>1.5052893217710734</v>
      </c>
      <c r="I1631" s="2">
        <f t="shared" si="230"/>
        <v>60.084450474044793</v>
      </c>
    </row>
    <row r="1632" spans="1:9" ht="13.5" x14ac:dyDescent="0.25">
      <c r="A1632" s="3">
        <v>44389</v>
      </c>
      <c r="B1632" s="2">
        <v>41.9544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6.5813345240589544E-2</v>
      </c>
      <c r="G1632" s="2">
        <f t="shared" si="231"/>
        <v>4.3721392484971422E-2</v>
      </c>
      <c r="H1632" s="2">
        <f t="shared" si="229"/>
        <v>1.5052893217710734</v>
      </c>
      <c r="I1632" s="2">
        <f t="shared" si="230"/>
        <v>60.084450474044793</v>
      </c>
    </row>
    <row r="1633" spans="1:9" ht="13.5" x14ac:dyDescent="0.25">
      <c r="A1633" s="3">
        <v>44390</v>
      </c>
      <c r="B1633" s="2">
        <v>41.9544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6.1112392009118867E-2</v>
      </c>
      <c r="G1633" s="2">
        <f t="shared" si="231"/>
        <v>4.0598435878902037E-2</v>
      </c>
      <c r="H1633" s="2">
        <f t="shared" si="229"/>
        <v>1.5052893217710737</v>
      </c>
      <c r="I1633" s="2">
        <f t="shared" si="230"/>
        <v>60.0844504740448</v>
      </c>
    </row>
    <row r="1634" spans="1:9" ht="13.5" x14ac:dyDescent="0.25">
      <c r="A1634" s="3">
        <v>44391</v>
      </c>
      <c r="B1634" s="2">
        <v>41.8202</v>
      </c>
      <c r="C1634" s="2">
        <f t="shared" si="225"/>
        <v>-0.13419999999999987</v>
      </c>
      <c r="D1634" s="2">
        <f t="shared" si="226"/>
        <v>0</v>
      </c>
      <c r="E1634" s="2">
        <f t="shared" si="227"/>
        <v>0.13419999999999987</v>
      </c>
      <c r="F1634" s="2">
        <f t="shared" si="231"/>
        <v>5.6747221151324669E-2</v>
      </c>
      <c r="G1634" s="2">
        <f t="shared" si="231"/>
        <v>4.728426188755188E-2</v>
      </c>
      <c r="H1634" s="2">
        <f t="shared" si="229"/>
        <v>1.2001291526190456</v>
      </c>
      <c r="I1634" s="2">
        <f t="shared" si="230"/>
        <v>54.548122831353126</v>
      </c>
    </row>
    <row r="1635" spans="1:9" ht="13.5" x14ac:dyDescent="0.25">
      <c r="A1635" s="3">
        <v>44392</v>
      </c>
      <c r="B1635" s="2">
        <v>41.753</v>
      </c>
      <c r="C1635" s="2">
        <f t="shared" si="225"/>
        <v>-6.7199999999999704E-2</v>
      </c>
      <c r="D1635" s="2">
        <f t="shared" si="226"/>
        <v>0</v>
      </c>
      <c r="E1635" s="2">
        <f t="shared" si="227"/>
        <v>6.7199999999999704E-2</v>
      </c>
      <c r="F1635" s="2">
        <f t="shared" si="231"/>
        <v>5.2693848211944339E-2</v>
      </c>
      <c r="G1635" s="2">
        <f t="shared" si="231"/>
        <v>4.870681460986958E-2</v>
      </c>
      <c r="H1635" s="2">
        <f t="shared" si="229"/>
        <v>1.0818578187469245</v>
      </c>
      <c r="I1635" s="2">
        <f t="shared" si="230"/>
        <v>51.965980049401146</v>
      </c>
    </row>
    <row r="1636" spans="1:9" ht="13.5" x14ac:dyDescent="0.25">
      <c r="A1636" s="3">
        <v>44393</v>
      </c>
      <c r="B1636" s="2">
        <v>41.9544</v>
      </c>
      <c r="C1636" s="2">
        <f t="shared" si="225"/>
        <v>0.20139999999999958</v>
      </c>
      <c r="D1636" s="2">
        <f t="shared" si="226"/>
        <v>0.20139999999999958</v>
      </c>
      <c r="E1636" s="2">
        <f t="shared" si="227"/>
        <v>0</v>
      </c>
      <c r="F1636" s="2">
        <f t="shared" si="231"/>
        <v>6.3315716196805427E-2</v>
      </c>
      <c r="G1636" s="2">
        <f t="shared" si="231"/>
        <v>4.5227756423450324E-2</v>
      </c>
      <c r="H1636" s="2">
        <f t="shared" si="229"/>
        <v>1.3999305117858245</v>
      </c>
      <c r="I1636" s="2">
        <f t="shared" si="230"/>
        <v>58.332126905795917</v>
      </c>
    </row>
    <row r="1637" spans="1:9" ht="13.5" x14ac:dyDescent="0.25">
      <c r="A1637" s="3">
        <v>44396</v>
      </c>
      <c r="B1637" s="2">
        <v>41.9544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5.8793165039890752E-2</v>
      </c>
      <c r="G1637" s="2">
        <f t="shared" si="231"/>
        <v>4.199720239320387E-2</v>
      </c>
      <c r="H1637" s="2">
        <f t="shared" si="229"/>
        <v>1.3999305117858247</v>
      </c>
      <c r="I1637" s="2">
        <f t="shared" si="230"/>
        <v>58.332126905795917</v>
      </c>
    </row>
    <row r="1638" spans="1:9" ht="13.5" x14ac:dyDescent="0.25">
      <c r="A1638" s="3">
        <v>44399</v>
      </c>
      <c r="B1638" s="2">
        <v>41.9544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5.4593653251327132E-2</v>
      </c>
      <c r="G1638" s="2">
        <f t="shared" si="231"/>
        <v>3.8997402222260731E-2</v>
      </c>
      <c r="H1638" s="2">
        <f t="shared" si="229"/>
        <v>1.3999305117858249</v>
      </c>
      <c r="I1638" s="2">
        <f t="shared" si="230"/>
        <v>58.332126905795917</v>
      </c>
    </row>
    <row r="1639" spans="1:9" ht="13.5" x14ac:dyDescent="0.25">
      <c r="A1639" s="3">
        <v>44400</v>
      </c>
      <c r="B1639" s="2">
        <v>41.9544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5.0694106590518047E-2</v>
      </c>
      <c r="G1639" s="2">
        <f t="shared" si="231"/>
        <v>3.6211873492099249E-2</v>
      </c>
      <c r="H1639" s="2">
        <f t="shared" si="229"/>
        <v>1.3999305117858249</v>
      </c>
      <c r="I1639" s="2">
        <f t="shared" si="230"/>
        <v>58.332126905795917</v>
      </c>
    </row>
    <row r="1640" spans="1:9" ht="13.5" x14ac:dyDescent="0.25">
      <c r="A1640" s="3">
        <v>44403</v>
      </c>
      <c r="B1640" s="2">
        <v>41.947699999999998</v>
      </c>
      <c r="C1640" s="2">
        <f t="shared" si="225"/>
        <v>-6.7000000000021487E-3</v>
      </c>
      <c r="D1640" s="2">
        <f t="shared" si="226"/>
        <v>0</v>
      </c>
      <c r="E1640" s="2">
        <f t="shared" si="227"/>
        <v>6.7000000000021487E-3</v>
      </c>
      <c r="F1640" s="2">
        <f t="shared" si="231"/>
        <v>4.7073098976909609E-2</v>
      </c>
      <c r="G1640" s="2">
        <f t="shared" si="231"/>
        <v>3.4103882528378024E-2</v>
      </c>
      <c r="H1640" s="2">
        <f t="shared" si="229"/>
        <v>1.3802856298763002</v>
      </c>
      <c r="I1640" s="2">
        <f t="shared" si="230"/>
        <v>57.988235216461462</v>
      </c>
    </row>
    <row r="1641" spans="1:9" ht="13.5" x14ac:dyDescent="0.25">
      <c r="A1641" s="3">
        <v>44404</v>
      </c>
      <c r="B1641" s="2">
        <v>41.685899999999997</v>
      </c>
      <c r="C1641" s="2">
        <f t="shared" si="225"/>
        <v>-0.26180000000000092</v>
      </c>
      <c r="D1641" s="2">
        <f t="shared" si="226"/>
        <v>0</v>
      </c>
      <c r="E1641" s="2">
        <f t="shared" si="227"/>
        <v>0.26180000000000092</v>
      </c>
      <c r="F1641" s="2">
        <f t="shared" si="231"/>
        <v>4.3710734764273208E-2</v>
      </c>
      <c r="G1641" s="2">
        <f t="shared" si="231"/>
        <v>5.0367890919208236E-2</v>
      </c>
      <c r="H1641" s="2">
        <f t="shared" si="229"/>
        <v>0.86782936443351721</v>
      </c>
      <c r="I1641" s="2">
        <f t="shared" si="230"/>
        <v>46.461918896789371</v>
      </c>
    </row>
    <row r="1642" spans="1:9" ht="13.5" x14ac:dyDescent="0.25">
      <c r="A1642" s="3">
        <v>44405</v>
      </c>
      <c r="B1642" s="2">
        <v>41.887300000000003</v>
      </c>
      <c r="C1642" s="2">
        <f t="shared" si="225"/>
        <v>0.20140000000000668</v>
      </c>
      <c r="D1642" s="2">
        <f t="shared" si="226"/>
        <v>0.20140000000000668</v>
      </c>
      <c r="E1642" s="2">
        <f t="shared" si="227"/>
        <v>0</v>
      </c>
      <c r="F1642" s="2">
        <f t="shared" si="231"/>
        <v>5.4974253709682744E-2</v>
      </c>
      <c r="G1642" s="2">
        <f t="shared" si="231"/>
        <v>4.6770184424979079E-2</v>
      </c>
      <c r="H1642" s="2">
        <f t="shared" si="229"/>
        <v>1.1754123783254107</v>
      </c>
      <c r="I1642" s="2">
        <f t="shared" si="230"/>
        <v>54.031704059265294</v>
      </c>
    </row>
    <row r="1643" spans="1:9" ht="13.5" x14ac:dyDescent="0.25">
      <c r="A1643" s="3">
        <v>44406</v>
      </c>
      <c r="B1643" s="2">
        <v>41.9544</v>
      </c>
      <c r="C1643" s="2">
        <f t="shared" si="225"/>
        <v>6.7099999999996385E-2</v>
      </c>
      <c r="D1643" s="2">
        <f t="shared" si="226"/>
        <v>6.7099999999996385E-2</v>
      </c>
      <c r="E1643" s="2">
        <f t="shared" si="227"/>
        <v>0</v>
      </c>
      <c r="F1643" s="2">
        <f t="shared" si="231"/>
        <v>5.5840378444705144E-2</v>
      </c>
      <c r="G1643" s="2">
        <f t="shared" si="231"/>
        <v>4.3429456966052001E-2</v>
      </c>
      <c r="H1643" s="2">
        <f t="shared" si="229"/>
        <v>1.285771970125128</v>
      </c>
      <c r="I1643" s="2">
        <f t="shared" si="230"/>
        <v>56.251104087812493</v>
      </c>
    </row>
    <row r="1644" spans="1:9" ht="13.5" x14ac:dyDescent="0.25">
      <c r="A1644" s="3">
        <v>44407</v>
      </c>
      <c r="B1644" s="2">
        <v>41.9544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5.1851779984369066E-2</v>
      </c>
      <c r="G1644" s="2">
        <f t="shared" si="231"/>
        <v>4.0327352897048287E-2</v>
      </c>
      <c r="H1644" s="2">
        <f t="shared" si="229"/>
        <v>1.285771970125128</v>
      </c>
      <c r="I1644" s="2">
        <f t="shared" si="230"/>
        <v>56.251104087812493</v>
      </c>
    </row>
    <row r="1645" spans="1:9" ht="13.5" x14ac:dyDescent="0.25">
      <c r="A1645" s="3">
        <v>44410</v>
      </c>
      <c r="B1645" s="2">
        <v>41.9544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4.8148081414056985E-2</v>
      </c>
      <c r="G1645" s="2">
        <f t="shared" si="232"/>
        <v>3.7446827690116265E-2</v>
      </c>
      <c r="H1645" s="2">
        <f t="shared" si="229"/>
        <v>1.285771970125128</v>
      </c>
      <c r="I1645" s="2">
        <f t="shared" si="230"/>
        <v>56.251104087812493</v>
      </c>
    </row>
    <row r="1646" spans="1:9" ht="13.5" x14ac:dyDescent="0.25">
      <c r="A1646" s="3">
        <v>44411</v>
      </c>
      <c r="B1646" s="2">
        <v>41.9544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4.4708932741624345E-2</v>
      </c>
      <c r="G1646" s="2">
        <f t="shared" si="232"/>
        <v>3.4772054283679389E-2</v>
      </c>
      <c r="H1646" s="2">
        <f t="shared" si="229"/>
        <v>1.285771970125128</v>
      </c>
      <c r="I1646" s="2">
        <f t="shared" si="230"/>
        <v>56.251104087812493</v>
      </c>
    </row>
    <row r="1647" spans="1:9" ht="13.5" x14ac:dyDescent="0.25">
      <c r="A1647" s="3">
        <v>44412</v>
      </c>
      <c r="B1647" s="2">
        <v>41.9544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4.151543754579403E-2</v>
      </c>
      <c r="G1647" s="2">
        <f t="shared" si="232"/>
        <v>3.2288336120559431E-2</v>
      </c>
      <c r="H1647" s="2">
        <f t="shared" si="229"/>
        <v>1.285771970125128</v>
      </c>
      <c r="I1647" s="2">
        <f t="shared" si="230"/>
        <v>56.251104087812493</v>
      </c>
    </row>
    <row r="1648" spans="1:9" ht="13.5" x14ac:dyDescent="0.25">
      <c r="A1648" s="3">
        <v>44413</v>
      </c>
      <c r="B1648" s="2">
        <v>41.9544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3.855004914966588E-2</v>
      </c>
      <c r="G1648" s="2">
        <f t="shared" si="232"/>
        <v>2.9982026397662332E-2</v>
      </c>
      <c r="H1648" s="2">
        <f t="shared" si="229"/>
        <v>1.2857719701251276</v>
      </c>
      <c r="I1648" s="2">
        <f t="shared" si="230"/>
        <v>56.251104087812479</v>
      </c>
    </row>
    <row r="1649" spans="1:9" ht="13.5" x14ac:dyDescent="0.25">
      <c r="A1649" s="3">
        <v>44414</v>
      </c>
      <c r="B1649" s="2">
        <v>42.055100000000003</v>
      </c>
      <c r="C1649" s="2">
        <f t="shared" si="225"/>
        <v>0.10070000000000334</v>
      </c>
      <c r="D1649" s="2">
        <f t="shared" si="226"/>
        <v>0.10070000000000334</v>
      </c>
      <c r="E1649" s="2">
        <f t="shared" si="227"/>
        <v>0</v>
      </c>
      <c r="F1649" s="2">
        <f t="shared" si="232"/>
        <v>4.2989331353261419E-2</v>
      </c>
      <c r="G1649" s="2">
        <f t="shared" si="232"/>
        <v>2.7840453083543597E-2</v>
      </c>
      <c r="H1649" s="2">
        <f t="shared" si="229"/>
        <v>1.5441318869437608</v>
      </c>
      <c r="I1649" s="2">
        <f t="shared" si="230"/>
        <v>60.693861622036835</v>
      </c>
    </row>
    <row r="1650" spans="1:9" ht="13.5" x14ac:dyDescent="0.25">
      <c r="A1650" s="3">
        <v>44417</v>
      </c>
      <c r="B1650" s="2">
        <v>42.014800000000001</v>
      </c>
      <c r="C1650" s="2">
        <f t="shared" si="225"/>
        <v>-4.0300000000002001E-2</v>
      </c>
      <c r="D1650" s="2">
        <f t="shared" si="226"/>
        <v>0</v>
      </c>
      <c r="E1650" s="2">
        <f t="shared" si="227"/>
        <v>4.0300000000002001E-2</v>
      </c>
      <c r="F1650" s="2">
        <f t="shared" si="232"/>
        <v>3.9918664828028465E-2</v>
      </c>
      <c r="G1650" s="2">
        <f t="shared" si="232"/>
        <v>2.873042072043348E-2</v>
      </c>
      <c r="H1650" s="2">
        <f t="shared" si="229"/>
        <v>1.3894215200140716</v>
      </c>
      <c r="I1650" s="2">
        <f t="shared" si="230"/>
        <v>58.14886609064645</v>
      </c>
    </row>
    <row r="1651" spans="1:9" ht="13.5" x14ac:dyDescent="0.25">
      <c r="A1651" s="3">
        <v>44419</v>
      </c>
      <c r="B1651" s="2">
        <v>41.9544</v>
      </c>
      <c r="C1651" s="2">
        <f t="shared" si="225"/>
        <v>-6.0400000000001342E-2</v>
      </c>
      <c r="D1651" s="2">
        <f t="shared" si="226"/>
        <v>0</v>
      </c>
      <c r="E1651" s="2">
        <f t="shared" si="227"/>
        <v>6.0400000000001342E-2</v>
      </c>
      <c r="F1651" s="2">
        <f t="shared" si="232"/>
        <v>3.7067331626026434E-2</v>
      </c>
      <c r="G1651" s="2">
        <f t="shared" si="232"/>
        <v>3.0992533526116896E-2</v>
      </c>
      <c r="H1651" s="2">
        <f t="shared" si="229"/>
        <v>1.196008438445034</v>
      </c>
      <c r="I1651" s="2">
        <f t="shared" si="230"/>
        <v>54.462834363783799</v>
      </c>
    </row>
    <row r="1652" spans="1:9" ht="13.5" x14ac:dyDescent="0.25">
      <c r="A1652" s="3">
        <v>44420</v>
      </c>
      <c r="B1652" s="2">
        <v>42.290100000000002</v>
      </c>
      <c r="C1652" s="2">
        <f t="shared" si="225"/>
        <v>0.33570000000000277</v>
      </c>
      <c r="D1652" s="2">
        <f t="shared" si="226"/>
        <v>0.33570000000000277</v>
      </c>
      <c r="E1652" s="2">
        <f t="shared" si="227"/>
        <v>0</v>
      </c>
      <c r="F1652" s="2">
        <f t="shared" si="232"/>
        <v>5.8398236509881886E-2</v>
      </c>
      <c r="G1652" s="2">
        <f t="shared" si="232"/>
        <v>2.877878113139426E-2</v>
      </c>
      <c r="H1652" s="2">
        <f t="shared" si="229"/>
        <v>2.0292116001457856</v>
      </c>
      <c r="I1652" s="2">
        <f t="shared" si="230"/>
        <v>66.988110043158642</v>
      </c>
    </row>
    <row r="1653" spans="1:9" ht="13.5" x14ac:dyDescent="0.25">
      <c r="A1653" s="3">
        <v>44424</v>
      </c>
      <c r="B1653" s="2">
        <v>42.290100000000002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5.4226933902033182E-2</v>
      </c>
      <c r="G1653" s="2">
        <f t="shared" si="232"/>
        <v>2.672315390772324E-2</v>
      </c>
      <c r="H1653" s="2">
        <f t="shared" si="229"/>
        <v>2.0292116001457856</v>
      </c>
      <c r="I1653" s="2">
        <f t="shared" si="230"/>
        <v>66.988110043158642</v>
      </c>
    </row>
    <row r="1654" spans="1:9" ht="13.5" x14ac:dyDescent="0.25">
      <c r="A1654" s="3">
        <v>44425</v>
      </c>
      <c r="B1654" s="2">
        <v>42.625700000000002</v>
      </c>
      <c r="C1654" s="2">
        <f t="shared" si="225"/>
        <v>0.33559999999999945</v>
      </c>
      <c r="D1654" s="2">
        <f t="shared" si="226"/>
        <v>0.33559999999999945</v>
      </c>
      <c r="E1654" s="2">
        <f t="shared" si="227"/>
        <v>0</v>
      </c>
      <c r="F1654" s="2">
        <f t="shared" si="232"/>
        <v>7.4325010051887921E-2</v>
      </c>
      <c r="G1654" s="2">
        <f t="shared" si="232"/>
        <v>2.4814357200028721E-2</v>
      </c>
      <c r="H1654" s="2">
        <f t="shared" si="229"/>
        <v>2.9952422080795182</v>
      </c>
      <c r="I1654" s="2">
        <f t="shared" si="230"/>
        <v>74.970228388714077</v>
      </c>
    </row>
    <row r="1655" spans="1:9" ht="13.5" x14ac:dyDescent="0.25">
      <c r="A1655" s="3">
        <v>44426</v>
      </c>
      <c r="B1655" s="2">
        <v>42.3035</v>
      </c>
      <c r="C1655" s="2">
        <f t="shared" si="225"/>
        <v>-0.32220000000000226</v>
      </c>
      <c r="D1655" s="2">
        <f t="shared" si="226"/>
        <v>0</v>
      </c>
      <c r="E1655" s="2">
        <f t="shared" si="227"/>
        <v>0.32220000000000226</v>
      </c>
      <c r="F1655" s="2">
        <f t="shared" si="232"/>
        <v>6.9016080762467361E-2</v>
      </c>
      <c r="G1655" s="2">
        <f t="shared" si="232"/>
        <v>4.6056188828598257E-2</v>
      </c>
      <c r="H1655" s="2">
        <f t="shared" si="229"/>
        <v>1.4985191462393068</v>
      </c>
      <c r="I1655" s="2">
        <f t="shared" si="230"/>
        <v>59.976292296772314</v>
      </c>
    </row>
    <row r="1656" spans="1:9" ht="13.5" x14ac:dyDescent="0.25">
      <c r="A1656" s="3">
        <v>44427</v>
      </c>
      <c r="B1656" s="2">
        <v>42.625700000000002</v>
      </c>
      <c r="C1656" s="2">
        <f t="shared" si="225"/>
        <v>0.32220000000000226</v>
      </c>
      <c r="D1656" s="2">
        <f t="shared" si="226"/>
        <v>0.32220000000000226</v>
      </c>
      <c r="E1656" s="2">
        <f t="shared" si="227"/>
        <v>0</v>
      </c>
      <c r="F1656" s="2">
        <f t="shared" si="232"/>
        <v>8.7100646422291289E-2</v>
      </c>
      <c r="G1656" s="2">
        <f t="shared" si="232"/>
        <v>4.276646105512695E-2</v>
      </c>
      <c r="H1656" s="2">
        <f t="shared" si="229"/>
        <v>2.0366577985028163</v>
      </c>
      <c r="I1656" s="2">
        <f t="shared" si="230"/>
        <v>67.069058604725342</v>
      </c>
    </row>
    <row r="1657" spans="1:9" ht="13.5" x14ac:dyDescent="0.25">
      <c r="A1657" s="3">
        <v>44428</v>
      </c>
      <c r="B1657" s="2">
        <v>43.028500000000001</v>
      </c>
      <c r="C1657" s="2">
        <f t="shared" si="225"/>
        <v>0.40279999999999916</v>
      </c>
      <c r="D1657" s="2">
        <f t="shared" si="226"/>
        <v>0.40279999999999916</v>
      </c>
      <c r="E1657" s="2">
        <f t="shared" si="227"/>
        <v>0</v>
      </c>
      <c r="F1657" s="2">
        <f t="shared" si="232"/>
        <v>0.10965060024927042</v>
      </c>
      <c r="G1657" s="2">
        <f t="shared" si="232"/>
        <v>3.9711713836903598E-2</v>
      </c>
      <c r="H1657" s="2">
        <f t="shared" si="229"/>
        <v>2.7611651488930073</v>
      </c>
      <c r="I1657" s="2">
        <f t="shared" si="230"/>
        <v>73.412494256086532</v>
      </c>
    </row>
    <row r="1658" spans="1:9" ht="13.5" x14ac:dyDescent="0.25">
      <c r="A1658" s="3">
        <v>44431</v>
      </c>
      <c r="B1658" s="2">
        <v>42.625700000000002</v>
      </c>
      <c r="C1658" s="2">
        <f t="shared" si="225"/>
        <v>-0.40279999999999916</v>
      </c>
      <c r="D1658" s="2">
        <f t="shared" si="226"/>
        <v>0</v>
      </c>
      <c r="E1658" s="2">
        <f t="shared" si="227"/>
        <v>0.40279999999999916</v>
      </c>
      <c r="F1658" s="2">
        <f t="shared" si="232"/>
        <v>0.10181841451717968</v>
      </c>
      <c r="G1658" s="2">
        <f t="shared" si="232"/>
        <v>6.5646591419981845E-2</v>
      </c>
      <c r="H1658" s="2">
        <f t="shared" si="229"/>
        <v>1.5510083968531483</v>
      </c>
      <c r="I1658" s="2">
        <f t="shared" si="230"/>
        <v>60.799815428535169</v>
      </c>
    </row>
    <row r="1659" spans="1:9" ht="13.5" x14ac:dyDescent="0.25">
      <c r="A1659" s="3">
        <v>44432</v>
      </c>
      <c r="B1659" s="2">
        <v>42.625700000000002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9.4545670623095421E-2</v>
      </c>
      <c r="G1659" s="2">
        <f t="shared" si="232"/>
        <v>6.0957549175697422E-2</v>
      </c>
      <c r="H1659" s="2">
        <f t="shared" si="229"/>
        <v>1.5510083968531485</v>
      </c>
      <c r="I1659" s="2">
        <f t="shared" si="230"/>
        <v>60.799815428535176</v>
      </c>
    </row>
    <row r="1660" spans="1:9" ht="13.5" x14ac:dyDescent="0.25">
      <c r="A1660" s="3">
        <v>44433</v>
      </c>
      <c r="B1660" s="2">
        <v>42.625700000000002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8.7792408435731453E-2</v>
      </c>
      <c r="G1660" s="2">
        <f t="shared" si="232"/>
        <v>5.6603438520290462E-2</v>
      </c>
      <c r="H1660" s="2">
        <f t="shared" si="229"/>
        <v>1.5510083968531483</v>
      </c>
      <c r="I1660" s="2">
        <f t="shared" si="230"/>
        <v>60.799815428535169</v>
      </c>
    </row>
    <row r="1661" spans="1:9" ht="13.5" x14ac:dyDescent="0.25">
      <c r="A1661" s="3">
        <v>44434</v>
      </c>
      <c r="B1661" s="2">
        <v>42.961300000000001</v>
      </c>
      <c r="C1661" s="2">
        <f t="shared" si="225"/>
        <v>0.33559999999999945</v>
      </c>
      <c r="D1661" s="2">
        <f t="shared" si="226"/>
        <v>0.33559999999999945</v>
      </c>
      <c r="E1661" s="2">
        <f t="shared" si="227"/>
        <v>0</v>
      </c>
      <c r="F1661" s="2">
        <f t="shared" ref="F1661:G1676" si="233">((F1660*13)+D1661)/14</f>
        <v>0.10549295069032202</v>
      </c>
      <c r="G1661" s="2">
        <f t="shared" si="233"/>
        <v>5.256033576884115E-2</v>
      </c>
      <c r="H1661" s="2">
        <f t="shared" si="229"/>
        <v>2.0070828914464509</v>
      </c>
      <c r="I1661" s="2">
        <f t="shared" si="230"/>
        <v>66.745180093157146</v>
      </c>
    </row>
    <row r="1662" spans="1:9" ht="13.5" x14ac:dyDescent="0.25">
      <c r="A1662" s="3">
        <v>44435</v>
      </c>
      <c r="B1662" s="2">
        <v>43.162700000000001</v>
      </c>
      <c r="C1662" s="2">
        <f t="shared" si="225"/>
        <v>0.20139999999999958</v>
      </c>
      <c r="D1662" s="2">
        <f t="shared" si="226"/>
        <v>0.20139999999999958</v>
      </c>
      <c r="E1662" s="2">
        <f t="shared" si="227"/>
        <v>0</v>
      </c>
      <c r="F1662" s="2">
        <f t="shared" si="233"/>
        <v>0.11234345421244185</v>
      </c>
      <c r="G1662" s="2">
        <f t="shared" si="233"/>
        <v>4.880602607106678E-2</v>
      </c>
      <c r="H1662" s="2">
        <f t="shared" si="229"/>
        <v>2.3018357210410412</v>
      </c>
      <c r="I1662" s="2">
        <f t="shared" si="230"/>
        <v>69.713817267543874</v>
      </c>
    </row>
    <row r="1663" spans="1:9" ht="13.5" x14ac:dyDescent="0.25">
      <c r="A1663" s="3">
        <v>44438</v>
      </c>
      <c r="B1663" s="2">
        <v>43.296999999999997</v>
      </c>
      <c r="C1663" s="2">
        <f t="shared" si="225"/>
        <v>0.13429999999999609</v>
      </c>
      <c r="D1663" s="2">
        <f t="shared" si="226"/>
        <v>0.13429999999999609</v>
      </c>
      <c r="E1663" s="2">
        <f t="shared" si="227"/>
        <v>0</v>
      </c>
      <c r="F1663" s="2">
        <f t="shared" si="233"/>
        <v>0.11391177891155288</v>
      </c>
      <c r="G1663" s="2">
        <f t="shared" si="233"/>
        <v>4.5319881351704873E-2</v>
      </c>
      <c r="H1663" s="2">
        <f t="shared" si="229"/>
        <v>2.5135056737580728</v>
      </c>
      <c r="I1663" s="2">
        <f t="shared" si="230"/>
        <v>71.538398031661856</v>
      </c>
    </row>
    <row r="1664" spans="1:9" ht="13.5" x14ac:dyDescent="0.25">
      <c r="A1664" s="3">
        <v>44439</v>
      </c>
      <c r="B1664" s="2">
        <v>43.296999999999997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0.10577522327501339</v>
      </c>
      <c r="G1664" s="2">
        <f t="shared" si="233"/>
        <v>4.2082746969440241E-2</v>
      </c>
      <c r="H1664" s="2">
        <f t="shared" si="229"/>
        <v>2.5135056737580728</v>
      </c>
      <c r="I1664" s="2">
        <f t="shared" si="230"/>
        <v>71.538398031661856</v>
      </c>
    </row>
    <row r="1665" spans="1:9" ht="13.5" x14ac:dyDescent="0.25">
      <c r="A1665" s="3">
        <v>44440</v>
      </c>
      <c r="B1665" s="2">
        <v>42.954599999999999</v>
      </c>
      <c r="C1665" s="2">
        <f t="shared" si="225"/>
        <v>-0.34239999999999782</v>
      </c>
      <c r="D1665" s="2">
        <f t="shared" si="226"/>
        <v>0</v>
      </c>
      <c r="E1665" s="2">
        <f t="shared" si="227"/>
        <v>0.34239999999999782</v>
      </c>
      <c r="F1665" s="2">
        <f t="shared" si="233"/>
        <v>9.8219850183940999E-2</v>
      </c>
      <c r="G1665" s="2">
        <f t="shared" si="233"/>
        <v>6.3533979328765783E-2</v>
      </c>
      <c r="H1665" s="2">
        <f t="shared" si="229"/>
        <v>1.5459420489890638</v>
      </c>
      <c r="I1665" s="2">
        <f t="shared" si="230"/>
        <v>60.721808243943435</v>
      </c>
    </row>
    <row r="1666" spans="1:9" ht="13.5" x14ac:dyDescent="0.25">
      <c r="A1666" s="3">
        <v>44441</v>
      </c>
      <c r="B1666" s="2">
        <v>42.625700000000002</v>
      </c>
      <c r="C1666" s="2">
        <f t="shared" si="225"/>
        <v>-0.32889999999999731</v>
      </c>
      <c r="D1666" s="2">
        <f t="shared" si="226"/>
        <v>0</v>
      </c>
      <c r="E1666" s="2">
        <f t="shared" si="227"/>
        <v>0.32889999999999731</v>
      </c>
      <c r="F1666" s="2">
        <f t="shared" si="233"/>
        <v>9.1204146599373787E-2</v>
      </c>
      <c r="G1666" s="2">
        <f t="shared" si="233"/>
        <v>8.2488695090996614E-2</v>
      </c>
      <c r="H1666" s="2">
        <f t="shared" si="229"/>
        <v>1.1056563144654283</v>
      </c>
      <c r="I1666" s="2">
        <f t="shared" si="230"/>
        <v>52.508868938857475</v>
      </c>
    </row>
    <row r="1667" spans="1:9" ht="13.5" x14ac:dyDescent="0.25">
      <c r="A1667" s="3">
        <v>44442</v>
      </c>
      <c r="B1667" s="2">
        <v>42.941200000000002</v>
      </c>
      <c r="C1667" s="2">
        <f t="shared" ref="C1667:C1730" si="234">B1667-B1666</f>
        <v>0.31550000000000011</v>
      </c>
      <c r="D1667" s="2">
        <f t="shared" ref="D1667:D1730" si="235">IF(C1667&gt;0,C1667,0)</f>
        <v>0.31550000000000011</v>
      </c>
      <c r="E1667" s="2">
        <f t="shared" ref="E1667:E1730" si="236">IF(C1667&lt;0,-C1667,0)</f>
        <v>0</v>
      </c>
      <c r="F1667" s="2">
        <f t="shared" si="233"/>
        <v>0.1072252789851328</v>
      </c>
      <c r="G1667" s="2">
        <f t="shared" si="233"/>
        <v>7.6596645441639716E-2</v>
      </c>
      <c r="H1667" s="2">
        <f t="shared" si="229"/>
        <v>1.3998691243839074</v>
      </c>
      <c r="I1667" s="2">
        <f t="shared" si="230"/>
        <v>58.331061063310308</v>
      </c>
    </row>
    <row r="1668" spans="1:9" ht="13.5" x14ac:dyDescent="0.25">
      <c r="A1668" s="3">
        <v>44445</v>
      </c>
      <c r="B1668" s="2">
        <v>42.625700000000002</v>
      </c>
      <c r="C1668" s="2">
        <f t="shared" si="234"/>
        <v>-0.31550000000000011</v>
      </c>
      <c r="D1668" s="2">
        <f t="shared" si="235"/>
        <v>0</v>
      </c>
      <c r="E1668" s="2">
        <f t="shared" si="236"/>
        <v>0.31550000000000011</v>
      </c>
      <c r="F1668" s="2">
        <f t="shared" si="233"/>
        <v>9.9566330486194746E-2</v>
      </c>
      <c r="G1668" s="2">
        <f t="shared" si="233"/>
        <v>9.3661170767236887E-2</v>
      </c>
      <c r="H1668" s="2">
        <f t="shared" si="229"/>
        <v>1.0630481091639685</v>
      </c>
      <c r="I1668" s="2">
        <f t="shared" si="230"/>
        <v>51.528032935439356</v>
      </c>
    </row>
    <row r="1669" spans="1:9" ht="13.5" x14ac:dyDescent="0.25">
      <c r="A1669" s="3">
        <v>44446</v>
      </c>
      <c r="B1669" s="2">
        <v>42.625700000000002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9.2454449737180838E-2</v>
      </c>
      <c r="G1669" s="2">
        <f t="shared" si="233"/>
        <v>8.6971087141005682E-2</v>
      </c>
      <c r="H1669" s="2">
        <f t="shared" si="229"/>
        <v>1.0630481091639687</v>
      </c>
      <c r="I1669" s="2">
        <f t="shared" si="230"/>
        <v>51.528032935439356</v>
      </c>
    </row>
    <row r="1670" spans="1:9" ht="13.5" x14ac:dyDescent="0.25">
      <c r="A1670" s="3">
        <v>44447</v>
      </c>
      <c r="B1670" s="2">
        <v>42.612299999999998</v>
      </c>
      <c r="C1670" s="2">
        <f t="shared" si="234"/>
        <v>-1.3400000000004297E-2</v>
      </c>
      <c r="D1670" s="2">
        <f t="shared" si="235"/>
        <v>0</v>
      </c>
      <c r="E1670" s="2">
        <f t="shared" si="236"/>
        <v>1.3400000000004297E-2</v>
      </c>
      <c r="F1670" s="2">
        <f t="shared" si="233"/>
        <v>8.585056047023934E-2</v>
      </c>
      <c r="G1670" s="2">
        <f t="shared" si="233"/>
        <v>8.1716009488077015E-2</v>
      </c>
      <c r="H1670" s="2">
        <f t="shared" si="229"/>
        <v>1.0505965845378877</v>
      </c>
      <c r="I1670" s="2">
        <f t="shared" si="230"/>
        <v>51.23370400885775</v>
      </c>
    </row>
    <row r="1671" spans="1:9" ht="13.5" x14ac:dyDescent="0.25">
      <c r="A1671" s="3">
        <v>44448</v>
      </c>
      <c r="B1671" s="2">
        <v>42.619</v>
      </c>
      <c r="C1671" s="2">
        <f t="shared" si="234"/>
        <v>6.7000000000021487E-3</v>
      </c>
      <c r="D1671" s="2">
        <f t="shared" si="235"/>
        <v>6.7000000000021487E-3</v>
      </c>
      <c r="E1671" s="2">
        <f t="shared" si="236"/>
        <v>0</v>
      </c>
      <c r="F1671" s="2">
        <f t="shared" si="233"/>
        <v>8.0196949008079541E-2</v>
      </c>
      <c r="G1671" s="2">
        <f t="shared" si="233"/>
        <v>7.5879151667500075E-2</v>
      </c>
      <c r="H1671" s="2">
        <f t="shared" si="229"/>
        <v>1.0569036058745083</v>
      </c>
      <c r="I1671" s="2">
        <f t="shared" si="230"/>
        <v>51.383234627816094</v>
      </c>
    </row>
    <row r="1672" spans="1:9" ht="13.5" x14ac:dyDescent="0.25">
      <c r="A1672" s="3">
        <v>44449</v>
      </c>
      <c r="B1672" s="2">
        <v>42.491399999999999</v>
      </c>
      <c r="C1672" s="2">
        <f t="shared" si="234"/>
        <v>-0.12760000000000105</v>
      </c>
      <c r="D1672" s="2">
        <f t="shared" si="235"/>
        <v>0</v>
      </c>
      <c r="E1672" s="2">
        <f t="shared" si="236"/>
        <v>0.12760000000000105</v>
      </c>
      <c r="F1672" s="2">
        <f t="shared" si="233"/>
        <v>7.4468595507502428E-2</v>
      </c>
      <c r="G1672" s="2">
        <f t="shared" si="233"/>
        <v>7.9573497976964433E-2</v>
      </c>
      <c r="H1672" s="2">
        <f t="shared" si="229"/>
        <v>0.93584670023002114</v>
      </c>
      <c r="I1672" s="2">
        <f t="shared" si="230"/>
        <v>48.343017043592454</v>
      </c>
    </row>
    <row r="1673" spans="1:9" ht="13.5" x14ac:dyDescent="0.25">
      <c r="A1673" s="3">
        <v>44452</v>
      </c>
      <c r="B1673" s="2">
        <v>42.222900000000003</v>
      </c>
      <c r="C1673" s="2">
        <f t="shared" si="234"/>
        <v>-0.26849999999999596</v>
      </c>
      <c r="D1673" s="2">
        <f t="shared" si="235"/>
        <v>0</v>
      </c>
      <c r="E1673" s="2">
        <f t="shared" si="236"/>
        <v>0.26849999999999596</v>
      </c>
      <c r="F1673" s="2">
        <f t="shared" si="233"/>
        <v>6.9149410114109397E-2</v>
      </c>
      <c r="G1673" s="2">
        <f t="shared" si="233"/>
        <v>9.3068248121466676E-2</v>
      </c>
      <c r="H1673" s="2">
        <f t="shared" si="229"/>
        <v>0.74299679546841846</v>
      </c>
      <c r="I1673" s="2">
        <f t="shared" si="230"/>
        <v>42.627547990915446</v>
      </c>
    </row>
    <row r="1674" spans="1:9" ht="13.5" x14ac:dyDescent="0.25">
      <c r="A1674" s="3">
        <v>44453</v>
      </c>
      <c r="B1674" s="2">
        <v>42.290100000000002</v>
      </c>
      <c r="C1674" s="2">
        <f t="shared" si="234"/>
        <v>6.7199999999999704E-2</v>
      </c>
      <c r="D1674" s="2">
        <f t="shared" si="235"/>
        <v>6.7199999999999704E-2</v>
      </c>
      <c r="E1674" s="2">
        <f t="shared" si="236"/>
        <v>0</v>
      </c>
      <c r="F1674" s="2">
        <f t="shared" si="233"/>
        <v>6.901016653453014E-2</v>
      </c>
      <c r="G1674" s="2">
        <f t="shared" si="233"/>
        <v>8.6420516112790474E-2</v>
      </c>
      <c r="H1674" s="2">
        <f t="shared" si="229"/>
        <v>0.79853916221077104</v>
      </c>
      <c r="I1674" s="2">
        <f t="shared" si="230"/>
        <v>44.399320236608233</v>
      </c>
    </row>
    <row r="1675" spans="1:9" ht="13.5" x14ac:dyDescent="0.25">
      <c r="A1675" s="3">
        <v>44454</v>
      </c>
      <c r="B1675" s="2">
        <v>42.021599999999999</v>
      </c>
      <c r="C1675" s="2">
        <f t="shared" si="234"/>
        <v>-0.26850000000000307</v>
      </c>
      <c r="D1675" s="2">
        <f t="shared" si="235"/>
        <v>0</v>
      </c>
      <c r="E1675" s="2">
        <f t="shared" si="236"/>
        <v>0.26850000000000307</v>
      </c>
      <c r="F1675" s="2">
        <f t="shared" si="233"/>
        <v>6.4080868924920847E-2</v>
      </c>
      <c r="G1675" s="2">
        <f t="shared" si="233"/>
        <v>9.942619353330566E-2</v>
      </c>
      <c r="H1675" s="2">
        <f t="shared" si="229"/>
        <v>0.64450691158618201</v>
      </c>
      <c r="I1675" s="2">
        <f t="shared" si="230"/>
        <v>39.191499108053819</v>
      </c>
    </row>
    <row r="1676" spans="1:9" ht="13.5" x14ac:dyDescent="0.25">
      <c r="A1676" s="3">
        <v>44455</v>
      </c>
      <c r="B1676" s="2">
        <v>42.155799999999999</v>
      </c>
      <c r="C1676" s="2">
        <f t="shared" si="234"/>
        <v>0.13419999999999987</v>
      </c>
      <c r="D1676" s="2">
        <f t="shared" si="235"/>
        <v>0.13419999999999987</v>
      </c>
      <c r="E1676" s="2">
        <f t="shared" si="236"/>
        <v>0</v>
      </c>
      <c r="F1676" s="2">
        <f t="shared" si="233"/>
        <v>6.9089378287426492E-2</v>
      </c>
      <c r="G1676" s="2">
        <f t="shared" si="233"/>
        <v>9.2324322566640957E-2</v>
      </c>
      <c r="H1676" s="2">
        <f t="shared" si="229"/>
        <v>0.74833344417509085</v>
      </c>
      <c r="I1676" s="2">
        <f t="shared" si="230"/>
        <v>42.802672834996528</v>
      </c>
    </row>
    <row r="1677" spans="1:9" ht="13.5" x14ac:dyDescent="0.25">
      <c r="A1677" s="3">
        <v>44456</v>
      </c>
      <c r="B1677" s="2">
        <v>41.685899999999997</v>
      </c>
      <c r="C1677" s="2">
        <f t="shared" si="234"/>
        <v>-0.46990000000000265</v>
      </c>
      <c r="D1677" s="2">
        <f t="shared" si="235"/>
        <v>0</v>
      </c>
      <c r="E1677" s="2">
        <f t="shared" si="236"/>
        <v>0.46990000000000265</v>
      </c>
      <c r="F1677" s="2">
        <f t="shared" ref="F1677:G1692" si="237">((F1676*13)+D1677)/14</f>
        <v>6.4154422695467464E-2</v>
      </c>
      <c r="G1677" s="2">
        <f t="shared" si="237"/>
        <v>0.11929401381188108</v>
      </c>
      <c r="H1677" s="2">
        <f t="shared" si="229"/>
        <v>0.53778409029504892</v>
      </c>
      <c r="I1677" s="2">
        <f t="shared" si="230"/>
        <v>34.971365205883117</v>
      </c>
    </row>
    <row r="1678" spans="1:9" ht="13.5" x14ac:dyDescent="0.25">
      <c r="A1678" s="3">
        <v>44459</v>
      </c>
      <c r="B1678" s="2">
        <v>41.685899999999997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5.9571963931505503E-2</v>
      </c>
      <c r="G1678" s="2">
        <f t="shared" si="237"/>
        <v>0.11077301282531815</v>
      </c>
      <c r="H1678" s="2">
        <f t="shared" si="229"/>
        <v>0.53778409029504892</v>
      </c>
      <c r="I1678" s="2">
        <f t="shared" si="230"/>
        <v>34.971365205883117</v>
      </c>
    </row>
    <row r="1679" spans="1:9" ht="13.5" x14ac:dyDescent="0.25">
      <c r="A1679" s="3">
        <v>44460</v>
      </c>
      <c r="B1679" s="2">
        <v>41.685899999999997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5.5316823650683682E-2</v>
      </c>
      <c r="G1679" s="2">
        <f t="shared" si="237"/>
        <v>0.10286065476636685</v>
      </c>
      <c r="H1679" s="2">
        <f t="shared" si="229"/>
        <v>0.53778409029504892</v>
      </c>
      <c r="I1679" s="2">
        <f t="shared" si="230"/>
        <v>34.971365205883117</v>
      </c>
    </row>
    <row r="1680" spans="1:9" ht="13.5" x14ac:dyDescent="0.25">
      <c r="A1680" s="3">
        <v>44461</v>
      </c>
      <c r="B1680" s="2">
        <v>41.685899999999997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5.1365621961349132E-2</v>
      </c>
      <c r="G1680" s="2">
        <f t="shared" si="237"/>
        <v>9.551346514019779E-2</v>
      </c>
      <c r="H1680" s="2">
        <f t="shared" si="229"/>
        <v>0.53778409029504892</v>
      </c>
      <c r="I1680" s="2">
        <f t="shared" si="230"/>
        <v>34.971365205883117</v>
      </c>
    </row>
    <row r="1681" spans="1:9" ht="13.5" x14ac:dyDescent="0.25">
      <c r="A1681" s="3">
        <v>44462</v>
      </c>
      <c r="B1681" s="2">
        <v>41.813499999999998</v>
      </c>
      <c r="C1681" s="2">
        <f t="shared" si="234"/>
        <v>0.12760000000000105</v>
      </c>
      <c r="D1681" s="2">
        <f t="shared" si="235"/>
        <v>0.12760000000000105</v>
      </c>
      <c r="E1681" s="2">
        <f t="shared" si="236"/>
        <v>0</v>
      </c>
      <c r="F1681" s="2">
        <f t="shared" si="237"/>
        <v>5.6810934678395701E-2</v>
      </c>
      <c r="G1681" s="2">
        <f t="shared" si="237"/>
        <v>8.8691074773040807E-2</v>
      </c>
      <c r="H1681" s="2">
        <f t="shared" ref="H1681:H1744" si="238">F1681/G1681</f>
        <v>0.64054849739699371</v>
      </c>
      <c r="I1681" s="2">
        <f t="shared" ref="I1681:I1744" si="239">IF(G1681=0,100,100-(100/(1+H1681)))</f>
        <v>39.044776695924057</v>
      </c>
    </row>
    <row r="1682" spans="1:9" ht="13.5" x14ac:dyDescent="0.25">
      <c r="A1682" s="3">
        <v>44463</v>
      </c>
      <c r="B1682" s="2">
        <v>41.753</v>
      </c>
      <c r="C1682" s="2">
        <f t="shared" si="234"/>
        <v>-6.0499999999997556E-2</v>
      </c>
      <c r="D1682" s="2">
        <f t="shared" si="235"/>
        <v>0</v>
      </c>
      <c r="E1682" s="2">
        <f t="shared" si="236"/>
        <v>6.0499999999997556E-2</v>
      </c>
      <c r="F1682" s="2">
        <f t="shared" si="237"/>
        <v>5.2753010772796004E-2</v>
      </c>
      <c r="G1682" s="2">
        <f t="shared" si="237"/>
        <v>8.6677426574966285E-2</v>
      </c>
      <c r="H1682" s="2">
        <f t="shared" si="238"/>
        <v>0.60861302483606328</v>
      </c>
      <c r="I1682" s="2">
        <f t="shared" si="239"/>
        <v>37.834644842446686</v>
      </c>
    </row>
    <row r="1683" spans="1:9" ht="13.5" x14ac:dyDescent="0.25">
      <c r="A1683" s="3">
        <v>44466</v>
      </c>
      <c r="B1683" s="2">
        <v>42.961300000000001</v>
      </c>
      <c r="C1683" s="2">
        <f t="shared" si="234"/>
        <v>1.2083000000000013</v>
      </c>
      <c r="D1683" s="2">
        <f t="shared" si="235"/>
        <v>1.2083000000000013</v>
      </c>
      <c r="E1683" s="2">
        <f t="shared" si="236"/>
        <v>0</v>
      </c>
      <c r="F1683" s="2">
        <f t="shared" si="237"/>
        <v>0.13529208143188209</v>
      </c>
      <c r="G1683" s="2">
        <f t="shared" si="237"/>
        <v>8.0486181819611549E-2</v>
      </c>
      <c r="H1683" s="2">
        <f t="shared" si="238"/>
        <v>1.6809355143110583</v>
      </c>
      <c r="I1683" s="2">
        <f t="shared" si="239"/>
        <v>62.699587712501248</v>
      </c>
    </row>
    <row r="1684" spans="1:9" ht="13.5" x14ac:dyDescent="0.25">
      <c r="A1684" s="3">
        <v>44467</v>
      </c>
      <c r="B1684" s="2">
        <v>41.6389</v>
      </c>
      <c r="C1684" s="2">
        <f t="shared" si="234"/>
        <v>-1.3224000000000018</v>
      </c>
      <c r="D1684" s="2">
        <f t="shared" si="235"/>
        <v>0</v>
      </c>
      <c r="E1684" s="2">
        <f t="shared" si="236"/>
        <v>1.3224000000000018</v>
      </c>
      <c r="F1684" s="2">
        <f t="shared" si="237"/>
        <v>0.12562836132960481</v>
      </c>
      <c r="G1684" s="2">
        <f t="shared" si="237"/>
        <v>0.16919431168963944</v>
      </c>
      <c r="H1684" s="2">
        <f t="shared" si="238"/>
        <v>0.74250936733647654</v>
      </c>
      <c r="I1684" s="2">
        <f t="shared" si="239"/>
        <v>42.611499327056343</v>
      </c>
    </row>
    <row r="1685" spans="1:9" ht="13.5" x14ac:dyDescent="0.25">
      <c r="A1685" s="3">
        <v>44468</v>
      </c>
      <c r="B1685" s="2">
        <v>42.122199999999999</v>
      </c>
      <c r="C1685" s="2">
        <f t="shared" si="234"/>
        <v>0.48329999999999984</v>
      </c>
      <c r="D1685" s="2">
        <f t="shared" si="235"/>
        <v>0.48329999999999984</v>
      </c>
      <c r="E1685" s="2">
        <f t="shared" si="236"/>
        <v>0</v>
      </c>
      <c r="F1685" s="2">
        <f t="shared" si="237"/>
        <v>0.15117633552034729</v>
      </c>
      <c r="G1685" s="2">
        <f t="shared" si="237"/>
        <v>0.15710900371180805</v>
      </c>
      <c r="H1685" s="2">
        <f t="shared" si="238"/>
        <v>0.96223852197329618</v>
      </c>
      <c r="I1685" s="2">
        <f t="shared" si="239"/>
        <v>49.037795925320808</v>
      </c>
    </row>
    <row r="1686" spans="1:9" ht="13.5" x14ac:dyDescent="0.25">
      <c r="A1686" s="3">
        <v>44469</v>
      </c>
      <c r="B1686" s="2">
        <v>42.088700000000003</v>
      </c>
      <c r="C1686" s="2">
        <f t="shared" si="234"/>
        <v>-3.3499999999996533E-2</v>
      </c>
      <c r="D1686" s="2">
        <f t="shared" si="235"/>
        <v>0</v>
      </c>
      <c r="E1686" s="2">
        <f t="shared" si="236"/>
        <v>3.3499999999996533E-2</v>
      </c>
      <c r="F1686" s="2">
        <f t="shared" si="237"/>
        <v>0.1403780258403225</v>
      </c>
      <c r="G1686" s="2">
        <f t="shared" si="237"/>
        <v>0.14827978916096438</v>
      </c>
      <c r="H1686" s="2">
        <f t="shared" si="238"/>
        <v>0.94671044944591765</v>
      </c>
      <c r="I1686" s="2">
        <f t="shared" si="239"/>
        <v>48.631292327802271</v>
      </c>
    </row>
    <row r="1687" spans="1:9" ht="13.5" x14ac:dyDescent="0.25">
      <c r="A1687" s="3">
        <v>44470</v>
      </c>
      <c r="B1687" s="2">
        <v>41.887300000000003</v>
      </c>
      <c r="C1687" s="2">
        <f t="shared" si="234"/>
        <v>-0.20139999999999958</v>
      </c>
      <c r="D1687" s="2">
        <f t="shared" si="235"/>
        <v>0</v>
      </c>
      <c r="E1687" s="2">
        <f t="shared" si="236"/>
        <v>0.20139999999999958</v>
      </c>
      <c r="F1687" s="2">
        <f t="shared" si="237"/>
        <v>0.13035102399458517</v>
      </c>
      <c r="G1687" s="2">
        <f t="shared" si="237"/>
        <v>0.15207408993518115</v>
      </c>
      <c r="H1687" s="2">
        <f t="shared" si="238"/>
        <v>0.85715472011139415</v>
      </c>
      <c r="I1687" s="2">
        <f t="shared" si="239"/>
        <v>46.154190107541552</v>
      </c>
    </row>
    <row r="1688" spans="1:9" ht="13.5" x14ac:dyDescent="0.25">
      <c r="A1688" s="3">
        <v>44473</v>
      </c>
      <c r="B1688" s="2">
        <v>41.947699999999998</v>
      </c>
      <c r="C1688" s="2">
        <f t="shared" si="234"/>
        <v>6.0399999999994236E-2</v>
      </c>
      <c r="D1688" s="2">
        <f t="shared" si="235"/>
        <v>6.0399999999994236E-2</v>
      </c>
      <c r="E1688" s="2">
        <f t="shared" si="236"/>
        <v>0</v>
      </c>
      <c r="F1688" s="2">
        <f t="shared" si="237"/>
        <v>0.12535452228068583</v>
      </c>
      <c r="G1688" s="2">
        <f t="shared" si="237"/>
        <v>0.14121165493981108</v>
      </c>
      <c r="H1688" s="2">
        <f t="shared" si="238"/>
        <v>0.88770662969792358</v>
      </c>
      <c r="I1688" s="2">
        <f t="shared" si="239"/>
        <v>47.025666792301145</v>
      </c>
    </row>
    <row r="1689" spans="1:9" ht="13.5" x14ac:dyDescent="0.25">
      <c r="A1689" s="3">
        <v>44474</v>
      </c>
      <c r="B1689" s="2">
        <v>41.753</v>
      </c>
      <c r="C1689" s="2">
        <f t="shared" si="234"/>
        <v>-0.19469999999999743</v>
      </c>
      <c r="D1689" s="2">
        <f t="shared" si="235"/>
        <v>0</v>
      </c>
      <c r="E1689" s="2">
        <f t="shared" si="236"/>
        <v>0.19469999999999743</v>
      </c>
      <c r="F1689" s="2">
        <f t="shared" si="237"/>
        <v>0.11640062783206541</v>
      </c>
      <c r="G1689" s="2">
        <f t="shared" si="237"/>
        <v>0.14503225101553868</v>
      </c>
      <c r="H1689" s="2">
        <f t="shared" si="238"/>
        <v>0.80258443909551058</v>
      </c>
      <c r="I1689" s="2">
        <f t="shared" si="239"/>
        <v>44.524096718499706</v>
      </c>
    </row>
    <row r="1690" spans="1:9" ht="13.5" x14ac:dyDescent="0.25">
      <c r="A1690" s="3">
        <v>44475</v>
      </c>
      <c r="B1690" s="2">
        <v>41.625500000000002</v>
      </c>
      <c r="C1690" s="2">
        <f t="shared" si="234"/>
        <v>-0.12749999999999773</v>
      </c>
      <c r="D1690" s="2">
        <f t="shared" si="235"/>
        <v>0</v>
      </c>
      <c r="E1690" s="2">
        <f t="shared" si="236"/>
        <v>0.12749999999999773</v>
      </c>
      <c r="F1690" s="2">
        <f t="shared" si="237"/>
        <v>0.10808629727263216</v>
      </c>
      <c r="G1690" s="2">
        <f t="shared" si="237"/>
        <v>0.14377994737157149</v>
      </c>
      <c r="H1690" s="2">
        <f t="shared" si="238"/>
        <v>0.75174806534950256</v>
      </c>
      <c r="I1690" s="2">
        <f t="shared" si="239"/>
        <v>42.914165582338832</v>
      </c>
    </row>
    <row r="1691" spans="1:9" ht="13.5" x14ac:dyDescent="0.25">
      <c r="A1691" s="3">
        <v>44476</v>
      </c>
      <c r="B1691" s="2">
        <v>41.625500000000002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0.10036584746744415</v>
      </c>
      <c r="G1691" s="2">
        <f t="shared" si="237"/>
        <v>0.13350995113074496</v>
      </c>
      <c r="H1691" s="2">
        <f t="shared" si="238"/>
        <v>0.75174806534950256</v>
      </c>
      <c r="I1691" s="2">
        <f t="shared" si="239"/>
        <v>42.914165582338832</v>
      </c>
    </row>
    <row r="1692" spans="1:9" ht="13.5" x14ac:dyDescent="0.25">
      <c r="A1692" s="3">
        <v>44477</v>
      </c>
      <c r="B1692" s="2">
        <v>41.6188</v>
      </c>
      <c r="C1692" s="2">
        <f t="shared" si="234"/>
        <v>-6.7000000000021487E-3</v>
      </c>
      <c r="D1692" s="2">
        <f t="shared" si="235"/>
        <v>0</v>
      </c>
      <c r="E1692" s="2">
        <f t="shared" si="236"/>
        <v>6.7000000000021487E-3</v>
      </c>
      <c r="F1692" s="2">
        <f t="shared" si="237"/>
        <v>9.3196858362626714E-2</v>
      </c>
      <c r="G1692" s="2">
        <f t="shared" si="237"/>
        <v>0.12445209747854905</v>
      </c>
      <c r="H1692" s="2">
        <f t="shared" si="238"/>
        <v>0.7488572732065879</v>
      </c>
      <c r="I1692" s="2">
        <f t="shared" si="239"/>
        <v>42.819804948035191</v>
      </c>
    </row>
    <row r="1693" spans="1:9" ht="13.5" x14ac:dyDescent="0.25">
      <c r="A1693" s="3">
        <v>44480</v>
      </c>
      <c r="B1693" s="2">
        <v>41.6188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8.6539939908153368E-2</v>
      </c>
      <c r="G1693" s="2">
        <f t="shared" si="240"/>
        <v>0.11556266194436697</v>
      </c>
      <c r="H1693" s="2">
        <f t="shared" si="238"/>
        <v>0.74885727320658779</v>
      </c>
      <c r="I1693" s="2">
        <f t="shared" si="239"/>
        <v>42.819804948035184</v>
      </c>
    </row>
    <row r="1694" spans="1:9" ht="13.5" x14ac:dyDescent="0.25">
      <c r="A1694" s="3">
        <v>44481</v>
      </c>
      <c r="B1694" s="2">
        <v>41.612099999999998</v>
      </c>
      <c r="C1694" s="2">
        <f t="shared" si="234"/>
        <v>-6.7000000000021487E-3</v>
      </c>
      <c r="D1694" s="2">
        <f t="shared" si="235"/>
        <v>0</v>
      </c>
      <c r="E1694" s="2">
        <f t="shared" si="236"/>
        <v>6.7000000000021487E-3</v>
      </c>
      <c r="F1694" s="2">
        <f t="shared" si="240"/>
        <v>8.0358515628999552E-2</v>
      </c>
      <c r="G1694" s="2">
        <f t="shared" si="240"/>
        <v>0.10778675751976949</v>
      </c>
      <c r="H1694" s="2">
        <f t="shared" si="238"/>
        <v>0.74553235924423056</v>
      </c>
      <c r="I1694" s="2">
        <f t="shared" si="239"/>
        <v>42.71088732878183</v>
      </c>
    </row>
    <row r="1695" spans="1:9" ht="13.5" x14ac:dyDescent="0.25">
      <c r="A1695" s="3">
        <v>44482</v>
      </c>
      <c r="B1695" s="2">
        <v>41.014600000000002</v>
      </c>
      <c r="C1695" s="2">
        <f t="shared" si="234"/>
        <v>-0.59749999999999659</v>
      </c>
      <c r="D1695" s="2">
        <f t="shared" si="235"/>
        <v>0</v>
      </c>
      <c r="E1695" s="2">
        <f t="shared" si="236"/>
        <v>0.59749999999999659</v>
      </c>
      <c r="F1695" s="2">
        <f t="shared" si="240"/>
        <v>7.4618621655499581E-2</v>
      </c>
      <c r="G1695" s="2">
        <f t="shared" si="240"/>
        <v>0.14276627483978571</v>
      </c>
      <c r="H1695" s="2">
        <f t="shared" si="238"/>
        <v>0.52266280491830186</v>
      </c>
      <c r="I1695" s="2">
        <f t="shared" si="239"/>
        <v>34.325577746436451</v>
      </c>
    </row>
    <row r="1696" spans="1:9" ht="13.5" x14ac:dyDescent="0.25">
      <c r="A1696" s="3">
        <v>44483</v>
      </c>
      <c r="B1696" s="2">
        <v>41.034799999999997</v>
      </c>
      <c r="C1696" s="2">
        <f t="shared" si="234"/>
        <v>2.0199999999995555E-2</v>
      </c>
      <c r="D1696" s="2">
        <f t="shared" si="235"/>
        <v>2.0199999999995555E-2</v>
      </c>
      <c r="E1696" s="2">
        <f t="shared" si="236"/>
        <v>0</v>
      </c>
      <c r="F1696" s="2">
        <f t="shared" si="240"/>
        <v>7.0731577251535005E-2</v>
      </c>
      <c r="G1696" s="2">
        <f t="shared" si="240"/>
        <v>0.13256868377980102</v>
      </c>
      <c r="H1696" s="2">
        <f t="shared" si="238"/>
        <v>0.53354665094979314</v>
      </c>
      <c r="I1696" s="2">
        <f t="shared" si="239"/>
        <v>34.791680489103086</v>
      </c>
    </row>
    <row r="1697" spans="1:9" ht="13.5" x14ac:dyDescent="0.25">
      <c r="A1697" s="3">
        <v>44488</v>
      </c>
      <c r="B1697" s="2">
        <v>39.947299999999998</v>
      </c>
      <c r="C1697" s="2">
        <f t="shared" si="234"/>
        <v>-1.0874999999999986</v>
      </c>
      <c r="D1697" s="2">
        <f t="shared" si="235"/>
        <v>0</v>
      </c>
      <c r="E1697" s="2">
        <f t="shared" si="236"/>
        <v>1.0874999999999986</v>
      </c>
      <c r="F1697" s="2">
        <f t="shared" si="240"/>
        <v>6.5679321733568219E-2</v>
      </c>
      <c r="G1697" s="2">
        <f t="shared" si="240"/>
        <v>0.20077806350981511</v>
      </c>
      <c r="H1697" s="2">
        <f t="shared" si="238"/>
        <v>0.32712399245925322</v>
      </c>
      <c r="I1697" s="2">
        <f t="shared" si="239"/>
        <v>24.649090387784312</v>
      </c>
    </row>
    <row r="1698" spans="1:9" ht="13.5" x14ac:dyDescent="0.25">
      <c r="A1698" s="3">
        <v>44489</v>
      </c>
      <c r="B1698" s="2">
        <v>38.618200000000002</v>
      </c>
      <c r="C1698" s="2">
        <f t="shared" si="234"/>
        <v>-1.3290999999999968</v>
      </c>
      <c r="D1698" s="2">
        <f t="shared" si="235"/>
        <v>0</v>
      </c>
      <c r="E1698" s="2">
        <f t="shared" si="236"/>
        <v>1.3290999999999968</v>
      </c>
      <c r="F1698" s="2">
        <f t="shared" si="240"/>
        <v>6.0987941609741921E-2</v>
      </c>
      <c r="G1698" s="2">
        <f t="shared" si="240"/>
        <v>0.28137248754482808</v>
      </c>
      <c r="H1698" s="2">
        <f t="shared" si="238"/>
        <v>0.21675161684038266</v>
      </c>
      <c r="I1698" s="2">
        <f t="shared" si="239"/>
        <v>17.813957576915783</v>
      </c>
    </row>
    <row r="1699" spans="1:9" ht="13.5" x14ac:dyDescent="0.25">
      <c r="A1699" s="3">
        <v>44490</v>
      </c>
      <c r="B1699" s="2">
        <v>38.2624</v>
      </c>
      <c r="C1699" s="2">
        <f t="shared" si="234"/>
        <v>-0.35580000000000211</v>
      </c>
      <c r="D1699" s="2">
        <f t="shared" si="235"/>
        <v>0</v>
      </c>
      <c r="E1699" s="2">
        <f t="shared" si="236"/>
        <v>0.35580000000000211</v>
      </c>
      <c r="F1699" s="2">
        <f t="shared" si="240"/>
        <v>5.6631660066188923E-2</v>
      </c>
      <c r="G1699" s="2">
        <f t="shared" si="240"/>
        <v>0.28668873843448334</v>
      </c>
      <c r="H1699" s="2">
        <f t="shared" si="238"/>
        <v>0.19753709327906124</v>
      </c>
      <c r="I1699" s="2">
        <f t="shared" si="239"/>
        <v>16.495279719325509</v>
      </c>
    </row>
    <row r="1700" spans="1:9" ht="13.5" x14ac:dyDescent="0.25">
      <c r="A1700" s="3">
        <v>44491</v>
      </c>
      <c r="B1700" s="2">
        <v>36.919899999999998</v>
      </c>
      <c r="C1700" s="2">
        <f t="shared" si="234"/>
        <v>-1.3425000000000011</v>
      </c>
      <c r="D1700" s="2">
        <f t="shared" si="235"/>
        <v>0</v>
      </c>
      <c r="E1700" s="2">
        <f t="shared" si="236"/>
        <v>1.3425000000000011</v>
      </c>
      <c r="F1700" s="2">
        <f t="shared" si="240"/>
        <v>5.2586541490032571E-2</v>
      </c>
      <c r="G1700" s="2">
        <f t="shared" si="240"/>
        <v>0.36210382854630602</v>
      </c>
      <c r="H1700" s="2">
        <f t="shared" si="238"/>
        <v>0.14522503587201863</v>
      </c>
      <c r="I1700" s="2">
        <f t="shared" si="239"/>
        <v>12.680916965934003</v>
      </c>
    </row>
    <row r="1701" spans="1:9" ht="13.5" x14ac:dyDescent="0.25">
      <c r="A1701" s="3">
        <v>44494</v>
      </c>
      <c r="B1701" s="2">
        <v>37.524000000000001</v>
      </c>
      <c r="C1701" s="2">
        <f t="shared" si="234"/>
        <v>0.60410000000000252</v>
      </c>
      <c r="D1701" s="2">
        <f t="shared" si="235"/>
        <v>0.60410000000000252</v>
      </c>
      <c r="E1701" s="2">
        <f t="shared" si="236"/>
        <v>0</v>
      </c>
      <c r="F1701" s="2">
        <f t="shared" si="240"/>
        <v>9.1980359955030427E-2</v>
      </c>
      <c r="G1701" s="2">
        <f t="shared" si="240"/>
        <v>0.33623926936442705</v>
      </c>
      <c r="H1701" s="2">
        <f t="shared" si="238"/>
        <v>0.27355626881088396</v>
      </c>
      <c r="I1701" s="2">
        <f t="shared" si="239"/>
        <v>21.479715934836761</v>
      </c>
    </row>
    <row r="1702" spans="1:9" ht="13.5" x14ac:dyDescent="0.25">
      <c r="A1702" s="3">
        <v>44495</v>
      </c>
      <c r="B1702" s="2">
        <v>37.524000000000001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8.5410334243956831E-2</v>
      </c>
      <c r="G1702" s="2">
        <f t="shared" si="240"/>
        <v>0.31222217869553942</v>
      </c>
      <c r="H1702" s="2">
        <f t="shared" si="238"/>
        <v>0.27355626881088396</v>
      </c>
      <c r="I1702" s="2">
        <f t="shared" si="239"/>
        <v>21.479715934836761</v>
      </c>
    </row>
    <row r="1703" spans="1:9" ht="13.5" x14ac:dyDescent="0.25">
      <c r="A1703" s="3">
        <v>44496</v>
      </c>
      <c r="B1703" s="2">
        <v>38.2624</v>
      </c>
      <c r="C1703" s="2">
        <f t="shared" si="234"/>
        <v>0.73839999999999861</v>
      </c>
      <c r="D1703" s="2">
        <f t="shared" si="235"/>
        <v>0.73839999999999861</v>
      </c>
      <c r="E1703" s="2">
        <f t="shared" si="236"/>
        <v>0</v>
      </c>
      <c r="F1703" s="2">
        <f t="shared" si="240"/>
        <v>0.13205245322653125</v>
      </c>
      <c r="G1703" s="2">
        <f t="shared" si="240"/>
        <v>0.28992059450300089</v>
      </c>
      <c r="H1703" s="2">
        <f t="shared" si="238"/>
        <v>0.45547800235751934</v>
      </c>
      <c r="I1703" s="2">
        <f t="shared" si="239"/>
        <v>31.294049214055875</v>
      </c>
    </row>
    <row r="1704" spans="1:9" ht="13.5" x14ac:dyDescent="0.25">
      <c r="A1704" s="3">
        <v>44497</v>
      </c>
      <c r="B1704" s="2">
        <v>39.255899999999997</v>
      </c>
      <c r="C1704" s="2">
        <f t="shared" si="234"/>
        <v>0.99349999999999739</v>
      </c>
      <c r="D1704" s="2">
        <f t="shared" si="235"/>
        <v>0.99349999999999739</v>
      </c>
      <c r="E1704" s="2">
        <f t="shared" si="236"/>
        <v>0</v>
      </c>
      <c r="F1704" s="2">
        <f t="shared" si="240"/>
        <v>0.1935844208532074</v>
      </c>
      <c r="G1704" s="2">
        <f t="shared" si="240"/>
        <v>0.2692119806099294</v>
      </c>
      <c r="H1704" s="2">
        <f t="shared" si="238"/>
        <v>0.71907803068281195</v>
      </c>
      <c r="I1704" s="2">
        <f t="shared" si="239"/>
        <v>41.829283944556991</v>
      </c>
    </row>
    <row r="1705" spans="1:9" ht="13.5" x14ac:dyDescent="0.25">
      <c r="A1705" s="3">
        <v>44498</v>
      </c>
      <c r="B1705" s="2">
        <v>39.255899999999997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0.17975696222083545</v>
      </c>
      <c r="G1705" s="2">
        <f t="shared" si="240"/>
        <v>0.24998255342350587</v>
      </c>
      <c r="H1705" s="2">
        <f t="shared" si="238"/>
        <v>0.71907803068281206</v>
      </c>
      <c r="I1705" s="2">
        <f t="shared" si="239"/>
        <v>41.829283944556991</v>
      </c>
    </row>
    <row r="1706" spans="1:9" ht="13.5" x14ac:dyDescent="0.25">
      <c r="A1706" s="3">
        <v>44501</v>
      </c>
      <c r="B1706" s="2">
        <v>38.732300000000002</v>
      </c>
      <c r="C1706" s="2">
        <f t="shared" si="234"/>
        <v>-0.52359999999999474</v>
      </c>
      <c r="D1706" s="2">
        <f t="shared" si="235"/>
        <v>0</v>
      </c>
      <c r="E1706" s="2">
        <f t="shared" si="236"/>
        <v>0.52359999999999474</v>
      </c>
      <c r="F1706" s="2">
        <f t="shared" si="240"/>
        <v>0.16691717920506149</v>
      </c>
      <c r="G1706" s="2">
        <f t="shared" si="240"/>
        <v>0.26952665675039794</v>
      </c>
      <c r="H1706" s="2">
        <f t="shared" si="238"/>
        <v>0.61929747957968928</v>
      </c>
      <c r="I1706" s="2">
        <f t="shared" si="239"/>
        <v>38.244824523560453</v>
      </c>
    </row>
    <row r="1707" spans="1:9" ht="13.5" x14ac:dyDescent="0.25">
      <c r="A1707" s="3">
        <v>44502</v>
      </c>
      <c r="B1707" s="2">
        <v>38.732300000000002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0.15499452354755711</v>
      </c>
      <c r="G1707" s="2">
        <f t="shared" si="240"/>
        <v>0.25027475269679805</v>
      </c>
      <c r="H1707" s="2">
        <f t="shared" si="238"/>
        <v>0.61929747957968939</v>
      </c>
      <c r="I1707" s="2">
        <f t="shared" si="239"/>
        <v>38.244824523560453</v>
      </c>
    </row>
    <row r="1708" spans="1:9" ht="13.5" x14ac:dyDescent="0.25">
      <c r="A1708" s="3">
        <v>44503</v>
      </c>
      <c r="B1708" s="2">
        <v>39.229100000000003</v>
      </c>
      <c r="C1708" s="2">
        <f t="shared" si="234"/>
        <v>0.49680000000000035</v>
      </c>
      <c r="D1708" s="2">
        <f t="shared" si="235"/>
        <v>0.49680000000000035</v>
      </c>
      <c r="E1708" s="2">
        <f t="shared" si="236"/>
        <v>0</v>
      </c>
      <c r="F1708" s="2">
        <f t="shared" si="240"/>
        <v>0.17940920043701733</v>
      </c>
      <c r="G1708" s="2">
        <f t="shared" si="240"/>
        <v>0.23239798464702677</v>
      </c>
      <c r="H1708" s="2">
        <f t="shared" si="238"/>
        <v>0.7719912059887678</v>
      </c>
      <c r="I1708" s="2">
        <f t="shared" si="239"/>
        <v>43.566311355252921</v>
      </c>
    </row>
    <row r="1709" spans="1:9" ht="13.5" x14ac:dyDescent="0.25">
      <c r="A1709" s="3">
        <v>44504</v>
      </c>
      <c r="B1709" s="2">
        <v>38.463799999999999</v>
      </c>
      <c r="C1709" s="2">
        <f t="shared" si="234"/>
        <v>-0.76530000000000342</v>
      </c>
      <c r="D1709" s="2">
        <f t="shared" si="235"/>
        <v>0</v>
      </c>
      <c r="E1709" s="2">
        <f t="shared" si="236"/>
        <v>0.76530000000000342</v>
      </c>
      <c r="F1709" s="2">
        <f t="shared" ref="F1709:G1724" si="241">((F1708*13)+D1709)/14</f>
        <v>0.16659425754865895</v>
      </c>
      <c r="G1709" s="2">
        <f t="shared" si="241"/>
        <v>0.27046241431509654</v>
      </c>
      <c r="H1709" s="2">
        <f t="shared" si="238"/>
        <v>0.61596084605889756</v>
      </c>
      <c r="I1709" s="2">
        <f t="shared" si="239"/>
        <v>38.117312530259618</v>
      </c>
    </row>
    <row r="1710" spans="1:9" ht="13.5" x14ac:dyDescent="0.25">
      <c r="A1710" s="3">
        <v>44505</v>
      </c>
      <c r="B1710" s="2">
        <v>38.463799999999999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0.15469466772375476</v>
      </c>
      <c r="G1710" s="2">
        <f t="shared" si="241"/>
        <v>0.25114367043544678</v>
      </c>
      <c r="H1710" s="2">
        <f t="shared" si="238"/>
        <v>0.61596084605889767</v>
      </c>
      <c r="I1710" s="2">
        <f t="shared" si="239"/>
        <v>38.117312530259625</v>
      </c>
    </row>
    <row r="1711" spans="1:9" ht="13.5" x14ac:dyDescent="0.25">
      <c r="A1711" s="3">
        <v>44508</v>
      </c>
      <c r="B1711" s="2">
        <v>38.2624</v>
      </c>
      <c r="C1711" s="2">
        <f t="shared" si="234"/>
        <v>-0.20139999999999958</v>
      </c>
      <c r="D1711" s="2">
        <f t="shared" si="235"/>
        <v>0</v>
      </c>
      <c r="E1711" s="2">
        <f t="shared" si="236"/>
        <v>0.20139999999999958</v>
      </c>
      <c r="F1711" s="2">
        <f t="shared" si="241"/>
        <v>0.1436450486006294</v>
      </c>
      <c r="G1711" s="2">
        <f t="shared" si="241"/>
        <v>0.24759055111862913</v>
      </c>
      <c r="H1711" s="2">
        <f t="shared" si="238"/>
        <v>0.58017177130400321</v>
      </c>
      <c r="I1711" s="2">
        <f t="shared" si="239"/>
        <v>36.715740771981316</v>
      </c>
    </row>
    <row r="1712" spans="1:9" ht="13.5" x14ac:dyDescent="0.25">
      <c r="A1712" s="3">
        <v>44509</v>
      </c>
      <c r="B1712" s="2">
        <v>38.403399999999998</v>
      </c>
      <c r="C1712" s="2">
        <f t="shared" si="234"/>
        <v>0.14099999999999824</v>
      </c>
      <c r="D1712" s="2">
        <f t="shared" si="235"/>
        <v>0.14099999999999824</v>
      </c>
      <c r="E1712" s="2">
        <f t="shared" si="236"/>
        <v>0</v>
      </c>
      <c r="F1712" s="2">
        <f t="shared" si="241"/>
        <v>0.14345611655772719</v>
      </c>
      <c r="G1712" s="2">
        <f t="shared" si="241"/>
        <v>0.22990551175301274</v>
      </c>
      <c r="H1712" s="2">
        <f t="shared" si="238"/>
        <v>0.62397858782890747</v>
      </c>
      <c r="I1712" s="2">
        <f t="shared" si="239"/>
        <v>38.422833435452048</v>
      </c>
    </row>
    <row r="1713" spans="1:9" ht="13.5" x14ac:dyDescent="0.25">
      <c r="A1713" s="3">
        <v>44510</v>
      </c>
      <c r="B1713" s="2">
        <v>38.933700000000002</v>
      </c>
      <c r="C1713" s="2">
        <f t="shared" si="234"/>
        <v>0.53030000000000399</v>
      </c>
      <c r="D1713" s="2">
        <f t="shared" si="235"/>
        <v>0.53030000000000399</v>
      </c>
      <c r="E1713" s="2">
        <f t="shared" si="236"/>
        <v>0</v>
      </c>
      <c r="F1713" s="2">
        <f t="shared" si="241"/>
        <v>0.17108782251788981</v>
      </c>
      <c r="G1713" s="2">
        <f t="shared" si="241"/>
        <v>0.2134836894849404</v>
      </c>
      <c r="H1713" s="2">
        <f t="shared" si="238"/>
        <v>0.80140933918962798</v>
      </c>
      <c r="I1713" s="2">
        <f t="shared" si="239"/>
        <v>44.487908536665273</v>
      </c>
    </row>
    <row r="1714" spans="1:9" ht="13.5" x14ac:dyDescent="0.25">
      <c r="A1714" s="3">
        <v>44511</v>
      </c>
      <c r="B1714" s="2">
        <v>38.933700000000002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0.15886726376661198</v>
      </c>
      <c r="G1714" s="2">
        <f t="shared" si="241"/>
        <v>0.19823485452173037</v>
      </c>
      <c r="H1714" s="2">
        <f t="shared" si="238"/>
        <v>0.80140933918962798</v>
      </c>
      <c r="I1714" s="2">
        <f t="shared" si="239"/>
        <v>44.487908536665273</v>
      </c>
    </row>
    <row r="1715" spans="1:9" ht="13.5" x14ac:dyDescent="0.25">
      <c r="A1715" s="3">
        <v>44512</v>
      </c>
      <c r="B1715" s="2">
        <v>38.799500000000002</v>
      </c>
      <c r="C1715" s="2">
        <f t="shared" si="234"/>
        <v>-0.13419999999999987</v>
      </c>
      <c r="D1715" s="2">
        <f t="shared" si="235"/>
        <v>0</v>
      </c>
      <c r="E1715" s="2">
        <f t="shared" si="236"/>
        <v>0.13419999999999987</v>
      </c>
      <c r="F1715" s="2">
        <f t="shared" si="241"/>
        <v>0.14751960206899684</v>
      </c>
      <c r="G1715" s="2">
        <f t="shared" si="241"/>
        <v>0.19366093634160678</v>
      </c>
      <c r="H1715" s="2">
        <f t="shared" si="238"/>
        <v>0.76174165454193987</v>
      </c>
      <c r="I1715" s="2">
        <f t="shared" si="239"/>
        <v>43.237988531297795</v>
      </c>
    </row>
    <row r="1716" spans="1:9" ht="13.5" x14ac:dyDescent="0.25">
      <c r="A1716" s="3">
        <v>44515</v>
      </c>
      <c r="B1716" s="2">
        <v>39.195500000000003</v>
      </c>
      <c r="C1716" s="2">
        <f t="shared" si="234"/>
        <v>0.3960000000000008</v>
      </c>
      <c r="D1716" s="2">
        <f t="shared" si="235"/>
        <v>0.3960000000000008</v>
      </c>
      <c r="E1716" s="2">
        <f t="shared" si="236"/>
        <v>0</v>
      </c>
      <c r="F1716" s="2">
        <f t="shared" si="241"/>
        <v>0.16526820192121142</v>
      </c>
      <c r="G1716" s="2">
        <f t="shared" si="241"/>
        <v>0.1798280123172063</v>
      </c>
      <c r="H1716" s="2">
        <f t="shared" si="238"/>
        <v>0.91903480326350817</v>
      </c>
      <c r="I1716" s="2">
        <f t="shared" si="239"/>
        <v>47.89047086069511</v>
      </c>
    </row>
    <row r="1717" spans="1:9" ht="13.5" x14ac:dyDescent="0.25">
      <c r="A1717" s="3">
        <v>44516</v>
      </c>
      <c r="B1717" s="2">
        <v>39.188800000000001</v>
      </c>
      <c r="C1717" s="2">
        <f t="shared" si="234"/>
        <v>-6.7000000000021487E-3</v>
      </c>
      <c r="D1717" s="2">
        <f t="shared" si="235"/>
        <v>0</v>
      </c>
      <c r="E1717" s="2">
        <f t="shared" si="236"/>
        <v>6.7000000000021487E-3</v>
      </c>
      <c r="F1717" s="2">
        <f t="shared" si="241"/>
        <v>0.15346333035541063</v>
      </c>
      <c r="G1717" s="2">
        <f t="shared" si="241"/>
        <v>0.16746172572312029</v>
      </c>
      <c r="H1717" s="2">
        <f t="shared" si="238"/>
        <v>0.91640838939606717</v>
      </c>
      <c r="I1717" s="2">
        <f t="shared" si="239"/>
        <v>47.819055398983203</v>
      </c>
    </row>
    <row r="1718" spans="1:9" ht="13.5" x14ac:dyDescent="0.25">
      <c r="A1718" s="3">
        <v>44517</v>
      </c>
      <c r="B1718" s="2">
        <v>39.188800000000001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0.14250166390145272</v>
      </c>
      <c r="G1718" s="2">
        <f t="shared" si="241"/>
        <v>0.15550017388575457</v>
      </c>
      <c r="H1718" s="2">
        <f t="shared" si="238"/>
        <v>0.91640838939606706</v>
      </c>
      <c r="I1718" s="2">
        <f t="shared" si="239"/>
        <v>47.819055398983203</v>
      </c>
    </row>
    <row r="1719" spans="1:9" ht="13.5" x14ac:dyDescent="0.25">
      <c r="A1719" s="3">
        <v>44518</v>
      </c>
      <c r="B1719" s="2">
        <v>39.182099999999998</v>
      </c>
      <c r="C1719" s="2">
        <f t="shared" si="234"/>
        <v>-6.7000000000021487E-3</v>
      </c>
      <c r="D1719" s="2">
        <f t="shared" si="235"/>
        <v>0</v>
      </c>
      <c r="E1719" s="2">
        <f t="shared" si="236"/>
        <v>6.7000000000021487E-3</v>
      </c>
      <c r="F1719" s="2">
        <f t="shared" si="241"/>
        <v>0.13232297362277753</v>
      </c>
      <c r="G1719" s="2">
        <f t="shared" si="241"/>
        <v>0.14487159003677227</v>
      </c>
      <c r="H1719" s="2">
        <f t="shared" si="238"/>
        <v>0.91338110936167982</v>
      </c>
      <c r="I1719" s="2">
        <f t="shared" si="239"/>
        <v>47.73649665990439</v>
      </c>
    </row>
    <row r="1720" spans="1:9" ht="13.5" x14ac:dyDescent="0.25">
      <c r="A1720" s="3">
        <v>44519</v>
      </c>
      <c r="B1720" s="2">
        <v>39.182099999999998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0.12287133264972198</v>
      </c>
      <c r="G1720" s="2">
        <f t="shared" si="241"/>
        <v>0.13452361931985996</v>
      </c>
      <c r="H1720" s="2">
        <f t="shared" si="238"/>
        <v>0.91338110936167982</v>
      </c>
      <c r="I1720" s="2">
        <f t="shared" si="239"/>
        <v>47.73649665990439</v>
      </c>
    </row>
    <row r="1721" spans="1:9" ht="13.5" x14ac:dyDescent="0.25">
      <c r="A1721" s="3">
        <v>44522</v>
      </c>
      <c r="B1721" s="2">
        <v>40.034599999999998</v>
      </c>
      <c r="C1721" s="2">
        <f t="shared" si="234"/>
        <v>0.85249999999999915</v>
      </c>
      <c r="D1721" s="2">
        <f t="shared" si="235"/>
        <v>0.85249999999999915</v>
      </c>
      <c r="E1721" s="2">
        <f t="shared" si="236"/>
        <v>0</v>
      </c>
      <c r="F1721" s="2">
        <f t="shared" si="241"/>
        <v>0.17498766603188462</v>
      </c>
      <c r="G1721" s="2">
        <f t="shared" si="241"/>
        <v>0.12491478936844139</v>
      </c>
      <c r="H1721" s="2">
        <f t="shared" si="238"/>
        <v>1.4008562710356993</v>
      </c>
      <c r="I1721" s="2">
        <f t="shared" si="239"/>
        <v>58.348193847996882</v>
      </c>
    </row>
    <row r="1722" spans="1:9" ht="13.5" x14ac:dyDescent="0.25">
      <c r="A1722" s="3">
        <v>44523</v>
      </c>
      <c r="B1722" s="2">
        <v>40.034599999999998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0.16248854702960713</v>
      </c>
      <c r="G1722" s="2">
        <f t="shared" si="241"/>
        <v>0.11599230441355271</v>
      </c>
      <c r="H1722" s="2">
        <f t="shared" si="238"/>
        <v>1.4008562710356993</v>
      </c>
      <c r="I1722" s="2">
        <f t="shared" si="239"/>
        <v>58.348193847996882</v>
      </c>
    </row>
    <row r="1723" spans="1:9" ht="13.5" x14ac:dyDescent="0.25">
      <c r="A1723" s="3">
        <v>44524</v>
      </c>
      <c r="B1723" s="2">
        <v>40.034599999999998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0.15088222224177805</v>
      </c>
      <c r="G1723" s="2">
        <f t="shared" si="241"/>
        <v>0.10770713981258466</v>
      </c>
      <c r="H1723" s="2">
        <f t="shared" si="238"/>
        <v>1.4008562710356993</v>
      </c>
      <c r="I1723" s="2">
        <f t="shared" si="239"/>
        <v>58.348193847996882</v>
      </c>
    </row>
    <row r="1724" spans="1:9" ht="13.5" x14ac:dyDescent="0.25">
      <c r="A1724" s="3">
        <v>44525</v>
      </c>
      <c r="B1724" s="2">
        <v>40.034599999999998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0.14010492065307961</v>
      </c>
      <c r="G1724" s="2">
        <f t="shared" si="241"/>
        <v>0.10001377268311432</v>
      </c>
      <c r="H1724" s="2">
        <f t="shared" si="238"/>
        <v>1.4008562710356993</v>
      </c>
      <c r="I1724" s="2">
        <f t="shared" si="239"/>
        <v>58.348193847996882</v>
      </c>
    </row>
    <row r="1725" spans="1:9" ht="13.5" x14ac:dyDescent="0.25">
      <c r="A1725" s="3">
        <v>44526</v>
      </c>
      <c r="B1725" s="2">
        <v>40.0077</v>
      </c>
      <c r="C1725" s="2">
        <f t="shared" si="234"/>
        <v>-2.6899999999997704E-2</v>
      </c>
      <c r="D1725" s="2">
        <f t="shared" si="235"/>
        <v>0</v>
      </c>
      <c r="E1725" s="2">
        <f t="shared" si="236"/>
        <v>2.6899999999997704E-2</v>
      </c>
      <c r="F1725" s="2">
        <f t="shared" ref="F1725:G1740" si="242">((F1724*13)+D1725)/14</f>
        <v>0.13009742632071677</v>
      </c>
      <c r="G1725" s="2">
        <f t="shared" si="242"/>
        <v>9.4791360348605996E-2</v>
      </c>
      <c r="H1725" s="2">
        <f t="shared" si="238"/>
        <v>1.3724608006707437</v>
      </c>
      <c r="I1725" s="2">
        <f t="shared" si="239"/>
        <v>57.849672385850198</v>
      </c>
    </row>
    <row r="1726" spans="1:9" ht="13.5" x14ac:dyDescent="0.25">
      <c r="A1726" s="3">
        <v>44529</v>
      </c>
      <c r="B1726" s="2">
        <v>40.0077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0.12080475301209415</v>
      </c>
      <c r="G1726" s="2">
        <f t="shared" si="242"/>
        <v>8.8020548895134137E-2</v>
      </c>
      <c r="H1726" s="2">
        <f t="shared" si="238"/>
        <v>1.3724608006707437</v>
      </c>
      <c r="I1726" s="2">
        <f t="shared" si="239"/>
        <v>57.849672385850198</v>
      </c>
    </row>
    <row r="1727" spans="1:9" ht="13.5" x14ac:dyDescent="0.25">
      <c r="A1727" s="3">
        <v>44530</v>
      </c>
      <c r="B1727" s="2">
        <v>40.0077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0.11217584208265885</v>
      </c>
      <c r="G1727" s="2">
        <f t="shared" si="242"/>
        <v>8.1733366831195989E-2</v>
      </c>
      <c r="H1727" s="2">
        <f t="shared" si="238"/>
        <v>1.3724608006707437</v>
      </c>
      <c r="I1727" s="2">
        <f t="shared" si="239"/>
        <v>57.849672385850198</v>
      </c>
    </row>
    <row r="1728" spans="1:9" ht="13.5" x14ac:dyDescent="0.25">
      <c r="A1728" s="3">
        <v>44531</v>
      </c>
      <c r="B1728" s="2">
        <v>40.0077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0.1041632819338975</v>
      </c>
      <c r="G1728" s="2">
        <f t="shared" si="242"/>
        <v>7.589526920039627E-2</v>
      </c>
      <c r="H1728" s="2">
        <f t="shared" si="238"/>
        <v>1.3724608006707437</v>
      </c>
      <c r="I1728" s="2">
        <f t="shared" si="239"/>
        <v>57.849672385850198</v>
      </c>
    </row>
    <row r="1729" spans="1:9" ht="13.5" x14ac:dyDescent="0.25">
      <c r="A1729" s="3">
        <v>44532</v>
      </c>
      <c r="B1729" s="2">
        <v>39.900300000000001</v>
      </c>
      <c r="C1729" s="2">
        <f t="shared" si="234"/>
        <v>-0.10739999999999839</v>
      </c>
      <c r="D1729" s="2">
        <f t="shared" si="235"/>
        <v>0</v>
      </c>
      <c r="E1729" s="2">
        <f t="shared" si="236"/>
        <v>0.10739999999999839</v>
      </c>
      <c r="F1729" s="2">
        <f t="shared" si="242"/>
        <v>9.6723047510047677E-2</v>
      </c>
      <c r="G1729" s="2">
        <f t="shared" si="242"/>
        <v>7.814560711465357E-2</v>
      </c>
      <c r="H1729" s="2">
        <f t="shared" si="238"/>
        <v>1.2377285311525916</v>
      </c>
      <c r="I1729" s="2">
        <f t="shared" si="239"/>
        <v>55.311826878083025</v>
      </c>
    </row>
    <row r="1730" spans="1:9" ht="13.5" x14ac:dyDescent="0.25">
      <c r="A1730" s="3">
        <v>44533</v>
      </c>
      <c r="B1730" s="2">
        <v>39.900300000000001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8.9814258402187139E-2</v>
      </c>
      <c r="G1730" s="2">
        <f t="shared" si="242"/>
        <v>7.2563778035035456E-2</v>
      </c>
      <c r="H1730" s="2">
        <f t="shared" si="238"/>
        <v>1.2377285311525918</v>
      </c>
      <c r="I1730" s="2">
        <f t="shared" si="239"/>
        <v>55.311826878083025</v>
      </c>
    </row>
    <row r="1731" spans="1:9" ht="13.5" x14ac:dyDescent="0.25">
      <c r="A1731" s="3">
        <v>44536</v>
      </c>
      <c r="B1731" s="2">
        <v>39.202199999999998</v>
      </c>
      <c r="C1731" s="2">
        <f t="shared" ref="C1731:C1794" si="243">B1731-B1730</f>
        <v>-0.69810000000000372</v>
      </c>
      <c r="D1731" s="2">
        <f t="shared" ref="D1731:D1794" si="244">IF(C1731&gt;0,C1731,0)</f>
        <v>0</v>
      </c>
      <c r="E1731" s="2">
        <f t="shared" ref="E1731:E1794" si="245">IF(C1731&lt;0,-C1731,0)</f>
        <v>0.69810000000000372</v>
      </c>
      <c r="F1731" s="2">
        <f t="shared" si="242"/>
        <v>8.3398954230602354E-2</v>
      </c>
      <c r="G1731" s="2">
        <f t="shared" si="242"/>
        <v>0.11724493674681891</v>
      </c>
      <c r="H1731" s="2">
        <f t="shared" si="238"/>
        <v>0.71132243783538174</v>
      </c>
      <c r="I1731" s="2">
        <f t="shared" si="239"/>
        <v>41.565658353379597</v>
      </c>
    </row>
    <row r="1732" spans="1:9" ht="13.5" x14ac:dyDescent="0.25">
      <c r="A1732" s="3">
        <v>44537</v>
      </c>
      <c r="B1732" s="2">
        <v>39.168700000000001</v>
      </c>
      <c r="C1732" s="2">
        <f t="shared" si="243"/>
        <v>-3.3499999999996533E-2</v>
      </c>
      <c r="D1732" s="2">
        <f t="shared" si="244"/>
        <v>0</v>
      </c>
      <c r="E1732" s="2">
        <f t="shared" si="245"/>
        <v>3.3499999999996533E-2</v>
      </c>
      <c r="F1732" s="2">
        <f t="shared" si="242"/>
        <v>7.7441886071273627E-2</v>
      </c>
      <c r="G1732" s="2">
        <f t="shared" si="242"/>
        <v>0.1112631555506173</v>
      </c>
      <c r="H1732" s="2">
        <f t="shared" si="238"/>
        <v>0.69602453469911463</v>
      </c>
      <c r="I1732" s="2">
        <f t="shared" si="239"/>
        <v>41.038588797454736</v>
      </c>
    </row>
    <row r="1733" spans="1:9" ht="13.5" x14ac:dyDescent="0.25">
      <c r="A1733" s="3">
        <v>44538</v>
      </c>
      <c r="B1733" s="2">
        <v>39.161900000000003</v>
      </c>
      <c r="C1733" s="2">
        <f t="shared" si="243"/>
        <v>-6.7999999999983629E-3</v>
      </c>
      <c r="D1733" s="2">
        <f t="shared" si="244"/>
        <v>0</v>
      </c>
      <c r="E1733" s="2">
        <f t="shared" si="245"/>
        <v>6.7999999999983629E-3</v>
      </c>
      <c r="F1733" s="2">
        <f t="shared" si="242"/>
        <v>7.1910322780468369E-2</v>
      </c>
      <c r="G1733" s="2">
        <f t="shared" si="242"/>
        <v>0.10380150158271595</v>
      </c>
      <c r="H1733" s="2">
        <f t="shared" si="238"/>
        <v>0.69276765445599486</v>
      </c>
      <c r="I1733" s="2">
        <f t="shared" si="239"/>
        <v>40.925147206846276</v>
      </c>
    </row>
    <row r="1734" spans="1:9" ht="13.5" x14ac:dyDescent="0.25">
      <c r="A1734" s="3">
        <v>44539</v>
      </c>
      <c r="B1734" s="2">
        <v>38.933700000000002</v>
      </c>
      <c r="C1734" s="2">
        <f t="shared" si="243"/>
        <v>-0.22820000000000107</v>
      </c>
      <c r="D1734" s="2">
        <f t="shared" si="244"/>
        <v>0</v>
      </c>
      <c r="E1734" s="2">
        <f t="shared" si="245"/>
        <v>0.22820000000000107</v>
      </c>
      <c r="F1734" s="2">
        <f t="shared" si="242"/>
        <v>6.6773871153292058E-2</v>
      </c>
      <c r="G1734" s="2">
        <f t="shared" si="242"/>
        <v>0.11268710861252204</v>
      </c>
      <c r="H1734" s="2">
        <f t="shared" si="238"/>
        <v>0.59255998290714862</v>
      </c>
      <c r="I1734" s="2">
        <f t="shared" si="239"/>
        <v>37.208016606411036</v>
      </c>
    </row>
    <row r="1735" spans="1:9" ht="13.5" x14ac:dyDescent="0.25">
      <c r="A1735" s="3">
        <v>44540</v>
      </c>
      <c r="B1735" s="2">
        <v>39.168700000000001</v>
      </c>
      <c r="C1735" s="2">
        <f t="shared" si="243"/>
        <v>0.23499999999999943</v>
      </c>
      <c r="D1735" s="2">
        <f t="shared" si="244"/>
        <v>0.23499999999999943</v>
      </c>
      <c r="E1735" s="2">
        <f t="shared" si="245"/>
        <v>0</v>
      </c>
      <c r="F1735" s="2">
        <f t="shared" si="242"/>
        <v>7.8790023213771154E-2</v>
      </c>
      <c r="G1735" s="2">
        <f t="shared" si="242"/>
        <v>0.10463802942591331</v>
      </c>
      <c r="H1735" s="2">
        <f t="shared" si="238"/>
        <v>0.75297694008617322</v>
      </c>
      <c r="I1735" s="2">
        <f t="shared" si="239"/>
        <v>42.954183986536535</v>
      </c>
    </row>
    <row r="1736" spans="1:9" ht="13.5" x14ac:dyDescent="0.25">
      <c r="A1736" s="3">
        <v>44543</v>
      </c>
      <c r="B1736" s="2">
        <v>39.067999999999998</v>
      </c>
      <c r="C1736" s="2">
        <f t="shared" si="243"/>
        <v>-0.10070000000000334</v>
      </c>
      <c r="D1736" s="2">
        <f t="shared" si="244"/>
        <v>0</v>
      </c>
      <c r="E1736" s="2">
        <f t="shared" si="245"/>
        <v>0.10070000000000334</v>
      </c>
      <c r="F1736" s="2">
        <f t="shared" si="242"/>
        <v>7.3162164412787487E-2</v>
      </c>
      <c r="G1736" s="2">
        <f t="shared" si="242"/>
        <v>0.10435674160977688</v>
      </c>
      <c r="H1736" s="2">
        <f t="shared" si="238"/>
        <v>0.70107750859416573</v>
      </c>
      <c r="I1736" s="2">
        <f t="shared" si="239"/>
        <v>41.21373100591768</v>
      </c>
    </row>
    <row r="1737" spans="1:9" ht="13.5" x14ac:dyDescent="0.25">
      <c r="A1737" s="3">
        <v>44544</v>
      </c>
      <c r="B1737" s="2">
        <v>39.054499999999997</v>
      </c>
      <c r="C1737" s="2">
        <f t="shared" si="243"/>
        <v>-1.3500000000000512E-2</v>
      </c>
      <c r="D1737" s="2">
        <f t="shared" si="244"/>
        <v>0</v>
      </c>
      <c r="E1737" s="2">
        <f t="shared" si="245"/>
        <v>1.3500000000000512E-2</v>
      </c>
      <c r="F1737" s="2">
        <f t="shared" si="242"/>
        <v>6.7936295526159804E-2</v>
      </c>
      <c r="G1737" s="2">
        <f t="shared" si="242"/>
        <v>9.7866974351935712E-2</v>
      </c>
      <c r="H1737" s="2">
        <f t="shared" si="238"/>
        <v>0.69416977459481555</v>
      </c>
      <c r="I1737" s="2">
        <f t="shared" si="239"/>
        <v>40.974038434892741</v>
      </c>
    </row>
    <row r="1738" spans="1:9" ht="13.5" x14ac:dyDescent="0.25">
      <c r="A1738" s="3">
        <v>44545</v>
      </c>
      <c r="B1738" s="2">
        <v>38.933700000000002</v>
      </c>
      <c r="C1738" s="2">
        <f t="shared" si="243"/>
        <v>-0.12079999999999558</v>
      </c>
      <c r="D1738" s="2">
        <f t="shared" si="244"/>
        <v>0</v>
      </c>
      <c r="E1738" s="2">
        <f t="shared" si="245"/>
        <v>0.12079999999999558</v>
      </c>
      <c r="F1738" s="2">
        <f t="shared" si="242"/>
        <v>6.3083702988576962E-2</v>
      </c>
      <c r="G1738" s="2">
        <f t="shared" si="242"/>
        <v>9.9505047612511416E-2</v>
      </c>
      <c r="H1738" s="2">
        <f t="shared" si="238"/>
        <v>0.63397490380824695</v>
      </c>
      <c r="I1738" s="2">
        <f t="shared" si="239"/>
        <v>38.799549633881419</v>
      </c>
    </row>
    <row r="1739" spans="1:9" ht="13.5" x14ac:dyDescent="0.25">
      <c r="A1739" s="3">
        <v>44546</v>
      </c>
      <c r="B1739" s="2">
        <v>38.933700000000002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5.8577724203678606E-2</v>
      </c>
      <c r="G1739" s="2">
        <f t="shared" si="242"/>
        <v>9.2397544211617735E-2</v>
      </c>
      <c r="H1739" s="2">
        <f t="shared" si="238"/>
        <v>0.63397490380824706</v>
      </c>
      <c r="I1739" s="2">
        <f t="shared" si="239"/>
        <v>38.799549633881426</v>
      </c>
    </row>
    <row r="1740" spans="1:9" ht="13.5" x14ac:dyDescent="0.25">
      <c r="A1740" s="3">
        <v>44550</v>
      </c>
      <c r="B1740" s="2">
        <v>38.933700000000002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5.4393601046272992E-2</v>
      </c>
      <c r="G1740" s="2">
        <f t="shared" si="242"/>
        <v>8.5797719625073612E-2</v>
      </c>
      <c r="H1740" s="2">
        <f t="shared" si="238"/>
        <v>0.63397490380824706</v>
      </c>
      <c r="I1740" s="2">
        <f t="shared" si="239"/>
        <v>38.799549633881426</v>
      </c>
    </row>
    <row r="1741" spans="1:9" ht="13.5" x14ac:dyDescent="0.25">
      <c r="A1741" s="3">
        <v>44551</v>
      </c>
      <c r="B1741" s="2">
        <v>38.900100000000002</v>
      </c>
      <c r="C1741" s="2">
        <f t="shared" si="243"/>
        <v>-3.3599999999999852E-2</v>
      </c>
      <c r="D1741" s="2">
        <f t="shared" si="244"/>
        <v>0</v>
      </c>
      <c r="E1741" s="2">
        <f t="shared" si="245"/>
        <v>3.3599999999999852E-2</v>
      </c>
      <c r="F1741" s="2">
        <f t="shared" ref="F1741:G1756" si="246">((F1740*13)+D1741)/14</f>
        <v>5.0508343828682065E-2</v>
      </c>
      <c r="G1741" s="2">
        <f t="shared" si="246"/>
        <v>8.2069311080425492E-2</v>
      </c>
      <c r="H1741" s="2">
        <f t="shared" si="238"/>
        <v>0.61543521157604675</v>
      </c>
      <c r="I1741" s="2">
        <f t="shared" si="239"/>
        <v>38.09717698152793</v>
      </c>
    </row>
    <row r="1742" spans="1:9" ht="13.5" x14ac:dyDescent="0.25">
      <c r="A1742" s="3">
        <v>44552</v>
      </c>
      <c r="B1742" s="2">
        <v>38.900100000000002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4.6900604983776198E-2</v>
      </c>
      <c r="G1742" s="2">
        <f t="shared" si="246"/>
        <v>7.6207217431823668E-2</v>
      </c>
      <c r="H1742" s="2">
        <f t="shared" si="238"/>
        <v>0.61543521157604675</v>
      </c>
      <c r="I1742" s="2">
        <f t="shared" si="239"/>
        <v>38.09717698152793</v>
      </c>
    </row>
    <row r="1743" spans="1:9" ht="13.5" x14ac:dyDescent="0.25">
      <c r="A1743" s="3">
        <v>44553</v>
      </c>
      <c r="B1743" s="2">
        <v>39.101500000000001</v>
      </c>
      <c r="C1743" s="2">
        <f t="shared" si="243"/>
        <v>0.20139999999999958</v>
      </c>
      <c r="D1743" s="2">
        <f t="shared" si="244"/>
        <v>0.20139999999999958</v>
      </c>
      <c r="E1743" s="2">
        <f t="shared" si="245"/>
        <v>0</v>
      </c>
      <c r="F1743" s="2">
        <f t="shared" si="246"/>
        <v>5.7936276056363582E-2</v>
      </c>
      <c r="G1743" s="2">
        <f t="shared" si="246"/>
        <v>7.0763844758121974E-2</v>
      </c>
      <c r="H1743" s="2">
        <f t="shared" si="238"/>
        <v>0.81872708096056213</v>
      </c>
      <c r="I1743" s="2">
        <f t="shared" si="239"/>
        <v>45.016489254019952</v>
      </c>
    </row>
    <row r="1744" spans="1:9" ht="13.5" x14ac:dyDescent="0.25">
      <c r="A1744" s="3">
        <v>44554</v>
      </c>
      <c r="B1744" s="2">
        <v>38.933700000000002</v>
      </c>
      <c r="C1744" s="2">
        <f t="shared" si="243"/>
        <v>-0.16779999999999973</v>
      </c>
      <c r="D1744" s="2">
        <f t="shared" si="244"/>
        <v>0</v>
      </c>
      <c r="E1744" s="2">
        <f t="shared" si="245"/>
        <v>0.16779999999999973</v>
      </c>
      <c r="F1744" s="2">
        <f t="shared" si="246"/>
        <v>5.3797970623766185E-2</v>
      </c>
      <c r="G1744" s="2">
        <f t="shared" si="246"/>
        <v>7.7694998703970383E-2</v>
      </c>
      <c r="H1744" s="2">
        <f t="shared" si="238"/>
        <v>0.69242514346057893</v>
      </c>
      <c r="I1744" s="2">
        <f t="shared" si="239"/>
        <v>40.913191708127528</v>
      </c>
    </row>
    <row r="1745" spans="1:9" ht="13.5" x14ac:dyDescent="0.25">
      <c r="A1745" s="3">
        <v>44557</v>
      </c>
      <c r="B1745" s="2">
        <v>39.269300000000001</v>
      </c>
      <c r="C1745" s="2">
        <f t="shared" si="243"/>
        <v>0.33559999999999945</v>
      </c>
      <c r="D1745" s="2">
        <f t="shared" si="244"/>
        <v>0.33559999999999945</v>
      </c>
      <c r="E1745" s="2">
        <f t="shared" si="245"/>
        <v>0</v>
      </c>
      <c r="F1745" s="2">
        <f t="shared" si="246"/>
        <v>7.3926687007782849E-2</v>
      </c>
      <c r="G1745" s="2">
        <f t="shared" si="246"/>
        <v>7.2145355939401065E-2</v>
      </c>
      <c r="H1745" s="2">
        <f t="shared" ref="H1745:H1808" si="247">F1745/G1745</f>
        <v>1.0246908625674815</v>
      </c>
      <c r="I1745" s="2">
        <f t="shared" ref="I1745:I1808" si="248">IF(G1745=0,100,100-(100/(1+H1745)))</f>
        <v>50.609744011393708</v>
      </c>
    </row>
    <row r="1746" spans="1:9" ht="13.5" x14ac:dyDescent="0.25">
      <c r="A1746" s="3">
        <v>44558</v>
      </c>
      <c r="B1746" s="2">
        <v>38.933700000000002</v>
      </c>
      <c r="C1746" s="2">
        <f t="shared" si="243"/>
        <v>-0.33559999999999945</v>
      </c>
      <c r="D1746" s="2">
        <f t="shared" si="244"/>
        <v>0</v>
      </c>
      <c r="E1746" s="2">
        <f t="shared" si="245"/>
        <v>0.33559999999999945</v>
      </c>
      <c r="F1746" s="2">
        <f t="shared" si="246"/>
        <v>6.8646209364369784E-2</v>
      </c>
      <c r="G1746" s="2">
        <f t="shared" si="246"/>
        <v>9.096354480087239E-2</v>
      </c>
      <c r="H1746" s="2">
        <f t="shared" si="247"/>
        <v>0.75465626932902274</v>
      </c>
      <c r="I1746" s="2">
        <f t="shared" si="248"/>
        <v>43.008780837605414</v>
      </c>
    </row>
    <row r="1747" spans="1:9" ht="13.5" x14ac:dyDescent="0.25">
      <c r="A1747" s="3">
        <v>44559</v>
      </c>
      <c r="B1747" s="2">
        <v>38.2624</v>
      </c>
      <c r="C1747" s="2">
        <f t="shared" si="243"/>
        <v>-0.67130000000000223</v>
      </c>
      <c r="D1747" s="2">
        <f t="shared" si="244"/>
        <v>0</v>
      </c>
      <c r="E1747" s="2">
        <f t="shared" si="245"/>
        <v>0.67130000000000223</v>
      </c>
      <c r="F1747" s="2">
        <f t="shared" si="246"/>
        <v>6.3742908695486225E-2</v>
      </c>
      <c r="G1747" s="2">
        <f t="shared" si="246"/>
        <v>0.13241614874366739</v>
      </c>
      <c r="H1747" s="2">
        <f t="shared" si="247"/>
        <v>0.48138319457455631</v>
      </c>
      <c r="I1747" s="2">
        <f t="shared" si="248"/>
        <v>32.495521505683513</v>
      </c>
    </row>
    <row r="1748" spans="1:9" ht="13.5" x14ac:dyDescent="0.25">
      <c r="A1748" s="3">
        <v>44560</v>
      </c>
      <c r="B1748" s="2">
        <v>40.256100000000004</v>
      </c>
      <c r="C1748" s="2">
        <f t="shared" si="243"/>
        <v>1.993700000000004</v>
      </c>
      <c r="D1748" s="2">
        <f t="shared" si="244"/>
        <v>1.993700000000004</v>
      </c>
      <c r="E1748" s="2">
        <f t="shared" si="245"/>
        <v>0</v>
      </c>
      <c r="F1748" s="2">
        <f t="shared" si="246"/>
        <v>0.20159698664580894</v>
      </c>
      <c r="G1748" s="2">
        <f t="shared" si="246"/>
        <v>0.12295785240483401</v>
      </c>
      <c r="H1748" s="2">
        <f t="shared" si="247"/>
        <v>1.6395617091786754</v>
      </c>
      <c r="I1748" s="2">
        <f t="shared" si="248"/>
        <v>62.114922469035228</v>
      </c>
    </row>
    <row r="1749" spans="1:9" ht="13.5" x14ac:dyDescent="0.25">
      <c r="A1749" s="3">
        <v>44561</v>
      </c>
      <c r="B1749" s="2">
        <v>39.732500000000002</v>
      </c>
      <c r="C1749" s="2">
        <f t="shared" si="243"/>
        <v>-0.52360000000000184</v>
      </c>
      <c r="D1749" s="2">
        <f t="shared" si="244"/>
        <v>0</v>
      </c>
      <c r="E1749" s="2">
        <f t="shared" si="245"/>
        <v>0.52360000000000184</v>
      </c>
      <c r="F1749" s="2">
        <f t="shared" si="246"/>
        <v>0.18719720188539402</v>
      </c>
      <c r="G1749" s="2">
        <f t="shared" si="246"/>
        <v>0.15157514866163169</v>
      </c>
      <c r="H1749" s="2">
        <f t="shared" si="247"/>
        <v>1.2350124907565363</v>
      </c>
      <c r="I1749" s="2">
        <f t="shared" si="248"/>
        <v>55.257520746047064</v>
      </c>
    </row>
    <row r="1750" spans="1:9" ht="13.5" x14ac:dyDescent="0.25">
      <c r="A1750" s="3">
        <v>44564</v>
      </c>
      <c r="B1750" s="2">
        <v>39.604999999999997</v>
      </c>
      <c r="C1750" s="2">
        <f t="shared" si="243"/>
        <v>-0.12750000000000483</v>
      </c>
      <c r="D1750" s="2">
        <f t="shared" si="244"/>
        <v>0</v>
      </c>
      <c r="E1750" s="2">
        <f t="shared" si="245"/>
        <v>0.12750000000000483</v>
      </c>
      <c r="F1750" s="2">
        <f t="shared" si="246"/>
        <v>0.17382597317929444</v>
      </c>
      <c r="G1750" s="2">
        <f t="shared" si="246"/>
        <v>0.14985549518580119</v>
      </c>
      <c r="H1750" s="2">
        <f t="shared" si="247"/>
        <v>1.1599572839405923</v>
      </c>
      <c r="I1750" s="2">
        <f t="shared" si="248"/>
        <v>53.702788132197888</v>
      </c>
    </row>
    <row r="1751" spans="1:9" ht="13.5" x14ac:dyDescent="0.25">
      <c r="A1751" s="3">
        <v>44565</v>
      </c>
      <c r="B1751" s="2">
        <v>39.571399999999997</v>
      </c>
      <c r="C1751" s="2">
        <f t="shared" si="243"/>
        <v>-3.3599999999999852E-2</v>
      </c>
      <c r="D1751" s="2">
        <f t="shared" si="244"/>
        <v>0</v>
      </c>
      <c r="E1751" s="2">
        <f t="shared" si="245"/>
        <v>3.3599999999999852E-2</v>
      </c>
      <c r="F1751" s="2">
        <f t="shared" si="246"/>
        <v>0.16140983223791627</v>
      </c>
      <c r="G1751" s="2">
        <f t="shared" si="246"/>
        <v>0.14155153124395822</v>
      </c>
      <c r="H1751" s="2">
        <f t="shared" si="247"/>
        <v>1.1402902590981732</v>
      </c>
      <c r="I1751" s="2">
        <f t="shared" si="248"/>
        <v>53.277365266272007</v>
      </c>
    </row>
    <row r="1752" spans="1:9" ht="13.5" x14ac:dyDescent="0.25">
      <c r="A1752" s="3">
        <v>44566</v>
      </c>
      <c r="B1752" s="2">
        <v>39.604999999999997</v>
      </c>
      <c r="C1752" s="2">
        <f t="shared" si="243"/>
        <v>3.3599999999999852E-2</v>
      </c>
      <c r="D1752" s="2">
        <f t="shared" si="244"/>
        <v>3.3599999999999852E-2</v>
      </c>
      <c r="E1752" s="2">
        <f t="shared" si="245"/>
        <v>0</v>
      </c>
      <c r="F1752" s="2">
        <f t="shared" si="246"/>
        <v>0.15228055850663652</v>
      </c>
      <c r="G1752" s="2">
        <f t="shared" si="246"/>
        <v>0.13144070758367549</v>
      </c>
      <c r="H1752" s="2">
        <f t="shared" si="247"/>
        <v>1.1585494426047147</v>
      </c>
      <c r="I1752" s="2">
        <f t="shared" si="248"/>
        <v>53.672592331575075</v>
      </c>
    </row>
    <row r="1753" spans="1:9" ht="13.5" x14ac:dyDescent="0.25">
      <c r="A1753" s="3">
        <v>44567</v>
      </c>
      <c r="B1753" s="2">
        <v>39.678800000000003</v>
      </c>
      <c r="C1753" s="2">
        <f t="shared" si="243"/>
        <v>7.3800000000005639E-2</v>
      </c>
      <c r="D1753" s="2">
        <f t="shared" si="244"/>
        <v>7.3800000000005639E-2</v>
      </c>
      <c r="E1753" s="2">
        <f t="shared" si="245"/>
        <v>0</v>
      </c>
      <c r="F1753" s="2">
        <f t="shared" si="246"/>
        <v>0.14667480432759145</v>
      </c>
      <c r="G1753" s="2">
        <f t="shared" si="246"/>
        <v>0.12205208561341295</v>
      </c>
      <c r="H1753" s="2">
        <f t="shared" si="247"/>
        <v>1.2017394343605758</v>
      </c>
      <c r="I1753" s="2">
        <f t="shared" si="248"/>
        <v>54.581364879336064</v>
      </c>
    </row>
    <row r="1754" spans="1:9" ht="13.5" x14ac:dyDescent="0.25">
      <c r="A1754" s="3">
        <v>44568</v>
      </c>
      <c r="B1754" s="2">
        <v>40.135300000000001</v>
      </c>
      <c r="C1754" s="2">
        <f t="shared" si="243"/>
        <v>0.45649999999999835</v>
      </c>
      <c r="D1754" s="2">
        <f t="shared" si="244"/>
        <v>0.45649999999999835</v>
      </c>
      <c r="E1754" s="2">
        <f t="shared" si="245"/>
        <v>0</v>
      </c>
      <c r="F1754" s="2">
        <f t="shared" si="246"/>
        <v>0.16880517544704907</v>
      </c>
      <c r="G1754" s="2">
        <f t="shared" si="246"/>
        <v>0.11333407949816918</v>
      </c>
      <c r="H1754" s="2">
        <f t="shared" si="247"/>
        <v>1.4894476241788859</v>
      </c>
      <c r="I1754" s="2">
        <f t="shared" si="248"/>
        <v>59.830446309155107</v>
      </c>
    </row>
    <row r="1755" spans="1:9" ht="13.5" x14ac:dyDescent="0.25">
      <c r="A1755" s="3">
        <v>44571</v>
      </c>
      <c r="B1755" s="2">
        <v>40.209099999999999</v>
      </c>
      <c r="C1755" s="2">
        <f t="shared" si="243"/>
        <v>7.3799999999998533E-2</v>
      </c>
      <c r="D1755" s="2">
        <f t="shared" si="244"/>
        <v>7.3799999999998533E-2</v>
      </c>
      <c r="E1755" s="2">
        <f t="shared" si="245"/>
        <v>0</v>
      </c>
      <c r="F1755" s="2">
        <f t="shared" si="246"/>
        <v>0.16201909148654545</v>
      </c>
      <c r="G1755" s="2">
        <f t="shared" si="246"/>
        <v>0.10523878810544281</v>
      </c>
      <c r="H1755" s="2">
        <f t="shared" si="247"/>
        <v>1.5395377921324243</v>
      </c>
      <c r="I1755" s="2">
        <f t="shared" si="248"/>
        <v>60.622755719641795</v>
      </c>
    </row>
    <row r="1756" spans="1:9" ht="13.5" x14ac:dyDescent="0.25">
      <c r="A1756" s="3">
        <v>44572</v>
      </c>
      <c r="B1756" s="2">
        <v>40.611899999999999</v>
      </c>
      <c r="C1756" s="2">
        <f t="shared" si="243"/>
        <v>0.40279999999999916</v>
      </c>
      <c r="D1756" s="2">
        <f t="shared" si="244"/>
        <v>0.40279999999999916</v>
      </c>
      <c r="E1756" s="2">
        <f t="shared" si="245"/>
        <v>0</v>
      </c>
      <c r="F1756" s="2">
        <f t="shared" si="246"/>
        <v>0.179217727808935</v>
      </c>
      <c r="G1756" s="2">
        <f t="shared" si="246"/>
        <v>9.7721731812196899E-2</v>
      </c>
      <c r="H1756" s="2">
        <f t="shared" si="247"/>
        <v>1.8339598008082616</v>
      </c>
      <c r="I1756" s="2">
        <f t="shared" si="248"/>
        <v>64.713684374958518</v>
      </c>
    </row>
    <row r="1757" spans="1:9" ht="13.5" x14ac:dyDescent="0.25">
      <c r="A1757" s="3">
        <v>44573</v>
      </c>
      <c r="B1757" s="2">
        <v>42.290100000000002</v>
      </c>
      <c r="C1757" s="2">
        <f t="shared" si="243"/>
        <v>1.6782000000000039</v>
      </c>
      <c r="D1757" s="2">
        <f t="shared" si="244"/>
        <v>1.6782000000000039</v>
      </c>
      <c r="E1757" s="2">
        <f t="shared" si="245"/>
        <v>0</v>
      </c>
      <c r="F1757" s="2">
        <f t="shared" ref="F1757:G1772" si="249">((F1756*13)+D1757)/14</f>
        <v>0.28628789010829703</v>
      </c>
      <c r="G1757" s="2">
        <f t="shared" si="249"/>
        <v>9.07416081113257E-2</v>
      </c>
      <c r="H1757" s="2">
        <f t="shared" si="247"/>
        <v>3.1549792434476891</v>
      </c>
      <c r="I1757" s="2">
        <f t="shared" si="248"/>
        <v>75.932491080984875</v>
      </c>
    </row>
    <row r="1758" spans="1:9" ht="13.5" x14ac:dyDescent="0.25">
      <c r="A1758" s="3">
        <v>44574</v>
      </c>
      <c r="B1758" s="2">
        <v>42.424300000000002</v>
      </c>
      <c r="C1758" s="2">
        <f t="shared" si="243"/>
        <v>0.13419999999999987</v>
      </c>
      <c r="D1758" s="2">
        <f t="shared" si="244"/>
        <v>0.13419999999999987</v>
      </c>
      <c r="E1758" s="2">
        <f t="shared" si="245"/>
        <v>0</v>
      </c>
      <c r="F1758" s="2">
        <f t="shared" si="249"/>
        <v>0.27542446938627579</v>
      </c>
      <c r="G1758" s="2">
        <f t="shared" si="249"/>
        <v>8.4260064674802432E-2</v>
      </c>
      <c r="H1758" s="2">
        <f t="shared" si="247"/>
        <v>3.2687426772013879</v>
      </c>
      <c r="I1758" s="2">
        <f t="shared" si="248"/>
        <v>76.57389832043927</v>
      </c>
    </row>
    <row r="1759" spans="1:9" ht="13.5" x14ac:dyDescent="0.25">
      <c r="A1759" s="3">
        <v>44575</v>
      </c>
      <c r="B1759" s="2">
        <v>42.558599999999998</v>
      </c>
      <c r="C1759" s="2">
        <f t="shared" si="243"/>
        <v>0.13429999999999609</v>
      </c>
      <c r="D1759" s="2">
        <f t="shared" si="244"/>
        <v>0.13429999999999609</v>
      </c>
      <c r="E1759" s="2">
        <f t="shared" si="245"/>
        <v>0</v>
      </c>
      <c r="F1759" s="2">
        <f t="shared" si="249"/>
        <v>0.26534415014439866</v>
      </c>
      <c r="G1759" s="2">
        <f t="shared" si="249"/>
        <v>7.8241488626602268E-2</v>
      </c>
      <c r="H1759" s="2">
        <f t="shared" si="247"/>
        <v>3.3913484367701705</v>
      </c>
      <c r="I1759" s="2">
        <f t="shared" si="248"/>
        <v>77.227951404933421</v>
      </c>
    </row>
    <row r="1760" spans="1:9" ht="13.5" x14ac:dyDescent="0.25">
      <c r="A1760" s="3">
        <v>44578</v>
      </c>
      <c r="B1760" s="2">
        <v>42.357199999999999</v>
      </c>
      <c r="C1760" s="2">
        <f t="shared" si="243"/>
        <v>-0.20139999999999958</v>
      </c>
      <c r="D1760" s="2">
        <f t="shared" si="244"/>
        <v>0</v>
      </c>
      <c r="E1760" s="2">
        <f t="shared" si="245"/>
        <v>0.20139999999999958</v>
      </c>
      <c r="F1760" s="2">
        <f t="shared" si="249"/>
        <v>0.2463909965626559</v>
      </c>
      <c r="G1760" s="2">
        <f t="shared" si="249"/>
        <v>8.7038525153273497E-2</v>
      </c>
      <c r="H1760" s="2">
        <f t="shared" si="247"/>
        <v>2.8308268795773501</v>
      </c>
      <c r="I1760" s="2">
        <f t="shared" si="248"/>
        <v>73.895975165802099</v>
      </c>
    </row>
    <row r="1761" spans="1:9" ht="13.5" x14ac:dyDescent="0.25">
      <c r="A1761" s="3">
        <v>44579</v>
      </c>
      <c r="B1761" s="2">
        <v>42.2834</v>
      </c>
      <c r="C1761" s="2">
        <f t="shared" si="243"/>
        <v>-7.3799999999998533E-2</v>
      </c>
      <c r="D1761" s="2">
        <f t="shared" si="244"/>
        <v>0</v>
      </c>
      <c r="E1761" s="2">
        <f t="shared" si="245"/>
        <v>7.3799999999998533E-2</v>
      </c>
      <c r="F1761" s="2">
        <f t="shared" si="249"/>
        <v>0.22879163966532334</v>
      </c>
      <c r="G1761" s="2">
        <f t="shared" si="249"/>
        <v>8.6092916213753853E-2</v>
      </c>
      <c r="H1761" s="2">
        <f t="shared" si="247"/>
        <v>2.6574966876168209</v>
      </c>
      <c r="I1761" s="2">
        <f t="shared" si="248"/>
        <v>72.658895266106512</v>
      </c>
    </row>
    <row r="1762" spans="1:9" ht="13.5" x14ac:dyDescent="0.25">
      <c r="A1762" s="3">
        <v>44580</v>
      </c>
      <c r="B1762" s="2">
        <v>41.6188</v>
      </c>
      <c r="C1762" s="2">
        <f t="shared" si="243"/>
        <v>-0.66460000000000008</v>
      </c>
      <c r="D1762" s="2">
        <f t="shared" si="244"/>
        <v>0</v>
      </c>
      <c r="E1762" s="2">
        <f t="shared" si="245"/>
        <v>0.66460000000000008</v>
      </c>
      <c r="F1762" s="2">
        <f t="shared" si="249"/>
        <v>0.21244937968922883</v>
      </c>
      <c r="G1762" s="2">
        <f t="shared" si="249"/>
        <v>0.1274148507699143</v>
      </c>
      <c r="H1762" s="2">
        <f t="shared" si="247"/>
        <v>1.6673831849700933</v>
      </c>
      <c r="I1762" s="2">
        <f t="shared" si="248"/>
        <v>62.510073331994406</v>
      </c>
    </row>
    <row r="1763" spans="1:9" ht="13.5" x14ac:dyDescent="0.25">
      <c r="A1763" s="3">
        <v>44581</v>
      </c>
      <c r="B1763" s="2">
        <v>41.6188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0.19727442399714107</v>
      </c>
      <c r="G1763" s="2">
        <f t="shared" si="249"/>
        <v>0.1183137900006347</v>
      </c>
      <c r="H1763" s="2">
        <f t="shared" si="247"/>
        <v>1.6673831849700933</v>
      </c>
      <c r="I1763" s="2">
        <f t="shared" si="248"/>
        <v>62.510073331994406</v>
      </c>
    </row>
    <row r="1764" spans="1:9" ht="13.5" x14ac:dyDescent="0.25">
      <c r="A1764" s="3">
        <v>44582</v>
      </c>
      <c r="B1764" s="2">
        <v>41.9544</v>
      </c>
      <c r="C1764" s="2">
        <f t="shared" si="243"/>
        <v>0.33559999999999945</v>
      </c>
      <c r="D1764" s="2">
        <f t="shared" si="244"/>
        <v>0.33559999999999945</v>
      </c>
      <c r="E1764" s="2">
        <f t="shared" si="245"/>
        <v>0</v>
      </c>
      <c r="F1764" s="2">
        <f t="shared" si="249"/>
        <v>0.20715482228305951</v>
      </c>
      <c r="G1764" s="2">
        <f t="shared" si="249"/>
        <v>0.10986280500058936</v>
      </c>
      <c r="H1764" s="2">
        <f t="shared" si="247"/>
        <v>1.8855774006675712</v>
      </c>
      <c r="I1764" s="2">
        <f t="shared" si="248"/>
        <v>65.344890774073406</v>
      </c>
    </row>
    <row r="1765" spans="1:9" ht="13.5" x14ac:dyDescent="0.25">
      <c r="A1765" s="3">
        <v>44585</v>
      </c>
      <c r="B1765" s="2">
        <v>42.290100000000002</v>
      </c>
      <c r="C1765" s="2">
        <f t="shared" si="243"/>
        <v>0.33570000000000277</v>
      </c>
      <c r="D1765" s="2">
        <f t="shared" si="244"/>
        <v>0.33570000000000277</v>
      </c>
      <c r="E1765" s="2">
        <f t="shared" si="245"/>
        <v>0</v>
      </c>
      <c r="F1765" s="2">
        <f t="shared" si="249"/>
        <v>0.2163366206914126</v>
      </c>
      <c r="G1765" s="2">
        <f t="shared" si="249"/>
        <v>0.10201546178626154</v>
      </c>
      <c r="H1765" s="2">
        <f t="shared" si="247"/>
        <v>2.1206258042008561</v>
      </c>
      <c r="I1765" s="2">
        <f t="shared" si="248"/>
        <v>67.955145450190088</v>
      </c>
    </row>
    <row r="1766" spans="1:9" ht="13.5" x14ac:dyDescent="0.25">
      <c r="A1766" s="3">
        <v>44586</v>
      </c>
      <c r="B1766" s="2">
        <v>42.290100000000002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0.20088400492774028</v>
      </c>
      <c r="G1766" s="2">
        <f t="shared" si="249"/>
        <v>9.4728643087242853E-2</v>
      </c>
      <c r="H1766" s="2">
        <f t="shared" si="247"/>
        <v>2.1206258042008566</v>
      </c>
      <c r="I1766" s="2">
        <f t="shared" si="248"/>
        <v>67.955145450190102</v>
      </c>
    </row>
    <row r="1767" spans="1:9" ht="13.5" x14ac:dyDescent="0.25">
      <c r="A1767" s="3">
        <v>44587</v>
      </c>
      <c r="B1767" s="2">
        <v>42.021599999999999</v>
      </c>
      <c r="C1767" s="2">
        <f t="shared" si="243"/>
        <v>-0.26850000000000307</v>
      </c>
      <c r="D1767" s="2">
        <f t="shared" si="244"/>
        <v>0</v>
      </c>
      <c r="E1767" s="2">
        <f t="shared" si="245"/>
        <v>0.26850000000000307</v>
      </c>
      <c r="F1767" s="2">
        <f t="shared" si="249"/>
        <v>0.1865351474329017</v>
      </c>
      <c r="G1767" s="2">
        <f t="shared" si="249"/>
        <v>0.10714088286672573</v>
      </c>
      <c r="H1767" s="2">
        <f t="shared" si="247"/>
        <v>1.7410267905383585</v>
      </c>
      <c r="I1767" s="2">
        <f t="shared" si="248"/>
        <v>63.51732119321634</v>
      </c>
    </row>
    <row r="1768" spans="1:9" ht="13.5" x14ac:dyDescent="0.25">
      <c r="A1768" s="3">
        <v>44588</v>
      </c>
      <c r="B1768" s="2">
        <v>42.276600000000002</v>
      </c>
      <c r="C1768" s="2">
        <f t="shared" si="243"/>
        <v>0.25500000000000256</v>
      </c>
      <c r="D1768" s="2">
        <f t="shared" si="244"/>
        <v>0.25500000000000256</v>
      </c>
      <c r="E1768" s="2">
        <f t="shared" si="245"/>
        <v>0</v>
      </c>
      <c r="F1768" s="2">
        <f t="shared" si="249"/>
        <v>0.19142549404483747</v>
      </c>
      <c r="G1768" s="2">
        <f t="shared" si="249"/>
        <v>9.9487962661959597E-2</v>
      </c>
      <c r="H1768" s="2">
        <f t="shared" si="247"/>
        <v>1.9241070871585078</v>
      </c>
      <c r="I1768" s="2">
        <f t="shared" si="248"/>
        <v>65.801526066141889</v>
      </c>
    </row>
    <row r="1769" spans="1:9" ht="13.5" x14ac:dyDescent="0.25">
      <c r="A1769" s="3">
        <v>44589</v>
      </c>
      <c r="B1769" s="2">
        <v>42.048400000000001</v>
      </c>
      <c r="C1769" s="2">
        <f t="shared" si="243"/>
        <v>-0.22820000000000107</v>
      </c>
      <c r="D1769" s="2">
        <f t="shared" si="244"/>
        <v>0</v>
      </c>
      <c r="E1769" s="2">
        <f t="shared" si="245"/>
        <v>0.22820000000000107</v>
      </c>
      <c r="F1769" s="2">
        <f t="shared" si="249"/>
        <v>0.17775224447020621</v>
      </c>
      <c r="G1769" s="2">
        <f t="shared" si="249"/>
        <v>0.10868167961467685</v>
      </c>
      <c r="H1769" s="2">
        <f t="shared" si="247"/>
        <v>1.6355308926068692</v>
      </c>
      <c r="I1769" s="2">
        <f t="shared" si="248"/>
        <v>62.056980519364167</v>
      </c>
    </row>
    <row r="1770" spans="1:9" ht="13.5" x14ac:dyDescent="0.25">
      <c r="A1770" s="3">
        <v>44592</v>
      </c>
      <c r="B1770" s="2">
        <v>42.222900000000003</v>
      </c>
      <c r="C1770" s="2">
        <f t="shared" si="243"/>
        <v>0.17450000000000188</v>
      </c>
      <c r="D1770" s="2">
        <f t="shared" si="244"/>
        <v>0.17450000000000188</v>
      </c>
      <c r="E1770" s="2">
        <f t="shared" si="245"/>
        <v>0</v>
      </c>
      <c r="F1770" s="2">
        <f t="shared" si="249"/>
        <v>0.17751994129376306</v>
      </c>
      <c r="G1770" s="2">
        <f t="shared" si="249"/>
        <v>0.10091870249934279</v>
      </c>
      <c r="H1770" s="2">
        <f t="shared" si="247"/>
        <v>1.7590390769730626</v>
      </c>
      <c r="I1770" s="2">
        <f t="shared" si="248"/>
        <v>63.755497037138802</v>
      </c>
    </row>
    <row r="1771" spans="1:9" ht="13.5" x14ac:dyDescent="0.25">
      <c r="A1771" s="3">
        <v>44593</v>
      </c>
      <c r="B1771" s="2">
        <v>42.216200000000001</v>
      </c>
      <c r="C1771" s="2">
        <f t="shared" si="243"/>
        <v>-6.7000000000021487E-3</v>
      </c>
      <c r="D1771" s="2">
        <f t="shared" si="244"/>
        <v>0</v>
      </c>
      <c r="E1771" s="2">
        <f t="shared" si="245"/>
        <v>6.7000000000021487E-3</v>
      </c>
      <c r="F1771" s="2">
        <f t="shared" si="249"/>
        <v>0.16483994548706571</v>
      </c>
      <c r="G1771" s="2">
        <f t="shared" si="249"/>
        <v>9.4188795177961318E-2</v>
      </c>
      <c r="H1771" s="2">
        <f t="shared" si="247"/>
        <v>1.7501014337811132</v>
      </c>
      <c r="I1771" s="2">
        <f t="shared" si="248"/>
        <v>63.63770486003127</v>
      </c>
    </row>
    <row r="1772" spans="1:9" ht="13.5" x14ac:dyDescent="0.25">
      <c r="A1772" s="3">
        <v>44594</v>
      </c>
      <c r="B1772" s="2">
        <v>42.055100000000003</v>
      </c>
      <c r="C1772" s="2">
        <f t="shared" si="243"/>
        <v>-0.16109999999999758</v>
      </c>
      <c r="D1772" s="2">
        <f t="shared" si="244"/>
        <v>0</v>
      </c>
      <c r="E1772" s="2">
        <f t="shared" si="245"/>
        <v>0.16109999999999758</v>
      </c>
      <c r="F1772" s="2">
        <f t="shared" si="249"/>
        <v>0.15306566366656102</v>
      </c>
      <c r="G1772" s="2">
        <f t="shared" si="249"/>
        <v>9.8968166950963901E-2</v>
      </c>
      <c r="H1772" s="2">
        <f t="shared" si="247"/>
        <v>1.546615122642425</v>
      </c>
      <c r="I1772" s="2">
        <f t="shared" si="248"/>
        <v>60.732189520559452</v>
      </c>
    </row>
    <row r="1773" spans="1:9" ht="13.5" x14ac:dyDescent="0.25">
      <c r="A1773" s="3">
        <v>44595</v>
      </c>
      <c r="B1773" s="2">
        <v>42.216200000000001</v>
      </c>
      <c r="C1773" s="2">
        <f t="shared" si="243"/>
        <v>0.16109999999999758</v>
      </c>
      <c r="D1773" s="2">
        <f t="shared" si="244"/>
        <v>0.16109999999999758</v>
      </c>
      <c r="E1773" s="2">
        <f t="shared" si="245"/>
        <v>0</v>
      </c>
      <c r="F1773" s="2">
        <f t="shared" ref="F1773:G1788" si="250">((F1772*13)+D1773)/14</f>
        <v>0.15363954483323505</v>
      </c>
      <c r="G1773" s="2">
        <f t="shared" si="250"/>
        <v>9.1899012168752195E-2</v>
      </c>
      <c r="H1773" s="2">
        <f t="shared" si="247"/>
        <v>1.6718302102215206</v>
      </c>
      <c r="I1773" s="2">
        <f t="shared" si="248"/>
        <v>62.572472001613818</v>
      </c>
    </row>
    <row r="1774" spans="1:9" ht="13.5" x14ac:dyDescent="0.25">
      <c r="A1774" s="3">
        <v>44596</v>
      </c>
      <c r="B1774" s="2">
        <v>42.155799999999999</v>
      </c>
      <c r="C1774" s="2">
        <f t="shared" si="243"/>
        <v>-6.0400000000001342E-2</v>
      </c>
      <c r="D1774" s="2">
        <f t="shared" si="244"/>
        <v>0</v>
      </c>
      <c r="E1774" s="2">
        <f t="shared" si="245"/>
        <v>6.0400000000001342E-2</v>
      </c>
      <c r="F1774" s="2">
        <f t="shared" si="250"/>
        <v>0.14266529163086111</v>
      </c>
      <c r="G1774" s="2">
        <f t="shared" si="250"/>
        <v>8.9649082728127133E-2</v>
      </c>
      <c r="H1774" s="2">
        <f t="shared" si="247"/>
        <v>1.5913748059588377</v>
      </c>
      <c r="I1774" s="2">
        <f t="shared" si="248"/>
        <v>61.410445231600185</v>
      </c>
    </row>
    <row r="1775" spans="1:9" ht="13.5" x14ac:dyDescent="0.25">
      <c r="A1775" s="3">
        <v>44599</v>
      </c>
      <c r="B1775" s="2">
        <v>42.021599999999999</v>
      </c>
      <c r="C1775" s="2">
        <f t="shared" si="243"/>
        <v>-0.13419999999999987</v>
      </c>
      <c r="D1775" s="2">
        <f t="shared" si="244"/>
        <v>0</v>
      </c>
      <c r="E1775" s="2">
        <f t="shared" si="245"/>
        <v>0.13419999999999987</v>
      </c>
      <c r="F1775" s="2">
        <f t="shared" si="250"/>
        <v>0.13247491365722816</v>
      </c>
      <c r="G1775" s="2">
        <f t="shared" si="250"/>
        <v>9.2831291104689476E-2</v>
      </c>
      <c r="H1775" s="2">
        <f t="shared" si="247"/>
        <v>1.4270502120651432</v>
      </c>
      <c r="I1775" s="2">
        <f t="shared" si="248"/>
        <v>58.797720993620729</v>
      </c>
    </row>
    <row r="1776" spans="1:9" ht="13.5" x14ac:dyDescent="0.25">
      <c r="A1776" s="3">
        <v>44600</v>
      </c>
      <c r="B1776" s="2">
        <v>42.021599999999999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0.12301241982456901</v>
      </c>
      <c r="G1776" s="2">
        <f t="shared" si="250"/>
        <v>8.6200484597211649E-2</v>
      </c>
      <c r="H1776" s="2">
        <f t="shared" si="247"/>
        <v>1.4270502120651434</v>
      </c>
      <c r="I1776" s="2">
        <f t="shared" si="248"/>
        <v>58.797720993620736</v>
      </c>
    </row>
    <row r="1777" spans="1:9" ht="13.5" x14ac:dyDescent="0.25">
      <c r="A1777" s="3">
        <v>44601</v>
      </c>
      <c r="B1777" s="2">
        <v>41.9544</v>
      </c>
      <c r="C1777" s="2">
        <f t="shared" si="243"/>
        <v>-6.7199999999999704E-2</v>
      </c>
      <c r="D1777" s="2">
        <f t="shared" si="244"/>
        <v>0</v>
      </c>
      <c r="E1777" s="2">
        <f t="shared" si="245"/>
        <v>6.7199999999999704E-2</v>
      </c>
      <c r="F1777" s="2">
        <f t="shared" si="250"/>
        <v>0.11422581840852837</v>
      </c>
      <c r="G1777" s="2">
        <f t="shared" si="250"/>
        <v>8.4843307125982217E-2</v>
      </c>
      <c r="H1777" s="2">
        <f t="shared" si="247"/>
        <v>1.3463150162088404</v>
      </c>
      <c r="I1777" s="2">
        <f t="shared" si="248"/>
        <v>57.379976981275377</v>
      </c>
    </row>
    <row r="1778" spans="1:9" ht="13.5" x14ac:dyDescent="0.25">
      <c r="A1778" s="3">
        <v>44602</v>
      </c>
      <c r="B1778" s="2">
        <v>41.8202</v>
      </c>
      <c r="C1778" s="2">
        <f t="shared" si="243"/>
        <v>-0.13419999999999987</v>
      </c>
      <c r="D1778" s="2">
        <f t="shared" si="244"/>
        <v>0</v>
      </c>
      <c r="E1778" s="2">
        <f t="shared" si="245"/>
        <v>0.13419999999999987</v>
      </c>
      <c r="F1778" s="2">
        <f t="shared" si="250"/>
        <v>0.10606683137934778</v>
      </c>
      <c r="G1778" s="2">
        <f t="shared" si="250"/>
        <v>8.8368785188412055E-2</v>
      </c>
      <c r="H1778" s="2">
        <f t="shared" si="247"/>
        <v>1.2002748612329741</v>
      </c>
      <c r="I1778" s="2">
        <f t="shared" si="248"/>
        <v>54.551132787127003</v>
      </c>
    </row>
    <row r="1779" spans="1:9" ht="13.5" x14ac:dyDescent="0.25">
      <c r="A1779" s="3">
        <v>44603</v>
      </c>
      <c r="B1779" s="2">
        <v>41.826900000000002</v>
      </c>
      <c r="C1779" s="2">
        <f t="shared" si="243"/>
        <v>6.7000000000021487E-3</v>
      </c>
      <c r="D1779" s="2">
        <f t="shared" si="244"/>
        <v>6.7000000000021487E-3</v>
      </c>
      <c r="E1779" s="2">
        <f t="shared" si="245"/>
        <v>0</v>
      </c>
      <c r="F1779" s="2">
        <f t="shared" si="250"/>
        <v>9.8969200566537366E-2</v>
      </c>
      <c r="G1779" s="2">
        <f t="shared" si="250"/>
        <v>8.2056729103525475E-2</v>
      </c>
      <c r="H1779" s="2">
        <f t="shared" si="247"/>
        <v>1.2061070633424171</v>
      </c>
      <c r="I1779" s="2">
        <f t="shared" si="248"/>
        <v>54.671284244703642</v>
      </c>
    </row>
    <row r="1780" spans="1:9" ht="13.5" x14ac:dyDescent="0.25">
      <c r="A1780" s="3">
        <v>44606</v>
      </c>
      <c r="B1780" s="2">
        <v>41.9544</v>
      </c>
      <c r="C1780" s="2">
        <f t="shared" si="243"/>
        <v>0.12749999999999773</v>
      </c>
      <c r="D1780" s="2">
        <f t="shared" si="244"/>
        <v>0.12749999999999773</v>
      </c>
      <c r="E1780" s="2">
        <f t="shared" si="245"/>
        <v>0</v>
      </c>
      <c r="F1780" s="2">
        <f t="shared" si="250"/>
        <v>0.10100711481178452</v>
      </c>
      <c r="G1780" s="2">
        <f t="shared" si="250"/>
        <v>7.6195534167559378E-2</v>
      </c>
      <c r="H1780" s="2">
        <f t="shared" si="247"/>
        <v>1.3256303786736729</v>
      </c>
      <c r="I1780" s="2">
        <f t="shared" si="248"/>
        <v>57.000905682599978</v>
      </c>
    </row>
    <row r="1781" spans="1:9" ht="13.5" x14ac:dyDescent="0.25">
      <c r="A1781" s="3">
        <v>44607</v>
      </c>
      <c r="B1781" s="2">
        <v>42.014800000000001</v>
      </c>
      <c r="C1781" s="2">
        <f t="shared" si="243"/>
        <v>6.0400000000001342E-2</v>
      </c>
      <c r="D1781" s="2">
        <f t="shared" si="244"/>
        <v>6.0400000000001342E-2</v>
      </c>
      <c r="E1781" s="2">
        <f t="shared" si="245"/>
        <v>0</v>
      </c>
      <c r="F1781" s="2">
        <f t="shared" si="250"/>
        <v>9.8106606610942865E-2</v>
      </c>
      <c r="G1781" s="2">
        <f t="shared" si="250"/>
        <v>7.0752996012733702E-2</v>
      </c>
      <c r="H1781" s="2">
        <f t="shared" si="247"/>
        <v>1.3866070999069244</v>
      </c>
      <c r="I1781" s="2">
        <f t="shared" si="248"/>
        <v>58.099512901013355</v>
      </c>
    </row>
    <row r="1782" spans="1:9" ht="13.5" x14ac:dyDescent="0.25">
      <c r="A1782" s="3">
        <v>44608</v>
      </c>
      <c r="B1782" s="2">
        <v>42.961300000000001</v>
      </c>
      <c r="C1782" s="2">
        <f t="shared" si="243"/>
        <v>0.94650000000000034</v>
      </c>
      <c r="D1782" s="2">
        <f t="shared" si="244"/>
        <v>0.94650000000000034</v>
      </c>
      <c r="E1782" s="2">
        <f t="shared" si="245"/>
        <v>0</v>
      </c>
      <c r="F1782" s="2">
        <f t="shared" si="250"/>
        <v>0.15870613471016126</v>
      </c>
      <c r="G1782" s="2">
        <f t="shared" si="250"/>
        <v>6.5699210583252718E-2</v>
      </c>
      <c r="H1782" s="2">
        <f t="shared" si="247"/>
        <v>2.4156475138929112</v>
      </c>
      <c r="I1782" s="2">
        <f t="shared" si="248"/>
        <v>70.722974313579812</v>
      </c>
    </row>
    <row r="1783" spans="1:9" ht="13.5" x14ac:dyDescent="0.25">
      <c r="A1783" s="3">
        <v>44609</v>
      </c>
      <c r="B1783" s="2">
        <v>43.2164</v>
      </c>
      <c r="C1783" s="2">
        <f t="shared" si="243"/>
        <v>0.25509999999999877</v>
      </c>
      <c r="D1783" s="2">
        <f t="shared" si="244"/>
        <v>0.25509999999999877</v>
      </c>
      <c r="E1783" s="2">
        <f t="shared" si="245"/>
        <v>0</v>
      </c>
      <c r="F1783" s="2">
        <f t="shared" si="250"/>
        <v>0.1655914108022925</v>
      </c>
      <c r="G1783" s="2">
        <f t="shared" si="250"/>
        <v>6.1006409827306096E-2</v>
      </c>
      <c r="H1783" s="2">
        <f t="shared" si="247"/>
        <v>2.7143280725917229</v>
      </c>
      <c r="I1783" s="2">
        <f t="shared" si="248"/>
        <v>73.077230108479995</v>
      </c>
    </row>
    <row r="1784" spans="1:9" ht="13.5" x14ac:dyDescent="0.25">
      <c r="A1784" s="3">
        <v>44610</v>
      </c>
      <c r="B1784" s="2">
        <v>43.095599999999997</v>
      </c>
      <c r="C1784" s="2">
        <f t="shared" si="243"/>
        <v>-0.12080000000000268</v>
      </c>
      <c r="D1784" s="2">
        <f t="shared" si="244"/>
        <v>0</v>
      </c>
      <c r="E1784" s="2">
        <f t="shared" si="245"/>
        <v>0.12080000000000268</v>
      </c>
      <c r="F1784" s="2">
        <f t="shared" si="250"/>
        <v>0.15376345288784304</v>
      </c>
      <c r="G1784" s="2">
        <f t="shared" si="250"/>
        <v>6.5277380553927275E-2</v>
      </c>
      <c r="H1784" s="2">
        <f t="shared" si="247"/>
        <v>2.3555395694962855</v>
      </c>
      <c r="I1784" s="2">
        <f t="shared" si="248"/>
        <v>70.198533520791884</v>
      </c>
    </row>
    <row r="1785" spans="1:9" ht="13.5" x14ac:dyDescent="0.25">
      <c r="A1785" s="3">
        <v>44613</v>
      </c>
      <c r="B1785" s="2">
        <v>43.095599999999997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0.14278034911013998</v>
      </c>
      <c r="G1785" s="2">
        <f t="shared" si="250"/>
        <v>6.0614710514361035E-2</v>
      </c>
      <c r="H1785" s="2">
        <f t="shared" si="247"/>
        <v>2.355539569496286</v>
      </c>
      <c r="I1785" s="2">
        <f t="shared" si="248"/>
        <v>70.198533520791884</v>
      </c>
    </row>
    <row r="1786" spans="1:9" ht="13.5" x14ac:dyDescent="0.25">
      <c r="A1786" s="3">
        <v>44614</v>
      </c>
      <c r="B1786" s="2">
        <v>43.015000000000001</v>
      </c>
      <c r="C1786" s="2">
        <f t="shared" si="243"/>
        <v>-8.0599999999996896E-2</v>
      </c>
      <c r="D1786" s="2">
        <f t="shared" si="244"/>
        <v>0</v>
      </c>
      <c r="E1786" s="2">
        <f t="shared" si="245"/>
        <v>8.0599999999996896E-2</v>
      </c>
      <c r="F1786" s="2">
        <f t="shared" si="250"/>
        <v>0.13258175274512998</v>
      </c>
      <c r="G1786" s="2">
        <f t="shared" si="250"/>
        <v>6.2042231191906452E-2</v>
      </c>
      <c r="H1786" s="2">
        <f t="shared" si="247"/>
        <v>2.136959780428167</v>
      </c>
      <c r="I1786" s="2">
        <f t="shared" si="248"/>
        <v>68.122001237022275</v>
      </c>
    </row>
    <row r="1787" spans="1:9" ht="13.5" x14ac:dyDescent="0.25">
      <c r="A1787" s="3">
        <v>44615</v>
      </c>
      <c r="B1787" s="2">
        <v>42.961300000000001</v>
      </c>
      <c r="C1787" s="2">
        <f t="shared" si="243"/>
        <v>-5.3699999999999193E-2</v>
      </c>
      <c r="D1787" s="2">
        <f t="shared" si="244"/>
        <v>0</v>
      </c>
      <c r="E1787" s="2">
        <f t="shared" si="245"/>
        <v>5.3699999999999193E-2</v>
      </c>
      <c r="F1787" s="2">
        <f t="shared" si="250"/>
        <v>0.12311162754904927</v>
      </c>
      <c r="G1787" s="2">
        <f t="shared" si="250"/>
        <v>6.1446357535341653E-2</v>
      </c>
      <c r="H1787" s="2">
        <f t="shared" si="247"/>
        <v>2.0035626599711795</v>
      </c>
      <c r="I1787" s="2">
        <f t="shared" si="248"/>
        <v>66.706204823787658</v>
      </c>
    </row>
    <row r="1788" spans="1:9" ht="13.5" x14ac:dyDescent="0.25">
      <c r="A1788" s="3">
        <v>44616</v>
      </c>
      <c r="B1788" s="2">
        <v>42.954599999999999</v>
      </c>
      <c r="C1788" s="2">
        <f t="shared" si="243"/>
        <v>-6.7000000000021487E-3</v>
      </c>
      <c r="D1788" s="2">
        <f t="shared" si="244"/>
        <v>0</v>
      </c>
      <c r="E1788" s="2">
        <f t="shared" si="245"/>
        <v>6.7000000000021487E-3</v>
      </c>
      <c r="F1788" s="2">
        <f t="shared" si="250"/>
        <v>0.11431793986697432</v>
      </c>
      <c r="G1788" s="2">
        <f t="shared" si="250"/>
        <v>5.7535903425674544E-2</v>
      </c>
      <c r="H1788" s="2">
        <f t="shared" si="247"/>
        <v>1.9868974511654516</v>
      </c>
      <c r="I1788" s="2">
        <f t="shared" si="248"/>
        <v>66.520444161555929</v>
      </c>
    </row>
    <row r="1789" spans="1:9" ht="13.5" x14ac:dyDescent="0.25">
      <c r="A1789" s="3">
        <v>44617</v>
      </c>
      <c r="B1789" s="2">
        <v>42.961300000000001</v>
      </c>
      <c r="C1789" s="2">
        <f t="shared" si="243"/>
        <v>6.7000000000021487E-3</v>
      </c>
      <c r="D1789" s="2">
        <f t="shared" si="244"/>
        <v>6.7000000000021487E-3</v>
      </c>
      <c r="E1789" s="2">
        <f t="shared" si="245"/>
        <v>0</v>
      </c>
      <c r="F1789" s="2">
        <f t="shared" ref="F1789:G1804" si="251">((F1788*13)+D1789)/14</f>
        <v>0.10663094416219059</v>
      </c>
      <c r="G1789" s="2">
        <f t="shared" si="251"/>
        <v>5.3426196038126365E-2</v>
      </c>
      <c r="H1789" s="2">
        <f t="shared" si="247"/>
        <v>1.9958550686651149</v>
      </c>
      <c r="I1789" s="2">
        <f t="shared" si="248"/>
        <v>66.620548154701709</v>
      </c>
    </row>
    <row r="1790" spans="1:9" ht="13.5" x14ac:dyDescent="0.25">
      <c r="A1790" s="3">
        <v>44620</v>
      </c>
      <c r="B1790" s="2">
        <v>42.961300000000001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9.9014448150605547E-2</v>
      </c>
      <c r="G1790" s="2">
        <f t="shared" si="251"/>
        <v>4.9610039178260193E-2</v>
      </c>
      <c r="H1790" s="2">
        <f t="shared" si="247"/>
        <v>1.9958550686651151</v>
      </c>
      <c r="I1790" s="2">
        <f t="shared" si="248"/>
        <v>66.620548154701709</v>
      </c>
    </row>
    <row r="1791" spans="1:9" ht="13.5" x14ac:dyDescent="0.25">
      <c r="A1791" s="3">
        <v>44621</v>
      </c>
      <c r="B1791" s="2">
        <v>42.961300000000001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9.1941987568419439E-2</v>
      </c>
      <c r="G1791" s="2">
        <f t="shared" si="251"/>
        <v>4.6066464951241608E-2</v>
      </c>
      <c r="H1791" s="2">
        <f t="shared" si="247"/>
        <v>1.9958550686651151</v>
      </c>
      <c r="I1791" s="2">
        <f t="shared" si="248"/>
        <v>66.620548154701709</v>
      </c>
    </row>
    <row r="1792" spans="1:9" ht="13.5" x14ac:dyDescent="0.25">
      <c r="A1792" s="3">
        <v>44622</v>
      </c>
      <c r="B1792" s="2">
        <v>44.303899999999999</v>
      </c>
      <c r="C1792" s="2">
        <f t="shared" si="243"/>
        <v>1.3425999999999974</v>
      </c>
      <c r="D1792" s="2">
        <f t="shared" si="244"/>
        <v>1.3425999999999974</v>
      </c>
      <c r="E1792" s="2">
        <f t="shared" si="245"/>
        <v>0</v>
      </c>
      <c r="F1792" s="2">
        <f t="shared" si="251"/>
        <v>0.18127470274210358</v>
      </c>
      <c r="G1792" s="2">
        <f t="shared" si="251"/>
        <v>4.277600316901007E-2</v>
      </c>
      <c r="H1792" s="2">
        <f t="shared" si="247"/>
        <v>4.237766254735825</v>
      </c>
      <c r="I1792" s="2">
        <f t="shared" si="248"/>
        <v>80.907891811784623</v>
      </c>
    </row>
    <row r="1793" spans="1:9" ht="13.5" x14ac:dyDescent="0.25">
      <c r="A1793" s="3">
        <v>44623</v>
      </c>
      <c r="B1793" s="2">
        <v>45.5122</v>
      </c>
      <c r="C1793" s="2">
        <f t="shared" si="243"/>
        <v>1.2083000000000013</v>
      </c>
      <c r="D1793" s="2">
        <f t="shared" si="244"/>
        <v>1.2083000000000013</v>
      </c>
      <c r="E1793" s="2">
        <f t="shared" si="245"/>
        <v>0</v>
      </c>
      <c r="F1793" s="2">
        <f t="shared" si="251"/>
        <v>0.2546336525462391</v>
      </c>
      <c r="G1793" s="2">
        <f t="shared" si="251"/>
        <v>3.9720574371223637E-2</v>
      </c>
      <c r="H1793" s="2">
        <f t="shared" si="247"/>
        <v>6.410623627102269</v>
      </c>
      <c r="I1793" s="2">
        <f t="shared" si="248"/>
        <v>86.505859016469529</v>
      </c>
    </row>
    <row r="1794" spans="1:9" ht="13.5" x14ac:dyDescent="0.25">
      <c r="A1794" s="3">
        <v>44624</v>
      </c>
      <c r="B1794" s="2">
        <v>45.6464</v>
      </c>
      <c r="C1794" s="2">
        <f t="shared" si="243"/>
        <v>0.13419999999999987</v>
      </c>
      <c r="D1794" s="2">
        <f t="shared" si="244"/>
        <v>0.13419999999999987</v>
      </c>
      <c r="E1794" s="2">
        <f t="shared" si="245"/>
        <v>0</v>
      </c>
      <c r="F1794" s="2">
        <f t="shared" si="251"/>
        <v>0.24603124879293631</v>
      </c>
      <c r="G1794" s="2">
        <f t="shared" si="251"/>
        <v>3.6883390487564803E-2</v>
      </c>
      <c r="H1794" s="2">
        <f t="shared" si="247"/>
        <v>6.670516065378683</v>
      </c>
      <c r="I1794" s="2">
        <f t="shared" si="248"/>
        <v>86.963067524054111</v>
      </c>
    </row>
    <row r="1795" spans="1:9" ht="13.5" x14ac:dyDescent="0.25">
      <c r="A1795" s="3">
        <v>44627</v>
      </c>
      <c r="B1795" s="2">
        <v>45.3108</v>
      </c>
      <c r="C1795" s="2">
        <f t="shared" ref="C1795:C1858" si="252">B1795-B1794</f>
        <v>-0.33559999999999945</v>
      </c>
      <c r="D1795" s="2">
        <f t="shared" ref="D1795:D1858" si="253">IF(C1795&gt;0,C1795,0)</f>
        <v>0</v>
      </c>
      <c r="E1795" s="2">
        <f t="shared" ref="E1795:E1858" si="254">IF(C1795&lt;0,-C1795,0)</f>
        <v>0.33559999999999945</v>
      </c>
      <c r="F1795" s="2">
        <f t="shared" si="251"/>
        <v>0.22845758816486941</v>
      </c>
      <c r="G1795" s="2">
        <f t="shared" si="251"/>
        <v>5.8220291167024422E-2</v>
      </c>
      <c r="H1795" s="2">
        <f t="shared" si="247"/>
        <v>3.9240200209487486</v>
      </c>
      <c r="I1795" s="2">
        <f t="shared" si="248"/>
        <v>79.691390454433559</v>
      </c>
    </row>
    <row r="1796" spans="1:9" ht="13.5" x14ac:dyDescent="0.25">
      <c r="A1796" s="3">
        <v>44628</v>
      </c>
      <c r="B1796" s="2">
        <v>44.975099999999998</v>
      </c>
      <c r="C1796" s="2">
        <f t="shared" si="252"/>
        <v>-0.33570000000000277</v>
      </c>
      <c r="D1796" s="2">
        <f t="shared" si="253"/>
        <v>0</v>
      </c>
      <c r="E1796" s="2">
        <f t="shared" si="254"/>
        <v>0.33570000000000277</v>
      </c>
      <c r="F1796" s="2">
        <f t="shared" si="251"/>
        <v>0.2121391890102359</v>
      </c>
      <c r="G1796" s="2">
        <f t="shared" si="251"/>
        <v>7.8040270369380008E-2</v>
      </c>
      <c r="H1796" s="2">
        <f t="shared" si="247"/>
        <v>2.7183297547040679</v>
      </c>
      <c r="I1796" s="2">
        <f t="shared" si="248"/>
        <v>73.106204506609515</v>
      </c>
    </row>
    <row r="1797" spans="1:9" ht="13.5" x14ac:dyDescent="0.25">
      <c r="A1797" s="3">
        <v>44629</v>
      </c>
      <c r="B1797" s="2">
        <v>44.975099999999998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0.19698638979521907</v>
      </c>
      <c r="G1797" s="2">
        <f t="shared" si="251"/>
        <v>7.2465965342995722E-2</v>
      </c>
      <c r="H1797" s="2">
        <f t="shared" si="247"/>
        <v>2.7183297547040683</v>
      </c>
      <c r="I1797" s="2">
        <f t="shared" si="248"/>
        <v>73.106204506609515</v>
      </c>
    </row>
    <row r="1798" spans="1:9" ht="13.5" x14ac:dyDescent="0.25">
      <c r="A1798" s="3">
        <v>44630</v>
      </c>
      <c r="B1798" s="2">
        <v>44.975099999999998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0.18291593338127485</v>
      </c>
      <c r="G1798" s="2">
        <f t="shared" si="251"/>
        <v>6.7289824961353176E-2</v>
      </c>
      <c r="H1798" s="2">
        <f t="shared" si="247"/>
        <v>2.7183297547040679</v>
      </c>
      <c r="I1798" s="2">
        <f t="shared" si="248"/>
        <v>73.106204506609515</v>
      </c>
    </row>
    <row r="1799" spans="1:9" ht="13.5" x14ac:dyDescent="0.25">
      <c r="A1799" s="3">
        <v>44631</v>
      </c>
      <c r="B1799" s="2">
        <v>45.3108</v>
      </c>
      <c r="C1799" s="2">
        <f t="shared" si="252"/>
        <v>0.33570000000000277</v>
      </c>
      <c r="D1799" s="2">
        <f t="shared" si="253"/>
        <v>0.33570000000000277</v>
      </c>
      <c r="E1799" s="2">
        <f t="shared" si="254"/>
        <v>0</v>
      </c>
      <c r="F1799" s="2">
        <f t="shared" si="251"/>
        <v>0.19382908099689827</v>
      </c>
      <c r="G1799" s="2">
        <f t="shared" si="251"/>
        <v>6.2483408892685097E-2</v>
      </c>
      <c r="H1799" s="2">
        <f t="shared" si="247"/>
        <v>3.1020887693531356</v>
      </c>
      <c r="I1799" s="2">
        <f t="shared" si="248"/>
        <v>75.622175525038884</v>
      </c>
    </row>
    <row r="1800" spans="1:9" ht="13.5" x14ac:dyDescent="0.25">
      <c r="A1800" s="3">
        <v>44634</v>
      </c>
      <c r="B1800" s="2">
        <v>45.6464</v>
      </c>
      <c r="C1800" s="2">
        <f t="shared" si="252"/>
        <v>0.33559999999999945</v>
      </c>
      <c r="D1800" s="2">
        <f t="shared" si="253"/>
        <v>0.33559999999999945</v>
      </c>
      <c r="E1800" s="2">
        <f t="shared" si="254"/>
        <v>0</v>
      </c>
      <c r="F1800" s="2">
        <f t="shared" si="251"/>
        <v>0.2039555752114055</v>
      </c>
      <c r="G1800" s="2">
        <f t="shared" si="251"/>
        <v>5.8020308257493304E-2</v>
      </c>
      <c r="H1800" s="2">
        <f t="shared" si="247"/>
        <v>3.5152445986025023</v>
      </c>
      <c r="I1800" s="2">
        <f t="shared" si="248"/>
        <v>77.85280557537223</v>
      </c>
    </row>
    <row r="1801" spans="1:9" ht="13.5" x14ac:dyDescent="0.25">
      <c r="A1801" s="3">
        <v>44635</v>
      </c>
      <c r="B1801" s="2">
        <v>45.5122</v>
      </c>
      <c r="C1801" s="2">
        <f t="shared" si="252"/>
        <v>-0.13419999999999987</v>
      </c>
      <c r="D1801" s="2">
        <f t="shared" si="253"/>
        <v>0</v>
      </c>
      <c r="E1801" s="2">
        <f t="shared" si="254"/>
        <v>0.13419999999999987</v>
      </c>
      <c r="F1801" s="2">
        <f t="shared" si="251"/>
        <v>0.18938731983916224</v>
      </c>
      <c r="G1801" s="2">
        <f t="shared" si="251"/>
        <v>6.3461714810529493E-2</v>
      </c>
      <c r="H1801" s="2">
        <f t="shared" si="247"/>
        <v>2.9842767470843587</v>
      </c>
      <c r="I1801" s="2">
        <f t="shared" si="248"/>
        <v>74.901341862565474</v>
      </c>
    </row>
    <row r="1802" spans="1:9" ht="13.5" x14ac:dyDescent="0.25">
      <c r="A1802" s="3">
        <v>44636</v>
      </c>
      <c r="B1802" s="2">
        <v>45.5122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0.17585965413636492</v>
      </c>
      <c r="G1802" s="2">
        <f t="shared" si="251"/>
        <v>5.8928735181205956E-2</v>
      </c>
      <c r="H1802" s="2">
        <f t="shared" si="247"/>
        <v>2.9842767470843587</v>
      </c>
      <c r="I1802" s="2">
        <f t="shared" si="248"/>
        <v>74.901341862565474</v>
      </c>
    </row>
    <row r="1803" spans="1:9" ht="13.5" x14ac:dyDescent="0.25">
      <c r="A1803" s="3">
        <v>44637</v>
      </c>
      <c r="B1803" s="2">
        <v>45.5122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0.16329825026948172</v>
      </c>
      <c r="G1803" s="2">
        <f t="shared" si="251"/>
        <v>5.4719539811119815E-2</v>
      </c>
      <c r="H1803" s="2">
        <f t="shared" si="247"/>
        <v>2.9842767470843592</v>
      </c>
      <c r="I1803" s="2">
        <f t="shared" si="248"/>
        <v>74.901341862565474</v>
      </c>
    </row>
    <row r="1804" spans="1:9" ht="13.5" x14ac:dyDescent="0.25">
      <c r="A1804" s="3">
        <v>44638</v>
      </c>
      <c r="B1804" s="2">
        <v>44.975099999999998</v>
      </c>
      <c r="C1804" s="2">
        <f t="shared" si="252"/>
        <v>-0.53710000000000235</v>
      </c>
      <c r="D1804" s="2">
        <f t="shared" si="253"/>
        <v>0</v>
      </c>
      <c r="E1804" s="2">
        <f t="shared" si="254"/>
        <v>0.53710000000000235</v>
      </c>
      <c r="F1804" s="2">
        <f t="shared" si="251"/>
        <v>0.15163408953594731</v>
      </c>
      <c r="G1804" s="2">
        <f t="shared" si="251"/>
        <v>8.917528696746857E-2</v>
      </c>
      <c r="H1804" s="2">
        <f t="shared" si="247"/>
        <v>1.7004048396419953</v>
      </c>
      <c r="I1804" s="2">
        <f t="shared" si="248"/>
        <v>62.968515486271514</v>
      </c>
    </row>
    <row r="1805" spans="1:9" ht="13.5" x14ac:dyDescent="0.25">
      <c r="A1805" s="3">
        <v>44641</v>
      </c>
      <c r="B1805" s="2">
        <v>45.042299999999997</v>
      </c>
      <c r="C1805" s="2">
        <f t="shared" si="252"/>
        <v>6.7199999999999704E-2</v>
      </c>
      <c r="D1805" s="2">
        <f t="shared" si="253"/>
        <v>6.7199999999999704E-2</v>
      </c>
      <c r="E1805" s="2">
        <f t="shared" si="254"/>
        <v>0</v>
      </c>
      <c r="F1805" s="2">
        <f t="shared" ref="F1805:G1820" si="255">((F1804*13)+D1805)/14</f>
        <v>0.14560308314052248</v>
      </c>
      <c r="G1805" s="2">
        <f t="shared" si="255"/>
        <v>8.2805623612649384E-2</v>
      </c>
      <c r="H1805" s="2">
        <f t="shared" si="247"/>
        <v>1.7583719171252055</v>
      </c>
      <c r="I1805" s="2">
        <f t="shared" si="248"/>
        <v>63.746730678645868</v>
      </c>
    </row>
    <row r="1806" spans="1:9" ht="13.5" x14ac:dyDescent="0.25">
      <c r="A1806" s="3">
        <v>44642</v>
      </c>
      <c r="B1806" s="2">
        <v>44.908000000000001</v>
      </c>
      <c r="C1806" s="2">
        <f t="shared" si="252"/>
        <v>-0.13429999999999609</v>
      </c>
      <c r="D1806" s="2">
        <f t="shared" si="253"/>
        <v>0</v>
      </c>
      <c r="E1806" s="2">
        <f t="shared" si="254"/>
        <v>0.13429999999999609</v>
      </c>
      <c r="F1806" s="2">
        <f t="shared" si="255"/>
        <v>0.13520286291619946</v>
      </c>
      <c r="G1806" s="2">
        <f t="shared" si="255"/>
        <v>8.6483793354602725E-2</v>
      </c>
      <c r="H1806" s="2">
        <f t="shared" si="247"/>
        <v>1.5633317835844427</v>
      </c>
      <c r="I1806" s="2">
        <f t="shared" si="248"/>
        <v>60.98827290310242</v>
      </c>
    </row>
    <row r="1807" spans="1:9" ht="13.5" x14ac:dyDescent="0.25">
      <c r="A1807" s="3">
        <v>44643</v>
      </c>
      <c r="B1807" s="2">
        <v>44.840899999999998</v>
      </c>
      <c r="C1807" s="2">
        <f t="shared" si="252"/>
        <v>-6.710000000000349E-2</v>
      </c>
      <c r="D1807" s="2">
        <f t="shared" si="253"/>
        <v>0</v>
      </c>
      <c r="E1807" s="2">
        <f t="shared" si="254"/>
        <v>6.710000000000349E-2</v>
      </c>
      <c r="F1807" s="2">
        <f t="shared" si="255"/>
        <v>0.12554551556504237</v>
      </c>
      <c r="G1807" s="2">
        <f t="shared" si="255"/>
        <v>8.5099236686417071E-2</v>
      </c>
      <c r="H1807" s="2">
        <f t="shared" si="247"/>
        <v>1.4752836858885838</v>
      </c>
      <c r="I1807" s="2">
        <f t="shared" si="248"/>
        <v>59.600590198976832</v>
      </c>
    </row>
    <row r="1808" spans="1:9" ht="13.5" x14ac:dyDescent="0.25">
      <c r="A1808" s="3">
        <v>44644</v>
      </c>
      <c r="B1808" s="2">
        <v>44.908000000000001</v>
      </c>
      <c r="C1808" s="2">
        <f t="shared" si="252"/>
        <v>6.710000000000349E-2</v>
      </c>
      <c r="D1808" s="2">
        <f t="shared" si="253"/>
        <v>6.710000000000349E-2</v>
      </c>
      <c r="E1808" s="2">
        <f t="shared" si="254"/>
        <v>0</v>
      </c>
      <c r="F1808" s="2">
        <f t="shared" si="255"/>
        <v>0.1213708358818253</v>
      </c>
      <c r="G1808" s="2">
        <f t="shared" si="255"/>
        <v>7.9020719780244414E-2</v>
      </c>
      <c r="H1808" s="2">
        <f t="shared" si="247"/>
        <v>1.535936855793721</v>
      </c>
      <c r="I1808" s="2">
        <f t="shared" si="248"/>
        <v>60.566841492312676</v>
      </c>
    </row>
    <row r="1809" spans="1:9" ht="13.5" x14ac:dyDescent="0.25">
      <c r="A1809" s="3">
        <v>44645</v>
      </c>
      <c r="B1809" s="2">
        <v>44.908000000000001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0.11270149046169493</v>
      </c>
      <c r="G1809" s="2">
        <f t="shared" si="255"/>
        <v>7.3376382653084105E-2</v>
      </c>
      <c r="H1809" s="2">
        <f t="shared" ref="H1809:H1872" si="256">F1809/G1809</f>
        <v>1.535936855793721</v>
      </c>
      <c r="I1809" s="2">
        <f t="shared" ref="I1809:I1872" si="257">IF(G1809=0,100,100-(100/(1+H1809)))</f>
        <v>60.566841492312676</v>
      </c>
    </row>
    <row r="1810" spans="1:9" ht="13.5" x14ac:dyDescent="0.25">
      <c r="A1810" s="3">
        <v>44648</v>
      </c>
      <c r="B1810" s="2">
        <v>44.303899999999999</v>
      </c>
      <c r="C1810" s="2">
        <f t="shared" si="252"/>
        <v>-0.60410000000000252</v>
      </c>
      <c r="D1810" s="2">
        <f t="shared" si="253"/>
        <v>0</v>
      </c>
      <c r="E1810" s="2">
        <f t="shared" si="254"/>
        <v>0.60410000000000252</v>
      </c>
      <c r="F1810" s="2">
        <f t="shared" si="255"/>
        <v>0.1046513840001453</v>
      </c>
      <c r="G1810" s="2">
        <f t="shared" si="255"/>
        <v>0.11128521246357827</v>
      </c>
      <c r="H1810" s="2">
        <f t="shared" si="256"/>
        <v>0.94038894911034021</v>
      </c>
      <c r="I1810" s="2">
        <f t="shared" si="257"/>
        <v>48.463940672384489</v>
      </c>
    </row>
    <row r="1811" spans="1:9" ht="13.5" x14ac:dyDescent="0.25">
      <c r="A1811" s="3">
        <v>44649</v>
      </c>
      <c r="B1811" s="2">
        <v>43.632599999999996</v>
      </c>
      <c r="C1811" s="2">
        <f t="shared" si="252"/>
        <v>-0.67130000000000223</v>
      </c>
      <c r="D1811" s="2">
        <f t="shared" si="253"/>
        <v>0</v>
      </c>
      <c r="E1811" s="2">
        <f t="shared" si="254"/>
        <v>0.67130000000000223</v>
      </c>
      <c r="F1811" s="2">
        <f t="shared" si="255"/>
        <v>9.7176285142992064E-2</v>
      </c>
      <c r="G1811" s="2">
        <f t="shared" si="255"/>
        <v>0.15128626871617998</v>
      </c>
      <c r="H1811" s="2">
        <f t="shared" si="256"/>
        <v>0.64233380839935483</v>
      </c>
      <c r="I1811" s="2">
        <f t="shared" si="257"/>
        <v>39.111038518130719</v>
      </c>
    </row>
    <row r="1812" spans="1:9" ht="13.5" x14ac:dyDescent="0.25">
      <c r="A1812" s="3">
        <v>44650</v>
      </c>
      <c r="B1812" s="2">
        <v>43.632599999999996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9.0235121918492631E-2</v>
      </c>
      <c r="G1812" s="2">
        <f t="shared" si="255"/>
        <v>0.14048010666502425</v>
      </c>
      <c r="H1812" s="2">
        <f t="shared" si="256"/>
        <v>0.64233380839935494</v>
      </c>
      <c r="I1812" s="2">
        <f t="shared" si="257"/>
        <v>39.111038518130719</v>
      </c>
    </row>
    <row r="1813" spans="1:9" ht="13.5" x14ac:dyDescent="0.25">
      <c r="A1813" s="3">
        <v>44651</v>
      </c>
      <c r="B1813" s="2">
        <v>43.5655</v>
      </c>
      <c r="C1813" s="2">
        <f t="shared" si="252"/>
        <v>-6.7099999999996385E-2</v>
      </c>
      <c r="D1813" s="2">
        <f t="shared" si="253"/>
        <v>0</v>
      </c>
      <c r="E1813" s="2">
        <f t="shared" si="254"/>
        <v>6.7099999999996385E-2</v>
      </c>
      <c r="F1813" s="2">
        <f t="shared" si="255"/>
        <v>8.3789756067171733E-2</v>
      </c>
      <c r="G1813" s="2">
        <f t="shared" si="255"/>
        <v>0.13523867047466512</v>
      </c>
      <c r="H1813" s="2">
        <f t="shared" si="256"/>
        <v>0.61956950458832305</v>
      </c>
      <c r="I1813" s="2">
        <f t="shared" si="257"/>
        <v>38.255197003466101</v>
      </c>
    </row>
    <row r="1814" spans="1:9" ht="13.5" x14ac:dyDescent="0.25">
      <c r="A1814" s="3">
        <v>44652</v>
      </c>
      <c r="B1814" s="2">
        <v>43.129199999999997</v>
      </c>
      <c r="C1814" s="2">
        <f t="shared" si="252"/>
        <v>-0.4363000000000028</v>
      </c>
      <c r="D1814" s="2">
        <f t="shared" si="253"/>
        <v>0</v>
      </c>
      <c r="E1814" s="2">
        <f t="shared" si="254"/>
        <v>0.4363000000000028</v>
      </c>
      <c r="F1814" s="2">
        <f t="shared" si="255"/>
        <v>7.7804773490945181E-2</v>
      </c>
      <c r="G1814" s="2">
        <f t="shared" si="255"/>
        <v>0.15674305115504636</v>
      </c>
      <c r="H1814" s="2">
        <f t="shared" si="256"/>
        <v>0.49638419641316422</v>
      </c>
      <c r="I1814" s="2">
        <f t="shared" si="257"/>
        <v>33.172242636817344</v>
      </c>
    </row>
    <row r="1815" spans="1:9" ht="13.5" x14ac:dyDescent="0.25">
      <c r="A1815" s="3">
        <v>44655</v>
      </c>
      <c r="B1815" s="2">
        <v>43.129199999999997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7.2247289670163375E-2</v>
      </c>
      <c r="G1815" s="2">
        <f t="shared" si="255"/>
        <v>0.14554711892968591</v>
      </c>
      <c r="H1815" s="2">
        <f t="shared" si="256"/>
        <v>0.49638419641316417</v>
      </c>
      <c r="I1815" s="2">
        <f t="shared" si="257"/>
        <v>33.17224263681733</v>
      </c>
    </row>
    <row r="1816" spans="1:9" ht="13.5" x14ac:dyDescent="0.25">
      <c r="A1816" s="3">
        <v>44656</v>
      </c>
      <c r="B1816" s="2">
        <v>43.498399999999997</v>
      </c>
      <c r="C1816" s="2">
        <f t="shared" si="252"/>
        <v>0.36919999999999931</v>
      </c>
      <c r="D1816" s="2">
        <f t="shared" si="253"/>
        <v>0.36919999999999931</v>
      </c>
      <c r="E1816" s="2">
        <f t="shared" si="254"/>
        <v>0</v>
      </c>
      <c r="F1816" s="2">
        <f t="shared" si="255"/>
        <v>9.3458197550865943E-2</v>
      </c>
      <c r="G1816" s="2">
        <f t="shared" si="255"/>
        <v>0.13515089614899406</v>
      </c>
      <c r="H1816" s="2">
        <f t="shared" si="256"/>
        <v>0.6915100100249062</v>
      </c>
      <c r="I1816" s="2">
        <f t="shared" si="257"/>
        <v>40.88122481845226</v>
      </c>
    </row>
    <row r="1817" spans="1:9" ht="13.5" x14ac:dyDescent="0.25">
      <c r="A1817" s="3">
        <v>44657</v>
      </c>
      <c r="B1817" s="2">
        <v>43.572200000000002</v>
      </c>
      <c r="C1817" s="2">
        <f t="shared" si="252"/>
        <v>7.3800000000005639E-2</v>
      </c>
      <c r="D1817" s="2">
        <f t="shared" si="253"/>
        <v>7.3800000000005639E-2</v>
      </c>
      <c r="E1817" s="2">
        <f t="shared" si="254"/>
        <v>0</v>
      </c>
      <c r="F1817" s="2">
        <f t="shared" si="255"/>
        <v>9.2054040582947347E-2</v>
      </c>
      <c r="G1817" s="2">
        <f t="shared" si="255"/>
        <v>0.12549726070978021</v>
      </c>
      <c r="H1817" s="2">
        <f t="shared" si="256"/>
        <v>0.73351434176581531</v>
      </c>
      <c r="I1817" s="2">
        <f t="shared" si="257"/>
        <v>42.313716367563082</v>
      </c>
    </row>
    <row r="1818" spans="1:9" ht="13.5" x14ac:dyDescent="0.25">
      <c r="A1818" s="3">
        <v>44658</v>
      </c>
      <c r="B1818" s="2">
        <v>44.706600000000002</v>
      </c>
      <c r="C1818" s="2">
        <f t="shared" si="252"/>
        <v>1.1343999999999994</v>
      </c>
      <c r="D1818" s="2">
        <f t="shared" si="253"/>
        <v>1.1343999999999994</v>
      </c>
      <c r="E1818" s="2">
        <f t="shared" si="254"/>
        <v>0</v>
      </c>
      <c r="F1818" s="2">
        <f t="shared" si="255"/>
        <v>0.16650732339845106</v>
      </c>
      <c r="G1818" s="2">
        <f t="shared" si="255"/>
        <v>0.11653317065908163</v>
      </c>
      <c r="H1818" s="2">
        <f t="shared" si="256"/>
        <v>1.4288405820997445</v>
      </c>
      <c r="I1818" s="2">
        <f t="shared" si="257"/>
        <v>58.828092408786453</v>
      </c>
    </row>
    <row r="1819" spans="1:9" ht="13.5" x14ac:dyDescent="0.25">
      <c r="A1819" s="3">
        <v>44659</v>
      </c>
      <c r="B1819" s="2">
        <v>44.572400000000002</v>
      </c>
      <c r="C1819" s="2">
        <f t="shared" si="252"/>
        <v>-0.13419999999999987</v>
      </c>
      <c r="D1819" s="2">
        <f t="shared" si="253"/>
        <v>0</v>
      </c>
      <c r="E1819" s="2">
        <f t="shared" si="254"/>
        <v>0.13419999999999987</v>
      </c>
      <c r="F1819" s="2">
        <f t="shared" si="255"/>
        <v>0.15461394315570456</v>
      </c>
      <c r="G1819" s="2">
        <f t="shared" si="255"/>
        <v>0.1177950870405758</v>
      </c>
      <c r="H1819" s="2">
        <f t="shared" si="256"/>
        <v>1.3125669927341377</v>
      </c>
      <c r="I1819" s="2">
        <f t="shared" si="257"/>
        <v>56.758009469913588</v>
      </c>
    </row>
    <row r="1820" spans="1:9" ht="13.5" x14ac:dyDescent="0.25">
      <c r="A1820" s="3">
        <v>44662</v>
      </c>
      <c r="B1820" s="2">
        <v>45.210099999999997</v>
      </c>
      <c r="C1820" s="2">
        <f t="shared" si="252"/>
        <v>0.63769999999999527</v>
      </c>
      <c r="D1820" s="2">
        <f t="shared" si="253"/>
        <v>0.63769999999999527</v>
      </c>
      <c r="E1820" s="2">
        <f t="shared" si="254"/>
        <v>0</v>
      </c>
      <c r="F1820" s="2">
        <f t="shared" si="255"/>
        <v>0.18912009007315392</v>
      </c>
      <c r="G1820" s="2">
        <f t="shared" si="255"/>
        <v>0.10938115225196324</v>
      </c>
      <c r="H1820" s="2">
        <f t="shared" si="256"/>
        <v>1.7290007115440629</v>
      </c>
      <c r="I1820" s="2">
        <f t="shared" si="257"/>
        <v>63.356550411663243</v>
      </c>
    </row>
    <row r="1821" spans="1:9" ht="13.5" x14ac:dyDescent="0.25">
      <c r="A1821" s="3">
        <v>44663</v>
      </c>
      <c r="B1821" s="2">
        <v>45.6464</v>
      </c>
      <c r="C1821" s="2">
        <f t="shared" si="252"/>
        <v>0.4363000000000028</v>
      </c>
      <c r="D1821" s="2">
        <f t="shared" si="253"/>
        <v>0.4363000000000028</v>
      </c>
      <c r="E1821" s="2">
        <f t="shared" si="254"/>
        <v>0</v>
      </c>
      <c r="F1821" s="2">
        <f t="shared" ref="F1821:G1836" si="258">((F1820*13)+D1821)/14</f>
        <v>0.2067757979250717</v>
      </c>
      <c r="G1821" s="2">
        <f t="shared" si="258"/>
        <v>0.10156821280539444</v>
      </c>
      <c r="H1821" s="2">
        <f t="shared" si="256"/>
        <v>2.0358318042009453</v>
      </c>
      <c r="I1821" s="2">
        <f t="shared" si="257"/>
        <v>67.060098697951162</v>
      </c>
    </row>
    <row r="1822" spans="1:9" ht="13.5" x14ac:dyDescent="0.25">
      <c r="A1822" s="3">
        <v>44664</v>
      </c>
      <c r="B1822" s="2">
        <v>46.284100000000002</v>
      </c>
      <c r="C1822" s="2">
        <f t="shared" si="252"/>
        <v>0.63770000000000238</v>
      </c>
      <c r="D1822" s="2">
        <f t="shared" si="253"/>
        <v>0.63770000000000238</v>
      </c>
      <c r="E1822" s="2">
        <f t="shared" si="254"/>
        <v>0</v>
      </c>
      <c r="F1822" s="2">
        <f t="shared" si="258"/>
        <v>0.23755609807328101</v>
      </c>
      <c r="G1822" s="2">
        <f t="shared" si="258"/>
        <v>9.4313340462151979E-2</v>
      </c>
      <c r="H1822" s="2">
        <f t="shared" si="256"/>
        <v>2.5187963538266622</v>
      </c>
      <c r="I1822" s="2">
        <f t="shared" si="257"/>
        <v>71.58119142324027</v>
      </c>
    </row>
    <row r="1823" spans="1:9" ht="13.5" x14ac:dyDescent="0.25">
      <c r="A1823" s="3">
        <v>44665</v>
      </c>
      <c r="B1823" s="2">
        <v>46.250599999999999</v>
      </c>
      <c r="C1823" s="2">
        <f t="shared" si="252"/>
        <v>-3.3500000000003638E-2</v>
      </c>
      <c r="D1823" s="2">
        <f t="shared" si="253"/>
        <v>0</v>
      </c>
      <c r="E1823" s="2">
        <f t="shared" si="254"/>
        <v>3.3500000000003638E-2</v>
      </c>
      <c r="F1823" s="2">
        <f t="shared" si="258"/>
        <v>0.22058780535376094</v>
      </c>
      <c r="G1823" s="2">
        <f t="shared" si="258"/>
        <v>8.9969530429141381E-2</v>
      </c>
      <c r="H1823" s="2">
        <f t="shared" si="256"/>
        <v>2.4518056757836755</v>
      </c>
      <c r="I1823" s="2">
        <f t="shared" si="257"/>
        <v>71.029655376733615</v>
      </c>
    </row>
    <row r="1824" spans="1:9" ht="13.5" x14ac:dyDescent="0.25">
      <c r="A1824" s="3">
        <v>44666</v>
      </c>
      <c r="B1824" s="2">
        <v>46.317700000000002</v>
      </c>
      <c r="C1824" s="2">
        <f t="shared" si="252"/>
        <v>6.710000000000349E-2</v>
      </c>
      <c r="D1824" s="2">
        <f t="shared" si="253"/>
        <v>6.710000000000349E-2</v>
      </c>
      <c r="E1824" s="2">
        <f t="shared" si="254"/>
        <v>0</v>
      </c>
      <c r="F1824" s="2">
        <f t="shared" si="258"/>
        <v>0.2096243906856354</v>
      </c>
      <c r="G1824" s="2">
        <f t="shared" si="258"/>
        <v>8.3543135398488427E-2</v>
      </c>
      <c r="H1824" s="2">
        <f t="shared" si="256"/>
        <v>2.5091755257419774</v>
      </c>
      <c r="I1824" s="2">
        <f t="shared" si="257"/>
        <v>71.503277830807264</v>
      </c>
    </row>
    <row r="1825" spans="1:9" ht="13.5" x14ac:dyDescent="0.25">
      <c r="A1825" s="3">
        <v>44669</v>
      </c>
      <c r="B1825" s="2">
        <v>46.384799999999998</v>
      </c>
      <c r="C1825" s="2">
        <f t="shared" si="252"/>
        <v>6.7099999999996385E-2</v>
      </c>
      <c r="D1825" s="2">
        <f t="shared" si="253"/>
        <v>6.7099999999996385E-2</v>
      </c>
      <c r="E1825" s="2">
        <f t="shared" si="254"/>
        <v>0</v>
      </c>
      <c r="F1825" s="2">
        <f t="shared" si="258"/>
        <v>0.19944407706523262</v>
      </c>
      <c r="G1825" s="2">
        <f t="shared" si="258"/>
        <v>7.7575768584310686E-2</v>
      </c>
      <c r="H1825" s="2">
        <f t="shared" si="256"/>
        <v>2.5709584410816806</v>
      </c>
      <c r="I1825" s="2">
        <f t="shared" si="257"/>
        <v>71.996313692827812</v>
      </c>
    </row>
    <row r="1826" spans="1:9" ht="13.5" x14ac:dyDescent="0.25">
      <c r="A1826" s="3">
        <v>44670</v>
      </c>
      <c r="B1826" s="2">
        <v>46.250599999999999</v>
      </c>
      <c r="C1826" s="2">
        <f t="shared" si="252"/>
        <v>-0.13419999999999987</v>
      </c>
      <c r="D1826" s="2">
        <f t="shared" si="253"/>
        <v>0</v>
      </c>
      <c r="E1826" s="2">
        <f t="shared" si="254"/>
        <v>0.13419999999999987</v>
      </c>
      <c r="F1826" s="2">
        <f t="shared" si="258"/>
        <v>0.18519807156057316</v>
      </c>
      <c r="G1826" s="2">
        <f t="shared" si="258"/>
        <v>8.1620356542574199E-2</v>
      </c>
      <c r="H1826" s="2">
        <f t="shared" si="256"/>
        <v>2.2690181641631462</v>
      </c>
      <c r="I1826" s="2">
        <f t="shared" si="257"/>
        <v>69.409775358161852</v>
      </c>
    </row>
    <row r="1827" spans="1:9" ht="13.5" x14ac:dyDescent="0.25">
      <c r="A1827" s="3">
        <v>44671</v>
      </c>
      <c r="B1827" s="2">
        <v>46.317700000000002</v>
      </c>
      <c r="C1827" s="2">
        <f t="shared" si="252"/>
        <v>6.710000000000349E-2</v>
      </c>
      <c r="D1827" s="2">
        <f t="shared" si="253"/>
        <v>6.710000000000349E-2</v>
      </c>
      <c r="E1827" s="2">
        <f t="shared" si="254"/>
        <v>0</v>
      </c>
      <c r="F1827" s="2">
        <f t="shared" si="258"/>
        <v>0.17676249502053246</v>
      </c>
      <c r="G1827" s="2">
        <f t="shared" si="258"/>
        <v>7.5790331075247463E-2</v>
      </c>
      <c r="H1827" s="2">
        <f t="shared" si="256"/>
        <v>2.3322565360617844</v>
      </c>
      <c r="I1827" s="2">
        <f t="shared" si="257"/>
        <v>69.99030569291503</v>
      </c>
    </row>
    <row r="1828" spans="1:9" ht="13.5" x14ac:dyDescent="0.25">
      <c r="A1828" s="3">
        <v>44672</v>
      </c>
      <c r="B1828" s="2">
        <v>46.519100000000002</v>
      </c>
      <c r="C1828" s="2">
        <f t="shared" si="252"/>
        <v>0.20139999999999958</v>
      </c>
      <c r="D1828" s="2">
        <f t="shared" si="253"/>
        <v>0.20139999999999958</v>
      </c>
      <c r="E1828" s="2">
        <f t="shared" si="254"/>
        <v>0</v>
      </c>
      <c r="F1828" s="2">
        <f t="shared" si="258"/>
        <v>0.17852231680478009</v>
      </c>
      <c r="G1828" s="2">
        <f t="shared" si="258"/>
        <v>7.0376735998444073E-2</v>
      </c>
      <c r="H1828" s="2">
        <f t="shared" si="256"/>
        <v>2.5366666167741418</v>
      </c>
      <c r="I1828" s="2">
        <f t="shared" si="257"/>
        <v>71.724787537024952</v>
      </c>
    </row>
    <row r="1829" spans="1:9" ht="13.5" x14ac:dyDescent="0.25">
      <c r="A1829" s="3">
        <v>44673</v>
      </c>
      <c r="B1829" s="2">
        <v>46.384799999999998</v>
      </c>
      <c r="C1829" s="2">
        <f t="shared" si="252"/>
        <v>-0.13430000000000319</v>
      </c>
      <c r="D1829" s="2">
        <f t="shared" si="253"/>
        <v>0</v>
      </c>
      <c r="E1829" s="2">
        <f t="shared" si="254"/>
        <v>0.13430000000000319</v>
      </c>
      <c r="F1829" s="2">
        <f t="shared" si="258"/>
        <v>0.16577072274729579</v>
      </c>
      <c r="G1829" s="2">
        <f t="shared" si="258"/>
        <v>7.4942683427126858E-2</v>
      </c>
      <c r="H1829" s="2">
        <f t="shared" si="256"/>
        <v>2.211966734664482</v>
      </c>
      <c r="I1829" s="2">
        <f t="shared" si="257"/>
        <v>68.866427251325234</v>
      </c>
    </row>
    <row r="1830" spans="1:9" ht="13.5" x14ac:dyDescent="0.25">
      <c r="A1830" s="3">
        <v>44676</v>
      </c>
      <c r="B1830" s="2">
        <v>46.351300000000002</v>
      </c>
      <c r="C1830" s="2">
        <f t="shared" si="252"/>
        <v>-3.3499999999996533E-2</v>
      </c>
      <c r="D1830" s="2">
        <f t="shared" si="253"/>
        <v>0</v>
      </c>
      <c r="E1830" s="2">
        <f t="shared" si="254"/>
        <v>3.3499999999996533E-2</v>
      </c>
      <c r="F1830" s="2">
        <f t="shared" si="258"/>
        <v>0.15392995683677466</v>
      </c>
      <c r="G1830" s="2">
        <f t="shared" si="258"/>
        <v>7.1982491753760397E-2</v>
      </c>
      <c r="H1830" s="2">
        <f t="shared" si="256"/>
        <v>2.1384360708620966</v>
      </c>
      <c r="I1830" s="2">
        <f t="shared" si="257"/>
        <v>68.136996344000408</v>
      </c>
    </row>
    <row r="1831" spans="1:9" ht="13.5" x14ac:dyDescent="0.25">
      <c r="A1831" s="3">
        <v>44677</v>
      </c>
      <c r="B1831" s="2">
        <v>46.4251</v>
      </c>
      <c r="C1831" s="2">
        <f t="shared" si="252"/>
        <v>7.3799999999998533E-2</v>
      </c>
      <c r="D1831" s="2">
        <f t="shared" si="253"/>
        <v>7.3799999999998533E-2</v>
      </c>
      <c r="E1831" s="2">
        <f t="shared" si="254"/>
        <v>0</v>
      </c>
      <c r="F1831" s="2">
        <f t="shared" si="258"/>
        <v>0.14820638849129067</v>
      </c>
      <c r="G1831" s="2">
        <f t="shared" si="258"/>
        <v>6.6840885199920361E-2</v>
      </c>
      <c r="H1831" s="2">
        <f t="shared" si="256"/>
        <v>2.2173014023977538</v>
      </c>
      <c r="I1831" s="2">
        <f t="shared" si="257"/>
        <v>68.918050411604852</v>
      </c>
    </row>
    <row r="1832" spans="1:9" ht="13.5" x14ac:dyDescent="0.25">
      <c r="A1832" s="3">
        <v>44678</v>
      </c>
      <c r="B1832" s="2">
        <v>46.525799999999997</v>
      </c>
      <c r="C1832" s="2">
        <f t="shared" si="252"/>
        <v>0.10069999999999624</v>
      </c>
      <c r="D1832" s="2">
        <f t="shared" si="253"/>
        <v>0.10069999999999624</v>
      </c>
      <c r="E1832" s="2">
        <f t="shared" si="254"/>
        <v>0</v>
      </c>
      <c r="F1832" s="2">
        <f t="shared" si="258"/>
        <v>0.1448130750276268</v>
      </c>
      <c r="G1832" s="2">
        <f t="shared" si="258"/>
        <v>6.2066536257068906E-2</v>
      </c>
      <c r="H1832" s="2">
        <f t="shared" si="256"/>
        <v>2.3331908587235475</v>
      </c>
      <c r="I1832" s="2">
        <f t="shared" si="257"/>
        <v>69.998717673702245</v>
      </c>
    </row>
    <row r="1833" spans="1:9" ht="13.5" x14ac:dyDescent="0.25">
      <c r="A1833" s="3">
        <v>44679</v>
      </c>
      <c r="B1833" s="2">
        <v>46.5124</v>
      </c>
      <c r="C1833" s="2">
        <f t="shared" si="252"/>
        <v>-1.3399999999997192E-2</v>
      </c>
      <c r="D1833" s="2">
        <f t="shared" si="253"/>
        <v>0</v>
      </c>
      <c r="E1833" s="2">
        <f t="shared" si="254"/>
        <v>1.3399999999997192E-2</v>
      </c>
      <c r="F1833" s="2">
        <f t="shared" si="258"/>
        <v>0.13446928395422489</v>
      </c>
      <c r="G1833" s="2">
        <f t="shared" si="258"/>
        <v>5.8590355095849499E-2</v>
      </c>
      <c r="H1833" s="2">
        <f t="shared" si="256"/>
        <v>2.2950754221278067</v>
      </c>
      <c r="I1833" s="2">
        <f t="shared" si="257"/>
        <v>69.651681012076921</v>
      </c>
    </row>
    <row r="1834" spans="1:9" ht="13.5" x14ac:dyDescent="0.25">
      <c r="A1834" s="3">
        <v>44680</v>
      </c>
      <c r="B1834" s="2">
        <v>46.519100000000002</v>
      </c>
      <c r="C1834" s="2">
        <f t="shared" si="252"/>
        <v>6.7000000000021487E-3</v>
      </c>
      <c r="D1834" s="2">
        <f t="shared" si="253"/>
        <v>6.7000000000021487E-3</v>
      </c>
      <c r="E1834" s="2">
        <f t="shared" si="254"/>
        <v>0</v>
      </c>
      <c r="F1834" s="2">
        <f t="shared" si="258"/>
        <v>0.12534290652892327</v>
      </c>
      <c r="G1834" s="2">
        <f t="shared" si="258"/>
        <v>5.4405329731860248E-2</v>
      </c>
      <c r="H1834" s="2">
        <f t="shared" si="256"/>
        <v>2.3038718292248737</v>
      </c>
      <c r="I1834" s="2">
        <f t="shared" si="257"/>
        <v>69.732482018389575</v>
      </c>
    </row>
    <row r="1835" spans="1:9" ht="13.5" x14ac:dyDescent="0.25">
      <c r="A1835" s="3">
        <v>44685</v>
      </c>
      <c r="B1835" s="2">
        <v>46.713700000000003</v>
      </c>
      <c r="C1835" s="2">
        <f t="shared" si="252"/>
        <v>0.19460000000000122</v>
      </c>
      <c r="D1835" s="2">
        <f t="shared" si="253"/>
        <v>0.19460000000000122</v>
      </c>
      <c r="E1835" s="2">
        <f t="shared" si="254"/>
        <v>0</v>
      </c>
      <c r="F1835" s="2">
        <f t="shared" si="258"/>
        <v>0.1302898417768574</v>
      </c>
      <c r="G1835" s="2">
        <f t="shared" si="258"/>
        <v>5.0519234751013088E-2</v>
      </c>
      <c r="H1835" s="2">
        <f t="shared" si="256"/>
        <v>2.5790145559210917</v>
      </c>
      <c r="I1835" s="2">
        <f t="shared" si="257"/>
        <v>72.059348058654621</v>
      </c>
    </row>
    <row r="1836" spans="1:9" ht="13.5" x14ac:dyDescent="0.25">
      <c r="A1836" s="3">
        <v>44686</v>
      </c>
      <c r="B1836" s="2">
        <v>46.787599999999998</v>
      </c>
      <c r="C1836" s="2">
        <f t="shared" si="252"/>
        <v>7.3899999999994748E-2</v>
      </c>
      <c r="D1836" s="2">
        <f t="shared" si="253"/>
        <v>7.3899999999994748E-2</v>
      </c>
      <c r="E1836" s="2">
        <f t="shared" si="254"/>
        <v>0</v>
      </c>
      <c r="F1836" s="2">
        <f t="shared" si="258"/>
        <v>0.12626199593565293</v>
      </c>
      <c r="G1836" s="2">
        <f t="shared" si="258"/>
        <v>4.6910717983083584E-2</v>
      </c>
      <c r="H1836" s="2">
        <f t="shared" si="256"/>
        <v>2.6915383384493095</v>
      </c>
      <c r="I1836" s="2">
        <f t="shared" si="257"/>
        <v>72.911022226574886</v>
      </c>
    </row>
    <row r="1837" spans="1:9" ht="13.5" x14ac:dyDescent="0.25">
      <c r="A1837" s="3">
        <v>44687</v>
      </c>
      <c r="B1837" s="2">
        <v>46.787599999999998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0.11724328194024915</v>
      </c>
      <c r="G1837" s="2">
        <f t="shared" si="259"/>
        <v>4.3559952412863326E-2</v>
      </c>
      <c r="H1837" s="2">
        <f t="shared" si="256"/>
        <v>2.6915383384493095</v>
      </c>
      <c r="I1837" s="2">
        <f t="shared" si="257"/>
        <v>72.911022226574886</v>
      </c>
    </row>
    <row r="1838" spans="1:9" ht="13.5" x14ac:dyDescent="0.25">
      <c r="A1838" s="3">
        <v>44690</v>
      </c>
      <c r="B1838" s="2">
        <v>46.864899999999999</v>
      </c>
      <c r="C1838" s="2">
        <f t="shared" si="252"/>
        <v>7.7300000000001035E-2</v>
      </c>
      <c r="D1838" s="2">
        <f t="shared" si="253"/>
        <v>7.7300000000001035E-2</v>
      </c>
      <c r="E1838" s="2">
        <f t="shared" si="254"/>
        <v>0</v>
      </c>
      <c r="F1838" s="2">
        <f t="shared" si="259"/>
        <v>0.11439019037308858</v>
      </c>
      <c r="G1838" s="2">
        <f t="shared" si="259"/>
        <v>4.0448527240515945E-2</v>
      </c>
      <c r="H1838" s="2">
        <f t="shared" si="256"/>
        <v>2.8280433968064904</v>
      </c>
      <c r="I1838" s="2">
        <f t="shared" si="257"/>
        <v>73.876994162755821</v>
      </c>
    </row>
    <row r="1839" spans="1:9" ht="13.5" x14ac:dyDescent="0.25">
      <c r="A1839" s="3">
        <v>44691</v>
      </c>
      <c r="B1839" s="2">
        <v>47.024500000000003</v>
      </c>
      <c r="C1839" s="2">
        <f t="shared" si="252"/>
        <v>0.15960000000000463</v>
      </c>
      <c r="D1839" s="2">
        <f t="shared" si="253"/>
        <v>0.15960000000000463</v>
      </c>
      <c r="E1839" s="2">
        <f t="shared" si="254"/>
        <v>0</v>
      </c>
      <c r="F1839" s="2">
        <f t="shared" si="259"/>
        <v>0.11761946248929687</v>
      </c>
      <c r="G1839" s="2">
        <f t="shared" si="259"/>
        <v>3.7559346723336232E-2</v>
      </c>
      <c r="H1839" s="2">
        <f t="shared" si="256"/>
        <v>3.1315630528849958</v>
      </c>
      <c r="I1839" s="2">
        <f t="shared" si="257"/>
        <v>75.796085229736036</v>
      </c>
    </row>
    <row r="1840" spans="1:9" ht="13.5" x14ac:dyDescent="0.25">
      <c r="A1840" s="3">
        <v>44692</v>
      </c>
      <c r="B1840" s="2">
        <v>47.953099999999999</v>
      </c>
      <c r="C1840" s="2">
        <f t="shared" si="252"/>
        <v>0.92859999999999587</v>
      </c>
      <c r="D1840" s="2">
        <f t="shared" si="253"/>
        <v>0.92859999999999587</v>
      </c>
      <c r="E1840" s="2">
        <f t="shared" si="254"/>
        <v>0</v>
      </c>
      <c r="F1840" s="2">
        <f t="shared" si="259"/>
        <v>0.17554664374006107</v>
      </c>
      <c r="G1840" s="2">
        <f t="shared" si="259"/>
        <v>3.487653624309793E-2</v>
      </c>
      <c r="H1840" s="2">
        <f t="shared" si="256"/>
        <v>5.0333737994065215</v>
      </c>
      <c r="I1840" s="2">
        <f t="shared" si="257"/>
        <v>83.425525531032633</v>
      </c>
    </row>
    <row r="1841" spans="1:9" ht="13.5" x14ac:dyDescent="0.25">
      <c r="A1841" s="3">
        <v>44693</v>
      </c>
      <c r="B1841" s="2">
        <v>48.025599999999997</v>
      </c>
      <c r="C1841" s="2">
        <f t="shared" si="252"/>
        <v>7.249999999999801E-2</v>
      </c>
      <c r="D1841" s="2">
        <f t="shared" si="253"/>
        <v>7.249999999999801E-2</v>
      </c>
      <c r="E1841" s="2">
        <f t="shared" si="254"/>
        <v>0</v>
      </c>
      <c r="F1841" s="2">
        <f t="shared" si="259"/>
        <v>0.16818616918719945</v>
      </c>
      <c r="G1841" s="2">
        <f t="shared" si="259"/>
        <v>3.2385355082876648E-2</v>
      </c>
      <c r="H1841" s="2">
        <f t="shared" si="256"/>
        <v>5.1932785284211933</v>
      </c>
      <c r="I1841" s="2">
        <f t="shared" si="257"/>
        <v>83.853463147007488</v>
      </c>
    </row>
    <row r="1842" spans="1:9" ht="13.5" x14ac:dyDescent="0.25">
      <c r="A1842" s="3">
        <v>44694</v>
      </c>
      <c r="B1842" s="2">
        <v>48.243299999999998</v>
      </c>
      <c r="C1842" s="2">
        <f t="shared" si="252"/>
        <v>0.21770000000000067</v>
      </c>
      <c r="D1842" s="2">
        <f t="shared" si="253"/>
        <v>0.21770000000000067</v>
      </c>
      <c r="E1842" s="2">
        <f t="shared" si="254"/>
        <v>0</v>
      </c>
      <c r="F1842" s="2">
        <f t="shared" si="259"/>
        <v>0.17172287138811382</v>
      </c>
      <c r="G1842" s="2">
        <f t="shared" si="259"/>
        <v>3.0072115434099742E-2</v>
      </c>
      <c r="H1842" s="2">
        <f t="shared" si="256"/>
        <v>5.7103688553081211</v>
      </c>
      <c r="I1842" s="2">
        <f t="shared" si="257"/>
        <v>85.097689537454158</v>
      </c>
    </row>
    <row r="1843" spans="1:9" ht="13.5" x14ac:dyDescent="0.25">
      <c r="A1843" s="3">
        <v>44697</v>
      </c>
      <c r="B1843" s="2">
        <v>48.315800000000003</v>
      </c>
      <c r="C1843" s="2">
        <f t="shared" si="252"/>
        <v>7.2500000000005116E-2</v>
      </c>
      <c r="D1843" s="2">
        <f t="shared" si="253"/>
        <v>7.2500000000005116E-2</v>
      </c>
      <c r="E1843" s="2">
        <f t="shared" si="254"/>
        <v>0</v>
      </c>
      <c r="F1843" s="2">
        <f t="shared" si="259"/>
        <v>0.16463552343182034</v>
      </c>
      <c r="G1843" s="2">
        <f t="shared" si="259"/>
        <v>2.7924107188806901E-2</v>
      </c>
      <c r="H1843" s="2">
        <f t="shared" si="256"/>
        <v>5.8958204936920184</v>
      </c>
      <c r="I1843" s="2">
        <f t="shared" si="257"/>
        <v>85.49846242496082</v>
      </c>
    </row>
    <row r="1844" spans="1:9" ht="13.5" x14ac:dyDescent="0.25">
      <c r="A1844" s="3">
        <v>44698</v>
      </c>
      <c r="B1844" s="2">
        <v>48.460900000000002</v>
      </c>
      <c r="C1844" s="2">
        <f t="shared" si="252"/>
        <v>0.14509999999999934</v>
      </c>
      <c r="D1844" s="2">
        <f t="shared" si="253"/>
        <v>0.14509999999999934</v>
      </c>
      <c r="E1844" s="2">
        <f t="shared" si="254"/>
        <v>0</v>
      </c>
      <c r="F1844" s="2">
        <f t="shared" si="259"/>
        <v>0.16324012890097597</v>
      </c>
      <c r="G1844" s="2">
        <f t="shared" si="259"/>
        <v>2.5929528103892121E-2</v>
      </c>
      <c r="H1844" s="2">
        <f t="shared" si="256"/>
        <v>6.2955302636793071</v>
      </c>
      <c r="I1844" s="2">
        <f t="shared" si="257"/>
        <v>86.292977153717175</v>
      </c>
    </row>
    <row r="1845" spans="1:9" ht="13.5" x14ac:dyDescent="0.25">
      <c r="A1845" s="3">
        <v>44699</v>
      </c>
      <c r="B1845" s="2">
        <v>49.766800000000003</v>
      </c>
      <c r="C1845" s="2">
        <f t="shared" si="252"/>
        <v>1.3059000000000012</v>
      </c>
      <c r="D1845" s="2">
        <f t="shared" si="253"/>
        <v>1.3059000000000012</v>
      </c>
      <c r="E1845" s="2">
        <f t="shared" si="254"/>
        <v>0</v>
      </c>
      <c r="F1845" s="2">
        <f t="shared" si="259"/>
        <v>0.24485869112233491</v>
      </c>
      <c r="G1845" s="2">
        <f t="shared" si="259"/>
        <v>2.4077418953614114E-2</v>
      </c>
      <c r="H1845" s="2">
        <f t="shared" si="256"/>
        <v>10.169640342017667</v>
      </c>
      <c r="I1845" s="2">
        <f t="shared" si="257"/>
        <v>91.047160254227478</v>
      </c>
    </row>
    <row r="1846" spans="1:9" ht="13.5" x14ac:dyDescent="0.25">
      <c r="A1846" s="3">
        <v>44700</v>
      </c>
      <c r="B1846" s="2">
        <v>49.657899999999998</v>
      </c>
      <c r="C1846" s="2">
        <f t="shared" si="252"/>
        <v>-0.10890000000000555</v>
      </c>
      <c r="D1846" s="2">
        <f t="shared" si="253"/>
        <v>0</v>
      </c>
      <c r="E1846" s="2">
        <f t="shared" si="254"/>
        <v>0.10890000000000555</v>
      </c>
      <c r="F1846" s="2">
        <f t="shared" si="259"/>
        <v>0.22736878461359672</v>
      </c>
      <c r="G1846" s="2">
        <f t="shared" si="259"/>
        <v>3.0136174742642075E-2</v>
      </c>
      <c r="H1846" s="2">
        <f t="shared" si="256"/>
        <v>7.544712842797348</v>
      </c>
      <c r="I1846" s="2">
        <f t="shared" si="257"/>
        <v>88.296856566187159</v>
      </c>
    </row>
    <row r="1847" spans="1:9" ht="13.5" x14ac:dyDescent="0.25">
      <c r="A1847" s="3">
        <v>44701</v>
      </c>
      <c r="B1847" s="2">
        <v>49.621699999999997</v>
      </c>
      <c r="C1847" s="2">
        <f t="shared" si="252"/>
        <v>-3.6200000000000898E-2</v>
      </c>
      <c r="D1847" s="2">
        <f t="shared" si="253"/>
        <v>0</v>
      </c>
      <c r="E1847" s="2">
        <f t="shared" si="254"/>
        <v>3.6200000000000898E-2</v>
      </c>
      <c r="F1847" s="2">
        <f t="shared" si="259"/>
        <v>0.21112815714119695</v>
      </c>
      <c r="G1847" s="2">
        <f t="shared" si="259"/>
        <v>3.0569305118167706E-2</v>
      </c>
      <c r="H1847" s="2">
        <f t="shared" si="256"/>
        <v>6.9065409346096303</v>
      </c>
      <c r="I1847" s="2">
        <f t="shared" si="257"/>
        <v>87.35224406892452</v>
      </c>
    </row>
    <row r="1848" spans="1:9" ht="13.5" x14ac:dyDescent="0.25">
      <c r="A1848" s="3">
        <v>44704</v>
      </c>
      <c r="B1848" s="2">
        <v>49.621699999999997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0.19604757448825433</v>
      </c>
      <c r="G1848" s="2">
        <f t="shared" si="259"/>
        <v>2.838578332401287E-2</v>
      </c>
      <c r="H1848" s="2">
        <f t="shared" si="256"/>
        <v>6.9065409346096311</v>
      </c>
      <c r="I1848" s="2">
        <f t="shared" si="257"/>
        <v>87.35224406892452</v>
      </c>
    </row>
    <row r="1849" spans="1:9" ht="13.5" x14ac:dyDescent="0.25">
      <c r="A1849" s="3">
        <v>44705</v>
      </c>
      <c r="B1849" s="2">
        <v>49.549100000000003</v>
      </c>
      <c r="C1849" s="2">
        <f t="shared" si="252"/>
        <v>-7.2599999999994225E-2</v>
      </c>
      <c r="D1849" s="2">
        <f t="shared" si="253"/>
        <v>0</v>
      </c>
      <c r="E1849" s="2">
        <f t="shared" si="254"/>
        <v>7.2599999999994225E-2</v>
      </c>
      <c r="F1849" s="2">
        <f t="shared" si="259"/>
        <v>0.18204417631052186</v>
      </c>
      <c r="G1849" s="2">
        <f t="shared" si="259"/>
        <v>3.154394165801154E-2</v>
      </c>
      <c r="H1849" s="2">
        <f t="shared" si="256"/>
        <v>5.7711296287630001</v>
      </c>
      <c r="I1849" s="2">
        <f t="shared" si="257"/>
        <v>85.231415512234292</v>
      </c>
    </row>
    <row r="1850" spans="1:9" ht="13.5" x14ac:dyDescent="0.25">
      <c r="A1850" s="3">
        <v>44706</v>
      </c>
      <c r="B1850" s="2">
        <v>49.766800000000003</v>
      </c>
      <c r="C1850" s="2">
        <f t="shared" si="252"/>
        <v>0.21770000000000067</v>
      </c>
      <c r="D1850" s="2">
        <f t="shared" si="253"/>
        <v>0.21770000000000067</v>
      </c>
      <c r="E1850" s="2">
        <f t="shared" si="254"/>
        <v>0</v>
      </c>
      <c r="F1850" s="2">
        <f t="shared" si="259"/>
        <v>0.18459102085977033</v>
      </c>
      <c r="G1850" s="2">
        <f t="shared" si="259"/>
        <v>2.9290802968153572E-2</v>
      </c>
      <c r="H1850" s="2">
        <f t="shared" si="256"/>
        <v>6.3020129922852215</v>
      </c>
      <c r="I1850" s="2">
        <f t="shared" si="257"/>
        <v>86.305146251362089</v>
      </c>
    </row>
    <row r="1851" spans="1:9" ht="13.5" x14ac:dyDescent="0.25">
      <c r="A1851" s="3">
        <v>44707</v>
      </c>
      <c r="B1851" s="2">
        <v>49.802999999999997</v>
      </c>
      <c r="C1851" s="2">
        <f t="shared" si="252"/>
        <v>3.6199999999993793E-2</v>
      </c>
      <c r="D1851" s="2">
        <f t="shared" si="253"/>
        <v>3.6199999999993793E-2</v>
      </c>
      <c r="E1851" s="2">
        <f t="shared" si="254"/>
        <v>0</v>
      </c>
      <c r="F1851" s="2">
        <f t="shared" si="259"/>
        <v>0.17399166222692913</v>
      </c>
      <c r="G1851" s="2">
        <f t="shared" si="259"/>
        <v>2.7198602756142602E-2</v>
      </c>
      <c r="H1851" s="2">
        <f t="shared" si="256"/>
        <v>6.3970809010633607</v>
      </c>
      <c r="I1851" s="2">
        <f t="shared" si="257"/>
        <v>86.481153668925728</v>
      </c>
    </row>
    <row r="1852" spans="1:9" ht="13.5" x14ac:dyDescent="0.25">
      <c r="A1852" s="3">
        <v>44708</v>
      </c>
      <c r="B1852" s="2">
        <v>50.201999999999998</v>
      </c>
      <c r="C1852" s="2">
        <f t="shared" si="252"/>
        <v>0.39900000000000091</v>
      </c>
      <c r="D1852" s="2">
        <f t="shared" si="253"/>
        <v>0.39900000000000091</v>
      </c>
      <c r="E1852" s="2">
        <f t="shared" si="254"/>
        <v>0</v>
      </c>
      <c r="F1852" s="2">
        <f t="shared" si="259"/>
        <v>0.19006368635357712</v>
      </c>
      <c r="G1852" s="2">
        <f t="shared" si="259"/>
        <v>2.5255845416418128E-2</v>
      </c>
      <c r="H1852" s="2">
        <f t="shared" si="256"/>
        <v>7.5255325339464569</v>
      </c>
      <c r="I1852" s="2">
        <f t="shared" si="257"/>
        <v>88.270527430183861</v>
      </c>
    </row>
    <row r="1853" spans="1:9" ht="13.5" x14ac:dyDescent="0.25">
      <c r="A1853" s="3">
        <v>44711</v>
      </c>
      <c r="B1853" s="2">
        <v>50.746099999999998</v>
      </c>
      <c r="C1853" s="2">
        <f t="shared" si="252"/>
        <v>0.54410000000000025</v>
      </c>
      <c r="D1853" s="2">
        <f t="shared" si="253"/>
        <v>0.54410000000000025</v>
      </c>
      <c r="E1853" s="2">
        <f t="shared" si="254"/>
        <v>0</v>
      </c>
      <c r="F1853" s="2">
        <f t="shared" ref="F1853:G1868" si="260">((F1852*13)+D1853)/14</f>
        <v>0.21535199447117878</v>
      </c>
      <c r="G1853" s="2">
        <f t="shared" si="260"/>
        <v>2.3451856458102549E-2</v>
      </c>
      <c r="H1853" s="2">
        <f t="shared" si="256"/>
        <v>9.182726956218227</v>
      </c>
      <c r="I1853" s="2">
        <f t="shared" si="257"/>
        <v>90.179447958296322</v>
      </c>
    </row>
    <row r="1854" spans="1:9" ht="13.5" x14ac:dyDescent="0.25">
      <c r="A1854" s="3">
        <v>44712</v>
      </c>
      <c r="B1854" s="2">
        <v>50.709899999999998</v>
      </c>
      <c r="C1854" s="2">
        <f t="shared" si="252"/>
        <v>-3.6200000000000898E-2</v>
      </c>
      <c r="D1854" s="2">
        <f t="shared" si="253"/>
        <v>0</v>
      </c>
      <c r="E1854" s="2">
        <f t="shared" si="254"/>
        <v>3.6200000000000898E-2</v>
      </c>
      <c r="F1854" s="2">
        <f t="shared" si="260"/>
        <v>0.19996970915180887</v>
      </c>
      <c r="G1854" s="2">
        <f t="shared" si="260"/>
        <v>2.4362438139666716E-2</v>
      </c>
      <c r="H1854" s="2">
        <f t="shared" si="256"/>
        <v>8.208115624774841</v>
      </c>
      <c r="I1854" s="2">
        <f t="shared" si="257"/>
        <v>89.140014735376951</v>
      </c>
    </row>
    <row r="1855" spans="1:9" ht="13.5" x14ac:dyDescent="0.25">
      <c r="A1855" s="3">
        <v>44713</v>
      </c>
      <c r="B1855" s="2">
        <v>50.6663</v>
      </c>
      <c r="C1855" s="2">
        <f t="shared" si="252"/>
        <v>-4.3599999999997863E-2</v>
      </c>
      <c r="D1855" s="2">
        <f t="shared" si="253"/>
        <v>0</v>
      </c>
      <c r="E1855" s="2">
        <f t="shared" si="254"/>
        <v>4.3599999999997863E-2</v>
      </c>
      <c r="F1855" s="2">
        <f t="shared" si="260"/>
        <v>0.18568615849810824</v>
      </c>
      <c r="G1855" s="2">
        <f t="shared" si="260"/>
        <v>2.5736549701118942E-2</v>
      </c>
      <c r="H1855" s="2">
        <f t="shared" si="256"/>
        <v>7.214881584924929</v>
      </c>
      <c r="I1855" s="2">
        <f t="shared" si="257"/>
        <v>87.826969997533581</v>
      </c>
    </row>
    <row r="1856" spans="1:9" ht="13.5" x14ac:dyDescent="0.25">
      <c r="A1856" s="3">
        <v>44714</v>
      </c>
      <c r="B1856" s="2">
        <v>50.6663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0.17242286146252908</v>
      </c>
      <c r="G1856" s="2">
        <f t="shared" si="260"/>
        <v>2.3898224722467588E-2</v>
      </c>
      <c r="H1856" s="2">
        <f t="shared" si="256"/>
        <v>7.214881584924929</v>
      </c>
      <c r="I1856" s="2">
        <f t="shared" si="257"/>
        <v>87.826969997533581</v>
      </c>
    </row>
    <row r="1857" spans="1:9" ht="13.5" x14ac:dyDescent="0.25">
      <c r="A1857" s="3">
        <v>44715</v>
      </c>
      <c r="B1857" s="2">
        <v>50.637300000000003</v>
      </c>
      <c r="C1857" s="2">
        <f t="shared" si="252"/>
        <v>-2.8999999999996362E-2</v>
      </c>
      <c r="D1857" s="2">
        <f t="shared" si="253"/>
        <v>0</v>
      </c>
      <c r="E1857" s="2">
        <f t="shared" si="254"/>
        <v>2.8999999999996362E-2</v>
      </c>
      <c r="F1857" s="2">
        <f t="shared" si="260"/>
        <v>0.16010694278663415</v>
      </c>
      <c r="G1857" s="2">
        <f t="shared" si="260"/>
        <v>2.4262637242291073E-2</v>
      </c>
      <c r="H1857" s="2">
        <f t="shared" si="256"/>
        <v>6.5989093101371186</v>
      </c>
      <c r="I1857" s="2">
        <f t="shared" si="257"/>
        <v>86.84021667864917</v>
      </c>
    </row>
    <row r="1858" spans="1:9" ht="13.5" x14ac:dyDescent="0.25">
      <c r="A1858" s="3">
        <v>44718</v>
      </c>
      <c r="B1858" s="2">
        <v>50.637300000000003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0.14867073258758887</v>
      </c>
      <c r="G1858" s="2">
        <f t="shared" si="260"/>
        <v>2.2529591724984567E-2</v>
      </c>
      <c r="H1858" s="2">
        <f t="shared" si="256"/>
        <v>6.5989093101371195</v>
      </c>
      <c r="I1858" s="2">
        <f t="shared" si="257"/>
        <v>86.84021667864917</v>
      </c>
    </row>
    <row r="1859" spans="1:9" ht="13.5" x14ac:dyDescent="0.25">
      <c r="A1859" s="3">
        <v>44719</v>
      </c>
      <c r="B1859" s="2">
        <v>50.630099999999999</v>
      </c>
      <c r="C1859" s="2">
        <f t="shared" ref="C1859:C1922" si="261">B1859-B1858</f>
        <v>-7.2000000000045361E-3</v>
      </c>
      <c r="D1859" s="2">
        <f t="shared" ref="D1859:D1922" si="262">IF(C1859&gt;0,C1859,0)</f>
        <v>0</v>
      </c>
      <c r="E1859" s="2">
        <f t="shared" ref="E1859:E1922" si="263">IF(C1859&lt;0,-C1859,0)</f>
        <v>7.2000000000045361E-3</v>
      </c>
      <c r="F1859" s="2">
        <f t="shared" si="260"/>
        <v>0.13805139454561824</v>
      </c>
      <c r="G1859" s="2">
        <f t="shared" si="260"/>
        <v>2.1434620887485992E-2</v>
      </c>
      <c r="H1859" s="2">
        <f t="shared" si="256"/>
        <v>6.4405801842856807</v>
      </c>
      <c r="I1859" s="2">
        <f t="shared" si="257"/>
        <v>86.560187845136397</v>
      </c>
    </row>
    <row r="1860" spans="1:9" ht="13.5" x14ac:dyDescent="0.25">
      <c r="A1860" s="3">
        <v>44720</v>
      </c>
      <c r="B1860" s="2">
        <v>50.492199999999997</v>
      </c>
      <c r="C1860" s="2">
        <f t="shared" si="261"/>
        <v>-0.13790000000000191</v>
      </c>
      <c r="D1860" s="2">
        <f t="shared" si="262"/>
        <v>0</v>
      </c>
      <c r="E1860" s="2">
        <f t="shared" si="263"/>
        <v>0.13790000000000191</v>
      </c>
      <c r="F1860" s="2">
        <f t="shared" si="260"/>
        <v>0.12819058064950264</v>
      </c>
      <c r="G1860" s="2">
        <f t="shared" si="260"/>
        <v>2.9753576538379987E-2</v>
      </c>
      <c r="H1860" s="2">
        <f t="shared" si="256"/>
        <v>4.3084091246692964</v>
      </c>
      <c r="I1860" s="2">
        <f t="shared" si="257"/>
        <v>81.161964413164966</v>
      </c>
    </row>
    <row r="1861" spans="1:9" ht="13.5" x14ac:dyDescent="0.25">
      <c r="A1861" s="3">
        <v>44721</v>
      </c>
      <c r="B1861" s="2">
        <v>50.049700000000001</v>
      </c>
      <c r="C1861" s="2">
        <f t="shared" si="261"/>
        <v>-0.44249999999999545</v>
      </c>
      <c r="D1861" s="2">
        <f t="shared" si="262"/>
        <v>0</v>
      </c>
      <c r="E1861" s="2">
        <f t="shared" si="263"/>
        <v>0.44249999999999545</v>
      </c>
      <c r="F1861" s="2">
        <f t="shared" si="260"/>
        <v>0.1190341106031096</v>
      </c>
      <c r="G1861" s="2">
        <f t="shared" si="260"/>
        <v>5.9235463928495373E-2</v>
      </c>
      <c r="H1861" s="2">
        <f t="shared" si="256"/>
        <v>2.0095075265519773</v>
      </c>
      <c r="I1861" s="2">
        <f t="shared" si="257"/>
        <v>66.771972119115787</v>
      </c>
    </row>
    <row r="1862" spans="1:9" ht="13.5" x14ac:dyDescent="0.25">
      <c r="A1862" s="3">
        <v>44722</v>
      </c>
      <c r="B1862" s="2">
        <v>50.201999999999998</v>
      </c>
      <c r="C1862" s="2">
        <f t="shared" si="261"/>
        <v>0.15229999999999677</v>
      </c>
      <c r="D1862" s="2">
        <f t="shared" si="262"/>
        <v>0.15229999999999677</v>
      </c>
      <c r="E1862" s="2">
        <f t="shared" si="263"/>
        <v>0</v>
      </c>
      <c r="F1862" s="2">
        <f t="shared" si="260"/>
        <v>0.12141024556003012</v>
      </c>
      <c r="G1862" s="2">
        <f t="shared" si="260"/>
        <v>5.5004359362174279E-2</v>
      </c>
      <c r="H1862" s="2">
        <f t="shared" si="256"/>
        <v>2.2072840583526956</v>
      </c>
      <c r="I1862" s="2">
        <f t="shared" si="257"/>
        <v>68.820971831425084</v>
      </c>
    </row>
    <row r="1863" spans="1:9" ht="13.5" x14ac:dyDescent="0.25">
      <c r="A1863" s="3">
        <v>44725</v>
      </c>
      <c r="B1863" s="2">
        <v>50.1295</v>
      </c>
      <c r="C1863" s="2">
        <f t="shared" si="261"/>
        <v>-7.249999999999801E-2</v>
      </c>
      <c r="D1863" s="2">
        <f t="shared" si="262"/>
        <v>0</v>
      </c>
      <c r="E1863" s="2">
        <f t="shared" si="263"/>
        <v>7.249999999999801E-2</v>
      </c>
      <c r="F1863" s="2">
        <f t="shared" si="260"/>
        <v>0.11273808516288511</v>
      </c>
      <c r="G1863" s="2">
        <f t="shared" si="260"/>
        <v>5.6254047979161684E-2</v>
      </c>
      <c r="H1863" s="2">
        <f t="shared" si="256"/>
        <v>2.0040884027518686</v>
      </c>
      <c r="I1863" s="2">
        <f t="shared" si="257"/>
        <v>66.712031540617815</v>
      </c>
    </row>
    <row r="1864" spans="1:9" ht="13.5" x14ac:dyDescent="0.25">
      <c r="A1864" s="3">
        <v>44726</v>
      </c>
      <c r="B1864" s="2">
        <v>50.419699999999999</v>
      </c>
      <c r="C1864" s="2">
        <f t="shared" si="261"/>
        <v>0.29019999999999868</v>
      </c>
      <c r="D1864" s="2">
        <f t="shared" si="262"/>
        <v>0.29019999999999868</v>
      </c>
      <c r="E1864" s="2">
        <f t="shared" si="263"/>
        <v>0</v>
      </c>
      <c r="F1864" s="2">
        <f t="shared" si="260"/>
        <v>0.12541393622267893</v>
      </c>
      <c r="G1864" s="2">
        <f t="shared" si="260"/>
        <v>5.2235901694935853E-2</v>
      </c>
      <c r="H1864" s="2">
        <f t="shared" si="256"/>
        <v>2.4009145463806076</v>
      </c>
      <c r="I1864" s="2">
        <f t="shared" si="257"/>
        <v>70.596144467545031</v>
      </c>
    </row>
    <row r="1865" spans="1:9" ht="13.5" x14ac:dyDescent="0.25">
      <c r="A1865" s="3">
        <v>44727</v>
      </c>
      <c r="B1865" s="2">
        <v>50.4559</v>
      </c>
      <c r="C1865" s="2">
        <f t="shared" si="261"/>
        <v>3.6200000000000898E-2</v>
      </c>
      <c r="D1865" s="2">
        <f t="shared" si="262"/>
        <v>3.6200000000000898E-2</v>
      </c>
      <c r="E1865" s="2">
        <f t="shared" si="263"/>
        <v>0</v>
      </c>
      <c r="F1865" s="2">
        <f t="shared" si="260"/>
        <v>0.11904151220677336</v>
      </c>
      <c r="G1865" s="2">
        <f t="shared" si="260"/>
        <v>4.8504765859583292E-2</v>
      </c>
      <c r="H1865" s="2">
        <f t="shared" si="256"/>
        <v>2.4542230046298394</v>
      </c>
      <c r="I1865" s="2">
        <f t="shared" si="257"/>
        <v>71.049929357205428</v>
      </c>
    </row>
    <row r="1866" spans="1:9" ht="13.5" x14ac:dyDescent="0.25">
      <c r="A1866" s="3">
        <v>44728</v>
      </c>
      <c r="B1866" s="2">
        <v>50.782400000000003</v>
      </c>
      <c r="C1866" s="2">
        <f t="shared" si="261"/>
        <v>0.3265000000000029</v>
      </c>
      <c r="D1866" s="2">
        <f t="shared" si="262"/>
        <v>0.3265000000000029</v>
      </c>
      <c r="E1866" s="2">
        <f t="shared" si="263"/>
        <v>0</v>
      </c>
      <c r="F1866" s="2">
        <f t="shared" si="260"/>
        <v>0.13385997562057547</v>
      </c>
      <c r="G1866" s="2">
        <f t="shared" si="260"/>
        <v>4.5040139726755912E-2</v>
      </c>
      <c r="H1866" s="2">
        <f t="shared" si="256"/>
        <v>2.9720151054739401</v>
      </c>
      <c r="I1866" s="2">
        <f t="shared" si="257"/>
        <v>74.823862109137664</v>
      </c>
    </row>
    <row r="1867" spans="1:9" ht="13.5" x14ac:dyDescent="0.25">
      <c r="A1867" s="3">
        <v>44729</v>
      </c>
      <c r="B1867" s="2">
        <v>50.782400000000003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0.12429854879053437</v>
      </c>
      <c r="G1867" s="2">
        <f t="shared" si="260"/>
        <v>4.1822986889130491E-2</v>
      </c>
      <c r="H1867" s="2">
        <f t="shared" si="256"/>
        <v>2.9720151054739401</v>
      </c>
      <c r="I1867" s="2">
        <f t="shared" si="257"/>
        <v>74.823862109137664</v>
      </c>
    </row>
    <row r="1868" spans="1:9" ht="13.5" x14ac:dyDescent="0.25">
      <c r="A1868" s="3">
        <v>44732</v>
      </c>
      <c r="B1868" s="2">
        <v>50.572000000000003</v>
      </c>
      <c r="C1868" s="2">
        <f t="shared" si="261"/>
        <v>-0.21039999999999992</v>
      </c>
      <c r="D1868" s="2">
        <f t="shared" si="262"/>
        <v>0</v>
      </c>
      <c r="E1868" s="2">
        <f t="shared" si="263"/>
        <v>0.21039999999999992</v>
      </c>
      <c r="F1868" s="2">
        <f t="shared" si="260"/>
        <v>0.11542008101978192</v>
      </c>
      <c r="G1868" s="2">
        <f t="shared" si="260"/>
        <v>5.3864202111335455E-2</v>
      </c>
      <c r="H1868" s="2">
        <f t="shared" si="256"/>
        <v>2.1427975630496219</v>
      </c>
      <c r="I1868" s="2">
        <f t="shared" si="257"/>
        <v>68.181214986381519</v>
      </c>
    </row>
    <row r="1869" spans="1:9" ht="13.5" x14ac:dyDescent="0.25">
      <c r="A1869" s="3">
        <v>44733</v>
      </c>
      <c r="B1869" s="2">
        <v>51.507899999999999</v>
      </c>
      <c r="C1869" s="2">
        <f t="shared" si="261"/>
        <v>0.93589999999999662</v>
      </c>
      <c r="D1869" s="2">
        <f t="shared" si="262"/>
        <v>0.93589999999999662</v>
      </c>
      <c r="E1869" s="2">
        <f t="shared" si="263"/>
        <v>0</v>
      </c>
      <c r="F1869" s="2">
        <f t="shared" ref="F1869:G1884" si="264">((F1868*13)+D1869)/14</f>
        <v>0.1740257895183687</v>
      </c>
      <c r="G1869" s="2">
        <f t="shared" si="264"/>
        <v>5.0016759103382921E-2</v>
      </c>
      <c r="H1869" s="2">
        <f t="shared" si="256"/>
        <v>3.4793495747827916</v>
      </c>
      <c r="I1869" s="2">
        <f t="shared" si="257"/>
        <v>77.675330239245923</v>
      </c>
    </row>
    <row r="1870" spans="1:9" ht="13.5" x14ac:dyDescent="0.25">
      <c r="A1870" s="3">
        <v>44734</v>
      </c>
      <c r="B1870" s="2">
        <v>53.249000000000002</v>
      </c>
      <c r="C1870" s="2">
        <f t="shared" si="261"/>
        <v>1.741100000000003</v>
      </c>
      <c r="D1870" s="2">
        <f t="shared" si="262"/>
        <v>1.741100000000003</v>
      </c>
      <c r="E1870" s="2">
        <f t="shared" si="263"/>
        <v>0</v>
      </c>
      <c r="F1870" s="2">
        <f t="shared" si="264"/>
        <v>0.28595966169562825</v>
      </c>
      <c r="G1870" s="2">
        <f t="shared" si="264"/>
        <v>4.6444133453141287E-2</v>
      </c>
      <c r="H1870" s="2">
        <f t="shared" si="256"/>
        <v>6.1570674363887212</v>
      </c>
      <c r="I1870" s="2">
        <f t="shared" si="257"/>
        <v>86.027796875076319</v>
      </c>
    </row>
    <row r="1871" spans="1:9" ht="13.5" x14ac:dyDescent="0.25">
      <c r="A1871" s="3">
        <v>44735</v>
      </c>
      <c r="B1871" s="2">
        <v>54.409700000000001</v>
      </c>
      <c r="C1871" s="2">
        <f t="shared" si="261"/>
        <v>1.1606999999999985</v>
      </c>
      <c r="D1871" s="2">
        <f t="shared" si="262"/>
        <v>1.1606999999999985</v>
      </c>
      <c r="E1871" s="2">
        <f t="shared" si="263"/>
        <v>0</v>
      </c>
      <c r="F1871" s="2">
        <f t="shared" si="264"/>
        <v>0.34844111443165471</v>
      </c>
      <c r="G1871" s="2">
        <f t="shared" si="264"/>
        <v>4.3126695349345483E-2</v>
      </c>
      <c r="H1871" s="2">
        <f t="shared" si="256"/>
        <v>8.0794763338374569</v>
      </c>
      <c r="I1871" s="2">
        <f t="shared" si="257"/>
        <v>88.986148944810921</v>
      </c>
    </row>
    <row r="1872" spans="1:9" ht="13.5" x14ac:dyDescent="0.25">
      <c r="A1872" s="3">
        <v>44736</v>
      </c>
      <c r="B1872" s="2">
        <v>53.756799999999998</v>
      </c>
      <c r="C1872" s="2">
        <f t="shared" si="261"/>
        <v>-0.65290000000000248</v>
      </c>
      <c r="D1872" s="2">
        <f t="shared" si="262"/>
        <v>0</v>
      </c>
      <c r="E1872" s="2">
        <f t="shared" si="263"/>
        <v>0.65290000000000248</v>
      </c>
      <c r="F1872" s="2">
        <f t="shared" si="264"/>
        <v>0.32355246340082228</v>
      </c>
      <c r="G1872" s="2">
        <f t="shared" si="264"/>
        <v>8.6681931395820991E-2</v>
      </c>
      <c r="H1872" s="2">
        <f t="shared" si="256"/>
        <v>3.7326402191405372</v>
      </c>
      <c r="I1872" s="2">
        <f t="shared" si="257"/>
        <v>78.870145337572197</v>
      </c>
    </row>
    <row r="1873" spans="1:9" ht="13.5" x14ac:dyDescent="0.25">
      <c r="A1873" s="3">
        <v>44739</v>
      </c>
      <c r="B1873" s="2">
        <v>53.6843</v>
      </c>
      <c r="C1873" s="2">
        <f t="shared" si="261"/>
        <v>-7.249999999999801E-2</v>
      </c>
      <c r="D1873" s="2">
        <f t="shared" si="262"/>
        <v>0</v>
      </c>
      <c r="E1873" s="2">
        <f t="shared" si="263"/>
        <v>7.249999999999801E-2</v>
      </c>
      <c r="F1873" s="2">
        <f t="shared" si="264"/>
        <v>0.30044157315790637</v>
      </c>
      <c r="G1873" s="2">
        <f t="shared" si="264"/>
        <v>8.5668936296119352E-2</v>
      </c>
      <c r="H1873" s="2">
        <f t="shared" ref="H1873:H1936" si="265">F1873/G1873</f>
        <v>3.5070071620758041</v>
      </c>
      <c r="I1873" s="2">
        <f t="shared" ref="I1873:I1936" si="266">IF(G1873=0,100,100-(100/(1+H1873)))</f>
        <v>77.812327248678542</v>
      </c>
    </row>
    <row r="1874" spans="1:9" ht="13.5" x14ac:dyDescent="0.25">
      <c r="A1874" s="3">
        <v>44740</v>
      </c>
      <c r="B1874" s="2">
        <v>52.451000000000001</v>
      </c>
      <c r="C1874" s="2">
        <f t="shared" si="261"/>
        <v>-1.2332999999999998</v>
      </c>
      <c r="D1874" s="2">
        <f t="shared" si="262"/>
        <v>0</v>
      </c>
      <c r="E1874" s="2">
        <f t="shared" si="263"/>
        <v>1.2332999999999998</v>
      </c>
      <c r="F1874" s="2">
        <f t="shared" si="264"/>
        <v>0.27898146078948449</v>
      </c>
      <c r="G1874" s="2">
        <f t="shared" si="264"/>
        <v>0.16764258370353938</v>
      </c>
      <c r="H1874" s="2">
        <f t="shared" si="265"/>
        <v>1.6641443637186943</v>
      </c>
      <c r="I1874" s="2">
        <f t="shared" si="266"/>
        <v>62.464496533357178</v>
      </c>
    </row>
    <row r="1875" spans="1:9" ht="13.5" x14ac:dyDescent="0.25">
      <c r="A1875" s="3">
        <v>44741</v>
      </c>
      <c r="B1875" s="2">
        <v>51.145099999999999</v>
      </c>
      <c r="C1875" s="2">
        <f t="shared" si="261"/>
        <v>-1.3059000000000012</v>
      </c>
      <c r="D1875" s="2">
        <f t="shared" si="262"/>
        <v>0</v>
      </c>
      <c r="E1875" s="2">
        <f t="shared" si="263"/>
        <v>1.3059000000000012</v>
      </c>
      <c r="F1875" s="2">
        <f t="shared" si="264"/>
        <v>0.25905421359023562</v>
      </c>
      <c r="G1875" s="2">
        <f t="shared" si="264"/>
        <v>0.24894668486757235</v>
      </c>
      <c r="H1875" s="2">
        <f t="shared" si="265"/>
        <v>1.0406011782323592</v>
      </c>
      <c r="I1875" s="2">
        <f t="shared" si="266"/>
        <v>50.994833744718541</v>
      </c>
    </row>
    <row r="1876" spans="1:9" ht="13.5" x14ac:dyDescent="0.25">
      <c r="A1876" s="3">
        <v>44742</v>
      </c>
      <c r="B1876" s="2">
        <v>51.507899999999999</v>
      </c>
      <c r="C1876" s="2">
        <f t="shared" si="261"/>
        <v>0.36280000000000001</v>
      </c>
      <c r="D1876" s="2">
        <f t="shared" si="262"/>
        <v>0.36280000000000001</v>
      </c>
      <c r="E1876" s="2">
        <f t="shared" si="263"/>
        <v>0</v>
      </c>
      <c r="F1876" s="2">
        <f t="shared" si="264"/>
        <v>0.26646462690521877</v>
      </c>
      <c r="G1876" s="2">
        <f t="shared" si="264"/>
        <v>0.23116477880560288</v>
      </c>
      <c r="H1876" s="2">
        <f t="shared" si="265"/>
        <v>1.152704266982217</v>
      </c>
      <c r="I1876" s="2">
        <f t="shared" si="266"/>
        <v>53.546800861696767</v>
      </c>
    </row>
    <row r="1877" spans="1:9" ht="13.5" x14ac:dyDescent="0.25">
      <c r="A1877" s="3">
        <v>44743</v>
      </c>
      <c r="B1877" s="2">
        <v>51.232199999999999</v>
      </c>
      <c r="C1877" s="2">
        <f t="shared" si="261"/>
        <v>-0.2757000000000005</v>
      </c>
      <c r="D1877" s="2">
        <f t="shared" si="262"/>
        <v>0</v>
      </c>
      <c r="E1877" s="2">
        <f t="shared" si="263"/>
        <v>0.2757000000000005</v>
      </c>
      <c r="F1877" s="2">
        <f t="shared" si="264"/>
        <v>0.24743143926913172</v>
      </c>
      <c r="G1877" s="2">
        <f t="shared" si="264"/>
        <v>0.23434586603377414</v>
      </c>
      <c r="H1877" s="2">
        <f t="shared" si="265"/>
        <v>1.0558387201653119</v>
      </c>
      <c r="I1877" s="2">
        <f t="shared" si="266"/>
        <v>51.358052059667934</v>
      </c>
    </row>
    <row r="1878" spans="1:9" ht="13.5" x14ac:dyDescent="0.25">
      <c r="A1878" s="3">
        <v>44746</v>
      </c>
      <c r="B1878" s="2">
        <v>51.507899999999999</v>
      </c>
      <c r="C1878" s="2">
        <f t="shared" si="261"/>
        <v>0.2757000000000005</v>
      </c>
      <c r="D1878" s="2">
        <f t="shared" si="262"/>
        <v>0.2757000000000005</v>
      </c>
      <c r="E1878" s="2">
        <f t="shared" si="263"/>
        <v>0</v>
      </c>
      <c r="F1878" s="2">
        <f t="shared" si="264"/>
        <v>0.24945062217847949</v>
      </c>
      <c r="G1878" s="2">
        <f t="shared" si="264"/>
        <v>0.21760687560279027</v>
      </c>
      <c r="H1878" s="2">
        <f t="shared" si="265"/>
        <v>1.1463361232841529</v>
      </c>
      <c r="I1878" s="2">
        <f t="shared" si="266"/>
        <v>53.408974989906078</v>
      </c>
    </row>
    <row r="1879" spans="1:9" ht="13.5" x14ac:dyDescent="0.25">
      <c r="A1879" s="3">
        <v>44747</v>
      </c>
      <c r="B1879" s="2">
        <v>50.782400000000003</v>
      </c>
      <c r="C1879" s="2">
        <f t="shared" si="261"/>
        <v>-0.7254999999999967</v>
      </c>
      <c r="D1879" s="2">
        <f t="shared" si="262"/>
        <v>0</v>
      </c>
      <c r="E1879" s="2">
        <f t="shared" si="263"/>
        <v>0.7254999999999967</v>
      </c>
      <c r="F1879" s="2">
        <f t="shared" si="264"/>
        <v>0.23163272059430237</v>
      </c>
      <c r="G1879" s="2">
        <f t="shared" si="264"/>
        <v>0.25388495591687643</v>
      </c>
      <c r="H1879" s="2">
        <f t="shared" si="265"/>
        <v>0.91235307644672103</v>
      </c>
      <c r="I1879" s="2">
        <f t="shared" si="266"/>
        <v>47.708401115024927</v>
      </c>
    </row>
    <row r="1880" spans="1:9" ht="13.5" x14ac:dyDescent="0.25">
      <c r="A1880" s="3">
        <v>44748</v>
      </c>
      <c r="B1880" s="2">
        <v>50.637300000000003</v>
      </c>
      <c r="C1880" s="2">
        <f t="shared" si="261"/>
        <v>-0.14509999999999934</v>
      </c>
      <c r="D1880" s="2">
        <f t="shared" si="262"/>
        <v>0</v>
      </c>
      <c r="E1880" s="2">
        <f t="shared" si="263"/>
        <v>0.14509999999999934</v>
      </c>
      <c r="F1880" s="2">
        <f t="shared" si="264"/>
        <v>0.21508752626613789</v>
      </c>
      <c r="G1880" s="2">
        <f t="shared" si="264"/>
        <v>0.24611460192281379</v>
      </c>
      <c r="H1880" s="2">
        <f t="shared" si="265"/>
        <v>0.87393240622754043</v>
      </c>
      <c r="I1880" s="2">
        <f t="shared" si="266"/>
        <v>46.636282254538486</v>
      </c>
    </row>
    <row r="1881" spans="1:9" ht="13.5" x14ac:dyDescent="0.25">
      <c r="A1881" s="3">
        <v>44749</v>
      </c>
      <c r="B1881" s="2">
        <v>50.782400000000003</v>
      </c>
      <c r="C1881" s="2">
        <f t="shared" si="261"/>
        <v>0.14509999999999934</v>
      </c>
      <c r="D1881" s="2">
        <f t="shared" si="262"/>
        <v>0.14509999999999934</v>
      </c>
      <c r="E1881" s="2">
        <f t="shared" si="263"/>
        <v>0</v>
      </c>
      <c r="F1881" s="2">
        <f t="shared" si="264"/>
        <v>0.21008841724712798</v>
      </c>
      <c r="G1881" s="2">
        <f t="shared" si="264"/>
        <v>0.22853498749975568</v>
      </c>
      <c r="H1881" s="2">
        <f t="shared" si="265"/>
        <v>0.91928338652020447</v>
      </c>
      <c r="I1881" s="2">
        <f t="shared" si="266"/>
        <v>47.897220023715711</v>
      </c>
    </row>
    <row r="1882" spans="1:9" ht="13.5" x14ac:dyDescent="0.25">
      <c r="A1882" s="3">
        <v>44750</v>
      </c>
      <c r="B1882" s="2">
        <v>50.782400000000003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0.19508210172947599</v>
      </c>
      <c r="G1882" s="2">
        <f t="shared" si="264"/>
        <v>0.2122110598212017</v>
      </c>
      <c r="H1882" s="2">
        <f t="shared" si="265"/>
        <v>0.91928338652020447</v>
      </c>
      <c r="I1882" s="2">
        <f t="shared" si="266"/>
        <v>47.897220023715711</v>
      </c>
    </row>
    <row r="1883" spans="1:9" ht="13.5" x14ac:dyDescent="0.25">
      <c r="A1883" s="3">
        <v>44753</v>
      </c>
      <c r="B1883" s="2">
        <v>50.775199999999998</v>
      </c>
      <c r="C1883" s="2">
        <f t="shared" si="261"/>
        <v>-7.2000000000045361E-3</v>
      </c>
      <c r="D1883" s="2">
        <f t="shared" si="262"/>
        <v>0</v>
      </c>
      <c r="E1883" s="2">
        <f t="shared" si="263"/>
        <v>7.2000000000045361E-3</v>
      </c>
      <c r="F1883" s="2">
        <f t="shared" si="264"/>
        <v>0.18114766589165626</v>
      </c>
      <c r="G1883" s="2">
        <f t="shared" si="264"/>
        <v>0.19756741269111619</v>
      </c>
      <c r="H1883" s="2">
        <f t="shared" si="265"/>
        <v>0.91689040932508881</v>
      </c>
      <c r="I1883" s="2">
        <f t="shared" si="266"/>
        <v>47.832176783017744</v>
      </c>
    </row>
    <row r="1884" spans="1:9" ht="13.5" x14ac:dyDescent="0.25">
      <c r="A1884" s="3">
        <v>44754</v>
      </c>
      <c r="B1884" s="2">
        <v>50.782400000000003</v>
      </c>
      <c r="C1884" s="2">
        <f t="shared" si="261"/>
        <v>7.2000000000045361E-3</v>
      </c>
      <c r="D1884" s="2">
        <f t="shared" si="262"/>
        <v>7.2000000000045361E-3</v>
      </c>
      <c r="E1884" s="2">
        <f t="shared" si="263"/>
        <v>0</v>
      </c>
      <c r="F1884" s="2">
        <f t="shared" si="264"/>
        <v>0.16872283261368115</v>
      </c>
      <c r="G1884" s="2">
        <f t="shared" si="264"/>
        <v>0.18345545464175075</v>
      </c>
      <c r="H1884" s="2">
        <f t="shared" si="265"/>
        <v>0.91969373678837041</v>
      </c>
      <c r="I1884" s="2">
        <f t="shared" si="266"/>
        <v>47.908357419918943</v>
      </c>
    </row>
    <row r="1885" spans="1:9" ht="13.5" x14ac:dyDescent="0.25">
      <c r="A1885" s="3">
        <v>44755</v>
      </c>
      <c r="B1885" s="2">
        <v>50.782400000000003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0.15667120171270391</v>
      </c>
      <c r="G1885" s="2">
        <f t="shared" si="267"/>
        <v>0.17035149359591142</v>
      </c>
      <c r="H1885" s="2">
        <f t="shared" si="265"/>
        <v>0.9196937367883703</v>
      </c>
      <c r="I1885" s="2">
        <f t="shared" si="266"/>
        <v>47.908357419918943</v>
      </c>
    </row>
    <row r="1886" spans="1:9" ht="13.5" x14ac:dyDescent="0.25">
      <c r="A1886" s="3">
        <v>44756</v>
      </c>
      <c r="B1886" s="2">
        <v>51.145099999999999</v>
      </c>
      <c r="C1886" s="2">
        <f t="shared" si="261"/>
        <v>0.36269999999999669</v>
      </c>
      <c r="D1886" s="2">
        <f t="shared" si="262"/>
        <v>0.36269999999999669</v>
      </c>
      <c r="E1886" s="2">
        <f t="shared" si="263"/>
        <v>0</v>
      </c>
      <c r="F1886" s="2">
        <f t="shared" si="267"/>
        <v>0.17138754444751053</v>
      </c>
      <c r="G1886" s="2">
        <f t="shared" si="267"/>
        <v>0.15818352976763203</v>
      </c>
      <c r="H1886" s="2">
        <f t="shared" si="265"/>
        <v>1.0834727528161427</v>
      </c>
      <c r="I1886" s="2">
        <f t="shared" si="266"/>
        <v>52.003212009931886</v>
      </c>
    </row>
    <row r="1887" spans="1:9" ht="13.5" x14ac:dyDescent="0.25">
      <c r="A1887" s="3">
        <v>44757</v>
      </c>
      <c r="B1887" s="2">
        <v>51.507899999999999</v>
      </c>
      <c r="C1887" s="2">
        <f t="shared" si="261"/>
        <v>0.36280000000000001</v>
      </c>
      <c r="D1887" s="2">
        <f t="shared" si="262"/>
        <v>0.36280000000000001</v>
      </c>
      <c r="E1887" s="2">
        <f t="shared" si="263"/>
        <v>0</v>
      </c>
      <c r="F1887" s="2">
        <f t="shared" si="267"/>
        <v>0.18505986270125979</v>
      </c>
      <c r="G1887" s="2">
        <f t="shared" si="267"/>
        <v>0.14688470621280117</v>
      </c>
      <c r="H1887" s="2">
        <f t="shared" si="265"/>
        <v>1.2598987836974114</v>
      </c>
      <c r="I1887" s="2">
        <f t="shared" si="266"/>
        <v>55.750230620333184</v>
      </c>
    </row>
    <row r="1888" spans="1:9" ht="13.5" x14ac:dyDescent="0.25">
      <c r="A1888" s="3">
        <v>44760</v>
      </c>
      <c r="B1888" s="2">
        <v>51.3628</v>
      </c>
      <c r="C1888" s="2">
        <f t="shared" si="261"/>
        <v>-0.14509999999999934</v>
      </c>
      <c r="D1888" s="2">
        <f t="shared" si="262"/>
        <v>0</v>
      </c>
      <c r="E1888" s="2">
        <f t="shared" si="263"/>
        <v>0.14509999999999934</v>
      </c>
      <c r="F1888" s="2">
        <f t="shared" si="267"/>
        <v>0.17184130107974124</v>
      </c>
      <c r="G1888" s="2">
        <f t="shared" si="267"/>
        <v>0.14675722719760104</v>
      </c>
      <c r="H1888" s="2">
        <f t="shared" si="265"/>
        <v>1.1709222391369236</v>
      </c>
      <c r="I1888" s="2">
        <f t="shared" si="266"/>
        <v>53.936627394007346</v>
      </c>
    </row>
    <row r="1889" spans="1:9" ht="13.5" x14ac:dyDescent="0.25">
      <c r="A1889" s="3">
        <v>44761</v>
      </c>
      <c r="B1889" s="2">
        <v>51.253999999999998</v>
      </c>
      <c r="C1889" s="2">
        <f t="shared" si="261"/>
        <v>-0.10880000000000223</v>
      </c>
      <c r="D1889" s="2">
        <f t="shared" si="262"/>
        <v>0</v>
      </c>
      <c r="E1889" s="2">
        <f t="shared" si="263"/>
        <v>0.10880000000000223</v>
      </c>
      <c r="F1889" s="2">
        <f t="shared" si="267"/>
        <v>0.15956692243118828</v>
      </c>
      <c r="G1889" s="2">
        <f t="shared" si="267"/>
        <v>0.14404599668348683</v>
      </c>
      <c r="H1889" s="2">
        <f t="shared" si="265"/>
        <v>1.107749788991399</v>
      </c>
      <c r="I1889" s="2">
        <f t="shared" si="266"/>
        <v>52.556038424346362</v>
      </c>
    </row>
    <row r="1890" spans="1:9" ht="13.5" x14ac:dyDescent="0.25">
      <c r="A1890" s="3">
        <v>44762</v>
      </c>
      <c r="B1890" s="2">
        <v>51.435299999999998</v>
      </c>
      <c r="C1890" s="2">
        <f t="shared" si="261"/>
        <v>0.18130000000000024</v>
      </c>
      <c r="D1890" s="2">
        <f t="shared" si="262"/>
        <v>0.18130000000000024</v>
      </c>
      <c r="E1890" s="2">
        <f t="shared" si="263"/>
        <v>0</v>
      </c>
      <c r="F1890" s="2">
        <f t="shared" si="267"/>
        <v>0.16111928511467483</v>
      </c>
      <c r="G1890" s="2">
        <f t="shared" si="267"/>
        <v>0.13375699692038062</v>
      </c>
      <c r="H1890" s="2">
        <f t="shared" si="265"/>
        <v>1.2045671540501295</v>
      </c>
      <c r="I1890" s="2">
        <f t="shared" si="266"/>
        <v>54.639621743304758</v>
      </c>
    </row>
    <row r="1891" spans="1:9" ht="13.5" x14ac:dyDescent="0.25">
      <c r="A1891" s="3">
        <v>44763</v>
      </c>
      <c r="B1891" s="2">
        <v>51.507899999999999</v>
      </c>
      <c r="C1891" s="2">
        <f t="shared" si="261"/>
        <v>7.260000000000133E-2</v>
      </c>
      <c r="D1891" s="2">
        <f t="shared" si="262"/>
        <v>7.260000000000133E-2</v>
      </c>
      <c r="E1891" s="2">
        <f t="shared" si="263"/>
        <v>0</v>
      </c>
      <c r="F1891" s="2">
        <f t="shared" si="267"/>
        <v>0.15479647903505531</v>
      </c>
      <c r="G1891" s="2">
        <f t="shared" si="267"/>
        <v>0.12420292571178201</v>
      </c>
      <c r="H1891" s="2">
        <f t="shared" si="265"/>
        <v>1.2463191035794672</v>
      </c>
      <c r="I1891" s="2">
        <f t="shared" si="266"/>
        <v>55.482727346861864</v>
      </c>
    </row>
    <row r="1892" spans="1:9" ht="13.5" x14ac:dyDescent="0.25">
      <c r="A1892" s="3">
        <v>44764</v>
      </c>
      <c r="B1892" s="2">
        <v>52.160800000000002</v>
      </c>
      <c r="C1892" s="2">
        <f t="shared" si="261"/>
        <v>0.65290000000000248</v>
      </c>
      <c r="D1892" s="2">
        <f t="shared" si="262"/>
        <v>0.65290000000000248</v>
      </c>
      <c r="E1892" s="2">
        <f t="shared" si="263"/>
        <v>0</v>
      </c>
      <c r="F1892" s="2">
        <f t="shared" si="267"/>
        <v>0.19037530196112296</v>
      </c>
      <c r="G1892" s="2">
        <f t="shared" si="267"/>
        <v>0.11533128816094043</v>
      </c>
      <c r="H1892" s="2">
        <f t="shared" si="265"/>
        <v>1.6506821782434395</v>
      </c>
      <c r="I1892" s="2">
        <f t="shared" si="266"/>
        <v>62.273862622689741</v>
      </c>
    </row>
    <row r="1893" spans="1:9" ht="13.5" x14ac:dyDescent="0.25">
      <c r="A1893" s="3">
        <v>44768</v>
      </c>
      <c r="B1893" s="2">
        <v>53.611699999999999</v>
      </c>
      <c r="C1893" s="2">
        <f t="shared" si="261"/>
        <v>1.4508999999999972</v>
      </c>
      <c r="D1893" s="2">
        <f t="shared" si="262"/>
        <v>1.4508999999999972</v>
      </c>
      <c r="E1893" s="2">
        <f t="shared" si="263"/>
        <v>0</v>
      </c>
      <c r="F1893" s="2">
        <f t="shared" si="267"/>
        <v>0.28041278039247114</v>
      </c>
      <c r="G1893" s="2">
        <f t="shared" si="267"/>
        <v>0.10709333900658755</v>
      </c>
      <c r="H1893" s="2">
        <f t="shared" si="265"/>
        <v>2.6183960925452361</v>
      </c>
      <c r="I1893" s="2">
        <f t="shared" si="266"/>
        <v>72.36344572502054</v>
      </c>
    </row>
    <row r="1894" spans="1:9" ht="13.5" x14ac:dyDescent="0.25">
      <c r="A1894" s="3">
        <v>44769</v>
      </c>
      <c r="B1894" s="2">
        <v>53.307000000000002</v>
      </c>
      <c r="C1894" s="2">
        <f t="shared" si="261"/>
        <v>-0.30469999999999686</v>
      </c>
      <c r="D1894" s="2">
        <f t="shared" si="262"/>
        <v>0</v>
      </c>
      <c r="E1894" s="2">
        <f t="shared" si="263"/>
        <v>0.30469999999999686</v>
      </c>
      <c r="F1894" s="2">
        <f t="shared" si="267"/>
        <v>0.26038329607872318</v>
      </c>
      <c r="G1894" s="2">
        <f t="shared" si="267"/>
        <v>0.12120810050611677</v>
      </c>
      <c r="H1894" s="2">
        <f t="shared" si="265"/>
        <v>2.148233451324344</v>
      </c>
      <c r="I1894" s="2">
        <f t="shared" si="266"/>
        <v>68.236154800421886</v>
      </c>
    </row>
    <row r="1895" spans="1:9" ht="13.5" x14ac:dyDescent="0.25">
      <c r="A1895" s="3">
        <v>44770</v>
      </c>
      <c r="B1895" s="2">
        <v>52.958799999999997</v>
      </c>
      <c r="C1895" s="2">
        <f t="shared" si="261"/>
        <v>-0.34820000000000562</v>
      </c>
      <c r="D1895" s="2">
        <f t="shared" si="262"/>
        <v>0</v>
      </c>
      <c r="E1895" s="2">
        <f t="shared" si="263"/>
        <v>0.34820000000000562</v>
      </c>
      <c r="F1895" s="2">
        <f t="shared" si="267"/>
        <v>0.24178448921595724</v>
      </c>
      <c r="G1895" s="2">
        <f t="shared" si="267"/>
        <v>0.13742180761282313</v>
      </c>
      <c r="H1895" s="2">
        <f t="shared" si="265"/>
        <v>1.7594331890697368</v>
      </c>
      <c r="I1895" s="2">
        <f t="shared" si="266"/>
        <v>63.760673606411139</v>
      </c>
    </row>
    <row r="1896" spans="1:9" ht="13.5" x14ac:dyDescent="0.25">
      <c r="A1896" s="3">
        <v>44771</v>
      </c>
      <c r="B1896" s="2">
        <v>53.234499999999997</v>
      </c>
      <c r="C1896" s="2">
        <f t="shared" si="261"/>
        <v>0.2757000000000005</v>
      </c>
      <c r="D1896" s="2">
        <f t="shared" si="262"/>
        <v>0.2757000000000005</v>
      </c>
      <c r="E1896" s="2">
        <f t="shared" si="263"/>
        <v>0</v>
      </c>
      <c r="F1896" s="2">
        <f t="shared" si="267"/>
        <v>0.24420702570053177</v>
      </c>
      <c r="G1896" s="2">
        <f t="shared" si="267"/>
        <v>0.1276059642119072</v>
      </c>
      <c r="H1896" s="2">
        <f t="shared" si="265"/>
        <v>1.9137587118968242</v>
      </c>
      <c r="I1896" s="2">
        <f t="shared" si="266"/>
        <v>65.680068294021112</v>
      </c>
    </row>
    <row r="1897" spans="1:9" ht="13.5" x14ac:dyDescent="0.25">
      <c r="A1897" s="3">
        <v>44774</v>
      </c>
      <c r="B1897" s="2">
        <v>52.958799999999997</v>
      </c>
      <c r="C1897" s="2">
        <f t="shared" si="261"/>
        <v>-0.2757000000000005</v>
      </c>
      <c r="D1897" s="2">
        <f t="shared" si="262"/>
        <v>0</v>
      </c>
      <c r="E1897" s="2">
        <f t="shared" si="263"/>
        <v>0.2757000000000005</v>
      </c>
      <c r="F1897" s="2">
        <f t="shared" si="267"/>
        <v>0.22676366672192236</v>
      </c>
      <c r="G1897" s="2">
        <f t="shared" si="267"/>
        <v>0.13818410962534244</v>
      </c>
      <c r="H1897" s="2">
        <f t="shared" si="265"/>
        <v>1.6410256384525328</v>
      </c>
      <c r="I1897" s="2">
        <f t="shared" si="266"/>
        <v>62.135922293206733</v>
      </c>
    </row>
    <row r="1898" spans="1:9" ht="13.5" x14ac:dyDescent="0.25">
      <c r="A1898" s="3">
        <v>44775</v>
      </c>
      <c r="B1898" s="2">
        <v>52.958799999999997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0.21056626195607078</v>
      </c>
      <c r="G1898" s="2">
        <f t="shared" si="267"/>
        <v>0.12831381608067513</v>
      </c>
      <c r="H1898" s="2">
        <f t="shared" si="265"/>
        <v>1.6410256384525328</v>
      </c>
      <c r="I1898" s="2">
        <f t="shared" si="266"/>
        <v>62.135922293206733</v>
      </c>
    </row>
    <row r="1899" spans="1:9" ht="13.5" x14ac:dyDescent="0.25">
      <c r="A1899" s="3">
        <v>44776</v>
      </c>
      <c r="B1899" s="2">
        <v>52.886200000000002</v>
      </c>
      <c r="C1899" s="2">
        <f t="shared" si="261"/>
        <v>-7.2599999999994225E-2</v>
      </c>
      <c r="D1899" s="2">
        <f t="shared" si="262"/>
        <v>0</v>
      </c>
      <c r="E1899" s="2">
        <f t="shared" si="263"/>
        <v>7.2599999999994225E-2</v>
      </c>
      <c r="F1899" s="2">
        <f t="shared" si="267"/>
        <v>0.19552581467349431</v>
      </c>
      <c r="G1899" s="2">
        <f t="shared" si="267"/>
        <v>0.12433425778919792</v>
      </c>
      <c r="H1899" s="2">
        <f t="shared" si="265"/>
        <v>1.5725819910792234</v>
      </c>
      <c r="I1899" s="2">
        <f t="shared" si="266"/>
        <v>61.128546982462154</v>
      </c>
    </row>
    <row r="1900" spans="1:9" ht="13.5" x14ac:dyDescent="0.25">
      <c r="A1900" s="3">
        <v>44777</v>
      </c>
      <c r="B1900" s="2">
        <v>52.886200000000002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0.181559685053959</v>
      </c>
      <c r="G1900" s="2">
        <f t="shared" si="267"/>
        <v>0.11545323937568377</v>
      </c>
      <c r="H1900" s="2">
        <f t="shared" si="265"/>
        <v>1.5725819910792236</v>
      </c>
      <c r="I1900" s="2">
        <f t="shared" si="266"/>
        <v>61.128546982462154</v>
      </c>
    </row>
    <row r="1901" spans="1:9" ht="13.5" x14ac:dyDescent="0.25">
      <c r="A1901" s="3">
        <v>44778</v>
      </c>
      <c r="B1901" s="2">
        <v>52.668599999999998</v>
      </c>
      <c r="C1901" s="2">
        <f t="shared" si="261"/>
        <v>-0.21760000000000446</v>
      </c>
      <c r="D1901" s="2">
        <f t="shared" si="262"/>
        <v>0</v>
      </c>
      <c r="E1901" s="2">
        <f t="shared" si="263"/>
        <v>0.21760000000000446</v>
      </c>
      <c r="F1901" s="2">
        <f t="shared" ref="F1901:G1916" si="268">((F1900*13)+D1901)/14</f>
        <v>0.16859113612153334</v>
      </c>
      <c r="G1901" s="2">
        <f t="shared" si="268"/>
        <v>0.12274943656313526</v>
      </c>
      <c r="H1901" s="2">
        <f t="shared" si="265"/>
        <v>1.373457515096778</v>
      </c>
      <c r="I1901" s="2">
        <f t="shared" si="266"/>
        <v>57.867373077490079</v>
      </c>
    </row>
    <row r="1902" spans="1:9" ht="13.5" x14ac:dyDescent="0.25">
      <c r="A1902" s="3">
        <v>44781</v>
      </c>
      <c r="B1902" s="2">
        <v>52.523499999999999</v>
      </c>
      <c r="C1902" s="2">
        <f t="shared" si="261"/>
        <v>-0.14509999999999934</v>
      </c>
      <c r="D1902" s="2">
        <f t="shared" si="262"/>
        <v>0</v>
      </c>
      <c r="E1902" s="2">
        <f t="shared" si="263"/>
        <v>0.14509999999999934</v>
      </c>
      <c r="F1902" s="2">
        <f t="shared" si="268"/>
        <v>0.15654891211285241</v>
      </c>
      <c r="G1902" s="2">
        <f t="shared" si="268"/>
        <v>0.12434590538005412</v>
      </c>
      <c r="H1902" s="2">
        <f t="shared" si="265"/>
        <v>1.2589792292265045</v>
      </c>
      <c r="I1902" s="2">
        <f t="shared" si="266"/>
        <v>55.73221802741368</v>
      </c>
    </row>
    <row r="1903" spans="1:9" ht="13.5" x14ac:dyDescent="0.25">
      <c r="A1903" s="3">
        <v>44782</v>
      </c>
      <c r="B1903" s="2">
        <v>52.2333</v>
      </c>
      <c r="C1903" s="2">
        <f t="shared" si="261"/>
        <v>-0.29019999999999868</v>
      </c>
      <c r="D1903" s="2">
        <f t="shared" si="262"/>
        <v>0</v>
      </c>
      <c r="E1903" s="2">
        <f t="shared" si="263"/>
        <v>0.29019999999999868</v>
      </c>
      <c r="F1903" s="2">
        <f t="shared" si="268"/>
        <v>0.14536684696193439</v>
      </c>
      <c r="G1903" s="2">
        <f t="shared" si="268"/>
        <v>0.13619262642433588</v>
      </c>
      <c r="H1903" s="2">
        <f t="shared" si="265"/>
        <v>1.0673620942518163</v>
      </c>
      <c r="I1903" s="2">
        <f t="shared" si="266"/>
        <v>51.629179872241849</v>
      </c>
    </row>
    <row r="1904" spans="1:9" ht="13.5" x14ac:dyDescent="0.25">
      <c r="A1904" s="3">
        <v>44783</v>
      </c>
      <c r="B1904" s="2">
        <v>52.5961</v>
      </c>
      <c r="C1904" s="2">
        <f t="shared" si="261"/>
        <v>0.36280000000000001</v>
      </c>
      <c r="D1904" s="2">
        <f t="shared" si="262"/>
        <v>0.36280000000000001</v>
      </c>
      <c r="E1904" s="2">
        <f t="shared" si="263"/>
        <v>0</v>
      </c>
      <c r="F1904" s="2">
        <f t="shared" si="268"/>
        <v>0.16089778646465339</v>
      </c>
      <c r="G1904" s="2">
        <f t="shared" si="268"/>
        <v>0.12646458167974045</v>
      </c>
      <c r="H1904" s="2">
        <f t="shared" si="265"/>
        <v>1.2722754808307655</v>
      </c>
      <c r="I1904" s="2">
        <f t="shared" si="266"/>
        <v>55.991251569796873</v>
      </c>
    </row>
    <row r="1905" spans="1:9" ht="13.5" x14ac:dyDescent="0.25">
      <c r="A1905" s="3">
        <v>44784</v>
      </c>
      <c r="B1905" s="2">
        <v>52.305900000000001</v>
      </c>
      <c r="C1905" s="2">
        <f t="shared" si="261"/>
        <v>-0.29019999999999868</v>
      </c>
      <c r="D1905" s="2">
        <f t="shared" si="262"/>
        <v>0</v>
      </c>
      <c r="E1905" s="2">
        <f t="shared" si="263"/>
        <v>0.29019999999999868</v>
      </c>
      <c r="F1905" s="2">
        <f t="shared" si="268"/>
        <v>0.14940508743146386</v>
      </c>
      <c r="G1905" s="2">
        <f t="shared" si="268"/>
        <v>0.13815996870261604</v>
      </c>
      <c r="H1905" s="2">
        <f t="shared" si="265"/>
        <v>1.0813920185017738</v>
      </c>
      <c r="I1905" s="2">
        <f t="shared" si="266"/>
        <v>51.955230388563734</v>
      </c>
    </row>
    <row r="1906" spans="1:9" ht="13.5" x14ac:dyDescent="0.25">
      <c r="A1906" s="3">
        <v>44785</v>
      </c>
      <c r="B1906" s="2">
        <v>52.958799999999997</v>
      </c>
      <c r="C1906" s="2">
        <f t="shared" si="261"/>
        <v>0.65289999999999537</v>
      </c>
      <c r="D1906" s="2">
        <f t="shared" si="262"/>
        <v>0.65289999999999537</v>
      </c>
      <c r="E1906" s="2">
        <f t="shared" si="263"/>
        <v>0</v>
      </c>
      <c r="F1906" s="2">
        <f t="shared" si="268"/>
        <v>0.18536900975778753</v>
      </c>
      <c r="G1906" s="2">
        <f t="shared" si="268"/>
        <v>0.12829139950957205</v>
      </c>
      <c r="H1906" s="2">
        <f t="shared" si="265"/>
        <v>1.4449059755089571</v>
      </c>
      <c r="I1906" s="2">
        <f t="shared" si="266"/>
        <v>59.098631603130279</v>
      </c>
    </row>
    <row r="1907" spans="1:9" ht="13.5" x14ac:dyDescent="0.25">
      <c r="A1907" s="3">
        <v>44788</v>
      </c>
      <c r="B1907" s="2">
        <v>52.813699999999997</v>
      </c>
      <c r="C1907" s="2">
        <f t="shared" si="261"/>
        <v>-0.14509999999999934</v>
      </c>
      <c r="D1907" s="2">
        <f t="shared" si="262"/>
        <v>0</v>
      </c>
      <c r="E1907" s="2">
        <f t="shared" si="263"/>
        <v>0.14509999999999934</v>
      </c>
      <c r="F1907" s="2">
        <f t="shared" si="268"/>
        <v>0.17212836620365984</v>
      </c>
      <c r="G1907" s="2">
        <f t="shared" si="268"/>
        <v>0.12949201383031686</v>
      </c>
      <c r="H1907" s="2">
        <f t="shared" si="265"/>
        <v>1.3292585473974681</v>
      </c>
      <c r="I1907" s="2">
        <f t="shared" si="266"/>
        <v>57.067883206124883</v>
      </c>
    </row>
    <row r="1908" spans="1:9" ht="13.5" x14ac:dyDescent="0.25">
      <c r="A1908" s="3">
        <v>44789</v>
      </c>
      <c r="B1908" s="2">
        <v>53.103900000000003</v>
      </c>
      <c r="C1908" s="2">
        <f t="shared" si="261"/>
        <v>0.29020000000000579</v>
      </c>
      <c r="D1908" s="2">
        <f t="shared" si="262"/>
        <v>0.29020000000000579</v>
      </c>
      <c r="E1908" s="2">
        <f t="shared" si="263"/>
        <v>0</v>
      </c>
      <c r="F1908" s="2">
        <f t="shared" si="268"/>
        <v>0.18056205433197028</v>
      </c>
      <c r="G1908" s="2">
        <f t="shared" si="268"/>
        <v>0.12024258427100852</v>
      </c>
      <c r="H1908" s="2">
        <f t="shared" si="265"/>
        <v>1.5016481509164077</v>
      </c>
      <c r="I1908" s="2">
        <f t="shared" si="266"/>
        <v>60.026353041146955</v>
      </c>
    </row>
    <row r="1909" spans="1:9" ht="13.5" x14ac:dyDescent="0.25">
      <c r="A1909" s="3">
        <v>44790</v>
      </c>
      <c r="B1909" s="2">
        <v>53.1402</v>
      </c>
      <c r="C1909" s="2">
        <f t="shared" si="261"/>
        <v>3.6299999999997112E-2</v>
      </c>
      <c r="D1909" s="2">
        <f t="shared" si="262"/>
        <v>3.6299999999997112E-2</v>
      </c>
      <c r="E1909" s="2">
        <f t="shared" si="263"/>
        <v>0</v>
      </c>
      <c r="F1909" s="2">
        <f t="shared" si="268"/>
        <v>0.17025762187968649</v>
      </c>
      <c r="G1909" s="2">
        <f t="shared" si="268"/>
        <v>0.11165382825165078</v>
      </c>
      <c r="H1909" s="2">
        <f t="shared" si="265"/>
        <v>1.5248704370077812</v>
      </c>
      <c r="I1909" s="2">
        <f t="shared" si="266"/>
        <v>60.394007338249878</v>
      </c>
    </row>
    <row r="1910" spans="1:9" ht="13.5" x14ac:dyDescent="0.25">
      <c r="A1910" s="3">
        <v>44791</v>
      </c>
      <c r="B1910" s="2">
        <v>53.6843</v>
      </c>
      <c r="C1910" s="2">
        <f t="shared" si="261"/>
        <v>0.54410000000000025</v>
      </c>
      <c r="D1910" s="2">
        <f t="shared" si="262"/>
        <v>0.54410000000000025</v>
      </c>
      <c r="E1910" s="2">
        <f t="shared" si="263"/>
        <v>0</v>
      </c>
      <c r="F1910" s="2">
        <f t="shared" si="268"/>
        <v>0.19696064888828033</v>
      </c>
      <c r="G1910" s="2">
        <f t="shared" si="268"/>
        <v>0.10367855480510431</v>
      </c>
      <c r="H1910" s="2">
        <f t="shared" si="265"/>
        <v>1.8997240968349565</v>
      </c>
      <c r="I1910" s="2">
        <f t="shared" si="266"/>
        <v>65.513960411216431</v>
      </c>
    </row>
    <row r="1911" spans="1:9" ht="13.5" x14ac:dyDescent="0.25">
      <c r="A1911" s="3">
        <v>44792</v>
      </c>
      <c r="B1911" s="2">
        <v>54.032499999999999</v>
      </c>
      <c r="C1911" s="2">
        <f t="shared" si="261"/>
        <v>0.34819999999999851</v>
      </c>
      <c r="D1911" s="2">
        <f t="shared" si="262"/>
        <v>0.34819999999999851</v>
      </c>
      <c r="E1911" s="2">
        <f t="shared" si="263"/>
        <v>0</v>
      </c>
      <c r="F1911" s="2">
        <f t="shared" si="268"/>
        <v>0.20776345968197446</v>
      </c>
      <c r="G1911" s="2">
        <f t="shared" si="268"/>
        <v>9.6272943747596859E-2</v>
      </c>
      <c r="H1911" s="2">
        <f t="shared" si="265"/>
        <v>2.1580669666305972</v>
      </c>
      <c r="I1911" s="2">
        <f t="shared" si="266"/>
        <v>68.335060321190099</v>
      </c>
    </row>
    <row r="1912" spans="1:9" ht="13.5" x14ac:dyDescent="0.25">
      <c r="A1912" s="3">
        <v>44795</v>
      </c>
      <c r="B1912" s="2">
        <v>53.3215</v>
      </c>
      <c r="C1912" s="2">
        <f t="shared" si="261"/>
        <v>-0.71099999999999852</v>
      </c>
      <c r="D1912" s="2">
        <f t="shared" si="262"/>
        <v>0</v>
      </c>
      <c r="E1912" s="2">
        <f t="shared" si="263"/>
        <v>0.71099999999999852</v>
      </c>
      <c r="F1912" s="2">
        <f t="shared" si="268"/>
        <v>0.19292321256183342</v>
      </c>
      <c r="G1912" s="2">
        <f t="shared" si="268"/>
        <v>0.14018201919419698</v>
      </c>
      <c r="H1912" s="2">
        <f t="shared" si="265"/>
        <v>1.3762336544359017</v>
      </c>
      <c r="I1912" s="2">
        <f t="shared" si="266"/>
        <v>57.916596369501733</v>
      </c>
    </row>
    <row r="1913" spans="1:9" ht="13.5" x14ac:dyDescent="0.25">
      <c r="A1913" s="3">
        <v>44796</v>
      </c>
      <c r="B1913" s="2">
        <v>53.604500000000002</v>
      </c>
      <c r="C1913" s="2">
        <f t="shared" si="261"/>
        <v>0.28300000000000125</v>
      </c>
      <c r="D1913" s="2">
        <f t="shared" si="262"/>
        <v>0.28300000000000125</v>
      </c>
      <c r="E1913" s="2">
        <f t="shared" si="263"/>
        <v>0</v>
      </c>
      <c r="F1913" s="2">
        <f t="shared" si="268"/>
        <v>0.19935726880741683</v>
      </c>
      <c r="G1913" s="2">
        <f t="shared" si="268"/>
        <v>0.13016901782318291</v>
      </c>
      <c r="H1913" s="2">
        <f t="shared" si="265"/>
        <v>1.531526258254609</v>
      </c>
      <c r="I1913" s="2">
        <f t="shared" si="266"/>
        <v>60.498138356682034</v>
      </c>
    </row>
    <row r="1914" spans="1:9" ht="13.5" x14ac:dyDescent="0.25">
      <c r="A1914" s="3">
        <v>44797</v>
      </c>
      <c r="B1914" s="2">
        <v>53.5319</v>
      </c>
      <c r="C1914" s="2">
        <f t="shared" si="261"/>
        <v>-7.260000000000133E-2</v>
      </c>
      <c r="D1914" s="2">
        <f t="shared" si="262"/>
        <v>0</v>
      </c>
      <c r="E1914" s="2">
        <f t="shared" si="263"/>
        <v>7.260000000000133E-2</v>
      </c>
      <c r="F1914" s="2">
        <f t="shared" si="268"/>
        <v>0.18511746389260136</v>
      </c>
      <c r="G1914" s="2">
        <f t="shared" si="268"/>
        <v>0.12605694512152707</v>
      </c>
      <c r="H1914" s="2">
        <f t="shared" si="265"/>
        <v>1.4685225293547779</v>
      </c>
      <c r="I1914" s="2">
        <f t="shared" si="266"/>
        <v>59.489938288658038</v>
      </c>
    </row>
    <row r="1915" spans="1:9" ht="13.5" x14ac:dyDescent="0.25">
      <c r="A1915" s="3">
        <v>44798</v>
      </c>
      <c r="B1915" s="2">
        <v>53.3215</v>
      </c>
      <c r="C1915" s="2">
        <f t="shared" si="261"/>
        <v>-0.21039999999999992</v>
      </c>
      <c r="D1915" s="2">
        <f t="shared" si="262"/>
        <v>0</v>
      </c>
      <c r="E1915" s="2">
        <f t="shared" si="263"/>
        <v>0.21039999999999992</v>
      </c>
      <c r="F1915" s="2">
        <f t="shared" si="268"/>
        <v>0.17189478790027271</v>
      </c>
      <c r="G1915" s="2">
        <f t="shared" si="268"/>
        <v>0.132081449041418</v>
      </c>
      <c r="H1915" s="2">
        <f t="shared" si="265"/>
        <v>1.3014302095245038</v>
      </c>
      <c r="I1915" s="2">
        <f t="shared" si="266"/>
        <v>56.548758425891656</v>
      </c>
    </row>
    <row r="1916" spans="1:9" ht="13.5" x14ac:dyDescent="0.25">
      <c r="A1916" s="3">
        <v>44799</v>
      </c>
      <c r="B1916" s="2">
        <v>53.8294</v>
      </c>
      <c r="C1916" s="2">
        <f t="shared" si="261"/>
        <v>0.50789999999999935</v>
      </c>
      <c r="D1916" s="2">
        <f t="shared" si="262"/>
        <v>0.50789999999999935</v>
      </c>
      <c r="E1916" s="2">
        <f t="shared" si="263"/>
        <v>0</v>
      </c>
      <c r="F1916" s="2">
        <f t="shared" si="268"/>
        <v>0.19589516019311032</v>
      </c>
      <c r="G1916" s="2">
        <f t="shared" si="268"/>
        <v>0.12264705982417386</v>
      </c>
      <c r="H1916" s="2">
        <f t="shared" si="265"/>
        <v>1.5972267127637998</v>
      </c>
      <c r="I1916" s="2">
        <f t="shared" si="266"/>
        <v>61.497392773391546</v>
      </c>
    </row>
    <row r="1917" spans="1:9" ht="13.5" x14ac:dyDescent="0.25">
      <c r="A1917" s="3">
        <v>44802</v>
      </c>
      <c r="B1917" s="2">
        <v>53.677</v>
      </c>
      <c r="C1917" s="2">
        <f t="shared" si="261"/>
        <v>-0.15240000000000009</v>
      </c>
      <c r="D1917" s="2">
        <f t="shared" si="262"/>
        <v>0</v>
      </c>
      <c r="E1917" s="2">
        <f t="shared" si="263"/>
        <v>0.15240000000000009</v>
      </c>
      <c r="F1917" s="2">
        <f t="shared" ref="F1917:G1932" si="269">((F1916*13)+D1917)/14</f>
        <v>0.1819026487507453</v>
      </c>
      <c r="G1917" s="2">
        <f t="shared" si="269"/>
        <v>0.12477226983673287</v>
      </c>
      <c r="H1917" s="2">
        <f t="shared" si="265"/>
        <v>1.4578772109281071</v>
      </c>
      <c r="I1917" s="2">
        <f t="shared" si="266"/>
        <v>59.314485054263756</v>
      </c>
    </row>
    <row r="1918" spans="1:9" ht="13.5" x14ac:dyDescent="0.25">
      <c r="A1918" s="3">
        <v>44803</v>
      </c>
      <c r="B1918" s="2">
        <v>53.394100000000002</v>
      </c>
      <c r="C1918" s="2">
        <f t="shared" si="261"/>
        <v>-0.28289999999999793</v>
      </c>
      <c r="D1918" s="2">
        <f t="shared" si="262"/>
        <v>0</v>
      </c>
      <c r="E1918" s="2">
        <f t="shared" si="263"/>
        <v>0.28289999999999793</v>
      </c>
      <c r="F1918" s="2">
        <f t="shared" si="269"/>
        <v>0.16890960241140635</v>
      </c>
      <c r="G1918" s="2">
        <f t="shared" si="269"/>
        <v>0.13606710770553751</v>
      </c>
      <c r="H1918" s="2">
        <f t="shared" si="265"/>
        <v>1.2413698303703433</v>
      </c>
      <c r="I1918" s="2">
        <f t="shared" si="266"/>
        <v>55.384426681839955</v>
      </c>
    </row>
    <row r="1919" spans="1:9" ht="13.5" x14ac:dyDescent="0.25">
      <c r="A1919" s="3">
        <v>44804</v>
      </c>
      <c r="B1919" s="2">
        <v>54.409700000000001</v>
      </c>
      <c r="C1919" s="2">
        <f t="shared" si="261"/>
        <v>1.0155999999999992</v>
      </c>
      <c r="D1919" s="2">
        <f t="shared" si="262"/>
        <v>1.0155999999999992</v>
      </c>
      <c r="E1919" s="2">
        <f t="shared" si="263"/>
        <v>0</v>
      </c>
      <c r="F1919" s="2">
        <f t="shared" si="269"/>
        <v>0.22938748795344871</v>
      </c>
      <c r="G1919" s="2">
        <f t="shared" si="269"/>
        <v>0.12634802858371338</v>
      </c>
      <c r="H1919" s="2">
        <f t="shared" si="265"/>
        <v>1.8155209109690644</v>
      </c>
      <c r="I1919" s="2">
        <f t="shared" si="266"/>
        <v>64.482593750091752</v>
      </c>
    </row>
    <row r="1920" spans="1:9" ht="13.5" x14ac:dyDescent="0.25">
      <c r="A1920" s="3">
        <v>44805</v>
      </c>
      <c r="B1920" s="2">
        <v>54.692700000000002</v>
      </c>
      <c r="C1920" s="2">
        <f t="shared" si="261"/>
        <v>0.28300000000000125</v>
      </c>
      <c r="D1920" s="2">
        <f t="shared" si="262"/>
        <v>0.28300000000000125</v>
      </c>
      <c r="E1920" s="2">
        <f t="shared" si="263"/>
        <v>0</v>
      </c>
      <c r="F1920" s="2">
        <f t="shared" si="269"/>
        <v>0.23321695309963103</v>
      </c>
      <c r="G1920" s="2">
        <f t="shared" si="269"/>
        <v>0.11732316939916243</v>
      </c>
      <c r="H1920" s="2">
        <f t="shared" si="265"/>
        <v>1.9878166801492492</v>
      </c>
      <c r="I1920" s="2">
        <f t="shared" si="266"/>
        <v>66.530744451495352</v>
      </c>
    </row>
    <row r="1921" spans="1:9" ht="13.5" x14ac:dyDescent="0.25">
      <c r="A1921" s="3">
        <v>44806</v>
      </c>
      <c r="B1921" s="2">
        <v>54.917499999999997</v>
      </c>
      <c r="C1921" s="2">
        <f t="shared" si="261"/>
        <v>0.22479999999999478</v>
      </c>
      <c r="D1921" s="2">
        <f t="shared" si="262"/>
        <v>0.22479999999999478</v>
      </c>
      <c r="E1921" s="2">
        <f t="shared" si="263"/>
        <v>0</v>
      </c>
      <c r="F1921" s="2">
        <f t="shared" si="269"/>
        <v>0.23261574216394273</v>
      </c>
      <c r="G1921" s="2">
        <f t="shared" si="269"/>
        <v>0.10894294301350797</v>
      </c>
      <c r="H1921" s="2">
        <f t="shared" si="265"/>
        <v>2.1352070701367083</v>
      </c>
      <c r="I1921" s="2">
        <f t="shared" si="266"/>
        <v>68.104180118591159</v>
      </c>
    </row>
    <row r="1922" spans="1:9" ht="13.5" x14ac:dyDescent="0.25">
      <c r="A1922" s="3">
        <v>44809</v>
      </c>
      <c r="B1922" s="2">
        <v>55.135199999999998</v>
      </c>
      <c r="C1922" s="2">
        <f t="shared" si="261"/>
        <v>0.21770000000000067</v>
      </c>
      <c r="D1922" s="2">
        <f t="shared" si="262"/>
        <v>0.21770000000000067</v>
      </c>
      <c r="E1922" s="2">
        <f t="shared" si="263"/>
        <v>0</v>
      </c>
      <c r="F1922" s="2">
        <f t="shared" si="269"/>
        <v>0.23155033200937544</v>
      </c>
      <c r="G1922" s="2">
        <f t="shared" si="269"/>
        <v>0.10116130422682883</v>
      </c>
      <c r="H1922" s="2">
        <f t="shared" si="265"/>
        <v>2.2889219724785472</v>
      </c>
      <c r="I1922" s="2">
        <f t="shared" si="266"/>
        <v>69.594900445558608</v>
      </c>
    </row>
    <row r="1923" spans="1:9" ht="13.5" x14ac:dyDescent="0.25">
      <c r="A1923" s="3">
        <v>44810</v>
      </c>
      <c r="B1923" s="2">
        <v>55.425400000000003</v>
      </c>
      <c r="C1923" s="2">
        <f t="shared" ref="C1923:C1986" si="270">B1923-B1922</f>
        <v>0.29020000000000579</v>
      </c>
      <c r="D1923" s="2">
        <f t="shared" ref="D1923:D1986" si="271">IF(C1923&gt;0,C1923,0)</f>
        <v>0.29020000000000579</v>
      </c>
      <c r="E1923" s="2">
        <f t="shared" ref="E1923:E1986" si="272">IF(C1923&lt;0,-C1923,0)</f>
        <v>0</v>
      </c>
      <c r="F1923" s="2">
        <f t="shared" si="269"/>
        <v>0.23573959400870617</v>
      </c>
      <c r="G1923" s="2">
        <f t="shared" si="269"/>
        <v>9.3935496782055344E-2</v>
      </c>
      <c r="H1923" s="2">
        <f t="shared" si="265"/>
        <v>2.5095901132631249</v>
      </c>
      <c r="I1923" s="2">
        <f t="shared" si="266"/>
        <v>71.506644145682685</v>
      </c>
    </row>
    <row r="1924" spans="1:9" ht="13.5" x14ac:dyDescent="0.25">
      <c r="A1924" s="3">
        <v>44811</v>
      </c>
      <c r="B1924" s="2">
        <v>57.674300000000002</v>
      </c>
      <c r="C1924" s="2">
        <f t="shared" si="270"/>
        <v>2.248899999999999</v>
      </c>
      <c r="D1924" s="2">
        <f t="shared" si="271"/>
        <v>2.248899999999999</v>
      </c>
      <c r="E1924" s="2">
        <f t="shared" si="272"/>
        <v>0</v>
      </c>
      <c r="F1924" s="2">
        <f t="shared" si="269"/>
        <v>0.37953676586522711</v>
      </c>
      <c r="G1924" s="2">
        <f t="shared" si="269"/>
        <v>8.7225818440479955E-2</v>
      </c>
      <c r="H1924" s="2">
        <f t="shared" si="265"/>
        <v>4.351197531315921</v>
      </c>
      <c r="I1924" s="2">
        <f t="shared" si="266"/>
        <v>81.312594159571447</v>
      </c>
    </row>
    <row r="1925" spans="1:9" ht="13.5" x14ac:dyDescent="0.25">
      <c r="A1925" s="3">
        <v>44812</v>
      </c>
      <c r="B1925" s="2">
        <v>56.948799999999999</v>
      </c>
      <c r="C1925" s="2">
        <f t="shared" si="270"/>
        <v>-0.72550000000000381</v>
      </c>
      <c r="D1925" s="2">
        <f t="shared" si="271"/>
        <v>0</v>
      </c>
      <c r="E1925" s="2">
        <f t="shared" si="272"/>
        <v>0.72550000000000381</v>
      </c>
      <c r="F1925" s="2">
        <f t="shared" si="269"/>
        <v>0.35242699687485374</v>
      </c>
      <c r="G1925" s="2">
        <f t="shared" si="269"/>
        <v>0.13281683140901737</v>
      </c>
      <c r="H1925" s="2">
        <f t="shared" si="265"/>
        <v>2.653481438580128</v>
      </c>
      <c r="I1925" s="2">
        <f t="shared" si="266"/>
        <v>72.628846846184189</v>
      </c>
    </row>
    <row r="1926" spans="1:9" ht="13.5" x14ac:dyDescent="0.25">
      <c r="A1926" s="3">
        <v>44813</v>
      </c>
      <c r="B1926" s="2">
        <v>57.311599999999999</v>
      </c>
      <c r="C1926" s="2">
        <f t="shared" si="270"/>
        <v>0.36280000000000001</v>
      </c>
      <c r="D1926" s="2">
        <f t="shared" si="271"/>
        <v>0.36280000000000001</v>
      </c>
      <c r="E1926" s="2">
        <f t="shared" si="272"/>
        <v>0</v>
      </c>
      <c r="F1926" s="2">
        <f t="shared" si="269"/>
        <v>0.353167925669507</v>
      </c>
      <c r="G1926" s="2">
        <f t="shared" si="269"/>
        <v>0.12332991487980184</v>
      </c>
      <c r="H1926" s="2">
        <f t="shared" si="265"/>
        <v>2.8636030926779346</v>
      </c>
      <c r="I1926" s="2">
        <f t="shared" si="266"/>
        <v>74.117424176020066</v>
      </c>
    </row>
    <row r="1927" spans="1:9" ht="13.5" x14ac:dyDescent="0.25">
      <c r="A1927" s="3">
        <v>44816</v>
      </c>
      <c r="B1927" s="2">
        <v>57.8919</v>
      </c>
      <c r="C1927" s="2">
        <f t="shared" si="270"/>
        <v>0.58030000000000115</v>
      </c>
      <c r="D1927" s="2">
        <f t="shared" si="271"/>
        <v>0.58030000000000115</v>
      </c>
      <c r="E1927" s="2">
        <f t="shared" si="272"/>
        <v>0</v>
      </c>
      <c r="F1927" s="2">
        <f t="shared" si="269"/>
        <v>0.36939164526454232</v>
      </c>
      <c r="G1927" s="2">
        <f t="shared" si="269"/>
        <v>0.11452063524553027</v>
      </c>
      <c r="H1927" s="2">
        <f t="shared" si="265"/>
        <v>3.2255465966685652</v>
      </c>
      <c r="I1927" s="2">
        <f t="shared" si="266"/>
        <v>76.334422609647632</v>
      </c>
    </row>
    <row r="1928" spans="1:9" ht="13.5" x14ac:dyDescent="0.25">
      <c r="A1928" s="3">
        <v>44817</v>
      </c>
      <c r="B1928" s="2">
        <v>57.674300000000002</v>
      </c>
      <c r="C1928" s="2">
        <f t="shared" si="270"/>
        <v>-0.21759999999999735</v>
      </c>
      <c r="D1928" s="2">
        <f t="shared" si="271"/>
        <v>0</v>
      </c>
      <c r="E1928" s="2">
        <f t="shared" si="272"/>
        <v>0.21759999999999735</v>
      </c>
      <c r="F1928" s="2">
        <f t="shared" si="269"/>
        <v>0.34300652774564649</v>
      </c>
      <c r="G1928" s="2">
        <f t="shared" si="269"/>
        <v>0.12188344701370649</v>
      </c>
      <c r="H1928" s="2">
        <f t="shared" si="265"/>
        <v>2.8142174852264676</v>
      </c>
      <c r="I1928" s="2">
        <f t="shared" si="266"/>
        <v>73.782302559482247</v>
      </c>
    </row>
    <row r="1929" spans="1:9" ht="13.5" x14ac:dyDescent="0.25">
      <c r="A1929" s="3">
        <v>44818</v>
      </c>
      <c r="B1929" s="2">
        <v>57.652500000000003</v>
      </c>
      <c r="C1929" s="2">
        <f t="shared" si="270"/>
        <v>-2.1799999999998931E-2</v>
      </c>
      <c r="D1929" s="2">
        <f t="shared" si="271"/>
        <v>0</v>
      </c>
      <c r="E1929" s="2">
        <f t="shared" si="272"/>
        <v>2.1799999999998931E-2</v>
      </c>
      <c r="F1929" s="2">
        <f t="shared" si="269"/>
        <v>0.31850606147810029</v>
      </c>
      <c r="G1929" s="2">
        <f t="shared" si="269"/>
        <v>0.11473462936987024</v>
      </c>
      <c r="H1929" s="2">
        <f t="shared" si="265"/>
        <v>2.776023797064195</v>
      </c>
      <c r="I1929" s="2">
        <f t="shared" si="266"/>
        <v>73.517116052671966</v>
      </c>
    </row>
    <row r="1930" spans="1:9" ht="13.5" x14ac:dyDescent="0.25">
      <c r="A1930" s="3">
        <v>44819</v>
      </c>
      <c r="B1930" s="2">
        <v>57.601799999999997</v>
      </c>
      <c r="C1930" s="2">
        <f t="shared" si="270"/>
        <v>-5.0700000000006185E-2</v>
      </c>
      <c r="D1930" s="2">
        <f t="shared" si="271"/>
        <v>0</v>
      </c>
      <c r="E1930" s="2">
        <f t="shared" si="272"/>
        <v>5.0700000000006185E-2</v>
      </c>
      <c r="F1930" s="2">
        <f t="shared" si="269"/>
        <v>0.29575562851537879</v>
      </c>
      <c r="G1930" s="2">
        <f t="shared" si="269"/>
        <v>0.11016072727202279</v>
      </c>
      <c r="H1930" s="2">
        <f t="shared" si="265"/>
        <v>2.6847646692188372</v>
      </c>
      <c r="I1930" s="2">
        <f t="shared" si="266"/>
        <v>72.861224806196432</v>
      </c>
    </row>
    <row r="1931" spans="1:9" ht="13.5" x14ac:dyDescent="0.25">
      <c r="A1931" s="3">
        <v>44820</v>
      </c>
      <c r="B1931" s="2">
        <v>57.456699999999998</v>
      </c>
      <c r="C1931" s="2">
        <f t="shared" si="270"/>
        <v>-0.14509999999999934</v>
      </c>
      <c r="D1931" s="2">
        <f t="shared" si="271"/>
        <v>0</v>
      </c>
      <c r="E1931" s="2">
        <f t="shared" si="272"/>
        <v>0.14509999999999934</v>
      </c>
      <c r="F1931" s="2">
        <f t="shared" si="269"/>
        <v>0.274630226478566</v>
      </c>
      <c r="G1931" s="2">
        <f t="shared" si="269"/>
        <v>0.11265638960973541</v>
      </c>
      <c r="H1931" s="2">
        <f t="shared" si="265"/>
        <v>2.4377687535517589</v>
      </c>
      <c r="I1931" s="2">
        <f t="shared" si="266"/>
        <v>70.911365141508085</v>
      </c>
    </row>
    <row r="1932" spans="1:9" ht="13.5" x14ac:dyDescent="0.25">
      <c r="A1932" s="3">
        <v>44823</v>
      </c>
      <c r="B1932" s="2">
        <v>57.384099999999997</v>
      </c>
      <c r="C1932" s="2">
        <f t="shared" si="270"/>
        <v>-7.260000000000133E-2</v>
      </c>
      <c r="D1932" s="2">
        <f t="shared" si="271"/>
        <v>0</v>
      </c>
      <c r="E1932" s="2">
        <f t="shared" si="272"/>
        <v>7.260000000000133E-2</v>
      </c>
      <c r="F1932" s="2">
        <f t="shared" si="269"/>
        <v>0.25501378173009698</v>
      </c>
      <c r="G1932" s="2">
        <f t="shared" si="269"/>
        <v>0.10979521892332585</v>
      </c>
      <c r="H1932" s="2">
        <f t="shared" si="265"/>
        <v>2.3226310237441465</v>
      </c>
      <c r="I1932" s="2">
        <f t="shared" si="266"/>
        <v>69.903368961109081</v>
      </c>
    </row>
    <row r="1933" spans="1:9" ht="13.5" x14ac:dyDescent="0.25">
      <c r="A1933" s="3">
        <v>44824</v>
      </c>
      <c r="B1933" s="2">
        <v>57.5655</v>
      </c>
      <c r="C1933" s="2">
        <f t="shared" si="270"/>
        <v>0.18140000000000356</v>
      </c>
      <c r="D1933" s="2">
        <f t="shared" si="271"/>
        <v>0.18140000000000356</v>
      </c>
      <c r="E1933" s="2">
        <f t="shared" si="272"/>
        <v>0</v>
      </c>
      <c r="F1933" s="2">
        <f t="shared" ref="F1933:G1948" si="273">((F1932*13)+D1933)/14</f>
        <v>0.24975565446366171</v>
      </c>
      <c r="G1933" s="2">
        <f t="shared" si="273"/>
        <v>0.10195270328594543</v>
      </c>
      <c r="H1933" s="2">
        <f t="shared" si="265"/>
        <v>2.4497207667282277</v>
      </c>
      <c r="I1933" s="2">
        <f t="shared" si="266"/>
        <v>71.012146558504895</v>
      </c>
    </row>
    <row r="1934" spans="1:9" ht="13.5" x14ac:dyDescent="0.25">
      <c r="A1934" s="3">
        <v>44825</v>
      </c>
      <c r="B1934" s="2">
        <v>57.529200000000003</v>
      </c>
      <c r="C1934" s="2">
        <f t="shared" si="270"/>
        <v>-3.6299999999997112E-2</v>
      </c>
      <c r="D1934" s="2">
        <f t="shared" si="271"/>
        <v>0</v>
      </c>
      <c r="E1934" s="2">
        <f t="shared" si="272"/>
        <v>3.6299999999997112E-2</v>
      </c>
      <c r="F1934" s="2">
        <f t="shared" si="273"/>
        <v>0.23191596485911445</v>
      </c>
      <c r="G1934" s="2">
        <f t="shared" si="273"/>
        <v>9.726322447980626E-2</v>
      </c>
      <c r="H1934" s="2">
        <f t="shared" si="265"/>
        <v>2.3844157552813265</v>
      </c>
      <c r="I1934" s="2">
        <f t="shared" si="266"/>
        <v>70.452802719656532</v>
      </c>
    </row>
    <row r="1935" spans="1:9" ht="13.5" x14ac:dyDescent="0.25">
      <c r="A1935" s="3">
        <v>44826</v>
      </c>
      <c r="B1935" s="2">
        <v>57.536499999999997</v>
      </c>
      <c r="C1935" s="2">
        <f t="shared" si="270"/>
        <v>7.2999999999936449E-3</v>
      </c>
      <c r="D1935" s="2">
        <f t="shared" si="271"/>
        <v>7.2999999999936449E-3</v>
      </c>
      <c r="E1935" s="2">
        <f t="shared" si="272"/>
        <v>0</v>
      </c>
      <c r="F1935" s="2">
        <f t="shared" si="273"/>
        <v>0.21587196736917727</v>
      </c>
      <c r="G1935" s="2">
        <f t="shared" si="273"/>
        <v>9.0315851302677247E-2</v>
      </c>
      <c r="H1935" s="2">
        <f t="shared" si="265"/>
        <v>2.3901891446023291</v>
      </c>
      <c r="I1935" s="2">
        <f t="shared" si="266"/>
        <v>70.503120700738947</v>
      </c>
    </row>
    <row r="1936" spans="1:9" ht="13.5" x14ac:dyDescent="0.25">
      <c r="A1936" s="3">
        <v>44827</v>
      </c>
      <c r="B1936" s="2">
        <v>58.008000000000003</v>
      </c>
      <c r="C1936" s="2">
        <f t="shared" si="270"/>
        <v>0.47150000000000603</v>
      </c>
      <c r="D1936" s="2">
        <f t="shared" si="271"/>
        <v>0.47150000000000603</v>
      </c>
      <c r="E1936" s="2">
        <f t="shared" si="272"/>
        <v>0</v>
      </c>
      <c r="F1936" s="2">
        <f t="shared" si="273"/>
        <v>0.2341311125570936</v>
      </c>
      <c r="G1936" s="2">
        <f t="shared" si="273"/>
        <v>8.3864719066771731E-2</v>
      </c>
      <c r="H1936" s="2">
        <f t="shared" si="265"/>
        <v>2.7917712616515438</v>
      </c>
      <c r="I1936" s="2">
        <f t="shared" si="266"/>
        <v>73.627101135725155</v>
      </c>
    </row>
    <row r="1937" spans="1:9" ht="13.5" x14ac:dyDescent="0.25">
      <c r="A1937" s="3">
        <v>44830</v>
      </c>
      <c r="B1937" s="2">
        <v>58.762500000000003</v>
      </c>
      <c r="C1937" s="2">
        <f t="shared" si="270"/>
        <v>0.75450000000000017</v>
      </c>
      <c r="D1937" s="2">
        <f t="shared" si="271"/>
        <v>0.75450000000000017</v>
      </c>
      <c r="E1937" s="2">
        <f t="shared" si="272"/>
        <v>0</v>
      </c>
      <c r="F1937" s="2">
        <f t="shared" si="273"/>
        <v>0.27130031880301547</v>
      </c>
      <c r="G1937" s="2">
        <f t="shared" si="273"/>
        <v>7.7874381990573741E-2</v>
      </c>
      <c r="H1937" s="2">
        <f t="shared" ref="H1937:H2000" si="274">F1937/G1937</f>
        <v>3.4838198630694093</v>
      </c>
      <c r="I1937" s="2">
        <f t="shared" ref="I1937:I2000" si="275">IF(G1937=0,100,100-(100/(1+H1937)))</f>
        <v>77.697587536100357</v>
      </c>
    </row>
    <row r="1938" spans="1:9" ht="13.5" x14ac:dyDescent="0.25">
      <c r="A1938" s="3">
        <v>44831</v>
      </c>
      <c r="B1938" s="2">
        <v>59.488</v>
      </c>
      <c r="C1938" s="2">
        <f t="shared" si="270"/>
        <v>0.7254999999999967</v>
      </c>
      <c r="D1938" s="2">
        <f t="shared" si="271"/>
        <v>0.7254999999999967</v>
      </c>
      <c r="E1938" s="2">
        <f t="shared" si="272"/>
        <v>0</v>
      </c>
      <c r="F1938" s="2">
        <f t="shared" si="273"/>
        <v>0.3037431531742284</v>
      </c>
      <c r="G1938" s="2">
        <f t="shared" si="273"/>
        <v>7.2311926134104185E-2</v>
      </c>
      <c r="H1938" s="2">
        <f t="shared" si="274"/>
        <v>4.2004572331668983</v>
      </c>
      <c r="I1938" s="2">
        <f t="shared" si="275"/>
        <v>80.770921571620448</v>
      </c>
    </row>
    <row r="1939" spans="1:9" ht="13.5" x14ac:dyDescent="0.25">
      <c r="A1939" s="3">
        <v>44832</v>
      </c>
      <c r="B1939" s="2">
        <v>60.358499999999999</v>
      </c>
      <c r="C1939" s="2">
        <f t="shared" si="270"/>
        <v>0.87049999999999983</v>
      </c>
      <c r="D1939" s="2">
        <f t="shared" si="271"/>
        <v>0.87049999999999983</v>
      </c>
      <c r="E1939" s="2">
        <f t="shared" si="272"/>
        <v>0</v>
      </c>
      <c r="F1939" s="2">
        <f t="shared" si="273"/>
        <v>0.3442257850903549</v>
      </c>
      <c r="G1939" s="2">
        <f t="shared" si="273"/>
        <v>6.7146788553096734E-2</v>
      </c>
      <c r="H1939" s="2">
        <f t="shared" si="274"/>
        <v>5.1264668423889885</v>
      </c>
      <c r="I1939" s="2">
        <f t="shared" si="275"/>
        <v>83.677378402164749</v>
      </c>
    </row>
    <row r="1940" spans="1:9" ht="13.5" x14ac:dyDescent="0.25">
      <c r="A1940" s="3">
        <v>44833</v>
      </c>
      <c r="B1940" s="2">
        <v>60.866300000000003</v>
      </c>
      <c r="C1940" s="2">
        <f t="shared" si="270"/>
        <v>0.50780000000000314</v>
      </c>
      <c r="D1940" s="2">
        <f t="shared" si="271"/>
        <v>0.50780000000000314</v>
      </c>
      <c r="E1940" s="2">
        <f t="shared" si="272"/>
        <v>0</v>
      </c>
      <c r="F1940" s="2">
        <f t="shared" si="273"/>
        <v>0.3559096575839012</v>
      </c>
      <c r="G1940" s="2">
        <f t="shared" si="273"/>
        <v>6.2350589370732679E-2</v>
      </c>
      <c r="H1940" s="2">
        <f t="shared" si="274"/>
        <v>5.7082003743009517</v>
      </c>
      <c r="I1940" s="2">
        <f t="shared" si="275"/>
        <v>85.092872242889612</v>
      </c>
    </row>
    <row r="1941" spans="1:9" ht="13.5" x14ac:dyDescent="0.25">
      <c r="A1941" s="3">
        <v>44834</v>
      </c>
      <c r="B1941" s="2">
        <v>60.561599999999999</v>
      </c>
      <c r="C1941" s="2">
        <f t="shared" si="270"/>
        <v>-0.30470000000000397</v>
      </c>
      <c r="D1941" s="2">
        <f t="shared" si="271"/>
        <v>0</v>
      </c>
      <c r="E1941" s="2">
        <f t="shared" si="272"/>
        <v>0.30470000000000397</v>
      </c>
      <c r="F1941" s="2">
        <f t="shared" si="273"/>
        <v>0.33048753918505108</v>
      </c>
      <c r="G1941" s="2">
        <f t="shared" si="273"/>
        <v>7.9661261558537769E-2</v>
      </c>
      <c r="H1941" s="2">
        <f t="shared" si="274"/>
        <v>4.1486606252425187</v>
      </c>
      <c r="I1941" s="2">
        <f t="shared" si="275"/>
        <v>80.577473001477998</v>
      </c>
    </row>
    <row r="1942" spans="1:9" ht="13.5" x14ac:dyDescent="0.25">
      <c r="A1942" s="3">
        <v>44837</v>
      </c>
      <c r="B1942" s="2">
        <v>59.488</v>
      </c>
      <c r="C1942" s="2">
        <f t="shared" si="270"/>
        <v>-1.073599999999999</v>
      </c>
      <c r="D1942" s="2">
        <f t="shared" si="271"/>
        <v>0</v>
      </c>
      <c r="E1942" s="2">
        <f t="shared" si="272"/>
        <v>1.073599999999999</v>
      </c>
      <c r="F1942" s="2">
        <f t="shared" si="273"/>
        <v>0.30688128638611889</v>
      </c>
      <c r="G1942" s="2">
        <f t="shared" si="273"/>
        <v>0.15065688573292785</v>
      </c>
      <c r="H1942" s="2">
        <f t="shared" si="274"/>
        <v>2.0369549316858495</v>
      </c>
      <c r="I1942" s="2">
        <f t="shared" si="275"/>
        <v>67.07228054105866</v>
      </c>
    </row>
    <row r="1943" spans="1:9" ht="13.5" x14ac:dyDescent="0.25">
      <c r="A1943" s="3">
        <v>44838</v>
      </c>
      <c r="B1943" s="2">
        <v>58.036999999999999</v>
      </c>
      <c r="C1943" s="2">
        <f t="shared" si="270"/>
        <v>-1.4510000000000005</v>
      </c>
      <c r="D1943" s="2">
        <f t="shared" si="271"/>
        <v>0</v>
      </c>
      <c r="E1943" s="2">
        <f t="shared" si="272"/>
        <v>1.4510000000000005</v>
      </c>
      <c r="F1943" s="2">
        <f t="shared" si="273"/>
        <v>0.28496119450139612</v>
      </c>
      <c r="G1943" s="2">
        <f t="shared" si="273"/>
        <v>0.24353853675200446</v>
      </c>
      <c r="H1943" s="2">
        <f t="shared" si="274"/>
        <v>1.1700866659619147</v>
      </c>
      <c r="I1943" s="2">
        <f t="shared" si="275"/>
        <v>53.918891089230343</v>
      </c>
    </row>
    <row r="1944" spans="1:9" ht="13.5" x14ac:dyDescent="0.25">
      <c r="A1944" s="3">
        <v>44839</v>
      </c>
      <c r="B1944" s="2">
        <v>57.674300000000002</v>
      </c>
      <c r="C1944" s="2">
        <f t="shared" si="270"/>
        <v>-0.36269999999999669</v>
      </c>
      <c r="D1944" s="2">
        <f t="shared" si="271"/>
        <v>0</v>
      </c>
      <c r="E1944" s="2">
        <f t="shared" si="272"/>
        <v>0.36269999999999669</v>
      </c>
      <c r="F1944" s="2">
        <f t="shared" si="273"/>
        <v>0.26460682346558212</v>
      </c>
      <c r="G1944" s="2">
        <f t="shared" si="273"/>
        <v>0.25205006984114675</v>
      </c>
      <c r="H1944" s="2">
        <f t="shared" si="274"/>
        <v>1.0498184889706605</v>
      </c>
      <c r="I1944" s="2">
        <f t="shared" si="275"/>
        <v>51.215192692394865</v>
      </c>
    </row>
    <row r="1945" spans="1:9" ht="13.5" x14ac:dyDescent="0.25">
      <c r="A1945" s="3">
        <v>44840</v>
      </c>
      <c r="B1945" s="2">
        <v>57.58</v>
      </c>
      <c r="C1945" s="2">
        <f t="shared" si="270"/>
        <v>-9.4300000000004047E-2</v>
      </c>
      <c r="D1945" s="2">
        <f t="shared" si="271"/>
        <v>0</v>
      </c>
      <c r="E1945" s="2">
        <f t="shared" si="272"/>
        <v>9.4300000000004047E-2</v>
      </c>
      <c r="F1945" s="2">
        <f t="shared" si="273"/>
        <v>0.24570633607518341</v>
      </c>
      <c r="G1945" s="2">
        <f t="shared" si="273"/>
        <v>0.24078220770963657</v>
      </c>
      <c r="H1945" s="2">
        <f t="shared" si="274"/>
        <v>1.0204505491181679</v>
      </c>
      <c r="I1945" s="2">
        <f t="shared" si="275"/>
        <v>50.506088830708919</v>
      </c>
    </row>
    <row r="1946" spans="1:9" ht="13.5" x14ac:dyDescent="0.25">
      <c r="A1946" s="3">
        <v>44841</v>
      </c>
      <c r="B1946" s="2">
        <v>57.304299999999998</v>
      </c>
      <c r="C1946" s="2">
        <f t="shared" si="270"/>
        <v>-0.2757000000000005</v>
      </c>
      <c r="D1946" s="2">
        <f t="shared" si="271"/>
        <v>0</v>
      </c>
      <c r="E1946" s="2">
        <f t="shared" si="272"/>
        <v>0.2757000000000005</v>
      </c>
      <c r="F1946" s="2">
        <f t="shared" si="273"/>
        <v>0.22815588349838459</v>
      </c>
      <c r="G1946" s="2">
        <f t="shared" si="273"/>
        <v>0.24327633573037685</v>
      </c>
      <c r="H1946" s="2">
        <f t="shared" si="274"/>
        <v>0.93784659660136338</v>
      </c>
      <c r="I1946" s="2">
        <f t="shared" si="275"/>
        <v>48.396328081189644</v>
      </c>
    </row>
    <row r="1947" spans="1:9" ht="13.5" x14ac:dyDescent="0.25">
      <c r="A1947" s="3">
        <v>44844</v>
      </c>
      <c r="B1947" s="2">
        <v>57.964500000000001</v>
      </c>
      <c r="C1947" s="2">
        <f t="shared" si="270"/>
        <v>0.66020000000000323</v>
      </c>
      <c r="D1947" s="2">
        <f t="shared" si="271"/>
        <v>0.66020000000000323</v>
      </c>
      <c r="E1947" s="2">
        <f t="shared" si="272"/>
        <v>0</v>
      </c>
      <c r="F1947" s="2">
        <f t="shared" si="273"/>
        <v>0.25901617753421446</v>
      </c>
      <c r="G1947" s="2">
        <f t="shared" si="273"/>
        <v>0.22589945460677852</v>
      </c>
      <c r="H1947" s="2">
        <f t="shared" si="274"/>
        <v>1.1465993930135068</v>
      </c>
      <c r="I1947" s="2">
        <f t="shared" si="275"/>
        <v>53.414689147184163</v>
      </c>
    </row>
    <row r="1948" spans="1:9" ht="13.5" x14ac:dyDescent="0.25">
      <c r="A1948" s="3">
        <v>44845</v>
      </c>
      <c r="B1948" s="2">
        <v>57.8919</v>
      </c>
      <c r="C1948" s="2">
        <f t="shared" si="270"/>
        <v>-7.260000000000133E-2</v>
      </c>
      <c r="D1948" s="2">
        <f t="shared" si="271"/>
        <v>0</v>
      </c>
      <c r="E1948" s="2">
        <f t="shared" si="272"/>
        <v>7.260000000000133E-2</v>
      </c>
      <c r="F1948" s="2">
        <f t="shared" si="273"/>
        <v>0.24051502199605629</v>
      </c>
      <c r="G1948" s="2">
        <f t="shared" si="273"/>
        <v>0.21494949356343729</v>
      </c>
      <c r="H1948" s="2">
        <f t="shared" si="274"/>
        <v>1.1189373745841087</v>
      </c>
      <c r="I1948" s="2">
        <f t="shared" si="275"/>
        <v>52.80653350143141</v>
      </c>
    </row>
    <row r="1949" spans="1:9" ht="13.5" x14ac:dyDescent="0.25">
      <c r="A1949" s="3">
        <v>44846</v>
      </c>
      <c r="B1949" s="2">
        <v>57.456699999999998</v>
      </c>
      <c r="C1949" s="2">
        <f t="shared" si="270"/>
        <v>-0.43520000000000181</v>
      </c>
      <c r="D1949" s="2">
        <f t="shared" si="271"/>
        <v>0</v>
      </c>
      <c r="E1949" s="2">
        <f t="shared" si="272"/>
        <v>0.43520000000000181</v>
      </c>
      <c r="F1949" s="2">
        <f t="shared" ref="F1949:G1964" si="276">((F1948*13)+D1949)/14</f>
        <v>0.22333537756776653</v>
      </c>
      <c r="G1949" s="2">
        <f t="shared" si="276"/>
        <v>0.23068167259462044</v>
      </c>
      <c r="H1949" s="2">
        <f t="shared" si="274"/>
        <v>0.96815397190324848</v>
      </c>
      <c r="I1949" s="2">
        <f t="shared" si="275"/>
        <v>49.190967054626434</v>
      </c>
    </row>
    <row r="1950" spans="1:9" ht="13.5" x14ac:dyDescent="0.25">
      <c r="A1950" s="3">
        <v>44847</v>
      </c>
      <c r="B1950" s="2">
        <v>57.456699999999998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0.20738285059864034</v>
      </c>
      <c r="G1950" s="2">
        <f t="shared" si="276"/>
        <v>0.21420441026643328</v>
      </c>
      <c r="H1950" s="2">
        <f t="shared" si="274"/>
        <v>0.96815397190324837</v>
      </c>
      <c r="I1950" s="2">
        <f t="shared" si="275"/>
        <v>49.190967054626427</v>
      </c>
    </row>
    <row r="1951" spans="1:9" ht="13.5" x14ac:dyDescent="0.25">
      <c r="A1951" s="3">
        <v>44848</v>
      </c>
      <c r="B1951" s="2">
        <v>57.456699999999998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0.19256978984159459</v>
      </c>
      <c r="G1951" s="2">
        <f t="shared" si="276"/>
        <v>0.19890409524740232</v>
      </c>
      <c r="H1951" s="2">
        <f t="shared" si="274"/>
        <v>0.96815397190324837</v>
      </c>
      <c r="I1951" s="2">
        <f t="shared" si="275"/>
        <v>49.190967054626427</v>
      </c>
    </row>
    <row r="1952" spans="1:9" ht="13.5" x14ac:dyDescent="0.25">
      <c r="A1952" s="3">
        <v>44851</v>
      </c>
      <c r="B1952" s="2">
        <v>57.870199999999997</v>
      </c>
      <c r="C1952" s="2">
        <f t="shared" si="270"/>
        <v>0.41349999999999909</v>
      </c>
      <c r="D1952" s="2">
        <f t="shared" si="271"/>
        <v>0.41349999999999909</v>
      </c>
      <c r="E1952" s="2">
        <f t="shared" si="272"/>
        <v>0</v>
      </c>
      <c r="F1952" s="2">
        <f t="shared" si="276"/>
        <v>0.20835051913862349</v>
      </c>
      <c r="G1952" s="2">
        <f t="shared" si="276"/>
        <v>0.18469665987258788</v>
      </c>
      <c r="H1952" s="2">
        <f t="shared" si="274"/>
        <v>1.1280686899392394</v>
      </c>
      <c r="I1952" s="2">
        <f t="shared" si="275"/>
        <v>53.009035623349547</v>
      </c>
    </row>
    <row r="1953" spans="1:9" ht="13.5" x14ac:dyDescent="0.25">
      <c r="A1953" s="3">
        <v>44852</v>
      </c>
      <c r="B1953" s="2">
        <v>57.819400000000002</v>
      </c>
      <c r="C1953" s="2">
        <f t="shared" si="270"/>
        <v>-5.0799999999995293E-2</v>
      </c>
      <c r="D1953" s="2">
        <f t="shared" si="271"/>
        <v>0</v>
      </c>
      <c r="E1953" s="2">
        <f t="shared" si="272"/>
        <v>5.0799999999995293E-2</v>
      </c>
      <c r="F1953" s="2">
        <f t="shared" si="276"/>
        <v>0.19346833920015039</v>
      </c>
      <c r="G1953" s="2">
        <f t="shared" si="276"/>
        <v>0.17513261273883127</v>
      </c>
      <c r="H1953" s="2">
        <f t="shared" si="274"/>
        <v>1.1046962423193132</v>
      </c>
      <c r="I1953" s="2">
        <f t="shared" si="275"/>
        <v>52.487205521969791</v>
      </c>
    </row>
    <row r="1954" spans="1:9" ht="13.5" x14ac:dyDescent="0.25">
      <c r="A1954" s="3">
        <v>44853</v>
      </c>
      <c r="B1954" s="2">
        <v>57.819400000000002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0.17964917211442535</v>
      </c>
      <c r="G1954" s="2">
        <f t="shared" si="276"/>
        <v>0.16262314040034331</v>
      </c>
      <c r="H1954" s="2">
        <f t="shared" si="274"/>
        <v>1.1046962423193132</v>
      </c>
      <c r="I1954" s="2">
        <f t="shared" si="275"/>
        <v>52.487205521969791</v>
      </c>
    </row>
    <row r="1955" spans="1:9" ht="13.5" x14ac:dyDescent="0.25">
      <c r="A1955" s="3">
        <v>44854</v>
      </c>
      <c r="B1955" s="2">
        <v>57.819400000000002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0.16681708839196641</v>
      </c>
      <c r="G1955" s="2">
        <f t="shared" si="276"/>
        <v>0.15100720180031879</v>
      </c>
      <c r="H1955" s="2">
        <f t="shared" si="274"/>
        <v>1.1046962423193132</v>
      </c>
      <c r="I1955" s="2">
        <f t="shared" si="275"/>
        <v>52.487205521969791</v>
      </c>
    </row>
    <row r="1956" spans="1:9" ht="13.5" x14ac:dyDescent="0.25">
      <c r="A1956" s="3">
        <v>44855</v>
      </c>
      <c r="B1956" s="2">
        <v>58.399799999999999</v>
      </c>
      <c r="C1956" s="2">
        <f t="shared" si="270"/>
        <v>0.58039999999999736</v>
      </c>
      <c r="D1956" s="2">
        <f t="shared" si="271"/>
        <v>0.58039999999999736</v>
      </c>
      <c r="E1956" s="2">
        <f t="shared" si="272"/>
        <v>0</v>
      </c>
      <c r="F1956" s="2">
        <f t="shared" si="276"/>
        <v>0.19635872493539722</v>
      </c>
      <c r="G1956" s="2">
        <f t="shared" si="276"/>
        <v>0.14022097310029602</v>
      </c>
      <c r="H1956" s="2">
        <f t="shared" si="274"/>
        <v>1.4003520343204827</v>
      </c>
      <c r="I1956" s="2">
        <f t="shared" si="275"/>
        <v>58.339444143946551</v>
      </c>
    </row>
    <row r="1957" spans="1:9" ht="13.5" x14ac:dyDescent="0.25">
      <c r="A1957" s="3">
        <v>44858</v>
      </c>
      <c r="B1957" s="2">
        <v>58.399799999999999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0.18233310172572598</v>
      </c>
      <c r="G1957" s="2">
        <f t="shared" si="276"/>
        <v>0.13020518930741773</v>
      </c>
      <c r="H1957" s="2">
        <f t="shared" si="274"/>
        <v>1.4003520343204827</v>
      </c>
      <c r="I1957" s="2">
        <f t="shared" si="275"/>
        <v>58.339444143946551</v>
      </c>
    </row>
    <row r="1958" spans="1:9" ht="13.5" x14ac:dyDescent="0.25">
      <c r="A1958" s="3">
        <v>44859</v>
      </c>
      <c r="B1958" s="2">
        <v>59.488</v>
      </c>
      <c r="C1958" s="2">
        <f t="shared" si="270"/>
        <v>1.0882000000000005</v>
      </c>
      <c r="D1958" s="2">
        <f t="shared" si="271"/>
        <v>1.0882000000000005</v>
      </c>
      <c r="E1958" s="2">
        <f t="shared" si="272"/>
        <v>0</v>
      </c>
      <c r="F1958" s="2">
        <f t="shared" si="276"/>
        <v>0.24703788017388845</v>
      </c>
      <c r="G1958" s="2">
        <f t="shared" si="276"/>
        <v>0.12090481864260218</v>
      </c>
      <c r="H1958" s="2">
        <f t="shared" si="274"/>
        <v>2.0432426345565178</v>
      </c>
      <c r="I1958" s="2">
        <f t="shared" si="275"/>
        <v>67.140313143459665</v>
      </c>
    </row>
    <row r="1959" spans="1:9" ht="13.5" x14ac:dyDescent="0.25">
      <c r="A1959" s="3">
        <v>44860</v>
      </c>
      <c r="B1959" s="2">
        <v>60.503599999999999</v>
      </c>
      <c r="C1959" s="2">
        <f t="shared" si="270"/>
        <v>1.0155999999999992</v>
      </c>
      <c r="D1959" s="2">
        <f t="shared" si="271"/>
        <v>1.0155999999999992</v>
      </c>
      <c r="E1959" s="2">
        <f t="shared" si="272"/>
        <v>0</v>
      </c>
      <c r="F1959" s="2">
        <f t="shared" si="276"/>
        <v>0.30193517444718204</v>
      </c>
      <c r="G1959" s="2">
        <f t="shared" si="276"/>
        <v>0.11226876016813059</v>
      </c>
      <c r="H1959" s="2">
        <f t="shared" si="274"/>
        <v>2.6893961774852797</v>
      </c>
      <c r="I1959" s="2">
        <f t="shared" si="275"/>
        <v>72.895293649878298</v>
      </c>
    </row>
    <row r="1960" spans="1:9" ht="13.5" x14ac:dyDescent="0.25">
      <c r="A1960" s="3">
        <v>44861</v>
      </c>
      <c r="B1960" s="2">
        <v>60.503599999999999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0.28036837627238331</v>
      </c>
      <c r="G1960" s="2">
        <f t="shared" si="276"/>
        <v>0.10424956301326412</v>
      </c>
      <c r="H1960" s="2">
        <f t="shared" si="274"/>
        <v>2.6893961774852797</v>
      </c>
      <c r="I1960" s="2">
        <f t="shared" si="275"/>
        <v>72.895293649878298</v>
      </c>
    </row>
    <row r="1961" spans="1:9" ht="13.5" x14ac:dyDescent="0.25">
      <c r="A1961" s="3">
        <v>44862</v>
      </c>
      <c r="B1961" s="2">
        <v>61.591799999999999</v>
      </c>
      <c r="C1961" s="2">
        <f t="shared" si="270"/>
        <v>1.0882000000000005</v>
      </c>
      <c r="D1961" s="2">
        <f t="shared" si="271"/>
        <v>1.0882000000000005</v>
      </c>
      <c r="E1961" s="2">
        <f t="shared" si="272"/>
        <v>0</v>
      </c>
      <c r="F1961" s="2">
        <f t="shared" si="276"/>
        <v>0.33807063511007029</v>
      </c>
      <c r="G1961" s="2">
        <f t="shared" si="276"/>
        <v>9.6803165655173815E-2</v>
      </c>
      <c r="H1961" s="2">
        <f t="shared" si="274"/>
        <v>3.4923510282124903</v>
      </c>
      <c r="I1961" s="2">
        <f t="shared" si="275"/>
        <v>77.739940763313399</v>
      </c>
    </row>
    <row r="1962" spans="1:9" ht="13.5" x14ac:dyDescent="0.25">
      <c r="A1962" s="3">
        <v>44865</v>
      </c>
      <c r="B1962" s="2">
        <v>63.332900000000002</v>
      </c>
      <c r="C1962" s="2">
        <f t="shared" si="270"/>
        <v>1.741100000000003</v>
      </c>
      <c r="D1962" s="2">
        <f t="shared" si="271"/>
        <v>1.741100000000003</v>
      </c>
      <c r="E1962" s="2">
        <f t="shared" si="272"/>
        <v>0</v>
      </c>
      <c r="F1962" s="2">
        <f t="shared" si="276"/>
        <v>0.43828701831649403</v>
      </c>
      <c r="G1962" s="2">
        <f t="shared" si="276"/>
        <v>8.9888653822661396E-2</v>
      </c>
      <c r="H1962" s="2">
        <f t="shared" si="274"/>
        <v>4.8758881090952499</v>
      </c>
      <c r="I1962" s="2">
        <f t="shared" si="275"/>
        <v>82.981296079275126</v>
      </c>
    </row>
    <row r="1963" spans="1:9" ht="13.5" x14ac:dyDescent="0.25">
      <c r="A1963" s="3">
        <v>44866</v>
      </c>
      <c r="B1963" s="2">
        <v>65.255399999999995</v>
      </c>
      <c r="C1963" s="2">
        <f t="shared" si="270"/>
        <v>1.9224999999999923</v>
      </c>
      <c r="D1963" s="2">
        <f t="shared" si="271"/>
        <v>1.9224999999999923</v>
      </c>
      <c r="E1963" s="2">
        <f t="shared" si="272"/>
        <v>0</v>
      </c>
      <c r="F1963" s="2">
        <f t="shared" si="276"/>
        <v>0.54430223129388677</v>
      </c>
      <c r="G1963" s="2">
        <f t="shared" si="276"/>
        <v>8.3468035692471299E-2</v>
      </c>
      <c r="H1963" s="2">
        <f t="shared" si="274"/>
        <v>6.5210859076558103</v>
      </c>
      <c r="I1963" s="2">
        <f t="shared" si="275"/>
        <v>86.70404762984974</v>
      </c>
    </row>
    <row r="1964" spans="1:9" ht="13.5" x14ac:dyDescent="0.25">
      <c r="A1964" s="3">
        <v>44867</v>
      </c>
      <c r="B1964" s="2">
        <v>64.203500000000005</v>
      </c>
      <c r="C1964" s="2">
        <f t="shared" si="270"/>
        <v>-1.0518999999999892</v>
      </c>
      <c r="D1964" s="2">
        <f t="shared" si="271"/>
        <v>0</v>
      </c>
      <c r="E1964" s="2">
        <f t="shared" si="272"/>
        <v>1.0518999999999892</v>
      </c>
      <c r="F1964" s="2">
        <f t="shared" si="276"/>
        <v>0.50542350048718065</v>
      </c>
      <c r="G1964" s="2">
        <f t="shared" si="276"/>
        <v>0.15264174742872255</v>
      </c>
      <c r="H1964" s="2">
        <f t="shared" si="274"/>
        <v>3.3111747539656067</v>
      </c>
      <c r="I1964" s="2">
        <f t="shared" si="275"/>
        <v>76.804466135821656</v>
      </c>
    </row>
    <row r="1965" spans="1:9" ht="13.5" x14ac:dyDescent="0.25">
      <c r="A1965" s="3">
        <v>44868</v>
      </c>
      <c r="B1965" s="2">
        <v>63.804499999999997</v>
      </c>
      <c r="C1965" s="2">
        <f t="shared" si="270"/>
        <v>-0.39900000000000801</v>
      </c>
      <c r="D1965" s="2">
        <f t="shared" si="271"/>
        <v>0</v>
      </c>
      <c r="E1965" s="2">
        <f t="shared" si="272"/>
        <v>0.39900000000000801</v>
      </c>
      <c r="F1965" s="2">
        <f t="shared" ref="F1965:G1980" si="277">((F1964*13)+D1965)/14</f>
        <v>0.46932182188095345</v>
      </c>
      <c r="G1965" s="2">
        <f t="shared" si="277"/>
        <v>0.17023876546952868</v>
      </c>
      <c r="H1965" s="2">
        <f t="shared" si="274"/>
        <v>2.7568446034399736</v>
      </c>
      <c r="I1965" s="2">
        <f t="shared" si="275"/>
        <v>73.381917391942565</v>
      </c>
    </row>
    <row r="1966" spans="1:9" ht="13.5" x14ac:dyDescent="0.25">
      <c r="A1966" s="3">
        <v>44869</v>
      </c>
      <c r="B1966" s="2">
        <v>63.840699999999998</v>
      </c>
      <c r="C1966" s="2">
        <f t="shared" si="270"/>
        <v>3.6200000000000898E-2</v>
      </c>
      <c r="D1966" s="2">
        <f t="shared" si="271"/>
        <v>3.6200000000000898E-2</v>
      </c>
      <c r="E1966" s="2">
        <f t="shared" si="272"/>
        <v>0</v>
      </c>
      <c r="F1966" s="2">
        <f t="shared" si="277"/>
        <v>0.43838454888945683</v>
      </c>
      <c r="G1966" s="2">
        <f t="shared" si="277"/>
        <v>0.15807885365027663</v>
      </c>
      <c r="H1966" s="2">
        <f t="shared" si="274"/>
        <v>2.7732017203218735</v>
      </c>
      <c r="I1966" s="2">
        <f t="shared" si="275"/>
        <v>73.497308807685613</v>
      </c>
    </row>
    <row r="1967" spans="1:9" ht="13.5" x14ac:dyDescent="0.25">
      <c r="A1967" s="3">
        <v>44872</v>
      </c>
      <c r="B1967" s="2">
        <v>63.7682</v>
      </c>
      <c r="C1967" s="2">
        <f t="shared" si="270"/>
        <v>-7.249999999999801E-2</v>
      </c>
      <c r="D1967" s="2">
        <f t="shared" si="271"/>
        <v>0</v>
      </c>
      <c r="E1967" s="2">
        <f t="shared" si="272"/>
        <v>7.249999999999801E-2</v>
      </c>
      <c r="F1967" s="2">
        <f t="shared" si="277"/>
        <v>0.40707136682592415</v>
      </c>
      <c r="G1967" s="2">
        <f t="shared" si="277"/>
        <v>0.15196607838954243</v>
      </c>
      <c r="H1967" s="2">
        <f t="shared" si="274"/>
        <v>2.6786988987269731</v>
      </c>
      <c r="I1967" s="2">
        <f t="shared" si="275"/>
        <v>72.816475946263125</v>
      </c>
    </row>
    <row r="1968" spans="1:9" ht="13.5" x14ac:dyDescent="0.25">
      <c r="A1968" s="3">
        <v>44873</v>
      </c>
      <c r="B1968" s="2">
        <v>64.566199999999995</v>
      </c>
      <c r="C1968" s="2">
        <f t="shared" si="270"/>
        <v>0.79799999999999471</v>
      </c>
      <c r="D1968" s="2">
        <f t="shared" si="271"/>
        <v>0.79799999999999471</v>
      </c>
      <c r="E1968" s="2">
        <f t="shared" si="272"/>
        <v>0</v>
      </c>
      <c r="F1968" s="2">
        <f t="shared" si="277"/>
        <v>0.43499484062407207</v>
      </c>
      <c r="G1968" s="2">
        <f t="shared" si="277"/>
        <v>0.1411113585045751</v>
      </c>
      <c r="H1968" s="2">
        <f t="shared" si="274"/>
        <v>3.0826351984271252</v>
      </c>
      <c r="I1968" s="2">
        <f t="shared" si="275"/>
        <v>75.506016300813258</v>
      </c>
    </row>
    <row r="1969" spans="1:9" ht="13.5" x14ac:dyDescent="0.25">
      <c r="A1969" s="3">
        <v>44874</v>
      </c>
      <c r="B1969" s="2">
        <v>63.9133</v>
      </c>
      <c r="C1969" s="2">
        <f t="shared" si="270"/>
        <v>-0.65289999999999537</v>
      </c>
      <c r="D1969" s="2">
        <f t="shared" si="271"/>
        <v>0</v>
      </c>
      <c r="E1969" s="2">
        <f t="shared" si="272"/>
        <v>0.65289999999999537</v>
      </c>
      <c r="F1969" s="2">
        <f t="shared" si="277"/>
        <v>0.40392378057949552</v>
      </c>
      <c r="G1969" s="2">
        <f t="shared" si="277"/>
        <v>0.17766769003996227</v>
      </c>
      <c r="H1969" s="2">
        <f t="shared" si="274"/>
        <v>2.2734791029738841</v>
      </c>
      <c r="I1969" s="2">
        <f t="shared" si="275"/>
        <v>69.451462235041561</v>
      </c>
    </row>
    <row r="1970" spans="1:9" ht="13.5" x14ac:dyDescent="0.25">
      <c r="A1970" s="3">
        <v>44875</v>
      </c>
      <c r="B1970" s="2">
        <v>63.115299999999998</v>
      </c>
      <c r="C1970" s="2">
        <f t="shared" si="270"/>
        <v>-0.79800000000000182</v>
      </c>
      <c r="D1970" s="2">
        <f t="shared" si="271"/>
        <v>0</v>
      </c>
      <c r="E1970" s="2">
        <f t="shared" si="272"/>
        <v>0.79800000000000182</v>
      </c>
      <c r="F1970" s="2">
        <f t="shared" si="277"/>
        <v>0.37507208196667435</v>
      </c>
      <c r="G1970" s="2">
        <f t="shared" si="277"/>
        <v>0.22197714075139369</v>
      </c>
      <c r="H1970" s="2">
        <f t="shared" si="274"/>
        <v>1.6896878691970423</v>
      </c>
      <c r="I1970" s="2">
        <f t="shared" si="275"/>
        <v>62.820964787318168</v>
      </c>
    </row>
    <row r="1971" spans="1:9" ht="13.5" x14ac:dyDescent="0.25">
      <c r="A1971" s="3">
        <v>44876</v>
      </c>
      <c r="B1971" s="2">
        <v>62.68</v>
      </c>
      <c r="C1971" s="2">
        <f t="shared" si="270"/>
        <v>-0.43529999999999802</v>
      </c>
      <c r="D1971" s="2">
        <f t="shared" si="271"/>
        <v>0</v>
      </c>
      <c r="E1971" s="2">
        <f t="shared" si="272"/>
        <v>0.43529999999999802</v>
      </c>
      <c r="F1971" s="2">
        <f t="shared" si="277"/>
        <v>0.34828121896905478</v>
      </c>
      <c r="G1971" s="2">
        <f t="shared" si="277"/>
        <v>0.23721448784057972</v>
      </c>
      <c r="H1971" s="2">
        <f t="shared" si="274"/>
        <v>1.4682122586168413</v>
      </c>
      <c r="I1971" s="2">
        <f t="shared" si="275"/>
        <v>59.484845903796419</v>
      </c>
    </row>
    <row r="1972" spans="1:9" ht="13.5" x14ac:dyDescent="0.25">
      <c r="A1972" s="3">
        <v>44879</v>
      </c>
      <c r="B1972" s="2">
        <v>63.042700000000004</v>
      </c>
      <c r="C1972" s="2">
        <f t="shared" si="270"/>
        <v>0.3627000000000038</v>
      </c>
      <c r="D1972" s="2">
        <f t="shared" si="271"/>
        <v>0.3627000000000038</v>
      </c>
      <c r="E1972" s="2">
        <f t="shared" si="272"/>
        <v>0</v>
      </c>
      <c r="F1972" s="2">
        <f t="shared" si="277"/>
        <v>0.34931113189983687</v>
      </c>
      <c r="G1972" s="2">
        <f t="shared" si="277"/>
        <v>0.22027059585196687</v>
      </c>
      <c r="H1972" s="2">
        <f t="shared" si="274"/>
        <v>1.5858273345507807</v>
      </c>
      <c r="I1972" s="2">
        <f t="shared" si="275"/>
        <v>61.327657626694418</v>
      </c>
    </row>
    <row r="1973" spans="1:9" ht="13.5" x14ac:dyDescent="0.25">
      <c r="A1973" s="3">
        <v>44880</v>
      </c>
      <c r="B1973" s="2">
        <v>62.389800000000001</v>
      </c>
      <c r="C1973" s="2">
        <f t="shared" si="270"/>
        <v>-0.65290000000000248</v>
      </c>
      <c r="D1973" s="2">
        <f t="shared" si="271"/>
        <v>0</v>
      </c>
      <c r="E1973" s="2">
        <f t="shared" si="272"/>
        <v>0.65290000000000248</v>
      </c>
      <c r="F1973" s="2">
        <f t="shared" si="277"/>
        <v>0.32436033676413423</v>
      </c>
      <c r="G1973" s="2">
        <f t="shared" si="277"/>
        <v>0.2511726961482551</v>
      </c>
      <c r="H1973" s="2">
        <f t="shared" si="274"/>
        <v>1.2913837440861009</v>
      </c>
      <c r="I1973" s="2">
        <f t="shared" si="275"/>
        <v>56.35824847841706</v>
      </c>
    </row>
    <row r="1974" spans="1:9" ht="13.5" x14ac:dyDescent="0.25">
      <c r="A1974" s="3">
        <v>44881</v>
      </c>
      <c r="B1974" s="2">
        <v>62.382599999999996</v>
      </c>
      <c r="C1974" s="2">
        <f t="shared" si="270"/>
        <v>-7.2000000000045361E-3</v>
      </c>
      <c r="D1974" s="2">
        <f t="shared" si="271"/>
        <v>0</v>
      </c>
      <c r="E1974" s="2">
        <f t="shared" si="272"/>
        <v>7.2000000000045361E-3</v>
      </c>
      <c r="F1974" s="2">
        <f t="shared" si="277"/>
        <v>0.30119174128098175</v>
      </c>
      <c r="G1974" s="2">
        <f t="shared" si="277"/>
        <v>0.23374607499480862</v>
      </c>
      <c r="H1974" s="2">
        <f t="shared" si="274"/>
        <v>1.2885424548312567</v>
      </c>
      <c r="I1974" s="2">
        <f t="shared" si="275"/>
        <v>56.304066027311961</v>
      </c>
    </row>
    <row r="1975" spans="1:9" ht="13.5" x14ac:dyDescent="0.25">
      <c r="A1975" s="3">
        <v>44882</v>
      </c>
      <c r="B1975" s="2">
        <v>62.019799999999996</v>
      </c>
      <c r="C1975" s="2">
        <f t="shared" si="270"/>
        <v>-0.36280000000000001</v>
      </c>
      <c r="D1975" s="2">
        <f t="shared" si="271"/>
        <v>0</v>
      </c>
      <c r="E1975" s="2">
        <f t="shared" si="272"/>
        <v>0.36280000000000001</v>
      </c>
      <c r="F1975" s="2">
        <f t="shared" si="277"/>
        <v>0.27967804547519737</v>
      </c>
      <c r="G1975" s="2">
        <f t="shared" si="277"/>
        <v>0.24296421249517944</v>
      </c>
      <c r="H1975" s="2">
        <f t="shared" si="274"/>
        <v>1.1511079866576908</v>
      </c>
      <c r="I1975" s="2">
        <f t="shared" si="275"/>
        <v>53.512329171639507</v>
      </c>
    </row>
    <row r="1976" spans="1:9" ht="13.5" x14ac:dyDescent="0.25">
      <c r="A1976" s="3">
        <v>44883</v>
      </c>
      <c r="B1976" s="2">
        <v>62.019799999999996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0.25970104222696899</v>
      </c>
      <c r="G1976" s="2">
        <f t="shared" si="277"/>
        <v>0.2256096258883809</v>
      </c>
      <c r="H1976" s="2">
        <f t="shared" si="274"/>
        <v>1.1511079866576908</v>
      </c>
      <c r="I1976" s="2">
        <f t="shared" si="275"/>
        <v>53.512329171639507</v>
      </c>
    </row>
    <row r="1977" spans="1:9" ht="13.5" x14ac:dyDescent="0.25">
      <c r="A1977" s="3">
        <v>44886</v>
      </c>
      <c r="B1977" s="2">
        <v>63.115299999999998</v>
      </c>
      <c r="C1977" s="2">
        <f t="shared" si="270"/>
        <v>1.0955000000000013</v>
      </c>
      <c r="D1977" s="2">
        <f t="shared" si="271"/>
        <v>1.0955000000000013</v>
      </c>
      <c r="E1977" s="2">
        <f t="shared" si="272"/>
        <v>0</v>
      </c>
      <c r="F1977" s="2">
        <f t="shared" si="277"/>
        <v>0.31940096778218557</v>
      </c>
      <c r="G1977" s="2">
        <f t="shared" si="277"/>
        <v>0.2094946526106394</v>
      </c>
      <c r="H1977" s="2">
        <f t="shared" si="274"/>
        <v>1.5246258737487435</v>
      </c>
      <c r="I1977" s="2">
        <f t="shared" si="275"/>
        <v>60.390170662588943</v>
      </c>
    </row>
    <row r="1978" spans="1:9" ht="13.5" x14ac:dyDescent="0.25">
      <c r="A1978" s="3">
        <v>44887</v>
      </c>
      <c r="B1978" s="2">
        <v>62.752499999999998</v>
      </c>
      <c r="C1978" s="2">
        <f t="shared" si="270"/>
        <v>-0.36280000000000001</v>
      </c>
      <c r="D1978" s="2">
        <f t="shared" si="271"/>
        <v>0</v>
      </c>
      <c r="E1978" s="2">
        <f t="shared" si="272"/>
        <v>0.36280000000000001</v>
      </c>
      <c r="F1978" s="2">
        <f t="shared" si="277"/>
        <v>0.2965866129406009</v>
      </c>
      <c r="G1978" s="2">
        <f t="shared" si="277"/>
        <v>0.2204450345670223</v>
      </c>
      <c r="H1978" s="2">
        <f t="shared" si="274"/>
        <v>1.3453993804992199</v>
      </c>
      <c r="I1978" s="2">
        <f t="shared" si="275"/>
        <v>57.363338273452207</v>
      </c>
    </row>
    <row r="1979" spans="1:9" ht="13.5" x14ac:dyDescent="0.25">
      <c r="A1979" s="3">
        <v>44888</v>
      </c>
      <c r="B1979" s="2">
        <v>62.752499999999998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0.27540185487341512</v>
      </c>
      <c r="G1979" s="2">
        <f t="shared" si="277"/>
        <v>0.20469896066937784</v>
      </c>
      <c r="H1979" s="2">
        <f t="shared" si="274"/>
        <v>1.3453993804992199</v>
      </c>
      <c r="I1979" s="2">
        <f t="shared" si="275"/>
        <v>57.363338273452207</v>
      </c>
    </row>
    <row r="1980" spans="1:9" ht="13.5" x14ac:dyDescent="0.25">
      <c r="A1980" s="3">
        <v>44889</v>
      </c>
      <c r="B1980" s="2">
        <v>62.897599999999997</v>
      </c>
      <c r="C1980" s="2">
        <f t="shared" si="270"/>
        <v>0.14509999999999934</v>
      </c>
      <c r="D1980" s="2">
        <f t="shared" si="271"/>
        <v>0.14509999999999934</v>
      </c>
      <c r="E1980" s="2">
        <f t="shared" si="272"/>
        <v>0</v>
      </c>
      <c r="F1980" s="2">
        <f t="shared" si="277"/>
        <v>0.26609457952531396</v>
      </c>
      <c r="G1980" s="2">
        <f t="shared" si="277"/>
        <v>0.19007760633585086</v>
      </c>
      <c r="H1980" s="2">
        <f t="shared" si="274"/>
        <v>1.3999259810498015</v>
      </c>
      <c r="I1980" s="2">
        <f t="shared" si="275"/>
        <v>58.33204824248083</v>
      </c>
    </row>
    <row r="1981" spans="1:9" ht="13.5" x14ac:dyDescent="0.25">
      <c r="A1981" s="3">
        <v>44890</v>
      </c>
      <c r="B1981" s="2">
        <v>62.68</v>
      </c>
      <c r="C1981" s="2">
        <f t="shared" si="270"/>
        <v>-0.21759999999999735</v>
      </c>
      <c r="D1981" s="2">
        <f t="shared" si="271"/>
        <v>0</v>
      </c>
      <c r="E1981" s="2">
        <f t="shared" si="272"/>
        <v>0.21759999999999735</v>
      </c>
      <c r="F1981" s="2">
        <f t="shared" ref="F1981:G1996" si="278">((F1980*13)+D1981)/14</f>
        <v>0.24708782384493438</v>
      </c>
      <c r="G1981" s="2">
        <f t="shared" si="278"/>
        <v>0.19204349159757558</v>
      </c>
      <c r="H1981" s="2">
        <f t="shared" si="274"/>
        <v>1.2866243046793975</v>
      </c>
      <c r="I1981" s="2">
        <f t="shared" si="275"/>
        <v>56.267411399696122</v>
      </c>
    </row>
    <row r="1982" spans="1:9" ht="13.5" x14ac:dyDescent="0.25">
      <c r="A1982" s="3">
        <v>44893</v>
      </c>
      <c r="B1982" s="2">
        <v>62.709000000000003</v>
      </c>
      <c r="C1982" s="2">
        <f t="shared" si="270"/>
        <v>2.9000000000003467E-2</v>
      </c>
      <c r="D1982" s="2">
        <f t="shared" si="271"/>
        <v>2.9000000000003467E-2</v>
      </c>
      <c r="E1982" s="2">
        <f t="shared" si="272"/>
        <v>0</v>
      </c>
      <c r="F1982" s="2">
        <f t="shared" si="278"/>
        <v>0.23151012214172503</v>
      </c>
      <c r="G1982" s="2">
        <f t="shared" si="278"/>
        <v>0.17832609934060589</v>
      </c>
      <c r="H1982" s="2">
        <f t="shared" si="274"/>
        <v>1.2982402631907333</v>
      </c>
      <c r="I1982" s="2">
        <f t="shared" si="275"/>
        <v>56.488448313421223</v>
      </c>
    </row>
    <row r="1983" spans="1:9" ht="13.5" x14ac:dyDescent="0.25">
      <c r="A1983" s="3">
        <v>44894</v>
      </c>
      <c r="B1983" s="2">
        <v>63.478000000000002</v>
      </c>
      <c r="C1983" s="2">
        <f t="shared" si="270"/>
        <v>0.76899999999999835</v>
      </c>
      <c r="D1983" s="2">
        <f t="shared" si="271"/>
        <v>0.76899999999999835</v>
      </c>
      <c r="E1983" s="2">
        <f t="shared" si="272"/>
        <v>0</v>
      </c>
      <c r="F1983" s="2">
        <f t="shared" si="278"/>
        <v>0.26990225627445885</v>
      </c>
      <c r="G1983" s="2">
        <f t="shared" si="278"/>
        <v>0.1655885208162769</v>
      </c>
      <c r="H1983" s="2">
        <f t="shared" si="274"/>
        <v>1.62995752932608</v>
      </c>
      <c r="I1983" s="2">
        <f t="shared" si="275"/>
        <v>61.97657228874538</v>
      </c>
    </row>
    <row r="1984" spans="1:9" ht="13.5" x14ac:dyDescent="0.25">
      <c r="A1984" s="3">
        <v>44895</v>
      </c>
      <c r="B1984" s="2">
        <v>63.840699999999998</v>
      </c>
      <c r="C1984" s="2">
        <f t="shared" si="270"/>
        <v>0.36269999999999669</v>
      </c>
      <c r="D1984" s="2">
        <f t="shared" si="271"/>
        <v>0.36269999999999669</v>
      </c>
      <c r="E1984" s="2">
        <f t="shared" si="272"/>
        <v>0</v>
      </c>
      <c r="F1984" s="2">
        <f t="shared" si="278"/>
        <v>0.27653066654056868</v>
      </c>
      <c r="G1984" s="2">
        <f t="shared" si="278"/>
        <v>0.1537607693294</v>
      </c>
      <c r="H1984" s="2">
        <f t="shared" si="274"/>
        <v>1.7984474697063988</v>
      </c>
      <c r="I1984" s="2">
        <f t="shared" si="275"/>
        <v>64.265900617212026</v>
      </c>
    </row>
    <row r="1985" spans="1:9" ht="13.5" x14ac:dyDescent="0.25">
      <c r="A1985" s="3">
        <v>44896</v>
      </c>
      <c r="B1985" s="2">
        <v>63.332900000000002</v>
      </c>
      <c r="C1985" s="2">
        <f t="shared" si="270"/>
        <v>-0.50779999999999603</v>
      </c>
      <c r="D1985" s="2">
        <f t="shared" si="271"/>
        <v>0</v>
      </c>
      <c r="E1985" s="2">
        <f t="shared" si="272"/>
        <v>0.50779999999999603</v>
      </c>
      <c r="F1985" s="2">
        <f t="shared" si="278"/>
        <v>0.25677847607338522</v>
      </c>
      <c r="G1985" s="2">
        <f t="shared" si="278"/>
        <v>0.17904928580587115</v>
      </c>
      <c r="H1985" s="2">
        <f t="shared" si="274"/>
        <v>1.4341217554578221</v>
      </c>
      <c r="I1985" s="2">
        <f t="shared" si="275"/>
        <v>58.917420718261688</v>
      </c>
    </row>
    <row r="1986" spans="1:9" ht="13.5" x14ac:dyDescent="0.25">
      <c r="A1986" s="3">
        <v>44897</v>
      </c>
      <c r="B1986" s="2">
        <v>62.788800000000002</v>
      </c>
      <c r="C1986" s="2">
        <f t="shared" si="270"/>
        <v>-0.54410000000000025</v>
      </c>
      <c r="D1986" s="2">
        <f t="shared" si="271"/>
        <v>0</v>
      </c>
      <c r="E1986" s="2">
        <f t="shared" si="272"/>
        <v>0.54410000000000025</v>
      </c>
      <c r="F1986" s="2">
        <f t="shared" si="278"/>
        <v>0.2384371563538577</v>
      </c>
      <c r="G1986" s="2">
        <f t="shared" si="278"/>
        <v>0.20512433681973752</v>
      </c>
      <c r="H1986" s="2">
        <f t="shared" si="274"/>
        <v>1.1624030578263143</v>
      </c>
      <c r="I1986" s="2">
        <f t="shared" si="275"/>
        <v>53.755152334772518</v>
      </c>
    </row>
    <row r="1987" spans="1:9" ht="13.5" x14ac:dyDescent="0.25">
      <c r="A1987" s="3">
        <v>44900</v>
      </c>
      <c r="B1987" s="2">
        <v>63.586799999999997</v>
      </c>
      <c r="C1987" s="2">
        <f t="shared" ref="C1987:C2050" si="279">B1987-B1986</f>
        <v>0.79799999999999471</v>
      </c>
      <c r="D1987" s="2">
        <f t="shared" ref="D1987:D2050" si="280">IF(C1987&gt;0,C1987,0)</f>
        <v>0.79799999999999471</v>
      </c>
      <c r="E1987" s="2">
        <f t="shared" ref="E1987:E2050" si="281">IF(C1987&lt;0,-C1987,0)</f>
        <v>0</v>
      </c>
      <c r="F1987" s="2">
        <f t="shared" si="278"/>
        <v>0.27840593090001037</v>
      </c>
      <c r="G1987" s="2">
        <f t="shared" si="278"/>
        <v>0.19047259847547054</v>
      </c>
      <c r="H1987" s="2">
        <f t="shared" si="274"/>
        <v>1.4616587011903661</v>
      </c>
      <c r="I1987" s="2">
        <f t="shared" si="275"/>
        <v>59.376984327013432</v>
      </c>
    </row>
    <row r="1988" spans="1:9" ht="13.5" x14ac:dyDescent="0.25">
      <c r="A1988" s="3">
        <v>44901</v>
      </c>
      <c r="B1988" s="2">
        <v>63.840699999999998</v>
      </c>
      <c r="C1988" s="2">
        <f t="shared" si="279"/>
        <v>0.25390000000000157</v>
      </c>
      <c r="D1988" s="2">
        <f t="shared" si="280"/>
        <v>0.25390000000000157</v>
      </c>
      <c r="E1988" s="2">
        <f t="shared" si="281"/>
        <v>0</v>
      </c>
      <c r="F1988" s="2">
        <f t="shared" si="278"/>
        <v>0.27665550726429544</v>
      </c>
      <c r="G1988" s="2">
        <f t="shared" si="278"/>
        <v>0.17686741287007979</v>
      </c>
      <c r="H1988" s="2">
        <f t="shared" si="274"/>
        <v>1.5641971733228002</v>
      </c>
      <c r="I1988" s="2">
        <f t="shared" si="275"/>
        <v>61.001438953145879</v>
      </c>
    </row>
    <row r="1989" spans="1:9" ht="13.5" x14ac:dyDescent="0.25">
      <c r="A1989" s="3">
        <v>44902</v>
      </c>
      <c r="B1989" s="2">
        <v>63.478000000000002</v>
      </c>
      <c r="C1989" s="2">
        <f t="shared" si="279"/>
        <v>-0.36269999999999669</v>
      </c>
      <c r="D1989" s="2">
        <f t="shared" si="280"/>
        <v>0</v>
      </c>
      <c r="E1989" s="2">
        <f t="shared" si="281"/>
        <v>0.36269999999999669</v>
      </c>
      <c r="F1989" s="2">
        <f t="shared" si="278"/>
        <v>0.25689439960256005</v>
      </c>
      <c r="G1989" s="2">
        <f t="shared" si="278"/>
        <v>0.19014116909364528</v>
      </c>
      <c r="H1989" s="2">
        <f t="shared" si="274"/>
        <v>1.3510719473700015</v>
      </c>
      <c r="I1989" s="2">
        <f t="shared" si="275"/>
        <v>57.466210206002494</v>
      </c>
    </row>
    <row r="1990" spans="1:9" ht="13.5" x14ac:dyDescent="0.25">
      <c r="A1990" s="3">
        <v>44903</v>
      </c>
      <c r="B1990" s="2">
        <v>63.695599999999999</v>
      </c>
      <c r="C1990" s="2">
        <f t="shared" si="279"/>
        <v>0.21759999999999735</v>
      </c>
      <c r="D1990" s="2">
        <f t="shared" si="280"/>
        <v>0.21759999999999735</v>
      </c>
      <c r="E1990" s="2">
        <f t="shared" si="281"/>
        <v>0</v>
      </c>
      <c r="F1990" s="2">
        <f t="shared" si="278"/>
        <v>0.25408765677380557</v>
      </c>
      <c r="G1990" s="2">
        <f t="shared" si="278"/>
        <v>0.17655965701552775</v>
      </c>
      <c r="H1990" s="2">
        <f t="shared" si="274"/>
        <v>1.4391037061850405</v>
      </c>
      <c r="I1990" s="2">
        <f t="shared" si="275"/>
        <v>59.001333257613609</v>
      </c>
    </row>
    <row r="1991" spans="1:9" ht="13.5" x14ac:dyDescent="0.25">
      <c r="A1991" s="3">
        <v>44904</v>
      </c>
      <c r="B1991" s="2">
        <v>63.695599999999999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0.23593853843281945</v>
      </c>
      <c r="G1991" s="2">
        <f t="shared" si="278"/>
        <v>0.16394825294299006</v>
      </c>
      <c r="H1991" s="2">
        <f t="shared" si="274"/>
        <v>1.4391037061850402</v>
      </c>
      <c r="I1991" s="2">
        <f t="shared" si="275"/>
        <v>59.001333257613609</v>
      </c>
    </row>
    <row r="1992" spans="1:9" ht="13.5" x14ac:dyDescent="0.25">
      <c r="A1992" s="3">
        <v>44907</v>
      </c>
      <c r="B1992" s="2">
        <v>63.478000000000002</v>
      </c>
      <c r="C1992" s="2">
        <f t="shared" si="279"/>
        <v>-0.21759999999999735</v>
      </c>
      <c r="D1992" s="2">
        <f t="shared" si="280"/>
        <v>0</v>
      </c>
      <c r="E1992" s="2">
        <f t="shared" si="281"/>
        <v>0.21759999999999735</v>
      </c>
      <c r="F1992" s="2">
        <f t="shared" si="278"/>
        <v>0.21908578568761805</v>
      </c>
      <c r="G1992" s="2">
        <f t="shared" si="278"/>
        <v>0.16778052058991916</v>
      </c>
      <c r="H1992" s="2">
        <f t="shared" si="274"/>
        <v>1.3057879717937977</v>
      </c>
      <c r="I1992" s="2">
        <f t="shared" si="275"/>
        <v>56.630877937053093</v>
      </c>
    </row>
    <row r="1993" spans="1:9" ht="13.5" x14ac:dyDescent="0.25">
      <c r="A1993" s="3">
        <v>44908</v>
      </c>
      <c r="B1993" s="2">
        <v>63.5578</v>
      </c>
      <c r="C1993" s="2">
        <f t="shared" si="279"/>
        <v>7.9799999999998761E-2</v>
      </c>
      <c r="D1993" s="2">
        <f t="shared" si="280"/>
        <v>7.9799999999998761E-2</v>
      </c>
      <c r="E1993" s="2">
        <f t="shared" si="281"/>
        <v>0</v>
      </c>
      <c r="F1993" s="2">
        <f t="shared" si="278"/>
        <v>0.20913680099564522</v>
      </c>
      <c r="G1993" s="2">
        <f t="shared" si="278"/>
        <v>0.15579619769063921</v>
      </c>
      <c r="H1993" s="2">
        <f t="shared" si="274"/>
        <v>1.3423742305375332</v>
      </c>
      <c r="I1993" s="2">
        <f t="shared" si="275"/>
        <v>57.308273504592059</v>
      </c>
    </row>
    <row r="1994" spans="1:9" ht="13.5" x14ac:dyDescent="0.25">
      <c r="A1994" s="3">
        <v>44909</v>
      </c>
      <c r="B1994" s="2">
        <v>63.565100000000001</v>
      </c>
      <c r="C1994" s="2">
        <f t="shared" si="279"/>
        <v>7.3000000000007503E-3</v>
      </c>
      <c r="D1994" s="2">
        <f t="shared" si="280"/>
        <v>7.3000000000007503E-3</v>
      </c>
      <c r="E1994" s="2">
        <f t="shared" si="281"/>
        <v>0</v>
      </c>
      <c r="F1994" s="2">
        <f t="shared" si="278"/>
        <v>0.19471988663881348</v>
      </c>
      <c r="G1994" s="2">
        <f t="shared" si="278"/>
        <v>0.14466789785559356</v>
      </c>
      <c r="H1994" s="2">
        <f t="shared" si="274"/>
        <v>1.3459785448267276</v>
      </c>
      <c r="I1994" s="2">
        <f t="shared" si="275"/>
        <v>57.373864215204947</v>
      </c>
    </row>
    <row r="1995" spans="1:9" ht="13.5" x14ac:dyDescent="0.25">
      <c r="A1995" s="3">
        <v>44910</v>
      </c>
      <c r="B1995" s="2">
        <v>63.695599999999999</v>
      </c>
      <c r="C1995" s="2">
        <f t="shared" si="279"/>
        <v>0.13049999999999784</v>
      </c>
      <c r="D1995" s="2">
        <f t="shared" si="280"/>
        <v>0.13049999999999784</v>
      </c>
      <c r="E1995" s="2">
        <f t="shared" si="281"/>
        <v>0</v>
      </c>
      <c r="F1995" s="2">
        <f t="shared" si="278"/>
        <v>0.19013275187889808</v>
      </c>
      <c r="G1995" s="2">
        <f t="shared" si="278"/>
        <v>0.13433447658019401</v>
      </c>
      <c r="H1995" s="2">
        <f t="shared" si="274"/>
        <v>1.4153682414163726</v>
      </c>
      <c r="I1995" s="2">
        <f t="shared" si="275"/>
        <v>58.598445452209816</v>
      </c>
    </row>
    <row r="1996" spans="1:9" ht="13.5" x14ac:dyDescent="0.25">
      <c r="A1996" s="3">
        <v>44911</v>
      </c>
      <c r="B1996" s="2">
        <v>63.840699999999998</v>
      </c>
      <c r="C1996" s="2">
        <f t="shared" si="279"/>
        <v>0.14509999999999934</v>
      </c>
      <c r="D1996" s="2">
        <f t="shared" si="280"/>
        <v>0.14509999999999934</v>
      </c>
      <c r="E1996" s="2">
        <f t="shared" si="281"/>
        <v>0</v>
      </c>
      <c r="F1996" s="2">
        <f t="shared" si="278"/>
        <v>0.18691612674469102</v>
      </c>
      <c r="G1996" s="2">
        <f t="shared" si="278"/>
        <v>0.12473915682446587</v>
      </c>
      <c r="H1996" s="2">
        <f t="shared" si="274"/>
        <v>1.4984559099411034</v>
      </c>
      <c r="I1996" s="2">
        <f t="shared" si="275"/>
        <v>59.975279290657042</v>
      </c>
    </row>
    <row r="1997" spans="1:9" ht="13.5" x14ac:dyDescent="0.25">
      <c r="A1997" s="3">
        <v>44914</v>
      </c>
      <c r="B1997" s="2">
        <v>64.348600000000005</v>
      </c>
      <c r="C1997" s="2">
        <f t="shared" si="279"/>
        <v>0.50790000000000646</v>
      </c>
      <c r="D1997" s="2">
        <f t="shared" si="280"/>
        <v>0.50790000000000646</v>
      </c>
      <c r="E1997" s="2">
        <f t="shared" si="281"/>
        <v>0</v>
      </c>
      <c r="F1997" s="2">
        <f t="shared" ref="F1997:G2012" si="282">((F1996*13)+D1997)/14</f>
        <v>0.20984354626292784</v>
      </c>
      <c r="G1997" s="2">
        <f t="shared" si="282"/>
        <v>0.11582921705128975</v>
      </c>
      <c r="H1997" s="2">
        <f t="shared" si="274"/>
        <v>1.8116633402607571</v>
      </c>
      <c r="I1997" s="2">
        <f t="shared" si="275"/>
        <v>64.433864265297899</v>
      </c>
    </row>
    <row r="1998" spans="1:9" ht="13.5" x14ac:dyDescent="0.25">
      <c r="A1998" s="3">
        <v>44915</v>
      </c>
      <c r="B1998" s="2">
        <v>64.130899999999997</v>
      </c>
      <c r="C1998" s="2">
        <f t="shared" si="279"/>
        <v>-0.21770000000000778</v>
      </c>
      <c r="D1998" s="2">
        <f t="shared" si="280"/>
        <v>0</v>
      </c>
      <c r="E1998" s="2">
        <f t="shared" si="281"/>
        <v>0.21770000000000778</v>
      </c>
      <c r="F1998" s="2">
        <f t="shared" si="282"/>
        <v>0.19485472152986155</v>
      </c>
      <c r="G1998" s="2">
        <f t="shared" si="282"/>
        <v>0.12310570154762676</v>
      </c>
      <c r="H1998" s="2">
        <f t="shared" si="274"/>
        <v>1.5828245083715862</v>
      </c>
      <c r="I1998" s="2">
        <f t="shared" si="275"/>
        <v>61.282696646297588</v>
      </c>
    </row>
    <row r="1999" spans="1:9" ht="13.5" x14ac:dyDescent="0.25">
      <c r="A1999" s="3">
        <v>44916</v>
      </c>
      <c r="B1999" s="2">
        <v>64.058400000000006</v>
      </c>
      <c r="C1999" s="2">
        <f t="shared" si="279"/>
        <v>-7.2499999999990905E-2</v>
      </c>
      <c r="D1999" s="2">
        <f t="shared" si="280"/>
        <v>0</v>
      </c>
      <c r="E1999" s="2">
        <f t="shared" si="281"/>
        <v>7.2499999999990905E-2</v>
      </c>
      <c r="F1999" s="2">
        <f t="shared" si="282"/>
        <v>0.18093652713487146</v>
      </c>
      <c r="G1999" s="2">
        <f t="shared" si="282"/>
        <v>0.11949100857993848</v>
      </c>
      <c r="H1999" s="2">
        <f t="shared" si="274"/>
        <v>1.5142271312726132</v>
      </c>
      <c r="I1999" s="2">
        <f t="shared" si="275"/>
        <v>60.226345998667384</v>
      </c>
    </row>
    <row r="2000" spans="1:9" ht="13.5" x14ac:dyDescent="0.25">
      <c r="A2000" s="3">
        <v>44917</v>
      </c>
      <c r="B2000" s="2">
        <v>64.058400000000006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0.16801248948238065</v>
      </c>
      <c r="G2000" s="2">
        <f t="shared" si="282"/>
        <v>0.11095593653851431</v>
      </c>
      <c r="H2000" s="2">
        <f t="shared" si="274"/>
        <v>1.5142271312726132</v>
      </c>
      <c r="I2000" s="2">
        <f t="shared" si="275"/>
        <v>60.226345998667384</v>
      </c>
    </row>
    <row r="2001" spans="1:9" ht="13.5" x14ac:dyDescent="0.25">
      <c r="A2001" s="3">
        <v>44918</v>
      </c>
      <c r="B2001" s="2">
        <v>64.529899999999998</v>
      </c>
      <c r="C2001" s="2">
        <f t="shared" si="279"/>
        <v>0.47149999999999181</v>
      </c>
      <c r="D2001" s="2">
        <f t="shared" si="280"/>
        <v>0.47149999999999181</v>
      </c>
      <c r="E2001" s="2">
        <f t="shared" si="281"/>
        <v>0</v>
      </c>
      <c r="F2001" s="2">
        <f t="shared" si="282"/>
        <v>0.18969016880506717</v>
      </c>
      <c r="G2001" s="2">
        <f t="shared" si="282"/>
        <v>0.10303051250004901</v>
      </c>
      <c r="H2001" s="2">
        <f t="shared" ref="H2001:H2064" si="283">F2001/G2001</f>
        <v>1.8411067187982486</v>
      </c>
      <c r="I2001" s="2">
        <f t="shared" ref="I2001:I2064" si="284">IF(G2001=0,100,100-(100/(1+H2001)))</f>
        <v>64.802448518266601</v>
      </c>
    </row>
    <row r="2002" spans="1:9" ht="13.5" x14ac:dyDescent="0.25">
      <c r="A2002" s="3">
        <v>44921</v>
      </c>
      <c r="B2002" s="2">
        <v>64.421099999999996</v>
      </c>
      <c r="C2002" s="2">
        <f t="shared" si="279"/>
        <v>-0.10880000000000223</v>
      </c>
      <c r="D2002" s="2">
        <f t="shared" si="280"/>
        <v>0</v>
      </c>
      <c r="E2002" s="2">
        <f t="shared" si="281"/>
        <v>0.10880000000000223</v>
      </c>
      <c r="F2002" s="2">
        <f t="shared" si="282"/>
        <v>0.17614087103327666</v>
      </c>
      <c r="G2002" s="2">
        <f t="shared" si="282"/>
        <v>0.10344261875004566</v>
      </c>
      <c r="H2002" s="2">
        <f t="shared" si="283"/>
        <v>1.7027882043367053</v>
      </c>
      <c r="I2002" s="2">
        <f t="shared" si="284"/>
        <v>63.00117048034064</v>
      </c>
    </row>
    <row r="2003" spans="1:9" ht="13.5" x14ac:dyDescent="0.25">
      <c r="A2003" s="3">
        <v>44922</v>
      </c>
      <c r="B2003" s="2">
        <v>64.747600000000006</v>
      </c>
      <c r="C2003" s="2">
        <f t="shared" si="279"/>
        <v>0.32650000000001</v>
      </c>
      <c r="D2003" s="2">
        <f t="shared" si="280"/>
        <v>0.32650000000001</v>
      </c>
      <c r="E2003" s="2">
        <f t="shared" si="281"/>
        <v>0</v>
      </c>
      <c r="F2003" s="2">
        <f t="shared" si="282"/>
        <v>0.18688080881661476</v>
      </c>
      <c r="G2003" s="2">
        <f t="shared" si="282"/>
        <v>9.6053860267899541E-2</v>
      </c>
      <c r="H2003" s="2">
        <f t="shared" si="283"/>
        <v>1.9455835329823687</v>
      </c>
      <c r="I2003" s="2">
        <f t="shared" si="284"/>
        <v>66.050869418477774</v>
      </c>
    </row>
    <row r="2004" spans="1:9" ht="13.5" x14ac:dyDescent="0.25">
      <c r="A2004" s="3">
        <v>44923</v>
      </c>
      <c r="B2004" s="2">
        <v>64.203500000000005</v>
      </c>
      <c r="C2004" s="2">
        <f t="shared" si="279"/>
        <v>-0.54410000000000025</v>
      </c>
      <c r="D2004" s="2">
        <f t="shared" si="280"/>
        <v>0</v>
      </c>
      <c r="E2004" s="2">
        <f t="shared" si="281"/>
        <v>0.54410000000000025</v>
      </c>
      <c r="F2004" s="2">
        <f t="shared" si="282"/>
        <v>0.17353217961542797</v>
      </c>
      <c r="G2004" s="2">
        <f t="shared" si="282"/>
        <v>0.12805715596304959</v>
      </c>
      <c r="H2004" s="2">
        <f t="shared" si="283"/>
        <v>1.3551150524184687</v>
      </c>
      <c r="I2004" s="2">
        <f t="shared" si="284"/>
        <v>57.539229390381607</v>
      </c>
    </row>
    <row r="2005" spans="1:9" ht="13.5" x14ac:dyDescent="0.25">
      <c r="A2005" s="3">
        <v>44924</v>
      </c>
      <c r="B2005" s="2">
        <v>64.196200000000005</v>
      </c>
      <c r="C2005" s="2">
        <f t="shared" si="279"/>
        <v>-7.3000000000007503E-3</v>
      </c>
      <c r="D2005" s="2">
        <f t="shared" si="280"/>
        <v>0</v>
      </c>
      <c r="E2005" s="2">
        <f t="shared" si="281"/>
        <v>7.3000000000007503E-3</v>
      </c>
      <c r="F2005" s="2">
        <f t="shared" si="282"/>
        <v>0.16113702392861168</v>
      </c>
      <c r="G2005" s="2">
        <f t="shared" si="282"/>
        <v>0.11943164482283182</v>
      </c>
      <c r="H2005" s="2">
        <f t="shared" si="283"/>
        <v>1.349198733448298</v>
      </c>
      <c r="I2005" s="2">
        <f t="shared" si="284"/>
        <v>57.432294434616068</v>
      </c>
    </row>
    <row r="2006" spans="1:9" ht="13.5" x14ac:dyDescent="0.25">
      <c r="A2006" s="3">
        <v>44925</v>
      </c>
      <c r="B2006" s="2">
        <v>63.840699999999998</v>
      </c>
      <c r="C2006" s="2">
        <f t="shared" si="279"/>
        <v>-0.35550000000000637</v>
      </c>
      <c r="D2006" s="2">
        <f t="shared" si="280"/>
        <v>0</v>
      </c>
      <c r="E2006" s="2">
        <f t="shared" si="281"/>
        <v>0.35550000000000637</v>
      </c>
      <c r="F2006" s="2">
        <f t="shared" si="282"/>
        <v>0.14962723650513943</v>
      </c>
      <c r="G2006" s="2">
        <f t="shared" si="282"/>
        <v>0.13629367019263</v>
      </c>
      <c r="H2006" s="2">
        <f t="shared" si="283"/>
        <v>1.0978296812585977</v>
      </c>
      <c r="I2006" s="2">
        <f t="shared" si="284"/>
        <v>52.331687889931672</v>
      </c>
    </row>
    <row r="2007" spans="1:9" ht="13.5" x14ac:dyDescent="0.25">
      <c r="A2007" s="3">
        <v>44928</v>
      </c>
      <c r="B2007" s="2">
        <v>64.566199999999995</v>
      </c>
      <c r="C2007" s="2">
        <f t="shared" si="279"/>
        <v>0.7254999999999967</v>
      </c>
      <c r="D2007" s="2">
        <f t="shared" si="280"/>
        <v>0.7254999999999967</v>
      </c>
      <c r="E2007" s="2">
        <f t="shared" si="281"/>
        <v>0</v>
      </c>
      <c r="F2007" s="2">
        <f t="shared" si="282"/>
        <v>0.19076100532620069</v>
      </c>
      <c r="G2007" s="2">
        <f t="shared" si="282"/>
        <v>0.12655840803601356</v>
      </c>
      <c r="H2007" s="2">
        <f t="shared" si="283"/>
        <v>1.5072961827389419</v>
      </c>
      <c r="I2007" s="2">
        <f t="shared" si="284"/>
        <v>60.116399215843288</v>
      </c>
    </row>
    <row r="2008" spans="1:9" ht="13.5" x14ac:dyDescent="0.25">
      <c r="A2008" s="3">
        <v>44929</v>
      </c>
      <c r="B2008" s="2">
        <v>64.856399999999994</v>
      </c>
      <c r="C2008" s="2">
        <f t="shared" si="279"/>
        <v>0.29019999999999868</v>
      </c>
      <c r="D2008" s="2">
        <f t="shared" si="280"/>
        <v>0.29019999999999868</v>
      </c>
      <c r="E2008" s="2">
        <f t="shared" si="281"/>
        <v>0</v>
      </c>
      <c r="F2008" s="2">
        <f t="shared" si="282"/>
        <v>0.19786379066004339</v>
      </c>
      <c r="G2008" s="2">
        <f t="shared" si="282"/>
        <v>0.11751852174772688</v>
      </c>
      <c r="H2008" s="2">
        <f t="shared" si="283"/>
        <v>1.6836817526073979</v>
      </c>
      <c r="I2008" s="2">
        <f t="shared" si="284"/>
        <v>62.737757596316136</v>
      </c>
    </row>
    <row r="2009" spans="1:9" ht="13.5" x14ac:dyDescent="0.25">
      <c r="A2009" s="3">
        <v>44930</v>
      </c>
      <c r="B2009" s="2">
        <v>64.820099999999996</v>
      </c>
      <c r="C2009" s="2">
        <f t="shared" si="279"/>
        <v>-3.6299999999997112E-2</v>
      </c>
      <c r="D2009" s="2">
        <f t="shared" si="280"/>
        <v>0</v>
      </c>
      <c r="E2009" s="2">
        <f t="shared" si="281"/>
        <v>3.6299999999997112E-2</v>
      </c>
      <c r="F2009" s="2">
        <f t="shared" si="282"/>
        <v>0.18373066275575459</v>
      </c>
      <c r="G2009" s="2">
        <f t="shared" si="282"/>
        <v>0.11171719876574618</v>
      </c>
      <c r="H2009" s="2">
        <f t="shared" si="283"/>
        <v>1.6446049917614707</v>
      </c>
      <c r="I2009" s="2">
        <f t="shared" si="284"/>
        <v>62.187169610765267</v>
      </c>
    </row>
    <row r="2010" spans="1:9" ht="13.5" x14ac:dyDescent="0.25">
      <c r="A2010" s="3">
        <v>44931</v>
      </c>
      <c r="B2010" s="2">
        <v>64.856399999999994</v>
      </c>
      <c r="C2010" s="2">
        <f t="shared" si="279"/>
        <v>3.6299999999997112E-2</v>
      </c>
      <c r="D2010" s="2">
        <f t="shared" si="280"/>
        <v>3.6299999999997112E-2</v>
      </c>
      <c r="E2010" s="2">
        <f t="shared" si="281"/>
        <v>0</v>
      </c>
      <c r="F2010" s="2">
        <f t="shared" si="282"/>
        <v>0.17319990113034334</v>
      </c>
      <c r="G2010" s="2">
        <f t="shared" si="282"/>
        <v>0.10373739885390718</v>
      </c>
      <c r="H2010" s="2">
        <f t="shared" si="283"/>
        <v>1.6695994216537069</v>
      </c>
      <c r="I2010" s="2">
        <f t="shared" si="284"/>
        <v>62.541196559724263</v>
      </c>
    </row>
    <row r="2011" spans="1:9" ht="13.5" x14ac:dyDescent="0.25">
      <c r="A2011" s="3">
        <v>44932</v>
      </c>
      <c r="B2011" s="2">
        <v>65.001499999999993</v>
      </c>
      <c r="C2011" s="2">
        <f t="shared" si="279"/>
        <v>0.14509999999999934</v>
      </c>
      <c r="D2011" s="2">
        <f t="shared" si="280"/>
        <v>0.14509999999999934</v>
      </c>
      <c r="E2011" s="2">
        <f t="shared" si="281"/>
        <v>0</v>
      </c>
      <c r="F2011" s="2">
        <f t="shared" si="282"/>
        <v>0.17119276533531874</v>
      </c>
      <c r="G2011" s="2">
        <f t="shared" si="282"/>
        <v>9.6327584650056655E-2</v>
      </c>
      <c r="H2011" s="2">
        <f t="shared" si="283"/>
        <v>1.7771935833046766</v>
      </c>
      <c r="I2011" s="2">
        <f t="shared" si="284"/>
        <v>63.992427247002844</v>
      </c>
    </row>
    <row r="2012" spans="1:9" ht="13.5" x14ac:dyDescent="0.25">
      <c r="A2012" s="3">
        <v>44935</v>
      </c>
      <c r="B2012" s="2">
        <v>66.742599999999996</v>
      </c>
      <c r="C2012" s="2">
        <f t="shared" si="279"/>
        <v>1.741100000000003</v>
      </c>
      <c r="D2012" s="2">
        <f t="shared" si="280"/>
        <v>1.741100000000003</v>
      </c>
      <c r="E2012" s="2">
        <f t="shared" si="281"/>
        <v>0</v>
      </c>
      <c r="F2012" s="2">
        <f t="shared" si="282"/>
        <v>0.28332899638279618</v>
      </c>
      <c r="G2012" s="2">
        <f t="shared" si="282"/>
        <v>8.944704288933833E-2</v>
      </c>
      <c r="H2012" s="2">
        <f t="shared" si="283"/>
        <v>3.1675613550838548</v>
      </c>
      <c r="I2012" s="2">
        <f t="shared" si="284"/>
        <v>76.005152298954471</v>
      </c>
    </row>
    <row r="2013" spans="1:9" ht="13.5" x14ac:dyDescent="0.25">
      <c r="A2013" s="3">
        <v>44936</v>
      </c>
      <c r="B2013" s="2">
        <v>67.613100000000003</v>
      </c>
      <c r="C2013" s="2">
        <f t="shared" si="279"/>
        <v>0.87050000000000693</v>
      </c>
      <c r="D2013" s="2">
        <f t="shared" si="280"/>
        <v>0.87050000000000693</v>
      </c>
      <c r="E2013" s="2">
        <f t="shared" si="281"/>
        <v>0</v>
      </c>
      <c r="F2013" s="2">
        <f t="shared" ref="F2013:G2028" si="285">((F2012*13)+D2013)/14</f>
        <v>0.32526978235545412</v>
      </c>
      <c r="G2013" s="2">
        <f t="shared" si="285"/>
        <v>8.3057968397242735E-2</v>
      </c>
      <c r="H2013" s="2">
        <f t="shared" si="283"/>
        <v>3.9161779252748019</v>
      </c>
      <c r="I2013" s="2">
        <f t="shared" si="284"/>
        <v>79.658994950958729</v>
      </c>
    </row>
    <row r="2014" spans="1:9" ht="13.5" x14ac:dyDescent="0.25">
      <c r="A2014" s="3">
        <v>44937</v>
      </c>
      <c r="B2014" s="2">
        <v>68.911699999999996</v>
      </c>
      <c r="C2014" s="2">
        <f t="shared" si="279"/>
        <v>1.2985999999999933</v>
      </c>
      <c r="D2014" s="2">
        <f t="shared" si="280"/>
        <v>1.2985999999999933</v>
      </c>
      <c r="E2014" s="2">
        <f t="shared" si="281"/>
        <v>0</v>
      </c>
      <c r="F2014" s="2">
        <f t="shared" si="285"/>
        <v>0.39479336933006409</v>
      </c>
      <c r="G2014" s="2">
        <f t="shared" si="285"/>
        <v>7.7125256368868259E-2</v>
      </c>
      <c r="H2014" s="2">
        <f t="shared" si="283"/>
        <v>5.1188597343764952</v>
      </c>
      <c r="I2014" s="2">
        <f t="shared" si="284"/>
        <v>83.657085741288057</v>
      </c>
    </row>
    <row r="2015" spans="1:9" ht="13.5" x14ac:dyDescent="0.25">
      <c r="A2015" s="3">
        <v>44938</v>
      </c>
      <c r="B2015" s="2">
        <v>71.385599999999997</v>
      </c>
      <c r="C2015" s="2">
        <f t="shared" si="279"/>
        <v>2.4739000000000004</v>
      </c>
      <c r="D2015" s="2">
        <f t="shared" si="280"/>
        <v>2.4739000000000004</v>
      </c>
      <c r="E2015" s="2">
        <f t="shared" si="281"/>
        <v>0</v>
      </c>
      <c r="F2015" s="2">
        <f t="shared" si="285"/>
        <v>0.54330098580648811</v>
      </c>
      <c r="G2015" s="2">
        <f t="shared" si="285"/>
        <v>7.1616309485377672E-2</v>
      </c>
      <c r="H2015" s="2">
        <f t="shared" si="283"/>
        <v>7.5862745471046242</v>
      </c>
      <c r="I2015" s="2">
        <f t="shared" si="284"/>
        <v>88.35350541711702</v>
      </c>
    </row>
    <row r="2016" spans="1:9" ht="13.5" x14ac:dyDescent="0.25">
      <c r="A2016" s="3">
        <v>44939</v>
      </c>
      <c r="B2016" s="2">
        <v>72.060199999999995</v>
      </c>
      <c r="C2016" s="2">
        <f t="shared" si="279"/>
        <v>0.67459999999999809</v>
      </c>
      <c r="D2016" s="2">
        <f t="shared" si="280"/>
        <v>0.67459999999999809</v>
      </c>
      <c r="E2016" s="2">
        <f t="shared" si="281"/>
        <v>0</v>
      </c>
      <c r="F2016" s="2">
        <f t="shared" si="285"/>
        <v>0.55267948682031032</v>
      </c>
      <c r="G2016" s="2">
        <f t="shared" si="285"/>
        <v>6.6500858807850699E-2</v>
      </c>
      <c r="H2016" s="2">
        <f t="shared" si="283"/>
        <v>8.31086239678854</v>
      </c>
      <c r="I2016" s="2">
        <f t="shared" si="284"/>
        <v>89.259856312075712</v>
      </c>
    </row>
    <row r="2017" spans="1:9" ht="13.5" x14ac:dyDescent="0.25">
      <c r="A2017" s="3">
        <v>44942</v>
      </c>
      <c r="B2017" s="2">
        <v>71.7483</v>
      </c>
      <c r="C2017" s="2">
        <f t="shared" si="279"/>
        <v>-0.31189999999999429</v>
      </c>
      <c r="D2017" s="2">
        <f t="shared" si="280"/>
        <v>0</v>
      </c>
      <c r="E2017" s="2">
        <f t="shared" si="281"/>
        <v>0.31189999999999429</v>
      </c>
      <c r="F2017" s="2">
        <f t="shared" si="285"/>
        <v>0.51320238061885959</v>
      </c>
      <c r="G2017" s="2">
        <f t="shared" si="285"/>
        <v>8.4029368893003817E-2</v>
      </c>
      <c r="H2017" s="2">
        <f t="shared" si="283"/>
        <v>6.1074168160459452</v>
      </c>
      <c r="I2017" s="2">
        <f t="shared" si="284"/>
        <v>85.930190589886806</v>
      </c>
    </row>
    <row r="2018" spans="1:9" ht="13.5" x14ac:dyDescent="0.25">
      <c r="A2018" s="3">
        <v>44943</v>
      </c>
      <c r="B2018" s="2">
        <v>71.225999999999999</v>
      </c>
      <c r="C2018" s="2">
        <f t="shared" si="279"/>
        <v>-0.52230000000000132</v>
      </c>
      <c r="D2018" s="2">
        <f t="shared" si="280"/>
        <v>0</v>
      </c>
      <c r="E2018" s="2">
        <f t="shared" si="281"/>
        <v>0.52230000000000132</v>
      </c>
      <c r="F2018" s="2">
        <f t="shared" si="285"/>
        <v>0.47654506771751243</v>
      </c>
      <c r="G2018" s="2">
        <f t="shared" si="285"/>
        <v>0.11533441397207507</v>
      </c>
      <c r="H2018" s="2">
        <f t="shared" si="283"/>
        <v>4.1318549364883772</v>
      </c>
      <c r="I2018" s="2">
        <f t="shared" si="284"/>
        <v>80.513868525592443</v>
      </c>
    </row>
    <row r="2019" spans="1:9" ht="13.5" x14ac:dyDescent="0.25">
      <c r="A2019" s="3">
        <v>44944</v>
      </c>
      <c r="B2019" s="2">
        <v>71.015600000000006</v>
      </c>
      <c r="C2019" s="2">
        <f t="shared" si="279"/>
        <v>-0.21039999999999281</v>
      </c>
      <c r="D2019" s="2">
        <f t="shared" si="280"/>
        <v>0</v>
      </c>
      <c r="E2019" s="2">
        <f t="shared" si="281"/>
        <v>0.21039999999999281</v>
      </c>
      <c r="F2019" s="2">
        <f t="shared" si="285"/>
        <v>0.44250613430911867</v>
      </c>
      <c r="G2019" s="2">
        <f t="shared" si="285"/>
        <v>0.1221248129740692</v>
      </c>
      <c r="H2019" s="2">
        <f t="shared" si="283"/>
        <v>3.6233925238688074</v>
      </c>
      <c r="I2019" s="2">
        <f t="shared" si="284"/>
        <v>78.370860902737917</v>
      </c>
    </row>
    <row r="2020" spans="1:9" ht="13.5" x14ac:dyDescent="0.25">
      <c r="A2020" s="3">
        <v>44945</v>
      </c>
      <c r="B2020" s="2">
        <v>70.950299999999999</v>
      </c>
      <c r="C2020" s="2">
        <f t="shared" si="279"/>
        <v>-6.5300000000007685E-2</v>
      </c>
      <c r="D2020" s="2">
        <f t="shared" si="280"/>
        <v>0</v>
      </c>
      <c r="E2020" s="2">
        <f t="shared" si="281"/>
        <v>6.5300000000007685E-2</v>
      </c>
      <c r="F2020" s="2">
        <f t="shared" si="285"/>
        <v>0.41089855328703878</v>
      </c>
      <c r="G2020" s="2">
        <f t="shared" si="285"/>
        <v>0.11806589776163623</v>
      </c>
      <c r="H2020" s="2">
        <f t="shared" si="283"/>
        <v>3.4802475657840142</v>
      </c>
      <c r="I2020" s="2">
        <f t="shared" si="284"/>
        <v>77.679804847458101</v>
      </c>
    </row>
    <row r="2021" spans="1:9" ht="13.5" x14ac:dyDescent="0.25">
      <c r="A2021" s="3">
        <v>44946</v>
      </c>
      <c r="B2021" s="2">
        <v>71.458100000000002</v>
      </c>
      <c r="C2021" s="2">
        <f t="shared" si="279"/>
        <v>0.50780000000000314</v>
      </c>
      <c r="D2021" s="2">
        <f t="shared" si="280"/>
        <v>0.50780000000000314</v>
      </c>
      <c r="E2021" s="2">
        <f t="shared" si="281"/>
        <v>0</v>
      </c>
      <c r="F2021" s="2">
        <f t="shared" si="285"/>
        <v>0.41782008519510766</v>
      </c>
      <c r="G2021" s="2">
        <f t="shared" si="285"/>
        <v>0.10963261935009079</v>
      </c>
      <c r="H2021" s="2">
        <f t="shared" si="283"/>
        <v>3.8110927903754552</v>
      </c>
      <c r="I2021" s="2">
        <f t="shared" si="284"/>
        <v>79.214701449938971</v>
      </c>
    </row>
    <row r="2022" spans="1:9" ht="13.5" x14ac:dyDescent="0.25">
      <c r="A2022" s="3">
        <v>44949</v>
      </c>
      <c r="B2022" s="2">
        <v>71.458100000000002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0.38797579339545712</v>
      </c>
      <c r="G2022" s="2">
        <f t="shared" si="285"/>
        <v>0.10180171796794145</v>
      </c>
      <c r="H2022" s="2">
        <f t="shared" si="283"/>
        <v>3.8110927903754557</v>
      </c>
      <c r="I2022" s="2">
        <f t="shared" si="284"/>
        <v>79.214701449938985</v>
      </c>
    </row>
    <row r="2023" spans="1:9" ht="13.5" x14ac:dyDescent="0.25">
      <c r="A2023" s="3">
        <v>44950</v>
      </c>
      <c r="B2023" s="2">
        <v>72.067499999999995</v>
      </c>
      <c r="C2023" s="2">
        <f t="shared" si="279"/>
        <v>0.60939999999999372</v>
      </c>
      <c r="D2023" s="2">
        <f t="shared" si="280"/>
        <v>0.60939999999999372</v>
      </c>
      <c r="E2023" s="2">
        <f t="shared" si="281"/>
        <v>0</v>
      </c>
      <c r="F2023" s="2">
        <f t="shared" si="285"/>
        <v>0.40379180815292404</v>
      </c>
      <c r="G2023" s="2">
        <f t="shared" si="285"/>
        <v>9.4530166684517067E-2</v>
      </c>
      <c r="H2023" s="2">
        <f t="shared" si="283"/>
        <v>4.2715655997997981</v>
      </c>
      <c r="I2023" s="2">
        <f t="shared" si="284"/>
        <v>81.030303406677177</v>
      </c>
    </row>
    <row r="2024" spans="1:9" ht="13.5" x14ac:dyDescent="0.25">
      <c r="A2024" s="3">
        <v>44951</v>
      </c>
      <c r="B2024" s="2">
        <v>71.965900000000005</v>
      </c>
      <c r="C2024" s="2">
        <f t="shared" si="279"/>
        <v>-0.10159999999999059</v>
      </c>
      <c r="D2024" s="2">
        <f t="shared" si="280"/>
        <v>0</v>
      </c>
      <c r="E2024" s="2">
        <f t="shared" si="281"/>
        <v>0.10159999999999059</v>
      </c>
      <c r="F2024" s="2">
        <f t="shared" si="285"/>
        <v>0.37494953614200088</v>
      </c>
      <c r="G2024" s="2">
        <f t="shared" si="285"/>
        <v>9.5035154778479458E-2</v>
      </c>
      <c r="H2024" s="2">
        <f t="shared" si="283"/>
        <v>3.9453772345189839</v>
      </c>
      <c r="I2024" s="2">
        <f t="shared" si="284"/>
        <v>79.779095656850018</v>
      </c>
    </row>
    <row r="2025" spans="1:9" ht="13.5" x14ac:dyDescent="0.25">
      <c r="A2025" s="3">
        <v>44952</v>
      </c>
      <c r="B2025" s="2">
        <v>71.240499999999997</v>
      </c>
      <c r="C2025" s="2">
        <f t="shared" si="279"/>
        <v>-0.72540000000000759</v>
      </c>
      <c r="D2025" s="2">
        <f t="shared" si="280"/>
        <v>0</v>
      </c>
      <c r="E2025" s="2">
        <f t="shared" si="281"/>
        <v>0.72540000000000759</v>
      </c>
      <c r="F2025" s="2">
        <f t="shared" si="285"/>
        <v>0.3481674264175722</v>
      </c>
      <c r="G2025" s="2">
        <f t="shared" si="285"/>
        <v>0.14006121515144576</v>
      </c>
      <c r="H2025" s="2">
        <f t="shared" si="283"/>
        <v>2.4858232597875491</v>
      </c>
      <c r="I2025" s="2">
        <f t="shared" si="284"/>
        <v>71.312372272685252</v>
      </c>
    </row>
    <row r="2026" spans="1:9" ht="13.5" x14ac:dyDescent="0.25">
      <c r="A2026" s="3">
        <v>44953</v>
      </c>
      <c r="B2026" s="2">
        <v>71.7483</v>
      </c>
      <c r="C2026" s="2">
        <f t="shared" si="279"/>
        <v>0.50780000000000314</v>
      </c>
      <c r="D2026" s="2">
        <f t="shared" si="280"/>
        <v>0.50780000000000314</v>
      </c>
      <c r="E2026" s="2">
        <f t="shared" si="281"/>
        <v>0</v>
      </c>
      <c r="F2026" s="2">
        <f t="shared" si="285"/>
        <v>0.35956975310203154</v>
      </c>
      <c r="G2026" s="2">
        <f t="shared" si="285"/>
        <v>0.1300568426406282</v>
      </c>
      <c r="H2026" s="2">
        <f t="shared" si="283"/>
        <v>2.764712304262154</v>
      </c>
      <c r="I2026" s="2">
        <f t="shared" si="284"/>
        <v>73.437545310756747</v>
      </c>
    </row>
    <row r="2027" spans="1:9" ht="13.5" x14ac:dyDescent="0.25">
      <c r="A2027" s="3">
        <v>44956</v>
      </c>
      <c r="B2027" s="2">
        <v>71.7483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0.3338861993090293</v>
      </c>
      <c r="G2027" s="2">
        <f t="shared" si="285"/>
        <v>0.12076706816629761</v>
      </c>
      <c r="H2027" s="2">
        <f t="shared" si="283"/>
        <v>2.764712304262154</v>
      </c>
      <c r="I2027" s="2">
        <f t="shared" si="284"/>
        <v>73.437545310756747</v>
      </c>
    </row>
    <row r="2028" spans="1:9" ht="13.5" x14ac:dyDescent="0.25">
      <c r="A2028" s="3">
        <v>44957</v>
      </c>
      <c r="B2028" s="2">
        <v>71.668499999999995</v>
      </c>
      <c r="C2028" s="2">
        <f t="shared" si="279"/>
        <v>-7.9800000000005866E-2</v>
      </c>
      <c r="D2028" s="2">
        <f t="shared" si="280"/>
        <v>0</v>
      </c>
      <c r="E2028" s="2">
        <f t="shared" si="281"/>
        <v>7.9800000000005866E-2</v>
      </c>
      <c r="F2028" s="2">
        <f t="shared" si="285"/>
        <v>0.31003718507267003</v>
      </c>
      <c r="G2028" s="2">
        <f t="shared" si="285"/>
        <v>0.11784084901156247</v>
      </c>
      <c r="H2028" s="2">
        <f t="shared" si="283"/>
        <v>2.630982275443801</v>
      </c>
      <c r="I2028" s="2">
        <f t="shared" si="284"/>
        <v>72.459243143020473</v>
      </c>
    </row>
    <row r="2029" spans="1:9" ht="13.5" x14ac:dyDescent="0.25">
      <c r="A2029" s="3">
        <v>44958</v>
      </c>
      <c r="B2029" s="2">
        <v>70.979299999999995</v>
      </c>
      <c r="C2029" s="2">
        <f t="shared" si="279"/>
        <v>-0.68919999999999959</v>
      </c>
      <c r="D2029" s="2">
        <f t="shared" si="280"/>
        <v>0</v>
      </c>
      <c r="E2029" s="2">
        <f t="shared" si="281"/>
        <v>0.68919999999999959</v>
      </c>
      <c r="F2029" s="2">
        <f t="shared" ref="F2029:G2044" si="286">((F2028*13)+D2029)/14</f>
        <v>0.28789167185319359</v>
      </c>
      <c r="G2029" s="2">
        <f t="shared" si="286"/>
        <v>0.15865221693930801</v>
      </c>
      <c r="H2029" s="2">
        <f t="shared" si="283"/>
        <v>1.8146085658754192</v>
      </c>
      <c r="I2029" s="2">
        <f t="shared" si="284"/>
        <v>64.471080912490123</v>
      </c>
    </row>
    <row r="2030" spans="1:9" ht="13.5" x14ac:dyDescent="0.25">
      <c r="A2030" s="3">
        <v>44959</v>
      </c>
      <c r="B2030" s="2">
        <v>68.875500000000002</v>
      </c>
      <c r="C2030" s="2">
        <f t="shared" si="279"/>
        <v>-2.1037999999999926</v>
      </c>
      <c r="D2030" s="2">
        <f t="shared" si="280"/>
        <v>0</v>
      </c>
      <c r="E2030" s="2">
        <f t="shared" si="281"/>
        <v>2.1037999999999926</v>
      </c>
      <c r="F2030" s="2">
        <f t="shared" si="286"/>
        <v>0.26732798100653687</v>
      </c>
      <c r="G2030" s="2">
        <f t="shared" si="286"/>
        <v>0.29759134430078543</v>
      </c>
      <c r="H2030" s="2">
        <f t="shared" si="283"/>
        <v>0.89830563329940005</v>
      </c>
      <c r="I2030" s="2">
        <f t="shared" si="284"/>
        <v>47.32144379396253</v>
      </c>
    </row>
    <row r="2031" spans="1:9" ht="13.5" x14ac:dyDescent="0.25">
      <c r="A2031" s="3">
        <v>44960</v>
      </c>
      <c r="B2031" s="2">
        <v>68.483699999999999</v>
      </c>
      <c r="C2031" s="2">
        <f t="shared" si="279"/>
        <v>-0.39180000000000348</v>
      </c>
      <c r="D2031" s="2">
        <f t="shared" si="280"/>
        <v>0</v>
      </c>
      <c r="E2031" s="2">
        <f t="shared" si="281"/>
        <v>0.39180000000000348</v>
      </c>
      <c r="F2031" s="2">
        <f t="shared" si="286"/>
        <v>0.24823312522035565</v>
      </c>
      <c r="G2031" s="2">
        <f t="shared" si="286"/>
        <v>0.30432053399358672</v>
      </c>
      <c r="H2031" s="2">
        <f t="shared" si="283"/>
        <v>0.81569627248875343</v>
      </c>
      <c r="I2031" s="2">
        <f t="shared" si="284"/>
        <v>44.924709316646229</v>
      </c>
    </row>
    <row r="2032" spans="1:9" ht="13.5" x14ac:dyDescent="0.25">
      <c r="A2032" s="3">
        <v>44963</v>
      </c>
      <c r="B2032" s="2">
        <v>68.367599999999996</v>
      </c>
      <c r="C2032" s="2">
        <f t="shared" si="279"/>
        <v>-0.11610000000000298</v>
      </c>
      <c r="D2032" s="2">
        <f t="shared" si="280"/>
        <v>0</v>
      </c>
      <c r="E2032" s="2">
        <f t="shared" si="281"/>
        <v>0.11610000000000298</v>
      </c>
      <c r="F2032" s="2">
        <f t="shared" si="286"/>
        <v>0.23050218770461597</v>
      </c>
      <c r="G2032" s="2">
        <f t="shared" si="286"/>
        <v>0.29087621013690218</v>
      </c>
      <c r="H2032" s="2">
        <f t="shared" si="283"/>
        <v>0.79244083796378229</v>
      </c>
      <c r="I2032" s="2">
        <f t="shared" si="284"/>
        <v>44.210153059444757</v>
      </c>
    </row>
    <row r="2033" spans="1:9" ht="13.5" x14ac:dyDescent="0.25">
      <c r="A2033" s="3">
        <v>44964</v>
      </c>
      <c r="B2033" s="2">
        <v>66.742599999999996</v>
      </c>
      <c r="C2033" s="2">
        <f t="shared" si="279"/>
        <v>-1.625</v>
      </c>
      <c r="D2033" s="2">
        <f t="shared" si="280"/>
        <v>0</v>
      </c>
      <c r="E2033" s="2">
        <f t="shared" si="281"/>
        <v>1.625</v>
      </c>
      <c r="F2033" s="2">
        <f t="shared" si="286"/>
        <v>0.21403774572571482</v>
      </c>
      <c r="G2033" s="2">
        <f t="shared" si="286"/>
        <v>0.38617076655569488</v>
      </c>
      <c r="H2033" s="2">
        <f t="shared" si="283"/>
        <v>0.55425672853163932</v>
      </c>
      <c r="I2033" s="2">
        <f t="shared" si="284"/>
        <v>35.660564844732249</v>
      </c>
    </row>
    <row r="2034" spans="1:9" ht="13.5" x14ac:dyDescent="0.25">
      <c r="A2034" s="3">
        <v>44965</v>
      </c>
      <c r="B2034" s="2">
        <v>65.081299999999999</v>
      </c>
      <c r="C2034" s="2">
        <f t="shared" si="279"/>
        <v>-1.6612999999999971</v>
      </c>
      <c r="D2034" s="2">
        <f t="shared" si="280"/>
        <v>0</v>
      </c>
      <c r="E2034" s="2">
        <f t="shared" si="281"/>
        <v>1.6612999999999971</v>
      </c>
      <c r="F2034" s="2">
        <f t="shared" si="286"/>
        <v>0.19874933531673519</v>
      </c>
      <c r="G2034" s="2">
        <f t="shared" si="286"/>
        <v>0.47725142608743071</v>
      </c>
      <c r="H2034" s="2">
        <f t="shared" si="283"/>
        <v>0.416445765172685</v>
      </c>
      <c r="I2034" s="2">
        <f t="shared" si="284"/>
        <v>29.400756132862895</v>
      </c>
    </row>
    <row r="2035" spans="1:9" ht="13.5" x14ac:dyDescent="0.25">
      <c r="A2035" s="3">
        <v>44966</v>
      </c>
      <c r="B2035" s="2">
        <v>64.080100000000002</v>
      </c>
      <c r="C2035" s="2">
        <f t="shared" si="279"/>
        <v>-1.0011999999999972</v>
      </c>
      <c r="D2035" s="2">
        <f t="shared" si="280"/>
        <v>0</v>
      </c>
      <c r="E2035" s="2">
        <f t="shared" si="281"/>
        <v>1.0011999999999972</v>
      </c>
      <c r="F2035" s="2">
        <f t="shared" si="286"/>
        <v>0.18455295422268267</v>
      </c>
      <c r="G2035" s="2">
        <f t="shared" si="286"/>
        <v>0.51467632422404264</v>
      </c>
      <c r="H2035" s="2">
        <f t="shared" si="283"/>
        <v>0.35858061763561</v>
      </c>
      <c r="I2035" s="2">
        <f t="shared" si="284"/>
        <v>26.393768097447293</v>
      </c>
    </row>
    <row r="2036" spans="1:9" ht="13.5" x14ac:dyDescent="0.25">
      <c r="A2036" s="3">
        <v>44967</v>
      </c>
      <c r="B2036" s="2">
        <v>62.389800000000001</v>
      </c>
      <c r="C2036" s="2">
        <f t="shared" si="279"/>
        <v>-1.6903000000000006</v>
      </c>
      <c r="D2036" s="2">
        <f t="shared" si="280"/>
        <v>0</v>
      </c>
      <c r="E2036" s="2">
        <f t="shared" si="281"/>
        <v>1.6903000000000006</v>
      </c>
      <c r="F2036" s="2">
        <f t="shared" si="286"/>
        <v>0.17137060034963389</v>
      </c>
      <c r="G2036" s="2">
        <f t="shared" si="286"/>
        <v>0.59864944392232544</v>
      </c>
      <c r="H2036" s="2">
        <f t="shared" si="283"/>
        <v>0.28626202210566015</v>
      </c>
      <c r="I2036" s="2">
        <f t="shared" si="284"/>
        <v>22.255342782883247</v>
      </c>
    </row>
    <row r="2037" spans="1:9" ht="13.5" x14ac:dyDescent="0.25">
      <c r="A2037" s="3">
        <v>44970</v>
      </c>
      <c r="B2037" s="2">
        <v>66.133200000000002</v>
      </c>
      <c r="C2037" s="2">
        <f t="shared" si="279"/>
        <v>3.7434000000000012</v>
      </c>
      <c r="D2037" s="2">
        <f t="shared" si="280"/>
        <v>3.7434000000000012</v>
      </c>
      <c r="E2037" s="2">
        <f t="shared" si="281"/>
        <v>0</v>
      </c>
      <c r="F2037" s="2">
        <f t="shared" si="286"/>
        <v>0.42651555746751729</v>
      </c>
      <c r="G2037" s="2">
        <f t="shared" si="286"/>
        <v>0.55588876935644504</v>
      </c>
      <c r="H2037" s="2">
        <f t="shared" si="283"/>
        <v>0.76726780784093962</v>
      </c>
      <c r="I2037" s="2">
        <f t="shared" si="284"/>
        <v>43.415480349766909</v>
      </c>
    </row>
    <row r="2038" spans="1:9" ht="13.5" x14ac:dyDescent="0.25">
      <c r="A2038" s="3">
        <v>44971</v>
      </c>
      <c r="B2038" s="2">
        <v>68.012200000000007</v>
      </c>
      <c r="C2038" s="2">
        <f t="shared" si="279"/>
        <v>1.8790000000000049</v>
      </c>
      <c r="D2038" s="2">
        <f t="shared" si="280"/>
        <v>1.8790000000000049</v>
      </c>
      <c r="E2038" s="2">
        <f t="shared" si="281"/>
        <v>0</v>
      </c>
      <c r="F2038" s="2">
        <f t="shared" si="286"/>
        <v>0.53026444621983782</v>
      </c>
      <c r="G2038" s="2">
        <f t="shared" si="286"/>
        <v>0.51618242868812758</v>
      </c>
      <c r="H2038" s="2">
        <f t="shared" si="283"/>
        <v>1.0272810865869642</v>
      </c>
      <c r="I2038" s="2">
        <f t="shared" si="284"/>
        <v>50.672849136892339</v>
      </c>
    </row>
    <row r="2039" spans="1:9" ht="13.5" x14ac:dyDescent="0.25">
      <c r="A2039" s="3">
        <v>44972</v>
      </c>
      <c r="B2039" s="2">
        <v>66.742599999999996</v>
      </c>
      <c r="C2039" s="2">
        <f t="shared" si="279"/>
        <v>-1.2696000000000112</v>
      </c>
      <c r="D2039" s="2">
        <f t="shared" si="280"/>
        <v>0</v>
      </c>
      <c r="E2039" s="2">
        <f t="shared" si="281"/>
        <v>1.2696000000000112</v>
      </c>
      <c r="F2039" s="2">
        <f t="shared" si="286"/>
        <v>0.49238841434699226</v>
      </c>
      <c r="G2039" s="2">
        <f t="shared" si="286"/>
        <v>0.56999796949611925</v>
      </c>
      <c r="H2039" s="2">
        <f t="shared" si="283"/>
        <v>0.86384240067077045</v>
      </c>
      <c r="I2039" s="2">
        <f t="shared" si="284"/>
        <v>46.347395056571614</v>
      </c>
    </row>
    <row r="2040" spans="1:9" ht="13.5" x14ac:dyDescent="0.25">
      <c r="A2040" s="3">
        <v>44973</v>
      </c>
      <c r="B2040" s="2">
        <v>66.742599999999996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0.45721781332220707</v>
      </c>
      <c r="G2040" s="2">
        <f t="shared" si="286"/>
        <v>0.5292838288178251</v>
      </c>
      <c r="H2040" s="2">
        <f t="shared" si="283"/>
        <v>0.86384240067077034</v>
      </c>
      <c r="I2040" s="2">
        <f t="shared" si="284"/>
        <v>46.347395056571614</v>
      </c>
    </row>
    <row r="2041" spans="1:9" ht="13.5" x14ac:dyDescent="0.25">
      <c r="A2041" s="3">
        <v>44974</v>
      </c>
      <c r="B2041" s="2">
        <v>67.098100000000002</v>
      </c>
      <c r="C2041" s="2">
        <f t="shared" si="279"/>
        <v>0.35550000000000637</v>
      </c>
      <c r="D2041" s="2">
        <f t="shared" si="280"/>
        <v>0.35550000000000637</v>
      </c>
      <c r="E2041" s="2">
        <f t="shared" si="281"/>
        <v>0</v>
      </c>
      <c r="F2041" s="2">
        <f t="shared" si="286"/>
        <v>0.44995225522776411</v>
      </c>
      <c r="G2041" s="2">
        <f t="shared" si="286"/>
        <v>0.49147784104512332</v>
      </c>
      <c r="H2041" s="2">
        <f t="shared" si="283"/>
        <v>0.9155087323386637</v>
      </c>
      <c r="I2041" s="2">
        <f t="shared" si="284"/>
        <v>47.79454757279597</v>
      </c>
    </row>
    <row r="2042" spans="1:9" ht="13.5" x14ac:dyDescent="0.25">
      <c r="A2042" s="3">
        <v>44977</v>
      </c>
      <c r="B2042" s="2">
        <v>66.379900000000006</v>
      </c>
      <c r="C2042" s="2">
        <f t="shared" si="279"/>
        <v>-0.71819999999999595</v>
      </c>
      <c r="D2042" s="2">
        <f t="shared" si="280"/>
        <v>0</v>
      </c>
      <c r="E2042" s="2">
        <f t="shared" si="281"/>
        <v>0.71819999999999595</v>
      </c>
      <c r="F2042" s="2">
        <f t="shared" si="286"/>
        <v>0.41781280842578095</v>
      </c>
      <c r="G2042" s="2">
        <f t="shared" si="286"/>
        <v>0.50767228097047135</v>
      </c>
      <c r="H2042" s="2">
        <f t="shared" si="283"/>
        <v>0.82299708707177366</v>
      </c>
      <c r="I2042" s="2">
        <f t="shared" si="284"/>
        <v>45.145277132270664</v>
      </c>
    </row>
    <row r="2043" spans="1:9" ht="13.5" x14ac:dyDescent="0.25">
      <c r="A2043" s="3">
        <v>44978</v>
      </c>
      <c r="B2043" s="2">
        <v>66.017099999999999</v>
      </c>
      <c r="C2043" s="2">
        <f t="shared" si="279"/>
        <v>-0.36280000000000712</v>
      </c>
      <c r="D2043" s="2">
        <f t="shared" si="280"/>
        <v>0</v>
      </c>
      <c r="E2043" s="2">
        <f t="shared" si="281"/>
        <v>0.36280000000000712</v>
      </c>
      <c r="F2043" s="2">
        <f t="shared" si="286"/>
        <v>0.38796903639536801</v>
      </c>
      <c r="G2043" s="2">
        <f t="shared" si="286"/>
        <v>0.4973242609011525</v>
      </c>
      <c r="H2043" s="2">
        <f t="shared" si="283"/>
        <v>0.78011282959002926</v>
      </c>
      <c r="I2043" s="2">
        <f t="shared" si="284"/>
        <v>43.823785583843801</v>
      </c>
    </row>
    <row r="2044" spans="1:9" ht="13.5" x14ac:dyDescent="0.25">
      <c r="A2044" s="3">
        <v>44979</v>
      </c>
      <c r="B2044" s="2">
        <v>65.835800000000006</v>
      </c>
      <c r="C2044" s="2">
        <f t="shared" si="279"/>
        <v>-0.18129999999999313</v>
      </c>
      <c r="D2044" s="2">
        <f t="shared" si="280"/>
        <v>0</v>
      </c>
      <c r="E2044" s="2">
        <f t="shared" si="281"/>
        <v>0.18129999999999313</v>
      </c>
      <c r="F2044" s="2">
        <f t="shared" si="286"/>
        <v>0.36025696236712745</v>
      </c>
      <c r="G2044" s="2">
        <f t="shared" si="286"/>
        <v>0.47475109940821258</v>
      </c>
      <c r="H2044" s="2">
        <f t="shared" si="283"/>
        <v>0.75883333986207824</v>
      </c>
      <c r="I2044" s="2">
        <f t="shared" si="284"/>
        <v>43.144129842431994</v>
      </c>
    </row>
    <row r="2045" spans="1:9" ht="13.5" x14ac:dyDescent="0.25">
      <c r="A2045" s="3">
        <v>44980</v>
      </c>
      <c r="B2045" s="2">
        <v>65.654399999999995</v>
      </c>
      <c r="C2045" s="2">
        <f t="shared" si="279"/>
        <v>-0.18140000000001066</v>
      </c>
      <c r="D2045" s="2">
        <f t="shared" si="280"/>
        <v>0</v>
      </c>
      <c r="E2045" s="2">
        <f t="shared" si="281"/>
        <v>0.18140000000001066</v>
      </c>
      <c r="F2045" s="2">
        <f t="shared" ref="F2045:G2060" si="287">((F2044*13)+D2045)/14</f>
        <v>0.33452432219804695</v>
      </c>
      <c r="G2045" s="2">
        <f t="shared" si="287"/>
        <v>0.45379744945048384</v>
      </c>
      <c r="H2045" s="2">
        <f t="shared" si="283"/>
        <v>0.73716659845297039</v>
      </c>
      <c r="I2045" s="2">
        <f t="shared" si="284"/>
        <v>42.434997259874351</v>
      </c>
    </row>
    <row r="2046" spans="1:9" ht="13.5" x14ac:dyDescent="0.25">
      <c r="A2046" s="3">
        <v>44981</v>
      </c>
      <c r="B2046" s="2">
        <v>65.654399999999995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0.31062972775532932</v>
      </c>
      <c r="G2046" s="2">
        <f t="shared" si="287"/>
        <v>0.42138334591830645</v>
      </c>
      <c r="H2046" s="2">
        <f t="shared" si="283"/>
        <v>0.73716659845297039</v>
      </c>
      <c r="I2046" s="2">
        <f t="shared" si="284"/>
        <v>42.434997259874351</v>
      </c>
    </row>
    <row r="2047" spans="1:9" ht="13.5" x14ac:dyDescent="0.25">
      <c r="A2047" s="3">
        <v>44984</v>
      </c>
      <c r="B2047" s="2">
        <v>66.017099999999999</v>
      </c>
      <c r="C2047" s="2">
        <f t="shared" si="279"/>
        <v>0.3627000000000038</v>
      </c>
      <c r="D2047" s="2">
        <f t="shared" si="280"/>
        <v>0.3627000000000038</v>
      </c>
      <c r="E2047" s="2">
        <f t="shared" si="281"/>
        <v>0</v>
      </c>
      <c r="F2047" s="2">
        <f t="shared" si="287"/>
        <v>0.31434903291566318</v>
      </c>
      <c r="G2047" s="2">
        <f t="shared" si="287"/>
        <v>0.3912845354955703</v>
      </c>
      <c r="H2047" s="2">
        <f t="shared" si="283"/>
        <v>0.80337709364755083</v>
      </c>
      <c r="I2047" s="2">
        <f t="shared" si="284"/>
        <v>44.548480541173028</v>
      </c>
    </row>
    <row r="2048" spans="1:9" ht="13.5" x14ac:dyDescent="0.25">
      <c r="A2048" s="3">
        <v>44985</v>
      </c>
      <c r="B2048" s="2">
        <v>65.3279</v>
      </c>
      <c r="C2048" s="2">
        <f t="shared" si="279"/>
        <v>-0.68919999999999959</v>
      </c>
      <c r="D2048" s="2">
        <f t="shared" si="280"/>
        <v>0</v>
      </c>
      <c r="E2048" s="2">
        <f t="shared" si="281"/>
        <v>0.68919999999999959</v>
      </c>
      <c r="F2048" s="2">
        <f t="shared" si="287"/>
        <v>0.29189553056454443</v>
      </c>
      <c r="G2048" s="2">
        <f t="shared" si="287"/>
        <v>0.41256421153160094</v>
      </c>
      <c r="H2048" s="2">
        <f t="shared" si="283"/>
        <v>0.70751539373934835</v>
      </c>
      <c r="I2048" s="2">
        <f t="shared" si="284"/>
        <v>41.435374248072542</v>
      </c>
    </row>
    <row r="2049" spans="1:9" ht="13.5" x14ac:dyDescent="0.25">
      <c r="A2049" s="3">
        <v>44986</v>
      </c>
      <c r="B2049" s="2">
        <v>65.436800000000005</v>
      </c>
      <c r="C2049" s="2">
        <f t="shared" si="279"/>
        <v>0.10890000000000555</v>
      </c>
      <c r="D2049" s="2">
        <f t="shared" si="280"/>
        <v>0.10890000000000555</v>
      </c>
      <c r="E2049" s="2">
        <f t="shared" si="281"/>
        <v>0</v>
      </c>
      <c r="F2049" s="2">
        <f t="shared" si="287"/>
        <v>0.27882442123850593</v>
      </c>
      <c r="G2049" s="2">
        <f t="shared" si="287"/>
        <v>0.38309533927934375</v>
      </c>
      <c r="H2049" s="2">
        <f t="shared" si="283"/>
        <v>0.72781992535595419</v>
      </c>
      <c r="I2049" s="2">
        <f t="shared" si="284"/>
        <v>42.123598337715286</v>
      </c>
    </row>
    <row r="2050" spans="1:9" ht="13.5" x14ac:dyDescent="0.25">
      <c r="A2050" s="3">
        <v>44987</v>
      </c>
      <c r="B2050" s="2">
        <v>66.017099999999999</v>
      </c>
      <c r="C2050" s="2">
        <f t="shared" si="279"/>
        <v>0.58029999999999404</v>
      </c>
      <c r="D2050" s="2">
        <f t="shared" si="280"/>
        <v>0.58029999999999404</v>
      </c>
      <c r="E2050" s="2">
        <f t="shared" si="281"/>
        <v>0</v>
      </c>
      <c r="F2050" s="2">
        <f t="shared" si="287"/>
        <v>0.30035839115004082</v>
      </c>
      <c r="G2050" s="2">
        <f t="shared" si="287"/>
        <v>0.3557313864736763</v>
      </c>
      <c r="H2050" s="2">
        <f t="shared" si="283"/>
        <v>0.8443404281175706</v>
      </c>
      <c r="I2050" s="2">
        <f t="shared" si="284"/>
        <v>45.780074830293024</v>
      </c>
    </row>
    <row r="2051" spans="1:9" ht="13.5" x14ac:dyDescent="0.25">
      <c r="A2051" s="3">
        <v>44988</v>
      </c>
      <c r="B2051" s="2">
        <v>66.336299999999994</v>
      </c>
      <c r="C2051" s="2">
        <f t="shared" ref="C2051:C2114" si="288">B2051-B2050</f>
        <v>0.31919999999999504</v>
      </c>
      <c r="D2051" s="2">
        <f t="shared" ref="D2051:D2114" si="289">IF(C2051&gt;0,C2051,0)</f>
        <v>0.31919999999999504</v>
      </c>
      <c r="E2051" s="2">
        <f t="shared" ref="E2051:E2114" si="290">IF(C2051&lt;0,-C2051,0)</f>
        <v>0</v>
      </c>
      <c r="F2051" s="2">
        <f t="shared" si="287"/>
        <v>0.301704220353609</v>
      </c>
      <c r="G2051" s="2">
        <f t="shared" si="287"/>
        <v>0.33032200172555654</v>
      </c>
      <c r="H2051" s="2">
        <f t="shared" si="283"/>
        <v>0.91336398658747464</v>
      </c>
      <c r="I2051" s="2">
        <f t="shared" si="284"/>
        <v>47.736028951630828</v>
      </c>
    </row>
    <row r="2052" spans="1:9" ht="13.5" x14ac:dyDescent="0.25">
      <c r="A2052" s="3">
        <v>44991</v>
      </c>
      <c r="B2052" s="2">
        <v>67.250399999999999</v>
      </c>
      <c r="C2052" s="2">
        <f t="shared" si="288"/>
        <v>0.9141000000000048</v>
      </c>
      <c r="D2052" s="2">
        <f t="shared" si="289"/>
        <v>0.9141000000000048</v>
      </c>
      <c r="E2052" s="2">
        <f t="shared" si="290"/>
        <v>0</v>
      </c>
      <c r="F2052" s="2">
        <f t="shared" si="287"/>
        <v>0.34544677604263729</v>
      </c>
      <c r="G2052" s="2">
        <f t="shared" si="287"/>
        <v>0.30672757303087389</v>
      </c>
      <c r="H2052" s="2">
        <f t="shared" si="283"/>
        <v>1.1262331998038733</v>
      </c>
      <c r="I2052" s="2">
        <f t="shared" si="284"/>
        <v>52.968470246243847</v>
      </c>
    </row>
    <row r="2053" spans="1:9" ht="13.5" x14ac:dyDescent="0.25">
      <c r="A2053" s="3">
        <v>44992</v>
      </c>
      <c r="B2053" s="2">
        <v>66.742599999999996</v>
      </c>
      <c r="C2053" s="2">
        <f t="shared" si="288"/>
        <v>-0.50780000000000314</v>
      </c>
      <c r="D2053" s="2">
        <f t="shared" si="289"/>
        <v>0</v>
      </c>
      <c r="E2053" s="2">
        <f t="shared" si="290"/>
        <v>0.50780000000000314</v>
      </c>
      <c r="F2053" s="2">
        <f t="shared" si="287"/>
        <v>0.32077200632530606</v>
      </c>
      <c r="G2053" s="2">
        <f t="shared" si="287"/>
        <v>0.32108988924295456</v>
      </c>
      <c r="H2053" s="2">
        <f t="shared" si="283"/>
        <v>0.99900998776885197</v>
      </c>
      <c r="I2053" s="2">
        <f t="shared" si="284"/>
        <v>49.975237436600985</v>
      </c>
    </row>
    <row r="2054" spans="1:9" ht="13.5" x14ac:dyDescent="0.25">
      <c r="A2054" s="3">
        <v>44993</v>
      </c>
      <c r="B2054" s="2">
        <v>66.742599999999996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0.29785972015921275</v>
      </c>
      <c r="G2054" s="2">
        <f t="shared" si="287"/>
        <v>0.29815489715417209</v>
      </c>
      <c r="H2054" s="2">
        <f t="shared" si="283"/>
        <v>0.99900998776885186</v>
      </c>
      <c r="I2054" s="2">
        <f t="shared" si="284"/>
        <v>49.975237436600978</v>
      </c>
    </row>
    <row r="2055" spans="1:9" ht="13.5" x14ac:dyDescent="0.25">
      <c r="A2055" s="3">
        <v>44994</v>
      </c>
      <c r="B2055" s="2">
        <v>67.1053</v>
      </c>
      <c r="C2055" s="2">
        <f t="shared" si="288"/>
        <v>0.3627000000000038</v>
      </c>
      <c r="D2055" s="2">
        <f t="shared" si="289"/>
        <v>0.3627000000000038</v>
      </c>
      <c r="E2055" s="2">
        <f t="shared" si="290"/>
        <v>0</v>
      </c>
      <c r="F2055" s="2">
        <f t="shared" si="287"/>
        <v>0.30249116871926923</v>
      </c>
      <c r="G2055" s="2">
        <f t="shared" si="287"/>
        <v>0.27685811878601696</v>
      </c>
      <c r="H2055" s="2">
        <f t="shared" si="283"/>
        <v>1.0925855093058117</v>
      </c>
      <c r="I2055" s="2">
        <f t="shared" si="284"/>
        <v>52.212227622099071</v>
      </c>
    </row>
    <row r="2056" spans="1:9" ht="13.5" x14ac:dyDescent="0.25">
      <c r="A2056" s="3">
        <v>44995</v>
      </c>
      <c r="B2056" s="2">
        <v>66.742599999999996</v>
      </c>
      <c r="C2056" s="2">
        <f t="shared" si="288"/>
        <v>-0.3627000000000038</v>
      </c>
      <c r="D2056" s="2">
        <f t="shared" si="289"/>
        <v>0</v>
      </c>
      <c r="E2056" s="2">
        <f t="shared" si="290"/>
        <v>0.3627000000000038</v>
      </c>
      <c r="F2056" s="2">
        <f t="shared" si="287"/>
        <v>0.28088465666789286</v>
      </c>
      <c r="G2056" s="2">
        <f t="shared" si="287"/>
        <v>0.28298968172987315</v>
      </c>
      <c r="H2056" s="2">
        <f t="shared" si="283"/>
        <v>0.99256147768670366</v>
      </c>
      <c r="I2056" s="2">
        <f t="shared" si="284"/>
        <v>49.813342714977807</v>
      </c>
    </row>
    <row r="2057" spans="1:9" ht="13.5" x14ac:dyDescent="0.25">
      <c r="A2057" s="3">
        <v>44998</v>
      </c>
      <c r="B2057" s="2">
        <v>66.017099999999999</v>
      </c>
      <c r="C2057" s="2">
        <f t="shared" si="288"/>
        <v>-0.7254999999999967</v>
      </c>
      <c r="D2057" s="2">
        <f t="shared" si="289"/>
        <v>0</v>
      </c>
      <c r="E2057" s="2">
        <f t="shared" si="290"/>
        <v>0.7254999999999967</v>
      </c>
      <c r="F2057" s="2">
        <f t="shared" si="287"/>
        <v>0.26082146690590052</v>
      </c>
      <c r="G2057" s="2">
        <f t="shared" si="287"/>
        <v>0.31459756160631053</v>
      </c>
      <c r="H2057" s="2">
        <f t="shared" si="283"/>
        <v>0.82906385406856464</v>
      </c>
      <c r="I2057" s="2">
        <f t="shared" si="284"/>
        <v>45.327223116043612</v>
      </c>
    </row>
    <row r="2058" spans="1:9" ht="13.5" x14ac:dyDescent="0.25">
      <c r="A2058" s="3">
        <v>44999</v>
      </c>
      <c r="B2058" s="2">
        <v>66.452399999999997</v>
      </c>
      <c r="C2058" s="2">
        <f t="shared" si="288"/>
        <v>0.43529999999999802</v>
      </c>
      <c r="D2058" s="2">
        <f t="shared" si="289"/>
        <v>0.43529999999999802</v>
      </c>
      <c r="E2058" s="2">
        <f t="shared" si="290"/>
        <v>0</v>
      </c>
      <c r="F2058" s="2">
        <f t="shared" si="287"/>
        <v>0.27328421926976459</v>
      </c>
      <c r="G2058" s="2">
        <f t="shared" si="287"/>
        <v>0.2921263072058598</v>
      </c>
      <c r="H2058" s="2">
        <f t="shared" si="283"/>
        <v>0.93550020155214131</v>
      </c>
      <c r="I2058" s="2">
        <f t="shared" si="284"/>
        <v>48.333769265533164</v>
      </c>
    </row>
    <row r="2059" spans="1:9" ht="13.5" x14ac:dyDescent="0.25">
      <c r="A2059" s="3">
        <v>45000</v>
      </c>
      <c r="B2059" s="2">
        <v>66.517700000000005</v>
      </c>
      <c r="C2059" s="2">
        <f t="shared" si="288"/>
        <v>6.5300000000007685E-2</v>
      </c>
      <c r="D2059" s="2">
        <f t="shared" si="289"/>
        <v>6.5300000000007685E-2</v>
      </c>
      <c r="E2059" s="2">
        <f t="shared" si="290"/>
        <v>0</v>
      </c>
      <c r="F2059" s="2">
        <f t="shared" si="287"/>
        <v>0.25842820360763913</v>
      </c>
      <c r="G2059" s="2">
        <f t="shared" si="287"/>
        <v>0.27126014240544122</v>
      </c>
      <c r="H2059" s="2">
        <f t="shared" si="283"/>
        <v>0.95269508198287856</v>
      </c>
      <c r="I2059" s="2">
        <f t="shared" si="284"/>
        <v>48.788727475846223</v>
      </c>
    </row>
    <row r="2060" spans="1:9" ht="13.5" x14ac:dyDescent="0.25">
      <c r="A2060" s="3">
        <v>45001</v>
      </c>
      <c r="B2060" s="2">
        <v>66.017099999999999</v>
      </c>
      <c r="C2060" s="2">
        <f t="shared" si="288"/>
        <v>-0.50060000000000571</v>
      </c>
      <c r="D2060" s="2">
        <f t="shared" si="289"/>
        <v>0</v>
      </c>
      <c r="E2060" s="2">
        <f t="shared" si="290"/>
        <v>0.50060000000000571</v>
      </c>
      <c r="F2060" s="2">
        <f t="shared" si="287"/>
        <v>0.2399690462070935</v>
      </c>
      <c r="G2060" s="2">
        <f t="shared" si="287"/>
        <v>0.28764156080505299</v>
      </c>
      <c r="H2060" s="2">
        <f t="shared" si="283"/>
        <v>0.83426416382760071</v>
      </c>
      <c r="I2060" s="2">
        <f t="shared" si="284"/>
        <v>45.482225531066511</v>
      </c>
    </row>
    <row r="2061" spans="1:9" ht="13.5" x14ac:dyDescent="0.25">
      <c r="A2061" s="3">
        <v>45002</v>
      </c>
      <c r="B2061" s="2">
        <v>66.379900000000006</v>
      </c>
      <c r="C2061" s="2">
        <f t="shared" si="288"/>
        <v>0.36280000000000712</v>
      </c>
      <c r="D2061" s="2">
        <f t="shared" si="289"/>
        <v>0.36280000000000712</v>
      </c>
      <c r="E2061" s="2">
        <f t="shared" si="290"/>
        <v>0</v>
      </c>
      <c r="F2061" s="2">
        <f t="shared" ref="F2061:G2076" si="291">((F2060*13)+D2061)/14</f>
        <v>0.24874268576373021</v>
      </c>
      <c r="G2061" s="2">
        <f t="shared" si="291"/>
        <v>0.2670957350332635</v>
      </c>
      <c r="H2061" s="2">
        <f t="shared" si="283"/>
        <v>0.93128662549685548</v>
      </c>
      <c r="I2061" s="2">
        <f t="shared" si="284"/>
        <v>48.22104669508942</v>
      </c>
    </row>
    <row r="2062" spans="1:9" ht="13.5" x14ac:dyDescent="0.25">
      <c r="A2062" s="3">
        <v>45006</v>
      </c>
      <c r="B2062" s="2">
        <v>65.364199999999997</v>
      </c>
      <c r="C2062" s="2">
        <f t="shared" si="288"/>
        <v>-1.0157000000000096</v>
      </c>
      <c r="D2062" s="2">
        <f t="shared" si="289"/>
        <v>0</v>
      </c>
      <c r="E2062" s="2">
        <f t="shared" si="290"/>
        <v>1.0157000000000096</v>
      </c>
      <c r="F2062" s="2">
        <f t="shared" si="291"/>
        <v>0.23097535106632089</v>
      </c>
      <c r="G2062" s="2">
        <f t="shared" si="291"/>
        <v>0.3205674682451739</v>
      </c>
      <c r="H2062" s="2">
        <f t="shared" si="283"/>
        <v>0.72052024595854536</v>
      </c>
      <c r="I2062" s="2">
        <f t="shared" si="284"/>
        <v>41.878045181451803</v>
      </c>
    </row>
    <row r="2063" spans="1:9" ht="13.5" x14ac:dyDescent="0.25">
      <c r="A2063" s="3">
        <v>45007</v>
      </c>
      <c r="B2063" s="2">
        <v>65.298900000000003</v>
      </c>
      <c r="C2063" s="2">
        <f t="shared" si="288"/>
        <v>-6.5299999999993474E-2</v>
      </c>
      <c r="D2063" s="2">
        <f t="shared" si="289"/>
        <v>0</v>
      </c>
      <c r="E2063" s="2">
        <f t="shared" si="290"/>
        <v>6.5299999999993474E-2</v>
      </c>
      <c r="F2063" s="2">
        <f t="shared" si="291"/>
        <v>0.21447711170444084</v>
      </c>
      <c r="G2063" s="2">
        <f t="shared" si="291"/>
        <v>0.30233407765623249</v>
      </c>
      <c r="H2063" s="2">
        <f t="shared" si="283"/>
        <v>0.70940435615832564</v>
      </c>
      <c r="I2063" s="2">
        <f t="shared" si="284"/>
        <v>41.500090578488049</v>
      </c>
    </row>
    <row r="2064" spans="1:9" ht="13.5" x14ac:dyDescent="0.25">
      <c r="A2064" s="3">
        <v>45008</v>
      </c>
      <c r="B2064" s="2">
        <v>66.0244</v>
      </c>
      <c r="C2064" s="2">
        <f t="shared" si="288"/>
        <v>0.7254999999999967</v>
      </c>
      <c r="D2064" s="2">
        <f t="shared" si="289"/>
        <v>0.7254999999999967</v>
      </c>
      <c r="E2064" s="2">
        <f t="shared" si="290"/>
        <v>0</v>
      </c>
      <c r="F2064" s="2">
        <f t="shared" si="291"/>
        <v>0.25097874658269481</v>
      </c>
      <c r="G2064" s="2">
        <f t="shared" si="291"/>
        <v>0.28073878639507305</v>
      </c>
      <c r="H2064" s="2">
        <f t="shared" si="283"/>
        <v>0.89399384319308817</v>
      </c>
      <c r="I2064" s="2">
        <f t="shared" si="284"/>
        <v>47.201517914435357</v>
      </c>
    </row>
    <row r="2065" spans="1:9" ht="13.5" x14ac:dyDescent="0.25">
      <c r="A2065" s="3">
        <v>45009</v>
      </c>
      <c r="B2065" s="2">
        <v>66.031599999999997</v>
      </c>
      <c r="C2065" s="2">
        <f t="shared" si="288"/>
        <v>7.1999999999974307E-3</v>
      </c>
      <c r="D2065" s="2">
        <f t="shared" si="289"/>
        <v>7.1999999999974307E-3</v>
      </c>
      <c r="E2065" s="2">
        <f t="shared" si="290"/>
        <v>0</v>
      </c>
      <c r="F2065" s="2">
        <f t="shared" si="291"/>
        <v>0.23356597896964498</v>
      </c>
      <c r="G2065" s="2">
        <f t="shared" si="291"/>
        <v>0.26068601593828211</v>
      </c>
      <c r="H2065" s="2">
        <f t="shared" ref="H2065:H2128" si="292">F2065/G2065</f>
        <v>0.89596665984930379</v>
      </c>
      <c r="I2065" s="2">
        <f t="shared" ref="I2065:I2128" si="293">IF(G2065=0,100,100-(100/(1+H2065)))</f>
        <v>47.256456499109397</v>
      </c>
    </row>
    <row r="2066" spans="1:9" ht="13.5" x14ac:dyDescent="0.25">
      <c r="A2066" s="3">
        <v>45012</v>
      </c>
      <c r="B2066" s="2">
        <v>67.468100000000007</v>
      </c>
      <c r="C2066" s="2">
        <f t="shared" si="288"/>
        <v>1.4365000000000094</v>
      </c>
      <c r="D2066" s="2">
        <f t="shared" si="289"/>
        <v>1.4365000000000094</v>
      </c>
      <c r="E2066" s="2">
        <f t="shared" si="290"/>
        <v>0</v>
      </c>
      <c r="F2066" s="2">
        <f t="shared" si="291"/>
        <v>0.31948983761467098</v>
      </c>
      <c r="G2066" s="2">
        <f t="shared" si="291"/>
        <v>0.24206558622840482</v>
      </c>
      <c r="H2066" s="2">
        <f t="shared" si="292"/>
        <v>1.3198482386224504</v>
      </c>
      <c r="I2066" s="2">
        <f t="shared" si="293"/>
        <v>56.89373195404324</v>
      </c>
    </row>
    <row r="2067" spans="1:9" ht="13.5" x14ac:dyDescent="0.25">
      <c r="A2067" s="3">
        <v>45013</v>
      </c>
      <c r="B2067" s="2">
        <v>67.823499999999996</v>
      </c>
      <c r="C2067" s="2">
        <f t="shared" si="288"/>
        <v>0.35539999999998884</v>
      </c>
      <c r="D2067" s="2">
        <f t="shared" si="289"/>
        <v>0.35539999999998884</v>
      </c>
      <c r="E2067" s="2">
        <f t="shared" si="290"/>
        <v>0</v>
      </c>
      <c r="F2067" s="2">
        <f t="shared" si="291"/>
        <v>0.32205484921362226</v>
      </c>
      <c r="G2067" s="2">
        <f t="shared" si="291"/>
        <v>0.22477518721209019</v>
      </c>
      <c r="H2067" s="2">
        <f t="shared" si="292"/>
        <v>1.4327864797182541</v>
      </c>
      <c r="I2067" s="2">
        <f t="shared" si="293"/>
        <v>58.89487185427749</v>
      </c>
    </row>
    <row r="2068" spans="1:9" ht="13.5" x14ac:dyDescent="0.25">
      <c r="A2068" s="3">
        <v>45014</v>
      </c>
      <c r="B2068" s="2">
        <v>67.330200000000005</v>
      </c>
      <c r="C2068" s="2">
        <f t="shared" si="288"/>
        <v>-0.49329999999999075</v>
      </c>
      <c r="D2068" s="2">
        <f t="shared" si="289"/>
        <v>0</v>
      </c>
      <c r="E2068" s="2">
        <f t="shared" si="290"/>
        <v>0.49329999999999075</v>
      </c>
      <c r="F2068" s="2">
        <f t="shared" si="291"/>
        <v>0.29905093141264921</v>
      </c>
      <c r="G2068" s="2">
        <f t="shared" si="291"/>
        <v>0.24395553098265452</v>
      </c>
      <c r="H2068" s="2">
        <f t="shared" si="292"/>
        <v>1.225841981151524</v>
      </c>
      <c r="I2068" s="2">
        <f t="shared" si="293"/>
        <v>55.073180914547365</v>
      </c>
    </row>
    <row r="2069" spans="1:9" ht="13.5" x14ac:dyDescent="0.25">
      <c r="A2069" s="3">
        <v>45015</v>
      </c>
      <c r="B2069" s="2">
        <v>67.250399999999999</v>
      </c>
      <c r="C2069" s="2">
        <f t="shared" si="288"/>
        <v>-7.9800000000005866E-2</v>
      </c>
      <c r="D2069" s="2">
        <f t="shared" si="289"/>
        <v>0</v>
      </c>
      <c r="E2069" s="2">
        <f t="shared" si="290"/>
        <v>7.9800000000005866E-2</v>
      </c>
      <c r="F2069" s="2">
        <f t="shared" si="291"/>
        <v>0.27769015059745999</v>
      </c>
      <c r="G2069" s="2">
        <f t="shared" si="291"/>
        <v>0.2322301359124653</v>
      </c>
      <c r="H2069" s="2">
        <f t="shared" si="292"/>
        <v>1.1957541578588662</v>
      </c>
      <c r="I2069" s="2">
        <f t="shared" si="293"/>
        <v>54.457560905856397</v>
      </c>
    </row>
    <row r="2070" spans="1:9" ht="13.5" x14ac:dyDescent="0.25">
      <c r="A2070" s="3">
        <v>45016</v>
      </c>
      <c r="B2070" s="2">
        <v>67.468100000000007</v>
      </c>
      <c r="C2070" s="2">
        <f t="shared" si="288"/>
        <v>0.21770000000000778</v>
      </c>
      <c r="D2070" s="2">
        <f t="shared" si="289"/>
        <v>0.21770000000000778</v>
      </c>
      <c r="E2070" s="2">
        <f t="shared" si="290"/>
        <v>0</v>
      </c>
      <c r="F2070" s="2">
        <f t="shared" si="291"/>
        <v>0.27340513984049913</v>
      </c>
      <c r="G2070" s="2">
        <f t="shared" si="291"/>
        <v>0.21564226906157491</v>
      </c>
      <c r="H2070" s="2">
        <f t="shared" si="292"/>
        <v>1.2678643246998598</v>
      </c>
      <c r="I2070" s="2">
        <f t="shared" si="293"/>
        <v>55.905651448865008</v>
      </c>
    </row>
    <row r="2071" spans="1:9" ht="13.5" x14ac:dyDescent="0.25">
      <c r="A2071" s="3">
        <v>45019</v>
      </c>
      <c r="B2071" s="2">
        <v>67.830799999999996</v>
      </c>
      <c r="C2071" s="2">
        <f t="shared" si="288"/>
        <v>0.36269999999998959</v>
      </c>
      <c r="D2071" s="2">
        <f t="shared" si="289"/>
        <v>0.36269999999998959</v>
      </c>
      <c r="E2071" s="2">
        <f t="shared" si="290"/>
        <v>0</v>
      </c>
      <c r="F2071" s="2">
        <f t="shared" si="291"/>
        <v>0.27978334413760558</v>
      </c>
      <c r="G2071" s="2">
        <f t="shared" si="291"/>
        <v>0.20023924984289096</v>
      </c>
      <c r="H2071" s="2">
        <f t="shared" si="292"/>
        <v>1.3972452671348172</v>
      </c>
      <c r="I2071" s="2">
        <f t="shared" si="293"/>
        <v>58.285453152851645</v>
      </c>
    </row>
    <row r="2072" spans="1:9" ht="13.5" x14ac:dyDescent="0.25">
      <c r="A2072" s="3">
        <v>45020</v>
      </c>
      <c r="B2072" s="2">
        <v>69.644400000000005</v>
      </c>
      <c r="C2072" s="2">
        <f t="shared" si="288"/>
        <v>1.8136000000000081</v>
      </c>
      <c r="D2072" s="2">
        <f t="shared" si="289"/>
        <v>1.8136000000000081</v>
      </c>
      <c r="E2072" s="2">
        <f t="shared" si="290"/>
        <v>0</v>
      </c>
      <c r="F2072" s="2">
        <f t="shared" si="291"/>
        <v>0.38934167669920577</v>
      </c>
      <c r="G2072" s="2">
        <f t="shared" si="291"/>
        <v>0.18593644628268446</v>
      </c>
      <c r="H2072" s="2">
        <f t="shared" si="292"/>
        <v>2.0939502958299987</v>
      </c>
      <c r="I2072" s="2">
        <f t="shared" si="293"/>
        <v>67.67886021479427</v>
      </c>
    </row>
    <row r="2073" spans="1:9" ht="13.5" x14ac:dyDescent="0.25">
      <c r="A2073" s="3">
        <v>45021</v>
      </c>
      <c r="B2073" s="2">
        <v>69.644400000000005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0.36153155693497679</v>
      </c>
      <c r="G2073" s="2">
        <f t="shared" si="291"/>
        <v>0.17265527154820701</v>
      </c>
      <c r="H2073" s="2">
        <f t="shared" si="292"/>
        <v>2.0939502958299987</v>
      </c>
      <c r="I2073" s="2">
        <f t="shared" si="293"/>
        <v>67.67886021479427</v>
      </c>
    </row>
    <row r="2074" spans="1:9" ht="13.5" x14ac:dyDescent="0.25">
      <c r="A2074" s="3">
        <v>45022</v>
      </c>
      <c r="B2074" s="2">
        <v>68.918999999999997</v>
      </c>
      <c r="C2074" s="2">
        <f t="shared" si="288"/>
        <v>-0.72540000000000759</v>
      </c>
      <c r="D2074" s="2">
        <f t="shared" si="289"/>
        <v>0</v>
      </c>
      <c r="E2074" s="2">
        <f t="shared" si="290"/>
        <v>0.72540000000000759</v>
      </c>
      <c r="F2074" s="2">
        <f t="shared" si="291"/>
        <v>0.33570787429676413</v>
      </c>
      <c r="G2074" s="2">
        <f t="shared" si="291"/>
        <v>0.21213703786619278</v>
      </c>
      <c r="H2074" s="2">
        <f t="shared" si="292"/>
        <v>1.5825047699049832</v>
      </c>
      <c r="I2074" s="2">
        <f t="shared" si="293"/>
        <v>61.277903078692383</v>
      </c>
    </row>
    <row r="2075" spans="1:9" ht="13.5" x14ac:dyDescent="0.25">
      <c r="A2075" s="3">
        <v>45023</v>
      </c>
      <c r="B2075" s="2">
        <v>69.499300000000005</v>
      </c>
      <c r="C2075" s="2">
        <f t="shared" si="288"/>
        <v>0.58030000000000825</v>
      </c>
      <c r="D2075" s="2">
        <f t="shared" si="289"/>
        <v>0.58030000000000825</v>
      </c>
      <c r="E2075" s="2">
        <f t="shared" si="290"/>
        <v>0</v>
      </c>
      <c r="F2075" s="2">
        <f t="shared" si="291"/>
        <v>0.35317874041842445</v>
      </c>
      <c r="G2075" s="2">
        <f t="shared" si="291"/>
        <v>0.19698439230432188</v>
      </c>
      <c r="H2075" s="2">
        <f t="shared" si="292"/>
        <v>1.792927532414839</v>
      </c>
      <c r="I2075" s="2">
        <f t="shared" si="293"/>
        <v>64.195275803114967</v>
      </c>
    </row>
    <row r="2076" spans="1:9" ht="13.5" x14ac:dyDescent="0.25">
      <c r="A2076" s="3">
        <v>45026</v>
      </c>
      <c r="B2076" s="2">
        <v>69.499300000000005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0.32795168753139414</v>
      </c>
      <c r="G2076" s="2">
        <f t="shared" si="291"/>
        <v>0.18291407856829892</v>
      </c>
      <c r="H2076" s="2">
        <f t="shared" si="292"/>
        <v>1.7929275324148388</v>
      </c>
      <c r="I2076" s="2">
        <f t="shared" si="293"/>
        <v>64.195275803114967</v>
      </c>
    </row>
    <row r="2077" spans="1:9" ht="13.5" x14ac:dyDescent="0.25">
      <c r="A2077" s="3">
        <v>45027</v>
      </c>
      <c r="B2077" s="2">
        <v>69.281700000000001</v>
      </c>
      <c r="C2077" s="2">
        <f t="shared" si="288"/>
        <v>-0.21760000000000446</v>
      </c>
      <c r="D2077" s="2">
        <f t="shared" si="289"/>
        <v>0</v>
      </c>
      <c r="E2077" s="2">
        <f t="shared" si="290"/>
        <v>0.21760000000000446</v>
      </c>
      <c r="F2077" s="2">
        <f t="shared" ref="F2077:G2092" si="294">((F2076*13)+D2077)/14</f>
        <v>0.30452656699343744</v>
      </c>
      <c r="G2077" s="2">
        <f t="shared" si="294"/>
        <v>0.18539164438484931</v>
      </c>
      <c r="H2077" s="2">
        <f t="shared" si="292"/>
        <v>1.6426121468628827</v>
      </c>
      <c r="I2077" s="2">
        <f t="shared" si="293"/>
        <v>62.158654224490434</v>
      </c>
    </row>
    <row r="2078" spans="1:9" ht="13.5" x14ac:dyDescent="0.25">
      <c r="A2078" s="3">
        <v>45028</v>
      </c>
      <c r="B2078" s="2">
        <v>69.209199999999996</v>
      </c>
      <c r="C2078" s="2">
        <f t="shared" si="288"/>
        <v>-7.2500000000005116E-2</v>
      </c>
      <c r="D2078" s="2">
        <f t="shared" si="289"/>
        <v>0</v>
      </c>
      <c r="E2078" s="2">
        <f t="shared" si="290"/>
        <v>7.2500000000005116E-2</v>
      </c>
      <c r="F2078" s="2">
        <f t="shared" si="294"/>
        <v>0.28277466935104906</v>
      </c>
      <c r="G2078" s="2">
        <f t="shared" si="294"/>
        <v>0.1773279555002176</v>
      </c>
      <c r="H2078" s="2">
        <f t="shared" si="292"/>
        <v>1.5946423594259624</v>
      </c>
      <c r="I2078" s="2">
        <f t="shared" si="293"/>
        <v>61.459042847768828</v>
      </c>
    </row>
    <row r="2079" spans="1:9" ht="13.5" x14ac:dyDescent="0.25">
      <c r="A2079" s="3">
        <v>45029</v>
      </c>
      <c r="B2079" s="2">
        <v>68.411199999999994</v>
      </c>
      <c r="C2079" s="2">
        <f t="shared" si="288"/>
        <v>-0.79800000000000182</v>
      </c>
      <c r="D2079" s="2">
        <f t="shared" si="289"/>
        <v>0</v>
      </c>
      <c r="E2079" s="2">
        <f t="shared" si="290"/>
        <v>0.79800000000000182</v>
      </c>
      <c r="F2079" s="2">
        <f t="shared" si="294"/>
        <v>0.26257647868311695</v>
      </c>
      <c r="G2079" s="2">
        <f t="shared" si="294"/>
        <v>0.22166167296448788</v>
      </c>
      <c r="H2079" s="2">
        <f t="shared" si="292"/>
        <v>1.1845822291758303</v>
      </c>
      <c r="I2079" s="2">
        <f t="shared" si="293"/>
        <v>54.224657390110394</v>
      </c>
    </row>
    <row r="2080" spans="1:9" ht="13.5" x14ac:dyDescent="0.25">
      <c r="A2080" s="3">
        <v>45030</v>
      </c>
      <c r="B2080" s="2">
        <v>66.452399999999997</v>
      </c>
      <c r="C2080" s="2">
        <f t="shared" si="288"/>
        <v>-1.9587999999999965</v>
      </c>
      <c r="D2080" s="2">
        <f t="shared" si="289"/>
        <v>0</v>
      </c>
      <c r="E2080" s="2">
        <f t="shared" si="290"/>
        <v>1.9587999999999965</v>
      </c>
      <c r="F2080" s="2">
        <f t="shared" si="294"/>
        <v>0.24382101592003716</v>
      </c>
      <c r="G2080" s="2">
        <f t="shared" si="294"/>
        <v>0.34574298203845277</v>
      </c>
      <c r="H2080" s="2">
        <f t="shared" si="292"/>
        <v>0.70520886492764712</v>
      </c>
      <c r="I2080" s="2">
        <f t="shared" si="293"/>
        <v>41.356157561236316</v>
      </c>
    </row>
    <row r="2081" spans="1:9" ht="13.5" x14ac:dyDescent="0.25">
      <c r="A2081" s="3">
        <v>45033</v>
      </c>
      <c r="B2081" s="2">
        <v>65.045000000000002</v>
      </c>
      <c r="C2081" s="2">
        <f t="shared" si="288"/>
        <v>-1.4073999999999955</v>
      </c>
      <c r="D2081" s="2">
        <f t="shared" si="289"/>
        <v>0</v>
      </c>
      <c r="E2081" s="2">
        <f t="shared" si="290"/>
        <v>1.4073999999999955</v>
      </c>
      <c r="F2081" s="2">
        <f t="shared" si="294"/>
        <v>0.22640522906860591</v>
      </c>
      <c r="G2081" s="2">
        <f t="shared" si="294"/>
        <v>0.42157562617856298</v>
      </c>
      <c r="H2081" s="2">
        <f t="shared" si="292"/>
        <v>0.53704534847256447</v>
      </c>
      <c r="I2081" s="2">
        <f t="shared" si="293"/>
        <v>34.940110843590418</v>
      </c>
    </row>
    <row r="2082" spans="1:9" ht="13.5" x14ac:dyDescent="0.25">
      <c r="A2082" s="3">
        <v>45034</v>
      </c>
      <c r="B2082" s="2">
        <v>65.291700000000006</v>
      </c>
      <c r="C2082" s="2">
        <f t="shared" si="288"/>
        <v>0.24670000000000414</v>
      </c>
      <c r="D2082" s="2">
        <f t="shared" si="289"/>
        <v>0.24670000000000414</v>
      </c>
      <c r="E2082" s="2">
        <f t="shared" si="290"/>
        <v>0</v>
      </c>
      <c r="F2082" s="2">
        <f t="shared" si="294"/>
        <v>0.2278548555637058</v>
      </c>
      <c r="G2082" s="2">
        <f t="shared" si="294"/>
        <v>0.39146308145152275</v>
      </c>
      <c r="H2082" s="2">
        <f t="shared" si="292"/>
        <v>0.58205962799565414</v>
      </c>
      <c r="I2082" s="2">
        <f t="shared" si="293"/>
        <v>36.791257276002817</v>
      </c>
    </row>
    <row r="2083" spans="1:9" ht="13.5" x14ac:dyDescent="0.25">
      <c r="A2083" s="3">
        <v>45035</v>
      </c>
      <c r="B2083" s="2">
        <v>65.618099999999998</v>
      </c>
      <c r="C2083" s="2">
        <f t="shared" si="288"/>
        <v>0.32639999999999247</v>
      </c>
      <c r="D2083" s="2">
        <f t="shared" si="289"/>
        <v>0.32639999999999247</v>
      </c>
      <c r="E2083" s="2">
        <f t="shared" si="290"/>
        <v>0</v>
      </c>
      <c r="F2083" s="2">
        <f t="shared" si="294"/>
        <v>0.234893794452012</v>
      </c>
      <c r="G2083" s="2">
        <f t="shared" si="294"/>
        <v>0.363501432776414</v>
      </c>
      <c r="H2083" s="2">
        <f t="shared" si="292"/>
        <v>0.64619771277901061</v>
      </c>
      <c r="I2083" s="2">
        <f t="shared" si="293"/>
        <v>39.253955206154373</v>
      </c>
    </row>
    <row r="2084" spans="1:9" ht="13.5" x14ac:dyDescent="0.25">
      <c r="A2084" s="3">
        <v>45036</v>
      </c>
      <c r="B2084" s="2">
        <v>66.4161</v>
      </c>
      <c r="C2084" s="2">
        <f t="shared" si="288"/>
        <v>0.79800000000000182</v>
      </c>
      <c r="D2084" s="2">
        <f t="shared" si="289"/>
        <v>0.79800000000000182</v>
      </c>
      <c r="E2084" s="2">
        <f t="shared" si="290"/>
        <v>0</v>
      </c>
      <c r="F2084" s="2">
        <f t="shared" si="294"/>
        <v>0.2751156662768684</v>
      </c>
      <c r="G2084" s="2">
        <f t="shared" si="294"/>
        <v>0.33753704472095586</v>
      </c>
      <c r="H2084" s="2">
        <f t="shared" si="292"/>
        <v>0.81506806609718463</v>
      </c>
      <c r="I2084" s="2">
        <f t="shared" si="293"/>
        <v>44.905647414632178</v>
      </c>
    </row>
    <row r="2085" spans="1:9" ht="13.5" x14ac:dyDescent="0.25">
      <c r="A2085" s="3">
        <v>45040</v>
      </c>
      <c r="B2085" s="2">
        <v>66.089699999999993</v>
      </c>
      <c r="C2085" s="2">
        <f t="shared" si="288"/>
        <v>-0.32640000000000668</v>
      </c>
      <c r="D2085" s="2">
        <f t="shared" si="289"/>
        <v>0</v>
      </c>
      <c r="E2085" s="2">
        <f t="shared" si="290"/>
        <v>0.32640000000000668</v>
      </c>
      <c r="F2085" s="2">
        <f t="shared" si="294"/>
        <v>0.25546454725709211</v>
      </c>
      <c r="G2085" s="2">
        <f t="shared" si="294"/>
        <v>0.33674154152660235</v>
      </c>
      <c r="H2085" s="2">
        <f t="shared" si="292"/>
        <v>0.75863686463795144</v>
      </c>
      <c r="I2085" s="2">
        <f t="shared" si="293"/>
        <v>43.137777894479157</v>
      </c>
    </row>
    <row r="2086" spans="1:9" ht="13.5" x14ac:dyDescent="0.25">
      <c r="A2086" s="3">
        <v>45041</v>
      </c>
      <c r="B2086" s="2">
        <v>67.475300000000004</v>
      </c>
      <c r="C2086" s="2">
        <f t="shared" si="288"/>
        <v>1.3856000000000108</v>
      </c>
      <c r="D2086" s="2">
        <f t="shared" si="289"/>
        <v>1.3856000000000108</v>
      </c>
      <c r="E2086" s="2">
        <f t="shared" si="290"/>
        <v>0</v>
      </c>
      <c r="F2086" s="2">
        <f t="shared" si="294"/>
        <v>0.33618850816730056</v>
      </c>
      <c r="G2086" s="2">
        <f t="shared" si="294"/>
        <v>0.31268857427470215</v>
      </c>
      <c r="H2086" s="2">
        <f t="shared" si="292"/>
        <v>1.0751544374370179</v>
      </c>
      <c r="I2086" s="2">
        <f t="shared" si="293"/>
        <v>51.810815524887857</v>
      </c>
    </row>
    <row r="2087" spans="1:9" ht="13.5" x14ac:dyDescent="0.25">
      <c r="A2087" s="3">
        <v>45042</v>
      </c>
      <c r="B2087" s="2">
        <v>68.1935</v>
      </c>
      <c r="C2087" s="2">
        <f t="shared" si="288"/>
        <v>0.71819999999999595</v>
      </c>
      <c r="D2087" s="2">
        <f t="shared" si="289"/>
        <v>0.71819999999999595</v>
      </c>
      <c r="E2087" s="2">
        <f t="shared" si="290"/>
        <v>0</v>
      </c>
      <c r="F2087" s="2">
        <f t="shared" si="294"/>
        <v>0.3634750432982074</v>
      </c>
      <c r="G2087" s="2">
        <f t="shared" si="294"/>
        <v>0.29035367611222346</v>
      </c>
      <c r="H2087" s="2">
        <f t="shared" si="292"/>
        <v>1.2518355137261017</v>
      </c>
      <c r="I2087" s="2">
        <f t="shared" si="293"/>
        <v>55.591783062995361</v>
      </c>
    </row>
    <row r="2088" spans="1:9" ht="13.5" x14ac:dyDescent="0.25">
      <c r="A2088" s="3">
        <v>45043</v>
      </c>
      <c r="B2088" s="2">
        <v>68.918999999999997</v>
      </c>
      <c r="C2088" s="2">
        <f t="shared" si="288"/>
        <v>0.7254999999999967</v>
      </c>
      <c r="D2088" s="2">
        <f t="shared" si="289"/>
        <v>0.7254999999999967</v>
      </c>
      <c r="E2088" s="2">
        <f t="shared" si="290"/>
        <v>0</v>
      </c>
      <c r="F2088" s="2">
        <f t="shared" si="294"/>
        <v>0.38933396877690668</v>
      </c>
      <c r="G2088" s="2">
        <f t="shared" si="294"/>
        <v>0.2696141278184932</v>
      </c>
      <c r="H2088" s="2">
        <f t="shared" si="292"/>
        <v>1.4440414229294765</v>
      </c>
      <c r="I2088" s="2">
        <f t="shared" si="293"/>
        <v>59.084163197144996</v>
      </c>
    </row>
    <row r="2089" spans="1:9" ht="13.5" x14ac:dyDescent="0.25">
      <c r="A2089" s="3">
        <v>45044</v>
      </c>
      <c r="B2089" s="2">
        <v>68.1935</v>
      </c>
      <c r="C2089" s="2">
        <f t="shared" si="288"/>
        <v>-0.7254999999999967</v>
      </c>
      <c r="D2089" s="2">
        <f t="shared" si="289"/>
        <v>0</v>
      </c>
      <c r="E2089" s="2">
        <f t="shared" si="290"/>
        <v>0.7254999999999967</v>
      </c>
      <c r="F2089" s="2">
        <f t="shared" si="294"/>
        <v>0.3615243995785562</v>
      </c>
      <c r="G2089" s="2">
        <f t="shared" si="294"/>
        <v>0.30217740440288626</v>
      </c>
      <c r="H2089" s="2">
        <f t="shared" si="292"/>
        <v>1.1963978587113149</v>
      </c>
      <c r="I2089" s="2">
        <f t="shared" si="293"/>
        <v>54.470908080982802</v>
      </c>
    </row>
    <row r="2090" spans="1:9" ht="13.5" x14ac:dyDescent="0.25">
      <c r="A2090" s="3">
        <v>45048</v>
      </c>
      <c r="B2090" s="2">
        <v>67.830799999999996</v>
      </c>
      <c r="C2090" s="2">
        <f t="shared" si="288"/>
        <v>-0.3627000000000038</v>
      </c>
      <c r="D2090" s="2">
        <f t="shared" si="289"/>
        <v>0</v>
      </c>
      <c r="E2090" s="2">
        <f t="shared" si="290"/>
        <v>0.3627000000000038</v>
      </c>
      <c r="F2090" s="2">
        <f t="shared" si="294"/>
        <v>0.33570122818008791</v>
      </c>
      <c r="G2090" s="2">
        <f t="shared" si="294"/>
        <v>0.30650044694553752</v>
      </c>
      <c r="H2090" s="2">
        <f t="shared" si="292"/>
        <v>1.0952715779880711</v>
      </c>
      <c r="I2090" s="2">
        <f t="shared" si="293"/>
        <v>52.273489961610444</v>
      </c>
    </row>
    <row r="2091" spans="1:9" ht="13.5" x14ac:dyDescent="0.25">
      <c r="A2091" s="3">
        <v>45049</v>
      </c>
      <c r="B2091" s="2">
        <v>68.911699999999996</v>
      </c>
      <c r="C2091" s="2">
        <f t="shared" si="288"/>
        <v>1.0808999999999997</v>
      </c>
      <c r="D2091" s="2">
        <f t="shared" si="289"/>
        <v>1.0808999999999997</v>
      </c>
      <c r="E2091" s="2">
        <f t="shared" si="290"/>
        <v>0</v>
      </c>
      <c r="F2091" s="2">
        <f t="shared" si="294"/>
        <v>0.38892971188151021</v>
      </c>
      <c r="G2091" s="2">
        <f t="shared" si="294"/>
        <v>0.28460755787799913</v>
      </c>
      <c r="H2091" s="2">
        <f t="shared" si="292"/>
        <v>1.3665473776639137</v>
      </c>
      <c r="I2091" s="2">
        <f t="shared" si="293"/>
        <v>57.744349027690774</v>
      </c>
    </row>
    <row r="2092" spans="1:9" ht="13.5" x14ac:dyDescent="0.25">
      <c r="A2092" s="3">
        <v>45050</v>
      </c>
      <c r="B2092" s="2">
        <v>68.911699999999996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0.36114901817568806</v>
      </c>
      <c r="G2092" s="2">
        <f t="shared" si="294"/>
        <v>0.2642784466009992</v>
      </c>
      <c r="H2092" s="2">
        <f t="shared" si="292"/>
        <v>1.3665473776639137</v>
      </c>
      <c r="I2092" s="2">
        <f t="shared" si="293"/>
        <v>57.744349027690774</v>
      </c>
    </row>
    <row r="2093" spans="1:9" ht="13.5" x14ac:dyDescent="0.25">
      <c r="A2093" s="3">
        <v>45051</v>
      </c>
      <c r="B2093" s="2">
        <v>68.911699999999996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0.33535265973456746</v>
      </c>
      <c r="G2093" s="2">
        <f t="shared" si="295"/>
        <v>0.24540141470092783</v>
      </c>
      <c r="H2093" s="2">
        <f t="shared" si="292"/>
        <v>1.3665473776639134</v>
      </c>
      <c r="I2093" s="2">
        <f t="shared" si="293"/>
        <v>57.744349027690767</v>
      </c>
    </row>
    <row r="2094" spans="1:9" ht="13.5" x14ac:dyDescent="0.25">
      <c r="A2094" s="3">
        <v>45054</v>
      </c>
      <c r="B2094" s="2">
        <v>68.911699999999996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0.31139889832495549</v>
      </c>
      <c r="G2094" s="2">
        <f t="shared" si="295"/>
        <v>0.22787274222229012</v>
      </c>
      <c r="H2094" s="2">
        <f t="shared" si="292"/>
        <v>1.3665473776639134</v>
      </c>
      <c r="I2094" s="2">
        <f t="shared" si="293"/>
        <v>57.744349027690767</v>
      </c>
    </row>
    <row r="2095" spans="1:9" ht="13.5" x14ac:dyDescent="0.25">
      <c r="A2095" s="3">
        <v>45055</v>
      </c>
      <c r="B2095" s="2">
        <v>68.911699999999996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0.28915611987317297</v>
      </c>
      <c r="G2095" s="2">
        <f t="shared" si="295"/>
        <v>0.21159611777784085</v>
      </c>
      <c r="H2095" s="2">
        <f t="shared" si="292"/>
        <v>1.3665473776639134</v>
      </c>
      <c r="I2095" s="2">
        <f t="shared" si="293"/>
        <v>57.744349027690767</v>
      </c>
    </row>
    <row r="2096" spans="1:9" ht="13.5" x14ac:dyDescent="0.25">
      <c r="A2096" s="3">
        <v>45056</v>
      </c>
      <c r="B2096" s="2">
        <v>69.644400000000005</v>
      </c>
      <c r="C2096" s="2">
        <f t="shared" si="288"/>
        <v>0.73270000000000834</v>
      </c>
      <c r="D2096" s="2">
        <f t="shared" si="289"/>
        <v>0.73270000000000834</v>
      </c>
      <c r="E2096" s="2">
        <f t="shared" si="290"/>
        <v>0</v>
      </c>
      <c r="F2096" s="2">
        <f t="shared" si="295"/>
        <v>0.32083782559651836</v>
      </c>
      <c r="G2096" s="2">
        <f t="shared" si="295"/>
        <v>0.19648210936513794</v>
      </c>
      <c r="H2096" s="2">
        <f t="shared" si="292"/>
        <v>1.6329111420535523</v>
      </c>
      <c r="I2096" s="2">
        <f t="shared" si="293"/>
        <v>62.019227157812658</v>
      </c>
    </row>
    <row r="2097" spans="1:9" ht="13.5" x14ac:dyDescent="0.25">
      <c r="A2097" s="3">
        <v>45057</v>
      </c>
      <c r="B2097" s="2">
        <v>70.297399999999996</v>
      </c>
      <c r="C2097" s="2">
        <f t="shared" si="288"/>
        <v>0.65299999999999159</v>
      </c>
      <c r="D2097" s="2">
        <f t="shared" si="289"/>
        <v>0.65299999999999159</v>
      </c>
      <c r="E2097" s="2">
        <f t="shared" si="290"/>
        <v>0</v>
      </c>
      <c r="F2097" s="2">
        <f t="shared" si="295"/>
        <v>0.34456369519676644</v>
      </c>
      <c r="G2097" s="2">
        <f t="shared" si="295"/>
        <v>0.18244767298191381</v>
      </c>
      <c r="H2097" s="2">
        <f t="shared" si="292"/>
        <v>1.8885617424724477</v>
      </c>
      <c r="I2097" s="2">
        <f t="shared" si="293"/>
        <v>65.380694990993831</v>
      </c>
    </row>
    <row r="2098" spans="1:9" ht="13.5" x14ac:dyDescent="0.25">
      <c r="A2098" s="3">
        <v>45058</v>
      </c>
      <c r="B2098" s="2">
        <v>69.644400000000005</v>
      </c>
      <c r="C2098" s="2">
        <f t="shared" si="288"/>
        <v>-0.65299999999999159</v>
      </c>
      <c r="D2098" s="2">
        <f t="shared" si="289"/>
        <v>0</v>
      </c>
      <c r="E2098" s="2">
        <f t="shared" si="290"/>
        <v>0.65299999999999159</v>
      </c>
      <c r="F2098" s="2">
        <f t="shared" si="295"/>
        <v>0.31995200268271168</v>
      </c>
      <c r="G2098" s="2">
        <f t="shared" si="295"/>
        <v>0.21605855348320507</v>
      </c>
      <c r="H2098" s="2">
        <f t="shared" si="292"/>
        <v>1.4808578393429936</v>
      </c>
      <c r="I2098" s="2">
        <f t="shared" si="293"/>
        <v>59.691362231991889</v>
      </c>
    </row>
    <row r="2099" spans="1:9" ht="13.5" x14ac:dyDescent="0.25">
      <c r="A2099" s="3">
        <v>45061</v>
      </c>
      <c r="B2099" s="2">
        <v>70.069199999999995</v>
      </c>
      <c r="C2099" s="2">
        <f t="shared" si="288"/>
        <v>0.42479999999999052</v>
      </c>
      <c r="D2099" s="2">
        <f t="shared" si="289"/>
        <v>0.42479999999999052</v>
      </c>
      <c r="E2099" s="2">
        <f t="shared" si="290"/>
        <v>0</v>
      </c>
      <c r="F2099" s="2">
        <f t="shared" si="295"/>
        <v>0.3274411453482316</v>
      </c>
      <c r="G2099" s="2">
        <f t="shared" si="295"/>
        <v>0.20062579966297614</v>
      </c>
      <c r="H2099" s="2">
        <f t="shared" si="292"/>
        <v>1.6320988920581894</v>
      </c>
      <c r="I2099" s="2">
        <f t="shared" si="293"/>
        <v>62.007506518190027</v>
      </c>
    </row>
    <row r="2100" spans="1:9" ht="13.5" x14ac:dyDescent="0.25">
      <c r="A2100" s="3">
        <v>45062</v>
      </c>
      <c r="B2100" s="2">
        <v>69.9148</v>
      </c>
      <c r="C2100" s="2">
        <f t="shared" si="288"/>
        <v>-0.15439999999999543</v>
      </c>
      <c r="D2100" s="2">
        <f t="shared" si="289"/>
        <v>0</v>
      </c>
      <c r="E2100" s="2">
        <f t="shared" si="290"/>
        <v>0.15439999999999543</v>
      </c>
      <c r="F2100" s="2">
        <f t="shared" si="295"/>
        <v>0.3040524921090722</v>
      </c>
      <c r="G2100" s="2">
        <f t="shared" si="295"/>
        <v>0.19732395682990608</v>
      </c>
      <c r="H2100" s="2">
        <f t="shared" si="292"/>
        <v>1.540879764392554</v>
      </c>
      <c r="I2100" s="2">
        <f t="shared" si="293"/>
        <v>60.643552913686605</v>
      </c>
    </row>
    <row r="2101" spans="1:9" ht="13.5" x14ac:dyDescent="0.25">
      <c r="A2101" s="3">
        <v>45063</v>
      </c>
      <c r="B2101" s="2">
        <v>70.053700000000006</v>
      </c>
      <c r="C2101" s="2">
        <f t="shared" si="288"/>
        <v>0.13890000000000668</v>
      </c>
      <c r="D2101" s="2">
        <f t="shared" si="289"/>
        <v>0.13890000000000668</v>
      </c>
      <c r="E2101" s="2">
        <f t="shared" si="290"/>
        <v>0</v>
      </c>
      <c r="F2101" s="2">
        <f t="shared" si="295"/>
        <v>0.29225588552985327</v>
      </c>
      <c r="G2101" s="2">
        <f t="shared" si="295"/>
        <v>0.1832293884849128</v>
      </c>
      <c r="H2101" s="2">
        <f t="shared" si="292"/>
        <v>1.5950273476676355</v>
      </c>
      <c r="I2101" s="2">
        <f t="shared" si="293"/>
        <v>61.464760635421349</v>
      </c>
    </row>
    <row r="2102" spans="1:9" ht="13.5" x14ac:dyDescent="0.25">
      <c r="A2102" s="3">
        <v>45064</v>
      </c>
      <c r="B2102" s="2">
        <v>70.918000000000006</v>
      </c>
      <c r="C2102" s="2">
        <f t="shared" si="288"/>
        <v>0.86430000000000007</v>
      </c>
      <c r="D2102" s="2">
        <f t="shared" si="289"/>
        <v>0.86430000000000007</v>
      </c>
      <c r="E2102" s="2">
        <f t="shared" si="290"/>
        <v>0</v>
      </c>
      <c r="F2102" s="2">
        <f t="shared" si="295"/>
        <v>0.33311617942057803</v>
      </c>
      <c r="G2102" s="2">
        <f t="shared" si="295"/>
        <v>0.17014157502170474</v>
      </c>
      <c r="H2102" s="2">
        <f t="shared" si="292"/>
        <v>1.9578764295445299</v>
      </c>
      <c r="I2102" s="2">
        <f t="shared" si="293"/>
        <v>66.191961570416737</v>
      </c>
    </row>
    <row r="2103" spans="1:9" ht="13.5" x14ac:dyDescent="0.25">
      <c r="A2103" s="3">
        <v>45065</v>
      </c>
      <c r="B2103" s="2">
        <v>70.609399999999994</v>
      </c>
      <c r="C2103" s="2">
        <f t="shared" si="288"/>
        <v>-0.30860000000001264</v>
      </c>
      <c r="D2103" s="2">
        <f t="shared" si="289"/>
        <v>0</v>
      </c>
      <c r="E2103" s="2">
        <f t="shared" si="290"/>
        <v>0.30860000000001264</v>
      </c>
      <c r="F2103" s="2">
        <f t="shared" si="295"/>
        <v>0.30932216660482242</v>
      </c>
      <c r="G2103" s="2">
        <f t="shared" si="295"/>
        <v>0.18003146252015531</v>
      </c>
      <c r="H2103" s="2">
        <f t="shared" si="292"/>
        <v>1.7181561615664398</v>
      </c>
      <c r="I2103" s="2">
        <f t="shared" si="293"/>
        <v>63.210355087777138</v>
      </c>
    </row>
    <row r="2104" spans="1:9" ht="13.5" x14ac:dyDescent="0.25">
      <c r="A2104" s="3">
        <v>45068</v>
      </c>
      <c r="B2104" s="2">
        <v>70.995199999999997</v>
      </c>
      <c r="C2104" s="2">
        <f t="shared" si="288"/>
        <v>0.38580000000000325</v>
      </c>
      <c r="D2104" s="2">
        <f t="shared" si="289"/>
        <v>0.38580000000000325</v>
      </c>
      <c r="E2104" s="2">
        <f t="shared" si="290"/>
        <v>0</v>
      </c>
      <c r="F2104" s="2">
        <f t="shared" si="295"/>
        <v>0.31478486899019248</v>
      </c>
      <c r="G2104" s="2">
        <f t="shared" si="295"/>
        <v>0.16717207234014422</v>
      </c>
      <c r="H2104" s="2">
        <f t="shared" si="292"/>
        <v>1.8829991432402728</v>
      </c>
      <c r="I2104" s="2">
        <f t="shared" si="293"/>
        <v>65.313898814549219</v>
      </c>
    </row>
    <row r="2105" spans="1:9" ht="13.5" x14ac:dyDescent="0.25">
      <c r="A2105" s="3">
        <v>45069</v>
      </c>
      <c r="B2105" s="2">
        <v>70.995199999999997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0.29230023549089301</v>
      </c>
      <c r="G2105" s="2">
        <f t="shared" si="295"/>
        <v>0.1552312100301339</v>
      </c>
      <c r="H2105" s="2">
        <f t="shared" si="292"/>
        <v>1.8829991432402731</v>
      </c>
      <c r="I2105" s="2">
        <f t="shared" si="293"/>
        <v>65.313898814549219</v>
      </c>
    </row>
    <row r="2106" spans="1:9" ht="13.5" x14ac:dyDescent="0.25">
      <c r="A2106" s="3">
        <v>45070</v>
      </c>
      <c r="B2106" s="2">
        <v>70.995199999999997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0.2714216472415435</v>
      </c>
      <c r="G2106" s="2">
        <f t="shared" si="295"/>
        <v>0.14414326645655293</v>
      </c>
      <c r="H2106" s="2">
        <f t="shared" si="292"/>
        <v>1.8829991432402726</v>
      </c>
      <c r="I2106" s="2">
        <f t="shared" si="293"/>
        <v>65.313898814549219</v>
      </c>
    </row>
    <row r="2107" spans="1:9" ht="13.5" x14ac:dyDescent="0.25">
      <c r="A2107" s="3">
        <v>45071</v>
      </c>
      <c r="B2107" s="2">
        <v>70.995199999999997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0.2520343867242904</v>
      </c>
      <c r="G2107" s="2">
        <f t="shared" si="295"/>
        <v>0.13384731885251341</v>
      </c>
      <c r="H2107" s="2">
        <f t="shared" si="292"/>
        <v>1.8829991432402731</v>
      </c>
      <c r="I2107" s="2">
        <f t="shared" si="293"/>
        <v>65.313898814549219</v>
      </c>
    </row>
    <row r="2108" spans="1:9" ht="13.5" x14ac:dyDescent="0.25">
      <c r="A2108" s="3">
        <v>45072</v>
      </c>
      <c r="B2108" s="2">
        <v>70.995199999999997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0.23403193052969823</v>
      </c>
      <c r="G2108" s="2">
        <f t="shared" si="295"/>
        <v>0.12428679607733388</v>
      </c>
      <c r="H2108" s="2">
        <f t="shared" si="292"/>
        <v>1.8829991432402731</v>
      </c>
      <c r="I2108" s="2">
        <f t="shared" si="293"/>
        <v>65.313898814549219</v>
      </c>
    </row>
    <row r="2109" spans="1:9" ht="13.5" x14ac:dyDescent="0.25">
      <c r="A2109" s="3">
        <v>45075</v>
      </c>
      <c r="B2109" s="2">
        <v>71.296199999999999</v>
      </c>
      <c r="C2109" s="2">
        <f t="shared" si="288"/>
        <v>0.30100000000000193</v>
      </c>
      <c r="D2109" s="2">
        <f t="shared" si="289"/>
        <v>0.30100000000000193</v>
      </c>
      <c r="E2109" s="2">
        <f t="shared" si="290"/>
        <v>0</v>
      </c>
      <c r="F2109" s="2">
        <f t="shared" ref="F2109:G2124" si="296">((F2108*13)+D2109)/14</f>
        <v>0.23881536406329135</v>
      </c>
      <c r="G2109" s="2">
        <f t="shared" si="296"/>
        <v>0.11540916778609575</v>
      </c>
      <c r="H2109" s="2">
        <f t="shared" si="292"/>
        <v>2.0692928356083624</v>
      </c>
      <c r="I2109" s="2">
        <f t="shared" si="293"/>
        <v>67.419205218918421</v>
      </c>
    </row>
    <row r="2110" spans="1:9" ht="13.5" x14ac:dyDescent="0.25">
      <c r="A2110" s="3">
        <v>45076</v>
      </c>
      <c r="B2110" s="2">
        <v>71.226699999999994</v>
      </c>
      <c r="C2110" s="2">
        <f t="shared" si="288"/>
        <v>-6.9500000000005002E-2</v>
      </c>
      <c r="D2110" s="2">
        <f t="shared" si="289"/>
        <v>0</v>
      </c>
      <c r="E2110" s="2">
        <f t="shared" si="290"/>
        <v>6.9500000000005002E-2</v>
      </c>
      <c r="F2110" s="2">
        <f t="shared" si="296"/>
        <v>0.22175712377305626</v>
      </c>
      <c r="G2110" s="2">
        <f t="shared" si="296"/>
        <v>0.11212994151566069</v>
      </c>
      <c r="H2110" s="2">
        <f t="shared" si="292"/>
        <v>1.9776798308780392</v>
      </c>
      <c r="I2110" s="2">
        <f t="shared" si="293"/>
        <v>66.416805808664577</v>
      </c>
    </row>
    <row r="2111" spans="1:9" ht="13.5" x14ac:dyDescent="0.25">
      <c r="A2111" s="3">
        <v>45077</v>
      </c>
      <c r="B2111" s="2">
        <v>71.218999999999994</v>
      </c>
      <c r="C2111" s="2">
        <f t="shared" si="288"/>
        <v>-7.6999999999998181E-3</v>
      </c>
      <c r="D2111" s="2">
        <f t="shared" si="289"/>
        <v>0</v>
      </c>
      <c r="E2111" s="2">
        <f t="shared" si="290"/>
        <v>7.6999999999998181E-3</v>
      </c>
      <c r="F2111" s="2">
        <f t="shared" si="296"/>
        <v>0.20591732921783795</v>
      </c>
      <c r="G2111" s="2">
        <f t="shared" si="296"/>
        <v>0.10467065997882777</v>
      </c>
      <c r="H2111" s="2">
        <f t="shared" si="292"/>
        <v>1.9672879607283438</v>
      </c>
      <c r="I2111" s="2">
        <f t="shared" si="293"/>
        <v>66.29919262185318</v>
      </c>
    </row>
    <row r="2112" spans="1:9" ht="13.5" x14ac:dyDescent="0.25">
      <c r="A2112" s="3">
        <v>45078</v>
      </c>
      <c r="B2112" s="2">
        <v>71.766900000000007</v>
      </c>
      <c r="C2112" s="2">
        <f t="shared" si="288"/>
        <v>0.54790000000001271</v>
      </c>
      <c r="D2112" s="2">
        <f t="shared" si="289"/>
        <v>0.54790000000001271</v>
      </c>
      <c r="E2112" s="2">
        <f t="shared" si="290"/>
        <v>0</v>
      </c>
      <c r="F2112" s="2">
        <f t="shared" si="296"/>
        <v>0.23034466284513616</v>
      </c>
      <c r="G2112" s="2">
        <f t="shared" si="296"/>
        <v>9.7194184266054348E-2</v>
      </c>
      <c r="H2112" s="2">
        <f t="shared" si="292"/>
        <v>2.3699428580479935</v>
      </c>
      <c r="I2112" s="2">
        <f t="shared" si="293"/>
        <v>70.325906339573947</v>
      </c>
    </row>
    <row r="2113" spans="1:9" ht="13.5" x14ac:dyDescent="0.25">
      <c r="A2113" s="3">
        <v>45079</v>
      </c>
      <c r="B2113" s="2">
        <v>70.995199999999997</v>
      </c>
      <c r="C2113" s="2">
        <f t="shared" si="288"/>
        <v>-0.77170000000000982</v>
      </c>
      <c r="D2113" s="2">
        <f t="shared" si="289"/>
        <v>0</v>
      </c>
      <c r="E2113" s="2">
        <f t="shared" si="290"/>
        <v>0.77170000000000982</v>
      </c>
      <c r="F2113" s="2">
        <f t="shared" si="296"/>
        <v>0.21389147264191213</v>
      </c>
      <c r="G2113" s="2">
        <f t="shared" si="296"/>
        <v>0.14537317110419404</v>
      </c>
      <c r="H2113" s="2">
        <f t="shared" si="292"/>
        <v>1.4713270063332982</v>
      </c>
      <c r="I2113" s="2">
        <f t="shared" si="293"/>
        <v>59.535909354072182</v>
      </c>
    </row>
    <row r="2114" spans="1:9" ht="13.5" x14ac:dyDescent="0.25">
      <c r="A2114" s="3">
        <v>45082</v>
      </c>
      <c r="B2114" s="2">
        <v>71.759200000000007</v>
      </c>
      <c r="C2114" s="2">
        <f t="shared" si="288"/>
        <v>0.76400000000001</v>
      </c>
      <c r="D2114" s="2">
        <f t="shared" si="289"/>
        <v>0.76400000000001</v>
      </c>
      <c r="E2114" s="2">
        <f t="shared" si="290"/>
        <v>0</v>
      </c>
      <c r="F2114" s="2">
        <f t="shared" si="296"/>
        <v>0.25318493888177629</v>
      </c>
      <c r="G2114" s="2">
        <f t="shared" si="296"/>
        <v>0.13498937316818019</v>
      </c>
      <c r="H2114" s="2">
        <f t="shared" si="292"/>
        <v>1.8755916331749978</v>
      </c>
      <c r="I2114" s="2">
        <f t="shared" si="293"/>
        <v>65.22454758654726</v>
      </c>
    </row>
    <row r="2115" spans="1:9" ht="13.5" x14ac:dyDescent="0.25">
      <c r="A2115" s="3">
        <v>45083</v>
      </c>
      <c r="B2115" s="2">
        <v>71.118700000000004</v>
      </c>
      <c r="C2115" s="2">
        <f t="shared" ref="C2115:C2178" si="297">B2115-B2114</f>
        <v>-0.64050000000000296</v>
      </c>
      <c r="D2115" s="2">
        <f t="shared" ref="D2115:D2178" si="298">IF(C2115&gt;0,C2115,0)</f>
        <v>0</v>
      </c>
      <c r="E2115" s="2">
        <f t="shared" ref="E2115:E2178" si="299">IF(C2115&lt;0,-C2115,0)</f>
        <v>0.64050000000000296</v>
      </c>
      <c r="F2115" s="2">
        <f t="shared" si="296"/>
        <v>0.23510030039022084</v>
      </c>
      <c r="G2115" s="2">
        <f t="shared" si="296"/>
        <v>0.17109727508473899</v>
      </c>
      <c r="H2115" s="2">
        <f t="shared" si="292"/>
        <v>1.3740739019588899</v>
      </c>
      <c r="I2115" s="2">
        <f t="shared" si="293"/>
        <v>57.878312078874949</v>
      </c>
    </row>
    <row r="2116" spans="1:9" ht="13.5" x14ac:dyDescent="0.25">
      <c r="A2116" s="3">
        <v>45084</v>
      </c>
      <c r="B2116" s="2">
        <v>70.987499999999997</v>
      </c>
      <c r="C2116" s="2">
        <f t="shared" si="297"/>
        <v>-0.13120000000000687</v>
      </c>
      <c r="D2116" s="2">
        <f t="shared" si="298"/>
        <v>0</v>
      </c>
      <c r="E2116" s="2">
        <f t="shared" si="299"/>
        <v>0.13120000000000687</v>
      </c>
      <c r="F2116" s="2">
        <f t="shared" si="296"/>
        <v>0.21830742179091936</v>
      </c>
      <c r="G2116" s="2">
        <f t="shared" si="296"/>
        <v>0.16824746972154384</v>
      </c>
      <c r="H2116" s="2">
        <f t="shared" si="292"/>
        <v>1.2975376221242834</v>
      </c>
      <c r="I2116" s="2">
        <f t="shared" si="293"/>
        <v>56.475141457078351</v>
      </c>
    </row>
    <row r="2117" spans="1:9" ht="13.5" x14ac:dyDescent="0.25">
      <c r="A2117" s="3">
        <v>45085</v>
      </c>
      <c r="B2117" s="2">
        <v>70.840900000000005</v>
      </c>
      <c r="C2117" s="2">
        <f t="shared" si="297"/>
        <v>-0.14659999999999229</v>
      </c>
      <c r="D2117" s="2">
        <f t="shared" si="298"/>
        <v>0</v>
      </c>
      <c r="E2117" s="2">
        <f t="shared" si="299"/>
        <v>0.14659999999999229</v>
      </c>
      <c r="F2117" s="2">
        <f t="shared" si="296"/>
        <v>0.20271403452013942</v>
      </c>
      <c r="G2117" s="2">
        <f t="shared" si="296"/>
        <v>0.16670122188429018</v>
      </c>
      <c r="H2117" s="2">
        <f t="shared" si="292"/>
        <v>1.2160320856007059</v>
      </c>
      <c r="I2117" s="2">
        <f t="shared" si="293"/>
        <v>54.874299587186378</v>
      </c>
    </row>
    <row r="2118" spans="1:9" ht="13.5" x14ac:dyDescent="0.25">
      <c r="A2118" s="3">
        <v>45086</v>
      </c>
      <c r="B2118" s="2">
        <v>70.609399999999994</v>
      </c>
      <c r="C2118" s="2">
        <f t="shared" si="297"/>
        <v>-0.23150000000001114</v>
      </c>
      <c r="D2118" s="2">
        <f t="shared" si="298"/>
        <v>0</v>
      </c>
      <c r="E2118" s="2">
        <f t="shared" si="299"/>
        <v>0.23150000000001114</v>
      </c>
      <c r="F2118" s="2">
        <f t="shared" si="296"/>
        <v>0.18823446062584373</v>
      </c>
      <c r="G2118" s="2">
        <f t="shared" si="296"/>
        <v>0.17132970603541312</v>
      </c>
      <c r="H2118" s="2">
        <f t="shared" si="292"/>
        <v>1.0986679717231085</v>
      </c>
      <c r="I2118" s="2">
        <f t="shared" si="293"/>
        <v>52.350728487129324</v>
      </c>
    </row>
    <row r="2119" spans="1:9" ht="13.5" x14ac:dyDescent="0.25">
      <c r="A2119" s="3">
        <v>45089</v>
      </c>
      <c r="B2119" s="2">
        <v>70.300700000000006</v>
      </c>
      <c r="C2119" s="2">
        <f t="shared" si="297"/>
        <v>-0.30869999999998754</v>
      </c>
      <c r="D2119" s="2">
        <f t="shared" si="298"/>
        <v>0</v>
      </c>
      <c r="E2119" s="2">
        <f t="shared" si="299"/>
        <v>0.30869999999998754</v>
      </c>
      <c r="F2119" s="2">
        <f t="shared" si="296"/>
        <v>0.17478914200971205</v>
      </c>
      <c r="G2119" s="2">
        <f t="shared" si="296"/>
        <v>0.18114186989002556</v>
      </c>
      <c r="H2119" s="2">
        <f t="shared" si="292"/>
        <v>0.96492954453782342</v>
      </c>
      <c r="I2119" s="2">
        <f t="shared" si="293"/>
        <v>49.107590000881544</v>
      </c>
    </row>
    <row r="2120" spans="1:9" ht="13.5" x14ac:dyDescent="0.25">
      <c r="A2120" s="3">
        <v>45090</v>
      </c>
      <c r="B2120" s="2">
        <v>70.416399999999996</v>
      </c>
      <c r="C2120" s="2">
        <f t="shared" si="297"/>
        <v>0.1156999999999897</v>
      </c>
      <c r="D2120" s="2">
        <f t="shared" si="298"/>
        <v>0.1156999999999897</v>
      </c>
      <c r="E2120" s="2">
        <f t="shared" si="299"/>
        <v>0</v>
      </c>
      <c r="F2120" s="2">
        <f t="shared" si="296"/>
        <v>0.17056848900901758</v>
      </c>
      <c r="G2120" s="2">
        <f t="shared" si="296"/>
        <v>0.16820316489788087</v>
      </c>
      <c r="H2120" s="2">
        <f t="shared" si="292"/>
        <v>1.0140623044315054</v>
      </c>
      <c r="I2120" s="2">
        <f t="shared" si="293"/>
        <v>50.349103014354725</v>
      </c>
    </row>
    <row r="2121" spans="1:9" ht="13.5" x14ac:dyDescent="0.25">
      <c r="A2121" s="3">
        <v>45091</v>
      </c>
      <c r="B2121" s="2">
        <v>70.493600000000001</v>
      </c>
      <c r="C2121" s="2">
        <f t="shared" si="297"/>
        <v>7.720000000000482E-2</v>
      </c>
      <c r="D2121" s="2">
        <f t="shared" si="298"/>
        <v>7.720000000000482E-2</v>
      </c>
      <c r="E2121" s="2">
        <f t="shared" si="299"/>
        <v>0</v>
      </c>
      <c r="F2121" s="2">
        <f t="shared" si="296"/>
        <v>0.16389931122265952</v>
      </c>
      <c r="G2121" s="2">
        <f t="shared" si="296"/>
        <v>0.15618865311946079</v>
      </c>
      <c r="H2121" s="2">
        <f t="shared" si="292"/>
        <v>1.049367594567201</v>
      </c>
      <c r="I2121" s="2">
        <f t="shared" si="293"/>
        <v>51.204459236548693</v>
      </c>
    </row>
    <row r="2122" spans="1:9" ht="13.5" x14ac:dyDescent="0.25">
      <c r="A2122" s="3">
        <v>45092</v>
      </c>
      <c r="B2122" s="2">
        <v>70.223500000000001</v>
      </c>
      <c r="C2122" s="2">
        <f t="shared" si="297"/>
        <v>-0.27009999999999934</v>
      </c>
      <c r="D2122" s="2">
        <f t="shared" si="298"/>
        <v>0</v>
      </c>
      <c r="E2122" s="2">
        <f t="shared" si="299"/>
        <v>0.27009999999999934</v>
      </c>
      <c r="F2122" s="2">
        <f t="shared" si="296"/>
        <v>0.15219221756389811</v>
      </c>
      <c r="G2122" s="2">
        <f t="shared" si="296"/>
        <v>0.16432517789664211</v>
      </c>
      <c r="H2122" s="2">
        <f t="shared" si="292"/>
        <v>0.92616493413823997</v>
      </c>
      <c r="I2122" s="2">
        <f t="shared" si="293"/>
        <v>48.083365952905964</v>
      </c>
    </row>
    <row r="2123" spans="1:9" ht="13.5" x14ac:dyDescent="0.25">
      <c r="A2123" s="3">
        <v>45093</v>
      </c>
      <c r="B2123" s="2">
        <v>70.223500000000001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0.14132134488076253</v>
      </c>
      <c r="G2123" s="2">
        <f t="shared" si="296"/>
        <v>0.1525876651897391</v>
      </c>
      <c r="H2123" s="2">
        <f t="shared" si="292"/>
        <v>0.92616493413824008</v>
      </c>
      <c r="I2123" s="2">
        <f t="shared" si="293"/>
        <v>48.083365952905964</v>
      </c>
    </row>
    <row r="2124" spans="1:9" ht="13.5" x14ac:dyDescent="0.25">
      <c r="A2124" s="3">
        <v>45096</v>
      </c>
      <c r="B2124" s="2">
        <v>70.223500000000001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0.13122696310356521</v>
      </c>
      <c r="G2124" s="2">
        <f t="shared" si="296"/>
        <v>0.14168854624761487</v>
      </c>
      <c r="H2124" s="2">
        <f t="shared" si="292"/>
        <v>0.92616493413824008</v>
      </c>
      <c r="I2124" s="2">
        <f t="shared" si="293"/>
        <v>48.083365952905964</v>
      </c>
    </row>
    <row r="2125" spans="1:9" ht="13.5" x14ac:dyDescent="0.25">
      <c r="A2125" s="3">
        <v>45097</v>
      </c>
      <c r="B2125" s="2">
        <v>71.6511</v>
      </c>
      <c r="C2125" s="2">
        <f t="shared" si="297"/>
        <v>1.4275999999999982</v>
      </c>
      <c r="D2125" s="2">
        <f t="shared" si="298"/>
        <v>1.4275999999999982</v>
      </c>
      <c r="E2125" s="2">
        <f t="shared" si="299"/>
        <v>0</v>
      </c>
      <c r="F2125" s="2">
        <f t="shared" ref="F2125:G2140" si="300">((F2124*13)+D2125)/14</f>
        <v>0.22382503716759614</v>
      </c>
      <c r="G2125" s="2">
        <f t="shared" si="300"/>
        <v>0.13156793580135667</v>
      </c>
      <c r="H2125" s="2">
        <f t="shared" si="292"/>
        <v>1.701212653404631</v>
      </c>
      <c r="I2125" s="2">
        <f t="shared" si="293"/>
        <v>62.979589972689055</v>
      </c>
    </row>
    <row r="2126" spans="1:9" ht="13.5" x14ac:dyDescent="0.25">
      <c r="A2126" s="3">
        <v>45098</v>
      </c>
      <c r="B2126" s="2">
        <v>71.6126</v>
      </c>
      <c r="C2126" s="2">
        <f t="shared" si="297"/>
        <v>-3.8499999999999091E-2</v>
      </c>
      <c r="D2126" s="2">
        <f t="shared" si="298"/>
        <v>0</v>
      </c>
      <c r="E2126" s="2">
        <f t="shared" si="299"/>
        <v>3.8499999999999091E-2</v>
      </c>
      <c r="F2126" s="2">
        <f t="shared" si="300"/>
        <v>0.20783753451276785</v>
      </c>
      <c r="G2126" s="2">
        <f t="shared" si="300"/>
        <v>0.1249202261012597</v>
      </c>
      <c r="H2126" s="2">
        <f t="shared" si="292"/>
        <v>1.663762074400152</v>
      </c>
      <c r="I2126" s="2">
        <f t="shared" si="293"/>
        <v>62.459109632560249</v>
      </c>
    </row>
    <row r="2127" spans="1:9" ht="13.5" x14ac:dyDescent="0.25">
      <c r="A2127" s="3">
        <v>45099</v>
      </c>
      <c r="B2127" s="2">
        <v>71.689700000000002</v>
      </c>
      <c r="C2127" s="2">
        <f t="shared" si="297"/>
        <v>7.7100000000001501E-2</v>
      </c>
      <c r="D2127" s="2">
        <f t="shared" si="298"/>
        <v>7.7100000000001501E-2</v>
      </c>
      <c r="E2127" s="2">
        <f t="shared" si="299"/>
        <v>0</v>
      </c>
      <c r="F2127" s="2">
        <f t="shared" si="300"/>
        <v>0.19849913919042739</v>
      </c>
      <c r="G2127" s="2">
        <f t="shared" si="300"/>
        <v>0.11599735280831258</v>
      </c>
      <c r="H2127" s="2">
        <f t="shared" si="292"/>
        <v>1.7112385273002764</v>
      </c>
      <c r="I2127" s="2">
        <f t="shared" si="293"/>
        <v>63.11648754136904</v>
      </c>
    </row>
    <row r="2128" spans="1:9" ht="13.5" x14ac:dyDescent="0.25">
      <c r="A2128" s="3">
        <v>45100</v>
      </c>
      <c r="B2128" s="2">
        <v>71.535399999999996</v>
      </c>
      <c r="C2128" s="2">
        <f t="shared" si="297"/>
        <v>-0.15430000000000632</v>
      </c>
      <c r="D2128" s="2">
        <f t="shared" si="298"/>
        <v>0</v>
      </c>
      <c r="E2128" s="2">
        <f t="shared" si="299"/>
        <v>0.15430000000000632</v>
      </c>
      <c r="F2128" s="2">
        <f t="shared" si="300"/>
        <v>0.18432062924825399</v>
      </c>
      <c r="G2128" s="2">
        <f t="shared" si="300"/>
        <v>0.11873325617914784</v>
      </c>
      <c r="H2128" s="2">
        <f t="shared" si="292"/>
        <v>1.5523926082692974</v>
      </c>
      <c r="I2128" s="2">
        <f t="shared" si="293"/>
        <v>60.821074439716753</v>
      </c>
    </row>
    <row r="2129" spans="1:9" ht="13.5" x14ac:dyDescent="0.25">
      <c r="A2129" s="3">
        <v>45103</v>
      </c>
      <c r="B2129" s="2">
        <v>71.381</v>
      </c>
      <c r="C2129" s="2">
        <f t="shared" si="297"/>
        <v>-0.15439999999999543</v>
      </c>
      <c r="D2129" s="2">
        <f t="shared" si="298"/>
        <v>0</v>
      </c>
      <c r="E2129" s="2">
        <f t="shared" si="299"/>
        <v>0.15439999999999543</v>
      </c>
      <c r="F2129" s="2">
        <f t="shared" si="300"/>
        <v>0.17115487001623583</v>
      </c>
      <c r="G2129" s="2">
        <f t="shared" si="300"/>
        <v>0.1212808807377798</v>
      </c>
      <c r="H2129" s="2">
        <f t="shared" ref="H2129:H2192" si="301">F2129/G2129</f>
        <v>1.4112271363388933</v>
      </c>
      <c r="I2129" s="2">
        <f t="shared" ref="I2129:I2192" si="302">IF(G2129=0,100,100-(100/(1+H2129)))</f>
        <v>58.527341330507824</v>
      </c>
    </row>
    <row r="2130" spans="1:9" ht="13.5" x14ac:dyDescent="0.25">
      <c r="A2130" s="3">
        <v>45104</v>
      </c>
      <c r="B2130" s="2">
        <v>71.689700000000002</v>
      </c>
      <c r="C2130" s="2">
        <f t="shared" si="297"/>
        <v>0.30870000000000175</v>
      </c>
      <c r="D2130" s="2">
        <f t="shared" si="298"/>
        <v>0.30870000000000175</v>
      </c>
      <c r="E2130" s="2">
        <f t="shared" si="299"/>
        <v>0</v>
      </c>
      <c r="F2130" s="2">
        <f t="shared" si="300"/>
        <v>0.18097952215793339</v>
      </c>
      <c r="G2130" s="2">
        <f t="shared" si="300"/>
        <v>0.11261796068508124</v>
      </c>
      <c r="H2130" s="2">
        <f t="shared" si="301"/>
        <v>1.6070218378755294</v>
      </c>
      <c r="I2130" s="2">
        <f t="shared" si="302"/>
        <v>61.642055103960956</v>
      </c>
    </row>
    <row r="2131" spans="1:9" ht="13.5" x14ac:dyDescent="0.25">
      <c r="A2131" s="3">
        <v>45107</v>
      </c>
      <c r="B2131" s="2">
        <v>72.067800000000005</v>
      </c>
      <c r="C2131" s="2">
        <f t="shared" si="297"/>
        <v>0.37810000000000343</v>
      </c>
      <c r="D2131" s="2">
        <f t="shared" si="298"/>
        <v>0.37810000000000343</v>
      </c>
      <c r="E2131" s="2">
        <f t="shared" si="299"/>
        <v>0</v>
      </c>
      <c r="F2131" s="2">
        <f t="shared" si="300"/>
        <v>0.19505955628950983</v>
      </c>
      <c r="G2131" s="2">
        <f t="shared" si="300"/>
        <v>0.10457382063614687</v>
      </c>
      <c r="H2131" s="2">
        <f t="shared" si="301"/>
        <v>1.8652809575371463</v>
      </c>
      <c r="I2131" s="2">
        <f t="shared" si="302"/>
        <v>65.099408580876116</v>
      </c>
    </row>
    <row r="2132" spans="1:9" ht="13.5" x14ac:dyDescent="0.25">
      <c r="A2132" s="3">
        <v>45110</v>
      </c>
      <c r="B2132" s="2">
        <v>71.921199999999999</v>
      </c>
      <c r="C2132" s="2">
        <f t="shared" si="297"/>
        <v>-0.1466000000000065</v>
      </c>
      <c r="D2132" s="2">
        <f t="shared" si="298"/>
        <v>0</v>
      </c>
      <c r="E2132" s="2">
        <f t="shared" si="299"/>
        <v>0.1466000000000065</v>
      </c>
      <c r="F2132" s="2">
        <f t="shared" si="300"/>
        <v>0.18112673084025913</v>
      </c>
      <c r="G2132" s="2">
        <f t="shared" si="300"/>
        <v>0.10757569059070828</v>
      </c>
      <c r="H2132" s="2">
        <f t="shared" si="301"/>
        <v>1.6837143210113283</v>
      </c>
      <c r="I2132" s="2">
        <f t="shared" si="302"/>
        <v>62.738209794880071</v>
      </c>
    </row>
    <row r="2133" spans="1:9" ht="13.5" x14ac:dyDescent="0.25">
      <c r="A2133" s="3">
        <v>45111</v>
      </c>
      <c r="B2133" s="2">
        <v>71.766900000000007</v>
      </c>
      <c r="C2133" s="2">
        <f t="shared" si="297"/>
        <v>-0.15429999999999211</v>
      </c>
      <c r="D2133" s="2">
        <f t="shared" si="298"/>
        <v>0</v>
      </c>
      <c r="E2133" s="2">
        <f t="shared" si="299"/>
        <v>0.15429999999999211</v>
      </c>
      <c r="F2133" s="2">
        <f t="shared" si="300"/>
        <v>0.16818910720881203</v>
      </c>
      <c r="G2133" s="2">
        <f t="shared" si="300"/>
        <v>0.11091314126279997</v>
      </c>
      <c r="H2133" s="2">
        <f t="shared" si="301"/>
        <v>1.5164037849248284</v>
      </c>
      <c r="I2133" s="2">
        <f t="shared" si="302"/>
        <v>60.260749646350078</v>
      </c>
    </row>
    <row r="2134" spans="1:9" ht="13.5" x14ac:dyDescent="0.25">
      <c r="A2134" s="3">
        <v>45112</v>
      </c>
      <c r="B2134" s="2">
        <v>72.044700000000006</v>
      </c>
      <c r="C2134" s="2">
        <f t="shared" si="297"/>
        <v>0.27779999999999916</v>
      </c>
      <c r="D2134" s="2">
        <f t="shared" si="298"/>
        <v>0.27779999999999916</v>
      </c>
      <c r="E2134" s="2">
        <f t="shared" si="299"/>
        <v>0</v>
      </c>
      <c r="F2134" s="2">
        <f t="shared" si="300"/>
        <v>0.17601845669389685</v>
      </c>
      <c r="G2134" s="2">
        <f t="shared" si="300"/>
        <v>0.10299077402974284</v>
      </c>
      <c r="H2134" s="2">
        <f t="shared" si="301"/>
        <v>1.709070141011507</v>
      </c>
      <c r="I2134" s="2">
        <f t="shared" si="302"/>
        <v>63.086965344255646</v>
      </c>
    </row>
    <row r="2135" spans="1:9" ht="13.5" x14ac:dyDescent="0.25">
      <c r="A2135" s="3">
        <v>45113</v>
      </c>
      <c r="B2135" s="2">
        <v>72.037000000000006</v>
      </c>
      <c r="C2135" s="2">
        <f t="shared" si="297"/>
        <v>-7.6999999999998181E-3</v>
      </c>
      <c r="D2135" s="2">
        <f t="shared" si="298"/>
        <v>0</v>
      </c>
      <c r="E2135" s="2">
        <f t="shared" si="299"/>
        <v>7.6999999999998181E-3</v>
      </c>
      <c r="F2135" s="2">
        <f t="shared" si="300"/>
        <v>0.16344570978718995</v>
      </c>
      <c r="G2135" s="2">
        <f t="shared" si="300"/>
        <v>9.6184290170475487E-2</v>
      </c>
      <c r="H2135" s="2">
        <f t="shared" si="301"/>
        <v>1.699297354042967</v>
      </c>
      <c r="I2135" s="2">
        <f t="shared" si="302"/>
        <v>62.953321963502276</v>
      </c>
    </row>
    <row r="2136" spans="1:9" ht="13.5" x14ac:dyDescent="0.25">
      <c r="A2136" s="3">
        <v>45114</v>
      </c>
      <c r="B2136" s="2">
        <v>72.013800000000003</v>
      </c>
      <c r="C2136" s="2">
        <f t="shared" si="297"/>
        <v>-2.3200000000002774E-2</v>
      </c>
      <c r="D2136" s="2">
        <f t="shared" si="298"/>
        <v>0</v>
      </c>
      <c r="E2136" s="2">
        <f t="shared" si="299"/>
        <v>2.3200000000002774E-2</v>
      </c>
      <c r="F2136" s="2">
        <f t="shared" si="300"/>
        <v>0.15177101623096209</v>
      </c>
      <c r="G2136" s="2">
        <f t="shared" si="300"/>
        <v>9.0971126586870302E-2</v>
      </c>
      <c r="H2136" s="2">
        <f t="shared" si="301"/>
        <v>1.6683427140591982</v>
      </c>
      <c r="I2136" s="2">
        <f t="shared" si="302"/>
        <v>62.523554611965238</v>
      </c>
    </row>
    <row r="2137" spans="1:9" ht="13.5" x14ac:dyDescent="0.25">
      <c r="A2137" s="3">
        <v>45117</v>
      </c>
      <c r="B2137" s="2">
        <v>72.152699999999996</v>
      </c>
      <c r="C2137" s="2">
        <f t="shared" si="297"/>
        <v>0.13889999999999247</v>
      </c>
      <c r="D2137" s="2">
        <f t="shared" si="298"/>
        <v>0.13889999999999247</v>
      </c>
      <c r="E2137" s="2">
        <f t="shared" si="299"/>
        <v>0</v>
      </c>
      <c r="F2137" s="2">
        <f t="shared" si="300"/>
        <v>0.15085165792874999</v>
      </c>
      <c r="G2137" s="2">
        <f t="shared" si="300"/>
        <v>8.447318897352242E-2</v>
      </c>
      <c r="H2137" s="2">
        <f t="shared" si="301"/>
        <v>1.7857933358717342</v>
      </c>
      <c r="I2137" s="2">
        <f t="shared" si="302"/>
        <v>64.103582734464453</v>
      </c>
    </row>
    <row r="2138" spans="1:9" ht="13.5" x14ac:dyDescent="0.25">
      <c r="A2138" s="3">
        <v>45118</v>
      </c>
      <c r="B2138" s="2">
        <v>72.229900000000001</v>
      </c>
      <c r="C2138" s="2">
        <f t="shared" si="297"/>
        <v>7.720000000000482E-2</v>
      </c>
      <c r="D2138" s="2">
        <f t="shared" si="298"/>
        <v>7.720000000000482E-2</v>
      </c>
      <c r="E2138" s="2">
        <f t="shared" si="299"/>
        <v>0</v>
      </c>
      <c r="F2138" s="2">
        <f t="shared" si="300"/>
        <v>0.14559082521955391</v>
      </c>
      <c r="G2138" s="2">
        <f t="shared" si="300"/>
        <v>7.8439389761127964E-2</v>
      </c>
      <c r="H2138" s="2">
        <f t="shared" si="301"/>
        <v>1.8560932927056508</v>
      </c>
      <c r="I2138" s="2">
        <f t="shared" si="302"/>
        <v>64.987138110860712</v>
      </c>
    </row>
    <row r="2139" spans="1:9" ht="13.5" x14ac:dyDescent="0.25">
      <c r="A2139" s="3">
        <v>45119</v>
      </c>
      <c r="B2139" s="2">
        <v>73.078800000000001</v>
      </c>
      <c r="C2139" s="2">
        <f t="shared" si="297"/>
        <v>0.84890000000000043</v>
      </c>
      <c r="D2139" s="2">
        <f t="shared" si="298"/>
        <v>0.84890000000000043</v>
      </c>
      <c r="E2139" s="2">
        <f t="shared" si="299"/>
        <v>0</v>
      </c>
      <c r="F2139" s="2">
        <f t="shared" si="300"/>
        <v>0.19582719484672867</v>
      </c>
      <c r="G2139" s="2">
        <f t="shared" si="300"/>
        <v>7.2836576206761677E-2</v>
      </c>
      <c r="H2139" s="2">
        <f t="shared" si="301"/>
        <v>2.6885831960419542</v>
      </c>
      <c r="I2139" s="2">
        <f t="shared" si="302"/>
        <v>72.889319642483514</v>
      </c>
    </row>
    <row r="2140" spans="1:9" ht="13.5" x14ac:dyDescent="0.25">
      <c r="A2140" s="3">
        <v>45120</v>
      </c>
      <c r="B2140" s="2">
        <v>72.924400000000006</v>
      </c>
      <c r="C2140" s="2">
        <f t="shared" si="297"/>
        <v>-0.15439999999999543</v>
      </c>
      <c r="D2140" s="2">
        <f t="shared" si="298"/>
        <v>0</v>
      </c>
      <c r="E2140" s="2">
        <f t="shared" si="299"/>
        <v>0.15439999999999543</v>
      </c>
      <c r="F2140" s="2">
        <f t="shared" si="300"/>
        <v>0.18183953807196235</v>
      </c>
      <c r="G2140" s="2">
        <f t="shared" si="300"/>
        <v>7.8662535049135521E-2</v>
      </c>
      <c r="H2140" s="2">
        <f t="shared" si="301"/>
        <v>2.3116409604442403</v>
      </c>
      <c r="I2140" s="2">
        <f t="shared" si="302"/>
        <v>69.803489812317849</v>
      </c>
    </row>
    <row r="2141" spans="1:9" ht="13.5" x14ac:dyDescent="0.25">
      <c r="A2141" s="3">
        <v>45121</v>
      </c>
      <c r="B2141" s="2">
        <v>73.256200000000007</v>
      </c>
      <c r="C2141" s="2">
        <f t="shared" si="297"/>
        <v>0.33180000000000121</v>
      </c>
      <c r="D2141" s="2">
        <f t="shared" si="298"/>
        <v>0.33180000000000121</v>
      </c>
      <c r="E2141" s="2">
        <f t="shared" si="299"/>
        <v>0</v>
      </c>
      <c r="F2141" s="2">
        <f t="shared" ref="F2141:G2156" si="303">((F2140*13)+D2141)/14</f>
        <v>0.19255099963825084</v>
      </c>
      <c r="G2141" s="2">
        <f t="shared" si="303"/>
        <v>7.3043782545625838E-2</v>
      </c>
      <c r="H2141" s="2">
        <f t="shared" si="301"/>
        <v>2.636103894509795</v>
      </c>
      <c r="I2141" s="2">
        <f t="shared" si="302"/>
        <v>72.498035561912459</v>
      </c>
    </row>
    <row r="2142" spans="1:9" ht="13.5" x14ac:dyDescent="0.25">
      <c r="A2142" s="3">
        <v>45124</v>
      </c>
      <c r="B2142" s="2">
        <v>73.310299999999998</v>
      </c>
      <c r="C2142" s="2">
        <f t="shared" si="297"/>
        <v>5.4099999999991155E-2</v>
      </c>
      <c r="D2142" s="2">
        <f t="shared" si="298"/>
        <v>5.4099999999991155E-2</v>
      </c>
      <c r="E2142" s="2">
        <f t="shared" si="299"/>
        <v>0</v>
      </c>
      <c r="F2142" s="2">
        <f t="shared" si="303"/>
        <v>0.18266164252123232</v>
      </c>
      <c r="G2142" s="2">
        <f t="shared" si="303"/>
        <v>6.7826369506652565E-2</v>
      </c>
      <c r="H2142" s="2">
        <f t="shared" si="301"/>
        <v>2.6930771003940652</v>
      </c>
      <c r="I2142" s="2">
        <f t="shared" si="302"/>
        <v>72.922309152622447</v>
      </c>
    </row>
    <row r="2143" spans="1:9" ht="13.5" x14ac:dyDescent="0.25">
      <c r="A2143" s="3">
        <v>45125</v>
      </c>
      <c r="B2143" s="2">
        <v>73.233099999999993</v>
      </c>
      <c r="C2143" s="2">
        <f t="shared" si="297"/>
        <v>-7.720000000000482E-2</v>
      </c>
      <c r="D2143" s="2">
        <f t="shared" si="298"/>
        <v>0</v>
      </c>
      <c r="E2143" s="2">
        <f t="shared" si="299"/>
        <v>7.720000000000482E-2</v>
      </c>
      <c r="F2143" s="2">
        <f t="shared" si="303"/>
        <v>0.16961438234114429</v>
      </c>
      <c r="G2143" s="2">
        <f t="shared" si="303"/>
        <v>6.8495914541892008E-2</v>
      </c>
      <c r="H2143" s="2">
        <f t="shared" si="301"/>
        <v>2.4762700589596238</v>
      </c>
      <c r="I2143" s="2">
        <f t="shared" si="302"/>
        <v>71.233535282374476</v>
      </c>
    </row>
    <row r="2144" spans="1:9" ht="13.5" x14ac:dyDescent="0.25">
      <c r="A2144" s="3">
        <v>45127</v>
      </c>
      <c r="B2144" s="2">
        <v>73.155900000000003</v>
      </c>
      <c r="C2144" s="2">
        <f t="shared" si="297"/>
        <v>-7.7199999999990609E-2</v>
      </c>
      <c r="D2144" s="2">
        <f t="shared" si="298"/>
        <v>0</v>
      </c>
      <c r="E2144" s="2">
        <f t="shared" si="299"/>
        <v>7.7199999999990609E-2</v>
      </c>
      <c r="F2144" s="2">
        <f t="shared" si="303"/>
        <v>0.15749906931677685</v>
      </c>
      <c r="G2144" s="2">
        <f t="shared" si="303"/>
        <v>6.9117634931756197E-2</v>
      </c>
      <c r="H2144" s="2">
        <f t="shared" si="301"/>
        <v>2.2787103388633696</v>
      </c>
      <c r="I2144" s="2">
        <f t="shared" si="302"/>
        <v>69.500202925926359</v>
      </c>
    </row>
    <row r="2145" spans="1:9" ht="13.5" x14ac:dyDescent="0.25">
      <c r="A2145" s="3">
        <v>45128</v>
      </c>
      <c r="B2145" s="2">
        <v>73.302499999999995</v>
      </c>
      <c r="C2145" s="2">
        <f t="shared" si="297"/>
        <v>0.14659999999999229</v>
      </c>
      <c r="D2145" s="2">
        <f t="shared" si="298"/>
        <v>0.14659999999999229</v>
      </c>
      <c r="E2145" s="2">
        <f t="shared" si="299"/>
        <v>0</v>
      </c>
      <c r="F2145" s="2">
        <f t="shared" si="303"/>
        <v>0.15672056436557796</v>
      </c>
      <c r="G2145" s="2">
        <f t="shared" si="303"/>
        <v>6.4180661008059331E-2</v>
      </c>
      <c r="H2145" s="2">
        <f t="shared" si="301"/>
        <v>2.4418658503049411</v>
      </c>
      <c r="I2145" s="2">
        <f t="shared" si="302"/>
        <v>70.945991404301765</v>
      </c>
    </row>
    <row r="2146" spans="1:9" ht="13.5" x14ac:dyDescent="0.25">
      <c r="A2146" s="3">
        <v>45131</v>
      </c>
      <c r="B2146" s="2">
        <v>73.310299999999998</v>
      </c>
      <c r="C2146" s="2">
        <f t="shared" si="297"/>
        <v>7.8000000000031378E-3</v>
      </c>
      <c r="D2146" s="2">
        <f t="shared" si="298"/>
        <v>7.8000000000031378E-3</v>
      </c>
      <c r="E2146" s="2">
        <f t="shared" si="299"/>
        <v>0</v>
      </c>
      <c r="F2146" s="2">
        <f t="shared" si="303"/>
        <v>0.14608338119660833</v>
      </c>
      <c r="G2146" s="2">
        <f t="shared" si="303"/>
        <v>5.9596328078912235E-2</v>
      </c>
      <c r="H2146" s="2">
        <f t="shared" si="301"/>
        <v>2.4512144607831798</v>
      </c>
      <c r="I2146" s="2">
        <f t="shared" si="302"/>
        <v>71.024692572333763</v>
      </c>
    </row>
    <row r="2147" spans="1:9" ht="13.5" x14ac:dyDescent="0.25">
      <c r="A2147" s="3">
        <v>45133</v>
      </c>
      <c r="B2147" s="2">
        <v>73.302499999999995</v>
      </c>
      <c r="C2147" s="2">
        <f t="shared" si="297"/>
        <v>-7.8000000000031378E-3</v>
      </c>
      <c r="D2147" s="2">
        <f t="shared" si="298"/>
        <v>0</v>
      </c>
      <c r="E2147" s="2">
        <f t="shared" si="299"/>
        <v>7.8000000000031378E-3</v>
      </c>
      <c r="F2147" s="2">
        <f t="shared" si="303"/>
        <v>0.13564885396827916</v>
      </c>
      <c r="G2147" s="2">
        <f t="shared" si="303"/>
        <v>5.5896590358990153E-2</v>
      </c>
      <c r="H2147" s="2">
        <f t="shared" si="301"/>
        <v>2.4267822616207577</v>
      </c>
      <c r="I2147" s="2">
        <f t="shared" si="302"/>
        <v>70.818105042745486</v>
      </c>
    </row>
    <row r="2148" spans="1:9" ht="13.5" x14ac:dyDescent="0.25">
      <c r="A2148" s="3">
        <v>45134</v>
      </c>
      <c r="B2148" s="2">
        <v>73.3797</v>
      </c>
      <c r="C2148" s="2">
        <f t="shared" si="297"/>
        <v>7.720000000000482E-2</v>
      </c>
      <c r="D2148" s="2">
        <f t="shared" si="298"/>
        <v>7.720000000000482E-2</v>
      </c>
      <c r="E2148" s="2">
        <f t="shared" si="299"/>
        <v>0</v>
      </c>
      <c r="F2148" s="2">
        <f t="shared" si="303"/>
        <v>0.13147393582768813</v>
      </c>
      <c r="G2148" s="2">
        <f t="shared" si="303"/>
        <v>5.1903976761919428E-2</v>
      </c>
      <c r="H2148" s="2">
        <f t="shared" si="301"/>
        <v>2.5330224007834996</v>
      </c>
      <c r="I2148" s="2">
        <f t="shared" si="302"/>
        <v>71.695622428597247</v>
      </c>
    </row>
    <row r="2149" spans="1:9" ht="13.5" x14ac:dyDescent="0.25">
      <c r="A2149" s="3">
        <v>45135</v>
      </c>
      <c r="B2149" s="2">
        <v>73.688400000000001</v>
      </c>
      <c r="C2149" s="2">
        <f t="shared" si="297"/>
        <v>0.30870000000000175</v>
      </c>
      <c r="D2149" s="2">
        <f t="shared" si="298"/>
        <v>0.30870000000000175</v>
      </c>
      <c r="E2149" s="2">
        <f t="shared" si="299"/>
        <v>0</v>
      </c>
      <c r="F2149" s="2">
        <f t="shared" si="303"/>
        <v>0.14413294041142483</v>
      </c>
      <c r="G2149" s="2">
        <f t="shared" si="303"/>
        <v>4.8196549850353758E-2</v>
      </c>
      <c r="H2149" s="2">
        <f t="shared" si="301"/>
        <v>2.9905240283577457</v>
      </c>
      <c r="I2149" s="2">
        <f t="shared" si="302"/>
        <v>74.940634540884133</v>
      </c>
    </row>
    <row r="2150" spans="1:9" ht="13.5" x14ac:dyDescent="0.25">
      <c r="A2150" s="3">
        <v>45138</v>
      </c>
      <c r="B2150" s="2">
        <v>73.696100000000001</v>
      </c>
      <c r="C2150" s="2">
        <f t="shared" si="297"/>
        <v>7.6999999999998181E-3</v>
      </c>
      <c r="D2150" s="2">
        <f t="shared" si="298"/>
        <v>7.6999999999998181E-3</v>
      </c>
      <c r="E2150" s="2">
        <f t="shared" si="299"/>
        <v>0</v>
      </c>
      <c r="F2150" s="2">
        <f t="shared" si="303"/>
        <v>0.13438773038203733</v>
      </c>
      <c r="G2150" s="2">
        <f t="shared" si="303"/>
        <v>4.4753939146757064E-2</v>
      </c>
      <c r="H2150" s="2">
        <f t="shared" si="301"/>
        <v>3.0028134493670655</v>
      </c>
      <c r="I2150" s="2">
        <f t="shared" si="302"/>
        <v>75.017571699272608</v>
      </c>
    </row>
    <row r="2151" spans="1:9" ht="13.5" x14ac:dyDescent="0.25">
      <c r="A2151" s="3">
        <v>45139</v>
      </c>
      <c r="B2151" s="2">
        <v>73.688400000000001</v>
      </c>
      <c r="C2151" s="2">
        <f t="shared" si="297"/>
        <v>-7.6999999999998181E-3</v>
      </c>
      <c r="D2151" s="2">
        <f t="shared" si="298"/>
        <v>0</v>
      </c>
      <c r="E2151" s="2">
        <f t="shared" si="299"/>
        <v>7.6999999999998181E-3</v>
      </c>
      <c r="F2151" s="2">
        <f t="shared" si="303"/>
        <v>0.12478860678332038</v>
      </c>
      <c r="G2151" s="2">
        <f t="shared" si="303"/>
        <v>4.2107229207702976E-2</v>
      </c>
      <c r="H2151" s="2">
        <f t="shared" si="301"/>
        <v>2.9635910301239177</v>
      </c>
      <c r="I2151" s="2">
        <f t="shared" si="302"/>
        <v>74.770353641436714</v>
      </c>
    </row>
    <row r="2152" spans="1:9" ht="13.5" x14ac:dyDescent="0.25">
      <c r="A2152" s="3">
        <v>45140</v>
      </c>
      <c r="B2152" s="2">
        <v>73.240799999999993</v>
      </c>
      <c r="C2152" s="2">
        <f t="shared" si="297"/>
        <v>-0.44760000000000844</v>
      </c>
      <c r="D2152" s="2">
        <f t="shared" si="298"/>
        <v>0</v>
      </c>
      <c r="E2152" s="2">
        <f t="shared" si="299"/>
        <v>0.44760000000000844</v>
      </c>
      <c r="F2152" s="2">
        <f t="shared" si="303"/>
        <v>0.11587513487022606</v>
      </c>
      <c r="G2152" s="2">
        <f t="shared" si="303"/>
        <v>7.1070998550010506E-2</v>
      </c>
      <c r="H2152" s="2">
        <f t="shared" si="301"/>
        <v>1.6304137726260908</v>
      </c>
      <c r="I2152" s="2">
        <f t="shared" si="302"/>
        <v>61.983167423821563</v>
      </c>
    </row>
    <row r="2153" spans="1:9" ht="13.5" x14ac:dyDescent="0.25">
      <c r="A2153" s="3">
        <v>45141</v>
      </c>
      <c r="B2153" s="2">
        <v>73.310299999999998</v>
      </c>
      <c r="C2153" s="2">
        <f t="shared" si="297"/>
        <v>6.9500000000005002E-2</v>
      </c>
      <c r="D2153" s="2">
        <f t="shared" si="298"/>
        <v>6.9500000000005002E-2</v>
      </c>
      <c r="E2153" s="2">
        <f t="shared" si="299"/>
        <v>0</v>
      </c>
      <c r="F2153" s="2">
        <f t="shared" si="303"/>
        <v>0.11256262523663885</v>
      </c>
      <c r="G2153" s="2">
        <f t="shared" si="303"/>
        <v>6.5994498653581188E-2</v>
      </c>
      <c r="H2153" s="2">
        <f t="shared" si="301"/>
        <v>1.7056364929371373</v>
      </c>
      <c r="I2153" s="2">
        <f t="shared" si="302"/>
        <v>63.040120037912502</v>
      </c>
    </row>
    <row r="2154" spans="1:9" ht="13.5" x14ac:dyDescent="0.25">
      <c r="A2154" s="3">
        <v>45142</v>
      </c>
      <c r="B2154" s="2">
        <v>73.310299999999998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0.10452243771973609</v>
      </c>
      <c r="G2154" s="2">
        <f t="shared" si="303"/>
        <v>6.1280605892611098E-2</v>
      </c>
      <c r="H2154" s="2">
        <f t="shared" si="301"/>
        <v>1.7056364929371377</v>
      </c>
      <c r="I2154" s="2">
        <f t="shared" si="302"/>
        <v>63.040120037912502</v>
      </c>
    </row>
    <row r="2155" spans="1:9" ht="13.5" x14ac:dyDescent="0.25">
      <c r="A2155" s="3">
        <v>45145</v>
      </c>
      <c r="B2155" s="2">
        <v>73.233099999999993</v>
      </c>
      <c r="C2155" s="2">
        <f t="shared" si="297"/>
        <v>-7.720000000000482E-2</v>
      </c>
      <c r="D2155" s="2">
        <f t="shared" si="298"/>
        <v>0</v>
      </c>
      <c r="E2155" s="2">
        <f t="shared" si="299"/>
        <v>7.720000000000482E-2</v>
      </c>
      <c r="F2155" s="2">
        <f t="shared" si="303"/>
        <v>9.7056549311183501E-2</v>
      </c>
      <c r="G2155" s="2">
        <f t="shared" si="303"/>
        <v>6.2417705471710654E-2</v>
      </c>
      <c r="H2155" s="2">
        <f t="shared" si="301"/>
        <v>1.5549522139222514</v>
      </c>
      <c r="I2155" s="2">
        <f t="shared" si="302"/>
        <v>60.860324723457609</v>
      </c>
    </row>
    <row r="2156" spans="1:9" ht="13.5" x14ac:dyDescent="0.25">
      <c r="A2156" s="3">
        <v>45146</v>
      </c>
      <c r="B2156" s="2">
        <v>72.916700000000006</v>
      </c>
      <c r="C2156" s="2">
        <f t="shared" si="297"/>
        <v>-0.31639999999998736</v>
      </c>
      <c r="D2156" s="2">
        <f t="shared" si="298"/>
        <v>0</v>
      </c>
      <c r="E2156" s="2">
        <f t="shared" si="299"/>
        <v>0.31639999999998736</v>
      </c>
      <c r="F2156" s="2">
        <f t="shared" si="303"/>
        <v>9.0123938646098953E-2</v>
      </c>
      <c r="G2156" s="2">
        <f t="shared" si="303"/>
        <v>8.0559297938016125E-2</v>
      </c>
      <c r="H2156" s="2">
        <f t="shared" si="301"/>
        <v>1.1187279550951654</v>
      </c>
      <c r="I2156" s="2">
        <f t="shared" si="302"/>
        <v>52.80186880079733</v>
      </c>
    </row>
    <row r="2157" spans="1:9" ht="13.5" x14ac:dyDescent="0.25">
      <c r="A2157" s="3">
        <v>45147</v>
      </c>
      <c r="B2157" s="2">
        <v>72.909000000000006</v>
      </c>
      <c r="C2157" s="2">
        <f t="shared" si="297"/>
        <v>-7.6999999999998181E-3</v>
      </c>
      <c r="D2157" s="2">
        <f t="shared" si="298"/>
        <v>0</v>
      </c>
      <c r="E2157" s="2">
        <f t="shared" si="299"/>
        <v>7.6999999999998181E-3</v>
      </c>
      <c r="F2157" s="2">
        <f t="shared" ref="F2157:G2172" si="304">((F2156*13)+D2157)/14</f>
        <v>8.3686514457091882E-2</v>
      </c>
      <c r="G2157" s="2">
        <f t="shared" si="304"/>
        <v>7.5355062371014955E-2</v>
      </c>
      <c r="H2157" s="2">
        <f t="shared" si="301"/>
        <v>1.1105626061996545</v>
      </c>
      <c r="I2157" s="2">
        <f t="shared" si="302"/>
        <v>52.619268574997101</v>
      </c>
    </row>
    <row r="2158" spans="1:9" ht="13.5" x14ac:dyDescent="0.25">
      <c r="A2158" s="3">
        <v>45148</v>
      </c>
      <c r="B2158" s="2">
        <v>72.770099999999999</v>
      </c>
      <c r="C2158" s="2">
        <f t="shared" si="297"/>
        <v>-0.13890000000000668</v>
      </c>
      <c r="D2158" s="2">
        <f t="shared" si="298"/>
        <v>0</v>
      </c>
      <c r="E2158" s="2">
        <f t="shared" si="299"/>
        <v>0.13890000000000668</v>
      </c>
      <c r="F2158" s="2">
        <f t="shared" si="304"/>
        <v>7.7708906281585319E-2</v>
      </c>
      <c r="G2158" s="2">
        <f t="shared" si="304"/>
        <v>7.9893986487371491E-2</v>
      </c>
      <c r="H2158" s="2">
        <f t="shared" si="301"/>
        <v>0.97265025439515951</v>
      </c>
      <c r="I2158" s="2">
        <f t="shared" si="302"/>
        <v>49.306776618310721</v>
      </c>
    </row>
    <row r="2159" spans="1:9" ht="13.5" x14ac:dyDescent="0.25">
      <c r="A2159" s="3">
        <v>45149</v>
      </c>
      <c r="B2159" s="2">
        <v>72.654300000000006</v>
      </c>
      <c r="C2159" s="2">
        <f t="shared" si="297"/>
        <v>-0.11579999999999302</v>
      </c>
      <c r="D2159" s="2">
        <f t="shared" si="298"/>
        <v>0</v>
      </c>
      <c r="E2159" s="2">
        <f t="shared" si="299"/>
        <v>0.11579999999999302</v>
      </c>
      <c r="F2159" s="2">
        <f t="shared" si="304"/>
        <v>7.2158270118614948E-2</v>
      </c>
      <c r="G2159" s="2">
        <f t="shared" si="304"/>
        <v>8.2458701738273035E-2</v>
      </c>
      <c r="H2159" s="2">
        <f t="shared" si="301"/>
        <v>0.87508375219934897</v>
      </c>
      <c r="I2159" s="2">
        <f t="shared" si="302"/>
        <v>46.669048845041388</v>
      </c>
    </row>
    <row r="2160" spans="1:9" ht="13.5" x14ac:dyDescent="0.25">
      <c r="A2160" s="3">
        <v>45152</v>
      </c>
      <c r="B2160" s="2">
        <v>72.384200000000007</v>
      </c>
      <c r="C2160" s="2">
        <f t="shared" si="297"/>
        <v>-0.27009999999999934</v>
      </c>
      <c r="D2160" s="2">
        <f t="shared" si="298"/>
        <v>0</v>
      </c>
      <c r="E2160" s="2">
        <f t="shared" si="299"/>
        <v>0.27009999999999934</v>
      </c>
      <c r="F2160" s="2">
        <f t="shared" si="304"/>
        <v>6.7004107967285315E-2</v>
      </c>
      <c r="G2160" s="2">
        <f t="shared" si="304"/>
        <v>9.586165161411063E-2</v>
      </c>
      <c r="H2160" s="2">
        <f t="shared" si="301"/>
        <v>0.69896675927313623</v>
      </c>
      <c r="I2160" s="2">
        <f t="shared" si="302"/>
        <v>41.140696570907195</v>
      </c>
    </row>
    <row r="2161" spans="1:9" ht="13.5" x14ac:dyDescent="0.25">
      <c r="A2161" s="3">
        <v>45153</v>
      </c>
      <c r="B2161" s="2">
        <v>72.538600000000002</v>
      </c>
      <c r="C2161" s="2">
        <f t="shared" si="297"/>
        <v>0.15439999999999543</v>
      </c>
      <c r="D2161" s="2">
        <f t="shared" si="298"/>
        <v>0.15439999999999543</v>
      </c>
      <c r="E2161" s="2">
        <f t="shared" si="299"/>
        <v>0</v>
      </c>
      <c r="F2161" s="2">
        <f t="shared" si="304"/>
        <v>7.3246671683907458E-2</v>
      </c>
      <c r="G2161" s="2">
        <f t="shared" si="304"/>
        <v>8.90143907845313E-2</v>
      </c>
      <c r="H2161" s="2">
        <f t="shared" si="301"/>
        <v>0.82286325883203237</v>
      </c>
      <c r="I2161" s="2">
        <f t="shared" si="302"/>
        <v>45.141249890530325</v>
      </c>
    </row>
    <row r="2162" spans="1:9" ht="13.5" x14ac:dyDescent="0.25">
      <c r="A2162" s="3">
        <v>45154</v>
      </c>
      <c r="B2162" s="2">
        <v>72.924400000000006</v>
      </c>
      <c r="C2162" s="2">
        <f t="shared" si="297"/>
        <v>0.38580000000000325</v>
      </c>
      <c r="D2162" s="2">
        <f t="shared" si="298"/>
        <v>0.38580000000000325</v>
      </c>
      <c r="E2162" s="2">
        <f t="shared" si="299"/>
        <v>0</v>
      </c>
      <c r="F2162" s="2">
        <f t="shared" si="304"/>
        <v>9.5571909420771442E-2</v>
      </c>
      <c r="G2162" s="2">
        <f t="shared" si="304"/>
        <v>8.2656220014207624E-2</v>
      </c>
      <c r="H2162" s="2">
        <f t="shared" si="301"/>
        <v>1.1562579247435192</v>
      </c>
      <c r="I2162" s="2">
        <f t="shared" si="302"/>
        <v>53.623358851240063</v>
      </c>
    </row>
    <row r="2163" spans="1:9" ht="13.5" x14ac:dyDescent="0.25">
      <c r="A2163" s="3">
        <v>45155</v>
      </c>
      <c r="B2163" s="2">
        <v>72.615700000000004</v>
      </c>
      <c r="C2163" s="2">
        <f t="shared" si="297"/>
        <v>-0.30870000000000175</v>
      </c>
      <c r="D2163" s="2">
        <f t="shared" si="298"/>
        <v>0</v>
      </c>
      <c r="E2163" s="2">
        <f t="shared" si="299"/>
        <v>0.30870000000000175</v>
      </c>
      <c r="F2163" s="2">
        <f t="shared" si="304"/>
        <v>8.8745344462144909E-2</v>
      </c>
      <c r="G2163" s="2">
        <f t="shared" si="304"/>
        <v>9.8802204298907195E-2</v>
      </c>
      <c r="H2163" s="2">
        <f t="shared" si="301"/>
        <v>0.89821219163959964</v>
      </c>
      <c r="I2163" s="2">
        <f t="shared" si="302"/>
        <v>47.318850631960167</v>
      </c>
    </row>
    <row r="2164" spans="1:9" ht="13.5" x14ac:dyDescent="0.25">
      <c r="A2164" s="3">
        <v>45156</v>
      </c>
      <c r="B2164" s="2">
        <v>72.615700000000004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8.2406391286277428E-2</v>
      </c>
      <c r="G2164" s="2">
        <f t="shared" si="304"/>
        <v>9.1744903991842403E-2</v>
      </c>
      <c r="H2164" s="2">
        <f t="shared" si="301"/>
        <v>0.89821219163959976</v>
      </c>
      <c r="I2164" s="2">
        <f t="shared" si="302"/>
        <v>47.318850631960167</v>
      </c>
    </row>
    <row r="2165" spans="1:9" ht="13.5" x14ac:dyDescent="0.25">
      <c r="A2165" s="3">
        <v>45159</v>
      </c>
      <c r="B2165" s="2">
        <v>72.384200000000007</v>
      </c>
      <c r="C2165" s="2">
        <f t="shared" si="297"/>
        <v>-0.23149999999999693</v>
      </c>
      <c r="D2165" s="2">
        <f t="shared" si="298"/>
        <v>0</v>
      </c>
      <c r="E2165" s="2">
        <f t="shared" si="299"/>
        <v>0.23149999999999693</v>
      </c>
      <c r="F2165" s="2">
        <f t="shared" si="304"/>
        <v>7.6520220480114753E-2</v>
      </c>
      <c r="G2165" s="2">
        <f t="shared" si="304"/>
        <v>0.10172741084956773</v>
      </c>
      <c r="H2165" s="2">
        <f t="shared" si="301"/>
        <v>0.75220847400973556</v>
      </c>
      <c r="I2165" s="2">
        <f t="shared" si="302"/>
        <v>42.929165402812458</v>
      </c>
    </row>
    <row r="2166" spans="1:9" ht="13.5" x14ac:dyDescent="0.25">
      <c r="A2166" s="3">
        <v>45160</v>
      </c>
      <c r="B2166" s="2">
        <v>72.384200000000007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7.1054490445820837E-2</v>
      </c>
      <c r="G2166" s="2">
        <f t="shared" si="304"/>
        <v>9.4461167217455747E-2</v>
      </c>
      <c r="H2166" s="2">
        <f t="shared" si="301"/>
        <v>0.75220847400973545</v>
      </c>
      <c r="I2166" s="2">
        <f t="shared" si="302"/>
        <v>42.929165402812458</v>
      </c>
    </row>
    <row r="2167" spans="1:9" ht="13.5" x14ac:dyDescent="0.25">
      <c r="A2167" s="3">
        <v>45161</v>
      </c>
      <c r="B2167" s="2">
        <v>72.307100000000005</v>
      </c>
      <c r="C2167" s="2">
        <f t="shared" si="297"/>
        <v>-7.7100000000001501E-2</v>
      </c>
      <c r="D2167" s="2">
        <f t="shared" si="298"/>
        <v>0</v>
      </c>
      <c r="E2167" s="2">
        <f t="shared" si="299"/>
        <v>7.7100000000001501E-2</v>
      </c>
      <c r="F2167" s="2">
        <f t="shared" si="304"/>
        <v>6.5979169699690782E-2</v>
      </c>
      <c r="G2167" s="2">
        <f t="shared" si="304"/>
        <v>9.322108384478045E-2</v>
      </c>
      <c r="H2167" s="2">
        <f t="shared" si="301"/>
        <v>0.70777089236111712</v>
      </c>
      <c r="I2167" s="2">
        <f t="shared" si="302"/>
        <v>41.444136068074826</v>
      </c>
    </row>
    <row r="2168" spans="1:9" ht="13.5" x14ac:dyDescent="0.25">
      <c r="A2168" s="3">
        <v>45162</v>
      </c>
      <c r="B2168" s="2">
        <v>72.530900000000003</v>
      </c>
      <c r="C2168" s="2">
        <f t="shared" si="297"/>
        <v>0.22379999999999711</v>
      </c>
      <c r="D2168" s="2">
        <f t="shared" si="298"/>
        <v>0.22379999999999711</v>
      </c>
      <c r="E2168" s="2">
        <f t="shared" si="299"/>
        <v>0</v>
      </c>
      <c r="F2168" s="2">
        <f t="shared" si="304"/>
        <v>7.725208614971267E-2</v>
      </c>
      <c r="G2168" s="2">
        <f t="shared" si="304"/>
        <v>8.6562434998724708E-2</v>
      </c>
      <c r="H2168" s="2">
        <f t="shared" si="301"/>
        <v>0.8924435426389149</v>
      </c>
      <c r="I2168" s="2">
        <f t="shared" si="302"/>
        <v>47.158265096481998</v>
      </c>
    </row>
    <row r="2169" spans="1:9" ht="13.5" x14ac:dyDescent="0.25">
      <c r="A2169" s="3">
        <v>45163</v>
      </c>
      <c r="B2169" s="2">
        <v>69.451800000000006</v>
      </c>
      <c r="C2169" s="2">
        <f t="shared" si="297"/>
        <v>-3.0790999999999968</v>
      </c>
      <c r="D2169" s="2">
        <f t="shared" si="298"/>
        <v>0</v>
      </c>
      <c r="E2169" s="2">
        <f t="shared" si="299"/>
        <v>3.0790999999999968</v>
      </c>
      <c r="F2169" s="2">
        <f t="shared" si="304"/>
        <v>7.173407999616177E-2</v>
      </c>
      <c r="G2169" s="2">
        <f t="shared" si="304"/>
        <v>0.30031511821310131</v>
      </c>
      <c r="H2169" s="2">
        <f t="shared" si="301"/>
        <v>0.23886270002983939</v>
      </c>
      <c r="I2169" s="2">
        <f t="shared" si="302"/>
        <v>19.280804888555124</v>
      </c>
    </row>
    <row r="2170" spans="1:9" ht="13.5" x14ac:dyDescent="0.25">
      <c r="A2170" s="3">
        <v>45166</v>
      </c>
      <c r="B2170" s="2">
        <v>71.759200000000007</v>
      </c>
      <c r="C2170" s="2">
        <f t="shared" si="297"/>
        <v>2.3074000000000012</v>
      </c>
      <c r="D2170" s="2">
        <f t="shared" si="298"/>
        <v>2.3074000000000012</v>
      </c>
      <c r="E2170" s="2">
        <f t="shared" si="299"/>
        <v>0</v>
      </c>
      <c r="F2170" s="2">
        <f t="shared" si="304"/>
        <v>0.23142450285357888</v>
      </c>
      <c r="G2170" s="2">
        <f t="shared" si="304"/>
        <v>0.27886403834073692</v>
      </c>
      <c r="H2170" s="2">
        <f t="shared" si="301"/>
        <v>0.82988292155049093</v>
      </c>
      <c r="I2170" s="2">
        <f t="shared" si="302"/>
        <v>45.351695006110944</v>
      </c>
    </row>
    <row r="2171" spans="1:9" ht="13.5" x14ac:dyDescent="0.25">
      <c r="A2171" s="3">
        <v>45167</v>
      </c>
      <c r="B2171" s="2">
        <v>71.6126</v>
      </c>
      <c r="C2171" s="2">
        <f t="shared" si="297"/>
        <v>-0.1466000000000065</v>
      </c>
      <c r="D2171" s="2">
        <f t="shared" si="298"/>
        <v>0</v>
      </c>
      <c r="E2171" s="2">
        <f t="shared" si="299"/>
        <v>0.1466000000000065</v>
      </c>
      <c r="F2171" s="2">
        <f t="shared" si="304"/>
        <v>0.2148941812211804</v>
      </c>
      <c r="G2171" s="2">
        <f t="shared" si="304"/>
        <v>0.26941660703068476</v>
      </c>
      <c r="H2171" s="2">
        <f t="shared" si="301"/>
        <v>0.79762782105226859</v>
      </c>
      <c r="I2171" s="2">
        <f t="shared" si="302"/>
        <v>44.371132428589426</v>
      </c>
    </row>
    <row r="2172" spans="1:9" ht="13.5" x14ac:dyDescent="0.25">
      <c r="A2172" s="3">
        <v>45168</v>
      </c>
      <c r="B2172" s="2">
        <v>71.766900000000007</v>
      </c>
      <c r="C2172" s="2">
        <f t="shared" si="297"/>
        <v>0.15430000000000632</v>
      </c>
      <c r="D2172" s="2">
        <f t="shared" si="298"/>
        <v>0.15430000000000632</v>
      </c>
      <c r="E2172" s="2">
        <f t="shared" si="299"/>
        <v>0</v>
      </c>
      <c r="F2172" s="2">
        <f t="shared" si="304"/>
        <v>0.21056602541966796</v>
      </c>
      <c r="G2172" s="2">
        <f t="shared" si="304"/>
        <v>0.25017256367135016</v>
      </c>
      <c r="H2172" s="2">
        <f t="shared" si="301"/>
        <v>0.84168312595735717</v>
      </c>
      <c r="I2172" s="2">
        <f t="shared" si="302"/>
        <v>45.701842738002355</v>
      </c>
    </row>
    <row r="2173" spans="1:9" ht="13.5" x14ac:dyDescent="0.25">
      <c r="A2173" s="3">
        <v>45169</v>
      </c>
      <c r="B2173" s="2">
        <v>71.573999999999998</v>
      </c>
      <c r="C2173" s="2">
        <f t="shared" si="297"/>
        <v>-0.19290000000000873</v>
      </c>
      <c r="D2173" s="2">
        <f t="shared" si="298"/>
        <v>0</v>
      </c>
      <c r="E2173" s="2">
        <f t="shared" si="299"/>
        <v>0.19290000000000873</v>
      </c>
      <c r="F2173" s="2">
        <f t="shared" ref="F2173:G2188" si="305">((F2172*13)+D2173)/14</f>
        <v>0.19552559503254882</v>
      </c>
      <c r="G2173" s="2">
        <f t="shared" si="305"/>
        <v>0.24608166626625436</v>
      </c>
      <c r="H2173" s="2">
        <f t="shared" si="301"/>
        <v>0.79455571802327973</v>
      </c>
      <c r="I2173" s="2">
        <f t="shared" si="302"/>
        <v>44.275901274243552</v>
      </c>
    </row>
    <row r="2174" spans="1:9" ht="13.5" x14ac:dyDescent="0.25">
      <c r="A2174" s="3">
        <v>45170</v>
      </c>
      <c r="B2174" s="2">
        <v>71.766900000000007</v>
      </c>
      <c r="C2174" s="2">
        <f t="shared" si="297"/>
        <v>0.19290000000000873</v>
      </c>
      <c r="D2174" s="2">
        <f t="shared" si="298"/>
        <v>0.19290000000000873</v>
      </c>
      <c r="E2174" s="2">
        <f t="shared" si="299"/>
        <v>0</v>
      </c>
      <c r="F2174" s="2">
        <f t="shared" si="305"/>
        <v>0.19533805253022454</v>
      </c>
      <c r="G2174" s="2">
        <f t="shared" si="305"/>
        <v>0.22850440439009331</v>
      </c>
      <c r="H2174" s="2">
        <f t="shared" si="301"/>
        <v>0.85485464952680501</v>
      </c>
      <c r="I2174" s="2">
        <f t="shared" si="302"/>
        <v>46.087419828011235</v>
      </c>
    </row>
    <row r="2175" spans="1:9" ht="13.5" x14ac:dyDescent="0.25">
      <c r="A2175" s="3">
        <v>45173</v>
      </c>
      <c r="B2175" s="2">
        <v>72.307100000000005</v>
      </c>
      <c r="C2175" s="2">
        <f t="shared" si="297"/>
        <v>0.54019999999999868</v>
      </c>
      <c r="D2175" s="2">
        <f t="shared" si="298"/>
        <v>0.54019999999999868</v>
      </c>
      <c r="E2175" s="2">
        <f t="shared" si="299"/>
        <v>0</v>
      </c>
      <c r="F2175" s="2">
        <f t="shared" si="305"/>
        <v>0.21997104877806556</v>
      </c>
      <c r="G2175" s="2">
        <f t="shared" si="305"/>
        <v>0.21218266121937238</v>
      </c>
      <c r="H2175" s="2">
        <f t="shared" si="301"/>
        <v>1.0367060508805708</v>
      </c>
      <c r="I2175" s="2">
        <f t="shared" si="302"/>
        <v>50.901113119998357</v>
      </c>
    </row>
    <row r="2176" spans="1:9" ht="13.5" x14ac:dyDescent="0.25">
      <c r="A2176" s="3">
        <v>45174</v>
      </c>
      <c r="B2176" s="2">
        <v>72.291600000000003</v>
      </c>
      <c r="C2176" s="2">
        <f t="shared" si="297"/>
        <v>-1.5500000000002956E-2</v>
      </c>
      <c r="D2176" s="2">
        <f t="shared" si="298"/>
        <v>0</v>
      </c>
      <c r="E2176" s="2">
        <f t="shared" si="299"/>
        <v>1.5500000000002956E-2</v>
      </c>
      <c r="F2176" s="2">
        <f t="shared" si="305"/>
        <v>0.20425883100820372</v>
      </c>
      <c r="G2176" s="2">
        <f t="shared" si="305"/>
        <v>0.19813389970370315</v>
      </c>
      <c r="H2176" s="2">
        <f t="shared" si="301"/>
        <v>1.030913091165419</v>
      </c>
      <c r="I2176" s="2">
        <f t="shared" si="302"/>
        <v>50.761063860878458</v>
      </c>
    </row>
    <row r="2177" spans="1:9" ht="13.5" x14ac:dyDescent="0.25">
      <c r="A2177" s="3">
        <v>45175</v>
      </c>
      <c r="B2177" s="2">
        <v>72.191299999999998</v>
      </c>
      <c r="C2177" s="2">
        <f t="shared" si="297"/>
        <v>-0.10030000000000427</v>
      </c>
      <c r="D2177" s="2">
        <f t="shared" si="298"/>
        <v>0</v>
      </c>
      <c r="E2177" s="2">
        <f t="shared" si="299"/>
        <v>0.10030000000000427</v>
      </c>
      <c r="F2177" s="2">
        <f t="shared" si="305"/>
        <v>0.18966891450761775</v>
      </c>
      <c r="G2177" s="2">
        <f t="shared" si="305"/>
        <v>0.19114576401058181</v>
      </c>
      <c r="H2177" s="2">
        <f t="shared" si="301"/>
        <v>0.99227370007068372</v>
      </c>
      <c r="I2177" s="2">
        <f t="shared" si="302"/>
        <v>49.806093411536722</v>
      </c>
    </row>
    <row r="2178" spans="1:9" ht="13.5" x14ac:dyDescent="0.25">
      <c r="A2178" s="3">
        <v>45176</v>
      </c>
      <c r="B2178" s="2">
        <v>72.114099999999993</v>
      </c>
      <c r="C2178" s="2">
        <f t="shared" si="297"/>
        <v>-7.720000000000482E-2</v>
      </c>
      <c r="D2178" s="2">
        <f t="shared" si="298"/>
        <v>0</v>
      </c>
      <c r="E2178" s="2">
        <f t="shared" si="299"/>
        <v>7.720000000000482E-2</v>
      </c>
      <c r="F2178" s="2">
        <f t="shared" si="305"/>
        <v>0.17612113489993075</v>
      </c>
      <c r="G2178" s="2">
        <f t="shared" si="305"/>
        <v>0.18300678086696914</v>
      </c>
      <c r="H2178" s="2">
        <f t="shared" si="301"/>
        <v>0.96237491346266735</v>
      </c>
      <c r="I2178" s="2">
        <f t="shared" si="302"/>
        <v>49.041337965563827</v>
      </c>
    </row>
    <row r="2179" spans="1:9" ht="13.5" x14ac:dyDescent="0.25">
      <c r="A2179" s="3">
        <v>45177</v>
      </c>
      <c r="B2179" s="2">
        <v>72.114099999999993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0.16354105383564996</v>
      </c>
      <c r="G2179" s="2">
        <f t="shared" si="305"/>
        <v>0.16993486794789994</v>
      </c>
      <c r="H2179" s="2">
        <f t="shared" si="301"/>
        <v>0.96237491346266701</v>
      </c>
      <c r="I2179" s="2">
        <f t="shared" si="302"/>
        <v>49.041337965563812</v>
      </c>
    </row>
    <row r="2180" spans="1:9" ht="13.5" x14ac:dyDescent="0.25">
      <c r="A2180" s="3">
        <v>45180</v>
      </c>
      <c r="B2180" s="2">
        <v>72.037000000000006</v>
      </c>
      <c r="C2180" s="2">
        <f t="shared" si="306"/>
        <v>-7.709999999998729E-2</v>
      </c>
      <c r="D2180" s="2">
        <f t="shared" si="307"/>
        <v>0</v>
      </c>
      <c r="E2180" s="2">
        <f t="shared" si="308"/>
        <v>7.709999999998729E-2</v>
      </c>
      <c r="F2180" s="2">
        <f t="shared" si="305"/>
        <v>0.1518595499902464</v>
      </c>
      <c r="G2180" s="2">
        <f t="shared" si="305"/>
        <v>0.16330380595162047</v>
      </c>
      <c r="H2180" s="2">
        <f t="shared" si="301"/>
        <v>0.92992045779530397</v>
      </c>
      <c r="I2180" s="2">
        <f t="shared" si="302"/>
        <v>48.184392990870897</v>
      </c>
    </row>
    <row r="2181" spans="1:9" ht="13.5" x14ac:dyDescent="0.25">
      <c r="A2181" s="3">
        <v>45181</v>
      </c>
      <c r="B2181" s="2">
        <v>72.137299999999996</v>
      </c>
      <c r="C2181" s="2">
        <f t="shared" si="306"/>
        <v>0.10029999999999006</v>
      </c>
      <c r="D2181" s="2">
        <f t="shared" si="307"/>
        <v>0.10029999999999006</v>
      </c>
      <c r="E2181" s="2">
        <f t="shared" si="308"/>
        <v>0</v>
      </c>
      <c r="F2181" s="2">
        <f t="shared" si="305"/>
        <v>0.14817672499094239</v>
      </c>
      <c r="G2181" s="2">
        <f t="shared" si="305"/>
        <v>0.15163924838364756</v>
      </c>
      <c r="H2181" s="2">
        <f t="shared" si="301"/>
        <v>0.97716604751333913</v>
      </c>
      <c r="I2181" s="2">
        <f t="shared" si="302"/>
        <v>49.422558552545979</v>
      </c>
    </row>
    <row r="2182" spans="1:9" ht="13.5" x14ac:dyDescent="0.25">
      <c r="A2182" s="3">
        <v>45182</v>
      </c>
      <c r="B2182" s="2">
        <v>72.114099999999993</v>
      </c>
      <c r="C2182" s="2">
        <f t="shared" si="306"/>
        <v>-2.3200000000002774E-2</v>
      </c>
      <c r="D2182" s="2">
        <f t="shared" si="307"/>
        <v>0</v>
      </c>
      <c r="E2182" s="2">
        <f t="shared" si="308"/>
        <v>2.3200000000002774E-2</v>
      </c>
      <c r="F2182" s="2">
        <f t="shared" si="305"/>
        <v>0.13759267320587507</v>
      </c>
      <c r="G2182" s="2">
        <f t="shared" si="305"/>
        <v>0.14246501635624437</v>
      </c>
      <c r="H2182" s="2">
        <f t="shared" si="301"/>
        <v>0.96579972210029696</v>
      </c>
      <c r="I2182" s="2">
        <f t="shared" si="302"/>
        <v>49.130117948557782</v>
      </c>
    </row>
    <row r="2183" spans="1:9" ht="13.5" x14ac:dyDescent="0.25">
      <c r="A2183" s="3">
        <v>45183</v>
      </c>
      <c r="B2183" s="2">
        <v>72.114099999999993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0.12776462511974113</v>
      </c>
      <c r="G2183" s="2">
        <f t="shared" si="305"/>
        <v>0.13228894375936978</v>
      </c>
      <c r="H2183" s="2">
        <f t="shared" si="301"/>
        <v>0.96579972210029674</v>
      </c>
      <c r="I2183" s="2">
        <f t="shared" si="302"/>
        <v>49.130117948557775</v>
      </c>
    </row>
    <row r="2184" spans="1:9" ht="13.5" x14ac:dyDescent="0.25">
      <c r="A2184" s="3">
        <v>45184</v>
      </c>
      <c r="B2184" s="2">
        <v>72.106399999999994</v>
      </c>
      <c r="C2184" s="2">
        <f t="shared" si="306"/>
        <v>-7.6999999999998181E-3</v>
      </c>
      <c r="D2184" s="2">
        <f t="shared" si="307"/>
        <v>0</v>
      </c>
      <c r="E2184" s="2">
        <f t="shared" si="308"/>
        <v>7.6999999999998181E-3</v>
      </c>
      <c r="F2184" s="2">
        <f t="shared" si="305"/>
        <v>0.11863858046833105</v>
      </c>
      <c r="G2184" s="2">
        <f t="shared" si="305"/>
        <v>0.12338973349084335</v>
      </c>
      <c r="H2184" s="2">
        <f t="shared" si="301"/>
        <v>0.96149474605304275</v>
      </c>
      <c r="I2184" s="2">
        <f t="shared" si="302"/>
        <v>49.018471652181624</v>
      </c>
    </row>
    <row r="2185" spans="1:9" ht="13.5" x14ac:dyDescent="0.25">
      <c r="A2185" s="3">
        <v>45187</v>
      </c>
      <c r="B2185" s="2">
        <v>71.959800000000001</v>
      </c>
      <c r="C2185" s="2">
        <f t="shared" si="306"/>
        <v>-0.14659999999999229</v>
      </c>
      <c r="D2185" s="2">
        <f t="shared" si="307"/>
        <v>0</v>
      </c>
      <c r="E2185" s="2">
        <f t="shared" si="308"/>
        <v>0.14659999999999229</v>
      </c>
      <c r="F2185" s="2">
        <f t="shared" si="305"/>
        <v>0.11016439614916454</v>
      </c>
      <c r="G2185" s="2">
        <f t="shared" si="305"/>
        <v>0.12504760967006828</v>
      </c>
      <c r="H2185" s="2">
        <f t="shared" si="301"/>
        <v>0.88097962399943242</v>
      </c>
      <c r="I2185" s="2">
        <f t="shared" si="302"/>
        <v>46.836213043406062</v>
      </c>
    </row>
    <row r="2186" spans="1:9" ht="13.5" x14ac:dyDescent="0.25">
      <c r="A2186" s="3">
        <v>45188</v>
      </c>
      <c r="B2186" s="2">
        <v>71.766900000000007</v>
      </c>
      <c r="C2186" s="2">
        <f t="shared" si="306"/>
        <v>-0.19289999999999452</v>
      </c>
      <c r="D2186" s="2">
        <f t="shared" si="307"/>
        <v>0</v>
      </c>
      <c r="E2186" s="2">
        <f t="shared" si="308"/>
        <v>0.19289999999999452</v>
      </c>
      <c r="F2186" s="2">
        <f t="shared" si="305"/>
        <v>0.1022955107099385</v>
      </c>
      <c r="G2186" s="2">
        <f t="shared" si="305"/>
        <v>0.12989420897934872</v>
      </c>
      <c r="H2186" s="2">
        <f t="shared" si="301"/>
        <v>0.7875294173137618</v>
      </c>
      <c r="I2186" s="2">
        <f t="shared" si="302"/>
        <v>44.056864725461928</v>
      </c>
    </row>
    <row r="2187" spans="1:9" ht="13.5" x14ac:dyDescent="0.25">
      <c r="A2187" s="3">
        <v>45189</v>
      </c>
      <c r="B2187" s="2">
        <v>71.759200000000007</v>
      </c>
      <c r="C2187" s="2">
        <f t="shared" si="306"/>
        <v>-7.6999999999998181E-3</v>
      </c>
      <c r="D2187" s="2">
        <f t="shared" si="307"/>
        <v>0</v>
      </c>
      <c r="E2187" s="2">
        <f t="shared" si="308"/>
        <v>7.6999999999998181E-3</v>
      </c>
      <c r="F2187" s="2">
        <f t="shared" si="305"/>
        <v>9.4988688516371461E-2</v>
      </c>
      <c r="G2187" s="2">
        <f t="shared" si="305"/>
        <v>0.12116605119510951</v>
      </c>
      <c r="H2187" s="2">
        <f t="shared" si="301"/>
        <v>0.78395464389125347</v>
      </c>
      <c r="I2187" s="2">
        <f t="shared" si="302"/>
        <v>43.944763202121067</v>
      </c>
    </row>
    <row r="2188" spans="1:9" ht="13.5" x14ac:dyDescent="0.25">
      <c r="A2188" s="3">
        <v>45190</v>
      </c>
      <c r="B2188" s="2">
        <v>69.451800000000006</v>
      </c>
      <c r="C2188" s="2">
        <f t="shared" si="306"/>
        <v>-2.3074000000000012</v>
      </c>
      <c r="D2188" s="2">
        <f t="shared" si="307"/>
        <v>0</v>
      </c>
      <c r="E2188" s="2">
        <f t="shared" si="308"/>
        <v>2.3074000000000012</v>
      </c>
      <c r="F2188" s="2">
        <f t="shared" si="305"/>
        <v>8.8203782193773492E-2</v>
      </c>
      <c r="G2188" s="2">
        <f t="shared" si="305"/>
        <v>0.27732561896688745</v>
      </c>
      <c r="H2188" s="2">
        <f t="shared" si="301"/>
        <v>0.31805133085921278</v>
      </c>
      <c r="I2188" s="2">
        <f t="shared" si="302"/>
        <v>24.130420675792735</v>
      </c>
    </row>
    <row r="2189" spans="1:9" ht="13.5" x14ac:dyDescent="0.25">
      <c r="A2189" s="3">
        <v>45191</v>
      </c>
      <c r="B2189" s="2">
        <v>67.939300000000003</v>
      </c>
      <c r="C2189" s="2">
        <f t="shared" si="306"/>
        <v>-1.5125000000000028</v>
      </c>
      <c r="D2189" s="2">
        <f t="shared" si="307"/>
        <v>0</v>
      </c>
      <c r="E2189" s="2">
        <f t="shared" si="308"/>
        <v>1.5125000000000028</v>
      </c>
      <c r="F2189" s="2">
        <f t="shared" ref="F2189:G2204" si="309">((F2188*13)+D2189)/14</f>
        <v>8.1903512037075382E-2</v>
      </c>
      <c r="G2189" s="2">
        <f t="shared" si="309"/>
        <v>0.36555236046925282</v>
      </c>
      <c r="H2189" s="2">
        <f t="shared" si="301"/>
        <v>0.22405411890088017</v>
      </c>
      <c r="I2189" s="2">
        <f t="shared" si="302"/>
        <v>18.304265754366</v>
      </c>
    </row>
    <row r="2190" spans="1:9" ht="13.5" x14ac:dyDescent="0.25">
      <c r="A2190" s="3">
        <v>45194</v>
      </c>
      <c r="B2190" s="2">
        <v>66.365099999999998</v>
      </c>
      <c r="C2190" s="2">
        <f t="shared" si="306"/>
        <v>-1.5742000000000047</v>
      </c>
      <c r="D2190" s="2">
        <f t="shared" si="307"/>
        <v>0</v>
      </c>
      <c r="E2190" s="2">
        <f t="shared" si="308"/>
        <v>1.5742000000000047</v>
      </c>
      <c r="F2190" s="2">
        <f t="shared" si="309"/>
        <v>7.6053261177284281E-2</v>
      </c>
      <c r="G2190" s="2">
        <f t="shared" si="309"/>
        <v>0.4518843347214494</v>
      </c>
      <c r="H2190" s="2">
        <f t="shared" si="301"/>
        <v>0.16830249542543899</v>
      </c>
      <c r="I2190" s="2">
        <f t="shared" si="302"/>
        <v>14.405729345305517</v>
      </c>
    </row>
    <row r="2191" spans="1:9" ht="13.5" x14ac:dyDescent="0.25">
      <c r="A2191" s="3">
        <v>45195</v>
      </c>
      <c r="B2191" s="2">
        <v>67.831299999999999</v>
      </c>
      <c r="C2191" s="2">
        <f t="shared" si="306"/>
        <v>1.4662000000000006</v>
      </c>
      <c r="D2191" s="2">
        <f t="shared" si="307"/>
        <v>1.4662000000000006</v>
      </c>
      <c r="E2191" s="2">
        <f t="shared" si="308"/>
        <v>0</v>
      </c>
      <c r="F2191" s="2">
        <f t="shared" si="309"/>
        <v>0.17534945680747829</v>
      </c>
      <c r="G2191" s="2">
        <f t="shared" si="309"/>
        <v>0.41960688224134585</v>
      </c>
      <c r="H2191" s="2">
        <f t="shared" si="301"/>
        <v>0.41788984935338197</v>
      </c>
      <c r="I2191" s="2">
        <f t="shared" si="302"/>
        <v>29.472659638825789</v>
      </c>
    </row>
    <row r="2192" spans="1:9" ht="13.5" x14ac:dyDescent="0.25">
      <c r="A2192" s="3">
        <v>45197</v>
      </c>
      <c r="B2192" s="2">
        <v>67.908500000000004</v>
      </c>
      <c r="C2192" s="2">
        <f t="shared" si="306"/>
        <v>7.720000000000482E-2</v>
      </c>
      <c r="D2192" s="2">
        <f t="shared" si="307"/>
        <v>7.720000000000482E-2</v>
      </c>
      <c r="E2192" s="2">
        <f t="shared" si="308"/>
        <v>0</v>
      </c>
      <c r="F2192" s="2">
        <f t="shared" si="309"/>
        <v>0.1683387813212302</v>
      </c>
      <c r="G2192" s="2">
        <f t="shared" si="309"/>
        <v>0.3896349620812497</v>
      </c>
      <c r="H2192" s="2">
        <f t="shared" si="301"/>
        <v>0.43204229010159229</v>
      </c>
      <c r="I2192" s="2">
        <f t="shared" si="302"/>
        <v>30.16966000850033</v>
      </c>
    </row>
    <row r="2193" spans="1:9" ht="13.5" x14ac:dyDescent="0.25">
      <c r="A2193" s="3">
        <v>45198</v>
      </c>
      <c r="B2193" s="2">
        <v>67.908500000000004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0.15631458265542802</v>
      </c>
      <c r="G2193" s="2">
        <f t="shared" si="309"/>
        <v>0.36180389336116042</v>
      </c>
      <c r="H2193" s="2">
        <f t="shared" ref="H2193:H2256" si="310">F2193/G2193</f>
        <v>0.43204229010159229</v>
      </c>
      <c r="I2193" s="2">
        <f t="shared" ref="I2193:I2256" si="311">IF(G2193=0,100,100-(100/(1+H2193)))</f>
        <v>30.16966000850033</v>
      </c>
    </row>
    <row r="2194" spans="1:9" ht="13.5" x14ac:dyDescent="0.25">
      <c r="A2194" s="3">
        <v>45201</v>
      </c>
      <c r="B2194" s="2">
        <v>67.908500000000004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0.14514925532289746</v>
      </c>
      <c r="G2194" s="2">
        <f t="shared" si="309"/>
        <v>0.33596075812107751</v>
      </c>
      <c r="H2194" s="2">
        <f t="shared" si="310"/>
        <v>0.43204229010159234</v>
      </c>
      <c r="I2194" s="2">
        <f t="shared" si="311"/>
        <v>30.16966000850033</v>
      </c>
    </row>
    <row r="2195" spans="1:9" ht="13.5" x14ac:dyDescent="0.25">
      <c r="A2195" s="3">
        <v>45202</v>
      </c>
      <c r="B2195" s="2">
        <v>68.525800000000004</v>
      </c>
      <c r="C2195" s="2">
        <f t="shared" si="306"/>
        <v>0.61730000000000018</v>
      </c>
      <c r="D2195" s="2">
        <f t="shared" si="307"/>
        <v>0.61730000000000018</v>
      </c>
      <c r="E2195" s="2">
        <f t="shared" si="308"/>
        <v>0</v>
      </c>
      <c r="F2195" s="2">
        <f t="shared" si="309"/>
        <v>0.17887430851411909</v>
      </c>
      <c r="G2195" s="2">
        <f t="shared" si="309"/>
        <v>0.31196356111242907</v>
      </c>
      <c r="H2195" s="2">
        <f t="shared" si="310"/>
        <v>0.57338205743091353</v>
      </c>
      <c r="I2195" s="2">
        <f t="shared" si="311"/>
        <v>36.442646255109615</v>
      </c>
    </row>
    <row r="2196" spans="1:9" ht="13.5" x14ac:dyDescent="0.25">
      <c r="A2196" s="3">
        <v>45203</v>
      </c>
      <c r="B2196" s="2">
        <v>69.444100000000006</v>
      </c>
      <c r="C2196" s="2">
        <f t="shared" si="306"/>
        <v>0.91830000000000211</v>
      </c>
      <c r="D2196" s="2">
        <f t="shared" si="307"/>
        <v>0.91830000000000211</v>
      </c>
      <c r="E2196" s="2">
        <f t="shared" si="308"/>
        <v>0</v>
      </c>
      <c r="F2196" s="2">
        <f t="shared" si="309"/>
        <v>0.23169042933453929</v>
      </c>
      <c r="G2196" s="2">
        <f t="shared" si="309"/>
        <v>0.28968044960439843</v>
      </c>
      <c r="H2196" s="2">
        <f t="shared" si="310"/>
        <v>0.79981382813699331</v>
      </c>
      <c r="I2196" s="2">
        <f t="shared" si="311"/>
        <v>44.438697804921816</v>
      </c>
    </row>
    <row r="2197" spans="1:9" ht="13.5" x14ac:dyDescent="0.25">
      <c r="A2197" s="3">
        <v>45204</v>
      </c>
      <c r="B2197" s="2">
        <v>68.795900000000003</v>
      </c>
      <c r="C2197" s="2">
        <f t="shared" si="306"/>
        <v>-0.64820000000000277</v>
      </c>
      <c r="D2197" s="2">
        <f t="shared" si="307"/>
        <v>0</v>
      </c>
      <c r="E2197" s="2">
        <f t="shared" si="308"/>
        <v>0.64820000000000277</v>
      </c>
      <c r="F2197" s="2">
        <f t="shared" si="309"/>
        <v>0.21514111295350077</v>
      </c>
      <c r="G2197" s="2">
        <f t="shared" si="309"/>
        <v>0.31528898891837015</v>
      </c>
      <c r="H2197" s="2">
        <f t="shared" si="310"/>
        <v>0.68236164444423986</v>
      </c>
      <c r="I2197" s="2">
        <f t="shared" si="311"/>
        <v>40.559748059975227</v>
      </c>
    </row>
    <row r="2198" spans="1:9" ht="13.5" x14ac:dyDescent="0.25">
      <c r="A2198" s="3">
        <v>45205</v>
      </c>
      <c r="B2198" s="2">
        <v>68.795900000000003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0.19977389059967929</v>
      </c>
      <c r="G2198" s="2">
        <f t="shared" si="309"/>
        <v>0.29276834685277231</v>
      </c>
      <c r="H2198" s="2">
        <f t="shared" si="310"/>
        <v>0.68236164444423975</v>
      </c>
      <c r="I2198" s="2">
        <f t="shared" si="311"/>
        <v>40.55974805997522</v>
      </c>
    </row>
    <row r="2199" spans="1:9" ht="13.5" x14ac:dyDescent="0.25">
      <c r="A2199" s="3">
        <v>45208</v>
      </c>
      <c r="B2199" s="2">
        <v>68.456400000000002</v>
      </c>
      <c r="C2199" s="2">
        <f t="shared" si="306"/>
        <v>-0.33950000000000102</v>
      </c>
      <c r="D2199" s="2">
        <f t="shared" si="307"/>
        <v>0</v>
      </c>
      <c r="E2199" s="2">
        <f t="shared" si="308"/>
        <v>0.33950000000000102</v>
      </c>
      <c r="F2199" s="2">
        <f t="shared" si="309"/>
        <v>0.18550432698541647</v>
      </c>
      <c r="G2199" s="2">
        <f t="shared" si="309"/>
        <v>0.29610632207757437</v>
      </c>
      <c r="H2199" s="2">
        <f t="shared" si="310"/>
        <v>0.62647877858149137</v>
      </c>
      <c r="I2199" s="2">
        <f t="shared" si="311"/>
        <v>38.517488628278649</v>
      </c>
    </row>
    <row r="2200" spans="1:9" ht="13.5" x14ac:dyDescent="0.25">
      <c r="A2200" s="3">
        <v>45209</v>
      </c>
      <c r="B2200" s="2">
        <v>68.525800000000004</v>
      </c>
      <c r="C2200" s="2">
        <f t="shared" si="306"/>
        <v>6.9400000000001683E-2</v>
      </c>
      <c r="D2200" s="2">
        <f t="shared" si="307"/>
        <v>6.9400000000001683E-2</v>
      </c>
      <c r="E2200" s="2">
        <f t="shared" si="308"/>
        <v>0</v>
      </c>
      <c r="F2200" s="2">
        <f t="shared" si="309"/>
        <v>0.17721116077217255</v>
      </c>
      <c r="G2200" s="2">
        <f t="shared" si="309"/>
        <v>0.27495587050060477</v>
      </c>
      <c r="H2200" s="2">
        <f t="shared" si="310"/>
        <v>0.64450764571612507</v>
      </c>
      <c r="I2200" s="2">
        <f t="shared" si="311"/>
        <v>39.191526253772125</v>
      </c>
    </row>
    <row r="2201" spans="1:9" ht="13.5" x14ac:dyDescent="0.25">
      <c r="A2201" s="3">
        <v>45210</v>
      </c>
      <c r="B2201" s="2">
        <v>68.602999999999994</v>
      </c>
      <c r="C2201" s="2">
        <f t="shared" si="306"/>
        <v>7.7199999999990609E-2</v>
      </c>
      <c r="D2201" s="2">
        <f t="shared" si="307"/>
        <v>7.7199999999990609E-2</v>
      </c>
      <c r="E2201" s="2">
        <f t="shared" si="308"/>
        <v>0</v>
      </c>
      <c r="F2201" s="2">
        <f t="shared" si="309"/>
        <v>0.17006750643130242</v>
      </c>
      <c r="G2201" s="2">
        <f t="shared" si="309"/>
        <v>0.25531616546484731</v>
      </c>
      <c r="H2201" s="2">
        <f t="shared" si="310"/>
        <v>0.66610551714054245</v>
      </c>
      <c r="I2201" s="2">
        <f t="shared" si="311"/>
        <v>39.979791813170849</v>
      </c>
    </row>
    <row r="2202" spans="1:9" ht="13.5" x14ac:dyDescent="0.25">
      <c r="A2202" s="3">
        <v>45211</v>
      </c>
      <c r="B2202" s="2">
        <v>68.788200000000003</v>
      </c>
      <c r="C2202" s="2">
        <f t="shared" si="306"/>
        <v>0.18520000000000891</v>
      </c>
      <c r="D2202" s="2">
        <f t="shared" si="307"/>
        <v>0.18520000000000891</v>
      </c>
      <c r="E2202" s="2">
        <f t="shared" si="308"/>
        <v>0</v>
      </c>
      <c r="F2202" s="2">
        <f t="shared" si="309"/>
        <v>0.17114839882906718</v>
      </c>
      <c r="G2202" s="2">
        <f t="shared" si="309"/>
        <v>0.23707929650307252</v>
      </c>
      <c r="H2202" s="2">
        <f t="shared" si="310"/>
        <v>0.72190360505329543</v>
      </c>
      <c r="I2202" s="2">
        <f t="shared" si="311"/>
        <v>41.924739743543974</v>
      </c>
    </row>
    <row r="2203" spans="1:9" ht="13.5" x14ac:dyDescent="0.25">
      <c r="A2203" s="3">
        <v>45212</v>
      </c>
      <c r="B2203" s="2">
        <v>68.795900000000003</v>
      </c>
      <c r="C2203" s="2">
        <f t="shared" si="306"/>
        <v>7.6999999999998181E-3</v>
      </c>
      <c r="D2203" s="2">
        <f t="shared" si="307"/>
        <v>7.6999999999998181E-3</v>
      </c>
      <c r="E2203" s="2">
        <f t="shared" si="308"/>
        <v>0</v>
      </c>
      <c r="F2203" s="2">
        <f t="shared" si="309"/>
        <v>0.15947351319841951</v>
      </c>
      <c r="G2203" s="2">
        <f t="shared" si="309"/>
        <v>0.22014506103856735</v>
      </c>
      <c r="H2203" s="2">
        <f t="shared" si="310"/>
        <v>0.72440195771860283</v>
      </c>
      <c r="I2203" s="2">
        <f t="shared" si="311"/>
        <v>42.008880497734545</v>
      </c>
    </row>
    <row r="2204" spans="1:9" ht="13.5" x14ac:dyDescent="0.25">
      <c r="A2204" s="3">
        <v>45215</v>
      </c>
      <c r="B2204" s="2">
        <v>69.444100000000006</v>
      </c>
      <c r="C2204" s="2">
        <f t="shared" si="306"/>
        <v>0.64820000000000277</v>
      </c>
      <c r="D2204" s="2">
        <f t="shared" si="307"/>
        <v>0.64820000000000277</v>
      </c>
      <c r="E2204" s="2">
        <f t="shared" si="308"/>
        <v>0</v>
      </c>
      <c r="F2204" s="2">
        <f t="shared" si="309"/>
        <v>0.19438254796996118</v>
      </c>
      <c r="G2204" s="2">
        <f t="shared" si="309"/>
        <v>0.20442041382152684</v>
      </c>
      <c r="H2204" s="2">
        <f t="shared" si="310"/>
        <v>0.95089597137627646</v>
      </c>
      <c r="I2204" s="2">
        <f t="shared" si="311"/>
        <v>48.741500588852958</v>
      </c>
    </row>
    <row r="2205" spans="1:9" ht="13.5" x14ac:dyDescent="0.25">
      <c r="A2205" s="3">
        <v>45216</v>
      </c>
      <c r="B2205" s="2">
        <v>69.467299999999994</v>
      </c>
      <c r="C2205" s="2">
        <f t="shared" si="306"/>
        <v>2.3199999999988563E-2</v>
      </c>
      <c r="D2205" s="2">
        <f t="shared" si="307"/>
        <v>2.3199999999988563E-2</v>
      </c>
      <c r="E2205" s="2">
        <f t="shared" si="308"/>
        <v>0</v>
      </c>
      <c r="F2205" s="2">
        <f t="shared" ref="F2205:G2220" si="312">((F2204*13)+D2205)/14</f>
        <v>0.18215522311496316</v>
      </c>
      <c r="G2205" s="2">
        <f t="shared" si="312"/>
        <v>0.1898189556914178</v>
      </c>
      <c r="H2205" s="2">
        <f t="shared" si="310"/>
        <v>0.95962609451443137</v>
      </c>
      <c r="I2205" s="2">
        <f t="shared" si="311"/>
        <v>48.969856913046144</v>
      </c>
    </row>
    <row r="2206" spans="1:9" ht="13.5" x14ac:dyDescent="0.25">
      <c r="A2206" s="3">
        <v>45217</v>
      </c>
      <c r="B2206" s="2">
        <v>70.069199999999995</v>
      </c>
      <c r="C2206" s="2">
        <f t="shared" si="306"/>
        <v>0.60190000000000055</v>
      </c>
      <c r="D2206" s="2">
        <f t="shared" si="307"/>
        <v>0.60190000000000055</v>
      </c>
      <c r="E2206" s="2">
        <f t="shared" si="308"/>
        <v>0</v>
      </c>
      <c r="F2206" s="2">
        <f t="shared" si="312"/>
        <v>0.21213699289246585</v>
      </c>
      <c r="G2206" s="2">
        <f t="shared" si="312"/>
        <v>0.17626045885631653</v>
      </c>
      <c r="H2206" s="2">
        <f t="shared" si="310"/>
        <v>1.20354272460731</v>
      </c>
      <c r="I2206" s="2">
        <f t="shared" si="311"/>
        <v>54.618533653428095</v>
      </c>
    </row>
    <row r="2207" spans="1:9" ht="13.5" x14ac:dyDescent="0.25">
      <c r="A2207" s="3">
        <v>45218</v>
      </c>
      <c r="B2207" s="2">
        <v>69.444100000000006</v>
      </c>
      <c r="C2207" s="2">
        <f t="shared" si="306"/>
        <v>-0.62509999999998911</v>
      </c>
      <c r="D2207" s="2">
        <f t="shared" si="307"/>
        <v>0</v>
      </c>
      <c r="E2207" s="2">
        <f t="shared" si="308"/>
        <v>0.62509999999998911</v>
      </c>
      <c r="F2207" s="2">
        <f t="shared" si="312"/>
        <v>0.19698435054300401</v>
      </c>
      <c r="G2207" s="2">
        <f t="shared" si="312"/>
        <v>0.20832042608086457</v>
      </c>
      <c r="H2207" s="2">
        <f t="shared" si="310"/>
        <v>0.94558346605214705</v>
      </c>
      <c r="I2207" s="2">
        <f t="shared" si="311"/>
        <v>48.601536893755799</v>
      </c>
    </row>
    <row r="2208" spans="1:9" ht="13.5" x14ac:dyDescent="0.25">
      <c r="A2208" s="3">
        <v>45219</v>
      </c>
      <c r="B2208" s="2">
        <v>69.451800000000006</v>
      </c>
      <c r="C2208" s="2">
        <f t="shared" si="306"/>
        <v>7.6999999999998181E-3</v>
      </c>
      <c r="D2208" s="2">
        <f t="shared" si="307"/>
        <v>7.6999999999998181E-3</v>
      </c>
      <c r="E2208" s="2">
        <f t="shared" si="308"/>
        <v>0</v>
      </c>
      <c r="F2208" s="2">
        <f t="shared" si="312"/>
        <v>0.18346403978993228</v>
      </c>
      <c r="G2208" s="2">
        <f t="shared" si="312"/>
        <v>0.1934403956465171</v>
      </c>
      <c r="H2208" s="2">
        <f t="shared" si="310"/>
        <v>0.94842671912843324</v>
      </c>
      <c r="I2208" s="2">
        <f t="shared" si="311"/>
        <v>48.676540401410726</v>
      </c>
    </row>
    <row r="2209" spans="1:9" ht="13.5" x14ac:dyDescent="0.25">
      <c r="A2209" s="3">
        <v>45222</v>
      </c>
      <c r="B2209" s="2">
        <v>70.146299999999997</v>
      </c>
      <c r="C2209" s="2">
        <f t="shared" si="306"/>
        <v>0.69449999999999079</v>
      </c>
      <c r="D2209" s="2">
        <f t="shared" si="307"/>
        <v>0.69449999999999079</v>
      </c>
      <c r="E2209" s="2">
        <f t="shared" si="308"/>
        <v>0</v>
      </c>
      <c r="F2209" s="2">
        <f t="shared" si="312"/>
        <v>0.21996660837636503</v>
      </c>
      <c r="G2209" s="2">
        <f t="shared" si="312"/>
        <v>0.17962322452890872</v>
      </c>
      <c r="H2209" s="2">
        <f t="shared" si="310"/>
        <v>1.2246000424124632</v>
      </c>
      <c r="I2209" s="2">
        <f t="shared" si="311"/>
        <v>55.048099391585382</v>
      </c>
    </row>
    <row r="2210" spans="1:9" ht="13.5" x14ac:dyDescent="0.25">
      <c r="A2210" s="3">
        <v>45223</v>
      </c>
      <c r="B2210" s="2">
        <v>70.146299999999997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0.20425470777805324</v>
      </c>
      <c r="G2210" s="2">
        <f t="shared" si="312"/>
        <v>0.16679299420541524</v>
      </c>
      <c r="H2210" s="2">
        <f t="shared" si="310"/>
        <v>1.2246000424124632</v>
      </c>
      <c r="I2210" s="2">
        <f t="shared" si="311"/>
        <v>55.048099391585382</v>
      </c>
    </row>
    <row r="2211" spans="1:9" ht="13.5" x14ac:dyDescent="0.25">
      <c r="A2211" s="3">
        <v>45224</v>
      </c>
      <c r="B2211" s="2">
        <v>69.374700000000004</v>
      </c>
      <c r="C2211" s="2">
        <f t="shared" si="306"/>
        <v>-0.77159999999999229</v>
      </c>
      <c r="D2211" s="2">
        <f t="shared" si="307"/>
        <v>0</v>
      </c>
      <c r="E2211" s="2">
        <f t="shared" si="308"/>
        <v>0.77159999999999229</v>
      </c>
      <c r="F2211" s="2">
        <f t="shared" si="312"/>
        <v>0.18966508579390659</v>
      </c>
      <c r="G2211" s="2">
        <f t="shared" si="312"/>
        <v>0.2099934946193136</v>
      </c>
      <c r="H2211" s="2">
        <f t="shared" si="310"/>
        <v>0.90319505438842596</v>
      </c>
      <c r="I2211" s="2">
        <f t="shared" si="311"/>
        <v>47.456778132426329</v>
      </c>
    </row>
    <row r="2212" spans="1:9" ht="13.5" x14ac:dyDescent="0.25">
      <c r="A2212" s="3">
        <v>45225</v>
      </c>
      <c r="B2212" s="2">
        <v>69.837699999999998</v>
      </c>
      <c r="C2212" s="2">
        <f t="shared" si="306"/>
        <v>0.46299999999999386</v>
      </c>
      <c r="D2212" s="2">
        <f t="shared" si="307"/>
        <v>0.46299999999999386</v>
      </c>
      <c r="E2212" s="2">
        <f t="shared" si="308"/>
        <v>0</v>
      </c>
      <c r="F2212" s="2">
        <f t="shared" si="312"/>
        <v>0.20918900823719855</v>
      </c>
      <c r="G2212" s="2">
        <f t="shared" si="312"/>
        <v>0.19499395928936261</v>
      </c>
      <c r="H2212" s="2">
        <f t="shared" si="310"/>
        <v>1.0727973779268265</v>
      </c>
      <c r="I2212" s="2">
        <f t="shared" si="311"/>
        <v>51.756017705880083</v>
      </c>
    </row>
    <row r="2213" spans="1:9" ht="13.5" x14ac:dyDescent="0.25">
      <c r="A2213" s="3">
        <v>45226</v>
      </c>
      <c r="B2213" s="2">
        <v>70.069199999999995</v>
      </c>
      <c r="C2213" s="2">
        <f t="shared" si="306"/>
        <v>0.23149999999999693</v>
      </c>
      <c r="D2213" s="2">
        <f t="shared" si="307"/>
        <v>0.23149999999999693</v>
      </c>
      <c r="E2213" s="2">
        <f t="shared" si="308"/>
        <v>0</v>
      </c>
      <c r="F2213" s="2">
        <f t="shared" si="312"/>
        <v>0.21078265050596987</v>
      </c>
      <c r="G2213" s="2">
        <f t="shared" si="312"/>
        <v>0.18106581934012242</v>
      </c>
      <c r="H2213" s="2">
        <f t="shared" si="310"/>
        <v>1.1641217059859652</v>
      </c>
      <c r="I2213" s="2">
        <f t="shared" si="311"/>
        <v>53.791877913612815</v>
      </c>
    </row>
    <row r="2214" spans="1:9" ht="13.5" x14ac:dyDescent="0.25">
      <c r="A2214" s="3">
        <v>45229</v>
      </c>
      <c r="B2214" s="2">
        <v>70.053700000000006</v>
      </c>
      <c r="C2214" s="2">
        <f t="shared" si="306"/>
        <v>-1.5499999999988745E-2</v>
      </c>
      <c r="D2214" s="2">
        <f t="shared" si="307"/>
        <v>0</v>
      </c>
      <c r="E2214" s="2">
        <f t="shared" si="308"/>
        <v>1.5499999999988745E-2</v>
      </c>
      <c r="F2214" s="2">
        <f t="shared" si="312"/>
        <v>0.19572674689840058</v>
      </c>
      <c r="G2214" s="2">
        <f t="shared" si="312"/>
        <v>0.16923968938725573</v>
      </c>
      <c r="H2214" s="2">
        <f t="shared" si="310"/>
        <v>1.1565061813044157</v>
      </c>
      <c r="I2214" s="2">
        <f t="shared" si="311"/>
        <v>53.628697720906814</v>
      </c>
    </row>
    <row r="2215" spans="1:9" ht="13.5" x14ac:dyDescent="0.25">
      <c r="A2215" s="3">
        <v>45230</v>
      </c>
      <c r="B2215" s="2">
        <v>70.146299999999997</v>
      </c>
      <c r="C2215" s="2">
        <f t="shared" si="306"/>
        <v>9.2599999999990246E-2</v>
      </c>
      <c r="D2215" s="2">
        <f t="shared" si="307"/>
        <v>9.2599999999990246E-2</v>
      </c>
      <c r="E2215" s="2">
        <f t="shared" si="308"/>
        <v>0</v>
      </c>
      <c r="F2215" s="2">
        <f t="shared" si="312"/>
        <v>0.18836055069137128</v>
      </c>
      <c r="G2215" s="2">
        <f t="shared" si="312"/>
        <v>0.1571511401453089</v>
      </c>
      <c r="H2215" s="2">
        <f t="shared" si="310"/>
        <v>1.1985948718997825</v>
      </c>
      <c r="I2215" s="2">
        <f t="shared" si="311"/>
        <v>54.516404418977352</v>
      </c>
    </row>
    <row r="2216" spans="1:9" ht="13.5" x14ac:dyDescent="0.25">
      <c r="A2216" s="3">
        <v>45231</v>
      </c>
      <c r="B2216" s="2">
        <v>70.146299999999997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0.1749062256419876</v>
      </c>
      <c r="G2216" s="2">
        <f t="shared" si="312"/>
        <v>0.14592605870635825</v>
      </c>
      <c r="H2216" s="2">
        <f t="shared" si="310"/>
        <v>1.1985948718997825</v>
      </c>
      <c r="I2216" s="2">
        <f t="shared" si="311"/>
        <v>54.516404418977352</v>
      </c>
    </row>
    <row r="2217" spans="1:9" ht="13.5" x14ac:dyDescent="0.25">
      <c r="A2217" s="3">
        <v>45232</v>
      </c>
      <c r="B2217" s="2">
        <v>70.146299999999997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0.16241292381041705</v>
      </c>
      <c r="G2217" s="2">
        <f t="shared" si="312"/>
        <v>0.13550276879876125</v>
      </c>
      <c r="H2217" s="2">
        <f t="shared" si="310"/>
        <v>1.1985948718997823</v>
      </c>
      <c r="I2217" s="2">
        <f t="shared" si="311"/>
        <v>54.516404418977352</v>
      </c>
    </row>
    <row r="2218" spans="1:9" ht="13.5" x14ac:dyDescent="0.25">
      <c r="A2218" s="3">
        <v>45233</v>
      </c>
      <c r="B2218" s="2">
        <v>70.130899999999997</v>
      </c>
      <c r="C2218" s="2">
        <f t="shared" si="306"/>
        <v>-1.5399999999999636E-2</v>
      </c>
      <c r="D2218" s="2">
        <f t="shared" si="307"/>
        <v>0</v>
      </c>
      <c r="E2218" s="2">
        <f t="shared" si="308"/>
        <v>1.5399999999999636E-2</v>
      </c>
      <c r="F2218" s="2">
        <f t="shared" si="312"/>
        <v>0.15081200068110157</v>
      </c>
      <c r="G2218" s="2">
        <f t="shared" si="312"/>
        <v>0.1269239995988497</v>
      </c>
      <c r="H2218" s="2">
        <f t="shared" si="310"/>
        <v>1.1882071251910686</v>
      </c>
      <c r="I2218" s="2">
        <f t="shared" si="311"/>
        <v>54.30048698371354</v>
      </c>
    </row>
    <row r="2219" spans="1:9" ht="13.5" x14ac:dyDescent="0.25">
      <c r="A2219" s="3">
        <v>45236</v>
      </c>
      <c r="B2219" s="2">
        <v>70.223500000000001</v>
      </c>
      <c r="C2219" s="2">
        <f t="shared" si="306"/>
        <v>9.2600000000004457E-2</v>
      </c>
      <c r="D2219" s="2">
        <f t="shared" si="307"/>
        <v>9.2600000000004457E-2</v>
      </c>
      <c r="E2219" s="2">
        <f t="shared" si="308"/>
        <v>0</v>
      </c>
      <c r="F2219" s="2">
        <f t="shared" si="312"/>
        <v>0.14665400063245176</v>
      </c>
      <c r="G2219" s="2">
        <f t="shared" si="312"/>
        <v>0.11785799962750329</v>
      </c>
      <c r="H2219" s="2">
        <f t="shared" si="310"/>
        <v>1.2443279293383549</v>
      </c>
      <c r="I2219" s="2">
        <f t="shared" si="311"/>
        <v>55.443231493589813</v>
      </c>
    </row>
    <row r="2220" spans="1:9" ht="13.5" x14ac:dyDescent="0.25">
      <c r="A2220" s="3">
        <v>45237</v>
      </c>
      <c r="B2220" s="2">
        <v>70.061499999999995</v>
      </c>
      <c r="C2220" s="2">
        <f t="shared" si="306"/>
        <v>-0.16200000000000614</v>
      </c>
      <c r="D2220" s="2">
        <f t="shared" si="307"/>
        <v>0</v>
      </c>
      <c r="E2220" s="2">
        <f t="shared" si="308"/>
        <v>0.16200000000000614</v>
      </c>
      <c r="F2220" s="2">
        <f t="shared" si="312"/>
        <v>0.13617871487299091</v>
      </c>
      <c r="G2220" s="2">
        <f t="shared" si="312"/>
        <v>0.12101099965411063</v>
      </c>
      <c r="H2220" s="2">
        <f t="shared" si="310"/>
        <v>1.1253416240030627</v>
      </c>
      <c r="I2220" s="2">
        <f t="shared" si="311"/>
        <v>52.94874063038823</v>
      </c>
    </row>
    <row r="2221" spans="1:9" ht="13.5" x14ac:dyDescent="0.25">
      <c r="A2221" s="3">
        <v>45238</v>
      </c>
      <c r="B2221" s="2">
        <v>69.528999999999996</v>
      </c>
      <c r="C2221" s="2">
        <f t="shared" si="306"/>
        <v>-0.53249999999999886</v>
      </c>
      <c r="D2221" s="2">
        <f t="shared" si="307"/>
        <v>0</v>
      </c>
      <c r="E2221" s="2">
        <f t="shared" si="308"/>
        <v>0.53249999999999886</v>
      </c>
      <c r="F2221" s="2">
        <f t="shared" ref="F2221:G2236" si="313">((F2220*13)+D2221)/14</f>
        <v>0.12645166381063441</v>
      </c>
      <c r="G2221" s="2">
        <f t="shared" si="313"/>
        <v>0.15040307110738835</v>
      </c>
      <c r="H2221" s="2">
        <f t="shared" si="310"/>
        <v>0.84075187347968083</v>
      </c>
      <c r="I2221" s="2">
        <f t="shared" si="311"/>
        <v>45.674372825184662</v>
      </c>
    </row>
    <row r="2222" spans="1:9" ht="13.5" x14ac:dyDescent="0.25">
      <c r="A2222" s="3">
        <v>45239</v>
      </c>
      <c r="B2222" s="2">
        <v>69.992000000000004</v>
      </c>
      <c r="C2222" s="2">
        <f t="shared" si="306"/>
        <v>0.46300000000000807</v>
      </c>
      <c r="D2222" s="2">
        <f t="shared" si="307"/>
        <v>0.46300000000000807</v>
      </c>
      <c r="E2222" s="2">
        <f t="shared" si="308"/>
        <v>0</v>
      </c>
      <c r="F2222" s="2">
        <f t="shared" si="313"/>
        <v>0.15049083068130395</v>
      </c>
      <c r="G2222" s="2">
        <f t="shared" si="313"/>
        <v>0.13965999459971776</v>
      </c>
      <c r="H2222" s="2">
        <f t="shared" si="310"/>
        <v>1.0775514571128881</v>
      </c>
      <c r="I2222" s="2">
        <f t="shared" si="311"/>
        <v>51.866414832888402</v>
      </c>
    </row>
    <row r="2223" spans="1:9" ht="13.5" x14ac:dyDescent="0.25">
      <c r="A2223" s="3">
        <v>45240</v>
      </c>
      <c r="B2223" s="2">
        <v>69.644800000000004</v>
      </c>
      <c r="C2223" s="2">
        <f t="shared" si="306"/>
        <v>-0.34720000000000084</v>
      </c>
      <c r="D2223" s="2">
        <f t="shared" si="307"/>
        <v>0</v>
      </c>
      <c r="E2223" s="2">
        <f t="shared" si="308"/>
        <v>0.34720000000000084</v>
      </c>
      <c r="F2223" s="2">
        <f t="shared" si="313"/>
        <v>0.13974148563263938</v>
      </c>
      <c r="G2223" s="2">
        <f t="shared" si="313"/>
        <v>0.15448428069973799</v>
      </c>
      <c r="H2223" s="2">
        <f t="shared" si="310"/>
        <v>0.90456766863061422</v>
      </c>
      <c r="I2223" s="2">
        <f t="shared" si="311"/>
        <v>47.494645820644379</v>
      </c>
    </row>
    <row r="2224" spans="1:9" ht="13.5" x14ac:dyDescent="0.25">
      <c r="A2224" s="3">
        <v>45243</v>
      </c>
      <c r="B2224" s="2">
        <v>70.184899999999999</v>
      </c>
      <c r="C2224" s="2">
        <f t="shared" si="306"/>
        <v>0.54009999999999536</v>
      </c>
      <c r="D2224" s="2">
        <f t="shared" si="307"/>
        <v>0.54009999999999536</v>
      </c>
      <c r="E2224" s="2">
        <f t="shared" si="308"/>
        <v>0</v>
      </c>
      <c r="F2224" s="2">
        <f t="shared" si="313"/>
        <v>0.1683385223731648</v>
      </c>
      <c r="G2224" s="2">
        <f t="shared" si="313"/>
        <v>0.14344968922118526</v>
      </c>
      <c r="H2224" s="2">
        <f t="shared" si="310"/>
        <v>1.1735021754812129</v>
      </c>
      <c r="I2224" s="2">
        <f t="shared" si="311"/>
        <v>53.991304389718394</v>
      </c>
    </row>
    <row r="2225" spans="1:9" ht="13.5" x14ac:dyDescent="0.25">
      <c r="A2225" s="3">
        <v>45244</v>
      </c>
      <c r="B2225" s="2">
        <v>69.490399999999994</v>
      </c>
      <c r="C2225" s="2">
        <f t="shared" si="306"/>
        <v>-0.694500000000005</v>
      </c>
      <c r="D2225" s="2">
        <f t="shared" si="307"/>
        <v>0</v>
      </c>
      <c r="E2225" s="2">
        <f t="shared" si="308"/>
        <v>0.694500000000005</v>
      </c>
      <c r="F2225" s="2">
        <f t="shared" si="313"/>
        <v>0.15631434220365303</v>
      </c>
      <c r="G2225" s="2">
        <f t="shared" si="313"/>
        <v>0.18281042570538666</v>
      </c>
      <c r="H2225" s="2">
        <f t="shared" si="310"/>
        <v>0.85506251407983624</v>
      </c>
      <c r="I2225" s="2">
        <f t="shared" si="311"/>
        <v>46.09346087207048</v>
      </c>
    </row>
    <row r="2226" spans="1:9" ht="13.5" x14ac:dyDescent="0.25">
      <c r="A2226" s="3">
        <v>45245</v>
      </c>
      <c r="B2226" s="2">
        <v>69.760499999999993</v>
      </c>
      <c r="C2226" s="2">
        <f t="shared" si="306"/>
        <v>0.27009999999999934</v>
      </c>
      <c r="D2226" s="2">
        <f t="shared" si="307"/>
        <v>0.27009999999999934</v>
      </c>
      <c r="E2226" s="2">
        <f t="shared" si="308"/>
        <v>0</v>
      </c>
      <c r="F2226" s="2">
        <f t="shared" si="313"/>
        <v>0.16444188918910635</v>
      </c>
      <c r="G2226" s="2">
        <f t="shared" si="313"/>
        <v>0.16975253815500188</v>
      </c>
      <c r="H2226" s="2">
        <f t="shared" si="310"/>
        <v>0.96871534868570652</v>
      </c>
      <c r="I2226" s="2">
        <f t="shared" si="311"/>
        <v>49.205455188451218</v>
      </c>
    </row>
    <row r="2227" spans="1:9" ht="13.5" x14ac:dyDescent="0.25">
      <c r="A2227" s="3">
        <v>45246</v>
      </c>
      <c r="B2227" s="2">
        <v>69.567599999999999</v>
      </c>
      <c r="C2227" s="2">
        <f t="shared" si="306"/>
        <v>-0.19289999999999452</v>
      </c>
      <c r="D2227" s="2">
        <f t="shared" si="307"/>
        <v>0</v>
      </c>
      <c r="E2227" s="2">
        <f t="shared" si="308"/>
        <v>0.19289999999999452</v>
      </c>
      <c r="F2227" s="2">
        <f t="shared" si="313"/>
        <v>0.15269603996131303</v>
      </c>
      <c r="G2227" s="2">
        <f t="shared" si="313"/>
        <v>0.17140592828678705</v>
      </c>
      <c r="H2227" s="2">
        <f t="shared" si="310"/>
        <v>0.89084456697337999</v>
      </c>
      <c r="I2227" s="2">
        <f t="shared" si="311"/>
        <v>47.113579959633014</v>
      </c>
    </row>
    <row r="2228" spans="1:9" ht="13.5" x14ac:dyDescent="0.25">
      <c r="A2228" s="3">
        <v>45247</v>
      </c>
      <c r="B2228" s="2">
        <v>69.721900000000005</v>
      </c>
      <c r="C2228" s="2">
        <f t="shared" si="306"/>
        <v>0.15430000000000632</v>
      </c>
      <c r="D2228" s="2">
        <f t="shared" si="307"/>
        <v>0.15430000000000632</v>
      </c>
      <c r="E2228" s="2">
        <f t="shared" si="308"/>
        <v>0</v>
      </c>
      <c r="F2228" s="2">
        <f t="shared" si="313"/>
        <v>0.1528106085355054</v>
      </c>
      <c r="G2228" s="2">
        <f t="shared" si="313"/>
        <v>0.1591626476948737</v>
      </c>
      <c r="H2228" s="2">
        <f t="shared" si="310"/>
        <v>0.96009089286108373</v>
      </c>
      <c r="I2228" s="2">
        <f t="shared" si="311"/>
        <v>48.981957742769211</v>
      </c>
    </row>
    <row r="2229" spans="1:9" ht="13.5" x14ac:dyDescent="0.25">
      <c r="A2229" s="3">
        <v>45250</v>
      </c>
      <c r="B2229" s="2">
        <v>69.528999999999996</v>
      </c>
      <c r="C2229" s="2">
        <f t="shared" si="306"/>
        <v>-0.19290000000000873</v>
      </c>
      <c r="D2229" s="2">
        <f t="shared" si="307"/>
        <v>0</v>
      </c>
      <c r="E2229" s="2">
        <f t="shared" si="308"/>
        <v>0.19290000000000873</v>
      </c>
      <c r="F2229" s="2">
        <f t="shared" si="313"/>
        <v>0.14189556506868359</v>
      </c>
      <c r="G2229" s="2">
        <f t="shared" si="313"/>
        <v>0.16157245857381192</v>
      </c>
      <c r="H2229" s="2">
        <f t="shared" si="310"/>
        <v>0.8782162895903497</v>
      </c>
      <c r="I2229" s="2">
        <f t="shared" si="311"/>
        <v>46.757995575786104</v>
      </c>
    </row>
    <row r="2230" spans="1:9" ht="13.5" x14ac:dyDescent="0.25">
      <c r="A2230" s="3">
        <v>45251</v>
      </c>
      <c r="B2230" s="2">
        <v>69.451800000000006</v>
      </c>
      <c r="C2230" s="2">
        <f t="shared" si="306"/>
        <v>-7.7199999999990609E-2</v>
      </c>
      <c r="D2230" s="2">
        <f t="shared" si="307"/>
        <v>0</v>
      </c>
      <c r="E2230" s="2">
        <f t="shared" si="308"/>
        <v>7.7199999999990609E-2</v>
      </c>
      <c r="F2230" s="2">
        <f t="shared" si="313"/>
        <v>0.13176016756377762</v>
      </c>
      <c r="G2230" s="2">
        <f t="shared" si="313"/>
        <v>0.15554585438996754</v>
      </c>
      <c r="H2230" s="2">
        <f t="shared" si="310"/>
        <v>0.84708247661453551</v>
      </c>
      <c r="I2230" s="2">
        <f t="shared" si="311"/>
        <v>45.860565910794016</v>
      </c>
    </row>
    <row r="2231" spans="1:9" ht="13.5" x14ac:dyDescent="0.25">
      <c r="A2231" s="3">
        <v>45252</v>
      </c>
      <c r="B2231" s="2">
        <v>69.451800000000006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0.12234872702350778</v>
      </c>
      <c r="G2231" s="2">
        <f t="shared" si="313"/>
        <v>0.14443543621925556</v>
      </c>
      <c r="H2231" s="2">
        <f t="shared" si="310"/>
        <v>0.84708247661453551</v>
      </c>
      <c r="I2231" s="2">
        <f t="shared" si="311"/>
        <v>45.860565910794016</v>
      </c>
    </row>
    <row r="2232" spans="1:9" ht="13.5" x14ac:dyDescent="0.25">
      <c r="A2232" s="3">
        <v>45253</v>
      </c>
      <c r="B2232" s="2">
        <v>69.413200000000003</v>
      </c>
      <c r="C2232" s="2">
        <f t="shared" si="306"/>
        <v>-3.860000000000241E-2</v>
      </c>
      <c r="D2232" s="2">
        <f t="shared" si="307"/>
        <v>0</v>
      </c>
      <c r="E2232" s="2">
        <f t="shared" si="308"/>
        <v>3.860000000000241E-2</v>
      </c>
      <c r="F2232" s="2">
        <f t="shared" si="313"/>
        <v>0.11360953223611436</v>
      </c>
      <c r="G2232" s="2">
        <f t="shared" si="313"/>
        <v>0.13687576220359463</v>
      </c>
      <c r="H2232" s="2">
        <f t="shared" si="310"/>
        <v>0.83001935775252078</v>
      </c>
      <c r="I2232" s="2">
        <f t="shared" si="311"/>
        <v>45.355769283876988</v>
      </c>
    </row>
    <row r="2233" spans="1:9" ht="13.5" x14ac:dyDescent="0.25">
      <c r="A2233" s="3">
        <v>45254</v>
      </c>
      <c r="B2233" s="2">
        <v>68.911600000000007</v>
      </c>
      <c r="C2233" s="2">
        <f t="shared" si="306"/>
        <v>-0.50159999999999627</v>
      </c>
      <c r="D2233" s="2">
        <f t="shared" si="307"/>
        <v>0</v>
      </c>
      <c r="E2233" s="2">
        <f t="shared" si="308"/>
        <v>0.50159999999999627</v>
      </c>
      <c r="F2233" s="2">
        <f t="shared" si="313"/>
        <v>0.10549456564782048</v>
      </c>
      <c r="G2233" s="2">
        <f t="shared" si="313"/>
        <v>0.16292749347476618</v>
      </c>
      <c r="H2233" s="2">
        <f t="shared" si="310"/>
        <v>0.64749394591379528</v>
      </c>
      <c r="I2233" s="2">
        <f t="shared" si="311"/>
        <v>39.301749637365596</v>
      </c>
    </row>
    <row r="2234" spans="1:9" ht="13.5" x14ac:dyDescent="0.25">
      <c r="A2234" s="3">
        <v>45257</v>
      </c>
      <c r="B2234" s="2">
        <v>69.606200000000001</v>
      </c>
      <c r="C2234" s="2">
        <f t="shared" si="306"/>
        <v>0.69459999999999411</v>
      </c>
      <c r="D2234" s="2">
        <f t="shared" si="307"/>
        <v>0.69459999999999411</v>
      </c>
      <c r="E2234" s="2">
        <f t="shared" si="308"/>
        <v>0</v>
      </c>
      <c r="F2234" s="2">
        <f t="shared" si="313"/>
        <v>0.14757352524440431</v>
      </c>
      <c r="G2234" s="2">
        <f t="shared" si="313"/>
        <v>0.15128981536942573</v>
      </c>
      <c r="H2234" s="2">
        <f t="shared" si="310"/>
        <v>0.9754359530683091</v>
      </c>
      <c r="I2234" s="2">
        <f t="shared" si="311"/>
        <v>49.378262633786299</v>
      </c>
    </row>
    <row r="2235" spans="1:9" ht="13.5" x14ac:dyDescent="0.25">
      <c r="A2235" s="3">
        <v>45258</v>
      </c>
      <c r="B2235" s="2">
        <v>69.451800000000006</v>
      </c>
      <c r="C2235" s="2">
        <f t="shared" si="306"/>
        <v>-0.15439999999999543</v>
      </c>
      <c r="D2235" s="2">
        <f t="shared" si="307"/>
        <v>0</v>
      </c>
      <c r="E2235" s="2">
        <f t="shared" si="308"/>
        <v>0.15439999999999543</v>
      </c>
      <c r="F2235" s="2">
        <f t="shared" si="313"/>
        <v>0.13703255915551829</v>
      </c>
      <c r="G2235" s="2">
        <f t="shared" si="313"/>
        <v>0.15151197141446643</v>
      </c>
      <c r="H2235" s="2">
        <f t="shared" si="310"/>
        <v>0.90443387328556901</v>
      </c>
      <c r="I2235" s="2">
        <f t="shared" si="311"/>
        <v>47.490957075092389</v>
      </c>
    </row>
    <row r="2236" spans="1:9" ht="13.5" x14ac:dyDescent="0.25">
      <c r="A2236" s="3">
        <v>45259</v>
      </c>
      <c r="B2236" s="2">
        <v>69.451800000000006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0.1272445192158384</v>
      </c>
      <c r="G2236" s="2">
        <f t="shared" si="313"/>
        <v>0.14068968774200455</v>
      </c>
      <c r="H2236" s="2">
        <f t="shared" si="310"/>
        <v>0.9044338732855689</v>
      </c>
      <c r="I2236" s="2">
        <f t="shared" si="311"/>
        <v>47.490957075092389</v>
      </c>
    </row>
    <row r="2237" spans="1:9" ht="13.5" x14ac:dyDescent="0.25">
      <c r="A2237" s="3">
        <v>45260</v>
      </c>
      <c r="B2237" s="2">
        <v>69.451800000000006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0.11815562498613566</v>
      </c>
      <c r="G2237" s="2">
        <f t="shared" si="314"/>
        <v>0.13064042433186138</v>
      </c>
      <c r="H2237" s="2">
        <f t="shared" si="310"/>
        <v>0.9044338732855689</v>
      </c>
      <c r="I2237" s="2">
        <f t="shared" si="311"/>
        <v>47.490957075092389</v>
      </c>
    </row>
    <row r="2238" spans="1:9" ht="13.5" x14ac:dyDescent="0.25">
      <c r="A2238" s="3">
        <v>45261</v>
      </c>
      <c r="B2238" s="2">
        <v>69.606200000000001</v>
      </c>
      <c r="C2238" s="2">
        <f t="shared" si="306"/>
        <v>0.15439999999999543</v>
      </c>
      <c r="D2238" s="2">
        <f t="shared" si="307"/>
        <v>0.15439999999999543</v>
      </c>
      <c r="E2238" s="2">
        <f t="shared" si="308"/>
        <v>0</v>
      </c>
      <c r="F2238" s="2">
        <f t="shared" si="314"/>
        <v>0.12074450891569707</v>
      </c>
      <c r="G2238" s="2">
        <f t="shared" si="314"/>
        <v>0.12130896545101413</v>
      </c>
      <c r="H2238" s="2">
        <f t="shared" si="310"/>
        <v>0.99534695120662786</v>
      </c>
      <c r="I2238" s="2">
        <f t="shared" si="311"/>
        <v>49.883402513268223</v>
      </c>
    </row>
    <row r="2239" spans="1:9" ht="13.5" x14ac:dyDescent="0.25">
      <c r="A2239" s="3">
        <v>45264</v>
      </c>
      <c r="B2239" s="2">
        <v>69.528999999999996</v>
      </c>
      <c r="C2239" s="2">
        <f t="shared" si="306"/>
        <v>-7.720000000000482E-2</v>
      </c>
      <c r="D2239" s="2">
        <f t="shared" si="307"/>
        <v>0</v>
      </c>
      <c r="E2239" s="2">
        <f t="shared" si="308"/>
        <v>7.720000000000482E-2</v>
      </c>
      <c r="F2239" s="2">
        <f t="shared" si="314"/>
        <v>0.11211990113600442</v>
      </c>
      <c r="G2239" s="2">
        <f t="shared" si="314"/>
        <v>0.11815832506165633</v>
      </c>
      <c r="H2239" s="2">
        <f t="shared" si="310"/>
        <v>0.94889548474471874</v>
      </c>
      <c r="I2239" s="2">
        <f t="shared" si="311"/>
        <v>48.6888851748257</v>
      </c>
    </row>
    <row r="2240" spans="1:9" ht="13.5" x14ac:dyDescent="0.25">
      <c r="A2240" s="3">
        <v>45265</v>
      </c>
      <c r="B2240" s="2">
        <v>69.528999999999996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0.10411133676914697</v>
      </c>
      <c r="G2240" s="2">
        <f t="shared" si="314"/>
        <v>0.10971844470010945</v>
      </c>
      <c r="H2240" s="2">
        <f t="shared" si="310"/>
        <v>0.94889548474471863</v>
      </c>
      <c r="I2240" s="2">
        <f t="shared" si="311"/>
        <v>48.688885174825693</v>
      </c>
    </row>
    <row r="2241" spans="1:9" ht="13.5" x14ac:dyDescent="0.25">
      <c r="A2241" s="3">
        <v>45266</v>
      </c>
      <c r="B2241" s="2">
        <v>69.683300000000003</v>
      </c>
      <c r="C2241" s="2">
        <f t="shared" si="306"/>
        <v>0.15430000000000632</v>
      </c>
      <c r="D2241" s="2">
        <f t="shared" si="307"/>
        <v>0.15430000000000632</v>
      </c>
      <c r="E2241" s="2">
        <f t="shared" si="308"/>
        <v>0</v>
      </c>
      <c r="F2241" s="2">
        <f t="shared" si="314"/>
        <v>0.10769624128563692</v>
      </c>
      <c r="G2241" s="2">
        <f t="shared" si="314"/>
        <v>0.10188141293581592</v>
      </c>
      <c r="H2241" s="2">
        <f t="shared" si="310"/>
        <v>1.0570744769066391</v>
      </c>
      <c r="I2241" s="2">
        <f t="shared" si="311"/>
        <v>51.387272982757189</v>
      </c>
    </row>
    <row r="2242" spans="1:9" ht="13.5" x14ac:dyDescent="0.25">
      <c r="A2242" s="3">
        <v>45267</v>
      </c>
      <c r="B2242" s="2">
        <v>69.606200000000001</v>
      </c>
      <c r="C2242" s="2">
        <f t="shared" si="306"/>
        <v>-7.7100000000001501E-2</v>
      </c>
      <c r="D2242" s="2">
        <f t="shared" si="307"/>
        <v>0</v>
      </c>
      <c r="E2242" s="2">
        <f t="shared" si="308"/>
        <v>7.7100000000001501E-2</v>
      </c>
      <c r="F2242" s="2">
        <f t="shared" si="314"/>
        <v>0.10000365262237713</v>
      </c>
      <c r="G2242" s="2">
        <f t="shared" si="314"/>
        <v>0.10011131201182917</v>
      </c>
      <c r="H2242" s="2">
        <f t="shared" si="310"/>
        <v>0.99892460315134701</v>
      </c>
      <c r="I2242" s="2">
        <f t="shared" si="311"/>
        <v>49.973100615026759</v>
      </c>
    </row>
    <row r="2243" spans="1:9" ht="13.5" x14ac:dyDescent="0.25">
      <c r="A2243" s="3">
        <v>45268</v>
      </c>
      <c r="B2243" s="2">
        <v>70.146299999999997</v>
      </c>
      <c r="C2243" s="2">
        <f t="shared" ref="C2243:C2306" si="315">B2243-B2242</f>
        <v>0.54009999999999536</v>
      </c>
      <c r="D2243" s="2">
        <f t="shared" ref="D2243:D2306" si="316">IF(C2243&gt;0,C2243,0)</f>
        <v>0.54009999999999536</v>
      </c>
      <c r="E2243" s="2">
        <f t="shared" ref="E2243:E2306" si="317">IF(C2243&lt;0,-C2243,0)</f>
        <v>0</v>
      </c>
      <c r="F2243" s="2">
        <f t="shared" si="314"/>
        <v>0.13143910600649272</v>
      </c>
      <c r="G2243" s="2">
        <f t="shared" si="314"/>
        <v>9.2960504010984227E-2</v>
      </c>
      <c r="H2243" s="2">
        <f t="shared" si="310"/>
        <v>1.4139241972156462</v>
      </c>
      <c r="I2243" s="2">
        <f t="shared" si="311"/>
        <v>58.573678446346605</v>
      </c>
    </row>
    <row r="2244" spans="1:9" ht="13.5" x14ac:dyDescent="0.25">
      <c r="A2244" s="3">
        <v>45271</v>
      </c>
      <c r="B2244" s="2">
        <v>70.146299999999997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0.12205059843460039</v>
      </c>
      <c r="G2244" s="2">
        <f t="shared" si="314"/>
        <v>8.6320468010199644E-2</v>
      </c>
      <c r="H2244" s="2">
        <f t="shared" si="310"/>
        <v>1.4139241972156462</v>
      </c>
      <c r="I2244" s="2">
        <f t="shared" si="311"/>
        <v>58.573678446346605</v>
      </c>
    </row>
    <row r="2245" spans="1:9" ht="13.5" x14ac:dyDescent="0.25">
      <c r="A2245" s="3">
        <v>45272</v>
      </c>
      <c r="B2245" s="2">
        <v>70.146299999999997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0.11333269854641466</v>
      </c>
      <c r="G2245" s="2">
        <f t="shared" si="314"/>
        <v>8.0154720295185375E-2</v>
      </c>
      <c r="H2245" s="2">
        <f t="shared" si="310"/>
        <v>1.4139241972156464</v>
      </c>
      <c r="I2245" s="2">
        <f t="shared" si="311"/>
        <v>58.573678446346605</v>
      </c>
    </row>
    <row r="2246" spans="1:9" ht="13.5" x14ac:dyDescent="0.25">
      <c r="A2246" s="3">
        <v>45273</v>
      </c>
      <c r="B2246" s="2">
        <v>70.107799999999997</v>
      </c>
      <c r="C2246" s="2">
        <f t="shared" si="315"/>
        <v>-3.8499999999999091E-2</v>
      </c>
      <c r="D2246" s="2">
        <f t="shared" si="316"/>
        <v>0</v>
      </c>
      <c r="E2246" s="2">
        <f t="shared" si="317"/>
        <v>3.8499999999999091E-2</v>
      </c>
      <c r="F2246" s="2">
        <f t="shared" si="314"/>
        <v>0.10523750579309933</v>
      </c>
      <c r="G2246" s="2">
        <f t="shared" si="314"/>
        <v>7.7179383131243492E-2</v>
      </c>
      <c r="H2246" s="2">
        <f t="shared" si="310"/>
        <v>1.3635442721036397</v>
      </c>
      <c r="I2246" s="2">
        <f t="shared" si="311"/>
        <v>57.69065924413745</v>
      </c>
    </row>
    <row r="2247" spans="1:9" ht="13.5" x14ac:dyDescent="0.25">
      <c r="A2247" s="3">
        <v>45274</v>
      </c>
      <c r="B2247" s="2">
        <v>70.069199999999995</v>
      </c>
      <c r="C2247" s="2">
        <f t="shared" si="315"/>
        <v>-3.860000000000241E-2</v>
      </c>
      <c r="D2247" s="2">
        <f t="shared" si="316"/>
        <v>0</v>
      </c>
      <c r="E2247" s="2">
        <f t="shared" si="317"/>
        <v>3.860000000000241E-2</v>
      </c>
      <c r="F2247" s="2">
        <f t="shared" si="314"/>
        <v>9.7720541093592225E-2</v>
      </c>
      <c r="G2247" s="2">
        <f t="shared" si="314"/>
        <v>7.4423712907583414E-2</v>
      </c>
      <c r="H2247" s="2">
        <f t="shared" si="310"/>
        <v>1.3130296417075824</v>
      </c>
      <c r="I2247" s="2">
        <f t="shared" si="311"/>
        <v>56.766658672745969</v>
      </c>
    </row>
    <row r="2248" spans="1:9" ht="13.5" x14ac:dyDescent="0.25">
      <c r="A2248" s="3">
        <v>45275</v>
      </c>
      <c r="B2248" s="2">
        <v>70.069199999999995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9.0740502444049922E-2</v>
      </c>
      <c r="G2248" s="2">
        <f t="shared" si="314"/>
        <v>6.9107733414184594E-2</v>
      </c>
      <c r="H2248" s="2">
        <f t="shared" si="310"/>
        <v>1.3130296417075824</v>
      </c>
      <c r="I2248" s="2">
        <f t="shared" si="311"/>
        <v>56.766658672745969</v>
      </c>
    </row>
    <row r="2249" spans="1:9" ht="13.5" x14ac:dyDescent="0.25">
      <c r="A2249" s="3">
        <v>45278</v>
      </c>
      <c r="B2249" s="2">
        <v>69.992000000000004</v>
      </c>
      <c r="C2249" s="2">
        <f t="shared" si="315"/>
        <v>-7.7199999999990609E-2</v>
      </c>
      <c r="D2249" s="2">
        <f t="shared" si="316"/>
        <v>0</v>
      </c>
      <c r="E2249" s="2">
        <f t="shared" si="317"/>
        <v>7.7199999999990609E-2</v>
      </c>
      <c r="F2249" s="2">
        <f t="shared" si="314"/>
        <v>8.4259037983760651E-2</v>
      </c>
      <c r="G2249" s="2">
        <f t="shared" si="314"/>
        <v>6.9685752456027886E-2</v>
      </c>
      <c r="H2249" s="2">
        <f t="shared" si="310"/>
        <v>1.2091286240602568</v>
      </c>
      <c r="I2249" s="2">
        <f t="shared" si="311"/>
        <v>54.733283109516044</v>
      </c>
    </row>
    <row r="2250" spans="1:9" ht="13.5" x14ac:dyDescent="0.25">
      <c r="A2250" s="3">
        <v>45279</v>
      </c>
      <c r="B2250" s="2">
        <v>70.370099999999994</v>
      </c>
      <c r="C2250" s="2">
        <f t="shared" si="315"/>
        <v>0.37809999999998922</v>
      </c>
      <c r="D2250" s="2">
        <f t="shared" si="316"/>
        <v>0.37809999999998922</v>
      </c>
      <c r="E2250" s="2">
        <f t="shared" si="317"/>
        <v>0</v>
      </c>
      <c r="F2250" s="2">
        <f t="shared" si="314"/>
        <v>0.10524767812777698</v>
      </c>
      <c r="G2250" s="2">
        <f t="shared" si="314"/>
        <v>6.4708198709168746E-2</v>
      </c>
      <c r="H2250" s="2">
        <f t="shared" si="310"/>
        <v>1.6264967999003199</v>
      </c>
      <c r="I2250" s="2">
        <f t="shared" si="311"/>
        <v>61.926471791705524</v>
      </c>
    </row>
    <row r="2251" spans="1:9" ht="13.5" x14ac:dyDescent="0.25">
      <c r="A2251" s="3">
        <v>45280</v>
      </c>
      <c r="B2251" s="2">
        <v>70.362399999999994</v>
      </c>
      <c r="C2251" s="2">
        <f t="shared" si="315"/>
        <v>-7.6999999999998181E-3</v>
      </c>
      <c r="D2251" s="2">
        <f t="shared" si="316"/>
        <v>0</v>
      </c>
      <c r="E2251" s="2">
        <f t="shared" si="317"/>
        <v>7.6999999999998181E-3</v>
      </c>
      <c r="F2251" s="2">
        <f t="shared" si="314"/>
        <v>9.7729986832935767E-2</v>
      </c>
      <c r="G2251" s="2">
        <f t="shared" si="314"/>
        <v>6.063618451565668E-2</v>
      </c>
      <c r="H2251" s="2">
        <f t="shared" si="310"/>
        <v>1.611743674401235</v>
      </c>
      <c r="I2251" s="2">
        <f t="shared" si="311"/>
        <v>61.711403389183715</v>
      </c>
    </row>
    <row r="2252" spans="1:9" ht="13.5" x14ac:dyDescent="0.25">
      <c r="A2252" s="3">
        <v>45281</v>
      </c>
      <c r="B2252" s="2">
        <v>70.223500000000001</v>
      </c>
      <c r="C2252" s="2">
        <f t="shared" si="315"/>
        <v>-0.13889999999999247</v>
      </c>
      <c r="D2252" s="2">
        <f t="shared" si="316"/>
        <v>0</v>
      </c>
      <c r="E2252" s="2">
        <f t="shared" si="317"/>
        <v>0.13889999999999247</v>
      </c>
      <c r="F2252" s="2">
        <f t="shared" si="314"/>
        <v>9.0749273487726073E-2</v>
      </c>
      <c r="G2252" s="2">
        <f t="shared" si="314"/>
        <v>6.6226457050252097E-2</v>
      </c>
      <c r="H2252" s="2">
        <f t="shared" si="310"/>
        <v>1.3702873070631918</v>
      </c>
      <c r="I2252" s="2">
        <f t="shared" si="311"/>
        <v>57.811021599781959</v>
      </c>
    </row>
    <row r="2253" spans="1:9" ht="13.5" x14ac:dyDescent="0.25">
      <c r="A2253" s="3">
        <v>45282</v>
      </c>
      <c r="B2253" s="2">
        <v>70.146299999999997</v>
      </c>
      <c r="C2253" s="2">
        <f t="shared" si="315"/>
        <v>-7.720000000000482E-2</v>
      </c>
      <c r="D2253" s="2">
        <f t="shared" si="316"/>
        <v>0</v>
      </c>
      <c r="E2253" s="2">
        <f t="shared" si="317"/>
        <v>7.720000000000482E-2</v>
      </c>
      <c r="F2253" s="2">
        <f t="shared" ref="F2253:G2268" si="318">((F2252*13)+D2253)/14</f>
        <v>8.4267182524317072E-2</v>
      </c>
      <c r="G2253" s="2">
        <f t="shared" si="318"/>
        <v>6.7010281546663011E-2</v>
      </c>
      <c r="H2253" s="2">
        <f t="shared" si="310"/>
        <v>1.2575261673186242</v>
      </c>
      <c r="I2253" s="2">
        <f t="shared" si="311"/>
        <v>55.703724967770825</v>
      </c>
    </row>
    <row r="2254" spans="1:9" ht="13.5" x14ac:dyDescent="0.25">
      <c r="A2254" s="3">
        <v>45285</v>
      </c>
      <c r="B2254" s="2">
        <v>70.146299999999997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7.8248098058294427E-2</v>
      </c>
      <c r="G2254" s="2">
        <f t="shared" si="318"/>
        <v>6.2223832864758515E-2</v>
      </c>
      <c r="H2254" s="2">
        <f t="shared" si="310"/>
        <v>1.2575261673186242</v>
      </c>
      <c r="I2254" s="2">
        <f t="shared" si="311"/>
        <v>55.703724967770825</v>
      </c>
    </row>
    <row r="2255" spans="1:9" ht="13.5" x14ac:dyDescent="0.25">
      <c r="A2255" s="3">
        <v>45286</v>
      </c>
      <c r="B2255" s="2">
        <v>70.223500000000001</v>
      </c>
      <c r="C2255" s="2">
        <f t="shared" si="315"/>
        <v>7.720000000000482E-2</v>
      </c>
      <c r="D2255" s="2">
        <f t="shared" si="316"/>
        <v>7.720000000000482E-2</v>
      </c>
      <c r="E2255" s="2">
        <f t="shared" si="317"/>
        <v>0</v>
      </c>
      <c r="F2255" s="2">
        <f t="shared" si="318"/>
        <v>7.8173233911273746E-2</v>
      </c>
      <c r="G2255" s="2">
        <f t="shared" si="318"/>
        <v>5.777927337441862E-2</v>
      </c>
      <c r="H2255" s="2">
        <f t="shared" si="310"/>
        <v>1.3529632573379577</v>
      </c>
      <c r="I2255" s="2">
        <f t="shared" si="311"/>
        <v>57.50039883192408</v>
      </c>
    </row>
    <row r="2256" spans="1:9" ht="13.5" x14ac:dyDescent="0.25">
      <c r="A2256" s="3">
        <v>45287</v>
      </c>
      <c r="B2256" s="2">
        <v>70.184899999999999</v>
      </c>
      <c r="C2256" s="2">
        <f t="shared" si="315"/>
        <v>-3.860000000000241E-2</v>
      </c>
      <c r="D2256" s="2">
        <f t="shared" si="316"/>
        <v>0</v>
      </c>
      <c r="E2256" s="2">
        <f t="shared" si="317"/>
        <v>3.860000000000241E-2</v>
      </c>
      <c r="F2256" s="2">
        <f t="shared" si="318"/>
        <v>7.2589431489039916E-2</v>
      </c>
      <c r="G2256" s="2">
        <f t="shared" si="318"/>
        <v>5.6409325276246036E-2</v>
      </c>
      <c r="H2256" s="2">
        <f t="shared" si="310"/>
        <v>1.2868338902044503</v>
      </c>
      <c r="I2256" s="2">
        <f t="shared" si="311"/>
        <v>56.271419437876318</v>
      </c>
    </row>
    <row r="2257" spans="1:9" ht="13.5" x14ac:dyDescent="0.25">
      <c r="A2257" s="3">
        <v>45288</v>
      </c>
      <c r="B2257" s="2">
        <v>70.995199999999997</v>
      </c>
      <c r="C2257" s="2">
        <f t="shared" si="315"/>
        <v>0.81029999999999802</v>
      </c>
      <c r="D2257" s="2">
        <f t="shared" si="316"/>
        <v>0.81029999999999802</v>
      </c>
      <c r="E2257" s="2">
        <f t="shared" si="317"/>
        <v>0</v>
      </c>
      <c r="F2257" s="2">
        <f t="shared" si="318"/>
        <v>0.12528304352553693</v>
      </c>
      <c r="G2257" s="2">
        <f t="shared" si="318"/>
        <v>5.2380087756514183E-2</v>
      </c>
      <c r="H2257" s="2">
        <f t="shared" ref="H2257:H2320" si="319">F2257/G2257</f>
        <v>2.3918066748552986</v>
      </c>
      <c r="I2257" s="2">
        <f t="shared" ref="I2257:I2320" si="320">IF(G2257=0,100,100-(100/(1+H2257)))</f>
        <v>70.517187568107431</v>
      </c>
    </row>
    <row r="2258" spans="1:9" ht="13.5" x14ac:dyDescent="0.25">
      <c r="A2258" s="3">
        <v>45289</v>
      </c>
      <c r="B2258" s="2">
        <v>70.918000000000006</v>
      </c>
      <c r="C2258" s="2">
        <f t="shared" si="315"/>
        <v>-7.7199999999990609E-2</v>
      </c>
      <c r="D2258" s="2">
        <f t="shared" si="316"/>
        <v>0</v>
      </c>
      <c r="E2258" s="2">
        <f t="shared" si="317"/>
        <v>7.7199999999990609E-2</v>
      </c>
      <c r="F2258" s="2">
        <f t="shared" si="318"/>
        <v>0.1163342547022843</v>
      </c>
      <c r="G2258" s="2">
        <f t="shared" si="318"/>
        <v>5.4152938631048211E-2</v>
      </c>
      <c r="H2258" s="2">
        <f t="shared" si="319"/>
        <v>2.148253772429348</v>
      </c>
      <c r="I2258" s="2">
        <f t="shared" si="320"/>
        <v>68.23635982723367</v>
      </c>
    </row>
    <row r="2259" spans="1:9" ht="13.5" x14ac:dyDescent="0.25">
      <c r="A2259" s="3">
        <v>45293</v>
      </c>
      <c r="B2259" s="2">
        <v>70.107799999999997</v>
      </c>
      <c r="C2259" s="2">
        <f t="shared" si="315"/>
        <v>-0.81020000000000891</v>
      </c>
      <c r="D2259" s="2">
        <f t="shared" si="316"/>
        <v>0</v>
      </c>
      <c r="E2259" s="2">
        <f t="shared" si="317"/>
        <v>0.81020000000000891</v>
      </c>
      <c r="F2259" s="2">
        <f t="shared" si="318"/>
        <v>0.10802466508069256</v>
      </c>
      <c r="G2259" s="2">
        <f t="shared" si="318"/>
        <v>0.10815630015740255</v>
      </c>
      <c r="H2259" s="2">
        <f t="shared" si="319"/>
        <v>0.99878291808689446</v>
      </c>
      <c r="I2259" s="2">
        <f t="shared" si="320"/>
        <v>49.969554424792896</v>
      </c>
    </row>
    <row r="2260" spans="1:9" ht="13.5" x14ac:dyDescent="0.25">
      <c r="A2260" s="3">
        <v>45294</v>
      </c>
      <c r="B2260" s="2">
        <v>69.451800000000006</v>
      </c>
      <c r="C2260" s="2">
        <f t="shared" si="315"/>
        <v>-0.6559999999999917</v>
      </c>
      <c r="D2260" s="2">
        <f t="shared" si="316"/>
        <v>0</v>
      </c>
      <c r="E2260" s="2">
        <f t="shared" si="317"/>
        <v>0.6559999999999917</v>
      </c>
      <c r="F2260" s="2">
        <f t="shared" si="318"/>
        <v>0.1003086175749288</v>
      </c>
      <c r="G2260" s="2">
        <f t="shared" si="318"/>
        <v>0.14728799300330175</v>
      </c>
      <c r="H2260" s="2">
        <f t="shared" si="319"/>
        <v>0.6810373033780166</v>
      </c>
      <c r="I2260" s="2">
        <f t="shared" si="320"/>
        <v>40.512920326603307</v>
      </c>
    </row>
    <row r="2261" spans="1:9" ht="13.5" x14ac:dyDescent="0.25">
      <c r="A2261" s="3">
        <v>45295</v>
      </c>
      <c r="B2261" s="2">
        <v>69.451800000000006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9.3143716319576741E-2</v>
      </c>
      <c r="G2261" s="2">
        <f t="shared" si="318"/>
        <v>0.13676742207449449</v>
      </c>
      <c r="H2261" s="2">
        <f t="shared" si="319"/>
        <v>0.68103730337801649</v>
      </c>
      <c r="I2261" s="2">
        <f t="shared" si="320"/>
        <v>40.5129203266033</v>
      </c>
    </row>
    <row r="2262" spans="1:9" ht="13.5" x14ac:dyDescent="0.25">
      <c r="A2262" s="3">
        <v>45296</v>
      </c>
      <c r="B2262" s="2">
        <v>69.336100000000002</v>
      </c>
      <c r="C2262" s="2">
        <f t="shared" si="315"/>
        <v>-0.11570000000000391</v>
      </c>
      <c r="D2262" s="2">
        <f t="shared" si="316"/>
        <v>0</v>
      </c>
      <c r="E2262" s="2">
        <f t="shared" si="317"/>
        <v>0.11570000000000391</v>
      </c>
      <c r="F2262" s="2">
        <f t="shared" si="318"/>
        <v>8.6490593725321266E-2</v>
      </c>
      <c r="G2262" s="2">
        <f t="shared" si="318"/>
        <v>0.13526260621203087</v>
      </c>
      <c r="H2262" s="2">
        <f t="shared" si="319"/>
        <v>0.63942723083231856</v>
      </c>
      <c r="I2262" s="2">
        <f t="shared" si="320"/>
        <v>39.003087103029799</v>
      </c>
    </row>
    <row r="2263" spans="1:9" ht="13.5" x14ac:dyDescent="0.25">
      <c r="A2263" s="3">
        <v>45299</v>
      </c>
      <c r="B2263" s="2">
        <v>69.336100000000002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8.0312694173512611E-2</v>
      </c>
      <c r="G2263" s="2">
        <f t="shared" si="318"/>
        <v>0.12560099148260009</v>
      </c>
      <c r="H2263" s="2">
        <f t="shared" si="319"/>
        <v>0.63942723083231856</v>
      </c>
      <c r="I2263" s="2">
        <f t="shared" si="320"/>
        <v>39.003087103029799</v>
      </c>
    </row>
    <row r="2264" spans="1:9" ht="13.5" x14ac:dyDescent="0.25">
      <c r="A2264" s="3">
        <v>45300</v>
      </c>
      <c r="B2264" s="2">
        <v>69.066000000000003</v>
      </c>
      <c r="C2264" s="2">
        <f t="shared" si="315"/>
        <v>-0.27009999999999934</v>
      </c>
      <c r="D2264" s="2">
        <f t="shared" si="316"/>
        <v>0</v>
      </c>
      <c r="E2264" s="2">
        <f t="shared" si="317"/>
        <v>0.27009999999999934</v>
      </c>
      <c r="F2264" s="2">
        <f t="shared" si="318"/>
        <v>7.4576073161118847E-2</v>
      </c>
      <c r="G2264" s="2">
        <f t="shared" si="318"/>
        <v>0.13592234923384289</v>
      </c>
      <c r="H2264" s="2">
        <f t="shared" si="319"/>
        <v>0.54866674672328564</v>
      </c>
      <c r="I2264" s="2">
        <f t="shared" si="320"/>
        <v>35.428328779201266</v>
      </c>
    </row>
    <row r="2265" spans="1:9" ht="13.5" x14ac:dyDescent="0.25">
      <c r="A2265" s="3">
        <v>45301</v>
      </c>
      <c r="B2265" s="2">
        <v>68.834500000000006</v>
      </c>
      <c r="C2265" s="2">
        <f t="shared" si="315"/>
        <v>-0.23149999999999693</v>
      </c>
      <c r="D2265" s="2">
        <f t="shared" si="316"/>
        <v>0</v>
      </c>
      <c r="E2265" s="2">
        <f t="shared" si="317"/>
        <v>0.23149999999999693</v>
      </c>
      <c r="F2265" s="2">
        <f t="shared" si="318"/>
        <v>6.92492107924675E-2</v>
      </c>
      <c r="G2265" s="2">
        <f t="shared" si="318"/>
        <v>0.14274932428856818</v>
      </c>
      <c r="H2265" s="2">
        <f t="shared" si="319"/>
        <v>0.48511060306303105</v>
      </c>
      <c r="I2265" s="2">
        <f t="shared" si="320"/>
        <v>32.664947786548254</v>
      </c>
    </row>
    <row r="2266" spans="1:9" ht="13.5" x14ac:dyDescent="0.25">
      <c r="A2266" s="3">
        <v>45302</v>
      </c>
      <c r="B2266" s="2">
        <v>68.294300000000007</v>
      </c>
      <c r="C2266" s="2">
        <f t="shared" si="315"/>
        <v>-0.54019999999999868</v>
      </c>
      <c r="D2266" s="2">
        <f t="shared" si="316"/>
        <v>0</v>
      </c>
      <c r="E2266" s="2">
        <f t="shared" si="317"/>
        <v>0.54019999999999868</v>
      </c>
      <c r="F2266" s="2">
        <f t="shared" si="318"/>
        <v>6.4302838593005535E-2</v>
      </c>
      <c r="G2266" s="2">
        <f t="shared" si="318"/>
        <v>0.1711386582679561</v>
      </c>
      <c r="H2266" s="2">
        <f t="shared" si="319"/>
        <v>0.37573532037586133</v>
      </c>
      <c r="I2266" s="2">
        <f t="shared" si="320"/>
        <v>27.311599463275215</v>
      </c>
    </row>
    <row r="2267" spans="1:9" ht="13.5" x14ac:dyDescent="0.25">
      <c r="A2267" s="3">
        <v>45303</v>
      </c>
      <c r="B2267" s="2">
        <v>68.294300000000007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5.970977869350514E-2</v>
      </c>
      <c r="G2267" s="2">
        <f t="shared" si="318"/>
        <v>0.1589144683916735</v>
      </c>
      <c r="H2267" s="2">
        <f t="shared" si="319"/>
        <v>0.37573532037586138</v>
      </c>
      <c r="I2267" s="2">
        <f t="shared" si="320"/>
        <v>27.311599463275215</v>
      </c>
    </row>
    <row r="2268" spans="1:9" ht="13.5" x14ac:dyDescent="0.25">
      <c r="A2268" s="3">
        <v>45306</v>
      </c>
      <c r="B2268" s="2">
        <v>68.687899999999999</v>
      </c>
      <c r="C2268" s="2">
        <f t="shared" si="315"/>
        <v>0.39359999999999218</v>
      </c>
      <c r="D2268" s="2">
        <f t="shared" si="316"/>
        <v>0.39359999999999218</v>
      </c>
      <c r="E2268" s="2">
        <f t="shared" si="317"/>
        <v>0</v>
      </c>
      <c r="F2268" s="2">
        <f t="shared" si="318"/>
        <v>8.3559080215397069E-2</v>
      </c>
      <c r="G2268" s="2">
        <f t="shared" si="318"/>
        <v>0.14756343493512539</v>
      </c>
      <c r="H2268" s="2">
        <f t="shared" si="319"/>
        <v>0.56625870936206446</v>
      </c>
      <c r="I2268" s="2">
        <f t="shared" si="320"/>
        <v>36.153587269928167</v>
      </c>
    </row>
    <row r="2269" spans="1:9" ht="13.5" x14ac:dyDescent="0.25">
      <c r="A2269" s="3">
        <v>45307</v>
      </c>
      <c r="B2269" s="2">
        <v>69.644800000000004</v>
      </c>
      <c r="C2269" s="2">
        <f t="shared" si="315"/>
        <v>0.95690000000000452</v>
      </c>
      <c r="D2269" s="2">
        <f t="shared" si="316"/>
        <v>0.95690000000000452</v>
      </c>
      <c r="E2269" s="2">
        <f t="shared" si="317"/>
        <v>0</v>
      </c>
      <c r="F2269" s="2">
        <f t="shared" ref="F2269:G2284" si="321">((F2268*13)+D2269)/14</f>
        <v>0.1459405744857262</v>
      </c>
      <c r="G2269" s="2">
        <f t="shared" si="321"/>
        <v>0.13702318958261644</v>
      </c>
      <c r="H2269" s="2">
        <f t="shared" si="319"/>
        <v>1.0650793849586542</v>
      </c>
      <c r="I2269" s="2">
        <f t="shared" si="320"/>
        <v>51.575711457696748</v>
      </c>
    </row>
    <row r="2270" spans="1:9" ht="13.5" x14ac:dyDescent="0.25">
      <c r="A2270" s="3">
        <v>45308</v>
      </c>
      <c r="B2270" s="2">
        <v>69.451800000000006</v>
      </c>
      <c r="C2270" s="2">
        <f t="shared" si="315"/>
        <v>-0.19299999999999784</v>
      </c>
      <c r="D2270" s="2">
        <f t="shared" si="316"/>
        <v>0</v>
      </c>
      <c r="E2270" s="2">
        <f t="shared" si="317"/>
        <v>0.19299999999999784</v>
      </c>
      <c r="F2270" s="2">
        <f t="shared" si="321"/>
        <v>0.13551624773674575</v>
      </c>
      <c r="G2270" s="2">
        <f t="shared" si="321"/>
        <v>0.14102153318385796</v>
      </c>
      <c r="H2270" s="2">
        <f t="shared" si="319"/>
        <v>0.96096138424523692</v>
      </c>
      <c r="I2270" s="2">
        <f t="shared" si="320"/>
        <v>49.004605188342637</v>
      </c>
    </row>
    <row r="2271" spans="1:9" ht="13.5" x14ac:dyDescent="0.25">
      <c r="A2271" s="3">
        <v>45309</v>
      </c>
      <c r="B2271" s="2">
        <v>69.181700000000006</v>
      </c>
      <c r="C2271" s="2">
        <f t="shared" si="315"/>
        <v>-0.27009999999999934</v>
      </c>
      <c r="D2271" s="2">
        <f t="shared" si="316"/>
        <v>0</v>
      </c>
      <c r="E2271" s="2">
        <f t="shared" si="317"/>
        <v>0.27009999999999934</v>
      </c>
      <c r="F2271" s="2">
        <f t="shared" si="321"/>
        <v>0.12583651575554963</v>
      </c>
      <c r="G2271" s="2">
        <f t="shared" si="321"/>
        <v>0.15024142367072521</v>
      </c>
      <c r="H2271" s="2">
        <f t="shared" si="319"/>
        <v>0.83756205632966907</v>
      </c>
      <c r="I2271" s="2">
        <f t="shared" si="320"/>
        <v>45.58006917070373</v>
      </c>
    </row>
    <row r="2272" spans="1:9" ht="13.5" x14ac:dyDescent="0.25">
      <c r="A2272" s="3">
        <v>45310</v>
      </c>
      <c r="B2272" s="2">
        <v>69.066000000000003</v>
      </c>
      <c r="C2272" s="2">
        <f t="shared" si="315"/>
        <v>-0.11570000000000391</v>
      </c>
      <c r="D2272" s="2">
        <f t="shared" si="316"/>
        <v>0</v>
      </c>
      <c r="E2272" s="2">
        <f t="shared" si="317"/>
        <v>0.11570000000000391</v>
      </c>
      <c r="F2272" s="2">
        <f t="shared" si="321"/>
        <v>0.1168481932015818</v>
      </c>
      <c r="G2272" s="2">
        <f t="shared" si="321"/>
        <v>0.14777417912281651</v>
      </c>
      <c r="H2272" s="2">
        <f t="shared" si="319"/>
        <v>0.79072131474652385</v>
      </c>
      <c r="I2272" s="2">
        <f t="shared" si="320"/>
        <v>44.156581386224822</v>
      </c>
    </row>
    <row r="2273" spans="1:9" ht="13.5" x14ac:dyDescent="0.25">
      <c r="A2273" s="3">
        <v>45313</v>
      </c>
      <c r="B2273" s="2">
        <v>69.073700000000002</v>
      </c>
      <c r="C2273" s="2">
        <f t="shared" si="315"/>
        <v>7.6999999999998181E-3</v>
      </c>
      <c r="D2273" s="2">
        <f t="shared" si="316"/>
        <v>7.6999999999998181E-3</v>
      </c>
      <c r="E2273" s="2">
        <f t="shared" si="317"/>
        <v>0</v>
      </c>
      <c r="F2273" s="2">
        <f t="shared" si="321"/>
        <v>0.10905189368718309</v>
      </c>
      <c r="G2273" s="2">
        <f t="shared" si="321"/>
        <v>0.13721888061404391</v>
      </c>
      <c r="H2273" s="2">
        <f t="shared" si="319"/>
        <v>0.79472950951927512</v>
      </c>
      <c r="I2273" s="2">
        <f t="shared" si="320"/>
        <v>44.281297282070447</v>
      </c>
    </row>
    <row r="2274" spans="1:9" ht="13.5" x14ac:dyDescent="0.25">
      <c r="A2274" s="3">
        <v>45314</v>
      </c>
      <c r="B2274" s="2">
        <v>69.451800000000006</v>
      </c>
      <c r="C2274" s="2">
        <f t="shared" si="315"/>
        <v>0.37810000000000343</v>
      </c>
      <c r="D2274" s="2">
        <f t="shared" si="316"/>
        <v>0.37810000000000343</v>
      </c>
      <c r="E2274" s="2">
        <f t="shared" si="317"/>
        <v>0</v>
      </c>
      <c r="F2274" s="2">
        <f t="shared" si="321"/>
        <v>0.12826961556667024</v>
      </c>
      <c r="G2274" s="2">
        <f t="shared" si="321"/>
        <v>0.12741753199875508</v>
      </c>
      <c r="H2274" s="2">
        <f t="shared" si="319"/>
        <v>1.0066873337958193</v>
      </c>
      <c r="I2274" s="2">
        <f t="shared" si="320"/>
        <v>50.166626202378268</v>
      </c>
    </row>
    <row r="2275" spans="1:9" ht="13.5" x14ac:dyDescent="0.25">
      <c r="A2275" s="3">
        <v>45315</v>
      </c>
      <c r="B2275" s="2">
        <v>69.451800000000006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0.11910750016905093</v>
      </c>
      <c r="G2275" s="2">
        <f t="shared" si="321"/>
        <v>0.11831627971312972</v>
      </c>
      <c r="H2275" s="2">
        <f t="shared" si="319"/>
        <v>1.0066873337958193</v>
      </c>
      <c r="I2275" s="2">
        <f t="shared" si="320"/>
        <v>50.166626202378268</v>
      </c>
    </row>
    <row r="2276" spans="1:9" ht="13.5" x14ac:dyDescent="0.25">
      <c r="A2276" s="3">
        <v>45316</v>
      </c>
      <c r="B2276" s="2">
        <v>69.83</v>
      </c>
      <c r="C2276" s="2">
        <f t="shared" si="315"/>
        <v>0.37819999999999254</v>
      </c>
      <c r="D2276" s="2">
        <f t="shared" si="316"/>
        <v>0.37819999999999254</v>
      </c>
      <c r="E2276" s="2">
        <f t="shared" si="317"/>
        <v>0</v>
      </c>
      <c r="F2276" s="2">
        <f t="shared" si="321"/>
        <v>0.13761410729983248</v>
      </c>
      <c r="G2276" s="2">
        <f t="shared" si="321"/>
        <v>0.1098651168764776</v>
      </c>
      <c r="H2276" s="2">
        <f t="shared" si="319"/>
        <v>1.2525732572109611</v>
      </c>
      <c r="I2276" s="2">
        <f t="shared" si="320"/>
        <v>55.606327261553446</v>
      </c>
    </row>
    <row r="2277" spans="1:9" ht="13.5" x14ac:dyDescent="0.25">
      <c r="A2277" s="3">
        <v>45317</v>
      </c>
      <c r="B2277" s="2">
        <v>69.567599999999999</v>
      </c>
      <c r="C2277" s="2">
        <f t="shared" si="315"/>
        <v>-0.26239999999999952</v>
      </c>
      <c r="D2277" s="2">
        <f t="shared" si="316"/>
        <v>0</v>
      </c>
      <c r="E2277" s="2">
        <f t="shared" si="317"/>
        <v>0.26239999999999952</v>
      </c>
      <c r="F2277" s="2">
        <f t="shared" si="321"/>
        <v>0.1277845282069873</v>
      </c>
      <c r="G2277" s="2">
        <f t="shared" si="321"/>
        <v>0.12076046567101487</v>
      </c>
      <c r="H2277" s="2">
        <f t="shared" si="319"/>
        <v>1.0581652488415201</v>
      </c>
      <c r="I2277" s="2">
        <f t="shared" si="320"/>
        <v>51.413036413724789</v>
      </c>
    </row>
    <row r="2278" spans="1:9" ht="13.5" x14ac:dyDescent="0.25">
      <c r="A2278" s="3">
        <v>45320</v>
      </c>
      <c r="B2278" s="2">
        <v>69.521299999999997</v>
      </c>
      <c r="C2278" s="2">
        <f t="shared" si="315"/>
        <v>-4.6300000000002228E-2</v>
      </c>
      <c r="D2278" s="2">
        <f t="shared" si="316"/>
        <v>0</v>
      </c>
      <c r="E2278" s="2">
        <f t="shared" si="317"/>
        <v>4.6300000000002228E-2</v>
      </c>
      <c r="F2278" s="2">
        <f t="shared" si="321"/>
        <v>0.1186570619064882</v>
      </c>
      <c r="G2278" s="2">
        <f t="shared" si="321"/>
        <v>0.11544186098022825</v>
      </c>
      <c r="H2278" s="2">
        <f t="shared" si="319"/>
        <v>1.0278512568920783</v>
      </c>
      <c r="I2278" s="2">
        <f t="shared" si="320"/>
        <v>50.686718436508102</v>
      </c>
    </row>
    <row r="2279" spans="1:9" ht="13.5" x14ac:dyDescent="0.25">
      <c r="A2279" s="3">
        <v>45321</v>
      </c>
      <c r="B2279" s="2">
        <v>69.451800000000006</v>
      </c>
      <c r="C2279" s="2">
        <f t="shared" si="315"/>
        <v>-6.9499999999990791E-2</v>
      </c>
      <c r="D2279" s="2">
        <f t="shared" si="316"/>
        <v>0</v>
      </c>
      <c r="E2279" s="2">
        <f t="shared" si="317"/>
        <v>6.9499999999990791E-2</v>
      </c>
      <c r="F2279" s="2">
        <f t="shared" si="321"/>
        <v>0.1101815574845962</v>
      </c>
      <c r="G2279" s="2">
        <f t="shared" si="321"/>
        <v>0.11216029948163986</v>
      </c>
      <c r="H2279" s="2">
        <f t="shared" si="319"/>
        <v>0.98235791089905589</v>
      </c>
      <c r="I2279" s="2">
        <f t="shared" si="320"/>
        <v>49.555022607069404</v>
      </c>
    </row>
    <row r="2280" spans="1:9" ht="13.5" x14ac:dyDescent="0.25">
      <c r="A2280" s="3">
        <v>45322</v>
      </c>
      <c r="B2280" s="2">
        <v>68.757300000000001</v>
      </c>
      <c r="C2280" s="2">
        <f t="shared" si="315"/>
        <v>-0.694500000000005</v>
      </c>
      <c r="D2280" s="2">
        <f t="shared" si="316"/>
        <v>0</v>
      </c>
      <c r="E2280" s="2">
        <f t="shared" si="317"/>
        <v>0.694500000000005</v>
      </c>
      <c r="F2280" s="2">
        <f t="shared" si="321"/>
        <v>0.10231144623569646</v>
      </c>
      <c r="G2280" s="2">
        <f t="shared" si="321"/>
        <v>0.15375599237580878</v>
      </c>
      <c r="H2280" s="2">
        <f t="shared" si="319"/>
        <v>0.66541436632679596</v>
      </c>
      <c r="I2280" s="2">
        <f t="shared" si="320"/>
        <v>39.954883287960364</v>
      </c>
    </row>
    <row r="2281" spans="1:9" ht="13.5" x14ac:dyDescent="0.25">
      <c r="A2281" s="3">
        <v>45323</v>
      </c>
      <c r="B2281" s="2">
        <v>69.451800000000006</v>
      </c>
      <c r="C2281" s="2">
        <f t="shared" si="315"/>
        <v>0.694500000000005</v>
      </c>
      <c r="D2281" s="2">
        <f t="shared" si="316"/>
        <v>0.694500000000005</v>
      </c>
      <c r="E2281" s="2">
        <f t="shared" si="317"/>
        <v>0</v>
      </c>
      <c r="F2281" s="2">
        <f t="shared" si="321"/>
        <v>0.14461062864743277</v>
      </c>
      <c r="G2281" s="2">
        <f t="shared" si="321"/>
        <v>0.14277342149182243</v>
      </c>
      <c r="H2281" s="2">
        <f t="shared" si="319"/>
        <v>1.0128679913699172</v>
      </c>
      <c r="I2281" s="2">
        <f t="shared" si="320"/>
        <v>50.319643201270232</v>
      </c>
    </row>
    <row r="2282" spans="1:9" ht="13.5" x14ac:dyDescent="0.25">
      <c r="A2282" s="3">
        <v>45324</v>
      </c>
      <c r="B2282" s="2">
        <v>69.066000000000003</v>
      </c>
      <c r="C2282" s="2">
        <f t="shared" si="315"/>
        <v>-0.38580000000000325</v>
      </c>
      <c r="D2282" s="2">
        <f t="shared" si="316"/>
        <v>0</v>
      </c>
      <c r="E2282" s="2">
        <f t="shared" si="317"/>
        <v>0.38580000000000325</v>
      </c>
      <c r="F2282" s="2">
        <f t="shared" si="321"/>
        <v>0.13428129802975899</v>
      </c>
      <c r="G2282" s="2">
        <f t="shared" si="321"/>
        <v>0.16013246281383534</v>
      </c>
      <c r="H2282" s="2">
        <f t="shared" si="319"/>
        <v>0.83856387187318759</v>
      </c>
      <c r="I2282" s="2">
        <f t="shared" si="320"/>
        <v>45.609722060883961</v>
      </c>
    </row>
    <row r="2283" spans="1:9" ht="13.5" x14ac:dyDescent="0.25">
      <c r="A2283" s="3">
        <v>45327</v>
      </c>
      <c r="B2283" s="2">
        <v>68.988799999999998</v>
      </c>
      <c r="C2283" s="2">
        <f t="shared" si="315"/>
        <v>-7.720000000000482E-2</v>
      </c>
      <c r="D2283" s="2">
        <f t="shared" si="316"/>
        <v>0</v>
      </c>
      <c r="E2283" s="2">
        <f t="shared" si="317"/>
        <v>7.720000000000482E-2</v>
      </c>
      <c r="F2283" s="2">
        <f t="shared" si="321"/>
        <v>0.12468977674191907</v>
      </c>
      <c r="G2283" s="2">
        <f t="shared" si="321"/>
        <v>0.15420871546999029</v>
      </c>
      <c r="H2283" s="2">
        <f t="shared" si="319"/>
        <v>0.80857801299942911</v>
      </c>
      <c r="I2283" s="2">
        <f t="shared" si="320"/>
        <v>44.707942216904762</v>
      </c>
    </row>
    <row r="2284" spans="1:9" ht="13.5" x14ac:dyDescent="0.25">
      <c r="A2284" s="3">
        <v>45328</v>
      </c>
      <c r="B2284" s="2">
        <v>68.680099999999996</v>
      </c>
      <c r="C2284" s="2">
        <f t="shared" si="315"/>
        <v>-0.30870000000000175</v>
      </c>
      <c r="D2284" s="2">
        <f t="shared" si="316"/>
        <v>0</v>
      </c>
      <c r="E2284" s="2">
        <f t="shared" si="317"/>
        <v>0.30870000000000175</v>
      </c>
      <c r="F2284" s="2">
        <f t="shared" si="321"/>
        <v>0.11578336411749628</v>
      </c>
      <c r="G2284" s="2">
        <f t="shared" si="321"/>
        <v>0.16524380722213397</v>
      </c>
      <c r="H2284" s="2">
        <f t="shared" si="319"/>
        <v>0.7006820168567709</v>
      </c>
      <c r="I2284" s="2">
        <f t="shared" si="320"/>
        <v>41.200060323550851</v>
      </c>
    </row>
    <row r="2285" spans="1:9" ht="13.5" x14ac:dyDescent="0.25">
      <c r="A2285" s="3">
        <v>45329</v>
      </c>
      <c r="B2285" s="2">
        <v>68.641599999999997</v>
      </c>
      <c r="C2285" s="2">
        <f t="shared" si="315"/>
        <v>-3.8499999999999091E-2</v>
      </c>
      <c r="D2285" s="2">
        <f t="shared" si="316"/>
        <v>0</v>
      </c>
      <c r="E2285" s="2">
        <f t="shared" si="317"/>
        <v>3.8499999999999091E-2</v>
      </c>
      <c r="F2285" s="2">
        <f t="shared" ref="F2285:G2300" si="322">((F2284*13)+D2285)/14</f>
        <v>0.1075131238233894</v>
      </c>
      <c r="G2285" s="2">
        <f t="shared" si="322"/>
        <v>0.15619067813483861</v>
      </c>
      <c r="H2285" s="2">
        <f t="shared" si="319"/>
        <v>0.68834532961419037</v>
      </c>
      <c r="I2285" s="2">
        <f t="shared" si="320"/>
        <v>40.770410978154956</v>
      </c>
    </row>
    <row r="2286" spans="1:9" ht="13.5" x14ac:dyDescent="0.25">
      <c r="A2286" s="3">
        <v>45330</v>
      </c>
      <c r="B2286" s="2">
        <v>68.518100000000004</v>
      </c>
      <c r="C2286" s="2">
        <f t="shared" si="315"/>
        <v>-0.12349999999999284</v>
      </c>
      <c r="D2286" s="2">
        <f t="shared" si="316"/>
        <v>0</v>
      </c>
      <c r="E2286" s="2">
        <f t="shared" si="317"/>
        <v>0.12349999999999284</v>
      </c>
      <c r="F2286" s="2">
        <f t="shared" si="322"/>
        <v>9.9833614978861576E-2</v>
      </c>
      <c r="G2286" s="2">
        <f t="shared" si="322"/>
        <v>0.15385562969663535</v>
      </c>
      <c r="H2286" s="2">
        <f t="shared" si="319"/>
        <v>0.6488785309689894</v>
      </c>
      <c r="I2286" s="2">
        <f t="shared" si="320"/>
        <v>39.352718758953444</v>
      </c>
    </row>
    <row r="2287" spans="1:9" ht="13.5" x14ac:dyDescent="0.25">
      <c r="A2287" s="3">
        <v>45331</v>
      </c>
      <c r="B2287" s="2">
        <v>68.448599999999999</v>
      </c>
      <c r="C2287" s="2">
        <f t="shared" si="315"/>
        <v>-6.9500000000005002E-2</v>
      </c>
      <c r="D2287" s="2">
        <f t="shared" si="316"/>
        <v>0</v>
      </c>
      <c r="E2287" s="2">
        <f t="shared" si="317"/>
        <v>6.9500000000005002E-2</v>
      </c>
      <c r="F2287" s="2">
        <f t="shared" si="322"/>
        <v>9.2702642480371453E-2</v>
      </c>
      <c r="G2287" s="2">
        <f t="shared" si="322"/>
        <v>0.14783022757544748</v>
      </c>
      <c r="H2287" s="2">
        <f t="shared" si="319"/>
        <v>0.62708854610305731</v>
      </c>
      <c r="I2287" s="2">
        <f t="shared" si="320"/>
        <v>38.54052980736418</v>
      </c>
    </row>
    <row r="2288" spans="1:9" ht="13.5" x14ac:dyDescent="0.25">
      <c r="A2288" s="3">
        <v>45334</v>
      </c>
      <c r="B2288" s="2">
        <v>68.294300000000007</v>
      </c>
      <c r="C2288" s="2">
        <f t="shared" si="315"/>
        <v>-0.15429999999999211</v>
      </c>
      <c r="D2288" s="2">
        <f t="shared" si="316"/>
        <v>0</v>
      </c>
      <c r="E2288" s="2">
        <f t="shared" si="317"/>
        <v>0.15429999999999211</v>
      </c>
      <c r="F2288" s="2">
        <f t="shared" si="322"/>
        <v>8.6081025160344909E-2</v>
      </c>
      <c r="G2288" s="2">
        <f t="shared" si="322"/>
        <v>0.14829235417720069</v>
      </c>
      <c r="H2288" s="2">
        <f t="shared" si="319"/>
        <v>0.58048188416702262</v>
      </c>
      <c r="I2288" s="2">
        <f t="shared" si="320"/>
        <v>36.728158037253287</v>
      </c>
    </row>
    <row r="2289" spans="1:9" ht="13.5" x14ac:dyDescent="0.25">
      <c r="A2289" s="3">
        <v>45335</v>
      </c>
      <c r="B2289" s="2">
        <v>67.483999999999995</v>
      </c>
      <c r="C2289" s="2">
        <f t="shared" si="315"/>
        <v>-0.81030000000001223</v>
      </c>
      <c r="D2289" s="2">
        <f t="shared" si="316"/>
        <v>0</v>
      </c>
      <c r="E2289" s="2">
        <f t="shared" si="317"/>
        <v>0.81030000000001223</v>
      </c>
      <c r="F2289" s="2">
        <f t="shared" si="322"/>
        <v>7.9932380506034559E-2</v>
      </c>
      <c r="G2289" s="2">
        <f t="shared" si="322"/>
        <v>0.19557861459311579</v>
      </c>
      <c r="H2289" s="2">
        <f t="shared" si="319"/>
        <v>0.40869693587065686</v>
      </c>
      <c r="I2289" s="2">
        <f t="shared" si="320"/>
        <v>29.012410367603906</v>
      </c>
    </row>
    <row r="2290" spans="1:9" ht="13.5" x14ac:dyDescent="0.25">
      <c r="A2290" s="3">
        <v>45336</v>
      </c>
      <c r="B2290" s="2">
        <v>67.869900000000001</v>
      </c>
      <c r="C2290" s="2">
        <f t="shared" si="315"/>
        <v>0.38590000000000657</v>
      </c>
      <c r="D2290" s="2">
        <f t="shared" si="316"/>
        <v>0.38590000000000657</v>
      </c>
      <c r="E2290" s="2">
        <f t="shared" si="317"/>
        <v>0</v>
      </c>
      <c r="F2290" s="2">
        <f t="shared" si="322"/>
        <v>0.1017872104698897</v>
      </c>
      <c r="G2290" s="2">
        <f t="shared" si="322"/>
        <v>0.18160871355075039</v>
      </c>
      <c r="H2290" s="2">
        <f t="shared" si="319"/>
        <v>0.56047536750732696</v>
      </c>
      <c r="I2290" s="2">
        <f t="shared" si="320"/>
        <v>35.916963457271322</v>
      </c>
    </row>
    <row r="2291" spans="1:9" ht="13.5" x14ac:dyDescent="0.25">
      <c r="A2291" s="3">
        <v>45337</v>
      </c>
      <c r="B2291" s="2">
        <v>67.862200000000001</v>
      </c>
      <c r="C2291" s="2">
        <f t="shared" si="315"/>
        <v>-7.6999999999998181E-3</v>
      </c>
      <c r="D2291" s="2">
        <f t="shared" si="316"/>
        <v>0</v>
      </c>
      <c r="E2291" s="2">
        <f t="shared" si="317"/>
        <v>7.6999999999998181E-3</v>
      </c>
      <c r="F2291" s="2">
        <f t="shared" si="322"/>
        <v>9.4516695436326154E-2</v>
      </c>
      <c r="G2291" s="2">
        <f t="shared" si="322"/>
        <v>0.16918666258283963</v>
      </c>
      <c r="H2291" s="2">
        <f t="shared" si="319"/>
        <v>0.55865334768955277</v>
      </c>
      <c r="I2291" s="2">
        <f t="shared" si="320"/>
        <v>35.842052276579935</v>
      </c>
    </row>
    <row r="2292" spans="1:9" ht="13.5" x14ac:dyDescent="0.25">
      <c r="A2292" s="3">
        <v>45338</v>
      </c>
      <c r="B2292" s="2">
        <v>67.869900000000001</v>
      </c>
      <c r="C2292" s="2">
        <f t="shared" si="315"/>
        <v>7.6999999999998181E-3</v>
      </c>
      <c r="D2292" s="2">
        <f t="shared" si="316"/>
        <v>7.6999999999998181E-3</v>
      </c>
      <c r="E2292" s="2">
        <f t="shared" si="317"/>
        <v>0</v>
      </c>
      <c r="F2292" s="2">
        <f t="shared" si="322"/>
        <v>8.8315502905159993E-2</v>
      </c>
      <c r="G2292" s="2">
        <f t="shared" si="322"/>
        <v>0.15710190096977963</v>
      </c>
      <c r="H2292" s="2">
        <f t="shared" si="319"/>
        <v>0.56215426013303615</v>
      </c>
      <c r="I2292" s="2">
        <f t="shared" si="320"/>
        <v>35.98583536078965</v>
      </c>
    </row>
    <row r="2293" spans="1:9" ht="13.5" x14ac:dyDescent="0.25">
      <c r="A2293" s="3">
        <v>45341</v>
      </c>
      <c r="B2293" s="2">
        <v>68.278899999999993</v>
      </c>
      <c r="C2293" s="2">
        <f t="shared" si="315"/>
        <v>0.40899999999999181</v>
      </c>
      <c r="D2293" s="2">
        <f t="shared" si="316"/>
        <v>0.40899999999999181</v>
      </c>
      <c r="E2293" s="2">
        <f t="shared" si="317"/>
        <v>0</v>
      </c>
      <c r="F2293" s="2">
        <f t="shared" si="322"/>
        <v>0.11122153841193369</v>
      </c>
      <c r="G2293" s="2">
        <f t="shared" si="322"/>
        <v>0.14588033661479538</v>
      </c>
      <c r="H2293" s="2">
        <f t="shared" si="319"/>
        <v>0.76241624466236291</v>
      </c>
      <c r="I2293" s="2">
        <f t="shared" si="320"/>
        <v>43.259715006112174</v>
      </c>
    </row>
    <row r="2294" spans="1:9" ht="13.5" x14ac:dyDescent="0.25">
      <c r="A2294" s="3">
        <v>45342</v>
      </c>
      <c r="B2294" s="2">
        <v>68.602999999999994</v>
      </c>
      <c r="C2294" s="2">
        <f t="shared" si="315"/>
        <v>0.32410000000000139</v>
      </c>
      <c r="D2294" s="2">
        <f t="shared" si="316"/>
        <v>0.32410000000000139</v>
      </c>
      <c r="E2294" s="2">
        <f t="shared" si="317"/>
        <v>0</v>
      </c>
      <c r="F2294" s="2">
        <f t="shared" si="322"/>
        <v>0.12642714281108139</v>
      </c>
      <c r="G2294" s="2">
        <f t="shared" si="322"/>
        <v>0.13546031257088142</v>
      </c>
      <c r="H2294" s="2">
        <f t="shared" si="319"/>
        <v>0.93331500874048767</v>
      </c>
      <c r="I2294" s="2">
        <f t="shared" si="320"/>
        <v>48.275371810645694</v>
      </c>
    </row>
    <row r="2295" spans="1:9" ht="13.5" x14ac:dyDescent="0.25">
      <c r="A2295" s="3">
        <v>45343</v>
      </c>
      <c r="B2295" s="2">
        <v>68.680099999999996</v>
      </c>
      <c r="C2295" s="2">
        <f t="shared" si="315"/>
        <v>7.7100000000001501E-2</v>
      </c>
      <c r="D2295" s="2">
        <f t="shared" si="316"/>
        <v>7.7100000000001501E-2</v>
      </c>
      <c r="E2295" s="2">
        <f t="shared" si="317"/>
        <v>0</v>
      </c>
      <c r="F2295" s="2">
        <f t="shared" si="322"/>
        <v>0.12290377546743282</v>
      </c>
      <c r="G2295" s="2">
        <f t="shared" si="322"/>
        <v>0.12578457595867559</v>
      </c>
      <c r="H2295" s="2">
        <f t="shared" si="319"/>
        <v>0.97709734703729323</v>
      </c>
      <c r="I2295" s="2">
        <f t="shared" si="320"/>
        <v>49.420801080001787</v>
      </c>
    </row>
    <row r="2296" spans="1:9" ht="13.5" x14ac:dyDescent="0.25">
      <c r="A2296" s="3">
        <v>45344</v>
      </c>
      <c r="B2296" s="2">
        <v>68.294300000000007</v>
      </c>
      <c r="C2296" s="2">
        <f t="shared" si="315"/>
        <v>-0.38579999999998904</v>
      </c>
      <c r="D2296" s="2">
        <f t="shared" si="316"/>
        <v>0</v>
      </c>
      <c r="E2296" s="2">
        <f t="shared" si="317"/>
        <v>0.38579999999998904</v>
      </c>
      <c r="F2296" s="2">
        <f t="shared" si="322"/>
        <v>0.11412493436261618</v>
      </c>
      <c r="G2296" s="2">
        <f t="shared" si="322"/>
        <v>0.14435710624734083</v>
      </c>
      <c r="H2296" s="2">
        <f t="shared" si="319"/>
        <v>0.79057371908712981</v>
      </c>
      <c r="I2296" s="2">
        <f t="shared" si="320"/>
        <v>44.151978254778591</v>
      </c>
    </row>
    <row r="2297" spans="1:9" ht="13.5" x14ac:dyDescent="0.25">
      <c r="A2297" s="3">
        <v>45345</v>
      </c>
      <c r="B2297" s="2">
        <v>69.066000000000003</v>
      </c>
      <c r="C2297" s="2">
        <f t="shared" si="315"/>
        <v>0.77169999999999561</v>
      </c>
      <c r="D2297" s="2">
        <f t="shared" si="316"/>
        <v>0.77169999999999561</v>
      </c>
      <c r="E2297" s="2">
        <f t="shared" si="317"/>
        <v>0</v>
      </c>
      <c r="F2297" s="2">
        <f t="shared" si="322"/>
        <v>0.1610945819081433</v>
      </c>
      <c r="G2297" s="2">
        <f t="shared" si="322"/>
        <v>0.13404588437253076</v>
      </c>
      <c r="H2297" s="2">
        <f t="shared" si="319"/>
        <v>1.2017868557638123</v>
      </c>
      <c r="I2297" s="2">
        <f t="shared" si="320"/>
        <v>54.582343091829635</v>
      </c>
    </row>
    <row r="2298" spans="1:9" ht="13.5" x14ac:dyDescent="0.25">
      <c r="A2298" s="3">
        <v>45348</v>
      </c>
      <c r="B2298" s="2">
        <v>69.297499999999999</v>
      </c>
      <c r="C2298" s="2">
        <f t="shared" si="315"/>
        <v>0.23149999999999693</v>
      </c>
      <c r="D2298" s="2">
        <f t="shared" si="316"/>
        <v>0.23149999999999693</v>
      </c>
      <c r="E2298" s="2">
        <f t="shared" si="317"/>
        <v>0</v>
      </c>
      <c r="F2298" s="2">
        <f t="shared" si="322"/>
        <v>0.1661235403432757</v>
      </c>
      <c r="G2298" s="2">
        <f t="shared" si="322"/>
        <v>0.12447117834592143</v>
      </c>
      <c r="H2298" s="2">
        <f t="shared" si="319"/>
        <v>1.3346345921269982</v>
      </c>
      <c r="I2298" s="2">
        <f t="shared" si="320"/>
        <v>57.166744493024183</v>
      </c>
    </row>
    <row r="2299" spans="1:9" ht="13.5" x14ac:dyDescent="0.25">
      <c r="A2299" s="3">
        <v>45349</v>
      </c>
      <c r="B2299" s="2">
        <v>68.541200000000003</v>
      </c>
      <c r="C2299" s="2">
        <f t="shared" si="315"/>
        <v>-0.75629999999999598</v>
      </c>
      <c r="D2299" s="2">
        <f t="shared" si="316"/>
        <v>0</v>
      </c>
      <c r="E2299" s="2">
        <f t="shared" si="317"/>
        <v>0.75629999999999598</v>
      </c>
      <c r="F2299" s="2">
        <f t="shared" si="322"/>
        <v>0.15425757317589886</v>
      </c>
      <c r="G2299" s="2">
        <f t="shared" si="322"/>
        <v>0.16960180846406961</v>
      </c>
      <c r="H2299" s="2">
        <f t="shared" si="319"/>
        <v>0.90952787928896728</v>
      </c>
      <c r="I2299" s="2">
        <f t="shared" si="320"/>
        <v>47.631034307162849</v>
      </c>
    </row>
    <row r="2300" spans="1:9" ht="13.5" x14ac:dyDescent="0.25">
      <c r="A2300" s="3">
        <v>45350</v>
      </c>
      <c r="B2300" s="2">
        <v>69.297499999999999</v>
      </c>
      <c r="C2300" s="2">
        <f t="shared" si="315"/>
        <v>0.75629999999999598</v>
      </c>
      <c r="D2300" s="2">
        <f t="shared" si="316"/>
        <v>0.75629999999999598</v>
      </c>
      <c r="E2300" s="2">
        <f t="shared" si="317"/>
        <v>0</v>
      </c>
      <c r="F2300" s="2">
        <f t="shared" si="322"/>
        <v>0.19726060366333437</v>
      </c>
      <c r="G2300" s="2">
        <f t="shared" si="322"/>
        <v>0.15748739357377892</v>
      </c>
      <c r="H2300" s="2">
        <f t="shared" si="319"/>
        <v>1.2525485322158354</v>
      </c>
      <c r="I2300" s="2">
        <f t="shared" si="320"/>
        <v>55.605839976451094</v>
      </c>
    </row>
    <row r="2301" spans="1:9" ht="13.5" x14ac:dyDescent="0.25">
      <c r="A2301" s="3">
        <v>45351</v>
      </c>
      <c r="B2301" s="2">
        <v>68.911600000000007</v>
      </c>
      <c r="C2301" s="2">
        <f t="shared" si="315"/>
        <v>-0.38589999999999236</v>
      </c>
      <c r="D2301" s="2">
        <f t="shared" si="316"/>
        <v>0</v>
      </c>
      <c r="E2301" s="2">
        <f t="shared" si="317"/>
        <v>0.38589999999999236</v>
      </c>
      <c r="F2301" s="2">
        <f t="shared" ref="F2301:G2316" si="323">((F2300*13)+D2301)/14</f>
        <v>0.18317056054452477</v>
      </c>
      <c r="G2301" s="2">
        <f t="shared" si="323"/>
        <v>0.17380257974707988</v>
      </c>
      <c r="H2301" s="2">
        <f t="shared" si="319"/>
        <v>1.0539001251366771</v>
      </c>
      <c r="I2301" s="2">
        <f t="shared" si="320"/>
        <v>51.312140850400169</v>
      </c>
    </row>
    <row r="2302" spans="1:9" ht="13.5" x14ac:dyDescent="0.25">
      <c r="A2302" s="3">
        <v>45352</v>
      </c>
      <c r="B2302" s="2">
        <v>69.073700000000002</v>
      </c>
      <c r="C2302" s="2">
        <f t="shared" si="315"/>
        <v>0.16209999999999525</v>
      </c>
      <c r="D2302" s="2">
        <f t="shared" si="316"/>
        <v>0.16209999999999525</v>
      </c>
      <c r="E2302" s="2">
        <f t="shared" si="317"/>
        <v>0</v>
      </c>
      <c r="F2302" s="2">
        <f t="shared" si="323"/>
        <v>0.18166552050562981</v>
      </c>
      <c r="G2302" s="2">
        <f t="shared" si="323"/>
        <v>0.16138810976514559</v>
      </c>
      <c r="H2302" s="2">
        <f t="shared" si="319"/>
        <v>1.1256437712170508</v>
      </c>
      <c r="I2302" s="2">
        <f t="shared" si="320"/>
        <v>52.955428678087316</v>
      </c>
    </row>
    <row r="2303" spans="1:9" ht="13.5" x14ac:dyDescent="0.25">
      <c r="A2303" s="3">
        <v>45355</v>
      </c>
      <c r="B2303" s="2">
        <v>70.223500000000001</v>
      </c>
      <c r="C2303" s="2">
        <f t="shared" si="315"/>
        <v>1.149799999999999</v>
      </c>
      <c r="D2303" s="2">
        <f t="shared" si="316"/>
        <v>1.149799999999999</v>
      </c>
      <c r="E2303" s="2">
        <f t="shared" si="317"/>
        <v>0</v>
      </c>
      <c r="F2303" s="2">
        <f t="shared" si="323"/>
        <v>0.25081798332665622</v>
      </c>
      <c r="G2303" s="2">
        <f t="shared" si="323"/>
        <v>0.14986038763906376</v>
      </c>
      <c r="H2303" s="2">
        <f t="shared" si="319"/>
        <v>1.6736776627773522</v>
      </c>
      <c r="I2303" s="2">
        <f t="shared" si="320"/>
        <v>62.598333601619579</v>
      </c>
    </row>
    <row r="2304" spans="1:9" ht="13.5" x14ac:dyDescent="0.25">
      <c r="A2304" s="3">
        <v>45356</v>
      </c>
      <c r="B2304" s="2">
        <v>69.451800000000006</v>
      </c>
      <c r="C2304" s="2">
        <f t="shared" si="315"/>
        <v>-0.77169999999999561</v>
      </c>
      <c r="D2304" s="2">
        <f t="shared" si="316"/>
        <v>0</v>
      </c>
      <c r="E2304" s="2">
        <f t="shared" si="317"/>
        <v>0.77169999999999561</v>
      </c>
      <c r="F2304" s="2">
        <f t="shared" si="323"/>
        <v>0.23290241308903795</v>
      </c>
      <c r="G2304" s="2">
        <f t="shared" si="323"/>
        <v>0.19427750280770173</v>
      </c>
      <c r="H2304" s="2">
        <f t="shared" si="319"/>
        <v>1.1988130880988708</v>
      </c>
      <c r="I2304" s="2">
        <f t="shared" si="320"/>
        <v>54.520918334872377</v>
      </c>
    </row>
    <row r="2305" spans="1:9" ht="13.5" x14ac:dyDescent="0.25">
      <c r="A2305" s="3">
        <v>45357</v>
      </c>
      <c r="B2305" s="2">
        <v>70.223500000000001</v>
      </c>
      <c r="C2305" s="2">
        <f t="shared" si="315"/>
        <v>0.77169999999999561</v>
      </c>
      <c r="D2305" s="2">
        <f t="shared" si="316"/>
        <v>0.77169999999999561</v>
      </c>
      <c r="E2305" s="2">
        <f t="shared" si="317"/>
        <v>0</v>
      </c>
      <c r="F2305" s="2">
        <f t="shared" si="323"/>
        <v>0.27138795501124918</v>
      </c>
      <c r="G2305" s="2">
        <f t="shared" si="323"/>
        <v>0.18040053832143732</v>
      </c>
      <c r="H2305" s="2">
        <f t="shared" si="319"/>
        <v>1.5043633324845775</v>
      </c>
      <c r="I2305" s="2">
        <f t="shared" si="320"/>
        <v>60.069691684556787</v>
      </c>
    </row>
    <row r="2306" spans="1:9" ht="13.5" x14ac:dyDescent="0.25">
      <c r="A2306" s="3">
        <v>45358</v>
      </c>
      <c r="B2306" s="2">
        <v>70.208100000000002</v>
      </c>
      <c r="C2306" s="2">
        <f t="shared" si="315"/>
        <v>-1.5399999999999636E-2</v>
      </c>
      <c r="D2306" s="2">
        <f t="shared" si="316"/>
        <v>0</v>
      </c>
      <c r="E2306" s="2">
        <f t="shared" si="317"/>
        <v>1.5399999999999636E-2</v>
      </c>
      <c r="F2306" s="2">
        <f t="shared" si="323"/>
        <v>0.25200310108187424</v>
      </c>
      <c r="G2306" s="2">
        <f t="shared" si="323"/>
        <v>0.16861478558419177</v>
      </c>
      <c r="H2306" s="2">
        <f t="shared" si="319"/>
        <v>1.4945492485061194</v>
      </c>
      <c r="I2306" s="2">
        <f t="shared" si="320"/>
        <v>59.912597412183466</v>
      </c>
    </row>
    <row r="2307" spans="1:9" ht="13.5" x14ac:dyDescent="0.25">
      <c r="A2307" s="3">
        <v>45359</v>
      </c>
      <c r="B2307" s="2">
        <v>70.146299999999997</v>
      </c>
      <c r="C2307" s="2">
        <f t="shared" ref="C2307:C2370" si="324">B2307-B2306</f>
        <v>-6.1800000000005184E-2</v>
      </c>
      <c r="D2307" s="2">
        <f t="shared" ref="D2307:D2370" si="325">IF(C2307&gt;0,C2307,0)</f>
        <v>0</v>
      </c>
      <c r="E2307" s="2">
        <f t="shared" ref="E2307:E2370" si="326">IF(C2307&lt;0,-C2307,0)</f>
        <v>6.1800000000005184E-2</v>
      </c>
      <c r="F2307" s="2">
        <f t="shared" si="323"/>
        <v>0.23400287957602608</v>
      </c>
      <c r="G2307" s="2">
        <f t="shared" si="323"/>
        <v>0.16098515804246416</v>
      </c>
      <c r="H2307" s="2">
        <f t="shared" si="319"/>
        <v>1.4535680333605756</v>
      </c>
      <c r="I2307" s="2">
        <f t="shared" si="320"/>
        <v>59.24302948183054</v>
      </c>
    </row>
    <row r="2308" spans="1:9" ht="13.5" x14ac:dyDescent="0.25">
      <c r="A2308" s="3">
        <v>45362</v>
      </c>
      <c r="B2308" s="2">
        <v>70.107799999999997</v>
      </c>
      <c r="C2308" s="2">
        <f t="shared" si="324"/>
        <v>-3.8499999999999091E-2</v>
      </c>
      <c r="D2308" s="2">
        <f t="shared" si="325"/>
        <v>0</v>
      </c>
      <c r="E2308" s="2">
        <f t="shared" si="326"/>
        <v>3.8499999999999091E-2</v>
      </c>
      <c r="F2308" s="2">
        <f t="shared" si="323"/>
        <v>0.21728838817773852</v>
      </c>
      <c r="G2308" s="2">
        <f t="shared" si="323"/>
        <v>0.15223621818228808</v>
      </c>
      <c r="H2308" s="2">
        <f t="shared" si="319"/>
        <v>1.4273107330974077</v>
      </c>
      <c r="I2308" s="2">
        <f t="shared" si="320"/>
        <v>58.8021431963952</v>
      </c>
    </row>
    <row r="2309" spans="1:9" ht="13.5" x14ac:dyDescent="0.25">
      <c r="A2309" s="3">
        <v>45363</v>
      </c>
      <c r="B2309" s="2">
        <v>69.451800000000006</v>
      </c>
      <c r="C2309" s="2">
        <f t="shared" si="324"/>
        <v>-0.6559999999999917</v>
      </c>
      <c r="D2309" s="2">
        <f t="shared" si="325"/>
        <v>0</v>
      </c>
      <c r="E2309" s="2">
        <f t="shared" si="326"/>
        <v>0.6559999999999917</v>
      </c>
      <c r="F2309" s="2">
        <f t="shared" si="323"/>
        <v>0.20176778902218578</v>
      </c>
      <c r="G2309" s="2">
        <f t="shared" si="323"/>
        <v>0.1882193454549812</v>
      </c>
      <c r="H2309" s="2">
        <f t="shared" si="319"/>
        <v>1.0719822053065482</v>
      </c>
      <c r="I2309" s="2">
        <f t="shared" si="320"/>
        <v>51.737037246801506</v>
      </c>
    </row>
    <row r="2310" spans="1:9" ht="13.5" x14ac:dyDescent="0.25">
      <c r="A2310" s="3">
        <v>45364</v>
      </c>
      <c r="B2310" s="2">
        <v>69.837699999999998</v>
      </c>
      <c r="C2310" s="2">
        <f t="shared" si="324"/>
        <v>0.38589999999999236</v>
      </c>
      <c r="D2310" s="2">
        <f t="shared" si="325"/>
        <v>0.38589999999999236</v>
      </c>
      <c r="E2310" s="2">
        <f t="shared" si="326"/>
        <v>0</v>
      </c>
      <c r="F2310" s="2">
        <f t="shared" si="323"/>
        <v>0.21492008980631483</v>
      </c>
      <c r="G2310" s="2">
        <f t="shared" si="323"/>
        <v>0.17477510649391112</v>
      </c>
      <c r="H2310" s="2">
        <f t="shared" si="319"/>
        <v>1.2296950871192991</v>
      </c>
      <c r="I2310" s="2">
        <f t="shared" si="320"/>
        <v>55.150818343867329</v>
      </c>
    </row>
    <row r="2311" spans="1:9" ht="13.5" x14ac:dyDescent="0.25">
      <c r="A2311" s="3">
        <v>45365</v>
      </c>
      <c r="B2311" s="2">
        <v>70.030600000000007</v>
      </c>
      <c r="C2311" s="2">
        <f t="shared" si="324"/>
        <v>0.19290000000000873</v>
      </c>
      <c r="D2311" s="2">
        <f t="shared" si="325"/>
        <v>0.19290000000000873</v>
      </c>
      <c r="E2311" s="2">
        <f t="shared" si="326"/>
        <v>0</v>
      </c>
      <c r="F2311" s="2">
        <f t="shared" si="323"/>
        <v>0.21334722624872152</v>
      </c>
      <c r="G2311" s="2">
        <f t="shared" si="323"/>
        <v>0.16229117031577461</v>
      </c>
      <c r="H2311" s="2">
        <f t="shared" si="319"/>
        <v>1.3145954017929975</v>
      </c>
      <c r="I2311" s="2">
        <f t="shared" si="320"/>
        <v>56.7959048382559</v>
      </c>
    </row>
    <row r="2312" spans="1:9" ht="13.5" x14ac:dyDescent="0.25">
      <c r="A2312" s="3">
        <v>45366</v>
      </c>
      <c r="B2312" s="2">
        <v>70.022900000000007</v>
      </c>
      <c r="C2312" s="2">
        <f t="shared" si="324"/>
        <v>-7.6999999999998181E-3</v>
      </c>
      <c r="D2312" s="2">
        <f t="shared" si="325"/>
        <v>0</v>
      </c>
      <c r="E2312" s="2">
        <f t="shared" si="326"/>
        <v>7.6999999999998181E-3</v>
      </c>
      <c r="F2312" s="2">
        <f t="shared" si="323"/>
        <v>0.19810813865952712</v>
      </c>
      <c r="G2312" s="2">
        <f t="shared" si="323"/>
        <v>0.15124894386464785</v>
      </c>
      <c r="H2312" s="2">
        <f t="shared" si="319"/>
        <v>1.3098150214973627</v>
      </c>
      <c r="I2312" s="2">
        <f t="shared" si="320"/>
        <v>56.706489883690374</v>
      </c>
    </row>
    <row r="2313" spans="1:9" ht="13.5" x14ac:dyDescent="0.25">
      <c r="A2313" s="3">
        <v>45369</v>
      </c>
      <c r="B2313" s="2">
        <v>70.069199999999995</v>
      </c>
      <c r="C2313" s="2">
        <f t="shared" si="324"/>
        <v>4.6299999999988017E-2</v>
      </c>
      <c r="D2313" s="2">
        <f t="shared" si="325"/>
        <v>4.6299999999988017E-2</v>
      </c>
      <c r="E2313" s="2">
        <f t="shared" si="326"/>
        <v>0</v>
      </c>
      <c r="F2313" s="2">
        <f t="shared" si="323"/>
        <v>0.18726470018384575</v>
      </c>
      <c r="G2313" s="2">
        <f t="shared" si="323"/>
        <v>0.14044544787431587</v>
      </c>
      <c r="H2313" s="2">
        <f t="shared" si="319"/>
        <v>1.3333625476521551</v>
      </c>
      <c r="I2313" s="2">
        <f t="shared" si="320"/>
        <v>57.143393725668275</v>
      </c>
    </row>
    <row r="2314" spans="1:9" ht="13.5" x14ac:dyDescent="0.25">
      <c r="A2314" s="3">
        <v>45370</v>
      </c>
      <c r="B2314" s="2">
        <v>70.184899999999999</v>
      </c>
      <c r="C2314" s="2">
        <f t="shared" si="324"/>
        <v>0.11570000000000391</v>
      </c>
      <c r="D2314" s="2">
        <f t="shared" si="325"/>
        <v>0.11570000000000391</v>
      </c>
      <c r="E2314" s="2">
        <f t="shared" si="326"/>
        <v>0</v>
      </c>
      <c r="F2314" s="2">
        <f t="shared" si="323"/>
        <v>0.18215293588499989</v>
      </c>
      <c r="G2314" s="2">
        <f t="shared" si="323"/>
        <v>0.13041363016900759</v>
      </c>
      <c r="H2314" s="2">
        <f t="shared" si="319"/>
        <v>1.3967323480601033</v>
      </c>
      <c r="I2314" s="2">
        <f t="shared" si="320"/>
        <v>58.276525920410251</v>
      </c>
    </row>
    <row r="2315" spans="1:9" ht="13.5" x14ac:dyDescent="0.25">
      <c r="A2315" s="3">
        <v>45372</v>
      </c>
      <c r="B2315" s="2">
        <v>70.069199999999995</v>
      </c>
      <c r="C2315" s="2">
        <f t="shared" si="324"/>
        <v>-0.11570000000000391</v>
      </c>
      <c r="D2315" s="2">
        <f t="shared" si="325"/>
        <v>0</v>
      </c>
      <c r="E2315" s="2">
        <f t="shared" si="326"/>
        <v>0.11570000000000391</v>
      </c>
      <c r="F2315" s="2">
        <f t="shared" si="323"/>
        <v>0.16914201189321418</v>
      </c>
      <c r="G2315" s="2">
        <f t="shared" si="323"/>
        <v>0.12936265658550733</v>
      </c>
      <c r="H2315" s="2">
        <f t="shared" si="319"/>
        <v>1.3075026159609913</v>
      </c>
      <c r="I2315" s="2">
        <f t="shared" si="320"/>
        <v>56.66310438467103</v>
      </c>
    </row>
    <row r="2316" spans="1:9" ht="13.5" x14ac:dyDescent="0.25">
      <c r="A2316" s="3">
        <v>45373</v>
      </c>
      <c r="B2316" s="2">
        <v>69.837699999999998</v>
      </c>
      <c r="C2316" s="2">
        <f t="shared" si="324"/>
        <v>-0.23149999999999693</v>
      </c>
      <c r="D2316" s="2">
        <f t="shared" si="325"/>
        <v>0</v>
      </c>
      <c r="E2316" s="2">
        <f t="shared" si="326"/>
        <v>0.23149999999999693</v>
      </c>
      <c r="F2316" s="2">
        <f t="shared" si="323"/>
        <v>0.15706043961512745</v>
      </c>
      <c r="G2316" s="2">
        <f t="shared" si="323"/>
        <v>0.13665818111511371</v>
      </c>
      <c r="H2316" s="2">
        <f t="shared" si="319"/>
        <v>1.1492940878733628</v>
      </c>
      <c r="I2316" s="2">
        <f t="shared" si="320"/>
        <v>53.473095857744703</v>
      </c>
    </row>
    <row r="2317" spans="1:9" ht="13.5" x14ac:dyDescent="0.25">
      <c r="A2317" s="3">
        <v>45376</v>
      </c>
      <c r="B2317" s="2">
        <v>69.451800000000006</v>
      </c>
      <c r="C2317" s="2">
        <f t="shared" si="324"/>
        <v>-0.38589999999999236</v>
      </c>
      <c r="D2317" s="2">
        <f t="shared" si="325"/>
        <v>0</v>
      </c>
      <c r="E2317" s="2">
        <f t="shared" si="326"/>
        <v>0.38589999999999236</v>
      </c>
      <c r="F2317" s="2">
        <f t="shared" ref="F2317:G2332" si="327">((F2316*13)+D2317)/14</f>
        <v>0.14584183678547549</v>
      </c>
      <c r="G2317" s="2">
        <f t="shared" si="327"/>
        <v>0.15446116817831931</v>
      </c>
      <c r="H2317" s="2">
        <f t="shared" si="319"/>
        <v>0.94419742195078349</v>
      </c>
      <c r="I2317" s="2">
        <f t="shared" si="320"/>
        <v>48.564894248413701</v>
      </c>
    </row>
    <row r="2318" spans="1:9" ht="13.5" x14ac:dyDescent="0.25">
      <c r="A2318" s="3">
        <v>45377</v>
      </c>
      <c r="B2318" s="2">
        <v>69.451800000000006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0.13542456272937012</v>
      </c>
      <c r="G2318" s="2">
        <f t="shared" si="327"/>
        <v>0.14342822759415363</v>
      </c>
      <c r="H2318" s="2">
        <f t="shared" si="319"/>
        <v>0.94419742195078371</v>
      </c>
      <c r="I2318" s="2">
        <f t="shared" si="320"/>
        <v>48.564894248413701</v>
      </c>
    </row>
    <row r="2319" spans="1:9" ht="13.5" x14ac:dyDescent="0.25">
      <c r="A2319" s="3">
        <v>45378</v>
      </c>
      <c r="B2319" s="2">
        <v>69.606200000000001</v>
      </c>
      <c r="C2319" s="2">
        <f t="shared" si="324"/>
        <v>0.15439999999999543</v>
      </c>
      <c r="D2319" s="2">
        <f t="shared" si="325"/>
        <v>0.15439999999999543</v>
      </c>
      <c r="E2319" s="2">
        <f t="shared" si="326"/>
        <v>0</v>
      </c>
      <c r="F2319" s="2">
        <f t="shared" si="327"/>
        <v>0.13677995110584334</v>
      </c>
      <c r="G2319" s="2">
        <f t="shared" si="327"/>
        <v>0.13318335419457122</v>
      </c>
      <c r="H2319" s="2">
        <f t="shared" si="319"/>
        <v>1.0270048530690836</v>
      </c>
      <c r="I2319" s="2">
        <f t="shared" si="320"/>
        <v>50.666126995902246</v>
      </c>
    </row>
    <row r="2320" spans="1:9" ht="13.5" x14ac:dyDescent="0.25">
      <c r="A2320" s="3">
        <v>45379</v>
      </c>
      <c r="B2320" s="2">
        <v>70.022900000000007</v>
      </c>
      <c r="C2320" s="2">
        <f t="shared" si="324"/>
        <v>0.41670000000000584</v>
      </c>
      <c r="D2320" s="2">
        <f t="shared" si="325"/>
        <v>0.41670000000000584</v>
      </c>
      <c r="E2320" s="2">
        <f t="shared" si="326"/>
        <v>0</v>
      </c>
      <c r="F2320" s="2">
        <f t="shared" si="327"/>
        <v>0.15677424031256923</v>
      </c>
      <c r="G2320" s="2">
        <f t="shared" si="327"/>
        <v>0.12367025746638757</v>
      </c>
      <c r="H2320" s="2">
        <f t="shared" si="319"/>
        <v>1.2676794204554722</v>
      </c>
      <c r="I2320" s="2">
        <f t="shared" si="320"/>
        <v>55.902056041098348</v>
      </c>
    </row>
    <row r="2321" spans="1:9" ht="13.5" x14ac:dyDescent="0.25">
      <c r="A2321" s="3">
        <v>45380</v>
      </c>
      <c r="B2321" s="2">
        <v>70.022900000000007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0.14557608029024285</v>
      </c>
      <c r="G2321" s="2">
        <f t="shared" si="327"/>
        <v>0.11483666764735989</v>
      </c>
      <c r="H2321" s="2">
        <f t="shared" ref="H2321:H2384" si="328">F2321/G2321</f>
        <v>1.2676794204554722</v>
      </c>
      <c r="I2321" s="2">
        <f t="shared" ref="I2321:I2384" si="329">IF(G2321=0,100,100-(100/(1+H2321)))</f>
        <v>55.902056041098348</v>
      </c>
    </row>
    <row r="2322" spans="1:9" ht="13.5" x14ac:dyDescent="0.25">
      <c r="A2322" s="3">
        <v>45383</v>
      </c>
      <c r="B2322" s="2">
        <v>70.532200000000003</v>
      </c>
      <c r="C2322" s="2">
        <f t="shared" si="324"/>
        <v>0.50929999999999609</v>
      </c>
      <c r="D2322" s="2">
        <f t="shared" si="325"/>
        <v>0.50929999999999609</v>
      </c>
      <c r="E2322" s="2">
        <f t="shared" si="326"/>
        <v>0</v>
      </c>
      <c r="F2322" s="2">
        <f t="shared" si="327"/>
        <v>0.17155636026951093</v>
      </c>
      <c r="G2322" s="2">
        <f t="shared" si="327"/>
        <v>0.10663404852969134</v>
      </c>
      <c r="H2322" s="2">
        <f t="shared" si="328"/>
        <v>1.6088328506231528</v>
      </c>
      <c r="I2322" s="2">
        <f t="shared" si="329"/>
        <v>61.668682615632605</v>
      </c>
    </row>
    <row r="2323" spans="1:9" ht="13.5" x14ac:dyDescent="0.25">
      <c r="A2323" s="3">
        <v>45384</v>
      </c>
      <c r="B2323" s="2">
        <v>70.532200000000003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0.15930233453597445</v>
      </c>
      <c r="G2323" s="2">
        <f t="shared" si="327"/>
        <v>9.9017330777570536E-2</v>
      </c>
      <c r="H2323" s="2">
        <f t="shared" si="328"/>
        <v>1.6088328506231528</v>
      </c>
      <c r="I2323" s="2">
        <f t="shared" si="329"/>
        <v>61.668682615632605</v>
      </c>
    </row>
    <row r="2324" spans="1:9" ht="13.5" x14ac:dyDescent="0.25">
      <c r="A2324" s="3">
        <v>45385</v>
      </c>
      <c r="B2324" s="2">
        <v>69.992000000000004</v>
      </c>
      <c r="C2324" s="2">
        <f t="shared" si="324"/>
        <v>-0.54019999999999868</v>
      </c>
      <c r="D2324" s="2">
        <f t="shared" si="325"/>
        <v>0</v>
      </c>
      <c r="E2324" s="2">
        <f t="shared" si="326"/>
        <v>0.54019999999999868</v>
      </c>
      <c r="F2324" s="2">
        <f t="shared" si="327"/>
        <v>0.1479235963548334</v>
      </c>
      <c r="G2324" s="2">
        <f t="shared" si="327"/>
        <v>0.13053037857917255</v>
      </c>
      <c r="H2324" s="2">
        <f t="shared" si="328"/>
        <v>1.1332503434448487</v>
      </c>
      <c r="I2324" s="2">
        <f t="shared" si="329"/>
        <v>53.123176420768118</v>
      </c>
    </row>
    <row r="2325" spans="1:9" ht="13.5" x14ac:dyDescent="0.25">
      <c r="A2325" s="3">
        <v>45386</v>
      </c>
      <c r="B2325" s="2">
        <v>69.992000000000004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0.13735762518663103</v>
      </c>
      <c r="G2325" s="2">
        <f t="shared" si="327"/>
        <v>0.12120678010923165</v>
      </c>
      <c r="H2325" s="2">
        <f t="shared" si="328"/>
        <v>1.1332503434448487</v>
      </c>
      <c r="I2325" s="2">
        <f t="shared" si="329"/>
        <v>53.123176420768118</v>
      </c>
    </row>
    <row r="2326" spans="1:9" ht="13.5" x14ac:dyDescent="0.25">
      <c r="A2326" s="3">
        <v>45387</v>
      </c>
      <c r="B2326" s="2">
        <v>70.377899999999997</v>
      </c>
      <c r="C2326" s="2">
        <f t="shared" si="324"/>
        <v>0.38589999999999236</v>
      </c>
      <c r="D2326" s="2">
        <f t="shared" si="325"/>
        <v>0.38589999999999236</v>
      </c>
      <c r="E2326" s="2">
        <f t="shared" si="326"/>
        <v>0</v>
      </c>
      <c r="F2326" s="2">
        <f t="shared" si="327"/>
        <v>0.15511065195901397</v>
      </c>
      <c r="G2326" s="2">
        <f t="shared" si="327"/>
        <v>0.11254915295857225</v>
      </c>
      <c r="H2326" s="2">
        <f t="shared" si="328"/>
        <v>1.3781592120565136</v>
      </c>
      <c r="I2326" s="2">
        <f t="shared" si="329"/>
        <v>57.950670630867911</v>
      </c>
    </row>
    <row r="2327" spans="1:9" ht="13.5" x14ac:dyDescent="0.25">
      <c r="A2327" s="3">
        <v>45390</v>
      </c>
      <c r="B2327" s="2">
        <v>70.416399999999996</v>
      </c>
      <c r="C2327" s="2">
        <f t="shared" si="324"/>
        <v>3.8499999999999091E-2</v>
      </c>
      <c r="D2327" s="2">
        <f t="shared" si="325"/>
        <v>3.8499999999999091E-2</v>
      </c>
      <c r="E2327" s="2">
        <f t="shared" si="326"/>
        <v>0</v>
      </c>
      <c r="F2327" s="2">
        <f t="shared" si="327"/>
        <v>0.14678131967622718</v>
      </c>
      <c r="G2327" s="2">
        <f t="shared" si="327"/>
        <v>0.10450992774724566</v>
      </c>
      <c r="H2327" s="2">
        <f t="shared" si="328"/>
        <v>1.4044725017054236</v>
      </c>
      <c r="I2327" s="2">
        <f t="shared" si="329"/>
        <v>58.41083650194674</v>
      </c>
    </row>
    <row r="2328" spans="1:9" ht="13.5" x14ac:dyDescent="0.25">
      <c r="A2328" s="3">
        <v>45394</v>
      </c>
      <c r="B2328" s="2">
        <v>70.593900000000005</v>
      </c>
      <c r="C2328" s="2">
        <f t="shared" si="324"/>
        <v>0.17750000000000909</v>
      </c>
      <c r="D2328" s="2">
        <f t="shared" si="325"/>
        <v>0.17750000000000909</v>
      </c>
      <c r="E2328" s="2">
        <f t="shared" si="326"/>
        <v>0</v>
      </c>
      <c r="F2328" s="2">
        <f t="shared" si="327"/>
        <v>0.1489755111279259</v>
      </c>
      <c r="G2328" s="2">
        <f t="shared" si="327"/>
        <v>9.7044932908156675E-2</v>
      </c>
      <c r="H2328" s="2">
        <f t="shared" si="328"/>
        <v>1.5351189048573646</v>
      </c>
      <c r="I2328" s="2">
        <f t="shared" si="329"/>
        <v>60.554118464267312</v>
      </c>
    </row>
    <row r="2329" spans="1:9" ht="13.5" x14ac:dyDescent="0.25">
      <c r="A2329" s="3">
        <v>45397</v>
      </c>
      <c r="B2329" s="2">
        <v>70.910300000000007</v>
      </c>
      <c r="C2329" s="2">
        <f t="shared" si="324"/>
        <v>0.31640000000000157</v>
      </c>
      <c r="D2329" s="2">
        <f t="shared" si="325"/>
        <v>0.31640000000000157</v>
      </c>
      <c r="E2329" s="2">
        <f t="shared" si="326"/>
        <v>0</v>
      </c>
      <c r="F2329" s="2">
        <f t="shared" si="327"/>
        <v>0.16093440319021704</v>
      </c>
      <c r="G2329" s="2">
        <f t="shared" si="327"/>
        <v>9.0113151986145473E-2</v>
      </c>
      <c r="H2329" s="2">
        <f t="shared" si="328"/>
        <v>1.785914704381443</v>
      </c>
      <c r="I2329" s="2">
        <f t="shared" si="329"/>
        <v>64.105146563629972</v>
      </c>
    </row>
    <row r="2330" spans="1:9" ht="13.5" x14ac:dyDescent="0.25">
      <c r="A2330" s="3">
        <v>45398</v>
      </c>
      <c r="B2330" s="2">
        <v>70.377899999999997</v>
      </c>
      <c r="C2330" s="2">
        <f t="shared" si="324"/>
        <v>-0.53240000000000975</v>
      </c>
      <c r="D2330" s="2">
        <f t="shared" si="325"/>
        <v>0</v>
      </c>
      <c r="E2330" s="2">
        <f t="shared" si="326"/>
        <v>0.53240000000000975</v>
      </c>
      <c r="F2330" s="2">
        <f t="shared" si="327"/>
        <v>0.14943908867663011</v>
      </c>
      <c r="G2330" s="2">
        <f t="shared" si="327"/>
        <v>0.12170506970142149</v>
      </c>
      <c r="H2330" s="2">
        <f t="shared" si="328"/>
        <v>1.2278789128772398</v>
      </c>
      <c r="I2330" s="2">
        <f t="shared" si="329"/>
        <v>55.114257142973294</v>
      </c>
    </row>
    <row r="2331" spans="1:9" ht="13.5" x14ac:dyDescent="0.25">
      <c r="A2331" s="3">
        <v>45399</v>
      </c>
      <c r="B2331" s="2">
        <v>70.223500000000001</v>
      </c>
      <c r="C2331" s="2">
        <f t="shared" si="324"/>
        <v>-0.15439999999999543</v>
      </c>
      <c r="D2331" s="2">
        <f t="shared" si="325"/>
        <v>0</v>
      </c>
      <c r="E2331" s="2">
        <f t="shared" si="326"/>
        <v>0.15439999999999543</v>
      </c>
      <c r="F2331" s="2">
        <f t="shared" si="327"/>
        <v>0.1387648680568708</v>
      </c>
      <c r="G2331" s="2">
        <f t="shared" si="327"/>
        <v>0.12404042186560535</v>
      </c>
      <c r="H2331" s="2">
        <f t="shared" si="328"/>
        <v>1.1187068374148148</v>
      </c>
      <c r="I2331" s="2">
        <f t="shared" si="329"/>
        <v>52.80139836523248</v>
      </c>
    </row>
    <row r="2332" spans="1:9" ht="13.5" x14ac:dyDescent="0.25">
      <c r="A2332" s="3">
        <v>45400</v>
      </c>
      <c r="B2332" s="2">
        <v>70.609399999999994</v>
      </c>
      <c r="C2332" s="2">
        <f t="shared" si="324"/>
        <v>0.38589999999999236</v>
      </c>
      <c r="D2332" s="2">
        <f t="shared" si="325"/>
        <v>0.38589999999999236</v>
      </c>
      <c r="E2332" s="2">
        <f t="shared" si="326"/>
        <v>0</v>
      </c>
      <c r="F2332" s="2">
        <f t="shared" si="327"/>
        <v>0.15641737748137949</v>
      </c>
      <c r="G2332" s="2">
        <f t="shared" si="327"/>
        <v>0.11518039173234783</v>
      </c>
      <c r="H2332" s="2">
        <f t="shared" si="328"/>
        <v>1.3580208847080215</v>
      </c>
      <c r="I2332" s="2">
        <f t="shared" si="329"/>
        <v>57.591554575063753</v>
      </c>
    </row>
    <row r="2333" spans="1:9" ht="13.5" x14ac:dyDescent="0.25">
      <c r="A2333" s="3">
        <v>45401</v>
      </c>
      <c r="B2333" s="2">
        <v>70.223500000000001</v>
      </c>
      <c r="C2333" s="2">
        <f t="shared" si="324"/>
        <v>-0.38589999999999236</v>
      </c>
      <c r="D2333" s="2">
        <f t="shared" si="325"/>
        <v>0</v>
      </c>
      <c r="E2333" s="2">
        <f t="shared" si="326"/>
        <v>0.38589999999999236</v>
      </c>
      <c r="F2333" s="2">
        <f t="shared" ref="F2333:G2348" si="330">((F2332*13)+D2333)/14</f>
        <v>0.14524470766128098</v>
      </c>
      <c r="G2333" s="2">
        <f t="shared" si="330"/>
        <v>0.13451750660860815</v>
      </c>
      <c r="H2333" s="2">
        <f t="shared" si="328"/>
        <v>1.0797457618946555</v>
      </c>
      <c r="I2333" s="2">
        <f t="shared" si="329"/>
        <v>51.91719976921619</v>
      </c>
    </row>
    <row r="2334" spans="1:9" ht="13.5" x14ac:dyDescent="0.25">
      <c r="A2334" s="3">
        <v>45404</v>
      </c>
      <c r="B2334" s="2">
        <v>70.532200000000003</v>
      </c>
      <c r="C2334" s="2">
        <f t="shared" si="324"/>
        <v>0.30870000000000175</v>
      </c>
      <c r="D2334" s="2">
        <f t="shared" si="325"/>
        <v>0.30870000000000175</v>
      </c>
      <c r="E2334" s="2">
        <f t="shared" si="326"/>
        <v>0</v>
      </c>
      <c r="F2334" s="2">
        <f t="shared" si="330"/>
        <v>0.1569200856854753</v>
      </c>
      <c r="G2334" s="2">
        <f t="shared" si="330"/>
        <v>0.12490911327942185</v>
      </c>
      <c r="H2334" s="2">
        <f t="shared" si="328"/>
        <v>1.2562741145591585</v>
      </c>
      <c r="I2334" s="2">
        <f t="shared" si="329"/>
        <v>55.679144056688131</v>
      </c>
    </row>
    <row r="2335" spans="1:9" ht="13.5" x14ac:dyDescent="0.25">
      <c r="A2335" s="3">
        <v>45405</v>
      </c>
      <c r="B2335" s="2">
        <v>71.303899999999999</v>
      </c>
      <c r="C2335" s="2">
        <f t="shared" si="324"/>
        <v>0.77169999999999561</v>
      </c>
      <c r="D2335" s="2">
        <f t="shared" si="325"/>
        <v>0.77169999999999561</v>
      </c>
      <c r="E2335" s="2">
        <f t="shared" si="326"/>
        <v>0</v>
      </c>
      <c r="F2335" s="2">
        <f t="shared" si="330"/>
        <v>0.20083293670794106</v>
      </c>
      <c r="G2335" s="2">
        <f t="shared" si="330"/>
        <v>0.11598703375946315</v>
      </c>
      <c r="H2335" s="2">
        <f t="shared" si="328"/>
        <v>1.731511964729036</v>
      </c>
      <c r="I2335" s="2">
        <f t="shared" si="329"/>
        <v>63.390239072256847</v>
      </c>
    </row>
    <row r="2336" spans="1:9" ht="13.5" x14ac:dyDescent="0.25">
      <c r="A2336" s="3">
        <v>45406</v>
      </c>
      <c r="B2336" s="2">
        <v>71.589399999999998</v>
      </c>
      <c r="C2336" s="2">
        <f t="shared" si="324"/>
        <v>0.28549999999999898</v>
      </c>
      <c r="D2336" s="2">
        <f t="shared" si="325"/>
        <v>0.28549999999999898</v>
      </c>
      <c r="E2336" s="2">
        <f t="shared" si="326"/>
        <v>0</v>
      </c>
      <c r="F2336" s="2">
        <f t="shared" si="330"/>
        <v>0.20688058408594517</v>
      </c>
      <c r="G2336" s="2">
        <f t="shared" si="330"/>
        <v>0.10770224563378721</v>
      </c>
      <c r="H2336" s="2">
        <f t="shared" si="328"/>
        <v>1.9208567367238329</v>
      </c>
      <c r="I2336" s="2">
        <f t="shared" si="329"/>
        <v>65.763469757792848</v>
      </c>
    </row>
    <row r="2337" spans="1:9" ht="13.5" x14ac:dyDescent="0.25">
      <c r="A2337" s="3">
        <v>45407</v>
      </c>
      <c r="B2337" s="2">
        <v>71.303899999999999</v>
      </c>
      <c r="C2337" s="2">
        <f t="shared" si="324"/>
        <v>-0.28549999999999898</v>
      </c>
      <c r="D2337" s="2">
        <f t="shared" si="325"/>
        <v>0</v>
      </c>
      <c r="E2337" s="2">
        <f t="shared" si="326"/>
        <v>0.28549999999999898</v>
      </c>
      <c r="F2337" s="2">
        <f t="shared" si="330"/>
        <v>0.19210339950837765</v>
      </c>
      <c r="G2337" s="2">
        <f t="shared" si="330"/>
        <v>0.12040208523137376</v>
      </c>
      <c r="H2337" s="2">
        <f t="shared" si="328"/>
        <v>1.5955155522366347</v>
      </c>
      <c r="I2337" s="2">
        <f t="shared" si="329"/>
        <v>61.472008937173598</v>
      </c>
    </row>
    <row r="2338" spans="1:9" ht="13.5" x14ac:dyDescent="0.25">
      <c r="A2338" s="3">
        <v>45408</v>
      </c>
      <c r="B2338" s="2">
        <v>71.766900000000007</v>
      </c>
      <c r="C2338" s="2">
        <f t="shared" si="324"/>
        <v>0.46300000000000807</v>
      </c>
      <c r="D2338" s="2">
        <f t="shared" si="325"/>
        <v>0.46300000000000807</v>
      </c>
      <c r="E2338" s="2">
        <f t="shared" si="326"/>
        <v>0</v>
      </c>
      <c r="F2338" s="2">
        <f t="shared" si="330"/>
        <v>0.21145315668635126</v>
      </c>
      <c r="G2338" s="2">
        <f t="shared" si="330"/>
        <v>0.11180193628627563</v>
      </c>
      <c r="H2338" s="2">
        <f t="shared" si="328"/>
        <v>1.8913192714740883</v>
      </c>
      <c r="I2338" s="2">
        <f t="shared" si="329"/>
        <v>65.413712353870636</v>
      </c>
    </row>
    <row r="2339" spans="1:9" ht="13.5" x14ac:dyDescent="0.25">
      <c r="A2339" s="3">
        <v>45411</v>
      </c>
      <c r="B2339" s="2">
        <v>71.998400000000004</v>
      </c>
      <c r="C2339" s="2">
        <f t="shared" si="324"/>
        <v>0.23149999999999693</v>
      </c>
      <c r="D2339" s="2">
        <f t="shared" si="325"/>
        <v>0.23149999999999693</v>
      </c>
      <c r="E2339" s="2">
        <f t="shared" si="326"/>
        <v>0</v>
      </c>
      <c r="F2339" s="2">
        <f t="shared" si="330"/>
        <v>0.21288507406589738</v>
      </c>
      <c r="G2339" s="2">
        <f t="shared" si="330"/>
        <v>0.10381608369439879</v>
      </c>
      <c r="H2339" s="2">
        <f t="shared" si="328"/>
        <v>2.0505981972173277</v>
      </c>
      <c r="I2339" s="2">
        <f t="shared" si="329"/>
        <v>67.219543992644702</v>
      </c>
    </row>
    <row r="2340" spans="1:9" ht="13.5" x14ac:dyDescent="0.25">
      <c r="A2340" s="3">
        <v>45412</v>
      </c>
      <c r="B2340" s="2">
        <v>72.384200000000007</v>
      </c>
      <c r="C2340" s="2">
        <f t="shared" si="324"/>
        <v>0.38580000000000325</v>
      </c>
      <c r="D2340" s="2">
        <f t="shared" si="325"/>
        <v>0.38580000000000325</v>
      </c>
      <c r="E2340" s="2">
        <f t="shared" si="326"/>
        <v>0</v>
      </c>
      <c r="F2340" s="2">
        <f t="shared" si="330"/>
        <v>0.22523614020404778</v>
      </c>
      <c r="G2340" s="2">
        <f t="shared" si="330"/>
        <v>9.6400649144798872E-2</v>
      </c>
      <c r="H2340" s="2">
        <f t="shared" si="328"/>
        <v>2.3364587500415186</v>
      </c>
      <c r="I2340" s="2">
        <f t="shared" si="329"/>
        <v>70.028102400859709</v>
      </c>
    </row>
    <row r="2341" spans="1:9" ht="13.5" x14ac:dyDescent="0.25">
      <c r="A2341" s="3">
        <v>45414</v>
      </c>
      <c r="B2341" s="2">
        <v>73.155900000000003</v>
      </c>
      <c r="C2341" s="2">
        <f t="shared" si="324"/>
        <v>0.77169999999999561</v>
      </c>
      <c r="D2341" s="2">
        <f t="shared" si="325"/>
        <v>0.77169999999999561</v>
      </c>
      <c r="E2341" s="2">
        <f t="shared" si="326"/>
        <v>0</v>
      </c>
      <c r="F2341" s="2">
        <f t="shared" si="330"/>
        <v>0.26426927304661546</v>
      </c>
      <c r="G2341" s="2">
        <f t="shared" si="330"/>
        <v>8.9514888491598957E-2</v>
      </c>
      <c r="H2341" s="2">
        <f t="shared" si="328"/>
        <v>2.9522381974638479</v>
      </c>
      <c r="I2341" s="2">
        <f t="shared" si="329"/>
        <v>74.697881300734849</v>
      </c>
    </row>
    <row r="2342" spans="1:9" ht="13.5" x14ac:dyDescent="0.25">
      <c r="A2342" s="3">
        <v>45415</v>
      </c>
      <c r="B2342" s="2">
        <v>74.429199999999994</v>
      </c>
      <c r="C2342" s="2">
        <f t="shared" si="324"/>
        <v>1.2732999999999919</v>
      </c>
      <c r="D2342" s="2">
        <f t="shared" si="325"/>
        <v>1.2732999999999919</v>
      </c>
      <c r="E2342" s="2">
        <f t="shared" si="326"/>
        <v>0</v>
      </c>
      <c r="F2342" s="2">
        <f t="shared" si="330"/>
        <v>0.33634289640042808</v>
      </c>
      <c r="G2342" s="2">
        <f t="shared" si="330"/>
        <v>8.3120967885056171E-2</v>
      </c>
      <c r="H2342" s="2">
        <f t="shared" si="328"/>
        <v>4.0464266112196849</v>
      </c>
      <c r="I2342" s="2">
        <f t="shared" si="329"/>
        <v>80.183997964486252</v>
      </c>
    </row>
    <row r="2343" spans="1:9" ht="13.5" x14ac:dyDescent="0.25">
      <c r="A2343" s="3">
        <v>45418</v>
      </c>
      <c r="B2343" s="2">
        <v>74.506399999999999</v>
      </c>
      <c r="C2343" s="2">
        <f t="shared" si="324"/>
        <v>7.720000000000482E-2</v>
      </c>
      <c r="D2343" s="2">
        <f t="shared" si="325"/>
        <v>7.720000000000482E-2</v>
      </c>
      <c r="E2343" s="2">
        <f t="shared" si="326"/>
        <v>0</v>
      </c>
      <c r="F2343" s="2">
        <f t="shared" si="330"/>
        <v>0.31783268951468358</v>
      </c>
      <c r="G2343" s="2">
        <f t="shared" si="330"/>
        <v>7.718375589326644E-2</v>
      </c>
      <c r="H2343" s="2">
        <f t="shared" si="328"/>
        <v>4.1178702155178675</v>
      </c>
      <c r="I2343" s="2">
        <f t="shared" si="329"/>
        <v>80.460622135983343</v>
      </c>
    </row>
    <row r="2344" spans="1:9" ht="13.5" x14ac:dyDescent="0.25">
      <c r="A2344" s="3">
        <v>45419</v>
      </c>
      <c r="B2344" s="2">
        <v>73.927599999999998</v>
      </c>
      <c r="C2344" s="2">
        <f t="shared" si="324"/>
        <v>-0.57880000000000109</v>
      </c>
      <c r="D2344" s="2">
        <f t="shared" si="325"/>
        <v>0</v>
      </c>
      <c r="E2344" s="2">
        <f t="shared" si="326"/>
        <v>0.57880000000000109</v>
      </c>
      <c r="F2344" s="2">
        <f t="shared" si="330"/>
        <v>0.29513035454934899</v>
      </c>
      <c r="G2344" s="2">
        <f t="shared" si="330"/>
        <v>0.11301348761517606</v>
      </c>
      <c r="H2344" s="2">
        <f t="shared" si="328"/>
        <v>2.6114613465810543</v>
      </c>
      <c r="I2344" s="2">
        <f t="shared" si="329"/>
        <v>72.310377876626234</v>
      </c>
    </row>
    <row r="2345" spans="1:9" ht="13.5" x14ac:dyDescent="0.25">
      <c r="A2345" s="3">
        <v>45420</v>
      </c>
      <c r="B2345" s="2">
        <v>73.942999999999998</v>
      </c>
      <c r="C2345" s="2">
        <f t="shared" si="324"/>
        <v>1.5399999999999636E-2</v>
      </c>
      <c r="D2345" s="2">
        <f t="shared" si="325"/>
        <v>1.5399999999999636E-2</v>
      </c>
      <c r="E2345" s="2">
        <f t="shared" si="326"/>
        <v>0</v>
      </c>
      <c r="F2345" s="2">
        <f t="shared" si="330"/>
        <v>0.27514961493868118</v>
      </c>
      <c r="G2345" s="2">
        <f t="shared" si="330"/>
        <v>0.10494109564266349</v>
      </c>
      <c r="H2345" s="2">
        <f t="shared" si="328"/>
        <v>2.6219434174348368</v>
      </c>
      <c r="I2345" s="2">
        <f t="shared" si="329"/>
        <v>72.390512916730529</v>
      </c>
    </row>
    <row r="2346" spans="1:9" ht="13.5" x14ac:dyDescent="0.25">
      <c r="A2346" s="3">
        <v>45421</v>
      </c>
      <c r="B2346" s="2">
        <v>74.066500000000005</v>
      </c>
      <c r="C2346" s="2">
        <f t="shared" si="324"/>
        <v>0.12350000000000705</v>
      </c>
      <c r="D2346" s="2">
        <f t="shared" si="325"/>
        <v>0.12350000000000705</v>
      </c>
      <c r="E2346" s="2">
        <f t="shared" si="326"/>
        <v>0</v>
      </c>
      <c r="F2346" s="2">
        <f t="shared" si="330"/>
        <v>0.26431749958591871</v>
      </c>
      <c r="G2346" s="2">
        <f t="shared" si="330"/>
        <v>9.7445303096758945E-2</v>
      </c>
      <c r="H2346" s="2">
        <f t="shared" si="328"/>
        <v>2.7124703929902392</v>
      </c>
      <c r="I2346" s="2">
        <f t="shared" si="329"/>
        <v>73.0637582487347</v>
      </c>
    </row>
    <row r="2347" spans="1:9" ht="13.5" x14ac:dyDescent="0.25">
      <c r="A2347" s="3">
        <v>45422</v>
      </c>
      <c r="B2347" s="2">
        <v>73.927599999999998</v>
      </c>
      <c r="C2347" s="2">
        <f t="shared" si="324"/>
        <v>-0.13890000000000668</v>
      </c>
      <c r="D2347" s="2">
        <f t="shared" si="325"/>
        <v>0</v>
      </c>
      <c r="E2347" s="2">
        <f t="shared" si="326"/>
        <v>0.13890000000000668</v>
      </c>
      <c r="F2347" s="2">
        <f t="shared" si="330"/>
        <v>0.24543767818692452</v>
      </c>
      <c r="G2347" s="2">
        <f t="shared" si="330"/>
        <v>0.10040635287556235</v>
      </c>
      <c r="H2347" s="2">
        <f t="shared" si="328"/>
        <v>2.4444437145436937</v>
      </c>
      <c r="I2347" s="2">
        <f t="shared" si="329"/>
        <v>70.967735783353447</v>
      </c>
    </row>
    <row r="2348" spans="1:9" ht="13.5" x14ac:dyDescent="0.25">
      <c r="A2348" s="3">
        <v>45425</v>
      </c>
      <c r="B2348" s="2">
        <v>74.295699999999997</v>
      </c>
      <c r="C2348" s="2">
        <f t="shared" si="324"/>
        <v>0.36809999999999832</v>
      </c>
      <c r="D2348" s="2">
        <f t="shared" si="325"/>
        <v>0.36809999999999832</v>
      </c>
      <c r="E2348" s="2">
        <f t="shared" si="326"/>
        <v>0</v>
      </c>
      <c r="F2348" s="2">
        <f t="shared" si="330"/>
        <v>0.25419927260214409</v>
      </c>
      <c r="G2348" s="2">
        <f t="shared" si="330"/>
        <v>9.3234470527307906E-2</v>
      </c>
      <c r="H2348" s="2">
        <f t="shared" si="328"/>
        <v>2.7264516134908536</v>
      </c>
      <c r="I2348" s="2">
        <f t="shared" si="329"/>
        <v>73.164819948830001</v>
      </c>
    </row>
    <row r="2349" spans="1:9" ht="13.5" x14ac:dyDescent="0.25">
      <c r="A2349" s="3">
        <v>45426</v>
      </c>
      <c r="B2349" s="2">
        <v>74.493200000000002</v>
      </c>
      <c r="C2349" s="2">
        <f t="shared" si="324"/>
        <v>0.19750000000000512</v>
      </c>
      <c r="D2349" s="2">
        <f t="shared" si="325"/>
        <v>0.19750000000000512</v>
      </c>
      <c r="E2349" s="2">
        <f t="shared" si="326"/>
        <v>0</v>
      </c>
      <c r="F2349" s="2">
        <f t="shared" ref="F2349:G2364" si="331">((F2348*13)+D2349)/14</f>
        <v>0.25014932455913413</v>
      </c>
      <c r="G2349" s="2">
        <f t="shared" si="331"/>
        <v>8.6574865489643063E-2</v>
      </c>
      <c r="H2349" s="2">
        <f t="shared" si="328"/>
        <v>2.8893989398003681</v>
      </c>
      <c r="I2349" s="2">
        <f t="shared" si="329"/>
        <v>74.289086424975295</v>
      </c>
    </row>
    <row r="2350" spans="1:9" ht="13.5" x14ac:dyDescent="0.25">
      <c r="A2350" s="3">
        <v>45427</v>
      </c>
      <c r="B2350" s="2">
        <v>74.9131</v>
      </c>
      <c r="C2350" s="2">
        <f t="shared" si="324"/>
        <v>0.41989999999999839</v>
      </c>
      <c r="D2350" s="2">
        <f t="shared" si="325"/>
        <v>0.41989999999999839</v>
      </c>
      <c r="E2350" s="2">
        <f t="shared" si="326"/>
        <v>0</v>
      </c>
      <c r="F2350" s="2">
        <f t="shared" si="331"/>
        <v>0.26227437280491012</v>
      </c>
      <c r="G2350" s="2">
        <f t="shared" si="331"/>
        <v>8.0390946526097129E-2</v>
      </c>
      <c r="H2350" s="2">
        <f t="shared" si="328"/>
        <v>3.2624864383176355</v>
      </c>
      <c r="I2350" s="2">
        <f t="shared" si="329"/>
        <v>76.539514800317093</v>
      </c>
    </row>
    <row r="2351" spans="1:9" ht="13.5" x14ac:dyDescent="0.25">
      <c r="A2351" s="3">
        <v>45428</v>
      </c>
      <c r="B2351" s="2">
        <v>74.9131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0.2435404890331308</v>
      </c>
      <c r="G2351" s="2">
        <f t="shared" si="331"/>
        <v>7.4648736059947332E-2</v>
      </c>
      <c r="H2351" s="2">
        <f t="shared" si="328"/>
        <v>3.2624864383176355</v>
      </c>
      <c r="I2351" s="2">
        <f t="shared" si="329"/>
        <v>76.539514800317093</v>
      </c>
    </row>
    <row r="2352" spans="1:9" ht="13.5" x14ac:dyDescent="0.25">
      <c r="A2352" s="3">
        <v>45429</v>
      </c>
      <c r="B2352" s="2">
        <v>75.324700000000007</v>
      </c>
      <c r="C2352" s="2">
        <f t="shared" si="324"/>
        <v>0.41160000000000707</v>
      </c>
      <c r="D2352" s="2">
        <f t="shared" si="325"/>
        <v>0.41160000000000707</v>
      </c>
      <c r="E2352" s="2">
        <f t="shared" si="326"/>
        <v>0</v>
      </c>
      <c r="F2352" s="2">
        <f t="shared" si="331"/>
        <v>0.25554473981647913</v>
      </c>
      <c r="G2352" s="2">
        <f t="shared" si="331"/>
        <v>6.9316683484236807E-2</v>
      </c>
      <c r="H2352" s="2">
        <f t="shared" si="328"/>
        <v>3.6866267537827619</v>
      </c>
      <c r="I2352" s="2">
        <f t="shared" si="329"/>
        <v>78.662691685595391</v>
      </c>
    </row>
    <row r="2353" spans="1:9" ht="13.5" x14ac:dyDescent="0.25">
      <c r="A2353" s="3">
        <v>45432</v>
      </c>
      <c r="B2353" s="2">
        <v>76.098500000000001</v>
      </c>
      <c r="C2353" s="2">
        <f t="shared" si="324"/>
        <v>0.77379999999999427</v>
      </c>
      <c r="D2353" s="2">
        <f t="shared" si="325"/>
        <v>0.77379999999999427</v>
      </c>
      <c r="E2353" s="2">
        <f t="shared" si="326"/>
        <v>0</v>
      </c>
      <c r="F2353" s="2">
        <f t="shared" si="331"/>
        <v>0.2925629726867302</v>
      </c>
      <c r="G2353" s="2">
        <f t="shared" si="331"/>
        <v>6.4365491806791325E-2</v>
      </c>
      <c r="H2353" s="2">
        <f t="shared" si="328"/>
        <v>4.545338883837462</v>
      </c>
      <c r="I2353" s="2">
        <f t="shared" si="329"/>
        <v>81.966836996840414</v>
      </c>
    </row>
    <row r="2354" spans="1:9" ht="13.5" x14ac:dyDescent="0.25">
      <c r="A2354" s="3">
        <v>45433</v>
      </c>
      <c r="B2354" s="2">
        <v>77.794300000000007</v>
      </c>
      <c r="C2354" s="2">
        <f t="shared" si="324"/>
        <v>1.6958000000000055</v>
      </c>
      <c r="D2354" s="2">
        <f t="shared" si="325"/>
        <v>1.6958000000000055</v>
      </c>
      <c r="E2354" s="2">
        <f t="shared" si="326"/>
        <v>0</v>
      </c>
      <c r="F2354" s="2">
        <f t="shared" si="331"/>
        <v>0.39279418892339274</v>
      </c>
      <c r="G2354" s="2">
        <f t="shared" si="331"/>
        <v>5.9767956677734803E-2</v>
      </c>
      <c r="H2354" s="2">
        <f t="shared" si="328"/>
        <v>6.5719862407429313</v>
      </c>
      <c r="I2354" s="2">
        <f t="shared" si="329"/>
        <v>86.793425553004113</v>
      </c>
    </row>
    <row r="2355" spans="1:9" ht="13.5" x14ac:dyDescent="0.25">
      <c r="A2355" s="3">
        <v>45434</v>
      </c>
      <c r="B2355" s="2">
        <v>77.835499999999996</v>
      </c>
      <c r="C2355" s="2">
        <f t="shared" si="324"/>
        <v>4.1199999999989245E-2</v>
      </c>
      <c r="D2355" s="2">
        <f t="shared" si="325"/>
        <v>4.1199999999989245E-2</v>
      </c>
      <c r="E2355" s="2">
        <f t="shared" si="326"/>
        <v>0</v>
      </c>
      <c r="F2355" s="2">
        <f t="shared" si="331"/>
        <v>0.36768031828600678</v>
      </c>
      <c r="G2355" s="2">
        <f t="shared" si="331"/>
        <v>5.549881691503946E-2</v>
      </c>
      <c r="H2355" s="2">
        <f t="shared" si="328"/>
        <v>6.6250118241055729</v>
      </c>
      <c r="I2355" s="2">
        <f t="shared" si="329"/>
        <v>86.885266238688075</v>
      </c>
    </row>
    <row r="2356" spans="1:9" ht="13.5" x14ac:dyDescent="0.25">
      <c r="A2356" s="3">
        <v>45435</v>
      </c>
      <c r="B2356" s="2">
        <v>77.794300000000007</v>
      </c>
      <c r="C2356" s="2">
        <f t="shared" si="324"/>
        <v>-4.1199999999989245E-2</v>
      </c>
      <c r="D2356" s="2">
        <f t="shared" si="325"/>
        <v>0</v>
      </c>
      <c r="E2356" s="2">
        <f t="shared" si="326"/>
        <v>4.1199999999989245E-2</v>
      </c>
      <c r="F2356" s="2">
        <f t="shared" si="331"/>
        <v>0.34141743840843486</v>
      </c>
      <c r="G2356" s="2">
        <f t="shared" si="331"/>
        <v>5.4477472849678729E-2</v>
      </c>
      <c r="H2356" s="2">
        <f t="shared" si="328"/>
        <v>6.2671306238914184</v>
      </c>
      <c r="I2356" s="2">
        <f t="shared" si="329"/>
        <v>86.239410686903028</v>
      </c>
    </row>
    <row r="2357" spans="1:9" ht="13.5" x14ac:dyDescent="0.25">
      <c r="A2357" s="3">
        <v>45436</v>
      </c>
      <c r="B2357" s="2">
        <v>77.794300000000007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0.31703047852211813</v>
      </c>
      <c r="G2357" s="2">
        <f t="shared" si="331"/>
        <v>5.0586224788987388E-2</v>
      </c>
      <c r="H2357" s="2">
        <f t="shared" si="328"/>
        <v>6.2671306238914193</v>
      </c>
      <c r="I2357" s="2">
        <f t="shared" si="329"/>
        <v>86.239410686903028</v>
      </c>
    </row>
    <row r="2358" spans="1:9" ht="13.5" x14ac:dyDescent="0.25">
      <c r="A2358" s="3">
        <v>45439</v>
      </c>
      <c r="B2358" s="2">
        <v>79.852400000000003</v>
      </c>
      <c r="C2358" s="2">
        <f t="shared" si="324"/>
        <v>2.058099999999996</v>
      </c>
      <c r="D2358" s="2">
        <f t="shared" si="325"/>
        <v>2.058099999999996</v>
      </c>
      <c r="E2358" s="2">
        <f t="shared" si="326"/>
        <v>0</v>
      </c>
      <c r="F2358" s="2">
        <f t="shared" si="331"/>
        <v>0.4413925871991094</v>
      </c>
      <c r="G2358" s="2">
        <f t="shared" si="331"/>
        <v>4.6972923018345436E-2</v>
      </c>
      <c r="H2358" s="2">
        <f t="shared" si="328"/>
        <v>9.3967451637344777</v>
      </c>
      <c r="I2358" s="2">
        <f t="shared" si="329"/>
        <v>90.381605163429796</v>
      </c>
    </row>
    <row r="2359" spans="1:9" ht="13.5" x14ac:dyDescent="0.25">
      <c r="A2359" s="3">
        <v>45440</v>
      </c>
      <c r="B2359" s="2">
        <v>79.811199999999999</v>
      </c>
      <c r="C2359" s="2">
        <f t="shared" si="324"/>
        <v>-4.1200000000003456E-2</v>
      </c>
      <c r="D2359" s="2">
        <f t="shared" si="325"/>
        <v>0</v>
      </c>
      <c r="E2359" s="2">
        <f t="shared" si="326"/>
        <v>4.1200000000003456E-2</v>
      </c>
      <c r="F2359" s="2">
        <f t="shared" si="331"/>
        <v>0.40986454525631588</v>
      </c>
      <c r="G2359" s="2">
        <f t="shared" si="331"/>
        <v>4.6560571374178149E-2</v>
      </c>
      <c r="H2359" s="2">
        <f t="shared" si="328"/>
        <v>8.8028246466842361</v>
      </c>
      <c r="I2359" s="2">
        <f t="shared" si="329"/>
        <v>89.798858634707443</v>
      </c>
    </row>
    <row r="2360" spans="1:9" ht="13.5" x14ac:dyDescent="0.25">
      <c r="A2360" s="3">
        <v>45441</v>
      </c>
      <c r="B2360" s="2">
        <v>79.523099999999999</v>
      </c>
      <c r="C2360" s="2">
        <f t="shared" si="324"/>
        <v>-0.28810000000000002</v>
      </c>
      <c r="D2360" s="2">
        <f t="shared" si="325"/>
        <v>0</v>
      </c>
      <c r="E2360" s="2">
        <f t="shared" si="326"/>
        <v>0.28810000000000002</v>
      </c>
      <c r="F2360" s="2">
        <f t="shared" si="331"/>
        <v>0.38058850630943614</v>
      </c>
      <c r="G2360" s="2">
        <f t="shared" si="331"/>
        <v>6.3813387704593993E-2</v>
      </c>
      <c r="H2360" s="2">
        <f t="shared" si="328"/>
        <v>5.9640855939393607</v>
      </c>
      <c r="I2360" s="2">
        <f t="shared" si="329"/>
        <v>85.640613020749328</v>
      </c>
    </row>
    <row r="2361" spans="1:9" ht="13.5" x14ac:dyDescent="0.25">
      <c r="A2361" s="3">
        <v>45442</v>
      </c>
      <c r="B2361" s="2">
        <v>79.506600000000006</v>
      </c>
      <c r="C2361" s="2">
        <f t="shared" si="324"/>
        <v>-1.649999999999352E-2</v>
      </c>
      <c r="D2361" s="2">
        <f t="shared" si="325"/>
        <v>0</v>
      </c>
      <c r="E2361" s="2">
        <f t="shared" si="326"/>
        <v>1.649999999999352E-2</v>
      </c>
      <c r="F2361" s="2">
        <f t="shared" si="331"/>
        <v>0.35340361300161927</v>
      </c>
      <c r="G2361" s="2">
        <f t="shared" si="331"/>
        <v>6.0433860011408248E-2</v>
      </c>
      <c r="H2361" s="2">
        <f t="shared" si="328"/>
        <v>5.8477749548830138</v>
      </c>
      <c r="I2361" s="2">
        <f t="shared" si="329"/>
        <v>85.396716355479526</v>
      </c>
    </row>
    <row r="2362" spans="1:9" ht="13.5" x14ac:dyDescent="0.25">
      <c r="A2362" s="3">
        <v>45443</v>
      </c>
      <c r="B2362" s="2">
        <v>79.341999999999999</v>
      </c>
      <c r="C2362" s="2">
        <f t="shared" si="324"/>
        <v>-0.16460000000000719</v>
      </c>
      <c r="D2362" s="2">
        <f t="shared" si="325"/>
        <v>0</v>
      </c>
      <c r="E2362" s="2">
        <f t="shared" si="326"/>
        <v>0.16460000000000719</v>
      </c>
      <c r="F2362" s="2">
        <f t="shared" si="331"/>
        <v>0.32816049778721784</v>
      </c>
      <c r="G2362" s="2">
        <f t="shared" si="331"/>
        <v>6.7874298582022458E-2</v>
      </c>
      <c r="H2362" s="2">
        <f t="shared" si="328"/>
        <v>4.8348270942447149</v>
      </c>
      <c r="I2362" s="2">
        <f t="shared" si="329"/>
        <v>82.861531561297369</v>
      </c>
    </row>
    <row r="2363" spans="1:9" ht="13.5" x14ac:dyDescent="0.25">
      <c r="A2363" s="3">
        <v>45446</v>
      </c>
      <c r="B2363" s="2">
        <v>79.029200000000003</v>
      </c>
      <c r="C2363" s="2">
        <f t="shared" si="324"/>
        <v>-0.31279999999999575</v>
      </c>
      <c r="D2363" s="2">
        <f t="shared" si="325"/>
        <v>0</v>
      </c>
      <c r="E2363" s="2">
        <f t="shared" si="326"/>
        <v>0.31279999999999575</v>
      </c>
      <c r="F2363" s="2">
        <f t="shared" si="331"/>
        <v>0.30472046223098798</v>
      </c>
      <c r="G2363" s="2">
        <f t="shared" si="331"/>
        <v>8.5368991540449121E-2</v>
      </c>
      <c r="H2363" s="2">
        <f t="shared" si="328"/>
        <v>3.5694513515086657</v>
      </c>
      <c r="I2363" s="2">
        <f t="shared" si="329"/>
        <v>78.115534599797485</v>
      </c>
    </row>
    <row r="2364" spans="1:9" ht="13.5" x14ac:dyDescent="0.25">
      <c r="A2364" s="3">
        <v>45447</v>
      </c>
      <c r="B2364" s="2">
        <v>79.687799999999996</v>
      </c>
      <c r="C2364" s="2">
        <f t="shared" si="324"/>
        <v>0.65859999999999275</v>
      </c>
      <c r="D2364" s="2">
        <f t="shared" si="325"/>
        <v>0.65859999999999275</v>
      </c>
      <c r="E2364" s="2">
        <f t="shared" si="326"/>
        <v>0</v>
      </c>
      <c r="F2364" s="2">
        <f t="shared" si="331"/>
        <v>0.32999757207163116</v>
      </c>
      <c r="G2364" s="2">
        <f t="shared" si="331"/>
        <v>7.9271206430417046E-2</v>
      </c>
      <c r="H2364" s="2">
        <f t="shared" si="328"/>
        <v>4.1628932740073479</v>
      </c>
      <c r="I2364" s="2">
        <f t="shared" si="329"/>
        <v>80.631015461146319</v>
      </c>
    </row>
    <row r="2365" spans="1:9" ht="13.5" x14ac:dyDescent="0.25">
      <c r="A2365" s="3">
        <v>45448</v>
      </c>
      <c r="B2365" s="2">
        <v>81.087199999999996</v>
      </c>
      <c r="C2365" s="2">
        <f t="shared" si="324"/>
        <v>1.3994</v>
      </c>
      <c r="D2365" s="2">
        <f t="shared" si="325"/>
        <v>1.3994</v>
      </c>
      <c r="E2365" s="2">
        <f t="shared" si="326"/>
        <v>0</v>
      </c>
      <c r="F2365" s="2">
        <f t="shared" ref="F2365:G2380" si="332">((F2364*13)+D2365)/14</f>
        <v>0.40638345978080037</v>
      </c>
      <c r="G2365" s="2">
        <f t="shared" si="332"/>
        <v>7.3608977399672967E-2</v>
      </c>
      <c r="H2365" s="2">
        <f t="shared" si="328"/>
        <v>5.5208409916397763</v>
      </c>
      <c r="I2365" s="2">
        <f t="shared" si="329"/>
        <v>84.66455475172485</v>
      </c>
    </row>
    <row r="2366" spans="1:9" ht="13.5" x14ac:dyDescent="0.25">
      <c r="A2366" s="3">
        <v>45449</v>
      </c>
      <c r="B2366" s="2">
        <v>82.898300000000006</v>
      </c>
      <c r="C2366" s="2">
        <f t="shared" si="324"/>
        <v>1.8111000000000104</v>
      </c>
      <c r="D2366" s="2">
        <f t="shared" si="325"/>
        <v>1.8111000000000104</v>
      </c>
      <c r="E2366" s="2">
        <f t="shared" si="326"/>
        <v>0</v>
      </c>
      <c r="F2366" s="2">
        <f t="shared" si="332"/>
        <v>0.5067203555107439</v>
      </c>
      <c r="G2366" s="2">
        <f t="shared" si="332"/>
        <v>6.8351193299696328E-2</v>
      </c>
      <c r="H2366" s="2">
        <f t="shared" si="328"/>
        <v>7.4134822092856592</v>
      </c>
      <c r="I2366" s="2">
        <f t="shared" si="329"/>
        <v>88.114314915929384</v>
      </c>
    </row>
    <row r="2367" spans="1:9" ht="13.5" x14ac:dyDescent="0.25">
      <c r="A2367" s="3">
        <v>45450</v>
      </c>
      <c r="B2367" s="2">
        <v>83.400499999999994</v>
      </c>
      <c r="C2367" s="2">
        <f t="shared" si="324"/>
        <v>0.50219999999998777</v>
      </c>
      <c r="D2367" s="2">
        <f t="shared" si="325"/>
        <v>0.50219999999998777</v>
      </c>
      <c r="E2367" s="2">
        <f t="shared" si="326"/>
        <v>0</v>
      </c>
      <c r="F2367" s="2">
        <f t="shared" si="332"/>
        <v>0.5063974729742613</v>
      </c>
      <c r="G2367" s="2">
        <f t="shared" si="332"/>
        <v>6.3468965206860878E-2</v>
      </c>
      <c r="H2367" s="2">
        <f t="shared" si="328"/>
        <v>7.9786628208572186</v>
      </c>
      <c r="I2367" s="2">
        <f t="shared" si="329"/>
        <v>88.86248409198501</v>
      </c>
    </row>
    <row r="2368" spans="1:9" ht="13.5" x14ac:dyDescent="0.25">
      <c r="A2368" s="3">
        <v>45453</v>
      </c>
      <c r="B2368" s="2">
        <v>85.038700000000006</v>
      </c>
      <c r="C2368" s="2">
        <f t="shared" si="324"/>
        <v>1.6382000000000119</v>
      </c>
      <c r="D2368" s="2">
        <f t="shared" si="325"/>
        <v>1.6382000000000119</v>
      </c>
      <c r="E2368" s="2">
        <f t="shared" si="326"/>
        <v>0</v>
      </c>
      <c r="F2368" s="2">
        <f t="shared" si="332"/>
        <v>0.58724051061895766</v>
      </c>
      <c r="G2368" s="2">
        <f t="shared" si="332"/>
        <v>5.8935467692085096E-2</v>
      </c>
      <c r="H2368" s="2">
        <f t="shared" si="328"/>
        <v>9.9641274365898145</v>
      </c>
      <c r="I2368" s="2">
        <f t="shared" si="329"/>
        <v>90.879347163890401</v>
      </c>
    </row>
    <row r="2369" spans="1:9" ht="13.5" x14ac:dyDescent="0.25">
      <c r="A2369" s="3">
        <v>45454</v>
      </c>
      <c r="B2369" s="2">
        <v>85.038700000000006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0.54529475986046072</v>
      </c>
      <c r="G2369" s="2">
        <f t="shared" si="332"/>
        <v>5.4725791428364735E-2</v>
      </c>
      <c r="H2369" s="2">
        <f t="shared" si="328"/>
        <v>9.9641274365898145</v>
      </c>
      <c r="I2369" s="2">
        <f t="shared" si="329"/>
        <v>90.879347163890401</v>
      </c>
    </row>
    <row r="2370" spans="1:9" ht="13.5" x14ac:dyDescent="0.25">
      <c r="A2370" s="3">
        <v>45455</v>
      </c>
      <c r="B2370" s="2">
        <v>84.297799999999995</v>
      </c>
      <c r="C2370" s="2">
        <f t="shared" si="324"/>
        <v>-0.74090000000001055</v>
      </c>
      <c r="D2370" s="2">
        <f t="shared" si="325"/>
        <v>0</v>
      </c>
      <c r="E2370" s="2">
        <f t="shared" si="326"/>
        <v>0.74090000000001055</v>
      </c>
      <c r="F2370" s="2">
        <f t="shared" si="332"/>
        <v>0.50634513415614213</v>
      </c>
      <c r="G2370" s="2">
        <f t="shared" si="332"/>
        <v>0.10373823489776801</v>
      </c>
      <c r="H2370" s="2">
        <f t="shared" si="328"/>
        <v>4.8809885251579157</v>
      </c>
      <c r="I2370" s="2">
        <f t="shared" si="329"/>
        <v>82.996055922874831</v>
      </c>
    </row>
    <row r="2371" spans="1:9" ht="13.5" x14ac:dyDescent="0.25">
      <c r="A2371" s="3">
        <v>45456</v>
      </c>
      <c r="B2371" s="2">
        <v>84.791700000000006</v>
      </c>
      <c r="C2371" s="2">
        <f t="shared" ref="C2371:C2434" si="333">B2371-B2370</f>
        <v>0.49390000000001066</v>
      </c>
      <c r="D2371" s="2">
        <f t="shared" ref="D2371:D2434" si="334">IF(C2371&gt;0,C2371,0)</f>
        <v>0.49390000000001066</v>
      </c>
      <c r="E2371" s="2">
        <f t="shared" ref="E2371:E2434" si="335">IF(C2371&lt;0,-C2371,0)</f>
        <v>0</v>
      </c>
      <c r="F2371" s="2">
        <f t="shared" si="332"/>
        <v>0.50545619600213276</v>
      </c>
      <c r="G2371" s="2">
        <f t="shared" si="332"/>
        <v>9.632836097649887E-2</v>
      </c>
      <c r="H2371" s="2">
        <f t="shared" si="328"/>
        <v>5.2472209729121042</v>
      </c>
      <c r="I2371" s="2">
        <f t="shared" si="329"/>
        <v>83.99288252591046</v>
      </c>
    </row>
    <row r="2372" spans="1:9" ht="13.5" x14ac:dyDescent="0.25">
      <c r="A2372" s="3">
        <v>45457</v>
      </c>
      <c r="B2372" s="2">
        <v>85.030500000000004</v>
      </c>
      <c r="C2372" s="2">
        <f t="shared" si="333"/>
        <v>0.23879999999999768</v>
      </c>
      <c r="D2372" s="2">
        <f t="shared" si="334"/>
        <v>0.23879999999999768</v>
      </c>
      <c r="E2372" s="2">
        <f t="shared" si="335"/>
        <v>0</v>
      </c>
      <c r="F2372" s="2">
        <f t="shared" si="332"/>
        <v>0.48640932485912314</v>
      </c>
      <c r="G2372" s="2">
        <f t="shared" si="332"/>
        <v>8.944776376389181E-2</v>
      </c>
      <c r="H2372" s="2">
        <f t="shared" si="328"/>
        <v>5.4379148722270951</v>
      </c>
      <c r="I2372" s="2">
        <f t="shared" si="329"/>
        <v>84.467020458534492</v>
      </c>
    </row>
    <row r="2373" spans="1:9" ht="13.5" x14ac:dyDescent="0.25">
      <c r="A2373" s="3">
        <v>45461</v>
      </c>
      <c r="B2373" s="2">
        <v>86.191199999999995</v>
      </c>
      <c r="C2373" s="2">
        <f t="shared" si="333"/>
        <v>1.1606999999999914</v>
      </c>
      <c r="D2373" s="2">
        <f t="shared" si="334"/>
        <v>1.1606999999999914</v>
      </c>
      <c r="E2373" s="2">
        <f t="shared" si="335"/>
        <v>0</v>
      </c>
      <c r="F2373" s="2">
        <f t="shared" si="332"/>
        <v>0.53457294451204229</v>
      </c>
      <c r="G2373" s="2">
        <f t="shared" si="332"/>
        <v>8.3058637780756686E-2</v>
      </c>
      <c r="H2373" s="2">
        <f t="shared" si="328"/>
        <v>6.436090920767473</v>
      </c>
      <c r="I2373" s="2">
        <f t="shared" si="329"/>
        <v>86.552074058061805</v>
      </c>
    </row>
    <row r="2374" spans="1:9" ht="13.5" x14ac:dyDescent="0.25">
      <c r="A2374" s="3">
        <v>45462</v>
      </c>
      <c r="B2374" s="2">
        <v>86.446399999999997</v>
      </c>
      <c r="C2374" s="2">
        <f t="shared" si="333"/>
        <v>0.25520000000000209</v>
      </c>
      <c r="D2374" s="2">
        <f t="shared" si="334"/>
        <v>0.25520000000000209</v>
      </c>
      <c r="E2374" s="2">
        <f t="shared" si="335"/>
        <v>0</v>
      </c>
      <c r="F2374" s="2">
        <f t="shared" si="332"/>
        <v>0.51461773418975365</v>
      </c>
      <c r="G2374" s="2">
        <f t="shared" si="332"/>
        <v>7.7125877939274071E-2</v>
      </c>
      <c r="H2374" s="2">
        <f t="shared" si="328"/>
        <v>6.672439237514336</v>
      </c>
      <c r="I2374" s="2">
        <f t="shared" si="329"/>
        <v>86.966335359027582</v>
      </c>
    </row>
    <row r="2375" spans="1:9" ht="13.5" x14ac:dyDescent="0.25">
      <c r="A2375" s="3">
        <v>45463</v>
      </c>
      <c r="B2375" s="2">
        <v>86.191199999999995</v>
      </c>
      <c r="C2375" s="2">
        <f t="shared" si="333"/>
        <v>-0.25520000000000209</v>
      </c>
      <c r="D2375" s="2">
        <f t="shared" si="334"/>
        <v>0</v>
      </c>
      <c r="E2375" s="2">
        <f t="shared" si="335"/>
        <v>0.25520000000000209</v>
      </c>
      <c r="F2375" s="2">
        <f t="shared" si="332"/>
        <v>0.47785932460477121</v>
      </c>
      <c r="G2375" s="2">
        <f t="shared" si="332"/>
        <v>8.9845458086468932E-2</v>
      </c>
      <c r="H2375" s="2">
        <f t="shared" si="328"/>
        <v>5.3186809303690179</v>
      </c>
      <c r="I2375" s="2">
        <f t="shared" si="329"/>
        <v>84.173912070891689</v>
      </c>
    </row>
    <row r="2376" spans="1:9" ht="13.5" x14ac:dyDescent="0.25">
      <c r="A2376" s="3">
        <v>45464</v>
      </c>
      <c r="B2376" s="2">
        <v>85.861900000000006</v>
      </c>
      <c r="C2376" s="2">
        <f t="shared" si="333"/>
        <v>-0.32929999999998927</v>
      </c>
      <c r="D2376" s="2">
        <f t="shared" si="334"/>
        <v>0</v>
      </c>
      <c r="E2376" s="2">
        <f t="shared" si="335"/>
        <v>0.32929999999998927</v>
      </c>
      <c r="F2376" s="2">
        <f t="shared" si="332"/>
        <v>0.44372651570443045</v>
      </c>
      <c r="G2376" s="2">
        <f t="shared" si="332"/>
        <v>0.10694935393743467</v>
      </c>
      <c r="H2376" s="2">
        <f t="shared" si="328"/>
        <v>4.1489405907398966</v>
      </c>
      <c r="I2376" s="2">
        <f t="shared" si="329"/>
        <v>80.578529070651001</v>
      </c>
    </row>
    <row r="2377" spans="1:9" ht="13.5" x14ac:dyDescent="0.25">
      <c r="A2377" s="3">
        <v>45467</v>
      </c>
      <c r="B2377" s="2">
        <v>85.614900000000006</v>
      </c>
      <c r="C2377" s="2">
        <f t="shared" si="333"/>
        <v>-0.24699999999999989</v>
      </c>
      <c r="D2377" s="2">
        <f t="shared" si="334"/>
        <v>0</v>
      </c>
      <c r="E2377" s="2">
        <f t="shared" si="335"/>
        <v>0.24699999999999989</v>
      </c>
      <c r="F2377" s="2">
        <f t="shared" si="332"/>
        <v>0.41203176458268542</v>
      </c>
      <c r="G2377" s="2">
        <f t="shared" si="332"/>
        <v>0.11695297151333219</v>
      </c>
      <c r="H2377" s="2">
        <f t="shared" si="328"/>
        <v>3.5230551156685692</v>
      </c>
      <c r="I2377" s="2">
        <f t="shared" si="329"/>
        <v>77.891049867249151</v>
      </c>
    </row>
    <row r="2378" spans="1:9" ht="13.5" x14ac:dyDescent="0.25">
      <c r="A2378" s="3">
        <v>45468</v>
      </c>
      <c r="B2378" s="2">
        <v>85.450299999999999</v>
      </c>
      <c r="C2378" s="2">
        <f t="shared" si="333"/>
        <v>-0.16460000000000719</v>
      </c>
      <c r="D2378" s="2">
        <f t="shared" si="334"/>
        <v>0</v>
      </c>
      <c r="E2378" s="2">
        <f t="shared" si="335"/>
        <v>0.16460000000000719</v>
      </c>
      <c r="F2378" s="2">
        <f t="shared" si="332"/>
        <v>0.3826009242553508</v>
      </c>
      <c r="G2378" s="2">
        <f t="shared" si="332"/>
        <v>0.12035633069095183</v>
      </c>
      <c r="H2378" s="2">
        <f t="shared" si="328"/>
        <v>3.1789015339607229</v>
      </c>
      <c r="I2378" s="2">
        <f t="shared" si="329"/>
        <v>76.07026650727974</v>
      </c>
    </row>
    <row r="2379" spans="1:9" ht="13.5" x14ac:dyDescent="0.25">
      <c r="A2379" s="3">
        <v>45469</v>
      </c>
      <c r="B2379" s="2">
        <v>86.026600000000002</v>
      </c>
      <c r="C2379" s="2">
        <f t="shared" si="333"/>
        <v>0.57630000000000337</v>
      </c>
      <c r="D2379" s="2">
        <f t="shared" si="334"/>
        <v>0.57630000000000337</v>
      </c>
      <c r="E2379" s="2">
        <f t="shared" si="335"/>
        <v>0</v>
      </c>
      <c r="F2379" s="2">
        <f t="shared" si="332"/>
        <v>0.39643657252282599</v>
      </c>
      <c r="G2379" s="2">
        <f t="shared" si="332"/>
        <v>0.11175944992731242</v>
      </c>
      <c r="H2379" s="2">
        <f t="shared" si="328"/>
        <v>3.547230885447858</v>
      </c>
      <c r="I2379" s="2">
        <f t="shared" si="329"/>
        <v>78.008594127027493</v>
      </c>
    </row>
    <row r="2380" spans="1:9" ht="13.5" x14ac:dyDescent="0.25">
      <c r="A2380" s="3">
        <v>45470</v>
      </c>
      <c r="B2380" s="2">
        <v>84.791700000000006</v>
      </c>
      <c r="C2380" s="2">
        <f t="shared" si="333"/>
        <v>-1.2348999999999961</v>
      </c>
      <c r="D2380" s="2">
        <f t="shared" si="334"/>
        <v>0</v>
      </c>
      <c r="E2380" s="2">
        <f t="shared" si="335"/>
        <v>1.2348999999999961</v>
      </c>
      <c r="F2380" s="2">
        <f t="shared" si="332"/>
        <v>0.36811967448548127</v>
      </c>
      <c r="G2380" s="2">
        <f t="shared" si="332"/>
        <v>0.19198377493250413</v>
      </c>
      <c r="H2380" s="2">
        <f t="shared" si="328"/>
        <v>1.9174520066339011</v>
      </c>
      <c r="I2380" s="2">
        <f t="shared" si="329"/>
        <v>65.723514980670402</v>
      </c>
    </row>
    <row r="2381" spans="1:9" ht="13.5" x14ac:dyDescent="0.25">
      <c r="A2381" s="3">
        <v>45471</v>
      </c>
      <c r="B2381" s="2">
        <v>83.392200000000003</v>
      </c>
      <c r="C2381" s="2">
        <f t="shared" si="333"/>
        <v>-1.3995000000000033</v>
      </c>
      <c r="D2381" s="2">
        <f t="shared" si="334"/>
        <v>0</v>
      </c>
      <c r="E2381" s="2">
        <f t="shared" si="335"/>
        <v>1.3995000000000033</v>
      </c>
      <c r="F2381" s="2">
        <f t="shared" ref="F2381:G2396" si="336">((F2380*13)+D2381)/14</f>
        <v>0.34182541202223266</v>
      </c>
      <c r="G2381" s="2">
        <f t="shared" si="336"/>
        <v>0.27823493386589693</v>
      </c>
      <c r="H2381" s="2">
        <f t="shared" si="328"/>
        <v>1.228549583162641</v>
      </c>
      <c r="I2381" s="2">
        <f t="shared" si="329"/>
        <v>55.127765271398971</v>
      </c>
    </row>
    <row r="2382" spans="1:9" ht="13.5" x14ac:dyDescent="0.25">
      <c r="A2382" s="3">
        <v>45474</v>
      </c>
      <c r="B2382" s="2">
        <v>82.322100000000006</v>
      </c>
      <c r="C2382" s="2">
        <f t="shared" si="333"/>
        <v>-1.0700999999999965</v>
      </c>
      <c r="D2382" s="2">
        <f t="shared" si="334"/>
        <v>0</v>
      </c>
      <c r="E2382" s="2">
        <f t="shared" si="335"/>
        <v>1.0700999999999965</v>
      </c>
      <c r="F2382" s="2">
        <f t="shared" si="336"/>
        <v>0.31740931116350174</v>
      </c>
      <c r="G2382" s="2">
        <f t="shared" si="336"/>
        <v>0.33479672430404689</v>
      </c>
      <c r="H2382" s="2">
        <f t="shared" si="328"/>
        <v>0.94806576086821359</v>
      </c>
      <c r="I2382" s="2">
        <f t="shared" si="329"/>
        <v>48.667030647141999</v>
      </c>
    </row>
    <row r="2383" spans="1:9" ht="13.5" x14ac:dyDescent="0.25">
      <c r="A2383" s="3">
        <v>45475</v>
      </c>
      <c r="B2383" s="2">
        <v>81.070800000000006</v>
      </c>
      <c r="C2383" s="2">
        <f t="shared" si="333"/>
        <v>-1.2513000000000005</v>
      </c>
      <c r="D2383" s="2">
        <f t="shared" si="334"/>
        <v>0</v>
      </c>
      <c r="E2383" s="2">
        <f t="shared" si="335"/>
        <v>1.2513000000000005</v>
      </c>
      <c r="F2383" s="2">
        <f t="shared" si="336"/>
        <v>0.29473721750896592</v>
      </c>
      <c r="G2383" s="2">
        <f t="shared" si="336"/>
        <v>0.400261243996615</v>
      </c>
      <c r="H2383" s="2">
        <f t="shared" si="328"/>
        <v>0.7363621183155532</v>
      </c>
      <c r="I2383" s="2">
        <f t="shared" si="329"/>
        <v>42.408326612763176</v>
      </c>
    </row>
    <row r="2384" spans="1:9" ht="13.5" x14ac:dyDescent="0.25">
      <c r="A2384" s="3">
        <v>45476</v>
      </c>
      <c r="B2384" s="2">
        <v>81.663499999999999</v>
      </c>
      <c r="C2384" s="2">
        <f t="shared" si="333"/>
        <v>0.59269999999999357</v>
      </c>
      <c r="D2384" s="2">
        <f t="shared" si="334"/>
        <v>0.59269999999999357</v>
      </c>
      <c r="E2384" s="2">
        <f t="shared" si="335"/>
        <v>0</v>
      </c>
      <c r="F2384" s="2">
        <f t="shared" si="336"/>
        <v>0.31602027340118216</v>
      </c>
      <c r="G2384" s="2">
        <f t="shared" si="336"/>
        <v>0.37167115513971394</v>
      </c>
      <c r="H2384" s="2">
        <f t="shared" si="328"/>
        <v>0.85026849415416106</v>
      </c>
      <c r="I2384" s="2">
        <f t="shared" si="329"/>
        <v>45.953789779188561</v>
      </c>
    </row>
    <row r="2385" spans="1:9" ht="13.5" x14ac:dyDescent="0.25">
      <c r="A2385" s="3">
        <v>45477</v>
      </c>
      <c r="B2385" s="2">
        <v>82.239699999999999</v>
      </c>
      <c r="C2385" s="2">
        <f t="shared" si="333"/>
        <v>0.57620000000000005</v>
      </c>
      <c r="D2385" s="2">
        <f t="shared" si="334"/>
        <v>0.57620000000000005</v>
      </c>
      <c r="E2385" s="2">
        <f t="shared" si="335"/>
        <v>0</v>
      </c>
      <c r="F2385" s="2">
        <f t="shared" si="336"/>
        <v>0.33460453958681197</v>
      </c>
      <c r="G2385" s="2">
        <f t="shared" si="336"/>
        <v>0.34512321548687724</v>
      </c>
      <c r="H2385" s="2">
        <f t="shared" ref="H2385:H2448" si="337">F2385/G2385</f>
        <v>0.96952196946465563</v>
      </c>
      <c r="I2385" s="2">
        <f t="shared" ref="I2385:I2448" si="338">IF(G2385=0,100,100-(100/(1+H2385)))</f>
        <v>49.226258173103069</v>
      </c>
    </row>
    <row r="2386" spans="1:9" ht="13.5" x14ac:dyDescent="0.25">
      <c r="A2386" s="3">
        <v>45478</v>
      </c>
      <c r="B2386" s="2">
        <v>83.392200000000003</v>
      </c>
      <c r="C2386" s="2">
        <f t="shared" si="333"/>
        <v>1.1525000000000034</v>
      </c>
      <c r="D2386" s="2">
        <f t="shared" si="334"/>
        <v>1.1525000000000034</v>
      </c>
      <c r="E2386" s="2">
        <f t="shared" si="335"/>
        <v>0</v>
      </c>
      <c r="F2386" s="2">
        <f t="shared" si="336"/>
        <v>0.39302564390203992</v>
      </c>
      <c r="G2386" s="2">
        <f t="shared" si="336"/>
        <v>0.32047155723781456</v>
      </c>
      <c r="H2386" s="2">
        <f t="shared" si="337"/>
        <v>1.2263978971787024</v>
      </c>
      <c r="I2386" s="2">
        <f t="shared" si="338"/>
        <v>55.084398827936248</v>
      </c>
    </row>
    <row r="2387" spans="1:9" ht="13.5" x14ac:dyDescent="0.25">
      <c r="A2387" s="3">
        <v>45481</v>
      </c>
      <c r="B2387" s="2">
        <v>83.318200000000004</v>
      </c>
      <c r="C2387" s="2">
        <f t="shared" si="333"/>
        <v>-7.3999999999998067E-2</v>
      </c>
      <c r="D2387" s="2">
        <f t="shared" si="334"/>
        <v>0</v>
      </c>
      <c r="E2387" s="2">
        <f t="shared" si="335"/>
        <v>7.3999999999998067E-2</v>
      </c>
      <c r="F2387" s="2">
        <f t="shared" si="336"/>
        <v>0.36495238362332277</v>
      </c>
      <c r="G2387" s="2">
        <f t="shared" si="336"/>
        <v>0.30286644600654195</v>
      </c>
      <c r="H2387" s="2">
        <f t="shared" si="337"/>
        <v>1.2049944404057218</v>
      </c>
      <c r="I2387" s="2">
        <f t="shared" si="338"/>
        <v>54.64841172950991</v>
      </c>
    </row>
    <row r="2388" spans="1:9" ht="13.5" x14ac:dyDescent="0.25">
      <c r="A2388" s="3">
        <v>45482</v>
      </c>
      <c r="B2388" s="2">
        <v>81.498800000000003</v>
      </c>
      <c r="C2388" s="2">
        <f t="shared" si="333"/>
        <v>-1.8194000000000017</v>
      </c>
      <c r="D2388" s="2">
        <f t="shared" si="334"/>
        <v>0</v>
      </c>
      <c r="E2388" s="2">
        <f t="shared" si="335"/>
        <v>1.8194000000000017</v>
      </c>
      <c r="F2388" s="2">
        <f t="shared" si="336"/>
        <v>0.33888435622165686</v>
      </c>
      <c r="G2388" s="2">
        <f t="shared" si="336"/>
        <v>0.41119027129178903</v>
      </c>
      <c r="H2388" s="2">
        <f t="shared" si="337"/>
        <v>0.82415460647214001</v>
      </c>
      <c r="I2388" s="2">
        <f t="shared" si="338"/>
        <v>45.18008525966065</v>
      </c>
    </row>
    <row r="2389" spans="1:9" ht="13.5" x14ac:dyDescent="0.25">
      <c r="A2389" s="3">
        <v>45483</v>
      </c>
      <c r="B2389" s="2">
        <v>81.128399999999999</v>
      </c>
      <c r="C2389" s="2">
        <f t="shared" si="333"/>
        <v>-0.37040000000000362</v>
      </c>
      <c r="D2389" s="2">
        <f t="shared" si="334"/>
        <v>0</v>
      </c>
      <c r="E2389" s="2">
        <f t="shared" si="335"/>
        <v>0.37040000000000362</v>
      </c>
      <c r="F2389" s="2">
        <f t="shared" si="336"/>
        <v>0.31467833077725282</v>
      </c>
      <c r="G2389" s="2">
        <f t="shared" si="336"/>
        <v>0.40827668048523291</v>
      </c>
      <c r="H2389" s="2">
        <f t="shared" si="337"/>
        <v>0.77074774489510556</v>
      </c>
      <c r="I2389" s="2">
        <f t="shared" si="338"/>
        <v>43.52668227968082</v>
      </c>
    </row>
    <row r="2390" spans="1:9" ht="13.5" x14ac:dyDescent="0.25">
      <c r="A2390" s="3">
        <v>45484</v>
      </c>
      <c r="B2390" s="2">
        <v>83.137</v>
      </c>
      <c r="C2390" s="2">
        <f t="shared" si="333"/>
        <v>2.0086000000000013</v>
      </c>
      <c r="D2390" s="2">
        <f t="shared" si="334"/>
        <v>2.0086000000000013</v>
      </c>
      <c r="E2390" s="2">
        <f t="shared" si="335"/>
        <v>0</v>
      </c>
      <c r="F2390" s="2">
        <f t="shared" si="336"/>
        <v>0.43567273572173487</v>
      </c>
      <c r="G2390" s="2">
        <f t="shared" si="336"/>
        <v>0.37911406045057344</v>
      </c>
      <c r="H2390" s="2">
        <f t="shared" si="337"/>
        <v>1.1491864353538932</v>
      </c>
      <c r="I2390" s="2">
        <f t="shared" si="338"/>
        <v>53.470765330075416</v>
      </c>
    </row>
    <row r="2391" spans="1:9" ht="13.5" x14ac:dyDescent="0.25">
      <c r="A2391" s="3">
        <v>45485</v>
      </c>
      <c r="B2391" s="2">
        <v>83.351100000000002</v>
      </c>
      <c r="C2391" s="2">
        <f t="shared" si="333"/>
        <v>0.21410000000000196</v>
      </c>
      <c r="D2391" s="2">
        <f t="shared" si="334"/>
        <v>0.21410000000000196</v>
      </c>
      <c r="E2391" s="2">
        <f t="shared" si="335"/>
        <v>0</v>
      </c>
      <c r="F2391" s="2">
        <f t="shared" si="336"/>
        <v>0.41984611174161113</v>
      </c>
      <c r="G2391" s="2">
        <f t="shared" si="336"/>
        <v>0.35203448470410387</v>
      </c>
      <c r="H2391" s="2">
        <f t="shared" si="337"/>
        <v>1.1926277963776903</v>
      </c>
      <c r="I2391" s="2">
        <f t="shared" si="338"/>
        <v>54.392624153901522</v>
      </c>
    </row>
    <row r="2392" spans="1:9" ht="13.5" x14ac:dyDescent="0.25">
      <c r="A2392" s="3">
        <v>45488</v>
      </c>
      <c r="B2392" s="2">
        <v>83.145300000000006</v>
      </c>
      <c r="C2392" s="2">
        <f t="shared" si="333"/>
        <v>-0.20579999999999643</v>
      </c>
      <c r="D2392" s="2">
        <f t="shared" si="334"/>
        <v>0</v>
      </c>
      <c r="E2392" s="2">
        <f t="shared" si="335"/>
        <v>0.20579999999999643</v>
      </c>
      <c r="F2392" s="2">
        <f t="shared" si="336"/>
        <v>0.38985710376006744</v>
      </c>
      <c r="G2392" s="2">
        <f t="shared" si="336"/>
        <v>0.34158916436809622</v>
      </c>
      <c r="H2392" s="2">
        <f t="shared" si="337"/>
        <v>1.141304070582162</v>
      </c>
      <c r="I2392" s="2">
        <f t="shared" si="338"/>
        <v>53.299486339269542</v>
      </c>
    </row>
    <row r="2393" spans="1:9" ht="13.5" x14ac:dyDescent="0.25">
      <c r="A2393" s="3">
        <v>45489</v>
      </c>
      <c r="B2393" s="2">
        <v>83.301699999999997</v>
      </c>
      <c r="C2393" s="2">
        <f t="shared" si="333"/>
        <v>0.15639999999999077</v>
      </c>
      <c r="D2393" s="2">
        <f t="shared" si="334"/>
        <v>0.15639999999999077</v>
      </c>
      <c r="E2393" s="2">
        <f t="shared" si="335"/>
        <v>0</v>
      </c>
      <c r="F2393" s="2">
        <f t="shared" si="336"/>
        <v>0.3731815963486334</v>
      </c>
      <c r="G2393" s="2">
        <f t="shared" si="336"/>
        <v>0.31718993834180365</v>
      </c>
      <c r="H2393" s="2">
        <f t="shared" si="337"/>
        <v>1.1765240672498671</v>
      </c>
      <c r="I2393" s="2">
        <f t="shared" si="338"/>
        <v>54.05518298432861</v>
      </c>
    </row>
    <row r="2394" spans="1:9" ht="13.5" x14ac:dyDescent="0.25">
      <c r="A2394" s="3">
        <v>45490</v>
      </c>
      <c r="B2394" s="2">
        <v>83.392200000000003</v>
      </c>
      <c r="C2394" s="2">
        <f t="shared" si="333"/>
        <v>9.0500000000005798E-2</v>
      </c>
      <c r="D2394" s="2">
        <f t="shared" si="334"/>
        <v>9.0500000000005798E-2</v>
      </c>
      <c r="E2394" s="2">
        <f t="shared" si="335"/>
        <v>0</v>
      </c>
      <c r="F2394" s="2">
        <f t="shared" si="336"/>
        <v>0.35299005375230286</v>
      </c>
      <c r="G2394" s="2">
        <f t="shared" si="336"/>
        <v>0.29453351417453194</v>
      </c>
      <c r="H2394" s="2">
        <f t="shared" si="337"/>
        <v>1.1984716059956806</v>
      </c>
      <c r="I2394" s="2">
        <f t="shared" si="338"/>
        <v>54.513854203402225</v>
      </c>
    </row>
    <row r="2395" spans="1:9" ht="13.5" x14ac:dyDescent="0.25">
      <c r="A2395" s="3">
        <v>45491</v>
      </c>
      <c r="B2395" s="2">
        <v>83.968500000000006</v>
      </c>
      <c r="C2395" s="2">
        <f t="shared" si="333"/>
        <v>0.57630000000000337</v>
      </c>
      <c r="D2395" s="2">
        <f t="shared" si="334"/>
        <v>0.57630000000000337</v>
      </c>
      <c r="E2395" s="2">
        <f t="shared" si="335"/>
        <v>0</v>
      </c>
      <c r="F2395" s="2">
        <f t="shared" si="336"/>
        <v>0.36894076419856719</v>
      </c>
      <c r="G2395" s="2">
        <f t="shared" si="336"/>
        <v>0.27349540601920824</v>
      </c>
      <c r="H2395" s="2">
        <f t="shared" si="337"/>
        <v>1.3489834054933105</v>
      </c>
      <c r="I2395" s="2">
        <f t="shared" si="338"/>
        <v>57.428392313823529</v>
      </c>
    </row>
    <row r="2396" spans="1:9" ht="13.5" x14ac:dyDescent="0.25">
      <c r="A2396" s="3">
        <v>45492</v>
      </c>
      <c r="B2396" s="2">
        <v>81.663499999999999</v>
      </c>
      <c r="C2396" s="2">
        <f t="shared" si="333"/>
        <v>-2.3050000000000068</v>
      </c>
      <c r="D2396" s="2">
        <f t="shared" si="334"/>
        <v>0</v>
      </c>
      <c r="E2396" s="2">
        <f t="shared" si="335"/>
        <v>2.3050000000000068</v>
      </c>
      <c r="F2396" s="2">
        <f t="shared" si="336"/>
        <v>0.3425878524700981</v>
      </c>
      <c r="G2396" s="2">
        <f t="shared" si="336"/>
        <v>0.41860287701783666</v>
      </c>
      <c r="H2396" s="2">
        <f t="shared" si="337"/>
        <v>0.81840778283877025</v>
      </c>
      <c r="I2396" s="2">
        <f t="shared" si="338"/>
        <v>45.006834581467182</v>
      </c>
    </row>
    <row r="2397" spans="1:9" ht="13.5" x14ac:dyDescent="0.25">
      <c r="A2397" s="3">
        <v>45495</v>
      </c>
      <c r="B2397" s="2">
        <v>83.137</v>
      </c>
      <c r="C2397" s="2">
        <f t="shared" si="333"/>
        <v>1.4735000000000014</v>
      </c>
      <c r="D2397" s="2">
        <f t="shared" si="334"/>
        <v>1.4735000000000014</v>
      </c>
      <c r="E2397" s="2">
        <f t="shared" si="335"/>
        <v>0</v>
      </c>
      <c r="F2397" s="2">
        <f t="shared" ref="F2397:G2412" si="339">((F2396*13)+D2397)/14</f>
        <v>0.42336729157937691</v>
      </c>
      <c r="G2397" s="2">
        <f t="shared" si="339"/>
        <v>0.38870267151656263</v>
      </c>
      <c r="H2397" s="2">
        <f t="shared" si="337"/>
        <v>1.0891802979577341</v>
      </c>
      <c r="I2397" s="2">
        <f t="shared" si="338"/>
        <v>52.134337042257947</v>
      </c>
    </row>
    <row r="2398" spans="1:9" ht="13.5" x14ac:dyDescent="0.25">
      <c r="A2398" s="3">
        <v>45496</v>
      </c>
      <c r="B2398" s="2">
        <v>82.322100000000006</v>
      </c>
      <c r="C2398" s="2">
        <f t="shared" si="333"/>
        <v>-0.81489999999999441</v>
      </c>
      <c r="D2398" s="2">
        <f t="shared" si="334"/>
        <v>0</v>
      </c>
      <c r="E2398" s="2">
        <f t="shared" si="335"/>
        <v>0.81489999999999441</v>
      </c>
      <c r="F2398" s="2">
        <f t="shared" si="339"/>
        <v>0.39312677075227853</v>
      </c>
      <c r="G2398" s="2">
        <f t="shared" si="339"/>
        <v>0.41914533783680774</v>
      </c>
      <c r="H2398" s="2">
        <f t="shared" si="337"/>
        <v>0.93792471313456571</v>
      </c>
      <c r="I2398" s="2">
        <f t="shared" si="338"/>
        <v>48.398408192931598</v>
      </c>
    </row>
    <row r="2399" spans="1:9" ht="13.5" x14ac:dyDescent="0.25">
      <c r="A2399" s="3">
        <v>45497</v>
      </c>
      <c r="B2399" s="2">
        <v>83.128799999999998</v>
      </c>
      <c r="C2399" s="2">
        <f t="shared" si="333"/>
        <v>0.8066999999999922</v>
      </c>
      <c r="D2399" s="2">
        <f t="shared" si="334"/>
        <v>0.8066999999999922</v>
      </c>
      <c r="E2399" s="2">
        <f t="shared" si="335"/>
        <v>0</v>
      </c>
      <c r="F2399" s="2">
        <f t="shared" si="339"/>
        <v>0.42266771569854378</v>
      </c>
      <c r="G2399" s="2">
        <f t="shared" si="339"/>
        <v>0.3892063851341786</v>
      </c>
      <c r="H2399" s="2">
        <f t="shared" si="337"/>
        <v>1.0859732312788994</v>
      </c>
      <c r="I2399" s="2">
        <f t="shared" si="338"/>
        <v>52.060746273963197</v>
      </c>
    </row>
    <row r="2400" spans="1:9" ht="13.5" x14ac:dyDescent="0.25">
      <c r="A2400" s="3">
        <v>45499</v>
      </c>
      <c r="B2400" s="2">
        <v>83.046499999999995</v>
      </c>
      <c r="C2400" s="2">
        <f t="shared" si="333"/>
        <v>-8.2300000000003593E-2</v>
      </c>
      <c r="D2400" s="2">
        <f t="shared" si="334"/>
        <v>0</v>
      </c>
      <c r="E2400" s="2">
        <f t="shared" si="335"/>
        <v>8.2300000000003593E-2</v>
      </c>
      <c r="F2400" s="2">
        <f t="shared" si="339"/>
        <v>0.39247716457721926</v>
      </c>
      <c r="G2400" s="2">
        <f t="shared" si="339"/>
        <v>0.36728450048173755</v>
      </c>
      <c r="H2400" s="2">
        <f t="shared" si="337"/>
        <v>1.0685916886294917</v>
      </c>
      <c r="I2400" s="2">
        <f t="shared" si="338"/>
        <v>51.657932036721462</v>
      </c>
    </row>
    <row r="2401" spans="1:9" ht="13.5" x14ac:dyDescent="0.25">
      <c r="A2401" s="3">
        <v>45502</v>
      </c>
      <c r="B2401" s="2">
        <v>83.046499999999995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0.3644430813931322</v>
      </c>
      <c r="G2401" s="2">
        <f t="shared" si="339"/>
        <v>0.34104989330447061</v>
      </c>
      <c r="H2401" s="2">
        <f t="shared" si="337"/>
        <v>1.0685916886294917</v>
      </c>
      <c r="I2401" s="2">
        <f t="shared" si="338"/>
        <v>51.657932036721462</v>
      </c>
    </row>
    <row r="2402" spans="1:9" ht="13.5" x14ac:dyDescent="0.25">
      <c r="A2402" s="3">
        <v>45503</v>
      </c>
      <c r="B2402" s="2">
        <v>83.021799999999999</v>
      </c>
      <c r="C2402" s="2">
        <f t="shared" si="333"/>
        <v>-2.4699999999995725E-2</v>
      </c>
      <c r="D2402" s="2">
        <f t="shared" si="334"/>
        <v>0</v>
      </c>
      <c r="E2402" s="2">
        <f t="shared" si="335"/>
        <v>2.4699999999995725E-2</v>
      </c>
      <c r="F2402" s="2">
        <f t="shared" si="339"/>
        <v>0.33841143272219421</v>
      </c>
      <c r="G2402" s="2">
        <f t="shared" si="339"/>
        <v>0.31845347235415095</v>
      </c>
      <c r="H2402" s="2">
        <f t="shared" si="337"/>
        <v>1.0626715112273861</v>
      </c>
      <c r="I2402" s="2">
        <f t="shared" si="338"/>
        <v>51.519183032447415</v>
      </c>
    </row>
    <row r="2403" spans="1:9" ht="13.5" x14ac:dyDescent="0.25">
      <c r="A2403" s="3">
        <v>45504</v>
      </c>
      <c r="B2403" s="2">
        <v>83.021799999999999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0.31423918752775176</v>
      </c>
      <c r="G2403" s="2">
        <f t="shared" si="339"/>
        <v>0.29570679575742587</v>
      </c>
      <c r="H2403" s="2">
        <f t="shared" si="337"/>
        <v>1.0626715112273861</v>
      </c>
      <c r="I2403" s="2">
        <f t="shared" si="338"/>
        <v>51.519183032447415</v>
      </c>
    </row>
    <row r="2404" spans="1:9" ht="13.5" x14ac:dyDescent="0.25">
      <c r="A2404" s="3">
        <v>45505</v>
      </c>
      <c r="B2404" s="2">
        <v>83.021799999999999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0.29179353127576946</v>
      </c>
      <c r="G2404" s="2">
        <f t="shared" si="339"/>
        <v>0.2745848817747526</v>
      </c>
      <c r="H2404" s="2">
        <f t="shared" si="337"/>
        <v>1.0626715112273859</v>
      </c>
      <c r="I2404" s="2">
        <f t="shared" si="338"/>
        <v>51.519183032447401</v>
      </c>
    </row>
    <row r="2405" spans="1:9" ht="13.5" x14ac:dyDescent="0.25">
      <c r="A2405" s="3">
        <v>45506</v>
      </c>
      <c r="B2405" s="2">
        <v>82.651300000000006</v>
      </c>
      <c r="C2405" s="2">
        <f t="shared" si="333"/>
        <v>-0.37049999999999272</v>
      </c>
      <c r="D2405" s="2">
        <f t="shared" si="334"/>
        <v>0</v>
      </c>
      <c r="E2405" s="2">
        <f t="shared" si="335"/>
        <v>0.37049999999999272</v>
      </c>
      <c r="F2405" s="2">
        <f t="shared" si="339"/>
        <v>0.27095113618464306</v>
      </c>
      <c r="G2405" s="2">
        <f t="shared" si="339"/>
        <v>0.28143596164798407</v>
      </c>
      <c r="H2405" s="2">
        <f t="shared" si="337"/>
        <v>0.96274525330044614</v>
      </c>
      <c r="I2405" s="2">
        <f t="shared" si="338"/>
        <v>49.050953081228748</v>
      </c>
    </row>
    <row r="2406" spans="1:9" ht="13.5" x14ac:dyDescent="0.25">
      <c r="A2406" s="3">
        <v>45509</v>
      </c>
      <c r="B2406" s="2">
        <v>82.322100000000006</v>
      </c>
      <c r="C2406" s="2">
        <f t="shared" si="333"/>
        <v>-0.32920000000000016</v>
      </c>
      <c r="D2406" s="2">
        <f t="shared" si="334"/>
        <v>0</v>
      </c>
      <c r="E2406" s="2">
        <f t="shared" si="335"/>
        <v>0.32920000000000016</v>
      </c>
      <c r="F2406" s="2">
        <f t="shared" si="339"/>
        <v>0.25159748360002571</v>
      </c>
      <c r="G2406" s="2">
        <f t="shared" si="339"/>
        <v>0.2848476786731281</v>
      </c>
      <c r="H2406" s="2">
        <f t="shared" si="337"/>
        <v>0.88327026139729203</v>
      </c>
      <c r="I2406" s="2">
        <f t="shared" si="338"/>
        <v>46.900876602912525</v>
      </c>
    </row>
    <row r="2407" spans="1:9" ht="13.5" x14ac:dyDescent="0.25">
      <c r="A2407" s="3">
        <v>45510</v>
      </c>
      <c r="B2407" s="2">
        <v>82.733699999999999</v>
      </c>
      <c r="C2407" s="2">
        <f t="shared" si="333"/>
        <v>0.41159999999999286</v>
      </c>
      <c r="D2407" s="2">
        <f t="shared" si="334"/>
        <v>0.41159999999999286</v>
      </c>
      <c r="E2407" s="2">
        <f t="shared" si="335"/>
        <v>0</v>
      </c>
      <c r="F2407" s="2">
        <f t="shared" si="339"/>
        <v>0.26302623477145193</v>
      </c>
      <c r="G2407" s="2">
        <f t="shared" si="339"/>
        <v>0.26450141591076182</v>
      </c>
      <c r="H2407" s="2">
        <f t="shared" si="337"/>
        <v>0.99442278547269636</v>
      </c>
      <c r="I2407" s="2">
        <f t="shared" si="338"/>
        <v>49.860179733005261</v>
      </c>
    </row>
    <row r="2408" spans="1:9" ht="13.5" x14ac:dyDescent="0.25">
      <c r="A2408" s="3">
        <v>45511</v>
      </c>
      <c r="B2408" s="2">
        <v>81.910399999999996</v>
      </c>
      <c r="C2408" s="2">
        <f t="shared" si="333"/>
        <v>-0.82330000000000325</v>
      </c>
      <c r="D2408" s="2">
        <f t="shared" si="334"/>
        <v>0</v>
      </c>
      <c r="E2408" s="2">
        <f t="shared" si="335"/>
        <v>0.82330000000000325</v>
      </c>
      <c r="F2408" s="2">
        <f t="shared" si="339"/>
        <v>0.24423864657349109</v>
      </c>
      <c r="G2408" s="2">
        <f t="shared" si="339"/>
        <v>0.30441560048856481</v>
      </c>
      <c r="H2408" s="2">
        <f t="shared" si="337"/>
        <v>0.8023197437368712</v>
      </c>
      <c r="I2408" s="2">
        <f t="shared" si="338"/>
        <v>44.515949321698464</v>
      </c>
    </row>
    <row r="2409" spans="1:9" ht="13.5" x14ac:dyDescent="0.25">
      <c r="A2409" s="3">
        <v>45512</v>
      </c>
      <c r="B2409" s="2">
        <v>82.651300000000006</v>
      </c>
      <c r="C2409" s="2">
        <f t="shared" si="333"/>
        <v>0.74090000000001055</v>
      </c>
      <c r="D2409" s="2">
        <f t="shared" si="334"/>
        <v>0.74090000000001055</v>
      </c>
      <c r="E2409" s="2">
        <f t="shared" si="335"/>
        <v>0</v>
      </c>
      <c r="F2409" s="2">
        <f t="shared" si="339"/>
        <v>0.27971445753252822</v>
      </c>
      <c r="G2409" s="2">
        <f t="shared" si="339"/>
        <v>0.28267162902509591</v>
      </c>
      <c r="H2409" s="2">
        <f t="shared" si="337"/>
        <v>0.98953849205607702</v>
      </c>
      <c r="I2409" s="2">
        <f t="shared" si="338"/>
        <v>49.73708706854142</v>
      </c>
    </row>
    <row r="2410" spans="1:9" ht="13.5" x14ac:dyDescent="0.25">
      <c r="A2410" s="3">
        <v>45513</v>
      </c>
      <c r="B2410" s="2">
        <v>82.980599999999995</v>
      </c>
      <c r="C2410" s="2">
        <f t="shared" si="333"/>
        <v>0.32929999999998927</v>
      </c>
      <c r="D2410" s="2">
        <f t="shared" si="334"/>
        <v>0.32929999999998927</v>
      </c>
      <c r="E2410" s="2">
        <f t="shared" si="335"/>
        <v>0</v>
      </c>
      <c r="F2410" s="2">
        <f t="shared" si="339"/>
        <v>0.28325628199448971</v>
      </c>
      <c r="G2410" s="2">
        <f t="shared" si="339"/>
        <v>0.26248079838044619</v>
      </c>
      <c r="H2410" s="2">
        <f t="shared" si="337"/>
        <v>1.0791504892633366</v>
      </c>
      <c r="I2410" s="2">
        <f t="shared" si="338"/>
        <v>51.903433389551822</v>
      </c>
    </row>
    <row r="2411" spans="1:9" ht="13.5" x14ac:dyDescent="0.25">
      <c r="A2411" s="3">
        <v>45516</v>
      </c>
      <c r="B2411" s="2">
        <v>81.910399999999996</v>
      </c>
      <c r="C2411" s="2">
        <f t="shared" si="333"/>
        <v>-1.0701999999999998</v>
      </c>
      <c r="D2411" s="2">
        <f t="shared" si="334"/>
        <v>0</v>
      </c>
      <c r="E2411" s="2">
        <f t="shared" si="335"/>
        <v>1.0701999999999998</v>
      </c>
      <c r="F2411" s="2">
        <f t="shared" si="339"/>
        <v>0.26302369042345475</v>
      </c>
      <c r="G2411" s="2">
        <f t="shared" si="339"/>
        <v>0.32017502706755713</v>
      </c>
      <c r="H2411" s="2">
        <f t="shared" si="337"/>
        <v>0.82149970543441719</v>
      </c>
      <c r="I2411" s="2">
        <f t="shared" si="338"/>
        <v>45.100183271152069</v>
      </c>
    </row>
    <row r="2412" spans="1:9" ht="13.5" x14ac:dyDescent="0.25">
      <c r="A2412" s="3">
        <v>45518</v>
      </c>
      <c r="B2412" s="2">
        <v>82.651300000000006</v>
      </c>
      <c r="C2412" s="2">
        <f t="shared" si="333"/>
        <v>0.74090000000001055</v>
      </c>
      <c r="D2412" s="2">
        <f t="shared" si="334"/>
        <v>0.74090000000001055</v>
      </c>
      <c r="E2412" s="2">
        <f t="shared" si="335"/>
        <v>0</v>
      </c>
      <c r="F2412" s="2">
        <f t="shared" si="339"/>
        <v>0.29715771253606593</v>
      </c>
      <c r="G2412" s="2">
        <f t="shared" si="339"/>
        <v>0.2973053822770173</v>
      </c>
      <c r="H2412" s="2">
        <f t="shared" si="337"/>
        <v>0.99950330619708128</v>
      </c>
      <c r="I2412" s="2">
        <f t="shared" si="338"/>
        <v>49.987579570351812</v>
      </c>
    </row>
    <row r="2413" spans="1:9" ht="13.5" x14ac:dyDescent="0.25">
      <c r="A2413" s="3">
        <v>45519</v>
      </c>
      <c r="B2413" s="2">
        <v>82.634900000000002</v>
      </c>
      <c r="C2413" s="2">
        <f t="shared" si="333"/>
        <v>-1.6400000000004411E-2</v>
      </c>
      <c r="D2413" s="2">
        <f t="shared" si="334"/>
        <v>0</v>
      </c>
      <c r="E2413" s="2">
        <f t="shared" si="335"/>
        <v>1.6400000000004411E-2</v>
      </c>
      <c r="F2413" s="2">
        <f t="shared" ref="F2413:G2428" si="340">((F2412*13)+D2413)/14</f>
        <v>0.27593216164063267</v>
      </c>
      <c r="G2413" s="2">
        <f t="shared" si="340"/>
        <v>0.27724071211437351</v>
      </c>
      <c r="H2413" s="2">
        <f t="shared" si="337"/>
        <v>0.99528009265392081</v>
      </c>
      <c r="I2413" s="2">
        <f t="shared" si="338"/>
        <v>49.881723188552407</v>
      </c>
    </row>
    <row r="2414" spans="1:9" ht="13.5" x14ac:dyDescent="0.25">
      <c r="A2414" s="3">
        <v>45520</v>
      </c>
      <c r="B2414" s="2">
        <v>82.610200000000006</v>
      </c>
      <c r="C2414" s="2">
        <f t="shared" si="333"/>
        <v>-2.4699999999995725E-2</v>
      </c>
      <c r="D2414" s="2">
        <f t="shared" si="334"/>
        <v>0</v>
      </c>
      <c r="E2414" s="2">
        <f t="shared" si="335"/>
        <v>2.4699999999995725E-2</v>
      </c>
      <c r="F2414" s="2">
        <f t="shared" si="340"/>
        <v>0.25622272152344461</v>
      </c>
      <c r="G2414" s="2">
        <f t="shared" si="340"/>
        <v>0.25920208982048937</v>
      </c>
      <c r="H2414" s="2">
        <f t="shared" si="337"/>
        <v>0.98850561621972988</v>
      </c>
      <c r="I2414" s="2">
        <f t="shared" si="338"/>
        <v>49.71097934834799</v>
      </c>
    </row>
    <row r="2415" spans="1:9" ht="13.5" x14ac:dyDescent="0.25">
      <c r="A2415" s="3">
        <v>45523</v>
      </c>
      <c r="B2415" s="2">
        <v>81.951599999999999</v>
      </c>
      <c r="C2415" s="2">
        <f t="shared" si="333"/>
        <v>-0.65860000000000696</v>
      </c>
      <c r="D2415" s="2">
        <f t="shared" si="334"/>
        <v>0</v>
      </c>
      <c r="E2415" s="2">
        <f t="shared" si="335"/>
        <v>0.65860000000000696</v>
      </c>
      <c r="F2415" s="2">
        <f t="shared" si="340"/>
        <v>0.23792109855748428</v>
      </c>
      <c r="G2415" s="2">
        <f t="shared" si="340"/>
        <v>0.28773051197616922</v>
      </c>
      <c r="H2415" s="2">
        <f t="shared" si="337"/>
        <v>0.82688866371318204</v>
      </c>
      <c r="I2415" s="2">
        <f t="shared" si="338"/>
        <v>45.262126813602144</v>
      </c>
    </row>
    <row r="2416" spans="1:9" ht="13.5" x14ac:dyDescent="0.25">
      <c r="A2416" s="3">
        <v>45524</v>
      </c>
      <c r="B2416" s="2">
        <v>82.313800000000001</v>
      </c>
      <c r="C2416" s="2">
        <f t="shared" si="333"/>
        <v>0.36220000000000141</v>
      </c>
      <c r="D2416" s="2">
        <f t="shared" si="334"/>
        <v>0.36220000000000141</v>
      </c>
      <c r="E2416" s="2">
        <f t="shared" si="335"/>
        <v>0</v>
      </c>
      <c r="F2416" s="2">
        <f t="shared" si="340"/>
        <v>0.24679816294623549</v>
      </c>
      <c r="G2416" s="2">
        <f t="shared" si="340"/>
        <v>0.26717833254929996</v>
      </c>
      <c r="H2416" s="2">
        <f t="shared" si="337"/>
        <v>0.92372072462386556</v>
      </c>
      <c r="I2416" s="2">
        <f t="shared" si="338"/>
        <v>48.017402567853274</v>
      </c>
    </row>
    <row r="2417" spans="1:9" ht="13.5" x14ac:dyDescent="0.25">
      <c r="A2417" s="3">
        <v>45525</v>
      </c>
      <c r="B2417" s="2">
        <v>82.313800000000001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0.22916972273579009</v>
      </c>
      <c r="G2417" s="2">
        <f t="shared" si="340"/>
        <v>0.24809416593863567</v>
      </c>
      <c r="H2417" s="2">
        <f t="shared" si="337"/>
        <v>0.92372072462386556</v>
      </c>
      <c r="I2417" s="2">
        <f t="shared" si="338"/>
        <v>48.017402567853274</v>
      </c>
    </row>
    <row r="2418" spans="1:9" ht="13.5" x14ac:dyDescent="0.25">
      <c r="A2418" s="3">
        <v>45526</v>
      </c>
      <c r="B2418" s="2">
        <v>82.322100000000006</v>
      </c>
      <c r="C2418" s="2">
        <f t="shared" si="333"/>
        <v>8.3000000000055252E-3</v>
      </c>
      <c r="D2418" s="2">
        <f t="shared" si="334"/>
        <v>8.3000000000055252E-3</v>
      </c>
      <c r="E2418" s="2">
        <f t="shared" si="335"/>
        <v>0</v>
      </c>
      <c r="F2418" s="2">
        <f t="shared" si="340"/>
        <v>0.21339331396894834</v>
      </c>
      <c r="G2418" s="2">
        <f t="shared" si="340"/>
        <v>0.230373154085876</v>
      </c>
      <c r="H2418" s="2">
        <f t="shared" si="337"/>
        <v>0.9262941891632126</v>
      </c>
      <c r="I2418" s="2">
        <f t="shared" si="338"/>
        <v>48.086849577509099</v>
      </c>
    </row>
    <row r="2419" spans="1:9" ht="13.5" x14ac:dyDescent="0.25">
      <c r="A2419" s="3">
        <v>45527</v>
      </c>
      <c r="B2419" s="2">
        <v>81.910399999999996</v>
      </c>
      <c r="C2419" s="2">
        <f t="shared" si="333"/>
        <v>-0.41170000000001039</v>
      </c>
      <c r="D2419" s="2">
        <f t="shared" si="334"/>
        <v>0</v>
      </c>
      <c r="E2419" s="2">
        <f t="shared" si="335"/>
        <v>0.41170000000001039</v>
      </c>
      <c r="F2419" s="2">
        <f t="shared" si="340"/>
        <v>0.19815093439973777</v>
      </c>
      <c r="G2419" s="2">
        <f t="shared" si="340"/>
        <v>0.24332507165117129</v>
      </c>
      <c r="H2419" s="2">
        <f t="shared" si="337"/>
        <v>0.81434655728286498</v>
      </c>
      <c r="I2419" s="2">
        <f t="shared" si="338"/>
        <v>44.883738115744364</v>
      </c>
    </row>
    <row r="2420" spans="1:9" ht="13.5" x14ac:dyDescent="0.25">
      <c r="A2420" s="3">
        <v>45530</v>
      </c>
      <c r="B2420" s="2">
        <v>82.322100000000006</v>
      </c>
      <c r="C2420" s="2">
        <f t="shared" si="333"/>
        <v>0.41170000000001039</v>
      </c>
      <c r="D2420" s="2">
        <f t="shared" si="334"/>
        <v>0.41170000000001039</v>
      </c>
      <c r="E2420" s="2">
        <f t="shared" si="335"/>
        <v>0</v>
      </c>
      <c r="F2420" s="2">
        <f t="shared" si="340"/>
        <v>0.21340443908547152</v>
      </c>
      <c r="G2420" s="2">
        <f t="shared" si="340"/>
        <v>0.22594470939037334</v>
      </c>
      <c r="H2420" s="2">
        <f t="shared" si="337"/>
        <v>0.94449849992621193</v>
      </c>
      <c r="I2420" s="2">
        <f t="shared" si="338"/>
        <v>48.572858244017823</v>
      </c>
    </row>
    <row r="2421" spans="1:9" ht="13.5" x14ac:dyDescent="0.25">
      <c r="A2421" s="3">
        <v>45531</v>
      </c>
      <c r="B2421" s="2">
        <v>82.297399999999996</v>
      </c>
      <c r="C2421" s="2">
        <f t="shared" si="333"/>
        <v>-2.4700000000009936E-2</v>
      </c>
      <c r="D2421" s="2">
        <f t="shared" si="334"/>
        <v>0</v>
      </c>
      <c r="E2421" s="2">
        <f t="shared" si="335"/>
        <v>2.4700000000009936E-2</v>
      </c>
      <c r="F2421" s="2">
        <f t="shared" si="340"/>
        <v>0.19816126486508071</v>
      </c>
      <c r="G2421" s="2">
        <f t="shared" si="340"/>
        <v>0.21157008729106166</v>
      </c>
      <c r="H2421" s="2">
        <f t="shared" si="337"/>
        <v>0.9366223146302618</v>
      </c>
      <c r="I2421" s="2">
        <f t="shared" si="338"/>
        <v>48.363705589599221</v>
      </c>
    </row>
    <row r="2422" spans="1:9" ht="13.5" x14ac:dyDescent="0.25">
      <c r="A2422" s="3">
        <v>45532</v>
      </c>
      <c r="B2422" s="2">
        <v>82.322100000000006</v>
      </c>
      <c r="C2422" s="2">
        <f t="shared" si="333"/>
        <v>2.4700000000009936E-2</v>
      </c>
      <c r="D2422" s="2">
        <f t="shared" si="334"/>
        <v>2.4700000000009936E-2</v>
      </c>
      <c r="E2422" s="2">
        <f t="shared" si="335"/>
        <v>0</v>
      </c>
      <c r="F2422" s="2">
        <f t="shared" si="340"/>
        <v>0.18577117451757566</v>
      </c>
      <c r="G2422" s="2">
        <f t="shared" si="340"/>
        <v>0.19645793819884297</v>
      </c>
      <c r="H2422" s="2">
        <f t="shared" si="337"/>
        <v>0.94560279019903581</v>
      </c>
      <c r="I2422" s="2">
        <f t="shared" si="338"/>
        <v>48.602047394386204</v>
      </c>
    </row>
    <row r="2423" spans="1:9" ht="13.5" x14ac:dyDescent="0.25">
      <c r="A2423" s="3">
        <v>45533</v>
      </c>
      <c r="B2423" s="2">
        <v>82.322100000000006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0.17250180490917738</v>
      </c>
      <c r="G2423" s="2">
        <f t="shared" si="340"/>
        <v>0.18242522832749702</v>
      </c>
      <c r="H2423" s="2">
        <f t="shared" si="337"/>
        <v>0.94560279019903581</v>
      </c>
      <c r="I2423" s="2">
        <f t="shared" si="338"/>
        <v>48.602047394386204</v>
      </c>
    </row>
    <row r="2424" spans="1:9" ht="13.5" x14ac:dyDescent="0.25">
      <c r="A2424" s="3">
        <v>45534</v>
      </c>
      <c r="B2424" s="2">
        <v>82.322100000000006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0.16018024741566469</v>
      </c>
      <c r="G2424" s="2">
        <f t="shared" si="340"/>
        <v>0.16939485487553294</v>
      </c>
      <c r="H2424" s="2">
        <f t="shared" si="337"/>
        <v>0.94560279019903581</v>
      </c>
      <c r="I2424" s="2">
        <f t="shared" si="338"/>
        <v>48.602047394386204</v>
      </c>
    </row>
    <row r="2425" spans="1:9" ht="13.5" x14ac:dyDescent="0.25">
      <c r="A2425" s="3">
        <v>45537</v>
      </c>
      <c r="B2425" s="2">
        <v>82.322100000000006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0.14873880117168864</v>
      </c>
      <c r="G2425" s="2">
        <f t="shared" si="340"/>
        <v>0.15729522238442345</v>
      </c>
      <c r="H2425" s="2">
        <f t="shared" si="337"/>
        <v>0.9456027901990357</v>
      </c>
      <c r="I2425" s="2">
        <f t="shared" si="338"/>
        <v>48.602047394386197</v>
      </c>
    </row>
    <row r="2426" spans="1:9" ht="13.5" x14ac:dyDescent="0.25">
      <c r="A2426" s="3">
        <v>45538</v>
      </c>
      <c r="B2426" s="2">
        <v>82.322100000000006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0.13811460108799659</v>
      </c>
      <c r="G2426" s="2">
        <f t="shared" si="340"/>
        <v>0.14605984935696464</v>
      </c>
      <c r="H2426" s="2">
        <f t="shared" si="337"/>
        <v>0.94560279019903559</v>
      </c>
      <c r="I2426" s="2">
        <f t="shared" si="338"/>
        <v>48.602047394386197</v>
      </c>
    </row>
    <row r="2427" spans="1:9" ht="13.5" x14ac:dyDescent="0.25">
      <c r="A2427" s="3">
        <v>45539</v>
      </c>
      <c r="B2427" s="2">
        <v>82.313800000000001</v>
      </c>
      <c r="C2427" s="2">
        <f t="shared" si="333"/>
        <v>-8.3000000000055252E-3</v>
      </c>
      <c r="D2427" s="2">
        <f t="shared" si="334"/>
        <v>0</v>
      </c>
      <c r="E2427" s="2">
        <f t="shared" si="335"/>
        <v>8.3000000000055252E-3</v>
      </c>
      <c r="F2427" s="2">
        <f t="shared" si="340"/>
        <v>0.12824927243885398</v>
      </c>
      <c r="G2427" s="2">
        <f t="shared" si="340"/>
        <v>0.13621986011718185</v>
      </c>
      <c r="H2427" s="2">
        <f t="shared" si="337"/>
        <v>0.94148733032414478</v>
      </c>
      <c r="I2427" s="2">
        <f t="shared" si="338"/>
        <v>48.493096793320667</v>
      </c>
    </row>
    <row r="2428" spans="1:9" ht="13.5" x14ac:dyDescent="0.25">
      <c r="A2428" s="3">
        <v>45540</v>
      </c>
      <c r="B2428" s="2">
        <v>82.322100000000006</v>
      </c>
      <c r="C2428" s="2">
        <f t="shared" si="333"/>
        <v>8.3000000000055252E-3</v>
      </c>
      <c r="D2428" s="2">
        <f t="shared" si="334"/>
        <v>8.3000000000055252E-3</v>
      </c>
      <c r="E2428" s="2">
        <f t="shared" si="335"/>
        <v>0</v>
      </c>
      <c r="F2428" s="2">
        <f t="shared" si="340"/>
        <v>0.11968146726465052</v>
      </c>
      <c r="G2428" s="2">
        <f t="shared" si="340"/>
        <v>0.12648987010881171</v>
      </c>
      <c r="H2428" s="2">
        <f t="shared" si="337"/>
        <v>0.94617432338017005</v>
      </c>
      <c r="I2428" s="2">
        <f t="shared" si="338"/>
        <v>48.617141435553833</v>
      </c>
    </row>
    <row r="2429" spans="1:9" ht="13.5" x14ac:dyDescent="0.25">
      <c r="A2429" s="3">
        <v>45541</v>
      </c>
      <c r="B2429" s="2">
        <v>82.404399999999995</v>
      </c>
      <c r="C2429" s="2">
        <f t="shared" si="333"/>
        <v>8.2299999999989382E-2</v>
      </c>
      <c r="D2429" s="2">
        <f t="shared" si="334"/>
        <v>8.2299999999989382E-2</v>
      </c>
      <c r="E2429" s="2">
        <f t="shared" si="335"/>
        <v>0</v>
      </c>
      <c r="F2429" s="2">
        <f t="shared" ref="F2429:G2444" si="341">((F2428*13)+D2429)/14</f>
        <v>0.11701136246003187</v>
      </c>
      <c r="G2429" s="2">
        <f t="shared" si="341"/>
        <v>0.11745487938675372</v>
      </c>
      <c r="H2429" s="2">
        <f t="shared" si="337"/>
        <v>0.99622393783010532</v>
      </c>
      <c r="I2429" s="2">
        <f t="shared" si="338"/>
        <v>49.905419875537625</v>
      </c>
    </row>
    <row r="2430" spans="1:9" ht="13.5" x14ac:dyDescent="0.25">
      <c r="A2430" s="3">
        <v>45544</v>
      </c>
      <c r="B2430" s="2">
        <v>82.610200000000006</v>
      </c>
      <c r="C2430" s="2">
        <f t="shared" si="333"/>
        <v>0.20580000000001064</v>
      </c>
      <c r="D2430" s="2">
        <f t="shared" si="334"/>
        <v>0.20580000000001064</v>
      </c>
      <c r="E2430" s="2">
        <f t="shared" si="335"/>
        <v>0</v>
      </c>
      <c r="F2430" s="2">
        <f t="shared" si="341"/>
        <v>0.12335340799860177</v>
      </c>
      <c r="G2430" s="2">
        <f t="shared" si="341"/>
        <v>0.10906524514484274</v>
      </c>
      <c r="H2430" s="2">
        <f t="shared" si="337"/>
        <v>1.1310056456095048</v>
      </c>
      <c r="I2430" s="2">
        <f t="shared" si="338"/>
        <v>53.073798651810577</v>
      </c>
    </row>
    <row r="2431" spans="1:9" ht="13.5" x14ac:dyDescent="0.25">
      <c r="A2431" s="3">
        <v>45545</v>
      </c>
      <c r="B2431" s="2">
        <v>82.322100000000006</v>
      </c>
      <c r="C2431" s="2">
        <f t="shared" si="333"/>
        <v>-0.28810000000000002</v>
      </c>
      <c r="D2431" s="2">
        <f t="shared" si="334"/>
        <v>0</v>
      </c>
      <c r="E2431" s="2">
        <f t="shared" si="335"/>
        <v>0.28810000000000002</v>
      </c>
      <c r="F2431" s="2">
        <f t="shared" si="341"/>
        <v>0.11454245028441593</v>
      </c>
      <c r="G2431" s="2">
        <f t="shared" si="341"/>
        <v>0.12185344192021111</v>
      </c>
      <c r="H2431" s="2">
        <f t="shared" si="337"/>
        <v>0.94000176342509578</v>
      </c>
      <c r="I2431" s="2">
        <f t="shared" si="338"/>
        <v>48.453655102122774</v>
      </c>
    </row>
    <row r="2432" spans="1:9" ht="13.5" x14ac:dyDescent="0.25">
      <c r="A2432" s="3">
        <v>45546</v>
      </c>
      <c r="B2432" s="2">
        <v>82.322100000000006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0.10636084669267194</v>
      </c>
      <c r="G2432" s="2">
        <f t="shared" si="341"/>
        <v>0.11314962464019604</v>
      </c>
      <c r="H2432" s="2">
        <f t="shared" si="337"/>
        <v>0.94000176342509578</v>
      </c>
      <c r="I2432" s="2">
        <f t="shared" si="338"/>
        <v>48.453655102122774</v>
      </c>
    </row>
    <row r="2433" spans="1:9" ht="13.5" x14ac:dyDescent="0.25">
      <c r="A2433" s="3">
        <v>45547</v>
      </c>
      <c r="B2433" s="2">
        <v>82.322100000000006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9.8763643357481098E-2</v>
      </c>
      <c r="G2433" s="2">
        <f t="shared" si="341"/>
        <v>0.10506750859446776</v>
      </c>
      <c r="H2433" s="2">
        <f t="shared" si="337"/>
        <v>0.94000176342509578</v>
      </c>
      <c r="I2433" s="2">
        <f t="shared" si="338"/>
        <v>48.453655102122774</v>
      </c>
    </row>
    <row r="2434" spans="1:9" ht="13.5" x14ac:dyDescent="0.25">
      <c r="A2434" s="3">
        <v>45548</v>
      </c>
      <c r="B2434" s="2">
        <v>82.322100000000006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9.1709097403375309E-2</v>
      </c>
      <c r="G2434" s="2">
        <f t="shared" si="341"/>
        <v>9.756268655200577E-2</v>
      </c>
      <c r="H2434" s="2">
        <f t="shared" si="337"/>
        <v>0.94000176342509589</v>
      </c>
      <c r="I2434" s="2">
        <f t="shared" si="338"/>
        <v>48.453655102122781</v>
      </c>
    </row>
    <row r="2435" spans="1:9" ht="13.5" x14ac:dyDescent="0.25">
      <c r="A2435" s="3">
        <v>45551</v>
      </c>
      <c r="B2435" s="2">
        <v>82.322100000000006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8.5158447588848496E-2</v>
      </c>
      <c r="G2435" s="2">
        <f t="shared" si="341"/>
        <v>9.0593923226862508E-2</v>
      </c>
      <c r="H2435" s="2">
        <f t="shared" si="337"/>
        <v>0.94000176342509578</v>
      </c>
      <c r="I2435" s="2">
        <f t="shared" si="338"/>
        <v>48.453655102122774</v>
      </c>
    </row>
    <row r="2436" spans="1:9" ht="13.5" x14ac:dyDescent="0.25">
      <c r="A2436" s="3">
        <v>45552</v>
      </c>
      <c r="B2436" s="2">
        <v>82.322100000000006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7.9075701332502177E-2</v>
      </c>
      <c r="G2436" s="2">
        <f t="shared" si="341"/>
        <v>8.4122928710658046E-2</v>
      </c>
      <c r="H2436" s="2">
        <f t="shared" si="337"/>
        <v>0.94000176342509567</v>
      </c>
      <c r="I2436" s="2">
        <f t="shared" si="338"/>
        <v>48.453655102122774</v>
      </c>
    </row>
    <row r="2437" spans="1:9" ht="13.5" x14ac:dyDescent="0.25">
      <c r="A2437" s="3">
        <v>45553</v>
      </c>
      <c r="B2437" s="2">
        <v>82.322100000000006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7.3427436951609165E-2</v>
      </c>
      <c r="G2437" s="2">
        <f t="shared" si="341"/>
        <v>7.8114148088468185E-2</v>
      </c>
      <c r="H2437" s="2">
        <f t="shared" si="337"/>
        <v>0.94000176342509578</v>
      </c>
      <c r="I2437" s="2">
        <f t="shared" si="338"/>
        <v>48.453655102122774</v>
      </c>
    </row>
    <row r="2438" spans="1:9" ht="13.5" x14ac:dyDescent="0.25">
      <c r="A2438" s="3">
        <v>45554</v>
      </c>
      <c r="B2438" s="2">
        <v>82.569000000000003</v>
      </c>
      <c r="C2438" s="2">
        <f t="shared" si="342"/>
        <v>0.24689999999999657</v>
      </c>
      <c r="D2438" s="2">
        <f t="shared" si="343"/>
        <v>0.24689999999999657</v>
      </c>
      <c r="E2438" s="2">
        <f t="shared" si="344"/>
        <v>0</v>
      </c>
      <c r="F2438" s="2">
        <f t="shared" si="341"/>
        <v>8.5818334312208269E-2</v>
      </c>
      <c r="G2438" s="2">
        <f t="shared" si="341"/>
        <v>7.2534566082149032E-2</v>
      </c>
      <c r="H2438" s="2">
        <f t="shared" si="337"/>
        <v>1.1831370744675678</v>
      </c>
      <c r="I2438" s="2">
        <f t="shared" si="338"/>
        <v>54.194355833387874</v>
      </c>
    </row>
    <row r="2439" spans="1:9" ht="13.5" x14ac:dyDescent="0.25">
      <c r="A2439" s="3">
        <v>45555</v>
      </c>
      <c r="B2439" s="2">
        <v>82.980599999999995</v>
      </c>
      <c r="C2439" s="2">
        <f t="shared" si="342"/>
        <v>0.41159999999999286</v>
      </c>
      <c r="D2439" s="2">
        <f t="shared" si="343"/>
        <v>0.41159999999999286</v>
      </c>
      <c r="E2439" s="2">
        <f t="shared" si="344"/>
        <v>0</v>
      </c>
      <c r="F2439" s="2">
        <f t="shared" si="341"/>
        <v>0.10908845328990717</v>
      </c>
      <c r="G2439" s="2">
        <f t="shared" si="341"/>
        <v>6.7353525647709814E-2</v>
      </c>
      <c r="H2439" s="2">
        <f t="shared" si="337"/>
        <v>1.6196398368288898</v>
      </c>
      <c r="I2439" s="2">
        <f t="shared" si="338"/>
        <v>61.826813520651228</v>
      </c>
    </row>
    <row r="2440" spans="1:9" ht="13.5" x14ac:dyDescent="0.25">
      <c r="A2440" s="3">
        <v>45558</v>
      </c>
      <c r="B2440" s="2">
        <v>83.968500000000006</v>
      </c>
      <c r="C2440" s="2">
        <f t="shared" si="342"/>
        <v>0.98790000000001044</v>
      </c>
      <c r="D2440" s="2">
        <f t="shared" si="343"/>
        <v>0.98790000000001044</v>
      </c>
      <c r="E2440" s="2">
        <f t="shared" si="344"/>
        <v>0</v>
      </c>
      <c r="F2440" s="2">
        <f t="shared" si="341"/>
        <v>0.17186070662634312</v>
      </c>
      <c r="G2440" s="2">
        <f t="shared" si="341"/>
        <v>6.2542559530016265E-2</v>
      </c>
      <c r="H2440" s="2">
        <f t="shared" si="337"/>
        <v>2.7479001166215689</v>
      </c>
      <c r="I2440" s="2">
        <f t="shared" si="338"/>
        <v>73.318392462886123</v>
      </c>
    </row>
    <row r="2441" spans="1:9" ht="13.5" x14ac:dyDescent="0.25">
      <c r="A2441" s="3">
        <v>45559</v>
      </c>
      <c r="B2441" s="2">
        <v>83.803899999999999</v>
      </c>
      <c r="C2441" s="2">
        <f t="shared" si="342"/>
        <v>-0.16460000000000719</v>
      </c>
      <c r="D2441" s="2">
        <f t="shared" si="343"/>
        <v>0</v>
      </c>
      <c r="E2441" s="2">
        <f t="shared" si="344"/>
        <v>0.16460000000000719</v>
      </c>
      <c r="F2441" s="2">
        <f t="shared" si="341"/>
        <v>0.15958494186731859</v>
      </c>
      <c r="G2441" s="2">
        <f t="shared" si="341"/>
        <v>6.9832376706444182E-2</v>
      </c>
      <c r="H2441" s="2">
        <f t="shared" si="337"/>
        <v>2.285257202947125</v>
      </c>
      <c r="I2441" s="2">
        <f t="shared" si="338"/>
        <v>69.560982954304947</v>
      </c>
    </row>
    <row r="2442" spans="1:9" ht="13.5" x14ac:dyDescent="0.25">
      <c r="A2442" s="3">
        <v>45560</v>
      </c>
      <c r="B2442" s="2">
        <v>83.795599999999993</v>
      </c>
      <c r="C2442" s="2">
        <f t="shared" si="342"/>
        <v>-8.3000000000055252E-3</v>
      </c>
      <c r="D2442" s="2">
        <f t="shared" si="343"/>
        <v>0</v>
      </c>
      <c r="E2442" s="2">
        <f t="shared" si="344"/>
        <v>8.3000000000055252E-3</v>
      </c>
      <c r="F2442" s="2">
        <f t="shared" si="341"/>
        <v>0.14818601744822441</v>
      </c>
      <c r="G2442" s="2">
        <f t="shared" si="341"/>
        <v>6.5437206941698564E-2</v>
      </c>
      <c r="H2442" s="2">
        <f t="shared" si="337"/>
        <v>2.2645529107049311</v>
      </c>
      <c r="I2442" s="2">
        <f t="shared" si="338"/>
        <v>69.367934067759833</v>
      </c>
    </row>
    <row r="2443" spans="1:9" ht="13.5" x14ac:dyDescent="0.25">
      <c r="A2443" s="3">
        <v>45561</v>
      </c>
      <c r="B2443" s="2">
        <v>87.343699999999998</v>
      </c>
      <c r="C2443" s="2">
        <f t="shared" si="342"/>
        <v>3.5481000000000051</v>
      </c>
      <c r="D2443" s="2">
        <f t="shared" si="343"/>
        <v>3.5481000000000051</v>
      </c>
      <c r="E2443" s="2">
        <f t="shared" si="344"/>
        <v>0</v>
      </c>
      <c r="F2443" s="2">
        <f t="shared" si="341"/>
        <v>0.39103701620192305</v>
      </c>
      <c r="G2443" s="2">
        <f t="shared" si="341"/>
        <v>6.076312073157724E-2</v>
      </c>
      <c r="H2443" s="2">
        <f t="shared" si="337"/>
        <v>6.4354333927208884</v>
      </c>
      <c r="I2443" s="2">
        <f t="shared" si="338"/>
        <v>86.550884835052443</v>
      </c>
    </row>
    <row r="2444" spans="1:9" ht="13.5" x14ac:dyDescent="0.25">
      <c r="A2444" s="3">
        <v>45562</v>
      </c>
      <c r="B2444" s="2">
        <v>89.656999999999996</v>
      </c>
      <c r="C2444" s="2">
        <f t="shared" si="342"/>
        <v>2.3132999999999981</v>
      </c>
      <c r="D2444" s="2">
        <f t="shared" si="343"/>
        <v>2.3132999999999981</v>
      </c>
      <c r="E2444" s="2">
        <f t="shared" si="344"/>
        <v>0</v>
      </c>
      <c r="F2444" s="2">
        <f t="shared" si="341"/>
        <v>0.52834151504464277</v>
      </c>
      <c r="G2444" s="2">
        <f t="shared" si="341"/>
        <v>5.6422897822178866E-2</v>
      </c>
      <c r="H2444" s="2">
        <f t="shared" si="337"/>
        <v>9.3639556888721316</v>
      </c>
      <c r="I2444" s="2">
        <f t="shared" si="338"/>
        <v>90.351174493405949</v>
      </c>
    </row>
    <row r="2445" spans="1:9" ht="13.5" x14ac:dyDescent="0.25">
      <c r="A2445" s="3">
        <v>45565</v>
      </c>
      <c r="B2445" s="2">
        <v>88.347999999999999</v>
      </c>
      <c r="C2445" s="2">
        <f t="shared" si="342"/>
        <v>-1.3089999999999975</v>
      </c>
      <c r="D2445" s="2">
        <f t="shared" si="343"/>
        <v>0</v>
      </c>
      <c r="E2445" s="2">
        <f t="shared" si="344"/>
        <v>1.3089999999999975</v>
      </c>
      <c r="F2445" s="2">
        <f t="shared" ref="F2445:G2460" si="345">((F2444*13)+D2445)/14</f>
        <v>0.49060283539859689</v>
      </c>
      <c r="G2445" s="2">
        <f t="shared" si="345"/>
        <v>0.14589269083488018</v>
      </c>
      <c r="H2445" s="2">
        <f t="shared" si="337"/>
        <v>3.3627650061911329</v>
      </c>
      <c r="I2445" s="2">
        <f t="shared" si="338"/>
        <v>77.078756279998686</v>
      </c>
    </row>
    <row r="2446" spans="1:9" ht="13.5" x14ac:dyDescent="0.25">
      <c r="A2446" s="3">
        <v>45566</v>
      </c>
      <c r="B2446" s="2">
        <v>88.413899999999998</v>
      </c>
      <c r="C2446" s="2">
        <f t="shared" si="342"/>
        <v>6.5899999999999181E-2</v>
      </c>
      <c r="D2446" s="2">
        <f t="shared" si="343"/>
        <v>6.5899999999999181E-2</v>
      </c>
      <c r="E2446" s="2">
        <f t="shared" si="344"/>
        <v>0</v>
      </c>
      <c r="F2446" s="2">
        <f t="shared" si="345"/>
        <v>0.46026691858441138</v>
      </c>
      <c r="G2446" s="2">
        <f t="shared" si="345"/>
        <v>0.13547178434667445</v>
      </c>
      <c r="H2446" s="2">
        <f t="shared" si="337"/>
        <v>3.3975113032141144</v>
      </c>
      <c r="I2446" s="2">
        <f t="shared" si="338"/>
        <v>77.259865158979665</v>
      </c>
    </row>
    <row r="2447" spans="1:9" ht="13.5" x14ac:dyDescent="0.25">
      <c r="A2447" s="3">
        <v>45567</v>
      </c>
      <c r="B2447" s="2">
        <v>87.673000000000002</v>
      </c>
      <c r="C2447" s="2">
        <f t="shared" si="342"/>
        <v>-0.74089999999999634</v>
      </c>
      <c r="D2447" s="2">
        <f t="shared" si="343"/>
        <v>0</v>
      </c>
      <c r="E2447" s="2">
        <f t="shared" si="344"/>
        <v>0.74089999999999634</v>
      </c>
      <c r="F2447" s="2">
        <f t="shared" si="345"/>
        <v>0.42739071011409629</v>
      </c>
      <c r="G2447" s="2">
        <f t="shared" si="345"/>
        <v>0.17871665689334029</v>
      </c>
      <c r="H2447" s="2">
        <f t="shared" si="337"/>
        <v>2.3914430671628271</v>
      </c>
      <c r="I2447" s="2">
        <f t="shared" si="338"/>
        <v>70.514026619454114</v>
      </c>
    </row>
    <row r="2448" spans="1:9" ht="13.5" x14ac:dyDescent="0.25">
      <c r="A2448" s="3">
        <v>45568</v>
      </c>
      <c r="B2448" s="2">
        <v>87.673000000000002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0.39686280224880371</v>
      </c>
      <c r="G2448" s="2">
        <f t="shared" si="345"/>
        <v>0.16595118140095885</v>
      </c>
      <c r="H2448" s="2">
        <f t="shared" si="337"/>
        <v>2.3914430671628271</v>
      </c>
      <c r="I2448" s="2">
        <f t="shared" si="338"/>
        <v>70.514026619454114</v>
      </c>
    </row>
    <row r="2449" spans="1:9" ht="13.5" x14ac:dyDescent="0.25">
      <c r="A2449" s="3">
        <v>45569</v>
      </c>
      <c r="B2449" s="2">
        <v>87.261399999999995</v>
      </c>
      <c r="C2449" s="2">
        <f t="shared" si="342"/>
        <v>-0.41160000000000707</v>
      </c>
      <c r="D2449" s="2">
        <f t="shared" si="343"/>
        <v>0</v>
      </c>
      <c r="E2449" s="2">
        <f t="shared" si="344"/>
        <v>0.41160000000000707</v>
      </c>
      <c r="F2449" s="2">
        <f t="shared" si="345"/>
        <v>0.36851545923103207</v>
      </c>
      <c r="G2449" s="2">
        <f t="shared" si="345"/>
        <v>0.18349752558660515</v>
      </c>
      <c r="H2449" s="2">
        <f t="shared" ref="H2449:H2512" si="346">F2449/G2449</f>
        <v>2.0082857142240003</v>
      </c>
      <c r="I2449" s="2">
        <f t="shared" ref="I2449:I2512" si="347">IF(G2449=0,100,100-(100/(1+H2449)))</f>
        <v>66.75847658778801</v>
      </c>
    </row>
    <row r="2450" spans="1:9" ht="13.5" x14ac:dyDescent="0.25">
      <c r="A2450" s="3">
        <v>45572</v>
      </c>
      <c r="B2450" s="2">
        <v>87.261399999999995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0.34219292642881555</v>
      </c>
      <c r="G2450" s="2">
        <f t="shared" si="345"/>
        <v>0.17039055947327622</v>
      </c>
      <c r="H2450" s="2">
        <f t="shared" si="346"/>
        <v>2.0082857142240003</v>
      </c>
      <c r="I2450" s="2">
        <f t="shared" si="347"/>
        <v>66.75847658778801</v>
      </c>
    </row>
    <row r="2451" spans="1:9" ht="13.5" x14ac:dyDescent="0.25">
      <c r="A2451" s="3">
        <v>45573</v>
      </c>
      <c r="B2451" s="2">
        <v>86.849800000000002</v>
      </c>
      <c r="C2451" s="2">
        <f t="shared" si="342"/>
        <v>-0.41159999999999286</v>
      </c>
      <c r="D2451" s="2">
        <f t="shared" si="343"/>
        <v>0</v>
      </c>
      <c r="E2451" s="2">
        <f t="shared" si="344"/>
        <v>0.41159999999999286</v>
      </c>
      <c r="F2451" s="2">
        <f t="shared" si="345"/>
        <v>0.317750574541043</v>
      </c>
      <c r="G2451" s="2">
        <f t="shared" si="345"/>
        <v>0.18761980522518454</v>
      </c>
      <c r="H2451" s="2">
        <f t="shared" si="346"/>
        <v>1.6935875941224503</v>
      </c>
      <c r="I2451" s="2">
        <f t="shared" si="347"/>
        <v>62.874791887887639</v>
      </c>
    </row>
    <row r="2452" spans="1:9" ht="13.5" x14ac:dyDescent="0.25">
      <c r="A2452" s="3">
        <v>45574</v>
      </c>
      <c r="B2452" s="2">
        <v>87.343699999999998</v>
      </c>
      <c r="C2452" s="2">
        <f t="shared" si="342"/>
        <v>0.49389999999999645</v>
      </c>
      <c r="D2452" s="2">
        <f t="shared" si="343"/>
        <v>0.49389999999999645</v>
      </c>
      <c r="E2452" s="2">
        <f t="shared" si="344"/>
        <v>0</v>
      </c>
      <c r="F2452" s="2">
        <f t="shared" si="345"/>
        <v>0.33033267635953967</v>
      </c>
      <c r="G2452" s="2">
        <f t="shared" si="345"/>
        <v>0.1742183905662428</v>
      </c>
      <c r="H2452" s="2">
        <f t="shared" si="346"/>
        <v>1.896083847898582</v>
      </c>
      <c r="I2452" s="2">
        <f t="shared" si="347"/>
        <v>65.470612989136811</v>
      </c>
    </row>
    <row r="2453" spans="1:9" ht="13.5" x14ac:dyDescent="0.25">
      <c r="A2453" s="3">
        <v>45575</v>
      </c>
      <c r="B2453" s="2">
        <v>87.656499999999994</v>
      </c>
      <c r="C2453" s="2">
        <f t="shared" si="342"/>
        <v>0.31279999999999575</v>
      </c>
      <c r="D2453" s="2">
        <f t="shared" si="343"/>
        <v>0.31279999999999575</v>
      </c>
      <c r="E2453" s="2">
        <f t="shared" si="344"/>
        <v>0</v>
      </c>
      <c r="F2453" s="2">
        <f t="shared" si="345"/>
        <v>0.32908034233385797</v>
      </c>
      <c r="G2453" s="2">
        <f t="shared" si="345"/>
        <v>0.16177421981151116</v>
      </c>
      <c r="H2453" s="2">
        <f t="shared" si="346"/>
        <v>2.0341952056222619</v>
      </c>
      <c r="I2453" s="2">
        <f t="shared" si="347"/>
        <v>67.042331417997303</v>
      </c>
    </row>
    <row r="2454" spans="1:9" ht="13.5" x14ac:dyDescent="0.25">
      <c r="A2454" s="3">
        <v>45576</v>
      </c>
      <c r="B2454" s="2">
        <v>87.261399999999995</v>
      </c>
      <c r="C2454" s="2">
        <f t="shared" si="342"/>
        <v>-0.39509999999999934</v>
      </c>
      <c r="D2454" s="2">
        <f t="shared" si="343"/>
        <v>0</v>
      </c>
      <c r="E2454" s="2">
        <f t="shared" si="344"/>
        <v>0.39509999999999934</v>
      </c>
      <c r="F2454" s="2">
        <f t="shared" si="345"/>
        <v>0.3055746035957253</v>
      </c>
      <c r="G2454" s="2">
        <f t="shared" si="345"/>
        <v>0.17844034696783173</v>
      </c>
      <c r="H2454" s="2">
        <f t="shared" si="346"/>
        <v>1.7124748342414546</v>
      </c>
      <c r="I2454" s="2">
        <f t="shared" si="347"/>
        <v>63.133298514835786</v>
      </c>
    </row>
    <row r="2455" spans="1:9" ht="13.5" x14ac:dyDescent="0.25">
      <c r="A2455" s="3">
        <v>45579</v>
      </c>
      <c r="B2455" s="2">
        <v>87.409599999999998</v>
      </c>
      <c r="C2455" s="2">
        <f t="shared" si="342"/>
        <v>0.14820000000000277</v>
      </c>
      <c r="D2455" s="2">
        <f t="shared" si="343"/>
        <v>0.14820000000000277</v>
      </c>
      <c r="E2455" s="2">
        <f t="shared" si="344"/>
        <v>0</v>
      </c>
      <c r="F2455" s="2">
        <f t="shared" si="345"/>
        <v>0.29433356048174514</v>
      </c>
      <c r="G2455" s="2">
        <f t="shared" si="345"/>
        <v>0.16569460789870089</v>
      </c>
      <c r="H2455" s="2">
        <f t="shared" si="346"/>
        <v>1.7763617308638613</v>
      </c>
      <c r="I2455" s="2">
        <f t="shared" si="347"/>
        <v>63.981638671814885</v>
      </c>
    </row>
    <row r="2456" spans="1:9" ht="13.5" x14ac:dyDescent="0.25">
      <c r="A2456" s="3">
        <v>45581</v>
      </c>
      <c r="B2456" s="2">
        <v>85.614900000000006</v>
      </c>
      <c r="C2456" s="2">
        <f t="shared" si="342"/>
        <v>-1.7946999999999917</v>
      </c>
      <c r="D2456" s="2">
        <f t="shared" si="343"/>
        <v>0</v>
      </c>
      <c r="E2456" s="2">
        <f t="shared" si="344"/>
        <v>1.7946999999999917</v>
      </c>
      <c r="F2456" s="2">
        <f t="shared" si="345"/>
        <v>0.27330973473304904</v>
      </c>
      <c r="G2456" s="2">
        <f t="shared" si="345"/>
        <v>0.28205213590593592</v>
      </c>
      <c r="H2456" s="2">
        <f t="shared" si="346"/>
        <v>0.96900430785674863</v>
      </c>
      <c r="I2456" s="2">
        <f t="shared" si="347"/>
        <v>49.212909488832196</v>
      </c>
    </row>
    <row r="2457" spans="1:9" ht="13.5" x14ac:dyDescent="0.25">
      <c r="A2457" s="3">
        <v>45582</v>
      </c>
      <c r="B2457" s="2">
        <v>86.018299999999996</v>
      </c>
      <c r="C2457" s="2">
        <f t="shared" si="342"/>
        <v>0.40339999999999065</v>
      </c>
      <c r="D2457" s="2">
        <f t="shared" si="343"/>
        <v>0.40339999999999065</v>
      </c>
      <c r="E2457" s="2">
        <f t="shared" si="344"/>
        <v>0</v>
      </c>
      <c r="F2457" s="2">
        <f t="shared" si="345"/>
        <v>0.28260189653783058</v>
      </c>
      <c r="G2457" s="2">
        <f t="shared" si="345"/>
        <v>0.26190555476979765</v>
      </c>
      <c r="H2457" s="2">
        <f t="shared" si="346"/>
        <v>1.0790221566175793</v>
      </c>
      <c r="I2457" s="2">
        <f t="shared" si="347"/>
        <v>51.90046451323402</v>
      </c>
    </row>
    <row r="2458" spans="1:9" ht="13.5" x14ac:dyDescent="0.25">
      <c r="A2458" s="3">
        <v>45583</v>
      </c>
      <c r="B2458" s="2">
        <v>86.026600000000002</v>
      </c>
      <c r="C2458" s="2">
        <f t="shared" si="342"/>
        <v>8.3000000000055252E-3</v>
      </c>
      <c r="D2458" s="2">
        <f t="shared" si="343"/>
        <v>8.3000000000055252E-3</v>
      </c>
      <c r="E2458" s="2">
        <f t="shared" si="344"/>
        <v>0</v>
      </c>
      <c r="F2458" s="2">
        <f t="shared" si="345"/>
        <v>0.26300890392798593</v>
      </c>
      <c r="G2458" s="2">
        <f t="shared" si="345"/>
        <v>0.24319801514338352</v>
      </c>
      <c r="H2458" s="2">
        <f t="shared" si="346"/>
        <v>1.0814599114755208</v>
      </c>
      <c r="I2458" s="2">
        <f t="shared" si="347"/>
        <v>51.956797510882026</v>
      </c>
    </row>
    <row r="2459" spans="1:9" ht="13.5" x14ac:dyDescent="0.25">
      <c r="A2459" s="3">
        <v>45586</v>
      </c>
      <c r="B2459" s="2">
        <v>85.532600000000002</v>
      </c>
      <c r="C2459" s="2">
        <f t="shared" si="342"/>
        <v>-0.49399999999999977</v>
      </c>
      <c r="D2459" s="2">
        <f t="shared" si="343"/>
        <v>0</v>
      </c>
      <c r="E2459" s="2">
        <f t="shared" si="344"/>
        <v>0.49399999999999977</v>
      </c>
      <c r="F2459" s="2">
        <f t="shared" si="345"/>
        <v>0.24422255364741549</v>
      </c>
      <c r="G2459" s="2">
        <f t="shared" si="345"/>
        <v>0.26111244263314182</v>
      </c>
      <c r="H2459" s="2">
        <f t="shared" si="346"/>
        <v>0.93531564863243111</v>
      </c>
      <c r="I2459" s="2">
        <f t="shared" si="347"/>
        <v>48.328842341215051</v>
      </c>
    </row>
    <row r="2460" spans="1:9" ht="13.5" x14ac:dyDescent="0.25">
      <c r="A2460" s="3">
        <v>45587</v>
      </c>
      <c r="B2460" s="2">
        <v>86.026600000000002</v>
      </c>
      <c r="C2460" s="2">
        <f t="shared" si="342"/>
        <v>0.49399999999999977</v>
      </c>
      <c r="D2460" s="2">
        <f t="shared" si="343"/>
        <v>0.49399999999999977</v>
      </c>
      <c r="E2460" s="2">
        <f t="shared" si="344"/>
        <v>0</v>
      </c>
      <c r="F2460" s="2">
        <f t="shared" si="345"/>
        <v>0.26206379981545724</v>
      </c>
      <c r="G2460" s="2">
        <f t="shared" si="345"/>
        <v>0.24246155387363169</v>
      </c>
      <c r="H2460" s="2">
        <f t="shared" si="346"/>
        <v>1.0808468213976803</v>
      </c>
      <c r="I2460" s="2">
        <f t="shared" si="347"/>
        <v>51.942642307120337</v>
      </c>
    </row>
    <row r="2461" spans="1:9" ht="13.5" x14ac:dyDescent="0.25">
      <c r="A2461" s="3">
        <v>45588</v>
      </c>
      <c r="B2461" s="2">
        <v>85.614900000000006</v>
      </c>
      <c r="C2461" s="2">
        <f t="shared" si="342"/>
        <v>-0.41169999999999618</v>
      </c>
      <c r="D2461" s="2">
        <f t="shared" si="343"/>
        <v>0</v>
      </c>
      <c r="E2461" s="2">
        <f t="shared" si="344"/>
        <v>0.41169999999999618</v>
      </c>
      <c r="F2461" s="2">
        <f t="shared" ref="F2461:G2476" si="348">((F2460*13)+D2461)/14</f>
        <v>0.24334495697149602</v>
      </c>
      <c r="G2461" s="2">
        <f t="shared" si="348"/>
        <v>0.25455001431122914</v>
      </c>
      <c r="H2461" s="2">
        <f t="shared" si="346"/>
        <v>0.95598092040948346</v>
      </c>
      <c r="I2461" s="2">
        <f t="shared" si="347"/>
        <v>48.87475692806602</v>
      </c>
    </row>
    <row r="2462" spans="1:9" ht="13.5" x14ac:dyDescent="0.25">
      <c r="A2462" s="3">
        <v>45589</v>
      </c>
      <c r="B2462" s="2">
        <v>85.614900000000006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0.22596317433067489</v>
      </c>
      <c r="G2462" s="2">
        <f t="shared" si="348"/>
        <v>0.23636787043185564</v>
      </c>
      <c r="H2462" s="2">
        <f t="shared" si="346"/>
        <v>0.95598092040948346</v>
      </c>
      <c r="I2462" s="2">
        <f t="shared" si="347"/>
        <v>48.87475692806602</v>
      </c>
    </row>
    <row r="2463" spans="1:9" ht="13.5" x14ac:dyDescent="0.25">
      <c r="A2463" s="3">
        <v>45590</v>
      </c>
      <c r="B2463" s="2">
        <v>85.516199999999998</v>
      </c>
      <c r="C2463" s="2">
        <f t="shared" si="342"/>
        <v>-9.8700000000008004E-2</v>
      </c>
      <c r="D2463" s="2">
        <f t="shared" si="343"/>
        <v>0</v>
      </c>
      <c r="E2463" s="2">
        <f t="shared" si="344"/>
        <v>9.8700000000008004E-2</v>
      </c>
      <c r="F2463" s="2">
        <f t="shared" si="348"/>
        <v>0.20982294759276954</v>
      </c>
      <c r="G2463" s="2">
        <f t="shared" si="348"/>
        <v>0.2265344511152951</v>
      </c>
      <c r="H2463" s="2">
        <f t="shared" si="346"/>
        <v>0.92622974810122716</v>
      </c>
      <c r="I2463" s="2">
        <f t="shared" si="347"/>
        <v>48.085112848779033</v>
      </c>
    </row>
    <row r="2464" spans="1:9" ht="13.5" x14ac:dyDescent="0.25">
      <c r="A2464" s="3">
        <v>45593</v>
      </c>
      <c r="B2464" s="2">
        <v>85.491500000000002</v>
      </c>
      <c r="C2464" s="2">
        <f t="shared" si="342"/>
        <v>-2.4699999999995725E-2</v>
      </c>
      <c r="D2464" s="2">
        <f t="shared" si="343"/>
        <v>0</v>
      </c>
      <c r="E2464" s="2">
        <f t="shared" si="344"/>
        <v>2.4699999999995725E-2</v>
      </c>
      <c r="F2464" s="2">
        <f t="shared" si="348"/>
        <v>0.194835594193286</v>
      </c>
      <c r="G2464" s="2">
        <f t="shared" si="348"/>
        <v>0.21211770460705945</v>
      </c>
      <c r="H2464" s="2">
        <f t="shared" si="346"/>
        <v>0.9185258465539784</v>
      </c>
      <c r="I2464" s="2">
        <f t="shared" si="347"/>
        <v>47.876646968495002</v>
      </c>
    </row>
    <row r="2465" spans="1:9" ht="13.5" x14ac:dyDescent="0.25">
      <c r="A2465" s="3">
        <v>45594</v>
      </c>
      <c r="B2465" s="2">
        <v>85.614900000000006</v>
      </c>
      <c r="C2465" s="2">
        <f t="shared" si="342"/>
        <v>0.12340000000000373</v>
      </c>
      <c r="D2465" s="2">
        <f t="shared" si="343"/>
        <v>0.12340000000000373</v>
      </c>
      <c r="E2465" s="2">
        <f t="shared" si="344"/>
        <v>0</v>
      </c>
      <c r="F2465" s="2">
        <f t="shared" si="348"/>
        <v>0.18973305175090868</v>
      </c>
      <c r="G2465" s="2">
        <f t="shared" si="348"/>
        <v>0.19696643999226948</v>
      </c>
      <c r="H2465" s="2">
        <f t="shared" si="346"/>
        <v>0.96327603706679832</v>
      </c>
      <c r="I2465" s="2">
        <f t="shared" si="347"/>
        <v>49.064727469804282</v>
      </c>
    </row>
    <row r="2466" spans="1:9" ht="13.5" x14ac:dyDescent="0.25">
      <c r="A2466" s="3">
        <v>45595</v>
      </c>
      <c r="B2466" s="2">
        <v>85.367999999999995</v>
      </c>
      <c r="C2466" s="2">
        <f t="shared" si="342"/>
        <v>-0.24690000000001078</v>
      </c>
      <c r="D2466" s="2">
        <f t="shared" si="343"/>
        <v>0</v>
      </c>
      <c r="E2466" s="2">
        <f t="shared" si="344"/>
        <v>0.24690000000001078</v>
      </c>
      <c r="F2466" s="2">
        <f t="shared" si="348"/>
        <v>0.17618069091155805</v>
      </c>
      <c r="G2466" s="2">
        <f t="shared" si="348"/>
        <v>0.2005331228499653</v>
      </c>
      <c r="H2466" s="2">
        <f t="shared" si="346"/>
        <v>0.87856154837509193</v>
      </c>
      <c r="I2466" s="2">
        <f t="shared" si="347"/>
        <v>46.767780865898452</v>
      </c>
    </row>
    <row r="2467" spans="1:9" ht="13.5" x14ac:dyDescent="0.25">
      <c r="A2467" s="3">
        <v>45596</v>
      </c>
      <c r="B2467" s="2">
        <v>85.614900000000006</v>
      </c>
      <c r="C2467" s="2">
        <f t="shared" si="342"/>
        <v>0.24690000000001078</v>
      </c>
      <c r="D2467" s="2">
        <f t="shared" si="343"/>
        <v>0.24690000000001078</v>
      </c>
      <c r="E2467" s="2">
        <f t="shared" si="344"/>
        <v>0</v>
      </c>
      <c r="F2467" s="2">
        <f t="shared" si="348"/>
        <v>0.18123207013216183</v>
      </c>
      <c r="G2467" s="2">
        <f t="shared" si="348"/>
        <v>0.18620932836068207</v>
      </c>
      <c r="H2467" s="2">
        <f t="shared" si="346"/>
        <v>0.97327062896183458</v>
      </c>
      <c r="I2467" s="2">
        <f t="shared" si="347"/>
        <v>49.322714009780093</v>
      </c>
    </row>
    <row r="2468" spans="1:9" ht="13.5" x14ac:dyDescent="0.25">
      <c r="A2468" s="3">
        <v>45597</v>
      </c>
      <c r="B2468" s="2">
        <v>85.5244</v>
      </c>
      <c r="C2468" s="2">
        <f t="shared" si="342"/>
        <v>-9.0500000000005798E-2</v>
      </c>
      <c r="D2468" s="2">
        <f t="shared" si="343"/>
        <v>0</v>
      </c>
      <c r="E2468" s="2">
        <f t="shared" si="344"/>
        <v>9.0500000000005798E-2</v>
      </c>
      <c r="F2468" s="2">
        <f t="shared" si="348"/>
        <v>0.16828692226557887</v>
      </c>
      <c r="G2468" s="2">
        <f t="shared" si="348"/>
        <v>0.17937294776349091</v>
      </c>
      <c r="H2468" s="2">
        <f t="shared" si="346"/>
        <v>0.93819566642496544</v>
      </c>
      <c r="I2468" s="2">
        <f t="shared" si="347"/>
        <v>48.405621923378</v>
      </c>
    </row>
    <row r="2469" spans="1:9" ht="13.5" x14ac:dyDescent="0.25">
      <c r="A2469" s="3">
        <v>45600</v>
      </c>
      <c r="B2469" s="2">
        <v>86.923900000000003</v>
      </c>
      <c r="C2469" s="2">
        <f t="shared" si="342"/>
        <v>1.3995000000000033</v>
      </c>
      <c r="D2469" s="2">
        <f t="shared" si="343"/>
        <v>1.3995000000000033</v>
      </c>
      <c r="E2469" s="2">
        <f t="shared" si="344"/>
        <v>0</v>
      </c>
      <c r="F2469" s="2">
        <f t="shared" si="348"/>
        <v>0.25623071353232346</v>
      </c>
      <c r="G2469" s="2">
        <f t="shared" si="348"/>
        <v>0.16656059435181297</v>
      </c>
      <c r="H2469" s="2">
        <f t="shared" si="346"/>
        <v>1.53836334776224</v>
      </c>
      <c r="I2469" s="2">
        <f t="shared" si="347"/>
        <v>60.604536742875048</v>
      </c>
    </row>
    <row r="2470" spans="1:9" ht="13.5" x14ac:dyDescent="0.25">
      <c r="A2470" s="3">
        <v>45601</v>
      </c>
      <c r="B2470" s="2">
        <v>86.438199999999995</v>
      </c>
      <c r="C2470" s="2">
        <f t="shared" si="342"/>
        <v>-0.48570000000000846</v>
      </c>
      <c r="D2470" s="2">
        <f t="shared" si="343"/>
        <v>0</v>
      </c>
      <c r="E2470" s="2">
        <f t="shared" si="344"/>
        <v>0.48570000000000846</v>
      </c>
      <c r="F2470" s="2">
        <f t="shared" si="348"/>
        <v>0.23792851970858608</v>
      </c>
      <c r="G2470" s="2">
        <f t="shared" si="348"/>
        <v>0.18935626618382692</v>
      </c>
      <c r="H2470" s="2">
        <f t="shared" si="346"/>
        <v>1.2565125226835918</v>
      </c>
      <c r="I2470" s="2">
        <f t="shared" si="347"/>
        <v>55.683826703929178</v>
      </c>
    </row>
    <row r="2471" spans="1:9" ht="13.5" x14ac:dyDescent="0.25">
      <c r="A2471" s="3">
        <v>45602</v>
      </c>
      <c r="B2471" s="2">
        <v>85.598500000000001</v>
      </c>
      <c r="C2471" s="2">
        <f t="shared" si="342"/>
        <v>-0.83969999999999345</v>
      </c>
      <c r="D2471" s="2">
        <f t="shared" si="343"/>
        <v>0</v>
      </c>
      <c r="E2471" s="2">
        <f t="shared" si="344"/>
        <v>0.83969999999999345</v>
      </c>
      <c r="F2471" s="2">
        <f t="shared" si="348"/>
        <v>0.22093362544368708</v>
      </c>
      <c r="G2471" s="2">
        <f t="shared" si="348"/>
        <v>0.23580939002783882</v>
      </c>
      <c r="H2471" s="2">
        <f t="shared" si="346"/>
        <v>0.93691614832473147</v>
      </c>
      <c r="I2471" s="2">
        <f t="shared" si="347"/>
        <v>48.371538909161586</v>
      </c>
    </row>
    <row r="2472" spans="1:9" ht="13.5" x14ac:dyDescent="0.25">
      <c r="A2472" s="3">
        <v>45603</v>
      </c>
      <c r="B2472" s="2">
        <v>85.614900000000006</v>
      </c>
      <c r="C2472" s="2">
        <f t="shared" si="342"/>
        <v>1.6400000000004411E-2</v>
      </c>
      <c r="D2472" s="2">
        <f t="shared" si="343"/>
        <v>1.6400000000004411E-2</v>
      </c>
      <c r="E2472" s="2">
        <f t="shared" si="344"/>
        <v>0</v>
      </c>
      <c r="F2472" s="2">
        <f t="shared" si="348"/>
        <v>0.2063240807691383</v>
      </c>
      <c r="G2472" s="2">
        <f t="shared" si="348"/>
        <v>0.21896586216870748</v>
      </c>
      <c r="H2472" s="2">
        <f t="shared" si="346"/>
        <v>0.94226597116846911</v>
      </c>
      <c r="I2472" s="2">
        <f t="shared" si="347"/>
        <v>48.513745550595267</v>
      </c>
    </row>
    <row r="2473" spans="1:9" ht="13.5" x14ac:dyDescent="0.25">
      <c r="A2473" s="3">
        <v>45604</v>
      </c>
      <c r="B2473" s="2">
        <v>85.861900000000006</v>
      </c>
      <c r="C2473" s="2">
        <f t="shared" si="342"/>
        <v>0.24699999999999989</v>
      </c>
      <c r="D2473" s="2">
        <f t="shared" si="343"/>
        <v>0.24699999999999989</v>
      </c>
      <c r="E2473" s="2">
        <f t="shared" si="344"/>
        <v>0</v>
      </c>
      <c r="F2473" s="2">
        <f t="shared" si="348"/>
        <v>0.20922950357134271</v>
      </c>
      <c r="G2473" s="2">
        <f t="shared" si="348"/>
        <v>0.20332544344237122</v>
      </c>
      <c r="H2473" s="2">
        <f t="shared" si="346"/>
        <v>1.0290374880241926</v>
      </c>
      <c r="I2473" s="2">
        <f t="shared" si="347"/>
        <v>50.715548337464874</v>
      </c>
    </row>
    <row r="2474" spans="1:9" ht="13.5" x14ac:dyDescent="0.25">
      <c r="A2474" s="3">
        <v>45607</v>
      </c>
      <c r="B2474" s="2">
        <v>86.010099999999994</v>
      </c>
      <c r="C2474" s="2">
        <f t="shared" si="342"/>
        <v>0.14819999999998856</v>
      </c>
      <c r="D2474" s="2">
        <f t="shared" si="343"/>
        <v>0.14819999999998856</v>
      </c>
      <c r="E2474" s="2">
        <f t="shared" si="344"/>
        <v>0</v>
      </c>
      <c r="F2474" s="2">
        <f t="shared" si="348"/>
        <v>0.204870253316246</v>
      </c>
      <c r="G2474" s="2">
        <f t="shared" si="348"/>
        <v>0.18880219748220184</v>
      </c>
      <c r="H2474" s="2">
        <f t="shared" si="346"/>
        <v>1.0851052373771173</v>
      </c>
      <c r="I2474" s="2">
        <f t="shared" si="347"/>
        <v>52.04078997672493</v>
      </c>
    </row>
    <row r="2475" spans="1:9" ht="13.5" x14ac:dyDescent="0.25">
      <c r="A2475" s="3">
        <v>45608</v>
      </c>
      <c r="B2475" s="2">
        <v>85.203299999999999</v>
      </c>
      <c r="C2475" s="2">
        <f t="shared" si="342"/>
        <v>-0.80679999999999552</v>
      </c>
      <c r="D2475" s="2">
        <f t="shared" si="343"/>
        <v>0</v>
      </c>
      <c r="E2475" s="2">
        <f t="shared" si="344"/>
        <v>0.80679999999999552</v>
      </c>
      <c r="F2475" s="2">
        <f t="shared" si="348"/>
        <v>0.190236663793657</v>
      </c>
      <c r="G2475" s="2">
        <f t="shared" si="348"/>
        <v>0.23294489766204426</v>
      </c>
      <c r="H2475" s="2">
        <f t="shared" si="346"/>
        <v>0.81665950060709969</v>
      </c>
      <c r="I2475" s="2">
        <f t="shared" si="347"/>
        <v>44.953911304467603</v>
      </c>
    </row>
    <row r="2476" spans="1:9" ht="13.5" x14ac:dyDescent="0.25">
      <c r="A2476" s="3">
        <v>45609</v>
      </c>
      <c r="B2476" s="2">
        <v>85.5244</v>
      </c>
      <c r="C2476" s="2">
        <f t="shared" si="342"/>
        <v>0.32110000000000127</v>
      </c>
      <c r="D2476" s="2">
        <f t="shared" si="343"/>
        <v>0.32110000000000127</v>
      </c>
      <c r="E2476" s="2">
        <f t="shared" si="344"/>
        <v>0</v>
      </c>
      <c r="F2476" s="2">
        <f t="shared" si="348"/>
        <v>0.19958404495125301</v>
      </c>
      <c r="G2476" s="2">
        <f t="shared" si="348"/>
        <v>0.2163059764004697</v>
      </c>
      <c r="H2476" s="2">
        <f t="shared" si="346"/>
        <v>0.92269316027469517</v>
      </c>
      <c r="I2476" s="2">
        <f t="shared" si="347"/>
        <v>47.989620982625745</v>
      </c>
    </row>
    <row r="2477" spans="1:9" ht="13.5" x14ac:dyDescent="0.25">
      <c r="A2477" s="3">
        <v>45610</v>
      </c>
      <c r="B2477" s="2">
        <v>84.8</v>
      </c>
      <c r="C2477" s="2">
        <f t="shared" si="342"/>
        <v>-0.72440000000000282</v>
      </c>
      <c r="D2477" s="2">
        <f t="shared" si="343"/>
        <v>0</v>
      </c>
      <c r="E2477" s="2">
        <f t="shared" si="344"/>
        <v>0.72440000000000282</v>
      </c>
      <c r="F2477" s="2">
        <f t="shared" ref="F2477:G2492" si="349">((F2476*13)+D2477)/14</f>
        <v>0.18532804174044923</v>
      </c>
      <c r="G2477" s="2">
        <f t="shared" si="349"/>
        <v>0.25259840665757921</v>
      </c>
      <c r="H2477" s="2">
        <f t="shared" si="346"/>
        <v>0.7336865033819423</v>
      </c>
      <c r="I2477" s="2">
        <f t="shared" si="347"/>
        <v>42.31944483334923</v>
      </c>
    </row>
    <row r="2478" spans="1:9" ht="13.5" x14ac:dyDescent="0.25">
      <c r="A2478" s="3">
        <v>45611</v>
      </c>
      <c r="B2478" s="2">
        <v>85.367999999999995</v>
      </c>
      <c r="C2478" s="2">
        <f t="shared" si="342"/>
        <v>0.56799999999999784</v>
      </c>
      <c r="D2478" s="2">
        <f t="shared" si="343"/>
        <v>0.56799999999999784</v>
      </c>
      <c r="E2478" s="2">
        <f t="shared" si="344"/>
        <v>0</v>
      </c>
      <c r="F2478" s="2">
        <f t="shared" si="349"/>
        <v>0.21266175304470272</v>
      </c>
      <c r="G2478" s="2">
        <f t="shared" si="349"/>
        <v>0.234555663324895</v>
      </c>
      <c r="H2478" s="2">
        <f t="shared" si="346"/>
        <v>0.9066579336868712</v>
      </c>
      <c r="I2478" s="2">
        <f t="shared" si="347"/>
        <v>47.552207329276023</v>
      </c>
    </row>
    <row r="2479" spans="1:9" ht="13.5" x14ac:dyDescent="0.25">
      <c r="A2479" s="3">
        <v>45614</v>
      </c>
      <c r="B2479" s="2">
        <v>85.285700000000006</v>
      </c>
      <c r="C2479" s="2">
        <f t="shared" si="342"/>
        <v>-8.2299999999989382E-2</v>
      </c>
      <c r="D2479" s="2">
        <f t="shared" si="343"/>
        <v>0</v>
      </c>
      <c r="E2479" s="2">
        <f t="shared" si="344"/>
        <v>8.2299999999989382E-2</v>
      </c>
      <c r="F2479" s="2">
        <f t="shared" si="349"/>
        <v>0.19747162782722397</v>
      </c>
      <c r="G2479" s="2">
        <f t="shared" si="349"/>
        <v>0.22368025880168746</v>
      </c>
      <c r="H2479" s="2">
        <f t="shared" si="346"/>
        <v>0.88282993271346411</v>
      </c>
      <c r="I2479" s="2">
        <f t="shared" si="347"/>
        <v>46.888458557760586</v>
      </c>
    </row>
    <row r="2480" spans="1:9" ht="13.5" x14ac:dyDescent="0.25">
      <c r="A2480" s="3">
        <v>45615</v>
      </c>
      <c r="B2480" s="2">
        <v>85.359700000000004</v>
      </c>
      <c r="C2480" s="2">
        <f t="shared" si="342"/>
        <v>7.3999999999998067E-2</v>
      </c>
      <c r="D2480" s="2">
        <f t="shared" si="343"/>
        <v>7.3999999999998067E-2</v>
      </c>
      <c r="E2480" s="2">
        <f t="shared" si="344"/>
        <v>0</v>
      </c>
      <c r="F2480" s="2">
        <f t="shared" si="349"/>
        <v>0.18865222583956495</v>
      </c>
      <c r="G2480" s="2">
        <f t="shared" si="349"/>
        <v>0.20770309745870977</v>
      </c>
      <c r="H2480" s="2">
        <f t="shared" si="346"/>
        <v>0.90827834609961933</v>
      </c>
      <c r="I2480" s="2">
        <f t="shared" si="347"/>
        <v>47.596743313472771</v>
      </c>
    </row>
    <row r="2481" spans="1:9" ht="13.5" x14ac:dyDescent="0.25">
      <c r="A2481" s="3">
        <v>45616</v>
      </c>
      <c r="B2481" s="2">
        <v>86.438199999999995</v>
      </c>
      <c r="C2481" s="2">
        <f t="shared" si="342"/>
        <v>1.0784999999999911</v>
      </c>
      <c r="D2481" s="2">
        <f t="shared" si="343"/>
        <v>1.0784999999999911</v>
      </c>
      <c r="E2481" s="2">
        <f t="shared" si="344"/>
        <v>0</v>
      </c>
      <c r="F2481" s="2">
        <f t="shared" si="349"/>
        <v>0.25221278113673823</v>
      </c>
      <c r="G2481" s="2">
        <f t="shared" si="349"/>
        <v>0.19286716192594477</v>
      </c>
      <c r="H2481" s="2">
        <f t="shared" si="346"/>
        <v>1.3077020401927228</v>
      </c>
      <c r="I2481" s="2">
        <f t="shared" si="347"/>
        <v>56.666849420625937</v>
      </c>
    </row>
    <row r="2482" spans="1:9" ht="13.5" x14ac:dyDescent="0.25">
      <c r="A2482" s="3">
        <v>45617</v>
      </c>
      <c r="B2482" s="2">
        <v>86.191199999999995</v>
      </c>
      <c r="C2482" s="2">
        <f t="shared" si="342"/>
        <v>-0.24699999999999989</v>
      </c>
      <c r="D2482" s="2">
        <f t="shared" si="343"/>
        <v>0</v>
      </c>
      <c r="E2482" s="2">
        <f t="shared" si="344"/>
        <v>0.24699999999999989</v>
      </c>
      <c r="F2482" s="2">
        <f t="shared" si="349"/>
        <v>0.23419758248411407</v>
      </c>
      <c r="G2482" s="2">
        <f t="shared" si="349"/>
        <v>0.1967337932169487</v>
      </c>
      <c r="H2482" s="2">
        <f t="shared" si="346"/>
        <v>1.1904288462829162</v>
      </c>
      <c r="I2482" s="2">
        <f t="shared" si="347"/>
        <v>54.3468393553634</v>
      </c>
    </row>
    <row r="2483" spans="1:9" ht="13.5" x14ac:dyDescent="0.25">
      <c r="A2483" s="3">
        <v>45618</v>
      </c>
      <c r="B2483" s="2">
        <v>86.018299999999996</v>
      </c>
      <c r="C2483" s="2">
        <f t="shared" si="342"/>
        <v>-0.1728999999999985</v>
      </c>
      <c r="D2483" s="2">
        <f t="shared" si="343"/>
        <v>0</v>
      </c>
      <c r="E2483" s="2">
        <f t="shared" si="344"/>
        <v>0.1728999999999985</v>
      </c>
      <c r="F2483" s="2">
        <f t="shared" si="349"/>
        <v>0.21746918373524876</v>
      </c>
      <c r="G2483" s="2">
        <f t="shared" si="349"/>
        <v>0.19503137941573795</v>
      </c>
      <c r="H2483" s="2">
        <f t="shared" si="346"/>
        <v>1.1150471497803507</v>
      </c>
      <c r="I2483" s="2">
        <f t="shared" si="347"/>
        <v>52.719730143895333</v>
      </c>
    </row>
    <row r="2484" spans="1:9" ht="13.5" x14ac:dyDescent="0.25">
      <c r="A2484" s="3">
        <v>45621</v>
      </c>
      <c r="B2484" s="2">
        <v>85.606700000000004</v>
      </c>
      <c r="C2484" s="2">
        <f t="shared" si="342"/>
        <v>-0.41159999999999286</v>
      </c>
      <c r="D2484" s="2">
        <f t="shared" si="343"/>
        <v>0</v>
      </c>
      <c r="E2484" s="2">
        <f t="shared" si="344"/>
        <v>0.41159999999999286</v>
      </c>
      <c r="F2484" s="2">
        <f t="shared" si="349"/>
        <v>0.20193567061130244</v>
      </c>
      <c r="G2484" s="2">
        <f t="shared" si="349"/>
        <v>0.21050056660032759</v>
      </c>
      <c r="H2484" s="2">
        <f t="shared" si="346"/>
        <v>0.9593117675294095</v>
      </c>
      <c r="I2484" s="2">
        <f t="shared" si="347"/>
        <v>48.961670287881333</v>
      </c>
    </row>
    <row r="2485" spans="1:9" ht="13.5" x14ac:dyDescent="0.25">
      <c r="A2485" s="3">
        <v>45622</v>
      </c>
      <c r="B2485" s="2">
        <v>85.590199999999996</v>
      </c>
      <c r="C2485" s="2">
        <f t="shared" si="342"/>
        <v>-1.6500000000007731E-2</v>
      </c>
      <c r="D2485" s="2">
        <f t="shared" si="343"/>
        <v>0</v>
      </c>
      <c r="E2485" s="2">
        <f t="shared" si="344"/>
        <v>1.6500000000007731E-2</v>
      </c>
      <c r="F2485" s="2">
        <f t="shared" si="349"/>
        <v>0.18751169413906657</v>
      </c>
      <c r="G2485" s="2">
        <f t="shared" si="349"/>
        <v>0.19664338327173334</v>
      </c>
      <c r="H2485" s="2">
        <f t="shared" si="346"/>
        <v>0.95356218459663067</v>
      </c>
      <c r="I2485" s="2">
        <f t="shared" si="347"/>
        <v>48.811457967155576</v>
      </c>
    </row>
    <row r="2486" spans="1:9" ht="13.5" x14ac:dyDescent="0.25">
      <c r="A2486" s="3">
        <v>45623</v>
      </c>
      <c r="B2486" s="2">
        <v>85.779600000000002</v>
      </c>
      <c r="C2486" s="2">
        <f t="shared" si="342"/>
        <v>0.18940000000000623</v>
      </c>
      <c r="D2486" s="2">
        <f t="shared" si="343"/>
        <v>0.18940000000000623</v>
      </c>
      <c r="E2486" s="2">
        <f t="shared" si="344"/>
        <v>0</v>
      </c>
      <c r="F2486" s="2">
        <f t="shared" si="349"/>
        <v>0.18764657312913369</v>
      </c>
      <c r="G2486" s="2">
        <f t="shared" si="349"/>
        <v>0.18259742732375236</v>
      </c>
      <c r="H2486" s="2">
        <f t="shared" si="346"/>
        <v>1.0276517904955418</v>
      </c>
      <c r="I2486" s="2">
        <f t="shared" si="347"/>
        <v>50.681867336027743</v>
      </c>
    </row>
    <row r="2487" spans="1:9" ht="13.5" x14ac:dyDescent="0.25">
      <c r="A2487" s="3">
        <v>45624</v>
      </c>
      <c r="B2487" s="2">
        <v>86.438199999999995</v>
      </c>
      <c r="C2487" s="2">
        <f t="shared" si="342"/>
        <v>0.65859999999999275</v>
      </c>
      <c r="D2487" s="2">
        <f t="shared" si="343"/>
        <v>0.65859999999999275</v>
      </c>
      <c r="E2487" s="2">
        <f t="shared" si="344"/>
        <v>0</v>
      </c>
      <c r="F2487" s="2">
        <f t="shared" si="349"/>
        <v>0.22128610361990933</v>
      </c>
      <c r="G2487" s="2">
        <f t="shared" si="349"/>
        <v>0.16955475394348432</v>
      </c>
      <c r="H2487" s="2">
        <f t="shared" si="346"/>
        <v>1.3051011456374029</v>
      </c>
      <c r="I2487" s="2">
        <f t="shared" si="347"/>
        <v>56.617955706950923</v>
      </c>
    </row>
    <row r="2488" spans="1:9" ht="13.5" x14ac:dyDescent="0.25">
      <c r="A2488" s="3">
        <v>45625</v>
      </c>
      <c r="B2488" s="2">
        <v>88.651600000000002</v>
      </c>
      <c r="C2488" s="2">
        <f t="shared" si="342"/>
        <v>2.2134000000000071</v>
      </c>
      <c r="D2488" s="2">
        <f t="shared" si="343"/>
        <v>2.2134000000000071</v>
      </c>
      <c r="E2488" s="2">
        <f t="shared" si="344"/>
        <v>0</v>
      </c>
      <c r="F2488" s="2">
        <f t="shared" si="349"/>
        <v>0.36357995336134491</v>
      </c>
      <c r="G2488" s="2">
        <f t="shared" si="349"/>
        <v>0.15744370009037831</v>
      </c>
      <c r="H2488" s="2">
        <f t="shared" si="346"/>
        <v>2.3092696192520692</v>
      </c>
      <c r="I2488" s="2">
        <f t="shared" si="347"/>
        <v>69.78185173603319</v>
      </c>
    </row>
    <row r="2489" spans="1:9" ht="13.5" x14ac:dyDescent="0.25">
      <c r="A2489" s="3">
        <v>45628</v>
      </c>
      <c r="B2489" s="2">
        <v>88.0959</v>
      </c>
      <c r="C2489" s="2">
        <f t="shared" si="342"/>
        <v>-0.55570000000000164</v>
      </c>
      <c r="D2489" s="2">
        <f t="shared" si="343"/>
        <v>0</v>
      </c>
      <c r="E2489" s="2">
        <f t="shared" si="344"/>
        <v>0.55570000000000164</v>
      </c>
      <c r="F2489" s="2">
        <f t="shared" si="349"/>
        <v>0.33760995669267746</v>
      </c>
      <c r="G2489" s="2">
        <f t="shared" si="349"/>
        <v>0.18589057865535139</v>
      </c>
      <c r="H2489" s="2">
        <f t="shared" si="346"/>
        <v>1.8161757262514089</v>
      </c>
      <c r="I2489" s="2">
        <f t="shared" si="347"/>
        <v>64.490852233461553</v>
      </c>
    </row>
    <row r="2490" spans="1:9" ht="13.5" x14ac:dyDescent="0.25">
      <c r="A2490" s="3">
        <v>45629</v>
      </c>
      <c r="B2490" s="2">
        <v>88.764700000000005</v>
      </c>
      <c r="C2490" s="2">
        <f t="shared" si="342"/>
        <v>0.6688000000000045</v>
      </c>
      <c r="D2490" s="2">
        <f t="shared" si="343"/>
        <v>0.6688000000000045</v>
      </c>
      <c r="E2490" s="2">
        <f t="shared" si="344"/>
        <v>0</v>
      </c>
      <c r="F2490" s="2">
        <f t="shared" si="349"/>
        <v>0.36126638835748653</v>
      </c>
      <c r="G2490" s="2">
        <f t="shared" si="349"/>
        <v>0.17261268017996914</v>
      </c>
      <c r="H2490" s="2">
        <f t="shared" si="346"/>
        <v>2.0929307625652043</v>
      </c>
      <c r="I2490" s="2">
        <f t="shared" si="347"/>
        <v>67.668206087787638</v>
      </c>
    </row>
    <row r="2491" spans="1:9" ht="13.5" x14ac:dyDescent="0.25">
      <c r="A2491" s="3">
        <v>45630</v>
      </c>
      <c r="B2491" s="2">
        <v>88.821200000000005</v>
      </c>
      <c r="C2491" s="2">
        <f t="shared" si="342"/>
        <v>5.6499999999999773E-2</v>
      </c>
      <c r="D2491" s="2">
        <f t="shared" si="343"/>
        <v>5.6499999999999773E-2</v>
      </c>
      <c r="E2491" s="2">
        <f t="shared" si="344"/>
        <v>0</v>
      </c>
      <c r="F2491" s="2">
        <f t="shared" si="349"/>
        <v>0.33949736061766606</v>
      </c>
      <c r="G2491" s="2">
        <f t="shared" si="349"/>
        <v>0.16028320302425708</v>
      </c>
      <c r="H2491" s="2">
        <f t="shared" si="346"/>
        <v>2.118109410168743</v>
      </c>
      <c r="I2491" s="2">
        <f t="shared" si="347"/>
        <v>67.929284433098744</v>
      </c>
    </row>
    <row r="2492" spans="1:9" ht="13.5" x14ac:dyDescent="0.25">
      <c r="A2492" s="3">
        <v>45631</v>
      </c>
      <c r="B2492" s="2">
        <v>89.668899999999994</v>
      </c>
      <c r="C2492" s="2">
        <f t="shared" si="342"/>
        <v>0.84769999999998902</v>
      </c>
      <c r="D2492" s="2">
        <f t="shared" si="343"/>
        <v>0.84769999999998902</v>
      </c>
      <c r="E2492" s="2">
        <f t="shared" si="344"/>
        <v>0</v>
      </c>
      <c r="F2492" s="2">
        <f t="shared" si="349"/>
        <v>0.37579754914497482</v>
      </c>
      <c r="G2492" s="2">
        <f t="shared" si="349"/>
        <v>0.1488344028082387</v>
      </c>
      <c r="H2492" s="2">
        <f t="shared" si="346"/>
        <v>2.5249373938709594</v>
      </c>
      <c r="I2492" s="2">
        <f t="shared" si="347"/>
        <v>71.630701817888564</v>
      </c>
    </row>
    <row r="2493" spans="1:9" ht="13.5" x14ac:dyDescent="0.25">
      <c r="A2493" s="3">
        <v>45632</v>
      </c>
      <c r="B2493" s="2">
        <v>89.668899999999994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0.3489548670631909</v>
      </c>
      <c r="G2493" s="2">
        <f t="shared" si="350"/>
        <v>0.13820337403622165</v>
      </c>
      <c r="H2493" s="2">
        <f t="shared" si="346"/>
        <v>2.5249373938709594</v>
      </c>
      <c r="I2493" s="2">
        <f t="shared" si="347"/>
        <v>71.630701817888564</v>
      </c>
    </row>
    <row r="2494" spans="1:9" ht="13.5" x14ac:dyDescent="0.25">
      <c r="A2494" s="3">
        <v>45635</v>
      </c>
      <c r="B2494" s="2">
        <v>89.763099999999994</v>
      </c>
      <c r="C2494" s="2">
        <f t="shared" si="342"/>
        <v>9.4200000000000728E-2</v>
      </c>
      <c r="D2494" s="2">
        <f t="shared" si="343"/>
        <v>9.4200000000000728E-2</v>
      </c>
      <c r="E2494" s="2">
        <f t="shared" si="344"/>
        <v>0</v>
      </c>
      <c r="F2494" s="2">
        <f t="shared" si="350"/>
        <v>0.33075809084439156</v>
      </c>
      <c r="G2494" s="2">
        <f t="shared" si="350"/>
        <v>0.12833170446220582</v>
      </c>
      <c r="H2494" s="2">
        <f t="shared" si="346"/>
        <v>2.5773684860688584</v>
      </c>
      <c r="I2494" s="2">
        <f t="shared" si="347"/>
        <v>72.046491607050186</v>
      </c>
    </row>
    <row r="2495" spans="1:9" ht="13.5" x14ac:dyDescent="0.25">
      <c r="A2495" s="3">
        <v>45636</v>
      </c>
      <c r="B2495" s="2">
        <v>89.574700000000007</v>
      </c>
      <c r="C2495" s="2">
        <f t="shared" si="342"/>
        <v>-0.18839999999998724</v>
      </c>
      <c r="D2495" s="2">
        <f t="shared" si="343"/>
        <v>0</v>
      </c>
      <c r="E2495" s="2">
        <f t="shared" si="344"/>
        <v>0.18839999999998724</v>
      </c>
      <c r="F2495" s="2">
        <f t="shared" si="350"/>
        <v>0.307132512926935</v>
      </c>
      <c r="G2495" s="2">
        <f t="shared" si="350"/>
        <v>0.13262229700061878</v>
      </c>
      <c r="H2495" s="2">
        <f t="shared" si="346"/>
        <v>2.3158437146168716</v>
      </c>
      <c r="I2495" s="2">
        <f t="shared" si="347"/>
        <v>69.841763181062817</v>
      </c>
    </row>
    <row r="2496" spans="1:9" ht="13.5" x14ac:dyDescent="0.25">
      <c r="A2496" s="3">
        <v>45637</v>
      </c>
      <c r="B2496" s="2">
        <v>89.216800000000006</v>
      </c>
      <c r="C2496" s="2">
        <f t="shared" si="342"/>
        <v>-0.35790000000000077</v>
      </c>
      <c r="D2496" s="2">
        <f t="shared" si="343"/>
        <v>0</v>
      </c>
      <c r="E2496" s="2">
        <f t="shared" si="344"/>
        <v>0.35790000000000077</v>
      </c>
      <c r="F2496" s="2">
        <f t="shared" si="350"/>
        <v>0.28519447628929678</v>
      </c>
      <c r="G2496" s="2">
        <f t="shared" si="350"/>
        <v>0.14871356150057463</v>
      </c>
      <c r="H2496" s="2">
        <f t="shared" si="346"/>
        <v>1.9177435696622382</v>
      </c>
      <c r="I2496" s="2">
        <f t="shared" si="347"/>
        <v>65.726940146568069</v>
      </c>
    </row>
    <row r="2497" spans="1:9" ht="13.5" x14ac:dyDescent="0.25">
      <c r="A2497" s="3">
        <v>45638</v>
      </c>
      <c r="B2497" s="2">
        <v>88.444400000000002</v>
      </c>
      <c r="C2497" s="2">
        <f t="shared" si="342"/>
        <v>-0.77240000000000464</v>
      </c>
      <c r="D2497" s="2">
        <f t="shared" si="343"/>
        <v>0</v>
      </c>
      <c r="E2497" s="2">
        <f t="shared" si="344"/>
        <v>0.77240000000000464</v>
      </c>
      <c r="F2497" s="2">
        <f t="shared" si="350"/>
        <v>0.26482344226863275</v>
      </c>
      <c r="G2497" s="2">
        <f t="shared" si="350"/>
        <v>0.19326259282196248</v>
      </c>
      <c r="H2497" s="2">
        <f t="shared" si="346"/>
        <v>1.3702778090770706</v>
      </c>
      <c r="I2497" s="2">
        <f t="shared" si="347"/>
        <v>57.810852543509405</v>
      </c>
    </row>
    <row r="2498" spans="1:9" ht="13.5" x14ac:dyDescent="0.25">
      <c r="A2498" s="3">
        <v>45639</v>
      </c>
      <c r="B2498" s="2">
        <v>88.529200000000003</v>
      </c>
      <c r="C2498" s="2">
        <f t="shared" si="342"/>
        <v>8.4800000000001319E-2</v>
      </c>
      <c r="D2498" s="2">
        <f t="shared" si="343"/>
        <v>8.4800000000001319E-2</v>
      </c>
      <c r="E2498" s="2">
        <f t="shared" si="344"/>
        <v>0</v>
      </c>
      <c r="F2498" s="2">
        <f t="shared" si="350"/>
        <v>0.25196462496373051</v>
      </c>
      <c r="G2498" s="2">
        <f t="shared" si="350"/>
        <v>0.17945812190610802</v>
      </c>
      <c r="H2498" s="2">
        <f t="shared" si="346"/>
        <v>1.4040302121046251</v>
      </c>
      <c r="I2498" s="2">
        <f t="shared" si="347"/>
        <v>58.40318499472837</v>
      </c>
    </row>
    <row r="2499" spans="1:9" ht="13.5" x14ac:dyDescent="0.25">
      <c r="A2499" s="3">
        <v>45642</v>
      </c>
      <c r="B2499" s="2">
        <v>87.973500000000001</v>
      </c>
      <c r="C2499" s="2">
        <f t="shared" ref="C2499:C2562" si="351">B2499-B2498</f>
        <v>-0.55570000000000164</v>
      </c>
      <c r="D2499" s="2">
        <f t="shared" ref="D2499:D2562" si="352">IF(C2499&gt;0,C2499,0)</f>
        <v>0</v>
      </c>
      <c r="E2499" s="2">
        <f t="shared" ref="E2499:E2562" si="353">IF(C2499&lt;0,-C2499,0)</f>
        <v>0.55570000000000164</v>
      </c>
      <c r="F2499" s="2">
        <f t="shared" si="350"/>
        <v>0.23396715175203547</v>
      </c>
      <c r="G2499" s="2">
        <f t="shared" si="350"/>
        <v>0.20633254176995755</v>
      </c>
      <c r="H2499" s="2">
        <f t="shared" si="346"/>
        <v>1.1339323877126859</v>
      </c>
      <c r="I2499" s="2">
        <f t="shared" si="347"/>
        <v>53.138159120782753</v>
      </c>
    </row>
    <row r="2500" spans="1:9" ht="13.5" x14ac:dyDescent="0.25">
      <c r="A2500" s="3">
        <v>45644</v>
      </c>
      <c r="B2500" s="2">
        <v>87.973500000000001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0.21725521234117579</v>
      </c>
      <c r="G2500" s="2">
        <f t="shared" si="350"/>
        <v>0.19159450307210343</v>
      </c>
      <c r="H2500" s="2">
        <f t="shared" si="346"/>
        <v>1.1339323877126859</v>
      </c>
      <c r="I2500" s="2">
        <f t="shared" si="347"/>
        <v>53.138159120782753</v>
      </c>
    </row>
    <row r="2501" spans="1:9" ht="13.5" x14ac:dyDescent="0.25">
      <c r="A2501" s="3">
        <v>45645</v>
      </c>
      <c r="B2501" s="2">
        <v>87.973500000000001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0.20173698288823466</v>
      </c>
      <c r="G2501" s="2">
        <f t="shared" si="350"/>
        <v>0.17790918142409604</v>
      </c>
      <c r="H2501" s="2">
        <f t="shared" si="346"/>
        <v>1.1339323877126861</v>
      </c>
      <c r="I2501" s="2">
        <f t="shared" si="347"/>
        <v>53.138159120782767</v>
      </c>
    </row>
    <row r="2502" spans="1:9" ht="13.5" x14ac:dyDescent="0.25">
      <c r="A2502" s="3">
        <v>45646</v>
      </c>
      <c r="B2502" s="2">
        <v>88.161799999999999</v>
      </c>
      <c r="C2502" s="2">
        <f t="shared" si="351"/>
        <v>0.18829999999999814</v>
      </c>
      <c r="D2502" s="2">
        <f t="shared" si="352"/>
        <v>0.18829999999999814</v>
      </c>
      <c r="E2502" s="2">
        <f t="shared" si="353"/>
        <v>0</v>
      </c>
      <c r="F2502" s="2">
        <f t="shared" si="350"/>
        <v>0.20077719839621774</v>
      </c>
      <c r="G2502" s="2">
        <f t="shared" si="350"/>
        <v>0.16520138275094634</v>
      </c>
      <c r="H2502" s="2">
        <f t="shared" si="346"/>
        <v>1.2153481711403389</v>
      </c>
      <c r="I2502" s="2">
        <f t="shared" si="347"/>
        <v>54.860368540388158</v>
      </c>
    </row>
    <row r="2503" spans="1:9" ht="13.5" x14ac:dyDescent="0.25">
      <c r="A2503" s="3">
        <v>45649</v>
      </c>
      <c r="B2503" s="2">
        <v>88.067700000000002</v>
      </c>
      <c r="C2503" s="2">
        <f t="shared" si="351"/>
        <v>-9.4099999999997408E-2</v>
      </c>
      <c r="D2503" s="2">
        <f t="shared" si="352"/>
        <v>0</v>
      </c>
      <c r="E2503" s="2">
        <f t="shared" si="353"/>
        <v>9.4099999999997408E-2</v>
      </c>
      <c r="F2503" s="2">
        <f t="shared" si="350"/>
        <v>0.18643596993934503</v>
      </c>
      <c r="G2503" s="2">
        <f t="shared" si="350"/>
        <v>0.16012271255444999</v>
      </c>
      <c r="H2503" s="2">
        <f t="shared" si="346"/>
        <v>1.1643318237938742</v>
      </c>
      <c r="I2503" s="2">
        <f t="shared" si="347"/>
        <v>53.796363893633824</v>
      </c>
    </row>
    <row r="2504" spans="1:9" ht="13.5" x14ac:dyDescent="0.25">
      <c r="A2504" s="3">
        <v>45650</v>
      </c>
      <c r="B2504" s="2">
        <v>87.907499999999999</v>
      </c>
      <c r="C2504" s="2">
        <f t="shared" si="351"/>
        <v>-0.16020000000000323</v>
      </c>
      <c r="D2504" s="2">
        <f t="shared" si="352"/>
        <v>0</v>
      </c>
      <c r="E2504" s="2">
        <f t="shared" si="353"/>
        <v>0.16020000000000323</v>
      </c>
      <c r="F2504" s="2">
        <f t="shared" si="350"/>
        <v>0.17311911494367752</v>
      </c>
      <c r="G2504" s="2">
        <f t="shared" si="350"/>
        <v>0.16012823308627522</v>
      </c>
      <c r="H2504" s="2">
        <f t="shared" si="346"/>
        <v>1.0811279910295579</v>
      </c>
      <c r="I2504" s="2">
        <f t="shared" si="347"/>
        <v>51.949135069521191</v>
      </c>
    </row>
    <row r="2505" spans="1:9" ht="13.5" x14ac:dyDescent="0.25">
      <c r="A2505" s="3">
        <v>45651</v>
      </c>
      <c r="B2505" s="2">
        <v>88.435000000000002</v>
      </c>
      <c r="C2505" s="2">
        <f t="shared" si="351"/>
        <v>0.52750000000000341</v>
      </c>
      <c r="D2505" s="2">
        <f t="shared" si="352"/>
        <v>0.52750000000000341</v>
      </c>
      <c r="E2505" s="2">
        <f t="shared" si="353"/>
        <v>0</v>
      </c>
      <c r="F2505" s="2">
        <f t="shared" si="350"/>
        <v>0.19843203530484366</v>
      </c>
      <c r="G2505" s="2">
        <f t="shared" si="350"/>
        <v>0.14869050215154125</v>
      </c>
      <c r="H2505" s="2">
        <f t="shared" si="346"/>
        <v>1.3345306689636922</v>
      </c>
      <c r="I2505" s="2">
        <f t="shared" si="347"/>
        <v>57.164837742572729</v>
      </c>
    </row>
    <row r="2506" spans="1:9" ht="13.5" x14ac:dyDescent="0.25">
      <c r="A2506" s="3">
        <v>45652</v>
      </c>
      <c r="B2506" s="2">
        <v>88.387900000000002</v>
      </c>
      <c r="C2506" s="2">
        <f t="shared" si="351"/>
        <v>-4.7100000000000364E-2</v>
      </c>
      <c r="D2506" s="2">
        <f t="shared" si="352"/>
        <v>0</v>
      </c>
      <c r="E2506" s="2">
        <f t="shared" si="353"/>
        <v>4.7100000000000364E-2</v>
      </c>
      <c r="F2506" s="2">
        <f t="shared" si="350"/>
        <v>0.18425831849735483</v>
      </c>
      <c r="G2506" s="2">
        <f t="shared" si="350"/>
        <v>0.14143403771214549</v>
      </c>
      <c r="H2506" s="2">
        <f t="shared" si="346"/>
        <v>1.3027862421093268</v>
      </c>
      <c r="I2506" s="2">
        <f t="shared" si="347"/>
        <v>56.574345385874324</v>
      </c>
    </row>
    <row r="2507" spans="1:9" ht="13.5" x14ac:dyDescent="0.25">
      <c r="A2507" s="3">
        <v>45653</v>
      </c>
      <c r="B2507" s="2">
        <v>88.387900000000002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0.17109701003325806</v>
      </c>
      <c r="G2507" s="2">
        <f t="shared" si="350"/>
        <v>0.13133160644699224</v>
      </c>
      <c r="H2507" s="2">
        <f t="shared" si="346"/>
        <v>1.3027862421093268</v>
      </c>
      <c r="I2507" s="2">
        <f t="shared" si="347"/>
        <v>56.574345385874324</v>
      </c>
    </row>
    <row r="2508" spans="1:9" ht="13.5" x14ac:dyDescent="0.25">
      <c r="A2508" s="3">
        <v>45656</v>
      </c>
      <c r="B2508" s="2">
        <v>88.387900000000002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0.15887579503088251</v>
      </c>
      <c r="G2508" s="2">
        <f t="shared" si="350"/>
        <v>0.12195077741506422</v>
      </c>
      <c r="H2508" s="2">
        <f t="shared" si="346"/>
        <v>1.302786242109327</v>
      </c>
      <c r="I2508" s="2">
        <f t="shared" si="347"/>
        <v>56.574345385874331</v>
      </c>
    </row>
    <row r="2509" spans="1:9" ht="13.5" x14ac:dyDescent="0.25">
      <c r="A2509" s="3">
        <v>45657</v>
      </c>
      <c r="B2509" s="2">
        <v>88.378500000000003</v>
      </c>
      <c r="C2509" s="2">
        <f t="shared" si="351"/>
        <v>-9.3999999999994088E-3</v>
      </c>
      <c r="D2509" s="2">
        <f t="shared" si="352"/>
        <v>0</v>
      </c>
      <c r="E2509" s="2">
        <f t="shared" si="353"/>
        <v>9.3999999999994088E-3</v>
      </c>
      <c r="F2509" s="2">
        <f t="shared" ref="F2509:G2524" si="354">((F2508*13)+D2509)/14</f>
        <v>0.14752752395724802</v>
      </c>
      <c r="G2509" s="2">
        <f t="shared" si="354"/>
        <v>0.11391143617113102</v>
      </c>
      <c r="H2509" s="2">
        <f t="shared" si="346"/>
        <v>1.2951072246654411</v>
      </c>
      <c r="I2509" s="2">
        <f t="shared" si="347"/>
        <v>56.429050928295062</v>
      </c>
    </row>
    <row r="2510" spans="1:9" ht="13.5" x14ac:dyDescent="0.25">
      <c r="A2510" s="3">
        <v>45659</v>
      </c>
      <c r="B2510" s="2">
        <v>88.444400000000002</v>
      </c>
      <c r="C2510" s="2">
        <f t="shared" si="351"/>
        <v>6.5899999999999181E-2</v>
      </c>
      <c r="D2510" s="2">
        <f t="shared" si="352"/>
        <v>6.5899999999999181E-2</v>
      </c>
      <c r="E2510" s="2">
        <f t="shared" si="353"/>
        <v>0</v>
      </c>
      <c r="F2510" s="2">
        <f t="shared" si="354"/>
        <v>0.14169698653173027</v>
      </c>
      <c r="G2510" s="2">
        <f t="shared" si="354"/>
        <v>0.10577490501605023</v>
      </c>
      <c r="H2510" s="2">
        <f t="shared" si="346"/>
        <v>1.3396087333780091</v>
      </c>
      <c r="I2510" s="2">
        <f t="shared" si="347"/>
        <v>57.257810430713988</v>
      </c>
    </row>
    <row r="2511" spans="1:9" ht="13.5" x14ac:dyDescent="0.25">
      <c r="A2511" s="3">
        <v>45660</v>
      </c>
      <c r="B2511" s="2">
        <v>88.067700000000002</v>
      </c>
      <c r="C2511" s="2">
        <f t="shared" si="351"/>
        <v>-0.37669999999999959</v>
      </c>
      <c r="D2511" s="2">
        <f t="shared" si="352"/>
        <v>0</v>
      </c>
      <c r="E2511" s="2">
        <f t="shared" si="353"/>
        <v>0.37669999999999959</v>
      </c>
      <c r="F2511" s="2">
        <f t="shared" si="354"/>
        <v>0.13157577320803523</v>
      </c>
      <c r="G2511" s="2">
        <f t="shared" si="354"/>
        <v>0.12512669751490377</v>
      </c>
      <c r="H2511" s="2">
        <f t="shared" si="346"/>
        <v>1.0515403652554909</v>
      </c>
      <c r="I2511" s="2">
        <f t="shared" si="347"/>
        <v>51.256138220050872</v>
      </c>
    </row>
    <row r="2512" spans="1:9" ht="13.5" x14ac:dyDescent="0.25">
      <c r="A2512" s="3">
        <v>45663</v>
      </c>
      <c r="B2512" s="2">
        <v>88.246600000000001</v>
      </c>
      <c r="C2512" s="2">
        <f t="shared" si="351"/>
        <v>0.17889999999999873</v>
      </c>
      <c r="D2512" s="2">
        <f t="shared" si="352"/>
        <v>0.17889999999999873</v>
      </c>
      <c r="E2512" s="2">
        <f t="shared" si="353"/>
        <v>0</v>
      </c>
      <c r="F2512" s="2">
        <f t="shared" si="354"/>
        <v>0.13495607512174693</v>
      </c>
      <c r="G2512" s="2">
        <f t="shared" si="354"/>
        <v>0.11618907626383922</v>
      </c>
      <c r="H2512" s="2">
        <f t="shared" si="346"/>
        <v>1.1615211985616625</v>
      </c>
      <c r="I2512" s="2">
        <f t="shared" si="347"/>
        <v>53.736285322326317</v>
      </c>
    </row>
    <row r="2513" spans="1:9" ht="13.5" x14ac:dyDescent="0.25">
      <c r="A2513" s="3">
        <v>45664</v>
      </c>
      <c r="B2513" s="2">
        <v>88.067700000000002</v>
      </c>
      <c r="C2513" s="2">
        <f t="shared" si="351"/>
        <v>-0.17889999999999873</v>
      </c>
      <c r="D2513" s="2">
        <f t="shared" si="352"/>
        <v>0</v>
      </c>
      <c r="E2513" s="2">
        <f t="shared" si="353"/>
        <v>0.17889999999999873</v>
      </c>
      <c r="F2513" s="2">
        <f t="shared" si="354"/>
        <v>0.12531635547019357</v>
      </c>
      <c r="G2513" s="2">
        <f t="shared" si="354"/>
        <v>0.12066842795927919</v>
      </c>
      <c r="H2513" s="2">
        <f t="shared" ref="H2513:H2576" si="355">F2513/G2513</f>
        <v>1.0385181740536378</v>
      </c>
      <c r="I2513" s="2">
        <f t="shared" ref="I2513:I2576" si="356">IF(G2513=0,100,100-(100/(1+H2513)))</f>
        <v>50.944759152601613</v>
      </c>
    </row>
    <row r="2514" spans="1:9" ht="13.5" x14ac:dyDescent="0.25">
      <c r="A2514" s="3">
        <v>45665</v>
      </c>
      <c r="B2514" s="2">
        <v>88.256</v>
      </c>
      <c r="C2514" s="2">
        <f t="shared" si="351"/>
        <v>0.18829999999999814</v>
      </c>
      <c r="D2514" s="2">
        <f t="shared" si="352"/>
        <v>0.18829999999999814</v>
      </c>
      <c r="E2514" s="2">
        <f t="shared" si="353"/>
        <v>0</v>
      </c>
      <c r="F2514" s="2">
        <f t="shared" si="354"/>
        <v>0.12981518722232246</v>
      </c>
      <c r="G2514" s="2">
        <f t="shared" si="354"/>
        <v>0.11204925453361639</v>
      </c>
      <c r="H2514" s="2">
        <f t="shared" si="355"/>
        <v>1.1585546710029744</v>
      </c>
      <c r="I2514" s="2">
        <f t="shared" si="356"/>
        <v>53.672704544687349</v>
      </c>
    </row>
    <row r="2515" spans="1:9" ht="13.5" x14ac:dyDescent="0.25">
      <c r="A2515" s="3">
        <v>45666</v>
      </c>
      <c r="B2515" s="2">
        <v>88.529200000000003</v>
      </c>
      <c r="C2515" s="2">
        <f t="shared" si="351"/>
        <v>0.27320000000000277</v>
      </c>
      <c r="D2515" s="2">
        <f t="shared" si="352"/>
        <v>0.27320000000000277</v>
      </c>
      <c r="E2515" s="2">
        <f t="shared" si="353"/>
        <v>0</v>
      </c>
      <c r="F2515" s="2">
        <f t="shared" si="354"/>
        <v>0.14005695956358535</v>
      </c>
      <c r="G2515" s="2">
        <f t="shared" si="354"/>
        <v>0.10404573635264379</v>
      </c>
      <c r="H2515" s="2">
        <f t="shared" si="355"/>
        <v>1.3461095521385729</v>
      </c>
      <c r="I2515" s="2">
        <f t="shared" si="356"/>
        <v>57.376244468700961</v>
      </c>
    </row>
    <row r="2516" spans="1:9" ht="13.5" x14ac:dyDescent="0.25">
      <c r="A2516" s="3">
        <v>45667</v>
      </c>
      <c r="B2516" s="2">
        <v>88.529200000000003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0.13005289102332926</v>
      </c>
      <c r="G2516" s="2">
        <f t="shared" si="354"/>
        <v>9.661389804174067E-2</v>
      </c>
      <c r="H2516" s="2">
        <f t="shared" si="355"/>
        <v>1.3461095521385726</v>
      </c>
      <c r="I2516" s="2">
        <f t="shared" si="356"/>
        <v>57.376244468700953</v>
      </c>
    </row>
    <row r="2517" spans="1:9" ht="13.5" x14ac:dyDescent="0.25">
      <c r="A2517" s="3">
        <v>45670</v>
      </c>
      <c r="B2517" s="2">
        <v>88.538600000000002</v>
      </c>
      <c r="C2517" s="2">
        <f t="shared" si="351"/>
        <v>9.3999999999994088E-3</v>
      </c>
      <c r="D2517" s="2">
        <f t="shared" si="352"/>
        <v>9.3999999999994088E-3</v>
      </c>
      <c r="E2517" s="2">
        <f t="shared" si="353"/>
        <v>0</v>
      </c>
      <c r="F2517" s="2">
        <f t="shared" si="354"/>
        <v>0.1214348273788057</v>
      </c>
      <c r="G2517" s="2">
        <f t="shared" si="354"/>
        <v>8.9712905324473485E-2</v>
      </c>
      <c r="H2517" s="2">
        <f t="shared" si="355"/>
        <v>1.3535937437272867</v>
      </c>
      <c r="I2517" s="2">
        <f t="shared" si="356"/>
        <v>57.511783727962232</v>
      </c>
    </row>
    <row r="2518" spans="1:9" ht="13.5" x14ac:dyDescent="0.25">
      <c r="A2518" s="3">
        <v>45671</v>
      </c>
      <c r="B2518" s="2">
        <v>89.471100000000007</v>
      </c>
      <c r="C2518" s="2">
        <f t="shared" si="351"/>
        <v>0.93250000000000455</v>
      </c>
      <c r="D2518" s="2">
        <f t="shared" si="352"/>
        <v>0.93250000000000455</v>
      </c>
      <c r="E2518" s="2">
        <f t="shared" si="353"/>
        <v>0</v>
      </c>
      <c r="F2518" s="2">
        <f t="shared" si="354"/>
        <v>0.17936805399460562</v>
      </c>
      <c r="G2518" s="2">
        <f t="shared" si="354"/>
        <v>8.3304840658439669E-2</v>
      </c>
      <c r="H2518" s="2">
        <f t="shared" si="355"/>
        <v>2.1531528369406194</v>
      </c>
      <c r="I2518" s="2">
        <f t="shared" si="356"/>
        <v>68.285711105261214</v>
      </c>
    </row>
    <row r="2519" spans="1:9" ht="13.5" x14ac:dyDescent="0.25">
      <c r="A2519" s="3">
        <v>45672</v>
      </c>
      <c r="B2519" s="2">
        <v>91.3643</v>
      </c>
      <c r="C2519" s="2">
        <f t="shared" si="351"/>
        <v>1.8931999999999931</v>
      </c>
      <c r="D2519" s="2">
        <f t="shared" si="352"/>
        <v>1.8931999999999931</v>
      </c>
      <c r="E2519" s="2">
        <f t="shared" si="353"/>
        <v>0</v>
      </c>
      <c r="F2519" s="2">
        <f t="shared" si="354"/>
        <v>0.301784621566419</v>
      </c>
      <c r="G2519" s="2">
        <f t="shared" si="354"/>
        <v>7.7354494897122553E-2</v>
      </c>
      <c r="H2519" s="2">
        <f t="shared" si="355"/>
        <v>3.9013197871407064</v>
      </c>
      <c r="I2519" s="2">
        <f t="shared" si="356"/>
        <v>79.597332077298063</v>
      </c>
    </row>
    <row r="2520" spans="1:9" ht="13.5" x14ac:dyDescent="0.25">
      <c r="A2520" s="3">
        <v>45673</v>
      </c>
      <c r="B2520" s="2">
        <v>91.222999999999999</v>
      </c>
      <c r="C2520" s="2">
        <f t="shared" si="351"/>
        <v>-0.14130000000000109</v>
      </c>
      <c r="D2520" s="2">
        <f t="shared" si="352"/>
        <v>0</v>
      </c>
      <c r="E2520" s="2">
        <f t="shared" si="353"/>
        <v>0.14130000000000109</v>
      </c>
      <c r="F2520" s="2">
        <f t="shared" si="354"/>
        <v>0.28022857716881766</v>
      </c>
      <c r="G2520" s="2">
        <f t="shared" si="354"/>
        <v>8.192203097589959E-2</v>
      </c>
      <c r="H2520" s="2">
        <f t="shared" si="355"/>
        <v>3.4206741926510258</v>
      </c>
      <c r="I2520" s="2">
        <f t="shared" si="356"/>
        <v>77.379016040982833</v>
      </c>
    </row>
    <row r="2521" spans="1:9" ht="13.5" x14ac:dyDescent="0.25">
      <c r="A2521" s="3">
        <v>45674</v>
      </c>
      <c r="B2521" s="2">
        <v>90.8934</v>
      </c>
      <c r="C2521" s="2">
        <f t="shared" si="351"/>
        <v>-0.32959999999999923</v>
      </c>
      <c r="D2521" s="2">
        <f t="shared" si="352"/>
        <v>0</v>
      </c>
      <c r="E2521" s="2">
        <f t="shared" si="353"/>
        <v>0.32959999999999923</v>
      </c>
      <c r="F2521" s="2">
        <f t="shared" si="354"/>
        <v>0.26021225022818784</v>
      </c>
      <c r="G2521" s="2">
        <f t="shared" si="354"/>
        <v>9.9613314477620993E-2</v>
      </c>
      <c r="H2521" s="2">
        <f t="shared" si="355"/>
        <v>2.6122235927271231</v>
      </c>
      <c r="I2521" s="2">
        <f t="shared" si="356"/>
        <v>72.316220900239756</v>
      </c>
    </row>
    <row r="2522" spans="1:9" ht="13.5" x14ac:dyDescent="0.25">
      <c r="A2522" s="3">
        <v>45677</v>
      </c>
      <c r="B2522" s="2">
        <v>90.8934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0.24162566092617441</v>
      </c>
      <c r="G2522" s="2">
        <f t="shared" si="354"/>
        <v>9.2498077729219488E-2</v>
      </c>
      <c r="H2522" s="2">
        <f t="shared" si="355"/>
        <v>2.6122235927271231</v>
      </c>
      <c r="I2522" s="2">
        <f t="shared" si="356"/>
        <v>72.316220900239756</v>
      </c>
    </row>
    <row r="2523" spans="1:9" ht="13.5" x14ac:dyDescent="0.25">
      <c r="A2523" s="3">
        <v>45678</v>
      </c>
      <c r="B2523" s="2">
        <v>91.3643</v>
      </c>
      <c r="C2523" s="2">
        <f t="shared" si="351"/>
        <v>0.47090000000000032</v>
      </c>
      <c r="D2523" s="2">
        <f t="shared" si="352"/>
        <v>0.47090000000000032</v>
      </c>
      <c r="E2523" s="2">
        <f t="shared" si="353"/>
        <v>0</v>
      </c>
      <c r="F2523" s="2">
        <f t="shared" si="354"/>
        <v>0.2580023994314477</v>
      </c>
      <c r="G2523" s="2">
        <f t="shared" si="354"/>
        <v>8.5891072177132391E-2</v>
      </c>
      <c r="H2523" s="2">
        <f t="shared" si="355"/>
        <v>3.0038325624736837</v>
      </c>
      <c r="I2523" s="2">
        <f t="shared" si="356"/>
        <v>75.02393058659348</v>
      </c>
    </row>
    <row r="2524" spans="1:9" ht="13.5" x14ac:dyDescent="0.25">
      <c r="A2524" s="3">
        <v>45679</v>
      </c>
      <c r="B2524" s="2">
        <v>91.175899999999999</v>
      </c>
      <c r="C2524" s="2">
        <f t="shared" si="351"/>
        <v>-0.18840000000000146</v>
      </c>
      <c r="D2524" s="2">
        <f t="shared" si="352"/>
        <v>0</v>
      </c>
      <c r="E2524" s="2">
        <f t="shared" si="353"/>
        <v>0.18840000000000146</v>
      </c>
      <c r="F2524" s="2">
        <f t="shared" si="354"/>
        <v>0.23957365661491573</v>
      </c>
      <c r="G2524" s="2">
        <f t="shared" si="354"/>
        <v>9.321313845019448E-2</v>
      </c>
      <c r="H2524" s="2">
        <f t="shared" si="355"/>
        <v>2.5701704780911805</v>
      </c>
      <c r="I2524" s="2">
        <f t="shared" si="356"/>
        <v>71.990133072450433</v>
      </c>
    </row>
    <row r="2525" spans="1:9" ht="13.5" x14ac:dyDescent="0.25">
      <c r="A2525" s="3">
        <v>45680</v>
      </c>
      <c r="B2525" s="2">
        <v>92.683000000000007</v>
      </c>
      <c r="C2525" s="2">
        <f t="shared" si="351"/>
        <v>1.5071000000000083</v>
      </c>
      <c r="D2525" s="2">
        <f t="shared" si="352"/>
        <v>1.5071000000000083</v>
      </c>
      <c r="E2525" s="2">
        <f t="shared" si="353"/>
        <v>0</v>
      </c>
      <c r="F2525" s="2">
        <f t="shared" ref="F2525:G2540" si="357">((F2524*13)+D2525)/14</f>
        <v>0.33011125257099383</v>
      </c>
      <c r="G2525" s="2">
        <f t="shared" si="357"/>
        <v>8.6555057132323449E-2</v>
      </c>
      <c r="H2525" s="2">
        <f t="shared" si="355"/>
        <v>3.8138875244034218</v>
      </c>
      <c r="I2525" s="2">
        <f t="shared" si="356"/>
        <v>79.226768491564854</v>
      </c>
    </row>
    <row r="2526" spans="1:9" ht="13.5" x14ac:dyDescent="0.25">
      <c r="A2526" s="3">
        <v>45681</v>
      </c>
      <c r="B2526" s="2">
        <v>93.153899999999993</v>
      </c>
      <c r="C2526" s="2">
        <f t="shared" si="351"/>
        <v>0.47089999999998611</v>
      </c>
      <c r="D2526" s="2">
        <f t="shared" si="352"/>
        <v>0.47089999999998611</v>
      </c>
      <c r="E2526" s="2">
        <f t="shared" si="353"/>
        <v>0</v>
      </c>
      <c r="F2526" s="2">
        <f t="shared" si="357"/>
        <v>0.34016759167306471</v>
      </c>
      <c r="G2526" s="2">
        <f t="shared" si="357"/>
        <v>8.0372553051443196E-2</v>
      </c>
      <c r="H2526" s="2">
        <f t="shared" si="355"/>
        <v>4.2323850463644881</v>
      </c>
      <c r="I2526" s="2">
        <f t="shared" si="356"/>
        <v>80.888256671882175</v>
      </c>
    </row>
    <row r="2527" spans="1:9" ht="13.5" x14ac:dyDescent="0.25">
      <c r="A2527" s="3">
        <v>45684</v>
      </c>
      <c r="B2527" s="2">
        <v>92.306200000000004</v>
      </c>
      <c r="C2527" s="2">
        <f t="shared" si="351"/>
        <v>-0.84769999999998902</v>
      </c>
      <c r="D2527" s="2">
        <f t="shared" si="352"/>
        <v>0</v>
      </c>
      <c r="E2527" s="2">
        <f t="shared" si="353"/>
        <v>0.84769999999998902</v>
      </c>
      <c r="F2527" s="2">
        <f t="shared" si="357"/>
        <v>0.31586990655356006</v>
      </c>
      <c r="G2527" s="2">
        <f t="shared" si="357"/>
        <v>0.13518165640491075</v>
      </c>
      <c r="H2527" s="2">
        <f t="shared" si="355"/>
        <v>2.3366329053361521</v>
      </c>
      <c r="I2527" s="2">
        <f t="shared" si="356"/>
        <v>70.02966678172065</v>
      </c>
    </row>
    <row r="2528" spans="1:9" ht="13.5" x14ac:dyDescent="0.25">
      <c r="A2528" s="3">
        <v>45685</v>
      </c>
      <c r="B2528" s="2">
        <v>92.117800000000003</v>
      </c>
      <c r="C2528" s="2">
        <f t="shared" si="351"/>
        <v>-0.18840000000000146</v>
      </c>
      <c r="D2528" s="2">
        <f t="shared" si="352"/>
        <v>0</v>
      </c>
      <c r="E2528" s="2">
        <f t="shared" si="353"/>
        <v>0.18840000000000146</v>
      </c>
      <c r="F2528" s="2">
        <f t="shared" si="357"/>
        <v>0.2933077703711629</v>
      </c>
      <c r="G2528" s="2">
        <f t="shared" si="357"/>
        <v>0.13898296666170293</v>
      </c>
      <c r="H2528" s="2">
        <f t="shared" si="355"/>
        <v>2.1103864553783809</v>
      </c>
      <c r="I2528" s="2">
        <f t="shared" si="356"/>
        <v>67.849654236024861</v>
      </c>
    </row>
    <row r="2529" spans="1:9" ht="13.5" x14ac:dyDescent="0.25">
      <c r="A2529" s="3">
        <v>45686</v>
      </c>
      <c r="B2529" s="2">
        <v>91.741100000000003</v>
      </c>
      <c r="C2529" s="2">
        <f t="shared" si="351"/>
        <v>-0.37669999999999959</v>
      </c>
      <c r="D2529" s="2">
        <f t="shared" si="352"/>
        <v>0</v>
      </c>
      <c r="E2529" s="2">
        <f t="shared" si="353"/>
        <v>0.37669999999999959</v>
      </c>
      <c r="F2529" s="2">
        <f t="shared" si="357"/>
        <v>0.27235721534465129</v>
      </c>
      <c r="G2529" s="2">
        <f t="shared" si="357"/>
        <v>0.15596275475729554</v>
      </c>
      <c r="H2529" s="2">
        <f t="shared" si="355"/>
        <v>1.7462965165528479</v>
      </c>
      <c r="I2529" s="2">
        <f t="shared" si="356"/>
        <v>63.587325914275262</v>
      </c>
    </row>
    <row r="2530" spans="1:9" ht="13.5" x14ac:dyDescent="0.25">
      <c r="A2530" s="3">
        <v>45687</v>
      </c>
      <c r="B2530" s="2">
        <v>92.023600000000002</v>
      </c>
      <c r="C2530" s="2">
        <f t="shared" si="351"/>
        <v>0.28249999999999886</v>
      </c>
      <c r="D2530" s="2">
        <f t="shared" si="352"/>
        <v>0.28249999999999886</v>
      </c>
      <c r="E2530" s="2">
        <f t="shared" si="353"/>
        <v>0</v>
      </c>
      <c r="F2530" s="2">
        <f t="shared" si="357"/>
        <v>0.27308169996289039</v>
      </c>
      <c r="G2530" s="2">
        <f t="shared" si="357"/>
        <v>0.1448225579889173</v>
      </c>
      <c r="H2530" s="2">
        <f t="shared" si="355"/>
        <v>1.885629585301126</v>
      </c>
      <c r="I2530" s="2">
        <f t="shared" si="356"/>
        <v>65.345517487974945</v>
      </c>
    </row>
    <row r="2531" spans="1:9" ht="13.5" x14ac:dyDescent="0.25">
      <c r="A2531" s="3">
        <v>45688</v>
      </c>
      <c r="B2531" s="2">
        <v>91.3643</v>
      </c>
      <c r="C2531" s="2">
        <f t="shared" si="351"/>
        <v>-0.65930000000000177</v>
      </c>
      <c r="D2531" s="2">
        <f t="shared" si="352"/>
        <v>0</v>
      </c>
      <c r="E2531" s="2">
        <f t="shared" si="353"/>
        <v>0.65930000000000177</v>
      </c>
      <c r="F2531" s="2">
        <f t="shared" si="357"/>
        <v>0.25357586425125539</v>
      </c>
      <c r="G2531" s="2">
        <f t="shared" si="357"/>
        <v>0.18157094670399476</v>
      </c>
      <c r="H2531" s="2">
        <f t="shared" si="355"/>
        <v>1.3965662946321822</v>
      </c>
      <c r="I2531" s="2">
        <f t="shared" si="356"/>
        <v>58.273634981857363</v>
      </c>
    </row>
    <row r="2532" spans="1:9" ht="13.5" x14ac:dyDescent="0.25">
      <c r="A2532" s="3">
        <v>45691</v>
      </c>
      <c r="B2532" s="2">
        <v>91.3643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0.23546330251902287</v>
      </c>
      <c r="G2532" s="2">
        <f t="shared" si="357"/>
        <v>0.16860159336799516</v>
      </c>
      <c r="H2532" s="2">
        <f t="shared" si="355"/>
        <v>1.396566294632182</v>
      </c>
      <c r="I2532" s="2">
        <f t="shared" si="356"/>
        <v>58.273634981857356</v>
      </c>
    </row>
    <row r="2533" spans="1:9" ht="13.5" x14ac:dyDescent="0.25">
      <c r="A2533" s="3">
        <v>45692</v>
      </c>
      <c r="B2533" s="2">
        <v>91.345500000000001</v>
      </c>
      <c r="C2533" s="2">
        <f t="shared" si="351"/>
        <v>-1.8799999999998818E-2</v>
      </c>
      <c r="D2533" s="2">
        <f t="shared" si="352"/>
        <v>0</v>
      </c>
      <c r="E2533" s="2">
        <f t="shared" si="353"/>
        <v>1.8799999999998818E-2</v>
      </c>
      <c r="F2533" s="2">
        <f t="shared" si="357"/>
        <v>0.21864449519623549</v>
      </c>
      <c r="G2533" s="2">
        <f t="shared" si="357"/>
        <v>0.15790147955599543</v>
      </c>
      <c r="H2533" s="2">
        <f t="shared" si="355"/>
        <v>1.3846893380039496</v>
      </c>
      <c r="I2533" s="2">
        <f t="shared" si="356"/>
        <v>58.065816621756383</v>
      </c>
    </row>
    <row r="2534" spans="1:9" ht="13.5" x14ac:dyDescent="0.25">
      <c r="A2534" s="3">
        <v>45693</v>
      </c>
      <c r="B2534" s="2">
        <v>91.3172</v>
      </c>
      <c r="C2534" s="2">
        <f t="shared" si="351"/>
        <v>-2.8300000000001546E-2</v>
      </c>
      <c r="D2534" s="2">
        <f t="shared" si="352"/>
        <v>0</v>
      </c>
      <c r="E2534" s="2">
        <f t="shared" si="353"/>
        <v>2.8300000000001546E-2</v>
      </c>
      <c r="F2534" s="2">
        <f t="shared" si="357"/>
        <v>0.20302703125364724</v>
      </c>
      <c r="G2534" s="2">
        <f t="shared" si="357"/>
        <v>0.1486442310162816</v>
      </c>
      <c r="H2534" s="2">
        <f t="shared" si="355"/>
        <v>1.3658588016874256</v>
      </c>
      <c r="I2534" s="2">
        <f t="shared" si="356"/>
        <v>57.732050649567093</v>
      </c>
    </row>
    <row r="2535" spans="1:9" ht="13.5" x14ac:dyDescent="0.25">
      <c r="A2535" s="3">
        <v>45694</v>
      </c>
      <c r="B2535" s="2">
        <v>90.846299999999999</v>
      </c>
      <c r="C2535" s="2">
        <f t="shared" si="351"/>
        <v>-0.47090000000000032</v>
      </c>
      <c r="D2535" s="2">
        <f t="shared" si="352"/>
        <v>0</v>
      </c>
      <c r="E2535" s="2">
        <f t="shared" si="353"/>
        <v>0.47090000000000032</v>
      </c>
      <c r="F2535" s="2">
        <f t="shared" si="357"/>
        <v>0.18852510044981527</v>
      </c>
      <c r="G2535" s="2">
        <f t="shared" si="357"/>
        <v>0.17166250022940435</v>
      </c>
      <c r="H2535" s="2">
        <f t="shared" si="355"/>
        <v>1.0982311232673196</v>
      </c>
      <c r="I2535" s="2">
        <f t="shared" si="356"/>
        <v>52.340807982925071</v>
      </c>
    </row>
    <row r="2536" spans="1:9" ht="13.5" x14ac:dyDescent="0.25">
      <c r="A2536" s="3">
        <v>45695</v>
      </c>
      <c r="B2536" s="2">
        <v>91.354900000000001</v>
      </c>
      <c r="C2536" s="2">
        <f t="shared" si="351"/>
        <v>0.50860000000000127</v>
      </c>
      <c r="D2536" s="2">
        <f t="shared" si="352"/>
        <v>0.50860000000000127</v>
      </c>
      <c r="E2536" s="2">
        <f t="shared" si="353"/>
        <v>0</v>
      </c>
      <c r="F2536" s="2">
        <f t="shared" si="357"/>
        <v>0.21138759327482856</v>
      </c>
      <c r="G2536" s="2">
        <f t="shared" si="357"/>
        <v>0.15940089307016117</v>
      </c>
      <c r="H2536" s="2">
        <f t="shared" si="355"/>
        <v>1.326138073654237</v>
      </c>
      <c r="I2536" s="2">
        <f t="shared" si="356"/>
        <v>57.010290518608201</v>
      </c>
    </row>
    <row r="2537" spans="1:9" ht="13.5" x14ac:dyDescent="0.25">
      <c r="A2537" s="3">
        <v>45698</v>
      </c>
      <c r="B2537" s="2">
        <v>91.741100000000003</v>
      </c>
      <c r="C2537" s="2">
        <f t="shared" si="351"/>
        <v>0.38620000000000232</v>
      </c>
      <c r="D2537" s="2">
        <f t="shared" si="352"/>
        <v>0.38620000000000232</v>
      </c>
      <c r="E2537" s="2">
        <f t="shared" si="353"/>
        <v>0</v>
      </c>
      <c r="F2537" s="2">
        <f t="shared" si="357"/>
        <v>0.2238741937551981</v>
      </c>
      <c r="G2537" s="2">
        <f t="shared" si="357"/>
        <v>0.14801511499372108</v>
      </c>
      <c r="H2537" s="2">
        <f t="shared" si="355"/>
        <v>1.5125090012914899</v>
      </c>
      <c r="I2537" s="2">
        <f t="shared" si="356"/>
        <v>60.199147565800722</v>
      </c>
    </row>
    <row r="2538" spans="1:9" ht="13.5" x14ac:dyDescent="0.25">
      <c r="A2538" s="3">
        <v>45699</v>
      </c>
      <c r="B2538" s="2">
        <v>91.392600000000002</v>
      </c>
      <c r="C2538" s="2">
        <f t="shared" si="351"/>
        <v>-0.34850000000000136</v>
      </c>
      <c r="D2538" s="2">
        <f t="shared" si="352"/>
        <v>0</v>
      </c>
      <c r="E2538" s="2">
        <f t="shared" si="353"/>
        <v>0.34850000000000136</v>
      </c>
      <c r="F2538" s="2">
        <f t="shared" si="357"/>
        <v>0.20788317991554109</v>
      </c>
      <c r="G2538" s="2">
        <f t="shared" si="357"/>
        <v>0.16233546392274109</v>
      </c>
      <c r="H2538" s="2">
        <f t="shared" si="355"/>
        <v>1.2805777301654624</v>
      </c>
      <c r="I2538" s="2">
        <f t="shared" si="356"/>
        <v>56.151461676886271</v>
      </c>
    </row>
    <row r="2539" spans="1:9" ht="13.5" x14ac:dyDescent="0.25">
      <c r="A2539" s="3">
        <v>45700</v>
      </c>
      <c r="B2539" s="2">
        <v>91.505600000000001</v>
      </c>
      <c r="C2539" s="2">
        <f t="shared" si="351"/>
        <v>0.11299999999999955</v>
      </c>
      <c r="D2539" s="2">
        <f t="shared" si="352"/>
        <v>0.11299999999999955</v>
      </c>
      <c r="E2539" s="2">
        <f t="shared" si="353"/>
        <v>0</v>
      </c>
      <c r="F2539" s="2">
        <f t="shared" si="357"/>
        <v>0.20110580992157384</v>
      </c>
      <c r="G2539" s="2">
        <f t="shared" si="357"/>
        <v>0.1507400736425453</v>
      </c>
      <c r="H2539" s="2">
        <f t="shared" si="355"/>
        <v>1.3341230706737108</v>
      </c>
      <c r="I2539" s="2">
        <f t="shared" si="356"/>
        <v>57.157357614765168</v>
      </c>
    </row>
    <row r="2540" spans="1:9" ht="13.5" x14ac:dyDescent="0.25">
      <c r="A2540" s="3">
        <v>45701</v>
      </c>
      <c r="B2540" s="2">
        <v>91.741100000000003</v>
      </c>
      <c r="C2540" s="2">
        <f t="shared" si="351"/>
        <v>0.23550000000000182</v>
      </c>
      <c r="D2540" s="2">
        <f t="shared" si="352"/>
        <v>0.23550000000000182</v>
      </c>
      <c r="E2540" s="2">
        <f t="shared" si="353"/>
        <v>0</v>
      </c>
      <c r="F2540" s="2">
        <f t="shared" si="357"/>
        <v>0.20356253778431868</v>
      </c>
      <c r="G2540" s="2">
        <f t="shared" si="357"/>
        <v>0.13997292552522064</v>
      </c>
      <c r="H2540" s="2">
        <f t="shared" si="355"/>
        <v>1.4542993726857578</v>
      </c>
      <c r="I2540" s="2">
        <f t="shared" si="356"/>
        <v>59.255174363439913</v>
      </c>
    </row>
    <row r="2541" spans="1:9" ht="13.5" x14ac:dyDescent="0.25">
      <c r="A2541" s="3">
        <v>45702</v>
      </c>
      <c r="B2541" s="2">
        <v>91.835300000000004</v>
      </c>
      <c r="C2541" s="2">
        <f t="shared" si="351"/>
        <v>9.4200000000000728E-2</v>
      </c>
      <c r="D2541" s="2">
        <f t="shared" si="352"/>
        <v>9.4200000000000728E-2</v>
      </c>
      <c r="E2541" s="2">
        <f t="shared" si="353"/>
        <v>0</v>
      </c>
      <c r="F2541" s="2">
        <f t="shared" ref="F2541:G2556" si="358">((F2540*13)+D2541)/14</f>
        <v>0.1957509279425817</v>
      </c>
      <c r="G2541" s="2">
        <f t="shared" si="358"/>
        <v>0.12997485941627632</v>
      </c>
      <c r="H2541" s="2">
        <f t="shared" si="355"/>
        <v>1.5060676258601782</v>
      </c>
      <c r="I2541" s="2">
        <f t="shared" si="356"/>
        <v>60.096846961312075</v>
      </c>
    </row>
    <row r="2542" spans="1:9" ht="13.5" x14ac:dyDescent="0.25">
      <c r="A2542" s="3">
        <v>45705</v>
      </c>
      <c r="B2542" s="2">
        <v>91.835300000000004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0.18176871880382586</v>
      </c>
      <c r="G2542" s="2">
        <f t="shared" si="358"/>
        <v>0.12069094088654229</v>
      </c>
      <c r="H2542" s="2">
        <f t="shared" si="355"/>
        <v>1.5060676258601782</v>
      </c>
      <c r="I2542" s="2">
        <f t="shared" si="356"/>
        <v>60.096846961312075</v>
      </c>
    </row>
    <row r="2543" spans="1:9" ht="13.5" x14ac:dyDescent="0.25">
      <c r="A2543" s="3">
        <v>45706</v>
      </c>
      <c r="B2543" s="2">
        <v>92.777100000000004</v>
      </c>
      <c r="C2543" s="2">
        <f t="shared" si="351"/>
        <v>0.94180000000000064</v>
      </c>
      <c r="D2543" s="2">
        <f t="shared" si="352"/>
        <v>0.94180000000000064</v>
      </c>
      <c r="E2543" s="2">
        <f t="shared" si="353"/>
        <v>0</v>
      </c>
      <c r="F2543" s="2">
        <f t="shared" si="358"/>
        <v>0.23605666746069548</v>
      </c>
      <c r="G2543" s="2">
        <f t="shared" si="358"/>
        <v>0.11207015939464642</v>
      </c>
      <c r="H2543" s="2">
        <f t="shared" si="355"/>
        <v>2.1063293631040549</v>
      </c>
      <c r="I2543" s="2">
        <f t="shared" si="356"/>
        <v>67.807663544063715</v>
      </c>
    </row>
    <row r="2544" spans="1:9" ht="13.5" x14ac:dyDescent="0.25">
      <c r="A2544" s="3">
        <v>45707</v>
      </c>
      <c r="B2544" s="2">
        <v>93.144499999999994</v>
      </c>
      <c r="C2544" s="2">
        <f t="shared" si="351"/>
        <v>0.36739999999998929</v>
      </c>
      <c r="D2544" s="2">
        <f t="shared" si="352"/>
        <v>0.36739999999998929</v>
      </c>
      <c r="E2544" s="2">
        <f t="shared" si="353"/>
        <v>0</v>
      </c>
      <c r="F2544" s="2">
        <f t="shared" si="358"/>
        <v>0.24543833407064503</v>
      </c>
      <c r="G2544" s="2">
        <f t="shared" si="358"/>
        <v>0.10406514800931453</v>
      </c>
      <c r="H2544" s="2">
        <f t="shared" si="355"/>
        <v>2.3585065583020808</v>
      </c>
      <c r="I2544" s="2">
        <f t="shared" si="356"/>
        <v>70.2248608826431</v>
      </c>
    </row>
    <row r="2545" spans="1:9" ht="13.5" x14ac:dyDescent="0.25">
      <c r="A2545" s="3">
        <v>45708</v>
      </c>
      <c r="B2545" s="2">
        <v>93.153899999999993</v>
      </c>
      <c r="C2545" s="2">
        <f t="shared" si="351"/>
        <v>9.3999999999994088E-3</v>
      </c>
      <c r="D2545" s="2">
        <f t="shared" si="352"/>
        <v>9.3999999999994088E-3</v>
      </c>
      <c r="E2545" s="2">
        <f t="shared" si="353"/>
        <v>0</v>
      </c>
      <c r="F2545" s="2">
        <f t="shared" si="358"/>
        <v>0.22857845306559893</v>
      </c>
      <c r="G2545" s="2">
        <f t="shared" si="358"/>
        <v>9.6631923151506358E-2</v>
      </c>
      <c r="H2545" s="2">
        <f t="shared" si="355"/>
        <v>2.3654548684415344</v>
      </c>
      <c r="I2545" s="2">
        <f t="shared" si="356"/>
        <v>70.286334564246374</v>
      </c>
    </row>
    <row r="2546" spans="1:9" ht="13.5" x14ac:dyDescent="0.25">
      <c r="A2546" s="3">
        <v>45709</v>
      </c>
      <c r="B2546" s="2">
        <v>93.719099999999997</v>
      </c>
      <c r="C2546" s="2">
        <f t="shared" si="351"/>
        <v>0.56520000000000437</v>
      </c>
      <c r="D2546" s="2">
        <f t="shared" si="352"/>
        <v>0.56520000000000437</v>
      </c>
      <c r="E2546" s="2">
        <f t="shared" si="353"/>
        <v>0</v>
      </c>
      <c r="F2546" s="2">
        <f t="shared" si="358"/>
        <v>0.25262284927519929</v>
      </c>
      <c r="G2546" s="2">
        <f t="shared" si="358"/>
        <v>8.9729642926398762E-2</v>
      </c>
      <c r="H2546" s="2">
        <f t="shared" si="355"/>
        <v>2.8153778510231517</v>
      </c>
      <c r="I2546" s="2">
        <f t="shared" si="356"/>
        <v>73.790276112971753</v>
      </c>
    </row>
    <row r="2547" spans="1:9" ht="13.5" x14ac:dyDescent="0.25">
      <c r="A2547" s="3">
        <v>45712</v>
      </c>
      <c r="B2547" s="2">
        <v>93.248099999999994</v>
      </c>
      <c r="C2547" s="2">
        <f t="shared" si="351"/>
        <v>-0.47100000000000364</v>
      </c>
      <c r="D2547" s="2">
        <f t="shared" si="352"/>
        <v>0</v>
      </c>
      <c r="E2547" s="2">
        <f t="shared" si="353"/>
        <v>0.47100000000000364</v>
      </c>
      <c r="F2547" s="2">
        <f t="shared" si="358"/>
        <v>0.23457836004125648</v>
      </c>
      <c r="G2547" s="2">
        <f t="shared" si="358"/>
        <v>0.11696323986022769</v>
      </c>
      <c r="H2547" s="2">
        <f t="shared" si="355"/>
        <v>2.0055733777687768</v>
      </c>
      <c r="I2547" s="2">
        <f t="shared" si="356"/>
        <v>66.728478253212302</v>
      </c>
    </row>
    <row r="2548" spans="1:9" ht="13.5" x14ac:dyDescent="0.25">
      <c r="A2548" s="3">
        <v>45713</v>
      </c>
      <c r="B2548" s="2">
        <v>92.974900000000005</v>
      </c>
      <c r="C2548" s="2">
        <f t="shared" si="351"/>
        <v>-0.27319999999998856</v>
      </c>
      <c r="D2548" s="2">
        <f t="shared" si="352"/>
        <v>0</v>
      </c>
      <c r="E2548" s="2">
        <f t="shared" si="353"/>
        <v>0.27319999999998856</v>
      </c>
      <c r="F2548" s="2">
        <f t="shared" si="358"/>
        <v>0.21782276289545247</v>
      </c>
      <c r="G2548" s="2">
        <f t="shared" si="358"/>
        <v>0.12812300844163918</v>
      </c>
      <c r="H2548" s="2">
        <f t="shared" si="355"/>
        <v>1.7001065268825004</v>
      </c>
      <c r="I2548" s="2">
        <f t="shared" si="356"/>
        <v>62.964424179419915</v>
      </c>
    </row>
    <row r="2549" spans="1:9" ht="13.5" x14ac:dyDescent="0.25">
      <c r="A2549" s="3">
        <v>45714</v>
      </c>
      <c r="B2549" s="2">
        <v>93.153899999999993</v>
      </c>
      <c r="C2549" s="2">
        <f t="shared" si="351"/>
        <v>0.17899999999998784</v>
      </c>
      <c r="D2549" s="2">
        <f t="shared" si="352"/>
        <v>0.17899999999998784</v>
      </c>
      <c r="E2549" s="2">
        <f t="shared" si="353"/>
        <v>0</v>
      </c>
      <c r="F2549" s="2">
        <f t="shared" si="358"/>
        <v>0.21504970840291929</v>
      </c>
      <c r="G2549" s="2">
        <f t="shared" si="358"/>
        <v>0.1189713649815221</v>
      </c>
      <c r="H2549" s="2">
        <f t="shared" si="355"/>
        <v>1.8075753643435082</v>
      </c>
      <c r="I2549" s="2">
        <f t="shared" si="356"/>
        <v>64.382078119786158</v>
      </c>
    </row>
    <row r="2550" spans="1:9" ht="13.5" x14ac:dyDescent="0.25">
      <c r="A2550" s="3">
        <v>45715</v>
      </c>
      <c r="B2550" s="2">
        <v>93.907399999999996</v>
      </c>
      <c r="C2550" s="2">
        <f t="shared" si="351"/>
        <v>0.7535000000000025</v>
      </c>
      <c r="D2550" s="2">
        <f t="shared" si="352"/>
        <v>0.7535000000000025</v>
      </c>
      <c r="E2550" s="2">
        <f t="shared" si="353"/>
        <v>0</v>
      </c>
      <c r="F2550" s="2">
        <f t="shared" si="358"/>
        <v>0.25351044351699664</v>
      </c>
      <c r="G2550" s="2">
        <f t="shared" si="358"/>
        <v>0.1104734103399848</v>
      </c>
      <c r="H2550" s="2">
        <f t="shared" si="355"/>
        <v>2.2947643486048963</v>
      </c>
      <c r="I2550" s="2">
        <f t="shared" si="356"/>
        <v>69.648815690766156</v>
      </c>
    </row>
    <row r="2551" spans="1:9" ht="13.5" x14ac:dyDescent="0.25">
      <c r="A2551" s="3">
        <v>45716</v>
      </c>
      <c r="B2551" s="2">
        <v>94.095799999999997</v>
      </c>
      <c r="C2551" s="2">
        <f t="shared" si="351"/>
        <v>0.18840000000000146</v>
      </c>
      <c r="D2551" s="2">
        <f t="shared" si="352"/>
        <v>0.18840000000000146</v>
      </c>
      <c r="E2551" s="2">
        <f t="shared" si="353"/>
        <v>0</v>
      </c>
      <c r="F2551" s="2">
        <f t="shared" si="358"/>
        <v>0.24885969755149698</v>
      </c>
      <c r="G2551" s="2">
        <f t="shared" si="358"/>
        <v>0.10258245245855732</v>
      </c>
      <c r="H2551" s="2">
        <f t="shared" si="355"/>
        <v>2.4259480211982138</v>
      </c>
      <c r="I2551" s="2">
        <f t="shared" si="356"/>
        <v>70.810999063253348</v>
      </c>
    </row>
    <row r="2552" spans="1:9" ht="13.5" x14ac:dyDescent="0.25">
      <c r="A2552" s="3">
        <v>45719</v>
      </c>
      <c r="B2552" s="2">
        <v>95.131900000000002</v>
      </c>
      <c r="C2552" s="2">
        <f t="shared" si="351"/>
        <v>1.0361000000000047</v>
      </c>
      <c r="D2552" s="2">
        <f t="shared" si="352"/>
        <v>1.0361000000000047</v>
      </c>
      <c r="E2552" s="2">
        <f t="shared" si="353"/>
        <v>0</v>
      </c>
      <c r="F2552" s="2">
        <f t="shared" si="358"/>
        <v>0.30509114772639034</v>
      </c>
      <c r="G2552" s="2">
        <f t="shared" si="358"/>
        <v>9.5255134425803231E-2</v>
      </c>
      <c r="H2552" s="2">
        <f t="shared" si="355"/>
        <v>3.2028840184361296</v>
      </c>
      <c r="I2552" s="2">
        <f t="shared" si="356"/>
        <v>76.20681428244373</v>
      </c>
    </row>
    <row r="2553" spans="1:9" ht="13.5" x14ac:dyDescent="0.25">
      <c r="A2553" s="3">
        <v>45720</v>
      </c>
      <c r="B2553" s="2">
        <v>97.486699999999999</v>
      </c>
      <c r="C2553" s="2">
        <f t="shared" si="351"/>
        <v>2.3547999999999973</v>
      </c>
      <c r="D2553" s="2">
        <f t="shared" si="352"/>
        <v>2.3547999999999973</v>
      </c>
      <c r="E2553" s="2">
        <f t="shared" si="353"/>
        <v>0</v>
      </c>
      <c r="F2553" s="2">
        <f t="shared" si="358"/>
        <v>0.45149892288879084</v>
      </c>
      <c r="G2553" s="2">
        <f t="shared" si="358"/>
        <v>8.8451196252531575E-2</v>
      </c>
      <c r="H2553" s="2">
        <f t="shared" si="355"/>
        <v>5.1044976440990579</v>
      </c>
      <c r="I2553" s="2">
        <f t="shared" si="356"/>
        <v>83.618635663384111</v>
      </c>
    </row>
    <row r="2554" spans="1:9" ht="13.5" x14ac:dyDescent="0.25">
      <c r="A2554" s="3">
        <v>45721</v>
      </c>
      <c r="B2554" s="2">
        <v>97.015699999999995</v>
      </c>
      <c r="C2554" s="2">
        <f t="shared" si="351"/>
        <v>-0.47100000000000364</v>
      </c>
      <c r="D2554" s="2">
        <f t="shared" si="352"/>
        <v>0</v>
      </c>
      <c r="E2554" s="2">
        <f t="shared" si="353"/>
        <v>0.47100000000000364</v>
      </c>
      <c r="F2554" s="2">
        <f t="shared" si="358"/>
        <v>0.41924899982530578</v>
      </c>
      <c r="G2554" s="2">
        <f t="shared" si="358"/>
        <v>0.11577611080592244</v>
      </c>
      <c r="H2554" s="2">
        <f t="shared" si="355"/>
        <v>3.6212047278743054</v>
      </c>
      <c r="I2554" s="2">
        <f t="shared" si="356"/>
        <v>78.360621117515663</v>
      </c>
    </row>
    <row r="2555" spans="1:9" ht="13.5" x14ac:dyDescent="0.25">
      <c r="A2555" s="3">
        <v>45722</v>
      </c>
      <c r="B2555" s="2">
        <v>97.251199999999997</v>
      </c>
      <c r="C2555" s="2">
        <f t="shared" si="351"/>
        <v>0.23550000000000182</v>
      </c>
      <c r="D2555" s="2">
        <f t="shared" si="352"/>
        <v>0.23550000000000182</v>
      </c>
      <c r="E2555" s="2">
        <f t="shared" si="353"/>
        <v>0</v>
      </c>
      <c r="F2555" s="2">
        <f t="shared" si="358"/>
        <v>0.40612407126635552</v>
      </c>
      <c r="G2555" s="2">
        <f t="shared" si="358"/>
        <v>0.10750638860549941</v>
      </c>
      <c r="H2555" s="2">
        <f t="shared" si="355"/>
        <v>3.7776738344048564</v>
      </c>
      <c r="I2555" s="2">
        <f t="shared" si="356"/>
        <v>79.069312082402377</v>
      </c>
    </row>
    <row r="2556" spans="1:9" ht="13.5" x14ac:dyDescent="0.25">
      <c r="A2556" s="3">
        <v>45723</v>
      </c>
      <c r="B2556" s="2">
        <v>95.131900000000002</v>
      </c>
      <c r="C2556" s="2">
        <f t="shared" si="351"/>
        <v>-2.1192999999999955</v>
      </c>
      <c r="D2556" s="2">
        <f t="shared" si="352"/>
        <v>0</v>
      </c>
      <c r="E2556" s="2">
        <f t="shared" si="353"/>
        <v>2.1192999999999955</v>
      </c>
      <c r="F2556" s="2">
        <f t="shared" si="358"/>
        <v>0.37711520903304441</v>
      </c>
      <c r="G2556" s="2">
        <f t="shared" si="358"/>
        <v>0.25120593227653482</v>
      </c>
      <c r="H2556" s="2">
        <f t="shared" si="355"/>
        <v>1.5012193606077144</v>
      </c>
      <c r="I2556" s="2">
        <f t="shared" si="356"/>
        <v>60.019500258584564</v>
      </c>
    </row>
    <row r="2557" spans="1:9" ht="13.5" x14ac:dyDescent="0.25">
      <c r="A2557" s="3">
        <v>45726</v>
      </c>
      <c r="B2557" s="2">
        <v>95.122500000000002</v>
      </c>
      <c r="C2557" s="2">
        <f t="shared" si="351"/>
        <v>-9.3999999999994088E-3</v>
      </c>
      <c r="D2557" s="2">
        <f t="shared" si="352"/>
        <v>0</v>
      </c>
      <c r="E2557" s="2">
        <f t="shared" si="353"/>
        <v>9.3999999999994088E-3</v>
      </c>
      <c r="F2557" s="2">
        <f t="shared" ref="F2557:G2572" si="359">((F2556*13)+D2557)/14</f>
        <v>0.35017840838782693</v>
      </c>
      <c r="G2557" s="2">
        <f t="shared" si="359"/>
        <v>0.23393407997106802</v>
      </c>
      <c r="H2557" s="2">
        <f t="shared" si="355"/>
        <v>1.496910618714193</v>
      </c>
      <c r="I2557" s="2">
        <f t="shared" si="356"/>
        <v>59.950508740478696</v>
      </c>
    </row>
    <row r="2558" spans="1:9" ht="13.5" x14ac:dyDescent="0.25">
      <c r="A2558" s="3">
        <v>45727</v>
      </c>
      <c r="B2558" s="2">
        <v>94.284199999999998</v>
      </c>
      <c r="C2558" s="2">
        <f t="shared" si="351"/>
        <v>-0.83830000000000382</v>
      </c>
      <c r="D2558" s="2">
        <f t="shared" si="352"/>
        <v>0</v>
      </c>
      <c r="E2558" s="2">
        <f t="shared" si="353"/>
        <v>0.83830000000000382</v>
      </c>
      <c r="F2558" s="2">
        <f t="shared" si="359"/>
        <v>0.32516566493155358</v>
      </c>
      <c r="G2558" s="2">
        <f t="shared" si="359"/>
        <v>0.27710307425884911</v>
      </c>
      <c r="H2558" s="2">
        <f t="shared" si="355"/>
        <v>1.1734466165749138</v>
      </c>
      <c r="I2558" s="2">
        <f t="shared" si="356"/>
        <v>53.990128288686577</v>
      </c>
    </row>
    <row r="2559" spans="1:9" ht="13.5" x14ac:dyDescent="0.25">
      <c r="A2559" s="3">
        <v>45728</v>
      </c>
      <c r="B2559" s="2">
        <v>95.131900000000002</v>
      </c>
      <c r="C2559" s="2">
        <f t="shared" si="351"/>
        <v>0.84770000000000323</v>
      </c>
      <c r="D2559" s="2">
        <f t="shared" si="352"/>
        <v>0.84770000000000323</v>
      </c>
      <c r="E2559" s="2">
        <f t="shared" si="353"/>
        <v>0</v>
      </c>
      <c r="F2559" s="2">
        <f t="shared" si="359"/>
        <v>0.36248954600787142</v>
      </c>
      <c r="G2559" s="2">
        <f t="shared" si="359"/>
        <v>0.25730999752607414</v>
      </c>
      <c r="H2559" s="2">
        <f t="shared" si="355"/>
        <v>1.4087658835375763</v>
      </c>
      <c r="I2559" s="2">
        <f t="shared" si="356"/>
        <v>58.48496498416965</v>
      </c>
    </row>
    <row r="2560" spans="1:9" ht="13.5" x14ac:dyDescent="0.25">
      <c r="A2560" s="3">
        <v>45729</v>
      </c>
      <c r="B2560" s="2">
        <v>95.979600000000005</v>
      </c>
      <c r="C2560" s="2">
        <f t="shared" si="351"/>
        <v>0.84770000000000323</v>
      </c>
      <c r="D2560" s="2">
        <f t="shared" si="352"/>
        <v>0.84770000000000323</v>
      </c>
      <c r="E2560" s="2">
        <f t="shared" si="353"/>
        <v>0</v>
      </c>
      <c r="F2560" s="2">
        <f t="shared" si="359"/>
        <v>0.397147435578738</v>
      </c>
      <c r="G2560" s="2">
        <f t="shared" si="359"/>
        <v>0.23893071198849741</v>
      </c>
      <c r="H2560" s="2">
        <f t="shared" si="355"/>
        <v>1.6621866325742898</v>
      </c>
      <c r="I2560" s="2">
        <f t="shared" si="356"/>
        <v>62.436893500850587</v>
      </c>
    </row>
    <row r="2561" spans="1:9" ht="13.5" x14ac:dyDescent="0.25">
      <c r="A2561" s="3">
        <v>45730</v>
      </c>
      <c r="B2561" s="2">
        <v>94.755099999999999</v>
      </c>
      <c r="C2561" s="2">
        <f t="shared" si="351"/>
        <v>-1.2245000000000061</v>
      </c>
      <c r="D2561" s="2">
        <f t="shared" si="352"/>
        <v>0</v>
      </c>
      <c r="E2561" s="2">
        <f t="shared" si="353"/>
        <v>1.2245000000000061</v>
      </c>
      <c r="F2561" s="2">
        <f t="shared" si="359"/>
        <v>0.36877976160882814</v>
      </c>
      <c r="G2561" s="2">
        <f t="shared" si="359"/>
        <v>0.30932851827503377</v>
      </c>
      <c r="H2561" s="2">
        <f t="shared" si="355"/>
        <v>1.1921945110826619</v>
      </c>
      <c r="I2561" s="2">
        <f t="shared" si="356"/>
        <v>54.383609896636017</v>
      </c>
    </row>
    <row r="2562" spans="1:9" ht="13.5" x14ac:dyDescent="0.25">
      <c r="A2562" s="3">
        <v>45733</v>
      </c>
      <c r="B2562" s="2">
        <v>94.745699999999999</v>
      </c>
      <c r="C2562" s="2">
        <f t="shared" si="351"/>
        <v>-9.3999999999994088E-3</v>
      </c>
      <c r="D2562" s="2">
        <f t="shared" si="352"/>
        <v>0</v>
      </c>
      <c r="E2562" s="2">
        <f t="shared" si="353"/>
        <v>9.3999999999994088E-3</v>
      </c>
      <c r="F2562" s="2">
        <f t="shared" si="359"/>
        <v>0.3424383500653404</v>
      </c>
      <c r="G2562" s="2">
        <f t="shared" si="359"/>
        <v>0.28790505268395988</v>
      </c>
      <c r="H2562" s="2">
        <f t="shared" si="355"/>
        <v>1.1894141727385485</v>
      </c>
      <c r="I2562" s="2">
        <f t="shared" si="356"/>
        <v>54.325681616046786</v>
      </c>
    </row>
    <row r="2563" spans="1:9" ht="13.5" x14ac:dyDescent="0.25">
      <c r="A2563" s="3">
        <v>45734</v>
      </c>
      <c r="B2563" s="2">
        <v>94.095799999999997</v>
      </c>
      <c r="C2563" s="2">
        <f t="shared" ref="C2563:C2626" si="360">B2563-B2562</f>
        <v>-0.64990000000000236</v>
      </c>
      <c r="D2563" s="2">
        <f t="shared" ref="D2563:D2626" si="361">IF(C2563&gt;0,C2563,0)</f>
        <v>0</v>
      </c>
      <c r="E2563" s="2">
        <f t="shared" ref="E2563:E2626" si="362">IF(C2563&lt;0,-C2563,0)</f>
        <v>0.64990000000000236</v>
      </c>
      <c r="F2563" s="2">
        <f t="shared" si="359"/>
        <v>0.31797846791781609</v>
      </c>
      <c r="G2563" s="2">
        <f t="shared" si="359"/>
        <v>0.31376183463510582</v>
      </c>
      <c r="H2563" s="2">
        <f t="shared" si="355"/>
        <v>1.0134389617131545</v>
      </c>
      <c r="I2563" s="2">
        <f t="shared" si="356"/>
        <v>50.333731540133691</v>
      </c>
    </row>
    <row r="2564" spans="1:9" ht="13.5" x14ac:dyDescent="0.25">
      <c r="A2564" s="3">
        <v>45735</v>
      </c>
      <c r="B2564" s="2">
        <v>93.926299999999998</v>
      </c>
      <c r="C2564" s="2">
        <f t="shared" si="360"/>
        <v>-0.16949999999999932</v>
      </c>
      <c r="D2564" s="2">
        <f t="shared" si="361"/>
        <v>0</v>
      </c>
      <c r="E2564" s="2">
        <f t="shared" si="362"/>
        <v>0.16949999999999932</v>
      </c>
      <c r="F2564" s="2">
        <f t="shared" si="359"/>
        <v>0.29526572020940067</v>
      </c>
      <c r="G2564" s="2">
        <f t="shared" si="359"/>
        <v>0.30345741787545538</v>
      </c>
      <c r="H2564" s="2">
        <f t="shared" si="355"/>
        <v>0.97300544595875804</v>
      </c>
      <c r="I2564" s="2">
        <f t="shared" si="356"/>
        <v>49.31590269817719</v>
      </c>
    </row>
    <row r="2565" spans="1:9" ht="13.5" x14ac:dyDescent="0.25">
      <c r="A2565" s="3">
        <v>45737</v>
      </c>
      <c r="B2565" s="2">
        <v>93.907399999999996</v>
      </c>
      <c r="C2565" s="2">
        <f t="shared" si="360"/>
        <v>-1.8900000000002137E-2</v>
      </c>
      <c r="D2565" s="2">
        <f t="shared" si="361"/>
        <v>0</v>
      </c>
      <c r="E2565" s="2">
        <f t="shared" si="362"/>
        <v>1.8900000000002137E-2</v>
      </c>
      <c r="F2565" s="2">
        <f t="shared" si="359"/>
        <v>0.27417531162301489</v>
      </c>
      <c r="G2565" s="2">
        <f t="shared" si="359"/>
        <v>0.28313188802720873</v>
      </c>
      <c r="H2565" s="2">
        <f t="shared" si="355"/>
        <v>0.9683660626621714</v>
      </c>
      <c r="I2565" s="2">
        <f t="shared" si="356"/>
        <v>49.196441710261851</v>
      </c>
    </row>
    <row r="2566" spans="1:9" ht="13.5" x14ac:dyDescent="0.25">
      <c r="A2566" s="3">
        <v>45740</v>
      </c>
      <c r="B2566" s="2">
        <v>93.153899999999993</v>
      </c>
      <c r="C2566" s="2">
        <f t="shared" si="360"/>
        <v>-0.7535000000000025</v>
      </c>
      <c r="D2566" s="2">
        <f t="shared" si="361"/>
        <v>0</v>
      </c>
      <c r="E2566" s="2">
        <f t="shared" si="362"/>
        <v>0.7535000000000025</v>
      </c>
      <c r="F2566" s="2">
        <f t="shared" si="359"/>
        <v>0.25459136079279954</v>
      </c>
      <c r="G2566" s="2">
        <f t="shared" si="359"/>
        <v>0.31672961031097974</v>
      </c>
      <c r="H2566" s="2">
        <f t="shared" si="355"/>
        <v>0.8038129448737994</v>
      </c>
      <c r="I2566" s="2">
        <f t="shared" si="356"/>
        <v>44.561879165915222</v>
      </c>
    </row>
    <row r="2567" spans="1:9" ht="13.5" x14ac:dyDescent="0.25">
      <c r="A2567" s="3">
        <v>45741</v>
      </c>
      <c r="B2567" s="2">
        <v>93.153899999999993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0.23640626359331388</v>
      </c>
      <c r="G2567" s="2">
        <f t="shared" si="359"/>
        <v>0.29410606671733835</v>
      </c>
      <c r="H2567" s="2">
        <f t="shared" si="355"/>
        <v>0.8038129448737994</v>
      </c>
      <c r="I2567" s="2">
        <f t="shared" si="356"/>
        <v>44.561879165915222</v>
      </c>
    </row>
    <row r="2568" spans="1:9" ht="13.5" x14ac:dyDescent="0.25">
      <c r="A2568" s="3">
        <v>45742</v>
      </c>
      <c r="B2568" s="2">
        <v>92.927899999999994</v>
      </c>
      <c r="C2568" s="2">
        <f t="shared" si="360"/>
        <v>-0.22599999999999909</v>
      </c>
      <c r="D2568" s="2">
        <f t="shared" si="361"/>
        <v>0</v>
      </c>
      <c r="E2568" s="2">
        <f t="shared" si="362"/>
        <v>0.22599999999999909</v>
      </c>
      <c r="F2568" s="2">
        <f t="shared" si="359"/>
        <v>0.21952010190807719</v>
      </c>
      <c r="G2568" s="2">
        <f t="shared" si="359"/>
        <v>0.28924134766609988</v>
      </c>
      <c r="H2568" s="2">
        <f t="shared" si="355"/>
        <v>0.758951317574039</v>
      </c>
      <c r="I2568" s="2">
        <f t="shared" si="356"/>
        <v>43.147943322319534</v>
      </c>
    </row>
    <row r="2569" spans="1:9" ht="13.5" x14ac:dyDescent="0.25">
      <c r="A2569" s="3">
        <v>45743</v>
      </c>
      <c r="B2569" s="2">
        <v>93.153899999999993</v>
      </c>
      <c r="C2569" s="2">
        <f t="shared" si="360"/>
        <v>0.22599999999999909</v>
      </c>
      <c r="D2569" s="2">
        <f t="shared" si="361"/>
        <v>0.22599999999999909</v>
      </c>
      <c r="E2569" s="2">
        <f t="shared" si="362"/>
        <v>0</v>
      </c>
      <c r="F2569" s="2">
        <f t="shared" si="359"/>
        <v>0.2199829517717859</v>
      </c>
      <c r="G2569" s="2">
        <f t="shared" si="359"/>
        <v>0.26858125140423561</v>
      </c>
      <c r="H2569" s="2">
        <f t="shared" si="355"/>
        <v>0.81905550227962298</v>
      </c>
      <c r="I2569" s="2">
        <f t="shared" si="356"/>
        <v>45.026416250256815</v>
      </c>
    </row>
    <row r="2570" spans="1:9" ht="13.5" x14ac:dyDescent="0.25">
      <c r="A2570" s="3">
        <v>45744</v>
      </c>
      <c r="B2570" s="2">
        <v>92.777100000000004</v>
      </c>
      <c r="C2570" s="2">
        <f t="shared" si="360"/>
        <v>-0.3767999999999887</v>
      </c>
      <c r="D2570" s="2">
        <f t="shared" si="361"/>
        <v>0</v>
      </c>
      <c r="E2570" s="2">
        <f t="shared" si="362"/>
        <v>0.3767999999999887</v>
      </c>
      <c r="F2570" s="2">
        <f t="shared" si="359"/>
        <v>0.20426988378808691</v>
      </c>
      <c r="G2570" s="2">
        <f t="shared" si="359"/>
        <v>0.27631116201821798</v>
      </c>
      <c r="H2570" s="2">
        <f t="shared" si="355"/>
        <v>0.73927481718823507</v>
      </c>
      <c r="I2570" s="2">
        <f t="shared" si="356"/>
        <v>42.504773247011613</v>
      </c>
    </row>
    <row r="2571" spans="1:9" ht="13.5" x14ac:dyDescent="0.25">
      <c r="A2571" s="3">
        <v>45749</v>
      </c>
      <c r="B2571" s="2">
        <v>92.777100000000004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0.18967917780322358</v>
      </c>
      <c r="G2571" s="2">
        <f t="shared" si="359"/>
        <v>0.25657465044548811</v>
      </c>
      <c r="H2571" s="2">
        <f t="shared" si="355"/>
        <v>0.73927481718823518</v>
      </c>
      <c r="I2571" s="2">
        <f t="shared" si="356"/>
        <v>42.50477324701162</v>
      </c>
    </row>
    <row r="2572" spans="1:9" ht="13.5" x14ac:dyDescent="0.25">
      <c r="A2572" s="3">
        <v>45750</v>
      </c>
      <c r="B2572" s="2">
        <v>92.777100000000004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0.1761306651029933</v>
      </c>
      <c r="G2572" s="2">
        <f t="shared" si="359"/>
        <v>0.23824788969938182</v>
      </c>
      <c r="H2572" s="2">
        <f t="shared" si="355"/>
        <v>0.73927481718823507</v>
      </c>
      <c r="I2572" s="2">
        <f t="shared" si="356"/>
        <v>42.504773247011613</v>
      </c>
    </row>
    <row r="2573" spans="1:9" ht="13.5" x14ac:dyDescent="0.25">
      <c r="A2573" s="3">
        <v>45751</v>
      </c>
      <c r="B2573" s="2">
        <v>93.106800000000007</v>
      </c>
      <c r="C2573" s="2">
        <f t="shared" si="360"/>
        <v>0.32970000000000255</v>
      </c>
      <c r="D2573" s="2">
        <f t="shared" si="361"/>
        <v>0.32970000000000255</v>
      </c>
      <c r="E2573" s="2">
        <f t="shared" si="362"/>
        <v>0</v>
      </c>
      <c r="F2573" s="2">
        <f t="shared" ref="F2573:G2588" si="363">((F2572*13)+D2573)/14</f>
        <v>0.18709990330992254</v>
      </c>
      <c r="G2573" s="2">
        <f t="shared" si="363"/>
        <v>0.22123018329228314</v>
      </c>
      <c r="H2573" s="2">
        <f t="shared" si="355"/>
        <v>0.84572502958482554</v>
      </c>
      <c r="I2573" s="2">
        <f t="shared" si="356"/>
        <v>45.820748813005025</v>
      </c>
    </row>
    <row r="2574" spans="1:9" ht="13.5" x14ac:dyDescent="0.25">
      <c r="A2574" s="3">
        <v>45754</v>
      </c>
      <c r="B2574" s="2">
        <v>92.306200000000004</v>
      </c>
      <c r="C2574" s="2">
        <f t="shared" si="360"/>
        <v>-0.80060000000000286</v>
      </c>
      <c r="D2574" s="2">
        <f t="shared" si="361"/>
        <v>0</v>
      </c>
      <c r="E2574" s="2">
        <f t="shared" si="362"/>
        <v>0.80060000000000286</v>
      </c>
      <c r="F2574" s="2">
        <f t="shared" si="363"/>
        <v>0.17373562450207095</v>
      </c>
      <c r="G2574" s="2">
        <f t="shared" si="363"/>
        <v>0.26261374162854884</v>
      </c>
      <c r="H2574" s="2">
        <f t="shared" si="355"/>
        <v>0.66156334175311138</v>
      </c>
      <c r="I2574" s="2">
        <f t="shared" si="356"/>
        <v>39.815716026516178</v>
      </c>
    </row>
    <row r="2575" spans="1:9" ht="13.5" x14ac:dyDescent="0.25">
      <c r="A2575" s="3">
        <v>45755</v>
      </c>
      <c r="B2575" s="2">
        <v>92.871300000000005</v>
      </c>
      <c r="C2575" s="2">
        <f t="shared" si="360"/>
        <v>0.56510000000000105</v>
      </c>
      <c r="D2575" s="2">
        <f t="shared" si="361"/>
        <v>0.56510000000000105</v>
      </c>
      <c r="E2575" s="2">
        <f t="shared" si="362"/>
        <v>0</v>
      </c>
      <c r="F2575" s="2">
        <f t="shared" si="363"/>
        <v>0.20169022275192308</v>
      </c>
      <c r="G2575" s="2">
        <f t="shared" si="363"/>
        <v>0.24385561722650964</v>
      </c>
      <c r="H2575" s="2">
        <f t="shared" si="355"/>
        <v>0.82708868897852583</v>
      </c>
      <c r="I2575" s="2">
        <f t="shared" si="356"/>
        <v>45.268119384009104</v>
      </c>
    </row>
    <row r="2576" spans="1:9" ht="13.5" x14ac:dyDescent="0.25">
      <c r="A2576" s="3">
        <v>45757</v>
      </c>
      <c r="B2576" s="2">
        <v>92.871300000000005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0.18728377826964285</v>
      </c>
      <c r="G2576" s="2">
        <f t="shared" si="363"/>
        <v>0.22643735885318753</v>
      </c>
      <c r="H2576" s="2">
        <f t="shared" si="355"/>
        <v>0.82708868897852572</v>
      </c>
      <c r="I2576" s="2">
        <f t="shared" si="356"/>
        <v>45.268119384009097</v>
      </c>
    </row>
    <row r="2577" spans="1:9" ht="13.5" x14ac:dyDescent="0.25">
      <c r="A2577" s="3">
        <v>45758</v>
      </c>
      <c r="B2577" s="2">
        <v>93.229299999999995</v>
      </c>
      <c r="C2577" s="2">
        <f t="shared" si="360"/>
        <v>0.35799999999998988</v>
      </c>
      <c r="D2577" s="2">
        <f t="shared" si="361"/>
        <v>0.35799999999998988</v>
      </c>
      <c r="E2577" s="2">
        <f t="shared" si="362"/>
        <v>0</v>
      </c>
      <c r="F2577" s="2">
        <f t="shared" si="363"/>
        <v>0.19947779410752478</v>
      </c>
      <c r="G2577" s="2">
        <f t="shared" si="363"/>
        <v>0.21026326179224555</v>
      </c>
      <c r="H2577" s="2">
        <f t="shared" ref="H2577:H2640" si="364">F2577/G2577</f>
        <v>0.94870493498109265</v>
      </c>
      <c r="I2577" s="2">
        <f t="shared" ref="I2577:I2640" si="365">IF(G2577=0,100,100-(100/(1+H2577)))</f>
        <v>48.683867831960796</v>
      </c>
    </row>
    <row r="2578" spans="1:9" ht="13.5" x14ac:dyDescent="0.25">
      <c r="A2578" s="3">
        <v>45761</v>
      </c>
      <c r="B2578" s="2">
        <v>93.436499999999995</v>
      </c>
      <c r="C2578" s="2">
        <f t="shared" si="360"/>
        <v>0.20720000000000027</v>
      </c>
      <c r="D2578" s="2">
        <f t="shared" si="361"/>
        <v>0.20720000000000027</v>
      </c>
      <c r="E2578" s="2">
        <f t="shared" si="362"/>
        <v>0</v>
      </c>
      <c r="F2578" s="2">
        <f t="shared" si="363"/>
        <v>0.20002938024270159</v>
      </c>
      <c r="G2578" s="2">
        <f t="shared" si="363"/>
        <v>0.19524445737851373</v>
      </c>
      <c r="H2578" s="2">
        <f t="shared" si="364"/>
        <v>1.0245073428891838</v>
      </c>
      <c r="I2578" s="2">
        <f t="shared" si="365"/>
        <v>50.605266831342014</v>
      </c>
    </row>
    <row r="2579" spans="1:9" ht="13.5" x14ac:dyDescent="0.25">
      <c r="A2579" s="3">
        <v>45762</v>
      </c>
      <c r="B2579" s="2">
        <v>94.180599999999998</v>
      </c>
      <c r="C2579" s="2">
        <f t="shared" si="360"/>
        <v>0.74410000000000309</v>
      </c>
      <c r="D2579" s="2">
        <f t="shared" si="361"/>
        <v>0.74410000000000309</v>
      </c>
      <c r="E2579" s="2">
        <f t="shared" si="362"/>
        <v>0</v>
      </c>
      <c r="F2579" s="2">
        <f t="shared" si="363"/>
        <v>0.23889156736822312</v>
      </c>
      <c r="G2579" s="2">
        <f t="shared" si="363"/>
        <v>0.18129842470861987</v>
      </c>
      <c r="H2579" s="2">
        <f t="shared" si="364"/>
        <v>1.3176703975898638</v>
      </c>
      <c r="I2579" s="2">
        <f t="shared" si="365"/>
        <v>56.85322636730848</v>
      </c>
    </row>
    <row r="2580" spans="1:9" ht="13.5" x14ac:dyDescent="0.25">
      <c r="A2580" s="3">
        <v>45763</v>
      </c>
      <c r="B2580" s="2">
        <v>94.180599999999998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0.22182788398477862</v>
      </c>
      <c r="G2580" s="2">
        <f t="shared" si="363"/>
        <v>0.16834853722943272</v>
      </c>
      <c r="H2580" s="2">
        <f t="shared" si="364"/>
        <v>1.317670397589864</v>
      </c>
      <c r="I2580" s="2">
        <f t="shared" si="365"/>
        <v>56.85322636730848</v>
      </c>
    </row>
    <row r="2581" spans="1:9" ht="13.5" x14ac:dyDescent="0.25">
      <c r="A2581" s="3">
        <v>45764</v>
      </c>
      <c r="B2581" s="2">
        <v>96.064400000000006</v>
      </c>
      <c r="C2581" s="2">
        <f t="shared" si="360"/>
        <v>1.8838000000000079</v>
      </c>
      <c r="D2581" s="2">
        <f t="shared" si="361"/>
        <v>1.8838000000000079</v>
      </c>
      <c r="E2581" s="2">
        <f t="shared" si="362"/>
        <v>0</v>
      </c>
      <c r="F2581" s="2">
        <f t="shared" si="363"/>
        <v>0.34054017798586639</v>
      </c>
      <c r="G2581" s="2">
        <f t="shared" si="363"/>
        <v>0.15632364171304466</v>
      </c>
      <c r="H2581" s="2">
        <f t="shared" si="364"/>
        <v>2.1784304296785679</v>
      </c>
      <c r="I2581" s="2">
        <f t="shared" si="365"/>
        <v>68.537930210379685</v>
      </c>
    </row>
    <row r="2582" spans="1:9" ht="13.5" x14ac:dyDescent="0.25">
      <c r="A2582" s="3">
        <v>45765</v>
      </c>
      <c r="B2582" s="2">
        <v>95.122500000000002</v>
      </c>
      <c r="C2582" s="2">
        <f t="shared" si="360"/>
        <v>-0.94190000000000396</v>
      </c>
      <c r="D2582" s="2">
        <f t="shared" si="361"/>
        <v>0</v>
      </c>
      <c r="E2582" s="2">
        <f t="shared" si="362"/>
        <v>0.94190000000000396</v>
      </c>
      <c r="F2582" s="2">
        <f t="shared" si="363"/>
        <v>0.31621587955830449</v>
      </c>
      <c r="G2582" s="2">
        <f t="shared" si="363"/>
        <v>0.21243623873354175</v>
      </c>
      <c r="H2582" s="2">
        <f t="shared" si="364"/>
        <v>1.4885213626613549</v>
      </c>
      <c r="I2582" s="2">
        <f t="shared" si="365"/>
        <v>59.815494654602936</v>
      </c>
    </row>
    <row r="2583" spans="1:9" ht="13.5" x14ac:dyDescent="0.25">
      <c r="A2583" s="3">
        <v>45768</v>
      </c>
      <c r="B2583" s="2">
        <v>95.951400000000007</v>
      </c>
      <c r="C2583" s="2">
        <f t="shared" si="360"/>
        <v>0.82890000000000441</v>
      </c>
      <c r="D2583" s="2">
        <f t="shared" si="361"/>
        <v>0.82890000000000441</v>
      </c>
      <c r="E2583" s="2">
        <f t="shared" si="362"/>
        <v>0</v>
      </c>
      <c r="F2583" s="2">
        <f t="shared" si="363"/>
        <v>0.35283617387556881</v>
      </c>
      <c r="G2583" s="2">
        <f t="shared" si="363"/>
        <v>0.19726222168114591</v>
      </c>
      <c r="H2583" s="2">
        <f t="shared" si="364"/>
        <v>1.7886657205244916</v>
      </c>
      <c r="I2583" s="2">
        <f t="shared" si="365"/>
        <v>64.140556803204078</v>
      </c>
    </row>
    <row r="2584" spans="1:9" ht="13.5" x14ac:dyDescent="0.25">
      <c r="A2584" s="3">
        <v>45769</v>
      </c>
      <c r="B2584" s="2">
        <v>95.951400000000007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0.3276335900273139</v>
      </c>
      <c r="G2584" s="2">
        <f t="shared" si="363"/>
        <v>0.18317206298963548</v>
      </c>
      <c r="H2584" s="2">
        <f t="shared" si="364"/>
        <v>1.7886657205244916</v>
      </c>
      <c r="I2584" s="2">
        <f t="shared" si="365"/>
        <v>64.140556803204078</v>
      </c>
    </row>
    <row r="2585" spans="1:9" ht="13.5" x14ac:dyDescent="0.25">
      <c r="A2585" s="3">
        <v>45770</v>
      </c>
      <c r="B2585" s="2">
        <v>96.073800000000006</v>
      </c>
      <c r="C2585" s="2">
        <f t="shared" si="360"/>
        <v>0.12239999999999895</v>
      </c>
      <c r="D2585" s="2">
        <f t="shared" si="361"/>
        <v>0.12239999999999895</v>
      </c>
      <c r="E2585" s="2">
        <f t="shared" si="362"/>
        <v>0</v>
      </c>
      <c r="F2585" s="2">
        <f t="shared" si="363"/>
        <v>0.31297404788250566</v>
      </c>
      <c r="G2585" s="2">
        <f t="shared" si="363"/>
        <v>0.17008834420466151</v>
      </c>
      <c r="H2585" s="2">
        <f t="shared" si="364"/>
        <v>1.8400675798567045</v>
      </c>
      <c r="I2585" s="2">
        <f t="shared" si="365"/>
        <v>64.789570252041159</v>
      </c>
    </row>
    <row r="2586" spans="1:9" ht="13.5" x14ac:dyDescent="0.25">
      <c r="A2586" s="3">
        <v>45771</v>
      </c>
      <c r="B2586" s="2">
        <v>97.015699999999995</v>
      </c>
      <c r="C2586" s="2">
        <f t="shared" si="360"/>
        <v>0.94189999999998975</v>
      </c>
      <c r="D2586" s="2">
        <f t="shared" si="361"/>
        <v>0.94189999999998975</v>
      </c>
      <c r="E2586" s="2">
        <f t="shared" si="362"/>
        <v>0</v>
      </c>
      <c r="F2586" s="2">
        <f t="shared" si="363"/>
        <v>0.35789733017661168</v>
      </c>
      <c r="G2586" s="2">
        <f t="shared" si="363"/>
        <v>0.15793917676147143</v>
      </c>
      <c r="H2586" s="2">
        <f t="shared" si="364"/>
        <v>2.2660453062708328</v>
      </c>
      <c r="I2586" s="2">
        <f t="shared" si="365"/>
        <v>69.38193116672349</v>
      </c>
    </row>
    <row r="2587" spans="1:9" ht="13.5" x14ac:dyDescent="0.25">
      <c r="A2587" s="3">
        <v>45772</v>
      </c>
      <c r="B2587" s="2">
        <v>96.535300000000007</v>
      </c>
      <c r="C2587" s="2">
        <f t="shared" si="360"/>
        <v>-0.48039999999998884</v>
      </c>
      <c r="D2587" s="2">
        <f t="shared" si="361"/>
        <v>0</v>
      </c>
      <c r="E2587" s="2">
        <f t="shared" si="362"/>
        <v>0.48039999999998884</v>
      </c>
      <c r="F2587" s="2">
        <f t="shared" si="363"/>
        <v>0.33233323516399654</v>
      </c>
      <c r="G2587" s="2">
        <f t="shared" si="363"/>
        <v>0.18097209270707984</v>
      </c>
      <c r="H2587" s="2">
        <f t="shared" si="364"/>
        <v>1.8363783619494791</v>
      </c>
      <c r="I2587" s="2">
        <f t="shared" si="365"/>
        <v>64.743772783801404</v>
      </c>
    </row>
    <row r="2588" spans="1:9" ht="13.5" x14ac:dyDescent="0.25">
      <c r="A2588" s="3">
        <v>45775</v>
      </c>
      <c r="B2588" s="2">
        <v>96.535300000000007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0.30859514693799678</v>
      </c>
      <c r="G2588" s="2">
        <f t="shared" si="363"/>
        <v>0.16804551465657416</v>
      </c>
      <c r="H2588" s="2">
        <f t="shared" si="364"/>
        <v>1.8363783619494787</v>
      </c>
      <c r="I2588" s="2">
        <f t="shared" si="365"/>
        <v>64.743772783801404</v>
      </c>
    </row>
    <row r="2589" spans="1:9" ht="13.5" x14ac:dyDescent="0.25">
      <c r="A2589" s="3">
        <v>45776</v>
      </c>
      <c r="B2589" s="2">
        <v>97.392499999999998</v>
      </c>
      <c r="C2589" s="2">
        <f t="shared" si="360"/>
        <v>0.85719999999999175</v>
      </c>
      <c r="D2589" s="2">
        <f t="shared" si="361"/>
        <v>0.85719999999999175</v>
      </c>
      <c r="E2589" s="2">
        <f t="shared" si="362"/>
        <v>0</v>
      </c>
      <c r="F2589" s="2">
        <f t="shared" ref="F2589:G2604" si="366">((F2588*13)+D2589)/14</f>
        <v>0.34778120787099642</v>
      </c>
      <c r="G2589" s="2">
        <f t="shared" si="366"/>
        <v>0.15604226360967602</v>
      </c>
      <c r="H2589" s="2">
        <f t="shared" si="364"/>
        <v>2.2287628993958717</v>
      </c>
      <c r="I2589" s="2">
        <f t="shared" si="365"/>
        <v>69.028385447964965</v>
      </c>
    </row>
    <row r="2590" spans="1:9" ht="13.5" x14ac:dyDescent="0.25">
      <c r="A2590" s="3">
        <v>45777</v>
      </c>
      <c r="B2590" s="2">
        <v>97.015699999999995</v>
      </c>
      <c r="C2590" s="2">
        <f t="shared" si="360"/>
        <v>-0.37680000000000291</v>
      </c>
      <c r="D2590" s="2">
        <f t="shared" si="361"/>
        <v>0</v>
      </c>
      <c r="E2590" s="2">
        <f t="shared" si="362"/>
        <v>0.37680000000000291</v>
      </c>
      <c r="F2590" s="2">
        <f t="shared" si="366"/>
        <v>0.32293969302306813</v>
      </c>
      <c r="G2590" s="2">
        <f t="shared" si="366"/>
        <v>0.17181067335184225</v>
      </c>
      <c r="H2590" s="2">
        <f t="shared" si="364"/>
        <v>1.879625326662544</v>
      </c>
      <c r="I2590" s="2">
        <f t="shared" si="365"/>
        <v>65.273260005703946</v>
      </c>
    </row>
    <row r="2591" spans="1:9" ht="13.5" x14ac:dyDescent="0.25">
      <c r="A2591" s="3">
        <v>45779</v>
      </c>
      <c r="B2591" s="2">
        <v>97.486699999999999</v>
      </c>
      <c r="C2591" s="2">
        <f t="shared" si="360"/>
        <v>0.47100000000000364</v>
      </c>
      <c r="D2591" s="2">
        <f t="shared" si="361"/>
        <v>0.47100000000000364</v>
      </c>
      <c r="E2591" s="2">
        <f t="shared" si="362"/>
        <v>0</v>
      </c>
      <c r="F2591" s="2">
        <f t="shared" si="366"/>
        <v>0.33351542923570637</v>
      </c>
      <c r="G2591" s="2">
        <f t="shared" si="366"/>
        <v>0.15953848239813923</v>
      </c>
      <c r="H2591" s="2">
        <f t="shared" si="364"/>
        <v>2.0905014528306451</v>
      </c>
      <c r="I2591" s="2">
        <f t="shared" si="365"/>
        <v>67.642791460781154</v>
      </c>
    </row>
    <row r="2592" spans="1:9" ht="13.5" x14ac:dyDescent="0.25">
      <c r="A2592" s="3">
        <v>45782</v>
      </c>
      <c r="B2592" s="2">
        <v>97.486699999999999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0.30969289857601306</v>
      </c>
      <c r="G2592" s="2">
        <f t="shared" si="366"/>
        <v>0.14814287651255786</v>
      </c>
      <c r="H2592" s="2">
        <f t="shared" si="364"/>
        <v>2.0905014528306451</v>
      </c>
      <c r="I2592" s="2">
        <f t="shared" si="365"/>
        <v>67.642791460781154</v>
      </c>
    </row>
    <row r="2593" spans="1:9" ht="13.5" x14ac:dyDescent="0.25">
      <c r="A2593" s="3">
        <v>45783</v>
      </c>
      <c r="B2593" s="2">
        <v>97.458399999999997</v>
      </c>
      <c r="C2593" s="2">
        <f t="shared" si="360"/>
        <v>-2.8300000000001546E-2</v>
      </c>
      <c r="D2593" s="2">
        <f t="shared" si="361"/>
        <v>0</v>
      </c>
      <c r="E2593" s="2">
        <f t="shared" si="362"/>
        <v>2.8300000000001546E-2</v>
      </c>
      <c r="F2593" s="2">
        <f t="shared" si="366"/>
        <v>0.28757197724915501</v>
      </c>
      <c r="G2593" s="2">
        <f t="shared" si="366"/>
        <v>0.13958267104737526</v>
      </c>
      <c r="H2593" s="2">
        <f t="shared" si="364"/>
        <v>2.0602269256729673</v>
      </c>
      <c r="I2593" s="2">
        <f t="shared" si="365"/>
        <v>67.322684745671523</v>
      </c>
    </row>
    <row r="2594" spans="1:9" ht="13.5" x14ac:dyDescent="0.25">
      <c r="A2594" s="3">
        <v>45784</v>
      </c>
      <c r="B2594" s="2">
        <v>97.458399999999997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0.26703112173135823</v>
      </c>
      <c r="G2594" s="2">
        <f t="shared" si="366"/>
        <v>0.12961248025827704</v>
      </c>
      <c r="H2594" s="2">
        <f t="shared" si="364"/>
        <v>2.0602269256729668</v>
      </c>
      <c r="I2594" s="2">
        <f t="shared" si="365"/>
        <v>67.322684745671523</v>
      </c>
    </row>
    <row r="2595" spans="1:9" ht="13.5" x14ac:dyDescent="0.25">
      <c r="A2595" s="3">
        <v>45785</v>
      </c>
      <c r="B2595" s="2">
        <v>97.392499999999998</v>
      </c>
      <c r="C2595" s="2">
        <f t="shared" si="360"/>
        <v>-6.5899999999999181E-2</v>
      </c>
      <c r="D2595" s="2">
        <f t="shared" si="361"/>
        <v>0</v>
      </c>
      <c r="E2595" s="2">
        <f t="shared" si="362"/>
        <v>6.5899999999999181E-2</v>
      </c>
      <c r="F2595" s="2">
        <f t="shared" si="366"/>
        <v>0.24795747017911834</v>
      </c>
      <c r="G2595" s="2">
        <f t="shared" si="366"/>
        <v>0.1250615888112572</v>
      </c>
      <c r="H2595" s="2">
        <f t="shared" si="364"/>
        <v>1.982682872783069</v>
      </c>
      <c r="I2595" s="2">
        <f t="shared" si="365"/>
        <v>66.473137016174832</v>
      </c>
    </row>
    <row r="2596" spans="1:9" ht="13.5" x14ac:dyDescent="0.25">
      <c r="A2596" s="3">
        <v>45786</v>
      </c>
      <c r="B2596" s="2">
        <v>97.439599999999999</v>
      </c>
      <c r="C2596" s="2">
        <f t="shared" si="360"/>
        <v>4.7100000000000364E-2</v>
      </c>
      <c r="D2596" s="2">
        <f t="shared" si="361"/>
        <v>4.7100000000000364E-2</v>
      </c>
      <c r="E2596" s="2">
        <f t="shared" si="362"/>
        <v>0</v>
      </c>
      <c r="F2596" s="2">
        <f t="shared" si="366"/>
        <v>0.23361050802346708</v>
      </c>
      <c r="G2596" s="2">
        <f t="shared" si="366"/>
        <v>0.11612861818188169</v>
      </c>
      <c r="H2596" s="2">
        <f t="shared" si="364"/>
        <v>2.0116532141765795</v>
      </c>
      <c r="I2596" s="2">
        <f t="shared" si="365"/>
        <v>66.795645816963315</v>
      </c>
    </row>
    <row r="2597" spans="1:9" ht="13.5" x14ac:dyDescent="0.25">
      <c r="A2597" s="3">
        <v>45789</v>
      </c>
      <c r="B2597" s="2">
        <v>97.3</v>
      </c>
      <c r="C2597" s="2">
        <f t="shared" si="360"/>
        <v>-0.1396000000000015</v>
      </c>
      <c r="D2597" s="2">
        <f t="shared" si="361"/>
        <v>0</v>
      </c>
      <c r="E2597" s="2">
        <f t="shared" si="362"/>
        <v>0.1396000000000015</v>
      </c>
      <c r="F2597" s="2">
        <f t="shared" si="366"/>
        <v>0.216924043164648</v>
      </c>
      <c r="G2597" s="2">
        <f t="shared" si="366"/>
        <v>0.11780514545460453</v>
      </c>
      <c r="H2597" s="2">
        <f t="shared" si="364"/>
        <v>1.8413800375828091</v>
      </c>
      <c r="I2597" s="2">
        <f t="shared" si="365"/>
        <v>64.805834250503494</v>
      </c>
    </row>
    <row r="2598" spans="1:9" ht="13.5" x14ac:dyDescent="0.25">
      <c r="A2598" s="3">
        <v>45790</v>
      </c>
      <c r="B2598" s="2">
        <v>97.1</v>
      </c>
      <c r="C2598" s="2">
        <f t="shared" si="360"/>
        <v>-0.20000000000000284</v>
      </c>
      <c r="D2598" s="2">
        <f t="shared" si="361"/>
        <v>0</v>
      </c>
      <c r="E2598" s="2">
        <f t="shared" si="362"/>
        <v>0.20000000000000284</v>
      </c>
      <c r="F2598" s="2">
        <f t="shared" si="366"/>
        <v>0.20142946865288744</v>
      </c>
      <c r="G2598" s="2">
        <f t="shared" si="366"/>
        <v>0.12367620649356156</v>
      </c>
      <c r="H2598" s="2">
        <f t="shared" si="364"/>
        <v>1.6286840805015605</v>
      </c>
      <c r="I2598" s="2">
        <f t="shared" si="365"/>
        <v>61.958152087671294</v>
      </c>
    </row>
    <row r="2599" spans="1:9" ht="13.5" x14ac:dyDescent="0.25">
      <c r="A2599" s="3">
        <v>45791</v>
      </c>
      <c r="B2599" s="2">
        <v>97</v>
      </c>
      <c r="C2599" s="2">
        <f t="shared" si="360"/>
        <v>-9.9999999999994316E-2</v>
      </c>
      <c r="D2599" s="2">
        <f t="shared" si="361"/>
        <v>0</v>
      </c>
      <c r="E2599" s="2">
        <f t="shared" si="362"/>
        <v>9.9999999999994316E-2</v>
      </c>
      <c r="F2599" s="2">
        <f t="shared" si="366"/>
        <v>0.18704164946339549</v>
      </c>
      <c r="G2599" s="2">
        <f t="shared" si="366"/>
        <v>0.12198504888687819</v>
      </c>
      <c r="H2599" s="2">
        <f t="shared" si="364"/>
        <v>1.5333161823531913</v>
      </c>
      <c r="I2599" s="2">
        <f t="shared" si="365"/>
        <v>60.526048545937826</v>
      </c>
    </row>
    <row r="2600" spans="1:9" ht="13.5" x14ac:dyDescent="0.25">
      <c r="A2600" s="3">
        <v>45792</v>
      </c>
      <c r="B2600" s="2">
        <v>96.98</v>
      </c>
      <c r="C2600" s="2">
        <f t="shared" si="360"/>
        <v>-1.9999999999996021E-2</v>
      </c>
      <c r="D2600" s="2">
        <f t="shared" si="361"/>
        <v>0</v>
      </c>
      <c r="E2600" s="2">
        <f t="shared" si="362"/>
        <v>1.9999999999996021E-2</v>
      </c>
      <c r="F2600" s="2">
        <f t="shared" si="366"/>
        <v>0.17368153164458153</v>
      </c>
      <c r="G2600" s="2">
        <f t="shared" si="366"/>
        <v>0.11470040253781519</v>
      </c>
      <c r="H2600" s="2">
        <f t="shared" si="364"/>
        <v>1.5142190245349929</v>
      </c>
      <c r="I2600" s="2">
        <f t="shared" si="365"/>
        <v>60.226217754240764</v>
      </c>
    </row>
    <row r="2601" spans="1:9" ht="13.5" x14ac:dyDescent="0.25">
      <c r="A2601" s="3">
        <v>45793</v>
      </c>
      <c r="B2601" s="2">
        <v>97.1</v>
      </c>
      <c r="C2601" s="2">
        <f t="shared" si="360"/>
        <v>0.11999999999999034</v>
      </c>
      <c r="D2601" s="2">
        <f t="shared" si="361"/>
        <v>0.11999999999999034</v>
      </c>
      <c r="E2601" s="2">
        <f t="shared" si="362"/>
        <v>0</v>
      </c>
      <c r="F2601" s="2">
        <f t="shared" si="366"/>
        <v>0.16984713652711073</v>
      </c>
      <c r="G2601" s="2">
        <f t="shared" si="366"/>
        <v>0.10650751664225697</v>
      </c>
      <c r="H2601" s="2">
        <f t="shared" si="364"/>
        <v>1.5946962419338178</v>
      </c>
      <c r="I2601" s="2">
        <f t="shared" si="365"/>
        <v>61.459843204817545</v>
      </c>
    </row>
    <row r="2602" spans="1:9" ht="13.5" x14ac:dyDescent="0.25">
      <c r="A2602" s="3">
        <v>45796</v>
      </c>
      <c r="B2602" s="2">
        <v>96.9</v>
      </c>
      <c r="C2602" s="2">
        <f t="shared" si="360"/>
        <v>-0.19999999999998863</v>
      </c>
      <c r="D2602" s="2">
        <f t="shared" si="361"/>
        <v>0</v>
      </c>
      <c r="E2602" s="2">
        <f t="shared" si="362"/>
        <v>0.19999999999998863</v>
      </c>
      <c r="F2602" s="2">
        <f t="shared" si="366"/>
        <v>0.15771519820374569</v>
      </c>
      <c r="G2602" s="2">
        <f t="shared" si="366"/>
        <v>0.11318555116780923</v>
      </c>
      <c r="H2602" s="2">
        <f t="shared" si="364"/>
        <v>1.3934216565320838</v>
      </c>
      <c r="I2602" s="2">
        <f t="shared" si="365"/>
        <v>58.218812081405808</v>
      </c>
    </row>
    <row r="2603" spans="1:9" ht="13.5" x14ac:dyDescent="0.25">
      <c r="A2603" s="3">
        <v>45797</v>
      </c>
      <c r="B2603" s="2">
        <v>94.8</v>
      </c>
      <c r="C2603" s="2">
        <f t="shared" si="360"/>
        <v>-2.1000000000000085</v>
      </c>
      <c r="D2603" s="2">
        <f t="shared" si="361"/>
        <v>0</v>
      </c>
      <c r="E2603" s="2">
        <f t="shared" si="362"/>
        <v>2.1000000000000085</v>
      </c>
      <c r="F2603" s="2">
        <f t="shared" si="366"/>
        <v>0.14644982690347813</v>
      </c>
      <c r="G2603" s="2">
        <f t="shared" si="366"/>
        <v>0.25510086894153777</v>
      </c>
      <c r="H2603" s="2">
        <f t="shared" si="364"/>
        <v>0.57408595866853152</v>
      </c>
      <c r="I2603" s="2">
        <f t="shared" si="365"/>
        <v>36.471067892259974</v>
      </c>
    </row>
    <row r="2604" spans="1:9" ht="13.5" x14ac:dyDescent="0.25">
      <c r="A2604" s="3">
        <v>45798</v>
      </c>
      <c r="B2604" s="2">
        <v>96.99</v>
      </c>
      <c r="C2604" s="2">
        <f t="shared" si="360"/>
        <v>2.1899999999999977</v>
      </c>
      <c r="D2604" s="2">
        <f t="shared" si="361"/>
        <v>2.1899999999999977</v>
      </c>
      <c r="E2604" s="2">
        <f t="shared" si="362"/>
        <v>0</v>
      </c>
      <c r="F2604" s="2">
        <f t="shared" si="366"/>
        <v>0.29241769641037241</v>
      </c>
      <c r="G2604" s="2">
        <f t="shared" si="366"/>
        <v>0.23687937830285649</v>
      </c>
      <c r="H2604" s="2">
        <f t="shared" si="364"/>
        <v>1.2344582230223042</v>
      </c>
      <c r="I2604" s="2">
        <f t="shared" si="365"/>
        <v>55.246422166380412</v>
      </c>
    </row>
    <row r="2605" spans="1:9" ht="13.5" x14ac:dyDescent="0.25">
      <c r="A2605" s="3">
        <v>45799</v>
      </c>
      <c r="B2605" s="2">
        <v>97</v>
      </c>
      <c r="C2605" s="2">
        <f t="shared" si="360"/>
        <v>1.0000000000005116E-2</v>
      </c>
      <c r="D2605" s="2">
        <f t="shared" si="361"/>
        <v>1.0000000000005116E-2</v>
      </c>
      <c r="E2605" s="2">
        <f t="shared" si="362"/>
        <v>0</v>
      </c>
      <c r="F2605" s="2">
        <f t="shared" ref="F2605:G2620" si="367">((F2604*13)+D2605)/14</f>
        <v>0.2722450038096319</v>
      </c>
      <c r="G2605" s="2">
        <f t="shared" si="367"/>
        <v>0.21995942270979532</v>
      </c>
      <c r="H2605" s="2">
        <f t="shared" si="364"/>
        <v>1.237705575217934</v>
      </c>
      <c r="I2605" s="2">
        <f t="shared" si="365"/>
        <v>55.31136843583149</v>
      </c>
    </row>
    <row r="2606" spans="1:9" ht="13.5" x14ac:dyDescent="0.25">
      <c r="A2606" s="3">
        <v>45800</v>
      </c>
      <c r="B2606" s="2">
        <v>97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0.25279893210894394</v>
      </c>
      <c r="G2606" s="2">
        <f t="shared" si="367"/>
        <v>0.20424803537338138</v>
      </c>
      <c r="H2606" s="2">
        <f t="shared" si="364"/>
        <v>1.237705575217934</v>
      </c>
      <c r="I2606" s="2">
        <f t="shared" si="365"/>
        <v>55.31136843583149</v>
      </c>
    </row>
    <row r="2607" spans="1:9" ht="13.5" x14ac:dyDescent="0.25">
      <c r="A2607" s="3">
        <v>45803</v>
      </c>
      <c r="B2607" s="2">
        <v>96.98</v>
      </c>
      <c r="C2607" s="2">
        <f t="shared" si="360"/>
        <v>-1.9999999999996021E-2</v>
      </c>
      <c r="D2607" s="2">
        <f t="shared" si="361"/>
        <v>0</v>
      </c>
      <c r="E2607" s="2">
        <f t="shared" si="362"/>
        <v>1.9999999999996021E-2</v>
      </c>
      <c r="F2607" s="2">
        <f t="shared" si="367"/>
        <v>0.23474186552973367</v>
      </c>
      <c r="G2607" s="2">
        <f t="shared" si="367"/>
        <v>0.19108746141813956</v>
      </c>
      <c r="H2607" s="2">
        <f t="shared" si="364"/>
        <v>1.2284524781878234</v>
      </c>
      <c r="I2607" s="2">
        <f t="shared" si="365"/>
        <v>55.12580996058756</v>
      </c>
    </row>
    <row r="2608" spans="1:9" ht="13.5" x14ac:dyDescent="0.25">
      <c r="A2608" s="3">
        <v>45804</v>
      </c>
      <c r="B2608" s="2">
        <v>96.5</v>
      </c>
      <c r="C2608" s="2">
        <f t="shared" si="360"/>
        <v>-0.48000000000000398</v>
      </c>
      <c r="D2608" s="2">
        <f t="shared" si="361"/>
        <v>0</v>
      </c>
      <c r="E2608" s="2">
        <f t="shared" si="362"/>
        <v>0.48000000000000398</v>
      </c>
      <c r="F2608" s="2">
        <f t="shared" si="367"/>
        <v>0.21797458942046699</v>
      </c>
      <c r="G2608" s="2">
        <f t="shared" si="367"/>
        <v>0.21172407131684418</v>
      </c>
      <c r="H2608" s="2">
        <f t="shared" si="364"/>
        <v>1.0295220003315964</v>
      </c>
      <c r="I2608" s="2">
        <f t="shared" si="365"/>
        <v>50.727314124379355</v>
      </c>
    </row>
    <row r="2609" spans="1:9" ht="13.5" x14ac:dyDescent="0.25">
      <c r="A2609" s="3">
        <v>45805</v>
      </c>
      <c r="B2609" s="2">
        <v>96.4</v>
      </c>
      <c r="C2609" s="2">
        <f t="shared" si="360"/>
        <v>-9.9999999999994316E-2</v>
      </c>
      <c r="D2609" s="2">
        <f t="shared" si="361"/>
        <v>0</v>
      </c>
      <c r="E2609" s="2">
        <f t="shared" si="362"/>
        <v>9.9999999999994316E-2</v>
      </c>
      <c r="F2609" s="2">
        <f t="shared" si="367"/>
        <v>0.20240497589043363</v>
      </c>
      <c r="G2609" s="2">
        <f t="shared" si="367"/>
        <v>0.20374378050849776</v>
      </c>
      <c r="H2609" s="2">
        <f t="shared" si="364"/>
        <v>0.99342897920749884</v>
      </c>
      <c r="I2609" s="2">
        <f t="shared" si="365"/>
        <v>49.835182972128919</v>
      </c>
    </row>
    <row r="2610" spans="1:9" ht="13.5" x14ac:dyDescent="0.25">
      <c r="A2610" s="3">
        <v>45806</v>
      </c>
      <c r="B2610" s="2">
        <v>95.8</v>
      </c>
      <c r="C2610" s="2">
        <f t="shared" si="360"/>
        <v>-0.60000000000000853</v>
      </c>
      <c r="D2610" s="2">
        <f t="shared" si="361"/>
        <v>0</v>
      </c>
      <c r="E2610" s="2">
        <f t="shared" si="362"/>
        <v>0.60000000000000853</v>
      </c>
      <c r="F2610" s="2">
        <f t="shared" si="367"/>
        <v>0.18794747761254552</v>
      </c>
      <c r="G2610" s="2">
        <f t="shared" si="367"/>
        <v>0.23204779618646282</v>
      </c>
      <c r="H2610" s="2">
        <f t="shared" si="364"/>
        <v>0.80995157334534507</v>
      </c>
      <c r="I2610" s="2">
        <f t="shared" si="365"/>
        <v>44.749902995929688</v>
      </c>
    </row>
    <row r="2611" spans="1:9" ht="13.5" x14ac:dyDescent="0.25">
      <c r="A2611" s="3">
        <v>45807</v>
      </c>
      <c r="B2611" s="2">
        <v>94.5</v>
      </c>
      <c r="C2611" s="2">
        <f t="shared" si="360"/>
        <v>-1.2999999999999972</v>
      </c>
      <c r="D2611" s="2">
        <f t="shared" si="361"/>
        <v>0</v>
      </c>
      <c r="E2611" s="2">
        <f t="shared" si="362"/>
        <v>1.2999999999999972</v>
      </c>
      <c r="F2611" s="2">
        <f t="shared" si="367"/>
        <v>0.17452265778307799</v>
      </c>
      <c r="G2611" s="2">
        <f t="shared" si="367"/>
        <v>0.30833009645885812</v>
      </c>
      <c r="H2611" s="2">
        <f t="shared" si="364"/>
        <v>0.56602537276592246</v>
      </c>
      <c r="I2611" s="2">
        <f t="shared" si="365"/>
        <v>36.144074202719032</v>
      </c>
    </row>
    <row r="2612" spans="1:9" ht="13.5" x14ac:dyDescent="0.25">
      <c r="A2612" s="3">
        <v>45810</v>
      </c>
      <c r="B2612" s="2">
        <v>94.5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0.16205675365571529</v>
      </c>
      <c r="G2612" s="2">
        <f t="shared" si="367"/>
        <v>0.28630651814036823</v>
      </c>
      <c r="H2612" s="2">
        <f t="shared" si="364"/>
        <v>0.56602537276592257</v>
      </c>
      <c r="I2612" s="2">
        <f t="shared" si="365"/>
        <v>36.144074202719047</v>
      </c>
    </row>
    <row r="2613" spans="1:9" ht="13.5" x14ac:dyDescent="0.25">
      <c r="A2613" s="3">
        <v>45811</v>
      </c>
      <c r="B2613" s="2">
        <v>94</v>
      </c>
      <c r="C2613" s="2">
        <f t="shared" si="360"/>
        <v>-0.5</v>
      </c>
      <c r="D2613" s="2">
        <f t="shared" si="361"/>
        <v>0</v>
      </c>
      <c r="E2613" s="2">
        <f t="shared" si="362"/>
        <v>0.5</v>
      </c>
      <c r="F2613" s="2">
        <f t="shared" si="367"/>
        <v>0.15048127125173563</v>
      </c>
      <c r="G2613" s="2">
        <f t="shared" si="367"/>
        <v>0.30157033827319907</v>
      </c>
      <c r="H2613" s="2">
        <f t="shared" si="364"/>
        <v>0.49899228191139744</v>
      </c>
      <c r="I2613" s="2">
        <f t="shared" si="365"/>
        <v>33.288515753738338</v>
      </c>
    </row>
    <row r="2614" spans="1:9" ht="13.5" x14ac:dyDescent="0.25">
      <c r="A2614" s="3">
        <v>45812</v>
      </c>
      <c r="B2614" s="2">
        <v>94.2</v>
      </c>
      <c r="C2614" s="2">
        <f t="shared" si="360"/>
        <v>0.20000000000000284</v>
      </c>
      <c r="D2614" s="2">
        <f t="shared" si="361"/>
        <v>0.20000000000000284</v>
      </c>
      <c r="E2614" s="2">
        <f t="shared" si="362"/>
        <v>0</v>
      </c>
      <c r="F2614" s="2">
        <f t="shared" si="367"/>
        <v>0.15401832330518328</v>
      </c>
      <c r="G2614" s="2">
        <f t="shared" si="367"/>
        <v>0.28002959982511338</v>
      </c>
      <c r="H2614" s="2">
        <f t="shared" si="364"/>
        <v>0.55000729709063678</v>
      </c>
      <c r="I2614" s="2">
        <f t="shared" si="365"/>
        <v>35.484174695370811</v>
      </c>
    </row>
    <row r="2615" spans="1:9" ht="13.5" x14ac:dyDescent="0.25">
      <c r="A2615" s="3">
        <v>45813</v>
      </c>
      <c r="B2615" s="2">
        <v>94.1</v>
      </c>
      <c r="C2615" s="2">
        <f t="shared" si="360"/>
        <v>-0.10000000000000853</v>
      </c>
      <c r="D2615" s="2">
        <f t="shared" si="361"/>
        <v>0</v>
      </c>
      <c r="E2615" s="2">
        <f t="shared" si="362"/>
        <v>0.10000000000000853</v>
      </c>
      <c r="F2615" s="2">
        <f t="shared" si="367"/>
        <v>0.14301701449767018</v>
      </c>
      <c r="G2615" s="2">
        <f t="shared" si="367"/>
        <v>0.26717034269474876</v>
      </c>
      <c r="H2615" s="2">
        <f t="shared" si="364"/>
        <v>0.53530273253821437</v>
      </c>
      <c r="I2615" s="2">
        <f t="shared" si="365"/>
        <v>34.866265863621152</v>
      </c>
    </row>
    <row r="2616" spans="1:9" ht="13.5" x14ac:dyDescent="0.25">
      <c r="A2616" s="3">
        <v>45817</v>
      </c>
      <c r="B2616" s="2">
        <v>94</v>
      </c>
      <c r="C2616" s="2">
        <f t="shared" si="360"/>
        <v>-9.9999999999994316E-2</v>
      </c>
      <c r="D2616" s="2">
        <f t="shared" si="361"/>
        <v>0</v>
      </c>
      <c r="E2616" s="2">
        <f t="shared" si="362"/>
        <v>9.9999999999994316E-2</v>
      </c>
      <c r="F2616" s="2">
        <f t="shared" si="367"/>
        <v>0.13280151346212229</v>
      </c>
      <c r="G2616" s="2">
        <f t="shared" si="367"/>
        <v>0.25522960393083777</v>
      </c>
      <c r="H2616" s="2">
        <f t="shared" si="364"/>
        <v>0.520321747230031</v>
      </c>
      <c r="I2616" s="2">
        <f t="shared" si="365"/>
        <v>34.2244494086885</v>
      </c>
    </row>
    <row r="2617" spans="1:9" ht="13.5" x14ac:dyDescent="0.25">
      <c r="A2617" s="3">
        <v>45818</v>
      </c>
      <c r="B2617" s="2">
        <v>94.08</v>
      </c>
      <c r="C2617" s="2">
        <f t="shared" si="360"/>
        <v>7.9999999999998295E-2</v>
      </c>
      <c r="D2617" s="2">
        <f t="shared" si="361"/>
        <v>7.9999999999998295E-2</v>
      </c>
      <c r="E2617" s="2">
        <f t="shared" si="362"/>
        <v>0</v>
      </c>
      <c r="F2617" s="2">
        <f t="shared" si="367"/>
        <v>0.1290299767862563</v>
      </c>
      <c r="G2617" s="2">
        <f t="shared" si="367"/>
        <v>0.23699891793577793</v>
      </c>
      <c r="H2617" s="2">
        <f t="shared" si="364"/>
        <v>0.54443276749989589</v>
      </c>
      <c r="I2617" s="2">
        <f t="shared" si="365"/>
        <v>35.251309021448392</v>
      </c>
    </row>
    <row r="2618" spans="1:9" ht="13.5" x14ac:dyDescent="0.25">
      <c r="A2618" s="3">
        <v>45819</v>
      </c>
      <c r="B2618" s="2">
        <v>93.49</v>
      </c>
      <c r="C2618" s="2">
        <f t="shared" si="360"/>
        <v>-0.59000000000000341</v>
      </c>
      <c r="D2618" s="2">
        <f t="shared" si="361"/>
        <v>0</v>
      </c>
      <c r="E2618" s="2">
        <f t="shared" si="362"/>
        <v>0.59000000000000341</v>
      </c>
      <c r="F2618" s="2">
        <f t="shared" si="367"/>
        <v>0.11981354987295227</v>
      </c>
      <c r="G2618" s="2">
        <f t="shared" si="367"/>
        <v>0.2622132809403655</v>
      </c>
      <c r="H2618" s="2">
        <f t="shared" si="364"/>
        <v>0.45693166052943429</v>
      </c>
      <c r="I2618" s="2">
        <f t="shared" si="365"/>
        <v>31.362600793738665</v>
      </c>
    </row>
    <row r="2619" spans="1:9" ht="13.5" x14ac:dyDescent="0.25">
      <c r="A2619" s="3">
        <v>45820</v>
      </c>
      <c r="B2619" s="2">
        <v>93.3</v>
      </c>
      <c r="C2619" s="2">
        <f t="shared" si="360"/>
        <v>-0.18999999999999773</v>
      </c>
      <c r="D2619" s="2">
        <f t="shared" si="361"/>
        <v>0</v>
      </c>
      <c r="E2619" s="2">
        <f t="shared" si="362"/>
        <v>0.18999999999999773</v>
      </c>
      <c r="F2619" s="2">
        <f t="shared" si="367"/>
        <v>0.11125543916774139</v>
      </c>
      <c r="G2619" s="2">
        <f t="shared" si="367"/>
        <v>0.25705518944462497</v>
      </c>
      <c r="H2619" s="2">
        <f t="shared" si="364"/>
        <v>0.43280759827534282</v>
      </c>
      <c r="I2619" s="2">
        <f t="shared" si="365"/>
        <v>30.206958617214852</v>
      </c>
    </row>
    <row r="2620" spans="1:9" ht="13.5" x14ac:dyDescent="0.25">
      <c r="A2620" s="3">
        <v>45821</v>
      </c>
      <c r="B2620" s="2">
        <v>92</v>
      </c>
      <c r="C2620" s="2">
        <f t="shared" si="360"/>
        <v>-1.2999999999999972</v>
      </c>
      <c r="D2620" s="2">
        <f t="shared" si="361"/>
        <v>0</v>
      </c>
      <c r="E2620" s="2">
        <f t="shared" si="362"/>
        <v>1.2999999999999972</v>
      </c>
      <c r="F2620" s="2">
        <f t="shared" si="367"/>
        <v>0.10330862208433129</v>
      </c>
      <c r="G2620" s="2">
        <f t="shared" si="367"/>
        <v>0.33155124734143726</v>
      </c>
      <c r="H2620" s="2">
        <f t="shared" si="364"/>
        <v>0.31159171594954754</v>
      </c>
      <c r="I2620" s="2">
        <f t="shared" si="365"/>
        <v>23.756761510495352</v>
      </c>
    </row>
    <row r="2621" spans="1:9" ht="13.5" x14ac:dyDescent="0.25">
      <c r="A2621" s="3">
        <v>45824</v>
      </c>
      <c r="B2621" s="2">
        <v>90.65</v>
      </c>
      <c r="C2621" s="2">
        <f t="shared" si="360"/>
        <v>-1.3499999999999943</v>
      </c>
      <c r="D2621" s="2">
        <f t="shared" si="361"/>
        <v>0</v>
      </c>
      <c r="E2621" s="2">
        <f t="shared" si="362"/>
        <v>1.3499999999999943</v>
      </c>
      <c r="F2621" s="2">
        <f t="shared" ref="F2621:G2636" si="368">((F2620*13)+D2621)/14</f>
        <v>9.5929434792593346E-2</v>
      </c>
      <c r="G2621" s="2">
        <f t="shared" si="368"/>
        <v>0.40429758681704847</v>
      </c>
      <c r="H2621" s="2">
        <f t="shared" si="364"/>
        <v>0.23727431951257985</v>
      </c>
      <c r="I2621" s="2">
        <f t="shared" si="365"/>
        <v>19.177179690115395</v>
      </c>
    </row>
    <row r="2622" spans="1:9" ht="13.5" x14ac:dyDescent="0.25">
      <c r="A2622" s="3">
        <v>45825</v>
      </c>
      <c r="B2622" s="2">
        <v>90.5</v>
      </c>
      <c r="C2622" s="2">
        <f t="shared" si="360"/>
        <v>-0.15000000000000568</v>
      </c>
      <c r="D2622" s="2">
        <f t="shared" si="361"/>
        <v>0</v>
      </c>
      <c r="E2622" s="2">
        <f t="shared" si="362"/>
        <v>0.15000000000000568</v>
      </c>
      <c r="F2622" s="2">
        <f t="shared" si="368"/>
        <v>8.9077332307408108E-2</v>
      </c>
      <c r="G2622" s="2">
        <f t="shared" si="368"/>
        <v>0.38613347347297394</v>
      </c>
      <c r="H2622" s="2">
        <f t="shared" si="364"/>
        <v>0.23069052135321483</v>
      </c>
      <c r="I2622" s="2">
        <f t="shared" si="365"/>
        <v>18.744803616392318</v>
      </c>
    </row>
    <row r="2623" spans="1:9" ht="13.5" x14ac:dyDescent="0.25">
      <c r="A2623" s="3">
        <v>45826</v>
      </c>
      <c r="B2623" s="2">
        <v>90.2</v>
      </c>
      <c r="C2623" s="2">
        <f t="shared" si="360"/>
        <v>-0.29999999999999716</v>
      </c>
      <c r="D2623" s="2">
        <f t="shared" si="361"/>
        <v>0</v>
      </c>
      <c r="E2623" s="2">
        <f t="shared" si="362"/>
        <v>0.29999999999999716</v>
      </c>
      <c r="F2623" s="2">
        <f t="shared" si="368"/>
        <v>8.2714665714021821E-2</v>
      </c>
      <c r="G2623" s="2">
        <f t="shared" si="368"/>
        <v>0.37998108251061841</v>
      </c>
      <c r="H2623" s="2">
        <f t="shared" si="364"/>
        <v>0.2176810097163466</v>
      </c>
      <c r="I2623" s="2">
        <f t="shared" si="365"/>
        <v>17.876685928365958</v>
      </c>
    </row>
    <row r="2624" spans="1:9" ht="13.5" x14ac:dyDescent="0.25">
      <c r="A2624" s="3">
        <v>45827</v>
      </c>
      <c r="B2624" s="2">
        <v>92.99</v>
      </c>
      <c r="C2624" s="2">
        <f t="shared" si="360"/>
        <v>2.789999999999992</v>
      </c>
      <c r="D2624" s="2">
        <f t="shared" si="361"/>
        <v>2.789999999999992</v>
      </c>
      <c r="E2624" s="2">
        <f t="shared" si="362"/>
        <v>0</v>
      </c>
      <c r="F2624" s="2">
        <f t="shared" si="368"/>
        <v>0.27609218959159115</v>
      </c>
      <c r="G2624" s="2">
        <f t="shared" si="368"/>
        <v>0.35283957661700283</v>
      </c>
      <c r="H2624" s="2">
        <f t="shared" si="364"/>
        <v>0.78248645528582883</v>
      </c>
      <c r="I2624" s="2">
        <f t="shared" si="365"/>
        <v>43.898591934060669</v>
      </c>
    </row>
    <row r="2625" spans="1:9" ht="13.5" x14ac:dyDescent="0.25">
      <c r="A2625" s="3">
        <v>45828</v>
      </c>
      <c r="B2625" s="2">
        <v>92.79</v>
      </c>
      <c r="C2625" s="2">
        <f t="shared" si="360"/>
        <v>-0.19999999999998863</v>
      </c>
      <c r="D2625" s="2">
        <f t="shared" si="361"/>
        <v>0</v>
      </c>
      <c r="E2625" s="2">
        <f t="shared" si="362"/>
        <v>0.19999999999998863</v>
      </c>
      <c r="F2625" s="2">
        <f t="shared" si="368"/>
        <v>0.25637131890647752</v>
      </c>
      <c r="G2625" s="2">
        <f t="shared" si="368"/>
        <v>0.34192246400150184</v>
      </c>
      <c r="H2625" s="2">
        <f t="shared" si="364"/>
        <v>0.74979372781237164</v>
      </c>
      <c r="I2625" s="2">
        <f t="shared" si="365"/>
        <v>42.85040664477517</v>
      </c>
    </row>
    <row r="2626" spans="1:9" ht="13.5" x14ac:dyDescent="0.25">
      <c r="A2626" s="3">
        <v>45831</v>
      </c>
      <c r="B2626" s="2">
        <v>92.02</v>
      </c>
      <c r="C2626" s="2">
        <f t="shared" si="360"/>
        <v>-0.77000000000001023</v>
      </c>
      <c r="D2626" s="2">
        <f t="shared" si="361"/>
        <v>0</v>
      </c>
      <c r="E2626" s="2">
        <f t="shared" si="362"/>
        <v>0.77000000000001023</v>
      </c>
      <c r="F2626" s="2">
        <f t="shared" si="368"/>
        <v>0.23805908184172914</v>
      </c>
      <c r="G2626" s="2">
        <f t="shared" si="368"/>
        <v>0.37249943085853815</v>
      </c>
      <c r="H2626" s="2">
        <f t="shared" si="364"/>
        <v>0.63908575992465178</v>
      </c>
      <c r="I2626" s="2">
        <f t="shared" si="365"/>
        <v>38.990379609791155</v>
      </c>
    </row>
    <row r="2627" spans="1:9" ht="13.5" x14ac:dyDescent="0.25">
      <c r="A2627" s="3">
        <v>45832</v>
      </c>
      <c r="B2627" s="2">
        <v>94</v>
      </c>
      <c r="C2627" s="2">
        <f t="shared" ref="C2627:C2690" si="369">B2627-B2626</f>
        <v>1.980000000000004</v>
      </c>
      <c r="D2627" s="2">
        <f t="shared" ref="D2627:D2690" si="370">IF(C2627&gt;0,C2627,0)</f>
        <v>1.980000000000004</v>
      </c>
      <c r="E2627" s="2">
        <f t="shared" ref="E2627:E2690" si="371">IF(C2627&lt;0,-C2627,0)</f>
        <v>0</v>
      </c>
      <c r="F2627" s="2">
        <f t="shared" si="368"/>
        <v>0.3624834331387487</v>
      </c>
      <c r="G2627" s="2">
        <f t="shared" si="368"/>
        <v>0.34589232865435682</v>
      </c>
      <c r="H2627" s="2">
        <f t="shared" si="364"/>
        <v>1.047966095544637</v>
      </c>
      <c r="I2627" s="2">
        <f t="shared" si="365"/>
        <v>51.171066641410405</v>
      </c>
    </row>
    <row r="2628" spans="1:9" ht="13.5" x14ac:dyDescent="0.25">
      <c r="A2628" s="3">
        <v>45833</v>
      </c>
      <c r="B2628" s="2">
        <v>94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0.3365917593431238</v>
      </c>
      <c r="G2628" s="2">
        <f t="shared" si="368"/>
        <v>0.32118573375047416</v>
      </c>
      <c r="H2628" s="2">
        <f t="shared" si="364"/>
        <v>1.0479660955446373</v>
      </c>
      <c r="I2628" s="2">
        <f t="shared" si="365"/>
        <v>51.17106664141042</v>
      </c>
    </row>
    <row r="2629" spans="1:9" ht="13.5" x14ac:dyDescent="0.25">
      <c r="A2629" s="3">
        <v>45835</v>
      </c>
      <c r="B2629" s="2">
        <v>94.15</v>
      </c>
      <c r="C2629" s="2">
        <f t="shared" si="369"/>
        <v>0.15000000000000568</v>
      </c>
      <c r="D2629" s="2">
        <f t="shared" si="370"/>
        <v>0.15000000000000568</v>
      </c>
      <c r="E2629" s="2">
        <f t="shared" si="371"/>
        <v>0</v>
      </c>
      <c r="F2629" s="2">
        <f t="shared" si="368"/>
        <v>0.32326377653290106</v>
      </c>
      <c r="G2629" s="2">
        <f t="shared" si="368"/>
        <v>0.29824389562544029</v>
      </c>
      <c r="H2629" s="2">
        <f t="shared" si="364"/>
        <v>1.0838906722801223</v>
      </c>
      <c r="I2629" s="2">
        <f t="shared" si="365"/>
        <v>52.012837654969971</v>
      </c>
    </row>
    <row r="2630" spans="1:9" ht="13.5" x14ac:dyDescent="0.25">
      <c r="A2630" s="3">
        <v>45838</v>
      </c>
      <c r="B2630" s="2">
        <v>94</v>
      </c>
      <c r="C2630" s="2">
        <f t="shared" si="369"/>
        <v>-0.15000000000000568</v>
      </c>
      <c r="D2630" s="2">
        <f t="shared" si="370"/>
        <v>0</v>
      </c>
      <c r="E2630" s="2">
        <f t="shared" si="371"/>
        <v>0.15000000000000568</v>
      </c>
      <c r="F2630" s="2">
        <f t="shared" si="368"/>
        <v>0.30017350678055099</v>
      </c>
      <c r="G2630" s="2">
        <f t="shared" si="368"/>
        <v>0.28765504593790919</v>
      </c>
      <c r="H2630" s="2">
        <f t="shared" si="364"/>
        <v>1.0435190031234283</v>
      </c>
      <c r="I2630" s="2">
        <f t="shared" si="365"/>
        <v>51.064805442398914</v>
      </c>
    </row>
    <row r="2631" spans="1:9" ht="13.5" x14ac:dyDescent="0.25">
      <c r="A2631" s="3">
        <v>45839</v>
      </c>
      <c r="B2631" s="2">
        <v>94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0.27873254201051162</v>
      </c>
      <c r="G2631" s="2">
        <f t="shared" si="368"/>
        <v>0.26710825694234425</v>
      </c>
      <c r="H2631" s="2">
        <f t="shared" si="364"/>
        <v>1.0435190031234283</v>
      </c>
      <c r="I2631" s="2">
        <f t="shared" si="365"/>
        <v>51.064805442398914</v>
      </c>
    </row>
    <row r="2632" spans="1:9" ht="13.5" x14ac:dyDescent="0.25">
      <c r="A2632" s="3">
        <v>45840</v>
      </c>
      <c r="B2632" s="2">
        <v>94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0.25882307472404648</v>
      </c>
      <c r="G2632" s="2">
        <f t="shared" si="368"/>
        <v>0.24802909573217682</v>
      </c>
      <c r="H2632" s="2">
        <f t="shared" si="364"/>
        <v>1.043519003123428</v>
      </c>
      <c r="I2632" s="2">
        <f t="shared" si="365"/>
        <v>51.0648054423989</v>
      </c>
    </row>
    <row r="2633" spans="1:9" ht="13.5" x14ac:dyDescent="0.25">
      <c r="A2633" s="3">
        <v>45841</v>
      </c>
      <c r="B2633" s="2">
        <v>94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0.24033571224375744</v>
      </c>
      <c r="G2633" s="2">
        <f t="shared" si="368"/>
        <v>0.23031273175130704</v>
      </c>
      <c r="H2633" s="2">
        <f t="shared" si="364"/>
        <v>1.043519003123428</v>
      </c>
      <c r="I2633" s="2">
        <f t="shared" si="365"/>
        <v>51.0648054423989</v>
      </c>
    </row>
    <row r="2634" spans="1:9" ht="13.5" x14ac:dyDescent="0.25">
      <c r="A2634" s="3">
        <v>45842</v>
      </c>
      <c r="B2634" s="2">
        <v>94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0.22316887565491764</v>
      </c>
      <c r="G2634" s="2">
        <f t="shared" si="368"/>
        <v>0.21386182234049939</v>
      </c>
      <c r="H2634" s="2">
        <f t="shared" si="364"/>
        <v>1.0435190031234283</v>
      </c>
      <c r="I2634" s="2">
        <f t="shared" si="365"/>
        <v>51.064805442398914</v>
      </c>
    </row>
    <row r="2635" spans="1:9" ht="13.5" x14ac:dyDescent="0.25">
      <c r="A2635" s="3">
        <v>45845</v>
      </c>
      <c r="B2635" s="2">
        <v>94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0.20722824167956638</v>
      </c>
      <c r="G2635" s="2">
        <f t="shared" si="368"/>
        <v>0.1985859778876066</v>
      </c>
      <c r="H2635" s="2">
        <f t="shared" si="364"/>
        <v>1.0435190031234283</v>
      </c>
      <c r="I2635" s="2">
        <f t="shared" si="365"/>
        <v>51.064805442398914</v>
      </c>
    </row>
    <row r="2636" spans="1:9" ht="13.5" x14ac:dyDescent="0.25">
      <c r="A2636" s="3">
        <v>45846</v>
      </c>
      <c r="B2636" s="2">
        <v>94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0.19242622441674023</v>
      </c>
      <c r="G2636" s="2">
        <f t="shared" si="368"/>
        <v>0.18440126518134897</v>
      </c>
      <c r="H2636" s="2">
        <f t="shared" si="364"/>
        <v>1.0435190031234283</v>
      </c>
      <c r="I2636" s="2">
        <f t="shared" si="365"/>
        <v>51.064805442398914</v>
      </c>
    </row>
    <row r="2637" spans="1:9" ht="13.5" x14ac:dyDescent="0.25">
      <c r="A2637" s="3">
        <v>45847</v>
      </c>
      <c r="B2637" s="2">
        <v>94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0.1786814941012588</v>
      </c>
      <c r="G2637" s="2">
        <f t="shared" si="372"/>
        <v>0.17122974623982404</v>
      </c>
      <c r="H2637" s="2">
        <f t="shared" si="364"/>
        <v>1.0435190031234285</v>
      </c>
      <c r="I2637" s="2">
        <f t="shared" si="365"/>
        <v>51.064805442398914</v>
      </c>
    </row>
    <row r="2638" spans="1:9" ht="13.5" x14ac:dyDescent="0.25">
      <c r="A2638" s="3">
        <v>45848</v>
      </c>
      <c r="B2638" s="2">
        <v>93.9</v>
      </c>
      <c r="C2638" s="2">
        <f t="shared" si="369"/>
        <v>-9.9999999999994316E-2</v>
      </c>
      <c r="D2638" s="2">
        <f t="shared" si="370"/>
        <v>0</v>
      </c>
      <c r="E2638" s="2">
        <f t="shared" si="371"/>
        <v>9.9999999999994316E-2</v>
      </c>
      <c r="F2638" s="2">
        <f t="shared" si="372"/>
        <v>0.16591853023688316</v>
      </c>
      <c r="G2638" s="2">
        <f t="shared" si="372"/>
        <v>0.16614190722269334</v>
      </c>
      <c r="H2638" s="2">
        <f t="shared" si="364"/>
        <v>0.99865550486602539</v>
      </c>
      <c r="I2638" s="2">
        <f t="shared" si="365"/>
        <v>49.966365010610851</v>
      </c>
    </row>
    <row r="2639" spans="1:9" ht="13.5" x14ac:dyDescent="0.25">
      <c r="A2639" s="3">
        <v>45849</v>
      </c>
      <c r="B2639" s="2">
        <v>94</v>
      </c>
      <c r="C2639" s="2">
        <f t="shared" si="369"/>
        <v>9.9999999999994316E-2</v>
      </c>
      <c r="D2639" s="2">
        <f t="shared" si="370"/>
        <v>9.9999999999994316E-2</v>
      </c>
      <c r="E2639" s="2">
        <f t="shared" si="371"/>
        <v>0</v>
      </c>
      <c r="F2639" s="2">
        <f t="shared" si="372"/>
        <v>0.16121006379139111</v>
      </c>
      <c r="G2639" s="2">
        <f t="shared" si="372"/>
        <v>0.15427462813535811</v>
      </c>
      <c r="H2639" s="2">
        <f t="shared" si="364"/>
        <v>1.0449551280068421</v>
      </c>
      <c r="I2639" s="2">
        <f t="shared" si="365"/>
        <v>51.099171502375675</v>
      </c>
    </row>
    <row r="2640" spans="1:9" ht="13.5" x14ac:dyDescent="0.25">
      <c r="A2640" s="3">
        <v>45852</v>
      </c>
      <c r="B2640" s="2">
        <v>94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0.14969505923486318</v>
      </c>
      <c r="G2640" s="2">
        <f t="shared" si="372"/>
        <v>0.14325501183997538</v>
      </c>
      <c r="H2640" s="2">
        <f t="shared" si="364"/>
        <v>1.0449551280068423</v>
      </c>
      <c r="I2640" s="2">
        <f t="shared" si="365"/>
        <v>51.099171502375675</v>
      </c>
    </row>
    <row r="2641" spans="1:9" ht="13.5" x14ac:dyDescent="0.25">
      <c r="A2641" s="3">
        <v>45853</v>
      </c>
      <c r="B2641" s="2">
        <v>94.98</v>
      </c>
      <c r="C2641" s="2">
        <f t="shared" si="369"/>
        <v>0.98000000000000398</v>
      </c>
      <c r="D2641" s="2">
        <f t="shared" si="370"/>
        <v>0.98000000000000398</v>
      </c>
      <c r="E2641" s="2">
        <f t="shared" si="371"/>
        <v>0</v>
      </c>
      <c r="F2641" s="2">
        <f t="shared" si="372"/>
        <v>0.2090025550038018</v>
      </c>
      <c r="G2641" s="2">
        <f t="shared" si="372"/>
        <v>0.13302251099426285</v>
      </c>
      <c r="H2641" s="2">
        <f t="shared" ref="H2641:H2693" si="373">F2641/G2641</f>
        <v>1.5711818506629747</v>
      </c>
      <c r="I2641" s="2">
        <f t="shared" ref="I2641:I2693" si="374">IF(G2641=0,100,100-(100/(1+H2641)))</f>
        <v>61.107379482234926</v>
      </c>
    </row>
    <row r="2642" spans="1:9" ht="13.5" x14ac:dyDescent="0.25">
      <c r="A2642" s="3">
        <v>45854</v>
      </c>
      <c r="B2642" s="2">
        <v>94.5</v>
      </c>
      <c r="C2642" s="2">
        <f t="shared" si="369"/>
        <v>-0.48000000000000398</v>
      </c>
      <c r="D2642" s="2">
        <f t="shared" si="370"/>
        <v>0</v>
      </c>
      <c r="E2642" s="2">
        <f t="shared" si="371"/>
        <v>0.48000000000000398</v>
      </c>
      <c r="F2642" s="2">
        <f t="shared" si="372"/>
        <v>0.19407380107495881</v>
      </c>
      <c r="G2642" s="2">
        <f t="shared" si="372"/>
        <v>0.15780661735181578</v>
      </c>
      <c r="H2642" s="2">
        <f t="shared" si="373"/>
        <v>1.2298204240845527</v>
      </c>
      <c r="I2642" s="2">
        <f t="shared" si="374"/>
        <v>55.153339291411882</v>
      </c>
    </row>
    <row r="2643" spans="1:9" ht="13.5" x14ac:dyDescent="0.25">
      <c r="A2643" s="3">
        <v>45855</v>
      </c>
      <c r="B2643" s="2">
        <v>94.4</v>
      </c>
      <c r="C2643" s="2">
        <f t="shared" si="369"/>
        <v>-9.9999999999994316E-2</v>
      </c>
      <c r="D2643" s="2">
        <f t="shared" si="370"/>
        <v>0</v>
      </c>
      <c r="E2643" s="2">
        <f t="shared" si="371"/>
        <v>9.9999999999994316E-2</v>
      </c>
      <c r="F2643" s="2">
        <f t="shared" si="372"/>
        <v>0.18021138671246176</v>
      </c>
      <c r="G2643" s="2">
        <f t="shared" si="372"/>
        <v>0.1536775732552571</v>
      </c>
      <c r="H2643" s="2">
        <f t="shared" si="373"/>
        <v>1.1726589826684224</v>
      </c>
      <c r="I2643" s="2">
        <f t="shared" si="374"/>
        <v>53.973448756701927</v>
      </c>
    </row>
    <row r="2644" spans="1:9" ht="13.5" x14ac:dyDescent="0.25">
      <c r="A2644" s="3">
        <v>45856</v>
      </c>
      <c r="B2644" s="2">
        <v>94.4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0.16733914480442877</v>
      </c>
      <c r="G2644" s="2">
        <f t="shared" si="372"/>
        <v>0.14270060373702445</v>
      </c>
      <c r="H2644" s="2">
        <f t="shared" si="373"/>
        <v>1.1726589826684224</v>
      </c>
      <c r="I2644" s="2">
        <f t="shared" si="374"/>
        <v>53.973448756701927</v>
      </c>
    </row>
    <row r="2645" spans="1:9" ht="13.5" x14ac:dyDescent="0.25">
      <c r="A2645" s="3">
        <v>45859</v>
      </c>
      <c r="B2645" s="2">
        <v>94.6</v>
      </c>
      <c r="C2645" s="2">
        <f t="shared" si="369"/>
        <v>0.19999999999998863</v>
      </c>
      <c r="D2645" s="2">
        <f t="shared" si="370"/>
        <v>0.19999999999998863</v>
      </c>
      <c r="E2645" s="2">
        <f t="shared" si="371"/>
        <v>0</v>
      </c>
      <c r="F2645" s="2">
        <f t="shared" si="372"/>
        <v>0.16967206303268306</v>
      </c>
      <c r="G2645" s="2">
        <f t="shared" si="372"/>
        <v>0.13250770347009413</v>
      </c>
      <c r="H2645" s="2">
        <f t="shared" si="373"/>
        <v>1.2804694262245411</v>
      </c>
      <c r="I2645" s="2">
        <f t="shared" si="374"/>
        <v>56.149379224278306</v>
      </c>
    </row>
    <row r="2646" spans="1:9" ht="13.5" x14ac:dyDescent="0.25">
      <c r="A2646" s="3">
        <v>45860</v>
      </c>
      <c r="B2646" s="2">
        <v>93.8</v>
      </c>
      <c r="C2646" s="2">
        <f t="shared" si="369"/>
        <v>-0.79999999999999716</v>
      </c>
      <c r="D2646" s="2">
        <f t="shared" si="370"/>
        <v>0</v>
      </c>
      <c r="E2646" s="2">
        <f t="shared" si="371"/>
        <v>0.79999999999999716</v>
      </c>
      <c r="F2646" s="2">
        <f t="shared" si="372"/>
        <v>0.15755262995892</v>
      </c>
      <c r="G2646" s="2">
        <f t="shared" si="372"/>
        <v>0.18018572465080149</v>
      </c>
      <c r="H2646" s="2">
        <f t="shared" si="373"/>
        <v>0.87439018970151905</v>
      </c>
      <c r="I2646" s="2">
        <f t="shared" si="374"/>
        <v>46.64931530829012</v>
      </c>
    </row>
    <row r="2647" spans="1:9" ht="13.5" x14ac:dyDescent="0.25">
      <c r="A2647" s="3">
        <v>45861</v>
      </c>
      <c r="B2647" s="2">
        <v>94.3</v>
      </c>
      <c r="C2647" s="2">
        <f t="shared" si="369"/>
        <v>0.5</v>
      </c>
      <c r="D2647" s="2">
        <f t="shared" si="370"/>
        <v>0.5</v>
      </c>
      <c r="E2647" s="2">
        <f t="shared" si="371"/>
        <v>0</v>
      </c>
      <c r="F2647" s="2">
        <f t="shared" si="372"/>
        <v>0.1820131563904257</v>
      </c>
      <c r="G2647" s="2">
        <f t="shared" si="372"/>
        <v>0.16731531574717279</v>
      </c>
      <c r="H2647" s="2">
        <f t="shared" si="373"/>
        <v>1.0878451597668592</v>
      </c>
      <c r="I2647" s="2">
        <f t="shared" si="374"/>
        <v>52.1037278400633</v>
      </c>
    </row>
    <row r="2648" spans="1:9" ht="13.5" x14ac:dyDescent="0.25">
      <c r="A2648" s="3">
        <v>45862</v>
      </c>
      <c r="B2648" s="2">
        <v>94.2</v>
      </c>
      <c r="C2648" s="2">
        <f t="shared" si="369"/>
        <v>-9.9999999999994316E-2</v>
      </c>
      <c r="D2648" s="2">
        <f t="shared" si="370"/>
        <v>0</v>
      </c>
      <c r="E2648" s="2">
        <f t="shared" si="371"/>
        <v>9.9999999999994316E-2</v>
      </c>
      <c r="F2648" s="2">
        <f t="shared" si="372"/>
        <v>0.16901221664825242</v>
      </c>
      <c r="G2648" s="2">
        <f t="shared" si="372"/>
        <v>0.16250707890808863</v>
      </c>
      <c r="H2648" s="2">
        <f t="shared" si="373"/>
        <v>1.0400298730607482</v>
      </c>
      <c r="I2648" s="2">
        <f t="shared" si="374"/>
        <v>50.981109972686077</v>
      </c>
    </row>
    <row r="2649" spans="1:9" ht="13.5" x14ac:dyDescent="0.25">
      <c r="A2649" s="3">
        <v>45866</v>
      </c>
      <c r="B2649" s="2">
        <v>94.2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0.15693991545909153</v>
      </c>
      <c r="G2649" s="2">
        <f t="shared" si="372"/>
        <v>0.15089943041465373</v>
      </c>
      <c r="H2649" s="2">
        <f t="shared" si="373"/>
        <v>1.0400298730607482</v>
      </c>
      <c r="I2649" s="2">
        <f t="shared" si="374"/>
        <v>50.981109972686077</v>
      </c>
    </row>
    <row r="2650" spans="1:9" ht="13.5" x14ac:dyDescent="0.25">
      <c r="A2650" s="3">
        <v>45867</v>
      </c>
      <c r="B2650" s="2">
        <v>93.8</v>
      </c>
      <c r="C2650" s="2">
        <f t="shared" si="369"/>
        <v>-0.40000000000000568</v>
      </c>
      <c r="D2650" s="2">
        <f t="shared" si="370"/>
        <v>0</v>
      </c>
      <c r="E2650" s="2">
        <f t="shared" si="371"/>
        <v>0.40000000000000568</v>
      </c>
      <c r="F2650" s="2">
        <f t="shared" si="372"/>
        <v>0.14572992149772784</v>
      </c>
      <c r="G2650" s="2">
        <f t="shared" si="372"/>
        <v>0.16869232824217886</v>
      </c>
      <c r="H2650" s="2">
        <f t="shared" si="373"/>
        <v>0.86387995836132148</v>
      </c>
      <c r="I2650" s="2">
        <f t="shared" si="374"/>
        <v>46.348476171224249</v>
      </c>
    </row>
    <row r="2651" spans="1:9" ht="13.5" x14ac:dyDescent="0.25">
      <c r="A2651" s="3">
        <v>45868</v>
      </c>
      <c r="B2651" s="2">
        <v>94</v>
      </c>
      <c r="C2651" s="2">
        <f t="shared" si="369"/>
        <v>0.20000000000000284</v>
      </c>
      <c r="D2651" s="2">
        <f t="shared" si="370"/>
        <v>0.20000000000000284</v>
      </c>
      <c r="E2651" s="2">
        <f t="shared" si="371"/>
        <v>0</v>
      </c>
      <c r="F2651" s="2">
        <f t="shared" si="372"/>
        <v>0.14960635567646177</v>
      </c>
      <c r="G2651" s="2">
        <f t="shared" si="372"/>
        <v>0.15664287622488038</v>
      </c>
      <c r="H2651" s="2">
        <f t="shared" si="373"/>
        <v>0.95507921765738768</v>
      </c>
      <c r="I2651" s="2">
        <f t="shared" si="374"/>
        <v>48.851177437289799</v>
      </c>
    </row>
    <row r="2652" spans="1:9" ht="13.5" x14ac:dyDescent="0.25">
      <c r="A2652" s="3">
        <v>45869</v>
      </c>
      <c r="B2652" s="2">
        <v>94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0.13892018741385737</v>
      </c>
      <c r="G2652" s="2">
        <f t="shared" si="372"/>
        <v>0.14545409935167464</v>
      </c>
      <c r="H2652" s="2">
        <f t="shared" si="373"/>
        <v>0.95507921765738779</v>
      </c>
      <c r="I2652" s="2">
        <f t="shared" si="374"/>
        <v>48.851177437289799</v>
      </c>
    </row>
    <row r="2653" spans="1:9" ht="13.5" x14ac:dyDescent="0.25">
      <c r="A2653" s="3">
        <v>45870</v>
      </c>
      <c r="B2653" s="2">
        <v>94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0.12899731688429614</v>
      </c>
      <c r="G2653" s="2">
        <f t="shared" si="375"/>
        <v>0.13506452082655501</v>
      </c>
      <c r="H2653" s="2">
        <f t="shared" si="373"/>
        <v>0.9550792176573879</v>
      </c>
      <c r="I2653" s="2">
        <f t="shared" si="374"/>
        <v>48.851177437289806</v>
      </c>
    </row>
    <row r="2654" spans="1:9" ht="13.5" x14ac:dyDescent="0.25">
      <c r="A2654" s="3">
        <v>45873</v>
      </c>
      <c r="B2654" s="2">
        <v>93.95</v>
      </c>
      <c r="C2654" s="2">
        <f t="shared" si="369"/>
        <v>-4.9999999999997158E-2</v>
      </c>
      <c r="D2654" s="2">
        <f t="shared" si="370"/>
        <v>0</v>
      </c>
      <c r="E2654" s="2">
        <f t="shared" si="371"/>
        <v>4.9999999999997158E-2</v>
      </c>
      <c r="F2654" s="2">
        <f t="shared" si="375"/>
        <v>0.11978322282113212</v>
      </c>
      <c r="G2654" s="2">
        <f t="shared" si="375"/>
        <v>0.12898848362465803</v>
      </c>
      <c r="H2654" s="2">
        <f t="shared" si="373"/>
        <v>0.92863501806632454</v>
      </c>
      <c r="I2654" s="2">
        <f t="shared" si="374"/>
        <v>48.149857768183971</v>
      </c>
    </row>
    <row r="2655" spans="1:9" ht="13.5" x14ac:dyDescent="0.25">
      <c r="A2655" s="3">
        <v>45874</v>
      </c>
      <c r="B2655" s="2">
        <v>93.9</v>
      </c>
      <c r="C2655" s="2">
        <f t="shared" si="369"/>
        <v>-4.9999999999997158E-2</v>
      </c>
      <c r="D2655" s="2">
        <f t="shared" si="370"/>
        <v>0</v>
      </c>
      <c r="E2655" s="2">
        <f t="shared" si="371"/>
        <v>4.9999999999997158E-2</v>
      </c>
      <c r="F2655" s="2">
        <f t="shared" si="375"/>
        <v>0.1112272783339084</v>
      </c>
      <c r="G2655" s="2">
        <f t="shared" si="375"/>
        <v>0.1233464490800394</v>
      </c>
      <c r="H2655" s="2">
        <f t="shared" si="373"/>
        <v>0.9017469020266089</v>
      </c>
      <c r="I2655" s="2">
        <f t="shared" si="374"/>
        <v>47.41676723993379</v>
      </c>
    </row>
    <row r="2656" spans="1:9" ht="13.5" x14ac:dyDescent="0.25">
      <c r="A2656" s="3">
        <v>45875</v>
      </c>
      <c r="B2656" s="2">
        <v>93.9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0.10328247273862923</v>
      </c>
      <c r="G2656" s="2">
        <f t="shared" si="375"/>
        <v>0.11453598843146516</v>
      </c>
      <c r="H2656" s="2">
        <f t="shared" si="373"/>
        <v>0.9017469020266089</v>
      </c>
      <c r="I2656" s="2">
        <f t="shared" si="374"/>
        <v>47.41676723993379</v>
      </c>
    </row>
    <row r="2657" spans="1:9" ht="13.5" x14ac:dyDescent="0.25">
      <c r="A2657" s="3">
        <v>45876</v>
      </c>
      <c r="B2657" s="2">
        <v>93.9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9.5905153257298564E-2</v>
      </c>
      <c r="G2657" s="2">
        <f t="shared" si="375"/>
        <v>0.10635484640064621</v>
      </c>
      <c r="H2657" s="2">
        <f t="shared" si="373"/>
        <v>0.9017469020266089</v>
      </c>
      <c r="I2657" s="2">
        <f t="shared" si="374"/>
        <v>47.41676723993379</v>
      </c>
    </row>
    <row r="2658" spans="1:9" ht="13.5" x14ac:dyDescent="0.25">
      <c r="A2658" s="3">
        <v>45877</v>
      </c>
      <c r="B2658" s="2">
        <v>93.9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8.9054785167491532E-2</v>
      </c>
      <c r="G2658" s="2">
        <f t="shared" si="375"/>
        <v>9.8758071657742905E-2</v>
      </c>
      <c r="H2658" s="2">
        <f t="shared" si="373"/>
        <v>0.90174690202660912</v>
      </c>
      <c r="I2658" s="2">
        <f t="shared" si="374"/>
        <v>47.416767239933797</v>
      </c>
    </row>
    <row r="2659" spans="1:9" ht="13.5" x14ac:dyDescent="0.25">
      <c r="A2659" s="3">
        <v>45880</v>
      </c>
      <c r="B2659" s="2">
        <v>93.85</v>
      </c>
      <c r="C2659" s="2">
        <f t="shared" si="369"/>
        <v>-5.0000000000011369E-2</v>
      </c>
      <c r="D2659" s="2">
        <f t="shared" si="370"/>
        <v>0</v>
      </c>
      <c r="E2659" s="2">
        <f t="shared" si="371"/>
        <v>5.0000000000011369E-2</v>
      </c>
      <c r="F2659" s="2">
        <f t="shared" si="375"/>
        <v>8.2693729084099291E-2</v>
      </c>
      <c r="G2659" s="2">
        <f t="shared" si="375"/>
        <v>9.527535225361923E-2</v>
      </c>
      <c r="H2659" s="2">
        <f t="shared" si="373"/>
        <v>0.8679446166094652</v>
      </c>
      <c r="I2659" s="2">
        <f t="shared" si="374"/>
        <v>46.465222196195775</v>
      </c>
    </row>
    <row r="2660" spans="1:9" ht="13.5" x14ac:dyDescent="0.25">
      <c r="A2660" s="3">
        <v>45881</v>
      </c>
      <c r="B2660" s="2">
        <v>93.7</v>
      </c>
      <c r="C2660" s="2">
        <f t="shared" si="369"/>
        <v>-0.14999999999999147</v>
      </c>
      <c r="D2660" s="2">
        <f t="shared" si="370"/>
        <v>0</v>
      </c>
      <c r="E2660" s="2">
        <f t="shared" si="371"/>
        <v>0.14999999999999147</v>
      </c>
      <c r="F2660" s="2">
        <f t="shared" si="375"/>
        <v>7.6787034149520775E-2</v>
      </c>
      <c r="G2660" s="2">
        <f t="shared" si="375"/>
        <v>9.9184255664074392E-2</v>
      </c>
      <c r="H2660" s="2">
        <f t="shared" si="373"/>
        <v>0.77418571763637145</v>
      </c>
      <c r="I2660" s="2">
        <f t="shared" si="374"/>
        <v>43.636114863316962</v>
      </c>
    </row>
    <row r="2661" spans="1:9" ht="13.5" x14ac:dyDescent="0.25">
      <c r="A2661" s="3">
        <v>45883</v>
      </c>
      <c r="B2661" s="2">
        <v>93.7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7.1302245995983574E-2</v>
      </c>
      <c r="G2661" s="2">
        <f t="shared" si="375"/>
        <v>9.2099665973783371E-2</v>
      </c>
      <c r="H2661" s="2">
        <f t="shared" si="373"/>
        <v>0.77418571763637134</v>
      </c>
      <c r="I2661" s="2">
        <f t="shared" si="374"/>
        <v>43.636114863316962</v>
      </c>
    </row>
    <row r="2662" spans="1:9" ht="13.5" x14ac:dyDescent="0.25">
      <c r="A2662" s="3">
        <v>45884</v>
      </c>
      <c r="B2662" s="2">
        <v>93.68</v>
      </c>
      <c r="C2662" s="2">
        <f t="shared" si="369"/>
        <v>-1.9999999999996021E-2</v>
      </c>
      <c r="D2662" s="2">
        <f t="shared" si="370"/>
        <v>0</v>
      </c>
      <c r="E2662" s="2">
        <f t="shared" si="371"/>
        <v>1.9999999999996021E-2</v>
      </c>
      <c r="F2662" s="2">
        <f t="shared" si="375"/>
        <v>6.6209228424841893E-2</v>
      </c>
      <c r="G2662" s="2">
        <f t="shared" si="375"/>
        <v>8.6949689832798563E-2</v>
      </c>
      <c r="H2662" s="2">
        <f t="shared" si="373"/>
        <v>0.76146595292243247</v>
      </c>
      <c r="I2662" s="2">
        <f t="shared" si="374"/>
        <v>43.229104238948871</v>
      </c>
    </row>
    <row r="2663" spans="1:9" ht="13.5" x14ac:dyDescent="0.25">
      <c r="A2663" s="3">
        <v>45887</v>
      </c>
      <c r="B2663" s="2">
        <v>93.7</v>
      </c>
      <c r="C2663" s="2">
        <f t="shared" si="369"/>
        <v>1.9999999999996021E-2</v>
      </c>
      <c r="D2663" s="2">
        <f t="shared" si="370"/>
        <v>1.9999999999996021E-2</v>
      </c>
      <c r="E2663" s="2">
        <f t="shared" si="371"/>
        <v>0</v>
      </c>
      <c r="F2663" s="2">
        <f t="shared" si="375"/>
        <v>6.290856925163861E-2</v>
      </c>
      <c r="G2663" s="2">
        <f t="shared" si="375"/>
        <v>8.0738997701884391E-2</v>
      </c>
      <c r="H2663" s="2">
        <f t="shared" si="373"/>
        <v>0.7791596507541283</v>
      </c>
      <c r="I2663" s="2">
        <f t="shared" si="374"/>
        <v>43.793689364744061</v>
      </c>
    </row>
    <row r="2664" spans="1:9" ht="13.5" x14ac:dyDescent="0.25">
      <c r="A2664" s="3">
        <v>45888</v>
      </c>
      <c r="B2664" s="2">
        <v>93.79</v>
      </c>
      <c r="C2664" s="2">
        <f t="shared" si="369"/>
        <v>9.0000000000003411E-2</v>
      </c>
      <c r="D2664" s="2">
        <f t="shared" si="370"/>
        <v>9.0000000000003411E-2</v>
      </c>
      <c r="E2664" s="2">
        <f t="shared" si="371"/>
        <v>0</v>
      </c>
      <c r="F2664" s="2">
        <f t="shared" si="375"/>
        <v>6.4843671447950377E-2</v>
      </c>
      <c r="G2664" s="2">
        <f t="shared" si="375"/>
        <v>7.4971926437464073E-2</v>
      </c>
      <c r="H2664" s="2">
        <f t="shared" si="373"/>
        <v>0.86490603255390641</v>
      </c>
      <c r="I2664" s="2">
        <f t="shared" si="374"/>
        <v>46.377995322877254</v>
      </c>
    </row>
    <row r="2665" spans="1:9" ht="13.5" x14ac:dyDescent="0.25">
      <c r="A2665" s="3">
        <v>45889</v>
      </c>
      <c r="B2665" s="2">
        <v>93.9</v>
      </c>
      <c r="C2665" s="2">
        <f t="shared" si="369"/>
        <v>0.10999999999999943</v>
      </c>
      <c r="D2665" s="2">
        <f t="shared" si="370"/>
        <v>0.10999999999999943</v>
      </c>
      <c r="E2665" s="2">
        <f t="shared" si="371"/>
        <v>0</v>
      </c>
      <c r="F2665" s="2">
        <f t="shared" si="375"/>
        <v>6.8069123487382449E-2</v>
      </c>
      <c r="G2665" s="2">
        <f t="shared" si="375"/>
        <v>6.9616788834788071E-2</v>
      </c>
      <c r="H2665" s="2">
        <f t="shared" si="373"/>
        <v>0.97776879150403673</v>
      </c>
      <c r="I2665" s="2">
        <f t="shared" si="374"/>
        <v>49.437972512473081</v>
      </c>
    </row>
    <row r="2666" spans="1:9" ht="13.5" x14ac:dyDescent="0.25">
      <c r="A2666" s="3">
        <v>45890</v>
      </c>
      <c r="B2666" s="2">
        <v>93.9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6.3207043238283703E-2</v>
      </c>
      <c r="G2666" s="2">
        <f t="shared" si="375"/>
        <v>6.4644161060874644E-2</v>
      </c>
      <c r="H2666" s="2">
        <f t="shared" si="373"/>
        <v>0.97776879150403662</v>
      </c>
      <c r="I2666" s="2">
        <f t="shared" si="374"/>
        <v>49.437972512473081</v>
      </c>
    </row>
    <row r="2667" spans="1:9" ht="13.5" x14ac:dyDescent="0.25">
      <c r="A2667" s="3">
        <v>45891</v>
      </c>
      <c r="B2667" s="2">
        <v>94</v>
      </c>
      <c r="C2667" s="2">
        <f t="shared" si="369"/>
        <v>9.9999999999994316E-2</v>
      </c>
      <c r="D2667" s="2">
        <f t="shared" si="370"/>
        <v>9.9999999999994316E-2</v>
      </c>
      <c r="E2667" s="2">
        <f t="shared" si="371"/>
        <v>0</v>
      </c>
      <c r="F2667" s="2">
        <f t="shared" si="375"/>
        <v>6.5835111578405894E-2</v>
      </c>
      <c r="G2667" s="2">
        <f t="shared" si="375"/>
        <v>6.0026720985097884E-2</v>
      </c>
      <c r="H2667" s="2">
        <f t="shared" si="373"/>
        <v>1.0967634163250395</v>
      </c>
      <c r="I2667" s="2">
        <f t="shared" si="374"/>
        <v>52.307447172429093</v>
      </c>
    </row>
    <row r="2668" spans="1:9" ht="13.5" x14ac:dyDescent="0.25">
      <c r="A2668" s="3">
        <v>45894</v>
      </c>
      <c r="B2668" s="2">
        <v>93.92</v>
      </c>
      <c r="C2668" s="2">
        <f t="shared" si="369"/>
        <v>-7.9999999999998295E-2</v>
      </c>
      <c r="D2668" s="2">
        <f t="shared" si="370"/>
        <v>0</v>
      </c>
      <c r="E2668" s="2">
        <f t="shared" si="371"/>
        <v>7.9999999999998295E-2</v>
      </c>
      <c r="F2668" s="2">
        <f t="shared" si="375"/>
        <v>6.1132603608519756E-2</v>
      </c>
      <c r="G2668" s="2">
        <f t="shared" si="375"/>
        <v>6.1453383771876487E-2</v>
      </c>
      <c r="H2668" s="2">
        <f t="shared" si="373"/>
        <v>0.99478010577013121</v>
      </c>
      <c r="I2668" s="2">
        <f t="shared" si="374"/>
        <v>49.869161161805017</v>
      </c>
    </row>
    <row r="2669" spans="1:9" ht="13.5" x14ac:dyDescent="0.25">
      <c r="A2669" s="3">
        <v>45895</v>
      </c>
      <c r="B2669" s="2">
        <v>93.71</v>
      </c>
      <c r="C2669" s="2">
        <f t="shared" si="369"/>
        <v>-0.21000000000000796</v>
      </c>
      <c r="D2669" s="2">
        <f t="shared" si="370"/>
        <v>0</v>
      </c>
      <c r="E2669" s="2">
        <f t="shared" si="371"/>
        <v>0.21000000000000796</v>
      </c>
      <c r="F2669" s="2">
        <f t="shared" ref="F2669:G2684" si="376">((F2668*13)+D2669)/14</f>
        <v>5.6765989065054055E-2</v>
      </c>
      <c r="G2669" s="2">
        <f t="shared" si="376"/>
        <v>7.2063856359600179E-2</v>
      </c>
      <c r="H2669" s="2">
        <f t="shared" si="373"/>
        <v>0.78771789261166592</v>
      </c>
      <c r="I2669" s="2">
        <f t="shared" si="374"/>
        <v>44.062762691315562</v>
      </c>
    </row>
    <row r="2670" spans="1:9" ht="13.5" x14ac:dyDescent="0.25">
      <c r="A2670" s="3">
        <v>45896</v>
      </c>
      <c r="B2670" s="2">
        <v>94</v>
      </c>
      <c r="C2670" s="2">
        <f t="shared" si="369"/>
        <v>0.29000000000000625</v>
      </c>
      <c r="D2670" s="2">
        <f t="shared" si="370"/>
        <v>0.29000000000000625</v>
      </c>
      <c r="E2670" s="2">
        <f t="shared" si="371"/>
        <v>0</v>
      </c>
      <c r="F2670" s="2">
        <f t="shared" si="376"/>
        <v>7.342556127469349E-2</v>
      </c>
      <c r="G2670" s="2">
        <f t="shared" si="376"/>
        <v>6.6916438048200161E-2</v>
      </c>
      <c r="H2670" s="2">
        <f t="shared" si="373"/>
        <v>1.0972724104323184</v>
      </c>
      <c r="I2670" s="2">
        <f t="shared" si="374"/>
        <v>52.319021838757408</v>
      </c>
    </row>
    <row r="2671" spans="1:9" ht="13.5" x14ac:dyDescent="0.25">
      <c r="A2671" s="3">
        <v>45897</v>
      </c>
      <c r="B2671" s="2">
        <v>94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6.818087832650109E-2</v>
      </c>
      <c r="G2671" s="2">
        <f t="shared" si="376"/>
        <v>6.2136692473328717E-2</v>
      </c>
      <c r="H2671" s="2">
        <f t="shared" si="373"/>
        <v>1.0972724104323184</v>
      </c>
      <c r="I2671" s="2">
        <f t="shared" si="374"/>
        <v>52.319021838757408</v>
      </c>
    </row>
    <row r="2672" spans="1:9" ht="13.5" x14ac:dyDescent="0.25">
      <c r="A2672" s="3">
        <v>45898</v>
      </c>
      <c r="B2672" s="2">
        <v>94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6.3310815588893871E-2</v>
      </c>
      <c r="G2672" s="2">
        <f t="shared" si="376"/>
        <v>5.7698357296662381E-2</v>
      </c>
      <c r="H2672" s="2">
        <f t="shared" si="373"/>
        <v>1.0972724104323184</v>
      </c>
      <c r="I2672" s="2">
        <f t="shared" si="374"/>
        <v>52.319021838757408</v>
      </c>
    </row>
    <row r="2673" spans="1:9" ht="13.5" x14ac:dyDescent="0.25">
      <c r="A2673" s="3">
        <v>45901</v>
      </c>
      <c r="B2673" s="2">
        <v>94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5.878861447540145E-2</v>
      </c>
      <c r="G2673" s="2">
        <f t="shared" si="376"/>
        <v>5.3577046061186497E-2</v>
      </c>
      <c r="H2673" s="2">
        <f t="shared" si="373"/>
        <v>1.0972724104323184</v>
      </c>
      <c r="I2673" s="2">
        <f t="shared" si="374"/>
        <v>52.319021838757408</v>
      </c>
    </row>
    <row r="2674" spans="1:9" ht="13.5" x14ac:dyDescent="0.25">
      <c r="A2674" s="3">
        <v>45902</v>
      </c>
      <c r="B2674" s="2">
        <v>93.75</v>
      </c>
      <c r="C2674" s="2">
        <f t="shared" si="369"/>
        <v>-0.25</v>
      </c>
      <c r="D2674" s="2">
        <f t="shared" si="370"/>
        <v>0</v>
      </c>
      <c r="E2674" s="2">
        <f t="shared" si="371"/>
        <v>0.25</v>
      </c>
      <c r="F2674" s="2">
        <f t="shared" si="376"/>
        <v>5.4589427727158489E-2</v>
      </c>
      <c r="G2674" s="2">
        <f t="shared" si="376"/>
        <v>6.7607257056816042E-2</v>
      </c>
      <c r="H2674" s="2">
        <f t="shared" si="373"/>
        <v>0.80744923109781574</v>
      </c>
      <c r="I2674" s="2">
        <f t="shared" si="374"/>
        <v>44.673411413463818</v>
      </c>
    </row>
    <row r="2675" spans="1:9" ht="13.5" x14ac:dyDescent="0.25">
      <c r="A2675" s="3">
        <v>45903</v>
      </c>
      <c r="B2675" s="2">
        <v>95.5</v>
      </c>
      <c r="C2675" s="2">
        <f t="shared" si="369"/>
        <v>1.75</v>
      </c>
      <c r="D2675" s="2">
        <f t="shared" si="370"/>
        <v>1.75</v>
      </c>
      <c r="E2675" s="2">
        <f t="shared" si="371"/>
        <v>0</v>
      </c>
      <c r="F2675" s="2">
        <f t="shared" si="376"/>
        <v>0.1756901828895043</v>
      </c>
      <c r="G2675" s="2">
        <f t="shared" si="376"/>
        <v>6.2778167267043467E-2</v>
      </c>
      <c r="H2675" s="2">
        <f t="shared" si="373"/>
        <v>2.7985873200496574</v>
      </c>
      <c r="I2675" s="2">
        <f t="shared" si="374"/>
        <v>73.674423785868697</v>
      </c>
    </row>
    <row r="2676" spans="1:9" ht="13.5" x14ac:dyDescent="0.25">
      <c r="A2676" s="3">
        <v>45905</v>
      </c>
      <c r="B2676" s="2">
        <v>95.39</v>
      </c>
      <c r="C2676" s="2">
        <f t="shared" si="369"/>
        <v>-0.10999999999999943</v>
      </c>
      <c r="D2676" s="2">
        <f t="shared" si="370"/>
        <v>0</v>
      </c>
      <c r="E2676" s="2">
        <f t="shared" si="371"/>
        <v>0.10999999999999943</v>
      </c>
      <c r="F2676" s="2">
        <f t="shared" si="376"/>
        <v>0.16314088411168257</v>
      </c>
      <c r="G2676" s="2">
        <f t="shared" si="376"/>
        <v>6.6151155319397456E-2</v>
      </c>
      <c r="H2676" s="2">
        <f t="shared" si="373"/>
        <v>2.4661834449298707</v>
      </c>
      <c r="I2676" s="2">
        <f t="shared" si="374"/>
        <v>71.149824702361286</v>
      </c>
    </row>
    <row r="2677" spans="1:9" ht="13.5" x14ac:dyDescent="0.25">
      <c r="A2677" s="3">
        <v>45908</v>
      </c>
      <c r="B2677" s="2">
        <v>94.7</v>
      </c>
      <c r="C2677" s="2">
        <f t="shared" si="369"/>
        <v>-0.68999999999999773</v>
      </c>
      <c r="D2677" s="2">
        <f t="shared" si="370"/>
        <v>0</v>
      </c>
      <c r="E2677" s="2">
        <f t="shared" si="371"/>
        <v>0.68999999999999773</v>
      </c>
      <c r="F2677" s="2">
        <f t="shared" si="376"/>
        <v>0.15148796381799096</v>
      </c>
      <c r="G2677" s="2">
        <f t="shared" si="376"/>
        <v>0.11071178708229747</v>
      </c>
      <c r="H2677" s="2">
        <f t="shared" si="373"/>
        <v>1.3683092632709701</v>
      </c>
      <c r="I2677" s="2">
        <f t="shared" si="374"/>
        <v>57.775784796836099</v>
      </c>
    </row>
    <row r="2678" spans="1:9" ht="13.5" x14ac:dyDescent="0.25">
      <c r="A2678" s="3">
        <v>45909</v>
      </c>
      <c r="B2678" s="2">
        <v>96</v>
      </c>
      <c r="C2678" s="2">
        <f t="shared" si="369"/>
        <v>1.2999999999999972</v>
      </c>
      <c r="D2678" s="2">
        <f t="shared" si="370"/>
        <v>1.2999999999999972</v>
      </c>
      <c r="E2678" s="2">
        <f t="shared" si="371"/>
        <v>0</v>
      </c>
      <c r="F2678" s="2">
        <f t="shared" si="376"/>
        <v>0.23352453783099139</v>
      </c>
      <c r="G2678" s="2">
        <f t="shared" si="376"/>
        <v>0.10280380229070478</v>
      </c>
      <c r="H2678" s="2">
        <f t="shared" si="373"/>
        <v>2.271555454443595</v>
      </c>
      <c r="I2678" s="2">
        <f t="shared" si="374"/>
        <v>69.433499938332133</v>
      </c>
    </row>
    <row r="2679" spans="1:9" ht="13.5" x14ac:dyDescent="0.25">
      <c r="A2679" s="3">
        <v>45910</v>
      </c>
      <c r="B2679" s="2">
        <v>95.79</v>
      </c>
      <c r="C2679" s="2">
        <f t="shared" si="369"/>
        <v>-0.20999999999999375</v>
      </c>
      <c r="D2679" s="2">
        <f t="shared" si="370"/>
        <v>0</v>
      </c>
      <c r="E2679" s="2">
        <f t="shared" si="371"/>
        <v>0.20999999999999375</v>
      </c>
      <c r="F2679" s="2">
        <f t="shared" si="376"/>
        <v>0.21684421370020629</v>
      </c>
      <c r="G2679" s="2">
        <f t="shared" si="376"/>
        <v>0.11046067355565399</v>
      </c>
      <c r="H2679" s="2">
        <f t="shared" si="373"/>
        <v>1.9630897288613083</v>
      </c>
      <c r="I2679" s="2">
        <f t="shared" si="374"/>
        <v>66.251443881036579</v>
      </c>
    </row>
    <row r="2680" spans="1:9" ht="13.5" x14ac:dyDescent="0.25">
      <c r="A2680" s="3">
        <v>45911</v>
      </c>
      <c r="B2680" s="2">
        <v>97.9</v>
      </c>
      <c r="C2680" s="2">
        <f t="shared" si="369"/>
        <v>2.1099999999999994</v>
      </c>
      <c r="D2680" s="2">
        <f t="shared" si="370"/>
        <v>2.1099999999999994</v>
      </c>
      <c r="E2680" s="2">
        <f t="shared" si="371"/>
        <v>0</v>
      </c>
      <c r="F2680" s="2">
        <f t="shared" si="376"/>
        <v>0.35206962700733435</v>
      </c>
      <c r="G2680" s="2">
        <f t="shared" si="376"/>
        <v>0.10257062544453585</v>
      </c>
      <c r="H2680" s="2">
        <f t="shared" si="373"/>
        <v>3.4324605654053739</v>
      </c>
      <c r="I2680" s="2">
        <f t="shared" si="374"/>
        <v>77.43916758549787</v>
      </c>
    </row>
    <row r="2681" spans="1:9" ht="13.5" x14ac:dyDescent="0.25">
      <c r="A2681" s="3">
        <v>45912</v>
      </c>
      <c r="B2681" s="2">
        <v>97.69</v>
      </c>
      <c r="C2681" s="2">
        <f t="shared" si="369"/>
        <v>-0.21000000000000796</v>
      </c>
      <c r="D2681" s="2">
        <f t="shared" si="370"/>
        <v>0</v>
      </c>
      <c r="E2681" s="2">
        <f t="shared" si="371"/>
        <v>0.21000000000000796</v>
      </c>
      <c r="F2681" s="2">
        <f t="shared" si="376"/>
        <v>0.32692179650681047</v>
      </c>
      <c r="G2681" s="2">
        <f t="shared" si="376"/>
        <v>0.11024415219849815</v>
      </c>
      <c r="H2681" s="2">
        <f t="shared" si="373"/>
        <v>2.9654343562656935</v>
      </c>
      <c r="I2681" s="2">
        <f t="shared" si="374"/>
        <v>74.782081604252951</v>
      </c>
    </row>
    <row r="2682" spans="1:9" ht="13.5" x14ac:dyDescent="0.25">
      <c r="A2682" s="3">
        <v>45915</v>
      </c>
      <c r="B2682" s="2">
        <v>97.68</v>
      </c>
      <c r="C2682" s="2">
        <f t="shared" si="369"/>
        <v>-9.9999999999909051E-3</v>
      </c>
      <c r="D2682" s="2">
        <f t="shared" si="370"/>
        <v>0</v>
      </c>
      <c r="E2682" s="2">
        <f t="shared" si="371"/>
        <v>9.9999999999909051E-3</v>
      </c>
      <c r="F2682" s="2">
        <f t="shared" si="376"/>
        <v>0.30357023961346685</v>
      </c>
      <c r="G2682" s="2">
        <f t="shared" si="376"/>
        <v>0.10308385561289048</v>
      </c>
      <c r="H2682" s="2">
        <f t="shared" si="373"/>
        <v>2.9448863530431031</v>
      </c>
      <c r="I2682" s="2">
        <f t="shared" si="374"/>
        <v>74.650727283218302</v>
      </c>
    </row>
    <row r="2683" spans="1:9" ht="13.5" x14ac:dyDescent="0.25">
      <c r="A2683" s="3">
        <v>45916</v>
      </c>
      <c r="B2683" s="2">
        <v>98.89</v>
      </c>
      <c r="C2683" s="2">
        <f t="shared" si="369"/>
        <v>1.2099999999999937</v>
      </c>
      <c r="D2683" s="2">
        <f t="shared" si="370"/>
        <v>1.2099999999999937</v>
      </c>
      <c r="E2683" s="2">
        <f t="shared" si="371"/>
        <v>0</v>
      </c>
      <c r="F2683" s="2">
        <f t="shared" si="376"/>
        <v>0.3683152224982188</v>
      </c>
      <c r="G2683" s="2">
        <f t="shared" si="376"/>
        <v>9.5720723069112584E-2</v>
      </c>
      <c r="H2683" s="2">
        <f t="shared" si="373"/>
        <v>3.8478107006388433</v>
      </c>
      <c r="I2683" s="2">
        <f t="shared" si="374"/>
        <v>79.372131839466832</v>
      </c>
    </row>
    <row r="2684" spans="1:9" ht="13.5" x14ac:dyDescent="0.25">
      <c r="A2684" s="3">
        <v>45917</v>
      </c>
      <c r="B2684" s="2">
        <v>101</v>
      </c>
      <c r="C2684" s="2">
        <f t="shared" si="369"/>
        <v>2.1099999999999994</v>
      </c>
      <c r="D2684" s="2">
        <f t="shared" si="370"/>
        <v>2.1099999999999994</v>
      </c>
      <c r="E2684" s="2">
        <f t="shared" si="371"/>
        <v>0</v>
      </c>
      <c r="F2684" s="2">
        <f t="shared" si="376"/>
        <v>0.49272127803406024</v>
      </c>
      <c r="G2684" s="2">
        <f t="shared" si="376"/>
        <v>8.8883528564175959E-2</v>
      </c>
      <c r="H2684" s="2">
        <f t="shared" si="373"/>
        <v>5.5434486680881951</v>
      </c>
      <c r="I2684" s="2">
        <f t="shared" si="374"/>
        <v>84.717538858722776</v>
      </c>
    </row>
    <row r="2685" spans="1:9" ht="13.5" x14ac:dyDescent="0.35">
      <c r="A2685" s="3">
        <v>45918</v>
      </c>
      <c r="B2685" s="11">
        <v>101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0.45752690103162735</v>
      </c>
      <c r="G2685" s="2">
        <f t="shared" si="377"/>
        <v>8.2534705095306249E-2</v>
      </c>
      <c r="H2685" s="2">
        <f t="shared" si="373"/>
        <v>5.5434486680881943</v>
      </c>
      <c r="I2685" s="2">
        <f t="shared" si="374"/>
        <v>84.717538858722776</v>
      </c>
    </row>
    <row r="2686" spans="1:9" ht="13.5" x14ac:dyDescent="0.35">
      <c r="A2686" s="3">
        <v>45919</v>
      </c>
      <c r="B2686" s="11">
        <v>101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0.42484640810079682</v>
      </c>
      <c r="G2686" s="2">
        <f t="shared" si="377"/>
        <v>7.6639369017070094E-2</v>
      </c>
      <c r="H2686" s="2">
        <f t="shared" si="373"/>
        <v>5.5434486680881943</v>
      </c>
      <c r="I2686" s="2">
        <f t="shared" si="374"/>
        <v>84.717538858722776</v>
      </c>
    </row>
    <row r="2687" spans="1:9" ht="13.5" x14ac:dyDescent="0.35">
      <c r="A2687" s="3">
        <v>45922</v>
      </c>
      <c r="B2687" s="11">
        <v>101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0.39450023609359702</v>
      </c>
      <c r="G2687" s="2">
        <f t="shared" si="377"/>
        <v>7.1165128372993658E-2</v>
      </c>
      <c r="H2687" s="2">
        <f t="shared" si="373"/>
        <v>5.5434486680881934</v>
      </c>
      <c r="I2687" s="2">
        <f t="shared" si="374"/>
        <v>84.717538858722776</v>
      </c>
    </row>
    <row r="2688" spans="1:9" ht="13.5" x14ac:dyDescent="0.35">
      <c r="A2688" s="3">
        <v>45923</v>
      </c>
      <c r="B2688" s="11">
        <v>100.84</v>
      </c>
      <c r="C2688" s="2">
        <f t="shared" si="369"/>
        <v>-0.15999999999999659</v>
      </c>
      <c r="D2688" s="2">
        <f t="shared" si="370"/>
        <v>0</v>
      </c>
      <c r="E2688" s="2">
        <f t="shared" si="371"/>
        <v>0.15999999999999659</v>
      </c>
      <c r="F2688" s="2">
        <f t="shared" si="377"/>
        <v>0.36632164780119725</v>
      </c>
      <c r="G2688" s="2">
        <f t="shared" si="377"/>
        <v>7.7510476346351012E-2</v>
      </c>
      <c r="H2688" s="2">
        <f t="shared" si="373"/>
        <v>4.7260920725646232</v>
      </c>
      <c r="I2688" s="2">
        <f t="shared" si="374"/>
        <v>82.536082421879115</v>
      </c>
    </row>
    <row r="2689" spans="1:9" ht="13.5" x14ac:dyDescent="0.35">
      <c r="A2689" s="3">
        <v>45924</v>
      </c>
      <c r="B2689" s="11">
        <v>101.24</v>
      </c>
      <c r="C2689" s="2">
        <f t="shared" si="369"/>
        <v>0.39999999999999147</v>
      </c>
      <c r="D2689" s="2">
        <f t="shared" si="370"/>
        <v>0.39999999999999147</v>
      </c>
      <c r="E2689" s="2">
        <f t="shared" si="371"/>
        <v>0</v>
      </c>
      <c r="F2689" s="2">
        <f t="shared" si="377"/>
        <v>0.36872724438682536</v>
      </c>
      <c r="G2689" s="2">
        <f t="shared" si="377"/>
        <v>7.1974013750183086E-2</v>
      </c>
      <c r="H2689" s="2">
        <f t="shared" si="373"/>
        <v>5.1230607433768052</v>
      </c>
      <c r="I2689" s="2">
        <f t="shared" si="374"/>
        <v>83.668298553437012</v>
      </c>
    </row>
    <row r="2690" spans="1:9" ht="13.5" x14ac:dyDescent="0.35">
      <c r="A2690" s="3">
        <v>45925</v>
      </c>
      <c r="B2690" s="11">
        <v>101.9</v>
      </c>
      <c r="C2690" s="2">
        <f t="shared" si="369"/>
        <v>0.6600000000000108</v>
      </c>
      <c r="D2690" s="2">
        <f t="shared" si="370"/>
        <v>0.6600000000000108</v>
      </c>
      <c r="E2690" s="2">
        <f t="shared" si="371"/>
        <v>0</v>
      </c>
      <c r="F2690" s="2">
        <f t="shared" si="377"/>
        <v>0.38953244121633862</v>
      </c>
      <c r="G2690" s="2">
        <f t="shared" si="377"/>
        <v>6.6833012768027153E-2</v>
      </c>
      <c r="H2690" s="2">
        <f t="shared" si="373"/>
        <v>5.8284435353584803</v>
      </c>
      <c r="I2690" s="2">
        <f t="shared" si="374"/>
        <v>85.355374254441983</v>
      </c>
    </row>
    <row r="2691" spans="1:9" ht="13.5" x14ac:dyDescent="0.35">
      <c r="A2691" s="3">
        <v>45926</v>
      </c>
      <c r="B2691" s="11">
        <v>102.95</v>
      </c>
      <c r="C2691" s="2">
        <f>B2691-B2690</f>
        <v>1.0499999999999972</v>
      </c>
      <c r="D2691" s="2">
        <f>IF(C2691&gt;0,C2691,0)</f>
        <v>1.0499999999999972</v>
      </c>
      <c r="E2691" s="2">
        <f>IF(C2691&lt;0,-C2691,0)</f>
        <v>0</v>
      </c>
      <c r="F2691" s="2">
        <f t="shared" si="377"/>
        <v>0.43670869541517138</v>
      </c>
      <c r="G2691" s="2">
        <f t="shared" si="377"/>
        <v>6.2059226141739497E-2</v>
      </c>
      <c r="H2691" s="2">
        <f t="shared" si="373"/>
        <v>7.0369665006417463</v>
      </c>
      <c r="I2691" s="2">
        <f t="shared" si="374"/>
        <v>87.557494486008494</v>
      </c>
    </row>
    <row r="2692" spans="1:9" ht="13.5" x14ac:dyDescent="0.35">
      <c r="A2692" s="3">
        <v>45929</v>
      </c>
      <c r="B2692" s="11">
        <v>103.6</v>
      </c>
      <c r="C2692" s="2">
        <f>B2692-B2691</f>
        <v>0.64999999999999147</v>
      </c>
      <c r="D2692" s="2">
        <f>IF(C2692&gt;0,C2692,0)</f>
        <v>0.64999999999999147</v>
      </c>
      <c r="E2692" s="2">
        <f>IF(C2692&lt;0,-C2692,0)</f>
        <v>0</v>
      </c>
      <c r="F2692" s="2">
        <f t="shared" si="377"/>
        <v>0.45194378859980139</v>
      </c>
      <c r="G2692" s="2">
        <f t="shared" si="377"/>
        <v>5.7626424274472392E-2</v>
      </c>
      <c r="H2692" s="2">
        <f t="shared" si="373"/>
        <v>7.8426484774972485</v>
      </c>
      <c r="I2692" s="2">
        <f t="shared" si="374"/>
        <v>88.691170947880636</v>
      </c>
    </row>
    <row r="2693" spans="1:9" ht="13.5" x14ac:dyDescent="0.35">
      <c r="A2693" s="3">
        <v>45930</v>
      </c>
      <c r="B2693" s="11">
        <v>103</v>
      </c>
      <c r="C2693" s="2">
        <f>B2693-B2692</f>
        <v>-0.59999999999999432</v>
      </c>
      <c r="D2693" s="2">
        <f>IF(C2693&gt;0,C2693,0)</f>
        <v>0</v>
      </c>
      <c r="E2693" s="2">
        <f>IF(C2693&lt;0,-C2693,0)</f>
        <v>0.59999999999999432</v>
      </c>
      <c r="F2693" s="2">
        <f t="shared" si="377"/>
        <v>0.41966208941410127</v>
      </c>
      <c r="G2693" s="2">
        <f t="shared" si="377"/>
        <v>9.6367393969152532E-2</v>
      </c>
      <c r="H2693" s="2">
        <f t="shared" si="373"/>
        <v>4.3548141350427745</v>
      </c>
      <c r="I2693" s="2">
        <f t="shared" si="374"/>
        <v>81.325215501769947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99B0-AF41-45C0-8E7E-71C16477CE0E}">
  <dimension ref="A1:H2693"/>
  <sheetViews>
    <sheetView tabSelected="1" topLeftCell="A2676" workbookViewId="0">
      <selection activeCell="F36" sqref="F36:F2693"/>
    </sheetView>
  </sheetViews>
  <sheetFormatPr defaultRowHeight="12.5" x14ac:dyDescent="0.25"/>
  <cols>
    <col min="1" max="1" width="24" customWidth="1"/>
    <col min="2" max="2" width="14.4531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18.9099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19.338899999999999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19.266200000000001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19.3171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19.147500000000001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19.145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19.142600000000002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19.147500000000001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19.147500000000001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19.2638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19.052900000000001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19.0578</v>
      </c>
      <c r="C13" s="2">
        <f>AVERAGE(B2:B13)</f>
        <v>19.16139166666667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19.147500000000001</v>
      </c>
      <c r="C14" s="2">
        <f>$C$4*B4+C13*(1-$C$4)</f>
        <v>19.17751602564103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19.147500000000001</v>
      </c>
      <c r="C15" s="2">
        <f t="shared" ref="C15:C78" si="0">$C$4*B5+C14*(1-$C$4)</f>
        <v>19.198990483234716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19.3414</v>
      </c>
      <c r="C16" s="2">
        <f t="shared" si="0"/>
        <v>19.191068870429373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19.365600000000001</v>
      </c>
      <c r="C17" s="2">
        <f t="shared" si="0"/>
        <v>19.183981351901775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19.365600000000001</v>
      </c>
      <c r="C18" s="2">
        <f t="shared" si="0"/>
        <v>19.177614990070733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19.414100000000001</v>
      </c>
      <c r="C19" s="2">
        <f t="shared" si="0"/>
        <v>19.172981914675233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19.753399999999999</v>
      </c>
      <c r="C20" s="2">
        <f t="shared" si="0"/>
        <v>19.169061620109812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20.344799999999999</v>
      </c>
      <c r="C21" s="2">
        <f t="shared" si="0"/>
        <v>19.183636755477529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20.599299999999999</v>
      </c>
      <c r="C22" s="2">
        <f t="shared" si="0"/>
        <v>19.163523408480987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20.601700000000001</v>
      </c>
      <c r="C23" s="2">
        <f t="shared" si="0"/>
        <v>19.14725826871468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20.601700000000001</v>
      </c>
      <c r="C24" s="2">
        <f t="shared" si="0"/>
        <v>19.147295458143191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20.577500000000001</v>
      </c>
      <c r="C25" s="2">
        <f t="shared" si="0"/>
        <v>19.14732692612116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20.117000000000001</v>
      </c>
      <c r="C26" s="2">
        <f t="shared" si="0"/>
        <v>19.177184322102519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20.456299999999999</v>
      </c>
      <c r="C27" s="2">
        <f t="shared" si="0"/>
        <v>19.206171349471362</v>
      </c>
      <c r="D27" s="2">
        <f>AVERAGE(B2:B27)</f>
        <v>19.568080769230772</v>
      </c>
      <c r="E27" s="2">
        <f>C27-D27</f>
        <v>-0.36190941975941016</v>
      </c>
      <c r="F27" s="2"/>
      <c r="G27" s="2"/>
      <c r="H27" s="2"/>
    </row>
    <row r="28" spans="1:8" ht="13.5" x14ac:dyDescent="0.25">
      <c r="A28" s="3">
        <v>42045</v>
      </c>
      <c r="B28" s="2">
        <v>20.698699999999999</v>
      </c>
      <c r="C28" s="2">
        <f t="shared" si="0"/>
        <v>19.230698834168074</v>
      </c>
      <c r="D28" s="2">
        <f>$D$4*B28+(1-$D$4)*D27</f>
        <v>19.651830341880345</v>
      </c>
      <c r="E28" s="2">
        <f t="shared" ref="E28:E91" si="1">C28-D28</f>
        <v>-0.42113150771227126</v>
      </c>
      <c r="F28" s="2"/>
      <c r="G28" s="2"/>
      <c r="H28" s="2"/>
    </row>
    <row r="29" spans="1:8" ht="13.5" x14ac:dyDescent="0.25">
      <c r="A29" s="3">
        <v>42046</v>
      </c>
      <c r="B29" s="2">
        <v>20.601700000000001</v>
      </c>
      <c r="C29" s="2">
        <f t="shared" si="0"/>
        <v>19.258914398142213</v>
      </c>
      <c r="D29" s="2">
        <f t="shared" ref="D29:D92" si="2">$D$4*B29+(1-$D$4)*D28</f>
        <v>19.722191057296612</v>
      </c>
      <c r="E29" s="2">
        <f t="shared" si="1"/>
        <v>-0.46327665915439908</v>
      </c>
      <c r="F29" s="2"/>
      <c r="G29" s="2"/>
      <c r="H29" s="2"/>
    </row>
    <row r="30" spans="1:8" ht="13.5" x14ac:dyDescent="0.25">
      <c r="A30" s="3">
        <v>42047</v>
      </c>
      <c r="B30" s="2">
        <v>20.504799999999999</v>
      </c>
      <c r="C30" s="2">
        <f t="shared" si="0"/>
        <v>19.334989106120332</v>
      </c>
      <c r="D30" s="2">
        <f t="shared" si="2"/>
        <v>19.780162090089455</v>
      </c>
      <c r="E30" s="2">
        <f t="shared" si="1"/>
        <v>-0.44517298396912253</v>
      </c>
      <c r="F30" s="2"/>
      <c r="G30" s="2"/>
      <c r="H30" s="2"/>
    </row>
    <row r="31" spans="1:8" ht="13.5" x14ac:dyDescent="0.25">
      <c r="A31" s="3">
        <v>42048</v>
      </c>
      <c r="B31" s="2">
        <v>20.504799999999999</v>
      </c>
      <c r="C31" s="2">
        <f t="shared" si="0"/>
        <v>19.490344628255666</v>
      </c>
      <c r="D31" s="2">
        <f t="shared" si="2"/>
        <v>19.833838972305049</v>
      </c>
      <c r="E31" s="2">
        <f t="shared" si="1"/>
        <v>-0.34349434404938251</v>
      </c>
      <c r="F31" s="2"/>
      <c r="G31" s="2"/>
      <c r="H31" s="2"/>
    </row>
    <row r="32" spans="1:8" ht="13.5" x14ac:dyDescent="0.25">
      <c r="A32" s="3">
        <v>42051</v>
      </c>
      <c r="B32" s="2">
        <v>20.577500000000001</v>
      </c>
      <c r="C32" s="2">
        <f t="shared" si="0"/>
        <v>19.660953146985566</v>
      </c>
      <c r="D32" s="2">
        <f t="shared" si="2"/>
        <v>19.888924974356527</v>
      </c>
      <c r="E32" s="2">
        <f t="shared" si="1"/>
        <v>-0.22797182737096122</v>
      </c>
      <c r="F32" s="2"/>
      <c r="G32" s="2"/>
      <c r="H32" s="2"/>
    </row>
    <row r="33" spans="1:8" ht="13.5" x14ac:dyDescent="0.25">
      <c r="A33" s="3">
        <v>42052</v>
      </c>
      <c r="B33" s="2">
        <v>20.577500000000001</v>
      </c>
      <c r="C33" s="2">
        <f t="shared" si="0"/>
        <v>19.805683432064711</v>
      </c>
      <c r="D33" s="2">
        <f t="shared" si="2"/>
        <v>19.939930531811601</v>
      </c>
      <c r="E33" s="2">
        <f t="shared" si="1"/>
        <v>-0.13424709974689009</v>
      </c>
      <c r="F33" s="2"/>
      <c r="G33" s="2"/>
      <c r="H33" s="2"/>
    </row>
    <row r="34" spans="1:8" ht="13.5" x14ac:dyDescent="0.25">
      <c r="A34" s="3">
        <v>42053</v>
      </c>
      <c r="B34" s="2">
        <v>20.3569</v>
      </c>
      <c r="C34" s="2">
        <f t="shared" si="0"/>
        <v>19.928147519439371</v>
      </c>
      <c r="D34" s="2">
        <f t="shared" si="2"/>
        <v>19.970817159084817</v>
      </c>
      <c r="E34" s="2">
        <f t="shared" si="1"/>
        <v>-4.2669639645446011E-2</v>
      </c>
      <c r="F34" s="2"/>
      <c r="G34" s="2"/>
      <c r="H34" s="2"/>
    </row>
    <row r="35" spans="1:8" ht="13.5" x14ac:dyDescent="0.25">
      <c r="A35" s="3">
        <v>42054</v>
      </c>
      <c r="B35" s="2">
        <v>20.117000000000001</v>
      </c>
      <c r="C35" s="2">
        <f t="shared" si="0"/>
        <v>20.028047901064085</v>
      </c>
      <c r="D35" s="2">
        <f t="shared" si="2"/>
        <v>19.981645517671126</v>
      </c>
      <c r="E35" s="2">
        <f t="shared" si="1"/>
        <v>4.6402383392958768E-2</v>
      </c>
      <c r="F35" s="2">
        <f>AVERAGE(E27:E35)</f>
        <v>-0.26594123311276935</v>
      </c>
      <c r="G35" s="2">
        <f>E35-F35</f>
        <v>0.31234361650572812</v>
      </c>
      <c r="H35" s="2" t="str">
        <f>IF(G35&lt;0,"Hold","Sell")</f>
        <v>Sell</v>
      </c>
    </row>
    <row r="36" spans="1:8" ht="13.5" x14ac:dyDescent="0.25">
      <c r="A36" s="3">
        <v>42055</v>
      </c>
      <c r="B36" s="2">
        <v>20.092700000000001</v>
      </c>
      <c r="C36" s="2">
        <f t="shared" si="0"/>
        <v>20.041732839361917</v>
      </c>
      <c r="D36" s="2">
        <f t="shared" si="2"/>
        <v>19.989871775621413</v>
      </c>
      <c r="E36" s="2">
        <f t="shared" si="1"/>
        <v>5.1861063740503255E-2</v>
      </c>
      <c r="F36" s="2">
        <f>(E36*(2/(10)))+((1-(2/10))*F35)</f>
        <v>-0.20238077374211483</v>
      </c>
      <c r="G36" s="2">
        <f t="shared" ref="G36:G99" si="3">E36-F36</f>
        <v>0.25424183748261808</v>
      </c>
      <c r="H36" s="2" t="str">
        <f t="shared" ref="H36:H99" si="4">IF(G36&lt;0,"Hold","Sell")</f>
        <v>Sell</v>
      </c>
    </row>
    <row r="37" spans="1:8" ht="13.5" x14ac:dyDescent="0.25">
      <c r="A37" s="3">
        <v>42058</v>
      </c>
      <c r="B37" s="2">
        <v>19.9255</v>
      </c>
      <c r="C37" s="2">
        <f t="shared" si="0"/>
        <v>20.105512402537006</v>
      </c>
      <c r="D37" s="2">
        <f t="shared" si="2"/>
        <v>19.985103495945754</v>
      </c>
      <c r="E37" s="2">
        <f t="shared" si="1"/>
        <v>0.12040890659125125</v>
      </c>
      <c r="F37" s="2">
        <f t="shared" ref="F37:F100" si="5">(E37*(2/(10)))+((1-(2/10))*F36)</f>
        <v>-0.13782283767544162</v>
      </c>
      <c r="G37" s="2">
        <f t="shared" si="3"/>
        <v>0.25823174426669288</v>
      </c>
      <c r="H37" s="2" t="str">
        <f t="shared" si="4"/>
        <v>Sell</v>
      </c>
    </row>
    <row r="38" spans="1:8" ht="13.5" x14ac:dyDescent="0.25">
      <c r="A38" s="3">
        <v>42059</v>
      </c>
      <c r="B38" s="2">
        <v>20.238099999999999</v>
      </c>
      <c r="C38" s="2">
        <f t="shared" si="0"/>
        <v>20.196772032915927</v>
      </c>
      <c r="D38" s="2">
        <f t="shared" si="2"/>
        <v>20.003843977727549</v>
      </c>
      <c r="E38" s="2">
        <f t="shared" si="1"/>
        <v>0.19292805518837852</v>
      </c>
      <c r="F38" s="2">
        <f t="shared" si="5"/>
        <v>-7.1672659102677588E-2</v>
      </c>
      <c r="G38" s="2">
        <f t="shared" si="3"/>
        <v>0.26460071429105614</v>
      </c>
      <c r="H38" s="2" t="str">
        <f t="shared" si="4"/>
        <v>Sell</v>
      </c>
    </row>
    <row r="39" spans="1:8" ht="13.5" x14ac:dyDescent="0.25">
      <c r="A39" s="3">
        <v>42060</v>
      </c>
      <c r="B39" s="2">
        <v>20.238099999999999</v>
      </c>
      <c r="C39" s="2">
        <f t="shared" si="0"/>
        <v>20.259068643236553</v>
      </c>
      <c r="D39" s="2">
        <f t="shared" si="2"/>
        <v>20.021196275673656</v>
      </c>
      <c r="E39" s="2">
        <f t="shared" si="1"/>
        <v>0.23787236756289687</v>
      </c>
      <c r="F39" s="2">
        <f t="shared" si="5"/>
        <v>-9.7636537695627024E-3</v>
      </c>
      <c r="G39" s="2">
        <f t="shared" si="3"/>
        <v>0.24763602133245957</v>
      </c>
      <c r="H39" s="2" t="str">
        <f t="shared" si="4"/>
        <v>Sell</v>
      </c>
    </row>
    <row r="40" spans="1:8" ht="13.5" x14ac:dyDescent="0.25">
      <c r="A40" s="3">
        <v>42061</v>
      </c>
      <c r="B40" s="2">
        <v>20.359300000000001</v>
      </c>
      <c r="C40" s="2">
        <f t="shared" si="0"/>
        <v>20.296873467354004</v>
      </c>
      <c r="D40" s="2">
        <f t="shared" si="2"/>
        <v>20.046240995994129</v>
      </c>
      <c r="E40" s="2">
        <f t="shared" si="1"/>
        <v>0.2506324713598751</v>
      </c>
      <c r="F40" s="2">
        <f t="shared" si="5"/>
        <v>4.231557125632486E-2</v>
      </c>
      <c r="G40" s="2">
        <f t="shared" si="3"/>
        <v>0.20831690010355025</v>
      </c>
      <c r="H40" s="2" t="str">
        <f t="shared" si="4"/>
        <v>Sell</v>
      </c>
    </row>
    <row r="41" spans="1:8" ht="13.5" x14ac:dyDescent="0.25">
      <c r="A41" s="3">
        <v>42062</v>
      </c>
      <c r="B41" s="2">
        <v>20.4102</v>
      </c>
      <c r="C41" s="2">
        <f t="shared" si="0"/>
        <v>20.328862164684157</v>
      </c>
      <c r="D41" s="2">
        <f t="shared" si="2"/>
        <v>20.073200922216785</v>
      </c>
      <c r="E41" s="2">
        <f t="shared" si="1"/>
        <v>0.25566124246737232</v>
      </c>
      <c r="F41" s="2">
        <f t="shared" si="5"/>
        <v>8.498470549853436E-2</v>
      </c>
      <c r="G41" s="2">
        <f t="shared" si="3"/>
        <v>0.17067653696883794</v>
      </c>
      <c r="H41" s="2" t="str">
        <f t="shared" si="4"/>
        <v>Sell</v>
      </c>
    </row>
    <row r="42" spans="1:8" ht="13.5" x14ac:dyDescent="0.25">
      <c r="A42" s="3">
        <v>42065</v>
      </c>
      <c r="B42" s="2">
        <v>20.407800000000002</v>
      </c>
      <c r="C42" s="2">
        <f t="shared" si="0"/>
        <v>20.367114139348136</v>
      </c>
      <c r="D42" s="2">
        <f t="shared" si="2"/>
        <v>20.097986039089616</v>
      </c>
      <c r="E42" s="2">
        <f t="shared" si="1"/>
        <v>0.26912810025851996</v>
      </c>
      <c r="F42" s="2">
        <f t="shared" si="5"/>
        <v>0.12181338445053148</v>
      </c>
      <c r="G42" s="2">
        <f t="shared" si="3"/>
        <v>0.14731471580798849</v>
      </c>
      <c r="H42" s="2" t="str">
        <f t="shared" si="4"/>
        <v>Sell</v>
      </c>
    </row>
    <row r="43" spans="1:8" ht="13.5" x14ac:dyDescent="0.25">
      <c r="A43" s="3">
        <v>42066</v>
      </c>
      <c r="B43" s="2">
        <v>20.359300000000001</v>
      </c>
      <c r="C43" s="2">
        <f t="shared" si="0"/>
        <v>20.39948119483304</v>
      </c>
      <c r="D43" s="2">
        <f t="shared" si="2"/>
        <v>20.117342628786684</v>
      </c>
      <c r="E43" s="2">
        <f t="shared" si="1"/>
        <v>0.28213856604635623</v>
      </c>
      <c r="F43" s="2">
        <f t="shared" si="5"/>
        <v>0.15387842076969643</v>
      </c>
      <c r="G43" s="2">
        <f t="shared" si="3"/>
        <v>0.1282601452766598</v>
      </c>
      <c r="H43" s="2" t="str">
        <f t="shared" si="4"/>
        <v>Sell</v>
      </c>
    </row>
    <row r="44" spans="1:8" ht="13.5" x14ac:dyDescent="0.25">
      <c r="A44" s="3">
        <v>42067</v>
      </c>
      <c r="B44" s="2">
        <v>20.3521</v>
      </c>
      <c r="C44" s="2">
        <f t="shared" si="0"/>
        <v>20.392930241781805</v>
      </c>
      <c r="D44" s="2">
        <f t="shared" si="2"/>
        <v>20.134732063691377</v>
      </c>
      <c r="E44" s="2">
        <f t="shared" si="1"/>
        <v>0.25819817809042789</v>
      </c>
      <c r="F44" s="2">
        <f t="shared" si="5"/>
        <v>0.17474237223384273</v>
      </c>
      <c r="G44" s="2">
        <f t="shared" si="3"/>
        <v>8.3455805856585158E-2</v>
      </c>
      <c r="H44" s="2" t="str">
        <f t="shared" si="4"/>
        <v>Sell</v>
      </c>
    </row>
    <row r="45" spans="1:8" ht="13.5" x14ac:dyDescent="0.25">
      <c r="A45" s="3">
        <v>42068</v>
      </c>
      <c r="B45" s="2">
        <v>20.342400000000001</v>
      </c>
      <c r="C45" s="2">
        <f t="shared" si="0"/>
        <v>20.350479435353837</v>
      </c>
      <c r="D45" s="2">
        <f t="shared" si="2"/>
        <v>20.150114873788311</v>
      </c>
      <c r="E45" s="2">
        <f t="shared" si="1"/>
        <v>0.20036456156552518</v>
      </c>
      <c r="F45" s="2">
        <f t="shared" si="5"/>
        <v>0.17986681010017921</v>
      </c>
      <c r="G45" s="2">
        <f t="shared" si="3"/>
        <v>2.0497751465345965E-2</v>
      </c>
      <c r="H45" s="2" t="str">
        <f t="shared" si="4"/>
        <v>Sell</v>
      </c>
    </row>
    <row r="46" spans="1:8" ht="13.5" x14ac:dyDescent="0.25">
      <c r="A46" s="3">
        <v>42069</v>
      </c>
      <c r="B46" s="2">
        <v>20.117000000000001</v>
      </c>
      <c r="C46" s="2">
        <f t="shared" si="0"/>
        <v>20.310821060684017</v>
      </c>
      <c r="D46" s="2">
        <f t="shared" si="2"/>
        <v>20.147661920174361</v>
      </c>
      <c r="E46" s="2">
        <f t="shared" si="1"/>
        <v>0.16315914050965574</v>
      </c>
      <c r="F46" s="2">
        <f t="shared" si="5"/>
        <v>0.17652527618207453</v>
      </c>
      <c r="G46" s="2">
        <f t="shared" si="3"/>
        <v>-1.3366135672418789E-2</v>
      </c>
      <c r="H46" s="2" t="str">
        <f t="shared" si="4"/>
        <v>Hold</v>
      </c>
    </row>
    <row r="47" spans="1:8" ht="13.5" x14ac:dyDescent="0.25">
      <c r="A47" s="3">
        <v>42072</v>
      </c>
      <c r="B47" s="2">
        <v>20.117000000000001</v>
      </c>
      <c r="C47" s="2">
        <f t="shared" si="0"/>
        <v>20.251540897501858</v>
      </c>
      <c r="D47" s="2">
        <f t="shared" si="2"/>
        <v>20.14539066682811</v>
      </c>
      <c r="E47" s="2">
        <f t="shared" si="1"/>
        <v>0.10615023067374807</v>
      </c>
      <c r="F47" s="2">
        <f t="shared" si="5"/>
        <v>0.16245026708040927</v>
      </c>
      <c r="G47" s="2">
        <f t="shared" si="3"/>
        <v>-5.6300036406661202E-2</v>
      </c>
      <c r="H47" s="2" t="str">
        <f t="shared" si="4"/>
        <v>Hold</v>
      </c>
    </row>
    <row r="48" spans="1:8" ht="13.5" x14ac:dyDescent="0.25">
      <c r="A48" s="3">
        <v>42073</v>
      </c>
      <c r="B48" s="2">
        <v>20.117000000000001</v>
      </c>
      <c r="C48" s="2">
        <f t="shared" si="0"/>
        <v>20.249473067116956</v>
      </c>
      <c r="D48" s="2">
        <f t="shared" si="2"/>
        <v>20.143287654470473</v>
      </c>
      <c r="E48" s="2">
        <f t="shared" si="1"/>
        <v>0.10618541264648229</v>
      </c>
      <c r="F48" s="2">
        <f t="shared" si="5"/>
        <v>0.15119729619362388</v>
      </c>
      <c r="G48" s="2">
        <f t="shared" si="3"/>
        <v>-4.5011883547141585E-2</v>
      </c>
      <c r="H48" s="2" t="str">
        <f t="shared" si="4"/>
        <v>Hold</v>
      </c>
    </row>
    <row r="49" spans="1:8" ht="13.5" x14ac:dyDescent="0.25">
      <c r="A49" s="3">
        <v>42074</v>
      </c>
      <c r="B49" s="2">
        <v>20.165400000000002</v>
      </c>
      <c r="C49" s="2">
        <f t="shared" si="0"/>
        <v>20.247723364483576</v>
      </c>
      <c r="D49" s="2">
        <f t="shared" si="2"/>
        <v>20.14492560599118</v>
      </c>
      <c r="E49" s="2">
        <f t="shared" si="1"/>
        <v>0.1027977584923967</v>
      </c>
      <c r="F49" s="2">
        <f t="shared" si="5"/>
        <v>0.14151738865337843</v>
      </c>
      <c r="G49" s="2">
        <f t="shared" si="3"/>
        <v>-3.8719630160981733E-2</v>
      </c>
      <c r="H49" s="2" t="str">
        <f t="shared" si="4"/>
        <v>Hold</v>
      </c>
    </row>
    <row r="50" spans="1:8" ht="13.5" x14ac:dyDescent="0.25">
      <c r="A50" s="3">
        <v>42075</v>
      </c>
      <c r="B50" s="2">
        <v>20.238099999999999</v>
      </c>
      <c r="C50" s="2">
        <f t="shared" si="0"/>
        <v>20.264889000716874</v>
      </c>
      <c r="D50" s="2">
        <f t="shared" si="2"/>
        <v>20.151827412954795</v>
      </c>
      <c r="E50" s="2">
        <f t="shared" si="1"/>
        <v>0.11306158776207909</v>
      </c>
      <c r="F50" s="2">
        <f t="shared" si="5"/>
        <v>0.13582622847511858</v>
      </c>
      <c r="G50" s="2">
        <f t="shared" si="3"/>
        <v>-2.2764640713039491E-2</v>
      </c>
      <c r="H50" s="2" t="str">
        <f t="shared" si="4"/>
        <v>Hold</v>
      </c>
    </row>
    <row r="51" spans="1:8" ht="13.5" x14ac:dyDescent="0.25">
      <c r="A51" s="3">
        <v>42076</v>
      </c>
      <c r="B51" s="2">
        <v>20.117000000000001</v>
      </c>
      <c r="C51" s="2">
        <f t="shared" si="0"/>
        <v>20.287244539068123</v>
      </c>
      <c r="D51" s="2">
        <f t="shared" si="2"/>
        <v>20.149247604587771</v>
      </c>
      <c r="E51" s="2">
        <f t="shared" si="1"/>
        <v>0.137996934480352</v>
      </c>
      <c r="F51" s="2">
        <f t="shared" si="5"/>
        <v>0.13626036967616528</v>
      </c>
      <c r="G51" s="2">
        <f t="shared" si="3"/>
        <v>1.7365648041867132E-3</v>
      </c>
      <c r="H51" s="2" t="str">
        <f t="shared" si="4"/>
        <v>Sell</v>
      </c>
    </row>
    <row r="52" spans="1:8" ht="13.5" x14ac:dyDescent="0.25">
      <c r="A52" s="3">
        <v>42079</v>
      </c>
      <c r="B52" s="2">
        <v>20.117000000000001</v>
      </c>
      <c r="C52" s="2">
        <f t="shared" si="0"/>
        <v>20.305791533057644</v>
      </c>
      <c r="D52" s="2">
        <f t="shared" si="2"/>
        <v>20.146858893136823</v>
      </c>
      <c r="E52" s="2">
        <f t="shared" si="1"/>
        <v>0.15893263992082041</v>
      </c>
      <c r="F52" s="2">
        <f t="shared" si="5"/>
        <v>0.14079482372509633</v>
      </c>
      <c r="G52" s="2">
        <f t="shared" si="3"/>
        <v>1.8137816195724077E-2</v>
      </c>
      <c r="H52" s="2" t="str">
        <f t="shared" si="4"/>
        <v>Sell</v>
      </c>
    </row>
    <row r="53" spans="1:8" ht="13.5" x14ac:dyDescent="0.25">
      <c r="A53" s="3">
        <v>42080</v>
      </c>
      <c r="B53" s="2">
        <v>20.238099999999999</v>
      </c>
      <c r="C53" s="2">
        <f t="shared" si="0"/>
        <v>20.314023604894931</v>
      </c>
      <c r="D53" s="2">
        <f t="shared" si="2"/>
        <v>20.153617493645207</v>
      </c>
      <c r="E53" s="2">
        <f t="shared" si="1"/>
        <v>0.16040611124972415</v>
      </c>
      <c r="F53" s="2">
        <f t="shared" si="5"/>
        <v>0.14471708123002189</v>
      </c>
      <c r="G53" s="2">
        <f t="shared" si="3"/>
        <v>1.568903001970226E-2</v>
      </c>
      <c r="H53" s="2" t="str">
        <f t="shared" si="4"/>
        <v>Sell</v>
      </c>
    </row>
    <row r="54" spans="1:8" ht="13.5" x14ac:dyDescent="0.25">
      <c r="A54" s="3">
        <v>42081</v>
      </c>
      <c r="B54" s="2">
        <v>20.117000000000001</v>
      </c>
      <c r="C54" s="2">
        <f t="shared" si="0"/>
        <v>20.319881511834176</v>
      </c>
      <c r="D54" s="2">
        <f t="shared" si="2"/>
        <v>20.150905086708523</v>
      </c>
      <c r="E54" s="2">
        <f t="shared" si="1"/>
        <v>0.1689764251256527</v>
      </c>
      <c r="F54" s="2">
        <f t="shared" si="5"/>
        <v>0.14956895000914805</v>
      </c>
      <c r="G54" s="2">
        <f t="shared" si="3"/>
        <v>1.9407475116504647E-2</v>
      </c>
      <c r="H54" s="2" t="str">
        <f t="shared" si="4"/>
        <v>Sell</v>
      </c>
    </row>
    <row r="55" spans="1:8" ht="13.5" x14ac:dyDescent="0.25">
      <c r="A55" s="3">
        <v>42082</v>
      </c>
      <c r="B55" s="2">
        <v>20.117000000000001</v>
      </c>
      <c r="C55" s="2">
        <f t="shared" si="0"/>
        <v>20.323345894628918</v>
      </c>
      <c r="D55" s="2">
        <f t="shared" si="2"/>
        <v>20.148393598804187</v>
      </c>
      <c r="E55" s="2">
        <f t="shared" si="1"/>
        <v>0.17495229582473115</v>
      </c>
      <c r="F55" s="2">
        <f t="shared" si="5"/>
        <v>0.15464561917226469</v>
      </c>
      <c r="G55" s="2">
        <f t="shared" si="3"/>
        <v>2.0306676652466465E-2</v>
      </c>
      <c r="H55" s="2" t="str">
        <f t="shared" si="4"/>
        <v>Sell</v>
      </c>
    </row>
    <row r="56" spans="1:8" ht="13.5" x14ac:dyDescent="0.25">
      <c r="A56" s="3">
        <v>42086</v>
      </c>
      <c r="B56" s="2">
        <v>20.0685</v>
      </c>
      <c r="C56" s="2">
        <f t="shared" si="0"/>
        <v>20.291600372378316</v>
      </c>
      <c r="D56" s="2">
        <f t="shared" si="2"/>
        <v>20.142475554448321</v>
      </c>
      <c r="E56" s="2">
        <f t="shared" si="1"/>
        <v>0.14912481792999444</v>
      </c>
      <c r="F56" s="2">
        <f t="shared" si="5"/>
        <v>0.15354145892381066</v>
      </c>
      <c r="G56" s="2">
        <f t="shared" si="3"/>
        <v>-4.4166409938162232E-3</v>
      </c>
      <c r="H56" s="2" t="str">
        <f t="shared" si="4"/>
        <v>Hold</v>
      </c>
    </row>
    <row r="57" spans="1:8" ht="13.5" x14ac:dyDescent="0.25">
      <c r="A57" s="3">
        <v>42087</v>
      </c>
      <c r="B57" s="2">
        <v>20.066099999999999</v>
      </c>
      <c r="C57" s="2">
        <f t="shared" si="0"/>
        <v>20.264738776627805</v>
      </c>
      <c r="D57" s="2">
        <f t="shared" si="2"/>
        <v>20.136818105970669</v>
      </c>
      <c r="E57" s="2">
        <f t="shared" si="1"/>
        <v>0.12792067065713653</v>
      </c>
      <c r="F57" s="2">
        <f t="shared" si="5"/>
        <v>0.14841730127047584</v>
      </c>
      <c r="G57" s="2">
        <f t="shared" si="3"/>
        <v>-2.0496630613339312E-2</v>
      </c>
      <c r="H57" s="2" t="str">
        <f t="shared" si="4"/>
        <v>Hold</v>
      </c>
    </row>
    <row r="58" spans="1:8" ht="13.5" x14ac:dyDescent="0.25">
      <c r="A58" s="3">
        <v>42088</v>
      </c>
      <c r="B58" s="2">
        <v>19.753399999999999</v>
      </c>
      <c r="C58" s="2">
        <f t="shared" si="0"/>
        <v>20.242009734069683</v>
      </c>
      <c r="D58" s="2">
        <f t="shared" si="2"/>
        <v>20.108416764787655</v>
      </c>
      <c r="E58" s="2">
        <f t="shared" si="1"/>
        <v>0.13359296928202724</v>
      </c>
      <c r="F58" s="2">
        <f t="shared" si="5"/>
        <v>0.14545243487278614</v>
      </c>
      <c r="G58" s="2">
        <f t="shared" si="3"/>
        <v>-1.18594655907589E-2</v>
      </c>
      <c r="H58" s="2" t="str">
        <f t="shared" si="4"/>
        <v>Hold</v>
      </c>
    </row>
    <row r="59" spans="1:8" ht="13.5" x14ac:dyDescent="0.25">
      <c r="A59" s="3">
        <v>42089</v>
      </c>
      <c r="B59" s="2">
        <v>19.753399999999999</v>
      </c>
      <c r="C59" s="2">
        <f t="shared" si="0"/>
        <v>20.230223621135885</v>
      </c>
      <c r="D59" s="2">
        <f t="shared" si="2"/>
        <v>20.082119226655237</v>
      </c>
      <c r="E59" s="2">
        <f t="shared" si="1"/>
        <v>0.14810439448064727</v>
      </c>
      <c r="F59" s="2">
        <f t="shared" si="5"/>
        <v>0.14598282679435837</v>
      </c>
      <c r="G59" s="2">
        <f t="shared" si="3"/>
        <v>2.1215676862889055E-3</v>
      </c>
      <c r="H59" s="2" t="str">
        <f t="shared" si="4"/>
        <v>Sell</v>
      </c>
    </row>
    <row r="60" spans="1:8" ht="13.5" x14ac:dyDescent="0.25">
      <c r="A60" s="3">
        <v>42090</v>
      </c>
      <c r="B60" s="2">
        <v>19.753399999999999</v>
      </c>
      <c r="C60" s="2">
        <f t="shared" si="0"/>
        <v>20.231435371730363</v>
      </c>
      <c r="D60" s="2">
        <f t="shared" si="2"/>
        <v>20.057769654310405</v>
      </c>
      <c r="E60" s="2">
        <f t="shared" si="1"/>
        <v>0.17366571741995784</v>
      </c>
      <c r="F60" s="2">
        <f t="shared" si="5"/>
        <v>0.15151940491947827</v>
      </c>
      <c r="G60" s="2">
        <f t="shared" si="3"/>
        <v>2.2146312500479576E-2</v>
      </c>
      <c r="H60" s="2" t="str">
        <f t="shared" si="4"/>
        <v>Sell</v>
      </c>
    </row>
    <row r="61" spans="1:8" ht="13.5" x14ac:dyDescent="0.25">
      <c r="A61" s="3">
        <v>42093</v>
      </c>
      <c r="B61" s="2">
        <v>19.753399999999999</v>
      </c>
      <c r="C61" s="2">
        <f t="shared" si="0"/>
        <v>20.213829929925691</v>
      </c>
      <c r="D61" s="2">
        <f t="shared" si="2"/>
        <v>20.035223753991115</v>
      </c>
      <c r="E61" s="2">
        <f t="shared" si="1"/>
        <v>0.17860617593457562</v>
      </c>
      <c r="F61" s="2">
        <f t="shared" si="5"/>
        <v>0.15693675912249774</v>
      </c>
      <c r="G61" s="2">
        <f t="shared" si="3"/>
        <v>2.1669416812077874E-2</v>
      </c>
      <c r="H61" s="2" t="str">
        <f t="shared" si="4"/>
        <v>Sell</v>
      </c>
    </row>
    <row r="62" spans="1:8" ht="13.5" x14ac:dyDescent="0.25">
      <c r="A62" s="3">
        <v>42094</v>
      </c>
      <c r="B62" s="2">
        <v>19.753399999999999</v>
      </c>
      <c r="C62" s="2">
        <f t="shared" si="0"/>
        <v>20.198933017629432</v>
      </c>
      <c r="D62" s="2">
        <f t="shared" si="2"/>
        <v>20.014347920362145</v>
      </c>
      <c r="E62" s="2">
        <f t="shared" si="1"/>
        <v>0.18458509726728778</v>
      </c>
      <c r="F62" s="2">
        <f t="shared" si="5"/>
        <v>0.16246642675145578</v>
      </c>
      <c r="G62" s="2">
        <f t="shared" si="3"/>
        <v>2.2118670515831995E-2</v>
      </c>
      <c r="H62" s="2" t="str">
        <f t="shared" si="4"/>
        <v>Sell</v>
      </c>
    </row>
    <row r="63" spans="1:8" ht="13.5" x14ac:dyDescent="0.25">
      <c r="A63" s="3">
        <v>42095</v>
      </c>
      <c r="B63" s="2">
        <v>19.753399999999999</v>
      </c>
      <c r="C63" s="2">
        <f t="shared" si="0"/>
        <v>20.204958707224904</v>
      </c>
      <c r="D63" s="2">
        <f t="shared" si="2"/>
        <v>19.995018444779763</v>
      </c>
      <c r="E63" s="2">
        <f t="shared" si="1"/>
        <v>0.20994026244514075</v>
      </c>
      <c r="F63" s="2">
        <f t="shared" si="5"/>
        <v>0.17196119389019279</v>
      </c>
      <c r="G63" s="2">
        <f t="shared" si="3"/>
        <v>3.7979068554947953E-2</v>
      </c>
      <c r="H63" s="2" t="str">
        <f t="shared" si="4"/>
        <v>Sell</v>
      </c>
    </row>
    <row r="64" spans="1:8" ht="13.5" x14ac:dyDescent="0.25">
      <c r="A64" s="3">
        <v>42096</v>
      </c>
      <c r="B64" s="2">
        <v>19.753399999999999</v>
      </c>
      <c r="C64" s="2">
        <f t="shared" si="0"/>
        <v>20.191426598421074</v>
      </c>
      <c r="D64" s="2">
        <f t="shared" si="2"/>
        <v>19.977120782203485</v>
      </c>
      <c r="E64" s="2">
        <f t="shared" si="1"/>
        <v>0.21430581621758904</v>
      </c>
      <c r="F64" s="2">
        <f t="shared" si="5"/>
        <v>0.18043011835567208</v>
      </c>
      <c r="G64" s="2">
        <f t="shared" si="3"/>
        <v>3.3875697861916965E-2</v>
      </c>
      <c r="H64" s="2" t="str">
        <f t="shared" si="4"/>
        <v>Sell</v>
      </c>
    </row>
    <row r="65" spans="1:8" ht="13.5" x14ac:dyDescent="0.25">
      <c r="A65" s="3">
        <v>42097</v>
      </c>
      <c r="B65" s="2">
        <v>19.874600000000001</v>
      </c>
      <c r="C65" s="2">
        <f t="shared" si="0"/>
        <v>20.179976352510138</v>
      </c>
      <c r="D65" s="2">
        <f t="shared" si="2"/>
        <v>19.96952665018841</v>
      </c>
      <c r="E65" s="2">
        <f t="shared" si="1"/>
        <v>0.21044970232172844</v>
      </c>
      <c r="F65" s="2">
        <f t="shared" si="5"/>
        <v>0.18643403514888335</v>
      </c>
      <c r="G65" s="2">
        <f t="shared" si="3"/>
        <v>2.401566717284509E-2</v>
      </c>
      <c r="H65" s="2" t="str">
        <f t="shared" si="4"/>
        <v>Sell</v>
      </c>
    </row>
    <row r="66" spans="1:8" ht="13.5" x14ac:dyDescent="0.25">
      <c r="A66" s="3">
        <v>42100</v>
      </c>
      <c r="B66" s="2">
        <v>19.923100000000002</v>
      </c>
      <c r="C66" s="2">
        <f t="shared" si="0"/>
        <v>20.162826144431655</v>
      </c>
      <c r="D66" s="2">
        <f t="shared" si="2"/>
        <v>19.966087639063343</v>
      </c>
      <c r="E66" s="2">
        <f t="shared" si="1"/>
        <v>0.19673850536831239</v>
      </c>
      <c r="F66" s="2">
        <f t="shared" si="5"/>
        <v>0.18849492919276917</v>
      </c>
      <c r="G66" s="2">
        <f t="shared" si="3"/>
        <v>8.2435761755432213E-3</v>
      </c>
      <c r="H66" s="2" t="str">
        <f t="shared" si="4"/>
        <v>Sell</v>
      </c>
    </row>
    <row r="67" spans="1:8" ht="13.5" x14ac:dyDescent="0.25">
      <c r="A67" s="3">
        <v>42101</v>
      </c>
      <c r="B67" s="2">
        <v>20.335100000000001</v>
      </c>
      <c r="C67" s="2">
        <f t="shared" si="0"/>
        <v>20.14794519913448</v>
      </c>
      <c r="D67" s="2">
        <f t="shared" si="2"/>
        <v>19.993421888021615</v>
      </c>
      <c r="E67" s="2">
        <f t="shared" si="1"/>
        <v>0.15452331111286455</v>
      </c>
      <c r="F67" s="2">
        <f t="shared" si="5"/>
        <v>0.18170060557678824</v>
      </c>
      <c r="G67" s="2">
        <f t="shared" si="3"/>
        <v>-2.7177294463923696E-2</v>
      </c>
      <c r="H67" s="2" t="str">
        <f t="shared" si="4"/>
        <v>Hold</v>
      </c>
    </row>
    <row r="68" spans="1:8" ht="13.5" x14ac:dyDescent="0.25">
      <c r="A68" s="3">
        <v>42102</v>
      </c>
      <c r="B68" s="2">
        <v>20.213899999999999</v>
      </c>
      <c r="C68" s="2">
        <f t="shared" si="0"/>
        <v>20.087245937729172</v>
      </c>
      <c r="D68" s="2">
        <f t="shared" si="2"/>
        <v>20.009753600020012</v>
      </c>
      <c r="E68" s="2">
        <f t="shared" si="1"/>
        <v>7.7492337709159642E-2</v>
      </c>
      <c r="F68" s="2">
        <f t="shared" si="5"/>
        <v>0.16085895200326253</v>
      </c>
      <c r="G68" s="2">
        <f t="shared" si="3"/>
        <v>-8.3366614294102886E-2</v>
      </c>
      <c r="H68" s="2" t="str">
        <f t="shared" si="4"/>
        <v>Hold</v>
      </c>
    </row>
    <row r="69" spans="1:8" ht="13.5" x14ac:dyDescent="0.25">
      <c r="A69" s="3">
        <v>42104</v>
      </c>
      <c r="B69" s="2">
        <v>20.117000000000001</v>
      </c>
      <c r="C69" s="2">
        <f t="shared" si="0"/>
        <v>20.035885024232378</v>
      </c>
      <c r="D69" s="2">
        <f t="shared" si="2"/>
        <v>20.017697777796307</v>
      </c>
      <c r="E69" s="2">
        <f t="shared" si="1"/>
        <v>1.8187246436070836E-2</v>
      </c>
      <c r="F69" s="2">
        <f t="shared" si="5"/>
        <v>0.1323246108898242</v>
      </c>
      <c r="G69" s="2">
        <f t="shared" si="3"/>
        <v>-0.11413736445375336</v>
      </c>
      <c r="H69" s="2" t="str">
        <f t="shared" si="4"/>
        <v>Hold</v>
      </c>
    </row>
    <row r="70" spans="1:8" ht="13.5" x14ac:dyDescent="0.25">
      <c r="A70" s="3">
        <v>42107</v>
      </c>
      <c r="B70" s="2">
        <v>19.874600000000001</v>
      </c>
      <c r="C70" s="2">
        <f t="shared" si="0"/>
        <v>19.992425789735087</v>
      </c>
      <c r="D70" s="2">
        <f t="shared" si="2"/>
        <v>20.007097942403988</v>
      </c>
      <c r="E70" s="2">
        <f t="shared" si="1"/>
        <v>-1.4672152668900651E-2</v>
      </c>
      <c r="F70" s="2">
        <f t="shared" si="5"/>
        <v>0.10292525817807922</v>
      </c>
      <c r="G70" s="2">
        <f t="shared" si="3"/>
        <v>-0.11759741084697987</v>
      </c>
      <c r="H70" s="2" t="str">
        <f t="shared" si="4"/>
        <v>Hold</v>
      </c>
    </row>
    <row r="71" spans="1:8" ht="13.5" x14ac:dyDescent="0.25">
      <c r="A71" s="3">
        <v>42108</v>
      </c>
      <c r="B71" s="2">
        <v>19.8794</v>
      </c>
      <c r="C71" s="2">
        <f t="shared" si="0"/>
        <v>19.955652591314305</v>
      </c>
      <c r="D71" s="2">
        <f t="shared" si="2"/>
        <v>19.99763883555925</v>
      </c>
      <c r="E71" s="2">
        <f t="shared" si="1"/>
        <v>-4.1986244244945681E-2</v>
      </c>
      <c r="F71" s="2">
        <f t="shared" si="5"/>
        <v>7.394295769347424E-2</v>
      </c>
      <c r="G71" s="2">
        <f t="shared" si="3"/>
        <v>-0.11592920193841992</v>
      </c>
      <c r="H71" s="2" t="str">
        <f t="shared" si="4"/>
        <v>Hold</v>
      </c>
    </row>
    <row r="72" spans="1:8" ht="13.5" x14ac:dyDescent="0.25">
      <c r="A72" s="3">
        <v>42109</v>
      </c>
      <c r="B72" s="2">
        <v>19.874600000000001</v>
      </c>
      <c r="C72" s="2">
        <f t="shared" si="0"/>
        <v>19.924536808035178</v>
      </c>
      <c r="D72" s="2">
        <f t="shared" si="2"/>
        <v>19.988524847740045</v>
      </c>
      <c r="E72" s="2">
        <f t="shared" si="1"/>
        <v>-6.3988039704867106E-2</v>
      </c>
      <c r="F72" s="2">
        <f t="shared" si="5"/>
        <v>4.6356758213805978E-2</v>
      </c>
      <c r="G72" s="2">
        <f t="shared" si="3"/>
        <v>-0.11034479791867308</v>
      </c>
      <c r="H72" s="2" t="str">
        <f t="shared" si="4"/>
        <v>Hold</v>
      </c>
    </row>
    <row r="73" spans="1:8" ht="13.5" x14ac:dyDescent="0.25">
      <c r="A73" s="3">
        <v>42110</v>
      </c>
      <c r="B73" s="2">
        <v>19.874600000000001</v>
      </c>
      <c r="C73" s="2">
        <f t="shared" si="0"/>
        <v>19.89820806833746</v>
      </c>
      <c r="D73" s="2">
        <f t="shared" si="2"/>
        <v>19.980085970129672</v>
      </c>
      <c r="E73" s="2">
        <f t="shared" si="1"/>
        <v>-8.1877901792211105E-2</v>
      </c>
      <c r="F73" s="2">
        <f t="shared" si="5"/>
        <v>2.0709826212602561E-2</v>
      </c>
      <c r="G73" s="2">
        <f t="shared" si="3"/>
        <v>-0.10258772800481367</v>
      </c>
      <c r="H73" s="2" t="str">
        <f t="shared" si="4"/>
        <v>Hold</v>
      </c>
    </row>
    <row r="74" spans="1:8" ht="13.5" x14ac:dyDescent="0.25">
      <c r="A74" s="3">
        <v>42111</v>
      </c>
      <c r="B74" s="2">
        <v>19.869700000000002</v>
      </c>
      <c r="C74" s="2">
        <f t="shared" si="0"/>
        <v>19.875929903977848</v>
      </c>
      <c r="D74" s="2">
        <f t="shared" si="2"/>
        <v>19.971909231601547</v>
      </c>
      <c r="E74" s="2">
        <f t="shared" si="1"/>
        <v>-9.5979327623698651E-2</v>
      </c>
      <c r="F74" s="2">
        <f t="shared" si="5"/>
        <v>-2.6280045546576807E-3</v>
      </c>
      <c r="G74" s="2">
        <f t="shared" si="3"/>
        <v>-9.3351323069040967E-2</v>
      </c>
      <c r="H74" s="2" t="str">
        <f t="shared" si="4"/>
        <v>Hold</v>
      </c>
    </row>
    <row r="75" spans="1:8" ht="13.5" x14ac:dyDescent="0.25">
      <c r="A75" s="3">
        <v>42114</v>
      </c>
      <c r="B75" s="2">
        <v>19.874600000000001</v>
      </c>
      <c r="C75" s="2">
        <f t="shared" si="0"/>
        <v>19.875725303365872</v>
      </c>
      <c r="D75" s="2">
        <f t="shared" si="2"/>
        <v>19.964701140371801</v>
      </c>
      <c r="E75" s="2">
        <f t="shared" si="1"/>
        <v>-8.8975837005929037E-2</v>
      </c>
      <c r="F75" s="2">
        <f t="shared" si="5"/>
        <v>-1.9897571044911952E-2</v>
      </c>
      <c r="G75" s="2">
        <f t="shared" si="3"/>
        <v>-6.9078265961017085E-2</v>
      </c>
      <c r="H75" s="2" t="str">
        <f t="shared" si="4"/>
        <v>Hold</v>
      </c>
    </row>
    <row r="76" spans="1:8" ht="13.5" x14ac:dyDescent="0.25">
      <c r="A76" s="3">
        <v>42115</v>
      </c>
      <c r="B76" s="2">
        <v>19.874600000000001</v>
      </c>
      <c r="C76" s="2">
        <f t="shared" si="0"/>
        <v>19.883013718232661</v>
      </c>
      <c r="D76" s="2">
        <f t="shared" si="2"/>
        <v>19.958026981825739</v>
      </c>
      <c r="E76" s="2">
        <f t="shared" si="1"/>
        <v>-7.501326359307825E-2</v>
      </c>
      <c r="F76" s="2">
        <f t="shared" si="5"/>
        <v>-3.0920709554545213E-2</v>
      </c>
      <c r="G76" s="2">
        <f t="shared" si="3"/>
        <v>-4.4092554038533037E-2</v>
      </c>
      <c r="H76" s="2" t="str">
        <f t="shared" si="4"/>
        <v>Hold</v>
      </c>
    </row>
    <row r="77" spans="1:8" ht="13.5" x14ac:dyDescent="0.25">
      <c r="A77" s="3">
        <v>42116</v>
      </c>
      <c r="B77" s="2">
        <v>19.874600000000001</v>
      </c>
      <c r="C77" s="2">
        <f t="shared" si="0"/>
        <v>19.952565453889175</v>
      </c>
      <c r="D77" s="2">
        <f t="shared" si="2"/>
        <v>19.951847205394202</v>
      </c>
      <c r="E77" s="2">
        <f t="shared" si="1"/>
        <v>7.1824849497303944E-4</v>
      </c>
      <c r="F77" s="2">
        <f t="shared" si="5"/>
        <v>-2.4592917944641565E-2</v>
      </c>
      <c r="G77" s="2">
        <f t="shared" si="3"/>
        <v>2.5311166439614605E-2</v>
      </c>
      <c r="H77" s="2" t="str">
        <f t="shared" si="4"/>
        <v>Sell</v>
      </c>
    </row>
    <row r="78" spans="1:8" ht="13.5" x14ac:dyDescent="0.25">
      <c r="A78" s="3">
        <v>42117</v>
      </c>
      <c r="B78" s="2">
        <v>19.910900000000002</v>
      </c>
      <c r="C78" s="2">
        <f t="shared" si="0"/>
        <v>19.992770768675456</v>
      </c>
      <c r="D78" s="2">
        <f t="shared" si="2"/>
        <v>19.948814079068708</v>
      </c>
      <c r="E78" s="2">
        <f t="shared" si="1"/>
        <v>4.3956689606748256E-2</v>
      </c>
      <c r="F78" s="2">
        <f t="shared" si="5"/>
        <v>-1.0882996434363601E-2</v>
      </c>
      <c r="G78" s="2">
        <f t="shared" si="3"/>
        <v>5.4839686041111856E-2</v>
      </c>
      <c r="H78" s="2" t="str">
        <f t="shared" si="4"/>
        <v>Sell</v>
      </c>
    </row>
    <row r="79" spans="1:8" ht="13.5" x14ac:dyDescent="0.25">
      <c r="A79" s="3">
        <v>42118</v>
      </c>
      <c r="B79" s="2">
        <v>19.898800000000001</v>
      </c>
      <c r="C79" s="2">
        <f t="shared" ref="C79:C142" si="6">$C$4*B69+C78*(1-$C$4)</f>
        <v>20.01188295811</v>
      </c>
      <c r="D79" s="2">
        <f t="shared" si="2"/>
        <v>19.945109332471027</v>
      </c>
      <c r="E79" s="2">
        <f t="shared" si="1"/>
        <v>6.6773625638973044E-2</v>
      </c>
      <c r="F79" s="2">
        <f t="shared" si="5"/>
        <v>4.6483279803037278E-3</v>
      </c>
      <c r="G79" s="2">
        <f t="shared" si="3"/>
        <v>6.2125297658669316E-2</v>
      </c>
      <c r="H79" s="2" t="str">
        <f t="shared" si="4"/>
        <v>Sell</v>
      </c>
    </row>
    <row r="80" spans="1:8" ht="13.5" x14ac:dyDescent="0.25">
      <c r="A80" s="3">
        <v>42121</v>
      </c>
      <c r="B80" s="2">
        <v>19.971499999999999</v>
      </c>
      <c r="C80" s="2">
        <f t="shared" si="6"/>
        <v>19.990762503016153</v>
      </c>
      <c r="D80" s="2">
        <f t="shared" si="2"/>
        <v>19.947064196732434</v>
      </c>
      <c r="E80" s="2">
        <f t="shared" si="1"/>
        <v>4.369830628371929E-2</v>
      </c>
      <c r="F80" s="2">
        <f t="shared" si="5"/>
        <v>1.245832364098684E-2</v>
      </c>
      <c r="G80" s="2">
        <f t="shared" si="3"/>
        <v>3.123998264273245E-2</v>
      </c>
      <c r="H80" s="2" t="str">
        <f t="shared" si="4"/>
        <v>Sell</v>
      </c>
    </row>
    <row r="81" spans="1:8" ht="13.5" x14ac:dyDescent="0.25">
      <c r="A81" s="3">
        <v>42122</v>
      </c>
      <c r="B81" s="2">
        <v>19.971499999999999</v>
      </c>
      <c r="C81" s="2">
        <f t="shared" si="6"/>
        <v>19.973629810244436</v>
      </c>
      <c r="D81" s="2">
        <f t="shared" si="2"/>
        <v>19.948874256233736</v>
      </c>
      <c r="E81" s="2">
        <f t="shared" si="1"/>
        <v>2.4755554010699399E-2</v>
      </c>
      <c r="F81" s="2">
        <f t="shared" si="5"/>
        <v>1.4917769714929353E-2</v>
      </c>
      <c r="G81" s="2">
        <f t="shared" si="3"/>
        <v>9.8377842957700461E-3</v>
      </c>
      <c r="H81" s="2" t="str">
        <f t="shared" si="4"/>
        <v>Sell</v>
      </c>
    </row>
    <row r="82" spans="1:8" ht="13.5" x14ac:dyDescent="0.25">
      <c r="A82" s="3">
        <v>42123</v>
      </c>
      <c r="B82" s="2">
        <v>20.117000000000001</v>
      </c>
      <c r="C82" s="2">
        <f t="shared" si="6"/>
        <v>19.958394454822216</v>
      </c>
      <c r="D82" s="2">
        <f t="shared" si="2"/>
        <v>19.961328015031238</v>
      </c>
      <c r="E82" s="2">
        <f t="shared" si="1"/>
        <v>-2.9335602090228008E-3</v>
      </c>
      <c r="F82" s="2">
        <f t="shared" si="5"/>
        <v>1.1347503730138923E-2</v>
      </c>
      <c r="G82" s="2">
        <f t="shared" si="3"/>
        <v>-1.4281063939161724E-2</v>
      </c>
      <c r="H82" s="2" t="str">
        <f t="shared" si="4"/>
        <v>Hold</v>
      </c>
    </row>
    <row r="83" spans="1:8" ht="13.5" x14ac:dyDescent="0.25">
      <c r="A83" s="3">
        <v>42124</v>
      </c>
      <c r="B83" s="2">
        <v>20.117000000000001</v>
      </c>
      <c r="C83" s="2">
        <f t="shared" si="6"/>
        <v>19.945503000234183</v>
      </c>
      <c r="D83" s="2">
        <f t="shared" si="2"/>
        <v>19.972859273177072</v>
      </c>
      <c r="E83" s="2">
        <f t="shared" si="1"/>
        <v>-2.7356272942888893E-2</v>
      </c>
      <c r="F83" s="2">
        <f t="shared" si="5"/>
        <v>3.6067483955333612E-3</v>
      </c>
      <c r="G83" s="2">
        <f t="shared" si="3"/>
        <v>-3.0963021338422256E-2</v>
      </c>
      <c r="H83" s="2" t="str">
        <f t="shared" si="4"/>
        <v>Hold</v>
      </c>
    </row>
    <row r="84" spans="1:8" ht="13.5" x14ac:dyDescent="0.25">
      <c r="A84" s="3">
        <v>42128</v>
      </c>
      <c r="B84" s="2">
        <v>20.117000000000001</v>
      </c>
      <c r="C84" s="2">
        <f t="shared" si="6"/>
        <v>19.933841000198157</v>
      </c>
      <c r="D84" s="2">
        <f t="shared" si="2"/>
        <v>19.983536364052842</v>
      </c>
      <c r="E84" s="2">
        <f t="shared" si="1"/>
        <v>-4.9695363854684871E-2</v>
      </c>
      <c r="F84" s="2">
        <f t="shared" si="5"/>
        <v>-7.0536740545102845E-3</v>
      </c>
      <c r="G84" s="2">
        <f t="shared" si="3"/>
        <v>-4.264168980017459E-2</v>
      </c>
      <c r="H84" s="2" t="str">
        <f t="shared" si="4"/>
        <v>Hold</v>
      </c>
    </row>
    <row r="85" spans="1:8" ht="13.5" x14ac:dyDescent="0.25">
      <c r="A85" s="3">
        <v>42129</v>
      </c>
      <c r="B85" s="2">
        <v>20.117000000000001</v>
      </c>
      <c r="C85" s="2">
        <f t="shared" si="6"/>
        <v>19.924727000167671</v>
      </c>
      <c r="D85" s="2">
        <f t="shared" si="2"/>
        <v>19.993422559308186</v>
      </c>
      <c r="E85" s="2">
        <f t="shared" si="1"/>
        <v>-6.8695559140515172E-2</v>
      </c>
      <c r="F85" s="2">
        <f t="shared" si="5"/>
        <v>-1.9382051071711263E-2</v>
      </c>
      <c r="G85" s="2">
        <f t="shared" si="3"/>
        <v>-4.9313508068803913E-2</v>
      </c>
      <c r="H85" s="2" t="str">
        <f t="shared" si="4"/>
        <v>Hold</v>
      </c>
    </row>
    <row r="86" spans="1:8" ht="13.5" x14ac:dyDescent="0.25">
      <c r="A86" s="3">
        <v>42130</v>
      </c>
      <c r="B86" s="2">
        <v>20.117000000000001</v>
      </c>
      <c r="C86" s="2">
        <f t="shared" si="6"/>
        <v>19.917015153988029</v>
      </c>
      <c r="D86" s="2">
        <f t="shared" si="2"/>
        <v>20.002576443803875</v>
      </c>
      <c r="E86" s="2">
        <f t="shared" si="1"/>
        <v>-8.5561289815846209E-2</v>
      </c>
      <c r="F86" s="2">
        <f t="shared" si="5"/>
        <v>-3.2617898820538255E-2</v>
      </c>
      <c r="G86" s="2">
        <f t="shared" si="3"/>
        <v>-5.2943390995307954E-2</v>
      </c>
      <c r="H86" s="2" t="str">
        <f t="shared" si="4"/>
        <v>Hold</v>
      </c>
    </row>
    <row r="87" spans="1:8" ht="13.5" x14ac:dyDescent="0.25">
      <c r="A87" s="3">
        <v>42131</v>
      </c>
      <c r="B87" s="2">
        <v>19.535299999999999</v>
      </c>
      <c r="C87" s="2">
        <f t="shared" si="6"/>
        <v>19.910489745682177</v>
      </c>
      <c r="D87" s="2">
        <f t="shared" si="2"/>
        <v>19.967963373892477</v>
      </c>
      <c r="E87" s="2">
        <f t="shared" si="1"/>
        <v>-5.7473628210299665E-2</v>
      </c>
      <c r="F87" s="2">
        <f t="shared" si="5"/>
        <v>-3.7589044698490538E-2</v>
      </c>
      <c r="G87" s="2">
        <f t="shared" si="3"/>
        <v>-1.9884583511809127E-2</v>
      </c>
      <c r="H87" s="2" t="str">
        <f t="shared" si="4"/>
        <v>Hold</v>
      </c>
    </row>
    <row r="88" spans="1:8" ht="13.5" x14ac:dyDescent="0.25">
      <c r="A88" s="3">
        <v>42132</v>
      </c>
      <c r="B88" s="2">
        <v>20.117000000000001</v>
      </c>
      <c r="C88" s="2">
        <f t="shared" si="6"/>
        <v>19.910552861731073</v>
      </c>
      <c r="D88" s="2">
        <f t="shared" si="2"/>
        <v>19.979003123974515</v>
      </c>
      <c r="E88" s="2">
        <f t="shared" si="1"/>
        <v>-6.8450262243441529E-2</v>
      </c>
      <c r="F88" s="2">
        <f t="shared" si="5"/>
        <v>-4.3761288207480736E-2</v>
      </c>
      <c r="G88" s="2">
        <f t="shared" si="3"/>
        <v>-2.4688974035960792E-2</v>
      </c>
      <c r="H88" s="2" t="str">
        <f t="shared" si="4"/>
        <v>Hold</v>
      </c>
    </row>
    <row r="89" spans="1:8" ht="13.5" x14ac:dyDescent="0.25">
      <c r="A89" s="3">
        <v>42135</v>
      </c>
      <c r="B89" s="2">
        <v>19.995799999999999</v>
      </c>
      <c r="C89" s="2">
        <f t="shared" si="6"/>
        <v>19.908744729157061</v>
      </c>
      <c r="D89" s="2">
        <f t="shared" si="2"/>
        <v>19.980247337013441</v>
      </c>
      <c r="E89" s="2">
        <f t="shared" si="1"/>
        <v>-7.1502607856380962E-2</v>
      </c>
      <c r="F89" s="2">
        <f t="shared" si="5"/>
        <v>-4.9309552137260779E-2</v>
      </c>
      <c r="G89" s="2">
        <f t="shared" si="3"/>
        <v>-2.2193055719120183E-2</v>
      </c>
      <c r="H89" s="2" t="str">
        <f t="shared" si="4"/>
        <v>Hold</v>
      </c>
    </row>
    <row r="90" spans="1:8" ht="13.5" x14ac:dyDescent="0.25">
      <c r="A90" s="3">
        <v>42136</v>
      </c>
      <c r="B90" s="2">
        <v>20.213899999999999</v>
      </c>
      <c r="C90" s="2">
        <f t="shared" si="6"/>
        <v>19.918399386209821</v>
      </c>
      <c r="D90" s="2">
        <f t="shared" si="2"/>
        <v>19.997554941679113</v>
      </c>
      <c r="E90" s="2">
        <f t="shared" si="1"/>
        <v>-7.9155555469291983E-2</v>
      </c>
      <c r="F90" s="2">
        <f t="shared" si="5"/>
        <v>-5.5278752803667022E-2</v>
      </c>
      <c r="G90" s="2">
        <f t="shared" si="3"/>
        <v>-2.387680266562496E-2</v>
      </c>
      <c r="H90" s="2" t="str">
        <f t="shared" si="4"/>
        <v>Hold</v>
      </c>
    </row>
    <row r="91" spans="1:8" ht="13.5" x14ac:dyDescent="0.25">
      <c r="A91" s="3">
        <v>42137</v>
      </c>
      <c r="B91" s="2">
        <v>20.431999999999999</v>
      </c>
      <c r="C91" s="2">
        <f t="shared" si="6"/>
        <v>19.926568711408308</v>
      </c>
      <c r="D91" s="2">
        <f t="shared" si="2"/>
        <v>20.029736057110288</v>
      </c>
      <c r="E91" s="2">
        <f t="shared" si="1"/>
        <v>-0.10316734570197994</v>
      </c>
      <c r="F91" s="2">
        <f t="shared" si="5"/>
        <v>-6.4856471383329617E-2</v>
      </c>
      <c r="G91" s="2">
        <f t="shared" si="3"/>
        <v>-3.8310874318650323E-2</v>
      </c>
      <c r="H91" s="2" t="str">
        <f t="shared" si="4"/>
        <v>Hold</v>
      </c>
    </row>
    <row r="92" spans="1:8" ht="13.5" x14ac:dyDescent="0.25">
      <c r="A92" s="3">
        <v>42138</v>
      </c>
      <c r="B92" s="2">
        <v>20.1218</v>
      </c>
      <c r="C92" s="2">
        <f t="shared" si="6"/>
        <v>19.955865832730108</v>
      </c>
      <c r="D92" s="2">
        <f t="shared" si="2"/>
        <v>20.036555608435449</v>
      </c>
      <c r="E92" s="2">
        <f t="shared" ref="E92:E155" si="7">C92-D92</f>
        <v>-8.0689775705341305E-2</v>
      </c>
      <c r="F92" s="2">
        <f t="shared" si="5"/>
        <v>-6.802313224773196E-2</v>
      </c>
      <c r="G92" s="2">
        <f t="shared" si="3"/>
        <v>-1.2666643457609345E-2</v>
      </c>
      <c r="H92" s="2" t="str">
        <f t="shared" si="4"/>
        <v>Hold</v>
      </c>
    </row>
    <row r="93" spans="1:8" ht="13.5" x14ac:dyDescent="0.25">
      <c r="A93" s="3">
        <v>42139</v>
      </c>
      <c r="B93" s="2">
        <v>20.308399999999999</v>
      </c>
      <c r="C93" s="2">
        <f t="shared" si="6"/>
        <v>19.980655704617785</v>
      </c>
      <c r="D93" s="2">
        <f t="shared" ref="D93:D156" si="8">$D$4*B93+(1-$D$4)*D92</f>
        <v>20.056692230032823</v>
      </c>
      <c r="E93" s="2">
        <f t="shared" si="7"/>
        <v>-7.6036525415037914E-2</v>
      </c>
      <c r="F93" s="2">
        <f t="shared" si="5"/>
        <v>-6.9625810881193156E-2</v>
      </c>
      <c r="G93" s="2">
        <f t="shared" si="3"/>
        <v>-6.410714533844758E-3</v>
      </c>
      <c r="H93" s="2" t="str">
        <f t="shared" si="4"/>
        <v>Hold</v>
      </c>
    </row>
    <row r="94" spans="1:8" ht="13.5" x14ac:dyDescent="0.25">
      <c r="A94" s="3">
        <v>42142</v>
      </c>
      <c r="B94" s="2">
        <v>20.359300000000001</v>
      </c>
      <c r="C94" s="2">
        <f t="shared" si="6"/>
        <v>20.001631750061204</v>
      </c>
      <c r="D94" s="2">
        <f t="shared" si="8"/>
        <v>20.079107620400762</v>
      </c>
      <c r="E94" s="2">
        <f t="shared" si="7"/>
        <v>-7.7475870339558384E-2</v>
      </c>
      <c r="F94" s="2">
        <f t="shared" si="5"/>
        <v>-7.1195822772866207E-2</v>
      </c>
      <c r="G94" s="2">
        <f t="shared" si="3"/>
        <v>-6.2800475666921762E-3</v>
      </c>
      <c r="H94" s="2" t="str">
        <f t="shared" si="4"/>
        <v>Hold</v>
      </c>
    </row>
    <row r="95" spans="1:8" ht="13.5" x14ac:dyDescent="0.25">
      <c r="A95" s="3">
        <v>42143</v>
      </c>
      <c r="B95" s="2">
        <v>20.354500000000002</v>
      </c>
      <c r="C95" s="2">
        <f t="shared" si="6"/>
        <v>20.019380711590248</v>
      </c>
      <c r="D95" s="2">
        <f t="shared" si="8"/>
        <v>20.09950705592663</v>
      </c>
      <c r="E95" s="2">
        <f t="shared" si="7"/>
        <v>-8.012634433638155E-2</v>
      </c>
      <c r="F95" s="2">
        <f t="shared" si="5"/>
        <v>-7.2981927085569276E-2</v>
      </c>
      <c r="G95" s="2">
        <f t="shared" si="3"/>
        <v>-7.1444172508122739E-3</v>
      </c>
      <c r="H95" s="2" t="str">
        <f t="shared" si="4"/>
        <v>Hold</v>
      </c>
    </row>
    <row r="96" spans="1:8" ht="13.5" x14ac:dyDescent="0.25">
      <c r="A96" s="3">
        <v>42144</v>
      </c>
      <c r="B96" s="2">
        <v>20.141200000000001</v>
      </c>
      <c r="C96" s="2">
        <f t="shared" si="6"/>
        <v>20.034399063653286</v>
      </c>
      <c r="D96" s="2">
        <f t="shared" si="8"/>
        <v>20.102595422154288</v>
      </c>
      <c r="E96" s="2">
        <f t="shared" si="7"/>
        <v>-6.8196358501001697E-2</v>
      </c>
      <c r="F96" s="2">
        <f t="shared" si="5"/>
        <v>-7.2024813368655766E-2</v>
      </c>
      <c r="G96" s="2">
        <f t="shared" si="3"/>
        <v>3.8284548676540686E-3</v>
      </c>
      <c r="H96" s="2" t="str">
        <f t="shared" si="4"/>
        <v>Sell</v>
      </c>
    </row>
    <row r="97" spans="1:8" ht="13.5" x14ac:dyDescent="0.25">
      <c r="A97" s="3">
        <v>42145</v>
      </c>
      <c r="B97" s="2">
        <v>20.141200000000001</v>
      </c>
      <c r="C97" s="2">
        <f t="shared" si="6"/>
        <v>19.957614592322013</v>
      </c>
      <c r="D97" s="2">
        <f t="shared" si="8"/>
        <v>20.105455020513229</v>
      </c>
      <c r="E97" s="2">
        <f t="shared" si="7"/>
        <v>-0.14784042819121623</v>
      </c>
      <c r="F97" s="2">
        <f t="shared" si="5"/>
        <v>-8.7187936333167862E-2</v>
      </c>
      <c r="G97" s="2">
        <f t="shared" si="3"/>
        <v>-6.0652491858048371E-2</v>
      </c>
      <c r="H97" s="2" t="str">
        <f t="shared" si="4"/>
        <v>Hold</v>
      </c>
    </row>
    <row r="98" spans="1:8" ht="13.5" x14ac:dyDescent="0.25">
      <c r="A98" s="3">
        <v>42146</v>
      </c>
      <c r="B98" s="2">
        <v>20.117000000000001</v>
      </c>
      <c r="C98" s="2">
        <f t="shared" si="6"/>
        <v>19.982135424272474</v>
      </c>
      <c r="D98" s="2">
        <f t="shared" si="8"/>
        <v>20.106310204178914</v>
      </c>
      <c r="E98" s="2">
        <f t="shared" si="7"/>
        <v>-0.12417477990643988</v>
      </c>
      <c r="F98" s="2">
        <f t="shared" si="5"/>
        <v>-9.4585305047822268E-2</v>
      </c>
      <c r="G98" s="2">
        <f t="shared" si="3"/>
        <v>-2.9589474858617612E-2</v>
      </c>
      <c r="H98" s="2" t="str">
        <f t="shared" si="4"/>
        <v>Hold</v>
      </c>
    </row>
    <row r="99" spans="1:8" ht="13.5" x14ac:dyDescent="0.25">
      <c r="A99" s="3">
        <v>42149</v>
      </c>
      <c r="B99" s="2">
        <v>19.661300000000001</v>
      </c>
      <c r="C99" s="2">
        <f t="shared" si="6"/>
        <v>19.984237666692092</v>
      </c>
      <c r="D99" s="2">
        <f t="shared" si="8"/>
        <v>20.073346485350847</v>
      </c>
      <c r="E99" s="2">
        <f t="shared" si="7"/>
        <v>-8.9108818658754529E-2</v>
      </c>
      <c r="F99" s="2">
        <f t="shared" si="5"/>
        <v>-9.3490007770008737E-2</v>
      </c>
      <c r="G99" s="2">
        <f t="shared" si="3"/>
        <v>4.3811891112542078E-3</v>
      </c>
      <c r="H99" s="2" t="str">
        <f t="shared" si="4"/>
        <v>Sell</v>
      </c>
    </row>
    <row r="100" spans="1:8" ht="13.5" x14ac:dyDescent="0.25">
      <c r="A100" s="3">
        <v>42150</v>
      </c>
      <c r="B100" s="2">
        <v>19.874600000000001</v>
      </c>
      <c r="C100" s="2">
        <f t="shared" si="6"/>
        <v>20.019570333354846</v>
      </c>
      <c r="D100" s="2">
        <f t="shared" si="8"/>
        <v>20.058624523473004</v>
      </c>
      <c r="E100" s="2">
        <f t="shared" si="7"/>
        <v>-3.9054190118157806E-2</v>
      </c>
      <c r="F100" s="2">
        <f t="shared" si="5"/>
        <v>-8.2602844239638554E-2</v>
      </c>
      <c r="G100" s="2">
        <f t="shared" ref="G100:G163" si="9">E100-F100</f>
        <v>4.3548654121480748E-2</v>
      </c>
      <c r="H100" s="2" t="str">
        <f t="shared" ref="H100:H163" si="10">IF(G100&lt;0,"Hold","Sell")</f>
        <v>Sell</v>
      </c>
    </row>
    <row r="101" spans="1:8" ht="13.5" x14ac:dyDescent="0.25">
      <c r="A101" s="3">
        <v>42151</v>
      </c>
      <c r="B101" s="2">
        <v>20.117000000000001</v>
      </c>
      <c r="C101" s="2">
        <f t="shared" si="6"/>
        <v>20.083021051300253</v>
      </c>
      <c r="D101" s="2">
        <f t="shared" si="8"/>
        <v>20.062948632845373</v>
      </c>
      <c r="E101" s="2">
        <f t="shared" si="7"/>
        <v>2.0072418454880392E-2</v>
      </c>
      <c r="F101" s="2">
        <f t="shared" ref="F101:F164" si="11">(E101*(2/(10)))+((1-(2/10))*F100)</f>
        <v>-6.2067791700734759E-2</v>
      </c>
      <c r="G101" s="2">
        <f t="shared" si="9"/>
        <v>8.2140210155615151E-2</v>
      </c>
      <c r="H101" s="2" t="str">
        <f t="shared" si="10"/>
        <v>Sell</v>
      </c>
    </row>
    <row r="102" spans="1:8" ht="13.5" x14ac:dyDescent="0.25">
      <c r="A102" s="3">
        <v>42152</v>
      </c>
      <c r="B102" s="2">
        <v>20.117000000000001</v>
      </c>
      <c r="C102" s="2">
        <f t="shared" si="6"/>
        <v>20.088987043407908</v>
      </c>
      <c r="D102" s="2">
        <f t="shared" si="8"/>
        <v>20.06695243781979</v>
      </c>
      <c r="E102" s="2">
        <f t="shared" si="7"/>
        <v>2.2034605588117984E-2</v>
      </c>
      <c r="F102" s="2">
        <f t="shared" si="11"/>
        <v>-4.5247312242964209E-2</v>
      </c>
      <c r="G102" s="2">
        <f t="shared" si="9"/>
        <v>6.72819178310822E-2</v>
      </c>
      <c r="H102" s="2" t="str">
        <f t="shared" si="10"/>
        <v>Sell</v>
      </c>
    </row>
    <row r="103" spans="1:8" ht="13.5" x14ac:dyDescent="0.25">
      <c r="A103" s="3">
        <v>42153</v>
      </c>
      <c r="B103" s="2">
        <v>20.2624</v>
      </c>
      <c r="C103" s="2">
        <f t="shared" si="6"/>
        <v>20.122742882883614</v>
      </c>
      <c r="D103" s="2">
        <f t="shared" si="8"/>
        <v>20.081430035018322</v>
      </c>
      <c r="E103" s="2">
        <f t="shared" si="7"/>
        <v>4.1312847865292213E-2</v>
      </c>
      <c r="F103" s="2">
        <f t="shared" si="11"/>
        <v>-2.7935280221312926E-2</v>
      </c>
      <c r="G103" s="2">
        <f t="shared" si="9"/>
        <v>6.9248128086605132E-2</v>
      </c>
      <c r="H103" s="2" t="str">
        <f t="shared" si="10"/>
        <v>Sell</v>
      </c>
    </row>
    <row r="104" spans="1:8" ht="13.5" x14ac:dyDescent="0.25">
      <c r="A104" s="3">
        <v>42156</v>
      </c>
      <c r="B104" s="2">
        <v>20.1267</v>
      </c>
      <c r="C104" s="2">
        <f t="shared" si="6"/>
        <v>20.159136285516905</v>
      </c>
      <c r="D104" s="2">
        <f t="shared" si="8"/>
        <v>20.084783365757705</v>
      </c>
      <c r="E104" s="2">
        <f t="shared" si="7"/>
        <v>7.4352919759199665E-2</v>
      </c>
      <c r="F104" s="2">
        <f t="shared" si="11"/>
        <v>-7.47764022521041E-3</v>
      </c>
      <c r="G104" s="2">
        <f t="shared" si="9"/>
        <v>8.1830559984410078E-2</v>
      </c>
      <c r="H104" s="2" t="str">
        <f t="shared" si="10"/>
        <v>Sell</v>
      </c>
    </row>
    <row r="105" spans="1:8" ht="13.5" x14ac:dyDescent="0.25">
      <c r="A105" s="3">
        <v>42157</v>
      </c>
      <c r="B105" s="2">
        <v>20.596900000000002</v>
      </c>
      <c r="C105" s="2">
        <f t="shared" si="6"/>
        <v>20.189192241591229</v>
      </c>
      <c r="D105" s="2">
        <f t="shared" si="8"/>
        <v>20.122717931257135</v>
      </c>
      <c r="E105" s="2">
        <f t="shared" si="7"/>
        <v>6.64743103340939E-2</v>
      </c>
      <c r="F105" s="2">
        <f t="shared" si="11"/>
        <v>7.3127498866504522E-3</v>
      </c>
      <c r="G105" s="2">
        <f t="shared" si="9"/>
        <v>5.9161560447443445E-2</v>
      </c>
      <c r="H105" s="2" t="str">
        <f t="shared" si="10"/>
        <v>Sell</v>
      </c>
    </row>
    <row r="106" spans="1:8" ht="13.5" x14ac:dyDescent="0.25">
      <c r="A106" s="3">
        <v>42158</v>
      </c>
      <c r="B106" s="2">
        <v>20.5944</v>
      </c>
      <c r="C106" s="2">
        <f t="shared" si="6"/>
        <v>20.181808819807962</v>
      </c>
      <c r="D106" s="2">
        <f t="shared" si="8"/>
        <v>20.157657343756608</v>
      </c>
      <c r="E106" s="2">
        <f t="shared" si="7"/>
        <v>2.4151476051354592E-2</v>
      </c>
      <c r="F106" s="2">
        <f t="shared" si="11"/>
        <v>1.0680495119591281E-2</v>
      </c>
      <c r="G106" s="2">
        <f t="shared" si="9"/>
        <v>1.3470980931763311E-2</v>
      </c>
      <c r="H106" s="2" t="str">
        <f t="shared" si="10"/>
        <v>Sell</v>
      </c>
    </row>
    <row r="107" spans="1:8" ht="13.5" x14ac:dyDescent="0.25">
      <c r="A107" s="3">
        <v>42159</v>
      </c>
      <c r="B107" s="2">
        <v>20.18</v>
      </c>
      <c r="C107" s="2">
        <f t="shared" si="6"/>
        <v>20.175561309068275</v>
      </c>
      <c r="D107" s="2">
        <f t="shared" si="8"/>
        <v>20.159312355330194</v>
      </c>
      <c r="E107" s="2">
        <f t="shared" si="7"/>
        <v>1.624895373808144E-2</v>
      </c>
      <c r="F107" s="2">
        <f t="shared" si="11"/>
        <v>1.1794186843289315E-2</v>
      </c>
      <c r="G107" s="2">
        <f t="shared" si="9"/>
        <v>4.4547668947921247E-3</v>
      </c>
      <c r="H107" s="2" t="str">
        <f t="shared" si="10"/>
        <v>Sell</v>
      </c>
    </row>
    <row r="108" spans="1:8" ht="13.5" x14ac:dyDescent="0.25">
      <c r="A108" s="3">
        <v>42160</v>
      </c>
      <c r="B108" s="2">
        <v>20.577500000000001</v>
      </c>
      <c r="C108" s="2">
        <f t="shared" si="6"/>
        <v>20.166551876903924</v>
      </c>
      <c r="D108" s="2">
        <f t="shared" si="8"/>
        <v>20.190289217898329</v>
      </c>
      <c r="E108" s="2">
        <f t="shared" si="7"/>
        <v>-2.3737340994404832E-2</v>
      </c>
      <c r="F108" s="2">
        <f t="shared" si="11"/>
        <v>4.6878812757504863E-3</v>
      </c>
      <c r="G108" s="2">
        <f t="shared" si="9"/>
        <v>-2.8425222270155318E-2</v>
      </c>
      <c r="H108" s="2" t="str">
        <f t="shared" si="10"/>
        <v>Hold</v>
      </c>
    </row>
    <row r="109" spans="1:8" ht="13.5" x14ac:dyDescent="0.25">
      <c r="A109" s="3">
        <v>42163</v>
      </c>
      <c r="B109" s="2">
        <v>20.550799999999999</v>
      </c>
      <c r="C109" s="2">
        <f t="shared" si="6"/>
        <v>20.088820818918702</v>
      </c>
      <c r="D109" s="2">
        <f t="shared" si="8"/>
        <v>20.216993720276232</v>
      </c>
      <c r="E109" s="2">
        <f t="shared" si="7"/>
        <v>-0.12817290135753012</v>
      </c>
      <c r="F109" s="2">
        <f t="shared" si="11"/>
        <v>-2.1884275250905638E-2</v>
      </c>
      <c r="G109" s="2">
        <f t="shared" si="9"/>
        <v>-0.10628862610662448</v>
      </c>
      <c r="H109" s="2" t="str">
        <f t="shared" si="10"/>
        <v>Hold</v>
      </c>
    </row>
    <row r="110" spans="1:8" ht="13.5" x14ac:dyDescent="0.25">
      <c r="A110" s="3">
        <v>42164</v>
      </c>
      <c r="B110" s="2">
        <v>20.548400000000001</v>
      </c>
      <c r="C110" s="2">
        <f t="shared" si="6"/>
        <v>20.055863769854287</v>
      </c>
      <c r="D110" s="2">
        <f t="shared" si="8"/>
        <v>20.241542333589102</v>
      </c>
      <c r="E110" s="2">
        <f t="shared" si="7"/>
        <v>-0.18567856373481462</v>
      </c>
      <c r="F110" s="2">
        <f t="shared" si="11"/>
        <v>-5.4643132947687439E-2</v>
      </c>
      <c r="G110" s="2">
        <f t="shared" si="9"/>
        <v>-0.13103543078712718</v>
      </c>
      <c r="H110" s="2" t="str">
        <f t="shared" si="10"/>
        <v>Hold</v>
      </c>
    </row>
    <row r="111" spans="1:8" ht="13.5" x14ac:dyDescent="0.25">
      <c r="A111" s="3">
        <v>42165</v>
      </c>
      <c r="B111" s="2">
        <v>20.359300000000001</v>
      </c>
      <c r="C111" s="2">
        <f t="shared" si="6"/>
        <v>20.065269343722857</v>
      </c>
      <c r="D111" s="2">
        <f t="shared" si="8"/>
        <v>20.250265123693616</v>
      </c>
      <c r="E111" s="2">
        <f t="shared" si="7"/>
        <v>-0.18499577997075889</v>
      </c>
      <c r="F111" s="2">
        <f t="shared" si="11"/>
        <v>-8.0713662352301735E-2</v>
      </c>
      <c r="G111" s="2">
        <f t="shared" si="9"/>
        <v>-0.10428211761845715</v>
      </c>
      <c r="H111" s="2" t="str">
        <f t="shared" si="10"/>
        <v>Hold</v>
      </c>
    </row>
    <row r="112" spans="1:8" ht="13.5" x14ac:dyDescent="0.25">
      <c r="A112" s="3">
        <v>42166</v>
      </c>
      <c r="B112" s="2">
        <v>20.335100000000001</v>
      </c>
      <c r="C112" s="2">
        <f t="shared" si="6"/>
        <v>20.073227906227032</v>
      </c>
      <c r="D112" s="2">
        <f t="shared" si="8"/>
        <v>20.256549188605202</v>
      </c>
      <c r="E112" s="2">
        <f t="shared" si="7"/>
        <v>-0.18332128237817003</v>
      </c>
      <c r="F112" s="2">
        <f t="shared" si="11"/>
        <v>-0.10123518635747539</v>
      </c>
      <c r="G112" s="2">
        <f t="shared" si="9"/>
        <v>-8.2086096020694638E-2</v>
      </c>
      <c r="H112" s="2" t="str">
        <f t="shared" si="10"/>
        <v>Hold</v>
      </c>
    </row>
    <row r="113" spans="1:8" ht="13.5" x14ac:dyDescent="0.25">
      <c r="A113" s="3">
        <v>42167</v>
      </c>
      <c r="B113" s="2">
        <v>20.335100000000001</v>
      </c>
      <c r="C113" s="2">
        <f t="shared" si="6"/>
        <v>20.102331305269026</v>
      </c>
      <c r="D113" s="2">
        <f t="shared" si="8"/>
        <v>20.26236776722704</v>
      </c>
      <c r="E113" s="2">
        <f t="shared" si="7"/>
        <v>-0.1600364619580148</v>
      </c>
      <c r="F113" s="2">
        <f t="shared" si="11"/>
        <v>-0.11299544147758328</v>
      </c>
      <c r="G113" s="2">
        <f t="shared" si="9"/>
        <v>-4.7041020480431517E-2</v>
      </c>
      <c r="H113" s="2" t="str">
        <f t="shared" si="10"/>
        <v>Hold</v>
      </c>
    </row>
    <row r="114" spans="1:8" ht="13.5" x14ac:dyDescent="0.25">
      <c r="A114" s="3">
        <v>42170</v>
      </c>
      <c r="B114" s="2">
        <v>20.3611</v>
      </c>
      <c r="C114" s="2">
        <f t="shared" si="6"/>
        <v>20.106080335227634</v>
      </c>
      <c r="D114" s="2">
        <f t="shared" si="8"/>
        <v>20.269681265950961</v>
      </c>
      <c r="E114" s="2">
        <f t="shared" si="7"/>
        <v>-0.1636009307233266</v>
      </c>
      <c r="F114" s="2">
        <f t="shared" si="11"/>
        <v>-0.12311653932673194</v>
      </c>
      <c r="G114" s="2">
        <f t="shared" si="9"/>
        <v>-4.0484391396594654E-2</v>
      </c>
      <c r="H114" s="2" t="str">
        <f t="shared" si="10"/>
        <v>Hold</v>
      </c>
    </row>
    <row r="115" spans="1:8" ht="13.5" x14ac:dyDescent="0.25">
      <c r="A115" s="3">
        <v>42171</v>
      </c>
      <c r="B115" s="2">
        <v>20.612500000000001</v>
      </c>
      <c r="C115" s="2">
        <f t="shared" si="6"/>
        <v>20.181591052884922</v>
      </c>
      <c r="D115" s="2">
        <f t="shared" si="8"/>
        <v>20.295075246250889</v>
      </c>
      <c r="E115" s="2">
        <f t="shared" si="7"/>
        <v>-0.11348419336596649</v>
      </c>
      <c r="F115" s="2">
        <f t="shared" si="11"/>
        <v>-0.12119007013457886</v>
      </c>
      <c r="G115" s="2">
        <f t="shared" si="9"/>
        <v>7.7058767686123686E-3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20.612500000000001</v>
      </c>
      <c r="C116" s="2">
        <f t="shared" si="6"/>
        <v>20.245100121671857</v>
      </c>
      <c r="D116" s="2">
        <f t="shared" si="8"/>
        <v>20.318588190973045</v>
      </c>
      <c r="E116" s="2">
        <f t="shared" si="7"/>
        <v>-7.3488069301188119E-2</v>
      </c>
      <c r="F116" s="2">
        <f t="shared" si="11"/>
        <v>-0.11164966996790072</v>
      </c>
      <c r="G116" s="2">
        <f t="shared" si="9"/>
        <v>3.8161600666712606E-2</v>
      </c>
      <c r="H116" s="2" t="str">
        <f t="shared" si="10"/>
        <v>Sell</v>
      </c>
    </row>
    <row r="117" spans="1:8" ht="13.5" x14ac:dyDescent="0.25">
      <c r="A117" s="3">
        <v>42173</v>
      </c>
      <c r="B117" s="2">
        <v>20.612500000000001</v>
      </c>
      <c r="C117" s="2">
        <f t="shared" si="6"/>
        <v>20.235084718337728</v>
      </c>
      <c r="D117" s="2">
        <f t="shared" si="8"/>
        <v>20.340359436086153</v>
      </c>
      <c r="E117" s="2">
        <f t="shared" si="7"/>
        <v>-0.10527471774842567</v>
      </c>
      <c r="F117" s="2">
        <f t="shared" si="11"/>
        <v>-0.11037467952400572</v>
      </c>
      <c r="G117" s="2">
        <f t="shared" si="9"/>
        <v>5.0999617755800447E-3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20.562200000000001</v>
      </c>
      <c r="C118" s="2">
        <f t="shared" si="6"/>
        <v>20.287763992439618</v>
      </c>
      <c r="D118" s="2">
        <f t="shared" si="8"/>
        <v>20.35679207045014</v>
      </c>
      <c r="E118" s="2">
        <f t="shared" si="7"/>
        <v>-6.9028078010521909E-2</v>
      </c>
      <c r="F118" s="2">
        <f t="shared" si="11"/>
        <v>-0.10210535922130896</v>
      </c>
      <c r="G118" s="2">
        <f t="shared" si="9"/>
        <v>3.3077281210787055E-2</v>
      </c>
      <c r="H118" s="2" t="str">
        <f t="shared" si="10"/>
        <v>Sell</v>
      </c>
    </row>
    <row r="119" spans="1:8" ht="13.5" x14ac:dyDescent="0.25">
      <c r="A119" s="3">
        <v>42177</v>
      </c>
      <c r="B119" s="2">
        <v>20.562200000000001</v>
      </c>
      <c r="C119" s="2">
        <f t="shared" si="6"/>
        <v>20.328231070525831</v>
      </c>
      <c r="D119" s="2">
        <f t="shared" si="8"/>
        <v>20.372007472639019</v>
      </c>
      <c r="E119" s="2">
        <f t="shared" si="7"/>
        <v>-4.377640211318834E-2</v>
      </c>
      <c r="F119" s="2">
        <f t="shared" si="11"/>
        <v>-9.0439567799684845E-2</v>
      </c>
      <c r="G119" s="2">
        <f t="shared" si="9"/>
        <v>4.6663165686496505E-2</v>
      </c>
      <c r="H119" s="2" t="str">
        <f t="shared" si="10"/>
        <v>Sell</v>
      </c>
    </row>
    <row r="120" spans="1:8" ht="13.5" x14ac:dyDescent="0.25">
      <c r="A120" s="3">
        <v>42178</v>
      </c>
      <c r="B120" s="2">
        <v>20.562200000000001</v>
      </c>
      <c r="C120" s="2">
        <f t="shared" si="6"/>
        <v>20.362103213521856</v>
      </c>
      <c r="D120" s="2">
        <f t="shared" si="8"/>
        <v>20.386095807999091</v>
      </c>
      <c r="E120" s="2">
        <f t="shared" si="7"/>
        <v>-2.399259447723523E-2</v>
      </c>
      <c r="F120" s="2">
        <f t="shared" si="11"/>
        <v>-7.7150173135194927E-2</v>
      </c>
      <c r="G120" s="2">
        <f t="shared" si="9"/>
        <v>5.3157578657959698E-2</v>
      </c>
      <c r="H120" s="2" t="str">
        <f t="shared" si="10"/>
        <v>Sell</v>
      </c>
    </row>
    <row r="121" spans="1:8" ht="13.5" x14ac:dyDescent="0.25">
      <c r="A121" s="3">
        <v>42179</v>
      </c>
      <c r="B121" s="2">
        <v>20.564800000000002</v>
      </c>
      <c r="C121" s="2">
        <f t="shared" si="6"/>
        <v>20.361671949903108</v>
      </c>
      <c r="D121" s="2">
        <f t="shared" si="8"/>
        <v>20.399333155554714</v>
      </c>
      <c r="E121" s="2">
        <f t="shared" si="7"/>
        <v>-3.7661205651605911E-2</v>
      </c>
      <c r="F121" s="2">
        <f t="shared" si="11"/>
        <v>-6.9252379638477121E-2</v>
      </c>
      <c r="G121" s="2">
        <f t="shared" si="9"/>
        <v>3.159117398687121E-2</v>
      </c>
      <c r="H121" s="2" t="str">
        <f t="shared" si="10"/>
        <v>Sell</v>
      </c>
    </row>
    <row r="122" spans="1:8" ht="13.5" x14ac:dyDescent="0.25">
      <c r="A122" s="3">
        <v>42180</v>
      </c>
      <c r="B122" s="2">
        <v>20.637599999999999</v>
      </c>
      <c r="C122" s="2">
        <f t="shared" si="6"/>
        <v>20.357583957610323</v>
      </c>
      <c r="D122" s="2">
        <f t="shared" si="8"/>
        <v>20.416982551439549</v>
      </c>
      <c r="E122" s="2">
        <f t="shared" si="7"/>
        <v>-5.9398593829225632E-2</v>
      </c>
      <c r="F122" s="2">
        <f t="shared" si="11"/>
        <v>-6.7281622476626834E-2</v>
      </c>
      <c r="G122" s="2">
        <f t="shared" si="9"/>
        <v>7.8830286474012023E-3</v>
      </c>
      <c r="H122" s="2" t="str">
        <f t="shared" si="10"/>
        <v>Sell</v>
      </c>
    </row>
    <row r="123" spans="1:8" ht="13.5" x14ac:dyDescent="0.25">
      <c r="A123" s="3">
        <v>42181</v>
      </c>
      <c r="B123" s="2">
        <v>20.612500000000001</v>
      </c>
      <c r="C123" s="2">
        <f t="shared" si="6"/>
        <v>20.354124887208737</v>
      </c>
      <c r="D123" s="2">
        <f t="shared" si="8"/>
        <v>20.43146532540699</v>
      </c>
      <c r="E123" s="2">
        <f t="shared" si="7"/>
        <v>-7.7340438198252315E-2</v>
      </c>
      <c r="F123" s="2">
        <f t="shared" si="11"/>
        <v>-6.9293385620951942E-2</v>
      </c>
      <c r="G123" s="2">
        <f t="shared" si="9"/>
        <v>-8.0470525773003732E-3</v>
      </c>
      <c r="H123" s="2" t="str">
        <f t="shared" si="10"/>
        <v>Hold</v>
      </c>
    </row>
    <row r="124" spans="1:8" ht="13.5" x14ac:dyDescent="0.25">
      <c r="A124" s="3">
        <v>42184</v>
      </c>
      <c r="B124" s="2">
        <v>20.4114</v>
      </c>
      <c r="C124" s="2">
        <f t="shared" si="6"/>
        <v>20.355197981484316</v>
      </c>
      <c r="D124" s="2">
        <f t="shared" si="8"/>
        <v>20.429979005006473</v>
      </c>
      <c r="E124" s="2">
        <f t="shared" si="7"/>
        <v>-7.4781023522156431E-2</v>
      </c>
      <c r="F124" s="2">
        <f t="shared" si="11"/>
        <v>-7.039091320119284E-2</v>
      </c>
      <c r="G124" s="2">
        <f t="shared" si="9"/>
        <v>-4.3901103209635917E-3</v>
      </c>
      <c r="H124" s="2" t="str">
        <f t="shared" si="10"/>
        <v>Hold</v>
      </c>
    </row>
    <row r="125" spans="1:8" ht="13.5" x14ac:dyDescent="0.25">
      <c r="A125" s="3">
        <v>42185</v>
      </c>
      <c r="B125" s="2">
        <v>20.4114</v>
      </c>
      <c r="C125" s="2">
        <f t="shared" si="6"/>
        <v>20.394782907409805</v>
      </c>
      <c r="D125" s="2">
        <f t="shared" si="8"/>
        <v>20.4286027824134</v>
      </c>
      <c r="E125" s="2">
        <f t="shared" si="7"/>
        <v>-3.3819875003594291E-2</v>
      </c>
      <c r="F125" s="2">
        <f t="shared" si="11"/>
        <v>-6.3076705561673135E-2</v>
      </c>
      <c r="G125" s="2">
        <f t="shared" si="9"/>
        <v>2.9256830558078845E-2</v>
      </c>
      <c r="H125" s="2" t="str">
        <f t="shared" si="10"/>
        <v>Sell</v>
      </c>
    </row>
    <row r="126" spans="1:8" ht="13.5" x14ac:dyDescent="0.25">
      <c r="A126" s="3">
        <v>42186</v>
      </c>
      <c r="B126" s="2">
        <v>20.4114</v>
      </c>
      <c r="C126" s="2">
        <f t="shared" si="6"/>
        <v>20.428277844731372</v>
      </c>
      <c r="D126" s="2">
        <f t="shared" si="8"/>
        <v>20.42732850223463</v>
      </c>
      <c r="E126" s="2">
        <f t="shared" si="7"/>
        <v>9.4934249674238913E-4</v>
      </c>
      <c r="F126" s="2">
        <f t="shared" si="11"/>
        <v>-5.0271495949990037E-2</v>
      </c>
      <c r="G126" s="2">
        <f t="shared" si="9"/>
        <v>5.1220838446732427E-2</v>
      </c>
      <c r="H126" s="2" t="str">
        <f t="shared" si="10"/>
        <v>Sell</v>
      </c>
    </row>
    <row r="127" spans="1:8" ht="13.5" x14ac:dyDescent="0.25">
      <c r="A127" s="3">
        <v>42187</v>
      </c>
      <c r="B127" s="2">
        <v>20.363700000000001</v>
      </c>
      <c r="C127" s="2">
        <f t="shared" si="6"/>
        <v>20.4566197147727</v>
      </c>
      <c r="D127" s="2">
        <f t="shared" si="8"/>
        <v>20.42261527984688</v>
      </c>
      <c r="E127" s="2">
        <f t="shared" si="7"/>
        <v>3.4004434925819282E-2</v>
      </c>
      <c r="F127" s="2">
        <f t="shared" si="11"/>
        <v>-3.3416309774828172E-2</v>
      </c>
      <c r="G127" s="2">
        <f t="shared" si="9"/>
        <v>6.7420744700647461E-2</v>
      </c>
      <c r="H127" s="2" t="str">
        <f t="shared" si="10"/>
        <v>Sell</v>
      </c>
    </row>
    <row r="128" spans="1:8" ht="13.5" x14ac:dyDescent="0.25">
      <c r="A128" s="3">
        <v>42188</v>
      </c>
      <c r="B128" s="2">
        <v>20.386299999999999</v>
      </c>
      <c r="C128" s="2">
        <f t="shared" si="6"/>
        <v>20.472862835576898</v>
      </c>
      <c r="D128" s="2">
        <f t="shared" si="8"/>
        <v>20.419925259117484</v>
      </c>
      <c r="E128" s="2">
        <f t="shared" si="7"/>
        <v>5.2937576459413549E-2</v>
      </c>
      <c r="F128" s="2">
        <f t="shared" si="11"/>
        <v>-1.6145532527979827E-2</v>
      </c>
      <c r="G128" s="2">
        <f t="shared" si="9"/>
        <v>6.908310898739338E-2</v>
      </c>
      <c r="H128" s="2" t="str">
        <f t="shared" si="10"/>
        <v>Sell</v>
      </c>
    </row>
    <row r="129" spans="1:8" ht="13.5" x14ac:dyDescent="0.25">
      <c r="A129" s="3">
        <v>42191</v>
      </c>
      <c r="B129" s="2">
        <v>20.383800000000001</v>
      </c>
      <c r="C129" s="2">
        <f t="shared" si="6"/>
        <v>20.486607014718913</v>
      </c>
      <c r="D129" s="2">
        <f t="shared" si="8"/>
        <v>20.417249313997672</v>
      </c>
      <c r="E129" s="2">
        <f t="shared" si="7"/>
        <v>6.9357700721241144E-2</v>
      </c>
      <c r="F129" s="2">
        <f t="shared" si="11"/>
        <v>9.5511412186436752E-4</v>
      </c>
      <c r="G129" s="2">
        <f t="shared" si="9"/>
        <v>6.8402586599376772E-2</v>
      </c>
      <c r="H129" s="2" t="str">
        <f t="shared" si="10"/>
        <v>Sell</v>
      </c>
    </row>
    <row r="130" spans="1:8" ht="13.5" x14ac:dyDescent="0.25">
      <c r="A130" s="3">
        <v>42192</v>
      </c>
      <c r="B130" s="2">
        <v>20.4114</v>
      </c>
      <c r="C130" s="2">
        <f t="shared" si="6"/>
        <v>20.498236704762157</v>
      </c>
      <c r="D130" s="2">
        <f t="shared" si="8"/>
        <v>20.416816031479325</v>
      </c>
      <c r="E130" s="2">
        <f t="shared" si="7"/>
        <v>8.1420673282831757E-2</v>
      </c>
      <c r="F130" s="2">
        <f t="shared" si="11"/>
        <v>1.7048225954057847E-2</v>
      </c>
      <c r="G130" s="2">
        <f t="shared" si="9"/>
        <v>6.437244732877391E-2</v>
      </c>
      <c r="H130" s="2" t="str">
        <f t="shared" si="10"/>
        <v>Sell</v>
      </c>
    </row>
    <row r="131" spans="1:8" ht="13.5" x14ac:dyDescent="0.25">
      <c r="A131" s="3">
        <v>42193</v>
      </c>
      <c r="B131" s="2">
        <v>20.4114</v>
      </c>
      <c r="C131" s="2">
        <f t="shared" si="6"/>
        <v>20.508477211721825</v>
      </c>
      <c r="D131" s="2">
        <f t="shared" si="8"/>
        <v>20.41641484396234</v>
      </c>
      <c r="E131" s="2">
        <f t="shared" si="7"/>
        <v>9.2062367759485397E-2</v>
      </c>
      <c r="F131" s="2">
        <f t="shared" si="11"/>
        <v>3.2051054315143358E-2</v>
      </c>
      <c r="G131" s="2">
        <f t="shared" si="9"/>
        <v>6.0011313444342039E-2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20.363700000000001</v>
      </c>
      <c r="C132" s="2">
        <f t="shared" si="6"/>
        <v>20.528342256072314</v>
      </c>
      <c r="D132" s="2">
        <f t="shared" si="8"/>
        <v>20.412510040705872</v>
      </c>
      <c r="E132" s="2">
        <f t="shared" si="7"/>
        <v>0.11583221536644217</v>
      </c>
      <c r="F132" s="2">
        <f t="shared" si="11"/>
        <v>4.8807286525403129E-2</v>
      </c>
      <c r="G132" s="2">
        <f t="shared" si="9"/>
        <v>6.7024928841039041E-2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20.863900000000001</v>
      </c>
      <c r="C133" s="2">
        <f t="shared" si="6"/>
        <v>20.541289601291957</v>
      </c>
      <c r="D133" s="2">
        <f t="shared" si="8"/>
        <v>20.445946333986921</v>
      </c>
      <c r="E133" s="2">
        <f t="shared" si="7"/>
        <v>9.5343267305036505E-2</v>
      </c>
      <c r="F133" s="2">
        <f t="shared" si="11"/>
        <v>5.8114482681329807E-2</v>
      </c>
      <c r="G133" s="2">
        <f t="shared" si="9"/>
        <v>3.7228784623706698E-2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20.939299999999999</v>
      </c>
      <c r="C134" s="2">
        <f t="shared" si="6"/>
        <v>20.521306585708579</v>
      </c>
      <c r="D134" s="2">
        <f t="shared" si="8"/>
        <v>20.482491049987889</v>
      </c>
      <c r="E134" s="2">
        <f t="shared" si="7"/>
        <v>3.8815535720690519E-2</v>
      </c>
      <c r="F134" s="2">
        <f t="shared" si="11"/>
        <v>5.4254693289201954E-2</v>
      </c>
      <c r="G134" s="2">
        <f t="shared" si="9"/>
        <v>-1.5439157568511434E-2</v>
      </c>
      <c r="H134" s="2" t="str">
        <f t="shared" si="10"/>
        <v>Hold</v>
      </c>
    </row>
    <row r="135" spans="1:8" ht="13.5" x14ac:dyDescent="0.25">
      <c r="A135" s="3">
        <v>42199</v>
      </c>
      <c r="B135" s="2">
        <v>20.858899999999998</v>
      </c>
      <c r="C135" s="2">
        <f t="shared" si="6"/>
        <v>20.504397880214952</v>
      </c>
      <c r="D135" s="2">
        <f t="shared" si="8"/>
        <v>20.510373194433228</v>
      </c>
      <c r="E135" s="2">
        <f t="shared" si="7"/>
        <v>-5.9753142182756847E-3</v>
      </c>
      <c r="F135" s="2">
        <f t="shared" si="11"/>
        <v>4.2208691787706427E-2</v>
      </c>
      <c r="G135" s="2">
        <f t="shared" si="9"/>
        <v>-4.8184006005982112E-2</v>
      </c>
      <c r="H135" s="2" t="str">
        <f t="shared" si="10"/>
        <v>Hold</v>
      </c>
    </row>
    <row r="136" spans="1:8" ht="13.5" x14ac:dyDescent="0.25">
      <c r="A136" s="3">
        <v>42200</v>
      </c>
      <c r="B136" s="2">
        <v>20.3611</v>
      </c>
      <c r="C136" s="2">
        <f t="shared" si="6"/>
        <v>20.490090514028036</v>
      </c>
      <c r="D136" s="2">
        <f t="shared" si="8"/>
        <v>20.499315920771508</v>
      </c>
      <c r="E136" s="2">
        <f t="shared" si="7"/>
        <v>-9.2254067434716092E-3</v>
      </c>
      <c r="F136" s="2">
        <f t="shared" si="11"/>
        <v>3.192187208147082E-2</v>
      </c>
      <c r="G136" s="2">
        <f t="shared" si="9"/>
        <v>-4.1147278824942429E-2</v>
      </c>
      <c r="H136" s="2" t="str">
        <f t="shared" si="10"/>
        <v>Hold</v>
      </c>
    </row>
    <row r="137" spans="1:8" ht="13.5" x14ac:dyDescent="0.25">
      <c r="A137" s="3">
        <v>42201</v>
      </c>
      <c r="B137" s="2">
        <v>20.813600000000001</v>
      </c>
      <c r="C137" s="2">
        <f t="shared" si="6"/>
        <v>20.470645819562186</v>
      </c>
      <c r="D137" s="2">
        <f t="shared" si="8"/>
        <v>20.522596222936581</v>
      </c>
      <c r="E137" s="2">
        <f t="shared" si="7"/>
        <v>-5.1950403374394938E-2</v>
      </c>
      <c r="F137" s="2">
        <f t="shared" si="11"/>
        <v>1.5147416990297667E-2</v>
      </c>
      <c r="G137" s="2">
        <f t="shared" si="9"/>
        <v>-6.7097820364692612E-2</v>
      </c>
      <c r="H137" s="2" t="str">
        <f t="shared" si="10"/>
        <v>Hold</v>
      </c>
    </row>
    <row r="138" spans="1:8" ht="13.5" x14ac:dyDescent="0.25">
      <c r="A138" s="3">
        <v>42205</v>
      </c>
      <c r="B138" s="2">
        <v>20.838699999999999</v>
      </c>
      <c r="C138" s="2">
        <f t="shared" si="6"/>
        <v>20.457669539629542</v>
      </c>
      <c r="D138" s="2">
        <f t="shared" si="8"/>
        <v>20.546011317533871</v>
      </c>
      <c r="E138" s="2">
        <f t="shared" si="7"/>
        <v>-8.8341777904329177E-2</v>
      </c>
      <c r="F138" s="2">
        <f t="shared" si="11"/>
        <v>-5.5504219886277004E-3</v>
      </c>
      <c r="G138" s="2">
        <f t="shared" si="9"/>
        <v>-8.279135591570147E-2</v>
      </c>
      <c r="H138" s="2" t="str">
        <f t="shared" si="10"/>
        <v>Hold</v>
      </c>
    </row>
    <row r="139" spans="1:8" ht="13.5" x14ac:dyDescent="0.25">
      <c r="A139" s="3">
        <v>42206</v>
      </c>
      <c r="B139" s="2">
        <v>20.587399999999999</v>
      </c>
      <c r="C139" s="2">
        <f t="shared" si="6"/>
        <v>20.446304995071152</v>
      </c>
      <c r="D139" s="2">
        <f t="shared" si="8"/>
        <v>20.549077145864697</v>
      </c>
      <c r="E139" s="2">
        <f t="shared" si="7"/>
        <v>-0.10277215079354463</v>
      </c>
      <c r="F139" s="2">
        <f t="shared" si="11"/>
        <v>-2.4994767749611086E-2</v>
      </c>
      <c r="G139" s="2">
        <f t="shared" si="9"/>
        <v>-7.7777383043933543E-2</v>
      </c>
      <c r="H139" s="2" t="str">
        <f t="shared" si="10"/>
        <v>Hold</v>
      </c>
    </row>
    <row r="140" spans="1:8" ht="13.5" x14ac:dyDescent="0.25">
      <c r="A140" s="3">
        <v>42207</v>
      </c>
      <c r="B140" s="2">
        <v>20.3611</v>
      </c>
      <c r="C140" s="2">
        <f t="shared" si="6"/>
        <v>20.440934995829437</v>
      </c>
      <c r="D140" s="2">
        <f t="shared" si="8"/>
        <v>20.535152912837681</v>
      </c>
      <c r="E140" s="2">
        <f t="shared" si="7"/>
        <v>-9.4217917008244001E-2</v>
      </c>
      <c r="F140" s="2">
        <f t="shared" si="11"/>
        <v>-3.8839397601337672E-2</v>
      </c>
      <c r="G140" s="2">
        <f t="shared" si="9"/>
        <v>-5.5378519406906329E-2</v>
      </c>
      <c r="H140" s="2" t="str">
        <f t="shared" si="10"/>
        <v>Hold</v>
      </c>
    </row>
    <row r="141" spans="1:8" ht="13.5" x14ac:dyDescent="0.25">
      <c r="A141" s="3">
        <v>42208</v>
      </c>
      <c r="B141" s="2">
        <v>20.3611</v>
      </c>
      <c r="C141" s="2">
        <f t="shared" si="6"/>
        <v>20.436391150317217</v>
      </c>
      <c r="D141" s="2">
        <f t="shared" si="8"/>
        <v>20.522260104479333</v>
      </c>
      <c r="E141" s="2">
        <f t="shared" si="7"/>
        <v>-8.586895416211604E-2</v>
      </c>
      <c r="F141" s="2">
        <f t="shared" si="11"/>
        <v>-4.8245308913493351E-2</v>
      </c>
      <c r="G141" s="2">
        <f t="shared" si="9"/>
        <v>-3.7623645248622689E-2</v>
      </c>
      <c r="H141" s="2" t="str">
        <f t="shared" si="10"/>
        <v>Hold</v>
      </c>
    </row>
    <row r="142" spans="1:8" ht="13.5" x14ac:dyDescent="0.25">
      <c r="A142" s="3">
        <v>42209</v>
      </c>
      <c r="B142" s="2">
        <v>20.584900000000001</v>
      </c>
      <c r="C142" s="2">
        <f t="shared" si="6"/>
        <v>20.425207896422261</v>
      </c>
      <c r="D142" s="2">
        <f t="shared" si="8"/>
        <v>20.526900096740125</v>
      </c>
      <c r="E142" s="2">
        <f t="shared" si="7"/>
        <v>-0.10169220031786352</v>
      </c>
      <c r="F142" s="2">
        <f t="shared" si="11"/>
        <v>-5.8934687194367383E-2</v>
      </c>
      <c r="G142" s="2">
        <f t="shared" si="9"/>
        <v>-4.2757513123496141E-2</v>
      </c>
      <c r="H142" s="2" t="str">
        <f t="shared" si="10"/>
        <v>Hold</v>
      </c>
    </row>
    <row r="143" spans="1:8" ht="13.5" x14ac:dyDescent="0.25">
      <c r="A143" s="3">
        <v>42212</v>
      </c>
      <c r="B143" s="2">
        <v>20.3109</v>
      </c>
      <c r="C143" s="2">
        <f t="shared" ref="C143:C206" si="12">$C$4*B133+C142*(1-$C$4)</f>
        <v>20.492698989280374</v>
      </c>
      <c r="D143" s="2">
        <f t="shared" si="8"/>
        <v>20.510900089574189</v>
      </c>
      <c r="E143" s="2">
        <f t="shared" si="7"/>
        <v>-1.8201100293815387E-2</v>
      </c>
      <c r="F143" s="2">
        <f t="shared" si="11"/>
        <v>-5.0787969814256984E-2</v>
      </c>
      <c r="G143" s="2">
        <f t="shared" si="9"/>
        <v>3.2586869520441597E-2</v>
      </c>
      <c r="H143" s="2" t="str">
        <f t="shared" si="10"/>
        <v>Sell</v>
      </c>
    </row>
    <row r="144" spans="1:8" ht="13.5" x14ac:dyDescent="0.25">
      <c r="A144" s="3">
        <v>42213</v>
      </c>
      <c r="B144" s="2">
        <v>20.537099999999999</v>
      </c>
      <c r="C144" s="2">
        <f t="shared" si="12"/>
        <v>20.561406837083393</v>
      </c>
      <c r="D144" s="2">
        <f t="shared" si="8"/>
        <v>20.512840823679802</v>
      </c>
      <c r="E144" s="2">
        <f t="shared" si="7"/>
        <v>4.8566013403590347E-2</v>
      </c>
      <c r="F144" s="2">
        <f t="shared" si="11"/>
        <v>-3.0917173170687519E-2</v>
      </c>
      <c r="G144" s="2">
        <f t="shared" si="9"/>
        <v>7.9483186574277859E-2</v>
      </c>
      <c r="H144" s="2" t="str">
        <f t="shared" si="10"/>
        <v>Sell</v>
      </c>
    </row>
    <row r="145" spans="1:8" ht="13.5" x14ac:dyDescent="0.25">
      <c r="A145" s="3">
        <v>42214</v>
      </c>
      <c r="B145" s="2">
        <v>20.3611</v>
      </c>
      <c r="C145" s="2">
        <f t="shared" si="12"/>
        <v>20.607175015993636</v>
      </c>
      <c r="D145" s="2">
        <f t="shared" si="8"/>
        <v>20.501600762666481</v>
      </c>
      <c r="E145" s="2">
        <f t="shared" si="7"/>
        <v>0.10557425332715553</v>
      </c>
      <c r="F145" s="2">
        <f t="shared" si="11"/>
        <v>-3.6188878711189108E-3</v>
      </c>
      <c r="G145" s="2">
        <f t="shared" si="9"/>
        <v>0.10919314119827445</v>
      </c>
      <c r="H145" s="2" t="str">
        <f t="shared" si="10"/>
        <v>Sell</v>
      </c>
    </row>
    <row r="146" spans="1:8" ht="13.5" x14ac:dyDescent="0.25">
      <c r="A146" s="3">
        <v>42215</v>
      </c>
      <c r="B146" s="2">
        <v>20.486799999999999</v>
      </c>
      <c r="C146" s="2">
        <f t="shared" si="12"/>
        <v>20.569317321225384</v>
      </c>
      <c r="D146" s="2">
        <f t="shared" si="8"/>
        <v>20.500504409876374</v>
      </c>
      <c r="E146" s="2">
        <f t="shared" si="7"/>
        <v>6.8812911349009909E-2</v>
      </c>
      <c r="F146" s="2">
        <f t="shared" si="11"/>
        <v>1.0867471972906852E-2</v>
      </c>
      <c r="G146" s="2">
        <f t="shared" si="9"/>
        <v>5.7945439376103053E-2</v>
      </c>
      <c r="H146" s="2" t="str">
        <f t="shared" si="10"/>
        <v>Sell</v>
      </c>
    </row>
    <row r="147" spans="1:8" ht="13.5" x14ac:dyDescent="0.25">
      <c r="A147" s="3">
        <v>42216</v>
      </c>
      <c r="B147" s="2">
        <v>20.474299999999999</v>
      </c>
      <c r="C147" s="2">
        <f t="shared" si="12"/>
        <v>20.606899271806093</v>
      </c>
      <c r="D147" s="2">
        <f t="shared" si="8"/>
        <v>20.498563342478125</v>
      </c>
      <c r="E147" s="2">
        <f t="shared" si="7"/>
        <v>0.10833592932796776</v>
      </c>
      <c r="F147" s="2">
        <f t="shared" si="11"/>
        <v>3.0361163443919037E-2</v>
      </c>
      <c r="G147" s="2">
        <f t="shared" si="9"/>
        <v>7.7974765884048725E-2</v>
      </c>
      <c r="H147" s="2" t="str">
        <f t="shared" si="10"/>
        <v>Sell</v>
      </c>
    </row>
    <row r="148" spans="1:8" ht="13.5" x14ac:dyDescent="0.25">
      <c r="A148" s="3">
        <v>42219</v>
      </c>
      <c r="B148" s="2">
        <v>20.486799999999999</v>
      </c>
      <c r="C148" s="2">
        <f t="shared" si="12"/>
        <v>20.642560922297463</v>
      </c>
      <c r="D148" s="2">
        <f t="shared" si="8"/>
        <v>20.497691983776043</v>
      </c>
      <c r="E148" s="2">
        <f t="shared" si="7"/>
        <v>0.14486893852141947</v>
      </c>
      <c r="F148" s="2">
        <f t="shared" si="11"/>
        <v>5.3262718459419128E-2</v>
      </c>
      <c r="G148" s="2">
        <f t="shared" si="9"/>
        <v>9.1606220062000338E-2</v>
      </c>
      <c r="H148" s="2" t="str">
        <f t="shared" si="10"/>
        <v>Sell</v>
      </c>
    </row>
    <row r="149" spans="1:8" ht="13.5" x14ac:dyDescent="0.25">
      <c r="A149" s="3">
        <v>42220</v>
      </c>
      <c r="B149" s="2">
        <v>20.964400000000001</v>
      </c>
      <c r="C149" s="2">
        <f t="shared" si="12"/>
        <v>20.634074626559389</v>
      </c>
      <c r="D149" s="2">
        <f t="shared" si="8"/>
        <v>20.532262947940779</v>
      </c>
      <c r="E149" s="2">
        <f t="shared" si="7"/>
        <v>0.10181167861860985</v>
      </c>
      <c r="F149" s="2">
        <f t="shared" si="11"/>
        <v>6.297251049125728E-2</v>
      </c>
      <c r="G149" s="2">
        <f t="shared" si="9"/>
        <v>3.8839168127352566E-2</v>
      </c>
      <c r="H149" s="2" t="str">
        <f t="shared" si="10"/>
        <v>Sell</v>
      </c>
    </row>
    <row r="150" spans="1:8" ht="13.5" x14ac:dyDescent="0.25">
      <c r="A150" s="3">
        <v>42221</v>
      </c>
      <c r="B150" s="2">
        <v>20.9267</v>
      </c>
      <c r="C150" s="2">
        <f t="shared" si="12"/>
        <v>20.592078530165637</v>
      </c>
      <c r="D150" s="2">
        <f t="shared" si="8"/>
        <v>20.561480507352574</v>
      </c>
      <c r="E150" s="2">
        <f t="shared" si="7"/>
        <v>3.0598022813062897E-2</v>
      </c>
      <c r="F150" s="2">
        <f t="shared" si="11"/>
        <v>5.6497612955618406E-2</v>
      </c>
      <c r="G150" s="2">
        <f t="shared" si="9"/>
        <v>-2.5899590142555509E-2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20.9267</v>
      </c>
      <c r="C151" s="2">
        <f t="shared" si="12"/>
        <v>20.556543371678615</v>
      </c>
      <c r="D151" s="2">
        <f t="shared" si="8"/>
        <v>20.588533803104234</v>
      </c>
      <c r="E151" s="2">
        <f t="shared" si="7"/>
        <v>-3.1990431425619192E-2</v>
      </c>
      <c r="F151" s="2">
        <f t="shared" si="11"/>
        <v>3.8800004079370891E-2</v>
      </c>
      <c r="G151" s="2">
        <f t="shared" si="9"/>
        <v>-7.079043550499009E-2</v>
      </c>
      <c r="H151" s="2" t="str">
        <f t="shared" si="10"/>
        <v>Hold</v>
      </c>
    </row>
    <row r="152" spans="1:8" ht="13.5" x14ac:dyDescent="0.25">
      <c r="A152" s="3">
        <v>42223</v>
      </c>
      <c r="B152" s="2">
        <v>20.4893</v>
      </c>
      <c r="C152" s="2">
        <f t="shared" si="12"/>
        <v>20.560905929881905</v>
      </c>
      <c r="D152" s="2">
        <f t="shared" si="8"/>
        <v>20.58118315102244</v>
      </c>
      <c r="E152" s="2">
        <f t="shared" si="7"/>
        <v>-2.0277221140535318E-2</v>
      </c>
      <c r="F152" s="2">
        <f t="shared" si="11"/>
        <v>2.6984559035389651E-2</v>
      </c>
      <c r="G152" s="2">
        <f t="shared" si="9"/>
        <v>-4.7261780175924972E-2</v>
      </c>
      <c r="H152" s="2" t="str">
        <f t="shared" si="10"/>
        <v>Hold</v>
      </c>
    </row>
    <row r="153" spans="1:8" ht="13.5" x14ac:dyDescent="0.25">
      <c r="A153" s="3">
        <v>42226</v>
      </c>
      <c r="B153" s="2">
        <v>20.4893</v>
      </c>
      <c r="C153" s="2">
        <f t="shared" si="12"/>
        <v>20.522443479130843</v>
      </c>
      <c r="D153" s="2">
        <f t="shared" si="8"/>
        <v>20.574376991687444</v>
      </c>
      <c r="E153" s="2">
        <f t="shared" si="7"/>
        <v>-5.1933512556601613E-2</v>
      </c>
      <c r="F153" s="2">
        <f t="shared" si="11"/>
        <v>1.1200944716991398E-2</v>
      </c>
      <c r="G153" s="2">
        <f t="shared" si="9"/>
        <v>-6.3134457273593014E-2</v>
      </c>
      <c r="H153" s="2" t="str">
        <f t="shared" si="10"/>
        <v>Hold</v>
      </c>
    </row>
    <row r="154" spans="1:8" ht="13.5" x14ac:dyDescent="0.25">
      <c r="A154" s="3">
        <v>42227</v>
      </c>
      <c r="B154" s="2">
        <v>20.486799999999999</v>
      </c>
      <c r="C154" s="2">
        <f t="shared" si="12"/>
        <v>20.524698328495326</v>
      </c>
      <c r="D154" s="2">
        <f t="shared" si="8"/>
        <v>20.567889807118004</v>
      </c>
      <c r="E154" s="2">
        <f t="shared" si="7"/>
        <v>-4.3191478622677693E-2</v>
      </c>
      <c r="F154" s="2">
        <f t="shared" si="11"/>
        <v>3.2246004905758102E-4</v>
      </c>
      <c r="G154" s="2">
        <f t="shared" si="9"/>
        <v>-4.3513938671735274E-2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20.484300000000001</v>
      </c>
      <c r="C155" s="2">
        <f t="shared" si="12"/>
        <v>20.499529354880661</v>
      </c>
      <c r="D155" s="2">
        <f t="shared" si="8"/>
        <v>20.561697969553705</v>
      </c>
      <c r="E155" s="2">
        <f t="shared" si="7"/>
        <v>-6.2168614673044686E-2</v>
      </c>
      <c r="F155" s="2">
        <f t="shared" si="11"/>
        <v>-1.2175754895362873E-2</v>
      </c>
      <c r="G155" s="2">
        <f t="shared" si="9"/>
        <v>-4.9992859777681815E-2</v>
      </c>
      <c r="H155" s="2" t="str">
        <f t="shared" si="10"/>
        <v>Hold</v>
      </c>
    </row>
    <row r="156" spans="1:8" ht="13.5" x14ac:dyDescent="0.25">
      <c r="A156" s="3">
        <v>42230</v>
      </c>
      <c r="B156" s="2">
        <v>20.4617</v>
      </c>
      <c r="C156" s="2">
        <f t="shared" si="12"/>
        <v>20.497570992591328</v>
      </c>
      <c r="D156" s="2">
        <f t="shared" si="8"/>
        <v>20.554290712549729</v>
      </c>
      <c r="E156" s="2">
        <f t="shared" ref="E156:E219" si="13">C156-D156</f>
        <v>-5.6719719958401527E-2</v>
      </c>
      <c r="F156" s="2">
        <f t="shared" si="11"/>
        <v>-2.1084547907970604E-2</v>
      </c>
      <c r="G156" s="2">
        <f t="shared" si="9"/>
        <v>-3.5635172050430923E-2</v>
      </c>
      <c r="H156" s="2" t="str">
        <f t="shared" si="10"/>
        <v>Hold</v>
      </c>
    </row>
    <row r="157" spans="1:8" ht="13.5" x14ac:dyDescent="0.25">
      <c r="A157" s="3">
        <v>42233</v>
      </c>
      <c r="B157" s="2">
        <v>20.373699999999999</v>
      </c>
      <c r="C157" s="2">
        <f t="shared" si="12"/>
        <v>20.493990839884969</v>
      </c>
      <c r="D157" s="2">
        <f t="shared" ref="D157:D220" si="14">$D$4*B157+(1-$D$4)*D156</f>
        <v>20.540913622731232</v>
      </c>
      <c r="E157" s="2">
        <f t="shared" si="13"/>
        <v>-4.6922782846262834E-2</v>
      </c>
      <c r="F157" s="2">
        <f t="shared" si="11"/>
        <v>-2.625219489562905E-2</v>
      </c>
      <c r="G157" s="2">
        <f t="shared" si="9"/>
        <v>-2.0670587950633784E-2</v>
      </c>
      <c r="H157" s="2" t="str">
        <f t="shared" si="10"/>
        <v>Hold</v>
      </c>
    </row>
    <row r="158" spans="1:8" ht="13.5" x14ac:dyDescent="0.25">
      <c r="A158" s="3">
        <v>42234</v>
      </c>
      <c r="B158" s="2">
        <v>20.3611</v>
      </c>
      <c r="C158" s="2">
        <f t="shared" si="12"/>
        <v>20.492884556825743</v>
      </c>
      <c r="D158" s="2">
        <f t="shared" si="14"/>
        <v>20.527594095121511</v>
      </c>
      <c r="E158" s="2">
        <f t="shared" si="13"/>
        <v>-3.4709538295768283E-2</v>
      </c>
      <c r="F158" s="2">
        <f t="shared" si="11"/>
        <v>-2.7943663575656898E-2</v>
      </c>
      <c r="G158" s="2">
        <f t="shared" si="9"/>
        <v>-6.7658747201113853E-3</v>
      </c>
      <c r="H158" s="2" t="str">
        <f t="shared" si="10"/>
        <v>Hold</v>
      </c>
    </row>
    <row r="159" spans="1:8" ht="13.5" x14ac:dyDescent="0.25">
      <c r="A159" s="3">
        <v>42235</v>
      </c>
      <c r="B159" s="2">
        <v>20.3611</v>
      </c>
      <c r="C159" s="2">
        <f t="shared" si="12"/>
        <v>20.565425394237167</v>
      </c>
      <c r="D159" s="2">
        <f t="shared" si="14"/>
        <v>20.515261199186583</v>
      </c>
      <c r="E159" s="2">
        <f t="shared" si="13"/>
        <v>5.0164195050584226E-2</v>
      </c>
      <c r="F159" s="2">
        <f t="shared" si="11"/>
        <v>-1.2322091850408674E-2</v>
      </c>
      <c r="G159" s="2">
        <f t="shared" si="9"/>
        <v>6.24862869009929E-2</v>
      </c>
      <c r="H159" s="2" t="str">
        <f t="shared" si="10"/>
        <v>Sell</v>
      </c>
    </row>
    <row r="160" spans="1:8" ht="13.5" x14ac:dyDescent="0.25">
      <c r="A160" s="3">
        <v>42236</v>
      </c>
      <c r="B160" s="2">
        <v>20.459199999999999</v>
      </c>
      <c r="C160" s="2">
        <f t="shared" si="12"/>
        <v>20.621006102816061</v>
      </c>
      <c r="D160" s="2">
        <f t="shared" si="14"/>
        <v>20.511108517765354</v>
      </c>
      <c r="E160" s="2">
        <f t="shared" si="13"/>
        <v>0.10989758505070668</v>
      </c>
      <c r="F160" s="2">
        <f t="shared" si="11"/>
        <v>1.2121843529814396E-2</v>
      </c>
      <c r="G160" s="2">
        <f t="shared" si="9"/>
        <v>9.7775741520892287E-2</v>
      </c>
      <c r="H160" s="2" t="str">
        <f t="shared" si="10"/>
        <v>Sell</v>
      </c>
    </row>
    <row r="161" spans="1:8" ht="13.5" x14ac:dyDescent="0.25">
      <c r="A161" s="3">
        <v>42237</v>
      </c>
      <c r="B161" s="2">
        <v>20.3611</v>
      </c>
      <c r="C161" s="2">
        <f t="shared" si="12"/>
        <v>20.668035933152055</v>
      </c>
      <c r="D161" s="2">
        <f t="shared" si="14"/>
        <v>20.499996775708659</v>
      </c>
      <c r="E161" s="2">
        <f t="shared" si="13"/>
        <v>0.16803915744339548</v>
      </c>
      <c r="F161" s="2">
        <f t="shared" si="11"/>
        <v>4.3305306312530614E-2</v>
      </c>
      <c r="G161" s="2">
        <f t="shared" si="9"/>
        <v>0.12473385113086487</v>
      </c>
      <c r="H161" s="2" t="str">
        <f t="shared" si="10"/>
        <v>Sell</v>
      </c>
    </row>
    <row r="162" spans="1:8" ht="13.5" x14ac:dyDescent="0.25">
      <c r="A162" s="3">
        <v>42240</v>
      </c>
      <c r="B162" s="2">
        <v>20.335999999999999</v>
      </c>
      <c r="C162" s="2">
        <f t="shared" si="12"/>
        <v>20.640538097282509</v>
      </c>
      <c r="D162" s="2">
        <f t="shared" si="14"/>
        <v>20.487848866396906</v>
      </c>
      <c r="E162" s="2">
        <f t="shared" si="13"/>
        <v>0.15268923088560271</v>
      </c>
      <c r="F162" s="2">
        <f t="shared" si="11"/>
        <v>6.5182091227145036E-2</v>
      </c>
      <c r="G162" s="2">
        <f t="shared" si="9"/>
        <v>8.7507139658457675E-2</v>
      </c>
      <c r="H162" s="2" t="str">
        <f t="shared" si="10"/>
        <v>Sell</v>
      </c>
    </row>
    <row r="163" spans="1:8" ht="13.5" x14ac:dyDescent="0.25">
      <c r="A163" s="3">
        <v>42241</v>
      </c>
      <c r="B163" s="2">
        <v>20.3611</v>
      </c>
      <c r="C163" s="2">
        <f t="shared" si="12"/>
        <v>20.617270697700583</v>
      </c>
      <c r="D163" s="2">
        <f t="shared" si="14"/>
        <v>20.478460061478614</v>
      </c>
      <c r="E163" s="2">
        <f t="shared" si="13"/>
        <v>0.13881063622196876</v>
      </c>
      <c r="F163" s="2">
        <f t="shared" si="11"/>
        <v>7.9907800226109785E-2</v>
      </c>
      <c r="G163" s="2">
        <f t="shared" si="9"/>
        <v>5.8902835995858979E-2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20.3611</v>
      </c>
      <c r="C164" s="2">
        <f t="shared" si="12"/>
        <v>20.597198282669726</v>
      </c>
      <c r="D164" s="2">
        <f t="shared" si="14"/>
        <v>20.469766723591309</v>
      </c>
      <c r="E164" s="2">
        <f t="shared" si="13"/>
        <v>0.12743155907841697</v>
      </c>
      <c r="F164" s="2">
        <f t="shared" si="11"/>
        <v>8.9412551996571221E-2</v>
      </c>
      <c r="G164" s="2">
        <f t="shared" ref="G164:G227" si="15">E164-F164</f>
        <v>3.8019007081845746E-2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20.235499999999998</v>
      </c>
      <c r="C165" s="2">
        <f t="shared" si="12"/>
        <v>20.579829316105155</v>
      </c>
      <c r="D165" s="2">
        <f t="shared" si="14"/>
        <v>20.452413632954915</v>
      </c>
      <c r="E165" s="2">
        <f t="shared" si="13"/>
        <v>0.12741568315023954</v>
      </c>
      <c r="F165" s="2">
        <f t="shared" ref="F165:F228" si="17">(E165*(2/(10)))+((1-(2/10))*F164)</f>
        <v>9.7013178227304889E-2</v>
      </c>
      <c r="G165" s="2">
        <f t="shared" si="15"/>
        <v>3.0402504922934656E-2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20.358599999999999</v>
      </c>
      <c r="C166" s="2">
        <f t="shared" si="12"/>
        <v>20.561655575165901</v>
      </c>
      <c r="D166" s="2">
        <f t="shared" si="14"/>
        <v>20.445464474958253</v>
      </c>
      <c r="E166" s="2">
        <f t="shared" si="13"/>
        <v>0.11619110020764722</v>
      </c>
      <c r="F166" s="2">
        <f t="shared" si="17"/>
        <v>0.10084876262337336</v>
      </c>
      <c r="G166" s="2">
        <f t="shared" si="15"/>
        <v>1.5342337584273863E-2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20.358599999999999</v>
      </c>
      <c r="C167" s="2">
        <f t="shared" si="12"/>
        <v>20.532739332832683</v>
      </c>
      <c r="D167" s="2">
        <f t="shared" si="14"/>
        <v>20.439030069405788</v>
      </c>
      <c r="E167" s="2">
        <f t="shared" si="13"/>
        <v>9.3709263426895006E-2</v>
      </c>
      <c r="F167" s="2">
        <f t="shared" si="17"/>
        <v>9.9420862784077704E-2</v>
      </c>
      <c r="G167" s="2">
        <f t="shared" si="15"/>
        <v>-5.7115993571826978E-3</v>
      </c>
      <c r="H167" s="2" t="str">
        <f t="shared" si="16"/>
        <v>Hold</v>
      </c>
    </row>
    <row r="168" spans="1:8" ht="13.5" x14ac:dyDescent="0.25">
      <c r="A168" s="3">
        <v>42248</v>
      </c>
      <c r="B168" s="2">
        <v>20.235499999999998</v>
      </c>
      <c r="C168" s="2">
        <f t="shared" si="12"/>
        <v>20.506333281627654</v>
      </c>
      <c r="D168" s="2">
        <f t="shared" si="14"/>
        <v>20.423953767968321</v>
      </c>
      <c r="E168" s="2">
        <f t="shared" si="13"/>
        <v>8.237951365933327E-2</v>
      </c>
      <c r="F168" s="2">
        <f t="shared" si="17"/>
        <v>9.6012592959128826E-2</v>
      </c>
      <c r="G168" s="2">
        <f t="shared" si="15"/>
        <v>-1.3633079299795556E-2</v>
      </c>
      <c r="H168" s="2" t="str">
        <f t="shared" si="16"/>
        <v>Hold</v>
      </c>
    </row>
    <row r="169" spans="1:8" ht="13.5" x14ac:dyDescent="0.25">
      <c r="A169" s="3">
        <v>42249</v>
      </c>
      <c r="B169" s="2">
        <v>20.172599999999999</v>
      </c>
      <c r="C169" s="2">
        <f t="shared" si="12"/>
        <v>20.483989699838784</v>
      </c>
      <c r="D169" s="2">
        <f t="shared" si="14"/>
        <v>20.405334970341041</v>
      </c>
      <c r="E169" s="2">
        <f t="shared" si="13"/>
        <v>7.8654729497742437E-2</v>
      </c>
      <c r="F169" s="2">
        <f t="shared" si="17"/>
        <v>9.2541020266851556E-2</v>
      </c>
      <c r="G169" s="2">
        <f t="shared" si="15"/>
        <v>-1.3886290769109119E-2</v>
      </c>
      <c r="H169" s="2" t="str">
        <f t="shared" si="16"/>
        <v>Hold</v>
      </c>
    </row>
    <row r="170" spans="1:8" ht="13.5" x14ac:dyDescent="0.25">
      <c r="A170" s="3">
        <v>42250</v>
      </c>
      <c r="B170" s="2">
        <v>20.232900000000001</v>
      </c>
      <c r="C170" s="2">
        <f t="shared" si="12"/>
        <v>20.480175899863585</v>
      </c>
      <c r="D170" s="2">
        <f t="shared" si="14"/>
        <v>20.392562009575038</v>
      </c>
      <c r="E170" s="2">
        <f t="shared" si="13"/>
        <v>8.7613890288547935E-2</v>
      </c>
      <c r="F170" s="2">
        <f t="shared" si="17"/>
        <v>9.1555594271190838E-2</v>
      </c>
      <c r="G170" s="2">
        <f t="shared" si="15"/>
        <v>-3.9417039826429023E-3</v>
      </c>
      <c r="H170" s="2" t="str">
        <f t="shared" si="16"/>
        <v>Hold</v>
      </c>
    </row>
    <row r="171" spans="1:8" ht="13.5" x14ac:dyDescent="0.25">
      <c r="A171" s="3">
        <v>42251</v>
      </c>
      <c r="B171" s="2">
        <v>20.235499999999998</v>
      </c>
      <c r="C171" s="2">
        <f t="shared" si="12"/>
        <v>20.461856530653801</v>
      </c>
      <c r="D171" s="2">
        <f t="shared" si="14"/>
        <v>20.38092778664355</v>
      </c>
      <c r="E171" s="2">
        <f t="shared" si="13"/>
        <v>8.0928744010250853E-2</v>
      </c>
      <c r="F171" s="2">
        <f t="shared" si="17"/>
        <v>8.9430224219002846E-2</v>
      </c>
      <c r="G171" s="2">
        <f t="shared" si="15"/>
        <v>-8.5014802087519936E-3</v>
      </c>
      <c r="H171" s="2" t="str">
        <f t="shared" si="16"/>
        <v>Hold</v>
      </c>
    </row>
    <row r="172" spans="1:8" ht="13.5" x14ac:dyDescent="0.25">
      <c r="A172" s="3">
        <v>42254</v>
      </c>
      <c r="B172" s="2">
        <v>20.16</v>
      </c>
      <c r="C172" s="2">
        <f t="shared" si="12"/>
        <v>20.44249398747629</v>
      </c>
      <c r="D172" s="2">
        <f t="shared" si="14"/>
        <v>20.364562765410692</v>
      </c>
      <c r="E172" s="2">
        <f t="shared" si="13"/>
        <v>7.7931222065597439E-2</v>
      </c>
      <c r="F172" s="2">
        <f t="shared" si="17"/>
        <v>8.7130423788321781E-2</v>
      </c>
      <c r="G172" s="2">
        <f t="shared" si="15"/>
        <v>-9.1992017227243428E-3</v>
      </c>
      <c r="H172" s="2" t="str">
        <f t="shared" si="16"/>
        <v>Hold</v>
      </c>
    </row>
    <row r="173" spans="1:8" ht="13.5" x14ac:dyDescent="0.25">
      <c r="A173" s="3">
        <v>42255</v>
      </c>
      <c r="B173" s="2">
        <v>20.1098</v>
      </c>
      <c r="C173" s="2">
        <f t="shared" si="12"/>
        <v>20.429971835556859</v>
      </c>
      <c r="D173" s="2">
        <f t="shared" si="14"/>
        <v>20.345691449454346</v>
      </c>
      <c r="E173" s="2">
        <f t="shared" si="13"/>
        <v>8.4280386102513205E-2</v>
      </c>
      <c r="F173" s="2">
        <f t="shared" si="17"/>
        <v>8.6560416251160066E-2</v>
      </c>
      <c r="G173" s="2">
        <f t="shared" si="15"/>
        <v>-2.280030148646861E-3</v>
      </c>
      <c r="H173" s="2" t="str">
        <f t="shared" si="16"/>
        <v>Hold</v>
      </c>
    </row>
    <row r="174" spans="1:8" ht="13.5" x14ac:dyDescent="0.25">
      <c r="A174" s="3">
        <v>42256</v>
      </c>
      <c r="B174" s="2">
        <v>20.1098</v>
      </c>
      <c r="C174" s="2">
        <f t="shared" si="12"/>
        <v>20.419376168548112</v>
      </c>
      <c r="D174" s="2">
        <f t="shared" si="14"/>
        <v>20.328218008754025</v>
      </c>
      <c r="E174" s="2">
        <f t="shared" si="13"/>
        <v>9.1158159794087368E-2</v>
      </c>
      <c r="F174" s="2">
        <f t="shared" si="17"/>
        <v>8.7479964959745526E-2</v>
      </c>
      <c r="G174" s="2">
        <f t="shared" si="15"/>
        <v>3.6781948343418414E-3</v>
      </c>
      <c r="H174" s="2" t="str">
        <f t="shared" si="16"/>
        <v>Sell</v>
      </c>
    </row>
    <row r="175" spans="1:8" ht="13.5" x14ac:dyDescent="0.25">
      <c r="A175" s="3">
        <v>42257</v>
      </c>
      <c r="B175" s="2">
        <v>20.1098</v>
      </c>
      <c r="C175" s="2">
        <f t="shared" si="12"/>
        <v>20.391087527233019</v>
      </c>
      <c r="D175" s="2">
        <f t="shared" si="14"/>
        <v>20.312038896994466</v>
      </c>
      <c r="E175" s="2">
        <f t="shared" si="13"/>
        <v>7.904863023855313E-2</v>
      </c>
      <c r="F175" s="2">
        <f t="shared" si="17"/>
        <v>8.5793698015507042E-2</v>
      </c>
      <c r="G175" s="2">
        <f t="shared" si="15"/>
        <v>-6.7450677769539114E-3</v>
      </c>
      <c r="H175" s="2" t="str">
        <f t="shared" si="16"/>
        <v>Hold</v>
      </c>
    </row>
    <row r="176" spans="1:8" ht="13.5" x14ac:dyDescent="0.25">
      <c r="A176" s="3">
        <v>42258</v>
      </c>
      <c r="B176" s="2">
        <v>20.1098</v>
      </c>
      <c r="C176" s="2">
        <f t="shared" si="12"/>
        <v>20.386089446120245</v>
      </c>
      <c r="D176" s="2">
        <f t="shared" si="14"/>
        <v>20.297058237957838</v>
      </c>
      <c r="E176" s="2">
        <f t="shared" si="13"/>
        <v>8.9031208162406728E-2</v>
      </c>
      <c r="F176" s="2">
        <f t="shared" si="17"/>
        <v>8.6441200044886979E-2</v>
      </c>
      <c r="G176" s="2">
        <f t="shared" si="15"/>
        <v>2.5900081175197487E-3</v>
      </c>
      <c r="H176" s="2" t="str">
        <f t="shared" si="16"/>
        <v>Sell</v>
      </c>
    </row>
    <row r="177" spans="1:8" ht="13.5" x14ac:dyDescent="0.25">
      <c r="A177" s="3">
        <v>42261</v>
      </c>
      <c r="B177" s="2">
        <v>20.112300000000001</v>
      </c>
      <c r="C177" s="2">
        <f t="shared" si="12"/>
        <v>20.381860300563282</v>
      </c>
      <c r="D177" s="2">
        <f t="shared" si="14"/>
        <v>20.283372442553553</v>
      </c>
      <c r="E177" s="2">
        <f t="shared" si="13"/>
        <v>9.8487858009729479E-2</v>
      </c>
      <c r="F177" s="2">
        <f t="shared" si="17"/>
        <v>8.8850531637855473E-2</v>
      </c>
      <c r="G177" s="2">
        <f t="shared" si="15"/>
        <v>9.6373263718740054E-3</v>
      </c>
      <c r="H177" s="2" t="str">
        <f t="shared" si="16"/>
        <v>Sell</v>
      </c>
    </row>
    <row r="178" spans="1:8" ht="13.5" x14ac:dyDescent="0.25">
      <c r="A178" s="3">
        <v>42262</v>
      </c>
      <c r="B178" s="2">
        <v>20.1098</v>
      </c>
      <c r="C178" s="2">
        <f t="shared" si="12"/>
        <v>20.359343331245853</v>
      </c>
      <c r="D178" s="2">
        <f t="shared" si="14"/>
        <v>20.270515224586621</v>
      </c>
      <c r="E178" s="2">
        <f t="shared" si="13"/>
        <v>8.882810665923202E-2</v>
      </c>
      <c r="F178" s="2">
        <f t="shared" si="17"/>
        <v>8.8846046642130791E-2</v>
      </c>
      <c r="G178" s="2">
        <f t="shared" si="15"/>
        <v>-1.7939982898770857E-5</v>
      </c>
      <c r="H178" s="2" t="str">
        <f t="shared" si="16"/>
        <v>Hold</v>
      </c>
    </row>
    <row r="179" spans="1:8" ht="13.5" x14ac:dyDescent="0.25">
      <c r="A179" s="3">
        <v>42263</v>
      </c>
      <c r="B179" s="2">
        <v>20.1098</v>
      </c>
      <c r="C179" s="2">
        <f t="shared" si="12"/>
        <v>20.330613587977258</v>
      </c>
      <c r="D179" s="2">
        <f t="shared" si="14"/>
        <v>20.258610393135761</v>
      </c>
      <c r="E179" s="2">
        <f t="shared" si="13"/>
        <v>7.200319484149631E-2</v>
      </c>
      <c r="F179" s="2">
        <f t="shared" si="17"/>
        <v>8.5477476282003903E-2</v>
      </c>
      <c r="G179" s="2">
        <f t="shared" si="15"/>
        <v>-1.3474281440507593E-2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20.1098</v>
      </c>
      <c r="C180" s="2">
        <f t="shared" si="12"/>
        <v>20.315580728288449</v>
      </c>
      <c r="D180" s="2">
        <f t="shared" si="14"/>
        <v>20.247587401051632</v>
      </c>
      <c r="E180" s="2">
        <f t="shared" si="13"/>
        <v>6.7993327236816725E-2</v>
      </c>
      <c r="F180" s="2">
        <f t="shared" si="17"/>
        <v>8.1980646472966476E-2</v>
      </c>
      <c r="G180" s="2">
        <f t="shared" si="15"/>
        <v>-1.3987319236149751E-2</v>
      </c>
      <c r="H180" s="2" t="str">
        <f t="shared" si="16"/>
        <v>Hold</v>
      </c>
    </row>
    <row r="181" spans="1:8" ht="13.5" x14ac:dyDescent="0.25">
      <c r="A181" s="3">
        <v>42265</v>
      </c>
      <c r="B181" s="2">
        <v>20.1098</v>
      </c>
      <c r="C181" s="2">
        <f t="shared" si="12"/>
        <v>20.303260616244071</v>
      </c>
      <c r="D181" s="2">
        <f t="shared" si="14"/>
        <v>20.237380926899657</v>
      </c>
      <c r="E181" s="2">
        <f t="shared" si="13"/>
        <v>6.587968934441335E-2</v>
      </c>
      <c r="F181" s="2">
        <f t="shared" si="17"/>
        <v>7.8760455047255859E-2</v>
      </c>
      <c r="G181" s="2">
        <f t="shared" si="15"/>
        <v>-1.2880765702842509E-2</v>
      </c>
      <c r="H181" s="2" t="str">
        <f t="shared" si="16"/>
        <v>Hold</v>
      </c>
    </row>
    <row r="182" spans="1:8" ht="13.5" x14ac:dyDescent="0.25">
      <c r="A182" s="3">
        <v>42268</v>
      </c>
      <c r="B182" s="2">
        <v>20.1098</v>
      </c>
      <c r="C182" s="2">
        <f t="shared" si="12"/>
        <v>20.281220521437291</v>
      </c>
      <c r="D182" s="2">
        <f t="shared" si="14"/>
        <v>20.227930487870054</v>
      </c>
      <c r="E182" s="2">
        <f t="shared" si="13"/>
        <v>5.3290033567236605E-2</v>
      </c>
      <c r="F182" s="2">
        <f t="shared" si="17"/>
        <v>7.3666370751252014E-2</v>
      </c>
      <c r="G182" s="2">
        <f t="shared" si="15"/>
        <v>-2.0376337184015408E-2</v>
      </c>
      <c r="H182" s="2" t="str">
        <f t="shared" si="16"/>
        <v>Hold</v>
      </c>
    </row>
    <row r="183" spans="1:8" ht="13.5" x14ac:dyDescent="0.25">
      <c r="A183" s="3">
        <v>42269</v>
      </c>
      <c r="B183" s="2">
        <v>20.1098</v>
      </c>
      <c r="C183" s="2">
        <f t="shared" si="12"/>
        <v>20.254848133523861</v>
      </c>
      <c r="D183" s="2">
        <f t="shared" si="14"/>
        <v>20.219180081361159</v>
      </c>
      <c r="E183" s="2">
        <f t="shared" si="13"/>
        <v>3.5668052162701969E-2</v>
      </c>
      <c r="F183" s="2">
        <f t="shared" si="17"/>
        <v>6.6066707033542005E-2</v>
      </c>
      <c r="G183" s="2">
        <f t="shared" si="15"/>
        <v>-3.0398654870840036E-2</v>
      </c>
      <c r="H183" s="2" t="str">
        <f t="shared" si="16"/>
        <v>Hold</v>
      </c>
    </row>
    <row r="184" spans="1:8" ht="13.5" x14ac:dyDescent="0.25">
      <c r="A184" s="3">
        <v>42270</v>
      </c>
      <c r="B184" s="2">
        <v>20.0595</v>
      </c>
      <c r="C184" s="2">
        <f t="shared" si="12"/>
        <v>20.232533036058651</v>
      </c>
      <c r="D184" s="2">
        <f t="shared" si="14"/>
        <v>20.207351927186259</v>
      </c>
      <c r="E184" s="2">
        <f t="shared" si="13"/>
        <v>2.5181108872391889E-2</v>
      </c>
      <c r="F184" s="2">
        <f t="shared" si="17"/>
        <v>5.7889587401311983E-2</v>
      </c>
      <c r="G184" s="2">
        <f t="shared" si="15"/>
        <v>-3.2708478528920094E-2</v>
      </c>
      <c r="H184" s="2" t="str">
        <f t="shared" si="16"/>
        <v>Hold</v>
      </c>
    </row>
    <row r="185" spans="1:8" ht="13.5" x14ac:dyDescent="0.25">
      <c r="A185" s="3">
        <v>42275</v>
      </c>
      <c r="B185" s="2">
        <v>20.1098</v>
      </c>
      <c r="C185" s="2">
        <f t="shared" si="12"/>
        <v>20.213651030511169</v>
      </c>
      <c r="D185" s="2">
        <f t="shared" si="14"/>
        <v>20.200125858505796</v>
      </c>
      <c r="E185" s="2">
        <f t="shared" si="13"/>
        <v>1.3525172005373065E-2</v>
      </c>
      <c r="F185" s="2">
        <f t="shared" si="17"/>
        <v>4.9016704322124204E-2</v>
      </c>
      <c r="G185" s="2">
        <f t="shared" si="15"/>
        <v>-3.5491532316751138E-2</v>
      </c>
      <c r="H185" s="2" t="str">
        <f t="shared" si="16"/>
        <v>Hold</v>
      </c>
    </row>
    <row r="186" spans="1:8" ht="13.5" x14ac:dyDescent="0.25">
      <c r="A186" s="3">
        <v>42276</v>
      </c>
      <c r="B186" s="2">
        <v>20.3611</v>
      </c>
      <c r="C186" s="2">
        <f t="shared" si="12"/>
        <v>20.197673948894067</v>
      </c>
      <c r="D186" s="2">
        <f t="shared" si="14"/>
        <v>20.212049868986846</v>
      </c>
      <c r="E186" s="2">
        <f t="shared" si="13"/>
        <v>-1.4375920092778216E-2</v>
      </c>
      <c r="F186" s="2">
        <f t="shared" si="17"/>
        <v>3.633817943914372E-2</v>
      </c>
      <c r="G186" s="2">
        <f t="shared" si="15"/>
        <v>-5.0714099531921936E-2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20.112300000000001</v>
      </c>
      <c r="C187" s="2">
        <f t="shared" si="12"/>
        <v>20.184539495218058</v>
      </c>
      <c r="D187" s="2">
        <f t="shared" si="14"/>
        <v>20.204660989802633</v>
      </c>
      <c r="E187" s="2">
        <f t="shared" si="13"/>
        <v>-2.0121494584575572E-2</v>
      </c>
      <c r="F187" s="2">
        <f t="shared" si="17"/>
        <v>2.5046244634399861E-2</v>
      </c>
      <c r="G187" s="2">
        <f t="shared" si="15"/>
        <v>-4.5167739218975433E-2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20.3611</v>
      </c>
      <c r="C188" s="2">
        <f t="shared" si="12"/>
        <v>20.173041111338357</v>
      </c>
      <c r="D188" s="2">
        <f t="shared" si="14"/>
        <v>20.216249064632066</v>
      </c>
      <c r="E188" s="2">
        <f t="shared" si="13"/>
        <v>-4.3207953293709522E-2</v>
      </c>
      <c r="F188" s="2">
        <f t="shared" si="17"/>
        <v>1.1395405048777988E-2</v>
      </c>
      <c r="G188" s="2">
        <f t="shared" si="15"/>
        <v>-5.4603358342487508E-2</v>
      </c>
      <c r="H188" s="2" t="str">
        <f t="shared" si="16"/>
        <v>Hold</v>
      </c>
    </row>
    <row r="189" spans="1:8" ht="13.5" x14ac:dyDescent="0.25">
      <c r="A189" s="3">
        <v>42279</v>
      </c>
      <c r="B189" s="2">
        <v>20.1098</v>
      </c>
      <c r="C189" s="2">
        <f t="shared" si="12"/>
        <v>20.163311709593994</v>
      </c>
      <c r="D189" s="2">
        <f t="shared" si="14"/>
        <v>20.208363948733393</v>
      </c>
      <c r="E189" s="2">
        <f t="shared" si="13"/>
        <v>-4.5052239139398154E-2</v>
      </c>
      <c r="F189" s="2">
        <f t="shared" si="17"/>
        <v>1.0587621114275907E-4</v>
      </c>
      <c r="G189" s="2">
        <f t="shared" si="15"/>
        <v>-4.5158115350540914E-2</v>
      </c>
      <c r="H189" s="2" t="str">
        <f t="shared" si="16"/>
        <v>Hold</v>
      </c>
    </row>
    <row r="190" spans="1:8" ht="13.5" x14ac:dyDescent="0.25">
      <c r="A190" s="3">
        <v>42282</v>
      </c>
      <c r="B190" s="2">
        <v>20.107299999999999</v>
      </c>
      <c r="C190" s="2">
        <f t="shared" si="12"/>
        <v>20.155079138887228</v>
      </c>
      <c r="D190" s="2">
        <f t="shared" si="14"/>
        <v>20.200877730308697</v>
      </c>
      <c r="E190" s="2">
        <f t="shared" si="13"/>
        <v>-4.5798591421469581E-2</v>
      </c>
      <c r="F190" s="2">
        <f t="shared" si="17"/>
        <v>-9.0750173153797097E-3</v>
      </c>
      <c r="G190" s="2">
        <f t="shared" si="15"/>
        <v>-3.6723574106089868E-2</v>
      </c>
      <c r="H190" s="2" t="str">
        <f t="shared" si="16"/>
        <v>Hold</v>
      </c>
    </row>
    <row r="191" spans="1:8" ht="13.5" x14ac:dyDescent="0.25">
      <c r="A191" s="3">
        <v>42283</v>
      </c>
      <c r="B191" s="2">
        <v>19.8584</v>
      </c>
      <c r="C191" s="2">
        <f t="shared" si="12"/>
        <v>20.148113117519962</v>
      </c>
      <c r="D191" s="2">
        <f t="shared" si="14"/>
        <v>20.175509009545088</v>
      </c>
      <c r="E191" s="2">
        <f t="shared" si="13"/>
        <v>-2.7395892025126045E-2</v>
      </c>
      <c r="F191" s="2">
        <f t="shared" si="17"/>
        <v>-1.2739192257328977E-2</v>
      </c>
      <c r="G191" s="2">
        <f t="shared" si="15"/>
        <v>-1.4656699767797068E-2</v>
      </c>
      <c r="H191" s="2" t="str">
        <f t="shared" si="16"/>
        <v>Hold</v>
      </c>
    </row>
    <row r="192" spans="1:8" ht="13.5" x14ac:dyDescent="0.25">
      <c r="A192" s="3">
        <v>42284</v>
      </c>
      <c r="B192" s="2">
        <v>19.984100000000002</v>
      </c>
      <c r="C192" s="2">
        <f t="shared" si="12"/>
        <v>20.142218791747663</v>
      </c>
      <c r="D192" s="2">
        <f t="shared" si="14"/>
        <v>20.161330564393602</v>
      </c>
      <c r="E192" s="2">
        <f t="shared" si="13"/>
        <v>-1.9111772645938885E-2</v>
      </c>
      <c r="F192" s="2">
        <f t="shared" si="17"/>
        <v>-1.4013708335050959E-2</v>
      </c>
      <c r="G192" s="2">
        <f t="shared" si="15"/>
        <v>-5.0980643108879259E-3</v>
      </c>
      <c r="H192" s="2" t="str">
        <f t="shared" si="16"/>
        <v>Hold</v>
      </c>
    </row>
    <row r="193" spans="1:8" ht="13.5" x14ac:dyDescent="0.25">
      <c r="A193" s="3">
        <v>42285</v>
      </c>
      <c r="B193" s="2">
        <v>19.984100000000002</v>
      </c>
      <c r="C193" s="2">
        <f t="shared" si="12"/>
        <v>20.137231285324948</v>
      </c>
      <c r="D193" s="2">
        <f t="shared" si="14"/>
        <v>20.148202374438522</v>
      </c>
      <c r="E193" s="2">
        <f t="shared" si="13"/>
        <v>-1.0971089113574806E-2</v>
      </c>
      <c r="F193" s="2">
        <f t="shared" si="17"/>
        <v>-1.3405184490755728E-2</v>
      </c>
      <c r="G193" s="2">
        <f t="shared" si="15"/>
        <v>2.4340953771809226E-3</v>
      </c>
      <c r="H193" s="2" t="str">
        <f t="shared" si="16"/>
        <v>Sell</v>
      </c>
    </row>
    <row r="194" spans="1:8" ht="13.5" x14ac:dyDescent="0.25">
      <c r="A194" s="3">
        <v>42286</v>
      </c>
      <c r="B194" s="2">
        <v>20.062000000000001</v>
      </c>
      <c r="C194" s="2">
        <f t="shared" si="12"/>
        <v>20.125272626044186</v>
      </c>
      <c r="D194" s="2">
        <f t="shared" si="14"/>
        <v>20.141817013369003</v>
      </c>
      <c r="E194" s="2">
        <f t="shared" si="13"/>
        <v>-1.6544387324817222E-2</v>
      </c>
      <c r="F194" s="2">
        <f t="shared" si="17"/>
        <v>-1.4033025057568028E-2</v>
      </c>
      <c r="G194" s="2">
        <f t="shared" si="15"/>
        <v>-2.5113622672491946E-3</v>
      </c>
      <c r="H194" s="2" t="str">
        <f t="shared" si="16"/>
        <v>Hold</v>
      </c>
    </row>
    <row r="195" spans="1:8" ht="13.5" x14ac:dyDescent="0.25">
      <c r="A195" s="3">
        <v>42289</v>
      </c>
      <c r="B195" s="2">
        <v>20.067</v>
      </c>
      <c r="C195" s="2">
        <f t="shared" si="12"/>
        <v>20.12289222203739</v>
      </c>
      <c r="D195" s="2">
        <f t="shared" si="14"/>
        <v>20.136275012378707</v>
      </c>
      <c r="E195" s="2">
        <f t="shared" si="13"/>
        <v>-1.338279034131773E-2</v>
      </c>
      <c r="F195" s="2">
        <f t="shared" si="17"/>
        <v>-1.390297811431797E-2</v>
      </c>
      <c r="G195" s="2">
        <f t="shared" si="15"/>
        <v>5.2018777300024029E-4</v>
      </c>
      <c r="H195" s="2" t="str">
        <f t="shared" si="16"/>
        <v>Sell</v>
      </c>
    </row>
    <row r="196" spans="1:8" ht="13.5" x14ac:dyDescent="0.25">
      <c r="A196" s="3">
        <v>42290</v>
      </c>
      <c r="B196" s="2">
        <v>20.0595</v>
      </c>
      <c r="C196" s="2">
        <f t="shared" si="12"/>
        <v>20.159539572493173</v>
      </c>
      <c r="D196" s="2">
        <f t="shared" si="14"/>
        <v>20.130587974424728</v>
      </c>
      <c r="E196" s="2">
        <f t="shared" si="13"/>
        <v>2.8951598068445605E-2</v>
      </c>
      <c r="F196" s="2">
        <f t="shared" si="17"/>
        <v>-5.3320628777652557E-3</v>
      </c>
      <c r="G196" s="2">
        <f t="shared" si="15"/>
        <v>3.428366094621086E-2</v>
      </c>
      <c r="H196" s="2" t="str">
        <f t="shared" si="16"/>
        <v>Sell</v>
      </c>
    </row>
    <row r="197" spans="1:8" ht="13.5" x14ac:dyDescent="0.25">
      <c r="A197" s="3">
        <v>42293</v>
      </c>
      <c r="B197" s="2">
        <v>20.1098</v>
      </c>
      <c r="C197" s="2">
        <f t="shared" si="12"/>
        <v>20.152271945955764</v>
      </c>
      <c r="D197" s="2">
        <f t="shared" si="14"/>
        <v>20.129048124467339</v>
      </c>
      <c r="E197" s="2">
        <f t="shared" si="13"/>
        <v>2.32238214884255E-2</v>
      </c>
      <c r="F197" s="2">
        <f t="shared" si="17"/>
        <v>3.7911399547289545E-4</v>
      </c>
      <c r="G197" s="2">
        <f t="shared" si="15"/>
        <v>2.2844707492952605E-2</v>
      </c>
      <c r="H197" s="2" t="str">
        <f t="shared" si="16"/>
        <v>Sell</v>
      </c>
    </row>
    <row r="198" spans="1:8" ht="13.5" x14ac:dyDescent="0.25">
      <c r="A198" s="3">
        <v>42296</v>
      </c>
      <c r="B198" s="2">
        <v>20.0092</v>
      </c>
      <c r="C198" s="2">
        <f t="shared" si="12"/>
        <v>20.184399338885644</v>
      </c>
      <c r="D198" s="2">
        <f t="shared" si="14"/>
        <v>20.120170485617908</v>
      </c>
      <c r="E198" s="2">
        <f t="shared" si="13"/>
        <v>6.4228853267735531E-2</v>
      </c>
      <c r="F198" s="2">
        <f t="shared" si="17"/>
        <v>1.3149061849925424E-2</v>
      </c>
      <c r="G198" s="2">
        <f t="shared" si="15"/>
        <v>5.1079791417810105E-2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19.933800000000002</v>
      </c>
      <c r="C199" s="2">
        <f t="shared" si="12"/>
        <v>20.172922517518622</v>
      </c>
      <c r="D199" s="2">
        <f t="shared" si="14"/>
        <v>20.106365264461026</v>
      </c>
      <c r="E199" s="2">
        <f t="shared" si="13"/>
        <v>6.6557253057595744E-2</v>
      </c>
      <c r="F199" s="2">
        <f t="shared" si="17"/>
        <v>2.3830700091459489E-2</v>
      </c>
      <c r="G199" s="2">
        <f t="shared" si="15"/>
        <v>4.2726552966136255E-2</v>
      </c>
      <c r="H199" s="2" t="str">
        <f t="shared" si="16"/>
        <v>Sell</v>
      </c>
    </row>
    <row r="200" spans="1:8" ht="13.5" x14ac:dyDescent="0.25">
      <c r="A200" s="3">
        <v>42298</v>
      </c>
      <c r="B200" s="2">
        <v>19.8584</v>
      </c>
      <c r="C200" s="2">
        <f t="shared" si="12"/>
        <v>20.162826745592678</v>
      </c>
      <c r="D200" s="2">
        <f t="shared" si="14"/>
        <v>20.08799746709354</v>
      </c>
      <c r="E200" s="2">
        <f t="shared" si="13"/>
        <v>7.4829278499137786E-2</v>
      </c>
      <c r="F200" s="2">
        <f t="shared" si="17"/>
        <v>3.4030415772995148E-2</v>
      </c>
      <c r="G200" s="2">
        <f t="shared" si="15"/>
        <v>4.0798862726142637E-2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19.833300000000001</v>
      </c>
      <c r="C201" s="2">
        <f t="shared" si="12"/>
        <v>20.115991861655342</v>
      </c>
      <c r="D201" s="2">
        <f t="shared" si="14"/>
        <v>20.069130988049572</v>
      </c>
      <c r="E201" s="2">
        <f t="shared" si="13"/>
        <v>4.6860873605769626E-2</v>
      </c>
      <c r="F201" s="2">
        <f t="shared" si="17"/>
        <v>3.6596507339550041E-2</v>
      </c>
      <c r="G201" s="2">
        <f t="shared" si="15"/>
        <v>1.0264366266219585E-2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19.833300000000001</v>
      </c>
      <c r="C202" s="2">
        <f t="shared" si="12"/>
        <v>20.095700806016058</v>
      </c>
      <c r="D202" s="2">
        <f t="shared" si="14"/>
        <v>20.051662025971826</v>
      </c>
      <c r="E202" s="2">
        <f t="shared" si="13"/>
        <v>4.403878004423234E-2</v>
      </c>
      <c r="F202" s="2">
        <f t="shared" si="17"/>
        <v>3.8084961880486504E-2</v>
      </c>
      <c r="G202" s="2">
        <f t="shared" si="15"/>
        <v>5.9538181637458359E-3</v>
      </c>
      <c r="H202" s="2" t="str">
        <f t="shared" si="16"/>
        <v>Sell</v>
      </c>
    </row>
    <row r="203" spans="1:8" ht="13.5" x14ac:dyDescent="0.25">
      <c r="A203" s="3">
        <v>42303</v>
      </c>
      <c r="B203" s="2">
        <v>19.657299999999999</v>
      </c>
      <c r="C203" s="2">
        <f t="shared" si="12"/>
        <v>20.078531451244356</v>
      </c>
      <c r="D203" s="2">
        <f t="shared" si="14"/>
        <v>20.022450024047984</v>
      </c>
      <c r="E203" s="2">
        <f t="shared" si="13"/>
        <v>5.6081427196371436E-2</v>
      </c>
      <c r="F203" s="2">
        <f t="shared" si="17"/>
        <v>4.1684254943663492E-2</v>
      </c>
      <c r="G203" s="2">
        <f t="shared" si="15"/>
        <v>1.4397172252707945E-2</v>
      </c>
      <c r="H203" s="2" t="str">
        <f t="shared" si="16"/>
        <v>Sell</v>
      </c>
    </row>
    <row r="204" spans="1:8" ht="13.5" x14ac:dyDescent="0.25">
      <c r="A204" s="3">
        <v>42304</v>
      </c>
      <c r="B204" s="2">
        <v>19.984100000000002</v>
      </c>
      <c r="C204" s="2">
        <f t="shared" si="12"/>
        <v>20.075988151052915</v>
      </c>
      <c r="D204" s="2">
        <f t="shared" si="14"/>
        <v>20.019609281525913</v>
      </c>
      <c r="E204" s="2">
        <f t="shared" si="13"/>
        <v>5.6378869527001996E-2</v>
      </c>
      <c r="F204" s="2">
        <f t="shared" si="17"/>
        <v>4.4623177860331195E-2</v>
      </c>
      <c r="G204" s="2">
        <f t="shared" si="15"/>
        <v>1.1755691666670801E-2</v>
      </c>
      <c r="H204" s="2" t="str">
        <f t="shared" si="16"/>
        <v>Sell</v>
      </c>
    </row>
    <row r="205" spans="1:8" ht="13.5" x14ac:dyDescent="0.25">
      <c r="A205" s="3">
        <v>42305</v>
      </c>
      <c r="B205" s="2">
        <v>19.984100000000002</v>
      </c>
      <c r="C205" s="2">
        <f t="shared" si="12"/>
        <v>20.074605358583234</v>
      </c>
      <c r="D205" s="2">
        <f t="shared" si="14"/>
        <v>20.016978964375845</v>
      </c>
      <c r="E205" s="2">
        <f t="shared" si="13"/>
        <v>5.7626394207389353E-2</v>
      </c>
      <c r="F205" s="2">
        <f t="shared" si="17"/>
        <v>4.7223821129742834E-2</v>
      </c>
      <c r="G205" s="2">
        <f t="shared" si="15"/>
        <v>1.0402573077646519E-2</v>
      </c>
      <c r="H205" s="2" t="str">
        <f t="shared" si="16"/>
        <v>Sell</v>
      </c>
    </row>
    <row r="206" spans="1:8" ht="13.5" x14ac:dyDescent="0.25">
      <c r="A206" s="3">
        <v>42306</v>
      </c>
      <c r="B206" s="2">
        <v>19.984100000000002</v>
      </c>
      <c r="C206" s="2">
        <f t="shared" si="12"/>
        <v>20.072281457262736</v>
      </c>
      <c r="D206" s="2">
        <f t="shared" si="14"/>
        <v>20.014543485533192</v>
      </c>
      <c r="E206" s="2">
        <f t="shared" si="13"/>
        <v>5.7737971729544313E-2</v>
      </c>
      <c r="F206" s="2">
        <f t="shared" si="17"/>
        <v>4.9326651249703132E-2</v>
      </c>
      <c r="G206" s="2">
        <f t="shared" si="15"/>
        <v>8.4113204798411806E-3</v>
      </c>
      <c r="H206" s="2" t="str">
        <f t="shared" si="16"/>
        <v>Sell</v>
      </c>
    </row>
    <row r="207" spans="1:8" ht="13.5" x14ac:dyDescent="0.25">
      <c r="A207" s="3">
        <v>42307</v>
      </c>
      <c r="B207" s="2">
        <v>19.606999999999999</v>
      </c>
      <c r="C207" s="2">
        <f t="shared" ref="C207:C270" si="18">$C$4*B197+C206*(1-$C$4)</f>
        <v>20.078053540760777</v>
      </c>
      <c r="D207" s="2">
        <f t="shared" si="14"/>
        <v>19.9843550791974</v>
      </c>
      <c r="E207" s="2">
        <f t="shared" si="13"/>
        <v>9.3698461563377577E-2</v>
      </c>
      <c r="F207" s="2">
        <f t="shared" si="17"/>
        <v>5.820101331243803E-2</v>
      </c>
      <c r="G207" s="2">
        <f t="shared" si="15"/>
        <v>3.5497448250939548E-2</v>
      </c>
      <c r="H207" s="2" t="str">
        <f t="shared" si="16"/>
        <v>Sell</v>
      </c>
    </row>
    <row r="208" spans="1:8" ht="13.5" x14ac:dyDescent="0.25">
      <c r="A208" s="3">
        <v>42310</v>
      </c>
      <c r="B208" s="2">
        <v>19.8584</v>
      </c>
      <c r="C208" s="2">
        <f t="shared" si="18"/>
        <v>20.067460688336041</v>
      </c>
      <c r="D208" s="2">
        <f t="shared" si="14"/>
        <v>19.975025073330922</v>
      </c>
      <c r="E208" s="2">
        <f t="shared" si="13"/>
        <v>9.2435615005118876E-2</v>
      </c>
      <c r="F208" s="2">
        <f t="shared" si="17"/>
        <v>6.5047933650974207E-2</v>
      </c>
      <c r="G208" s="2">
        <f t="shared" si="15"/>
        <v>2.7387681354144669E-2</v>
      </c>
      <c r="H208" s="2" t="str">
        <f t="shared" si="16"/>
        <v>Sell</v>
      </c>
    </row>
    <row r="209" spans="1:8" ht="13.5" x14ac:dyDescent="0.25">
      <c r="A209" s="3">
        <v>42311</v>
      </c>
      <c r="B209" s="2">
        <v>19.8584</v>
      </c>
      <c r="C209" s="2">
        <f t="shared" si="18"/>
        <v>20.046897505515112</v>
      </c>
      <c r="D209" s="2">
        <f t="shared" si="14"/>
        <v>19.966386179010112</v>
      </c>
      <c r="E209" s="2">
        <f t="shared" si="13"/>
        <v>8.0511326505000369E-2</v>
      </c>
      <c r="F209" s="2">
        <f t="shared" si="17"/>
        <v>6.8140612221779445E-2</v>
      </c>
      <c r="G209" s="2">
        <f t="shared" si="15"/>
        <v>1.2370714283220924E-2</v>
      </c>
      <c r="H209" s="2" t="str">
        <f t="shared" si="16"/>
        <v>Sell</v>
      </c>
    </row>
    <row r="210" spans="1:8" ht="13.5" x14ac:dyDescent="0.25">
      <c r="A210" s="3">
        <v>42312</v>
      </c>
      <c r="B210" s="2">
        <v>19.481300000000001</v>
      </c>
      <c r="C210" s="2">
        <f t="shared" si="18"/>
        <v>20.017897889282018</v>
      </c>
      <c r="D210" s="2">
        <f t="shared" si="14"/>
        <v>19.930453869453807</v>
      </c>
      <c r="E210" s="2">
        <f t="shared" si="13"/>
        <v>8.7444019828211594E-2</v>
      </c>
      <c r="F210" s="2">
        <f t="shared" si="17"/>
        <v>7.2001293743065881E-2</v>
      </c>
      <c r="G210" s="2">
        <f t="shared" si="15"/>
        <v>1.5442726085145714E-2</v>
      </c>
      <c r="H210" s="2" t="str">
        <f t="shared" si="16"/>
        <v>Sell</v>
      </c>
    </row>
    <row r="211" spans="1:8" ht="13.5" x14ac:dyDescent="0.25">
      <c r="A211" s="3">
        <v>42313</v>
      </c>
      <c r="B211" s="2">
        <v>19.481300000000001</v>
      </c>
      <c r="C211" s="2">
        <f t="shared" si="18"/>
        <v>19.98949821400786</v>
      </c>
      <c r="D211" s="2">
        <f t="shared" si="14"/>
        <v>19.897183212457229</v>
      </c>
      <c r="E211" s="2">
        <f t="shared" si="13"/>
        <v>9.2315001550630882E-2</v>
      </c>
      <c r="F211" s="2">
        <f t="shared" si="17"/>
        <v>7.6064035304578892E-2</v>
      </c>
      <c r="G211" s="2">
        <f t="shared" si="15"/>
        <v>1.625096624605199E-2</v>
      </c>
      <c r="H211" s="2" t="str">
        <f t="shared" si="16"/>
        <v>Sell</v>
      </c>
    </row>
    <row r="212" spans="1:8" ht="13.5" x14ac:dyDescent="0.25">
      <c r="A212" s="3">
        <v>42314</v>
      </c>
      <c r="B212" s="2">
        <v>19.380800000000001</v>
      </c>
      <c r="C212" s="2">
        <f t="shared" si="18"/>
        <v>19.96546771954511</v>
      </c>
      <c r="D212" s="2">
        <f t="shared" si="14"/>
        <v>19.858932604127066</v>
      </c>
      <c r="E212" s="2">
        <f t="shared" si="13"/>
        <v>0.10653511541804406</v>
      </c>
      <c r="F212" s="2">
        <f t="shared" si="17"/>
        <v>8.2158251327271933E-2</v>
      </c>
      <c r="G212" s="2">
        <f t="shared" si="15"/>
        <v>2.4376864090772124E-2</v>
      </c>
      <c r="H212" s="2" t="str">
        <f t="shared" si="16"/>
        <v>Sell</v>
      </c>
    </row>
    <row r="213" spans="1:8" ht="13.5" x14ac:dyDescent="0.25">
      <c r="A213" s="3">
        <v>42317</v>
      </c>
      <c r="B213" s="2">
        <v>18.8278</v>
      </c>
      <c r="C213" s="2">
        <f t="shared" si="18"/>
        <v>19.918057301153556</v>
      </c>
      <c r="D213" s="2">
        <f t="shared" si="14"/>
        <v>19.782552411228764</v>
      </c>
      <c r="E213" s="2">
        <f t="shared" si="13"/>
        <v>0.13550488992479259</v>
      </c>
      <c r="F213" s="2">
        <f t="shared" si="17"/>
        <v>9.2827579046776063E-2</v>
      </c>
      <c r="G213" s="2">
        <f t="shared" si="15"/>
        <v>4.2677310878016531E-2</v>
      </c>
      <c r="H213" s="2" t="str">
        <f t="shared" si="16"/>
        <v>Sell</v>
      </c>
    </row>
    <row r="214" spans="1:8" ht="13.5" x14ac:dyDescent="0.25">
      <c r="A214" s="3">
        <v>42318</v>
      </c>
      <c r="B214" s="2">
        <v>18.601500000000001</v>
      </c>
      <c r="C214" s="2">
        <f t="shared" si="18"/>
        <v>19.928217716360699</v>
      </c>
      <c r="D214" s="2">
        <f t="shared" si="14"/>
        <v>19.695067047434041</v>
      </c>
      <c r="E214" s="2">
        <f t="shared" si="13"/>
        <v>0.23315066892665826</v>
      </c>
      <c r="F214" s="2">
        <f t="shared" si="17"/>
        <v>0.1208921970227525</v>
      </c>
      <c r="G214" s="2">
        <f t="shared" si="15"/>
        <v>0.11225847190390575</v>
      </c>
      <c r="H214" s="2" t="str">
        <f t="shared" si="16"/>
        <v>Sell</v>
      </c>
    </row>
    <row r="215" spans="1:8" ht="13.5" x14ac:dyDescent="0.25">
      <c r="A215" s="3">
        <v>42319</v>
      </c>
      <c r="B215" s="2">
        <v>18.601500000000001</v>
      </c>
      <c r="C215" s="2">
        <f t="shared" si="18"/>
        <v>19.936814990766745</v>
      </c>
      <c r="D215" s="2">
        <f t="shared" si="14"/>
        <v>19.614062080957446</v>
      </c>
      <c r="E215" s="2">
        <f t="shared" si="13"/>
        <v>0.32275290980929938</v>
      </c>
      <c r="F215" s="2">
        <f t="shared" si="17"/>
        <v>0.16126433958006187</v>
      </c>
      <c r="G215" s="2">
        <f t="shared" si="15"/>
        <v>0.16148857022923752</v>
      </c>
      <c r="H215" s="2" t="str">
        <f t="shared" si="16"/>
        <v>Sell</v>
      </c>
    </row>
    <row r="216" spans="1:8" ht="13.5" x14ac:dyDescent="0.25">
      <c r="A216" s="3">
        <v>42320</v>
      </c>
      <c r="B216" s="2">
        <v>18.387899999999998</v>
      </c>
      <c r="C216" s="2">
        <f t="shared" si="18"/>
        <v>19.944089607571861</v>
      </c>
      <c r="D216" s="2">
        <f t="shared" si="14"/>
        <v>19.523235260145785</v>
      </c>
      <c r="E216" s="2">
        <f t="shared" si="13"/>
        <v>0.42085434742607575</v>
      </c>
      <c r="F216" s="2">
        <f t="shared" si="17"/>
        <v>0.21318234114926465</v>
      </c>
      <c r="G216" s="2">
        <f t="shared" si="15"/>
        <v>0.20767200627681109</v>
      </c>
      <c r="H216" s="2" t="str">
        <f t="shared" si="16"/>
        <v>Sell</v>
      </c>
    </row>
    <row r="217" spans="1:8" ht="13.5" x14ac:dyDescent="0.25">
      <c r="A217" s="3">
        <v>42321</v>
      </c>
      <c r="B217" s="2">
        <v>18.601500000000001</v>
      </c>
      <c r="C217" s="2">
        <f t="shared" si="18"/>
        <v>19.892229667945422</v>
      </c>
      <c r="D217" s="2">
        <f t="shared" si="14"/>
        <v>19.454958574209062</v>
      </c>
      <c r="E217" s="2">
        <f t="shared" si="13"/>
        <v>0.43727109373635997</v>
      </c>
      <c r="F217" s="2">
        <f t="shared" si="17"/>
        <v>0.2580000916666837</v>
      </c>
      <c r="G217" s="2">
        <f t="shared" si="15"/>
        <v>0.17927100206967628</v>
      </c>
      <c r="H217" s="2" t="str">
        <f t="shared" si="16"/>
        <v>Sell</v>
      </c>
    </row>
    <row r="218" spans="1:8" ht="13.5" x14ac:dyDescent="0.25">
      <c r="A218" s="3">
        <v>42324</v>
      </c>
      <c r="B218" s="2">
        <v>18.5261</v>
      </c>
      <c r="C218" s="2">
        <f t="shared" si="18"/>
        <v>19.887025103646128</v>
      </c>
      <c r="D218" s="2">
        <f t="shared" si="14"/>
        <v>19.386154235378761</v>
      </c>
      <c r="E218" s="2">
        <f t="shared" si="13"/>
        <v>0.50087086826736638</v>
      </c>
      <c r="F218" s="2">
        <f t="shared" si="17"/>
        <v>0.30657424698682023</v>
      </c>
      <c r="G218" s="2">
        <f t="shared" si="15"/>
        <v>0.19429662128054614</v>
      </c>
      <c r="H218" s="2" t="str">
        <f t="shared" si="16"/>
        <v>Sell</v>
      </c>
    </row>
    <row r="219" spans="1:8" ht="13.5" x14ac:dyDescent="0.25">
      <c r="A219" s="3">
        <v>42325</v>
      </c>
      <c r="B219" s="2">
        <v>17.998200000000001</v>
      </c>
      <c r="C219" s="2">
        <f t="shared" si="18"/>
        <v>19.882621241546723</v>
      </c>
      <c r="D219" s="2">
        <f t="shared" si="14"/>
        <v>19.283342810535892</v>
      </c>
      <c r="E219" s="2">
        <f t="shared" si="13"/>
        <v>0.59927843101083056</v>
      </c>
      <c r="F219" s="2">
        <f t="shared" si="17"/>
        <v>0.36511508379162233</v>
      </c>
      <c r="G219" s="2">
        <f t="shared" si="15"/>
        <v>0.23416334721920823</v>
      </c>
      <c r="H219" s="2" t="str">
        <f t="shared" si="16"/>
        <v>Sell</v>
      </c>
    </row>
    <row r="220" spans="1:8" ht="13.5" x14ac:dyDescent="0.25">
      <c r="A220" s="3">
        <v>42326</v>
      </c>
      <c r="B220" s="2">
        <v>17.973099999999999</v>
      </c>
      <c r="C220" s="2">
        <f t="shared" si="18"/>
        <v>19.820879512077997</v>
      </c>
      <c r="D220" s="2">
        <f t="shared" si="14"/>
        <v>19.186287787533232</v>
      </c>
      <c r="E220" s="2">
        <f t="shared" ref="E220:E283" si="19">C220-D220</f>
        <v>0.63459172454476587</v>
      </c>
      <c r="F220" s="2">
        <f t="shared" si="17"/>
        <v>0.41901041194225108</v>
      </c>
      <c r="G220" s="2">
        <f t="shared" si="15"/>
        <v>0.21558131260251479</v>
      </c>
      <c r="H220" s="2" t="str">
        <f t="shared" si="16"/>
        <v>Sell</v>
      </c>
    </row>
    <row r="221" spans="1:8" ht="13.5" x14ac:dyDescent="0.25">
      <c r="A221" s="3">
        <v>42327</v>
      </c>
      <c r="B221" s="2">
        <v>18.098800000000001</v>
      </c>
      <c r="C221" s="2">
        <f t="shared" si="18"/>
        <v>19.768636510219846</v>
      </c>
      <c r="D221" s="2">
        <f t="shared" ref="D221:D284" si="20">$D$4*B221+(1-$D$4)*D220</f>
        <v>19.105733136604844</v>
      </c>
      <c r="E221" s="2">
        <f t="shared" si="19"/>
        <v>0.66290337361500207</v>
      </c>
      <c r="F221" s="2">
        <f t="shared" si="17"/>
        <v>0.46778900427680126</v>
      </c>
      <c r="G221" s="2">
        <f t="shared" si="15"/>
        <v>0.19511436933820081</v>
      </c>
      <c r="H221" s="2" t="str">
        <f t="shared" si="16"/>
        <v>Sell</v>
      </c>
    </row>
    <row r="222" spans="1:8" ht="13.5" x14ac:dyDescent="0.25">
      <c r="A222" s="3">
        <v>42328</v>
      </c>
      <c r="B222" s="2">
        <v>18.098800000000001</v>
      </c>
      <c r="C222" s="2">
        <f t="shared" si="18"/>
        <v>19.708969354801408</v>
      </c>
      <c r="D222" s="2">
        <f t="shared" si="20"/>
        <v>19.031145496856336</v>
      </c>
      <c r="E222" s="2">
        <f t="shared" si="19"/>
        <v>0.6778238579450715</v>
      </c>
      <c r="F222" s="2">
        <f t="shared" si="17"/>
        <v>0.50979597501045526</v>
      </c>
      <c r="G222" s="2">
        <f t="shared" si="15"/>
        <v>0.16802788293461624</v>
      </c>
      <c r="H222" s="2" t="str">
        <f t="shared" si="16"/>
        <v>Sell</v>
      </c>
    </row>
    <row r="223" spans="1:8" ht="13.5" x14ac:dyDescent="0.25">
      <c r="A223" s="3">
        <v>42331</v>
      </c>
      <c r="B223" s="2">
        <v>18.098800000000001</v>
      </c>
      <c r="C223" s="2">
        <f t="shared" si="18"/>
        <v>19.573404838678112</v>
      </c>
      <c r="D223" s="2">
        <f t="shared" si="20"/>
        <v>18.962082867459571</v>
      </c>
      <c r="E223" s="2">
        <f t="shared" si="19"/>
        <v>0.61132197121854048</v>
      </c>
      <c r="F223" s="2">
        <f t="shared" si="17"/>
        <v>0.53010117425207226</v>
      </c>
      <c r="G223" s="2">
        <f t="shared" si="15"/>
        <v>8.1220796966468223E-2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18.596499999999999</v>
      </c>
      <c r="C224" s="2">
        <f t="shared" si="18"/>
        <v>19.423881017343017</v>
      </c>
      <c r="D224" s="2">
        <f t="shared" si="20"/>
        <v>18.935002655055158</v>
      </c>
      <c r="E224" s="2">
        <f t="shared" si="19"/>
        <v>0.48887836228785986</v>
      </c>
      <c r="F224" s="2">
        <f t="shared" si="17"/>
        <v>0.52185661185922982</v>
      </c>
      <c r="G224" s="2">
        <f t="shared" si="15"/>
        <v>-3.2978249571369966E-2</v>
      </c>
      <c r="H224" s="2" t="str">
        <f t="shared" si="16"/>
        <v>Hold</v>
      </c>
    </row>
    <row r="225" spans="1:8" ht="13.5" x14ac:dyDescent="0.25">
      <c r="A225" s="3">
        <v>42333</v>
      </c>
      <c r="B225" s="2">
        <v>18.4758</v>
      </c>
      <c r="C225" s="2">
        <f t="shared" si="18"/>
        <v>19.297360860828707</v>
      </c>
      <c r="D225" s="2">
        <f t="shared" si="20"/>
        <v>18.900987643569589</v>
      </c>
      <c r="E225" s="2">
        <f t="shared" si="19"/>
        <v>0.39637321725911789</v>
      </c>
      <c r="F225" s="2">
        <f t="shared" si="17"/>
        <v>0.4967599329392075</v>
      </c>
      <c r="G225" s="2">
        <f t="shared" si="15"/>
        <v>-0.10038671568008961</v>
      </c>
      <c r="H225" s="2" t="str">
        <f t="shared" si="16"/>
        <v>Hold</v>
      </c>
    </row>
    <row r="226" spans="1:8" ht="13.5" x14ac:dyDescent="0.25">
      <c r="A226" s="3">
        <v>42334</v>
      </c>
      <c r="B226" s="2">
        <v>18.4758</v>
      </c>
      <c r="C226" s="2">
        <f t="shared" si="18"/>
        <v>19.157443805316596</v>
      </c>
      <c r="D226" s="2">
        <f t="shared" si="20"/>
        <v>18.869492262564435</v>
      </c>
      <c r="E226" s="2">
        <f t="shared" si="19"/>
        <v>0.28795154275216106</v>
      </c>
      <c r="F226" s="2">
        <f t="shared" si="17"/>
        <v>0.45499825490179824</v>
      </c>
      <c r="G226" s="2">
        <f t="shared" si="15"/>
        <v>-0.16704671214963718</v>
      </c>
      <c r="H226" s="2" t="str">
        <f t="shared" si="16"/>
        <v>Hold</v>
      </c>
    </row>
    <row r="227" spans="1:8" ht="13.5" x14ac:dyDescent="0.25">
      <c r="A227" s="3">
        <v>42335</v>
      </c>
      <c r="B227" s="2">
        <v>18.350200000000001</v>
      </c>
      <c r="C227" s="2">
        <f t="shared" si="18"/>
        <v>19.071913989114041</v>
      </c>
      <c r="D227" s="2">
        <f t="shared" si="20"/>
        <v>18.831026169041145</v>
      </c>
      <c r="E227" s="2">
        <f t="shared" si="19"/>
        <v>0.24088782007289566</v>
      </c>
      <c r="F227" s="2">
        <f t="shared" si="17"/>
        <v>0.41217616793601775</v>
      </c>
      <c r="G227" s="2">
        <f t="shared" si="15"/>
        <v>-0.17128834786312208</v>
      </c>
      <c r="H227" s="2" t="str">
        <f t="shared" si="16"/>
        <v>Hold</v>
      </c>
    </row>
    <row r="228" spans="1:8" ht="13.5" x14ac:dyDescent="0.25">
      <c r="A228" s="3">
        <v>42338</v>
      </c>
      <c r="B228" s="2">
        <v>18.224499999999999</v>
      </c>
      <c r="C228" s="2">
        <f t="shared" si="18"/>
        <v>18.987942606173419</v>
      </c>
      <c r="D228" s="2">
        <f t="shared" si="20"/>
        <v>18.786098304667725</v>
      </c>
      <c r="E228" s="2">
        <f t="shared" si="19"/>
        <v>0.20184430150569455</v>
      </c>
      <c r="F228" s="2">
        <f t="shared" si="17"/>
        <v>0.37010979464995314</v>
      </c>
      <c r="G228" s="2">
        <f t="shared" ref="G228:G291" si="21">E228-F228</f>
        <v>-0.16826549314425859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18.222000000000001</v>
      </c>
      <c r="C229" s="2">
        <f t="shared" si="18"/>
        <v>18.835674512915968</v>
      </c>
      <c r="D229" s="2">
        <f t="shared" si="20"/>
        <v>18.74431324506271</v>
      </c>
      <c r="E229" s="2">
        <f t="shared" si="19"/>
        <v>9.136126785325871E-2</v>
      </c>
      <c r="F229" s="2">
        <f t="shared" ref="F229:F292" si="23">(E229*(2/(10)))+((1-(2/10))*F228)</f>
        <v>0.31436008929061426</v>
      </c>
      <c r="G229" s="2">
        <f t="shared" si="21"/>
        <v>-0.22299882143735555</v>
      </c>
      <c r="H229" s="2" t="str">
        <f t="shared" si="22"/>
        <v>Hold</v>
      </c>
    </row>
    <row r="230" spans="1:8" ht="13.5" x14ac:dyDescent="0.25">
      <c r="A230" s="3">
        <v>42340</v>
      </c>
      <c r="B230" s="2">
        <v>17.721699999999998</v>
      </c>
      <c r="C230" s="2">
        <f t="shared" si="18"/>
        <v>18.702970741698127</v>
      </c>
      <c r="D230" s="2">
        <f t="shared" si="20"/>
        <v>18.668564115798805</v>
      </c>
      <c r="E230" s="2">
        <f t="shared" si="19"/>
        <v>3.4406625899322307E-2</v>
      </c>
      <c r="F230" s="2">
        <f t="shared" si="23"/>
        <v>0.25836939661235586</v>
      </c>
      <c r="G230" s="2">
        <f t="shared" si="21"/>
        <v>-0.22396277071303355</v>
      </c>
      <c r="H230" s="2" t="str">
        <f t="shared" si="22"/>
        <v>Hold</v>
      </c>
    </row>
    <row r="231" spans="1:8" ht="13.5" x14ac:dyDescent="0.25">
      <c r="A231" s="3">
        <v>42341</v>
      </c>
      <c r="B231" s="2">
        <v>17.721699999999998</v>
      </c>
      <c r="C231" s="2">
        <f t="shared" si="18"/>
        <v>18.610021396821491</v>
      </c>
      <c r="D231" s="2">
        <f t="shared" si="20"/>
        <v>18.598426033147042</v>
      </c>
      <c r="E231" s="2">
        <f t="shared" si="19"/>
        <v>1.1595363674448578E-2</v>
      </c>
      <c r="F231" s="2">
        <f t="shared" si="23"/>
        <v>0.2090145900247744</v>
      </c>
      <c r="G231" s="2">
        <f t="shared" si="21"/>
        <v>-0.19741922635032583</v>
      </c>
      <c r="H231" s="2" t="str">
        <f t="shared" si="22"/>
        <v>Hold</v>
      </c>
    </row>
    <row r="232" spans="1:8" ht="13.5" x14ac:dyDescent="0.25">
      <c r="A232" s="3">
        <v>42342</v>
      </c>
      <c r="B232" s="2">
        <v>18.023399999999999</v>
      </c>
      <c r="C232" s="2">
        <f t="shared" si="18"/>
        <v>18.531371951156647</v>
      </c>
      <c r="D232" s="2">
        <f t="shared" si="20"/>
        <v>18.555831512173189</v>
      </c>
      <c r="E232" s="2">
        <f t="shared" si="19"/>
        <v>-2.4459561016541898E-2</v>
      </c>
      <c r="F232" s="2">
        <f t="shared" si="23"/>
        <v>0.16231975981651117</v>
      </c>
      <c r="G232" s="2">
        <f t="shared" si="21"/>
        <v>-0.18677932083305307</v>
      </c>
      <c r="H232" s="2" t="str">
        <f t="shared" si="22"/>
        <v>Hold</v>
      </c>
    </row>
    <row r="233" spans="1:8" ht="13.5" x14ac:dyDescent="0.25">
      <c r="A233" s="3">
        <v>42345</v>
      </c>
      <c r="B233" s="2">
        <v>18.224499999999999</v>
      </c>
      <c r="C233" s="2">
        <f t="shared" si="18"/>
        <v>18.464822420209469</v>
      </c>
      <c r="D233" s="2">
        <f t="shared" si="20"/>
        <v>18.531288437197396</v>
      </c>
      <c r="E233" s="2">
        <f t="shared" si="19"/>
        <v>-6.6466016987927645E-2</v>
      </c>
      <c r="F233" s="2">
        <f t="shared" si="23"/>
        <v>0.11656260445562341</v>
      </c>
      <c r="G233" s="2">
        <f t="shared" si="21"/>
        <v>-0.18302862144355106</v>
      </c>
      <c r="H233" s="2" t="str">
        <f t="shared" si="22"/>
        <v>Hold</v>
      </c>
    </row>
    <row r="234" spans="1:8" ht="13.5" x14ac:dyDescent="0.25">
      <c r="A234" s="3">
        <v>42346</v>
      </c>
      <c r="B234" s="2">
        <v>18.375299999999999</v>
      </c>
      <c r="C234" s="2">
        <f t="shared" si="18"/>
        <v>18.485080509408011</v>
      </c>
      <c r="D234" s="2">
        <f t="shared" si="20"/>
        <v>18.519733738145739</v>
      </c>
      <c r="E234" s="2">
        <f t="shared" si="19"/>
        <v>-3.4653228737727915E-2</v>
      </c>
      <c r="F234" s="2">
        <f t="shared" si="23"/>
        <v>8.6319437816953157E-2</v>
      </c>
      <c r="G234" s="2">
        <f t="shared" si="21"/>
        <v>-0.12097266655468107</v>
      </c>
      <c r="H234" s="2" t="str">
        <f t="shared" si="22"/>
        <v>Hold</v>
      </c>
    </row>
    <row r="235" spans="1:8" ht="13.5" x14ac:dyDescent="0.25">
      <c r="A235" s="3">
        <v>42347</v>
      </c>
      <c r="B235" s="2">
        <v>18.377800000000001</v>
      </c>
      <c r="C235" s="2">
        <f t="shared" si="18"/>
        <v>18.483652738729855</v>
      </c>
      <c r="D235" s="2">
        <f t="shared" si="20"/>
        <v>18.509220127912723</v>
      </c>
      <c r="E235" s="2">
        <f t="shared" si="19"/>
        <v>-2.5567389182867828E-2</v>
      </c>
      <c r="F235" s="2">
        <f t="shared" si="23"/>
        <v>6.394207241698896E-2</v>
      </c>
      <c r="G235" s="2">
        <f t="shared" si="21"/>
        <v>-8.9509461599856788E-2</v>
      </c>
      <c r="H235" s="2" t="str">
        <f t="shared" si="22"/>
        <v>Hold</v>
      </c>
    </row>
    <row r="236" spans="1:8" ht="13.5" x14ac:dyDescent="0.25">
      <c r="A236" s="3">
        <v>42348</v>
      </c>
      <c r="B236" s="2">
        <v>18.4758</v>
      </c>
      <c r="C236" s="2">
        <f t="shared" si="18"/>
        <v>18.482444625079108</v>
      </c>
      <c r="D236" s="2">
        <f t="shared" si="20"/>
        <v>18.506744562882151</v>
      </c>
      <c r="E236" s="2">
        <f t="shared" si="19"/>
        <v>-2.4299937803043292E-2</v>
      </c>
      <c r="F236" s="2">
        <f t="shared" si="23"/>
        <v>4.6293670372982508E-2</v>
      </c>
      <c r="G236" s="2">
        <f t="shared" si="21"/>
        <v>-7.0593608176025807E-2</v>
      </c>
      <c r="H236" s="2" t="str">
        <f t="shared" si="22"/>
        <v>Hold</v>
      </c>
    </row>
    <row r="237" spans="1:8" ht="13.5" x14ac:dyDescent="0.25">
      <c r="A237" s="3">
        <v>42349</v>
      </c>
      <c r="B237" s="2">
        <v>18.501000000000001</v>
      </c>
      <c r="C237" s="2">
        <f t="shared" si="18"/>
        <v>18.462099298143862</v>
      </c>
      <c r="D237" s="2">
        <f t="shared" si="20"/>
        <v>18.506319039705694</v>
      </c>
      <c r="E237" s="2">
        <f t="shared" si="19"/>
        <v>-4.4219741561832393E-2</v>
      </c>
      <c r="F237" s="2">
        <f t="shared" si="23"/>
        <v>2.8190987986019531E-2</v>
      </c>
      <c r="G237" s="2">
        <f t="shared" si="21"/>
        <v>-7.2410729547851924E-2</v>
      </c>
      <c r="H237" s="2" t="str">
        <f t="shared" si="22"/>
        <v>Hold</v>
      </c>
    </row>
    <row r="238" spans="1:8" ht="13.5" x14ac:dyDescent="0.25">
      <c r="A238" s="3">
        <v>42352</v>
      </c>
      <c r="B238" s="2">
        <v>18.7272</v>
      </c>
      <c r="C238" s="2">
        <f t="shared" si="18"/>
        <v>18.425545559967883</v>
      </c>
      <c r="D238" s="2">
        <f t="shared" si="20"/>
        <v>18.522680592320086</v>
      </c>
      <c r="E238" s="2">
        <f t="shared" si="19"/>
        <v>-9.7135032352202444E-2</v>
      </c>
      <c r="F238" s="2">
        <f t="shared" si="23"/>
        <v>3.1257839183751364E-3</v>
      </c>
      <c r="G238" s="2">
        <f t="shared" si="21"/>
        <v>-0.10026081627057758</v>
      </c>
      <c r="H238" s="2" t="str">
        <f t="shared" si="22"/>
        <v>Hold</v>
      </c>
    </row>
    <row r="239" spans="1:8" ht="13.5" x14ac:dyDescent="0.25">
      <c r="A239" s="3">
        <v>42353</v>
      </c>
      <c r="B239" s="2">
        <v>18.7272</v>
      </c>
      <c r="C239" s="2">
        <f t="shared" si="18"/>
        <v>18.394230858434362</v>
      </c>
      <c r="D239" s="2">
        <f t="shared" si="20"/>
        <v>18.537830178074152</v>
      </c>
      <c r="E239" s="2">
        <f t="shared" si="19"/>
        <v>-0.14359931963979022</v>
      </c>
      <c r="F239" s="2">
        <f t="shared" si="23"/>
        <v>-2.6219236793257935E-2</v>
      </c>
      <c r="G239" s="2">
        <f t="shared" si="21"/>
        <v>-0.11738008284653229</v>
      </c>
      <c r="H239" s="2" t="str">
        <f t="shared" si="22"/>
        <v>Hold</v>
      </c>
    </row>
    <row r="240" spans="1:8" ht="13.5" x14ac:dyDescent="0.25">
      <c r="A240" s="3">
        <v>42354</v>
      </c>
      <c r="B240" s="2">
        <v>18.601500000000001</v>
      </c>
      <c r="C240" s="2">
        <f t="shared" si="18"/>
        <v>18.290764572521383</v>
      </c>
      <c r="D240" s="2">
        <f t="shared" si="20"/>
        <v>18.542546461179771</v>
      </c>
      <c r="E240" s="2">
        <f t="shared" si="19"/>
        <v>-0.25178188865838891</v>
      </c>
      <c r="F240" s="2">
        <f t="shared" si="23"/>
        <v>-7.133176716628413E-2</v>
      </c>
      <c r="G240" s="2">
        <f t="shared" si="21"/>
        <v>-0.18045012149210476</v>
      </c>
      <c r="H240" s="2" t="str">
        <f t="shared" si="22"/>
        <v>Hold</v>
      </c>
    </row>
    <row r="241" spans="1:8" ht="13.5" x14ac:dyDescent="0.25">
      <c r="A241" s="3">
        <v>42355</v>
      </c>
      <c r="B241" s="2">
        <v>18.601500000000001</v>
      </c>
      <c r="C241" s="2">
        <f t="shared" si="18"/>
        <v>18.203216176748864</v>
      </c>
      <c r="D241" s="2">
        <f t="shared" si="20"/>
        <v>18.54691338998127</v>
      </c>
      <c r="E241" s="2">
        <f t="shared" si="19"/>
        <v>-0.34369721323240654</v>
      </c>
      <c r="F241" s="2">
        <f t="shared" si="23"/>
        <v>-0.12580485637950861</v>
      </c>
      <c r="G241" s="2">
        <f t="shared" si="21"/>
        <v>-0.21789235685289793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19.0791</v>
      </c>
      <c r="C242" s="2">
        <f t="shared" si="18"/>
        <v>18.175552149556733</v>
      </c>
      <c r="D242" s="2">
        <f t="shared" si="20"/>
        <v>18.586334620353028</v>
      </c>
      <c r="E242" s="2">
        <f t="shared" si="19"/>
        <v>-0.41078247079629548</v>
      </c>
      <c r="F242" s="2">
        <f t="shared" si="23"/>
        <v>-0.18280037926286599</v>
      </c>
      <c r="G242" s="2">
        <f t="shared" si="21"/>
        <v>-0.22798209153342949</v>
      </c>
      <c r="H242" s="2" t="str">
        <f t="shared" si="22"/>
        <v>Hold</v>
      </c>
    </row>
    <row r="243" spans="1:8" ht="13.5" x14ac:dyDescent="0.25">
      <c r="A243" s="3">
        <v>42359</v>
      </c>
      <c r="B243" s="2">
        <v>18.852900000000002</v>
      </c>
      <c r="C243" s="2">
        <f t="shared" si="18"/>
        <v>18.183082588086467</v>
      </c>
      <c r="D243" s="2">
        <f t="shared" si="20"/>
        <v>18.606080204030579</v>
      </c>
      <c r="E243" s="2">
        <f t="shared" si="19"/>
        <v>-0.42299761594411223</v>
      </c>
      <c r="F243" s="2">
        <f t="shared" si="23"/>
        <v>-0.23083982659911523</v>
      </c>
      <c r="G243" s="2">
        <f t="shared" si="21"/>
        <v>-0.192157789344997</v>
      </c>
      <c r="H243" s="2" t="str">
        <f t="shared" si="22"/>
        <v>Hold</v>
      </c>
    </row>
    <row r="244" spans="1:8" ht="13.5" x14ac:dyDescent="0.25">
      <c r="A244" s="3">
        <v>42360</v>
      </c>
      <c r="B244" s="2">
        <v>18.852900000000002</v>
      </c>
      <c r="C244" s="2">
        <f t="shared" si="18"/>
        <v>18.212654497611627</v>
      </c>
      <c r="D244" s="2">
        <f t="shared" si="20"/>
        <v>18.624363151880164</v>
      </c>
      <c r="E244" s="2">
        <f t="shared" si="19"/>
        <v>-0.41170865426853709</v>
      </c>
      <c r="F244" s="2">
        <f t="shared" si="23"/>
        <v>-0.26701359213299963</v>
      </c>
      <c r="G244" s="2">
        <f t="shared" si="21"/>
        <v>-0.14469506213553746</v>
      </c>
      <c r="H244" s="2" t="str">
        <f t="shared" si="22"/>
        <v>Hold</v>
      </c>
    </row>
    <row r="245" spans="1:8" ht="13.5" x14ac:dyDescent="0.25">
      <c r="A245" s="3">
        <v>42361</v>
      </c>
      <c r="B245" s="2">
        <v>18.852900000000002</v>
      </c>
      <c r="C245" s="2">
        <f t="shared" si="18"/>
        <v>18.238061497979071</v>
      </c>
      <c r="D245" s="2">
        <f t="shared" si="20"/>
        <v>18.641291807296447</v>
      </c>
      <c r="E245" s="2">
        <f t="shared" si="19"/>
        <v>-0.40323030931737591</v>
      </c>
      <c r="F245" s="2">
        <f t="shared" si="23"/>
        <v>-0.29425693556987492</v>
      </c>
      <c r="G245" s="2">
        <f t="shared" si="21"/>
        <v>-0.10897337374750099</v>
      </c>
      <c r="H245" s="2" t="str">
        <f t="shared" si="22"/>
        <v>Hold</v>
      </c>
    </row>
    <row r="246" spans="1:8" ht="13.5" x14ac:dyDescent="0.25">
      <c r="A246" s="3">
        <v>42363</v>
      </c>
      <c r="B246" s="2">
        <v>18.601500000000001</v>
      </c>
      <c r="C246" s="2">
        <f t="shared" si="18"/>
        <v>18.274636652136138</v>
      </c>
      <c r="D246" s="2">
        <f t="shared" si="20"/>
        <v>18.638344266015231</v>
      </c>
      <c r="E246" s="2">
        <f t="shared" si="19"/>
        <v>-0.36370761387909312</v>
      </c>
      <c r="F246" s="2">
        <f t="shared" si="23"/>
        <v>-0.30814707123171858</v>
      </c>
      <c r="G246" s="2">
        <f t="shared" si="21"/>
        <v>-5.5560542647374533E-2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18.852900000000002</v>
      </c>
      <c r="C247" s="2">
        <f t="shared" si="18"/>
        <v>18.309461782576733</v>
      </c>
      <c r="D247" s="2">
        <f t="shared" si="20"/>
        <v>18.654237283347435</v>
      </c>
      <c r="E247" s="2">
        <f t="shared" si="19"/>
        <v>-0.34477550077070163</v>
      </c>
      <c r="F247" s="2">
        <f t="shared" si="23"/>
        <v>-0.31547275713951517</v>
      </c>
      <c r="G247" s="2">
        <f t="shared" si="21"/>
        <v>-2.9302743631186456E-2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19.2224</v>
      </c>
      <c r="C248" s="2">
        <f t="shared" si="18"/>
        <v>18.373729200641851</v>
      </c>
      <c r="D248" s="2">
        <f t="shared" si="20"/>
        <v>18.696323410506881</v>
      </c>
      <c r="E248" s="2">
        <f t="shared" si="19"/>
        <v>-0.32259420986503073</v>
      </c>
      <c r="F248" s="2">
        <f t="shared" si="23"/>
        <v>-0.31689704768461829</v>
      </c>
      <c r="G248" s="2">
        <f t="shared" si="21"/>
        <v>-5.6971621804124406E-3</v>
      </c>
      <c r="H248" s="2" t="str">
        <f t="shared" si="22"/>
        <v>Hold</v>
      </c>
    </row>
    <row r="249" spans="1:8" ht="13.5" x14ac:dyDescent="0.25">
      <c r="A249" s="3">
        <v>42368</v>
      </c>
      <c r="B249" s="2">
        <v>18.651800000000001</v>
      </c>
      <c r="C249" s="2">
        <f t="shared" si="18"/>
        <v>18.428109323620028</v>
      </c>
      <c r="D249" s="2">
        <f t="shared" si="20"/>
        <v>18.693025380098963</v>
      </c>
      <c r="E249" s="2">
        <f t="shared" si="19"/>
        <v>-0.26491605647893479</v>
      </c>
      <c r="F249" s="2">
        <f t="shared" si="23"/>
        <v>-0.3065008494434816</v>
      </c>
      <c r="G249" s="2">
        <f t="shared" si="21"/>
        <v>4.1584792964546813E-2</v>
      </c>
      <c r="H249" s="2" t="str">
        <f t="shared" si="22"/>
        <v>Sell</v>
      </c>
    </row>
    <row r="250" spans="1:8" ht="13.5" x14ac:dyDescent="0.25">
      <c r="A250" s="3">
        <v>42369</v>
      </c>
      <c r="B250" s="2">
        <v>19.202300000000001</v>
      </c>
      <c r="C250" s="2">
        <f t="shared" si="18"/>
        <v>18.45478481229387</v>
      </c>
      <c r="D250" s="2">
        <f t="shared" si="20"/>
        <v>18.73074942601756</v>
      </c>
      <c r="E250" s="2">
        <f t="shared" si="19"/>
        <v>-0.27596461372369063</v>
      </c>
      <c r="F250" s="2">
        <f t="shared" si="23"/>
        <v>-0.30039360229952344</v>
      </c>
      <c r="G250" s="2">
        <f t="shared" si="21"/>
        <v>2.4428988575832811E-2</v>
      </c>
      <c r="H250" s="2" t="str">
        <f t="shared" si="22"/>
        <v>Sell</v>
      </c>
    </row>
    <row r="251" spans="1:8" ht="13.5" x14ac:dyDescent="0.25">
      <c r="A251" s="3">
        <v>42373</v>
      </c>
      <c r="B251" s="2">
        <v>19.330500000000001</v>
      </c>
      <c r="C251" s="2">
        <f t="shared" si="18"/>
        <v>18.477356379633274</v>
      </c>
      <c r="D251" s="2">
        <f t="shared" si="20"/>
        <v>18.775175394460703</v>
      </c>
      <c r="E251" s="2">
        <f t="shared" si="19"/>
        <v>-0.29781901482742867</v>
      </c>
      <c r="F251" s="2">
        <f t="shared" si="23"/>
        <v>-0.29987868480510449</v>
      </c>
      <c r="G251" s="2">
        <f t="shared" si="21"/>
        <v>2.0596699776758154E-3</v>
      </c>
      <c r="H251" s="2" t="str">
        <f t="shared" si="22"/>
        <v>Sell</v>
      </c>
    </row>
    <row r="252" spans="1:8" ht="13.5" x14ac:dyDescent="0.25">
      <c r="A252" s="3">
        <v>42374</v>
      </c>
      <c r="B252" s="2">
        <v>19.104299999999999</v>
      </c>
      <c r="C252" s="2">
        <f t="shared" si="18"/>
        <v>18.569932321228155</v>
      </c>
      <c r="D252" s="2">
        <f t="shared" si="20"/>
        <v>18.79955499487102</v>
      </c>
      <c r="E252" s="2">
        <f t="shared" si="19"/>
        <v>-0.22962267364286504</v>
      </c>
      <c r="F252" s="2">
        <f t="shared" si="23"/>
        <v>-0.28582748257265661</v>
      </c>
      <c r="G252" s="2">
        <f t="shared" si="21"/>
        <v>5.6204808929791572E-2</v>
      </c>
      <c r="H252" s="2" t="str">
        <f t="shared" si="22"/>
        <v>Sell</v>
      </c>
    </row>
    <row r="253" spans="1:8" ht="13.5" x14ac:dyDescent="0.25">
      <c r="A253" s="3">
        <v>42375</v>
      </c>
      <c r="B253" s="2">
        <v>19.101800000000001</v>
      </c>
      <c r="C253" s="2">
        <f t="shared" si="18"/>
        <v>18.613465810269979</v>
      </c>
      <c r="D253" s="2">
        <f t="shared" si="20"/>
        <v>18.821943513769465</v>
      </c>
      <c r="E253" s="2">
        <f t="shared" si="19"/>
        <v>-0.20847770349948647</v>
      </c>
      <c r="F253" s="2">
        <f t="shared" si="23"/>
        <v>-0.2703575267580226</v>
      </c>
      <c r="G253" s="2">
        <f t="shared" si="21"/>
        <v>6.1879823258536137E-2</v>
      </c>
      <c r="H253" s="2" t="str">
        <f t="shared" si="22"/>
        <v>Sell</v>
      </c>
    </row>
    <row r="254" spans="1:8" ht="13.5" x14ac:dyDescent="0.25">
      <c r="A254" s="3">
        <v>42376</v>
      </c>
      <c r="B254" s="2">
        <v>19.581900000000001</v>
      </c>
      <c r="C254" s="2">
        <f t="shared" si="18"/>
        <v>18.65030183945921</v>
      </c>
      <c r="D254" s="2">
        <f t="shared" si="20"/>
        <v>18.878236586823579</v>
      </c>
      <c r="E254" s="2">
        <f t="shared" si="19"/>
        <v>-0.22793474736436892</v>
      </c>
      <c r="F254" s="2">
        <f t="shared" si="23"/>
        <v>-0.26187297087929184</v>
      </c>
      <c r="G254" s="2">
        <f t="shared" si="21"/>
        <v>3.3938223514922927E-2</v>
      </c>
      <c r="H254" s="2" t="str">
        <f t="shared" si="22"/>
        <v>Sell</v>
      </c>
    </row>
    <row r="255" spans="1:8" ht="13.5" x14ac:dyDescent="0.25">
      <c r="A255" s="3">
        <v>42377</v>
      </c>
      <c r="B255" s="2">
        <v>19.1722</v>
      </c>
      <c r="C255" s="2">
        <f t="shared" si="18"/>
        <v>18.681470787234716</v>
      </c>
      <c r="D255" s="2">
        <f t="shared" si="20"/>
        <v>18.900011654466276</v>
      </c>
      <c r="E255" s="2">
        <f t="shared" si="19"/>
        <v>-0.2185408672315603</v>
      </c>
      <c r="F255" s="2">
        <f t="shared" si="23"/>
        <v>-0.25320655014974558</v>
      </c>
      <c r="G255" s="2">
        <f t="shared" si="21"/>
        <v>3.4665682918185281E-2</v>
      </c>
      <c r="H255" s="2" t="str">
        <f t="shared" si="22"/>
        <v>Sell</v>
      </c>
    </row>
    <row r="256" spans="1:8" ht="13.5" x14ac:dyDescent="0.25">
      <c r="A256" s="3">
        <v>42380</v>
      </c>
      <c r="B256" s="2">
        <v>19.23</v>
      </c>
      <c r="C256" s="2">
        <f t="shared" si="18"/>
        <v>18.669167589198604</v>
      </c>
      <c r="D256" s="2">
        <f t="shared" si="20"/>
        <v>18.924455235616922</v>
      </c>
      <c r="E256" s="2">
        <f t="shared" si="19"/>
        <v>-0.25528764641831714</v>
      </c>
      <c r="F256" s="2">
        <f t="shared" si="23"/>
        <v>-0.2536227694034599</v>
      </c>
      <c r="G256" s="2">
        <f t="shared" si="21"/>
        <v>-1.6648770148572356E-3</v>
      </c>
      <c r="H256" s="2" t="str">
        <f t="shared" si="22"/>
        <v>Hold</v>
      </c>
    </row>
    <row r="257" spans="1:8" ht="13.5" x14ac:dyDescent="0.25">
      <c r="A257" s="3">
        <v>42381</v>
      </c>
      <c r="B257" s="2">
        <v>19.154599999999999</v>
      </c>
      <c r="C257" s="2">
        <f t="shared" si="18"/>
        <v>18.69743411393728</v>
      </c>
      <c r="D257" s="2">
        <f t="shared" si="20"/>
        <v>18.941502995941594</v>
      </c>
      <c r="E257" s="2">
        <f t="shared" si="19"/>
        <v>-0.24406888200431354</v>
      </c>
      <c r="F257" s="2">
        <f t="shared" si="23"/>
        <v>-0.25171199192363064</v>
      </c>
      <c r="G257" s="2">
        <f t="shared" si="21"/>
        <v>7.6431099193171037E-3</v>
      </c>
      <c r="H257" s="2" t="str">
        <f t="shared" si="22"/>
        <v>Sell</v>
      </c>
    </row>
    <row r="258" spans="1:8" ht="13.5" x14ac:dyDescent="0.25">
      <c r="A258" s="3">
        <v>42382</v>
      </c>
      <c r="B258" s="2">
        <v>19.187200000000001</v>
      </c>
      <c r="C258" s="2">
        <f t="shared" si="18"/>
        <v>18.778198096408467</v>
      </c>
      <c r="D258" s="2">
        <f t="shared" si="20"/>
        <v>18.959702774019995</v>
      </c>
      <c r="E258" s="2">
        <f t="shared" si="19"/>
        <v>-0.18150467761152811</v>
      </c>
      <c r="F258" s="2">
        <f t="shared" si="23"/>
        <v>-0.23767052906121014</v>
      </c>
      <c r="G258" s="2">
        <f t="shared" si="21"/>
        <v>5.616585144968203E-2</v>
      </c>
      <c r="H258" s="2" t="str">
        <f t="shared" si="22"/>
        <v>Sell</v>
      </c>
    </row>
    <row r="259" spans="1:8" ht="13.5" x14ac:dyDescent="0.25">
      <c r="A259" s="3">
        <v>42384</v>
      </c>
      <c r="B259" s="2">
        <v>19.194800000000001</v>
      </c>
      <c r="C259" s="2">
        <f t="shared" si="18"/>
        <v>18.758752235422548</v>
      </c>
      <c r="D259" s="2">
        <f t="shared" si="20"/>
        <v>18.977117383351846</v>
      </c>
      <c r="E259" s="2">
        <f t="shared" si="19"/>
        <v>-0.21836514792929762</v>
      </c>
      <c r="F259" s="2">
        <f t="shared" si="23"/>
        <v>-0.23380945283482765</v>
      </c>
      <c r="G259" s="2">
        <f t="shared" si="21"/>
        <v>1.5444304905530032E-2</v>
      </c>
      <c r="H259" s="2" t="str">
        <f t="shared" si="22"/>
        <v>Sell</v>
      </c>
    </row>
    <row r="260" spans="1:8" ht="13.5" x14ac:dyDescent="0.25">
      <c r="A260" s="3">
        <v>42387</v>
      </c>
      <c r="B260" s="2">
        <v>19.2576</v>
      </c>
      <c r="C260" s="2">
        <f t="shared" si="18"/>
        <v>18.826990353049851</v>
      </c>
      <c r="D260" s="2">
        <f t="shared" si="20"/>
        <v>18.997893873473934</v>
      </c>
      <c r="E260" s="2">
        <f t="shared" si="19"/>
        <v>-0.17090352042408341</v>
      </c>
      <c r="F260" s="2">
        <f t="shared" si="23"/>
        <v>-0.22122826635267881</v>
      </c>
      <c r="G260" s="2">
        <f t="shared" si="21"/>
        <v>5.0324745928595399E-2</v>
      </c>
      <c r="H260" s="2" t="str">
        <f t="shared" si="22"/>
        <v>Sell</v>
      </c>
    </row>
    <row r="261" spans="1:8" ht="13.5" x14ac:dyDescent="0.25">
      <c r="A261" s="3">
        <v>42388</v>
      </c>
      <c r="B261" s="2">
        <v>19.506499999999999</v>
      </c>
      <c r="C261" s="2">
        <f t="shared" si="18"/>
        <v>18.904453375657567</v>
      </c>
      <c r="D261" s="2">
        <f t="shared" si="20"/>
        <v>19.035568401364753</v>
      </c>
      <c r="E261" s="2">
        <f t="shared" si="19"/>
        <v>-0.13111502570718514</v>
      </c>
      <c r="F261" s="2">
        <f t="shared" si="23"/>
        <v>-0.20320561822358008</v>
      </c>
      <c r="G261" s="2">
        <f t="shared" si="21"/>
        <v>7.2090592516394936E-2</v>
      </c>
      <c r="H261" s="2" t="str">
        <f t="shared" si="22"/>
        <v>Sell</v>
      </c>
    </row>
    <row r="262" spans="1:8" ht="13.5" x14ac:dyDescent="0.25">
      <c r="A262" s="3">
        <v>42389</v>
      </c>
      <c r="B262" s="2">
        <v>19.2576</v>
      </c>
      <c r="C262" s="2">
        <f t="shared" si="18"/>
        <v>18.93519901017179</v>
      </c>
      <c r="D262" s="2">
        <f t="shared" si="20"/>
        <v>19.052015186448848</v>
      </c>
      <c r="E262" s="2">
        <f t="shared" si="19"/>
        <v>-0.11681617627705876</v>
      </c>
      <c r="F262" s="2">
        <f t="shared" si="23"/>
        <v>-0.18592772983427583</v>
      </c>
      <c r="G262" s="2">
        <f t="shared" si="21"/>
        <v>6.911155355721707E-2</v>
      </c>
      <c r="H262" s="2" t="str">
        <f t="shared" si="22"/>
        <v>Sell</v>
      </c>
    </row>
    <row r="263" spans="1:8" ht="13.5" x14ac:dyDescent="0.25">
      <c r="A263" s="3">
        <v>42390</v>
      </c>
      <c r="B263" s="2">
        <v>19.606999999999999</v>
      </c>
      <c r="C263" s="2">
        <f t="shared" si="18"/>
        <v>18.960829931683822</v>
      </c>
      <c r="D263" s="2">
        <f t="shared" si="20"/>
        <v>19.093125172637823</v>
      </c>
      <c r="E263" s="2">
        <f t="shared" si="19"/>
        <v>-0.1322952409540008</v>
      </c>
      <c r="F263" s="2">
        <f t="shared" si="23"/>
        <v>-0.17520123205822083</v>
      </c>
      <c r="G263" s="2">
        <f t="shared" si="21"/>
        <v>4.2905991104220026E-2</v>
      </c>
      <c r="H263" s="2" t="str">
        <f t="shared" si="22"/>
        <v>Sell</v>
      </c>
    </row>
    <row r="264" spans="1:8" ht="13.5" x14ac:dyDescent="0.25">
      <c r="A264" s="3">
        <v>42391</v>
      </c>
      <c r="B264" s="2">
        <v>19.355699999999999</v>
      </c>
      <c r="C264" s="2">
        <f t="shared" si="18"/>
        <v>19.056379172963233</v>
      </c>
      <c r="D264" s="2">
        <f t="shared" si="20"/>
        <v>19.112575159849836</v>
      </c>
      <c r="E264" s="2">
        <f t="shared" si="19"/>
        <v>-5.6195986886603322E-2</v>
      </c>
      <c r="F264" s="2">
        <f t="shared" si="23"/>
        <v>-0.15140018302389732</v>
      </c>
      <c r="G264" s="2">
        <f t="shared" si="21"/>
        <v>9.5204196137294E-2</v>
      </c>
      <c r="H264" s="2" t="str">
        <f t="shared" si="22"/>
        <v>Sell</v>
      </c>
    </row>
    <row r="265" spans="1:8" ht="13.5" x14ac:dyDescent="0.25">
      <c r="A265" s="3">
        <v>42394</v>
      </c>
      <c r="B265" s="2">
        <v>19.355699999999999</v>
      </c>
      <c r="C265" s="2">
        <f t="shared" si="18"/>
        <v>19.07419776173812</v>
      </c>
      <c r="D265" s="2">
        <f t="shared" si="20"/>
        <v>19.130584407268369</v>
      </c>
      <c r="E265" s="2">
        <f t="shared" si="19"/>
        <v>-5.6386645530249524E-2</v>
      </c>
      <c r="F265" s="2">
        <f t="shared" si="23"/>
        <v>-0.13239747552516776</v>
      </c>
      <c r="G265" s="2">
        <f t="shared" si="21"/>
        <v>7.6010829994918233E-2</v>
      </c>
      <c r="H265" s="2" t="str">
        <f t="shared" si="22"/>
        <v>Sell</v>
      </c>
    </row>
    <row r="266" spans="1:8" ht="13.5" x14ac:dyDescent="0.25">
      <c r="A266" s="3">
        <v>42395</v>
      </c>
      <c r="B266" s="2">
        <v>19.468800000000002</v>
      </c>
      <c r="C266" s="2">
        <f t="shared" si="18"/>
        <v>19.098167336855333</v>
      </c>
      <c r="D266" s="2">
        <f t="shared" si="20"/>
        <v>19.155637414137381</v>
      </c>
      <c r="E266" s="2">
        <f t="shared" si="19"/>
        <v>-5.7470077282047782E-2</v>
      </c>
      <c r="F266" s="2">
        <f t="shared" si="23"/>
        <v>-0.11741199587654377</v>
      </c>
      <c r="G266" s="2">
        <f t="shared" si="21"/>
        <v>5.9941918594495991E-2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19.481300000000001</v>
      </c>
      <c r="C267" s="2">
        <f t="shared" si="18"/>
        <v>19.106849285031434</v>
      </c>
      <c r="D267" s="2">
        <f t="shared" si="20"/>
        <v>19.179760568645726</v>
      </c>
      <c r="E267" s="2">
        <f t="shared" si="19"/>
        <v>-7.2911283614292444E-2</v>
      </c>
      <c r="F267" s="2">
        <f t="shared" si="23"/>
        <v>-0.1085118534240935</v>
      </c>
      <c r="G267" s="2">
        <f t="shared" si="21"/>
        <v>3.5600569809801058E-2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19.483899999999998</v>
      </c>
      <c r="C268" s="2">
        <f t="shared" si="18"/>
        <v>19.119210933488137</v>
      </c>
      <c r="D268" s="2">
        <f t="shared" si="20"/>
        <v>19.202289415412707</v>
      </c>
      <c r="E268" s="2">
        <f t="shared" si="19"/>
        <v>-8.3078481924570013E-2</v>
      </c>
      <c r="F268" s="2">
        <f t="shared" si="23"/>
        <v>-0.1034251791241888</v>
      </c>
      <c r="G268" s="2">
        <f t="shared" si="21"/>
        <v>2.0346697199618791E-2</v>
      </c>
      <c r="H268" s="2" t="str">
        <f t="shared" si="22"/>
        <v>Sell</v>
      </c>
    </row>
    <row r="269" spans="1:8" ht="13.5" x14ac:dyDescent="0.25">
      <c r="A269" s="3">
        <v>42398</v>
      </c>
      <c r="B269" s="2">
        <v>19.732700000000001</v>
      </c>
      <c r="C269" s="2">
        <f t="shared" si="18"/>
        <v>19.130840020643809</v>
      </c>
      <c r="D269" s="2">
        <f t="shared" si="20"/>
        <v>19.241579088345098</v>
      </c>
      <c r="E269" s="2">
        <f t="shared" si="19"/>
        <v>-0.11073906770128872</v>
      </c>
      <c r="F269" s="2">
        <f t="shared" si="23"/>
        <v>-0.10488795683960879</v>
      </c>
      <c r="G269" s="2">
        <f t="shared" si="21"/>
        <v>-5.8511108616799284E-3</v>
      </c>
      <c r="H269" s="2" t="str">
        <f t="shared" si="22"/>
        <v>Hold</v>
      </c>
    </row>
    <row r="270" spans="1:8" ht="13.5" x14ac:dyDescent="0.25">
      <c r="A270" s="3">
        <v>42401</v>
      </c>
      <c r="B270" s="2">
        <v>19.732700000000001</v>
      </c>
      <c r="C270" s="2">
        <f t="shared" si="18"/>
        <v>19.150341555929376</v>
      </c>
      <c r="D270" s="2">
        <f t="shared" si="20"/>
        <v>19.27795841513435</v>
      </c>
      <c r="E270" s="2">
        <f t="shared" si="19"/>
        <v>-0.12761685920497357</v>
      </c>
      <c r="F270" s="2">
        <f t="shared" si="23"/>
        <v>-0.10943373731268174</v>
      </c>
      <c r="G270" s="2">
        <f t="shared" si="21"/>
        <v>-1.818312189229182E-2</v>
      </c>
      <c r="H270" s="2" t="str">
        <f t="shared" si="22"/>
        <v>Hold</v>
      </c>
    </row>
    <row r="271" spans="1:8" ht="13.5" x14ac:dyDescent="0.25">
      <c r="A271" s="3">
        <v>42402</v>
      </c>
      <c r="B271" s="2">
        <v>19.883500000000002</v>
      </c>
      <c r="C271" s="2">
        <f t="shared" ref="C271:C334" si="24">$C$4*B261+C270*(1-$C$4)</f>
        <v>19.205135162709475</v>
      </c>
      <c r="D271" s="2">
        <f t="shared" si="20"/>
        <v>19.322813347346621</v>
      </c>
      <c r="E271" s="2">
        <f t="shared" si="19"/>
        <v>-0.11767818463714619</v>
      </c>
      <c r="F271" s="2">
        <f t="shared" si="23"/>
        <v>-0.11108262677757465</v>
      </c>
      <c r="G271" s="2">
        <f t="shared" si="21"/>
        <v>-6.5955578595715408E-3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20.4617</v>
      </c>
      <c r="C272" s="2">
        <f t="shared" si="24"/>
        <v>19.213206676138785</v>
      </c>
      <c r="D272" s="2">
        <f t="shared" si="20"/>
        <v>19.407175321617242</v>
      </c>
      <c r="E272" s="2">
        <f t="shared" si="19"/>
        <v>-0.19396864547845638</v>
      </c>
      <c r="F272" s="2">
        <f t="shared" si="23"/>
        <v>-0.12765983051775101</v>
      </c>
      <c r="G272" s="2">
        <f t="shared" si="21"/>
        <v>-6.630881496070537E-2</v>
      </c>
      <c r="H272" s="2" t="str">
        <f t="shared" si="22"/>
        <v>Hold</v>
      </c>
    </row>
    <row r="273" spans="1:8" ht="13.5" x14ac:dyDescent="0.25">
      <c r="A273" s="3">
        <v>42404</v>
      </c>
      <c r="B273" s="2">
        <v>20.4617</v>
      </c>
      <c r="C273" s="2">
        <f t="shared" si="24"/>
        <v>19.273790264425127</v>
      </c>
      <c r="D273" s="2">
        <f t="shared" si="20"/>
        <v>19.485288260756708</v>
      </c>
      <c r="E273" s="2">
        <f t="shared" si="19"/>
        <v>-0.2114979963315804</v>
      </c>
      <c r="F273" s="2">
        <f t="shared" si="23"/>
        <v>-0.1444274636805169</v>
      </c>
      <c r="G273" s="2">
        <f t="shared" si="21"/>
        <v>-6.7070532651063497E-2</v>
      </c>
      <c r="H273" s="2" t="str">
        <f t="shared" si="22"/>
        <v>Hold</v>
      </c>
    </row>
    <row r="274" spans="1:8" ht="13.5" x14ac:dyDescent="0.25">
      <c r="A274" s="3">
        <v>42405</v>
      </c>
      <c r="B274" s="2">
        <v>20.486799999999999</v>
      </c>
      <c r="C274" s="2">
        <f t="shared" si="24"/>
        <v>19.286391762205874</v>
      </c>
      <c r="D274" s="2">
        <f t="shared" si="20"/>
        <v>19.55947431551547</v>
      </c>
      <c r="E274" s="2">
        <f t="shared" si="19"/>
        <v>-0.27308255330959597</v>
      </c>
      <c r="F274" s="2">
        <f t="shared" si="23"/>
        <v>-0.17015848160633273</v>
      </c>
      <c r="G274" s="2">
        <f t="shared" si="21"/>
        <v>-0.10292407170326323</v>
      </c>
      <c r="H274" s="2" t="str">
        <f t="shared" si="22"/>
        <v>Hold</v>
      </c>
    </row>
    <row r="275" spans="1:8" ht="13.5" x14ac:dyDescent="0.25">
      <c r="A275" s="3">
        <v>42408</v>
      </c>
      <c r="B275" s="2">
        <v>20.084599999999998</v>
      </c>
      <c r="C275" s="2">
        <f t="shared" si="24"/>
        <v>19.297054568020354</v>
      </c>
      <c r="D275" s="2">
        <f t="shared" si="20"/>
        <v>19.598372514366176</v>
      </c>
      <c r="E275" s="2">
        <f t="shared" si="19"/>
        <v>-0.30131794634582221</v>
      </c>
      <c r="F275" s="2">
        <f t="shared" si="23"/>
        <v>-0.19639037455423064</v>
      </c>
      <c r="G275" s="2">
        <f t="shared" si="21"/>
        <v>-0.10492757179159157</v>
      </c>
      <c r="H275" s="2" t="str">
        <f t="shared" si="22"/>
        <v>Hold</v>
      </c>
    </row>
    <row r="276" spans="1:8" ht="13.5" x14ac:dyDescent="0.25">
      <c r="A276" s="3">
        <v>42409</v>
      </c>
      <c r="B276" s="2">
        <v>20.1098</v>
      </c>
      <c r="C276" s="2">
        <f t="shared" si="24"/>
        <v>19.323476942171069</v>
      </c>
      <c r="D276" s="2">
        <f t="shared" si="20"/>
        <v>19.636256031820533</v>
      </c>
      <c r="E276" s="2">
        <f t="shared" si="19"/>
        <v>-0.31277908964946377</v>
      </c>
      <c r="F276" s="2">
        <f t="shared" si="23"/>
        <v>-0.21966811757327728</v>
      </c>
      <c r="G276" s="2">
        <f t="shared" si="21"/>
        <v>-9.3110972076186488E-2</v>
      </c>
      <c r="H276" s="2" t="str">
        <f t="shared" si="22"/>
        <v>Hold</v>
      </c>
    </row>
    <row r="277" spans="1:8" ht="13.5" x14ac:dyDescent="0.25">
      <c r="A277" s="3">
        <v>42410</v>
      </c>
      <c r="B277" s="2">
        <v>20.358599999999999</v>
      </c>
      <c r="C277" s="2">
        <f t="shared" si="24"/>
        <v>19.347757412606292</v>
      </c>
      <c r="D277" s="2">
        <f t="shared" si="20"/>
        <v>19.68976299242642</v>
      </c>
      <c r="E277" s="2">
        <f t="shared" si="19"/>
        <v>-0.34200557982012825</v>
      </c>
      <c r="F277" s="2">
        <f t="shared" si="23"/>
        <v>-0.2441356100226475</v>
      </c>
      <c r="G277" s="2">
        <f t="shared" si="21"/>
        <v>-9.7869969797480749E-2</v>
      </c>
      <c r="H277" s="2" t="str">
        <f t="shared" si="22"/>
        <v>Hold</v>
      </c>
    </row>
    <row r="278" spans="1:8" ht="13.5" x14ac:dyDescent="0.25">
      <c r="A278" s="3">
        <v>42411</v>
      </c>
      <c r="B278" s="2">
        <v>20.1098</v>
      </c>
      <c r="C278" s="2">
        <f t="shared" si="24"/>
        <v>19.368702426051478</v>
      </c>
      <c r="D278" s="2">
        <f t="shared" si="20"/>
        <v>19.720876844839278</v>
      </c>
      <c r="E278" s="2">
        <f t="shared" si="19"/>
        <v>-0.35217441878780065</v>
      </c>
      <c r="F278" s="2">
        <f t="shared" si="23"/>
        <v>-0.26574337177567814</v>
      </c>
      <c r="G278" s="2">
        <f t="shared" si="21"/>
        <v>-8.6431047012122508E-2</v>
      </c>
      <c r="H278" s="2" t="str">
        <f t="shared" si="22"/>
        <v>Hold</v>
      </c>
    </row>
    <row r="279" spans="1:8" ht="13.5" x14ac:dyDescent="0.25">
      <c r="A279" s="3">
        <v>42412</v>
      </c>
      <c r="B279" s="2">
        <v>19.732700000000001</v>
      </c>
      <c r="C279" s="2">
        <f t="shared" si="24"/>
        <v>19.42470205281279</v>
      </c>
      <c r="D279" s="2">
        <f t="shared" si="20"/>
        <v>19.721752634110441</v>
      </c>
      <c r="E279" s="2">
        <f t="shared" si="19"/>
        <v>-0.2970505812976505</v>
      </c>
      <c r="F279" s="2">
        <f t="shared" si="23"/>
        <v>-0.27200481368007262</v>
      </c>
      <c r="G279" s="2">
        <f t="shared" si="21"/>
        <v>-2.5045767617577874E-2</v>
      </c>
      <c r="H279" s="2" t="str">
        <f t="shared" si="22"/>
        <v>Hold</v>
      </c>
    </row>
    <row r="280" spans="1:8" ht="13.5" x14ac:dyDescent="0.25">
      <c r="A280" s="3">
        <v>42415</v>
      </c>
      <c r="B280" s="2">
        <v>20.1098</v>
      </c>
      <c r="C280" s="2">
        <f t="shared" si="24"/>
        <v>19.472086352380057</v>
      </c>
      <c r="D280" s="2">
        <f t="shared" si="20"/>
        <v>19.750496883435591</v>
      </c>
      <c r="E280" s="2">
        <f t="shared" si="19"/>
        <v>-0.2784105310555347</v>
      </c>
      <c r="F280" s="2">
        <f t="shared" si="23"/>
        <v>-0.27328595715516502</v>
      </c>
      <c r="G280" s="2">
        <f t="shared" si="21"/>
        <v>-5.1245739003696889E-3</v>
      </c>
      <c r="H280" s="2" t="str">
        <f t="shared" si="22"/>
        <v>Hold</v>
      </c>
    </row>
    <row r="281" spans="1:8" ht="13.5" x14ac:dyDescent="0.25">
      <c r="A281" s="3">
        <v>42416</v>
      </c>
      <c r="B281" s="2">
        <v>20.1098</v>
      </c>
      <c r="C281" s="2">
        <f t="shared" si="24"/>
        <v>19.535380759706204</v>
      </c>
      <c r="D281" s="2">
        <f t="shared" si="20"/>
        <v>19.777111929107029</v>
      </c>
      <c r="E281" s="2">
        <f t="shared" si="19"/>
        <v>-0.24173116940082551</v>
      </c>
      <c r="F281" s="2">
        <f t="shared" si="23"/>
        <v>-0.26697499960429716</v>
      </c>
      <c r="G281" s="2">
        <f t="shared" si="21"/>
        <v>2.5243830203471651E-2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20.1098</v>
      </c>
      <c r="C282" s="2">
        <f t="shared" si="24"/>
        <v>19.677891412059097</v>
      </c>
      <c r="D282" s="2">
        <f t="shared" si="20"/>
        <v>19.801755489913916</v>
      </c>
      <c r="E282" s="2">
        <f t="shared" si="19"/>
        <v>-0.12386407785481879</v>
      </c>
      <c r="F282" s="2">
        <f t="shared" si="23"/>
        <v>-0.2383528152544015</v>
      </c>
      <c r="G282" s="2">
        <f t="shared" si="21"/>
        <v>0.11448873739958271</v>
      </c>
      <c r="H282" s="2" t="str">
        <f t="shared" si="22"/>
        <v>Sell</v>
      </c>
    </row>
    <row r="283" spans="1:8" ht="13.5" x14ac:dyDescent="0.25">
      <c r="A283" s="3">
        <v>42418</v>
      </c>
      <c r="B283" s="2">
        <v>20.335999999999999</v>
      </c>
      <c r="C283" s="2">
        <f t="shared" si="24"/>
        <v>19.79847734866539</v>
      </c>
      <c r="D283" s="2">
        <f t="shared" si="20"/>
        <v>19.841329157327699</v>
      </c>
      <c r="E283" s="2">
        <f t="shared" si="19"/>
        <v>-4.285180866230931E-2</v>
      </c>
      <c r="F283" s="2">
        <f t="shared" si="23"/>
        <v>-0.19925261393598306</v>
      </c>
      <c r="G283" s="2">
        <f t="shared" si="21"/>
        <v>0.15640080527367375</v>
      </c>
      <c r="H283" s="2" t="str">
        <f t="shared" si="22"/>
        <v>Sell</v>
      </c>
    </row>
    <row r="284" spans="1:8" ht="13.5" x14ac:dyDescent="0.25">
      <c r="A284" s="3">
        <v>42419</v>
      </c>
      <c r="B284" s="2">
        <v>20.114799999999999</v>
      </c>
      <c r="C284" s="2">
        <f t="shared" si="24"/>
        <v>19.904373141178407</v>
      </c>
      <c r="D284" s="2">
        <f t="shared" si="20"/>
        <v>19.861586256784904</v>
      </c>
      <c r="E284" s="2">
        <f t="shared" ref="E284:E347" si="25">C284-D284</f>
        <v>4.2786884393503755E-2</v>
      </c>
      <c r="F284" s="2">
        <f t="shared" si="23"/>
        <v>-0.15084471427008569</v>
      </c>
      <c r="G284" s="2">
        <f t="shared" si="21"/>
        <v>0.19363159866358945</v>
      </c>
      <c r="H284" s="2" t="str">
        <f t="shared" si="22"/>
        <v>Sell</v>
      </c>
    </row>
    <row r="285" spans="1:8" ht="13.5" x14ac:dyDescent="0.25">
      <c r="A285" s="3">
        <v>42422</v>
      </c>
      <c r="B285" s="2">
        <v>20.122299999999999</v>
      </c>
      <c r="C285" s="2">
        <f t="shared" si="24"/>
        <v>19.932100350227884</v>
      </c>
      <c r="D285" s="2">
        <f t="shared" ref="D285:D348" si="26">$D$4*B285+(1-$D$4)*D284</f>
        <v>19.880898385911948</v>
      </c>
      <c r="E285" s="2">
        <f t="shared" si="25"/>
        <v>5.1201964315936266E-2</v>
      </c>
      <c r="F285" s="2">
        <f t="shared" si="23"/>
        <v>-0.1104353785528813</v>
      </c>
      <c r="G285" s="2">
        <f t="shared" si="21"/>
        <v>0.16163734286881756</v>
      </c>
      <c r="H285" s="2" t="str">
        <f t="shared" si="22"/>
        <v>Sell</v>
      </c>
    </row>
    <row r="286" spans="1:8" ht="13.5" x14ac:dyDescent="0.25">
      <c r="A286" s="3">
        <v>42423</v>
      </c>
      <c r="B286" s="2">
        <v>20.112300000000001</v>
      </c>
      <c r="C286" s="2">
        <f t="shared" si="24"/>
        <v>19.959438757885135</v>
      </c>
      <c r="D286" s="2">
        <f t="shared" si="26"/>
        <v>19.898039246214765</v>
      </c>
      <c r="E286" s="2">
        <f t="shared" si="25"/>
        <v>6.1399511670369833E-2</v>
      </c>
      <c r="F286" s="2">
        <f t="shared" si="23"/>
        <v>-7.6068400508231077E-2</v>
      </c>
      <c r="G286" s="2">
        <f t="shared" si="21"/>
        <v>0.13746791217860091</v>
      </c>
      <c r="H286" s="2" t="str">
        <f t="shared" si="22"/>
        <v>Sell</v>
      </c>
    </row>
    <row r="287" spans="1:8" ht="13.5" x14ac:dyDescent="0.25">
      <c r="A287" s="3">
        <v>42424</v>
      </c>
      <c r="B287" s="2">
        <v>20.1098</v>
      </c>
      <c r="C287" s="2">
        <f t="shared" si="24"/>
        <v>20.02084817974896</v>
      </c>
      <c r="D287" s="2">
        <f t="shared" si="26"/>
        <v>19.913725227976634</v>
      </c>
      <c r="E287" s="2">
        <f t="shared" si="25"/>
        <v>0.10712295177232534</v>
      </c>
      <c r="F287" s="2">
        <f t="shared" si="23"/>
        <v>-3.9430130052119795E-2</v>
      </c>
      <c r="G287" s="2">
        <f t="shared" si="21"/>
        <v>0.14655308182444512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20.114799999999999</v>
      </c>
      <c r="C288" s="2">
        <f t="shared" si="24"/>
        <v>20.034533075172199</v>
      </c>
      <c r="D288" s="2">
        <f t="shared" si="26"/>
        <v>19.928619655533918</v>
      </c>
      <c r="E288" s="2">
        <f t="shared" si="25"/>
        <v>0.10591341963828071</v>
      </c>
      <c r="F288" s="2">
        <f t="shared" si="23"/>
        <v>-1.0361420114039694E-2</v>
      </c>
      <c r="G288" s="2">
        <f t="shared" si="21"/>
        <v>0.11627483975232041</v>
      </c>
      <c r="H288" s="2" t="str">
        <f t="shared" si="22"/>
        <v>Sell</v>
      </c>
    </row>
    <row r="289" spans="1:8" ht="13.5" x14ac:dyDescent="0.25">
      <c r="A289" s="3">
        <v>42426</v>
      </c>
      <c r="B289" s="2">
        <v>20.1098</v>
      </c>
      <c r="C289" s="2">
        <f t="shared" si="24"/>
        <v>19.988097217453401</v>
      </c>
      <c r="D289" s="2">
        <f t="shared" si="26"/>
        <v>19.942040421790665</v>
      </c>
      <c r="E289" s="2">
        <f t="shared" si="25"/>
        <v>4.6056795662735794E-2</v>
      </c>
      <c r="F289" s="2">
        <f t="shared" si="23"/>
        <v>9.2222304131540402E-4</v>
      </c>
      <c r="G289" s="2">
        <f t="shared" si="21"/>
        <v>4.5134572621420392E-2</v>
      </c>
      <c r="H289" s="2" t="str">
        <f t="shared" si="22"/>
        <v>Sell</v>
      </c>
    </row>
    <row r="290" spans="1:8" ht="13.5" x14ac:dyDescent="0.25">
      <c r="A290" s="3">
        <v>42429</v>
      </c>
      <c r="B290" s="2">
        <v>20.235499999999998</v>
      </c>
      <c r="C290" s="2">
        <f t="shared" si="24"/>
        <v>20.006820722460571</v>
      </c>
      <c r="D290" s="2">
        <f t="shared" si="26"/>
        <v>19.963778168324687</v>
      </c>
      <c r="E290" s="2">
        <f t="shared" si="25"/>
        <v>4.3042554135883648E-2</v>
      </c>
      <c r="F290" s="2">
        <f t="shared" si="23"/>
        <v>9.3462892602290525E-3</v>
      </c>
      <c r="G290" s="2">
        <f t="shared" si="21"/>
        <v>3.3696264875654594E-2</v>
      </c>
      <c r="H290" s="2" t="str">
        <f t="shared" si="22"/>
        <v>Sell</v>
      </c>
    </row>
    <row r="291" spans="1:8" ht="13.5" x14ac:dyDescent="0.25">
      <c r="A291" s="3">
        <v>42430</v>
      </c>
      <c r="B291" s="2">
        <v>20.486799999999999</v>
      </c>
      <c r="C291" s="2">
        <f t="shared" si="24"/>
        <v>20.02266368823587</v>
      </c>
      <c r="D291" s="2">
        <f t="shared" si="26"/>
        <v>20.002520526226565</v>
      </c>
      <c r="E291" s="2">
        <f t="shared" si="25"/>
        <v>2.014316200930466E-2</v>
      </c>
      <c r="F291" s="2">
        <f t="shared" si="23"/>
        <v>1.1505663810044175E-2</v>
      </c>
      <c r="G291" s="2">
        <f t="shared" si="21"/>
        <v>8.6374981992604852E-3</v>
      </c>
      <c r="H291" s="2" t="str">
        <f t="shared" si="22"/>
        <v>Sell</v>
      </c>
    </row>
    <row r="292" spans="1:8" ht="13.5" x14ac:dyDescent="0.25">
      <c r="A292" s="3">
        <v>42431</v>
      </c>
      <c r="B292" s="2">
        <v>20.612500000000001</v>
      </c>
      <c r="C292" s="2">
        <f t="shared" si="24"/>
        <v>20.03606927466112</v>
      </c>
      <c r="D292" s="2">
        <f t="shared" si="26"/>
        <v>20.047704190950522</v>
      </c>
      <c r="E292" s="2">
        <f t="shared" si="25"/>
        <v>-1.1634916289402497E-2</v>
      </c>
      <c r="F292" s="2">
        <f t="shared" si="23"/>
        <v>6.8775477901548403E-3</v>
      </c>
      <c r="G292" s="2">
        <f t="shared" ref="G292:G355" si="27">E292-F292</f>
        <v>-1.8512464079557339E-2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20.612500000000001</v>
      </c>
      <c r="C293" s="2">
        <f t="shared" si="24"/>
        <v>20.082212463174791</v>
      </c>
      <c r="D293" s="2">
        <f t="shared" si="26"/>
        <v>20.089540917546781</v>
      </c>
      <c r="E293" s="2">
        <f t="shared" si="25"/>
        <v>-7.3284543719900341E-3</v>
      </c>
      <c r="F293" s="2">
        <f t="shared" ref="F293:F356" si="29">(E293*(2/(10)))+((1-(2/10))*F292)</f>
        <v>4.0363473577258663E-3</v>
      </c>
      <c r="G293" s="2">
        <f t="shared" si="27"/>
        <v>-1.13648017297159E-2</v>
      </c>
      <c r="H293" s="2" t="str">
        <f t="shared" si="28"/>
        <v>Hold</v>
      </c>
    </row>
    <row r="294" spans="1:8" ht="13.5" x14ac:dyDescent="0.25">
      <c r="A294" s="3">
        <v>42433</v>
      </c>
      <c r="B294" s="2">
        <v>20.61</v>
      </c>
      <c r="C294" s="2">
        <f t="shared" si="24"/>
        <v>20.087225930378668</v>
      </c>
      <c r="D294" s="2">
        <f t="shared" si="26"/>
        <v>20.128093442172947</v>
      </c>
      <c r="E294" s="2">
        <f t="shared" si="25"/>
        <v>-4.0867511794278499E-2</v>
      </c>
      <c r="F294" s="2">
        <f t="shared" si="29"/>
        <v>-4.9444244726750061E-3</v>
      </c>
      <c r="G294" s="2">
        <f t="shared" si="27"/>
        <v>-3.5923087321603493E-2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20.612500000000001</v>
      </c>
      <c r="C295" s="2">
        <f t="shared" si="24"/>
        <v>20.092621941089639</v>
      </c>
      <c r="D295" s="2">
        <f t="shared" si="26"/>
        <v>20.163975409419397</v>
      </c>
      <c r="E295" s="2">
        <f t="shared" si="25"/>
        <v>-7.1353468329757419E-2</v>
      </c>
      <c r="F295" s="2">
        <f t="shared" si="29"/>
        <v>-1.8226233244091488E-2</v>
      </c>
      <c r="G295" s="2">
        <f t="shared" si="27"/>
        <v>-5.3127235085665928E-2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21.0901</v>
      </c>
      <c r="C296" s="2">
        <f t="shared" si="24"/>
        <v>20.095649334768158</v>
      </c>
      <c r="D296" s="2">
        <f t="shared" si="26"/>
        <v>20.232577230943885</v>
      </c>
      <c r="E296" s="2">
        <f t="shared" si="25"/>
        <v>-0.13692789617572743</v>
      </c>
      <c r="F296" s="2">
        <f t="shared" si="29"/>
        <v>-4.1966565830418676E-2</v>
      </c>
      <c r="G296" s="2">
        <f t="shared" si="27"/>
        <v>-9.496133034530875E-2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21.366599999999998</v>
      </c>
      <c r="C297" s="2">
        <f t="shared" si="24"/>
        <v>20.097826360188442</v>
      </c>
      <c r="D297" s="2">
        <f t="shared" si="26"/>
        <v>20.316578917540632</v>
      </c>
      <c r="E297" s="2">
        <f t="shared" si="25"/>
        <v>-0.21875255735218957</v>
      </c>
      <c r="F297" s="2">
        <f t="shared" si="29"/>
        <v>-7.7323764134772849E-2</v>
      </c>
      <c r="G297" s="2">
        <f t="shared" si="27"/>
        <v>-0.14142879321741672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21.366599999999998</v>
      </c>
      <c r="C298" s="2">
        <f t="shared" si="24"/>
        <v>20.100437689390219</v>
      </c>
      <c r="D298" s="2">
        <f t="shared" si="26"/>
        <v>20.394358256982066</v>
      </c>
      <c r="E298" s="2">
        <f t="shared" si="25"/>
        <v>-0.29392056759184726</v>
      </c>
      <c r="F298" s="2">
        <f t="shared" si="29"/>
        <v>-0.12064312482618775</v>
      </c>
      <c r="G298" s="2">
        <f t="shared" si="27"/>
        <v>-0.17327744276565951</v>
      </c>
      <c r="H298" s="2" t="str">
        <f t="shared" si="28"/>
        <v>Hold</v>
      </c>
    </row>
    <row r="299" spans="1:8" ht="13.5" x14ac:dyDescent="0.25">
      <c r="A299" s="3">
        <v>42440</v>
      </c>
      <c r="B299" s="2">
        <v>21.869399999999999</v>
      </c>
      <c r="C299" s="2">
        <f t="shared" si="24"/>
        <v>20.101878044868648</v>
      </c>
      <c r="D299" s="2">
        <f t="shared" si="26"/>
        <v>20.50362060831673</v>
      </c>
      <c r="E299" s="2">
        <f t="shared" si="25"/>
        <v>-0.40174256344808157</v>
      </c>
      <c r="F299" s="2">
        <f t="shared" si="29"/>
        <v>-0.17686301255056652</v>
      </c>
      <c r="G299" s="2">
        <f t="shared" si="27"/>
        <v>-0.22487955089751505</v>
      </c>
      <c r="H299" s="2" t="str">
        <f t="shared" si="28"/>
        <v>Hold</v>
      </c>
    </row>
    <row r="300" spans="1:8" ht="13.5" x14ac:dyDescent="0.25">
      <c r="A300" s="3">
        <v>42443</v>
      </c>
      <c r="B300" s="2">
        <v>21.944800000000001</v>
      </c>
      <c r="C300" s="2">
        <f t="shared" si="24"/>
        <v>20.122435268735011</v>
      </c>
      <c r="D300" s="2">
        <f t="shared" si="26"/>
        <v>20.610374637330303</v>
      </c>
      <c r="E300" s="2">
        <f t="shared" si="25"/>
        <v>-0.48793936859529197</v>
      </c>
      <c r="F300" s="2">
        <f t="shared" si="29"/>
        <v>-0.23907828375951162</v>
      </c>
      <c r="G300" s="2">
        <f t="shared" si="27"/>
        <v>-0.24886108483578034</v>
      </c>
      <c r="H300" s="2" t="str">
        <f t="shared" si="28"/>
        <v>Hold</v>
      </c>
    </row>
    <row r="301" spans="1:8" ht="13.5" x14ac:dyDescent="0.25">
      <c r="A301" s="3">
        <v>42444</v>
      </c>
      <c r="B301" s="2">
        <v>21.869399999999999</v>
      </c>
      <c r="C301" s="2">
        <f t="shared" si="24"/>
        <v>20.178491381237318</v>
      </c>
      <c r="D301" s="2">
        <f t="shared" si="26"/>
        <v>20.703635775305838</v>
      </c>
      <c r="E301" s="2">
        <f t="shared" si="25"/>
        <v>-0.5251443940685192</v>
      </c>
      <c r="F301" s="2">
        <f t="shared" si="29"/>
        <v>-0.29629150582131314</v>
      </c>
      <c r="G301" s="2">
        <f t="shared" si="27"/>
        <v>-0.22885288824720607</v>
      </c>
      <c r="H301" s="2" t="str">
        <f t="shared" si="28"/>
        <v>Hold</v>
      </c>
    </row>
    <row r="302" spans="1:8" ht="13.5" x14ac:dyDescent="0.25">
      <c r="A302" s="3">
        <v>42445</v>
      </c>
      <c r="B302" s="2">
        <v>21.52</v>
      </c>
      <c r="C302" s="2">
        <f t="shared" si="24"/>
        <v>20.245261937970039</v>
      </c>
      <c r="D302" s="2">
        <f t="shared" si="26"/>
        <v>20.764107199357255</v>
      </c>
      <c r="E302" s="2">
        <f t="shared" si="25"/>
        <v>-0.51884526138721654</v>
      </c>
      <c r="F302" s="2">
        <f t="shared" si="29"/>
        <v>-0.34080225693449384</v>
      </c>
      <c r="G302" s="2">
        <f t="shared" si="27"/>
        <v>-0.1780430044527227</v>
      </c>
      <c r="H302" s="2" t="str">
        <f t="shared" si="28"/>
        <v>Hold</v>
      </c>
    </row>
    <row r="303" spans="1:8" ht="13.5" x14ac:dyDescent="0.25">
      <c r="A303" s="3">
        <v>42446</v>
      </c>
      <c r="B303" s="2">
        <v>21.869399999999999</v>
      </c>
      <c r="C303" s="2">
        <f t="shared" si="24"/>
        <v>20.301760101359264</v>
      </c>
      <c r="D303" s="2">
        <f t="shared" si="26"/>
        <v>20.845980740145606</v>
      </c>
      <c r="E303" s="2">
        <f t="shared" si="25"/>
        <v>-0.54422063878634219</v>
      </c>
      <c r="F303" s="2">
        <f t="shared" si="29"/>
        <v>-0.38148593330486352</v>
      </c>
      <c r="G303" s="2">
        <f t="shared" si="27"/>
        <v>-0.16273470548147867</v>
      </c>
      <c r="H303" s="2" t="str">
        <f t="shared" si="28"/>
        <v>Hold</v>
      </c>
    </row>
    <row r="304" spans="1:8" ht="13.5" x14ac:dyDescent="0.25">
      <c r="A304" s="3">
        <v>42447</v>
      </c>
      <c r="B304" s="2">
        <v>21.869399999999999</v>
      </c>
      <c r="C304" s="2">
        <f t="shared" si="24"/>
        <v>20.349181624227068</v>
      </c>
      <c r="D304" s="2">
        <f t="shared" si="26"/>
        <v>20.921789574208894</v>
      </c>
      <c r="E304" s="2">
        <f t="shared" si="25"/>
        <v>-0.57260794998182618</v>
      </c>
      <c r="F304" s="2">
        <f t="shared" si="29"/>
        <v>-0.41971033664025609</v>
      </c>
      <c r="G304" s="2">
        <f t="shared" si="27"/>
        <v>-0.15289761334157009</v>
      </c>
      <c r="H304" s="2" t="str">
        <f t="shared" si="28"/>
        <v>Hold</v>
      </c>
    </row>
    <row r="305" spans="1:8" ht="13.5" x14ac:dyDescent="0.25">
      <c r="A305" s="3">
        <v>42450</v>
      </c>
      <c r="B305" s="2">
        <v>22.8522</v>
      </c>
      <c r="C305" s="2">
        <f t="shared" si="24"/>
        <v>20.389692143576749</v>
      </c>
      <c r="D305" s="2">
        <f t="shared" si="26"/>
        <v>21.064782939082306</v>
      </c>
      <c r="E305" s="2">
        <f t="shared" si="25"/>
        <v>-0.6750907955055574</v>
      </c>
      <c r="F305" s="2">
        <f t="shared" si="29"/>
        <v>-0.47078642841331636</v>
      </c>
      <c r="G305" s="2">
        <f t="shared" si="27"/>
        <v>-0.20430436709224103</v>
      </c>
      <c r="H305" s="2" t="str">
        <f t="shared" si="28"/>
        <v>Hold</v>
      </c>
    </row>
    <row r="306" spans="1:8" ht="13.5" x14ac:dyDescent="0.25">
      <c r="A306" s="3">
        <v>42451</v>
      </c>
      <c r="B306" s="2">
        <v>23.126200000000001</v>
      </c>
      <c r="C306" s="2">
        <f t="shared" si="24"/>
        <v>20.497447198411095</v>
      </c>
      <c r="D306" s="2">
        <f t="shared" si="26"/>
        <v>21.217480499150284</v>
      </c>
      <c r="E306" s="2">
        <f t="shared" si="25"/>
        <v>-0.72003330073918903</v>
      </c>
      <c r="F306" s="2">
        <f t="shared" si="29"/>
        <v>-0.52063580287849098</v>
      </c>
      <c r="G306" s="2">
        <f t="shared" si="27"/>
        <v>-0.19939749786069805</v>
      </c>
      <c r="H306" s="2" t="str">
        <f t="shared" si="28"/>
        <v>Hold</v>
      </c>
    </row>
    <row r="307" spans="1:8" ht="13.5" x14ac:dyDescent="0.25">
      <c r="A307" s="3">
        <v>42452</v>
      </c>
      <c r="B307" s="2">
        <v>23.126200000000001</v>
      </c>
      <c r="C307" s="2">
        <f t="shared" si="24"/>
        <v>20.631163014040155</v>
      </c>
      <c r="D307" s="2">
        <f t="shared" si="26"/>
        <v>21.358867128842856</v>
      </c>
      <c r="E307" s="2">
        <f t="shared" si="25"/>
        <v>-0.7277041148027017</v>
      </c>
      <c r="F307" s="2">
        <f t="shared" si="29"/>
        <v>-0.56204946526333321</v>
      </c>
      <c r="G307" s="2">
        <f t="shared" si="27"/>
        <v>-0.16565464953936848</v>
      </c>
      <c r="H307" s="2" t="str">
        <f t="shared" si="28"/>
        <v>Hold</v>
      </c>
    </row>
    <row r="308" spans="1:8" ht="13.5" x14ac:dyDescent="0.25">
      <c r="A308" s="3">
        <v>42453</v>
      </c>
      <c r="B308" s="2">
        <v>23.098600000000001</v>
      </c>
      <c r="C308" s="2">
        <f t="shared" si="24"/>
        <v>20.744307165726283</v>
      </c>
      <c r="D308" s="2">
        <f t="shared" si="26"/>
        <v>21.487736230410054</v>
      </c>
      <c r="E308" s="2">
        <f t="shared" si="25"/>
        <v>-0.74342906468377024</v>
      </c>
      <c r="F308" s="2">
        <f t="shared" si="29"/>
        <v>-0.59832538514742062</v>
      </c>
      <c r="G308" s="2">
        <f t="shared" si="27"/>
        <v>-0.14510367953634962</v>
      </c>
      <c r="H308" s="2" t="str">
        <f t="shared" si="28"/>
        <v>Hold</v>
      </c>
    </row>
    <row r="309" spans="1:8" ht="13.5" x14ac:dyDescent="0.25">
      <c r="A309" s="3">
        <v>42454</v>
      </c>
      <c r="B309" s="2">
        <v>23.000499999999999</v>
      </c>
      <c r="C309" s="2">
        <f t="shared" si="24"/>
        <v>20.917398370999162</v>
      </c>
      <c r="D309" s="2">
        <f t="shared" si="26"/>
        <v>21.599792805935234</v>
      </c>
      <c r="E309" s="2">
        <f t="shared" si="25"/>
        <v>-0.68239443493607155</v>
      </c>
      <c r="F309" s="2">
        <f t="shared" si="29"/>
        <v>-0.6151391951051508</v>
      </c>
      <c r="G309" s="2">
        <f t="shared" si="27"/>
        <v>-6.7255239830920743E-2</v>
      </c>
      <c r="H309" s="2" t="str">
        <f t="shared" si="28"/>
        <v>Hold</v>
      </c>
    </row>
    <row r="310" spans="1:8" ht="13.5" x14ac:dyDescent="0.25">
      <c r="A310" s="3">
        <v>42457</v>
      </c>
      <c r="B310" s="2">
        <v>23.101099999999999</v>
      </c>
      <c r="C310" s="2">
        <f t="shared" si="24"/>
        <v>21.075460160076211</v>
      </c>
      <c r="D310" s="2">
        <f t="shared" si="26"/>
        <v>21.711000746236326</v>
      </c>
      <c r="E310" s="2">
        <f t="shared" si="25"/>
        <v>-0.63554058616011488</v>
      </c>
      <c r="F310" s="2">
        <f t="shared" si="29"/>
        <v>-0.61921947331614358</v>
      </c>
      <c r="G310" s="2">
        <f t="shared" si="27"/>
        <v>-1.6321112843971308E-2</v>
      </c>
      <c r="H310" s="2" t="str">
        <f t="shared" si="28"/>
        <v>Hold</v>
      </c>
    </row>
    <row r="311" spans="1:8" ht="13.5" x14ac:dyDescent="0.25">
      <c r="A311" s="3">
        <v>42458</v>
      </c>
      <c r="B311" s="2">
        <v>22.434999999999999</v>
      </c>
      <c r="C311" s="2">
        <f t="shared" si="24"/>
        <v>21.197604750833719</v>
      </c>
      <c r="D311" s="2">
        <f t="shared" si="26"/>
        <v>21.764630320589191</v>
      </c>
      <c r="E311" s="2">
        <f t="shared" si="25"/>
        <v>-0.56702556975547225</v>
      </c>
      <c r="F311" s="2">
        <f t="shared" si="29"/>
        <v>-0.60878069260400935</v>
      </c>
      <c r="G311" s="2">
        <f t="shared" si="27"/>
        <v>4.1755122848537107E-2</v>
      </c>
      <c r="H311" s="2" t="str">
        <f t="shared" si="28"/>
        <v>Sell</v>
      </c>
    </row>
    <row r="312" spans="1:8" ht="13.5" x14ac:dyDescent="0.25">
      <c r="A312" s="3">
        <v>42459</v>
      </c>
      <c r="B312" s="2">
        <v>21.766300000000001</v>
      </c>
      <c r="C312" s="2">
        <f t="shared" si="24"/>
        <v>21.247204019936223</v>
      </c>
      <c r="D312" s="2">
        <f t="shared" si="26"/>
        <v>21.764754000545548</v>
      </c>
      <c r="E312" s="2">
        <f t="shared" si="25"/>
        <v>-0.51754998060932422</v>
      </c>
      <c r="F312" s="2">
        <f t="shared" si="29"/>
        <v>-0.59053455020507228</v>
      </c>
      <c r="G312" s="2">
        <f t="shared" si="27"/>
        <v>7.2984569595748061E-2</v>
      </c>
      <c r="H312" s="2" t="str">
        <f t="shared" si="28"/>
        <v>Sell</v>
      </c>
    </row>
    <row r="313" spans="1:8" ht="13.5" x14ac:dyDescent="0.25">
      <c r="A313" s="3">
        <v>42460</v>
      </c>
      <c r="B313" s="2">
        <v>21.773900000000001</v>
      </c>
      <c r="C313" s="2">
        <f t="shared" si="24"/>
        <v>21.342926478407573</v>
      </c>
      <c r="D313" s="2">
        <f t="shared" si="26"/>
        <v>21.765431481986617</v>
      </c>
      <c r="E313" s="2">
        <f t="shared" si="25"/>
        <v>-0.42250500357904386</v>
      </c>
      <c r="F313" s="2">
        <f t="shared" si="29"/>
        <v>-0.5569286408798666</v>
      </c>
      <c r="G313" s="2">
        <f t="shared" si="27"/>
        <v>0.13442363730082274</v>
      </c>
      <c r="H313" s="2" t="str">
        <f t="shared" si="28"/>
        <v>Sell</v>
      </c>
    </row>
    <row r="314" spans="1:8" ht="13.5" x14ac:dyDescent="0.25">
      <c r="A314" s="3">
        <v>42461</v>
      </c>
      <c r="B314" s="2">
        <v>22.424900000000001</v>
      </c>
      <c r="C314" s="2">
        <f t="shared" si="24"/>
        <v>21.423922404806408</v>
      </c>
      <c r="D314" s="2">
        <f t="shared" si="26"/>
        <v>21.814281001839458</v>
      </c>
      <c r="E314" s="2">
        <f t="shared" si="25"/>
        <v>-0.39035859703304965</v>
      </c>
      <c r="F314" s="2">
        <f t="shared" si="29"/>
        <v>-0.52361463211050319</v>
      </c>
      <c r="G314" s="2">
        <f t="shared" si="27"/>
        <v>0.13325603507745354</v>
      </c>
      <c r="H314" s="2" t="str">
        <f t="shared" si="28"/>
        <v>Sell</v>
      </c>
    </row>
    <row r="315" spans="1:8" ht="13.5" x14ac:dyDescent="0.25">
      <c r="A315" s="3">
        <v>42464</v>
      </c>
      <c r="B315" s="2">
        <v>22.369599999999998</v>
      </c>
      <c r="C315" s="2">
        <f t="shared" si="24"/>
        <v>21.643657419451575</v>
      </c>
      <c r="D315" s="2">
        <f t="shared" si="26"/>
        <v>21.855415742443942</v>
      </c>
      <c r="E315" s="2">
        <f t="shared" si="25"/>
        <v>-0.21175832299236674</v>
      </c>
      <c r="F315" s="2">
        <f t="shared" si="29"/>
        <v>-0.4612433702868759</v>
      </c>
      <c r="G315" s="2">
        <f t="shared" si="27"/>
        <v>0.24948504729450915</v>
      </c>
      <c r="H315" s="2" t="str">
        <f t="shared" si="28"/>
        <v>Sell</v>
      </c>
    </row>
    <row r="316" spans="1:8" ht="13.5" x14ac:dyDescent="0.25">
      <c r="A316" s="3">
        <v>42465</v>
      </c>
      <c r="B316" s="2">
        <v>22.497800000000002</v>
      </c>
      <c r="C316" s="2">
        <f t="shared" si="24"/>
        <v>21.871740893382103</v>
      </c>
      <c r="D316" s="2">
        <f t="shared" si="26"/>
        <v>21.902999761522167</v>
      </c>
      <c r="E316" s="2">
        <f t="shared" si="25"/>
        <v>-3.1258868140064067E-2</v>
      </c>
      <c r="F316" s="2">
        <f t="shared" si="29"/>
        <v>-0.37524646985751359</v>
      </c>
      <c r="G316" s="2">
        <f t="shared" si="27"/>
        <v>0.34398760171744952</v>
      </c>
      <c r="H316" s="2" t="str">
        <f t="shared" si="28"/>
        <v>Sell</v>
      </c>
    </row>
    <row r="317" spans="1:8" ht="13.5" x14ac:dyDescent="0.25">
      <c r="A317" s="3">
        <v>42466</v>
      </c>
      <c r="B317" s="2">
        <v>22.3721</v>
      </c>
      <c r="C317" s="2">
        <f t="shared" si="24"/>
        <v>22.06473460209255</v>
      </c>
      <c r="D317" s="2">
        <f t="shared" si="26"/>
        <v>21.937747927335341</v>
      </c>
      <c r="E317" s="2">
        <f t="shared" si="25"/>
        <v>0.12698667475720882</v>
      </c>
      <c r="F317" s="2">
        <f t="shared" si="29"/>
        <v>-0.27479984093456916</v>
      </c>
      <c r="G317" s="2">
        <f t="shared" si="27"/>
        <v>0.40178651569177798</v>
      </c>
      <c r="H317" s="2" t="str">
        <f t="shared" si="28"/>
        <v>Sell</v>
      </c>
    </row>
    <row r="318" spans="1:8" ht="13.5" x14ac:dyDescent="0.25">
      <c r="A318" s="3">
        <v>42467</v>
      </c>
      <c r="B318" s="2">
        <v>22.120699999999999</v>
      </c>
      <c r="C318" s="2">
        <f t="shared" si="24"/>
        <v>22.223790817155233</v>
      </c>
      <c r="D318" s="2">
        <f t="shared" si="26"/>
        <v>21.951299932717909</v>
      </c>
      <c r="E318" s="2">
        <f t="shared" si="25"/>
        <v>0.27249088443732461</v>
      </c>
      <c r="F318" s="2">
        <f t="shared" si="29"/>
        <v>-0.16534169586019043</v>
      </c>
      <c r="G318" s="2">
        <f t="shared" si="27"/>
        <v>0.43783258029751504</v>
      </c>
      <c r="H318" s="2" t="str">
        <f t="shared" si="28"/>
        <v>Sell</v>
      </c>
    </row>
    <row r="319" spans="1:8" ht="13.5" x14ac:dyDescent="0.25">
      <c r="A319" s="3">
        <v>42468</v>
      </c>
      <c r="B319" s="2">
        <v>22.120699999999999</v>
      </c>
      <c r="C319" s="2">
        <f t="shared" si="24"/>
        <v>22.34328453759289</v>
      </c>
      <c r="D319" s="2">
        <f t="shared" si="26"/>
        <v>21.963848085849914</v>
      </c>
      <c r="E319" s="2">
        <f t="shared" si="25"/>
        <v>0.37943645174297558</v>
      </c>
      <c r="F319" s="2">
        <f t="shared" si="29"/>
        <v>-5.6386066339557228E-2</v>
      </c>
      <c r="G319" s="2">
        <f t="shared" si="27"/>
        <v>0.43582251808253281</v>
      </c>
      <c r="H319" s="2" t="str">
        <f t="shared" si="28"/>
        <v>Sell</v>
      </c>
    </row>
    <row r="320" spans="1:8" ht="13.5" x14ac:dyDescent="0.25">
      <c r="A320" s="3">
        <v>42471</v>
      </c>
      <c r="B320" s="2">
        <v>21.881900000000002</v>
      </c>
      <c r="C320" s="2">
        <f t="shared" si="24"/>
        <v>22.45987153180937</v>
      </c>
      <c r="D320" s="2">
        <f t="shared" si="26"/>
        <v>21.957777857268439</v>
      </c>
      <c r="E320" s="2">
        <f t="shared" si="25"/>
        <v>0.50209367454093012</v>
      </c>
      <c r="F320" s="2">
        <f t="shared" si="29"/>
        <v>5.5309881836540252E-2</v>
      </c>
      <c r="G320" s="2">
        <f t="shared" si="27"/>
        <v>0.44678379270438989</v>
      </c>
      <c r="H320" s="2" t="str">
        <f t="shared" si="28"/>
        <v>Sell</v>
      </c>
    </row>
    <row r="321" spans="1:8" ht="13.5" x14ac:dyDescent="0.25">
      <c r="A321" s="3">
        <v>42472</v>
      </c>
      <c r="B321" s="2">
        <v>21.884499999999999</v>
      </c>
      <c r="C321" s="2">
        <f t="shared" si="24"/>
        <v>22.456045142300237</v>
      </c>
      <c r="D321" s="2">
        <f t="shared" si="26"/>
        <v>21.952349867841146</v>
      </c>
      <c r="E321" s="2">
        <f t="shared" si="25"/>
        <v>0.50369527445909057</v>
      </c>
      <c r="F321" s="2">
        <f t="shared" si="29"/>
        <v>0.14498696036105033</v>
      </c>
      <c r="G321" s="2">
        <f t="shared" si="27"/>
        <v>0.35870831409804027</v>
      </c>
      <c r="H321" s="2" t="str">
        <f t="shared" si="28"/>
        <v>Sell</v>
      </c>
    </row>
    <row r="322" spans="1:8" ht="13.5" x14ac:dyDescent="0.25">
      <c r="A322" s="3">
        <v>42473</v>
      </c>
      <c r="B322" s="2">
        <v>21.869399999999999</v>
      </c>
      <c r="C322" s="2">
        <f t="shared" si="24"/>
        <v>22.349930505023277</v>
      </c>
      <c r="D322" s="2">
        <f t="shared" si="26"/>
        <v>21.946205433186247</v>
      </c>
      <c r="E322" s="2">
        <f t="shared" si="25"/>
        <v>0.40372507183703021</v>
      </c>
      <c r="F322" s="2">
        <f t="shared" si="29"/>
        <v>0.19673458265624633</v>
      </c>
      <c r="G322" s="2">
        <f t="shared" si="27"/>
        <v>0.20699048918078389</v>
      </c>
      <c r="H322" s="2" t="str">
        <f t="shared" si="28"/>
        <v>Sell</v>
      </c>
    </row>
    <row r="323" spans="1:8" ht="13.5" x14ac:dyDescent="0.25">
      <c r="A323" s="3">
        <v>42474</v>
      </c>
      <c r="B323" s="2">
        <v>21.869399999999999</v>
      </c>
      <c r="C323" s="2">
        <f t="shared" si="24"/>
        <v>22.261310427327388</v>
      </c>
      <c r="D323" s="2">
        <f t="shared" si="26"/>
        <v>21.940516141839119</v>
      </c>
      <c r="E323" s="2">
        <f t="shared" si="25"/>
        <v>0.32079428548826883</v>
      </c>
      <c r="F323" s="2">
        <f t="shared" si="29"/>
        <v>0.22154652322265084</v>
      </c>
      <c r="G323" s="2">
        <f t="shared" si="27"/>
        <v>9.9247762265617989E-2</v>
      </c>
      <c r="H323" s="2" t="str">
        <f t="shared" si="28"/>
        <v>Sell</v>
      </c>
    </row>
    <row r="324" spans="1:8" ht="13.5" x14ac:dyDescent="0.25">
      <c r="A324" s="3">
        <v>42475</v>
      </c>
      <c r="B324" s="2">
        <v>21.869399999999999</v>
      </c>
      <c r="C324" s="2">
        <f t="shared" si="24"/>
        <v>22.286478053892406</v>
      </c>
      <c r="D324" s="2">
        <f t="shared" si="26"/>
        <v>21.935248279480668</v>
      </c>
      <c r="E324" s="2">
        <f t="shared" si="25"/>
        <v>0.3512297744117383</v>
      </c>
      <c r="F324" s="2">
        <f t="shared" si="29"/>
        <v>0.24748317346046836</v>
      </c>
      <c r="G324" s="2">
        <f t="shared" si="27"/>
        <v>0.10374660095126995</v>
      </c>
      <c r="H324" s="2" t="str">
        <f t="shared" si="28"/>
        <v>Sell</v>
      </c>
    </row>
    <row r="325" spans="1:8" ht="13.5" x14ac:dyDescent="0.25">
      <c r="A325" s="3">
        <v>42478</v>
      </c>
      <c r="B325" s="2">
        <v>21.866900000000001</v>
      </c>
      <c r="C325" s="2">
        <f t="shared" si="24"/>
        <v>22.299266045601268</v>
      </c>
      <c r="D325" s="2">
        <f t="shared" si="26"/>
        <v>21.930185443963584</v>
      </c>
      <c r="E325" s="2">
        <f t="shared" si="25"/>
        <v>0.36908060163768397</v>
      </c>
      <c r="F325" s="2">
        <f t="shared" si="29"/>
        <v>0.2718026590959115</v>
      </c>
      <c r="G325" s="2">
        <f t="shared" si="27"/>
        <v>9.7277942541772466E-2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21.7437</v>
      </c>
      <c r="C326" s="2">
        <f t="shared" si="24"/>
        <v>22.329809730893381</v>
      </c>
      <c r="D326" s="2">
        <f t="shared" si="26"/>
        <v>21.916371707373688</v>
      </c>
      <c r="E326" s="2">
        <f t="shared" si="25"/>
        <v>0.41343802351969217</v>
      </c>
      <c r="F326" s="2">
        <f t="shared" si="29"/>
        <v>0.30012973198066761</v>
      </c>
      <c r="G326" s="2">
        <f t="shared" si="27"/>
        <v>0.11330829153902455</v>
      </c>
      <c r="H326" s="2" t="str">
        <f t="shared" si="28"/>
        <v>Sell</v>
      </c>
    </row>
    <row r="327" spans="1:8" ht="13.5" x14ac:dyDescent="0.25">
      <c r="A327" s="3">
        <v>42480</v>
      </c>
      <c r="B327" s="2">
        <v>21.5426</v>
      </c>
      <c r="C327" s="2">
        <f t="shared" si="24"/>
        <v>22.336315926140554</v>
      </c>
      <c r="D327" s="2">
        <f t="shared" si="26"/>
        <v>21.888684914234894</v>
      </c>
      <c r="E327" s="2">
        <f t="shared" si="25"/>
        <v>0.4476310119056599</v>
      </c>
      <c r="F327" s="2">
        <f t="shared" si="29"/>
        <v>0.32962998796566612</v>
      </c>
      <c r="G327" s="2">
        <f t="shared" si="27"/>
        <v>0.11800102393999379</v>
      </c>
      <c r="H327" s="2" t="str">
        <f t="shared" si="28"/>
        <v>Sell</v>
      </c>
    </row>
    <row r="328" spans="1:8" ht="13.5" x14ac:dyDescent="0.25">
      <c r="A328" s="3">
        <v>42481</v>
      </c>
      <c r="B328" s="2">
        <v>21.7437</v>
      </c>
      <c r="C328" s="2">
        <f t="shared" si="24"/>
        <v>22.303144245195853</v>
      </c>
      <c r="D328" s="2">
        <f t="shared" si="26"/>
        <v>21.877945290958234</v>
      </c>
      <c r="E328" s="2">
        <f t="shared" si="25"/>
        <v>0.42519895423761866</v>
      </c>
      <c r="F328" s="2">
        <f t="shared" si="29"/>
        <v>0.34874378122005661</v>
      </c>
      <c r="G328" s="2">
        <f t="shared" si="27"/>
        <v>7.645517301756205E-2</v>
      </c>
      <c r="H328" s="2" t="str">
        <f t="shared" si="28"/>
        <v>Sell</v>
      </c>
    </row>
    <row r="329" spans="1:8" ht="13.5" x14ac:dyDescent="0.25">
      <c r="A329" s="3">
        <v>42482</v>
      </c>
      <c r="B329" s="2">
        <v>21.3691</v>
      </c>
      <c r="C329" s="2">
        <f t="shared" si="24"/>
        <v>22.275075899781108</v>
      </c>
      <c r="D329" s="2">
        <f t="shared" si="26"/>
        <v>21.840253047183552</v>
      </c>
      <c r="E329" s="2">
        <f t="shared" si="25"/>
        <v>0.43482285259755571</v>
      </c>
      <c r="F329" s="2">
        <f t="shared" si="29"/>
        <v>0.36595959549555646</v>
      </c>
      <c r="G329" s="2">
        <f t="shared" si="27"/>
        <v>6.8863257101999253E-2</v>
      </c>
      <c r="H329" s="2" t="str">
        <f t="shared" si="28"/>
        <v>Sell</v>
      </c>
    </row>
    <row r="330" spans="1:8" ht="13.5" x14ac:dyDescent="0.25">
      <c r="A330" s="3">
        <v>42485</v>
      </c>
      <c r="B330" s="2">
        <v>21.4923</v>
      </c>
      <c r="C330" s="2">
        <f t="shared" si="24"/>
        <v>22.214587299814784</v>
      </c>
      <c r="D330" s="2">
        <f t="shared" si="26"/>
        <v>21.81447874739218</v>
      </c>
      <c r="E330" s="2">
        <f t="shared" si="25"/>
        <v>0.4001085524226049</v>
      </c>
      <c r="F330" s="2">
        <f t="shared" si="29"/>
        <v>0.37278938688096619</v>
      </c>
      <c r="G330" s="2">
        <f t="shared" si="27"/>
        <v>2.7319165541638712E-2</v>
      </c>
      <c r="H330" s="2" t="str">
        <f t="shared" si="28"/>
        <v>Sell</v>
      </c>
    </row>
    <row r="331" spans="1:8" ht="13.5" x14ac:dyDescent="0.25">
      <c r="A331" s="3">
        <v>42486</v>
      </c>
      <c r="B331" s="2">
        <v>21.502400000000002</v>
      </c>
      <c r="C331" s="2">
        <f t="shared" si="24"/>
        <v>22.163804638304818</v>
      </c>
      <c r="D331" s="2">
        <f t="shared" si="26"/>
        <v>21.791361803140909</v>
      </c>
      <c r="E331" s="2">
        <f t="shared" si="25"/>
        <v>0.37244283516390908</v>
      </c>
      <c r="F331" s="2">
        <f t="shared" si="29"/>
        <v>0.37272007653755479</v>
      </c>
      <c r="G331" s="2">
        <f t="shared" si="27"/>
        <v>-2.7724137364570911E-4</v>
      </c>
      <c r="H331" s="2" t="str">
        <f t="shared" si="28"/>
        <v>Hold</v>
      </c>
    </row>
    <row r="332" spans="1:8" ht="13.5" x14ac:dyDescent="0.25">
      <c r="A332" s="3">
        <v>42487</v>
      </c>
      <c r="B332" s="2">
        <v>21.366599999999998</v>
      </c>
      <c r="C332" s="2">
        <f t="shared" si="24"/>
        <v>22.118511617027153</v>
      </c>
      <c r="D332" s="2">
        <f t="shared" si="26"/>
        <v>21.759897965871211</v>
      </c>
      <c r="E332" s="2">
        <f t="shared" si="25"/>
        <v>0.35861365115594168</v>
      </c>
      <c r="F332" s="2">
        <f t="shared" si="29"/>
        <v>0.36989879146123222</v>
      </c>
      <c r="G332" s="2">
        <f t="shared" si="27"/>
        <v>-1.1285140305290542E-2</v>
      </c>
      <c r="H332" s="2" t="str">
        <f t="shared" si="28"/>
        <v>Hold</v>
      </c>
    </row>
    <row r="333" spans="1:8" ht="13.5" x14ac:dyDescent="0.25">
      <c r="A333" s="3">
        <v>42488</v>
      </c>
      <c r="B333" s="2">
        <v>21.366599999999998</v>
      </c>
      <c r="C333" s="2">
        <f t="shared" si="24"/>
        <v>22.080186752869128</v>
      </c>
      <c r="D333" s="2">
        <f t="shared" si="26"/>
        <v>21.730764783214084</v>
      </c>
      <c r="E333" s="2">
        <f t="shared" si="25"/>
        <v>0.3494219696550438</v>
      </c>
      <c r="F333" s="2">
        <f t="shared" si="29"/>
        <v>0.36580342709999453</v>
      </c>
      <c r="G333" s="2">
        <f t="shared" si="27"/>
        <v>-1.6381457444950731E-2</v>
      </c>
      <c r="H333" s="2" t="str">
        <f t="shared" si="28"/>
        <v>Hold</v>
      </c>
    </row>
    <row r="334" spans="1:8" ht="13.5" x14ac:dyDescent="0.25">
      <c r="A334" s="3">
        <v>42489</v>
      </c>
      <c r="B334" s="2">
        <v>21.3415</v>
      </c>
      <c r="C334" s="2">
        <f t="shared" si="24"/>
        <v>22.047758021658495</v>
      </c>
      <c r="D334" s="2">
        <f t="shared" si="26"/>
        <v>21.701930354827855</v>
      </c>
      <c r="E334" s="2">
        <f t="shared" si="25"/>
        <v>0.34582766683064037</v>
      </c>
      <c r="F334" s="2">
        <f t="shared" si="29"/>
        <v>0.36180827504612373</v>
      </c>
      <c r="G334" s="2">
        <f t="shared" si="27"/>
        <v>-1.5980608215483361E-2</v>
      </c>
      <c r="H334" s="2" t="str">
        <f t="shared" si="28"/>
        <v>Hold</v>
      </c>
    </row>
    <row r="335" spans="1:8" ht="13.5" x14ac:dyDescent="0.25">
      <c r="A335" s="3">
        <v>42492</v>
      </c>
      <c r="B335" s="2">
        <v>21.366599999999998</v>
      </c>
      <c r="C335" s="2">
        <f t="shared" ref="C335:C398" si="30">$C$4*B325+C334*(1-$C$4)</f>
        <v>22.019933710634113</v>
      </c>
      <c r="D335" s="2">
        <f t="shared" si="26"/>
        <v>21.677091069285048</v>
      </c>
      <c r="E335" s="2">
        <f t="shared" si="25"/>
        <v>0.3428426413490655</v>
      </c>
      <c r="F335" s="2">
        <f t="shared" si="29"/>
        <v>0.35801514830671211</v>
      </c>
      <c r="G335" s="2">
        <f t="shared" si="27"/>
        <v>-1.5172506957646603E-2</v>
      </c>
      <c r="H335" s="2" t="str">
        <f t="shared" si="28"/>
        <v>Hold</v>
      </c>
    </row>
    <row r="336" spans="1:8" ht="13.5" x14ac:dyDescent="0.25">
      <c r="A336" s="3">
        <v>42493</v>
      </c>
      <c r="B336" s="2">
        <v>21.366599999999998</v>
      </c>
      <c r="C336" s="2">
        <f t="shared" si="30"/>
        <v>21.977436216690403</v>
      </c>
      <c r="D336" s="2">
        <f t="shared" si="26"/>
        <v>21.654091730819488</v>
      </c>
      <c r="E336" s="2">
        <f t="shared" si="25"/>
        <v>0.32334448587091558</v>
      </c>
      <c r="F336" s="2">
        <f t="shared" si="29"/>
        <v>0.35108101581955281</v>
      </c>
      <c r="G336" s="2">
        <f t="shared" si="27"/>
        <v>-2.7736529948637234E-2</v>
      </c>
      <c r="H336" s="2" t="str">
        <f t="shared" si="28"/>
        <v>Hold</v>
      </c>
    </row>
    <row r="337" spans="1:8" ht="13.5" x14ac:dyDescent="0.25">
      <c r="A337" s="3">
        <v>42494</v>
      </c>
      <c r="B337" s="2">
        <v>21.366599999999998</v>
      </c>
      <c r="C337" s="2">
        <f t="shared" si="30"/>
        <v>21.910538337199572</v>
      </c>
      <c r="D337" s="2">
        <f t="shared" si="26"/>
        <v>21.632796047055081</v>
      </c>
      <c r="E337" s="2">
        <f t="shared" si="25"/>
        <v>0.27774229014449148</v>
      </c>
      <c r="F337" s="2">
        <f t="shared" si="29"/>
        <v>0.33641327068454058</v>
      </c>
      <c r="G337" s="2">
        <f t="shared" si="27"/>
        <v>-5.86709805400491E-2</v>
      </c>
      <c r="H337" s="2" t="str">
        <f t="shared" si="28"/>
        <v>Hold</v>
      </c>
    </row>
    <row r="338" spans="1:8" ht="13.5" x14ac:dyDescent="0.25">
      <c r="A338" s="3">
        <v>42495</v>
      </c>
      <c r="B338" s="2">
        <v>21.3691</v>
      </c>
      <c r="C338" s="2">
        <f t="shared" si="30"/>
        <v>21.88487090070733</v>
      </c>
      <c r="D338" s="2">
        <f t="shared" si="26"/>
        <v>21.613263006532485</v>
      </c>
      <c r="E338" s="2">
        <f t="shared" si="25"/>
        <v>0.27160789417484565</v>
      </c>
      <c r="F338" s="2">
        <f t="shared" si="29"/>
        <v>0.32345219538260161</v>
      </c>
      <c r="G338" s="2">
        <f t="shared" si="27"/>
        <v>-5.1844301207755961E-2</v>
      </c>
      <c r="H338" s="2" t="str">
        <f t="shared" si="28"/>
        <v>Hold</v>
      </c>
    </row>
    <row r="339" spans="1:8" ht="13.5" x14ac:dyDescent="0.25">
      <c r="A339" s="3">
        <v>42496</v>
      </c>
      <c r="B339" s="2">
        <v>22.027699999999999</v>
      </c>
      <c r="C339" s="2">
        <f t="shared" si="30"/>
        <v>21.805521531367738</v>
      </c>
      <c r="D339" s="2">
        <f t="shared" si="26"/>
        <v>21.643962043085637</v>
      </c>
      <c r="E339" s="2">
        <f t="shared" si="25"/>
        <v>0.16155948828210143</v>
      </c>
      <c r="F339" s="2">
        <f t="shared" si="29"/>
        <v>0.29107365396250157</v>
      </c>
      <c r="G339" s="2">
        <f t="shared" si="27"/>
        <v>-0.12951416568040014</v>
      </c>
      <c r="H339" s="2" t="str">
        <f t="shared" si="28"/>
        <v>Hold</v>
      </c>
    </row>
    <row r="340" spans="1:8" ht="13.5" x14ac:dyDescent="0.25">
      <c r="A340" s="3">
        <v>42499</v>
      </c>
      <c r="B340" s="2">
        <v>22.570699999999999</v>
      </c>
      <c r="C340" s="2">
        <f t="shared" si="30"/>
        <v>21.75733360346501</v>
      </c>
      <c r="D340" s="2">
        <f t="shared" si="26"/>
        <v>21.712609299153364</v>
      </c>
      <c r="E340" s="2">
        <f t="shared" si="25"/>
        <v>4.4724304311646534E-2</v>
      </c>
      <c r="F340" s="2">
        <f t="shared" si="29"/>
        <v>0.24180378403233058</v>
      </c>
      <c r="G340" s="2">
        <f t="shared" si="27"/>
        <v>-0.19707947972068404</v>
      </c>
      <c r="H340" s="2" t="str">
        <f t="shared" si="28"/>
        <v>Hold</v>
      </c>
    </row>
    <row r="341" spans="1:8" ht="13.5" x14ac:dyDescent="0.25">
      <c r="A341" s="3">
        <v>42500</v>
      </c>
      <c r="B341" s="2">
        <v>22.120699999999999</v>
      </c>
      <c r="C341" s="2">
        <f t="shared" si="30"/>
        <v>21.71811304908578</v>
      </c>
      <c r="D341" s="2">
        <f t="shared" si="26"/>
        <v>21.742838239956818</v>
      </c>
      <c r="E341" s="2">
        <f t="shared" si="25"/>
        <v>-2.4725190871038194E-2</v>
      </c>
      <c r="F341" s="2">
        <f t="shared" si="29"/>
        <v>0.18849798905165685</v>
      </c>
      <c r="G341" s="2">
        <f t="shared" si="27"/>
        <v>-0.21322317992269504</v>
      </c>
      <c r="H341" s="2" t="str">
        <f t="shared" si="28"/>
        <v>Hold</v>
      </c>
    </row>
    <row r="342" spans="1:8" ht="13.5" x14ac:dyDescent="0.25">
      <c r="A342" s="3">
        <v>42501</v>
      </c>
      <c r="B342" s="2">
        <v>22.045300000000001</v>
      </c>
      <c r="C342" s="2">
        <f t="shared" si="30"/>
        <v>21.664034118457199</v>
      </c>
      <c r="D342" s="2">
        <f t="shared" si="26"/>
        <v>21.76524281477483</v>
      </c>
      <c r="E342" s="2">
        <f t="shared" si="25"/>
        <v>-0.10120869631763085</v>
      </c>
      <c r="F342" s="2">
        <f t="shared" si="29"/>
        <v>0.13055665197779931</v>
      </c>
      <c r="G342" s="2">
        <f t="shared" si="27"/>
        <v>-0.23176534829543016</v>
      </c>
      <c r="H342" s="2" t="str">
        <f t="shared" si="28"/>
        <v>Hold</v>
      </c>
    </row>
    <row r="343" spans="1:8" ht="13.5" x14ac:dyDescent="0.25">
      <c r="A343" s="3">
        <v>42502</v>
      </c>
      <c r="B343" s="2">
        <v>22.045300000000001</v>
      </c>
      <c r="C343" s="2">
        <f t="shared" si="30"/>
        <v>21.618275023309938</v>
      </c>
      <c r="D343" s="2">
        <f t="shared" si="26"/>
        <v>21.785987791458176</v>
      </c>
      <c r="E343" s="2">
        <f t="shared" si="25"/>
        <v>-0.16771276814823821</v>
      </c>
      <c r="F343" s="2">
        <f t="shared" si="29"/>
        <v>7.0902767952591816E-2</v>
      </c>
      <c r="G343" s="2">
        <f t="shared" si="27"/>
        <v>-0.23861553610083003</v>
      </c>
      <c r="H343" s="2" t="str">
        <f t="shared" si="28"/>
        <v>Hold</v>
      </c>
    </row>
    <row r="344" spans="1:8" ht="13.5" x14ac:dyDescent="0.25">
      <c r="A344" s="3">
        <v>42503</v>
      </c>
      <c r="B344" s="2">
        <v>22.347000000000001</v>
      </c>
      <c r="C344" s="2">
        <f t="shared" si="30"/>
        <v>21.575694250493022</v>
      </c>
      <c r="D344" s="2">
        <f t="shared" si="26"/>
        <v>21.827544251350165</v>
      </c>
      <c r="E344" s="2">
        <f t="shared" si="25"/>
        <v>-0.25185000085714293</v>
      </c>
      <c r="F344" s="2">
        <f t="shared" si="29"/>
        <v>6.3522141906448629E-3</v>
      </c>
      <c r="G344" s="2">
        <f t="shared" si="27"/>
        <v>-0.25820221504778779</v>
      </c>
      <c r="H344" s="2" t="str">
        <f t="shared" si="28"/>
        <v>Hold</v>
      </c>
    </row>
    <row r="345" spans="1:8" ht="13.5" x14ac:dyDescent="0.25">
      <c r="A345" s="3">
        <v>42506</v>
      </c>
      <c r="B345" s="2">
        <v>22.246400000000001</v>
      </c>
      <c r="C345" s="2">
        <f t="shared" si="30"/>
        <v>21.543525904263326</v>
      </c>
      <c r="D345" s="2">
        <f t="shared" si="26"/>
        <v>21.858570603102002</v>
      </c>
      <c r="E345" s="2">
        <f t="shared" si="25"/>
        <v>-0.31504469883867614</v>
      </c>
      <c r="F345" s="2">
        <f t="shared" si="29"/>
        <v>-5.7927168415219346E-2</v>
      </c>
      <c r="G345" s="2">
        <f t="shared" si="27"/>
        <v>-0.25711753042345681</v>
      </c>
      <c r="H345" s="2" t="str">
        <f t="shared" si="28"/>
        <v>Hold</v>
      </c>
    </row>
    <row r="346" spans="1:8" ht="13.5" x14ac:dyDescent="0.25">
      <c r="A346" s="3">
        <v>42507</v>
      </c>
      <c r="B346" s="2">
        <v>22.120699999999999</v>
      </c>
      <c r="C346" s="2">
        <f t="shared" si="30"/>
        <v>21.51630653437666</v>
      </c>
      <c r="D346" s="2">
        <f t="shared" si="26"/>
        <v>21.877987595464816</v>
      </c>
      <c r="E346" s="2">
        <f t="shared" si="25"/>
        <v>-0.36168106108815579</v>
      </c>
      <c r="F346" s="2">
        <f t="shared" si="29"/>
        <v>-0.11867794694980664</v>
      </c>
      <c r="G346" s="2">
        <f t="shared" si="27"/>
        <v>-0.24300311413834913</v>
      </c>
      <c r="H346" s="2" t="str">
        <f t="shared" si="28"/>
        <v>Hold</v>
      </c>
    </row>
    <row r="347" spans="1:8" ht="13.5" x14ac:dyDescent="0.25">
      <c r="A347" s="3">
        <v>42508</v>
      </c>
      <c r="B347" s="2">
        <v>22.120699999999999</v>
      </c>
      <c r="C347" s="2">
        <f t="shared" si="30"/>
        <v>21.493274759857172</v>
      </c>
      <c r="D347" s="2">
        <f t="shared" si="26"/>
        <v>21.895966292097054</v>
      </c>
      <c r="E347" s="2">
        <f t="shared" si="25"/>
        <v>-0.40269153223988141</v>
      </c>
      <c r="F347" s="2">
        <f t="shared" si="29"/>
        <v>-0.17548066400782159</v>
      </c>
      <c r="G347" s="2">
        <f t="shared" si="27"/>
        <v>-0.22721086823205983</v>
      </c>
      <c r="H347" s="2" t="str">
        <f t="shared" si="28"/>
        <v>Hold</v>
      </c>
    </row>
    <row r="348" spans="1:8" ht="13.5" x14ac:dyDescent="0.25">
      <c r="A348" s="3">
        <v>42509</v>
      </c>
      <c r="B348" s="2">
        <v>21.7437</v>
      </c>
      <c r="C348" s="2">
        <f t="shared" si="30"/>
        <v>21.474170950648375</v>
      </c>
      <c r="D348" s="2">
        <f t="shared" si="26"/>
        <v>21.88468730749727</v>
      </c>
      <c r="E348" s="2">
        <f t="shared" ref="E348:E411" si="31">C348-D348</f>
        <v>-0.41051635684889476</v>
      </c>
      <c r="F348" s="2">
        <f t="shared" si="29"/>
        <v>-0.22248780257603623</v>
      </c>
      <c r="G348" s="2">
        <f t="shared" si="27"/>
        <v>-0.18802855427285853</v>
      </c>
      <c r="H348" s="2" t="str">
        <f t="shared" si="28"/>
        <v>Hold</v>
      </c>
    </row>
    <row r="349" spans="1:8" ht="13.5" x14ac:dyDescent="0.25">
      <c r="A349" s="3">
        <v>42510</v>
      </c>
      <c r="B349" s="2">
        <v>21.869399999999999</v>
      </c>
      <c r="C349" s="2">
        <f t="shared" si="30"/>
        <v>21.559329265933243</v>
      </c>
      <c r="D349" s="2">
        <f t="shared" ref="D349:D412" si="32">$D$4*B349+(1-$D$4)*D348</f>
        <v>21.883554914349325</v>
      </c>
      <c r="E349" s="2">
        <f t="shared" si="31"/>
        <v>-0.32422564841608192</v>
      </c>
      <c r="F349" s="2">
        <f t="shared" si="29"/>
        <v>-0.2428353717440454</v>
      </c>
      <c r="G349" s="2">
        <f t="shared" si="27"/>
        <v>-8.1390276672036521E-2</v>
      </c>
      <c r="H349" s="2" t="str">
        <f t="shared" si="28"/>
        <v>Hold</v>
      </c>
    </row>
    <row r="350" spans="1:8" ht="13.5" x14ac:dyDescent="0.25">
      <c r="A350" s="3">
        <v>42513</v>
      </c>
      <c r="B350" s="2">
        <v>22.120699999999999</v>
      </c>
      <c r="C350" s="2">
        <f t="shared" si="30"/>
        <v>21.714924763481974</v>
      </c>
      <c r="D350" s="2">
        <f t="shared" si="32"/>
        <v>21.901121216990116</v>
      </c>
      <c r="E350" s="2">
        <f t="shared" si="31"/>
        <v>-0.18619645350814196</v>
      </c>
      <c r="F350" s="2">
        <f t="shared" si="29"/>
        <v>-0.23150758809686472</v>
      </c>
      <c r="G350" s="2">
        <f t="shared" si="27"/>
        <v>4.5311134588722768E-2</v>
      </c>
      <c r="H350" s="2" t="str">
        <f t="shared" si="28"/>
        <v>Sell</v>
      </c>
    </row>
    <row r="351" spans="1:8" ht="13.5" x14ac:dyDescent="0.25">
      <c r="A351" s="3">
        <v>42514</v>
      </c>
      <c r="B351" s="2">
        <v>22.347000000000001</v>
      </c>
      <c r="C351" s="2">
        <f t="shared" si="30"/>
        <v>21.777351722946285</v>
      </c>
      <c r="D351" s="2">
        <f t="shared" si="32"/>
        <v>21.934149274990851</v>
      </c>
      <c r="E351" s="2">
        <f t="shared" si="31"/>
        <v>-0.15679755204456569</v>
      </c>
      <c r="F351" s="2">
        <f t="shared" si="29"/>
        <v>-0.21656558088640493</v>
      </c>
      <c r="G351" s="2">
        <f t="shared" si="27"/>
        <v>5.9768028841839238E-2</v>
      </c>
      <c r="H351" s="2" t="str">
        <f t="shared" si="28"/>
        <v>Sell</v>
      </c>
    </row>
    <row r="352" spans="1:8" ht="13.5" x14ac:dyDescent="0.25">
      <c r="A352" s="3">
        <v>42515</v>
      </c>
      <c r="B352" s="2">
        <v>22.618500000000001</v>
      </c>
      <c r="C352" s="2">
        <f t="shared" si="30"/>
        <v>21.818574534800703</v>
      </c>
      <c r="D352" s="2">
        <f t="shared" si="32"/>
        <v>21.984841921287824</v>
      </c>
      <c r="E352" s="2">
        <f t="shared" si="31"/>
        <v>-0.16626738648712092</v>
      </c>
      <c r="F352" s="2">
        <f t="shared" si="29"/>
        <v>-0.20650594200654815</v>
      </c>
      <c r="G352" s="2">
        <f t="shared" si="27"/>
        <v>4.0238555519427233E-2</v>
      </c>
      <c r="H352" s="2" t="str">
        <f t="shared" si="28"/>
        <v>Sell</v>
      </c>
    </row>
    <row r="353" spans="1:8" ht="13.5" x14ac:dyDescent="0.25">
      <c r="A353" s="3">
        <v>42516</v>
      </c>
      <c r="B353" s="2">
        <v>22.5732</v>
      </c>
      <c r="C353" s="2">
        <f t="shared" si="30"/>
        <v>21.853455375600596</v>
      </c>
      <c r="D353" s="2">
        <f t="shared" si="32"/>
        <v>22.02842400119243</v>
      </c>
      <c r="E353" s="2">
        <f t="shared" si="31"/>
        <v>-0.17496862559183413</v>
      </c>
      <c r="F353" s="2">
        <f t="shared" si="29"/>
        <v>-0.20019847872360536</v>
      </c>
      <c r="G353" s="2">
        <f t="shared" si="27"/>
        <v>2.5229853131771229E-2</v>
      </c>
      <c r="H353" s="2" t="str">
        <f t="shared" si="28"/>
        <v>Sell</v>
      </c>
    </row>
    <row r="354" spans="1:8" ht="13.5" x14ac:dyDescent="0.25">
      <c r="A354" s="3">
        <v>42517</v>
      </c>
      <c r="B354" s="2">
        <v>22.118200000000002</v>
      </c>
      <c r="C354" s="2">
        <f t="shared" si="30"/>
        <v>21.929385317815893</v>
      </c>
      <c r="D354" s="2">
        <f t="shared" si="32"/>
        <v>22.035074075178176</v>
      </c>
      <c r="E354" s="2">
        <f t="shared" si="31"/>
        <v>-0.10568875736228378</v>
      </c>
      <c r="F354" s="2">
        <f t="shared" si="29"/>
        <v>-0.18129653445134106</v>
      </c>
      <c r="G354" s="2">
        <f t="shared" si="27"/>
        <v>7.5607777089057276E-2</v>
      </c>
      <c r="H354" s="2" t="str">
        <f t="shared" si="28"/>
        <v>Sell</v>
      </c>
    </row>
    <row r="355" spans="1:8" ht="13.5" x14ac:dyDescent="0.25">
      <c r="A355" s="3">
        <v>42520</v>
      </c>
      <c r="B355" s="2">
        <v>22.148399999999999</v>
      </c>
      <c r="C355" s="2">
        <f t="shared" si="30"/>
        <v>21.978156807382678</v>
      </c>
      <c r="D355" s="2">
        <f t="shared" si="32"/>
        <v>22.043468588127944</v>
      </c>
      <c r="E355" s="2">
        <f t="shared" si="31"/>
        <v>-6.5311780745265224E-2</v>
      </c>
      <c r="F355" s="2">
        <f t="shared" si="29"/>
        <v>-0.15809958371012589</v>
      </c>
      <c r="G355" s="2">
        <f t="shared" si="27"/>
        <v>9.2787802964860666E-2</v>
      </c>
      <c r="H355" s="2" t="str">
        <f t="shared" si="28"/>
        <v>Sell</v>
      </c>
    </row>
    <row r="356" spans="1:8" ht="13.5" x14ac:dyDescent="0.25">
      <c r="A356" s="3">
        <v>42521</v>
      </c>
      <c r="B356" s="2">
        <v>22.120699999999999</v>
      </c>
      <c r="C356" s="2">
        <f t="shared" si="30"/>
        <v>22.000086529323802</v>
      </c>
      <c r="D356" s="2">
        <f t="shared" si="32"/>
        <v>22.049189433451801</v>
      </c>
      <c r="E356" s="2">
        <f t="shared" si="31"/>
        <v>-4.910290412799867E-2</v>
      </c>
      <c r="F356" s="2">
        <f t="shared" si="29"/>
        <v>-0.13630024779370045</v>
      </c>
      <c r="G356" s="2">
        <f t="shared" ref="G356:G419" si="33">E356-F356</f>
        <v>8.7197343665701782E-2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22.125800000000002</v>
      </c>
      <c r="C357" s="2">
        <f t="shared" si="30"/>
        <v>22.01864244788937</v>
      </c>
      <c r="D357" s="2">
        <f t="shared" si="32"/>
        <v>22.054864290233152</v>
      </c>
      <c r="E357" s="2">
        <f t="shared" si="31"/>
        <v>-3.6221842343781674E-2</v>
      </c>
      <c r="F357" s="2">
        <f t="shared" ref="F357:F420" si="35">(E357*(2/(10)))+((1-(2/10))*F356)</f>
        <v>-0.1162845667037167</v>
      </c>
      <c r="G357" s="2">
        <f t="shared" si="33"/>
        <v>8.0062724359935028E-2</v>
      </c>
      <c r="H357" s="2" t="str">
        <f t="shared" si="34"/>
        <v>Sell</v>
      </c>
    </row>
    <row r="358" spans="1:8" ht="13.5" x14ac:dyDescent="0.25">
      <c r="A358" s="3">
        <v>42523</v>
      </c>
      <c r="B358" s="2">
        <v>21.995100000000001</v>
      </c>
      <c r="C358" s="2">
        <f t="shared" si="30"/>
        <v>21.976343609752544</v>
      </c>
      <c r="D358" s="2">
        <f t="shared" si="32"/>
        <v>22.050437305771435</v>
      </c>
      <c r="E358" s="2">
        <f t="shared" si="31"/>
        <v>-7.4093696018891819E-2</v>
      </c>
      <c r="F358" s="2">
        <f t="shared" si="35"/>
        <v>-0.10784639256675173</v>
      </c>
      <c r="G358" s="2">
        <f t="shared" si="33"/>
        <v>3.3752696547859909E-2</v>
      </c>
      <c r="H358" s="2" t="str">
        <f t="shared" si="34"/>
        <v>Sell</v>
      </c>
    </row>
    <row r="359" spans="1:8" ht="13.5" x14ac:dyDescent="0.25">
      <c r="A359" s="3">
        <v>42524</v>
      </c>
      <c r="B359" s="2">
        <v>22.168500000000002</v>
      </c>
      <c r="C359" s="2">
        <f t="shared" si="30"/>
        <v>21.95989074671369</v>
      </c>
      <c r="D359" s="2">
        <f t="shared" si="32"/>
        <v>22.059182690529106</v>
      </c>
      <c r="E359" s="2">
        <f t="shared" si="31"/>
        <v>-9.9291943815416062E-2</v>
      </c>
      <c r="F359" s="2">
        <f t="shared" si="35"/>
        <v>-0.10613550281648459</v>
      </c>
      <c r="G359" s="2">
        <f t="shared" si="33"/>
        <v>6.8435590010685332E-3</v>
      </c>
      <c r="H359" s="2" t="str">
        <f t="shared" si="34"/>
        <v>Sell</v>
      </c>
    </row>
    <row r="360" spans="1:8" ht="13.5" x14ac:dyDescent="0.25">
      <c r="A360" s="3">
        <v>42527</v>
      </c>
      <c r="B360" s="2">
        <v>22.2087</v>
      </c>
      <c r="C360" s="2">
        <f t="shared" si="30"/>
        <v>21.984630631834662</v>
      </c>
      <c r="D360" s="2">
        <f t="shared" si="32"/>
        <v>22.070258046786208</v>
      </c>
      <c r="E360" s="2">
        <f t="shared" si="31"/>
        <v>-8.5627414951545688E-2</v>
      </c>
      <c r="F360" s="2">
        <f t="shared" si="35"/>
        <v>-0.10203388524349682</v>
      </c>
      <c r="G360" s="2">
        <f t="shared" si="33"/>
        <v>1.6406470291951136E-2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22.168500000000002</v>
      </c>
      <c r="C361" s="2">
        <f t="shared" si="30"/>
        <v>22.040379765398562</v>
      </c>
      <c r="D361" s="2">
        <f t="shared" si="32"/>
        <v>22.077535228505745</v>
      </c>
      <c r="E361" s="2">
        <f t="shared" si="31"/>
        <v>-3.7155463107183095E-2</v>
      </c>
      <c r="F361" s="2">
        <f t="shared" si="35"/>
        <v>-8.9058200816234084E-2</v>
      </c>
      <c r="G361" s="2">
        <f t="shared" si="33"/>
        <v>5.1902737709050989E-2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21.969899999999999</v>
      </c>
      <c r="C362" s="2">
        <f t="shared" si="30"/>
        <v>22.129321339952632</v>
      </c>
      <c r="D362" s="2">
        <f t="shared" si="32"/>
        <v>22.069562248616428</v>
      </c>
      <c r="E362" s="2">
        <f t="shared" si="31"/>
        <v>5.9759091336204051E-2</v>
      </c>
      <c r="F362" s="2">
        <f t="shared" si="35"/>
        <v>-5.9294742385746467E-2</v>
      </c>
      <c r="G362" s="2">
        <f t="shared" si="33"/>
        <v>0.11905383372195052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22.246400000000001</v>
      </c>
      <c r="C363" s="2">
        <f t="shared" si="30"/>
        <v>22.197610364575304</v>
      </c>
      <c r="D363" s="2">
        <f t="shared" si="32"/>
        <v>22.082661341311507</v>
      </c>
      <c r="E363" s="2">
        <f t="shared" si="31"/>
        <v>0.1149490232637973</v>
      </c>
      <c r="F363" s="2">
        <f t="shared" si="35"/>
        <v>-2.4445989255837713E-2</v>
      </c>
      <c r="G363" s="2">
        <f t="shared" si="33"/>
        <v>0.13939501251963501</v>
      </c>
      <c r="H363" s="2" t="str">
        <f t="shared" si="34"/>
        <v>Sell</v>
      </c>
    </row>
    <row r="364" spans="1:8" ht="13.5" x14ac:dyDescent="0.25">
      <c r="A364" s="3">
        <v>42531</v>
      </c>
      <c r="B364" s="2">
        <v>22.221299999999999</v>
      </c>
      <c r="C364" s="2">
        <f t="shared" si="30"/>
        <v>22.185393385409871</v>
      </c>
      <c r="D364" s="2">
        <f t="shared" si="32"/>
        <v>22.092930871584727</v>
      </c>
      <c r="E364" s="2">
        <f t="shared" si="31"/>
        <v>9.2462513825143589E-2</v>
      </c>
      <c r="F364" s="2">
        <f t="shared" si="35"/>
        <v>-1.0642886396414544E-3</v>
      </c>
      <c r="G364" s="2">
        <f t="shared" si="33"/>
        <v>9.3526802464785036E-2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22.2087</v>
      </c>
      <c r="C365" s="2">
        <f t="shared" si="30"/>
        <v>22.179702095346812</v>
      </c>
      <c r="D365" s="2">
        <f t="shared" si="32"/>
        <v>22.101506362578451</v>
      </c>
      <c r="E365" s="2">
        <f t="shared" si="31"/>
        <v>7.8195732768360671E-2</v>
      </c>
      <c r="F365" s="2">
        <f t="shared" si="35"/>
        <v>1.4787715641958972E-2</v>
      </c>
      <c r="G365" s="2">
        <f t="shared" si="33"/>
        <v>6.3408017126401706E-2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21.919599999999999</v>
      </c>
      <c r="C366" s="2">
        <f t="shared" si="30"/>
        <v>22.17062484990884</v>
      </c>
      <c r="D366" s="2">
        <f t="shared" si="32"/>
        <v>22.088031817202271</v>
      </c>
      <c r="E366" s="2">
        <f t="shared" si="31"/>
        <v>8.2593032706569147E-2</v>
      </c>
      <c r="F366" s="2">
        <f t="shared" si="35"/>
        <v>2.8348779054881007E-2</v>
      </c>
      <c r="G366" s="2">
        <f t="shared" si="33"/>
        <v>5.424425365168814E-2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22.064499999999999</v>
      </c>
      <c r="C367" s="2">
        <f t="shared" si="30"/>
        <v>22.163728719153635</v>
      </c>
      <c r="D367" s="2">
        <f t="shared" si="32"/>
        <v>22.086288719631735</v>
      </c>
      <c r="E367" s="2">
        <f t="shared" si="31"/>
        <v>7.7439999521899949E-2</v>
      </c>
      <c r="F367" s="2">
        <f t="shared" si="35"/>
        <v>3.8167023148284795E-2</v>
      </c>
      <c r="G367" s="2">
        <f t="shared" si="33"/>
        <v>3.9272976373615154E-2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22.130299999999998</v>
      </c>
      <c r="C368" s="2">
        <f t="shared" si="30"/>
        <v>22.137785839283843</v>
      </c>
      <c r="D368" s="2">
        <f t="shared" si="32"/>
        <v>22.089548814473829</v>
      </c>
      <c r="E368" s="2">
        <f t="shared" si="31"/>
        <v>4.8237024810013907E-2</v>
      </c>
      <c r="F368" s="2">
        <f t="shared" si="35"/>
        <v>4.0181023480630615E-2</v>
      </c>
      <c r="G368" s="2">
        <f t="shared" si="33"/>
        <v>8.0560013293832916E-3</v>
      </c>
      <c r="H368" s="2" t="str">
        <f t="shared" si="34"/>
        <v>Sell</v>
      </c>
    </row>
    <row r="369" spans="1:8" ht="13.5" x14ac:dyDescent="0.25">
      <c r="A369" s="3">
        <v>42538</v>
      </c>
      <c r="B369" s="2">
        <v>22.130299999999998</v>
      </c>
      <c r="C369" s="2">
        <f t="shared" si="30"/>
        <v>22.142511094778637</v>
      </c>
      <c r="D369" s="2">
        <f t="shared" si="32"/>
        <v>22.092567420809104</v>
      </c>
      <c r="E369" s="2">
        <f t="shared" si="31"/>
        <v>4.9943673969533364E-2</v>
      </c>
      <c r="F369" s="2">
        <f t="shared" si="35"/>
        <v>4.213355357841117E-2</v>
      </c>
      <c r="G369" s="2">
        <f t="shared" si="33"/>
        <v>7.8101203911221939E-3</v>
      </c>
      <c r="H369" s="2" t="str">
        <f t="shared" si="34"/>
        <v>Sell</v>
      </c>
    </row>
    <row r="370" spans="1:8" ht="13.5" x14ac:dyDescent="0.25">
      <c r="A370" s="3">
        <v>42541</v>
      </c>
      <c r="B370" s="2">
        <v>22.169799999999999</v>
      </c>
      <c r="C370" s="2">
        <f t="shared" si="30"/>
        <v>22.152694003274231</v>
      </c>
      <c r="D370" s="2">
        <f t="shared" si="32"/>
        <v>22.098288352601024</v>
      </c>
      <c r="E370" s="2">
        <f t="shared" si="31"/>
        <v>5.4405650673206907E-2</v>
      </c>
      <c r="F370" s="2">
        <f t="shared" si="35"/>
        <v>4.4587972997370322E-2</v>
      </c>
      <c r="G370" s="2">
        <f t="shared" si="33"/>
        <v>9.817677675836585E-3</v>
      </c>
      <c r="H370" s="2" t="str">
        <f t="shared" si="34"/>
        <v>Sell</v>
      </c>
    </row>
    <row r="371" spans="1:8" ht="13.5" x14ac:dyDescent="0.25">
      <c r="A371" s="3">
        <v>42542</v>
      </c>
      <c r="B371" s="2">
        <v>22.1356</v>
      </c>
      <c r="C371" s="2">
        <f t="shared" si="30"/>
        <v>22.155125695078194</v>
      </c>
      <c r="D371" s="2">
        <f t="shared" si="32"/>
        <v>22.101052178334282</v>
      </c>
      <c r="E371" s="2">
        <f t="shared" si="31"/>
        <v>5.4073516743912364E-2</v>
      </c>
      <c r="F371" s="2">
        <f t="shared" si="35"/>
        <v>4.648508174667873E-2</v>
      </c>
      <c r="G371" s="2">
        <f t="shared" si="33"/>
        <v>7.588434997233634E-3</v>
      </c>
      <c r="H371" s="2" t="str">
        <f t="shared" si="34"/>
        <v>Sell</v>
      </c>
    </row>
    <row r="372" spans="1:8" ht="13.5" x14ac:dyDescent="0.25">
      <c r="A372" s="3">
        <v>42543</v>
      </c>
      <c r="B372" s="2">
        <v>22.130299999999998</v>
      </c>
      <c r="C372" s="2">
        <f t="shared" si="30"/>
        <v>22.126629434296934</v>
      </c>
      <c r="D372" s="2">
        <f t="shared" si="32"/>
        <v>22.103218683642854</v>
      </c>
      <c r="E372" s="2">
        <f t="shared" si="31"/>
        <v>2.3410750654079493E-2</v>
      </c>
      <c r="F372" s="2">
        <f t="shared" si="35"/>
        <v>4.187021552815888E-2</v>
      </c>
      <c r="G372" s="2">
        <f t="shared" si="33"/>
        <v>-1.8459464874079387E-2</v>
      </c>
      <c r="H372" s="2" t="str">
        <f t="shared" si="34"/>
        <v>Hold</v>
      </c>
    </row>
    <row r="373" spans="1:8" ht="13.5" x14ac:dyDescent="0.25">
      <c r="A373" s="3">
        <v>42544</v>
      </c>
      <c r="B373" s="2">
        <v>22.354099999999999</v>
      </c>
      <c r="C373" s="2">
        <f t="shared" si="30"/>
        <v>22.14505567517433</v>
      </c>
      <c r="D373" s="2">
        <f t="shared" si="32"/>
        <v>22.121802484854495</v>
      </c>
      <c r="E373" s="2">
        <f t="shared" si="31"/>
        <v>2.3253190319834971E-2</v>
      </c>
      <c r="F373" s="2">
        <f t="shared" si="35"/>
        <v>3.8146810486494105E-2</v>
      </c>
      <c r="G373" s="2">
        <f t="shared" si="33"/>
        <v>-1.4893620166659134E-2</v>
      </c>
      <c r="H373" s="2" t="str">
        <f t="shared" si="34"/>
        <v>Hold</v>
      </c>
    </row>
    <row r="374" spans="1:8" ht="13.5" x14ac:dyDescent="0.25">
      <c r="A374" s="3">
        <v>42545</v>
      </c>
      <c r="B374" s="2">
        <v>22.196200000000001</v>
      </c>
      <c r="C374" s="2">
        <f t="shared" si="30"/>
        <v>22.156785571301356</v>
      </c>
      <c r="D374" s="2">
        <f t="shared" si="32"/>
        <v>22.12731341190231</v>
      </c>
      <c r="E374" s="2">
        <f t="shared" si="31"/>
        <v>2.9472159399045239E-2</v>
      </c>
      <c r="F374" s="2">
        <f t="shared" si="35"/>
        <v>3.6411880269004333E-2</v>
      </c>
      <c r="G374" s="2">
        <f t="shared" si="33"/>
        <v>-6.9397208699590943E-3</v>
      </c>
      <c r="H374" s="2" t="str">
        <f t="shared" si="34"/>
        <v>Hold</v>
      </c>
    </row>
    <row r="375" spans="1:8" ht="13.5" x14ac:dyDescent="0.25">
      <c r="A375" s="3">
        <v>42548</v>
      </c>
      <c r="B375" s="2">
        <v>22.354099999999999</v>
      </c>
      <c r="C375" s="2">
        <f t="shared" si="30"/>
        <v>22.164772406485763</v>
      </c>
      <c r="D375" s="2">
        <f t="shared" si="32"/>
        <v>22.144112418428065</v>
      </c>
      <c r="E375" s="2">
        <f t="shared" si="31"/>
        <v>2.0659988057698087E-2</v>
      </c>
      <c r="F375" s="2">
        <f t="shared" si="35"/>
        <v>3.3261501826743083E-2</v>
      </c>
      <c r="G375" s="2">
        <f t="shared" si="33"/>
        <v>-1.2601513769044996E-2</v>
      </c>
      <c r="H375" s="2" t="str">
        <f t="shared" si="34"/>
        <v>Hold</v>
      </c>
    </row>
    <row r="376" spans="1:8" ht="13.5" x14ac:dyDescent="0.25">
      <c r="A376" s="3">
        <v>42549</v>
      </c>
      <c r="B376" s="2">
        <v>22.354099999999999</v>
      </c>
      <c r="C376" s="2">
        <f t="shared" si="30"/>
        <v>22.127053574718722</v>
      </c>
      <c r="D376" s="2">
        <f t="shared" si="32"/>
        <v>22.159667054100062</v>
      </c>
      <c r="E376" s="2">
        <f t="shared" si="31"/>
        <v>-3.2613479381339516E-2</v>
      </c>
      <c r="F376" s="2">
        <f t="shared" si="35"/>
        <v>2.0086505585126563E-2</v>
      </c>
      <c r="G376" s="2">
        <f t="shared" si="33"/>
        <v>-5.2699984966466079E-2</v>
      </c>
      <c r="H376" s="2" t="str">
        <f t="shared" si="34"/>
        <v>Hold</v>
      </c>
    </row>
    <row r="377" spans="1:8" ht="13.5" x14ac:dyDescent="0.25">
      <c r="A377" s="3">
        <v>42550</v>
      </c>
      <c r="B377" s="2">
        <v>22.183</v>
      </c>
      <c r="C377" s="2">
        <f t="shared" si="30"/>
        <v>22.117429947838922</v>
      </c>
      <c r="D377" s="2">
        <f t="shared" si="32"/>
        <v>22.16139542046302</v>
      </c>
      <c r="E377" s="2">
        <f t="shared" si="31"/>
        <v>-4.3965472624098112E-2</v>
      </c>
      <c r="F377" s="2">
        <f t="shared" si="35"/>
        <v>7.2761099432816292E-3</v>
      </c>
      <c r="G377" s="2">
        <f t="shared" si="33"/>
        <v>-5.1241582567379741E-2</v>
      </c>
      <c r="H377" s="2" t="str">
        <f t="shared" si="34"/>
        <v>Hold</v>
      </c>
    </row>
    <row r="378" spans="1:8" ht="13.5" x14ac:dyDescent="0.25">
      <c r="A378" s="3">
        <v>42551</v>
      </c>
      <c r="B378" s="2">
        <v>21.853899999999999</v>
      </c>
      <c r="C378" s="2">
        <f t="shared" si="30"/>
        <v>22.119409955863702</v>
      </c>
      <c r="D378" s="2">
        <f t="shared" si="32"/>
        <v>22.138617981910201</v>
      </c>
      <c r="E378" s="2">
        <f t="shared" si="31"/>
        <v>-1.9208026046499072E-2</v>
      </c>
      <c r="F378" s="2">
        <f t="shared" si="35"/>
        <v>1.979282745325489E-3</v>
      </c>
      <c r="G378" s="2">
        <f t="shared" si="33"/>
        <v>-2.1187308791824559E-2</v>
      </c>
      <c r="H378" s="2" t="str">
        <f t="shared" si="34"/>
        <v>Hold</v>
      </c>
    </row>
    <row r="379" spans="1:8" ht="13.5" x14ac:dyDescent="0.25">
      <c r="A379" s="3">
        <v>42552</v>
      </c>
      <c r="B379" s="2">
        <v>22.169799999999999</v>
      </c>
      <c r="C379" s="2">
        <f t="shared" si="30"/>
        <v>22.121085347269286</v>
      </c>
      <c r="D379" s="2">
        <f t="shared" si="32"/>
        <v>22.140927761027964</v>
      </c>
      <c r="E379" s="2">
        <f t="shared" si="31"/>
        <v>-1.9842413758677679E-2</v>
      </c>
      <c r="F379" s="2">
        <f t="shared" si="35"/>
        <v>-2.385056555475145E-3</v>
      </c>
      <c r="G379" s="2">
        <f t="shared" si="33"/>
        <v>-1.7457357203202534E-2</v>
      </c>
      <c r="H379" s="2" t="str">
        <f t="shared" si="34"/>
        <v>Hold</v>
      </c>
    </row>
    <row r="380" spans="1:8" ht="13.5" x14ac:dyDescent="0.25">
      <c r="A380" s="3">
        <v>42555</v>
      </c>
      <c r="B380" s="2">
        <v>22.169799999999999</v>
      </c>
      <c r="C380" s="2">
        <f t="shared" si="30"/>
        <v>22.128579909227856</v>
      </c>
      <c r="D380" s="2">
        <f t="shared" si="32"/>
        <v>22.143066445396265</v>
      </c>
      <c r="E380" s="2">
        <f t="shared" si="31"/>
        <v>-1.4486536168409003E-2</v>
      </c>
      <c r="F380" s="2">
        <f t="shared" si="35"/>
        <v>-4.805352478061917E-3</v>
      </c>
      <c r="G380" s="2">
        <f t="shared" si="33"/>
        <v>-9.6811836903470862E-3</v>
      </c>
      <c r="H380" s="2" t="str">
        <f t="shared" si="34"/>
        <v>Hold</v>
      </c>
    </row>
    <row r="381" spans="1:8" ht="13.5" x14ac:dyDescent="0.25">
      <c r="A381" s="3">
        <v>42559</v>
      </c>
      <c r="B381" s="2">
        <v>21.985499999999998</v>
      </c>
      <c r="C381" s="2">
        <f t="shared" si="30"/>
        <v>22.129659923192804</v>
      </c>
      <c r="D381" s="2">
        <f t="shared" si="32"/>
        <v>22.131394856848392</v>
      </c>
      <c r="E381" s="2">
        <f t="shared" si="31"/>
        <v>-1.7349336555874117E-3</v>
      </c>
      <c r="F381" s="2">
        <f t="shared" si="35"/>
        <v>-4.191268713567016E-3</v>
      </c>
      <c r="G381" s="2">
        <f t="shared" si="33"/>
        <v>2.4563350579796042E-3</v>
      </c>
      <c r="H381" s="2" t="str">
        <f t="shared" si="34"/>
        <v>Sell</v>
      </c>
    </row>
    <row r="382" spans="1:8" ht="13.5" x14ac:dyDescent="0.25">
      <c r="A382" s="3">
        <v>42562</v>
      </c>
      <c r="B382" s="2">
        <v>22.1172</v>
      </c>
      <c r="C382" s="2">
        <f t="shared" si="30"/>
        <v>22.129758396547757</v>
      </c>
      <c r="D382" s="2">
        <f t="shared" si="32"/>
        <v>22.130343385970733</v>
      </c>
      <c r="E382" s="2">
        <f t="shared" si="31"/>
        <v>-5.8498942297546819E-4</v>
      </c>
      <c r="F382" s="2">
        <f t="shared" si="35"/>
        <v>-3.4700128554487064E-3</v>
      </c>
      <c r="G382" s="2">
        <f t="shared" si="33"/>
        <v>2.8850234324732382E-3</v>
      </c>
      <c r="H382" s="2" t="str">
        <f t="shared" si="34"/>
        <v>Sell</v>
      </c>
    </row>
    <row r="383" spans="1:8" ht="13.5" x14ac:dyDescent="0.25">
      <c r="A383" s="3">
        <v>42563</v>
      </c>
      <c r="B383" s="2">
        <v>22.1172</v>
      </c>
      <c r="C383" s="2">
        <f t="shared" si="30"/>
        <v>22.164272489386562</v>
      </c>
      <c r="D383" s="2">
        <f t="shared" si="32"/>
        <v>22.129369801824751</v>
      </c>
      <c r="E383" s="2">
        <f t="shared" si="31"/>
        <v>3.4902687561810808E-2</v>
      </c>
      <c r="F383" s="2">
        <f t="shared" si="35"/>
        <v>4.2045272280031958E-3</v>
      </c>
      <c r="G383" s="2">
        <f t="shared" si="33"/>
        <v>3.0698160333807612E-2</v>
      </c>
      <c r="H383" s="2" t="str">
        <f t="shared" si="34"/>
        <v>Sell</v>
      </c>
    </row>
    <row r="384" spans="1:8" ht="13.5" x14ac:dyDescent="0.25">
      <c r="A384" s="3">
        <v>42564</v>
      </c>
      <c r="B384" s="2">
        <v>22.1172</v>
      </c>
      <c r="C384" s="2">
        <f t="shared" si="30"/>
        <v>22.169184414096321</v>
      </c>
      <c r="D384" s="2">
        <f t="shared" si="32"/>
        <v>22.128468335022919</v>
      </c>
      <c r="E384" s="2">
        <f t="shared" si="31"/>
        <v>4.0716079073401801E-2</v>
      </c>
      <c r="F384" s="2">
        <f t="shared" si="35"/>
        <v>1.1506837597082917E-2</v>
      </c>
      <c r="G384" s="2">
        <f t="shared" si="33"/>
        <v>2.9209241476318884E-2</v>
      </c>
      <c r="H384" s="2" t="str">
        <f t="shared" si="34"/>
        <v>Sell</v>
      </c>
    </row>
    <row r="385" spans="1:8" ht="13.5" x14ac:dyDescent="0.25">
      <c r="A385" s="3">
        <v>42565</v>
      </c>
      <c r="B385" s="2">
        <v>22.1172</v>
      </c>
      <c r="C385" s="2">
        <f t="shared" si="30"/>
        <v>22.197632965773813</v>
      </c>
      <c r="D385" s="2">
        <f t="shared" si="32"/>
        <v>22.127633643539742</v>
      </c>
      <c r="E385" s="2">
        <f t="shared" si="31"/>
        <v>6.999932223407157E-2</v>
      </c>
      <c r="F385" s="2">
        <f t="shared" si="35"/>
        <v>2.3205334524480647E-2</v>
      </c>
      <c r="G385" s="2">
        <f t="shared" si="33"/>
        <v>4.6793987709590923E-2</v>
      </c>
      <c r="H385" s="2" t="str">
        <f t="shared" si="34"/>
        <v>Sell</v>
      </c>
    </row>
    <row r="386" spans="1:8" ht="13.5" x14ac:dyDescent="0.25">
      <c r="A386" s="3">
        <v>42566</v>
      </c>
      <c r="B386" s="2">
        <v>21.959199999999999</v>
      </c>
      <c r="C386" s="2">
        <f t="shared" si="30"/>
        <v>22.221704817193228</v>
      </c>
      <c r="D386" s="2">
        <f t="shared" si="32"/>
        <v>22.115157077351611</v>
      </c>
      <c r="E386" s="2">
        <f t="shared" si="31"/>
        <v>0.10654773984161636</v>
      </c>
      <c r="F386" s="2">
        <f t="shared" si="35"/>
        <v>3.9873815587907792E-2</v>
      </c>
      <c r="G386" s="2">
        <f t="shared" si="33"/>
        <v>6.6673924253708577E-2</v>
      </c>
      <c r="H386" s="2" t="str">
        <f t="shared" si="34"/>
        <v>Sell</v>
      </c>
    </row>
    <row r="387" spans="1:8" ht="13.5" x14ac:dyDescent="0.25">
      <c r="A387" s="3">
        <v>42569</v>
      </c>
      <c r="B387" s="2">
        <v>21.985499999999998</v>
      </c>
      <c r="C387" s="2">
        <f t="shared" si="30"/>
        <v>22.215750229932731</v>
      </c>
      <c r="D387" s="2">
        <f t="shared" si="32"/>
        <v>22.10555284939964</v>
      </c>
      <c r="E387" s="2">
        <f t="shared" si="31"/>
        <v>0.11019738053309069</v>
      </c>
      <c r="F387" s="2">
        <f t="shared" si="35"/>
        <v>5.3938528576944374E-2</v>
      </c>
      <c r="G387" s="2">
        <f t="shared" si="33"/>
        <v>5.625885195614632E-2</v>
      </c>
      <c r="H387" s="2" t="str">
        <f t="shared" si="34"/>
        <v>Sell</v>
      </c>
    </row>
    <row r="388" spans="1:8" ht="13.5" x14ac:dyDescent="0.25">
      <c r="A388" s="3">
        <v>42570</v>
      </c>
      <c r="B388" s="2">
        <v>21.985499999999998</v>
      </c>
      <c r="C388" s="2">
        <f t="shared" si="30"/>
        <v>22.160080963789234</v>
      </c>
      <c r="D388" s="2">
        <f t="shared" si="32"/>
        <v>22.096660045740407</v>
      </c>
      <c r="E388" s="2">
        <f t="shared" si="31"/>
        <v>6.3420918048826991E-2</v>
      </c>
      <c r="F388" s="2">
        <f t="shared" si="35"/>
        <v>5.5835006471320899E-2</v>
      </c>
      <c r="G388" s="2">
        <f t="shared" si="33"/>
        <v>7.5859115775060923E-3</v>
      </c>
      <c r="H388" s="2" t="str">
        <f t="shared" si="34"/>
        <v>Sell</v>
      </c>
    </row>
    <row r="389" spans="1:8" ht="13.5" x14ac:dyDescent="0.25">
      <c r="A389" s="3">
        <v>42571</v>
      </c>
      <c r="B389" s="2">
        <v>21.590599999999998</v>
      </c>
      <c r="C389" s="2">
        <f t="shared" si="30"/>
        <v>22.16157620012935</v>
      </c>
      <c r="D389" s="2">
        <f t="shared" si="32"/>
        <v>22.059174116426302</v>
      </c>
      <c r="E389" s="2">
        <f t="shared" si="31"/>
        <v>0.10240208370304771</v>
      </c>
      <c r="F389" s="2">
        <f t="shared" si="35"/>
        <v>6.514842191766626E-2</v>
      </c>
      <c r="G389" s="2">
        <f t="shared" si="33"/>
        <v>3.7253661785381448E-2</v>
      </c>
      <c r="H389" s="2" t="str">
        <f t="shared" si="34"/>
        <v>Sell</v>
      </c>
    </row>
    <row r="390" spans="1:8" ht="13.5" x14ac:dyDescent="0.25">
      <c r="A390" s="3">
        <v>42572</v>
      </c>
      <c r="B390" s="2">
        <v>21.590599999999998</v>
      </c>
      <c r="C390" s="2">
        <f t="shared" si="30"/>
        <v>22.16284140010945</v>
      </c>
      <c r="D390" s="2">
        <f t="shared" si="32"/>
        <v>22.024464922616946</v>
      </c>
      <c r="E390" s="2">
        <f t="shared" si="31"/>
        <v>0.13837647749250337</v>
      </c>
      <c r="F390" s="2">
        <f t="shared" si="35"/>
        <v>7.9794033032633688E-2</v>
      </c>
      <c r="G390" s="2">
        <f t="shared" si="33"/>
        <v>5.8582444459869681E-2</v>
      </c>
      <c r="H390" s="2" t="str">
        <f t="shared" si="34"/>
        <v>Sell</v>
      </c>
    </row>
    <row r="391" spans="1:8" ht="13.5" x14ac:dyDescent="0.25">
      <c r="A391" s="3">
        <v>42573</v>
      </c>
      <c r="B391" s="2">
        <v>22.1172</v>
      </c>
      <c r="C391" s="2">
        <f t="shared" si="30"/>
        <v>22.13555810778492</v>
      </c>
      <c r="D391" s="2">
        <f t="shared" si="32"/>
        <v>22.031334187608284</v>
      </c>
      <c r="E391" s="2">
        <f t="shared" si="31"/>
        <v>0.1042239201766364</v>
      </c>
      <c r="F391" s="2">
        <f t="shared" si="35"/>
        <v>8.4680010461434224E-2</v>
      </c>
      <c r="G391" s="2">
        <f t="shared" si="33"/>
        <v>1.9543909715202173E-2</v>
      </c>
      <c r="H391" s="2" t="str">
        <f t="shared" si="34"/>
        <v>Sell</v>
      </c>
    </row>
    <row r="392" spans="1:8" ht="13.5" x14ac:dyDescent="0.25">
      <c r="A392" s="3">
        <v>42577</v>
      </c>
      <c r="B392" s="2">
        <v>22.103999999999999</v>
      </c>
      <c r="C392" s="2">
        <f t="shared" si="30"/>
        <v>22.132733783510318</v>
      </c>
      <c r="D392" s="2">
        <f t="shared" si="32"/>
        <v>22.036716840378041</v>
      </c>
      <c r="E392" s="2">
        <f t="shared" si="31"/>
        <v>9.6016943132276822E-2</v>
      </c>
      <c r="F392" s="2">
        <f t="shared" si="35"/>
        <v>8.6947396995602749E-2</v>
      </c>
      <c r="G392" s="2">
        <f t="shared" si="33"/>
        <v>9.0695461366740726E-3</v>
      </c>
      <c r="H392" s="2" t="str">
        <f t="shared" si="34"/>
        <v>Sell</v>
      </c>
    </row>
    <row r="393" spans="1:8" ht="13.5" x14ac:dyDescent="0.25">
      <c r="A393" s="3">
        <v>42578</v>
      </c>
      <c r="B393" s="2">
        <v>21.985499999999998</v>
      </c>
      <c r="C393" s="2">
        <f t="shared" si="30"/>
        <v>22.13034397066258</v>
      </c>
      <c r="D393" s="2">
        <f t="shared" si="32"/>
        <v>22.032923000350035</v>
      </c>
      <c r="E393" s="2">
        <f t="shared" si="31"/>
        <v>9.7420970312544597E-2</v>
      </c>
      <c r="F393" s="2">
        <f t="shared" si="35"/>
        <v>8.9042111658991133E-2</v>
      </c>
      <c r="G393" s="2">
        <f t="shared" si="33"/>
        <v>8.3788586535534643E-3</v>
      </c>
      <c r="H393" s="2" t="str">
        <f t="shared" si="34"/>
        <v>Sell</v>
      </c>
    </row>
    <row r="394" spans="1:8" ht="13.5" x14ac:dyDescent="0.25">
      <c r="A394" s="3">
        <v>42579</v>
      </c>
      <c r="B394" s="2">
        <v>21.985499999999998</v>
      </c>
      <c r="C394" s="2">
        <f t="shared" si="30"/>
        <v>22.128321821329877</v>
      </c>
      <c r="D394" s="2">
        <f t="shared" si="32"/>
        <v>22.029410185509292</v>
      </c>
      <c r="E394" s="2">
        <f t="shared" si="31"/>
        <v>9.891163582058482E-2</v>
      </c>
      <c r="F394" s="2">
        <f t="shared" si="35"/>
        <v>9.1016016491309887E-2</v>
      </c>
      <c r="G394" s="2">
        <f t="shared" si="33"/>
        <v>7.8956193292749333E-3</v>
      </c>
      <c r="H394" s="2" t="str">
        <f t="shared" si="34"/>
        <v>Sell</v>
      </c>
    </row>
    <row r="395" spans="1:8" ht="13.5" x14ac:dyDescent="0.25">
      <c r="A395" s="3">
        <v>42580</v>
      </c>
      <c r="B395" s="2">
        <v>21.985499999999998</v>
      </c>
      <c r="C395" s="2">
        <f t="shared" si="30"/>
        <v>22.126610771894512</v>
      </c>
      <c r="D395" s="2">
        <f t="shared" si="32"/>
        <v>22.026157579175269</v>
      </c>
      <c r="E395" s="2">
        <f t="shared" si="31"/>
        <v>0.10045319271924313</v>
      </c>
      <c r="F395" s="2">
        <f t="shared" si="35"/>
        <v>9.2903451736896542E-2</v>
      </c>
      <c r="G395" s="2">
        <f t="shared" si="33"/>
        <v>7.5497409823465922E-3</v>
      </c>
      <c r="H395" s="2" t="str">
        <f t="shared" si="34"/>
        <v>Sell</v>
      </c>
    </row>
    <row r="396" spans="1:8" ht="13.5" x14ac:dyDescent="0.25">
      <c r="A396" s="3">
        <v>42583</v>
      </c>
      <c r="B396" s="2">
        <v>21.853899999999999</v>
      </c>
      <c r="C396" s="2">
        <f t="shared" si="30"/>
        <v>22.100855268526125</v>
      </c>
      <c r="D396" s="2">
        <f t="shared" si="32"/>
        <v>22.013397758495618</v>
      </c>
      <c r="E396" s="2">
        <f t="shared" si="31"/>
        <v>8.7457510030507279E-2</v>
      </c>
      <c r="F396" s="2">
        <f t="shared" si="35"/>
        <v>9.1814263395618698E-2</v>
      </c>
      <c r="G396" s="2">
        <f t="shared" si="33"/>
        <v>-4.3567533651114182E-3</v>
      </c>
      <c r="H396" s="2" t="str">
        <f t="shared" si="34"/>
        <v>Hold</v>
      </c>
    </row>
    <row r="397" spans="1:8" ht="13.5" x14ac:dyDescent="0.25">
      <c r="A397" s="3">
        <v>42584</v>
      </c>
      <c r="B397" s="2">
        <v>21.985499999999998</v>
      </c>
      <c r="C397" s="2">
        <f t="shared" si="30"/>
        <v>22.08310830413749</v>
      </c>
      <c r="D397" s="2">
        <f t="shared" si="32"/>
        <v>22.01133125786631</v>
      </c>
      <c r="E397" s="2">
        <f t="shared" si="31"/>
        <v>7.1777046271179756E-2</v>
      </c>
      <c r="F397" s="2">
        <f t="shared" si="35"/>
        <v>8.7806819970730907E-2</v>
      </c>
      <c r="G397" s="2">
        <f t="shared" si="33"/>
        <v>-1.602977369955115E-2</v>
      </c>
      <c r="H397" s="2" t="str">
        <f t="shared" si="34"/>
        <v>Hold</v>
      </c>
    </row>
    <row r="398" spans="1:8" ht="13.5" x14ac:dyDescent="0.25">
      <c r="A398" s="3">
        <v>42585</v>
      </c>
      <c r="B398" s="2">
        <v>22.1145</v>
      </c>
      <c r="C398" s="2">
        <f t="shared" si="30"/>
        <v>22.068091641962493</v>
      </c>
      <c r="D398" s="2">
        <f t="shared" si="32"/>
        <v>22.018973386913249</v>
      </c>
      <c r="E398" s="2">
        <f t="shared" si="31"/>
        <v>4.9118255049243942E-2</v>
      </c>
      <c r="F398" s="2">
        <f t="shared" si="35"/>
        <v>8.0069106986433519E-2</v>
      </c>
      <c r="G398" s="2">
        <f t="shared" si="33"/>
        <v>-3.0950851937189577E-2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22.111899999999999</v>
      </c>
      <c r="C399" s="2">
        <f t="shared" ref="C399:C462" si="36">$C$4*B389+C398*(1-$C$4)</f>
        <v>21.994631389352879</v>
      </c>
      <c r="D399" s="2">
        <f t="shared" si="32"/>
        <v>22.025856839734491</v>
      </c>
      <c r="E399" s="2">
        <f t="shared" si="31"/>
        <v>-3.1225450381612063E-2</v>
      </c>
      <c r="F399" s="2">
        <f t="shared" si="35"/>
        <v>5.7810195512824403E-2</v>
      </c>
      <c r="G399" s="2">
        <f t="shared" si="33"/>
        <v>-8.9035645894436466E-2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22.1172</v>
      </c>
      <c r="C400" s="2">
        <f t="shared" si="36"/>
        <v>21.932472714067821</v>
      </c>
      <c r="D400" s="2">
        <f t="shared" si="32"/>
        <v>22.03262299975416</v>
      </c>
      <c r="E400" s="2">
        <f t="shared" si="31"/>
        <v>-0.10015028568633966</v>
      </c>
      <c r="F400" s="2">
        <f t="shared" si="35"/>
        <v>2.6218099272991593E-2</v>
      </c>
      <c r="G400" s="2">
        <f t="shared" si="33"/>
        <v>-0.12636838495933125</v>
      </c>
      <c r="H400" s="2" t="str">
        <f t="shared" si="34"/>
        <v>Hold</v>
      </c>
    </row>
    <row r="401" spans="1:8" ht="13.5" x14ac:dyDescent="0.25">
      <c r="A401" s="3">
        <v>42590</v>
      </c>
      <c r="B401" s="2">
        <v>22.119800000000001</v>
      </c>
      <c r="C401" s="2">
        <f t="shared" si="36"/>
        <v>21.960892296518928</v>
      </c>
      <c r="D401" s="2">
        <f t="shared" si="32"/>
        <v>22.039080555327928</v>
      </c>
      <c r="E401" s="2">
        <f t="shared" si="31"/>
        <v>-7.8188258808999933E-2</v>
      </c>
      <c r="F401" s="2">
        <f t="shared" si="35"/>
        <v>5.336827656593289E-3</v>
      </c>
      <c r="G401" s="2">
        <f t="shared" si="33"/>
        <v>-8.3525086465593229E-2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22.119800000000001</v>
      </c>
      <c r="C402" s="2">
        <f t="shared" si="36"/>
        <v>21.982908866285246</v>
      </c>
      <c r="D402" s="2">
        <f t="shared" si="32"/>
        <v>22.045059773451786</v>
      </c>
      <c r="E402" s="2">
        <f t="shared" si="31"/>
        <v>-6.2150907166540037E-2</v>
      </c>
      <c r="F402" s="2">
        <f t="shared" si="35"/>
        <v>-8.1607193080333769E-3</v>
      </c>
      <c r="G402" s="2">
        <f t="shared" si="33"/>
        <v>-5.3990187858506664E-2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22.130299999999998</v>
      </c>
      <c r="C403" s="2">
        <f t="shared" si="36"/>
        <v>21.983307502241363</v>
      </c>
      <c r="D403" s="2">
        <f t="shared" si="32"/>
        <v>22.051373864307212</v>
      </c>
      <c r="E403" s="2">
        <f t="shared" si="31"/>
        <v>-6.8066362065849262E-2</v>
      </c>
      <c r="F403" s="2">
        <f t="shared" si="35"/>
        <v>-2.0141847859596555E-2</v>
      </c>
      <c r="G403" s="2">
        <f t="shared" si="33"/>
        <v>-4.7924514206252711E-2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22.2514</v>
      </c>
      <c r="C404" s="2">
        <f t="shared" si="36"/>
        <v>21.983644809588846</v>
      </c>
      <c r="D404" s="2">
        <f t="shared" si="32"/>
        <v>22.066190615099273</v>
      </c>
      <c r="E404" s="2">
        <f t="shared" si="31"/>
        <v>-8.2545805510427783E-2</v>
      </c>
      <c r="F404" s="2">
        <f t="shared" si="35"/>
        <v>-3.26226393897628E-2</v>
      </c>
      <c r="G404" s="2">
        <f t="shared" si="33"/>
        <v>-4.9923166120664983E-2</v>
      </c>
      <c r="H404" s="2" t="str">
        <f t="shared" si="34"/>
        <v>Hold</v>
      </c>
    </row>
    <row r="405" spans="1:8" ht="13.5" x14ac:dyDescent="0.25">
      <c r="A405" s="3">
        <v>42594</v>
      </c>
      <c r="B405" s="2">
        <v>22.2514</v>
      </c>
      <c r="C405" s="2">
        <f t="shared" si="36"/>
        <v>21.983930223498255</v>
      </c>
      <c r="D405" s="2">
        <f t="shared" si="32"/>
        <v>22.079909828795625</v>
      </c>
      <c r="E405" s="2">
        <f t="shared" si="31"/>
        <v>-9.5979605297369375E-2</v>
      </c>
      <c r="F405" s="2">
        <f t="shared" si="35"/>
        <v>-4.5294032571284115E-2</v>
      </c>
      <c r="G405" s="2">
        <f t="shared" si="33"/>
        <v>-5.068557272608526E-2</v>
      </c>
      <c r="H405" s="2" t="str">
        <f t="shared" si="34"/>
        <v>Hold</v>
      </c>
    </row>
    <row r="406" spans="1:8" ht="13.5" x14ac:dyDescent="0.25">
      <c r="A406" s="3">
        <v>42597</v>
      </c>
      <c r="B406" s="2">
        <v>22.4331</v>
      </c>
      <c r="C406" s="2">
        <f t="shared" si="36"/>
        <v>21.963925573729291</v>
      </c>
      <c r="D406" s="2">
        <f t="shared" si="32"/>
        <v>22.106072063699653</v>
      </c>
      <c r="E406" s="2">
        <f t="shared" si="31"/>
        <v>-0.1421464899703615</v>
      </c>
      <c r="F406" s="2">
        <f t="shared" si="35"/>
        <v>-6.4664524051099598E-2</v>
      </c>
      <c r="G406" s="2">
        <f t="shared" si="33"/>
        <v>-7.7481965919261903E-2</v>
      </c>
      <c r="H406" s="2" t="str">
        <f t="shared" si="34"/>
        <v>Hold</v>
      </c>
    </row>
    <row r="407" spans="1:8" ht="13.5" x14ac:dyDescent="0.25">
      <c r="A407" s="3">
        <v>42598</v>
      </c>
      <c r="B407" s="2">
        <v>21.985499999999998</v>
      </c>
      <c r="C407" s="2">
        <f t="shared" si="36"/>
        <v>21.967244716232479</v>
      </c>
      <c r="D407" s="2">
        <f t="shared" si="32"/>
        <v>22.097140799721899</v>
      </c>
      <c r="E407" s="2">
        <f t="shared" si="31"/>
        <v>-0.12989608348942028</v>
      </c>
      <c r="F407" s="2">
        <f t="shared" si="35"/>
        <v>-7.7710835938763739E-2</v>
      </c>
      <c r="G407" s="2">
        <f t="shared" si="33"/>
        <v>-5.2185247550656538E-2</v>
      </c>
      <c r="H407" s="2" t="str">
        <f t="shared" si="34"/>
        <v>Hold</v>
      </c>
    </row>
    <row r="408" spans="1:8" ht="13.5" x14ac:dyDescent="0.25">
      <c r="A408" s="3">
        <v>42599</v>
      </c>
      <c r="B408" s="2">
        <v>22.643799999999999</v>
      </c>
      <c r="C408" s="2">
        <f t="shared" si="36"/>
        <v>21.989899375273634</v>
      </c>
      <c r="D408" s="2">
        <f t="shared" si="32"/>
        <v>22.137634073816574</v>
      </c>
      <c r="E408" s="2">
        <f t="shared" si="31"/>
        <v>-0.14773469854294063</v>
      </c>
      <c r="F408" s="2">
        <f t="shared" si="35"/>
        <v>-9.1715608459599113E-2</v>
      </c>
      <c r="G408" s="2">
        <f t="shared" si="33"/>
        <v>-5.6019090083341522E-2</v>
      </c>
      <c r="H408" s="2" t="str">
        <f t="shared" si="34"/>
        <v>Hold</v>
      </c>
    </row>
    <row r="409" spans="1:8" ht="13.5" x14ac:dyDescent="0.25">
      <c r="A409" s="3">
        <v>42600</v>
      </c>
      <c r="B409" s="2">
        <v>22.2514</v>
      </c>
      <c r="C409" s="2">
        <f t="shared" si="36"/>
        <v>22.008668702154615</v>
      </c>
      <c r="D409" s="2">
        <f t="shared" si="32"/>
        <v>22.146061179459792</v>
      </c>
      <c r="E409" s="2">
        <f t="shared" si="31"/>
        <v>-0.1373924773051769</v>
      </c>
      <c r="F409" s="2">
        <f t="shared" si="35"/>
        <v>-0.10085098222871468</v>
      </c>
      <c r="G409" s="2">
        <f t="shared" si="33"/>
        <v>-3.6541495076462219E-2</v>
      </c>
      <c r="H409" s="2" t="str">
        <f t="shared" si="34"/>
        <v>Hold</v>
      </c>
    </row>
    <row r="410" spans="1:8" ht="13.5" x14ac:dyDescent="0.25">
      <c r="A410" s="3">
        <v>42601</v>
      </c>
      <c r="B410" s="2">
        <v>22.314599999999999</v>
      </c>
      <c r="C410" s="2">
        <f t="shared" si="36"/>
        <v>22.025365824900057</v>
      </c>
      <c r="D410" s="2">
        <f t="shared" si="32"/>
        <v>22.158545536536845</v>
      </c>
      <c r="E410" s="2">
        <f t="shared" si="31"/>
        <v>-0.13317971163678877</v>
      </c>
      <c r="F410" s="2">
        <f t="shared" si="35"/>
        <v>-0.1073167281103295</v>
      </c>
      <c r="G410" s="2">
        <f t="shared" si="33"/>
        <v>-2.5862983526459271E-2</v>
      </c>
      <c r="H410" s="2" t="str">
        <f t="shared" si="34"/>
        <v>Hold</v>
      </c>
    </row>
    <row r="411" spans="1:8" ht="13.5" x14ac:dyDescent="0.25">
      <c r="A411" s="3">
        <v>42604</v>
      </c>
      <c r="B411" s="2">
        <v>22.854399999999998</v>
      </c>
      <c r="C411" s="2">
        <f t="shared" si="36"/>
        <v>22.039894159530817</v>
      </c>
      <c r="D411" s="2">
        <f t="shared" si="32"/>
        <v>22.210090311608191</v>
      </c>
      <c r="E411" s="2">
        <f t="shared" si="31"/>
        <v>-0.1701961520773736</v>
      </c>
      <c r="F411" s="2">
        <f t="shared" si="35"/>
        <v>-0.11989261290373832</v>
      </c>
      <c r="G411" s="2">
        <f t="shared" si="33"/>
        <v>-5.0303539173635281E-2</v>
      </c>
      <c r="H411" s="2" t="str">
        <f t="shared" si="34"/>
        <v>Hold</v>
      </c>
    </row>
    <row r="412" spans="1:8" ht="13.5" x14ac:dyDescent="0.25">
      <c r="A412" s="3">
        <v>42605</v>
      </c>
      <c r="B412" s="2">
        <v>22.775400000000001</v>
      </c>
      <c r="C412" s="2">
        <f t="shared" si="36"/>
        <v>22.052187365756847</v>
      </c>
      <c r="D412" s="2">
        <f t="shared" si="32"/>
        <v>22.251965103340918</v>
      </c>
      <c r="E412" s="2">
        <f t="shared" ref="E412:E475" si="37">C412-D412</f>
        <v>-0.19977773758407125</v>
      </c>
      <c r="F412" s="2">
        <f t="shared" si="35"/>
        <v>-0.13586963783980491</v>
      </c>
      <c r="G412" s="2">
        <f t="shared" si="33"/>
        <v>-6.3908099744266339E-2</v>
      </c>
      <c r="H412" s="2" t="str">
        <f t="shared" si="34"/>
        <v>Hold</v>
      </c>
    </row>
    <row r="413" spans="1:8" ht="13.5" x14ac:dyDescent="0.25">
      <c r="A413" s="3">
        <v>42606</v>
      </c>
      <c r="B413" s="2">
        <v>22.777999999999999</v>
      </c>
      <c r="C413" s="2">
        <f t="shared" si="36"/>
        <v>22.064204694101949</v>
      </c>
      <c r="D413" s="2">
        <f t="shared" ref="D413:D476" si="38">$D$4*B413+(1-$D$4)*D412</f>
        <v>22.290930651241592</v>
      </c>
      <c r="E413" s="2">
        <f t="shared" si="37"/>
        <v>-0.22672595713964228</v>
      </c>
      <c r="F413" s="2">
        <f t="shared" si="35"/>
        <v>-0.15404090169977239</v>
      </c>
      <c r="G413" s="2">
        <f t="shared" si="33"/>
        <v>-7.2685055439869889E-2</v>
      </c>
      <c r="H413" s="2" t="str">
        <f t="shared" si="34"/>
        <v>Hold</v>
      </c>
    </row>
    <row r="414" spans="1:8" ht="13.5" x14ac:dyDescent="0.25">
      <c r="A414" s="3">
        <v>42607</v>
      </c>
      <c r="B414" s="2">
        <v>22.8307</v>
      </c>
      <c r="C414" s="2">
        <f t="shared" si="36"/>
        <v>22.093003971932418</v>
      </c>
      <c r="D414" s="2">
        <f t="shared" si="38"/>
        <v>22.330913565964437</v>
      </c>
      <c r="E414" s="2">
        <f t="shared" si="37"/>
        <v>-0.23790959403201839</v>
      </c>
      <c r="F414" s="2">
        <f t="shared" si="35"/>
        <v>-0.17081464016622161</v>
      </c>
      <c r="G414" s="2">
        <f t="shared" si="33"/>
        <v>-6.709495386579678E-2</v>
      </c>
      <c r="H414" s="2" t="str">
        <f t="shared" si="34"/>
        <v>Hold</v>
      </c>
    </row>
    <row r="415" spans="1:8" ht="13.5" x14ac:dyDescent="0.25">
      <c r="A415" s="3">
        <v>42608</v>
      </c>
      <c r="B415" s="2">
        <v>23.433700000000002</v>
      </c>
      <c r="C415" s="2">
        <f t="shared" si="36"/>
        <v>22.117372591635121</v>
      </c>
      <c r="D415" s="2">
        <f t="shared" si="38"/>
        <v>22.412601449967074</v>
      </c>
      <c r="E415" s="2">
        <f t="shared" si="37"/>
        <v>-0.29522885833195289</v>
      </c>
      <c r="F415" s="2">
        <f t="shared" si="35"/>
        <v>-0.19569748379936788</v>
      </c>
      <c r="G415" s="2">
        <f t="shared" si="33"/>
        <v>-9.953137453258501E-2</v>
      </c>
      <c r="H415" s="2" t="str">
        <f t="shared" si="34"/>
        <v>Hold</v>
      </c>
    </row>
    <row r="416" spans="1:8" ht="13.5" x14ac:dyDescent="0.25">
      <c r="A416" s="3">
        <v>42611</v>
      </c>
      <c r="B416" s="2">
        <v>23.644300000000001</v>
      </c>
      <c r="C416" s="2">
        <f t="shared" si="36"/>
        <v>22.16594603907587</v>
      </c>
      <c r="D416" s="2">
        <f t="shared" si="38"/>
        <v>22.503838379599141</v>
      </c>
      <c r="E416" s="2">
        <f t="shared" si="37"/>
        <v>-0.33789234052327188</v>
      </c>
      <c r="F416" s="2">
        <f t="shared" si="35"/>
        <v>-0.22413645514414871</v>
      </c>
      <c r="G416" s="2">
        <f t="shared" si="33"/>
        <v>-0.11375588537912318</v>
      </c>
      <c r="H416" s="2" t="str">
        <f t="shared" si="34"/>
        <v>Hold</v>
      </c>
    </row>
    <row r="417" spans="1:8" ht="13.5" x14ac:dyDescent="0.25">
      <c r="A417" s="3">
        <v>42612</v>
      </c>
      <c r="B417" s="2">
        <v>23.381</v>
      </c>
      <c r="C417" s="2">
        <f t="shared" si="36"/>
        <v>22.138185109987276</v>
      </c>
      <c r="D417" s="2">
        <f t="shared" si="38"/>
        <v>22.568813314443648</v>
      </c>
      <c r="E417" s="2">
        <f t="shared" si="37"/>
        <v>-0.43062820445637229</v>
      </c>
      <c r="F417" s="2">
        <f t="shared" si="35"/>
        <v>-0.26543480500659344</v>
      </c>
      <c r="G417" s="2">
        <f t="shared" si="33"/>
        <v>-0.16519339944977884</v>
      </c>
      <c r="H417" s="2" t="str">
        <f t="shared" si="34"/>
        <v>Hold</v>
      </c>
    </row>
    <row r="418" spans="1:8" ht="13.5" x14ac:dyDescent="0.25">
      <c r="A418" s="3">
        <v>42613</v>
      </c>
      <c r="B418" s="2">
        <v>22.9466</v>
      </c>
      <c r="C418" s="2">
        <f t="shared" si="36"/>
        <v>22.21597201614308</v>
      </c>
      <c r="D418" s="2">
        <f t="shared" si="38"/>
        <v>22.596797513373751</v>
      </c>
      <c r="E418" s="2">
        <f t="shared" si="37"/>
        <v>-0.38082549723067061</v>
      </c>
      <c r="F418" s="2">
        <f t="shared" si="35"/>
        <v>-0.28851294345140888</v>
      </c>
      <c r="G418" s="2">
        <f t="shared" si="33"/>
        <v>-9.231255377926173E-2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23.0413</v>
      </c>
      <c r="C419" s="2">
        <f t="shared" si="36"/>
        <v>22.22142247519799</v>
      </c>
      <c r="D419" s="2">
        <f t="shared" si="38"/>
        <v>22.629723623494215</v>
      </c>
      <c r="E419" s="2">
        <f t="shared" si="37"/>
        <v>-0.40830114829622488</v>
      </c>
      <c r="F419" s="2">
        <f t="shared" si="35"/>
        <v>-0.31247058442037207</v>
      </c>
      <c r="G419" s="2">
        <f t="shared" si="33"/>
        <v>-9.5830563875852814E-2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23.170400000000001</v>
      </c>
      <c r="C420" s="2">
        <f t="shared" si="36"/>
        <v>22.235757479013682</v>
      </c>
      <c r="D420" s="2">
        <f t="shared" si="38"/>
        <v>22.669773725457606</v>
      </c>
      <c r="E420" s="2">
        <f t="shared" si="37"/>
        <v>-0.43401624644392456</v>
      </c>
      <c r="F420" s="2">
        <f t="shared" si="35"/>
        <v>-0.33677971682508256</v>
      </c>
      <c r="G420" s="2">
        <f t="shared" ref="G420:G483" si="39">E420-F420</f>
        <v>-9.7236529618841994E-2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23.170400000000001</v>
      </c>
      <c r="C421" s="2">
        <f t="shared" si="36"/>
        <v>22.330933251473116</v>
      </c>
      <c r="D421" s="2">
        <f t="shared" si="38"/>
        <v>22.706857153201486</v>
      </c>
      <c r="E421" s="2">
        <f t="shared" si="37"/>
        <v>-0.37592390172837042</v>
      </c>
      <c r="F421" s="2">
        <f t="shared" ref="F421:F484" si="41">(E421*(2/(10)))+((1-(2/10))*F420)</f>
        <v>-0.34460855380574018</v>
      </c>
      <c r="G421" s="2">
        <f t="shared" si="39"/>
        <v>-3.1315347922630243E-2</v>
      </c>
      <c r="H421" s="2" t="str">
        <f t="shared" si="40"/>
        <v>Hold</v>
      </c>
    </row>
    <row r="422" spans="1:8" ht="13.5" x14ac:dyDescent="0.25">
      <c r="A422" s="3">
        <v>42619</v>
      </c>
      <c r="B422" s="2">
        <v>23.378399999999999</v>
      </c>
      <c r="C422" s="2">
        <f t="shared" si="36"/>
        <v>22.399312751246484</v>
      </c>
      <c r="D422" s="2">
        <f t="shared" si="38"/>
        <v>22.756601067779155</v>
      </c>
      <c r="E422" s="2">
        <f t="shared" si="37"/>
        <v>-0.35728831653267079</v>
      </c>
      <c r="F422" s="2">
        <f t="shared" si="41"/>
        <v>-0.34714450635112637</v>
      </c>
      <c r="G422" s="2">
        <f t="shared" si="39"/>
        <v>-1.0143810181544421E-2</v>
      </c>
      <c r="H422" s="2" t="str">
        <f t="shared" si="40"/>
        <v>Hold</v>
      </c>
    </row>
    <row r="423" spans="1:8" ht="13.5" x14ac:dyDescent="0.25">
      <c r="A423" s="3">
        <v>42620</v>
      </c>
      <c r="B423" s="2">
        <v>23.302</v>
      </c>
      <c r="C423" s="2">
        <f t="shared" si="36"/>
        <v>22.457572327977793</v>
      </c>
      <c r="D423" s="2">
        <f t="shared" si="38"/>
        <v>22.797000988684403</v>
      </c>
      <c r="E423" s="2">
        <f t="shared" si="37"/>
        <v>-0.33942866070660926</v>
      </c>
      <c r="F423" s="2">
        <f t="shared" si="41"/>
        <v>-0.34560133722222297</v>
      </c>
      <c r="G423" s="2">
        <f t="shared" si="39"/>
        <v>6.1726765156137064E-3</v>
      </c>
      <c r="H423" s="2" t="str">
        <f t="shared" si="40"/>
        <v>Sell</v>
      </c>
    </row>
    <row r="424" spans="1:8" ht="13.5" x14ac:dyDescent="0.25">
      <c r="A424" s="3">
        <v>42621</v>
      </c>
      <c r="B424" s="2">
        <v>23.433700000000002</v>
      </c>
      <c r="C424" s="2">
        <f t="shared" si="36"/>
        <v>22.514976585211979</v>
      </c>
      <c r="D424" s="2">
        <f t="shared" si="38"/>
        <v>22.844163878411486</v>
      </c>
      <c r="E424" s="2">
        <f t="shared" si="37"/>
        <v>-0.32918729319950657</v>
      </c>
      <c r="F424" s="2">
        <f t="shared" si="41"/>
        <v>-0.34231852841767968</v>
      </c>
      <c r="G424" s="2">
        <f t="shared" si="39"/>
        <v>1.313123521817311E-2</v>
      </c>
      <c r="H424" s="2" t="str">
        <f t="shared" si="40"/>
        <v>Sell</v>
      </c>
    </row>
    <row r="425" spans="1:8" ht="13.5" x14ac:dyDescent="0.25">
      <c r="A425" s="3">
        <v>42622</v>
      </c>
      <c r="B425" s="2">
        <v>23.433700000000002</v>
      </c>
      <c r="C425" s="2">
        <f t="shared" si="36"/>
        <v>22.656318649025522</v>
      </c>
      <c r="D425" s="2">
        <f t="shared" si="38"/>
        <v>22.887833220751379</v>
      </c>
      <c r="E425" s="2">
        <f t="shared" si="37"/>
        <v>-0.23151457172585665</v>
      </c>
      <c r="F425" s="2">
        <f t="shared" si="41"/>
        <v>-0.32015773707931505</v>
      </c>
      <c r="G425" s="2">
        <f t="shared" si="39"/>
        <v>8.8643165353458397E-2</v>
      </c>
      <c r="H425" s="2" t="str">
        <f t="shared" si="40"/>
        <v>Sell</v>
      </c>
    </row>
    <row r="426" spans="1:8" ht="13.5" x14ac:dyDescent="0.25">
      <c r="A426" s="3">
        <v>42627</v>
      </c>
      <c r="B426" s="2">
        <v>23.433700000000002</v>
      </c>
      <c r="C426" s="2">
        <f t="shared" si="36"/>
        <v>22.808315779944671</v>
      </c>
      <c r="D426" s="2">
        <f t="shared" si="38"/>
        <v>22.928267796992017</v>
      </c>
      <c r="E426" s="2">
        <f t="shared" si="37"/>
        <v>-0.11995201704734626</v>
      </c>
      <c r="F426" s="2">
        <f t="shared" si="41"/>
        <v>-0.2801165930729213</v>
      </c>
      <c r="G426" s="2">
        <f t="shared" si="39"/>
        <v>0.16016457602557505</v>
      </c>
      <c r="H426" s="2" t="str">
        <f t="shared" si="40"/>
        <v>Sell</v>
      </c>
    </row>
    <row r="427" spans="1:8" ht="13.5" x14ac:dyDescent="0.25">
      <c r="A427" s="3">
        <v>42628</v>
      </c>
      <c r="B427" s="2">
        <v>23.46</v>
      </c>
      <c r="C427" s="2">
        <f t="shared" si="36"/>
        <v>22.896421044568566</v>
      </c>
      <c r="D427" s="2">
        <f t="shared" si="38"/>
        <v>22.967655367585202</v>
      </c>
      <c r="E427" s="2">
        <f t="shared" si="37"/>
        <v>-7.1234323016636125E-2</v>
      </c>
      <c r="F427" s="2">
        <f t="shared" si="41"/>
        <v>-0.23834013906166426</v>
      </c>
      <c r="G427" s="2">
        <f t="shared" si="39"/>
        <v>0.16710581604502814</v>
      </c>
      <c r="H427" s="2" t="str">
        <f t="shared" si="40"/>
        <v>Sell</v>
      </c>
    </row>
    <row r="428" spans="1:8" ht="13.5" x14ac:dyDescent="0.25">
      <c r="A428" s="3">
        <v>42629</v>
      </c>
      <c r="B428" s="2">
        <v>23.5627</v>
      </c>
      <c r="C428" s="2">
        <f t="shared" si="36"/>
        <v>22.904140883865708</v>
      </c>
      <c r="D428" s="2">
        <f t="shared" si="38"/>
        <v>23.011732747764075</v>
      </c>
      <c r="E428" s="2">
        <f t="shared" si="37"/>
        <v>-0.10759186389836728</v>
      </c>
      <c r="F428" s="2">
        <f t="shared" si="41"/>
        <v>-0.21219048402900487</v>
      </c>
      <c r="G428" s="2">
        <f t="shared" si="39"/>
        <v>0.10459862013063759</v>
      </c>
      <c r="H428" s="2" t="str">
        <f t="shared" si="40"/>
        <v>Sell</v>
      </c>
    </row>
    <row r="429" spans="1:8" ht="13.5" x14ac:dyDescent="0.25">
      <c r="A429" s="3">
        <v>42632</v>
      </c>
      <c r="B429" s="2">
        <v>23.565300000000001</v>
      </c>
      <c r="C429" s="2">
        <f t="shared" si="36"/>
        <v>22.92524228634791</v>
      </c>
      <c r="D429" s="2">
        <f t="shared" si="38"/>
        <v>23.052737729411181</v>
      </c>
      <c r="E429" s="2">
        <f t="shared" si="37"/>
        <v>-0.1274954430632711</v>
      </c>
      <c r="F429" s="2">
        <f t="shared" si="41"/>
        <v>-0.19525147583585811</v>
      </c>
      <c r="G429" s="2">
        <f t="shared" si="39"/>
        <v>6.7756032772587016E-2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23.302</v>
      </c>
      <c r="C430" s="2">
        <f t="shared" si="36"/>
        <v>22.962958857679002</v>
      </c>
      <c r="D430" s="2">
        <f t="shared" si="38"/>
        <v>23.071201601306647</v>
      </c>
      <c r="E430" s="2">
        <f t="shared" si="37"/>
        <v>-0.10824274362764541</v>
      </c>
      <c r="F430" s="2">
        <f t="shared" si="41"/>
        <v>-0.17784972939421556</v>
      </c>
      <c r="G430" s="2">
        <f t="shared" si="39"/>
        <v>6.9606985766570151E-2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23.275700000000001</v>
      </c>
      <c r="C431" s="2">
        <f t="shared" si="36"/>
        <v>22.99487287957454</v>
      </c>
      <c r="D431" s="2">
        <f t="shared" si="38"/>
        <v>23.086349630839489</v>
      </c>
      <c r="E431" s="2">
        <f t="shared" si="37"/>
        <v>-9.147675126494903E-2</v>
      </c>
      <c r="F431" s="2">
        <f t="shared" si="41"/>
        <v>-0.16057513376836227</v>
      </c>
      <c r="G431" s="2">
        <f t="shared" si="39"/>
        <v>6.9098382503413242E-2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23.175599999999999</v>
      </c>
      <c r="C432" s="2">
        <f t="shared" si="36"/>
        <v>23.053877051947687</v>
      </c>
      <c r="D432" s="2">
        <f t="shared" si="38"/>
        <v>23.092960769295821</v>
      </c>
      <c r="E432" s="2">
        <f t="shared" si="37"/>
        <v>-3.9083717348134428E-2</v>
      </c>
      <c r="F432" s="2">
        <f t="shared" si="41"/>
        <v>-0.1362768504843167</v>
      </c>
      <c r="G432" s="2">
        <f t="shared" si="39"/>
        <v>9.7193133136182275E-2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23.1783</v>
      </c>
      <c r="C433" s="2">
        <f t="shared" si="36"/>
        <v>23.092049813186502</v>
      </c>
      <c r="D433" s="2">
        <f t="shared" si="38"/>
        <v>23.099282193792426</v>
      </c>
      <c r="E433" s="2">
        <f t="shared" si="37"/>
        <v>-7.2323806059237938E-3</v>
      </c>
      <c r="F433" s="2">
        <f t="shared" si="41"/>
        <v>-0.11046795650863812</v>
      </c>
      <c r="G433" s="2">
        <f t="shared" si="39"/>
        <v>0.10323557590271433</v>
      </c>
      <c r="H433" s="2" t="str">
        <f t="shared" si="40"/>
        <v>Sell</v>
      </c>
    </row>
    <row r="434" spans="1:8" ht="13.5" x14ac:dyDescent="0.25">
      <c r="A434" s="3">
        <v>42639</v>
      </c>
      <c r="B434" s="2">
        <v>23.539000000000001</v>
      </c>
      <c r="C434" s="2">
        <f t="shared" si="36"/>
        <v>23.144611380388579</v>
      </c>
      <c r="D434" s="2">
        <f t="shared" si="38"/>
        <v>23.131853883141137</v>
      </c>
      <c r="E434" s="2">
        <f t="shared" si="37"/>
        <v>1.2757497247442018E-2</v>
      </c>
      <c r="F434" s="2">
        <f t="shared" si="41"/>
        <v>-8.5822865757422095E-2</v>
      </c>
      <c r="G434" s="2">
        <f t="shared" si="39"/>
        <v>9.8580363004864113E-2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23.433700000000002</v>
      </c>
      <c r="C435" s="2">
        <f t="shared" si="36"/>
        <v>23.189086552636489</v>
      </c>
      <c r="D435" s="2">
        <f t="shared" si="38"/>
        <v>23.154212854760313</v>
      </c>
      <c r="E435" s="2">
        <f t="shared" si="37"/>
        <v>3.4873697876175669E-2</v>
      </c>
      <c r="F435" s="2">
        <f t="shared" si="41"/>
        <v>-6.1683553030702554E-2</v>
      </c>
      <c r="G435" s="2">
        <f t="shared" si="39"/>
        <v>9.6557250906878223E-2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23.433700000000002</v>
      </c>
      <c r="C436" s="2">
        <f t="shared" si="36"/>
        <v>23.226719390692413</v>
      </c>
      <c r="D436" s="2">
        <f t="shared" si="38"/>
        <v>23.17491560625955</v>
      </c>
      <c r="E436" s="2">
        <f t="shared" si="37"/>
        <v>5.1803784432863154E-2</v>
      </c>
      <c r="F436" s="2">
        <f t="shared" si="41"/>
        <v>-3.8986085537989414E-2</v>
      </c>
      <c r="G436" s="2">
        <f t="shared" si="39"/>
        <v>9.078986997085256E-2</v>
      </c>
      <c r="H436" s="2" t="str">
        <f t="shared" si="40"/>
        <v>Sell</v>
      </c>
    </row>
    <row r="437" spans="1:8" ht="13.5" x14ac:dyDescent="0.25">
      <c r="A437" s="3">
        <v>42642</v>
      </c>
      <c r="B437" s="2">
        <v>23.381</v>
      </c>
      <c r="C437" s="2">
        <f t="shared" si="36"/>
        <v>23.262608715201274</v>
      </c>
      <c r="D437" s="2">
        <f t="shared" si="38"/>
        <v>23.190181116906988</v>
      </c>
      <c r="E437" s="2">
        <f t="shared" si="37"/>
        <v>7.2427598294286355E-2</v>
      </c>
      <c r="F437" s="2">
        <f t="shared" si="41"/>
        <v>-1.670334877153426E-2</v>
      </c>
      <c r="G437" s="2">
        <f t="shared" si="39"/>
        <v>8.9130947065820615E-2</v>
      </c>
      <c r="H437" s="2" t="str">
        <f t="shared" si="40"/>
        <v>Sell</v>
      </c>
    </row>
    <row r="438" spans="1:8" ht="13.5" x14ac:dyDescent="0.25">
      <c r="A438" s="3">
        <v>42643</v>
      </c>
      <c r="B438" s="2">
        <v>23.328299999999999</v>
      </c>
      <c r="C438" s="2">
        <f t="shared" si="36"/>
        <v>23.308776605170308</v>
      </c>
      <c r="D438" s="2">
        <f t="shared" si="38"/>
        <v>23.200412145284247</v>
      </c>
      <c r="E438" s="2">
        <f t="shared" si="37"/>
        <v>0.10836445988606158</v>
      </c>
      <c r="F438" s="2">
        <f t="shared" si="41"/>
        <v>8.3102129599849084E-3</v>
      </c>
      <c r="G438" s="2">
        <f t="shared" si="39"/>
        <v>0.10005424692607667</v>
      </c>
      <c r="H438" s="2" t="str">
        <f t="shared" si="40"/>
        <v>Sell</v>
      </c>
    </row>
    <row r="439" spans="1:8" ht="13.5" x14ac:dyDescent="0.25">
      <c r="A439" s="3">
        <v>42647</v>
      </c>
      <c r="B439" s="2">
        <v>23.302</v>
      </c>
      <c r="C439" s="2">
        <f t="shared" si="36"/>
        <v>23.348241742836414</v>
      </c>
      <c r="D439" s="2">
        <f t="shared" si="38"/>
        <v>23.207937171559486</v>
      </c>
      <c r="E439" s="2">
        <f t="shared" si="37"/>
        <v>0.14030457127692841</v>
      </c>
      <c r="F439" s="2">
        <f t="shared" si="41"/>
        <v>3.4709084623373611E-2</v>
      </c>
      <c r="G439" s="2">
        <f t="shared" si="39"/>
        <v>0.10559548665355481</v>
      </c>
      <c r="H439" s="2" t="str">
        <f t="shared" si="40"/>
        <v>Sell</v>
      </c>
    </row>
    <row r="440" spans="1:8" ht="13.5" x14ac:dyDescent="0.25">
      <c r="A440" s="3">
        <v>42648</v>
      </c>
      <c r="B440" s="2">
        <v>23.328299999999999</v>
      </c>
      <c r="C440" s="2">
        <f t="shared" si="36"/>
        <v>23.341127628553888</v>
      </c>
      <c r="D440" s="2">
        <f t="shared" si="38"/>
        <v>23.216852936629152</v>
      </c>
      <c r="E440" s="2">
        <f t="shared" si="37"/>
        <v>0.12427469192473595</v>
      </c>
      <c r="F440" s="2">
        <f t="shared" si="41"/>
        <v>5.2622206083646081E-2</v>
      </c>
      <c r="G440" s="2">
        <f t="shared" si="39"/>
        <v>7.1652485841089866E-2</v>
      </c>
      <c r="H440" s="2" t="str">
        <f t="shared" si="40"/>
        <v>Sell</v>
      </c>
    </row>
    <row r="441" spans="1:8" ht="13.5" x14ac:dyDescent="0.25">
      <c r="A441" s="3">
        <v>42649</v>
      </c>
      <c r="B441" s="2">
        <v>23.433700000000002</v>
      </c>
      <c r="C441" s="2">
        <f t="shared" si="36"/>
        <v>23.331061839545598</v>
      </c>
      <c r="D441" s="2">
        <f t="shared" si="38"/>
        <v>23.232915682064032</v>
      </c>
      <c r="E441" s="2">
        <f t="shared" si="37"/>
        <v>9.814615748156541E-2</v>
      </c>
      <c r="F441" s="2">
        <f t="shared" si="41"/>
        <v>6.1726996363229952E-2</v>
      </c>
      <c r="G441" s="2">
        <f t="shared" si="39"/>
        <v>3.6419161118335458E-2</v>
      </c>
      <c r="H441" s="2" t="str">
        <f t="shared" si="40"/>
        <v>Sell</v>
      </c>
    </row>
    <row r="442" spans="1:8" ht="13.5" x14ac:dyDescent="0.25">
      <c r="A442" s="3">
        <v>42650</v>
      </c>
      <c r="B442" s="2">
        <v>23.436299999999999</v>
      </c>
      <c r="C442" s="2">
        <f t="shared" si="36"/>
        <v>23.307144633461657</v>
      </c>
      <c r="D442" s="2">
        <f t="shared" si="38"/>
        <v>23.247981187096325</v>
      </c>
      <c r="E442" s="2">
        <f t="shared" si="37"/>
        <v>5.9163446365332106E-2</v>
      </c>
      <c r="F442" s="2">
        <f t="shared" si="41"/>
        <v>6.1214286363650387E-2</v>
      </c>
      <c r="G442" s="2">
        <f t="shared" si="39"/>
        <v>-2.050839998318281E-3</v>
      </c>
      <c r="H442" s="2" t="str">
        <f t="shared" si="40"/>
        <v>Hold</v>
      </c>
    </row>
    <row r="443" spans="1:8" ht="13.5" x14ac:dyDescent="0.25">
      <c r="A443" s="3">
        <v>42653</v>
      </c>
      <c r="B443" s="2">
        <v>23.5627</v>
      </c>
      <c r="C443" s="2">
        <f t="shared" si="36"/>
        <v>23.287322382159864</v>
      </c>
      <c r="D443" s="2">
        <f t="shared" si="38"/>
        <v>23.271293691755858</v>
      </c>
      <c r="E443" s="2">
        <f t="shared" si="37"/>
        <v>1.602869040400634E-2</v>
      </c>
      <c r="F443" s="2">
        <f t="shared" si="41"/>
        <v>5.2177167171721578E-2</v>
      </c>
      <c r="G443" s="2">
        <f t="shared" si="39"/>
        <v>-3.6148476767715237E-2</v>
      </c>
      <c r="H443" s="2" t="str">
        <f t="shared" si="40"/>
        <v>Hold</v>
      </c>
    </row>
    <row r="444" spans="1:8" ht="13.5" x14ac:dyDescent="0.25">
      <c r="A444" s="3">
        <v>42654</v>
      </c>
      <c r="B444" s="2">
        <v>23.222999999999999</v>
      </c>
      <c r="C444" s="2">
        <f t="shared" si="36"/>
        <v>23.326042015673732</v>
      </c>
      <c r="D444" s="2">
        <f t="shared" si="38"/>
        <v>23.267716381255426</v>
      </c>
      <c r="E444" s="2">
        <f t="shared" si="37"/>
        <v>5.8325634418306294E-2</v>
      </c>
      <c r="F444" s="2">
        <f t="shared" si="41"/>
        <v>5.3406860621038527E-2</v>
      </c>
      <c r="G444" s="2">
        <f t="shared" si="39"/>
        <v>4.918773797267767E-3</v>
      </c>
      <c r="H444" s="2" t="str">
        <f t="shared" si="40"/>
        <v>Sell</v>
      </c>
    </row>
    <row r="445" spans="1:8" ht="13.5" x14ac:dyDescent="0.25">
      <c r="A445" s="3">
        <v>42655</v>
      </c>
      <c r="B445" s="2">
        <v>23.483699999999999</v>
      </c>
      <c r="C445" s="2">
        <f t="shared" si="36"/>
        <v>23.342604782493158</v>
      </c>
      <c r="D445" s="2">
        <f t="shared" si="38"/>
        <v>23.283715167829097</v>
      </c>
      <c r="E445" s="2">
        <f t="shared" si="37"/>
        <v>5.888961466406073E-2</v>
      </c>
      <c r="F445" s="2">
        <f t="shared" si="41"/>
        <v>5.4503411429642976E-2</v>
      </c>
      <c r="G445" s="2">
        <f t="shared" si="39"/>
        <v>4.3862032344177543E-3</v>
      </c>
      <c r="H445" s="2" t="str">
        <f t="shared" si="40"/>
        <v>Sell</v>
      </c>
    </row>
    <row r="446" spans="1:8" ht="13.5" x14ac:dyDescent="0.25">
      <c r="A446" s="3">
        <v>42656</v>
      </c>
      <c r="B446" s="2">
        <v>23.433700000000002</v>
      </c>
      <c r="C446" s="2">
        <f t="shared" si="36"/>
        <v>23.356619431340363</v>
      </c>
      <c r="D446" s="2">
        <f t="shared" si="38"/>
        <v>23.294825155397312</v>
      </c>
      <c r="E446" s="2">
        <f t="shared" si="37"/>
        <v>6.1794275943050536E-2</v>
      </c>
      <c r="F446" s="2">
        <f t="shared" si="41"/>
        <v>5.5961584332324489E-2</v>
      </c>
      <c r="G446" s="2">
        <f t="shared" si="39"/>
        <v>5.8326916107260471E-3</v>
      </c>
      <c r="H446" s="2" t="str">
        <f t="shared" si="40"/>
        <v>Sell</v>
      </c>
    </row>
    <row r="447" spans="1:8" ht="13.5" x14ac:dyDescent="0.25">
      <c r="A447" s="3">
        <v>42657</v>
      </c>
      <c r="B447" s="2">
        <v>23.431000000000001</v>
      </c>
      <c r="C447" s="2">
        <f t="shared" si="36"/>
        <v>23.360370288057229</v>
      </c>
      <c r="D447" s="2">
        <f t="shared" si="38"/>
        <v>23.304912180923438</v>
      </c>
      <c r="E447" s="2">
        <f t="shared" si="37"/>
        <v>5.5458107133791401E-2</v>
      </c>
      <c r="F447" s="2">
        <f t="shared" si="41"/>
        <v>5.586088889261788E-2</v>
      </c>
      <c r="G447" s="2">
        <f t="shared" si="39"/>
        <v>-4.0278175882647871E-4</v>
      </c>
      <c r="H447" s="2" t="str">
        <f t="shared" si="40"/>
        <v>Hold</v>
      </c>
    </row>
    <row r="448" spans="1:8" ht="13.5" x14ac:dyDescent="0.25">
      <c r="A448" s="3">
        <v>42660</v>
      </c>
      <c r="B448" s="2">
        <v>23.1967</v>
      </c>
      <c r="C448" s="2">
        <f t="shared" si="36"/>
        <v>23.355436397586885</v>
      </c>
      <c r="D448" s="2">
        <f t="shared" si="38"/>
        <v>23.296896463817998</v>
      </c>
      <c r="E448" s="2">
        <f t="shared" si="37"/>
        <v>5.8539933768887664E-2</v>
      </c>
      <c r="F448" s="2">
        <f t="shared" si="41"/>
        <v>5.6396697867871839E-2</v>
      </c>
      <c r="G448" s="2">
        <f t="shared" si="39"/>
        <v>2.1432359010158247E-3</v>
      </c>
      <c r="H448" s="2" t="str">
        <f t="shared" si="40"/>
        <v>Sell</v>
      </c>
    </row>
    <row r="449" spans="1:8" ht="13.5" x14ac:dyDescent="0.25">
      <c r="A449" s="3">
        <v>42661</v>
      </c>
      <c r="B449" s="2">
        <v>23.222999999999999</v>
      </c>
      <c r="C449" s="2">
        <f t="shared" si="36"/>
        <v>23.347215413342749</v>
      </c>
      <c r="D449" s="2">
        <f t="shared" si="38"/>
        <v>23.29142265168333</v>
      </c>
      <c r="E449" s="2">
        <f t="shared" si="37"/>
        <v>5.5792761659418488E-2</v>
      </c>
      <c r="F449" s="2">
        <f t="shared" si="41"/>
        <v>5.6275910626181168E-2</v>
      </c>
      <c r="G449" s="2">
        <f t="shared" si="39"/>
        <v>-4.8314896676267954E-4</v>
      </c>
      <c r="H449" s="2" t="str">
        <f t="shared" si="40"/>
        <v>Hold</v>
      </c>
    </row>
    <row r="450" spans="1:8" ht="13.5" x14ac:dyDescent="0.25">
      <c r="A450" s="3">
        <v>42662</v>
      </c>
      <c r="B450" s="2">
        <v>23.1783</v>
      </c>
      <c r="C450" s="2">
        <f t="shared" si="36"/>
        <v>23.344305349751554</v>
      </c>
      <c r="D450" s="2">
        <f t="shared" si="38"/>
        <v>23.283043196003085</v>
      </c>
      <c r="E450" s="2">
        <f t="shared" si="37"/>
        <v>6.1262153748469217E-2</v>
      </c>
      <c r="F450" s="2">
        <f t="shared" si="41"/>
        <v>5.7273159250638778E-2</v>
      </c>
      <c r="G450" s="2">
        <f t="shared" si="39"/>
        <v>3.9889944978304392E-3</v>
      </c>
      <c r="H450" s="2" t="str">
        <f t="shared" si="40"/>
        <v>Sell</v>
      </c>
    </row>
    <row r="451" spans="1:8" ht="13.5" x14ac:dyDescent="0.25">
      <c r="A451" s="3">
        <v>42663</v>
      </c>
      <c r="B451" s="2">
        <v>23.199300000000001</v>
      </c>
      <c r="C451" s="2">
        <f t="shared" si="36"/>
        <v>23.358058372866701</v>
      </c>
      <c r="D451" s="2">
        <f t="shared" si="38"/>
        <v>23.276839996299156</v>
      </c>
      <c r="E451" s="2">
        <f t="shared" si="37"/>
        <v>8.1218376567544937E-2</v>
      </c>
      <c r="F451" s="2">
        <f t="shared" si="41"/>
        <v>6.2062202714020014E-2</v>
      </c>
      <c r="G451" s="2">
        <f t="shared" si="39"/>
        <v>1.9156173853524923E-2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23.249400000000001</v>
      </c>
      <c r="C452" s="2">
        <f t="shared" si="36"/>
        <v>23.370095546271823</v>
      </c>
      <c r="D452" s="2">
        <f t="shared" si="38"/>
        <v>23.274807403980699</v>
      </c>
      <c r="E452" s="2">
        <f t="shared" si="37"/>
        <v>9.52881422911247E-2</v>
      </c>
      <c r="F452" s="2">
        <f t="shared" si="41"/>
        <v>6.8707390629440951E-2</v>
      </c>
      <c r="G452" s="2">
        <f t="shared" si="39"/>
        <v>2.6580751661683749E-2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23.4863</v>
      </c>
      <c r="C453" s="2">
        <f t="shared" si="36"/>
        <v>23.399727000691541</v>
      </c>
      <c r="D453" s="2">
        <f t="shared" si="38"/>
        <v>23.290473522204348</v>
      </c>
      <c r="E453" s="2">
        <f t="shared" si="37"/>
        <v>0.10925347848719369</v>
      </c>
      <c r="F453" s="2">
        <f t="shared" si="41"/>
        <v>7.6816608200991496E-2</v>
      </c>
      <c r="G453" s="2">
        <f t="shared" si="39"/>
        <v>3.2436870286202193E-2</v>
      </c>
      <c r="H453" s="2" t="str">
        <f t="shared" si="40"/>
        <v>Sell</v>
      </c>
    </row>
    <row r="454" spans="1:8" ht="13.5" x14ac:dyDescent="0.25">
      <c r="A454" s="3">
        <v>42668</v>
      </c>
      <c r="B454" s="2">
        <v>23.51</v>
      </c>
      <c r="C454" s="2">
        <f t="shared" si="36"/>
        <v>23.372538231354383</v>
      </c>
      <c r="D454" s="2">
        <f t="shared" si="38"/>
        <v>23.306734742781806</v>
      </c>
      <c r="E454" s="2">
        <f t="shared" si="37"/>
        <v>6.5803488572576896E-2</v>
      </c>
      <c r="F454" s="2">
        <f t="shared" si="41"/>
        <v>7.4613984275308576E-2</v>
      </c>
      <c r="G454" s="2">
        <f t="shared" si="39"/>
        <v>-8.8104957027316799E-3</v>
      </c>
      <c r="H454" s="2" t="str">
        <f t="shared" si="40"/>
        <v>Hold</v>
      </c>
    </row>
    <row r="455" spans="1:8" ht="13.5" x14ac:dyDescent="0.25">
      <c r="A455" s="3">
        <v>42669</v>
      </c>
      <c r="B455" s="2">
        <v>23.51</v>
      </c>
      <c r="C455" s="2">
        <f t="shared" si="36"/>
        <v>23.38964004191525</v>
      </c>
      <c r="D455" s="2">
        <f t="shared" si="38"/>
        <v>23.321791428501673</v>
      </c>
      <c r="E455" s="2">
        <f t="shared" si="37"/>
        <v>6.7848613413577397E-2</v>
      </c>
      <c r="F455" s="2">
        <f t="shared" si="41"/>
        <v>7.3260910102962346E-2</v>
      </c>
      <c r="G455" s="2">
        <f t="shared" si="39"/>
        <v>-5.4122966893849489E-3</v>
      </c>
      <c r="H455" s="2" t="str">
        <f t="shared" si="40"/>
        <v>Hold</v>
      </c>
    </row>
    <row r="456" spans="1:8" ht="13.5" x14ac:dyDescent="0.25">
      <c r="A456" s="3">
        <v>42670</v>
      </c>
      <c r="B456" s="2">
        <v>23.302</v>
      </c>
      <c r="C456" s="2">
        <f t="shared" si="36"/>
        <v>23.396418497005211</v>
      </c>
      <c r="D456" s="2">
        <f t="shared" si="38"/>
        <v>23.320325396760808</v>
      </c>
      <c r="E456" s="2">
        <f t="shared" si="37"/>
        <v>7.6093100244403189E-2</v>
      </c>
      <c r="F456" s="2">
        <f t="shared" si="41"/>
        <v>7.3827348131250525E-2</v>
      </c>
      <c r="G456" s="2">
        <f t="shared" si="39"/>
        <v>2.2657521131526637E-3</v>
      </c>
      <c r="H456" s="2" t="str">
        <f t="shared" si="40"/>
        <v>Sell</v>
      </c>
    </row>
    <row r="457" spans="1:8" ht="13.5" x14ac:dyDescent="0.25">
      <c r="A457" s="3">
        <v>42671</v>
      </c>
      <c r="B457" s="2">
        <v>23.433700000000002</v>
      </c>
      <c r="C457" s="2">
        <f t="shared" si="36"/>
        <v>23.401738728235181</v>
      </c>
      <c r="D457" s="2">
        <f t="shared" si="38"/>
        <v>23.328723515519268</v>
      </c>
      <c r="E457" s="2">
        <f t="shared" si="37"/>
        <v>7.301521271591227E-2</v>
      </c>
      <c r="F457" s="2">
        <f t="shared" si="41"/>
        <v>7.3664921048182869E-2</v>
      </c>
      <c r="G457" s="2">
        <f t="shared" si="39"/>
        <v>-6.4970833227059877E-4</v>
      </c>
      <c r="H457" s="2" t="str">
        <f t="shared" si="40"/>
        <v>Hold</v>
      </c>
    </row>
    <row r="458" spans="1:8" ht="13.5" x14ac:dyDescent="0.25">
      <c r="A458" s="3">
        <v>42674</v>
      </c>
      <c r="B458" s="2">
        <v>23.481100000000001</v>
      </c>
      <c r="C458" s="2">
        <f t="shared" si="36"/>
        <v>23.370194308506694</v>
      </c>
      <c r="D458" s="2">
        <f t="shared" si="38"/>
        <v>23.340010662517841</v>
      </c>
      <c r="E458" s="2">
        <f t="shared" si="37"/>
        <v>3.0183645988852703E-2</v>
      </c>
      <c r="F458" s="2">
        <f t="shared" si="41"/>
        <v>6.4968666036316847E-2</v>
      </c>
      <c r="G458" s="2">
        <f t="shared" si="39"/>
        <v>-3.4785020047464144E-2</v>
      </c>
      <c r="H458" s="2" t="str">
        <f t="shared" si="40"/>
        <v>Hold</v>
      </c>
    </row>
    <row r="459" spans="1:8" ht="13.5" x14ac:dyDescent="0.25">
      <c r="A459" s="3">
        <v>42675</v>
      </c>
      <c r="B459" s="2">
        <v>23.433700000000002</v>
      </c>
      <c r="C459" s="2">
        <f t="shared" si="36"/>
        <v>23.347549030274894</v>
      </c>
      <c r="D459" s="2">
        <f t="shared" si="38"/>
        <v>23.346950613442448</v>
      </c>
      <c r="E459" s="2">
        <f t="shared" si="37"/>
        <v>5.9841683244599153E-4</v>
      </c>
      <c r="F459" s="2">
        <f t="shared" si="41"/>
        <v>5.2094616195542676E-2</v>
      </c>
      <c r="G459" s="2">
        <f t="shared" si="39"/>
        <v>-5.1496199363096684E-2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23.304600000000001</v>
      </c>
      <c r="C460" s="2">
        <f t="shared" si="36"/>
        <v>23.321510717924912</v>
      </c>
      <c r="D460" s="2">
        <f t="shared" si="38"/>
        <v>23.343813530965232</v>
      </c>
      <c r="E460" s="2">
        <f t="shared" si="37"/>
        <v>-2.2302813040319336E-2</v>
      </c>
      <c r="F460" s="2">
        <f t="shared" si="41"/>
        <v>3.7215130348370276E-2</v>
      </c>
      <c r="G460" s="2">
        <f t="shared" si="39"/>
        <v>-5.9517943388689612E-2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23.423100000000002</v>
      </c>
      <c r="C461" s="2">
        <f t="shared" si="36"/>
        <v>23.302709069013389</v>
      </c>
      <c r="D461" s="2">
        <f t="shared" si="38"/>
        <v>23.349686602745585</v>
      </c>
      <c r="E461" s="2">
        <f t="shared" si="37"/>
        <v>-4.6977533732196264E-2</v>
      </c>
      <c r="F461" s="2">
        <f t="shared" si="41"/>
        <v>2.0376597532256971E-2</v>
      </c>
      <c r="G461" s="2">
        <f t="shared" si="39"/>
        <v>-6.7354131264453235E-2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23.423100000000002</v>
      </c>
      <c r="C462" s="2">
        <f t="shared" si="36"/>
        <v>23.294507673780561</v>
      </c>
      <c r="D462" s="2">
        <f t="shared" si="38"/>
        <v>23.355124632171837</v>
      </c>
      <c r="E462" s="2">
        <f t="shared" si="37"/>
        <v>-6.0616958391275233E-2</v>
      </c>
      <c r="F462" s="2">
        <f t="shared" si="41"/>
        <v>4.1778863475505322E-3</v>
      </c>
      <c r="G462" s="2">
        <f t="shared" si="39"/>
        <v>-6.4794844738825769E-2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23.433700000000002</v>
      </c>
      <c r="C463" s="2">
        <f t="shared" ref="C463:C526" si="42">$C$4*B453+C462*(1-$C$4)</f>
        <v>23.324014185506631</v>
      </c>
      <c r="D463" s="2">
        <f t="shared" si="38"/>
        <v>23.360945029788738</v>
      </c>
      <c r="E463" s="2">
        <f t="shared" si="37"/>
        <v>-3.6930844282107245E-2</v>
      </c>
      <c r="F463" s="2">
        <f t="shared" si="41"/>
        <v>-4.0438597783810232E-3</v>
      </c>
      <c r="G463" s="2">
        <f t="shared" si="39"/>
        <v>-3.2886984503726222E-2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23.433700000000002</v>
      </c>
      <c r="C464" s="2">
        <f t="shared" si="42"/>
        <v>23.352627387736383</v>
      </c>
      <c r="D464" s="2">
        <f t="shared" si="38"/>
        <v>23.366334286841425</v>
      </c>
      <c r="E464" s="2">
        <f t="shared" si="37"/>
        <v>-1.370689910504197E-2</v>
      </c>
      <c r="F464" s="2">
        <f t="shared" si="41"/>
        <v>-5.9764676437132121E-3</v>
      </c>
      <c r="G464" s="2">
        <f t="shared" si="39"/>
        <v>-7.7304314613287576E-3</v>
      </c>
      <c r="H464" s="2" t="str">
        <f t="shared" si="40"/>
        <v>Hold</v>
      </c>
    </row>
    <row r="465" spans="1:8" ht="13.5" x14ac:dyDescent="0.25">
      <c r="A465" s="3">
        <v>42683</v>
      </c>
      <c r="B465" s="2">
        <v>23.483699999999999</v>
      </c>
      <c r="C465" s="2">
        <f t="shared" si="42"/>
        <v>23.376838558853862</v>
      </c>
      <c r="D465" s="2">
        <f t="shared" si="38"/>
        <v>23.375028043371692</v>
      </c>
      <c r="E465" s="2">
        <f t="shared" si="37"/>
        <v>1.8105154821697056E-3</v>
      </c>
      <c r="F465" s="2">
        <f t="shared" si="41"/>
        <v>-4.4190710185366289E-3</v>
      </c>
      <c r="G465" s="2">
        <f t="shared" si="39"/>
        <v>6.2295865007063345E-3</v>
      </c>
      <c r="H465" s="2" t="str">
        <f t="shared" si="40"/>
        <v>Sell</v>
      </c>
    </row>
    <row r="466" spans="1:8" ht="13.5" x14ac:dyDescent="0.25">
      <c r="A466" s="3">
        <v>42684</v>
      </c>
      <c r="B466" s="2">
        <v>23.933900000000001</v>
      </c>
      <c r="C466" s="2">
        <f t="shared" si="42"/>
        <v>23.365324934414804</v>
      </c>
      <c r="D466" s="2">
        <f t="shared" si="38"/>
        <v>23.416425966084898</v>
      </c>
      <c r="E466" s="2">
        <f t="shared" si="37"/>
        <v>-5.1101031670093278E-2</v>
      </c>
      <c r="F466" s="2">
        <f t="shared" si="41"/>
        <v>-1.3755463148847959E-2</v>
      </c>
      <c r="G466" s="2">
        <f t="shared" si="39"/>
        <v>-3.734556852124532E-2</v>
      </c>
      <c r="H466" s="2" t="str">
        <f t="shared" si="40"/>
        <v>Hold</v>
      </c>
    </row>
    <row r="467" spans="1:8" ht="13.5" x14ac:dyDescent="0.25">
      <c r="A467" s="3">
        <v>42685</v>
      </c>
      <c r="B467" s="2">
        <v>23.696999999999999</v>
      </c>
      <c r="C467" s="2">
        <f t="shared" si="42"/>
        <v>23.375844175274064</v>
      </c>
      <c r="D467" s="2">
        <f t="shared" si="38"/>
        <v>23.437209227856385</v>
      </c>
      <c r="E467" s="2">
        <f t="shared" si="37"/>
        <v>-6.1365052582321056E-2</v>
      </c>
      <c r="F467" s="2">
        <f t="shared" si="41"/>
        <v>-2.3277381035542583E-2</v>
      </c>
      <c r="G467" s="2">
        <f t="shared" si="39"/>
        <v>-3.8087671546778473E-2</v>
      </c>
      <c r="H467" s="2" t="str">
        <f t="shared" si="40"/>
        <v>Hold</v>
      </c>
    </row>
    <row r="468" spans="1:8" ht="13.5" x14ac:dyDescent="0.25">
      <c r="A468" s="3">
        <v>42688</v>
      </c>
      <c r="B468" s="2">
        <v>23.6706</v>
      </c>
      <c r="C468" s="2">
        <f t="shared" si="42"/>
        <v>23.392037379078054</v>
      </c>
      <c r="D468" s="2">
        <f t="shared" si="38"/>
        <v>23.454497433200359</v>
      </c>
      <c r="E468" s="2">
        <f t="shared" si="37"/>
        <v>-6.2460054122304598E-2</v>
      </c>
      <c r="F468" s="2">
        <f t="shared" si="41"/>
        <v>-3.1113915652894987E-2</v>
      </c>
      <c r="G468" s="2">
        <f t="shared" si="39"/>
        <v>-3.1346138469409611E-2</v>
      </c>
      <c r="H468" s="2" t="str">
        <f t="shared" si="40"/>
        <v>Hold</v>
      </c>
    </row>
    <row r="469" spans="1:8" ht="13.5" x14ac:dyDescent="0.25">
      <c r="A469" s="3">
        <v>42689</v>
      </c>
      <c r="B469" s="2">
        <v>23.828600000000002</v>
      </c>
      <c r="C469" s="2">
        <f t="shared" si="42"/>
        <v>23.398447013066047</v>
      </c>
      <c r="D469" s="2">
        <f t="shared" si="38"/>
        <v>23.482208734444775</v>
      </c>
      <c r="E469" s="2">
        <f t="shared" si="37"/>
        <v>-8.3761721378728282E-2</v>
      </c>
      <c r="F469" s="2">
        <f t="shared" si="41"/>
        <v>-4.164347679806165E-2</v>
      </c>
      <c r="G469" s="2">
        <f t="shared" si="39"/>
        <v>-4.2118244580666632E-2</v>
      </c>
      <c r="H469" s="2" t="str">
        <f t="shared" si="40"/>
        <v>Hold</v>
      </c>
    </row>
    <row r="470" spans="1:8" ht="13.5" x14ac:dyDescent="0.25">
      <c r="A470" s="3">
        <v>42690</v>
      </c>
      <c r="B470" s="2">
        <v>23.696999999999999</v>
      </c>
      <c r="C470" s="2">
        <f t="shared" si="42"/>
        <v>23.384009011055888</v>
      </c>
      <c r="D470" s="2">
        <f t="shared" si="38"/>
        <v>23.498119198559976</v>
      </c>
      <c r="E470" s="2">
        <f t="shared" si="37"/>
        <v>-0.11411018750408886</v>
      </c>
      <c r="F470" s="2">
        <f t="shared" si="41"/>
        <v>-5.6136818939267093E-2</v>
      </c>
      <c r="G470" s="2">
        <f t="shared" si="39"/>
        <v>-5.7973368564821763E-2</v>
      </c>
      <c r="H470" s="2" t="str">
        <f t="shared" si="40"/>
        <v>Hold</v>
      </c>
    </row>
    <row r="471" spans="1:8" ht="13.5" x14ac:dyDescent="0.25">
      <c r="A471" s="3">
        <v>42691</v>
      </c>
      <c r="B471" s="2">
        <v>23.696999999999999</v>
      </c>
      <c r="C471" s="2">
        <f t="shared" si="42"/>
        <v>23.390023009354984</v>
      </c>
      <c r="D471" s="2">
        <f t="shared" si="38"/>
        <v>23.512851109777756</v>
      </c>
      <c r="E471" s="2">
        <f t="shared" si="37"/>
        <v>-0.12282810042277248</v>
      </c>
      <c r="F471" s="2">
        <f t="shared" si="41"/>
        <v>-6.9475075235968173E-2</v>
      </c>
      <c r="G471" s="2">
        <f t="shared" si="39"/>
        <v>-5.3353025186804307E-2</v>
      </c>
      <c r="H471" s="2" t="str">
        <f t="shared" si="40"/>
        <v>Hold</v>
      </c>
    </row>
    <row r="472" spans="1:8" ht="13.5" x14ac:dyDescent="0.25">
      <c r="A472" s="3">
        <v>42692</v>
      </c>
      <c r="B472" s="2">
        <v>23.696999999999999</v>
      </c>
      <c r="C472" s="2">
        <f t="shared" si="42"/>
        <v>23.395111777146525</v>
      </c>
      <c r="D472" s="2">
        <f t="shared" si="38"/>
        <v>23.526491768312738</v>
      </c>
      <c r="E472" s="2">
        <f t="shared" si="37"/>
        <v>-0.13137999116621302</v>
      </c>
      <c r="F472" s="2">
        <f t="shared" si="41"/>
        <v>-8.1856058422017139E-2</v>
      </c>
      <c r="G472" s="2">
        <f t="shared" si="39"/>
        <v>-4.9523932744195878E-2</v>
      </c>
      <c r="H472" s="2" t="str">
        <f t="shared" si="40"/>
        <v>Hold</v>
      </c>
    </row>
    <row r="473" spans="1:8" ht="13.5" x14ac:dyDescent="0.25">
      <c r="A473" s="3">
        <v>42695</v>
      </c>
      <c r="B473" s="2">
        <v>23.696999999999999</v>
      </c>
      <c r="C473" s="2">
        <f t="shared" si="42"/>
        <v>23.401048426816292</v>
      </c>
      <c r="D473" s="2">
        <f t="shared" si="38"/>
        <v>23.539122007696978</v>
      </c>
      <c r="E473" s="2">
        <f t="shared" si="37"/>
        <v>-0.13807358088068611</v>
      </c>
      <c r="F473" s="2">
        <f t="shared" si="41"/>
        <v>-9.3099562913750947E-2</v>
      </c>
      <c r="G473" s="2">
        <f t="shared" si="39"/>
        <v>-4.4974017966935162E-2</v>
      </c>
      <c r="H473" s="2" t="str">
        <f t="shared" si="40"/>
        <v>Hold</v>
      </c>
    </row>
    <row r="474" spans="1:8" ht="13.5" x14ac:dyDescent="0.25">
      <c r="A474" s="3">
        <v>42696</v>
      </c>
      <c r="B474" s="2">
        <v>23.644300000000001</v>
      </c>
      <c r="C474" s="2">
        <f t="shared" si="42"/>
        <v>23.406071745767633</v>
      </c>
      <c r="D474" s="2">
        <f t="shared" si="38"/>
        <v>23.546912970089796</v>
      </c>
      <c r="E474" s="2">
        <f t="shared" si="37"/>
        <v>-0.14084122432216262</v>
      </c>
      <c r="F474" s="2">
        <f t="shared" si="41"/>
        <v>-0.10264789519543328</v>
      </c>
      <c r="G474" s="2">
        <f t="shared" si="39"/>
        <v>-3.8193329126729333E-2</v>
      </c>
      <c r="H474" s="2" t="str">
        <f t="shared" si="40"/>
        <v>Hold</v>
      </c>
    </row>
    <row r="475" spans="1:8" ht="13.5" x14ac:dyDescent="0.25">
      <c r="A475" s="3">
        <v>42697</v>
      </c>
      <c r="B475" s="2">
        <v>23.694299999999998</v>
      </c>
      <c r="C475" s="2">
        <f t="shared" si="42"/>
        <v>23.418014554111075</v>
      </c>
      <c r="D475" s="2">
        <f t="shared" si="38"/>
        <v>23.557830527860922</v>
      </c>
      <c r="E475" s="2">
        <f t="shared" si="37"/>
        <v>-0.13981597374984744</v>
      </c>
      <c r="F475" s="2">
        <f t="shared" si="41"/>
        <v>-0.11008151090631611</v>
      </c>
      <c r="G475" s="2">
        <f t="shared" si="39"/>
        <v>-2.9734462843531331E-2</v>
      </c>
      <c r="H475" s="2" t="str">
        <f t="shared" si="40"/>
        <v>Hold</v>
      </c>
    </row>
    <row r="476" spans="1:8" ht="13.5" x14ac:dyDescent="0.25">
      <c r="A476" s="3">
        <v>42698</v>
      </c>
      <c r="B476" s="2">
        <v>23.696999999999999</v>
      </c>
      <c r="C476" s="2">
        <f t="shared" si="42"/>
        <v>23.497381545786293</v>
      </c>
      <c r="D476" s="2">
        <f t="shared" si="38"/>
        <v>23.568139377649</v>
      </c>
      <c r="E476" s="2">
        <f t="shared" ref="E476:E539" si="43">C476-D476</f>
        <v>-7.0757831862707121E-2</v>
      </c>
      <c r="F476" s="2">
        <f t="shared" si="41"/>
        <v>-0.10221677509759433</v>
      </c>
      <c r="G476" s="2">
        <f t="shared" si="39"/>
        <v>3.145894323488721E-2</v>
      </c>
      <c r="H476" s="2" t="str">
        <f t="shared" si="40"/>
        <v>Sell</v>
      </c>
    </row>
    <row r="477" spans="1:8" ht="13.5" x14ac:dyDescent="0.25">
      <c r="A477" s="3">
        <v>42699</v>
      </c>
      <c r="B477" s="2">
        <v>23.696999999999999</v>
      </c>
      <c r="C477" s="2">
        <f t="shared" si="42"/>
        <v>23.528092077203787</v>
      </c>
      <c r="D477" s="2">
        <f t="shared" ref="D477:D540" si="44">$D$4*B477+(1-$D$4)*D476</f>
        <v>23.577684608934259</v>
      </c>
      <c r="E477" s="2">
        <f t="shared" si="43"/>
        <v>-4.9592531730471734E-2</v>
      </c>
      <c r="F477" s="2">
        <f t="shared" si="41"/>
        <v>-9.1691926424169817E-2</v>
      </c>
      <c r="G477" s="2">
        <f t="shared" si="39"/>
        <v>4.2099394693698083E-2</v>
      </c>
      <c r="H477" s="2" t="str">
        <f t="shared" si="40"/>
        <v>Sell</v>
      </c>
    </row>
    <row r="478" spans="1:8" ht="13.5" x14ac:dyDescent="0.25">
      <c r="A478" s="3">
        <v>42702</v>
      </c>
      <c r="B478" s="2">
        <v>23.696999999999999</v>
      </c>
      <c r="C478" s="2">
        <f t="shared" si="42"/>
        <v>23.55001637301859</v>
      </c>
      <c r="D478" s="2">
        <f t="shared" si="44"/>
        <v>23.586522786050239</v>
      </c>
      <c r="E478" s="2">
        <f t="shared" si="43"/>
        <v>-3.6506413031649032E-2</v>
      </c>
      <c r="F478" s="2">
        <f t="shared" si="41"/>
        <v>-8.0654823745665669E-2</v>
      </c>
      <c r="G478" s="2">
        <f t="shared" si="39"/>
        <v>4.4148410714016637E-2</v>
      </c>
      <c r="H478" s="2" t="str">
        <f t="shared" si="40"/>
        <v>Sell</v>
      </c>
    </row>
    <row r="479" spans="1:8" ht="13.5" x14ac:dyDescent="0.25">
      <c r="A479" s="3">
        <v>42703</v>
      </c>
      <c r="B479" s="2">
        <v>23.696999999999999</v>
      </c>
      <c r="C479" s="2">
        <f t="shared" si="42"/>
        <v>23.592875392554191</v>
      </c>
      <c r="D479" s="2">
        <f t="shared" si="44"/>
        <v>23.59470628337985</v>
      </c>
      <c r="E479" s="2">
        <f t="shared" si="43"/>
        <v>-1.830890825658571E-3</v>
      </c>
      <c r="F479" s="2">
        <f t="shared" si="41"/>
        <v>-6.4890037161664249E-2</v>
      </c>
      <c r="G479" s="2">
        <f t="shared" si="39"/>
        <v>6.3059146336005678E-2</v>
      </c>
      <c r="H479" s="2" t="str">
        <f t="shared" si="40"/>
        <v>Sell</v>
      </c>
    </row>
    <row r="480" spans="1:8" ht="13.5" x14ac:dyDescent="0.25">
      <c r="A480" s="3">
        <v>42704</v>
      </c>
      <c r="B480" s="2">
        <v>23.565300000000001</v>
      </c>
      <c r="C480" s="2">
        <f t="shared" si="42"/>
        <v>23.60889456293047</v>
      </c>
      <c r="D480" s="2">
        <f t="shared" si="44"/>
        <v>23.592528040166528</v>
      </c>
      <c r="E480" s="2">
        <f t="shared" si="43"/>
        <v>1.6366522763942015E-2</v>
      </c>
      <c r="F480" s="2">
        <f t="shared" si="41"/>
        <v>-4.8638725176542996E-2</v>
      </c>
      <c r="G480" s="2">
        <f t="shared" si="39"/>
        <v>6.5005247940485011E-2</v>
      </c>
      <c r="H480" s="2" t="str">
        <f t="shared" si="40"/>
        <v>Sell</v>
      </c>
    </row>
    <row r="481" spans="1:8" ht="13.5" x14ac:dyDescent="0.25">
      <c r="A481" s="3">
        <v>42705</v>
      </c>
      <c r="B481" s="2">
        <v>23.302</v>
      </c>
      <c r="C481" s="2">
        <f t="shared" si="42"/>
        <v>23.622449245556552</v>
      </c>
      <c r="D481" s="2">
        <f t="shared" si="44"/>
        <v>23.571007444598635</v>
      </c>
      <c r="E481" s="2">
        <f t="shared" si="43"/>
        <v>5.1441800957917394E-2</v>
      </c>
      <c r="F481" s="2">
        <f t="shared" si="41"/>
        <v>-2.8622619949650915E-2</v>
      </c>
      <c r="G481" s="2">
        <f t="shared" si="39"/>
        <v>8.0064420907568309E-2</v>
      </c>
      <c r="H481" s="2" t="str">
        <f t="shared" si="40"/>
        <v>Sell</v>
      </c>
    </row>
    <row r="482" spans="1:8" ht="13.5" x14ac:dyDescent="0.25">
      <c r="A482" s="3">
        <v>42706</v>
      </c>
      <c r="B482" s="2">
        <v>23.170400000000001</v>
      </c>
      <c r="C482" s="2">
        <f t="shared" si="42"/>
        <v>23.633918592394007</v>
      </c>
      <c r="D482" s="2">
        <f t="shared" si="44"/>
        <v>23.54133281907281</v>
      </c>
      <c r="E482" s="2">
        <f t="shared" si="43"/>
        <v>9.2585773321196996E-2</v>
      </c>
      <c r="F482" s="2">
        <f t="shared" si="41"/>
        <v>-4.3809412954813332E-3</v>
      </c>
      <c r="G482" s="2">
        <f t="shared" si="39"/>
        <v>9.6966714616678329E-2</v>
      </c>
      <c r="H482" s="2" t="str">
        <f t="shared" si="40"/>
        <v>Sell</v>
      </c>
    </row>
    <row r="483" spans="1:8" ht="13.5" x14ac:dyDescent="0.25">
      <c r="A483" s="3">
        <v>42709</v>
      </c>
      <c r="B483" s="2">
        <v>23.381</v>
      </c>
      <c r="C483" s="2">
        <f t="shared" si="42"/>
        <v>23.643623424333391</v>
      </c>
      <c r="D483" s="2">
        <f t="shared" si="44"/>
        <v>23.529456313956306</v>
      </c>
      <c r="E483" s="2">
        <f t="shared" si="43"/>
        <v>0.11416711037708538</v>
      </c>
      <c r="F483" s="2">
        <f t="shared" si="41"/>
        <v>1.932866903903201E-2</v>
      </c>
      <c r="G483" s="2">
        <f t="shared" si="39"/>
        <v>9.4838441338053373E-2</v>
      </c>
      <c r="H483" s="2" t="str">
        <f t="shared" si="40"/>
        <v>Sell</v>
      </c>
    </row>
    <row r="484" spans="1:8" ht="13.5" x14ac:dyDescent="0.25">
      <c r="A484" s="3">
        <v>42710</v>
      </c>
      <c r="B484" s="2">
        <v>23.6706</v>
      </c>
      <c r="C484" s="2">
        <f t="shared" si="42"/>
        <v>23.643727512897485</v>
      </c>
      <c r="D484" s="2">
        <f t="shared" si="44"/>
        <v>23.539911401811395</v>
      </c>
      <c r="E484" s="2">
        <f t="shared" si="43"/>
        <v>0.10381611108608979</v>
      </c>
      <c r="F484" s="2">
        <f t="shared" si="41"/>
        <v>3.6226157448443569E-2</v>
      </c>
      <c r="G484" s="2">
        <f t="shared" ref="G484:G547" si="45">E484-F484</f>
        <v>6.7589953637646222E-2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23.644300000000001</v>
      </c>
      <c r="C485" s="2">
        <f t="shared" si="42"/>
        <v>23.651507895528642</v>
      </c>
      <c r="D485" s="2">
        <f t="shared" si="44"/>
        <v>23.547643890566107</v>
      </c>
      <c r="E485" s="2">
        <f t="shared" si="43"/>
        <v>0.10386400496253501</v>
      </c>
      <c r="F485" s="2">
        <f t="shared" ref="F485:F548" si="47">(E485*(2/(10)))+((1-(2/10))*F484)</f>
        <v>4.9753726951261859E-2</v>
      </c>
      <c r="G485" s="2">
        <f t="shared" si="45"/>
        <v>5.4110278011273147E-2</v>
      </c>
      <c r="H485" s="2" t="str">
        <f t="shared" si="46"/>
        <v>Sell</v>
      </c>
    </row>
    <row r="486" spans="1:8" ht="13.5" x14ac:dyDescent="0.25">
      <c r="A486" s="3">
        <v>42712</v>
      </c>
      <c r="B486" s="2">
        <v>23.433700000000002</v>
      </c>
      <c r="C486" s="2">
        <f t="shared" si="42"/>
        <v>23.658506680831927</v>
      </c>
      <c r="D486" s="2">
        <f t="shared" si="44"/>
        <v>23.539203602376027</v>
      </c>
      <c r="E486" s="2">
        <f t="shared" si="43"/>
        <v>0.11930307845589994</v>
      </c>
      <c r="F486" s="2">
        <f t="shared" si="47"/>
        <v>6.366359725218948E-2</v>
      </c>
      <c r="G486" s="2">
        <f t="shared" si="45"/>
        <v>5.5639481203710456E-2</v>
      </c>
      <c r="H486" s="2" t="str">
        <f t="shared" si="46"/>
        <v>Sell</v>
      </c>
    </row>
    <row r="487" spans="1:8" ht="13.5" x14ac:dyDescent="0.25">
      <c r="A487" s="3">
        <v>42713</v>
      </c>
      <c r="B487" s="2">
        <v>23.328299999999999</v>
      </c>
      <c r="C487" s="2">
        <f t="shared" si="42"/>
        <v>23.664428729934706</v>
      </c>
      <c r="D487" s="2">
        <f t="shared" si="44"/>
        <v>23.523581113311135</v>
      </c>
      <c r="E487" s="2">
        <f t="shared" si="43"/>
        <v>0.14084761662357081</v>
      </c>
      <c r="F487" s="2">
        <f t="shared" si="47"/>
        <v>7.9100401126465755E-2</v>
      </c>
      <c r="G487" s="2">
        <f t="shared" si="45"/>
        <v>6.174721549710506E-2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23.433700000000002</v>
      </c>
      <c r="C488" s="2">
        <f t="shared" si="42"/>
        <v>23.669439694560136</v>
      </c>
      <c r="D488" s="2">
        <f t="shared" si="44"/>
        <v>23.516923253065865</v>
      </c>
      <c r="E488" s="2">
        <f t="shared" si="43"/>
        <v>0.15251644149427079</v>
      </c>
      <c r="F488" s="2">
        <f t="shared" si="47"/>
        <v>9.3783609200026763E-2</v>
      </c>
      <c r="G488" s="2">
        <f t="shared" si="45"/>
        <v>5.8732832294244031E-2</v>
      </c>
      <c r="H488" s="2" t="str">
        <f t="shared" si="46"/>
        <v>Sell</v>
      </c>
    </row>
    <row r="489" spans="1:8" ht="13.5" x14ac:dyDescent="0.25">
      <c r="A489" s="3">
        <v>42718</v>
      </c>
      <c r="B489" s="2">
        <v>23.4284</v>
      </c>
      <c r="C489" s="2">
        <f t="shared" si="42"/>
        <v>23.673679741550885</v>
      </c>
      <c r="D489" s="2">
        <f t="shared" si="44"/>
        <v>23.510365975060989</v>
      </c>
      <c r="E489" s="2">
        <f t="shared" si="43"/>
        <v>0.16331376648989604</v>
      </c>
      <c r="F489" s="2">
        <f t="shared" si="47"/>
        <v>0.10768964065800063</v>
      </c>
      <c r="G489" s="2">
        <f t="shared" si="45"/>
        <v>5.562412583189541E-2</v>
      </c>
      <c r="H489" s="2" t="str">
        <f t="shared" si="46"/>
        <v>Sell</v>
      </c>
    </row>
    <row r="490" spans="1:8" ht="13.5" x14ac:dyDescent="0.25">
      <c r="A490" s="3">
        <v>42719</v>
      </c>
      <c r="B490" s="2">
        <v>23.222999999999999</v>
      </c>
      <c r="C490" s="2">
        <f t="shared" si="42"/>
        <v>23.657005935158438</v>
      </c>
      <c r="D490" s="2">
        <f t="shared" si="44"/>
        <v>23.489079606537953</v>
      </c>
      <c r="E490" s="2">
        <f t="shared" si="43"/>
        <v>0.16792632862048507</v>
      </c>
      <c r="F490" s="2">
        <f t="shared" si="47"/>
        <v>0.11973697825049753</v>
      </c>
      <c r="G490" s="2">
        <f t="shared" si="45"/>
        <v>4.8189350369987533E-2</v>
      </c>
      <c r="H490" s="2" t="str">
        <f t="shared" si="46"/>
        <v>Sell</v>
      </c>
    </row>
    <row r="491" spans="1:8" ht="13.5" x14ac:dyDescent="0.25">
      <c r="A491" s="3">
        <v>42720</v>
      </c>
      <c r="B491" s="2">
        <v>23.170400000000001</v>
      </c>
      <c r="C491" s="2">
        <f t="shared" si="42"/>
        <v>23.602389637441753</v>
      </c>
      <c r="D491" s="2">
        <f t="shared" si="44"/>
        <v>23.465473709757362</v>
      </c>
      <c r="E491" s="2">
        <f t="shared" si="43"/>
        <v>0.13691592768439165</v>
      </c>
      <c r="F491" s="2">
        <f t="shared" si="47"/>
        <v>0.12317276813727637</v>
      </c>
      <c r="G491" s="2">
        <f t="shared" si="45"/>
        <v>1.3743159547115275E-2</v>
      </c>
      <c r="H491" s="2" t="str">
        <f t="shared" si="46"/>
        <v>Sell</v>
      </c>
    </row>
    <row r="492" spans="1:8" ht="13.5" x14ac:dyDescent="0.25">
      <c r="A492" s="3">
        <v>42723</v>
      </c>
      <c r="B492" s="2">
        <v>23.1677</v>
      </c>
      <c r="C492" s="2">
        <f t="shared" si="42"/>
        <v>23.535929693219945</v>
      </c>
      <c r="D492" s="2">
        <f t="shared" si="44"/>
        <v>23.443416397923482</v>
      </c>
      <c r="E492" s="2">
        <f t="shared" si="43"/>
        <v>9.2513295296463127E-2</v>
      </c>
      <c r="F492" s="2">
        <f t="shared" si="47"/>
        <v>0.11704087356911373</v>
      </c>
      <c r="G492" s="2">
        <f t="shared" si="45"/>
        <v>-2.4527578272650605E-2</v>
      </c>
      <c r="H492" s="2" t="str">
        <f t="shared" si="46"/>
        <v>Hold</v>
      </c>
    </row>
    <row r="493" spans="1:8" ht="13.5" x14ac:dyDescent="0.25">
      <c r="A493" s="3">
        <v>42724</v>
      </c>
      <c r="B493" s="2">
        <v>23.1677</v>
      </c>
      <c r="C493" s="2">
        <f t="shared" si="42"/>
        <v>23.512094355801491</v>
      </c>
      <c r="D493" s="2">
        <f t="shared" si="44"/>
        <v>23.422992961040261</v>
      </c>
      <c r="E493" s="2">
        <f t="shared" si="43"/>
        <v>8.9101394761229358E-2</v>
      </c>
      <c r="F493" s="2">
        <f t="shared" si="47"/>
        <v>0.11145297780753687</v>
      </c>
      <c r="G493" s="2">
        <f t="shared" si="45"/>
        <v>-2.2351583046307508E-2</v>
      </c>
      <c r="H493" s="2" t="str">
        <f t="shared" si="46"/>
        <v>Hold</v>
      </c>
    </row>
    <row r="494" spans="1:8" ht="13.5" x14ac:dyDescent="0.25">
      <c r="A494" s="3">
        <v>42725</v>
      </c>
      <c r="B494" s="2">
        <v>23.170400000000001</v>
      </c>
      <c r="C494" s="2">
        <f t="shared" si="42"/>
        <v>23.536479839524336</v>
      </c>
      <c r="D494" s="2">
        <f t="shared" si="44"/>
        <v>23.404282371333576</v>
      </c>
      <c r="E494" s="2">
        <f t="shared" si="43"/>
        <v>0.1321974681907605</v>
      </c>
      <c r="F494" s="2">
        <f t="shared" si="47"/>
        <v>0.11560187588418161</v>
      </c>
      <c r="G494" s="2">
        <f t="shared" si="45"/>
        <v>1.6595592306578894E-2</v>
      </c>
      <c r="H494" s="2" t="str">
        <f t="shared" si="46"/>
        <v>Sell</v>
      </c>
    </row>
    <row r="495" spans="1:8" ht="13.5" x14ac:dyDescent="0.25">
      <c r="A495" s="3">
        <v>42726</v>
      </c>
      <c r="B495" s="2">
        <v>23.433700000000002</v>
      </c>
      <c r="C495" s="2">
        <f t="shared" si="42"/>
        <v>23.553067556520592</v>
      </c>
      <c r="D495" s="2">
        <f t="shared" si="44"/>
        <v>23.406461454938498</v>
      </c>
      <c r="E495" s="2">
        <f t="shared" si="43"/>
        <v>0.14660610158209408</v>
      </c>
      <c r="F495" s="2">
        <f t="shared" si="47"/>
        <v>0.1218027210237641</v>
      </c>
      <c r="G495" s="2">
        <f t="shared" si="45"/>
        <v>2.4803380558329979E-2</v>
      </c>
      <c r="H495" s="2" t="str">
        <f t="shared" si="46"/>
        <v>Sell</v>
      </c>
    </row>
    <row r="496" spans="1:8" ht="13.5" x14ac:dyDescent="0.25">
      <c r="A496" s="3">
        <v>42727</v>
      </c>
      <c r="B496" s="2">
        <v>23.170400000000001</v>
      </c>
      <c r="C496" s="2">
        <f t="shared" si="42"/>
        <v>23.534703317055886</v>
      </c>
      <c r="D496" s="2">
        <f t="shared" si="44"/>
        <v>23.388975421239351</v>
      </c>
      <c r="E496" s="2">
        <f t="shared" si="43"/>
        <v>0.14572789581653467</v>
      </c>
      <c r="F496" s="2">
        <f t="shared" si="47"/>
        <v>0.12658775598231822</v>
      </c>
      <c r="G496" s="2">
        <f t="shared" si="45"/>
        <v>1.9140139834216446E-2</v>
      </c>
      <c r="H496" s="2" t="str">
        <f t="shared" si="46"/>
        <v>Sell</v>
      </c>
    </row>
    <row r="497" spans="1:8" ht="13.5" x14ac:dyDescent="0.25">
      <c r="A497" s="3">
        <v>42730</v>
      </c>
      <c r="B497" s="2">
        <v>23.170400000000001</v>
      </c>
      <c r="C497" s="2">
        <f t="shared" si="42"/>
        <v>23.502948960585748</v>
      </c>
      <c r="D497" s="2">
        <f t="shared" si="44"/>
        <v>23.372784649295696</v>
      </c>
      <c r="E497" s="2">
        <f t="shared" si="43"/>
        <v>0.13016431129005213</v>
      </c>
      <c r="F497" s="2">
        <f t="shared" si="47"/>
        <v>0.12730306704386501</v>
      </c>
      <c r="G497" s="2">
        <f t="shared" si="45"/>
        <v>2.8612442461871113E-3</v>
      </c>
      <c r="H497" s="2" t="str">
        <f t="shared" si="46"/>
        <v>Sell</v>
      </c>
    </row>
    <row r="498" spans="1:8" ht="13.5" x14ac:dyDescent="0.25">
      <c r="A498" s="3">
        <v>42731</v>
      </c>
      <c r="B498" s="2">
        <v>23.170400000000001</v>
      </c>
      <c r="C498" s="2">
        <f t="shared" si="42"/>
        <v>23.492295274341785</v>
      </c>
      <c r="D498" s="2">
        <f t="shared" si="44"/>
        <v>23.357793193792311</v>
      </c>
      <c r="E498" s="2">
        <f t="shared" si="43"/>
        <v>0.1345020805494741</v>
      </c>
      <c r="F498" s="2">
        <f t="shared" si="47"/>
        <v>0.12874286974498683</v>
      </c>
      <c r="G498" s="2">
        <f t="shared" si="45"/>
        <v>5.7592108044872692E-3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23.1677</v>
      </c>
      <c r="C499" s="2">
        <f t="shared" si="42"/>
        <v>23.482465232135354</v>
      </c>
      <c r="D499" s="2">
        <f t="shared" si="44"/>
        <v>23.343712216474362</v>
      </c>
      <c r="E499" s="2">
        <f t="shared" si="43"/>
        <v>0.13875301566099196</v>
      </c>
      <c r="F499" s="2">
        <f t="shared" si="47"/>
        <v>0.13074489892818786</v>
      </c>
      <c r="G499" s="2">
        <f t="shared" si="45"/>
        <v>8.0081167328041047E-3</v>
      </c>
      <c r="H499" s="2" t="str">
        <f t="shared" si="46"/>
        <v>Sell</v>
      </c>
    </row>
    <row r="500" spans="1:8" ht="13.5" x14ac:dyDescent="0.25">
      <c r="A500" s="3">
        <v>42733</v>
      </c>
      <c r="B500" s="2">
        <v>23.222999999999999</v>
      </c>
      <c r="C500" s="2">
        <f t="shared" si="42"/>
        <v>23.442547504114533</v>
      </c>
      <c r="D500" s="2">
        <f t="shared" si="44"/>
        <v>23.334770570809596</v>
      </c>
      <c r="E500" s="2">
        <f t="shared" si="43"/>
        <v>0.10777693330493676</v>
      </c>
      <c r="F500" s="2">
        <f t="shared" si="47"/>
        <v>0.12615130580353764</v>
      </c>
      <c r="G500" s="2">
        <f t="shared" si="45"/>
        <v>-1.8374372498600883E-2</v>
      </c>
      <c r="H500" s="2" t="str">
        <f t="shared" si="46"/>
        <v>Hold</v>
      </c>
    </row>
    <row r="501" spans="1:8" ht="13.5" x14ac:dyDescent="0.25">
      <c r="A501" s="3">
        <v>42734</v>
      </c>
      <c r="B501" s="2">
        <v>23.6311</v>
      </c>
      <c r="C501" s="2">
        <f t="shared" si="42"/>
        <v>23.400678657327681</v>
      </c>
      <c r="D501" s="2">
        <f t="shared" si="44"/>
        <v>23.356720898897777</v>
      </c>
      <c r="E501" s="2">
        <f t="shared" si="43"/>
        <v>4.3957758429904459E-2</v>
      </c>
      <c r="F501" s="2">
        <f t="shared" si="47"/>
        <v>0.10971259632881102</v>
      </c>
      <c r="G501" s="2">
        <f t="shared" si="45"/>
        <v>-6.5754837898906557E-2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23.170400000000001</v>
      </c>
      <c r="C502" s="2">
        <f t="shared" si="42"/>
        <v>23.364835786969579</v>
      </c>
      <c r="D502" s="2">
        <f t="shared" si="44"/>
        <v>23.342919350831274</v>
      </c>
      <c r="E502" s="2">
        <f t="shared" si="43"/>
        <v>2.1916436138305073E-2</v>
      </c>
      <c r="F502" s="2">
        <f t="shared" si="47"/>
        <v>9.2153364290709833E-2</v>
      </c>
      <c r="G502" s="2">
        <f t="shared" si="45"/>
        <v>-7.023692815240476E-2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23.433700000000002</v>
      </c>
      <c r="C503" s="2">
        <f t="shared" si="42"/>
        <v>23.334507204358871</v>
      </c>
      <c r="D503" s="2">
        <f t="shared" si="44"/>
        <v>23.349643843362291</v>
      </c>
      <c r="E503" s="2">
        <f t="shared" si="43"/>
        <v>-1.5136639003419106E-2</v>
      </c>
      <c r="F503" s="2">
        <f t="shared" si="47"/>
        <v>7.0695363631884042E-2</v>
      </c>
      <c r="G503" s="2">
        <f t="shared" si="45"/>
        <v>-8.5832002635303148E-2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23.691700000000001</v>
      </c>
      <c r="C504" s="2">
        <f t="shared" si="42"/>
        <v>23.309259942149815</v>
      </c>
      <c r="D504" s="2">
        <f t="shared" si="44"/>
        <v>23.374981336446563</v>
      </c>
      <c r="E504" s="2">
        <f t="shared" si="43"/>
        <v>-6.5721394296748059E-2</v>
      </c>
      <c r="F504" s="2">
        <f t="shared" si="47"/>
        <v>4.3412012046157619E-2</v>
      </c>
      <c r="G504" s="2">
        <f t="shared" si="45"/>
        <v>-0.10913340634290568</v>
      </c>
      <c r="H504" s="2" t="str">
        <f t="shared" si="46"/>
        <v>Hold</v>
      </c>
    </row>
    <row r="505" spans="1:8" ht="13.5" x14ac:dyDescent="0.25">
      <c r="A505" s="3">
        <v>42740</v>
      </c>
      <c r="B505" s="2">
        <v>23.933900000000001</v>
      </c>
      <c r="C505" s="2">
        <f t="shared" si="42"/>
        <v>23.328404566434457</v>
      </c>
      <c r="D505" s="2">
        <f t="shared" si="44"/>
        <v>23.416382718932002</v>
      </c>
      <c r="E505" s="2">
        <f t="shared" si="43"/>
        <v>-8.7978152497544926E-2</v>
      </c>
      <c r="F505" s="2">
        <f t="shared" si="47"/>
        <v>1.713397913741711E-2</v>
      </c>
      <c r="G505" s="2">
        <f t="shared" si="45"/>
        <v>-0.10511213163496204</v>
      </c>
      <c r="H505" s="2" t="str">
        <f t="shared" si="46"/>
        <v>Hold</v>
      </c>
    </row>
    <row r="506" spans="1:8" ht="13.5" x14ac:dyDescent="0.25">
      <c r="A506" s="3">
        <v>42741</v>
      </c>
      <c r="B506" s="2">
        <v>23.907599999999999</v>
      </c>
      <c r="C506" s="2">
        <f t="shared" si="42"/>
        <v>23.304096171598388</v>
      </c>
      <c r="D506" s="2">
        <f t="shared" si="44"/>
        <v>23.452769184196296</v>
      </c>
      <c r="E506" s="2">
        <f t="shared" si="43"/>
        <v>-0.14867301259790722</v>
      </c>
      <c r="F506" s="2">
        <f t="shared" si="47"/>
        <v>-1.6027419209647759E-2</v>
      </c>
      <c r="G506" s="2">
        <f t="shared" si="45"/>
        <v>-0.13264559338825946</v>
      </c>
      <c r="H506" s="2" t="str">
        <f t="shared" si="46"/>
        <v>Hold</v>
      </c>
    </row>
    <row r="507" spans="1:8" ht="13.5" x14ac:dyDescent="0.25">
      <c r="A507" s="3">
        <v>42744</v>
      </c>
      <c r="B507" s="2">
        <v>23.962900000000001</v>
      </c>
      <c r="C507" s="2">
        <f t="shared" si="42"/>
        <v>23.28352752981402</v>
      </c>
      <c r="D507" s="2">
        <f t="shared" si="44"/>
        <v>23.490556652033607</v>
      </c>
      <c r="E507" s="2">
        <f t="shared" si="43"/>
        <v>-0.20702912221958769</v>
      </c>
      <c r="F507" s="2">
        <f t="shared" si="47"/>
        <v>-5.4227759811635752E-2</v>
      </c>
      <c r="G507" s="2">
        <f t="shared" si="45"/>
        <v>-0.15280136240795195</v>
      </c>
      <c r="H507" s="2" t="str">
        <f t="shared" si="46"/>
        <v>Hold</v>
      </c>
    </row>
    <row r="508" spans="1:8" ht="13.5" x14ac:dyDescent="0.25">
      <c r="A508" s="3">
        <v>42745</v>
      </c>
      <c r="B508" s="2">
        <v>24.0656</v>
      </c>
      <c r="C508" s="2">
        <f t="shared" si="42"/>
        <v>23.266123294458016</v>
      </c>
      <c r="D508" s="2">
        <f t="shared" si="44"/>
        <v>23.533152455586674</v>
      </c>
      <c r="E508" s="2">
        <f t="shared" si="43"/>
        <v>-0.26702916112865793</v>
      </c>
      <c r="F508" s="2">
        <f t="shared" si="47"/>
        <v>-9.6788040075040188E-2</v>
      </c>
      <c r="G508" s="2">
        <f t="shared" si="45"/>
        <v>-0.17024112105361774</v>
      </c>
      <c r="H508" s="2" t="str">
        <f t="shared" si="46"/>
        <v>Hold</v>
      </c>
    </row>
    <row r="509" spans="1:8" ht="13.5" x14ac:dyDescent="0.25">
      <c r="A509" s="3">
        <v>42746</v>
      </c>
      <c r="B509" s="2">
        <v>24.194600000000001</v>
      </c>
      <c r="C509" s="2">
        <f t="shared" si="42"/>
        <v>23.25098124915678</v>
      </c>
      <c r="D509" s="2">
        <f t="shared" si="44"/>
        <v>23.582148569987659</v>
      </c>
      <c r="E509" s="2">
        <f t="shared" si="43"/>
        <v>-0.33116732083087896</v>
      </c>
      <c r="F509" s="2">
        <f t="shared" si="47"/>
        <v>-0.14366389622620795</v>
      </c>
      <c r="G509" s="2">
        <f t="shared" si="45"/>
        <v>-0.18750342460467101</v>
      </c>
      <c r="H509" s="2" t="str">
        <f t="shared" si="46"/>
        <v>Hold</v>
      </c>
    </row>
    <row r="510" spans="1:8" ht="13.5" x14ac:dyDescent="0.25">
      <c r="A510" s="3">
        <v>42747</v>
      </c>
      <c r="B510" s="2">
        <v>23.9313</v>
      </c>
      <c r="C510" s="2">
        <f t="shared" si="42"/>
        <v>23.2466764415942</v>
      </c>
      <c r="D510" s="2">
        <f t="shared" si="44"/>
        <v>23.608011638877464</v>
      </c>
      <c r="E510" s="2">
        <f t="shared" si="43"/>
        <v>-0.36133519728326391</v>
      </c>
      <c r="F510" s="2">
        <f t="shared" si="47"/>
        <v>-0.18719815643761917</v>
      </c>
      <c r="G510" s="2">
        <f t="shared" si="45"/>
        <v>-0.17413704084564474</v>
      </c>
      <c r="H510" s="2" t="str">
        <f t="shared" si="46"/>
        <v>Hold</v>
      </c>
    </row>
    <row r="511" spans="1:8" ht="13.5" x14ac:dyDescent="0.25">
      <c r="A511" s="3">
        <v>42748</v>
      </c>
      <c r="B511" s="2">
        <v>23.928699999999999</v>
      </c>
      <c r="C511" s="2">
        <f t="shared" si="42"/>
        <v>23.305818527502787</v>
      </c>
      <c r="D511" s="2">
        <f t="shared" si="44"/>
        <v>23.63176633229395</v>
      </c>
      <c r="E511" s="2">
        <f t="shared" si="43"/>
        <v>-0.32594780479116281</v>
      </c>
      <c r="F511" s="2">
        <f t="shared" si="47"/>
        <v>-0.21494808610832788</v>
      </c>
      <c r="G511" s="2">
        <f t="shared" si="45"/>
        <v>-0.11099971868283492</v>
      </c>
      <c r="H511" s="2" t="str">
        <f t="shared" si="46"/>
        <v>Hold</v>
      </c>
    </row>
    <row r="512" spans="1:8" ht="13.5" x14ac:dyDescent="0.25">
      <c r="A512" s="3">
        <v>42751</v>
      </c>
      <c r="B512" s="2">
        <v>23.9208</v>
      </c>
      <c r="C512" s="2">
        <f t="shared" si="42"/>
        <v>23.284984907886972</v>
      </c>
      <c r="D512" s="2">
        <f t="shared" si="44"/>
        <v>23.65317623360551</v>
      </c>
      <c r="E512" s="2">
        <f t="shared" si="43"/>
        <v>-0.36819132571853785</v>
      </c>
      <c r="F512" s="2">
        <f t="shared" si="47"/>
        <v>-0.24559673403036991</v>
      </c>
      <c r="G512" s="2">
        <f t="shared" si="45"/>
        <v>-0.12259459168816794</v>
      </c>
      <c r="H512" s="2" t="str">
        <f t="shared" si="46"/>
        <v>Hold</v>
      </c>
    </row>
    <row r="513" spans="1:8" ht="13.5" x14ac:dyDescent="0.25">
      <c r="A513" s="3">
        <v>42752</v>
      </c>
      <c r="B513" s="2">
        <v>23.918099999999999</v>
      </c>
      <c r="C513" s="2">
        <f t="shared" si="42"/>
        <v>23.307864152827438</v>
      </c>
      <c r="D513" s="2">
        <f t="shared" si="44"/>
        <v>23.672800216301397</v>
      </c>
      <c r="E513" s="2">
        <f t="shared" si="43"/>
        <v>-0.36493606347395868</v>
      </c>
      <c r="F513" s="2">
        <f t="shared" si="47"/>
        <v>-0.26946459991908767</v>
      </c>
      <c r="G513" s="2">
        <f t="shared" si="45"/>
        <v>-9.5471463554871017E-2</v>
      </c>
      <c r="H513" s="2" t="str">
        <f t="shared" si="46"/>
        <v>Hold</v>
      </c>
    </row>
    <row r="514" spans="1:8" ht="13.5" x14ac:dyDescent="0.25">
      <c r="A514" s="3">
        <v>42753</v>
      </c>
      <c r="B514" s="2">
        <v>24.223600000000001</v>
      </c>
      <c r="C514" s="2">
        <f t="shared" si="42"/>
        <v>23.366915821623216</v>
      </c>
      <c r="D514" s="2">
        <f t="shared" si="44"/>
        <v>23.713600200279071</v>
      </c>
      <c r="E514" s="2">
        <f t="shared" si="43"/>
        <v>-0.34668437865585489</v>
      </c>
      <c r="F514" s="2">
        <f t="shared" si="47"/>
        <v>-0.28490855566644113</v>
      </c>
      <c r="G514" s="2">
        <f t="shared" si="45"/>
        <v>-6.1775822989413753E-2</v>
      </c>
      <c r="H514" s="2" t="str">
        <f t="shared" si="46"/>
        <v>Hold</v>
      </c>
    </row>
    <row r="515" spans="1:8" ht="13.5" x14ac:dyDescent="0.25">
      <c r="A515" s="3">
        <v>42754</v>
      </c>
      <c r="B515" s="2">
        <v>23.696999999999999</v>
      </c>
      <c r="C515" s="2">
        <f t="shared" si="42"/>
        <v>23.454144156758105</v>
      </c>
      <c r="D515" s="2">
        <f t="shared" si="44"/>
        <v>23.712370555813955</v>
      </c>
      <c r="E515" s="2">
        <f t="shared" si="43"/>
        <v>-0.25822639905585021</v>
      </c>
      <c r="F515" s="2">
        <f t="shared" si="47"/>
        <v>-0.27957212434432299</v>
      </c>
      <c r="G515" s="2">
        <f t="shared" si="45"/>
        <v>2.1345725288472783E-2</v>
      </c>
      <c r="H515" s="2" t="str">
        <f t="shared" si="46"/>
        <v>Sell</v>
      </c>
    </row>
    <row r="516" spans="1:8" ht="13.5" x14ac:dyDescent="0.25">
      <c r="A516" s="3">
        <v>42755</v>
      </c>
      <c r="B516" s="2">
        <v>24.3262</v>
      </c>
      <c r="C516" s="2">
        <f t="shared" si="42"/>
        <v>23.523906594179934</v>
      </c>
      <c r="D516" s="2">
        <f t="shared" si="44"/>
        <v>23.757839403531438</v>
      </c>
      <c r="E516" s="2">
        <f t="shared" si="43"/>
        <v>-0.23393280935150429</v>
      </c>
      <c r="F516" s="2">
        <f t="shared" si="47"/>
        <v>-0.27044426134575927</v>
      </c>
      <c r="G516" s="2">
        <f t="shared" si="45"/>
        <v>3.6511451994254984E-2</v>
      </c>
      <c r="H516" s="2" t="str">
        <f t="shared" si="46"/>
        <v>Sell</v>
      </c>
    </row>
    <row r="517" spans="1:8" ht="13.5" x14ac:dyDescent="0.25">
      <c r="A517" s="3">
        <v>42758</v>
      </c>
      <c r="B517" s="2">
        <v>24.144600000000001</v>
      </c>
      <c r="C517" s="2">
        <f t="shared" si="42"/>
        <v>23.591444041229174</v>
      </c>
      <c r="D517" s="2">
        <f t="shared" si="44"/>
        <v>23.786488336603185</v>
      </c>
      <c r="E517" s="2">
        <f t="shared" si="43"/>
        <v>-0.1950442953740108</v>
      </c>
      <c r="F517" s="2">
        <f t="shared" si="47"/>
        <v>-0.25536426815140961</v>
      </c>
      <c r="G517" s="2">
        <f t="shared" si="45"/>
        <v>6.0319972777398811E-2</v>
      </c>
      <c r="H517" s="2" t="str">
        <f t="shared" si="46"/>
        <v>Sell</v>
      </c>
    </row>
    <row r="518" spans="1:8" ht="13.5" x14ac:dyDescent="0.25">
      <c r="A518" s="3">
        <v>42759</v>
      </c>
      <c r="B518" s="2">
        <v>24.168299999999999</v>
      </c>
      <c r="C518" s="2">
        <f t="shared" si="42"/>
        <v>23.664391111809302</v>
      </c>
      <c r="D518" s="2">
        <f t="shared" si="44"/>
        <v>23.814770682039985</v>
      </c>
      <c r="E518" s="2">
        <f t="shared" si="43"/>
        <v>-0.15037957023068316</v>
      </c>
      <c r="F518" s="2">
        <f t="shared" si="47"/>
        <v>-0.23436732856726433</v>
      </c>
      <c r="G518" s="2">
        <f t="shared" si="45"/>
        <v>8.3987758336581175E-2</v>
      </c>
      <c r="H518" s="2" t="str">
        <f t="shared" si="46"/>
        <v>Sell</v>
      </c>
    </row>
    <row r="519" spans="1:8" ht="13.5" x14ac:dyDescent="0.25">
      <c r="A519" s="3">
        <v>42760</v>
      </c>
      <c r="B519" s="2">
        <v>24.015599999999999</v>
      </c>
      <c r="C519" s="2">
        <f t="shared" si="42"/>
        <v>23.745961709992486</v>
      </c>
      <c r="D519" s="2">
        <f t="shared" si="44"/>
        <v>23.829646927814803</v>
      </c>
      <c r="E519" s="2">
        <f t="shared" si="43"/>
        <v>-8.3685217822317526E-2</v>
      </c>
      <c r="F519" s="2">
        <f t="shared" si="47"/>
        <v>-0.20423090641827499</v>
      </c>
      <c r="G519" s="2">
        <f t="shared" si="45"/>
        <v>0.12054568859595746</v>
      </c>
      <c r="H519" s="2" t="str">
        <f t="shared" si="46"/>
        <v>Sell</v>
      </c>
    </row>
    <row r="520" spans="1:8" ht="13.5" x14ac:dyDescent="0.25">
      <c r="A520" s="3">
        <v>42761</v>
      </c>
      <c r="B520" s="2">
        <v>23.702200000000001</v>
      </c>
      <c r="C520" s="2">
        <f t="shared" si="42"/>
        <v>23.774475293070566</v>
      </c>
      <c r="D520" s="2">
        <f t="shared" si="44"/>
        <v>23.820206414643334</v>
      </c>
      <c r="E520" s="2">
        <f t="shared" si="43"/>
        <v>-4.5731121572767819E-2</v>
      </c>
      <c r="F520" s="2">
        <f t="shared" si="47"/>
        <v>-0.17253094944917355</v>
      </c>
      <c r="G520" s="2">
        <f t="shared" si="45"/>
        <v>0.12679982787640573</v>
      </c>
      <c r="H520" s="2" t="str">
        <f t="shared" si="46"/>
        <v>Sell</v>
      </c>
    </row>
    <row r="521" spans="1:8" ht="13.5" x14ac:dyDescent="0.25">
      <c r="A521" s="3">
        <v>42762</v>
      </c>
      <c r="B521" s="2">
        <v>24.091899999999999</v>
      </c>
      <c r="C521" s="2">
        <f t="shared" si="42"/>
        <v>23.79820217105971</v>
      </c>
      <c r="D521" s="2">
        <f t="shared" si="44"/>
        <v>23.840331865410494</v>
      </c>
      <c r="E521" s="2">
        <f t="shared" si="43"/>
        <v>-4.2129694350784064E-2</v>
      </c>
      <c r="F521" s="2">
        <f t="shared" si="47"/>
        <v>-0.14645069842949565</v>
      </c>
      <c r="G521" s="2">
        <f t="shared" si="45"/>
        <v>0.10432100407871159</v>
      </c>
      <c r="H521" s="2" t="str">
        <f t="shared" si="46"/>
        <v>Sell</v>
      </c>
    </row>
    <row r="522" spans="1:8" ht="13.5" x14ac:dyDescent="0.25">
      <c r="A522" s="3">
        <v>42765</v>
      </c>
      <c r="B522" s="2">
        <v>24.091899999999999</v>
      </c>
      <c r="C522" s="2">
        <f t="shared" si="42"/>
        <v>23.817063375512063</v>
      </c>
      <c r="D522" s="2">
        <f t="shared" si="44"/>
        <v>23.858966542046755</v>
      </c>
      <c r="E522" s="2">
        <f t="shared" si="43"/>
        <v>-4.1903166534691394E-2</v>
      </c>
      <c r="F522" s="2">
        <f t="shared" si="47"/>
        <v>-0.12554119205053482</v>
      </c>
      <c r="G522" s="2">
        <f t="shared" si="45"/>
        <v>8.3638025515843428E-2</v>
      </c>
      <c r="H522" s="2" t="str">
        <f t="shared" si="46"/>
        <v>Sell</v>
      </c>
    </row>
    <row r="523" spans="1:8" ht="13.5" x14ac:dyDescent="0.25">
      <c r="A523" s="3">
        <v>42766</v>
      </c>
      <c r="B523" s="2">
        <v>23.696999999999999</v>
      </c>
      <c r="C523" s="2">
        <f t="shared" si="42"/>
        <v>23.832607471587131</v>
      </c>
      <c r="D523" s="2">
        <f t="shared" si="44"/>
        <v>23.84696902041366</v>
      </c>
      <c r="E523" s="2">
        <f t="shared" si="43"/>
        <v>-1.4361548826528292E-2</v>
      </c>
      <c r="F523" s="2">
        <f t="shared" si="47"/>
        <v>-0.10330526340573352</v>
      </c>
      <c r="G523" s="2">
        <f t="shared" si="45"/>
        <v>8.8943714579205232E-2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23.696999999999999</v>
      </c>
      <c r="C524" s="2">
        <f t="shared" si="42"/>
        <v>23.892760168266033</v>
      </c>
      <c r="D524" s="2">
        <f t="shared" si="44"/>
        <v>23.835860204086721</v>
      </c>
      <c r="E524" s="2">
        <f t="shared" si="43"/>
        <v>5.6899964179311979E-2</v>
      </c>
      <c r="F524" s="2">
        <f t="shared" si="47"/>
        <v>-7.1264217888724432E-2</v>
      </c>
      <c r="G524" s="2">
        <f t="shared" si="45"/>
        <v>0.12816418206803643</v>
      </c>
      <c r="H524" s="2" t="str">
        <f t="shared" si="46"/>
        <v>Sell</v>
      </c>
    </row>
    <row r="525" spans="1:8" ht="13.5" x14ac:dyDescent="0.25">
      <c r="A525" s="3">
        <v>42768</v>
      </c>
      <c r="B525" s="2">
        <v>23.696999999999999</v>
      </c>
      <c r="C525" s="2">
        <f t="shared" si="42"/>
        <v>23.862643219302029</v>
      </c>
      <c r="D525" s="2">
        <f t="shared" si="44"/>
        <v>23.825574263043261</v>
      </c>
      <c r="E525" s="2">
        <f t="shared" si="43"/>
        <v>3.7068956258767827E-2</v>
      </c>
      <c r="F525" s="2">
        <f t="shared" si="47"/>
        <v>-4.9597583059225986E-2</v>
      </c>
      <c r="G525" s="2">
        <f t="shared" si="45"/>
        <v>8.6666539317993813E-2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23.696999999999999</v>
      </c>
      <c r="C526" s="2">
        <f t="shared" si="42"/>
        <v>23.93395964710172</v>
      </c>
      <c r="D526" s="2">
        <f t="shared" si="44"/>
        <v>23.816050243558575</v>
      </c>
      <c r="E526" s="2">
        <f t="shared" si="43"/>
        <v>0.11790940354314472</v>
      </c>
      <c r="F526" s="2">
        <f t="shared" si="47"/>
        <v>-1.6096185738751843E-2</v>
      </c>
      <c r="G526" s="2">
        <f t="shared" si="45"/>
        <v>0.13400558928189657</v>
      </c>
      <c r="H526" s="2" t="str">
        <f t="shared" si="46"/>
        <v>Sell</v>
      </c>
    </row>
    <row r="527" spans="1:8" ht="13.5" x14ac:dyDescent="0.25">
      <c r="A527" s="3">
        <v>42772</v>
      </c>
      <c r="B527" s="2">
        <v>23.696999999999999</v>
      </c>
      <c r="C527" s="2">
        <f t="shared" ref="C527:C590" si="48">$C$4*B517+C526*(1-$C$4)</f>
        <v>23.966365855239918</v>
      </c>
      <c r="D527" s="2">
        <f t="shared" si="44"/>
        <v>23.807231706998682</v>
      </c>
      <c r="E527" s="2">
        <f t="shared" si="43"/>
        <v>0.15913414824123606</v>
      </c>
      <c r="F527" s="2">
        <f t="shared" si="47"/>
        <v>1.8949881057245738E-2</v>
      </c>
      <c r="G527" s="2">
        <f t="shared" si="45"/>
        <v>0.14018426718399032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23.696999999999999</v>
      </c>
      <c r="C528" s="2">
        <f t="shared" si="48"/>
        <v>23.997432646741469</v>
      </c>
      <c r="D528" s="2">
        <f t="shared" si="44"/>
        <v>23.799066395369149</v>
      </c>
      <c r="E528" s="2">
        <f t="shared" si="43"/>
        <v>0.19836625137232033</v>
      </c>
      <c r="F528" s="2">
        <f t="shared" si="47"/>
        <v>5.4833155120260657E-2</v>
      </c>
      <c r="G528" s="2">
        <f t="shared" si="45"/>
        <v>0.14353309625205968</v>
      </c>
      <c r="H528" s="2" t="str">
        <f t="shared" si="46"/>
        <v>Sell</v>
      </c>
    </row>
    <row r="529" spans="1:8" ht="13.5" x14ac:dyDescent="0.25">
      <c r="A529" s="3">
        <v>42774</v>
      </c>
      <c r="B529" s="2">
        <v>23.696999999999999</v>
      </c>
      <c r="C529" s="2">
        <f t="shared" si="48"/>
        <v>24.000227624165856</v>
      </c>
      <c r="D529" s="2">
        <f t="shared" si="44"/>
        <v>23.791505921638102</v>
      </c>
      <c r="E529" s="2">
        <f t="shared" si="43"/>
        <v>0.20872170252775391</v>
      </c>
      <c r="F529" s="2">
        <f t="shared" si="47"/>
        <v>8.5610864601759318E-2</v>
      </c>
      <c r="G529" s="2">
        <f t="shared" si="45"/>
        <v>0.12311083792599459</v>
      </c>
      <c r="H529" s="2" t="str">
        <f t="shared" si="46"/>
        <v>Sell</v>
      </c>
    </row>
    <row r="530" spans="1:8" ht="13.5" x14ac:dyDescent="0.25">
      <c r="A530" s="3">
        <v>42775</v>
      </c>
      <c r="B530" s="2">
        <v>23.696999999999999</v>
      </c>
      <c r="C530" s="2">
        <f t="shared" si="48"/>
        <v>23.954377220448034</v>
      </c>
      <c r="D530" s="2">
        <f t="shared" si="44"/>
        <v>23.784505482998242</v>
      </c>
      <c r="E530" s="2">
        <f t="shared" si="43"/>
        <v>0.16987173744979245</v>
      </c>
      <c r="F530" s="2">
        <f t="shared" si="47"/>
        <v>0.10246303917136595</v>
      </c>
      <c r="G530" s="2">
        <f t="shared" si="45"/>
        <v>6.7408698278426493E-2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23.9603</v>
      </c>
      <c r="C531" s="2">
        <f t="shared" si="48"/>
        <v>23.975534571148337</v>
      </c>
      <c r="D531" s="2">
        <f t="shared" si="44"/>
        <v>23.797527299072446</v>
      </c>
      <c r="E531" s="2">
        <f t="shared" si="43"/>
        <v>0.17800727207589162</v>
      </c>
      <c r="F531" s="2">
        <f t="shared" si="47"/>
        <v>0.11757188575227109</v>
      </c>
      <c r="G531" s="2">
        <f t="shared" si="45"/>
        <v>6.0435386323620527E-2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24.091899999999999</v>
      </c>
      <c r="C532" s="2">
        <f t="shared" si="48"/>
        <v>23.993436944817823</v>
      </c>
      <c r="D532" s="2">
        <f t="shared" si="44"/>
        <v>23.819332684326341</v>
      </c>
      <c r="E532" s="2">
        <f t="shared" si="43"/>
        <v>0.17410426049148242</v>
      </c>
      <c r="F532" s="2">
        <f t="shared" si="47"/>
        <v>0.12887836070011338</v>
      </c>
      <c r="G532" s="2">
        <f t="shared" si="45"/>
        <v>4.522589979136904E-2</v>
      </c>
      <c r="H532" s="2" t="str">
        <f t="shared" si="46"/>
        <v>Sell</v>
      </c>
    </row>
    <row r="533" spans="1:8" ht="13.5" x14ac:dyDescent="0.25">
      <c r="A533" s="3">
        <v>42780</v>
      </c>
      <c r="B533" s="2">
        <v>24.091899999999999</v>
      </c>
      <c r="C533" s="2">
        <f t="shared" si="48"/>
        <v>23.947831260999696</v>
      </c>
      <c r="D533" s="2">
        <f t="shared" si="44"/>
        <v>23.839522855857723</v>
      </c>
      <c r="E533" s="2">
        <f t="shared" si="43"/>
        <v>0.10830840514197249</v>
      </c>
      <c r="F533" s="2">
        <f t="shared" si="47"/>
        <v>0.1247643695884852</v>
      </c>
      <c r="G533" s="2">
        <f t="shared" si="45"/>
        <v>-1.6455964446512719E-2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23.828600000000002</v>
      </c>
      <c r="C534" s="2">
        <f t="shared" si="48"/>
        <v>23.90924183623051</v>
      </c>
      <c r="D534" s="2">
        <f t="shared" si="44"/>
        <v>23.838713755423818</v>
      </c>
      <c r="E534" s="2">
        <f t="shared" si="43"/>
        <v>7.0528080806692373E-2</v>
      </c>
      <c r="F534" s="2">
        <f t="shared" si="47"/>
        <v>0.11391711183212665</v>
      </c>
      <c r="G534" s="2">
        <f t="shared" si="45"/>
        <v>-4.3389031025434274E-2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23.776</v>
      </c>
      <c r="C535" s="2">
        <f t="shared" si="48"/>
        <v>23.876589246041199</v>
      </c>
      <c r="D535" s="2">
        <f t="shared" si="44"/>
        <v>23.83406829205909</v>
      </c>
      <c r="E535" s="2">
        <f t="shared" si="43"/>
        <v>4.2520953982108978E-2</v>
      </c>
      <c r="F535" s="2">
        <f t="shared" si="47"/>
        <v>9.9637880262123127E-2</v>
      </c>
      <c r="G535" s="2">
        <f t="shared" si="45"/>
        <v>-5.7116926280014149E-2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23.723299999999998</v>
      </c>
      <c r="C536" s="2">
        <f t="shared" si="48"/>
        <v>23.848960131265631</v>
      </c>
      <c r="D536" s="2">
        <f t="shared" si="44"/>
        <v>23.825863233388045</v>
      </c>
      <c r="E536" s="2">
        <f t="shared" si="43"/>
        <v>2.3096897877586287E-2</v>
      </c>
      <c r="F536" s="2">
        <f t="shared" si="47"/>
        <v>8.4329683785215756E-2</v>
      </c>
      <c r="G536" s="2">
        <f t="shared" si="45"/>
        <v>-6.1232785907629469E-2</v>
      </c>
      <c r="H536" s="2" t="str">
        <f t="shared" si="46"/>
        <v>Hold</v>
      </c>
    </row>
    <row r="537" spans="1:8" ht="13.5" x14ac:dyDescent="0.25">
      <c r="A537" s="3">
        <v>42786</v>
      </c>
      <c r="B537" s="2">
        <v>23.9603</v>
      </c>
      <c r="C537" s="2">
        <f t="shared" si="48"/>
        <v>23.825581649532456</v>
      </c>
      <c r="D537" s="2">
        <f t="shared" si="44"/>
        <v>23.83582151239634</v>
      </c>
      <c r="E537" s="2">
        <f t="shared" si="43"/>
        <v>-1.0239862863883786E-2</v>
      </c>
      <c r="F537" s="2">
        <f t="shared" si="47"/>
        <v>6.5415774455395856E-2</v>
      </c>
      <c r="G537" s="2">
        <f t="shared" si="45"/>
        <v>-7.5655637319279642E-2</v>
      </c>
      <c r="H537" s="2" t="str">
        <f t="shared" si="46"/>
        <v>Hold</v>
      </c>
    </row>
    <row r="538" spans="1:8" ht="13.5" x14ac:dyDescent="0.25">
      <c r="A538" s="3">
        <v>42787</v>
      </c>
      <c r="B538" s="2">
        <v>23.9603</v>
      </c>
      <c r="C538" s="2">
        <f t="shared" si="48"/>
        <v>23.805799857296694</v>
      </c>
      <c r="D538" s="2">
        <f t="shared" si="44"/>
        <v>23.845042141107722</v>
      </c>
      <c r="E538" s="2">
        <f t="shared" si="43"/>
        <v>-3.9242283811027789E-2</v>
      </c>
      <c r="F538" s="2">
        <f t="shared" si="47"/>
        <v>4.4484162802111128E-2</v>
      </c>
      <c r="G538" s="2">
        <f t="shared" si="45"/>
        <v>-8.3726446613138911E-2</v>
      </c>
      <c r="H538" s="2" t="str">
        <f t="shared" si="46"/>
        <v>Hold</v>
      </c>
    </row>
    <row r="539" spans="1:8" ht="13.5" x14ac:dyDescent="0.25">
      <c r="A539" s="3">
        <v>42788</v>
      </c>
      <c r="B539" s="2">
        <v>24.091899999999999</v>
      </c>
      <c r="C539" s="2">
        <f t="shared" si="48"/>
        <v>23.789061417712588</v>
      </c>
      <c r="D539" s="2">
        <f t="shared" si="44"/>
        <v>23.863327908433078</v>
      </c>
      <c r="E539" s="2">
        <f t="shared" si="43"/>
        <v>-7.4266490720489742E-2</v>
      </c>
      <c r="F539" s="2">
        <f t="shared" si="47"/>
        <v>2.0734032097590956E-2</v>
      </c>
      <c r="G539" s="2">
        <f t="shared" si="45"/>
        <v>-9.500052281808069E-2</v>
      </c>
      <c r="H539" s="2" t="str">
        <f t="shared" si="46"/>
        <v>Hold</v>
      </c>
    </row>
    <row r="540" spans="1:8" ht="13.5" x14ac:dyDescent="0.25">
      <c r="A540" s="3">
        <v>42789</v>
      </c>
      <c r="B540" s="2">
        <v>24.091899999999999</v>
      </c>
      <c r="C540" s="2">
        <f t="shared" si="48"/>
        <v>23.774898122679883</v>
      </c>
      <c r="D540" s="2">
        <f t="shared" si="44"/>
        <v>23.880259174475075</v>
      </c>
      <c r="E540" s="2">
        <f t="shared" ref="E540:E603" si="49">C540-D540</f>
        <v>-0.1053610517951924</v>
      </c>
      <c r="F540" s="2">
        <f t="shared" si="47"/>
        <v>-4.4849846809657153E-3</v>
      </c>
      <c r="G540" s="2">
        <f t="shared" si="45"/>
        <v>-0.10087606711422668</v>
      </c>
      <c r="H540" s="2" t="str">
        <f t="shared" si="46"/>
        <v>Hold</v>
      </c>
    </row>
    <row r="541" spans="1:8" ht="13.5" x14ac:dyDescent="0.25">
      <c r="A541" s="3">
        <v>42790</v>
      </c>
      <c r="B541" s="2">
        <v>24.091899999999999</v>
      </c>
      <c r="C541" s="2">
        <f t="shared" si="48"/>
        <v>23.803421488421439</v>
      </c>
      <c r="D541" s="2">
        <f t="shared" ref="D541:D604" si="50">$D$4*B541+(1-$D$4)*D540</f>
        <v>23.895936272662109</v>
      </c>
      <c r="E541" s="2">
        <f t="shared" si="49"/>
        <v>-9.2514784240670167E-2</v>
      </c>
      <c r="F541" s="2">
        <f t="shared" si="47"/>
        <v>-2.2090944592906607E-2</v>
      </c>
      <c r="G541" s="2">
        <f t="shared" si="45"/>
        <v>-7.0423839647763553E-2</v>
      </c>
      <c r="H541" s="2" t="str">
        <f t="shared" si="46"/>
        <v>Hold</v>
      </c>
    </row>
    <row r="542" spans="1:8" ht="13.5" x14ac:dyDescent="0.25">
      <c r="A542" s="3">
        <v>42793</v>
      </c>
      <c r="B542" s="2">
        <v>24.223600000000001</v>
      </c>
      <c r="C542" s="2">
        <f t="shared" si="48"/>
        <v>23.847802797895064</v>
      </c>
      <c r="D542" s="2">
        <f t="shared" si="50"/>
        <v>23.920207659872322</v>
      </c>
      <c r="E542" s="2">
        <f t="shared" si="49"/>
        <v>-7.240486197725815E-2</v>
      </c>
      <c r="F542" s="2">
        <f t="shared" si="47"/>
        <v>-3.2153728069776913E-2</v>
      </c>
      <c r="G542" s="2">
        <f t="shared" si="45"/>
        <v>-4.0251133907481237E-2</v>
      </c>
      <c r="H542" s="2" t="str">
        <f t="shared" si="46"/>
        <v>Hold</v>
      </c>
    </row>
    <row r="543" spans="1:8" ht="13.5" x14ac:dyDescent="0.25">
      <c r="A543" s="3">
        <v>42794</v>
      </c>
      <c r="B543" s="2">
        <v>24.2104</v>
      </c>
      <c r="C543" s="2">
        <f t="shared" si="48"/>
        <v>23.885356213603515</v>
      </c>
      <c r="D543" s="2">
        <f t="shared" si="50"/>
        <v>23.941703388770669</v>
      </c>
      <c r="E543" s="2">
        <f t="shared" si="49"/>
        <v>-5.6347175167154262E-2</v>
      </c>
      <c r="F543" s="2">
        <f t="shared" si="47"/>
        <v>-3.6992417489252388E-2</v>
      </c>
      <c r="G543" s="2">
        <f t="shared" si="45"/>
        <v>-1.9354757677901874E-2</v>
      </c>
      <c r="H543" s="2" t="str">
        <f t="shared" si="46"/>
        <v>Hold</v>
      </c>
    </row>
    <row r="544" spans="1:8" ht="13.5" x14ac:dyDescent="0.25">
      <c r="A544" s="3">
        <v>42795</v>
      </c>
      <c r="B544" s="2">
        <v>24.1709</v>
      </c>
      <c r="C544" s="2">
        <f t="shared" si="48"/>
        <v>23.876624488433745</v>
      </c>
      <c r="D544" s="2">
        <f t="shared" si="50"/>
        <v>23.958680915528397</v>
      </c>
      <c r="E544" s="2">
        <f t="shared" si="49"/>
        <v>-8.2056427094652662E-2</v>
      </c>
      <c r="F544" s="2">
        <f t="shared" si="47"/>
        <v>-4.6005219410332449E-2</v>
      </c>
      <c r="G544" s="2">
        <f t="shared" si="45"/>
        <v>-3.6051207684320213E-2</v>
      </c>
      <c r="H544" s="2" t="str">
        <f t="shared" si="46"/>
        <v>Hold</v>
      </c>
    </row>
    <row r="545" spans="1:8" ht="13.5" x14ac:dyDescent="0.25">
      <c r="A545" s="3">
        <v>42796</v>
      </c>
      <c r="B545" s="2">
        <v>24.176200000000001</v>
      </c>
      <c r="C545" s="2">
        <f t="shared" si="48"/>
        <v>23.861143797905477</v>
      </c>
      <c r="D545" s="2">
        <f t="shared" si="50"/>
        <v>23.974793440304072</v>
      </c>
      <c r="E545" s="2">
        <f t="shared" si="49"/>
        <v>-0.11364964239859532</v>
      </c>
      <c r="F545" s="2">
        <f t="shared" si="47"/>
        <v>-5.9534104007985027E-2</v>
      </c>
      <c r="G545" s="2">
        <f t="shared" si="45"/>
        <v>-5.4115538390610292E-2</v>
      </c>
      <c r="H545" s="2" t="str">
        <f t="shared" si="46"/>
        <v>Hold</v>
      </c>
    </row>
    <row r="546" spans="1:8" ht="13.5" x14ac:dyDescent="0.25">
      <c r="A546" s="3">
        <v>42797</v>
      </c>
      <c r="B546" s="2">
        <v>24.173500000000001</v>
      </c>
      <c r="C546" s="2">
        <f t="shared" si="48"/>
        <v>23.839937059766172</v>
      </c>
      <c r="D546" s="2">
        <f t="shared" si="50"/>
        <v>23.989512444725996</v>
      </c>
      <c r="E546" s="2">
        <f t="shared" si="49"/>
        <v>-0.14957538495982448</v>
      </c>
      <c r="F546" s="2">
        <f t="shared" si="47"/>
        <v>-7.7542360198352922E-2</v>
      </c>
      <c r="G546" s="2">
        <f t="shared" si="45"/>
        <v>-7.2033024761471554E-2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23.970800000000001</v>
      </c>
      <c r="C547" s="2">
        <f t="shared" si="48"/>
        <v>23.858454435186761</v>
      </c>
      <c r="D547" s="2">
        <f t="shared" si="50"/>
        <v>23.988126337709257</v>
      </c>
      <c r="E547" s="2">
        <f t="shared" si="49"/>
        <v>-0.12967190252249594</v>
      </c>
      <c r="F547" s="2">
        <f t="shared" si="47"/>
        <v>-8.7968268663181526E-2</v>
      </c>
      <c r="G547" s="2">
        <f t="shared" si="45"/>
        <v>-4.1703633859314415E-2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23.986599999999999</v>
      </c>
      <c r="C548" s="2">
        <f t="shared" si="48"/>
        <v>23.874122983619568</v>
      </c>
      <c r="D548" s="2">
        <f t="shared" si="50"/>
        <v>23.988013275656723</v>
      </c>
      <c r="E548" s="2">
        <f t="shared" si="49"/>
        <v>-0.11389029203715495</v>
      </c>
      <c r="F548" s="2">
        <f t="shared" si="47"/>
        <v>-9.3152673337976222E-2</v>
      </c>
      <c r="G548" s="2">
        <f t="shared" ref="G548:G611" si="51">E548-F548</f>
        <v>-2.0737618699178728E-2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24.223600000000001</v>
      </c>
      <c r="C549" s="2">
        <f t="shared" si="48"/>
        <v>23.907627139985788</v>
      </c>
      <c r="D549" s="2">
        <f t="shared" si="50"/>
        <v>24.005464144126595</v>
      </c>
      <c r="E549" s="2">
        <f t="shared" si="49"/>
        <v>-9.7837004140806982E-2</v>
      </c>
      <c r="F549" s="2">
        <f t="shared" ref="F549:F612" si="53">(E549*(2/(10)))+((1-(2/10))*F548)</f>
        <v>-9.4089539498542374E-2</v>
      </c>
      <c r="G549" s="2">
        <f t="shared" si="51"/>
        <v>-3.7474646422646085E-3</v>
      </c>
      <c r="H549" s="2" t="str">
        <f t="shared" si="52"/>
        <v>Hold</v>
      </c>
    </row>
    <row r="550" spans="1:8" ht="13.5" x14ac:dyDescent="0.25">
      <c r="A550" s="3">
        <v>42803</v>
      </c>
      <c r="B550" s="2">
        <v>24.197199999999999</v>
      </c>
      <c r="C550" s="2">
        <f t="shared" si="48"/>
        <v>23.935976810757207</v>
      </c>
      <c r="D550" s="2">
        <f t="shared" si="50"/>
        <v>24.019666800117218</v>
      </c>
      <c r="E550" s="2">
        <f t="shared" si="49"/>
        <v>-8.3689989360010486E-2</v>
      </c>
      <c r="F550" s="2">
        <f t="shared" si="53"/>
        <v>-9.2009629470836005E-2</v>
      </c>
      <c r="G550" s="2">
        <f t="shared" si="51"/>
        <v>8.3196401108255186E-3</v>
      </c>
      <c r="H550" s="2" t="str">
        <f t="shared" si="52"/>
        <v>Sell</v>
      </c>
    </row>
    <row r="551" spans="1:8" ht="13.5" x14ac:dyDescent="0.25">
      <c r="A551" s="3">
        <v>42804</v>
      </c>
      <c r="B551" s="2">
        <v>23.749600000000001</v>
      </c>
      <c r="C551" s="2">
        <f t="shared" si="48"/>
        <v>23.959964993717637</v>
      </c>
      <c r="D551" s="2">
        <f t="shared" si="50"/>
        <v>23.999661851960386</v>
      </c>
      <c r="E551" s="2">
        <f t="shared" si="49"/>
        <v>-3.9696858242749045E-2</v>
      </c>
      <c r="F551" s="2">
        <f t="shared" si="53"/>
        <v>-8.1547075225218618E-2</v>
      </c>
      <c r="G551" s="2">
        <f t="shared" si="51"/>
        <v>4.1850216982469574E-2</v>
      </c>
      <c r="H551" s="2" t="str">
        <f t="shared" si="52"/>
        <v>Sell</v>
      </c>
    </row>
    <row r="552" spans="1:8" ht="13.5" x14ac:dyDescent="0.25">
      <c r="A552" s="3">
        <v>42807</v>
      </c>
      <c r="B552" s="2">
        <v>23.9603</v>
      </c>
      <c r="C552" s="2">
        <f t="shared" si="48"/>
        <v>24.000524225453383</v>
      </c>
      <c r="D552" s="2">
        <f t="shared" si="50"/>
        <v>23.996746159222582</v>
      </c>
      <c r="E552" s="2">
        <f t="shared" si="49"/>
        <v>3.7780662308009028E-3</v>
      </c>
      <c r="F552" s="2">
        <f t="shared" si="53"/>
        <v>-6.4482046934014714E-2</v>
      </c>
      <c r="G552" s="2">
        <f t="shared" si="51"/>
        <v>6.8260113164815617E-2</v>
      </c>
      <c r="H552" s="2" t="str">
        <f t="shared" si="52"/>
        <v>Sell</v>
      </c>
    </row>
    <row r="553" spans="1:8" ht="13.5" x14ac:dyDescent="0.25">
      <c r="A553" s="3">
        <v>42808</v>
      </c>
      <c r="B553" s="2">
        <v>24.618500000000001</v>
      </c>
      <c r="C553" s="2">
        <f t="shared" si="48"/>
        <v>24.032812806152862</v>
      </c>
      <c r="D553" s="2">
        <f t="shared" si="50"/>
        <v>24.042801999280169</v>
      </c>
      <c r="E553" s="2">
        <f t="shared" si="49"/>
        <v>-9.9891931273070611E-3</v>
      </c>
      <c r="F553" s="2">
        <f t="shared" si="53"/>
        <v>-5.3583476172673186E-2</v>
      </c>
      <c r="G553" s="2">
        <f t="shared" si="51"/>
        <v>4.3594283045366125E-2</v>
      </c>
      <c r="H553" s="2" t="str">
        <f t="shared" si="52"/>
        <v>Sell</v>
      </c>
    </row>
    <row r="554" spans="1:8" ht="13.5" x14ac:dyDescent="0.25">
      <c r="A554" s="3">
        <v>42809</v>
      </c>
      <c r="B554" s="2">
        <v>24.357800000000001</v>
      </c>
      <c r="C554" s="2">
        <f t="shared" si="48"/>
        <v>24.054056989821653</v>
      </c>
      <c r="D554" s="2">
        <f t="shared" si="50"/>
        <v>24.066135184518675</v>
      </c>
      <c r="E554" s="2">
        <f t="shared" si="49"/>
        <v>-1.2078194697021871E-2</v>
      </c>
      <c r="F554" s="2">
        <f t="shared" si="53"/>
        <v>-4.5282419877542925E-2</v>
      </c>
      <c r="G554" s="2">
        <f t="shared" si="51"/>
        <v>3.3204225180521053E-2</v>
      </c>
      <c r="H554" s="2" t="str">
        <f t="shared" si="52"/>
        <v>Sell</v>
      </c>
    </row>
    <row r="555" spans="1:8" ht="13.5" x14ac:dyDescent="0.25">
      <c r="A555" s="3">
        <v>42810</v>
      </c>
      <c r="B555" s="2">
        <v>24.697500000000002</v>
      </c>
      <c r="C555" s="2">
        <f t="shared" si="48"/>
        <v>24.072848222156782</v>
      </c>
      <c r="D555" s="2">
        <f t="shared" si="50"/>
        <v>24.112902948628403</v>
      </c>
      <c r="E555" s="2">
        <f t="shared" si="49"/>
        <v>-4.0054726471620228E-2</v>
      </c>
      <c r="F555" s="2">
        <f t="shared" si="53"/>
        <v>-4.4236881196358394E-2</v>
      </c>
      <c r="G555" s="2">
        <f t="shared" si="51"/>
        <v>4.1821547247381657E-3</v>
      </c>
      <c r="H555" s="2" t="str">
        <f t="shared" si="52"/>
        <v>Sell</v>
      </c>
    </row>
    <row r="556" spans="1:8" ht="13.5" x14ac:dyDescent="0.25">
      <c r="A556" s="3">
        <v>42811</v>
      </c>
      <c r="B556" s="2">
        <v>24.960799999999999</v>
      </c>
      <c r="C556" s="2">
        <f t="shared" si="48"/>
        <v>24.088333111055739</v>
      </c>
      <c r="D556" s="2">
        <f t="shared" si="50"/>
        <v>24.175710137618893</v>
      </c>
      <c r="E556" s="2">
        <f t="shared" si="49"/>
        <v>-8.7377026563153493E-2</v>
      </c>
      <c r="F556" s="2">
        <f t="shared" si="53"/>
        <v>-5.2864910269717416E-2</v>
      </c>
      <c r="G556" s="2">
        <f t="shared" si="51"/>
        <v>-3.4512116293436076E-2</v>
      </c>
      <c r="H556" s="2" t="str">
        <f t="shared" si="52"/>
        <v>Hold</v>
      </c>
    </row>
    <row r="557" spans="1:8" ht="13.5" x14ac:dyDescent="0.25">
      <c r="A557" s="3">
        <v>42815</v>
      </c>
      <c r="B557" s="2">
        <v>24.960799999999999</v>
      </c>
      <c r="C557" s="2">
        <f t="shared" si="48"/>
        <v>24.070251093970239</v>
      </c>
      <c r="D557" s="2">
        <f t="shared" si="50"/>
        <v>24.233864942239713</v>
      </c>
      <c r="E557" s="2">
        <f t="shared" si="49"/>
        <v>-0.163613848269474</v>
      </c>
      <c r="F557" s="2">
        <f t="shared" si="53"/>
        <v>-7.5014697869668745E-2</v>
      </c>
      <c r="G557" s="2">
        <f t="shared" si="51"/>
        <v>-8.859915039980526E-2</v>
      </c>
      <c r="H557" s="2" t="str">
        <f t="shared" si="52"/>
        <v>Hold</v>
      </c>
    </row>
    <row r="558" spans="1:8" ht="13.5" x14ac:dyDescent="0.25">
      <c r="A558" s="3">
        <v>42816</v>
      </c>
      <c r="B558" s="2">
        <v>24.942399999999999</v>
      </c>
      <c r="C558" s="2">
        <f t="shared" si="48"/>
        <v>24.057381694897895</v>
      </c>
      <c r="D558" s="2">
        <f t="shared" si="50"/>
        <v>24.286349020592326</v>
      </c>
      <c r="E558" s="2">
        <f t="shared" si="49"/>
        <v>-0.22896732569443046</v>
      </c>
      <c r="F558" s="2">
        <f t="shared" si="53"/>
        <v>-0.10580522343462109</v>
      </c>
      <c r="G558" s="2">
        <f t="shared" si="51"/>
        <v>-0.12316210225980936</v>
      </c>
      <c r="H558" s="2" t="str">
        <f t="shared" si="52"/>
        <v>Hold</v>
      </c>
    </row>
    <row r="559" spans="1:8" ht="13.5" x14ac:dyDescent="0.25">
      <c r="A559" s="3">
        <v>42817</v>
      </c>
      <c r="B559" s="2">
        <v>24.881799999999998</v>
      </c>
      <c r="C559" s="2">
        <f t="shared" si="48"/>
        <v>24.082953741836679</v>
      </c>
      <c r="D559" s="2">
        <f t="shared" si="50"/>
        <v>24.330456500548447</v>
      </c>
      <c r="E559" s="2">
        <f t="shared" si="49"/>
        <v>-0.24750275871176797</v>
      </c>
      <c r="F559" s="2">
        <f t="shared" si="53"/>
        <v>-0.13414473049005049</v>
      </c>
      <c r="G559" s="2">
        <f t="shared" si="51"/>
        <v>-0.11335802822171748</v>
      </c>
      <c r="H559" s="2" t="str">
        <f t="shared" si="52"/>
        <v>Hold</v>
      </c>
    </row>
    <row r="560" spans="1:8" ht="13.5" x14ac:dyDescent="0.25">
      <c r="A560" s="3">
        <v>42818</v>
      </c>
      <c r="B560" s="2">
        <v>24.881799999999998</v>
      </c>
      <c r="C560" s="2">
        <f t="shared" si="48"/>
        <v>24.100530089246419</v>
      </c>
      <c r="D560" s="2">
        <f t="shared" si="50"/>
        <v>24.37129675976708</v>
      </c>
      <c r="E560" s="2">
        <f t="shared" si="49"/>
        <v>-0.27076667052066128</v>
      </c>
      <c r="F560" s="2">
        <f t="shared" si="53"/>
        <v>-0.16146911849617265</v>
      </c>
      <c r="G560" s="2">
        <f t="shared" si="51"/>
        <v>-0.10929755202448863</v>
      </c>
      <c r="H560" s="2" t="str">
        <f t="shared" si="52"/>
        <v>Hold</v>
      </c>
    </row>
    <row r="561" spans="1:8" ht="13.5" x14ac:dyDescent="0.25">
      <c r="A561" s="3">
        <v>42821</v>
      </c>
      <c r="B561" s="2">
        <v>24.960799999999999</v>
      </c>
      <c r="C561" s="2">
        <f t="shared" si="48"/>
        <v>24.046540844746971</v>
      </c>
      <c r="D561" s="2">
        <f t="shared" si="50"/>
        <v>24.414963666451001</v>
      </c>
      <c r="E561" s="2">
        <f t="shared" si="49"/>
        <v>-0.36842282170402996</v>
      </c>
      <c r="F561" s="2">
        <f t="shared" si="53"/>
        <v>-0.20285985913774413</v>
      </c>
      <c r="G561" s="2">
        <f t="shared" si="51"/>
        <v>-0.16556296256628583</v>
      </c>
      <c r="H561" s="2" t="str">
        <f t="shared" si="52"/>
        <v>Hold</v>
      </c>
    </row>
    <row r="562" spans="1:8" ht="13.5" x14ac:dyDescent="0.25">
      <c r="A562" s="3">
        <v>42822</v>
      </c>
      <c r="B562" s="2">
        <v>24.855499999999999</v>
      </c>
      <c r="C562" s="2">
        <f t="shared" si="48"/>
        <v>24.033273022478205</v>
      </c>
      <c r="D562" s="2">
        <f t="shared" si="50"/>
        <v>24.44759598745463</v>
      </c>
      <c r="E562" s="2">
        <f t="shared" si="49"/>
        <v>-0.4143229649764244</v>
      </c>
      <c r="F562" s="2">
        <f t="shared" si="53"/>
        <v>-0.2451524803054802</v>
      </c>
      <c r="G562" s="2">
        <f t="shared" si="51"/>
        <v>-0.1691704846709442</v>
      </c>
      <c r="H562" s="2" t="str">
        <f t="shared" si="52"/>
        <v>Hold</v>
      </c>
    </row>
    <row r="563" spans="1:8" ht="13.5" x14ac:dyDescent="0.25">
      <c r="A563" s="3">
        <v>42823</v>
      </c>
      <c r="B563" s="2">
        <v>24.486899999999999</v>
      </c>
      <c r="C563" s="2">
        <f t="shared" si="48"/>
        <v>24.123307942096943</v>
      </c>
      <c r="D563" s="2">
        <f t="shared" si="50"/>
        <v>24.450507395791323</v>
      </c>
      <c r="E563" s="2">
        <f t="shared" si="49"/>
        <v>-0.32719945369438008</v>
      </c>
      <c r="F563" s="2">
        <f t="shared" si="53"/>
        <v>-0.26156187498326022</v>
      </c>
      <c r="G563" s="2">
        <f t="shared" si="51"/>
        <v>-6.5637578711119859E-2</v>
      </c>
      <c r="H563" s="2" t="str">
        <f t="shared" si="52"/>
        <v>Hold</v>
      </c>
    </row>
    <row r="564" spans="1:8" ht="13.5" x14ac:dyDescent="0.25">
      <c r="A564" s="3">
        <v>42824</v>
      </c>
      <c r="B564" s="2">
        <v>24.436800000000002</v>
      </c>
      <c r="C564" s="2">
        <f t="shared" si="48"/>
        <v>24.159383643312797</v>
      </c>
      <c r="D564" s="2">
        <f t="shared" si="50"/>
        <v>24.449492033140114</v>
      </c>
      <c r="E564" s="2">
        <f t="shared" si="49"/>
        <v>-0.29010838982731713</v>
      </c>
      <c r="F564" s="2">
        <f t="shared" si="53"/>
        <v>-0.26727117795207161</v>
      </c>
      <c r="G564" s="2">
        <f t="shared" si="51"/>
        <v>-2.2837211875245511E-2</v>
      </c>
      <c r="H564" s="2" t="str">
        <f t="shared" si="52"/>
        <v>Hold</v>
      </c>
    </row>
    <row r="565" spans="1:8" ht="13.5" x14ac:dyDescent="0.25">
      <c r="A565" s="3">
        <v>42825</v>
      </c>
      <c r="B565" s="2">
        <v>24.486899999999999</v>
      </c>
      <c r="C565" s="2">
        <f t="shared" si="48"/>
        <v>24.242170775110829</v>
      </c>
      <c r="D565" s="2">
        <f t="shared" si="50"/>
        <v>24.452262993648255</v>
      </c>
      <c r="E565" s="2">
        <f t="shared" si="49"/>
        <v>-0.21009221853742588</v>
      </c>
      <c r="F565" s="2">
        <f t="shared" si="53"/>
        <v>-0.25583538606914247</v>
      </c>
      <c r="G565" s="2">
        <f t="shared" si="51"/>
        <v>4.5743167531716589E-2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24.723800000000001</v>
      </c>
      <c r="C566" s="2">
        <f t="shared" si="48"/>
        <v>24.35272911740147</v>
      </c>
      <c r="D566" s="2">
        <f t="shared" si="50"/>
        <v>24.472376845970608</v>
      </c>
      <c r="E566" s="2">
        <f t="shared" si="49"/>
        <v>-0.11964772856913797</v>
      </c>
      <c r="F566" s="2">
        <f t="shared" si="53"/>
        <v>-0.22859785456914158</v>
      </c>
      <c r="G566" s="2">
        <f t="shared" si="51"/>
        <v>0.10895012600000362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24.7502</v>
      </c>
      <c r="C567" s="2">
        <f t="shared" si="48"/>
        <v>24.446278483955091</v>
      </c>
      <c r="D567" s="2">
        <f t="shared" si="50"/>
        <v>24.492956338861674</v>
      </c>
      <c r="E567" s="2">
        <f t="shared" si="49"/>
        <v>-4.6677854906583605E-2</v>
      </c>
      <c r="F567" s="2">
        <f t="shared" si="53"/>
        <v>-0.19221385463662999</v>
      </c>
      <c r="G567" s="2">
        <f t="shared" si="51"/>
        <v>0.14553599973004638</v>
      </c>
      <c r="H567" s="2" t="str">
        <f t="shared" si="52"/>
        <v>Sell</v>
      </c>
    </row>
    <row r="568" spans="1:8" ht="13.5" x14ac:dyDescent="0.25">
      <c r="A568" s="3">
        <v>42830</v>
      </c>
      <c r="B568" s="2">
        <v>24.758099999999999</v>
      </c>
      <c r="C568" s="2">
        <f t="shared" si="48"/>
        <v>24.522604871038922</v>
      </c>
      <c r="D568" s="2">
        <f t="shared" si="50"/>
        <v>24.512596610057106</v>
      </c>
      <c r="E568" s="2">
        <f t="shared" si="49"/>
        <v>1.0008260981816619E-2</v>
      </c>
      <c r="F568" s="2">
        <f t="shared" si="53"/>
        <v>-0.15176943151294067</v>
      </c>
      <c r="G568" s="2">
        <f t="shared" si="51"/>
        <v>0.16177769249475729</v>
      </c>
      <c r="H568" s="2" t="str">
        <f t="shared" si="52"/>
        <v>Sell</v>
      </c>
    </row>
    <row r="569" spans="1:8" ht="13.5" x14ac:dyDescent="0.25">
      <c r="A569" s="3">
        <v>42831</v>
      </c>
      <c r="B569" s="2">
        <v>25.276800000000001</v>
      </c>
      <c r="C569" s="2">
        <f t="shared" si="48"/>
        <v>24.577865660109858</v>
      </c>
      <c r="D569" s="2">
        <f t="shared" si="50"/>
        <v>24.569204268571394</v>
      </c>
      <c r="E569" s="2">
        <f t="shared" si="49"/>
        <v>8.6613915384639029E-3</v>
      </c>
      <c r="F569" s="2">
        <f t="shared" si="53"/>
        <v>-0.11968326690265976</v>
      </c>
      <c r="G569" s="2">
        <f t="shared" si="51"/>
        <v>0.12834465844112367</v>
      </c>
      <c r="H569" s="2" t="str">
        <f t="shared" si="52"/>
        <v>Sell</v>
      </c>
    </row>
    <row r="570" spans="1:8" ht="13.5" x14ac:dyDescent="0.25">
      <c r="A570" s="3">
        <v>42832</v>
      </c>
      <c r="B570" s="2">
        <v>25.8034</v>
      </c>
      <c r="C570" s="2">
        <f t="shared" si="48"/>
        <v>24.624624789323725</v>
      </c>
      <c r="D570" s="2">
        <f t="shared" si="50"/>
        <v>24.660626174603141</v>
      </c>
      <c r="E570" s="2">
        <f t="shared" si="49"/>
        <v>-3.6001385279416098E-2</v>
      </c>
      <c r="F570" s="2">
        <f t="shared" si="53"/>
        <v>-0.10294689057801104</v>
      </c>
      <c r="G570" s="2">
        <f t="shared" si="51"/>
        <v>6.6945505298594943E-2</v>
      </c>
      <c r="H570" s="2" t="str">
        <f t="shared" si="52"/>
        <v>Sell</v>
      </c>
    </row>
    <row r="571" spans="1:8" ht="13.5" x14ac:dyDescent="0.25">
      <c r="A571" s="3">
        <v>42835</v>
      </c>
      <c r="B571" s="2">
        <v>25.029299999999999</v>
      </c>
      <c r="C571" s="2">
        <f t="shared" si="48"/>
        <v>24.676344052504692</v>
      </c>
      <c r="D571" s="2">
        <f t="shared" si="50"/>
        <v>24.687935346854761</v>
      </c>
      <c r="E571" s="2">
        <f t="shared" si="49"/>
        <v>-1.1591294350068893E-2</v>
      </c>
      <c r="F571" s="2">
        <f t="shared" si="53"/>
        <v>-8.4675771332422614E-2</v>
      </c>
      <c r="G571" s="2">
        <f t="shared" si="51"/>
        <v>7.3084476982353722E-2</v>
      </c>
      <c r="H571" s="2" t="str">
        <f t="shared" si="52"/>
        <v>Sell</v>
      </c>
    </row>
    <row r="572" spans="1:8" ht="13.5" x14ac:dyDescent="0.25">
      <c r="A572" s="3">
        <v>42836</v>
      </c>
      <c r="B572" s="2">
        <v>25.4084</v>
      </c>
      <c r="C572" s="2">
        <f t="shared" si="48"/>
        <v>24.703906505965509</v>
      </c>
      <c r="D572" s="2">
        <f t="shared" si="50"/>
        <v>24.741303098939593</v>
      </c>
      <c r="E572" s="2">
        <f t="shared" si="49"/>
        <v>-3.7396592974083376E-2</v>
      </c>
      <c r="F572" s="2">
        <f t="shared" si="53"/>
        <v>-7.5219935660754772E-2</v>
      </c>
      <c r="G572" s="2">
        <f t="shared" si="51"/>
        <v>3.7823342686671396E-2</v>
      </c>
      <c r="H572" s="2" t="str">
        <f t="shared" si="52"/>
        <v>Sell</v>
      </c>
    </row>
    <row r="573" spans="1:8" ht="13.5" x14ac:dyDescent="0.25">
      <c r="A573" s="3">
        <v>42837</v>
      </c>
      <c r="B573" s="2">
        <v>25.777000000000001</v>
      </c>
      <c r="C573" s="2">
        <f t="shared" si="48"/>
        <v>24.670520889663123</v>
      </c>
      <c r="D573" s="2">
        <f t="shared" si="50"/>
        <v>24.818021387907031</v>
      </c>
      <c r="E573" s="2">
        <f t="shared" si="49"/>
        <v>-0.14750049824390743</v>
      </c>
      <c r="F573" s="2">
        <f t="shared" si="53"/>
        <v>-8.9676048177385309E-2</v>
      </c>
      <c r="G573" s="2">
        <f t="shared" si="51"/>
        <v>-5.7824450066522121E-2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25.150400000000001</v>
      </c>
      <c r="C574" s="2">
        <f t="shared" si="48"/>
        <v>24.634563829714953</v>
      </c>
      <c r="D574" s="2">
        <f t="shared" si="50"/>
        <v>24.842642025839844</v>
      </c>
      <c r="E574" s="2">
        <f t="shared" si="49"/>
        <v>-0.20807819612489098</v>
      </c>
      <c r="F574" s="2">
        <f t="shared" si="53"/>
        <v>-0.11335647776688645</v>
      </c>
      <c r="G574" s="2">
        <f t="shared" si="51"/>
        <v>-9.4721718358004525E-2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24.410499999999999</v>
      </c>
      <c r="C575" s="2">
        <f t="shared" si="48"/>
        <v>24.611846317451111</v>
      </c>
      <c r="D575" s="2">
        <f t="shared" si="50"/>
        <v>24.810631505407262</v>
      </c>
      <c r="E575" s="2">
        <f t="shared" si="49"/>
        <v>-0.19878518795615108</v>
      </c>
      <c r="F575" s="2">
        <f t="shared" si="53"/>
        <v>-0.13044221980473938</v>
      </c>
      <c r="G575" s="2">
        <f t="shared" si="51"/>
        <v>-6.8342968151411693E-2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24.734400000000001</v>
      </c>
      <c r="C576" s="2">
        <f t="shared" si="48"/>
        <v>24.629069960920173</v>
      </c>
      <c r="D576" s="2">
        <f t="shared" si="50"/>
        <v>24.804984727228945</v>
      </c>
      <c r="E576" s="2">
        <f t="shared" si="49"/>
        <v>-0.17591476630877168</v>
      </c>
      <c r="F576" s="2">
        <f t="shared" si="53"/>
        <v>-0.13953672910554585</v>
      </c>
      <c r="G576" s="2">
        <f t="shared" si="51"/>
        <v>-3.6378037203225827E-2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24.7502</v>
      </c>
      <c r="C577" s="2">
        <f t="shared" si="48"/>
        <v>24.647705351547842</v>
      </c>
      <c r="D577" s="2">
        <f t="shared" si="50"/>
        <v>24.800926599286058</v>
      </c>
      <c r="E577" s="2">
        <f t="shared" si="49"/>
        <v>-0.15322124773821599</v>
      </c>
      <c r="F577" s="2">
        <f t="shared" si="53"/>
        <v>-0.14227363283207989</v>
      </c>
      <c r="G577" s="2">
        <f t="shared" si="51"/>
        <v>-1.0947614906136105E-2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24.7502</v>
      </c>
      <c r="C578" s="2">
        <f t="shared" si="48"/>
        <v>24.664689143617402</v>
      </c>
      <c r="D578" s="2">
        <f t="shared" si="50"/>
        <v>24.797169073413016</v>
      </c>
      <c r="E578" s="2">
        <f t="shared" si="49"/>
        <v>-0.13247992979561474</v>
      </c>
      <c r="F578" s="2">
        <f t="shared" si="53"/>
        <v>-0.14031489222478688</v>
      </c>
      <c r="G578" s="2">
        <f t="shared" si="51"/>
        <v>7.8349624291721431E-3</v>
      </c>
      <c r="H578" s="2" t="str">
        <f t="shared" si="52"/>
        <v>Sell</v>
      </c>
    </row>
    <row r="579" spans="1:8" ht="13.5" x14ac:dyDescent="0.25">
      <c r="A579" s="3">
        <v>42845</v>
      </c>
      <c r="B579" s="2">
        <v>24.513200000000001</v>
      </c>
      <c r="C579" s="2">
        <f t="shared" si="48"/>
        <v>24.758860044599341</v>
      </c>
      <c r="D579" s="2">
        <f t="shared" si="50"/>
        <v>24.776134327234274</v>
      </c>
      <c r="E579" s="2">
        <f t="shared" si="49"/>
        <v>-1.7274282634932803E-2</v>
      </c>
      <c r="F579" s="2">
        <f t="shared" si="53"/>
        <v>-0.11570677030681607</v>
      </c>
      <c r="G579" s="2">
        <f t="shared" si="51"/>
        <v>9.843248767188327E-2</v>
      </c>
      <c r="H579" s="2" t="str">
        <f t="shared" si="52"/>
        <v>Sell</v>
      </c>
    </row>
    <row r="580" spans="1:8" ht="13.5" x14ac:dyDescent="0.25">
      <c r="A580" s="3">
        <v>42846</v>
      </c>
      <c r="B580" s="2">
        <v>24.381499999999999</v>
      </c>
      <c r="C580" s="2">
        <f t="shared" si="48"/>
        <v>24.919558499276366</v>
      </c>
      <c r="D580" s="2">
        <f t="shared" si="50"/>
        <v>24.746902154846548</v>
      </c>
      <c r="E580" s="2">
        <f t="shared" si="49"/>
        <v>0.17265634442981792</v>
      </c>
      <c r="F580" s="2">
        <f t="shared" si="53"/>
        <v>-5.803414735948928E-2</v>
      </c>
      <c r="G580" s="2">
        <f t="shared" si="51"/>
        <v>0.2306904917893072</v>
      </c>
      <c r="H580" s="2" t="str">
        <f t="shared" si="52"/>
        <v>Sell</v>
      </c>
    </row>
    <row r="581" spans="1:8" ht="13.5" x14ac:dyDescent="0.25">
      <c r="A581" s="3">
        <v>42849</v>
      </c>
      <c r="B581" s="2">
        <v>24.363099999999999</v>
      </c>
      <c r="C581" s="2">
        <f t="shared" si="48"/>
        <v>24.936441807080001</v>
      </c>
      <c r="D581" s="2">
        <f t="shared" si="50"/>
        <v>24.718472365598657</v>
      </c>
      <c r="E581" s="2">
        <f t="shared" si="49"/>
        <v>0.21796944148134401</v>
      </c>
      <c r="F581" s="2">
        <f t="shared" si="53"/>
        <v>-2.8334295913226212E-3</v>
      </c>
      <c r="G581" s="2">
        <f t="shared" si="51"/>
        <v>0.22080287107266663</v>
      </c>
      <c r="H581" s="2" t="str">
        <f t="shared" si="52"/>
        <v>Sell</v>
      </c>
    </row>
    <row r="582" spans="1:8" ht="13.5" x14ac:dyDescent="0.25">
      <c r="A582" s="3">
        <v>42850</v>
      </c>
      <c r="B582" s="2">
        <v>24.360499999999998</v>
      </c>
      <c r="C582" s="2">
        <f t="shared" si="48"/>
        <v>25.009050759836924</v>
      </c>
      <c r="D582" s="2">
        <f t="shared" si="50"/>
        <v>24.69195589407283</v>
      </c>
      <c r="E582" s="2">
        <f t="shared" si="49"/>
        <v>0.31709486576409418</v>
      </c>
      <c r="F582" s="2">
        <f t="shared" si="53"/>
        <v>6.1152229479760747E-2</v>
      </c>
      <c r="G582" s="2">
        <f t="shared" si="51"/>
        <v>0.25594263628433345</v>
      </c>
      <c r="H582" s="2" t="str">
        <f t="shared" si="52"/>
        <v>Sell</v>
      </c>
    </row>
    <row r="583" spans="1:8" ht="13.5" x14ac:dyDescent="0.25">
      <c r="A583" s="3">
        <v>42851</v>
      </c>
      <c r="B583" s="2">
        <v>24.4895</v>
      </c>
      <c r="C583" s="2">
        <f t="shared" si="48"/>
        <v>25.127196796785089</v>
      </c>
      <c r="D583" s="2">
        <f t="shared" si="50"/>
        <v>24.676959161178544</v>
      </c>
      <c r="E583" s="2">
        <f t="shared" si="49"/>
        <v>0.45023763560654473</v>
      </c>
      <c r="F583" s="2">
        <f t="shared" si="53"/>
        <v>0.13896931070511756</v>
      </c>
      <c r="G583" s="2">
        <f t="shared" si="51"/>
        <v>0.3112683249014272</v>
      </c>
      <c r="H583" s="2" t="str">
        <f t="shared" si="52"/>
        <v>Sell</v>
      </c>
    </row>
    <row r="584" spans="1:8" ht="13.5" x14ac:dyDescent="0.25">
      <c r="A584" s="3">
        <v>42852</v>
      </c>
      <c r="B584" s="2">
        <v>24.513200000000001</v>
      </c>
      <c r="C584" s="2">
        <f t="shared" si="48"/>
        <v>25.130766520356616</v>
      </c>
      <c r="D584" s="2">
        <f t="shared" si="50"/>
        <v>24.664828852943099</v>
      </c>
      <c r="E584" s="2">
        <f t="shared" si="49"/>
        <v>0.46593766741351672</v>
      </c>
      <c r="F584" s="2">
        <f t="shared" si="53"/>
        <v>0.20436298204679743</v>
      </c>
      <c r="G584" s="2">
        <f t="shared" si="51"/>
        <v>0.2615746853667193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24.526399999999999</v>
      </c>
      <c r="C585" s="2">
        <f t="shared" si="48"/>
        <v>25.019956286455599</v>
      </c>
      <c r="D585" s="2">
        <f t="shared" si="50"/>
        <v>24.654574863836203</v>
      </c>
      <c r="E585" s="2">
        <f t="shared" si="49"/>
        <v>0.36538142261939655</v>
      </c>
      <c r="F585" s="2">
        <f t="shared" si="53"/>
        <v>0.23656667016131727</v>
      </c>
      <c r="G585" s="2">
        <f t="shared" si="51"/>
        <v>0.12881475245807927</v>
      </c>
      <c r="H585" s="2" t="str">
        <f t="shared" si="52"/>
        <v>Sell</v>
      </c>
    </row>
    <row r="586" spans="1:8" ht="13.5" x14ac:dyDescent="0.25">
      <c r="A586" s="3">
        <v>42857</v>
      </c>
      <c r="B586" s="2">
        <v>24.752800000000001</v>
      </c>
      <c r="C586" s="2">
        <f t="shared" si="48"/>
        <v>24.976024550077817</v>
      </c>
      <c r="D586" s="2">
        <f t="shared" si="50"/>
        <v>24.661850799848335</v>
      </c>
      <c r="E586" s="2">
        <f t="shared" si="49"/>
        <v>0.31417375022948235</v>
      </c>
      <c r="F586" s="2">
        <f t="shared" si="53"/>
        <v>0.25208808617495027</v>
      </c>
      <c r="G586" s="2">
        <f t="shared" si="51"/>
        <v>6.2085664054532086E-2</v>
      </c>
      <c r="H586" s="2" t="str">
        <f t="shared" si="52"/>
        <v>Sell</v>
      </c>
    </row>
    <row r="587" spans="1:8" ht="13.5" x14ac:dyDescent="0.25">
      <c r="A587" s="3">
        <v>42858</v>
      </c>
      <c r="B587" s="2">
        <v>24.752800000000001</v>
      </c>
      <c r="C587" s="2">
        <f t="shared" si="48"/>
        <v>24.941282311604304</v>
      </c>
      <c r="D587" s="2">
        <f t="shared" si="50"/>
        <v>24.668587777637349</v>
      </c>
      <c r="E587" s="2">
        <f t="shared" si="49"/>
        <v>0.27269453396695553</v>
      </c>
      <c r="F587" s="2">
        <f t="shared" si="53"/>
        <v>0.25620937573335134</v>
      </c>
      <c r="G587" s="2">
        <f t="shared" si="51"/>
        <v>1.6485158233604191E-2</v>
      </c>
      <c r="H587" s="2" t="str">
        <f t="shared" si="52"/>
        <v>Sell</v>
      </c>
    </row>
    <row r="588" spans="1:8" ht="13.5" x14ac:dyDescent="0.25">
      <c r="A588" s="3">
        <v>42859</v>
      </c>
      <c r="B588" s="2">
        <v>24.881799999999998</v>
      </c>
      <c r="C588" s="2">
        <f t="shared" si="48"/>
        <v>24.911885032895952</v>
      </c>
      <c r="D588" s="2">
        <f t="shared" si="50"/>
        <v>24.684381275590138</v>
      </c>
      <c r="E588" s="2">
        <f t="shared" si="49"/>
        <v>0.22750375730581496</v>
      </c>
      <c r="F588" s="2">
        <f t="shared" si="53"/>
        <v>0.25046825204784406</v>
      </c>
      <c r="G588" s="2">
        <f t="shared" si="51"/>
        <v>-2.2964494742029107E-2</v>
      </c>
      <c r="H588" s="2" t="str">
        <f t="shared" si="52"/>
        <v>Hold</v>
      </c>
    </row>
    <row r="589" spans="1:8" ht="13.5" x14ac:dyDescent="0.25">
      <c r="A589" s="3">
        <v>42860</v>
      </c>
      <c r="B589" s="2">
        <v>25.013500000000001</v>
      </c>
      <c r="C589" s="2">
        <f t="shared" si="48"/>
        <v>24.850548873988881</v>
      </c>
      <c r="D589" s="2">
        <f t="shared" si="50"/>
        <v>24.708760440361239</v>
      </c>
      <c r="E589" s="2">
        <f t="shared" si="49"/>
        <v>0.14178843362764226</v>
      </c>
      <c r="F589" s="2">
        <f t="shared" si="53"/>
        <v>0.22873228836380372</v>
      </c>
      <c r="G589" s="2">
        <f t="shared" si="51"/>
        <v>-8.6943854736161452E-2</v>
      </c>
      <c r="H589" s="2" t="str">
        <f t="shared" si="52"/>
        <v>Hold</v>
      </c>
    </row>
    <row r="590" spans="1:8" ht="13.5" x14ac:dyDescent="0.25">
      <c r="A590" s="3">
        <v>42863</v>
      </c>
      <c r="B590" s="2">
        <v>25.179300000000001</v>
      </c>
      <c r="C590" s="2">
        <f t="shared" si="48"/>
        <v>24.778387508759824</v>
      </c>
      <c r="D590" s="2">
        <f t="shared" si="50"/>
        <v>24.743615222556702</v>
      </c>
      <c r="E590" s="2">
        <f t="shared" si="49"/>
        <v>3.4772286203121894E-2</v>
      </c>
      <c r="F590" s="2">
        <f t="shared" si="53"/>
        <v>0.18994028793166737</v>
      </c>
      <c r="G590" s="2">
        <f t="shared" si="51"/>
        <v>-0.15516800172854547</v>
      </c>
      <c r="H590" s="2" t="str">
        <f t="shared" si="52"/>
        <v>Hold</v>
      </c>
    </row>
    <row r="591" spans="1:8" ht="13.5" x14ac:dyDescent="0.25">
      <c r="A591" s="3">
        <v>42864</v>
      </c>
      <c r="B591" s="2">
        <v>25.171399999999998</v>
      </c>
      <c r="C591" s="2">
        <f t="shared" ref="C591:C654" si="54">$C$4*B581+C590*(1-$C$4)</f>
        <v>24.714497122796775</v>
      </c>
      <c r="D591" s="2">
        <f t="shared" si="50"/>
        <v>24.7753029838488</v>
      </c>
      <c r="E591" s="2">
        <f t="shared" si="49"/>
        <v>-6.0805861052024568E-2</v>
      </c>
      <c r="F591" s="2">
        <f t="shared" si="53"/>
        <v>0.13979105813492898</v>
      </c>
      <c r="G591" s="2">
        <f t="shared" si="51"/>
        <v>-0.20059691918695355</v>
      </c>
      <c r="H591" s="2" t="str">
        <f t="shared" si="52"/>
        <v>Hold</v>
      </c>
    </row>
    <row r="592" spans="1:8" ht="13.5" x14ac:dyDescent="0.25">
      <c r="A592" s="3">
        <v>42865</v>
      </c>
      <c r="B592" s="2">
        <v>24.5395</v>
      </c>
      <c r="C592" s="2">
        <f t="shared" si="54"/>
        <v>24.660036026981885</v>
      </c>
      <c r="D592" s="2">
        <f t="shared" si="50"/>
        <v>24.757836096156296</v>
      </c>
      <c r="E592" s="2">
        <f t="shared" si="49"/>
        <v>-9.7800069174411419E-2</v>
      </c>
      <c r="F592" s="2">
        <f t="shared" si="53"/>
        <v>9.2272832673060898E-2</v>
      </c>
      <c r="G592" s="2">
        <f t="shared" si="51"/>
        <v>-0.19007290184747233</v>
      </c>
      <c r="H592" s="2" t="str">
        <f t="shared" si="52"/>
        <v>Hold</v>
      </c>
    </row>
    <row r="593" spans="1:8" ht="13.5" x14ac:dyDescent="0.25">
      <c r="A593" s="3">
        <v>42866</v>
      </c>
      <c r="B593" s="2">
        <v>25.200399999999998</v>
      </c>
      <c r="C593" s="2">
        <f t="shared" si="54"/>
        <v>24.633799715138519</v>
      </c>
      <c r="D593" s="2">
        <f t="shared" si="50"/>
        <v>24.790618607552126</v>
      </c>
      <c r="E593" s="2">
        <f t="shared" si="49"/>
        <v>-0.15681889241360736</v>
      </c>
      <c r="F593" s="2">
        <f t="shared" si="53"/>
        <v>4.2454487655727242E-2</v>
      </c>
      <c r="G593" s="2">
        <f t="shared" si="51"/>
        <v>-0.19927338006933459</v>
      </c>
      <c r="H593" s="2" t="str">
        <f t="shared" si="52"/>
        <v>Hold</v>
      </c>
    </row>
    <row r="594" spans="1:8" ht="13.5" x14ac:dyDescent="0.25">
      <c r="A594" s="3">
        <v>42867</v>
      </c>
      <c r="B594" s="2">
        <v>25.276800000000001</v>
      </c>
      <c r="C594" s="2">
        <f t="shared" si="54"/>
        <v>24.615245912809513</v>
      </c>
      <c r="D594" s="2">
        <f t="shared" si="50"/>
        <v>24.826632044029747</v>
      </c>
      <c r="E594" s="2">
        <f t="shared" si="49"/>
        <v>-0.21138613122023386</v>
      </c>
      <c r="F594" s="2">
        <f t="shared" si="53"/>
        <v>-8.3136361194649788E-3</v>
      </c>
      <c r="G594" s="2">
        <f t="shared" si="51"/>
        <v>-0.20307249510076888</v>
      </c>
      <c r="H594" s="2" t="str">
        <f t="shared" si="52"/>
        <v>Hold</v>
      </c>
    </row>
    <row r="595" spans="1:8" ht="13.5" x14ac:dyDescent="0.25">
      <c r="A595" s="3">
        <v>42870</v>
      </c>
      <c r="B595" s="2">
        <v>24.987100000000002</v>
      </c>
      <c r="C595" s="2">
        <f t="shared" si="54"/>
        <v>24.60157731083882</v>
      </c>
      <c r="D595" s="2">
        <f t="shared" si="50"/>
        <v>24.838518559286801</v>
      </c>
      <c r="E595" s="2">
        <f t="shared" si="49"/>
        <v>-0.23694124844798026</v>
      </c>
      <c r="F595" s="2">
        <f t="shared" si="53"/>
        <v>-5.4039158585168036E-2</v>
      </c>
      <c r="G595" s="2">
        <f t="shared" si="51"/>
        <v>-0.18290208986281223</v>
      </c>
      <c r="H595" s="2" t="str">
        <f t="shared" si="52"/>
        <v>Hold</v>
      </c>
    </row>
    <row r="596" spans="1:8" ht="13.5" x14ac:dyDescent="0.25">
      <c r="A596" s="3">
        <v>42871</v>
      </c>
      <c r="B596" s="2">
        <v>24.752800000000001</v>
      </c>
      <c r="C596" s="2">
        <f t="shared" si="54"/>
        <v>24.624842339940543</v>
      </c>
      <c r="D596" s="2">
        <f t="shared" si="50"/>
        <v>24.832169036376669</v>
      </c>
      <c r="E596" s="2">
        <f t="shared" si="49"/>
        <v>-0.20732669643612667</v>
      </c>
      <c r="F596" s="2">
        <f t="shared" si="53"/>
        <v>-8.4696666155359771E-2</v>
      </c>
      <c r="G596" s="2">
        <f t="shared" si="51"/>
        <v>-0.1226300302807669</v>
      </c>
      <c r="H596" s="2" t="str">
        <f t="shared" si="52"/>
        <v>Hold</v>
      </c>
    </row>
    <row r="597" spans="1:8" ht="13.5" x14ac:dyDescent="0.25">
      <c r="A597" s="3">
        <v>42872</v>
      </c>
      <c r="B597" s="2">
        <v>24.752800000000001</v>
      </c>
      <c r="C597" s="2">
        <f t="shared" si="54"/>
        <v>24.644528133795845</v>
      </c>
      <c r="D597" s="2">
        <f t="shared" si="50"/>
        <v>24.826289848496916</v>
      </c>
      <c r="E597" s="2">
        <f t="shared" si="49"/>
        <v>-0.1817617147010715</v>
      </c>
      <c r="F597" s="2">
        <f t="shared" si="53"/>
        <v>-0.10410967586450212</v>
      </c>
      <c r="G597" s="2">
        <f t="shared" si="51"/>
        <v>-7.7652038836569376E-2</v>
      </c>
      <c r="H597" s="2" t="str">
        <f t="shared" si="52"/>
        <v>Hold</v>
      </c>
    </row>
    <row r="598" spans="1:8" ht="13.5" x14ac:dyDescent="0.25">
      <c r="A598" s="3">
        <v>42873</v>
      </c>
      <c r="B598" s="2">
        <v>25.013500000000001</v>
      </c>
      <c r="C598" s="2">
        <f t="shared" si="54"/>
        <v>24.681031497827252</v>
      </c>
      <c r="D598" s="2">
        <f t="shared" si="50"/>
        <v>24.840157267126774</v>
      </c>
      <c r="E598" s="2">
        <f t="shared" si="49"/>
        <v>-0.15912576929952138</v>
      </c>
      <c r="F598" s="2">
        <f t="shared" si="53"/>
        <v>-0.11511289455150597</v>
      </c>
      <c r="G598" s="2">
        <f t="shared" si="51"/>
        <v>-4.4012874748015407E-2</v>
      </c>
      <c r="H598" s="2" t="str">
        <f t="shared" si="52"/>
        <v>Hold</v>
      </c>
    </row>
    <row r="599" spans="1:8" ht="13.5" x14ac:dyDescent="0.25">
      <c r="A599" s="3">
        <v>42874</v>
      </c>
      <c r="B599" s="2">
        <v>24.881799999999998</v>
      </c>
      <c r="C599" s="2">
        <f t="shared" si="54"/>
        <v>24.732180498161522</v>
      </c>
      <c r="D599" s="2">
        <f t="shared" si="50"/>
        <v>24.843241914006271</v>
      </c>
      <c r="E599" s="2">
        <f t="shared" si="49"/>
        <v>-0.11106141584474827</v>
      </c>
      <c r="F599" s="2">
        <f t="shared" si="53"/>
        <v>-0.11430259881015445</v>
      </c>
      <c r="G599" s="2">
        <f t="shared" si="51"/>
        <v>3.2411829654061808E-3</v>
      </c>
      <c r="H599" s="2" t="str">
        <f t="shared" si="52"/>
        <v>Sell</v>
      </c>
    </row>
    <row r="600" spans="1:8" ht="13.5" x14ac:dyDescent="0.25">
      <c r="A600" s="3">
        <v>42877</v>
      </c>
      <c r="B600" s="2">
        <v>24.881799999999998</v>
      </c>
      <c r="C600" s="2">
        <f t="shared" si="54"/>
        <v>24.800968113828979</v>
      </c>
      <c r="D600" s="2">
        <f t="shared" si="50"/>
        <v>24.846098068524324</v>
      </c>
      <c r="E600" s="2">
        <f t="shared" si="49"/>
        <v>-4.512995469534431E-2</v>
      </c>
      <c r="F600" s="2">
        <f t="shared" si="53"/>
        <v>-0.10046806998719243</v>
      </c>
      <c r="G600" s="2">
        <f t="shared" si="51"/>
        <v>5.5338115291848122E-2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25.013500000000001</v>
      </c>
      <c r="C601" s="2">
        <f t="shared" si="54"/>
        <v>24.857957634778366</v>
      </c>
      <c r="D601" s="2">
        <f t="shared" si="50"/>
        <v>24.858498211596597</v>
      </c>
      <c r="E601" s="2">
        <f t="shared" si="49"/>
        <v>-5.4057681823138637E-4</v>
      </c>
      <c r="F601" s="2">
        <f t="shared" si="53"/>
        <v>-8.0482571353400228E-2</v>
      </c>
      <c r="G601" s="2">
        <f t="shared" si="51"/>
        <v>7.9941994535168842E-2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24.881799999999998</v>
      </c>
      <c r="C602" s="2">
        <f t="shared" si="54"/>
        <v>24.808964152504771</v>
      </c>
      <c r="D602" s="2">
        <f t="shared" si="50"/>
        <v>24.860224269996849</v>
      </c>
      <c r="E602" s="2">
        <f t="shared" si="49"/>
        <v>-5.1260117492077484E-2</v>
      </c>
      <c r="F602" s="2">
        <f t="shared" si="53"/>
        <v>-7.4638080581135691E-2</v>
      </c>
      <c r="G602" s="2">
        <f t="shared" si="51"/>
        <v>2.3377963089058207E-2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24.881799999999998</v>
      </c>
      <c r="C603" s="2">
        <f t="shared" si="54"/>
        <v>24.86918505211942</v>
      </c>
      <c r="D603" s="2">
        <f t="shared" si="50"/>
        <v>24.861822472219302</v>
      </c>
      <c r="E603" s="2">
        <f t="shared" si="49"/>
        <v>7.3625799001177938E-3</v>
      </c>
      <c r="F603" s="2">
        <f t="shared" si="53"/>
        <v>-5.8237948484884998E-2</v>
      </c>
      <c r="G603" s="2">
        <f t="shared" si="51"/>
        <v>6.5600528385002799E-2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25.276800000000001</v>
      </c>
      <c r="C604" s="2">
        <f t="shared" si="54"/>
        <v>24.931895044101047</v>
      </c>
      <c r="D604" s="2">
        <f t="shared" si="50"/>
        <v>24.892561548351203</v>
      </c>
      <c r="E604" s="2">
        <f t="shared" ref="E604:E667" si="55">C604-D604</f>
        <v>3.9333495749843905E-2</v>
      </c>
      <c r="F604" s="2">
        <f t="shared" si="53"/>
        <v>-3.8723659637939223E-2</v>
      </c>
      <c r="G604" s="2">
        <f t="shared" si="51"/>
        <v>7.8057155387783128E-2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25.276800000000001</v>
      </c>
      <c r="C605" s="2">
        <f t="shared" si="54"/>
        <v>24.940388114239347</v>
      </c>
      <c r="D605" s="2">
        <f t="shared" ref="D605:D668" si="56">$D$4*B605+(1-$D$4)*D604</f>
        <v>24.921023655880742</v>
      </c>
      <c r="E605" s="2">
        <f t="shared" si="55"/>
        <v>1.9364458358605674E-2</v>
      </c>
      <c r="F605" s="2">
        <f t="shared" si="53"/>
        <v>-2.7106036038630245E-2</v>
      </c>
      <c r="G605" s="2">
        <f t="shared" si="51"/>
        <v>4.6470494397235919E-2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25.276800000000001</v>
      </c>
      <c r="C606" s="2">
        <f t="shared" si="54"/>
        <v>24.911528404356371</v>
      </c>
      <c r="D606" s="2">
        <f t="shared" si="56"/>
        <v>24.947377459148832</v>
      </c>
      <c r="E606" s="2">
        <f t="shared" si="55"/>
        <v>-3.5849054792461033E-2</v>
      </c>
      <c r="F606" s="2">
        <f t="shared" si="53"/>
        <v>-2.8854639789396404E-2</v>
      </c>
      <c r="G606" s="2">
        <f t="shared" si="51"/>
        <v>-6.9944150030646288E-3</v>
      </c>
      <c r="H606" s="2" t="str">
        <f t="shared" si="52"/>
        <v>Hold</v>
      </c>
    </row>
    <row r="607" spans="1:8" ht="13.5" x14ac:dyDescent="0.25">
      <c r="A607" s="3">
        <v>42886</v>
      </c>
      <c r="B607" s="2">
        <v>25.276800000000001</v>
      </c>
      <c r="C607" s="2">
        <f t="shared" si="54"/>
        <v>24.887108649840005</v>
      </c>
      <c r="D607" s="2">
        <f t="shared" si="56"/>
        <v>24.971779128841511</v>
      </c>
      <c r="E607" s="2">
        <f t="shared" si="55"/>
        <v>-8.4670479001506038E-2</v>
      </c>
      <c r="F607" s="2">
        <f t="shared" si="53"/>
        <v>-4.0017807631818336E-2</v>
      </c>
      <c r="G607" s="2">
        <f t="shared" si="51"/>
        <v>-4.4652671369687702E-2</v>
      </c>
      <c r="H607" s="2" t="str">
        <f t="shared" si="52"/>
        <v>Hold</v>
      </c>
    </row>
    <row r="608" spans="1:8" ht="13.5" x14ac:dyDescent="0.25">
      <c r="A608" s="3">
        <v>42887</v>
      </c>
      <c r="B608" s="2">
        <v>25.3294</v>
      </c>
      <c r="C608" s="2">
        <f t="shared" si="54"/>
        <v>24.906553472941543</v>
      </c>
      <c r="D608" s="2">
        <f t="shared" si="56"/>
        <v>24.998269563742138</v>
      </c>
      <c r="E608" s="2">
        <f t="shared" si="55"/>
        <v>-9.1716090800595396E-2</v>
      </c>
      <c r="F608" s="2">
        <f t="shared" si="53"/>
        <v>-5.0357464265573748E-2</v>
      </c>
      <c r="G608" s="2">
        <f t="shared" si="51"/>
        <v>-4.1358626535021648E-2</v>
      </c>
      <c r="H608" s="2" t="str">
        <f t="shared" si="52"/>
        <v>Hold</v>
      </c>
    </row>
    <row r="609" spans="1:8" ht="13.5" x14ac:dyDescent="0.25">
      <c r="A609" s="3">
        <v>42888</v>
      </c>
      <c r="B609" s="2">
        <v>25.934999999999999</v>
      </c>
      <c r="C609" s="2">
        <f t="shared" si="54"/>
        <v>24.902745246335151</v>
      </c>
      <c r="D609" s="2">
        <f t="shared" si="56"/>
        <v>25.067657003464941</v>
      </c>
      <c r="E609" s="2">
        <f t="shared" si="55"/>
        <v>-0.16491175712979</v>
      </c>
      <c r="F609" s="2">
        <f t="shared" si="53"/>
        <v>-7.3268322838416999E-2</v>
      </c>
      <c r="G609" s="2">
        <f t="shared" si="51"/>
        <v>-9.1643434291373005E-2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25.9877</v>
      </c>
      <c r="C610" s="2">
        <f t="shared" si="54"/>
        <v>24.899522900745126</v>
      </c>
      <c r="D610" s="2">
        <f t="shared" si="56"/>
        <v>25.135808336541611</v>
      </c>
      <c r="E610" s="2">
        <f t="shared" si="55"/>
        <v>-0.23628543579648564</v>
      </c>
      <c r="F610" s="2">
        <f t="shared" si="53"/>
        <v>-0.10587174543003074</v>
      </c>
      <c r="G610" s="2">
        <f t="shared" si="51"/>
        <v>-0.13041369036645489</v>
      </c>
      <c r="H610" s="2" t="str">
        <f t="shared" si="52"/>
        <v>Hold</v>
      </c>
    </row>
    <row r="611" spans="1:8" ht="13.5" x14ac:dyDescent="0.25">
      <c r="A611" s="3">
        <v>42892</v>
      </c>
      <c r="B611" s="2">
        <v>26.066700000000001</v>
      </c>
      <c r="C611" s="2">
        <f t="shared" si="54"/>
        <v>24.917057839092031</v>
      </c>
      <c r="D611" s="2">
        <f t="shared" si="56"/>
        <v>25.204763274575566</v>
      </c>
      <c r="E611" s="2">
        <f t="shared" si="55"/>
        <v>-0.28770543548353444</v>
      </c>
      <c r="F611" s="2">
        <f t="shared" si="53"/>
        <v>-0.14223848344073148</v>
      </c>
      <c r="G611" s="2">
        <f t="shared" si="51"/>
        <v>-0.14546695204280297</v>
      </c>
      <c r="H611" s="2" t="str">
        <f t="shared" si="52"/>
        <v>Hold</v>
      </c>
    </row>
    <row r="612" spans="1:8" ht="13.5" x14ac:dyDescent="0.25">
      <c r="A612" s="3">
        <v>42893</v>
      </c>
      <c r="B612" s="2">
        <v>26.327300000000001</v>
      </c>
      <c r="C612" s="2">
        <f t="shared" si="54"/>
        <v>24.911633556154797</v>
      </c>
      <c r="D612" s="2">
        <f t="shared" si="56"/>
        <v>25.287914143125523</v>
      </c>
      <c r="E612" s="2">
        <f t="shared" si="55"/>
        <v>-0.37628058697072575</v>
      </c>
      <c r="F612" s="2">
        <f t="shared" si="53"/>
        <v>-0.18904690414673037</v>
      </c>
      <c r="G612" s="2">
        <f t="shared" ref="G612:G675" si="57">E612-F612</f>
        <v>-0.18723368282399538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26.4879</v>
      </c>
      <c r="C613" s="2">
        <f t="shared" si="54"/>
        <v>24.907043778284827</v>
      </c>
      <c r="D613" s="2">
        <f t="shared" si="56"/>
        <v>25.376801984375483</v>
      </c>
      <c r="E613" s="2">
        <f t="shared" si="55"/>
        <v>-0.46975820609065622</v>
      </c>
      <c r="F613" s="2">
        <f t="shared" ref="F613:F676" si="59">(E613*(2/(10)))+((1-(2/10))*F612)</f>
        <v>-0.24518916453551554</v>
      </c>
      <c r="G613" s="2">
        <f t="shared" si="57"/>
        <v>-0.22456904155514068</v>
      </c>
      <c r="H613" s="2" t="str">
        <f t="shared" si="58"/>
        <v>Hold</v>
      </c>
    </row>
    <row r="614" spans="1:8" ht="13.5" x14ac:dyDescent="0.25">
      <c r="A614" s="3">
        <v>42895</v>
      </c>
      <c r="B614" s="2">
        <v>26.33</v>
      </c>
      <c r="C614" s="2">
        <f t="shared" si="54"/>
        <v>24.963929350856393</v>
      </c>
      <c r="D614" s="2">
        <f t="shared" si="56"/>
        <v>25.447409244792112</v>
      </c>
      <c r="E614" s="2">
        <f t="shared" si="55"/>
        <v>-0.48347989393571922</v>
      </c>
      <c r="F614" s="2">
        <f t="shared" si="59"/>
        <v>-0.29284731041555628</v>
      </c>
      <c r="G614" s="2">
        <f t="shared" si="57"/>
        <v>-0.19063258352016293</v>
      </c>
      <c r="H614" s="2" t="str">
        <f t="shared" si="58"/>
        <v>Hold</v>
      </c>
    </row>
    <row r="615" spans="1:8" ht="13.5" x14ac:dyDescent="0.25">
      <c r="A615" s="3">
        <v>42898</v>
      </c>
      <c r="B615" s="2">
        <v>26.697399999999998</v>
      </c>
      <c r="C615" s="2">
        <f t="shared" si="54"/>
        <v>25.012063296878488</v>
      </c>
      <c r="D615" s="2">
        <f t="shared" si="56"/>
        <v>25.540001152585287</v>
      </c>
      <c r="E615" s="2">
        <f t="shared" si="55"/>
        <v>-0.5279378557067993</v>
      </c>
      <c r="F615" s="2">
        <f t="shared" si="59"/>
        <v>-0.33986541947380489</v>
      </c>
      <c r="G615" s="2">
        <f t="shared" si="57"/>
        <v>-0.18807243623299441</v>
      </c>
      <c r="H615" s="2" t="str">
        <f t="shared" si="58"/>
        <v>Hold</v>
      </c>
    </row>
    <row r="616" spans="1:8" ht="13.5" x14ac:dyDescent="0.25">
      <c r="A616" s="3">
        <v>42899</v>
      </c>
      <c r="B616" s="2">
        <v>27.421299999999999</v>
      </c>
      <c r="C616" s="2">
        <f t="shared" si="54"/>
        <v>25.052792020435643</v>
      </c>
      <c r="D616" s="2">
        <f t="shared" si="56"/>
        <v>25.679356622764153</v>
      </c>
      <c r="E616" s="2">
        <f t="shared" si="55"/>
        <v>-0.62656460232851074</v>
      </c>
      <c r="F616" s="2">
        <f t="shared" si="59"/>
        <v>-0.3972052560447461</v>
      </c>
      <c r="G616" s="2">
        <f t="shared" si="57"/>
        <v>-0.22935934628376464</v>
      </c>
      <c r="H616" s="2" t="str">
        <f t="shared" si="58"/>
        <v>Hold</v>
      </c>
    </row>
    <row r="617" spans="1:8" ht="13.5" x14ac:dyDescent="0.25">
      <c r="A617" s="3">
        <v>42900</v>
      </c>
      <c r="B617" s="2">
        <v>27.421299999999999</v>
      </c>
      <c r="C617" s="2">
        <f t="shared" si="54"/>
        <v>25.087254786522468</v>
      </c>
      <c r="D617" s="2">
        <f t="shared" si="56"/>
        <v>25.808389465522364</v>
      </c>
      <c r="E617" s="2">
        <f t="shared" si="55"/>
        <v>-0.72113467899989558</v>
      </c>
      <c r="F617" s="2">
        <f t="shared" si="59"/>
        <v>-0.46199114063577607</v>
      </c>
      <c r="G617" s="2">
        <f t="shared" si="57"/>
        <v>-0.25914353836411952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27.969799999999999</v>
      </c>
      <c r="C618" s="2">
        <f t="shared" si="54"/>
        <v>25.124507896288243</v>
      </c>
      <c r="D618" s="2">
        <f t="shared" si="56"/>
        <v>25.968493949557747</v>
      </c>
      <c r="E618" s="2">
        <f t="shared" si="55"/>
        <v>-0.8439860532695036</v>
      </c>
      <c r="F618" s="2">
        <f t="shared" si="59"/>
        <v>-0.53839012316252166</v>
      </c>
      <c r="G618" s="2">
        <f t="shared" si="57"/>
        <v>-0.30559593010698194</v>
      </c>
      <c r="H618" s="2" t="str">
        <f t="shared" si="58"/>
        <v>Hold</v>
      </c>
    </row>
    <row r="619" spans="1:8" ht="13.5" x14ac:dyDescent="0.25">
      <c r="A619" s="3">
        <v>42902</v>
      </c>
      <c r="B619" s="2">
        <v>27.640699999999999</v>
      </c>
      <c r="C619" s="2">
        <f t="shared" si="54"/>
        <v>25.249198989166977</v>
      </c>
      <c r="D619" s="2">
        <f t="shared" si="56"/>
        <v>26.092361064405321</v>
      </c>
      <c r="E619" s="2">
        <f t="shared" si="55"/>
        <v>-0.84316207523834308</v>
      </c>
      <c r="F619" s="2">
        <f t="shared" si="59"/>
        <v>-0.59934451357768603</v>
      </c>
      <c r="G619" s="2">
        <f t="shared" si="57"/>
        <v>-0.24381756166065705</v>
      </c>
      <c r="H619" s="2" t="str">
        <f t="shared" si="58"/>
        <v>Hold</v>
      </c>
    </row>
    <row r="620" spans="1:8" ht="13.5" x14ac:dyDescent="0.25">
      <c r="A620" s="3">
        <v>42905</v>
      </c>
      <c r="B620" s="2">
        <v>28.244</v>
      </c>
      <c r="C620" s="2">
        <f t="shared" si="54"/>
        <v>25.362814529295132</v>
      </c>
      <c r="D620" s="2">
        <f t="shared" si="56"/>
        <v>26.251741726301223</v>
      </c>
      <c r="E620" s="2">
        <f t="shared" si="55"/>
        <v>-0.88892719700609035</v>
      </c>
      <c r="F620" s="2">
        <f t="shared" si="59"/>
        <v>-0.6572610502633669</v>
      </c>
      <c r="G620" s="2">
        <f t="shared" si="57"/>
        <v>-0.23166614674272346</v>
      </c>
      <c r="H620" s="2" t="str">
        <f t="shared" si="58"/>
        <v>Hold</v>
      </c>
    </row>
    <row r="621" spans="1:8" ht="13.5" x14ac:dyDescent="0.25">
      <c r="A621" s="3">
        <v>42906</v>
      </c>
      <c r="B621" s="2">
        <v>28.1069</v>
      </c>
      <c r="C621" s="2">
        <f t="shared" si="54"/>
        <v>25.471104601711264</v>
      </c>
      <c r="D621" s="2">
        <f t="shared" si="56"/>
        <v>26.389160857686317</v>
      </c>
      <c r="E621" s="2">
        <f t="shared" si="55"/>
        <v>-0.91805625597505269</v>
      </c>
      <c r="F621" s="2">
        <f t="shared" si="59"/>
        <v>-0.70942009140570406</v>
      </c>
      <c r="G621" s="2">
        <f t="shared" si="57"/>
        <v>-0.20863616456934864</v>
      </c>
      <c r="H621" s="2" t="str">
        <f t="shared" si="58"/>
        <v>Hold</v>
      </c>
    </row>
    <row r="622" spans="1:8" ht="13.5" x14ac:dyDescent="0.25">
      <c r="A622" s="3">
        <v>42907</v>
      </c>
      <c r="B622" s="2">
        <v>27.585899999999999</v>
      </c>
      <c r="C622" s="2">
        <f t="shared" si="54"/>
        <v>25.602826970678763</v>
      </c>
      <c r="D622" s="2">
        <f t="shared" si="56"/>
        <v>26.477808201561402</v>
      </c>
      <c r="E622" s="2">
        <f t="shared" si="55"/>
        <v>-0.87498123088263924</v>
      </c>
      <c r="F622" s="2">
        <f t="shared" si="59"/>
        <v>-0.74253231930109109</v>
      </c>
      <c r="G622" s="2">
        <f t="shared" si="57"/>
        <v>-0.13244891158154815</v>
      </c>
      <c r="H622" s="2" t="str">
        <f t="shared" si="58"/>
        <v>Hold</v>
      </c>
    </row>
    <row r="623" spans="1:8" ht="13.5" x14ac:dyDescent="0.25">
      <c r="A623" s="3">
        <v>42908</v>
      </c>
      <c r="B623" s="2">
        <v>28.1069</v>
      </c>
      <c r="C623" s="2">
        <f t="shared" si="54"/>
        <v>25.738992052112799</v>
      </c>
      <c r="D623" s="2">
        <f t="shared" si="56"/>
        <v>26.598481668112409</v>
      </c>
      <c r="E623" s="2">
        <f t="shared" si="55"/>
        <v>-0.85948961599961038</v>
      </c>
      <c r="F623" s="2">
        <f t="shared" si="59"/>
        <v>-0.76592377864079508</v>
      </c>
      <c r="G623" s="2">
        <f t="shared" si="57"/>
        <v>-9.3565837358815296E-2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27.8354</v>
      </c>
      <c r="C624" s="2">
        <f t="shared" si="54"/>
        <v>25.829916351787752</v>
      </c>
      <c r="D624" s="2">
        <f t="shared" si="56"/>
        <v>26.69010524825223</v>
      </c>
      <c r="E624" s="2">
        <f t="shared" si="55"/>
        <v>-0.8601888964644786</v>
      </c>
      <c r="F624" s="2">
        <f t="shared" si="59"/>
        <v>-0.78477680220553192</v>
      </c>
      <c r="G624" s="2">
        <f t="shared" si="57"/>
        <v>-7.5412094258946683E-2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27.966999999999999</v>
      </c>
      <c r="C625" s="2">
        <f t="shared" si="54"/>
        <v>25.963375374589635</v>
      </c>
      <c r="D625" s="2">
        <f t="shared" si="56"/>
        <v>26.784690044677991</v>
      </c>
      <c r="E625" s="2">
        <f t="shared" si="55"/>
        <v>-0.82131467008835557</v>
      </c>
      <c r="F625" s="2">
        <f t="shared" si="59"/>
        <v>-0.79208437578209667</v>
      </c>
      <c r="G625" s="2">
        <f t="shared" si="57"/>
        <v>-2.9230294306258897E-2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28.244</v>
      </c>
      <c r="C626" s="2">
        <f t="shared" si="54"/>
        <v>26.187671470806613</v>
      </c>
      <c r="D626" s="2">
        <f t="shared" si="56"/>
        <v>26.892787078405547</v>
      </c>
      <c r="E626" s="2">
        <f t="shared" si="55"/>
        <v>-0.70511560759893399</v>
      </c>
      <c r="F626" s="2">
        <f t="shared" si="59"/>
        <v>-0.77469062214546414</v>
      </c>
      <c r="G626" s="2">
        <f t="shared" si="57"/>
        <v>6.9575014546530145E-2</v>
      </c>
      <c r="H626" s="2" t="str">
        <f t="shared" si="58"/>
        <v>Sell</v>
      </c>
    </row>
    <row r="627" spans="1:8" ht="13.5" x14ac:dyDescent="0.25">
      <c r="A627" s="3">
        <v>42916</v>
      </c>
      <c r="B627" s="2">
        <v>28.5456</v>
      </c>
      <c r="C627" s="2">
        <f t="shared" si="54"/>
        <v>26.377460475297905</v>
      </c>
      <c r="D627" s="2">
        <f t="shared" si="56"/>
        <v>27.01521766519032</v>
      </c>
      <c r="E627" s="2">
        <f t="shared" si="55"/>
        <v>-0.63775718989241525</v>
      </c>
      <c r="F627" s="2">
        <f t="shared" si="59"/>
        <v>-0.74730393569485432</v>
      </c>
      <c r="G627" s="2">
        <f t="shared" si="57"/>
        <v>0.10954674580243906</v>
      </c>
      <c r="H627" s="2" t="str">
        <f t="shared" si="58"/>
        <v>Sell</v>
      </c>
    </row>
    <row r="628" spans="1:8" ht="13.5" x14ac:dyDescent="0.25">
      <c r="A628" s="3">
        <v>42919</v>
      </c>
      <c r="B628" s="2">
        <v>29.066600000000001</v>
      </c>
      <c r="C628" s="2">
        <f t="shared" si="54"/>
        <v>26.622435786790536</v>
      </c>
      <c r="D628" s="2">
        <f t="shared" si="56"/>
        <v>27.167171912213259</v>
      </c>
      <c r="E628" s="2">
        <f t="shared" si="55"/>
        <v>-0.54473612542272321</v>
      </c>
      <c r="F628" s="2">
        <f t="shared" si="59"/>
        <v>-0.70679037364042818</v>
      </c>
      <c r="G628" s="2">
        <f t="shared" si="57"/>
        <v>0.16205424821770498</v>
      </c>
      <c r="H628" s="2" t="str">
        <f t="shared" si="58"/>
        <v>Sell</v>
      </c>
    </row>
    <row r="629" spans="1:8" ht="13.5" x14ac:dyDescent="0.25">
      <c r="A629" s="3">
        <v>42920</v>
      </c>
      <c r="B629" s="2">
        <v>29.889199999999999</v>
      </c>
      <c r="C629" s="2">
        <f t="shared" si="54"/>
        <v>26.779091819591994</v>
      </c>
      <c r="D629" s="2">
        <f t="shared" si="56"/>
        <v>27.368803622419684</v>
      </c>
      <c r="E629" s="2">
        <f t="shared" si="55"/>
        <v>-0.58971180282768998</v>
      </c>
      <c r="F629" s="2">
        <f t="shared" si="59"/>
        <v>-0.68337465947788056</v>
      </c>
      <c r="G629" s="2">
        <f t="shared" si="57"/>
        <v>9.3662856650190585E-2</v>
      </c>
      <c r="H629" s="2" t="str">
        <f t="shared" si="58"/>
        <v>Sell</v>
      </c>
    </row>
    <row r="630" spans="1:8" ht="13.5" x14ac:dyDescent="0.25">
      <c r="A630" s="3">
        <v>42921</v>
      </c>
      <c r="B630" s="2">
        <v>30.7119</v>
      </c>
      <c r="C630" s="2">
        <f t="shared" si="54"/>
        <v>27.004462308885532</v>
      </c>
      <c r="D630" s="2">
        <f t="shared" si="56"/>
        <v>27.616440391129338</v>
      </c>
      <c r="E630" s="2">
        <f t="shared" si="55"/>
        <v>-0.61197808224380523</v>
      </c>
      <c r="F630" s="2">
        <f t="shared" si="59"/>
        <v>-0.66909534403106552</v>
      </c>
      <c r="G630" s="2">
        <f t="shared" si="57"/>
        <v>5.7117261787260287E-2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30.7119</v>
      </c>
      <c r="C631" s="2">
        <f t="shared" si="54"/>
        <v>27.174068107518529</v>
      </c>
      <c r="D631" s="2">
        <f t="shared" si="56"/>
        <v>27.845733695490125</v>
      </c>
      <c r="E631" s="2">
        <f t="shared" si="55"/>
        <v>-0.67166558797159581</v>
      </c>
      <c r="F631" s="2">
        <f t="shared" si="59"/>
        <v>-0.66960939281917164</v>
      </c>
      <c r="G631" s="2">
        <f t="shared" si="57"/>
        <v>-2.0561951524241673E-3</v>
      </c>
      <c r="H631" s="2" t="str">
        <f t="shared" si="58"/>
        <v>Hold</v>
      </c>
    </row>
    <row r="632" spans="1:8" ht="13.5" x14ac:dyDescent="0.25">
      <c r="A632" s="3">
        <v>42923</v>
      </c>
      <c r="B632" s="2">
        <v>30.849</v>
      </c>
      <c r="C632" s="2">
        <f t="shared" si="54"/>
        <v>27.237426860207986</v>
      </c>
      <c r="D632" s="2">
        <f t="shared" si="56"/>
        <v>28.068197866194559</v>
      </c>
      <c r="E632" s="2">
        <f t="shared" si="55"/>
        <v>-0.83077100598657339</v>
      </c>
      <c r="F632" s="2">
        <f t="shared" si="59"/>
        <v>-0.70184171545265206</v>
      </c>
      <c r="G632" s="2">
        <f t="shared" si="57"/>
        <v>-0.12892929053392133</v>
      </c>
      <c r="H632" s="2" t="str">
        <f t="shared" si="58"/>
        <v>Hold</v>
      </c>
    </row>
    <row r="633" spans="1:8" ht="13.5" x14ac:dyDescent="0.25">
      <c r="A633" s="3">
        <v>42926</v>
      </c>
      <c r="B633" s="2">
        <v>30.6845</v>
      </c>
      <c r="C633" s="2">
        <f t="shared" si="54"/>
        <v>27.371191958637525</v>
      </c>
      <c r="D633" s="2">
        <f t="shared" si="56"/>
        <v>28.261998024254222</v>
      </c>
      <c r="E633" s="2">
        <f t="shared" si="55"/>
        <v>-0.8908060656166974</v>
      </c>
      <c r="F633" s="2">
        <f t="shared" si="59"/>
        <v>-0.73963458548546113</v>
      </c>
      <c r="G633" s="2">
        <f t="shared" si="57"/>
        <v>-0.15117148013123627</v>
      </c>
      <c r="H633" s="2" t="str">
        <f t="shared" si="58"/>
        <v>Hold</v>
      </c>
    </row>
    <row r="634" spans="1:8" ht="13.5" x14ac:dyDescent="0.25">
      <c r="A634" s="3">
        <v>42927</v>
      </c>
      <c r="B634" s="2">
        <v>30.6845</v>
      </c>
      <c r="C634" s="2">
        <f t="shared" si="54"/>
        <v>27.442608580385595</v>
      </c>
      <c r="D634" s="2">
        <f t="shared" si="56"/>
        <v>28.441442615050203</v>
      </c>
      <c r="E634" s="2">
        <f t="shared" si="55"/>
        <v>-0.99883403466460763</v>
      </c>
      <c r="F634" s="2">
        <f t="shared" si="59"/>
        <v>-0.79147447532129056</v>
      </c>
      <c r="G634" s="2">
        <f t="shared" si="57"/>
        <v>-0.20735955934331707</v>
      </c>
      <c r="H634" s="2" t="str">
        <f t="shared" si="58"/>
        <v>Hold</v>
      </c>
    </row>
    <row r="635" spans="1:8" ht="13.5" x14ac:dyDescent="0.25">
      <c r="A635" s="3">
        <v>42928</v>
      </c>
      <c r="B635" s="2">
        <v>30.1662</v>
      </c>
      <c r="C635" s="2">
        <f t="shared" si="54"/>
        <v>27.523284183403199</v>
      </c>
      <c r="D635" s="2">
        <f t="shared" si="56"/>
        <v>28.56920242134278</v>
      </c>
      <c r="E635" s="2">
        <f t="shared" si="55"/>
        <v>-1.0459182379395813</v>
      </c>
      <c r="F635" s="2">
        <f t="shared" si="59"/>
        <v>-0.84236322784494877</v>
      </c>
      <c r="G635" s="2">
        <f t="shared" si="57"/>
        <v>-0.2035550100946325</v>
      </c>
      <c r="H635" s="2" t="str">
        <f t="shared" si="58"/>
        <v>Hold</v>
      </c>
    </row>
    <row r="636" spans="1:8" ht="13.5" x14ac:dyDescent="0.25">
      <c r="A636" s="3">
        <v>42929</v>
      </c>
      <c r="B636" s="2">
        <v>29.889199999999999</v>
      </c>
      <c r="C636" s="2">
        <f t="shared" si="54"/>
        <v>27.634163539802707</v>
      </c>
      <c r="D636" s="2">
        <f t="shared" si="56"/>
        <v>28.666980019761834</v>
      </c>
      <c r="E636" s="2">
        <f t="shared" si="55"/>
        <v>-1.0328164799591271</v>
      </c>
      <c r="F636" s="2">
        <f t="shared" si="59"/>
        <v>-0.88045387826778454</v>
      </c>
      <c r="G636" s="2">
        <f t="shared" si="57"/>
        <v>-0.15236260169134253</v>
      </c>
      <c r="H636" s="2" t="str">
        <f t="shared" si="58"/>
        <v>Hold</v>
      </c>
    </row>
    <row r="637" spans="1:8" ht="13.5" x14ac:dyDescent="0.25">
      <c r="A637" s="3">
        <v>42930</v>
      </c>
      <c r="B637" s="2">
        <v>30.163499999999999</v>
      </c>
      <c r="C637" s="2">
        <f t="shared" si="54"/>
        <v>27.774384533679214</v>
      </c>
      <c r="D637" s="2">
        <f t="shared" si="56"/>
        <v>28.777833351631326</v>
      </c>
      <c r="E637" s="2">
        <f t="shared" si="55"/>
        <v>-1.0034488179521119</v>
      </c>
      <c r="F637" s="2">
        <f t="shared" si="59"/>
        <v>-0.90505286620464998</v>
      </c>
      <c r="G637" s="2">
        <f t="shared" si="57"/>
        <v>-9.8395951747461963E-2</v>
      </c>
      <c r="H637" s="2" t="str">
        <f t="shared" si="58"/>
        <v>Hold</v>
      </c>
    </row>
    <row r="638" spans="1:8" ht="13.5" x14ac:dyDescent="0.25">
      <c r="A638" s="3">
        <v>42933</v>
      </c>
      <c r="B638" s="2">
        <v>30.163499999999999</v>
      </c>
      <c r="C638" s="2">
        <f t="shared" si="54"/>
        <v>27.973186913113182</v>
      </c>
      <c r="D638" s="2">
        <f t="shared" si="56"/>
        <v>28.880475325584559</v>
      </c>
      <c r="E638" s="2">
        <f t="shared" si="55"/>
        <v>-0.90728841247137737</v>
      </c>
      <c r="F638" s="2">
        <f t="shared" si="59"/>
        <v>-0.90549997545799554</v>
      </c>
      <c r="G638" s="2">
        <f t="shared" si="57"/>
        <v>-1.7884370133818273E-3</v>
      </c>
      <c r="H638" s="2" t="str">
        <f t="shared" si="58"/>
        <v>Hold</v>
      </c>
    </row>
    <row r="639" spans="1:8" ht="13.5" x14ac:dyDescent="0.25">
      <c r="A639" s="3">
        <v>42934</v>
      </c>
      <c r="B639" s="2">
        <v>29.889199999999999</v>
      </c>
      <c r="C639" s="2">
        <f t="shared" si="54"/>
        <v>28.267958157249613</v>
      </c>
      <c r="D639" s="2">
        <f t="shared" si="56"/>
        <v>28.955195671837554</v>
      </c>
      <c r="E639" s="2">
        <f t="shared" si="55"/>
        <v>-0.68723751458794169</v>
      </c>
      <c r="F639" s="2">
        <f t="shared" si="59"/>
        <v>-0.86184748328398486</v>
      </c>
      <c r="G639" s="2">
        <f t="shared" si="57"/>
        <v>0.17460996869604317</v>
      </c>
      <c r="H639" s="2" t="str">
        <f t="shared" si="58"/>
        <v>Sell</v>
      </c>
    </row>
    <row r="640" spans="1:8" ht="13.5" x14ac:dyDescent="0.25">
      <c r="A640" s="3">
        <v>42935</v>
      </c>
      <c r="B640" s="2">
        <v>29.724699999999999</v>
      </c>
      <c r="C640" s="2">
        <f t="shared" si="54"/>
        <v>28.643949209980441</v>
      </c>
      <c r="D640" s="2">
        <f t="shared" si="56"/>
        <v>29.01219599244218</v>
      </c>
      <c r="E640" s="2">
        <f t="shared" si="55"/>
        <v>-0.36824678246173903</v>
      </c>
      <c r="F640" s="2">
        <f t="shared" si="59"/>
        <v>-0.76312734311953578</v>
      </c>
      <c r="G640" s="2">
        <f t="shared" si="57"/>
        <v>0.39488056065779675</v>
      </c>
      <c r="H640" s="2" t="str">
        <f t="shared" si="58"/>
        <v>Sell</v>
      </c>
    </row>
    <row r="641" spans="1:8" ht="13.5" x14ac:dyDescent="0.25">
      <c r="A641" s="3">
        <v>42936</v>
      </c>
      <c r="B641" s="2">
        <v>29.080300000000001</v>
      </c>
      <c r="C641" s="2">
        <f t="shared" si="54"/>
        <v>28.962095485368064</v>
      </c>
      <c r="D641" s="2">
        <f t="shared" si="56"/>
        <v>29.01724073374276</v>
      </c>
      <c r="E641" s="2">
        <f t="shared" si="55"/>
        <v>-5.5145248374696365E-2</v>
      </c>
      <c r="F641" s="2">
        <f t="shared" si="59"/>
        <v>-0.62153092417056788</v>
      </c>
      <c r="G641" s="2">
        <f t="shared" si="57"/>
        <v>0.56638567579587151</v>
      </c>
      <c r="H641" s="2" t="str">
        <f t="shared" si="58"/>
        <v>Sell</v>
      </c>
    </row>
    <row r="642" spans="1:8" ht="13.5" x14ac:dyDescent="0.25">
      <c r="A642" s="3">
        <v>42937</v>
      </c>
      <c r="B642" s="2">
        <v>29.066600000000001</v>
      </c>
      <c r="C642" s="2">
        <f t="shared" si="54"/>
        <v>29.252388487619129</v>
      </c>
      <c r="D642" s="2">
        <f t="shared" si="56"/>
        <v>29.020896975687741</v>
      </c>
      <c r="E642" s="2">
        <f t="shared" si="55"/>
        <v>0.23149151193138806</v>
      </c>
      <c r="F642" s="2">
        <f t="shared" si="59"/>
        <v>-0.4509264369501767</v>
      </c>
      <c r="G642" s="2">
        <f t="shared" si="57"/>
        <v>0.68241794888156471</v>
      </c>
      <c r="H642" s="2" t="str">
        <f t="shared" si="58"/>
        <v>Sell</v>
      </c>
    </row>
    <row r="643" spans="1:8" ht="13.5" x14ac:dyDescent="0.25">
      <c r="A643" s="3">
        <v>42940</v>
      </c>
      <c r="B643" s="2">
        <v>29.066600000000001</v>
      </c>
      <c r="C643" s="2">
        <f t="shared" si="54"/>
        <v>29.472713335677724</v>
      </c>
      <c r="D643" s="2">
        <f t="shared" si="56"/>
        <v>29.024282384896058</v>
      </c>
      <c r="E643" s="2">
        <f t="shared" si="55"/>
        <v>0.44843095078166684</v>
      </c>
      <c r="F643" s="2">
        <f t="shared" si="59"/>
        <v>-0.27105495940380797</v>
      </c>
      <c r="G643" s="2">
        <f t="shared" si="57"/>
        <v>0.71948591018547481</v>
      </c>
      <c r="H643" s="2" t="str">
        <f t="shared" si="58"/>
        <v>Sell</v>
      </c>
    </row>
    <row r="644" spans="1:8" ht="13.5" x14ac:dyDescent="0.25">
      <c r="A644" s="3">
        <v>42942</v>
      </c>
      <c r="B644" s="2">
        <v>29.072099999999999</v>
      </c>
      <c r="C644" s="2">
        <f t="shared" si="54"/>
        <v>29.659142053265764</v>
      </c>
      <c r="D644" s="2">
        <f t="shared" si="56"/>
        <v>29.027824430459312</v>
      </c>
      <c r="E644" s="2">
        <f t="shared" si="55"/>
        <v>0.63131762280645276</v>
      </c>
      <c r="F644" s="2">
        <f t="shared" si="59"/>
        <v>-9.0580442961755825E-2</v>
      </c>
      <c r="G644" s="2">
        <f t="shared" si="57"/>
        <v>0.72189806576820859</v>
      </c>
      <c r="H644" s="2" t="str">
        <f t="shared" si="58"/>
        <v>Sell</v>
      </c>
    </row>
    <row r="645" spans="1:8" ht="13.5" x14ac:dyDescent="0.25">
      <c r="A645" s="3">
        <v>42943</v>
      </c>
      <c r="B645" s="2">
        <v>29.094000000000001</v>
      </c>
      <c r="C645" s="2">
        <f t="shared" si="54"/>
        <v>29.737150968147954</v>
      </c>
      <c r="D645" s="2">
        <f t="shared" si="56"/>
        <v>29.032726324499365</v>
      </c>
      <c r="E645" s="2">
        <f t="shared" si="55"/>
        <v>0.70442464364858992</v>
      </c>
      <c r="F645" s="2">
        <f t="shared" si="59"/>
        <v>6.8420574360313333E-2</v>
      </c>
      <c r="G645" s="2">
        <f t="shared" si="57"/>
        <v>0.63600406928827657</v>
      </c>
      <c r="H645" s="2" t="str">
        <f t="shared" si="58"/>
        <v>Sell</v>
      </c>
    </row>
    <row r="646" spans="1:8" ht="13.5" x14ac:dyDescent="0.25">
      <c r="A646" s="3">
        <v>42944</v>
      </c>
      <c r="B646" s="2">
        <v>29.094000000000001</v>
      </c>
      <c r="C646" s="2">
        <f t="shared" si="54"/>
        <v>29.760543126894422</v>
      </c>
      <c r="D646" s="2">
        <f t="shared" si="56"/>
        <v>29.03726511527719</v>
      </c>
      <c r="E646" s="2">
        <f t="shared" si="55"/>
        <v>0.72327801161723215</v>
      </c>
      <c r="F646" s="2">
        <f t="shared" si="59"/>
        <v>0.19939206181169711</v>
      </c>
      <c r="G646" s="2">
        <f t="shared" si="57"/>
        <v>0.52388594980553504</v>
      </c>
      <c r="H646" s="2" t="str">
        <f t="shared" si="58"/>
        <v>Sell</v>
      </c>
    </row>
    <row r="647" spans="1:8" ht="13.5" x14ac:dyDescent="0.25">
      <c r="A647" s="3">
        <v>42947</v>
      </c>
      <c r="B647" s="2">
        <v>29.066600000000001</v>
      </c>
      <c r="C647" s="2">
        <f t="shared" si="54"/>
        <v>29.822536491987588</v>
      </c>
      <c r="D647" s="2">
        <f t="shared" si="56"/>
        <v>29.039438069701102</v>
      </c>
      <c r="E647" s="2">
        <f t="shared" si="55"/>
        <v>0.78309842228648563</v>
      </c>
      <c r="F647" s="2">
        <f t="shared" si="59"/>
        <v>0.31613333390665482</v>
      </c>
      <c r="G647" s="2">
        <f t="shared" si="57"/>
        <v>0.46696508837983081</v>
      </c>
      <c r="H647" s="2" t="str">
        <f t="shared" si="58"/>
        <v>Sell</v>
      </c>
    </row>
    <row r="648" spans="1:8" ht="13.5" x14ac:dyDescent="0.25">
      <c r="A648" s="3">
        <v>42948</v>
      </c>
      <c r="B648" s="2">
        <v>28.792400000000001</v>
      </c>
      <c r="C648" s="2">
        <f t="shared" si="54"/>
        <v>29.874992416297189</v>
      </c>
      <c r="D648" s="2">
        <f t="shared" si="56"/>
        <v>29.021138953426945</v>
      </c>
      <c r="E648" s="2">
        <f t="shared" si="55"/>
        <v>0.85385346287024433</v>
      </c>
      <c r="F648" s="2">
        <f t="shared" si="59"/>
        <v>0.42367735969937276</v>
      </c>
      <c r="G648" s="2">
        <f t="shared" si="57"/>
        <v>0.43017610317087157</v>
      </c>
      <c r="H648" s="2" t="str">
        <f t="shared" si="58"/>
        <v>Sell</v>
      </c>
    </row>
    <row r="649" spans="1:8" ht="13.5" x14ac:dyDescent="0.25">
      <c r="A649" s="3">
        <v>42949</v>
      </c>
      <c r="B649" s="2">
        <v>29.066600000000001</v>
      </c>
      <c r="C649" s="2">
        <f t="shared" si="54"/>
        <v>29.877178198405314</v>
      </c>
      <c r="D649" s="2">
        <f t="shared" si="56"/>
        <v>29.024506438358284</v>
      </c>
      <c r="E649" s="2">
        <f t="shared" si="55"/>
        <v>0.8526717600470306</v>
      </c>
      <c r="F649" s="2">
        <f t="shared" si="59"/>
        <v>0.50947623976890433</v>
      </c>
      <c r="G649" s="2">
        <f t="shared" si="57"/>
        <v>0.34319552027812628</v>
      </c>
      <c r="H649" s="2" t="str">
        <f t="shared" si="58"/>
        <v>Sell</v>
      </c>
    </row>
    <row r="650" spans="1:8" ht="13.5" x14ac:dyDescent="0.25">
      <c r="A650" s="3">
        <v>42950</v>
      </c>
      <c r="B650" s="2">
        <v>29.340800000000002</v>
      </c>
      <c r="C650" s="2">
        <f t="shared" si="54"/>
        <v>29.853720014035265</v>
      </c>
      <c r="D650" s="2">
        <f t="shared" si="56"/>
        <v>29.047935591072484</v>
      </c>
      <c r="E650" s="2">
        <f t="shared" si="55"/>
        <v>0.80578442296278041</v>
      </c>
      <c r="F650" s="2">
        <f t="shared" si="59"/>
        <v>0.56873787640767959</v>
      </c>
      <c r="G650" s="2">
        <f t="shared" si="57"/>
        <v>0.23704654655510082</v>
      </c>
      <c r="H650" s="2" t="str">
        <f t="shared" si="58"/>
        <v>Sell</v>
      </c>
    </row>
    <row r="651" spans="1:8" ht="13.5" x14ac:dyDescent="0.25">
      <c r="A651" s="3">
        <v>42951</v>
      </c>
      <c r="B651" s="2">
        <v>29.614999999999998</v>
      </c>
      <c r="C651" s="2">
        <f t="shared" si="54"/>
        <v>29.734732319568302</v>
      </c>
      <c r="D651" s="2">
        <f t="shared" si="56"/>
        <v>29.089940362104151</v>
      </c>
      <c r="E651" s="2">
        <f t="shared" si="55"/>
        <v>0.6447919574641503</v>
      </c>
      <c r="F651" s="2">
        <f t="shared" si="59"/>
        <v>0.58394869261897375</v>
      </c>
      <c r="G651" s="2">
        <f t="shared" si="57"/>
        <v>6.0843264845176548E-2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29.724699999999999</v>
      </c>
      <c r="C652" s="2">
        <f t="shared" si="54"/>
        <v>29.631942731942409</v>
      </c>
      <c r="D652" s="2">
        <f t="shared" si="56"/>
        <v>29.13695959454088</v>
      </c>
      <c r="E652" s="2">
        <f t="shared" si="55"/>
        <v>0.49498313740152966</v>
      </c>
      <c r="F652" s="2">
        <f t="shared" si="59"/>
        <v>0.56615558157548496</v>
      </c>
      <c r="G652" s="2">
        <f t="shared" si="57"/>
        <v>-7.1172444173955296E-2</v>
      </c>
      <c r="H652" s="2" t="str">
        <f t="shared" si="58"/>
        <v>Hold</v>
      </c>
    </row>
    <row r="653" spans="1:8" ht="13.5" x14ac:dyDescent="0.25">
      <c r="A653" s="3">
        <v>42955</v>
      </c>
      <c r="B653" s="2">
        <v>30.163499999999999</v>
      </c>
      <c r="C653" s="2">
        <f t="shared" si="54"/>
        <v>29.544966927028192</v>
      </c>
      <c r="D653" s="2">
        <f t="shared" si="56"/>
        <v>29.212999624574888</v>
      </c>
      <c r="E653" s="2">
        <f t="shared" si="55"/>
        <v>0.33196730245330386</v>
      </c>
      <c r="F653" s="2">
        <f t="shared" si="59"/>
        <v>0.51931792575104874</v>
      </c>
      <c r="G653" s="2">
        <f t="shared" si="57"/>
        <v>-0.18735062329774488</v>
      </c>
      <c r="H653" s="2" t="str">
        <f t="shared" si="58"/>
        <v>Hold</v>
      </c>
    </row>
    <row r="654" spans="1:8" ht="13.5" x14ac:dyDescent="0.25">
      <c r="A654" s="3">
        <v>42956</v>
      </c>
      <c r="B654" s="2">
        <v>30.163499999999999</v>
      </c>
      <c r="C654" s="2">
        <f t="shared" si="54"/>
        <v>29.472218169023854</v>
      </c>
      <c r="D654" s="2">
        <f t="shared" si="56"/>
        <v>29.283407059791561</v>
      </c>
      <c r="E654" s="2">
        <f t="shared" si="55"/>
        <v>0.18881110923229372</v>
      </c>
      <c r="F654" s="2">
        <f t="shared" si="59"/>
        <v>0.4532165624472978</v>
      </c>
      <c r="G654" s="2">
        <f t="shared" si="57"/>
        <v>-0.26440545321500408</v>
      </c>
      <c r="H654" s="2" t="str">
        <f t="shared" si="58"/>
        <v>Hold</v>
      </c>
    </row>
    <row r="655" spans="1:8" ht="13.5" x14ac:dyDescent="0.25">
      <c r="A655" s="3">
        <v>42957</v>
      </c>
      <c r="B655" s="2">
        <v>30.160699999999999</v>
      </c>
      <c r="C655" s="2">
        <f t="shared" ref="C655:C718" si="60">$C$4*B645+C654*(1-$C$4)</f>
        <v>29.414030758404799</v>
      </c>
      <c r="D655" s="2">
        <f t="shared" si="56"/>
        <v>29.348391722029223</v>
      </c>
      <c r="E655" s="2">
        <f t="shared" si="55"/>
        <v>6.5639036375575444E-2</v>
      </c>
      <c r="F655" s="2">
        <f t="shared" si="59"/>
        <v>0.37570105723295333</v>
      </c>
      <c r="G655" s="2">
        <f t="shared" si="57"/>
        <v>-0.31006202085737788</v>
      </c>
      <c r="H655" s="2" t="str">
        <f t="shared" si="58"/>
        <v>Hold</v>
      </c>
    </row>
    <row r="656" spans="1:8" ht="13.5" x14ac:dyDescent="0.25">
      <c r="A656" s="3">
        <v>42958</v>
      </c>
      <c r="B656" s="2">
        <v>30.163499999999999</v>
      </c>
      <c r="C656" s="2">
        <f t="shared" si="60"/>
        <v>29.364795257111751</v>
      </c>
      <c r="D656" s="2">
        <f t="shared" si="56"/>
        <v>29.40877011299002</v>
      </c>
      <c r="E656" s="2">
        <f t="shared" si="55"/>
        <v>-4.3974855878268215E-2</v>
      </c>
      <c r="F656" s="2">
        <f t="shared" si="59"/>
        <v>0.29176587461070902</v>
      </c>
      <c r="G656" s="2">
        <f t="shared" si="57"/>
        <v>-0.33574073048897723</v>
      </c>
      <c r="H656" s="2" t="str">
        <f t="shared" si="58"/>
        <v>Hold</v>
      </c>
    </row>
    <row r="657" spans="1:8" ht="13.5" x14ac:dyDescent="0.25">
      <c r="A657" s="3">
        <v>42961</v>
      </c>
      <c r="B657" s="2">
        <v>30.163499999999999</v>
      </c>
      <c r="C657" s="2">
        <f t="shared" si="60"/>
        <v>29.318919063709941</v>
      </c>
      <c r="D657" s="2">
        <f t="shared" si="56"/>
        <v>29.464676030546315</v>
      </c>
      <c r="E657" s="2">
        <f t="shared" si="55"/>
        <v>-0.14575696683637318</v>
      </c>
      <c r="F657" s="2">
        <f t="shared" si="59"/>
        <v>0.20426130632129258</v>
      </c>
      <c r="G657" s="2">
        <f t="shared" si="57"/>
        <v>-0.35001827315766576</v>
      </c>
      <c r="H657" s="2" t="str">
        <f t="shared" si="58"/>
        <v>Hold</v>
      </c>
    </row>
    <row r="658" spans="1:8" ht="13.5" x14ac:dyDescent="0.25">
      <c r="A658" s="3">
        <v>42962</v>
      </c>
      <c r="B658" s="2">
        <v>30.160699999999999</v>
      </c>
      <c r="C658" s="2">
        <f t="shared" si="60"/>
        <v>29.23791613083149</v>
      </c>
      <c r="D658" s="2">
        <f t="shared" si="56"/>
        <v>29.516233361616958</v>
      </c>
      <c r="E658" s="2">
        <f t="shared" si="55"/>
        <v>-0.27831723078546844</v>
      </c>
      <c r="F658" s="2">
        <f t="shared" si="59"/>
        <v>0.10774559889994038</v>
      </c>
      <c r="G658" s="2">
        <f t="shared" si="57"/>
        <v>-0.38606282968540884</v>
      </c>
      <c r="H658" s="2" t="str">
        <f t="shared" si="58"/>
        <v>Hold</v>
      </c>
    </row>
    <row r="659" spans="1:8" ht="13.5" x14ac:dyDescent="0.25">
      <c r="A659" s="3">
        <v>42963</v>
      </c>
      <c r="B659" s="2">
        <v>30.163499999999999</v>
      </c>
      <c r="C659" s="2">
        <f t="shared" si="60"/>
        <v>29.211559803011262</v>
      </c>
      <c r="D659" s="2">
        <f t="shared" si="56"/>
        <v>29.56417903853422</v>
      </c>
      <c r="E659" s="2">
        <f t="shared" si="55"/>
        <v>-0.35261923552295826</v>
      </c>
      <c r="F659" s="2">
        <f t="shared" si="59"/>
        <v>1.5672632015360663E-2</v>
      </c>
      <c r="G659" s="2">
        <f t="shared" si="57"/>
        <v>-0.36829186753831894</v>
      </c>
      <c r="H659" s="2" t="str">
        <f t="shared" si="58"/>
        <v>Hold</v>
      </c>
    </row>
    <row r="660" spans="1:8" ht="13.5" x14ac:dyDescent="0.25">
      <c r="A660" s="3">
        <v>42964</v>
      </c>
      <c r="B660" s="2">
        <v>30.163499999999999</v>
      </c>
      <c r="C660" s="2">
        <f t="shared" si="60"/>
        <v>29.231442910240297</v>
      </c>
      <c r="D660" s="2">
        <f t="shared" si="56"/>
        <v>29.608573183827982</v>
      </c>
      <c r="E660" s="2">
        <f t="shared" si="55"/>
        <v>-0.37713027358768514</v>
      </c>
      <c r="F660" s="2">
        <f t="shared" si="59"/>
        <v>-6.2887949105248503E-2</v>
      </c>
      <c r="G660" s="2">
        <f t="shared" si="57"/>
        <v>-0.31424232448243661</v>
      </c>
      <c r="H660" s="2" t="str">
        <f t="shared" si="58"/>
        <v>Hold</v>
      </c>
    </row>
    <row r="661" spans="1:8" ht="13.5" x14ac:dyDescent="0.25">
      <c r="A661" s="3">
        <v>42965</v>
      </c>
      <c r="B661" s="2">
        <v>30.163499999999999</v>
      </c>
      <c r="C661" s="2">
        <f t="shared" si="60"/>
        <v>29.290451693280254</v>
      </c>
      <c r="D661" s="2">
        <f t="shared" si="56"/>
        <v>29.649678873914798</v>
      </c>
      <c r="E661" s="2">
        <f t="shared" si="55"/>
        <v>-0.3592271806345444</v>
      </c>
      <c r="F661" s="2">
        <f t="shared" si="59"/>
        <v>-0.12215579541110769</v>
      </c>
      <c r="G661" s="2">
        <f t="shared" si="57"/>
        <v>-0.23707138522343671</v>
      </c>
      <c r="H661" s="2" t="str">
        <f t="shared" si="58"/>
        <v>Hold</v>
      </c>
    </row>
    <row r="662" spans="1:8" ht="13.5" x14ac:dyDescent="0.25">
      <c r="A662" s="3">
        <v>42968</v>
      </c>
      <c r="B662" s="2">
        <v>30.1662</v>
      </c>
      <c r="C662" s="2">
        <f t="shared" si="60"/>
        <v>29.357259125083292</v>
      </c>
      <c r="D662" s="2">
        <f t="shared" si="56"/>
        <v>29.687939698069258</v>
      </c>
      <c r="E662" s="2">
        <f t="shared" si="55"/>
        <v>-0.33068057298596543</v>
      </c>
      <c r="F662" s="2">
        <f t="shared" si="59"/>
        <v>-0.16386075092607924</v>
      </c>
      <c r="G662" s="2">
        <f t="shared" si="57"/>
        <v>-0.16681982205988619</v>
      </c>
      <c r="H662" s="2" t="str">
        <f t="shared" si="58"/>
        <v>Hold</v>
      </c>
    </row>
    <row r="663" spans="1:8" ht="13.5" x14ac:dyDescent="0.25">
      <c r="A663" s="3">
        <v>42969</v>
      </c>
      <c r="B663" s="2">
        <v>30.4377</v>
      </c>
      <c r="C663" s="2">
        <f t="shared" si="60"/>
        <v>29.481296182762787</v>
      </c>
      <c r="D663" s="2">
        <f t="shared" si="56"/>
        <v>29.743477498212275</v>
      </c>
      <c r="E663" s="2">
        <f t="shared" si="55"/>
        <v>-0.26218131544948875</v>
      </c>
      <c r="F663" s="2">
        <f t="shared" si="59"/>
        <v>-0.18352486383076116</v>
      </c>
      <c r="G663" s="2">
        <f t="shared" si="57"/>
        <v>-7.8656451618727585E-2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30.4377</v>
      </c>
      <c r="C664" s="2">
        <f t="shared" si="60"/>
        <v>29.586250616183897</v>
      </c>
      <c r="D664" s="2">
        <f t="shared" si="56"/>
        <v>29.79490138723359</v>
      </c>
      <c r="E664" s="2">
        <f t="shared" si="55"/>
        <v>-0.20865077104969387</v>
      </c>
      <c r="F664" s="2">
        <f t="shared" si="59"/>
        <v>-0.18855004527454772</v>
      </c>
      <c r="G664" s="2">
        <f t="shared" si="57"/>
        <v>-2.0100725775146155E-2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30.286899999999999</v>
      </c>
      <c r="C665" s="2">
        <f t="shared" si="60"/>
        <v>29.674627444463297</v>
      </c>
      <c r="D665" s="2">
        <f t="shared" si="56"/>
        <v>29.831345728919992</v>
      </c>
      <c r="E665" s="2">
        <f t="shared" si="55"/>
        <v>-0.15671828445669433</v>
      </c>
      <c r="F665" s="2">
        <f t="shared" si="59"/>
        <v>-0.18218369311097704</v>
      </c>
      <c r="G665" s="2">
        <f t="shared" si="57"/>
        <v>2.5465408654282706E-2</v>
      </c>
      <c r="H665" s="2" t="str">
        <f t="shared" si="58"/>
        <v>Sell</v>
      </c>
    </row>
    <row r="666" spans="1:8" ht="13.5" x14ac:dyDescent="0.25">
      <c r="A666" s="3">
        <v>42972</v>
      </c>
      <c r="B666" s="2">
        <v>31.123200000000001</v>
      </c>
      <c r="C666" s="2">
        <f t="shared" si="60"/>
        <v>29.749838606853558</v>
      </c>
      <c r="D666" s="2">
        <f t="shared" si="56"/>
        <v>29.927038637888881</v>
      </c>
      <c r="E666" s="2">
        <f t="shared" si="55"/>
        <v>-0.17720003103532278</v>
      </c>
      <c r="F666" s="2">
        <f t="shared" si="59"/>
        <v>-0.18118696069584619</v>
      </c>
      <c r="G666" s="2">
        <f t="shared" si="57"/>
        <v>3.9869296605234139E-3</v>
      </c>
      <c r="H666" s="2" t="str">
        <f t="shared" si="58"/>
        <v>Sell</v>
      </c>
    </row>
    <row r="667" spans="1:8" ht="13.5" x14ac:dyDescent="0.25">
      <c r="A667" s="3">
        <v>42975</v>
      </c>
      <c r="B667" s="2">
        <v>31.260300000000001</v>
      </c>
      <c r="C667" s="2">
        <f t="shared" si="60"/>
        <v>29.813478821183779</v>
      </c>
      <c r="D667" s="2">
        <f t="shared" si="56"/>
        <v>30.025798738786001</v>
      </c>
      <c r="E667" s="2">
        <f t="shared" si="55"/>
        <v>-0.21231991760222257</v>
      </c>
      <c r="F667" s="2">
        <f t="shared" si="59"/>
        <v>-0.18741355207712146</v>
      </c>
      <c r="G667" s="2">
        <f t="shared" si="57"/>
        <v>-2.4906365525101115E-2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32.667000000000002</v>
      </c>
      <c r="C668" s="2">
        <f t="shared" si="60"/>
        <v>29.866897464078583</v>
      </c>
      <c r="D668" s="2">
        <f t="shared" si="56"/>
        <v>30.221443276653705</v>
      </c>
      <c r="E668" s="2">
        <f t="shared" ref="E668:E731" si="61">C668-D668</f>
        <v>-0.35454581257512174</v>
      </c>
      <c r="F668" s="2">
        <f t="shared" si="59"/>
        <v>-0.22084000417672153</v>
      </c>
      <c r="G668" s="2">
        <f t="shared" si="57"/>
        <v>-0.13370580839840021</v>
      </c>
      <c r="H668" s="2" t="str">
        <f t="shared" si="58"/>
        <v>Hold</v>
      </c>
    </row>
    <row r="669" spans="1:8" ht="13.5" x14ac:dyDescent="0.25">
      <c r="A669" s="3">
        <v>42977</v>
      </c>
      <c r="B669" s="2">
        <v>32.617699999999999</v>
      </c>
      <c r="C669" s="2">
        <f t="shared" si="60"/>
        <v>29.912528623451109</v>
      </c>
      <c r="D669" s="2">
        <f t="shared" ref="D669:D732" si="62">$D$4*B669+(1-$D$4)*D668</f>
        <v>30.398943774679356</v>
      </c>
      <c r="E669" s="2">
        <f t="shared" si="61"/>
        <v>-0.48641515122824686</v>
      </c>
      <c r="F669" s="2">
        <f t="shared" si="59"/>
        <v>-0.27395503358702661</v>
      </c>
      <c r="G669" s="2">
        <f t="shared" si="57"/>
        <v>-0.21246011764122025</v>
      </c>
      <c r="H669" s="2" t="str">
        <f t="shared" si="58"/>
        <v>Hold</v>
      </c>
    </row>
    <row r="670" spans="1:8" ht="13.5" x14ac:dyDescent="0.25">
      <c r="A670" s="3">
        <v>42978</v>
      </c>
      <c r="B670" s="2">
        <v>32.220100000000002</v>
      </c>
      <c r="C670" s="2">
        <f t="shared" si="60"/>
        <v>29.951139604458632</v>
      </c>
      <c r="D670" s="2">
        <f t="shared" si="62"/>
        <v>30.533844235814222</v>
      </c>
      <c r="E670" s="2">
        <f t="shared" si="61"/>
        <v>-0.5827046313555897</v>
      </c>
      <c r="F670" s="2">
        <f t="shared" si="59"/>
        <v>-0.33570495314073923</v>
      </c>
      <c r="G670" s="2">
        <f t="shared" si="57"/>
        <v>-0.24699967821485047</v>
      </c>
      <c r="H670" s="2" t="str">
        <f t="shared" si="58"/>
        <v>Hold</v>
      </c>
    </row>
    <row r="671" spans="1:8" ht="13.5" x14ac:dyDescent="0.25">
      <c r="A671" s="3">
        <v>42982</v>
      </c>
      <c r="B671" s="2">
        <v>32.080199999999998</v>
      </c>
      <c r="C671" s="2">
        <f t="shared" si="60"/>
        <v>29.983810434541919</v>
      </c>
      <c r="D671" s="2">
        <f t="shared" si="62"/>
        <v>30.648389107235392</v>
      </c>
      <c r="E671" s="2">
        <f t="shared" si="61"/>
        <v>-0.66457867269347304</v>
      </c>
      <c r="F671" s="2">
        <f t="shared" si="59"/>
        <v>-0.40147969705128606</v>
      </c>
      <c r="G671" s="2">
        <f t="shared" si="57"/>
        <v>-0.26309897564218698</v>
      </c>
      <c r="H671" s="2" t="str">
        <f t="shared" si="58"/>
        <v>Hold</v>
      </c>
    </row>
    <row r="672" spans="1:8" ht="13.5" x14ac:dyDescent="0.25">
      <c r="A672" s="3">
        <v>42983</v>
      </c>
      <c r="B672" s="2">
        <v>31.534500000000001</v>
      </c>
      <c r="C672" s="2">
        <f t="shared" si="60"/>
        <v>30.011870367689315</v>
      </c>
      <c r="D672" s="2">
        <f t="shared" si="62"/>
        <v>30.714026951143882</v>
      </c>
      <c r="E672" s="2">
        <f t="shared" si="61"/>
        <v>-0.70215658345456688</v>
      </c>
      <c r="F672" s="2">
        <f t="shared" si="59"/>
        <v>-0.46161507433194227</v>
      </c>
      <c r="G672" s="2">
        <f t="shared" si="57"/>
        <v>-0.24054150912262462</v>
      </c>
      <c r="H672" s="2" t="str">
        <f t="shared" si="58"/>
        <v>Hold</v>
      </c>
    </row>
    <row r="673" spans="1:8" ht="13.5" x14ac:dyDescent="0.25">
      <c r="A673" s="3">
        <v>42984</v>
      </c>
      <c r="B673" s="2">
        <v>31.479700000000001</v>
      </c>
      <c r="C673" s="2">
        <f t="shared" si="60"/>
        <v>30.077382618814035</v>
      </c>
      <c r="D673" s="2">
        <f t="shared" si="62"/>
        <v>30.770743473281374</v>
      </c>
      <c r="E673" s="2">
        <f t="shared" si="61"/>
        <v>-0.69336085446733975</v>
      </c>
      <c r="F673" s="2">
        <f t="shared" si="59"/>
        <v>-0.50796423035902172</v>
      </c>
      <c r="G673" s="2">
        <f t="shared" si="57"/>
        <v>-0.18539662410831803</v>
      </c>
      <c r="H673" s="2" t="str">
        <f t="shared" si="58"/>
        <v>Hold</v>
      </c>
    </row>
    <row r="674" spans="1:8" ht="13.5" x14ac:dyDescent="0.25">
      <c r="A674" s="3">
        <v>42985</v>
      </c>
      <c r="B674" s="2">
        <v>31.260300000000001</v>
      </c>
      <c r="C674" s="2">
        <f t="shared" si="60"/>
        <v>30.132816062073417</v>
      </c>
      <c r="D674" s="2">
        <f t="shared" si="62"/>
        <v>30.807006919704975</v>
      </c>
      <c r="E674" s="2">
        <f t="shared" si="61"/>
        <v>-0.67419085763155806</v>
      </c>
      <c r="F674" s="2">
        <f t="shared" si="59"/>
        <v>-0.54120955581352903</v>
      </c>
      <c r="G674" s="2">
        <f t="shared" si="57"/>
        <v>-0.13298130181802903</v>
      </c>
      <c r="H674" s="2" t="str">
        <f t="shared" si="58"/>
        <v>Hold</v>
      </c>
    </row>
    <row r="675" spans="1:8" ht="13.5" x14ac:dyDescent="0.25">
      <c r="A675" s="3">
        <v>42986</v>
      </c>
      <c r="B675" s="2">
        <v>31.534500000000001</v>
      </c>
      <c r="C675" s="2">
        <f t="shared" si="60"/>
        <v>30.156521283292889</v>
      </c>
      <c r="D675" s="2">
        <f t="shared" si="62"/>
        <v>30.860895296023124</v>
      </c>
      <c r="E675" s="2">
        <f t="shared" si="61"/>
        <v>-0.70437401273023426</v>
      </c>
      <c r="F675" s="2">
        <f t="shared" si="59"/>
        <v>-0.57384244719687016</v>
      </c>
      <c r="G675" s="2">
        <f t="shared" si="57"/>
        <v>-0.13053156553336409</v>
      </c>
      <c r="H675" s="2" t="str">
        <f t="shared" si="58"/>
        <v>Hold</v>
      </c>
    </row>
    <row r="676" spans="1:8" ht="13.5" x14ac:dyDescent="0.25">
      <c r="A676" s="3">
        <v>42989</v>
      </c>
      <c r="B676" s="2">
        <v>31.260300000000001</v>
      </c>
      <c r="C676" s="2">
        <f t="shared" si="60"/>
        <v>30.305241085863212</v>
      </c>
      <c r="D676" s="2">
        <f t="shared" si="62"/>
        <v>30.89048082965104</v>
      </c>
      <c r="E676" s="2">
        <f t="shared" si="61"/>
        <v>-0.58523974378782739</v>
      </c>
      <c r="F676" s="2">
        <f t="shared" si="59"/>
        <v>-0.57612190651506168</v>
      </c>
      <c r="G676" s="2">
        <f t="shared" ref="G676:G739" si="63">E676-F676</f>
        <v>-9.1178372727657164E-3</v>
      </c>
      <c r="H676" s="2" t="str">
        <f t="shared" ref="H676:H739" si="64">IF(G676&lt;0,"Hold","Sell")</f>
        <v>Hold</v>
      </c>
    </row>
    <row r="677" spans="1:8" ht="13.5" x14ac:dyDescent="0.25">
      <c r="A677" s="3">
        <v>42990</v>
      </c>
      <c r="B677" s="2">
        <v>32.603999999999999</v>
      </c>
      <c r="C677" s="2">
        <f t="shared" si="60"/>
        <v>30.452173226499639</v>
      </c>
      <c r="D677" s="2">
        <f t="shared" si="62"/>
        <v>31.017408175602817</v>
      </c>
      <c r="E677" s="2">
        <f t="shared" si="61"/>
        <v>-0.56523494910317851</v>
      </c>
      <c r="F677" s="2">
        <f t="shared" ref="F677:F740" si="65">(E677*(2/(10)))+((1-(2/10))*F676)</f>
        <v>-0.57394451503268507</v>
      </c>
      <c r="G677" s="2">
        <f t="shared" si="63"/>
        <v>8.7095659295065575E-3</v>
      </c>
      <c r="H677" s="2" t="str">
        <f t="shared" si="64"/>
        <v>Sell</v>
      </c>
    </row>
    <row r="678" spans="1:8" ht="13.5" x14ac:dyDescent="0.25">
      <c r="A678" s="3">
        <v>42991</v>
      </c>
      <c r="B678" s="2">
        <v>31.849900000000002</v>
      </c>
      <c r="C678" s="2">
        <f t="shared" si="60"/>
        <v>30.792915807038156</v>
      </c>
      <c r="D678" s="2">
        <f t="shared" si="62"/>
        <v>31.079074236669275</v>
      </c>
      <c r="E678" s="2">
        <f t="shared" si="61"/>
        <v>-0.28615842963111859</v>
      </c>
      <c r="F678" s="2">
        <f t="shared" si="65"/>
        <v>-0.51638729795237182</v>
      </c>
      <c r="G678" s="2">
        <f t="shared" si="63"/>
        <v>0.23022886832125322</v>
      </c>
      <c r="H678" s="2" t="str">
        <f t="shared" si="64"/>
        <v>Sell</v>
      </c>
    </row>
    <row r="679" spans="1:8" ht="13.5" x14ac:dyDescent="0.25">
      <c r="A679" s="3">
        <v>42992</v>
      </c>
      <c r="B679" s="2">
        <v>31.808700000000002</v>
      </c>
      <c r="C679" s="2">
        <f t="shared" si="60"/>
        <v>31.073651836724594</v>
      </c>
      <c r="D679" s="2">
        <f t="shared" si="62"/>
        <v>31.133120589508589</v>
      </c>
      <c r="E679" s="2">
        <f t="shared" si="61"/>
        <v>-5.9468752783995882E-2</v>
      </c>
      <c r="F679" s="2">
        <f t="shared" si="65"/>
        <v>-0.42500358891869666</v>
      </c>
      <c r="G679" s="2">
        <f t="shared" si="63"/>
        <v>0.36553483613470078</v>
      </c>
      <c r="H679" s="2" t="str">
        <f t="shared" si="64"/>
        <v>Sell</v>
      </c>
    </row>
    <row r="680" spans="1:8" ht="13.5" x14ac:dyDescent="0.25">
      <c r="A680" s="3">
        <v>42993</v>
      </c>
      <c r="B680" s="2">
        <v>31.811499999999999</v>
      </c>
      <c r="C680" s="2">
        <f t="shared" si="60"/>
        <v>31.250028477228504</v>
      </c>
      <c r="D680" s="2">
        <f t="shared" si="62"/>
        <v>31.183370916211658</v>
      </c>
      <c r="E680" s="2">
        <f t="shared" si="61"/>
        <v>6.66575610168465E-2</v>
      </c>
      <c r="F680" s="2">
        <f t="shared" si="65"/>
        <v>-0.32667135893158805</v>
      </c>
      <c r="G680" s="2">
        <f t="shared" si="63"/>
        <v>0.39332891994843455</v>
      </c>
      <c r="H680" s="2" t="str">
        <f t="shared" si="64"/>
        <v>Sell</v>
      </c>
    </row>
    <row r="681" spans="1:8" ht="13.5" x14ac:dyDescent="0.25">
      <c r="A681" s="3">
        <v>42996</v>
      </c>
      <c r="B681" s="2">
        <v>32.384599999999999</v>
      </c>
      <c r="C681" s="2">
        <f t="shared" si="60"/>
        <v>31.377747173039506</v>
      </c>
      <c r="D681" s="2">
        <f t="shared" si="62"/>
        <v>31.272350848344125</v>
      </c>
      <c r="E681" s="2">
        <f t="shared" si="61"/>
        <v>0.10539632469538063</v>
      </c>
      <c r="F681" s="2">
        <f t="shared" si="65"/>
        <v>-0.24025782220619429</v>
      </c>
      <c r="G681" s="2">
        <f t="shared" si="63"/>
        <v>0.34565414690157492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31.973299999999998</v>
      </c>
      <c r="C682" s="2">
        <f t="shared" si="60"/>
        <v>31.401862992571889</v>
      </c>
      <c r="D682" s="2">
        <f t="shared" si="62"/>
        <v>31.324273007726042</v>
      </c>
      <c r="E682" s="2">
        <f t="shared" si="61"/>
        <v>7.7589984845847226E-2</v>
      </c>
      <c r="F682" s="2">
        <f t="shared" si="65"/>
        <v>-0.17668826079578601</v>
      </c>
      <c r="G682" s="2">
        <f t="shared" si="63"/>
        <v>0.25427824564163326</v>
      </c>
      <c r="H682" s="2" t="str">
        <f t="shared" si="64"/>
        <v>Sell</v>
      </c>
    </row>
    <row r="683" spans="1:8" ht="13.5" x14ac:dyDescent="0.25">
      <c r="A683" s="3">
        <v>42998</v>
      </c>
      <c r="B683" s="2">
        <v>32.028100000000002</v>
      </c>
      <c r="C683" s="2">
        <f t="shared" si="60"/>
        <v>31.413837916791596</v>
      </c>
      <c r="D683" s="2">
        <f t="shared" si="62"/>
        <v>31.376408340487078</v>
      </c>
      <c r="E683" s="2">
        <f t="shared" si="61"/>
        <v>3.7429576304518264E-2</v>
      </c>
      <c r="F683" s="2">
        <f t="shared" si="65"/>
        <v>-0.13386469337572518</v>
      </c>
      <c r="G683" s="2">
        <f t="shared" si="63"/>
        <v>0.17129426968024344</v>
      </c>
      <c r="H683" s="2" t="str">
        <f t="shared" si="64"/>
        <v>Sell</v>
      </c>
    </row>
    <row r="684" spans="1:8" ht="13.5" x14ac:dyDescent="0.25">
      <c r="A684" s="3">
        <v>43000</v>
      </c>
      <c r="B684" s="2">
        <v>32.028100000000002</v>
      </c>
      <c r="C684" s="2">
        <f t="shared" si="60"/>
        <v>31.390216698823657</v>
      </c>
      <c r="D684" s="2">
        <f t="shared" si="62"/>
        <v>31.424681796747297</v>
      </c>
      <c r="E684" s="2">
        <f t="shared" si="61"/>
        <v>-3.4465097923639831E-2</v>
      </c>
      <c r="F684" s="2">
        <f t="shared" si="65"/>
        <v>-0.11398477428530811</v>
      </c>
      <c r="G684" s="2">
        <f t="shared" si="63"/>
        <v>7.9519676361668276E-2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31.945799999999998</v>
      </c>
      <c r="C685" s="2">
        <f t="shared" si="60"/>
        <v>31.412414129773865</v>
      </c>
      <c r="D685" s="2">
        <f t="shared" si="62"/>
        <v>31.463283145136383</v>
      </c>
      <c r="E685" s="2">
        <f t="shared" si="61"/>
        <v>-5.0869015362518866E-2</v>
      </c>
      <c r="F685" s="2">
        <f t="shared" si="65"/>
        <v>-0.10136162250075027</v>
      </c>
      <c r="G685" s="2">
        <f t="shared" si="63"/>
        <v>5.0492607138231407E-2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31.890999999999998</v>
      </c>
      <c r="C686" s="2">
        <f t="shared" si="60"/>
        <v>31.389011955962502</v>
      </c>
      <c r="D686" s="2">
        <f t="shared" si="62"/>
        <v>31.494965875126283</v>
      </c>
      <c r="E686" s="2">
        <f t="shared" si="61"/>
        <v>-0.10595391916378105</v>
      </c>
      <c r="F686" s="2">
        <f t="shared" si="65"/>
        <v>-0.10228008183335643</v>
      </c>
      <c r="G686" s="2">
        <f t="shared" si="63"/>
        <v>-3.6738373304246175E-3</v>
      </c>
      <c r="H686" s="2" t="str">
        <f t="shared" si="64"/>
        <v>Hold</v>
      </c>
    </row>
    <row r="687" spans="1:8" ht="13.5" x14ac:dyDescent="0.25">
      <c r="A687" s="3">
        <v>43005</v>
      </c>
      <c r="B687" s="2">
        <v>31.890999999999998</v>
      </c>
      <c r="C687" s="2">
        <f t="shared" si="60"/>
        <v>31.575933193506735</v>
      </c>
      <c r="D687" s="2">
        <f t="shared" si="62"/>
        <v>31.52430173622804</v>
      </c>
      <c r="E687" s="2">
        <f t="shared" si="61"/>
        <v>5.1631457278695336E-2</v>
      </c>
      <c r="F687" s="2">
        <f t="shared" si="65"/>
        <v>-7.1497774010946077E-2</v>
      </c>
      <c r="G687" s="2">
        <f t="shared" si="63"/>
        <v>0.12312923128964141</v>
      </c>
      <c r="H687" s="2" t="str">
        <f t="shared" si="64"/>
        <v>Sell</v>
      </c>
    </row>
    <row r="688" spans="1:8" ht="13.5" x14ac:dyDescent="0.25">
      <c r="A688" s="3">
        <v>43006</v>
      </c>
      <c r="B688" s="2">
        <v>31.534500000000001</v>
      </c>
      <c r="C688" s="2">
        <f t="shared" si="60"/>
        <v>31.618081932967236</v>
      </c>
      <c r="D688" s="2">
        <f t="shared" si="62"/>
        <v>31.525057163174111</v>
      </c>
      <c r="E688" s="2">
        <f t="shared" si="61"/>
        <v>9.3024769793125017E-2</v>
      </c>
      <c r="F688" s="2">
        <f t="shared" si="65"/>
        <v>-3.8593265250131861E-2</v>
      </c>
      <c r="G688" s="2">
        <f t="shared" si="63"/>
        <v>0.13161803504325686</v>
      </c>
      <c r="H688" s="2" t="str">
        <f t="shared" si="64"/>
        <v>Sell</v>
      </c>
    </row>
    <row r="689" spans="1:8" ht="13.5" x14ac:dyDescent="0.25">
      <c r="A689" s="3">
        <v>43007</v>
      </c>
      <c r="B689" s="2">
        <v>31.430299999999999</v>
      </c>
      <c r="C689" s="2">
        <f t="shared" si="60"/>
        <v>31.647407789433814</v>
      </c>
      <c r="D689" s="2">
        <f t="shared" si="62"/>
        <v>31.518038114050103</v>
      </c>
      <c r="E689" s="2">
        <f t="shared" si="61"/>
        <v>0.12936967538371036</v>
      </c>
      <c r="F689" s="2">
        <f t="shared" si="65"/>
        <v>-5.0006771233634187E-3</v>
      </c>
      <c r="G689" s="2">
        <f t="shared" si="63"/>
        <v>0.13437035250707377</v>
      </c>
      <c r="H689" s="2" t="str">
        <f t="shared" si="64"/>
        <v>Sell</v>
      </c>
    </row>
    <row r="690" spans="1:8" ht="13.5" x14ac:dyDescent="0.25">
      <c r="A690" s="3">
        <v>43010</v>
      </c>
      <c r="B690" s="2">
        <v>31.430299999999999</v>
      </c>
      <c r="C690" s="2">
        <f t="shared" si="60"/>
        <v>31.672652744905534</v>
      </c>
      <c r="D690" s="2">
        <f t="shared" si="62"/>
        <v>31.511538994490834</v>
      </c>
      <c r="E690" s="2">
        <f t="shared" si="61"/>
        <v>0.16111375041469955</v>
      </c>
      <c r="F690" s="2">
        <f t="shared" si="65"/>
        <v>2.822220838424918E-2</v>
      </c>
      <c r="G690" s="2">
        <f t="shared" si="63"/>
        <v>0.13289154203045037</v>
      </c>
      <c r="H690" s="2" t="str">
        <f t="shared" si="64"/>
        <v>Sell</v>
      </c>
    </row>
    <row r="691" spans="1:8" ht="13.5" x14ac:dyDescent="0.25">
      <c r="A691" s="3">
        <v>43011</v>
      </c>
      <c r="B691" s="2">
        <v>31.438500000000001</v>
      </c>
      <c r="C691" s="2">
        <f t="shared" si="60"/>
        <v>31.782183091843144</v>
      </c>
      <c r="D691" s="2">
        <f t="shared" si="62"/>
        <v>31.506128698602623</v>
      </c>
      <c r="E691" s="2">
        <f t="shared" si="61"/>
        <v>0.27605439324052128</v>
      </c>
      <c r="F691" s="2">
        <f t="shared" si="65"/>
        <v>7.7788645355503602E-2</v>
      </c>
      <c r="G691" s="2">
        <f t="shared" si="63"/>
        <v>0.19826574788501766</v>
      </c>
      <c r="H691" s="2" t="str">
        <f t="shared" si="64"/>
        <v>Sell</v>
      </c>
    </row>
    <row r="692" spans="1:8" ht="13.5" x14ac:dyDescent="0.25">
      <c r="A692" s="3">
        <v>43012</v>
      </c>
      <c r="B692" s="2">
        <v>31.534500000000001</v>
      </c>
      <c r="C692" s="2">
        <f t="shared" si="60"/>
        <v>31.811585693098046</v>
      </c>
      <c r="D692" s="2">
        <f t="shared" si="62"/>
        <v>31.508230276483911</v>
      </c>
      <c r="E692" s="2">
        <f t="shared" si="61"/>
        <v>0.30335541661413501</v>
      </c>
      <c r="F692" s="2">
        <f t="shared" si="65"/>
        <v>0.12290199960722989</v>
      </c>
      <c r="G692" s="2">
        <f t="shared" si="63"/>
        <v>0.18045341700690512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31.781300000000002</v>
      </c>
      <c r="C693" s="2">
        <f t="shared" si="60"/>
        <v>31.84489558646758</v>
      </c>
      <c r="D693" s="2">
        <f t="shared" si="62"/>
        <v>31.528457663411029</v>
      </c>
      <c r="E693" s="2">
        <f t="shared" si="61"/>
        <v>0.31643792305655083</v>
      </c>
      <c r="F693" s="2">
        <f t="shared" si="65"/>
        <v>0.16160918429709409</v>
      </c>
      <c r="G693" s="2">
        <f t="shared" si="63"/>
        <v>0.15482873875945674</v>
      </c>
      <c r="H693" s="2" t="str">
        <f t="shared" si="64"/>
        <v>Sell</v>
      </c>
    </row>
    <row r="694" spans="1:8" ht="13.5" x14ac:dyDescent="0.25">
      <c r="A694" s="3">
        <v>43014</v>
      </c>
      <c r="B694" s="2">
        <v>32.025399999999998</v>
      </c>
      <c r="C694" s="2">
        <f t="shared" si="60"/>
        <v>31.873080880857181</v>
      </c>
      <c r="D694" s="2">
        <f t="shared" si="62"/>
        <v>31.565268206862065</v>
      </c>
      <c r="E694" s="2">
        <f t="shared" si="61"/>
        <v>0.30781267399511592</v>
      </c>
      <c r="F694" s="2">
        <f t="shared" si="65"/>
        <v>0.19084988223669846</v>
      </c>
      <c r="G694" s="2">
        <f t="shared" si="63"/>
        <v>0.11696279175841745</v>
      </c>
      <c r="H694" s="2" t="str">
        <f t="shared" si="64"/>
        <v>Sell</v>
      </c>
    </row>
    <row r="695" spans="1:8" ht="13.5" x14ac:dyDescent="0.25">
      <c r="A695" s="3">
        <v>43017</v>
      </c>
      <c r="B695" s="2">
        <v>31.808700000000002</v>
      </c>
      <c r="C695" s="2">
        <f t="shared" si="60"/>
        <v>31.884268437648384</v>
      </c>
      <c r="D695" s="2">
        <f t="shared" si="62"/>
        <v>31.58330019153895</v>
      </c>
      <c r="E695" s="2">
        <f t="shared" si="61"/>
        <v>0.30096824610943429</v>
      </c>
      <c r="F695" s="2">
        <f t="shared" si="65"/>
        <v>0.21287355501124564</v>
      </c>
      <c r="G695" s="2">
        <f t="shared" si="63"/>
        <v>8.8094691098188654E-2</v>
      </c>
      <c r="H695" s="2" t="str">
        <f t="shared" si="64"/>
        <v>Sell</v>
      </c>
    </row>
    <row r="696" spans="1:8" ht="13.5" x14ac:dyDescent="0.25">
      <c r="A696" s="3">
        <v>43018</v>
      </c>
      <c r="B696" s="2">
        <v>31.808700000000002</v>
      </c>
      <c r="C696" s="2">
        <f t="shared" si="60"/>
        <v>31.885304062625554</v>
      </c>
      <c r="D696" s="2">
        <f t="shared" si="62"/>
        <v>31.599996473647177</v>
      </c>
      <c r="E696" s="2">
        <f t="shared" si="61"/>
        <v>0.28530758897837671</v>
      </c>
      <c r="F696" s="2">
        <f t="shared" si="65"/>
        <v>0.22736036180467187</v>
      </c>
      <c r="G696" s="2">
        <f t="shared" si="63"/>
        <v>5.7947227173704846E-2</v>
      </c>
      <c r="H696" s="2" t="str">
        <f t="shared" si="64"/>
        <v>Sell</v>
      </c>
    </row>
    <row r="697" spans="1:8" ht="13.5" x14ac:dyDescent="0.25">
      <c r="A697" s="3">
        <v>43019</v>
      </c>
      <c r="B697" s="2">
        <v>31.674399999999999</v>
      </c>
      <c r="C697" s="2">
        <f t="shared" si="60"/>
        <v>31.886180360683159</v>
      </c>
      <c r="D697" s="2">
        <f t="shared" si="62"/>
        <v>31.605507845969612</v>
      </c>
      <c r="E697" s="2">
        <f t="shared" si="61"/>
        <v>0.28067251471354737</v>
      </c>
      <c r="F697" s="2">
        <f t="shared" si="65"/>
        <v>0.23802279238644697</v>
      </c>
      <c r="G697" s="2">
        <f t="shared" si="63"/>
        <v>4.2649722327100403E-2</v>
      </c>
      <c r="H697" s="2" t="str">
        <f t="shared" si="64"/>
        <v>Sell</v>
      </c>
    </row>
    <row r="698" spans="1:8" ht="13.5" x14ac:dyDescent="0.25">
      <c r="A698" s="3">
        <v>43020</v>
      </c>
      <c r="B698" s="2">
        <v>32.055500000000002</v>
      </c>
      <c r="C698" s="2">
        <f t="shared" si="60"/>
        <v>31.832075689808828</v>
      </c>
      <c r="D698" s="2">
        <f t="shared" si="62"/>
        <v>31.638840598120012</v>
      </c>
      <c r="E698" s="2">
        <f t="shared" si="61"/>
        <v>0.19323509168881614</v>
      </c>
      <c r="F698" s="2">
        <f t="shared" si="65"/>
        <v>0.22906525224692081</v>
      </c>
      <c r="G698" s="2">
        <f t="shared" si="63"/>
        <v>-3.5830160558104673E-2</v>
      </c>
      <c r="H698" s="2" t="str">
        <f t="shared" si="64"/>
        <v>Hold</v>
      </c>
    </row>
    <row r="699" spans="1:8" ht="13.5" x14ac:dyDescent="0.25">
      <c r="A699" s="3">
        <v>43021</v>
      </c>
      <c r="B699" s="2">
        <v>31.671600000000002</v>
      </c>
      <c r="C699" s="2">
        <f t="shared" si="60"/>
        <v>31.770264045222852</v>
      </c>
      <c r="D699" s="2">
        <f t="shared" si="62"/>
        <v>31.641267220481492</v>
      </c>
      <c r="E699" s="2">
        <f t="shared" si="61"/>
        <v>0.12899682474136043</v>
      </c>
      <c r="F699" s="2">
        <f t="shared" si="65"/>
        <v>0.20905156674580874</v>
      </c>
      <c r="G699" s="2">
        <f t="shared" si="63"/>
        <v>-8.0054742004448315E-2</v>
      </c>
      <c r="H699" s="2" t="str">
        <f t="shared" si="64"/>
        <v>Hold</v>
      </c>
    </row>
    <row r="700" spans="1:8" ht="13.5" x14ac:dyDescent="0.25">
      <c r="A700" s="3">
        <v>43024</v>
      </c>
      <c r="B700" s="2">
        <v>31.476900000000001</v>
      </c>
      <c r="C700" s="2">
        <f t="shared" si="60"/>
        <v>31.717961884419335</v>
      </c>
      <c r="D700" s="2">
        <f t="shared" si="62"/>
        <v>31.629091870816197</v>
      </c>
      <c r="E700" s="2">
        <f t="shared" si="61"/>
        <v>8.8870013603138176E-2</v>
      </c>
      <c r="F700" s="2">
        <f t="shared" si="65"/>
        <v>0.18501525611727462</v>
      </c>
      <c r="G700" s="2">
        <f t="shared" si="63"/>
        <v>-9.6145242514136448E-2</v>
      </c>
      <c r="H700" s="2" t="str">
        <f t="shared" si="64"/>
        <v>Hold</v>
      </c>
    </row>
    <row r="701" spans="1:8" ht="13.5" x14ac:dyDescent="0.25">
      <c r="A701" s="3">
        <v>43025</v>
      </c>
      <c r="B701" s="2">
        <v>31.479700000000001</v>
      </c>
      <c r="C701" s="2">
        <f t="shared" si="60"/>
        <v>31.674967748354824</v>
      </c>
      <c r="D701" s="2">
        <f t="shared" si="62"/>
        <v>31.618025806311294</v>
      </c>
      <c r="E701" s="2">
        <f t="shared" si="61"/>
        <v>5.6941942043529536E-2</v>
      </c>
      <c r="F701" s="2">
        <f t="shared" si="65"/>
        <v>0.15940059330252559</v>
      </c>
      <c r="G701" s="2">
        <f t="shared" si="63"/>
        <v>-0.10245865125899606</v>
      </c>
      <c r="H701" s="2" t="str">
        <f t="shared" si="64"/>
        <v>Hold</v>
      </c>
    </row>
    <row r="702" spans="1:8" ht="13.5" x14ac:dyDescent="0.25">
      <c r="A702" s="3">
        <v>43026</v>
      </c>
      <c r="B702" s="2">
        <v>31.397400000000001</v>
      </c>
      <c r="C702" s="2">
        <f t="shared" si="60"/>
        <v>31.653357325531005</v>
      </c>
      <c r="D702" s="2">
        <f t="shared" si="62"/>
        <v>31.601683153991939</v>
      </c>
      <c r="E702" s="2">
        <f t="shared" si="61"/>
        <v>5.1674171539065838E-2</v>
      </c>
      <c r="F702" s="2">
        <f t="shared" si="65"/>
        <v>0.13785530894983367</v>
      </c>
      <c r="G702" s="2">
        <f t="shared" si="63"/>
        <v>-8.6181137410767827E-2</v>
      </c>
      <c r="H702" s="2" t="str">
        <f t="shared" si="64"/>
        <v>Hold</v>
      </c>
    </row>
    <row r="703" spans="1:8" ht="13.5" x14ac:dyDescent="0.25">
      <c r="A703" s="3">
        <v>43027</v>
      </c>
      <c r="B703" s="2">
        <v>31.260300000000001</v>
      </c>
      <c r="C703" s="2">
        <f t="shared" si="60"/>
        <v>31.673040813910852</v>
      </c>
      <c r="D703" s="2">
        <f t="shared" si="62"/>
        <v>31.5763955129555</v>
      </c>
      <c r="E703" s="2">
        <f t="shared" si="61"/>
        <v>9.6645300955351843E-2</v>
      </c>
      <c r="F703" s="2">
        <f t="shared" si="65"/>
        <v>0.12961330735093732</v>
      </c>
      <c r="G703" s="2">
        <f t="shared" si="63"/>
        <v>-3.2968006395585475E-2</v>
      </c>
      <c r="H703" s="2" t="str">
        <f t="shared" si="64"/>
        <v>Hold</v>
      </c>
    </row>
    <row r="704" spans="1:8" ht="13.5" x14ac:dyDescent="0.25">
      <c r="A704" s="3">
        <v>43028</v>
      </c>
      <c r="B704" s="2">
        <v>31.315200000000001</v>
      </c>
      <c r="C704" s="2">
        <f t="shared" si="60"/>
        <v>31.727249919463027</v>
      </c>
      <c r="D704" s="2">
        <f t="shared" si="62"/>
        <v>31.557047697181019</v>
      </c>
      <c r="E704" s="2">
        <f t="shared" si="61"/>
        <v>0.17020222228200765</v>
      </c>
      <c r="F704" s="2">
        <f t="shared" si="65"/>
        <v>0.13773109033715139</v>
      </c>
      <c r="G704" s="2">
        <f t="shared" si="63"/>
        <v>3.2471131944856263E-2</v>
      </c>
      <c r="H704" s="2" t="str">
        <f t="shared" si="64"/>
        <v>Sell</v>
      </c>
    </row>
    <row r="705" spans="1:8" ht="13.5" x14ac:dyDescent="0.25">
      <c r="A705" s="3">
        <v>43031</v>
      </c>
      <c r="B705" s="2">
        <v>31.397400000000001</v>
      </c>
      <c r="C705" s="2">
        <f t="shared" si="60"/>
        <v>31.739780701084101</v>
      </c>
      <c r="D705" s="2">
        <f t="shared" si="62"/>
        <v>31.545221941834278</v>
      </c>
      <c r="E705" s="2">
        <f t="shared" si="61"/>
        <v>0.1945587592498228</v>
      </c>
      <c r="F705" s="2">
        <f t="shared" si="65"/>
        <v>0.14909662411968569</v>
      </c>
      <c r="G705" s="2">
        <f t="shared" si="63"/>
        <v>4.546213513013711E-2</v>
      </c>
      <c r="H705" s="2" t="str">
        <f t="shared" si="64"/>
        <v>Sell</v>
      </c>
    </row>
    <row r="706" spans="1:8" ht="13.5" x14ac:dyDescent="0.25">
      <c r="A706" s="3">
        <v>43032</v>
      </c>
      <c r="B706" s="2">
        <v>31.589400000000001</v>
      </c>
      <c r="C706" s="2">
        <f t="shared" si="60"/>
        <v>31.750383670148082</v>
      </c>
      <c r="D706" s="2">
        <f t="shared" si="62"/>
        <v>31.548494390587294</v>
      </c>
      <c r="E706" s="2">
        <f t="shared" si="61"/>
        <v>0.20188927956078828</v>
      </c>
      <c r="F706" s="2">
        <f t="shared" si="65"/>
        <v>0.15965515520790621</v>
      </c>
      <c r="G706" s="2">
        <f t="shared" si="63"/>
        <v>4.2234124352882069E-2</v>
      </c>
      <c r="H706" s="2" t="str">
        <f t="shared" si="64"/>
        <v>Sell</v>
      </c>
    </row>
    <row r="707" spans="1:8" ht="13.5" x14ac:dyDescent="0.25">
      <c r="A707" s="3">
        <v>43033</v>
      </c>
      <c r="B707" s="2">
        <v>31.603100000000001</v>
      </c>
      <c r="C707" s="2">
        <f t="shared" si="60"/>
        <v>31.738693874740683</v>
      </c>
      <c r="D707" s="2">
        <f t="shared" si="62"/>
        <v>31.552539250543791</v>
      </c>
      <c r="E707" s="2">
        <f t="shared" si="61"/>
        <v>0.18615462419689166</v>
      </c>
      <c r="F707" s="2">
        <f t="shared" si="65"/>
        <v>0.16495504900570332</v>
      </c>
      <c r="G707" s="2">
        <f t="shared" si="63"/>
        <v>2.1199575191188341E-2</v>
      </c>
      <c r="H707" s="2" t="str">
        <f t="shared" si="64"/>
        <v>Sell</v>
      </c>
    </row>
    <row r="708" spans="1:8" ht="13.5" x14ac:dyDescent="0.25">
      <c r="A708" s="3">
        <v>43034</v>
      </c>
      <c r="B708" s="2">
        <v>31.260300000000001</v>
      </c>
      <c r="C708" s="2">
        <f t="shared" si="60"/>
        <v>31.787433278626736</v>
      </c>
      <c r="D708" s="2">
        <f t="shared" si="62"/>
        <v>31.53089189865166</v>
      </c>
      <c r="E708" s="2">
        <f t="shared" si="61"/>
        <v>0.25654137997507576</v>
      </c>
      <c r="F708" s="2">
        <f t="shared" si="65"/>
        <v>0.18327231519957782</v>
      </c>
      <c r="G708" s="2">
        <f t="shared" si="63"/>
        <v>7.3269064775497939E-2</v>
      </c>
      <c r="H708" s="2" t="str">
        <f t="shared" si="64"/>
        <v>Sell</v>
      </c>
    </row>
    <row r="709" spans="1:8" ht="13.5" x14ac:dyDescent="0.25">
      <c r="A709" s="3">
        <v>43035</v>
      </c>
      <c r="B709" s="2">
        <v>31.274000000000001</v>
      </c>
      <c r="C709" s="2">
        <f t="shared" si="60"/>
        <v>31.769612774222622</v>
      </c>
      <c r="D709" s="2">
        <f t="shared" si="62"/>
        <v>31.511862869121906</v>
      </c>
      <c r="E709" s="2">
        <f t="shared" si="61"/>
        <v>0.2577499051007166</v>
      </c>
      <c r="F709" s="2">
        <f t="shared" si="65"/>
        <v>0.19816783317980557</v>
      </c>
      <c r="G709" s="2">
        <f t="shared" si="63"/>
        <v>5.9582071920911028E-2</v>
      </c>
      <c r="H709" s="2" t="str">
        <f t="shared" si="64"/>
        <v>Sell</v>
      </c>
    </row>
    <row r="710" spans="1:8" ht="13.5" x14ac:dyDescent="0.25">
      <c r="A710" s="3">
        <v>43038</v>
      </c>
      <c r="B710" s="2">
        <v>31.260300000000001</v>
      </c>
      <c r="C710" s="2">
        <f t="shared" si="60"/>
        <v>31.724580039726835</v>
      </c>
      <c r="D710" s="2">
        <f t="shared" si="62"/>
        <v>31.493228582520281</v>
      </c>
      <c r="E710" s="2">
        <f t="shared" si="61"/>
        <v>0.23135145720655359</v>
      </c>
      <c r="F710" s="2">
        <f t="shared" si="65"/>
        <v>0.20480455798515521</v>
      </c>
      <c r="G710" s="2">
        <f t="shared" si="63"/>
        <v>2.6546899221398385E-2</v>
      </c>
      <c r="H710" s="2" t="str">
        <f t="shared" si="64"/>
        <v>Sell</v>
      </c>
    </row>
    <row r="711" spans="1:8" ht="13.5" x14ac:dyDescent="0.25">
      <c r="A711" s="3">
        <v>43039</v>
      </c>
      <c r="B711" s="2">
        <v>31.260300000000001</v>
      </c>
      <c r="C711" s="2">
        <f t="shared" si="60"/>
        <v>31.686906187461165</v>
      </c>
      <c r="D711" s="2">
        <f t="shared" si="62"/>
        <v>31.475974613444706</v>
      </c>
      <c r="E711" s="2">
        <f t="shared" si="61"/>
        <v>0.21093157401645968</v>
      </c>
      <c r="F711" s="2">
        <f t="shared" si="65"/>
        <v>0.20602996119141612</v>
      </c>
      <c r="G711" s="2">
        <f t="shared" si="63"/>
        <v>4.9016128250435609E-3</v>
      </c>
      <c r="H711" s="2" t="str">
        <f t="shared" si="64"/>
        <v>Sell</v>
      </c>
    </row>
    <row r="712" spans="1:8" ht="13.5" x14ac:dyDescent="0.25">
      <c r="A712" s="3">
        <v>43040</v>
      </c>
      <c r="B712" s="2">
        <v>31.260300000000001</v>
      </c>
      <c r="C712" s="2">
        <f t="shared" si="60"/>
        <v>31.642366774005602</v>
      </c>
      <c r="D712" s="2">
        <f t="shared" si="62"/>
        <v>31.459998716152505</v>
      </c>
      <c r="E712" s="2">
        <f t="shared" si="61"/>
        <v>0.18236805785309684</v>
      </c>
      <c r="F712" s="2">
        <f t="shared" si="65"/>
        <v>0.20129758052375227</v>
      </c>
      <c r="G712" s="2">
        <f t="shared" si="63"/>
        <v>-1.8929522670655424E-2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31.263100000000001</v>
      </c>
      <c r="C713" s="2">
        <f t="shared" si="60"/>
        <v>31.583587270312435</v>
      </c>
      <c r="D713" s="2">
        <f t="shared" si="62"/>
        <v>31.445413626067133</v>
      </c>
      <c r="E713" s="2">
        <f t="shared" si="61"/>
        <v>0.13817364424530254</v>
      </c>
      <c r="F713" s="2">
        <f t="shared" si="65"/>
        <v>0.18867279326806233</v>
      </c>
      <c r="G713" s="2">
        <f t="shared" si="63"/>
        <v>-5.0499149022759787E-2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31.263100000000001</v>
      </c>
      <c r="C714" s="2">
        <f t="shared" si="60"/>
        <v>31.5422969210336</v>
      </c>
      <c r="D714" s="2">
        <f t="shared" si="62"/>
        <v>31.431908913025122</v>
      </c>
      <c r="E714" s="2">
        <f t="shared" si="61"/>
        <v>0.11038800800847781</v>
      </c>
      <c r="F714" s="2">
        <f t="shared" si="65"/>
        <v>0.17301583621614544</v>
      </c>
      <c r="G714" s="2">
        <f t="shared" si="63"/>
        <v>-6.262782820766763E-2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31.3947</v>
      </c>
      <c r="C715" s="2">
        <f t="shared" si="60"/>
        <v>31.520005087028434</v>
      </c>
      <c r="D715" s="2">
        <f t="shared" si="62"/>
        <v>31.429152697245481</v>
      </c>
      <c r="E715" s="2">
        <f t="shared" si="61"/>
        <v>9.0852389782952514E-2</v>
      </c>
      <c r="F715" s="2">
        <f t="shared" si="65"/>
        <v>0.15658314692950684</v>
      </c>
      <c r="G715" s="2">
        <f t="shared" si="63"/>
        <v>-6.5730757146554325E-2</v>
      </c>
      <c r="H715" s="2" t="str">
        <f t="shared" si="64"/>
        <v>Hold</v>
      </c>
    </row>
    <row r="716" spans="1:8" ht="13.5" x14ac:dyDescent="0.25">
      <c r="A716" s="3">
        <v>43046</v>
      </c>
      <c r="B716" s="2">
        <v>31.534500000000001</v>
      </c>
      <c r="C716" s="2">
        <f t="shared" si="60"/>
        <v>31.530681227485598</v>
      </c>
      <c r="D716" s="2">
        <f t="shared" si="62"/>
        <v>31.436956201153222</v>
      </c>
      <c r="E716" s="2">
        <f t="shared" si="61"/>
        <v>9.372502633237545E-2</v>
      </c>
      <c r="F716" s="2">
        <f t="shared" si="65"/>
        <v>0.14401152281008059</v>
      </c>
      <c r="G716" s="2">
        <f t="shared" si="63"/>
        <v>-5.0286496477705139E-2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31.534500000000001</v>
      </c>
      <c r="C717" s="2">
        <f t="shared" si="60"/>
        <v>31.541822577103201</v>
      </c>
      <c r="D717" s="2">
        <f t="shared" si="62"/>
        <v>31.444181667734465</v>
      </c>
      <c r="E717" s="2">
        <f t="shared" si="61"/>
        <v>9.7640909368735151E-2</v>
      </c>
      <c r="F717" s="2">
        <f t="shared" si="65"/>
        <v>0.13473740012181151</v>
      </c>
      <c r="G717" s="2">
        <f t="shared" si="63"/>
        <v>-3.7096490753076361E-2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31.260300000000001</v>
      </c>
      <c r="C718" s="2">
        <f t="shared" si="60"/>
        <v>31.498511411395015</v>
      </c>
      <c r="D718" s="2">
        <f t="shared" si="62"/>
        <v>31.430560803457837</v>
      </c>
      <c r="E718" s="2">
        <f t="shared" si="61"/>
        <v>6.7950607937177665E-2</v>
      </c>
      <c r="F718" s="2">
        <f t="shared" si="65"/>
        <v>0.12138004168488475</v>
      </c>
      <c r="G718" s="2">
        <f t="shared" si="63"/>
        <v>-5.3429433747707089E-2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31.290500000000002</v>
      </c>
      <c r="C719" s="2">
        <f t="shared" ref="C719:C782" si="66">$C$4*B709+C718*(1-$C$4)</f>
        <v>31.463971194257319</v>
      </c>
      <c r="D719" s="2">
        <f t="shared" si="62"/>
        <v>31.420185929127626</v>
      </c>
      <c r="E719" s="2">
        <f t="shared" si="61"/>
        <v>4.3785265129692164E-2</v>
      </c>
      <c r="F719" s="2">
        <f t="shared" si="65"/>
        <v>0.10586108637384624</v>
      </c>
      <c r="G719" s="2">
        <f t="shared" si="63"/>
        <v>-6.2075821244154075E-2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31.260300000000001</v>
      </c>
      <c r="C720" s="2">
        <f t="shared" si="66"/>
        <v>31.432637164371577</v>
      </c>
      <c r="D720" s="2">
        <f t="shared" si="62"/>
        <v>31.408342526970024</v>
      </c>
      <c r="E720" s="2">
        <f t="shared" si="61"/>
        <v>2.4294637401553132E-2</v>
      </c>
      <c r="F720" s="2">
        <f t="shared" si="65"/>
        <v>8.954779657938762E-2</v>
      </c>
      <c r="G720" s="2">
        <f t="shared" si="63"/>
        <v>-6.5253159177834488E-2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31.232900000000001</v>
      </c>
      <c r="C721" s="2">
        <f t="shared" si="66"/>
        <v>31.406123754468261</v>
      </c>
      <c r="D721" s="2">
        <f t="shared" si="62"/>
        <v>31.395346784231503</v>
      </c>
      <c r="E721" s="2">
        <f t="shared" si="61"/>
        <v>1.0776970236758388E-2</v>
      </c>
      <c r="F721" s="2">
        <f t="shared" si="65"/>
        <v>7.3793631310861779E-2</v>
      </c>
      <c r="G721" s="2">
        <f t="shared" si="63"/>
        <v>-6.3016661074103392E-2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31.260300000000001</v>
      </c>
      <c r="C722" s="2">
        <f t="shared" si="66"/>
        <v>31.383689330703916</v>
      </c>
      <c r="D722" s="2">
        <f t="shared" si="62"/>
        <v>31.385343318732872</v>
      </c>
      <c r="E722" s="2">
        <f t="shared" si="61"/>
        <v>-1.6539880289556663E-3</v>
      </c>
      <c r="F722" s="2">
        <f t="shared" si="65"/>
        <v>5.8704107442898293E-2</v>
      </c>
      <c r="G722" s="2">
        <f t="shared" si="63"/>
        <v>-6.0358095471853959E-2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31.150600000000001</v>
      </c>
      <c r="C723" s="2">
        <f t="shared" si="66"/>
        <v>31.365137125980237</v>
      </c>
      <c r="D723" s="2">
        <f t="shared" si="62"/>
        <v>31.367954924752659</v>
      </c>
      <c r="E723" s="2">
        <f t="shared" si="61"/>
        <v>-2.8177987724227194E-3</v>
      </c>
      <c r="F723" s="2">
        <f t="shared" si="65"/>
        <v>4.6399726199834096E-2</v>
      </c>
      <c r="G723" s="2">
        <f t="shared" si="63"/>
        <v>-4.9217524972256815E-2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31.232900000000001</v>
      </c>
      <c r="C724" s="2">
        <f t="shared" si="66"/>
        <v>31.349439106598663</v>
      </c>
      <c r="D724" s="2">
        <f t="shared" si="62"/>
        <v>31.357950856252462</v>
      </c>
      <c r="E724" s="2">
        <f t="shared" si="61"/>
        <v>-8.5117496537989723E-3</v>
      </c>
      <c r="F724" s="2">
        <f t="shared" si="65"/>
        <v>3.5417431029107486E-2</v>
      </c>
      <c r="G724" s="2">
        <f t="shared" si="63"/>
        <v>-4.3929180682906459E-2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31.260300000000001</v>
      </c>
      <c r="C725" s="2">
        <f t="shared" si="66"/>
        <v>31.356402320968098</v>
      </c>
      <c r="D725" s="2">
        <f t="shared" si="62"/>
        <v>31.350717459493019</v>
      </c>
      <c r="E725" s="2">
        <f t="shared" si="61"/>
        <v>5.6848614750784066E-3</v>
      </c>
      <c r="F725" s="2">
        <f t="shared" si="65"/>
        <v>2.9470917118301673E-2</v>
      </c>
      <c r="G725" s="2">
        <f t="shared" si="63"/>
        <v>-2.3786055643223267E-2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31.397400000000001</v>
      </c>
      <c r="C726" s="2">
        <f t="shared" si="66"/>
        <v>31.383801963896083</v>
      </c>
      <c r="D726" s="2">
        <f t="shared" si="62"/>
        <v>31.354175425456496</v>
      </c>
      <c r="E726" s="2">
        <f t="shared" si="61"/>
        <v>2.9626538439586625E-2</v>
      </c>
      <c r="F726" s="2">
        <f t="shared" si="65"/>
        <v>2.9502041382558665E-2</v>
      </c>
      <c r="G726" s="2">
        <f t="shared" si="63"/>
        <v>1.2449705702795993E-4</v>
      </c>
      <c r="H726" s="2" t="str">
        <f t="shared" si="64"/>
        <v>Sell</v>
      </c>
    </row>
    <row r="727" spans="1:8" ht="13.5" x14ac:dyDescent="0.25">
      <c r="A727" s="3">
        <v>43061</v>
      </c>
      <c r="B727" s="2">
        <v>31.479700000000001</v>
      </c>
      <c r="C727" s="2">
        <f t="shared" si="66"/>
        <v>31.406986277142838</v>
      </c>
      <c r="D727" s="2">
        <f t="shared" si="62"/>
        <v>31.363473542089348</v>
      </c>
      <c r="E727" s="2">
        <f t="shared" si="61"/>
        <v>4.3512735053489848E-2</v>
      </c>
      <c r="F727" s="2">
        <f t="shared" si="65"/>
        <v>3.23041801167449E-2</v>
      </c>
      <c r="G727" s="2">
        <f t="shared" si="63"/>
        <v>1.1208554936744948E-2</v>
      </c>
      <c r="H727" s="2" t="str">
        <f t="shared" si="64"/>
        <v>Sell</v>
      </c>
    </row>
    <row r="728" spans="1:8" ht="13.5" x14ac:dyDescent="0.25">
      <c r="A728" s="3">
        <v>43062</v>
      </c>
      <c r="B728" s="2">
        <v>31.479700000000001</v>
      </c>
      <c r="C728" s="2">
        <f t="shared" si="66"/>
        <v>31.3844191575824</v>
      </c>
      <c r="D728" s="2">
        <f t="shared" si="62"/>
        <v>31.372082909341991</v>
      </c>
      <c r="E728" s="2">
        <f t="shared" si="61"/>
        <v>1.233624824040902E-2</v>
      </c>
      <c r="F728" s="2">
        <f t="shared" si="65"/>
        <v>2.8310593741477725E-2</v>
      </c>
      <c r="G728" s="2">
        <f t="shared" si="63"/>
        <v>-1.5974345501068705E-2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31.671600000000002</v>
      </c>
      <c r="C729" s="2">
        <f t="shared" si="66"/>
        <v>31.369970056415877</v>
      </c>
      <c r="D729" s="2">
        <f t="shared" si="62"/>
        <v>31.394269360501845</v>
      </c>
      <c r="E729" s="2">
        <f t="shared" si="61"/>
        <v>-2.4299304085968032E-2</v>
      </c>
      <c r="F729" s="2">
        <f t="shared" si="65"/>
        <v>1.7788614175988572E-2</v>
      </c>
      <c r="G729" s="2">
        <f t="shared" si="63"/>
        <v>-4.2087918261956604E-2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31.945799999999998</v>
      </c>
      <c r="C730" s="2">
        <f t="shared" si="66"/>
        <v>31.353097740044205</v>
      </c>
      <c r="D730" s="2">
        <f t="shared" si="62"/>
        <v>31.43512348194615</v>
      </c>
      <c r="E730" s="2">
        <f t="shared" si="61"/>
        <v>-8.2025741901944116E-2</v>
      </c>
      <c r="F730" s="2">
        <f t="shared" si="65"/>
        <v>-2.1742570395979644E-3</v>
      </c>
      <c r="G730" s="2">
        <f t="shared" si="63"/>
        <v>-7.9851484862346153E-2</v>
      </c>
      <c r="H730" s="2" t="str">
        <f t="shared" si="64"/>
        <v>Hold</v>
      </c>
    </row>
    <row r="731" spans="1:8" ht="13.5" x14ac:dyDescent="0.25">
      <c r="A731" s="3">
        <v>43067</v>
      </c>
      <c r="B731" s="2">
        <v>31.945799999999998</v>
      </c>
      <c r="C731" s="2">
        <f t="shared" si="66"/>
        <v>31.334605780037407</v>
      </c>
      <c r="D731" s="2">
        <f t="shared" si="62"/>
        <v>31.472951372172361</v>
      </c>
      <c r="E731" s="2">
        <f t="shared" si="61"/>
        <v>-0.13834559213495368</v>
      </c>
      <c r="F731" s="2">
        <f t="shared" si="65"/>
        <v>-2.940852405866911E-2</v>
      </c>
      <c r="G731" s="2">
        <f t="shared" si="63"/>
        <v>-0.10893706807628456</v>
      </c>
      <c r="H731" s="2" t="str">
        <f t="shared" si="64"/>
        <v>Hold</v>
      </c>
    </row>
    <row r="732" spans="1:8" ht="13.5" x14ac:dyDescent="0.25">
      <c r="A732" s="3">
        <v>43068</v>
      </c>
      <c r="B732" s="2">
        <v>32.192599999999999</v>
      </c>
      <c r="C732" s="2">
        <f t="shared" si="66"/>
        <v>31.323174121570112</v>
      </c>
      <c r="D732" s="2">
        <f t="shared" si="62"/>
        <v>31.526258677937371</v>
      </c>
      <c r="E732" s="2">
        <f t="shared" ref="E732:E795" si="67">C732-D732</f>
        <v>-0.20308455636725853</v>
      </c>
      <c r="F732" s="2">
        <f t="shared" si="65"/>
        <v>-6.4143730520386993E-2</v>
      </c>
      <c r="G732" s="2">
        <f t="shared" si="63"/>
        <v>-0.13894082584687154</v>
      </c>
      <c r="H732" s="2" t="str">
        <f t="shared" si="64"/>
        <v>Hold</v>
      </c>
    </row>
    <row r="733" spans="1:8" ht="13.5" x14ac:dyDescent="0.25">
      <c r="A733" s="3">
        <v>43069</v>
      </c>
      <c r="B733" s="2">
        <v>32.894599999999997</v>
      </c>
      <c r="C733" s="2">
        <f t="shared" si="66"/>
        <v>31.296624256713173</v>
      </c>
      <c r="D733" s="2">
        <f t="shared" ref="D733:D796" si="68">$D$4*B733+(1-$D$4)*D732</f>
        <v>31.627617294386454</v>
      </c>
      <c r="E733" s="2">
        <f t="shared" si="67"/>
        <v>-0.33099303767328081</v>
      </c>
      <c r="F733" s="2">
        <f t="shared" si="65"/>
        <v>-0.11751359195096575</v>
      </c>
      <c r="G733" s="2">
        <f t="shared" si="63"/>
        <v>-0.21347944572231506</v>
      </c>
      <c r="H733" s="2" t="str">
        <f t="shared" si="64"/>
        <v>Hold</v>
      </c>
    </row>
    <row r="734" spans="1:8" ht="13.5" x14ac:dyDescent="0.25">
      <c r="A734" s="3">
        <v>43073</v>
      </c>
      <c r="B734" s="2">
        <v>32.9056</v>
      </c>
      <c r="C734" s="2">
        <f t="shared" si="66"/>
        <v>31.28682052491115</v>
      </c>
      <c r="D734" s="2">
        <f t="shared" si="68"/>
        <v>31.722282679987455</v>
      </c>
      <c r="E734" s="2">
        <f t="shared" si="67"/>
        <v>-0.43546215507630492</v>
      </c>
      <c r="F734" s="2">
        <f t="shared" si="65"/>
        <v>-0.18110330457603357</v>
      </c>
      <c r="G734" s="2">
        <f t="shared" si="63"/>
        <v>-0.25435885050027135</v>
      </c>
      <c r="H734" s="2" t="str">
        <f t="shared" si="64"/>
        <v>Hold</v>
      </c>
    </row>
    <row r="735" spans="1:8" ht="13.5" x14ac:dyDescent="0.25">
      <c r="A735" s="3">
        <v>43074</v>
      </c>
      <c r="B735" s="2">
        <v>33.037199999999999</v>
      </c>
      <c r="C735" s="2">
        <f t="shared" si="66"/>
        <v>31.282740444155586</v>
      </c>
      <c r="D735" s="2">
        <f t="shared" si="68"/>
        <v>31.819683962951345</v>
      </c>
      <c r="E735" s="2">
        <f t="shared" si="67"/>
        <v>-0.53694351879575919</v>
      </c>
      <c r="F735" s="2">
        <f t="shared" si="65"/>
        <v>-0.2522713474199787</v>
      </c>
      <c r="G735" s="2">
        <f t="shared" si="63"/>
        <v>-0.28467217137578049</v>
      </c>
      <c r="H735" s="2" t="str">
        <f t="shared" si="64"/>
        <v>Hold</v>
      </c>
    </row>
    <row r="736" spans="1:8" ht="13.5" x14ac:dyDescent="0.25">
      <c r="A736" s="3">
        <v>43075</v>
      </c>
      <c r="B736" s="2">
        <v>33.034500000000001</v>
      </c>
      <c r="C736" s="2">
        <f t="shared" si="66"/>
        <v>31.300380375823959</v>
      </c>
      <c r="D736" s="2">
        <f t="shared" si="68"/>
        <v>31.909670336066061</v>
      </c>
      <c r="E736" s="2">
        <f t="shared" si="67"/>
        <v>-0.60928996024210136</v>
      </c>
      <c r="F736" s="2">
        <f t="shared" si="65"/>
        <v>-0.32367506998440326</v>
      </c>
      <c r="G736" s="2">
        <f t="shared" si="63"/>
        <v>-0.2856148902576981</v>
      </c>
      <c r="H736" s="2" t="str">
        <f t="shared" si="64"/>
        <v>Hold</v>
      </c>
    </row>
    <row r="737" spans="1:8" ht="13.5" x14ac:dyDescent="0.25">
      <c r="A737" s="3">
        <v>43076</v>
      </c>
      <c r="B737" s="2">
        <v>32.911099999999998</v>
      </c>
      <c r="C737" s="2">
        <f t="shared" si="66"/>
        <v>31.327968010312581</v>
      </c>
      <c r="D737" s="2">
        <f t="shared" si="68"/>
        <v>31.983850311172279</v>
      </c>
      <c r="E737" s="2">
        <f t="shared" si="67"/>
        <v>-0.65588230085969812</v>
      </c>
      <c r="F737" s="2">
        <f t="shared" si="65"/>
        <v>-0.39011651615946225</v>
      </c>
      <c r="G737" s="2">
        <f t="shared" si="63"/>
        <v>-0.26576578470023587</v>
      </c>
      <c r="H737" s="2" t="str">
        <f t="shared" si="64"/>
        <v>Hold</v>
      </c>
    </row>
    <row r="738" spans="1:8" ht="13.5" x14ac:dyDescent="0.25">
      <c r="A738" s="3">
        <v>43077</v>
      </c>
      <c r="B738" s="2">
        <v>32.9056</v>
      </c>
      <c r="C738" s="2">
        <f t="shared" si="66"/>
        <v>31.351311393341415</v>
      </c>
      <c r="D738" s="2">
        <f t="shared" si="68"/>
        <v>32.052128065900263</v>
      </c>
      <c r="E738" s="2">
        <f t="shared" si="67"/>
        <v>-0.70081667255884739</v>
      </c>
      <c r="F738" s="2">
        <f t="shared" si="65"/>
        <v>-0.4522565474393393</v>
      </c>
      <c r="G738" s="2">
        <f t="shared" si="63"/>
        <v>-0.24856012511950809</v>
      </c>
      <c r="H738" s="2" t="str">
        <f t="shared" si="64"/>
        <v>Hold</v>
      </c>
    </row>
    <row r="739" spans="1:8" ht="13.5" x14ac:dyDescent="0.25">
      <c r="A739" s="3">
        <v>43080</v>
      </c>
      <c r="B739" s="2">
        <v>32.9604</v>
      </c>
      <c r="C739" s="2">
        <f t="shared" si="66"/>
        <v>31.40058656359658</v>
      </c>
      <c r="D739" s="2">
        <f t="shared" si="68"/>
        <v>32.119407468426168</v>
      </c>
      <c r="E739" s="2">
        <f t="shared" si="67"/>
        <v>-0.71882090482958816</v>
      </c>
      <c r="F739" s="2">
        <f t="shared" si="65"/>
        <v>-0.50556941891738916</v>
      </c>
      <c r="G739" s="2">
        <f t="shared" si="63"/>
        <v>-0.213251485912199</v>
      </c>
      <c r="H739" s="2" t="str">
        <f t="shared" si="64"/>
        <v>Hold</v>
      </c>
    </row>
    <row r="740" spans="1:8" ht="13.5" x14ac:dyDescent="0.25">
      <c r="A740" s="3">
        <v>43081</v>
      </c>
      <c r="B740" s="2">
        <v>32.9056</v>
      </c>
      <c r="C740" s="2">
        <f t="shared" si="66"/>
        <v>31.484465553812491</v>
      </c>
      <c r="D740" s="2">
        <f t="shared" si="68"/>
        <v>32.177643952246456</v>
      </c>
      <c r="E740" s="2">
        <f t="shared" si="67"/>
        <v>-0.69317839843396456</v>
      </c>
      <c r="F740" s="2">
        <f t="shared" si="65"/>
        <v>-0.54309121482070433</v>
      </c>
      <c r="G740" s="2">
        <f t="shared" ref="G740:G803" si="69">E740-F740</f>
        <v>-0.15008718361326023</v>
      </c>
      <c r="H740" s="2" t="str">
        <f t="shared" ref="H740:H803" si="70">IF(G740&lt;0,"Hold","Sell")</f>
        <v>Hold</v>
      </c>
    </row>
    <row r="741" spans="1:8" ht="13.5" x14ac:dyDescent="0.25">
      <c r="A741" s="3">
        <v>43082</v>
      </c>
      <c r="B741" s="2">
        <v>32.804099999999998</v>
      </c>
      <c r="C741" s="2">
        <f t="shared" si="66"/>
        <v>31.555440083995187</v>
      </c>
      <c r="D741" s="2">
        <f t="shared" si="68"/>
        <v>32.224048103931899</v>
      </c>
      <c r="E741" s="2">
        <f t="shared" si="67"/>
        <v>-0.66860801993671259</v>
      </c>
      <c r="F741" s="2">
        <f t="shared" ref="F741:F804" si="71">(E741*(2/(10)))+((1-(2/10))*F740)</f>
        <v>-0.56819457584390598</v>
      </c>
      <c r="G741" s="2">
        <f t="shared" si="69"/>
        <v>-0.10041344409280661</v>
      </c>
      <c r="H741" s="2" t="str">
        <f t="shared" si="70"/>
        <v>Hold</v>
      </c>
    </row>
    <row r="742" spans="1:8" ht="13.5" x14ac:dyDescent="0.25">
      <c r="A742" s="3">
        <v>43083</v>
      </c>
      <c r="B742" s="2">
        <v>32.631399999999999</v>
      </c>
      <c r="C742" s="2">
        <f t="shared" si="66"/>
        <v>31.653464686457468</v>
      </c>
      <c r="D742" s="2">
        <f t="shared" si="68"/>
        <v>32.254222318455462</v>
      </c>
      <c r="E742" s="2">
        <f t="shared" si="67"/>
        <v>-0.60075763199799326</v>
      </c>
      <c r="F742" s="2">
        <f t="shared" si="71"/>
        <v>-0.57470718707472346</v>
      </c>
      <c r="G742" s="2">
        <f t="shared" si="69"/>
        <v>-2.60504449232698E-2</v>
      </c>
      <c r="H742" s="2" t="str">
        <f t="shared" si="70"/>
        <v>Hold</v>
      </c>
    </row>
    <row r="743" spans="1:8" ht="13.5" x14ac:dyDescent="0.25">
      <c r="A743" s="3">
        <v>43084</v>
      </c>
      <c r="B743" s="2">
        <v>32.631399999999999</v>
      </c>
      <c r="C743" s="2">
        <f t="shared" si="66"/>
        <v>31.844408580848626</v>
      </c>
      <c r="D743" s="2">
        <f t="shared" si="68"/>
        <v>32.282161405977277</v>
      </c>
      <c r="E743" s="2">
        <f t="shared" si="67"/>
        <v>-0.43775282512865132</v>
      </c>
      <c r="F743" s="2">
        <f t="shared" si="71"/>
        <v>-0.54731631468550912</v>
      </c>
      <c r="G743" s="2">
        <f t="shared" si="69"/>
        <v>0.1095634895568578</v>
      </c>
      <c r="H743" s="2" t="str">
        <f t="shared" si="70"/>
        <v>Sell</v>
      </c>
    </row>
    <row r="744" spans="1:8" ht="13.5" x14ac:dyDescent="0.25">
      <c r="A744" s="3">
        <v>43087</v>
      </c>
      <c r="B744" s="2">
        <v>32.359900000000003</v>
      </c>
      <c r="C744" s="2">
        <f t="shared" si="66"/>
        <v>32.007668799179605</v>
      </c>
      <c r="D744" s="2">
        <f t="shared" si="68"/>
        <v>32.28791982034933</v>
      </c>
      <c r="E744" s="2">
        <f t="shared" si="67"/>
        <v>-0.28025102116972533</v>
      </c>
      <c r="F744" s="2">
        <f t="shared" si="71"/>
        <v>-0.49390325598235241</v>
      </c>
      <c r="G744" s="2">
        <f t="shared" si="69"/>
        <v>0.21365223481262707</v>
      </c>
      <c r="H744" s="2" t="str">
        <f t="shared" si="70"/>
        <v>Sell</v>
      </c>
    </row>
    <row r="745" spans="1:8" ht="13.5" x14ac:dyDescent="0.25">
      <c r="A745" s="3">
        <v>43088</v>
      </c>
      <c r="B745" s="2">
        <v>32.357199999999999</v>
      </c>
      <c r="C745" s="2">
        <f t="shared" si="66"/>
        <v>32.166058214690437</v>
      </c>
      <c r="D745" s="2">
        <f t="shared" si="68"/>
        <v>32.293051685508637</v>
      </c>
      <c r="E745" s="2">
        <f t="shared" si="67"/>
        <v>-0.12699347081819923</v>
      </c>
      <c r="F745" s="2">
        <f t="shared" si="71"/>
        <v>-0.42052129894952178</v>
      </c>
      <c r="G745" s="2">
        <f t="shared" si="69"/>
        <v>0.29352782813132255</v>
      </c>
      <c r="H745" s="2" t="str">
        <f t="shared" si="70"/>
        <v>Sell</v>
      </c>
    </row>
    <row r="746" spans="1:8" ht="13.5" x14ac:dyDescent="0.25">
      <c r="A746" s="3">
        <v>43089</v>
      </c>
      <c r="B746" s="2">
        <v>32.357199999999999</v>
      </c>
      <c r="C746" s="2">
        <f t="shared" si="66"/>
        <v>32.299664643199606</v>
      </c>
      <c r="D746" s="2">
        <f t="shared" si="68"/>
        <v>32.297803412507996</v>
      </c>
      <c r="E746" s="2">
        <f t="shared" si="67"/>
        <v>1.8612306916097054E-3</v>
      </c>
      <c r="F746" s="2">
        <f t="shared" si="71"/>
        <v>-0.33604479302129553</v>
      </c>
      <c r="G746" s="2">
        <f t="shared" si="69"/>
        <v>0.33790602371290523</v>
      </c>
      <c r="H746" s="2" t="str">
        <f t="shared" si="70"/>
        <v>Sell</v>
      </c>
    </row>
    <row r="747" spans="1:8" ht="13.5" x14ac:dyDescent="0.25">
      <c r="A747" s="3">
        <v>43090</v>
      </c>
      <c r="B747" s="2">
        <v>32.359900000000003</v>
      </c>
      <c r="C747" s="2">
        <f t="shared" si="66"/>
        <v>32.393731621168897</v>
      </c>
      <c r="D747" s="2">
        <f t="shared" si="68"/>
        <v>32.302403159729629</v>
      </c>
      <c r="E747" s="2">
        <f t="shared" si="67"/>
        <v>9.1328461439267983E-2</v>
      </c>
      <c r="F747" s="2">
        <f t="shared" si="71"/>
        <v>-0.25057014212918288</v>
      </c>
      <c r="G747" s="2">
        <f t="shared" si="69"/>
        <v>0.34189860356845087</v>
      </c>
      <c r="H747" s="2" t="str">
        <f t="shared" si="70"/>
        <v>Sell</v>
      </c>
    </row>
    <row r="748" spans="1:8" ht="13.5" x14ac:dyDescent="0.25">
      <c r="A748" s="3">
        <v>43091</v>
      </c>
      <c r="B748" s="2">
        <v>32.359900000000003</v>
      </c>
      <c r="C748" s="2">
        <f t="shared" si="66"/>
        <v>32.472480602527526</v>
      </c>
      <c r="D748" s="2">
        <f t="shared" si="68"/>
        <v>32.306662184934844</v>
      </c>
      <c r="E748" s="2">
        <f t="shared" si="67"/>
        <v>0.16581841759268201</v>
      </c>
      <c r="F748" s="2">
        <f t="shared" si="71"/>
        <v>-0.16729243018480991</v>
      </c>
      <c r="G748" s="2">
        <f t="shared" si="69"/>
        <v>0.33311084777749189</v>
      </c>
      <c r="H748" s="2" t="str">
        <f t="shared" si="70"/>
        <v>Sell</v>
      </c>
    </row>
    <row r="749" spans="1:8" ht="13.5" x14ac:dyDescent="0.25">
      <c r="A749" s="3">
        <v>43094</v>
      </c>
      <c r="B749" s="2">
        <v>32.357199999999999</v>
      </c>
      <c r="C749" s="2">
        <f t="shared" si="66"/>
        <v>32.547545125215599</v>
      </c>
      <c r="D749" s="2">
        <f t="shared" si="68"/>
        <v>32.310405726791522</v>
      </c>
      <c r="E749" s="2">
        <f t="shared" si="67"/>
        <v>0.23713939842407683</v>
      </c>
      <c r="F749" s="2">
        <f t="shared" si="71"/>
        <v>-8.6406064463032561E-2</v>
      </c>
      <c r="G749" s="2">
        <f t="shared" si="69"/>
        <v>0.32354546288710939</v>
      </c>
      <c r="H749" s="2" t="str">
        <f t="shared" si="70"/>
        <v>Sell</v>
      </c>
    </row>
    <row r="750" spans="1:8" ht="13.5" x14ac:dyDescent="0.25">
      <c r="A750" s="3">
        <v>43095</v>
      </c>
      <c r="B750" s="2">
        <v>32.9056</v>
      </c>
      <c r="C750" s="2">
        <f t="shared" si="66"/>
        <v>32.602630490567044</v>
      </c>
      <c r="D750" s="2">
        <f t="shared" si="68"/>
        <v>32.354494191473634</v>
      </c>
      <c r="E750" s="2">
        <f t="shared" si="67"/>
        <v>0.24813629909341017</v>
      </c>
      <c r="F750" s="2">
        <f t="shared" si="71"/>
        <v>-1.9497591751744016E-2</v>
      </c>
      <c r="G750" s="2">
        <f t="shared" si="69"/>
        <v>0.26763389084515421</v>
      </c>
      <c r="H750" s="2" t="str">
        <f t="shared" si="70"/>
        <v>Sell</v>
      </c>
    </row>
    <row r="751" spans="1:8" ht="13.5" x14ac:dyDescent="0.25">
      <c r="A751" s="3">
        <v>43096</v>
      </c>
      <c r="B751" s="2">
        <v>33.2072</v>
      </c>
      <c r="C751" s="2">
        <f t="shared" si="66"/>
        <v>32.633625799710572</v>
      </c>
      <c r="D751" s="2">
        <f t="shared" si="68"/>
        <v>32.417657584697814</v>
      </c>
      <c r="E751" s="2">
        <f t="shared" si="67"/>
        <v>0.21596821501275798</v>
      </c>
      <c r="F751" s="2">
        <f t="shared" si="71"/>
        <v>2.7595569601156389E-2</v>
      </c>
      <c r="G751" s="2">
        <f t="shared" si="69"/>
        <v>0.18837264541160159</v>
      </c>
      <c r="H751" s="2" t="str">
        <f t="shared" si="70"/>
        <v>Sell</v>
      </c>
    </row>
    <row r="752" spans="1:8" ht="13.5" x14ac:dyDescent="0.25">
      <c r="A752" s="3">
        <v>43097</v>
      </c>
      <c r="B752" s="2">
        <v>33.2346</v>
      </c>
      <c r="C752" s="2">
        <f t="shared" si="66"/>
        <v>32.633283368985872</v>
      </c>
      <c r="D752" s="2">
        <f t="shared" si="68"/>
        <v>32.478171837683163</v>
      </c>
      <c r="E752" s="2">
        <f t="shared" si="67"/>
        <v>0.15511153130270827</v>
      </c>
      <c r="F752" s="2">
        <f t="shared" si="71"/>
        <v>5.3098761941466774E-2</v>
      </c>
      <c r="G752" s="2">
        <f t="shared" si="69"/>
        <v>0.1020127693612415</v>
      </c>
      <c r="H752" s="2" t="str">
        <f t="shared" si="70"/>
        <v>Sell</v>
      </c>
    </row>
    <row r="753" spans="1:8" ht="13.5" x14ac:dyDescent="0.25">
      <c r="A753" s="3">
        <v>43098</v>
      </c>
      <c r="B753" s="2">
        <v>33.454000000000001</v>
      </c>
      <c r="C753" s="2">
        <f t="shared" si="66"/>
        <v>32.632993619911126</v>
      </c>
      <c r="D753" s="2">
        <f t="shared" si="68"/>
        <v>32.550455405262191</v>
      </c>
      <c r="E753" s="2">
        <f t="shared" si="67"/>
        <v>8.2538214648934627E-2</v>
      </c>
      <c r="F753" s="2">
        <f t="shared" si="71"/>
        <v>5.8986652482960353E-2</v>
      </c>
      <c r="G753" s="2">
        <f t="shared" si="69"/>
        <v>2.3551562165974274E-2</v>
      </c>
      <c r="H753" s="2" t="str">
        <f t="shared" si="70"/>
        <v>Sell</v>
      </c>
    </row>
    <row r="754" spans="1:8" ht="13.5" x14ac:dyDescent="0.25">
      <c r="A754" s="3">
        <v>43102</v>
      </c>
      <c r="B754" s="2">
        <v>32.384599999999999</v>
      </c>
      <c r="C754" s="2">
        <f t="shared" si="66"/>
        <v>32.590979216847877</v>
      </c>
      <c r="D754" s="2">
        <f t="shared" si="68"/>
        <v>32.538169819687212</v>
      </c>
      <c r="E754" s="2">
        <f t="shared" si="67"/>
        <v>5.2809397160665128E-2</v>
      </c>
      <c r="F754" s="2">
        <f t="shared" si="71"/>
        <v>5.7751201418501312E-2</v>
      </c>
      <c r="G754" s="2">
        <f t="shared" si="69"/>
        <v>-4.941804257836184E-3</v>
      </c>
      <c r="H754" s="2" t="str">
        <f t="shared" si="70"/>
        <v>Hold</v>
      </c>
    </row>
    <row r="755" spans="1:8" ht="13.5" x14ac:dyDescent="0.25">
      <c r="A755" s="3">
        <v>43103</v>
      </c>
      <c r="B755" s="2">
        <v>32.9056</v>
      </c>
      <c r="C755" s="2">
        <f t="shared" si="66"/>
        <v>32.555013183486665</v>
      </c>
      <c r="D755" s="2">
        <f t="shared" si="68"/>
        <v>32.565386870080751</v>
      </c>
      <c r="E755" s="2">
        <f t="shared" si="67"/>
        <v>-1.0373686594085996E-2</v>
      </c>
      <c r="F755" s="2">
        <f t="shared" si="71"/>
        <v>4.4126223815983849E-2</v>
      </c>
      <c r="G755" s="2">
        <f t="shared" si="69"/>
        <v>-5.4499910410069845E-2</v>
      </c>
      <c r="H755" s="2" t="str">
        <f t="shared" si="70"/>
        <v>Hold</v>
      </c>
    </row>
    <row r="756" spans="1:8" ht="13.5" x14ac:dyDescent="0.25">
      <c r="A756" s="3">
        <v>43104</v>
      </c>
      <c r="B756" s="2">
        <v>32.494300000000003</v>
      </c>
      <c r="C756" s="2">
        <f t="shared" si="66"/>
        <v>32.524580386027175</v>
      </c>
      <c r="D756" s="2">
        <f t="shared" si="68"/>
        <v>32.560121176000692</v>
      </c>
      <c r="E756" s="2">
        <f t="shared" si="67"/>
        <v>-3.5540789973516951E-2</v>
      </c>
      <c r="F756" s="2">
        <f t="shared" si="71"/>
        <v>2.8192821058083694E-2</v>
      </c>
      <c r="G756" s="2">
        <f t="shared" si="69"/>
        <v>-6.3733611031600648E-2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32.8782</v>
      </c>
      <c r="C757" s="2">
        <f t="shared" si="66"/>
        <v>32.499244942022997</v>
      </c>
      <c r="D757" s="2">
        <f t="shared" si="68"/>
        <v>32.58368257037101</v>
      </c>
      <c r="E757" s="2">
        <f t="shared" si="67"/>
        <v>-8.443762834801305E-2</v>
      </c>
      <c r="F757" s="2">
        <f t="shared" si="71"/>
        <v>5.6667311768643473E-3</v>
      </c>
      <c r="G757" s="2">
        <f t="shared" si="69"/>
        <v>-9.01043595248774E-2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33.599400000000003</v>
      </c>
      <c r="C758" s="2">
        <f t="shared" si="66"/>
        <v>32.477807258634847</v>
      </c>
      <c r="D758" s="2">
        <f t="shared" si="68"/>
        <v>32.658920898491679</v>
      </c>
      <c r="E758" s="2">
        <f t="shared" si="67"/>
        <v>-0.18111363985683226</v>
      </c>
      <c r="F758" s="2">
        <f t="shared" si="71"/>
        <v>-3.1689343029874979E-2</v>
      </c>
      <c r="G758" s="2">
        <f t="shared" si="69"/>
        <v>-0.14942429682695729</v>
      </c>
      <c r="H758" s="2" t="str">
        <f t="shared" si="70"/>
        <v>Hold</v>
      </c>
    </row>
    <row r="759" spans="1:8" ht="13.5" x14ac:dyDescent="0.25">
      <c r="A759" s="3">
        <v>43109</v>
      </c>
      <c r="B759" s="2">
        <v>33.426600000000001</v>
      </c>
      <c r="C759" s="2">
        <f t="shared" si="66"/>
        <v>32.459252295767946</v>
      </c>
      <c r="D759" s="2">
        <f t="shared" si="68"/>
        <v>32.715786017121928</v>
      </c>
      <c r="E759" s="2">
        <f t="shared" si="67"/>
        <v>-0.256533721353982</v>
      </c>
      <c r="F759" s="2">
        <f t="shared" si="71"/>
        <v>-7.6658218694696384E-2</v>
      </c>
      <c r="G759" s="2">
        <f t="shared" si="69"/>
        <v>-0.17987550265928562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32.971400000000003</v>
      </c>
      <c r="C760" s="2">
        <f t="shared" si="66"/>
        <v>32.527921173342108</v>
      </c>
      <c r="D760" s="2">
        <f t="shared" si="68"/>
        <v>32.734720386224005</v>
      </c>
      <c r="E760" s="2">
        <f t="shared" si="67"/>
        <v>-0.20679921288189718</v>
      </c>
      <c r="F760" s="2">
        <f t="shared" si="71"/>
        <v>-0.10268641753213655</v>
      </c>
      <c r="G760" s="2">
        <f t="shared" si="69"/>
        <v>-0.10411279534976063</v>
      </c>
      <c r="H760" s="2" t="str">
        <f t="shared" si="70"/>
        <v>Hold</v>
      </c>
    </row>
    <row r="761" spans="1:8" ht="13.5" x14ac:dyDescent="0.25">
      <c r="A761" s="3">
        <v>43111</v>
      </c>
      <c r="B761" s="2">
        <v>33.454000000000001</v>
      </c>
      <c r="C761" s="2">
        <f t="shared" si="66"/>
        <v>32.63242560821255</v>
      </c>
      <c r="D761" s="2">
        <f t="shared" si="68"/>
        <v>32.78800035761482</v>
      </c>
      <c r="E761" s="2">
        <f t="shared" si="67"/>
        <v>-0.15557474940226967</v>
      </c>
      <c r="F761" s="2">
        <f t="shared" si="71"/>
        <v>-0.11326408390616317</v>
      </c>
      <c r="G761" s="2">
        <f t="shared" si="69"/>
        <v>-4.23106654961065E-2</v>
      </c>
      <c r="H761" s="2" t="str">
        <f t="shared" si="70"/>
        <v>Hold</v>
      </c>
    </row>
    <row r="762" spans="1:8" ht="13.5" x14ac:dyDescent="0.25">
      <c r="A762" s="3">
        <v>43112</v>
      </c>
      <c r="B762" s="2">
        <v>34.276699999999998</v>
      </c>
      <c r="C762" s="2">
        <f t="shared" si="66"/>
        <v>32.725067822333699</v>
      </c>
      <c r="D762" s="2">
        <f t="shared" si="68"/>
        <v>32.898274405198904</v>
      </c>
      <c r="E762" s="2">
        <f t="shared" si="67"/>
        <v>-0.17320658286520541</v>
      </c>
      <c r="F762" s="2">
        <f t="shared" si="71"/>
        <v>-0.12525258369797163</v>
      </c>
      <c r="G762" s="2">
        <f t="shared" si="69"/>
        <v>-4.795399916723378E-2</v>
      </c>
      <c r="H762" s="2" t="str">
        <f t="shared" si="70"/>
        <v>Hold</v>
      </c>
    </row>
    <row r="763" spans="1:8" ht="13.5" x14ac:dyDescent="0.25">
      <c r="A763" s="3">
        <v>43115</v>
      </c>
      <c r="B763" s="2">
        <v>34.249200000000002</v>
      </c>
      <c r="C763" s="2">
        <f t="shared" si="66"/>
        <v>32.837211234282364</v>
      </c>
      <c r="D763" s="2">
        <f t="shared" si="68"/>
        <v>32.998342967776765</v>
      </c>
      <c r="E763" s="2">
        <f t="shared" si="67"/>
        <v>-0.16113173349440046</v>
      </c>
      <c r="F763" s="2">
        <f t="shared" si="71"/>
        <v>-0.13242841365725738</v>
      </c>
      <c r="G763" s="2">
        <f t="shared" si="69"/>
        <v>-2.8703319837143082E-2</v>
      </c>
      <c r="H763" s="2" t="str">
        <f t="shared" si="70"/>
        <v>Hold</v>
      </c>
    </row>
    <row r="764" spans="1:8" ht="13.5" x14ac:dyDescent="0.25">
      <c r="A764" s="3">
        <v>43116</v>
      </c>
      <c r="B764" s="2">
        <v>34.276699999999998</v>
      </c>
      <c r="C764" s="2">
        <f t="shared" si="66"/>
        <v>32.767578736700465</v>
      </c>
      <c r="D764" s="2">
        <f t="shared" si="68"/>
        <v>33.093036081274782</v>
      </c>
      <c r="E764" s="2">
        <f t="shared" si="67"/>
        <v>-0.32545734457431763</v>
      </c>
      <c r="F764" s="2">
        <f t="shared" si="71"/>
        <v>-0.17103419984066945</v>
      </c>
      <c r="G764" s="2">
        <f t="shared" si="69"/>
        <v>-0.15442314473364818</v>
      </c>
      <c r="H764" s="2" t="str">
        <f t="shared" si="70"/>
        <v>Hold</v>
      </c>
    </row>
    <row r="765" spans="1:8" ht="13.5" x14ac:dyDescent="0.25">
      <c r="A765" s="3">
        <v>43117</v>
      </c>
      <c r="B765" s="2">
        <v>34.660600000000002</v>
      </c>
      <c r="C765" s="2">
        <f t="shared" si="66"/>
        <v>32.788812777208086</v>
      </c>
      <c r="D765" s="2">
        <f t="shared" si="68"/>
        <v>33.209151927106277</v>
      </c>
      <c r="E765" s="2">
        <f t="shared" si="67"/>
        <v>-0.4203391498981901</v>
      </c>
      <c r="F765" s="2">
        <f t="shared" si="71"/>
        <v>-0.22089518985217357</v>
      </c>
      <c r="G765" s="2">
        <f t="shared" si="69"/>
        <v>-0.19944396004601653</v>
      </c>
      <c r="H765" s="2" t="str">
        <f t="shared" si="70"/>
        <v>Hold</v>
      </c>
    </row>
    <row r="766" spans="1:8" ht="13.5" x14ac:dyDescent="0.25">
      <c r="A766" s="3">
        <v>43118</v>
      </c>
      <c r="B766" s="2">
        <v>35.3735</v>
      </c>
      <c r="C766" s="2">
        <f t="shared" si="66"/>
        <v>32.743503119176076</v>
      </c>
      <c r="D766" s="2">
        <f t="shared" si="68"/>
        <v>33.369474006579885</v>
      </c>
      <c r="E766" s="2">
        <f t="shared" si="67"/>
        <v>-0.62597088740380968</v>
      </c>
      <c r="F766" s="2">
        <f t="shared" si="71"/>
        <v>-0.30191032936250084</v>
      </c>
      <c r="G766" s="2">
        <f t="shared" si="69"/>
        <v>-0.32406055804130884</v>
      </c>
      <c r="H766" s="2" t="str">
        <f t="shared" si="70"/>
        <v>Hold</v>
      </c>
    </row>
    <row r="767" spans="1:8" ht="13.5" x14ac:dyDescent="0.25">
      <c r="A767" s="3">
        <v>43119</v>
      </c>
      <c r="B767" s="2">
        <v>34.825099999999999</v>
      </c>
      <c r="C767" s="2">
        <f t="shared" si="66"/>
        <v>32.764225716225909</v>
      </c>
      <c r="D767" s="2">
        <f t="shared" si="68"/>
        <v>33.477298154240636</v>
      </c>
      <c r="E767" s="2">
        <f t="shared" si="67"/>
        <v>-0.71307243801472708</v>
      </c>
      <c r="F767" s="2">
        <f t="shared" si="71"/>
        <v>-0.3841427510929461</v>
      </c>
      <c r="G767" s="2">
        <f t="shared" si="69"/>
        <v>-0.32892968692178098</v>
      </c>
      <c r="H767" s="2" t="str">
        <f t="shared" si="70"/>
        <v>Hold</v>
      </c>
    </row>
    <row r="768" spans="1:8" ht="13.5" x14ac:dyDescent="0.25">
      <c r="A768" s="3">
        <v>43122</v>
      </c>
      <c r="B768" s="2">
        <v>34.441200000000002</v>
      </c>
      <c r="C768" s="2">
        <f t="shared" si="66"/>
        <v>32.892714067575767</v>
      </c>
      <c r="D768" s="2">
        <f t="shared" si="68"/>
        <v>33.54869829096355</v>
      </c>
      <c r="E768" s="2">
        <f t="shared" si="67"/>
        <v>-0.65598422338778306</v>
      </c>
      <c r="F768" s="2">
        <f t="shared" si="71"/>
        <v>-0.43851104555191356</v>
      </c>
      <c r="G768" s="2">
        <f t="shared" si="69"/>
        <v>-0.2174731778358695</v>
      </c>
      <c r="H768" s="2" t="str">
        <f t="shared" si="70"/>
        <v>Hold</v>
      </c>
    </row>
    <row r="769" spans="1:8" ht="13.5" x14ac:dyDescent="0.25">
      <c r="A769" s="3">
        <v>43123</v>
      </c>
      <c r="B769" s="2">
        <v>34.989600000000003</v>
      </c>
      <c r="C769" s="2">
        <f t="shared" si="66"/>
        <v>32.974850364871806</v>
      </c>
      <c r="D769" s="2">
        <f t="shared" si="68"/>
        <v>33.655431750892177</v>
      </c>
      <c r="E769" s="2">
        <f t="shared" si="67"/>
        <v>-0.68058138602037133</v>
      </c>
      <c r="F769" s="2">
        <f t="shared" si="71"/>
        <v>-0.48692511364560515</v>
      </c>
      <c r="G769" s="2">
        <f t="shared" si="69"/>
        <v>-0.19365627237476618</v>
      </c>
      <c r="H769" s="2" t="str">
        <f t="shared" si="70"/>
        <v>Hold</v>
      </c>
    </row>
    <row r="770" spans="1:8" ht="13.5" x14ac:dyDescent="0.25">
      <c r="A770" s="3">
        <v>43124</v>
      </c>
      <c r="B770" s="2">
        <v>35.1267</v>
      </c>
      <c r="C770" s="2">
        <f t="shared" si="66"/>
        <v>32.974319539506915</v>
      </c>
      <c r="D770" s="2">
        <f t="shared" si="68"/>
        <v>33.764414584159425</v>
      </c>
      <c r="E770" s="2">
        <f t="shared" si="67"/>
        <v>-0.79009504465251013</v>
      </c>
      <c r="F770" s="2">
        <f t="shared" si="71"/>
        <v>-0.54755909984698614</v>
      </c>
      <c r="G770" s="2">
        <f t="shared" si="69"/>
        <v>-0.24253594480552398</v>
      </c>
      <c r="H770" s="2" t="str">
        <f t="shared" si="70"/>
        <v>Hold</v>
      </c>
    </row>
    <row r="771" spans="1:8" ht="13.5" x14ac:dyDescent="0.25">
      <c r="A771" s="3">
        <v>43125</v>
      </c>
      <c r="B771" s="2">
        <v>35.071899999999999</v>
      </c>
      <c r="C771" s="2">
        <f t="shared" si="66"/>
        <v>33.048116533428932</v>
      </c>
      <c r="D771" s="2">
        <f t="shared" si="68"/>
        <v>33.861265355703168</v>
      </c>
      <c r="E771" s="2">
        <f t="shared" si="67"/>
        <v>-0.81314882227423624</v>
      </c>
      <c r="F771" s="2">
        <f t="shared" si="71"/>
        <v>-0.60067704433243618</v>
      </c>
      <c r="G771" s="2">
        <f t="shared" si="69"/>
        <v>-0.21247177794180006</v>
      </c>
      <c r="H771" s="2" t="str">
        <f t="shared" si="70"/>
        <v>Hold</v>
      </c>
    </row>
    <row r="772" spans="1:8" ht="13.5" x14ac:dyDescent="0.25">
      <c r="A772" s="3">
        <v>43126</v>
      </c>
      <c r="B772" s="2">
        <v>34.825099999999999</v>
      </c>
      <c r="C772" s="2">
        <f t="shared" si="66"/>
        <v>33.23712937443986</v>
      </c>
      <c r="D772" s="2">
        <f t="shared" si="68"/>
        <v>33.932660514539968</v>
      </c>
      <c r="E772" s="2">
        <f t="shared" si="67"/>
        <v>-0.6955311401001083</v>
      </c>
      <c r="F772" s="2">
        <f t="shared" si="71"/>
        <v>-0.61964786348597067</v>
      </c>
      <c r="G772" s="2">
        <f t="shared" si="69"/>
        <v>-7.5883276614137629E-2</v>
      </c>
      <c r="H772" s="2" t="str">
        <f t="shared" si="70"/>
        <v>Hold</v>
      </c>
    </row>
    <row r="773" spans="1:8" ht="13.5" x14ac:dyDescent="0.25">
      <c r="A773" s="3">
        <v>43129</v>
      </c>
      <c r="B773" s="2">
        <v>34.822299999999998</v>
      </c>
      <c r="C773" s="2">
        <f t="shared" si="66"/>
        <v>33.392832547602957</v>
      </c>
      <c r="D773" s="2">
        <f t="shared" si="68"/>
        <v>33.998559735685156</v>
      </c>
      <c r="E773" s="2">
        <f t="shared" si="67"/>
        <v>-0.60572718808219861</v>
      </c>
      <c r="F773" s="2">
        <f t="shared" si="71"/>
        <v>-0.61686372840521631</v>
      </c>
      <c r="G773" s="2">
        <f t="shared" si="69"/>
        <v>1.1136540323017696E-2</v>
      </c>
      <c r="H773" s="2" t="str">
        <f t="shared" si="70"/>
        <v>Sell</v>
      </c>
    </row>
    <row r="774" spans="1:8" ht="13.5" x14ac:dyDescent="0.25">
      <c r="A774" s="3">
        <v>43130</v>
      </c>
      <c r="B774" s="2">
        <v>35.033499999999997</v>
      </c>
      <c r="C774" s="2">
        <f t="shared" si="66"/>
        <v>33.528812155664042</v>
      </c>
      <c r="D774" s="2">
        <f t="shared" si="68"/>
        <v>34.075221977486258</v>
      </c>
      <c r="E774" s="2">
        <f t="shared" si="67"/>
        <v>-0.5464098218222162</v>
      </c>
      <c r="F774" s="2">
        <f t="shared" si="71"/>
        <v>-0.60277294708861628</v>
      </c>
      <c r="G774" s="2">
        <f t="shared" si="69"/>
        <v>5.6363125266400083E-2</v>
      </c>
      <c r="H774" s="2" t="str">
        <f t="shared" si="70"/>
        <v>Sell</v>
      </c>
    </row>
    <row r="775" spans="1:8" ht="13.5" x14ac:dyDescent="0.25">
      <c r="A775" s="3">
        <v>43131</v>
      </c>
      <c r="B775" s="2">
        <v>35.455800000000004</v>
      </c>
      <c r="C775" s="2">
        <f t="shared" si="66"/>
        <v>33.702933362484963</v>
      </c>
      <c r="D775" s="2">
        <f t="shared" si="68"/>
        <v>34.17748701619098</v>
      </c>
      <c r="E775" s="2">
        <f t="shared" si="67"/>
        <v>-0.47455365370601754</v>
      </c>
      <c r="F775" s="2">
        <f t="shared" si="71"/>
        <v>-0.57712908841209654</v>
      </c>
      <c r="G775" s="2">
        <f t="shared" si="69"/>
        <v>0.10257543470607899</v>
      </c>
      <c r="H775" s="2" t="str">
        <f t="shared" si="70"/>
        <v>Sell</v>
      </c>
    </row>
    <row r="776" spans="1:8" ht="13.5" x14ac:dyDescent="0.25">
      <c r="A776" s="3">
        <v>43132</v>
      </c>
      <c r="B776" s="2">
        <v>35.5655</v>
      </c>
      <c r="C776" s="2">
        <f t="shared" si="66"/>
        <v>33.959943614410356</v>
      </c>
      <c r="D776" s="2">
        <f t="shared" si="68"/>
        <v>34.280302792769426</v>
      </c>
      <c r="E776" s="2">
        <f t="shared" si="67"/>
        <v>-0.32035917835906957</v>
      </c>
      <c r="F776" s="2">
        <f t="shared" si="71"/>
        <v>-0.52577510640149117</v>
      </c>
      <c r="G776" s="2">
        <f t="shared" si="69"/>
        <v>0.20541592804242159</v>
      </c>
      <c r="H776" s="2" t="str">
        <f t="shared" si="70"/>
        <v>Sell</v>
      </c>
    </row>
    <row r="777" spans="1:8" ht="13.5" x14ac:dyDescent="0.25">
      <c r="A777" s="3">
        <v>43133</v>
      </c>
      <c r="B777" s="2">
        <v>36.196100000000001</v>
      </c>
      <c r="C777" s="2">
        <f t="shared" si="66"/>
        <v>34.093044596808767</v>
      </c>
      <c r="D777" s="2">
        <f t="shared" si="68"/>
        <v>34.422213697008729</v>
      </c>
      <c r="E777" s="2">
        <f t="shared" si="67"/>
        <v>-0.32916910019996237</v>
      </c>
      <c r="F777" s="2">
        <f t="shared" si="71"/>
        <v>-0.48645390516118547</v>
      </c>
      <c r="G777" s="2">
        <f t="shared" si="69"/>
        <v>0.1572848049612231</v>
      </c>
      <c r="H777" s="2" t="str">
        <f t="shared" si="70"/>
        <v>Sell</v>
      </c>
    </row>
    <row r="778" spans="1:8" ht="13.5" x14ac:dyDescent="0.25">
      <c r="A778" s="3">
        <v>43136</v>
      </c>
      <c r="B778" s="2">
        <v>36.643099999999997</v>
      </c>
      <c r="C778" s="2">
        <f t="shared" si="66"/>
        <v>34.146606966530499</v>
      </c>
      <c r="D778" s="2">
        <f t="shared" si="68"/>
        <v>34.586723793526602</v>
      </c>
      <c r="E778" s="2">
        <f t="shared" si="67"/>
        <v>-0.44011682699610333</v>
      </c>
      <c r="F778" s="2">
        <f t="shared" si="71"/>
        <v>-0.47718648952816906</v>
      </c>
      <c r="G778" s="2">
        <f t="shared" si="69"/>
        <v>3.7069662532065728E-2</v>
      </c>
      <c r="H778" s="2" t="str">
        <f t="shared" si="70"/>
        <v>Sell</v>
      </c>
    </row>
    <row r="779" spans="1:8" ht="13.5" x14ac:dyDescent="0.25">
      <c r="A779" s="3">
        <v>43137</v>
      </c>
      <c r="B779" s="2">
        <v>36.856999999999999</v>
      </c>
      <c r="C779" s="2">
        <f t="shared" si="66"/>
        <v>34.276298202448885</v>
      </c>
      <c r="D779" s="2">
        <f t="shared" si="68"/>
        <v>34.754892401413521</v>
      </c>
      <c r="E779" s="2">
        <f t="shared" si="67"/>
        <v>-0.47859419896463606</v>
      </c>
      <c r="F779" s="2">
        <f t="shared" si="71"/>
        <v>-0.47746803141546251</v>
      </c>
      <c r="G779" s="2">
        <f t="shared" si="69"/>
        <v>-1.1261675491735512E-3</v>
      </c>
      <c r="H779" s="2" t="str">
        <f t="shared" si="70"/>
        <v>Hold</v>
      </c>
    </row>
    <row r="780" spans="1:8" ht="13.5" x14ac:dyDescent="0.25">
      <c r="A780" s="3">
        <v>43138</v>
      </c>
      <c r="B780" s="2">
        <v>36.360700000000001</v>
      </c>
      <c r="C780" s="2">
        <f t="shared" si="66"/>
        <v>34.407129248225978</v>
      </c>
      <c r="D780" s="2">
        <f t="shared" si="68"/>
        <v>34.873841112419925</v>
      </c>
      <c r="E780" s="2">
        <f t="shared" si="67"/>
        <v>-0.46671186419394672</v>
      </c>
      <c r="F780" s="2">
        <f t="shared" si="71"/>
        <v>-0.47531679797115933</v>
      </c>
      <c r="G780" s="2">
        <f t="shared" si="69"/>
        <v>8.6049337772126089E-3</v>
      </c>
      <c r="H780" s="2" t="str">
        <f t="shared" si="70"/>
        <v>Sell</v>
      </c>
    </row>
    <row r="781" spans="1:8" ht="13.5" x14ac:dyDescent="0.25">
      <c r="A781" s="3">
        <v>43139</v>
      </c>
      <c r="B781" s="2">
        <v>36.744599999999998</v>
      </c>
      <c r="C781" s="2">
        <f t="shared" si="66"/>
        <v>34.50940167157583</v>
      </c>
      <c r="D781" s="2">
        <f t="shared" si="68"/>
        <v>35.012415844833264</v>
      </c>
      <c r="E781" s="2">
        <f t="shared" si="67"/>
        <v>-0.50301417325743358</v>
      </c>
      <c r="F781" s="2">
        <f t="shared" si="71"/>
        <v>-0.48085627302841422</v>
      </c>
      <c r="G781" s="2">
        <f t="shared" si="69"/>
        <v>-2.2157900229019367E-2</v>
      </c>
      <c r="H781" s="2" t="str">
        <f t="shared" si="70"/>
        <v>Hold</v>
      </c>
    </row>
    <row r="782" spans="1:8" ht="13.5" x14ac:dyDescent="0.25">
      <c r="A782" s="3">
        <v>43140</v>
      </c>
      <c r="B782" s="2">
        <v>35.921900000000001</v>
      </c>
      <c r="C782" s="2">
        <f t="shared" si="66"/>
        <v>34.557970645179552</v>
      </c>
      <c r="D782" s="2">
        <f t="shared" si="68"/>
        <v>35.079785041512281</v>
      </c>
      <c r="E782" s="2">
        <f t="shared" si="67"/>
        <v>-0.5218143963327293</v>
      </c>
      <c r="F782" s="2">
        <f t="shared" si="71"/>
        <v>-0.48904789768927726</v>
      </c>
      <c r="G782" s="2">
        <f t="shared" si="69"/>
        <v>-3.2766498643452047E-2</v>
      </c>
      <c r="H782" s="2" t="str">
        <f t="shared" si="70"/>
        <v>Hold</v>
      </c>
    </row>
    <row r="783" spans="1:8" ht="13.5" x14ac:dyDescent="0.25">
      <c r="A783" s="3">
        <v>43143</v>
      </c>
      <c r="B783" s="2">
        <v>36.503300000000003</v>
      </c>
      <c r="C783" s="2">
        <f t="shared" ref="C783:C846" si="72">$C$4*B773+C782*(1-$C$4)</f>
        <v>34.598636699767312</v>
      </c>
      <c r="D783" s="2">
        <f t="shared" si="68"/>
        <v>35.185230593992856</v>
      </c>
      <c r="E783" s="2">
        <f t="shared" si="67"/>
        <v>-0.58659389422554398</v>
      </c>
      <c r="F783" s="2">
        <f t="shared" si="71"/>
        <v>-0.50855709699653062</v>
      </c>
      <c r="G783" s="2">
        <f t="shared" si="69"/>
        <v>-7.8036797229013355E-2</v>
      </c>
      <c r="H783" s="2" t="str">
        <f t="shared" si="70"/>
        <v>Hold</v>
      </c>
    </row>
    <row r="784" spans="1:8" ht="13.5" x14ac:dyDescent="0.25">
      <c r="A784" s="3">
        <v>43144</v>
      </c>
      <c r="B784" s="2">
        <v>36.525199999999998</v>
      </c>
      <c r="C784" s="2">
        <f t="shared" si="72"/>
        <v>34.665538745956958</v>
      </c>
      <c r="D784" s="2">
        <f t="shared" si="68"/>
        <v>35.284487587030419</v>
      </c>
      <c r="E784" s="2">
        <f t="shared" si="67"/>
        <v>-0.61894884107346115</v>
      </c>
      <c r="F784" s="2">
        <f t="shared" si="71"/>
        <v>-0.53063544581191668</v>
      </c>
      <c r="G784" s="2">
        <f t="shared" si="69"/>
        <v>-8.831339526154447E-2</v>
      </c>
      <c r="H784" s="2" t="str">
        <f t="shared" si="70"/>
        <v>Hold</v>
      </c>
    </row>
    <row r="785" spans="1:8" ht="13.5" x14ac:dyDescent="0.25">
      <c r="A785" s="3">
        <v>43145</v>
      </c>
      <c r="B785" s="2">
        <v>36.393599999999999</v>
      </c>
      <c r="C785" s="2">
        <f t="shared" si="72"/>
        <v>34.787117400425117</v>
      </c>
      <c r="D785" s="2">
        <f t="shared" si="68"/>
        <v>35.366644062065198</v>
      </c>
      <c r="E785" s="2">
        <f t="shared" si="67"/>
        <v>-0.57952666164008093</v>
      </c>
      <c r="F785" s="2">
        <f t="shared" si="71"/>
        <v>-0.54041368897754949</v>
      </c>
      <c r="G785" s="2">
        <f t="shared" si="69"/>
        <v>-3.9112972662531442E-2</v>
      </c>
      <c r="H785" s="2" t="str">
        <f t="shared" si="70"/>
        <v>Hold</v>
      </c>
    </row>
    <row r="786" spans="1:8" ht="13.5" x14ac:dyDescent="0.25">
      <c r="A786" s="3">
        <v>43146</v>
      </c>
      <c r="B786" s="2">
        <v>36.470399999999998</v>
      </c>
      <c r="C786" s="2">
        <f t="shared" si="72"/>
        <v>34.906868569590486</v>
      </c>
      <c r="D786" s="2">
        <f t="shared" si="68"/>
        <v>35.448403761171477</v>
      </c>
      <c r="E786" s="2">
        <f t="shared" si="67"/>
        <v>-0.54153519158099073</v>
      </c>
      <c r="F786" s="2">
        <f t="shared" si="71"/>
        <v>-0.54063798949823783</v>
      </c>
      <c r="G786" s="2">
        <f t="shared" si="69"/>
        <v>-8.9720208275290148E-4</v>
      </c>
      <c r="H786" s="2" t="str">
        <f t="shared" si="70"/>
        <v>Hold</v>
      </c>
    </row>
    <row r="787" spans="1:8" ht="13.5" x14ac:dyDescent="0.25">
      <c r="A787" s="3">
        <v>43147</v>
      </c>
      <c r="B787" s="2">
        <v>36.393599999999999</v>
      </c>
      <c r="C787" s="2">
        <f t="shared" si="72"/>
        <v>35.105211866576568</v>
      </c>
      <c r="D787" s="2">
        <f t="shared" si="68"/>
        <v>35.518418297380997</v>
      </c>
      <c r="E787" s="2">
        <f t="shared" si="67"/>
        <v>-0.4132064308044292</v>
      </c>
      <c r="F787" s="2">
        <f t="shared" si="71"/>
        <v>-0.51515167775947612</v>
      </c>
      <c r="G787" s="2">
        <f t="shared" si="69"/>
        <v>0.10194524695504692</v>
      </c>
      <c r="H787" s="2" t="str">
        <f t="shared" si="70"/>
        <v>Sell</v>
      </c>
    </row>
    <row r="788" spans="1:8" ht="13.5" x14ac:dyDescent="0.25">
      <c r="A788" s="3">
        <v>43150</v>
      </c>
      <c r="B788" s="2">
        <v>36.335999999999999</v>
      </c>
      <c r="C788" s="2">
        <f t="shared" si="72"/>
        <v>35.341810040949397</v>
      </c>
      <c r="D788" s="2">
        <f t="shared" si="68"/>
        <v>35.578979904982404</v>
      </c>
      <c r="E788" s="2">
        <f t="shared" si="67"/>
        <v>-0.23716986403300666</v>
      </c>
      <c r="F788" s="2">
        <f t="shared" si="71"/>
        <v>-0.45955531501418223</v>
      </c>
      <c r="G788" s="2">
        <f t="shared" si="69"/>
        <v>0.22238545098117557</v>
      </c>
      <c r="H788" s="2" t="str">
        <f t="shared" si="70"/>
        <v>Sell</v>
      </c>
    </row>
    <row r="789" spans="1:8" ht="13.5" x14ac:dyDescent="0.25">
      <c r="A789" s="3">
        <v>43151</v>
      </c>
      <c r="B789" s="2">
        <v>36.196100000000001</v>
      </c>
      <c r="C789" s="2">
        <f t="shared" si="72"/>
        <v>35.574916188495642</v>
      </c>
      <c r="D789" s="2">
        <f t="shared" si="68"/>
        <v>35.624692504613343</v>
      </c>
      <c r="E789" s="2">
        <f t="shared" si="67"/>
        <v>-4.9776316117700503E-2</v>
      </c>
      <c r="F789" s="2">
        <f t="shared" si="71"/>
        <v>-0.37759951523488594</v>
      </c>
      <c r="G789" s="2">
        <f t="shared" si="69"/>
        <v>0.32782319911718544</v>
      </c>
      <c r="H789" s="2" t="str">
        <f t="shared" si="70"/>
        <v>Sell</v>
      </c>
    </row>
    <row r="790" spans="1:8" ht="13.5" x14ac:dyDescent="0.25">
      <c r="A790" s="3">
        <v>43152</v>
      </c>
      <c r="B790" s="2">
        <v>36.201599999999999</v>
      </c>
      <c r="C790" s="2">
        <f t="shared" si="72"/>
        <v>35.695806005650162</v>
      </c>
      <c r="D790" s="2">
        <f t="shared" si="68"/>
        <v>35.667426393160504</v>
      </c>
      <c r="E790" s="2">
        <f t="shared" si="67"/>
        <v>2.8379612489658257E-2</v>
      </c>
      <c r="F790" s="2">
        <f t="shared" si="71"/>
        <v>-0.29640368968997716</v>
      </c>
      <c r="G790" s="2">
        <f t="shared" si="69"/>
        <v>0.32478330217963541</v>
      </c>
      <c r="H790" s="2" t="str">
        <f t="shared" si="70"/>
        <v>Sell</v>
      </c>
    </row>
    <row r="791" spans="1:8" ht="13.5" x14ac:dyDescent="0.25">
      <c r="A791" s="3">
        <v>43153</v>
      </c>
      <c r="B791" s="2">
        <v>37.281999999999996</v>
      </c>
      <c r="C791" s="2">
        <f t="shared" si="72"/>
        <v>35.857158927857832</v>
      </c>
      <c r="D791" s="2">
        <f t="shared" si="68"/>
        <v>35.78702443811158</v>
      </c>
      <c r="E791" s="2">
        <f t="shared" si="67"/>
        <v>7.0134489746251916E-2</v>
      </c>
      <c r="F791" s="2">
        <f t="shared" si="71"/>
        <v>-0.22309605380273134</v>
      </c>
      <c r="G791" s="2">
        <f t="shared" si="69"/>
        <v>0.29323054354898326</v>
      </c>
      <c r="H791" s="2" t="str">
        <f t="shared" si="70"/>
        <v>Sell</v>
      </c>
    </row>
    <row r="792" spans="1:8" ht="13.5" x14ac:dyDescent="0.25">
      <c r="A792" s="3">
        <v>43154</v>
      </c>
      <c r="B792" s="2">
        <v>37.021500000000003</v>
      </c>
      <c r="C792" s="2">
        <f t="shared" si="72"/>
        <v>35.867119092802781</v>
      </c>
      <c r="D792" s="2">
        <f t="shared" si="68"/>
        <v>35.878467072325542</v>
      </c>
      <c r="E792" s="2">
        <f t="shared" si="67"/>
        <v>-1.1347979522760454E-2</v>
      </c>
      <c r="F792" s="2">
        <f t="shared" si="71"/>
        <v>-0.18074643894673717</v>
      </c>
      <c r="G792" s="2">
        <f t="shared" si="69"/>
        <v>0.16939845942397672</v>
      </c>
      <c r="H792" s="2" t="str">
        <f t="shared" si="70"/>
        <v>Sell</v>
      </c>
    </row>
    <row r="793" spans="1:8" ht="13.5" x14ac:dyDescent="0.25">
      <c r="A793" s="3">
        <v>43157</v>
      </c>
      <c r="B793" s="2">
        <v>36.881700000000002</v>
      </c>
      <c r="C793" s="2">
        <f t="shared" si="72"/>
        <v>35.964993078525431</v>
      </c>
      <c r="D793" s="2">
        <f t="shared" si="68"/>
        <v>35.952780622523647</v>
      </c>
      <c r="E793" s="2">
        <f t="shared" si="67"/>
        <v>1.2212456001783778E-2</v>
      </c>
      <c r="F793" s="2">
        <f t="shared" si="71"/>
        <v>-0.142154659957033</v>
      </c>
      <c r="G793" s="2">
        <f t="shared" si="69"/>
        <v>0.15436711595881678</v>
      </c>
      <c r="H793" s="2" t="str">
        <f t="shared" si="70"/>
        <v>Sell</v>
      </c>
    </row>
    <row r="794" spans="1:8" ht="13.5" x14ac:dyDescent="0.25">
      <c r="A794" s="3">
        <v>43158</v>
      </c>
      <c r="B794" s="2">
        <v>37.021500000000003</v>
      </c>
      <c r="C794" s="2">
        <f t="shared" si="72"/>
        <v>36.051178758752286</v>
      </c>
      <c r="D794" s="2">
        <f t="shared" si="68"/>
        <v>36.031945020855233</v>
      </c>
      <c r="E794" s="2">
        <f t="shared" si="67"/>
        <v>1.9233737897053516E-2</v>
      </c>
      <c r="F794" s="2">
        <f t="shared" si="71"/>
        <v>-0.10987698038621571</v>
      </c>
      <c r="G794" s="2">
        <f t="shared" si="69"/>
        <v>0.12911071828326923</v>
      </c>
      <c r="H794" s="2" t="str">
        <f t="shared" si="70"/>
        <v>Sell</v>
      </c>
    </row>
    <row r="795" spans="1:8" ht="13.5" x14ac:dyDescent="0.25">
      <c r="A795" s="3">
        <v>43159</v>
      </c>
      <c r="B795" s="2">
        <v>38.0334</v>
      </c>
      <c r="C795" s="2">
        <f t="shared" si="72"/>
        <v>36.103858949713469</v>
      </c>
      <c r="D795" s="2">
        <f t="shared" si="68"/>
        <v>36.180200945236329</v>
      </c>
      <c r="E795" s="2">
        <f t="shared" si="67"/>
        <v>-7.6341995522859918E-2</v>
      </c>
      <c r="F795" s="2">
        <f t="shared" si="71"/>
        <v>-0.10316998341354455</v>
      </c>
      <c r="G795" s="2">
        <f t="shared" si="69"/>
        <v>2.6827987890684635E-2</v>
      </c>
      <c r="H795" s="2" t="str">
        <f t="shared" si="70"/>
        <v>Sell</v>
      </c>
    </row>
    <row r="796" spans="1:8" ht="13.5" x14ac:dyDescent="0.25">
      <c r="A796" s="3">
        <v>43160</v>
      </c>
      <c r="B796" s="2">
        <v>37.978499999999997</v>
      </c>
      <c r="C796" s="2">
        <f t="shared" si="72"/>
        <v>36.160249880526777</v>
      </c>
      <c r="D796" s="2">
        <f t="shared" si="68"/>
        <v>36.313408282626234</v>
      </c>
      <c r="E796" s="2">
        <f t="shared" ref="E796:E859" si="73">C796-D796</f>
        <v>-0.15315840209945719</v>
      </c>
      <c r="F796" s="2">
        <f t="shared" si="71"/>
        <v>-0.11316766715072708</v>
      </c>
      <c r="G796" s="2">
        <f t="shared" si="69"/>
        <v>-3.9990734948730108E-2</v>
      </c>
      <c r="H796" s="2" t="str">
        <f t="shared" si="70"/>
        <v>Hold</v>
      </c>
    </row>
    <row r="797" spans="1:8" ht="13.5" x14ac:dyDescent="0.25">
      <c r="A797" s="3">
        <v>43161</v>
      </c>
      <c r="B797" s="2">
        <v>38.006</v>
      </c>
      <c r="C797" s="2">
        <f t="shared" si="72"/>
        <v>36.196149898907272</v>
      </c>
      <c r="D797" s="2">
        <f t="shared" ref="D797:D860" si="74">$D$4*B797+(1-$D$4)*D796</f>
        <v>36.438785446876139</v>
      </c>
      <c r="E797" s="2">
        <f t="shared" si="73"/>
        <v>-0.24263554796886666</v>
      </c>
      <c r="F797" s="2">
        <f t="shared" si="71"/>
        <v>-0.13906124331435499</v>
      </c>
      <c r="G797" s="2">
        <f t="shared" si="69"/>
        <v>-0.10357430465451167</v>
      </c>
      <c r="H797" s="2" t="str">
        <f t="shared" si="70"/>
        <v>Hold</v>
      </c>
    </row>
    <row r="798" spans="1:8" ht="13.5" x14ac:dyDescent="0.25">
      <c r="A798" s="3">
        <v>43164</v>
      </c>
      <c r="B798" s="2">
        <v>38.389899999999997</v>
      </c>
      <c r="C798" s="2">
        <f t="shared" si="72"/>
        <v>36.217665299075385</v>
      </c>
      <c r="D798" s="2">
        <f t="shared" si="74"/>
        <v>36.583312450811235</v>
      </c>
      <c r="E798" s="2">
        <f t="shared" si="73"/>
        <v>-0.36564715173584972</v>
      </c>
      <c r="F798" s="2">
        <f t="shared" si="71"/>
        <v>-0.18437842499865392</v>
      </c>
      <c r="G798" s="2">
        <f t="shared" si="69"/>
        <v>-0.1812687267371958</v>
      </c>
      <c r="H798" s="2" t="str">
        <f t="shared" si="70"/>
        <v>Hold</v>
      </c>
    </row>
    <row r="799" spans="1:8" ht="13.5" x14ac:dyDescent="0.25">
      <c r="A799" s="3">
        <v>43165</v>
      </c>
      <c r="B799" s="2">
        <v>38.389899999999997</v>
      </c>
      <c r="C799" s="2">
        <f t="shared" si="72"/>
        <v>36.214347560756096</v>
      </c>
      <c r="D799" s="2">
        <f t="shared" si="74"/>
        <v>36.717133750751138</v>
      </c>
      <c r="E799" s="2">
        <f t="shared" si="73"/>
        <v>-0.50278618999504232</v>
      </c>
      <c r="F799" s="2">
        <f t="shared" si="71"/>
        <v>-0.24805997799793161</v>
      </c>
      <c r="G799" s="2">
        <f t="shared" si="69"/>
        <v>-0.25472621199711071</v>
      </c>
      <c r="H799" s="2" t="str">
        <f t="shared" si="70"/>
        <v>Hold</v>
      </c>
    </row>
    <row r="800" spans="1:8" ht="13.5" x14ac:dyDescent="0.25">
      <c r="A800" s="3">
        <v>43166</v>
      </c>
      <c r="B800" s="2">
        <v>38.664099999999998</v>
      </c>
      <c r="C800" s="2">
        <f t="shared" si="72"/>
        <v>36.212386397562852</v>
      </c>
      <c r="D800" s="2">
        <f t="shared" si="74"/>
        <v>36.86135347291772</v>
      </c>
      <c r="E800" s="2">
        <f t="shared" si="73"/>
        <v>-0.64896707535486797</v>
      </c>
      <c r="F800" s="2">
        <f t="shared" si="71"/>
        <v>-0.32824139746931891</v>
      </c>
      <c r="G800" s="2">
        <f t="shared" si="69"/>
        <v>-0.32072567788554907</v>
      </c>
      <c r="H800" s="2" t="str">
        <f t="shared" si="70"/>
        <v>Hold</v>
      </c>
    </row>
    <row r="801" spans="1:8" ht="13.5" x14ac:dyDescent="0.25">
      <c r="A801" s="3">
        <v>43167</v>
      </c>
      <c r="B801" s="2">
        <v>38.636600000000001</v>
      </c>
      <c r="C801" s="2">
        <f t="shared" si="72"/>
        <v>36.376942336399338</v>
      </c>
      <c r="D801" s="2">
        <f t="shared" si="74"/>
        <v>36.99285321566456</v>
      </c>
      <c r="E801" s="2">
        <f t="shared" si="73"/>
        <v>-0.61591087926522192</v>
      </c>
      <c r="F801" s="2">
        <f t="shared" si="71"/>
        <v>-0.38577529382849951</v>
      </c>
      <c r="G801" s="2">
        <f t="shared" si="69"/>
        <v>-0.23013558543672241</v>
      </c>
      <c r="H801" s="2" t="str">
        <f t="shared" si="70"/>
        <v>Hold</v>
      </c>
    </row>
    <row r="802" spans="1:8" ht="13.5" x14ac:dyDescent="0.25">
      <c r="A802" s="3">
        <v>43168</v>
      </c>
      <c r="B802" s="2">
        <v>38.392600000000002</v>
      </c>
      <c r="C802" s="2">
        <f t="shared" si="72"/>
        <v>36.47610505387636</v>
      </c>
      <c r="D802" s="2">
        <f t="shared" si="74"/>
        <v>37.096538162652365</v>
      </c>
      <c r="E802" s="2">
        <f t="shared" si="73"/>
        <v>-0.62043310877600533</v>
      </c>
      <c r="F802" s="2">
        <f t="shared" si="71"/>
        <v>-0.4327068568180007</v>
      </c>
      <c r="G802" s="2">
        <f t="shared" si="69"/>
        <v>-0.18772625195800463</v>
      </c>
      <c r="H802" s="2" t="str">
        <f t="shared" si="70"/>
        <v>Hold</v>
      </c>
    </row>
    <row r="803" spans="1:8" ht="13.5" x14ac:dyDescent="0.25">
      <c r="A803" s="3">
        <v>43171</v>
      </c>
      <c r="B803" s="2">
        <v>38.417299999999997</v>
      </c>
      <c r="C803" s="2">
        <f t="shared" si="72"/>
        <v>36.538504276356917</v>
      </c>
      <c r="D803" s="2">
        <f t="shared" si="74"/>
        <v>37.194372372826265</v>
      </c>
      <c r="E803" s="2">
        <f t="shared" si="73"/>
        <v>-0.65586809646934796</v>
      </c>
      <c r="F803" s="2">
        <f t="shared" si="71"/>
        <v>-0.47733910474827013</v>
      </c>
      <c r="G803" s="2">
        <f t="shared" si="69"/>
        <v>-0.17852899172107783</v>
      </c>
      <c r="H803" s="2" t="str">
        <f t="shared" si="70"/>
        <v>Hold</v>
      </c>
    </row>
    <row r="804" spans="1:8" ht="13.5" x14ac:dyDescent="0.25">
      <c r="A804" s="3">
        <v>43172</v>
      </c>
      <c r="B804" s="2">
        <v>38.691499999999998</v>
      </c>
      <c r="C804" s="2">
        <f t="shared" si="72"/>
        <v>36.612811310763547</v>
      </c>
      <c r="D804" s="2">
        <f t="shared" si="74"/>
        <v>37.30527071557988</v>
      </c>
      <c r="E804" s="2">
        <f t="shared" si="73"/>
        <v>-0.69245940481633284</v>
      </c>
      <c r="F804" s="2">
        <f t="shared" si="71"/>
        <v>-0.52036316476188271</v>
      </c>
      <c r="G804" s="2">
        <f t="shared" ref="G804:G867" si="75">E804-F804</f>
        <v>-0.17209624005445012</v>
      </c>
      <c r="H804" s="2" t="str">
        <f t="shared" ref="H804:H867" si="76">IF(G804&lt;0,"Hold","Sell")</f>
        <v>Hold</v>
      </c>
    </row>
    <row r="805" spans="1:8" ht="13.5" x14ac:dyDescent="0.25">
      <c r="A805" s="3">
        <v>43173</v>
      </c>
      <c r="B805" s="2">
        <v>38.691499999999998</v>
      </c>
      <c r="C805" s="2">
        <f t="shared" si="72"/>
        <v>36.831363416799924</v>
      </c>
      <c r="D805" s="2">
        <f t="shared" si="74"/>
        <v>37.407954366277671</v>
      </c>
      <c r="E805" s="2">
        <f t="shared" si="73"/>
        <v>-0.57659094947774747</v>
      </c>
      <c r="F805" s="2">
        <f t="shared" ref="F805:F868" si="77">(E805*(2/(10)))+((1-(2/10))*F804)</f>
        <v>-0.53160872170505569</v>
      </c>
      <c r="G805" s="2">
        <f t="shared" si="75"/>
        <v>-4.4982227772691785E-2</v>
      </c>
      <c r="H805" s="2" t="str">
        <f t="shared" si="76"/>
        <v>Hold</v>
      </c>
    </row>
    <row r="806" spans="1:8" ht="13.5" x14ac:dyDescent="0.25">
      <c r="A806" s="3">
        <v>43174</v>
      </c>
      <c r="B806" s="2">
        <v>38.732599999999998</v>
      </c>
      <c r="C806" s="2">
        <f t="shared" si="72"/>
        <v>37.007845968061474</v>
      </c>
      <c r="D806" s="2">
        <f t="shared" si="74"/>
        <v>37.506076265071918</v>
      </c>
      <c r="E806" s="2">
        <f t="shared" si="73"/>
        <v>-0.49823029701044419</v>
      </c>
      <c r="F806" s="2">
        <f t="shared" si="77"/>
        <v>-0.52493303676613345</v>
      </c>
      <c r="G806" s="2">
        <f t="shared" si="75"/>
        <v>2.6702739755689264E-2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38.910899999999998</v>
      </c>
      <c r="C807" s="2">
        <f t="shared" si="72"/>
        <v>37.16140812682125</v>
      </c>
      <c r="D807" s="2">
        <f t="shared" si="74"/>
        <v>37.610137282474</v>
      </c>
      <c r="E807" s="2">
        <f t="shared" si="73"/>
        <v>-0.44872915565274951</v>
      </c>
      <c r="F807" s="2">
        <f t="shared" si="77"/>
        <v>-0.50969226054345662</v>
      </c>
      <c r="G807" s="2">
        <f t="shared" si="75"/>
        <v>6.0963104890707109E-2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38.801200000000001</v>
      </c>
      <c r="C808" s="2">
        <f t="shared" si="72"/>
        <v>37.350406876541058</v>
      </c>
      <c r="D808" s="2">
        <f t="shared" si="74"/>
        <v>37.698364150438891</v>
      </c>
      <c r="E808" s="2">
        <f t="shared" si="73"/>
        <v>-0.34795727389783337</v>
      </c>
      <c r="F808" s="2">
        <f t="shared" si="77"/>
        <v>-0.47734526321433202</v>
      </c>
      <c r="G808" s="2">
        <f t="shared" si="75"/>
        <v>0.12938798931649864</v>
      </c>
      <c r="H808" s="2" t="str">
        <f t="shared" si="76"/>
        <v>Sell</v>
      </c>
    </row>
    <row r="809" spans="1:8" ht="13.5" x14ac:dyDescent="0.25">
      <c r="A809" s="3">
        <v>43180</v>
      </c>
      <c r="B809" s="2">
        <v>39.020499999999998</v>
      </c>
      <c r="C809" s="2">
        <f t="shared" si="72"/>
        <v>37.510328895534741</v>
      </c>
      <c r="D809" s="2">
        <f t="shared" si="74"/>
        <v>37.796300139295269</v>
      </c>
      <c r="E809" s="2">
        <f t="shared" si="73"/>
        <v>-0.28597124376052818</v>
      </c>
      <c r="F809" s="2">
        <f t="shared" si="77"/>
        <v>-0.4390704593235713</v>
      </c>
      <c r="G809" s="2">
        <f t="shared" si="75"/>
        <v>0.15309921556304312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39.733499999999999</v>
      </c>
      <c r="C810" s="2">
        <f t="shared" si="72"/>
        <v>37.687832142375548</v>
      </c>
      <c r="D810" s="2">
        <f t="shared" si="74"/>
        <v>37.9397964252734</v>
      </c>
      <c r="E810" s="2">
        <f t="shared" si="73"/>
        <v>-0.25196428289785189</v>
      </c>
      <c r="F810" s="2">
        <f t="shared" si="77"/>
        <v>-0.40164922403842745</v>
      </c>
      <c r="G810" s="2">
        <f t="shared" si="75"/>
        <v>0.14968494114057557</v>
      </c>
      <c r="H810" s="2" t="str">
        <f t="shared" si="76"/>
        <v>Sell</v>
      </c>
    </row>
    <row r="811" spans="1:8" ht="13.5" x14ac:dyDescent="0.25">
      <c r="A811" s="3">
        <v>43182</v>
      </c>
      <c r="B811" s="2">
        <v>40.3093</v>
      </c>
      <c r="C811" s="2">
        <f t="shared" si="72"/>
        <v>37.833796428163922</v>
      </c>
      <c r="D811" s="2">
        <f t="shared" si="74"/>
        <v>38.11531520858648</v>
      </c>
      <c r="E811" s="2">
        <f t="shared" si="73"/>
        <v>-0.28151878042255873</v>
      </c>
      <c r="F811" s="2">
        <f t="shared" si="77"/>
        <v>-0.37762313531525377</v>
      </c>
      <c r="G811" s="2">
        <f t="shared" si="75"/>
        <v>9.6104354892695032E-2</v>
      </c>
      <c r="H811" s="2" t="str">
        <f t="shared" si="76"/>
        <v>Sell</v>
      </c>
    </row>
    <row r="812" spans="1:8" ht="13.5" x14ac:dyDescent="0.25">
      <c r="A812" s="3">
        <v>43185</v>
      </c>
      <c r="B812" s="2">
        <v>40.720700000000001</v>
      </c>
      <c r="C812" s="2">
        <f t="shared" si="72"/>
        <v>37.919766208446397</v>
      </c>
      <c r="D812" s="2">
        <f t="shared" si="74"/>
        <v>38.308306674617107</v>
      </c>
      <c r="E812" s="2">
        <f t="shared" si="73"/>
        <v>-0.38854046617070992</v>
      </c>
      <c r="F812" s="2">
        <f t="shared" si="77"/>
        <v>-0.37980660148634504</v>
      </c>
      <c r="G812" s="2">
        <f t="shared" si="75"/>
        <v>-8.7338646843648782E-3</v>
      </c>
      <c r="H812" s="2" t="str">
        <f t="shared" si="76"/>
        <v>Hold</v>
      </c>
    </row>
    <row r="813" spans="1:8" ht="13.5" x14ac:dyDescent="0.25">
      <c r="A813" s="3">
        <v>43186</v>
      </c>
      <c r="B813" s="2">
        <v>40.857799999999997</v>
      </c>
      <c r="C813" s="2">
        <f t="shared" si="72"/>
        <v>37.996309868685415</v>
      </c>
      <c r="D813" s="2">
        <f t="shared" si="74"/>
        <v>38.49715803205288</v>
      </c>
      <c r="E813" s="2">
        <f t="shared" si="73"/>
        <v>-0.50084816336746485</v>
      </c>
      <c r="F813" s="2">
        <f t="shared" si="77"/>
        <v>-0.40401491386256905</v>
      </c>
      <c r="G813" s="2">
        <f t="shared" si="75"/>
        <v>-9.6833249504895802E-2</v>
      </c>
      <c r="H813" s="2" t="str">
        <f t="shared" si="76"/>
        <v>Hold</v>
      </c>
    </row>
    <row r="814" spans="1:8" ht="13.5" x14ac:dyDescent="0.25">
      <c r="A814" s="3">
        <v>43187</v>
      </c>
      <c r="B814" s="2">
        <v>40.8523</v>
      </c>
      <c r="C814" s="2">
        <f t="shared" si="72"/>
        <v>38.103262196579962</v>
      </c>
      <c r="D814" s="2">
        <f t="shared" si="74"/>
        <v>38.671612992641556</v>
      </c>
      <c r="E814" s="2">
        <f t="shared" si="73"/>
        <v>-0.56835079606159411</v>
      </c>
      <c r="F814" s="2">
        <f t="shared" si="77"/>
        <v>-0.43688209030237407</v>
      </c>
      <c r="G814" s="2">
        <f t="shared" si="75"/>
        <v>-0.13146870575922004</v>
      </c>
      <c r="H814" s="2" t="str">
        <f t="shared" si="76"/>
        <v>Hold</v>
      </c>
    </row>
    <row r="815" spans="1:8" ht="13.5" x14ac:dyDescent="0.25">
      <c r="A815" s="3">
        <v>43188</v>
      </c>
      <c r="B815" s="2">
        <v>40.857799999999997</v>
      </c>
      <c r="C815" s="2">
        <f t="shared" si="72"/>
        <v>38.193760320183046</v>
      </c>
      <c r="D815" s="2">
        <f t="shared" si="74"/>
        <v>38.833552770964403</v>
      </c>
      <c r="E815" s="2">
        <f t="shared" si="73"/>
        <v>-0.63979245078135705</v>
      </c>
      <c r="F815" s="2">
        <f t="shared" si="77"/>
        <v>-0.47746416239817069</v>
      </c>
      <c r="G815" s="2">
        <f t="shared" si="75"/>
        <v>-0.16232828838318636</v>
      </c>
      <c r="H815" s="2" t="str">
        <f t="shared" si="76"/>
        <v>Hold</v>
      </c>
    </row>
    <row r="816" spans="1:8" ht="13.5" x14ac:dyDescent="0.25">
      <c r="A816" s="3">
        <v>43189</v>
      </c>
      <c r="B816" s="2">
        <v>41.131999999999998</v>
      </c>
      <c r="C816" s="2">
        <f t="shared" si="72"/>
        <v>38.276658732462579</v>
      </c>
      <c r="D816" s="2">
        <f t="shared" si="74"/>
        <v>39.00380812126334</v>
      </c>
      <c r="E816" s="2">
        <f t="shared" si="73"/>
        <v>-0.72714938880076119</v>
      </c>
      <c r="F816" s="2">
        <f t="shared" si="77"/>
        <v>-0.52740120767868881</v>
      </c>
      <c r="G816" s="2">
        <f t="shared" si="75"/>
        <v>-0.19974818112207238</v>
      </c>
      <c r="H816" s="2" t="str">
        <f t="shared" si="76"/>
        <v>Hold</v>
      </c>
    </row>
    <row r="817" spans="1:8" ht="13.5" x14ac:dyDescent="0.25">
      <c r="A817" s="3">
        <v>43192</v>
      </c>
      <c r="B817" s="2">
        <v>41.022300000000001</v>
      </c>
      <c r="C817" s="2">
        <f t="shared" si="72"/>
        <v>38.374234312083722</v>
      </c>
      <c r="D817" s="2">
        <f t="shared" si="74"/>
        <v>39.153326038206799</v>
      </c>
      <c r="E817" s="2">
        <f t="shared" si="73"/>
        <v>-0.77909172612307742</v>
      </c>
      <c r="F817" s="2">
        <f t="shared" si="77"/>
        <v>-0.57773931136756651</v>
      </c>
      <c r="G817" s="2">
        <f t="shared" si="75"/>
        <v>-0.20135241475551091</v>
      </c>
      <c r="H817" s="2" t="str">
        <f t="shared" si="76"/>
        <v>Hold</v>
      </c>
    </row>
    <row r="818" spans="1:8" ht="13.5" x14ac:dyDescent="0.25">
      <c r="A818" s="3">
        <v>43193</v>
      </c>
      <c r="B818" s="2">
        <v>40.994900000000001</v>
      </c>
      <c r="C818" s="2">
        <f t="shared" si="72"/>
        <v>38.439921340993919</v>
      </c>
      <c r="D818" s="2">
        <f t="shared" si="74"/>
        <v>39.289738924265556</v>
      </c>
      <c r="E818" s="2">
        <f t="shared" si="73"/>
        <v>-0.84981758327163703</v>
      </c>
      <c r="F818" s="2">
        <f t="shared" si="77"/>
        <v>-0.6321549657483807</v>
      </c>
      <c r="G818" s="2">
        <f t="shared" si="75"/>
        <v>-0.21766261752325633</v>
      </c>
      <c r="H818" s="2" t="str">
        <f t="shared" si="76"/>
        <v>Hold</v>
      </c>
    </row>
    <row r="819" spans="1:8" ht="13.5" x14ac:dyDescent="0.25">
      <c r="A819" s="3">
        <v>43194</v>
      </c>
      <c r="B819" s="2">
        <v>40.94</v>
      </c>
      <c r="C819" s="2">
        <f t="shared" si="72"/>
        <v>38.529241134687162</v>
      </c>
      <c r="D819" s="2">
        <f t="shared" si="74"/>
        <v>39.411980485431073</v>
      </c>
      <c r="E819" s="2">
        <f t="shared" si="73"/>
        <v>-0.88273935074391119</v>
      </c>
      <c r="F819" s="2">
        <f t="shared" si="77"/>
        <v>-0.68227184274748687</v>
      </c>
      <c r="G819" s="2">
        <f t="shared" si="75"/>
        <v>-0.20046750799642432</v>
      </c>
      <c r="H819" s="2" t="str">
        <f t="shared" si="76"/>
        <v>Hold</v>
      </c>
    </row>
    <row r="820" spans="1:8" ht="13.5" x14ac:dyDescent="0.25">
      <c r="A820" s="3">
        <v>43195</v>
      </c>
      <c r="B820" s="2">
        <v>40.994900000000001</v>
      </c>
      <c r="C820" s="2">
        <f t="shared" si="72"/>
        <v>38.714511729350676</v>
      </c>
      <c r="D820" s="2">
        <f t="shared" si="74"/>
        <v>39.52923378280655</v>
      </c>
      <c r="E820" s="2">
        <f t="shared" si="73"/>
        <v>-0.81472205345587412</v>
      </c>
      <c r="F820" s="2">
        <f t="shared" si="77"/>
        <v>-0.70876188488916436</v>
      </c>
      <c r="G820" s="2">
        <f t="shared" si="75"/>
        <v>-0.10596016856670976</v>
      </c>
      <c r="H820" s="2" t="str">
        <f t="shared" si="76"/>
        <v>Hold</v>
      </c>
    </row>
    <row r="821" spans="1:8" ht="13.5" x14ac:dyDescent="0.25">
      <c r="A821" s="3">
        <v>43196</v>
      </c>
      <c r="B821" s="2">
        <v>40.3093</v>
      </c>
      <c r="C821" s="2">
        <f t="shared" si="72"/>
        <v>38.959863770989031</v>
      </c>
      <c r="D821" s="2">
        <f t="shared" si="74"/>
        <v>39.587016465561625</v>
      </c>
      <c r="E821" s="2">
        <f t="shared" si="73"/>
        <v>-0.62715269457259382</v>
      </c>
      <c r="F821" s="2">
        <f t="shared" si="77"/>
        <v>-0.69244004682585025</v>
      </c>
      <c r="G821" s="2">
        <f t="shared" si="75"/>
        <v>6.5287352253256437E-2</v>
      </c>
      <c r="H821" s="2" t="str">
        <f t="shared" si="76"/>
        <v>Sell</v>
      </c>
    </row>
    <row r="822" spans="1:8" ht="13.5" x14ac:dyDescent="0.25">
      <c r="A822" s="3">
        <v>43200</v>
      </c>
      <c r="B822" s="2">
        <v>38.941000000000003</v>
      </c>
      <c r="C822" s="2">
        <f t="shared" si="72"/>
        <v>39.230761652375335</v>
      </c>
      <c r="D822" s="2">
        <f t="shared" si="74"/>
        <v>39.539163394038539</v>
      </c>
      <c r="E822" s="2">
        <f t="shared" si="73"/>
        <v>-0.30840174166320367</v>
      </c>
      <c r="F822" s="2">
        <f t="shared" si="77"/>
        <v>-0.61563238579332091</v>
      </c>
      <c r="G822" s="2">
        <f t="shared" si="75"/>
        <v>0.30723064413011725</v>
      </c>
      <c r="H822" s="2" t="str">
        <f t="shared" si="76"/>
        <v>Sell</v>
      </c>
    </row>
    <row r="823" spans="1:8" ht="13.5" x14ac:dyDescent="0.25">
      <c r="A823" s="3">
        <v>43201</v>
      </c>
      <c r="B823" s="2">
        <v>39.034300000000002</v>
      </c>
      <c r="C823" s="2">
        <f t="shared" si="72"/>
        <v>39.481075244317587</v>
      </c>
      <c r="D823" s="2">
        <f t="shared" si="74"/>
        <v>39.501766105591237</v>
      </c>
      <c r="E823" s="2">
        <f t="shared" si="73"/>
        <v>-2.069086127364983E-2</v>
      </c>
      <c r="F823" s="2">
        <f t="shared" si="77"/>
        <v>-0.49664408088938672</v>
      </c>
      <c r="G823" s="2">
        <f t="shared" si="75"/>
        <v>0.47595321961573689</v>
      </c>
      <c r="H823" s="2" t="str">
        <f t="shared" si="76"/>
        <v>Sell</v>
      </c>
    </row>
    <row r="824" spans="1:8" ht="13.5" x14ac:dyDescent="0.25">
      <c r="A824" s="3">
        <v>43202</v>
      </c>
      <c r="B824" s="2">
        <v>39.102800000000002</v>
      </c>
      <c r="C824" s="2">
        <f t="shared" si="72"/>
        <v>39.692032899037955</v>
      </c>
      <c r="D824" s="2">
        <f t="shared" si="74"/>
        <v>39.472213060732621</v>
      </c>
      <c r="E824" s="2">
        <f t="shared" si="73"/>
        <v>0.2198198383053338</v>
      </c>
      <c r="F824" s="2">
        <f t="shared" si="77"/>
        <v>-0.35335129705044266</v>
      </c>
      <c r="G824" s="2">
        <f t="shared" si="75"/>
        <v>0.57317113535577646</v>
      </c>
      <c r="H824" s="2" t="str">
        <f t="shared" si="76"/>
        <v>Sell</v>
      </c>
    </row>
    <row r="825" spans="1:8" ht="13.5" x14ac:dyDescent="0.25">
      <c r="A825" s="3">
        <v>43203</v>
      </c>
      <c r="B825" s="2">
        <v>40.144799999999996</v>
      </c>
      <c r="C825" s="2">
        <f t="shared" si="72"/>
        <v>39.871381683801346</v>
      </c>
      <c r="D825" s="2">
        <f t="shared" si="74"/>
        <v>39.522034315493165</v>
      </c>
      <c r="E825" s="2">
        <f t="shared" si="73"/>
        <v>0.34934736830818025</v>
      </c>
      <c r="F825" s="2">
        <f t="shared" si="77"/>
        <v>-0.21281156397871809</v>
      </c>
      <c r="G825" s="2">
        <f t="shared" si="75"/>
        <v>0.56215893228689828</v>
      </c>
      <c r="H825" s="2" t="str">
        <f t="shared" si="76"/>
        <v>Sell</v>
      </c>
    </row>
    <row r="826" spans="1:8" ht="13.5" x14ac:dyDescent="0.25">
      <c r="A826" s="3">
        <v>43206</v>
      </c>
      <c r="B826" s="2">
        <v>40.172199999999997</v>
      </c>
      <c r="C826" s="2">
        <f t="shared" si="72"/>
        <v>40.065322963216524</v>
      </c>
      <c r="D826" s="2">
        <f t="shared" si="74"/>
        <v>39.57019473656775</v>
      </c>
      <c r="E826" s="2">
        <f t="shared" si="73"/>
        <v>0.49512822664877376</v>
      </c>
      <c r="F826" s="2">
        <f t="shared" si="77"/>
        <v>-7.1223605853219726E-2</v>
      </c>
      <c r="G826" s="2">
        <f t="shared" si="75"/>
        <v>0.5663518325019935</v>
      </c>
      <c r="H826" s="2" t="str">
        <f t="shared" si="76"/>
        <v>Sell</v>
      </c>
    </row>
    <row r="827" spans="1:8" ht="13.5" x14ac:dyDescent="0.25">
      <c r="A827" s="3">
        <v>43207</v>
      </c>
      <c r="B827" s="2">
        <v>39.486699999999999</v>
      </c>
      <c r="C827" s="2">
        <f t="shared" si="72"/>
        <v>40.212550199644745</v>
      </c>
      <c r="D827" s="2">
        <f t="shared" si="74"/>
        <v>39.564009941266434</v>
      </c>
      <c r="E827" s="2">
        <f t="shared" si="73"/>
        <v>0.64854025837831131</v>
      </c>
      <c r="F827" s="2">
        <f t="shared" si="77"/>
        <v>7.2729166993086486E-2</v>
      </c>
      <c r="G827" s="2">
        <f t="shared" si="75"/>
        <v>0.57581109138522479</v>
      </c>
      <c r="H827" s="2" t="str">
        <f t="shared" si="76"/>
        <v>Sell</v>
      </c>
    </row>
    <row r="828" spans="1:8" ht="13.5" x14ac:dyDescent="0.25">
      <c r="A828" s="3">
        <v>43208</v>
      </c>
      <c r="B828" s="2">
        <v>40.090000000000003</v>
      </c>
      <c r="C828" s="2">
        <f t="shared" si="72"/>
        <v>40.332911707391702</v>
      </c>
      <c r="D828" s="2">
        <f t="shared" si="74"/>
        <v>39.60297216783929</v>
      </c>
      <c r="E828" s="2">
        <f t="shared" si="73"/>
        <v>0.72993953955241153</v>
      </c>
      <c r="F828" s="2">
        <f t="shared" si="77"/>
        <v>0.2041712415049515</v>
      </c>
      <c r="G828" s="2">
        <f t="shared" si="75"/>
        <v>0.52576829804746006</v>
      </c>
      <c r="H828" s="2" t="str">
        <f t="shared" si="76"/>
        <v>Sell</v>
      </c>
    </row>
    <row r="829" spans="1:8" ht="13.5" x14ac:dyDescent="0.25">
      <c r="A829" s="3">
        <v>43209</v>
      </c>
      <c r="B829" s="2">
        <v>39.815800000000003</v>
      </c>
      <c r="C829" s="2">
        <f t="shared" si="72"/>
        <v>40.426309906254517</v>
      </c>
      <c r="D829" s="2">
        <f t="shared" si="74"/>
        <v>39.618737192443788</v>
      </c>
      <c r="E829" s="2">
        <f t="shared" si="73"/>
        <v>0.80757271381072826</v>
      </c>
      <c r="F829" s="2">
        <f t="shared" si="77"/>
        <v>0.32485153596610689</v>
      </c>
      <c r="G829" s="2">
        <f t="shared" si="75"/>
        <v>0.48272117784462137</v>
      </c>
      <c r="H829" s="2" t="str">
        <f t="shared" si="76"/>
        <v>Sell</v>
      </c>
    </row>
    <row r="830" spans="1:8" ht="13.5" x14ac:dyDescent="0.25">
      <c r="A830" s="3">
        <v>43210</v>
      </c>
      <c r="B830" s="2">
        <v>39.760899999999999</v>
      </c>
      <c r="C830" s="2">
        <f t="shared" si="72"/>
        <v>40.513785305292288</v>
      </c>
      <c r="D830" s="2">
        <f t="shared" si="74"/>
        <v>39.629267770781283</v>
      </c>
      <c r="E830" s="2">
        <f t="shared" si="73"/>
        <v>0.88451753451100501</v>
      </c>
      <c r="F830" s="2">
        <f t="shared" si="77"/>
        <v>0.43678473567508652</v>
      </c>
      <c r="G830" s="2">
        <f t="shared" si="75"/>
        <v>0.44773279883591849</v>
      </c>
      <c r="H830" s="2" t="str">
        <f t="shared" si="76"/>
        <v>Sell</v>
      </c>
    </row>
    <row r="831" spans="1:8" ht="13.5" x14ac:dyDescent="0.25">
      <c r="A831" s="3">
        <v>43213</v>
      </c>
      <c r="B831" s="2">
        <v>39.760899999999999</v>
      </c>
      <c r="C831" s="2">
        <f t="shared" si="72"/>
        <v>40.482326027555011</v>
      </c>
      <c r="D831" s="2">
        <f t="shared" si="74"/>
        <v>39.639018306278963</v>
      </c>
      <c r="E831" s="2">
        <f t="shared" si="73"/>
        <v>0.84330772127604803</v>
      </c>
      <c r="F831" s="2">
        <f t="shared" si="77"/>
        <v>0.51808933279527891</v>
      </c>
      <c r="G831" s="2">
        <f t="shared" si="75"/>
        <v>0.32521838848076912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39.760899999999999</v>
      </c>
      <c r="C832" s="2">
        <f t="shared" si="72"/>
        <v>40.245198946392698</v>
      </c>
      <c r="D832" s="2">
        <f t="shared" si="74"/>
        <v>39.648046579887925</v>
      </c>
      <c r="E832" s="2">
        <f t="shared" si="73"/>
        <v>0.59715236650477266</v>
      </c>
      <c r="F832" s="2">
        <f t="shared" si="77"/>
        <v>0.53390193953717768</v>
      </c>
      <c r="G832" s="2">
        <f t="shared" si="75"/>
        <v>6.3250426967594975E-2</v>
      </c>
      <c r="H832" s="2" t="str">
        <f t="shared" si="76"/>
        <v>Sell</v>
      </c>
    </row>
    <row r="833" spans="1:8" ht="13.5" x14ac:dyDescent="0.25">
      <c r="A833" s="3">
        <v>43215</v>
      </c>
      <c r="B833" s="2">
        <v>39.7883</v>
      </c>
      <c r="C833" s="2">
        <f t="shared" si="72"/>
        <v>40.058906800793821</v>
      </c>
      <c r="D833" s="2">
        <f t="shared" si="74"/>
        <v>39.658435722118448</v>
      </c>
      <c r="E833" s="2">
        <f t="shared" si="73"/>
        <v>0.40047107867537335</v>
      </c>
      <c r="F833" s="2">
        <f t="shared" si="77"/>
        <v>0.50721576736481688</v>
      </c>
      <c r="G833" s="2">
        <f t="shared" si="75"/>
        <v>-0.10674468868944353</v>
      </c>
      <c r="H833" s="2" t="str">
        <f t="shared" si="76"/>
        <v>Hold</v>
      </c>
    </row>
    <row r="834" spans="1:8" ht="13.5" x14ac:dyDescent="0.25">
      <c r="A834" s="3">
        <v>43216</v>
      </c>
      <c r="B834" s="2">
        <v>39.760899999999999</v>
      </c>
      <c r="C834" s="2">
        <f t="shared" si="72"/>
        <v>39.911813446825541</v>
      </c>
      <c r="D834" s="2">
        <f t="shared" si="74"/>
        <v>39.666025668628194</v>
      </c>
      <c r="E834" s="2">
        <f t="shared" si="73"/>
        <v>0.24578777819734654</v>
      </c>
      <c r="F834" s="2">
        <f t="shared" si="77"/>
        <v>0.45493016953132287</v>
      </c>
      <c r="G834" s="2">
        <f t="shared" si="75"/>
        <v>-0.20914239133397633</v>
      </c>
      <c r="H834" s="2" t="str">
        <f t="shared" si="76"/>
        <v>Hold</v>
      </c>
    </row>
    <row r="835" spans="1:8" ht="13.5" x14ac:dyDescent="0.25">
      <c r="A835" s="3">
        <v>43217</v>
      </c>
      <c r="B835" s="2">
        <v>39.977600000000002</v>
      </c>
      <c r="C835" s="2">
        <f t="shared" si="72"/>
        <v>39.947657531929302</v>
      </c>
      <c r="D835" s="2">
        <f t="shared" si="74"/>
        <v>39.68910524872981</v>
      </c>
      <c r="E835" s="2">
        <f t="shared" si="73"/>
        <v>0.25855228319949219</v>
      </c>
      <c r="F835" s="2">
        <f t="shared" si="77"/>
        <v>0.41565459226495677</v>
      </c>
      <c r="G835" s="2">
        <f t="shared" si="75"/>
        <v>-0.15710230906546457</v>
      </c>
      <c r="H835" s="2" t="str">
        <f t="shared" si="76"/>
        <v>Hold</v>
      </c>
    </row>
    <row r="836" spans="1:8" ht="13.5" x14ac:dyDescent="0.25">
      <c r="A836" s="3">
        <v>43220</v>
      </c>
      <c r="B836" s="2">
        <v>39.898000000000003</v>
      </c>
      <c r="C836" s="2">
        <f t="shared" si="72"/>
        <v>39.982202527017101</v>
      </c>
      <c r="D836" s="2">
        <f t="shared" si="74"/>
        <v>39.704578934009085</v>
      </c>
      <c r="E836" s="2">
        <f t="shared" si="73"/>
        <v>0.2776235930080162</v>
      </c>
      <c r="F836" s="2">
        <f t="shared" si="77"/>
        <v>0.3880483924135687</v>
      </c>
      <c r="G836" s="2">
        <f t="shared" si="75"/>
        <v>-0.1104247994055525</v>
      </c>
      <c r="H836" s="2" t="str">
        <f t="shared" si="76"/>
        <v>Hold</v>
      </c>
    </row>
    <row r="837" spans="1:8" ht="13.5" x14ac:dyDescent="0.25">
      <c r="A837" s="3">
        <v>43222</v>
      </c>
      <c r="B837" s="2">
        <v>39.898000000000003</v>
      </c>
      <c r="C837" s="2">
        <f t="shared" si="72"/>
        <v>39.905971369014466</v>
      </c>
      <c r="D837" s="2">
        <f t="shared" si="74"/>
        <v>39.718906420378779</v>
      </c>
      <c r="E837" s="2">
        <f t="shared" si="73"/>
        <v>0.18706494863568679</v>
      </c>
      <c r="F837" s="2">
        <f t="shared" si="77"/>
        <v>0.34785170365799234</v>
      </c>
      <c r="G837" s="2">
        <f t="shared" si="75"/>
        <v>-0.16078675502230555</v>
      </c>
      <c r="H837" s="2" t="str">
        <f t="shared" si="76"/>
        <v>Hold</v>
      </c>
    </row>
    <row r="838" spans="1:8" ht="13.5" x14ac:dyDescent="0.25">
      <c r="A838" s="3">
        <v>43223</v>
      </c>
      <c r="B838" s="2">
        <v>40.0351</v>
      </c>
      <c r="C838" s="2">
        <f t="shared" si="72"/>
        <v>39.934283466089163</v>
      </c>
      <c r="D838" s="2">
        <f t="shared" si="74"/>
        <v>39.742328167017391</v>
      </c>
      <c r="E838" s="2">
        <f t="shared" si="73"/>
        <v>0.19195529907177189</v>
      </c>
      <c r="F838" s="2">
        <f t="shared" si="77"/>
        <v>0.31667242274074825</v>
      </c>
      <c r="G838" s="2">
        <f t="shared" si="75"/>
        <v>-0.12471712366897636</v>
      </c>
      <c r="H838" s="2" t="str">
        <f t="shared" si="76"/>
        <v>Hold</v>
      </c>
    </row>
    <row r="839" spans="1:8" ht="13.5" x14ac:dyDescent="0.25">
      <c r="A839" s="3">
        <v>43224</v>
      </c>
      <c r="B839" s="2">
        <v>40.0351</v>
      </c>
      <c r="C839" s="2">
        <f t="shared" si="72"/>
        <v>39.916055240536984</v>
      </c>
      <c r="D839" s="2">
        <f t="shared" si="74"/>
        <v>39.764014969460547</v>
      </c>
      <c r="E839" s="2">
        <f t="shared" si="73"/>
        <v>0.15204027107643725</v>
      </c>
      <c r="F839" s="2">
        <f t="shared" si="77"/>
        <v>0.28374599240788606</v>
      </c>
      <c r="G839" s="2">
        <f t="shared" si="75"/>
        <v>-0.13170572133144881</v>
      </c>
      <c r="H839" s="2" t="str">
        <f t="shared" si="76"/>
        <v>Hold</v>
      </c>
    </row>
    <row r="840" spans="1:8" ht="13.5" x14ac:dyDescent="0.25">
      <c r="A840" s="3">
        <v>43227</v>
      </c>
      <c r="B840" s="2">
        <v>40.172199999999997</v>
      </c>
      <c r="C840" s="2">
        <f t="shared" si="72"/>
        <v>39.892185203531298</v>
      </c>
      <c r="D840" s="2">
        <f t="shared" si="74"/>
        <v>39.794250897648652</v>
      </c>
      <c r="E840" s="2">
        <f t="shared" si="73"/>
        <v>9.7934305882645845E-2</v>
      </c>
      <c r="F840" s="2">
        <f t="shared" si="77"/>
        <v>0.24658365510283803</v>
      </c>
      <c r="G840" s="2">
        <f t="shared" si="75"/>
        <v>-0.14864934922019218</v>
      </c>
      <c r="H840" s="2" t="str">
        <f t="shared" si="76"/>
        <v>Hold</v>
      </c>
    </row>
    <row r="841" spans="1:8" ht="13.5" x14ac:dyDescent="0.25">
      <c r="A841" s="3">
        <v>43228</v>
      </c>
      <c r="B841" s="2">
        <v>40.4465</v>
      </c>
      <c r="C841" s="2">
        <f t="shared" si="72"/>
        <v>39.871987479911098</v>
      </c>
      <c r="D841" s="2">
        <f t="shared" si="74"/>
        <v>39.842565645970971</v>
      </c>
      <c r="E841" s="2">
        <f t="shared" si="73"/>
        <v>2.9421833940126874E-2</v>
      </c>
      <c r="F841" s="2">
        <f t="shared" si="77"/>
        <v>0.20315129087029579</v>
      </c>
      <c r="G841" s="2">
        <f t="shared" si="75"/>
        <v>-0.17372945693016892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40.4465</v>
      </c>
      <c r="C842" s="2">
        <f t="shared" si="72"/>
        <v>39.854897098386317</v>
      </c>
      <c r="D842" s="2">
        <f t="shared" si="74"/>
        <v>39.887301524047196</v>
      </c>
      <c r="E842" s="2">
        <f t="shared" si="73"/>
        <v>-3.2404425660878644E-2</v>
      </c>
      <c r="F842" s="2">
        <f t="shared" si="77"/>
        <v>0.1560401475640609</v>
      </c>
      <c r="G842" s="2">
        <f t="shared" si="75"/>
        <v>-0.18844457322493954</v>
      </c>
      <c r="H842" s="2" t="str">
        <f t="shared" si="76"/>
        <v>Hold</v>
      </c>
    </row>
    <row r="843" spans="1:8" ht="13.5" x14ac:dyDescent="0.25">
      <c r="A843" s="3">
        <v>43230</v>
      </c>
      <c r="B843" s="2">
        <v>40.528700000000001</v>
      </c>
      <c r="C843" s="2">
        <f t="shared" si="72"/>
        <v>39.844651390942275</v>
      </c>
      <c r="D843" s="2">
        <f t="shared" si="74"/>
        <v>39.934812522265922</v>
      </c>
      <c r="E843" s="2">
        <f t="shared" si="73"/>
        <v>-9.0161131323647226E-2</v>
      </c>
      <c r="F843" s="2">
        <f t="shared" si="77"/>
        <v>0.10679989178651927</v>
      </c>
      <c r="G843" s="2">
        <f t="shared" si="75"/>
        <v>-0.1969610231101665</v>
      </c>
      <c r="H843" s="2" t="str">
        <f t="shared" si="76"/>
        <v>Hold</v>
      </c>
    </row>
    <row r="844" spans="1:8" ht="13.5" x14ac:dyDescent="0.25">
      <c r="A844" s="3">
        <v>43231</v>
      </c>
      <c r="B844" s="2">
        <v>40.501300000000001</v>
      </c>
      <c r="C844" s="2">
        <f t="shared" si="72"/>
        <v>39.831766561566546</v>
      </c>
      <c r="D844" s="2">
        <f t="shared" si="74"/>
        <v>39.976774557653634</v>
      </c>
      <c r="E844" s="2">
        <f t="shared" si="73"/>
        <v>-0.14500799608708803</v>
      </c>
      <c r="F844" s="2">
        <f t="shared" si="77"/>
        <v>5.6438314211797812E-2</v>
      </c>
      <c r="G844" s="2">
        <f t="shared" si="75"/>
        <v>-0.20144631029888585</v>
      </c>
      <c r="H844" s="2" t="str">
        <f t="shared" si="76"/>
        <v>Hold</v>
      </c>
    </row>
    <row r="845" spans="1:8" ht="13.5" x14ac:dyDescent="0.25">
      <c r="A845" s="3">
        <v>43234</v>
      </c>
      <c r="B845" s="2">
        <v>40.94</v>
      </c>
      <c r="C845" s="2">
        <f t="shared" si="72"/>
        <v>39.854202475171689</v>
      </c>
      <c r="D845" s="2">
        <f t="shared" si="74"/>
        <v>40.048124590420031</v>
      </c>
      <c r="E845" s="2">
        <f t="shared" si="73"/>
        <v>-0.19392211524834124</v>
      </c>
      <c r="F845" s="2">
        <f t="shared" si="77"/>
        <v>6.3662283197699968E-3</v>
      </c>
      <c r="G845" s="2">
        <f t="shared" si="75"/>
        <v>-0.20028834356811123</v>
      </c>
      <c r="H845" s="2" t="str">
        <f t="shared" si="76"/>
        <v>Hold</v>
      </c>
    </row>
    <row r="846" spans="1:8" ht="13.5" x14ac:dyDescent="0.25">
      <c r="A846" s="3">
        <v>43235</v>
      </c>
      <c r="B846" s="2">
        <v>40.731099999999998</v>
      </c>
      <c r="C846" s="2">
        <f t="shared" si="72"/>
        <v>39.86094055591451</v>
      </c>
      <c r="D846" s="2">
        <f t="shared" si="74"/>
        <v>40.098715361500027</v>
      </c>
      <c r="E846" s="2">
        <f t="shared" si="73"/>
        <v>-0.23777480558551645</v>
      </c>
      <c r="F846" s="2">
        <f t="shared" si="77"/>
        <v>-4.2461978461287297E-2</v>
      </c>
      <c r="G846" s="2">
        <f t="shared" si="75"/>
        <v>-0.19531282712422915</v>
      </c>
      <c r="H846" s="2" t="str">
        <f t="shared" si="76"/>
        <v>Hold</v>
      </c>
    </row>
    <row r="847" spans="1:8" ht="13.5" x14ac:dyDescent="0.25">
      <c r="A847" s="3">
        <v>43236</v>
      </c>
      <c r="B847" s="2">
        <v>40.742400000000004</v>
      </c>
      <c r="C847" s="2">
        <f t="shared" ref="C847:C910" si="78">$C$4*B837+C846*(1-$C$4)</f>
        <v>39.866642008850739</v>
      </c>
      <c r="D847" s="2">
        <f t="shared" si="74"/>
        <v>40.146395705092615</v>
      </c>
      <c r="E847" s="2">
        <f t="shared" si="73"/>
        <v>-0.27975369624187607</v>
      </c>
      <c r="F847" s="2">
        <f t="shared" si="77"/>
        <v>-8.9920322017405047E-2</v>
      </c>
      <c r="G847" s="2">
        <f t="shared" si="75"/>
        <v>-0.18983337422447102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40.714100000000002</v>
      </c>
      <c r="C848" s="2">
        <f t="shared" si="78"/>
        <v>39.8925586228737</v>
      </c>
      <c r="D848" s="2">
        <f t="shared" si="74"/>
        <v>40.188447875085757</v>
      </c>
      <c r="E848" s="2">
        <f t="shared" si="73"/>
        <v>-0.29588925221205642</v>
      </c>
      <c r="F848" s="2">
        <f t="shared" si="77"/>
        <v>-0.13111410805633533</v>
      </c>
      <c r="G848" s="2">
        <f t="shared" si="75"/>
        <v>-0.16477514415572109</v>
      </c>
      <c r="H848" s="2" t="str">
        <f t="shared" si="76"/>
        <v>Hold</v>
      </c>
    </row>
    <row r="849" spans="1:8" ht="13.5" x14ac:dyDescent="0.25">
      <c r="A849" s="3">
        <v>43238</v>
      </c>
      <c r="B849" s="2">
        <v>40.7254</v>
      </c>
      <c r="C849" s="2">
        <f t="shared" si="78"/>
        <v>39.914488065508515</v>
      </c>
      <c r="D849" s="2">
        <f t="shared" si="74"/>
        <v>40.228222106560885</v>
      </c>
      <c r="E849" s="2">
        <f t="shared" si="73"/>
        <v>-0.31373404105237057</v>
      </c>
      <c r="F849" s="2">
        <f t="shared" si="77"/>
        <v>-0.16763809465554239</v>
      </c>
      <c r="G849" s="2">
        <f t="shared" si="75"/>
        <v>-0.14609594639682819</v>
      </c>
      <c r="H849" s="2" t="str">
        <f t="shared" si="76"/>
        <v>Hold</v>
      </c>
    </row>
    <row r="850" spans="1:8" ht="13.5" x14ac:dyDescent="0.25">
      <c r="A850" s="3">
        <v>43241</v>
      </c>
      <c r="B850" s="2">
        <v>40.657600000000002</v>
      </c>
      <c r="C850" s="2">
        <f t="shared" si="78"/>
        <v>39.954136055430283</v>
      </c>
      <c r="D850" s="2">
        <f t="shared" si="74"/>
        <v>40.260027876445264</v>
      </c>
      <c r="E850" s="2">
        <f t="shared" si="73"/>
        <v>-0.30589182101498125</v>
      </c>
      <c r="F850" s="2">
        <f t="shared" si="77"/>
        <v>-0.19528883992743015</v>
      </c>
      <c r="G850" s="2">
        <f t="shared" si="75"/>
        <v>-0.11060298108755109</v>
      </c>
      <c r="H850" s="2" t="str">
        <f t="shared" si="76"/>
        <v>Hold</v>
      </c>
    </row>
    <row r="851" spans="1:8" ht="13.5" x14ac:dyDescent="0.25">
      <c r="A851" s="3">
        <v>43242</v>
      </c>
      <c r="B851" s="2">
        <v>40.657600000000002</v>
      </c>
      <c r="C851" s="2">
        <f t="shared" si="78"/>
        <v>40.029884354594856</v>
      </c>
      <c r="D851" s="2">
        <f t="shared" si="74"/>
        <v>40.289477663375244</v>
      </c>
      <c r="E851" s="2">
        <f t="shared" si="73"/>
        <v>-0.25959330878038855</v>
      </c>
      <c r="F851" s="2">
        <f t="shared" si="77"/>
        <v>-0.20814973369802184</v>
      </c>
      <c r="G851" s="2">
        <f t="shared" si="75"/>
        <v>-5.1443575082366716E-2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40.7988</v>
      </c>
      <c r="C852" s="2">
        <f t="shared" si="78"/>
        <v>40.093979069272571</v>
      </c>
      <c r="D852" s="2">
        <f t="shared" si="74"/>
        <v>40.327205243865968</v>
      </c>
      <c r="E852" s="2">
        <f t="shared" si="73"/>
        <v>-0.23322617459339767</v>
      </c>
      <c r="F852" s="2">
        <f t="shared" si="77"/>
        <v>-0.21316502187709702</v>
      </c>
      <c r="G852" s="2">
        <f t="shared" si="75"/>
        <v>-2.0061152716300656E-2</v>
      </c>
      <c r="H852" s="2" t="str">
        <f t="shared" si="76"/>
        <v>Hold</v>
      </c>
    </row>
    <row r="853" spans="1:8" ht="13.5" x14ac:dyDescent="0.25">
      <c r="A853" s="3">
        <v>43244</v>
      </c>
      <c r="B853" s="2">
        <v>40.911799999999999</v>
      </c>
      <c r="C853" s="2">
        <f t="shared" si="78"/>
        <v>40.160859212461411</v>
      </c>
      <c r="D853" s="2">
        <f t="shared" si="74"/>
        <v>40.370508559135153</v>
      </c>
      <c r="E853" s="2">
        <f t="shared" si="73"/>
        <v>-0.2096493466737428</v>
      </c>
      <c r="F853" s="2">
        <f t="shared" si="77"/>
        <v>-0.21246188683642619</v>
      </c>
      <c r="G853" s="2">
        <f t="shared" si="75"/>
        <v>2.8125401626833968E-3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40.911799999999999</v>
      </c>
      <c r="C854" s="2">
        <f t="shared" si="78"/>
        <v>40.213234718236578</v>
      </c>
      <c r="D854" s="2">
        <f t="shared" si="74"/>
        <v>40.410604221421437</v>
      </c>
      <c r="E854" s="2">
        <f t="shared" si="73"/>
        <v>-0.19736950318485924</v>
      </c>
      <c r="F854" s="2">
        <f t="shared" si="77"/>
        <v>-0.20944341010611281</v>
      </c>
      <c r="G854" s="2">
        <f t="shared" si="75"/>
        <v>1.2073906921253569E-2</v>
      </c>
      <c r="H854" s="2" t="str">
        <f t="shared" si="76"/>
        <v>Sell</v>
      </c>
    </row>
    <row r="855" spans="1:8" ht="13.5" x14ac:dyDescent="0.25">
      <c r="A855" s="3">
        <v>43248</v>
      </c>
      <c r="B855" s="2">
        <v>40.911799999999999</v>
      </c>
      <c r="C855" s="2">
        <f t="shared" si="78"/>
        <v>40.325044761584799</v>
      </c>
      <c r="D855" s="2">
        <f t="shared" si="74"/>
        <v>40.447729834649479</v>
      </c>
      <c r="E855" s="2">
        <f t="shared" si="73"/>
        <v>-0.12268507306468024</v>
      </c>
      <c r="F855" s="2">
        <f t="shared" si="77"/>
        <v>-0.19209174269782631</v>
      </c>
      <c r="G855" s="2">
        <f t="shared" si="75"/>
        <v>6.9406669633146068E-2</v>
      </c>
      <c r="H855" s="2" t="str">
        <f t="shared" si="76"/>
        <v>Sell</v>
      </c>
    </row>
    <row r="856" spans="1:8" ht="13.5" x14ac:dyDescent="0.25">
      <c r="A856" s="3">
        <v>43249</v>
      </c>
      <c r="B856" s="2">
        <v>40.94</v>
      </c>
      <c r="C856" s="2">
        <f t="shared" si="78"/>
        <v>40.387514798264064</v>
      </c>
      <c r="D856" s="2">
        <f t="shared" si="74"/>
        <v>40.484194291342114</v>
      </c>
      <c r="E856" s="2">
        <f t="shared" si="73"/>
        <v>-9.6679493078049461E-2</v>
      </c>
      <c r="F856" s="2">
        <f t="shared" si="77"/>
        <v>-0.17300929277387095</v>
      </c>
      <c r="G856" s="2">
        <f t="shared" si="75"/>
        <v>7.6329799695821487E-2</v>
      </c>
      <c r="H856" s="2" t="str">
        <f t="shared" si="76"/>
        <v>Sell</v>
      </c>
    </row>
    <row r="857" spans="1:8" ht="13.5" x14ac:dyDescent="0.25">
      <c r="A857" s="3">
        <v>43250</v>
      </c>
      <c r="B857" s="2">
        <v>40.827100000000002</v>
      </c>
      <c r="C857" s="2">
        <f t="shared" si="78"/>
        <v>40.442112521608053</v>
      </c>
      <c r="D857" s="2">
        <f t="shared" si="74"/>
        <v>40.509594714205662</v>
      </c>
      <c r="E857" s="2">
        <f t="shared" si="73"/>
        <v>-6.7482192597609014E-2</v>
      </c>
      <c r="F857" s="2">
        <f t="shared" si="77"/>
        <v>-0.15190387273861858</v>
      </c>
      <c r="G857" s="2">
        <f t="shared" si="75"/>
        <v>8.4421680141009564E-2</v>
      </c>
      <c r="H857" s="2" t="str">
        <f t="shared" si="76"/>
        <v>Sell</v>
      </c>
    </row>
    <row r="858" spans="1:8" ht="13.5" x14ac:dyDescent="0.25">
      <c r="A858" s="3">
        <v>43251</v>
      </c>
      <c r="B858" s="2">
        <v>40.94</v>
      </c>
      <c r="C858" s="2">
        <f t="shared" si="78"/>
        <v>40.483956749052965</v>
      </c>
      <c r="D858" s="2">
        <f t="shared" si="74"/>
        <v>40.541476587227464</v>
      </c>
      <c r="E858" s="2">
        <f t="shared" si="73"/>
        <v>-5.7519838174499682E-2</v>
      </c>
      <c r="F858" s="2">
        <f t="shared" si="77"/>
        <v>-0.13302706582579479</v>
      </c>
      <c r="G858" s="2">
        <f t="shared" si="75"/>
        <v>7.5507227651295111E-2</v>
      </c>
      <c r="H858" s="2" t="str">
        <f t="shared" si="76"/>
        <v>Sell</v>
      </c>
    </row>
    <row r="859" spans="1:8" ht="13.5" x14ac:dyDescent="0.25">
      <c r="A859" s="3">
        <v>43252</v>
      </c>
      <c r="B859" s="2">
        <v>40.94</v>
      </c>
      <c r="C859" s="2">
        <f t="shared" si="78"/>
        <v>40.521101864583279</v>
      </c>
      <c r="D859" s="2">
        <f t="shared" si="74"/>
        <v>40.57099684002543</v>
      </c>
      <c r="E859" s="2">
        <f t="shared" si="73"/>
        <v>-4.9894975442150269E-2</v>
      </c>
      <c r="F859" s="2">
        <f t="shared" si="77"/>
        <v>-0.1164006477490659</v>
      </c>
      <c r="G859" s="2">
        <f t="shared" si="75"/>
        <v>6.6505672306915634E-2</v>
      </c>
      <c r="H859" s="2" t="str">
        <f t="shared" si="76"/>
        <v>Sell</v>
      </c>
    </row>
    <row r="860" spans="1:8" ht="13.5" x14ac:dyDescent="0.25">
      <c r="A860" s="3">
        <v>43255</v>
      </c>
      <c r="B860" s="2">
        <v>40.94</v>
      </c>
      <c r="C860" s="2">
        <f t="shared" si="78"/>
        <v>40.54210157772431</v>
      </c>
      <c r="D860" s="2">
        <f t="shared" si="74"/>
        <v>40.598330407430957</v>
      </c>
      <c r="E860" s="2">
        <f t="shared" ref="E860:E923" si="79">C860-D860</f>
        <v>-5.6228829706647332E-2</v>
      </c>
      <c r="F860" s="2">
        <f t="shared" si="77"/>
        <v>-0.10436628414058219</v>
      </c>
      <c r="G860" s="2">
        <f t="shared" si="75"/>
        <v>4.8137454433934856E-2</v>
      </c>
      <c r="H860" s="2" t="str">
        <f t="shared" si="76"/>
        <v>Sell</v>
      </c>
    </row>
    <row r="861" spans="1:8" ht="13.5" x14ac:dyDescent="0.25">
      <c r="A861" s="3">
        <v>43256</v>
      </c>
      <c r="B861" s="2">
        <v>40.8553</v>
      </c>
      <c r="C861" s="2">
        <f t="shared" si="78"/>
        <v>40.559870565766722</v>
      </c>
      <c r="D861" s="2">
        <f t="shared" ref="D861:D924" si="80">$D$4*B861+(1-$D$4)*D860</f>
        <v>40.617365192065698</v>
      </c>
      <c r="E861" s="2">
        <f t="shared" si="79"/>
        <v>-5.7494626298975504E-2</v>
      </c>
      <c r="F861" s="2">
        <f t="shared" si="77"/>
        <v>-9.4991952572260868E-2</v>
      </c>
      <c r="G861" s="2">
        <f t="shared" si="75"/>
        <v>3.7497326273285364E-2</v>
      </c>
      <c r="H861" s="2" t="str">
        <f t="shared" si="76"/>
        <v>Sell</v>
      </c>
    </row>
    <row r="862" spans="1:8" ht="13.5" x14ac:dyDescent="0.25">
      <c r="A862" s="3">
        <v>43257</v>
      </c>
      <c r="B862" s="2">
        <v>40.94</v>
      </c>
      <c r="C862" s="2">
        <f t="shared" si="78"/>
        <v>40.596628940264154</v>
      </c>
      <c r="D862" s="2">
        <f t="shared" si="80"/>
        <v>40.641264066727501</v>
      </c>
      <c r="E862" s="2">
        <f t="shared" si="79"/>
        <v>-4.4635126463347774E-2</v>
      </c>
      <c r="F862" s="2">
        <f t="shared" si="77"/>
        <v>-8.4920587350478263E-2</v>
      </c>
      <c r="G862" s="2">
        <f t="shared" si="75"/>
        <v>4.0285460887130489E-2</v>
      </c>
      <c r="H862" s="2" t="str">
        <f t="shared" si="76"/>
        <v>Sell</v>
      </c>
    </row>
    <row r="863" spans="1:8" ht="13.5" x14ac:dyDescent="0.25">
      <c r="A863" s="3">
        <v>43258</v>
      </c>
      <c r="B863" s="2">
        <v>41.084000000000003</v>
      </c>
      <c r="C863" s="2">
        <f t="shared" si="78"/>
        <v>40.645116795608132</v>
      </c>
      <c r="D863" s="2">
        <f t="shared" si="80"/>
        <v>40.674059321043984</v>
      </c>
      <c r="E863" s="2">
        <f t="shared" si="79"/>
        <v>-2.8942525435851962E-2</v>
      </c>
      <c r="F863" s="2">
        <f t="shared" si="77"/>
        <v>-7.3724974967553009E-2</v>
      </c>
      <c r="G863" s="2">
        <f t="shared" si="75"/>
        <v>4.4782449531701046E-2</v>
      </c>
      <c r="H863" s="2" t="str">
        <f t="shared" si="76"/>
        <v>Sell</v>
      </c>
    </row>
    <row r="864" spans="1:8" ht="13.5" x14ac:dyDescent="0.25">
      <c r="A864" s="3">
        <v>43259</v>
      </c>
      <c r="B864" s="2">
        <v>40.832700000000003</v>
      </c>
      <c r="C864" s="2">
        <f t="shared" si="78"/>
        <v>40.686144980899186</v>
      </c>
      <c r="D864" s="2">
        <f t="shared" si="80"/>
        <v>40.68581048244814</v>
      </c>
      <c r="E864" s="2">
        <f t="shared" si="79"/>
        <v>3.3449845104627229E-4</v>
      </c>
      <c r="F864" s="2">
        <f t="shared" si="77"/>
        <v>-5.8913080283833158E-2</v>
      </c>
      <c r="G864" s="2">
        <f t="shared" si="75"/>
        <v>5.924757873487943E-2</v>
      </c>
      <c r="H864" s="2" t="str">
        <f t="shared" si="76"/>
        <v>Sell</v>
      </c>
    </row>
    <row r="865" spans="1:8" ht="13.5" x14ac:dyDescent="0.25">
      <c r="A865" s="3">
        <v>43262</v>
      </c>
      <c r="B865" s="2">
        <v>40.94</v>
      </c>
      <c r="C865" s="2">
        <f t="shared" si="78"/>
        <v>40.720861137683926</v>
      </c>
      <c r="D865" s="2">
        <f t="shared" si="80"/>
        <v>40.704639335600127</v>
      </c>
      <c r="E865" s="2">
        <f t="shared" si="79"/>
        <v>1.6221802083798309E-2</v>
      </c>
      <c r="F865" s="2">
        <f t="shared" si="77"/>
        <v>-4.3886103810306866E-2</v>
      </c>
      <c r="G865" s="2">
        <f t="shared" si="75"/>
        <v>6.0107905894105175E-2</v>
      </c>
      <c r="H865" s="2" t="str">
        <f t="shared" si="76"/>
        <v>Sell</v>
      </c>
    </row>
    <row r="866" spans="1:8" ht="13.5" x14ac:dyDescent="0.25">
      <c r="A866" s="3">
        <v>43263</v>
      </c>
      <c r="B866" s="2">
        <v>40.903300000000002</v>
      </c>
      <c r="C866" s="2">
        <f t="shared" si="78"/>
        <v>40.754574808809473</v>
      </c>
      <c r="D866" s="2">
        <f t="shared" si="80"/>
        <v>40.719354940370486</v>
      </c>
      <c r="E866" s="2">
        <f t="shared" si="79"/>
        <v>3.5219868438986168E-2</v>
      </c>
      <c r="F866" s="2">
        <f t="shared" si="77"/>
        <v>-2.8064909360448257E-2</v>
      </c>
      <c r="G866" s="2">
        <f t="shared" si="75"/>
        <v>6.3284777799434422E-2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40.94</v>
      </c>
      <c r="C867" s="2">
        <f t="shared" si="78"/>
        <v>40.765732530531096</v>
      </c>
      <c r="D867" s="2">
        <f t="shared" si="80"/>
        <v>40.73569901886156</v>
      </c>
      <c r="E867" s="2">
        <f t="shared" si="79"/>
        <v>3.0033511669536495E-2</v>
      </c>
      <c r="F867" s="2">
        <f t="shared" si="77"/>
        <v>-1.6445225154451307E-2</v>
      </c>
      <c r="G867" s="2">
        <f t="shared" si="75"/>
        <v>4.6478736823987801E-2</v>
      </c>
      <c r="H867" s="2" t="str">
        <f t="shared" si="76"/>
        <v>Sell</v>
      </c>
    </row>
    <row r="868" spans="1:8" ht="13.5" x14ac:dyDescent="0.25">
      <c r="A868" s="3">
        <v>43265</v>
      </c>
      <c r="B868" s="2">
        <v>41.786999999999999</v>
      </c>
      <c r="C868" s="2">
        <f t="shared" si="78"/>
        <v>40.792542910449392</v>
      </c>
      <c r="D868" s="2">
        <f t="shared" si="80"/>
        <v>40.81357316561256</v>
      </c>
      <c r="E868" s="2">
        <f t="shared" si="79"/>
        <v>-2.1030255163168476E-2</v>
      </c>
      <c r="F868" s="2">
        <f t="shared" si="77"/>
        <v>-1.7362231156194743E-2</v>
      </c>
      <c r="G868" s="2">
        <f t="shared" ref="G868:G931" si="81">E868-F868</f>
        <v>-3.668024006973733E-3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42.464700000000001</v>
      </c>
      <c r="C869" s="2">
        <f t="shared" si="78"/>
        <v>40.8152286165341</v>
      </c>
      <c r="D869" s="2">
        <f t="shared" si="80"/>
        <v>40.935878857048664</v>
      </c>
      <c r="E869" s="2">
        <f t="shared" si="79"/>
        <v>-0.12065024051456419</v>
      </c>
      <c r="F869" s="2">
        <f t="shared" ref="F869:F932" si="83">(E869*(2/(10)))+((1-(2/10))*F868)</f>
        <v>-3.8019833027868634E-2</v>
      </c>
      <c r="G869" s="2">
        <f t="shared" si="81"/>
        <v>-8.2630407486695562E-2</v>
      </c>
      <c r="H869" s="2" t="str">
        <f t="shared" si="82"/>
        <v>Hold</v>
      </c>
    </row>
    <row r="870" spans="1:8" ht="13.5" x14ac:dyDescent="0.25">
      <c r="A870" s="3">
        <v>43270</v>
      </c>
      <c r="B870" s="2">
        <v>43.7211</v>
      </c>
      <c r="C870" s="2">
        <f t="shared" si="78"/>
        <v>40.834424213990388</v>
      </c>
      <c r="D870" s="2">
        <f t="shared" si="80"/>
        <v>41.142191534304317</v>
      </c>
      <c r="E870" s="2">
        <f t="shared" si="79"/>
        <v>-0.30776732031392839</v>
      </c>
      <c r="F870" s="2">
        <f t="shared" si="83"/>
        <v>-9.1969330485080589E-2</v>
      </c>
      <c r="G870" s="2">
        <f t="shared" si="81"/>
        <v>-0.21579798982884779</v>
      </c>
      <c r="H870" s="2" t="str">
        <f t="shared" si="82"/>
        <v>Hold</v>
      </c>
    </row>
    <row r="871" spans="1:8" ht="13.5" x14ac:dyDescent="0.25">
      <c r="A871" s="3">
        <v>43271</v>
      </c>
      <c r="B871" s="2">
        <v>43.738</v>
      </c>
      <c r="C871" s="2">
        <f t="shared" si="78"/>
        <v>40.837635873376485</v>
      </c>
      <c r="D871" s="2">
        <f t="shared" si="80"/>
        <v>41.334473642874372</v>
      </c>
      <c r="E871" s="2">
        <f t="shared" si="79"/>
        <v>-0.49683776949788694</v>
      </c>
      <c r="F871" s="2">
        <f t="shared" si="83"/>
        <v>-0.17294301828764186</v>
      </c>
      <c r="G871" s="2">
        <f t="shared" si="81"/>
        <v>-0.32389475121024508</v>
      </c>
      <c r="H871" s="2" t="str">
        <f t="shared" si="82"/>
        <v>Hold</v>
      </c>
    </row>
    <row r="872" spans="1:8" ht="13.5" x14ac:dyDescent="0.25">
      <c r="A872" s="3">
        <v>43272</v>
      </c>
      <c r="B872" s="2">
        <v>43.763399999999997</v>
      </c>
      <c r="C872" s="2">
        <f t="shared" si="78"/>
        <v>40.853384200549336</v>
      </c>
      <c r="D872" s="2">
        <f t="shared" si="80"/>
        <v>41.514394113772568</v>
      </c>
      <c r="E872" s="2">
        <f t="shared" si="79"/>
        <v>-0.6610099132232321</v>
      </c>
      <c r="F872" s="2">
        <f t="shared" si="83"/>
        <v>-0.27055639727475989</v>
      </c>
      <c r="G872" s="2">
        <f t="shared" si="81"/>
        <v>-0.39045351594847222</v>
      </c>
      <c r="H872" s="2" t="str">
        <f t="shared" si="82"/>
        <v>Hold</v>
      </c>
    </row>
    <row r="873" spans="1:8" ht="13.5" x14ac:dyDescent="0.25">
      <c r="A873" s="3">
        <v>43273</v>
      </c>
      <c r="B873" s="2">
        <v>44.469299999999997</v>
      </c>
      <c r="C873" s="2">
        <f t="shared" si="78"/>
        <v>40.88886355431098</v>
      </c>
      <c r="D873" s="2">
        <f t="shared" si="80"/>
        <v>41.733276031270897</v>
      </c>
      <c r="E873" s="2">
        <f t="shared" si="79"/>
        <v>-0.84441247695991706</v>
      </c>
      <c r="F873" s="2">
        <f t="shared" si="83"/>
        <v>-0.38532761321179132</v>
      </c>
      <c r="G873" s="2">
        <f t="shared" si="81"/>
        <v>-0.45908486374812574</v>
      </c>
      <c r="H873" s="2" t="str">
        <f t="shared" si="82"/>
        <v>Hold</v>
      </c>
    </row>
    <row r="874" spans="1:8" ht="13.5" x14ac:dyDescent="0.25">
      <c r="A874" s="3">
        <v>43276</v>
      </c>
      <c r="B874" s="2">
        <v>44.892800000000001</v>
      </c>
      <c r="C874" s="2">
        <f t="shared" si="78"/>
        <v>40.880223007493903</v>
      </c>
      <c r="D874" s="2">
        <f t="shared" si="80"/>
        <v>41.967314843769351</v>
      </c>
      <c r="E874" s="2">
        <f t="shared" si="79"/>
        <v>-1.087091836275448</v>
      </c>
      <c r="F874" s="2">
        <f t="shared" si="83"/>
        <v>-0.52568045782452266</v>
      </c>
      <c r="G874" s="2">
        <f t="shared" si="81"/>
        <v>-0.56141137845092537</v>
      </c>
      <c r="H874" s="2" t="str">
        <f t="shared" si="82"/>
        <v>Hold</v>
      </c>
    </row>
    <row r="875" spans="1:8" ht="13.5" x14ac:dyDescent="0.25">
      <c r="A875" s="3">
        <v>43277</v>
      </c>
      <c r="B875" s="2">
        <v>46.239600000000003</v>
      </c>
      <c r="C875" s="2">
        <f t="shared" si="78"/>
        <v>40.889419467879456</v>
      </c>
      <c r="D875" s="2">
        <f t="shared" si="80"/>
        <v>42.283780410897549</v>
      </c>
      <c r="E875" s="2">
        <f t="shared" si="79"/>
        <v>-1.3943609430180928</v>
      </c>
      <c r="F875" s="2">
        <f t="shared" si="83"/>
        <v>-0.69941655486323673</v>
      </c>
      <c r="G875" s="2">
        <f t="shared" si="81"/>
        <v>-0.69494438815485604</v>
      </c>
      <c r="H875" s="2" t="str">
        <f t="shared" si="82"/>
        <v>Hold</v>
      </c>
    </row>
    <row r="876" spans="1:8" ht="13.5" x14ac:dyDescent="0.25">
      <c r="A876" s="3">
        <v>43278</v>
      </c>
      <c r="B876" s="2">
        <v>47.688000000000002</v>
      </c>
      <c r="C876" s="2">
        <f t="shared" si="78"/>
        <v>40.89155493435954</v>
      </c>
      <c r="D876" s="2">
        <f t="shared" si="80"/>
        <v>42.684092973053289</v>
      </c>
      <c r="E876" s="2">
        <f t="shared" si="79"/>
        <v>-1.7925380386937491</v>
      </c>
      <c r="F876" s="2">
        <f t="shared" si="83"/>
        <v>-0.91804085162933924</v>
      </c>
      <c r="G876" s="2">
        <f t="shared" si="81"/>
        <v>-0.87449718706440982</v>
      </c>
      <c r="H876" s="2" t="str">
        <f t="shared" si="82"/>
        <v>Hold</v>
      </c>
    </row>
    <row r="877" spans="1:8" ht="13.5" x14ac:dyDescent="0.25">
      <c r="A877" s="3">
        <v>43279</v>
      </c>
      <c r="B877" s="2">
        <v>46.841000000000001</v>
      </c>
      <c r="C877" s="2">
        <f t="shared" si="78"/>
        <v>40.89900802138115</v>
      </c>
      <c r="D877" s="2">
        <f t="shared" si="80"/>
        <v>42.992012012086377</v>
      </c>
      <c r="E877" s="2">
        <f t="shared" si="79"/>
        <v>-2.0930039907052276</v>
      </c>
      <c r="F877" s="2">
        <f t="shared" si="83"/>
        <v>-1.153033479444517</v>
      </c>
      <c r="G877" s="2">
        <f t="shared" si="81"/>
        <v>-0.93997051126071063</v>
      </c>
      <c r="H877" s="2" t="str">
        <f t="shared" si="82"/>
        <v>Hold</v>
      </c>
    </row>
    <row r="878" spans="1:8" ht="13.5" x14ac:dyDescent="0.25">
      <c r="A878" s="3">
        <v>43280</v>
      </c>
      <c r="B878" s="2">
        <v>46.841000000000001</v>
      </c>
      <c r="C878" s="2">
        <f t="shared" si="78"/>
        <v>41.035622171937895</v>
      </c>
      <c r="D878" s="2">
        <f t="shared" si="80"/>
        <v>43.277122233413309</v>
      </c>
      <c r="E878" s="2">
        <f t="shared" si="79"/>
        <v>-2.2415000614754135</v>
      </c>
      <c r="F878" s="2">
        <f t="shared" si="83"/>
        <v>-1.3707267958506963</v>
      </c>
      <c r="G878" s="2">
        <f t="shared" si="81"/>
        <v>-0.87077326562471713</v>
      </c>
      <c r="H878" s="2" t="str">
        <f t="shared" si="82"/>
        <v>Hold</v>
      </c>
    </row>
    <row r="879" spans="1:8" ht="13.5" x14ac:dyDescent="0.25">
      <c r="A879" s="3">
        <v>43283</v>
      </c>
      <c r="B879" s="2">
        <v>46.5869</v>
      </c>
      <c r="C879" s="2">
        <f t="shared" si="78"/>
        <v>41.255480299332064</v>
      </c>
      <c r="D879" s="2">
        <f t="shared" si="80"/>
        <v>43.522290956864175</v>
      </c>
      <c r="E879" s="2">
        <f t="shared" si="79"/>
        <v>-2.2668106575321119</v>
      </c>
      <c r="F879" s="2">
        <f t="shared" si="83"/>
        <v>-1.5499435681869795</v>
      </c>
      <c r="G879" s="2">
        <f t="shared" si="81"/>
        <v>-0.71686708934513232</v>
      </c>
      <c r="H879" s="2" t="str">
        <f t="shared" si="82"/>
        <v>Hold</v>
      </c>
    </row>
    <row r="880" spans="1:8" ht="13.5" x14ac:dyDescent="0.25">
      <c r="A880" s="3">
        <v>43284</v>
      </c>
      <c r="B880" s="2">
        <v>46.5869</v>
      </c>
      <c r="C880" s="2">
        <f t="shared" si="78"/>
        <v>41.634806407127137</v>
      </c>
      <c r="D880" s="2">
        <f t="shared" si="80"/>
        <v>43.749299034133493</v>
      </c>
      <c r="E880" s="2">
        <f t="shared" si="79"/>
        <v>-2.1144926270063564</v>
      </c>
      <c r="F880" s="2">
        <f t="shared" si="83"/>
        <v>-1.6628533799508551</v>
      </c>
      <c r="G880" s="2">
        <f t="shared" si="81"/>
        <v>-0.45163924705550129</v>
      </c>
      <c r="H880" s="2" t="str">
        <f t="shared" si="82"/>
        <v>Hold</v>
      </c>
    </row>
    <row r="881" spans="1:8" ht="13.5" x14ac:dyDescent="0.25">
      <c r="A881" s="3">
        <v>43285</v>
      </c>
      <c r="B881" s="2">
        <v>46.442900000000002</v>
      </c>
      <c r="C881" s="2">
        <f t="shared" si="78"/>
        <v>41.958374652184496</v>
      </c>
      <c r="D881" s="2">
        <f t="shared" si="80"/>
        <v>43.948825031605089</v>
      </c>
      <c r="E881" s="2">
        <f t="shared" si="79"/>
        <v>-1.9904503794205937</v>
      </c>
      <c r="F881" s="2">
        <f t="shared" si="83"/>
        <v>-1.728372779844803</v>
      </c>
      <c r="G881" s="2">
        <f t="shared" si="81"/>
        <v>-0.26207759957579069</v>
      </c>
      <c r="H881" s="2" t="str">
        <f t="shared" si="82"/>
        <v>Hold</v>
      </c>
    </row>
    <row r="882" spans="1:8" ht="13.5" x14ac:dyDescent="0.25">
      <c r="A882" s="3">
        <v>43286</v>
      </c>
      <c r="B882" s="2">
        <v>46.050400000000003</v>
      </c>
      <c r="C882" s="2">
        <f t="shared" si="78"/>
        <v>42.236070859540725</v>
      </c>
      <c r="D882" s="2">
        <f t="shared" si="80"/>
        <v>44.104497251486194</v>
      </c>
      <c r="E882" s="2">
        <f t="shared" si="79"/>
        <v>-1.8684263919454693</v>
      </c>
      <c r="F882" s="2">
        <f t="shared" si="83"/>
        <v>-1.7563835022649363</v>
      </c>
      <c r="G882" s="2">
        <f t="shared" si="81"/>
        <v>-0.112042889680533</v>
      </c>
      <c r="H882" s="2" t="str">
        <f t="shared" si="82"/>
        <v>Hold</v>
      </c>
    </row>
    <row r="883" spans="1:8" ht="13.5" x14ac:dyDescent="0.25">
      <c r="A883" s="3">
        <v>43287</v>
      </c>
      <c r="B883" s="2">
        <v>46.022199999999998</v>
      </c>
      <c r="C883" s="2">
        <f t="shared" si="78"/>
        <v>42.579644573457536</v>
      </c>
      <c r="D883" s="2">
        <f t="shared" si="80"/>
        <v>44.246549306931662</v>
      </c>
      <c r="E883" s="2">
        <f t="shared" si="79"/>
        <v>-1.6669047334741265</v>
      </c>
      <c r="F883" s="2">
        <f t="shared" si="83"/>
        <v>-1.7384877485067745</v>
      </c>
      <c r="G883" s="2">
        <f t="shared" si="81"/>
        <v>7.1583015032647968E-2</v>
      </c>
      <c r="H883" s="2" t="str">
        <f t="shared" si="82"/>
        <v>Sell</v>
      </c>
    </row>
    <row r="884" spans="1:8" ht="13.5" x14ac:dyDescent="0.25">
      <c r="A884" s="3">
        <v>43290</v>
      </c>
      <c r="B884" s="2">
        <v>45.768099999999997</v>
      </c>
      <c r="C884" s="2">
        <f t="shared" si="78"/>
        <v>42.935514639079457</v>
      </c>
      <c r="D884" s="2">
        <f t="shared" si="80"/>
        <v>44.359256765677465</v>
      </c>
      <c r="E884" s="2">
        <f t="shared" si="79"/>
        <v>-1.4237421265980075</v>
      </c>
      <c r="F884" s="2">
        <f t="shared" si="83"/>
        <v>-1.6755386241250212</v>
      </c>
      <c r="G884" s="2">
        <f t="shared" si="81"/>
        <v>0.25179649752701372</v>
      </c>
      <c r="H884" s="2" t="str">
        <f t="shared" si="82"/>
        <v>Sell</v>
      </c>
    </row>
    <row r="885" spans="1:8" ht="13.5" x14ac:dyDescent="0.25">
      <c r="A885" s="3">
        <v>43291</v>
      </c>
      <c r="B885" s="2">
        <v>46.106900000000003</v>
      </c>
      <c r="C885" s="2">
        <f t="shared" si="78"/>
        <v>43.443835463836464</v>
      </c>
      <c r="D885" s="2">
        <f t="shared" si="80"/>
        <v>44.488711820071728</v>
      </c>
      <c r="E885" s="2">
        <f t="shared" si="79"/>
        <v>-1.0448763562352639</v>
      </c>
      <c r="F885" s="2">
        <f t="shared" si="83"/>
        <v>-1.5494061705470699</v>
      </c>
      <c r="G885" s="2">
        <f t="shared" si="81"/>
        <v>0.50452981431180599</v>
      </c>
      <c r="H885" s="2" t="str">
        <f t="shared" si="82"/>
        <v>Sell</v>
      </c>
    </row>
    <row r="886" spans="1:8" ht="13.5" x14ac:dyDescent="0.25">
      <c r="A886" s="3">
        <v>43292</v>
      </c>
      <c r="B886" s="2">
        <v>46.036299999999997</v>
      </c>
      <c r="C886" s="2">
        <f t="shared" si="78"/>
        <v>44.09678385401547</v>
      </c>
      <c r="D886" s="2">
        <f t="shared" si="80"/>
        <v>44.603347981547898</v>
      </c>
      <c r="E886" s="2">
        <f t="shared" si="79"/>
        <v>-0.50656412753242819</v>
      </c>
      <c r="F886" s="2">
        <f t="shared" si="83"/>
        <v>-1.3408377619441416</v>
      </c>
      <c r="G886" s="2">
        <f t="shared" si="81"/>
        <v>0.83427363441171343</v>
      </c>
      <c r="H886" s="2" t="str">
        <f t="shared" si="82"/>
        <v>Sell</v>
      </c>
    </row>
    <row r="887" spans="1:8" ht="13.5" x14ac:dyDescent="0.25">
      <c r="A887" s="3">
        <v>43293</v>
      </c>
      <c r="B887" s="2">
        <v>45.485700000000001</v>
      </c>
      <c r="C887" s="2">
        <f t="shared" si="78"/>
        <v>44.518970953397712</v>
      </c>
      <c r="D887" s="2">
        <f t="shared" si="80"/>
        <v>44.668707390322126</v>
      </c>
      <c r="E887" s="2">
        <f t="shared" si="79"/>
        <v>-0.14973643692441385</v>
      </c>
      <c r="F887" s="2">
        <f t="shared" si="83"/>
        <v>-1.1026174969401961</v>
      </c>
      <c r="G887" s="2">
        <f t="shared" si="81"/>
        <v>0.95288106001578221</v>
      </c>
      <c r="H887" s="2" t="str">
        <f t="shared" si="82"/>
        <v>Sell</v>
      </c>
    </row>
    <row r="888" spans="1:8" ht="13.5" x14ac:dyDescent="0.25">
      <c r="A888" s="3">
        <v>43294</v>
      </c>
      <c r="B888" s="2">
        <v>45.739899999999999</v>
      </c>
      <c r="C888" s="2">
        <f t="shared" si="78"/>
        <v>44.876206191336522</v>
      </c>
      <c r="D888" s="2">
        <f t="shared" si="80"/>
        <v>44.748054991039005</v>
      </c>
      <c r="E888" s="2">
        <f t="shared" si="79"/>
        <v>0.12815120029751625</v>
      </c>
      <c r="F888" s="2">
        <f t="shared" si="83"/>
        <v>-0.85646375749265369</v>
      </c>
      <c r="G888" s="2">
        <f t="shared" si="81"/>
        <v>0.98461495779016994</v>
      </c>
      <c r="H888" s="2" t="str">
        <f t="shared" si="82"/>
        <v>Sell</v>
      </c>
    </row>
    <row r="889" spans="1:8" ht="13.5" x14ac:dyDescent="0.25">
      <c r="A889" s="3">
        <v>43297</v>
      </c>
      <c r="B889" s="2">
        <v>45.739899999999999</v>
      </c>
      <c r="C889" s="2">
        <f t="shared" si="78"/>
        <v>45.13938985420782</v>
      </c>
      <c r="D889" s="2">
        <f t="shared" si="80"/>
        <v>44.82152499170278</v>
      </c>
      <c r="E889" s="2">
        <f t="shared" si="79"/>
        <v>0.31786486250503998</v>
      </c>
      <c r="F889" s="2">
        <f t="shared" si="83"/>
        <v>-0.62159803349311493</v>
      </c>
      <c r="G889" s="2">
        <f t="shared" si="81"/>
        <v>0.93946289599815491</v>
      </c>
      <c r="H889" s="2" t="str">
        <f t="shared" si="82"/>
        <v>Sell</v>
      </c>
    </row>
    <row r="890" spans="1:8" ht="13.5" x14ac:dyDescent="0.25">
      <c r="A890" s="3">
        <v>43298</v>
      </c>
      <c r="B890" s="2">
        <v>45.739899999999999</v>
      </c>
      <c r="C890" s="2">
        <f t="shared" si="78"/>
        <v>45.362083722791226</v>
      </c>
      <c r="D890" s="2">
        <f t="shared" si="80"/>
        <v>44.889552770095165</v>
      </c>
      <c r="E890" s="2">
        <f t="shared" si="79"/>
        <v>0.47253095269606149</v>
      </c>
      <c r="F890" s="2">
        <f t="shared" si="83"/>
        <v>-0.40277223625527969</v>
      </c>
      <c r="G890" s="2">
        <f t="shared" si="81"/>
        <v>0.87530318895134118</v>
      </c>
      <c r="H890" s="2" t="str">
        <f t="shared" si="82"/>
        <v>Sell</v>
      </c>
    </row>
    <row r="891" spans="1:8" ht="13.5" x14ac:dyDescent="0.25">
      <c r="A891" s="3">
        <v>43299</v>
      </c>
      <c r="B891" s="2">
        <v>46.417499999999997</v>
      </c>
      <c r="C891" s="2">
        <f t="shared" si="78"/>
        <v>45.528363150054119</v>
      </c>
      <c r="D891" s="2">
        <f t="shared" si="80"/>
        <v>45.002734046384411</v>
      </c>
      <c r="E891" s="2">
        <f t="shared" si="79"/>
        <v>0.52562910366970783</v>
      </c>
      <c r="F891" s="2">
        <f t="shared" si="83"/>
        <v>-0.21709196827028221</v>
      </c>
      <c r="G891" s="2">
        <f t="shared" si="81"/>
        <v>0.74272107193999004</v>
      </c>
      <c r="H891" s="2" t="str">
        <f t="shared" si="82"/>
        <v>Sell</v>
      </c>
    </row>
    <row r="892" spans="1:8" ht="13.5" x14ac:dyDescent="0.25">
      <c r="A892" s="3">
        <v>43300</v>
      </c>
      <c r="B892" s="2">
        <v>46.5869</v>
      </c>
      <c r="C892" s="2">
        <f t="shared" si="78"/>
        <v>45.608676511584257</v>
      </c>
      <c r="D892" s="2">
        <f t="shared" si="80"/>
        <v>45.120079672578157</v>
      </c>
      <c r="E892" s="2">
        <f t="shared" si="79"/>
        <v>0.48859683900609951</v>
      </c>
      <c r="F892" s="2">
        <f t="shared" si="83"/>
        <v>-7.5954206815005879E-2</v>
      </c>
      <c r="G892" s="2">
        <f t="shared" si="81"/>
        <v>0.56455104582110538</v>
      </c>
      <c r="H892" s="2" t="str">
        <f t="shared" si="82"/>
        <v>Sell</v>
      </c>
    </row>
    <row r="893" spans="1:8" ht="13.5" x14ac:dyDescent="0.25">
      <c r="A893" s="3">
        <v>43301</v>
      </c>
      <c r="B893" s="2">
        <v>46.5869</v>
      </c>
      <c r="C893" s="2">
        <f t="shared" si="78"/>
        <v>45.672295509802062</v>
      </c>
      <c r="D893" s="2">
        <f t="shared" si="80"/>
        <v>45.22873303016496</v>
      </c>
      <c r="E893" s="2">
        <f t="shared" si="79"/>
        <v>0.4435624796371016</v>
      </c>
      <c r="F893" s="2">
        <f t="shared" si="83"/>
        <v>2.7949130475415619E-2</v>
      </c>
      <c r="G893" s="2">
        <f t="shared" si="81"/>
        <v>0.41561334916168596</v>
      </c>
      <c r="H893" s="2" t="str">
        <f t="shared" si="82"/>
        <v>Sell</v>
      </c>
    </row>
    <row r="894" spans="1:8" ht="13.5" x14ac:dyDescent="0.25">
      <c r="A894" s="3">
        <v>43304</v>
      </c>
      <c r="B894" s="2">
        <v>46.869199999999999</v>
      </c>
      <c r="C894" s="2">
        <f t="shared" si="78"/>
        <v>45.687034662140206</v>
      </c>
      <c r="D894" s="2">
        <f t="shared" si="80"/>
        <v>45.350249102004597</v>
      </c>
      <c r="E894" s="2">
        <f t="shared" si="79"/>
        <v>0.33678556013560978</v>
      </c>
      <c r="F894" s="2">
        <f t="shared" si="83"/>
        <v>8.9716416407454452E-2</v>
      </c>
      <c r="G894" s="2">
        <f t="shared" si="81"/>
        <v>0.24706914372815533</v>
      </c>
      <c r="H894" s="2" t="str">
        <f t="shared" si="82"/>
        <v>Sell</v>
      </c>
    </row>
    <row r="895" spans="1:8" ht="13.5" x14ac:dyDescent="0.25">
      <c r="A895" s="3">
        <v>43305</v>
      </c>
      <c r="B895" s="2">
        <v>47.151600000000002</v>
      </c>
      <c r="C895" s="2">
        <f t="shared" si="78"/>
        <v>45.751629329503253</v>
      </c>
      <c r="D895" s="2">
        <f t="shared" si="80"/>
        <v>45.483682501856109</v>
      </c>
      <c r="E895" s="2">
        <f t="shared" si="79"/>
        <v>0.26794682764714395</v>
      </c>
      <c r="F895" s="2">
        <f t="shared" si="83"/>
        <v>0.12536249865539234</v>
      </c>
      <c r="G895" s="2">
        <f t="shared" si="81"/>
        <v>0.14258432899175161</v>
      </c>
      <c r="H895" s="2" t="str">
        <f t="shared" si="82"/>
        <v>Sell</v>
      </c>
    </row>
    <row r="896" spans="1:8" ht="13.5" x14ac:dyDescent="0.25">
      <c r="A896" s="3">
        <v>43307</v>
      </c>
      <c r="B896" s="2">
        <v>48.845599999999997</v>
      </c>
      <c r="C896" s="2">
        <f t="shared" si="78"/>
        <v>45.795424817271986</v>
      </c>
      <c r="D896" s="2">
        <f t="shared" si="80"/>
        <v>45.732713427644548</v>
      </c>
      <c r="E896" s="2">
        <f t="shared" si="79"/>
        <v>6.2711389627438052E-2</v>
      </c>
      <c r="F896" s="2">
        <f t="shared" si="83"/>
        <v>0.11283227684980149</v>
      </c>
      <c r="G896" s="2">
        <f t="shared" si="81"/>
        <v>-5.0120887222363436E-2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49.975000000000001</v>
      </c>
      <c r="C897" s="2">
        <f t="shared" si="78"/>
        <v>45.747774845383987</v>
      </c>
      <c r="D897" s="2">
        <f t="shared" si="80"/>
        <v>46.04695687744865</v>
      </c>
      <c r="E897" s="2">
        <f t="shared" si="79"/>
        <v>-0.29918203206466387</v>
      </c>
      <c r="F897" s="2">
        <f t="shared" si="83"/>
        <v>3.0429415066908411E-2</v>
      </c>
      <c r="G897" s="2">
        <f t="shared" si="81"/>
        <v>-0.32961144713157231</v>
      </c>
      <c r="H897" s="2" t="str">
        <f t="shared" si="82"/>
        <v>Hold</v>
      </c>
    </row>
    <row r="898" spans="1:8" ht="13.5" x14ac:dyDescent="0.25">
      <c r="A898" s="3">
        <v>43311</v>
      </c>
      <c r="B898" s="2">
        <v>49.975000000000001</v>
      </c>
      <c r="C898" s="2">
        <f t="shared" si="78"/>
        <v>45.746563330709527</v>
      </c>
      <c r="D898" s="2">
        <f t="shared" si="80"/>
        <v>46.337923034674674</v>
      </c>
      <c r="E898" s="2">
        <f t="shared" si="79"/>
        <v>-0.59135970396514637</v>
      </c>
      <c r="F898" s="2">
        <f t="shared" si="83"/>
        <v>-9.3928408739502547E-2</v>
      </c>
      <c r="G898" s="2">
        <f t="shared" si="81"/>
        <v>-0.49743129522564383</v>
      </c>
      <c r="H898" s="2" t="str">
        <f t="shared" si="82"/>
        <v>Hold</v>
      </c>
    </row>
    <row r="899" spans="1:8" ht="13.5" x14ac:dyDescent="0.25">
      <c r="A899" s="3">
        <v>43312</v>
      </c>
      <c r="B899" s="2">
        <v>49.692700000000002</v>
      </c>
      <c r="C899" s="2">
        <f t="shared" si="78"/>
        <v>45.745538202908065</v>
      </c>
      <c r="D899" s="2">
        <f t="shared" si="80"/>
        <v>46.586425032106177</v>
      </c>
      <c r="E899" s="2">
        <f t="shared" si="79"/>
        <v>-0.8408868291981122</v>
      </c>
      <c r="F899" s="2">
        <f t="shared" si="83"/>
        <v>-0.24332009283122449</v>
      </c>
      <c r="G899" s="2">
        <f t="shared" si="81"/>
        <v>-0.59756673636688773</v>
      </c>
      <c r="H899" s="2" t="str">
        <f t="shared" si="82"/>
        <v>Hold</v>
      </c>
    </row>
    <row r="900" spans="1:8" ht="13.5" x14ac:dyDescent="0.25">
      <c r="A900" s="3">
        <v>43313</v>
      </c>
      <c r="B900" s="2">
        <v>49.523299999999999</v>
      </c>
      <c r="C900" s="2">
        <f t="shared" si="78"/>
        <v>45.744670787076053</v>
      </c>
      <c r="D900" s="2">
        <f t="shared" si="80"/>
        <v>46.803971326024232</v>
      </c>
      <c r="E900" s="2">
        <f t="shared" si="79"/>
        <v>-1.0593005389481789</v>
      </c>
      <c r="F900" s="2">
        <f t="shared" si="83"/>
        <v>-0.40651618205461537</v>
      </c>
      <c r="G900" s="2">
        <f t="shared" si="81"/>
        <v>-0.65278435689356351</v>
      </c>
      <c r="H900" s="2" t="str">
        <f t="shared" si="82"/>
        <v>Hold</v>
      </c>
    </row>
    <row r="901" spans="1:8" ht="13.5" x14ac:dyDescent="0.25">
      <c r="A901" s="3">
        <v>43314</v>
      </c>
      <c r="B901" s="2">
        <v>49.749200000000002</v>
      </c>
      <c r="C901" s="2">
        <f t="shared" si="78"/>
        <v>45.848182973679741</v>
      </c>
      <c r="D901" s="2">
        <f t="shared" si="80"/>
        <v>47.022136412985397</v>
      </c>
      <c r="E901" s="2">
        <f t="shared" si="79"/>
        <v>-1.1739534393056559</v>
      </c>
      <c r="F901" s="2">
        <f t="shared" si="83"/>
        <v>-0.56000363350482352</v>
      </c>
      <c r="G901" s="2">
        <f t="shared" si="81"/>
        <v>-0.61394980580083236</v>
      </c>
      <c r="H901" s="2" t="str">
        <f t="shared" si="82"/>
        <v>Hold</v>
      </c>
    </row>
    <row r="902" spans="1:8" ht="13.5" x14ac:dyDescent="0.25">
      <c r="A902" s="3">
        <v>43315</v>
      </c>
      <c r="B902" s="2">
        <v>49.8339</v>
      </c>
      <c r="C902" s="2">
        <f t="shared" si="78"/>
        <v>45.961831746959774</v>
      </c>
      <c r="D902" s="2">
        <f t="shared" si="80"/>
        <v>47.2304151972087</v>
      </c>
      <c r="E902" s="2">
        <f t="shared" si="79"/>
        <v>-1.2685834502489257</v>
      </c>
      <c r="F902" s="2">
        <f t="shared" si="83"/>
        <v>-0.70171959685364405</v>
      </c>
      <c r="G902" s="2">
        <f t="shared" si="81"/>
        <v>-0.56686385339528167</v>
      </c>
      <c r="H902" s="2" t="str">
        <f t="shared" si="82"/>
        <v>Hold</v>
      </c>
    </row>
    <row r="903" spans="1:8" ht="13.5" x14ac:dyDescent="0.25">
      <c r="A903" s="3">
        <v>43318</v>
      </c>
      <c r="B903" s="2">
        <v>49.8339</v>
      </c>
      <c r="C903" s="2">
        <f t="shared" si="78"/>
        <v>46.057996093581352</v>
      </c>
      <c r="D903" s="2">
        <f t="shared" si="80"/>
        <v>47.42326592334139</v>
      </c>
      <c r="E903" s="2">
        <f t="shared" si="79"/>
        <v>-1.3652698297600381</v>
      </c>
      <c r="F903" s="2">
        <f t="shared" si="83"/>
        <v>-0.83442964343492299</v>
      </c>
      <c r="G903" s="2">
        <f t="shared" si="81"/>
        <v>-0.53084018632511509</v>
      </c>
      <c r="H903" s="2" t="str">
        <f t="shared" si="82"/>
        <v>Hold</v>
      </c>
    </row>
    <row r="904" spans="1:8" ht="13.5" x14ac:dyDescent="0.25">
      <c r="A904" s="3">
        <v>43319</v>
      </c>
      <c r="B904" s="2">
        <v>49.8339</v>
      </c>
      <c r="C904" s="2">
        <f t="shared" si="78"/>
        <v>46.182796694568836</v>
      </c>
      <c r="D904" s="2">
        <f t="shared" si="80"/>
        <v>47.601831410501291</v>
      </c>
      <c r="E904" s="2">
        <f t="shared" si="79"/>
        <v>-1.4190347159324546</v>
      </c>
      <c r="F904" s="2">
        <f t="shared" si="83"/>
        <v>-0.9513506579344293</v>
      </c>
      <c r="G904" s="2">
        <f t="shared" si="81"/>
        <v>-0.46768405799802526</v>
      </c>
      <c r="H904" s="2" t="str">
        <f t="shared" si="82"/>
        <v>Hold</v>
      </c>
    </row>
    <row r="905" spans="1:8" ht="13.5" x14ac:dyDescent="0.25">
      <c r="A905" s="3">
        <v>43320</v>
      </c>
      <c r="B905" s="2">
        <v>49.551499999999997</v>
      </c>
      <c r="C905" s="2">
        <f t="shared" si="78"/>
        <v>46.331843356942862</v>
      </c>
      <c r="D905" s="2">
        <f t="shared" si="80"/>
        <v>47.746251306019715</v>
      </c>
      <c r="E905" s="2">
        <f t="shared" si="79"/>
        <v>-1.4144079490768533</v>
      </c>
      <c r="F905" s="2">
        <f t="shared" si="83"/>
        <v>-1.0439621161629142</v>
      </c>
      <c r="G905" s="2">
        <f t="shared" si="81"/>
        <v>-0.37044583291393907</v>
      </c>
      <c r="H905" s="2" t="str">
        <f t="shared" si="82"/>
        <v>Hold</v>
      </c>
    </row>
    <row r="906" spans="1:8" ht="13.5" x14ac:dyDescent="0.25">
      <c r="A906" s="3">
        <v>43321</v>
      </c>
      <c r="B906" s="2">
        <v>49.692700000000002</v>
      </c>
      <c r="C906" s="2">
        <f t="shared" si="78"/>
        <v>46.718575148182424</v>
      </c>
      <c r="D906" s="2">
        <f t="shared" si="80"/>
        <v>47.890432690758992</v>
      </c>
      <c r="E906" s="2">
        <f t="shared" si="79"/>
        <v>-1.1718575425765678</v>
      </c>
      <c r="F906" s="2">
        <f t="shared" si="83"/>
        <v>-1.0695412014456449</v>
      </c>
      <c r="G906" s="2">
        <f t="shared" si="81"/>
        <v>-0.10231634113092292</v>
      </c>
      <c r="H906" s="2" t="str">
        <f t="shared" si="82"/>
        <v>Hold</v>
      </c>
    </row>
    <row r="907" spans="1:8" ht="13.5" x14ac:dyDescent="0.25">
      <c r="A907" s="3">
        <v>43322</v>
      </c>
      <c r="B907" s="2">
        <v>48.845599999999997</v>
      </c>
      <c r="C907" s="2">
        <f t="shared" si="78"/>
        <v>47.219563586923591</v>
      </c>
      <c r="D907" s="2">
        <f t="shared" si="80"/>
        <v>47.961185824776841</v>
      </c>
      <c r="E907" s="2">
        <f t="shared" si="79"/>
        <v>-0.74162223785324954</v>
      </c>
      <c r="F907" s="2">
        <f t="shared" si="83"/>
        <v>-1.0039574087271659</v>
      </c>
      <c r="G907" s="2">
        <f t="shared" si="81"/>
        <v>0.26233517087391633</v>
      </c>
      <c r="H907" s="2" t="str">
        <f t="shared" si="82"/>
        <v>Sell</v>
      </c>
    </row>
    <row r="908" spans="1:8" ht="13.5" x14ac:dyDescent="0.25">
      <c r="A908" s="3">
        <v>43326</v>
      </c>
      <c r="B908" s="2">
        <v>49.692700000000002</v>
      </c>
      <c r="C908" s="2">
        <f t="shared" si="78"/>
        <v>47.643476881243039</v>
      </c>
      <c r="D908" s="2">
        <f t="shared" si="80"/>
        <v>48.089446134052629</v>
      </c>
      <c r="E908" s="2">
        <f t="shared" si="79"/>
        <v>-0.44596925280958999</v>
      </c>
      <c r="F908" s="2">
        <f t="shared" si="83"/>
        <v>-0.8923597775436507</v>
      </c>
      <c r="G908" s="2">
        <f t="shared" si="81"/>
        <v>0.44639052473406071</v>
      </c>
      <c r="H908" s="2" t="str">
        <f t="shared" si="82"/>
        <v>Sell</v>
      </c>
    </row>
    <row r="909" spans="1:8" ht="13.5" x14ac:dyDescent="0.25">
      <c r="A909" s="3">
        <v>43327</v>
      </c>
      <c r="B909" s="2">
        <v>49.664400000000001</v>
      </c>
      <c r="C909" s="2">
        <f t="shared" si="78"/>
        <v>47.958741976436421</v>
      </c>
      <c r="D909" s="2">
        <f t="shared" si="80"/>
        <v>48.206109383382064</v>
      </c>
      <c r="E909" s="2">
        <f t="shared" si="79"/>
        <v>-0.24736740694564219</v>
      </c>
      <c r="F909" s="2">
        <f t="shared" si="83"/>
        <v>-0.76336130342404906</v>
      </c>
      <c r="G909" s="2">
        <f t="shared" si="81"/>
        <v>0.51599389647840688</v>
      </c>
      <c r="H909" s="2" t="str">
        <f t="shared" si="82"/>
        <v>Sell</v>
      </c>
    </row>
    <row r="910" spans="1:8" ht="13.5" x14ac:dyDescent="0.25">
      <c r="A910" s="3">
        <v>43328</v>
      </c>
      <c r="B910" s="2">
        <v>49.664400000000001</v>
      </c>
      <c r="C910" s="2">
        <f t="shared" si="78"/>
        <v>48.199443210830815</v>
      </c>
      <c r="D910" s="2">
        <f t="shared" si="80"/>
        <v>48.31413091053895</v>
      </c>
      <c r="E910" s="2">
        <f t="shared" si="79"/>
        <v>-0.11468769970813497</v>
      </c>
      <c r="F910" s="2">
        <f t="shared" si="83"/>
        <v>-0.63362658268086625</v>
      </c>
      <c r="G910" s="2">
        <f t="shared" si="81"/>
        <v>0.51893888297273127</v>
      </c>
      <c r="H910" s="2" t="str">
        <f t="shared" si="82"/>
        <v>Sell</v>
      </c>
    </row>
    <row r="911" spans="1:8" ht="13.5" x14ac:dyDescent="0.25">
      <c r="A911" s="3">
        <v>43329</v>
      </c>
      <c r="B911" s="2">
        <v>49.636200000000002</v>
      </c>
      <c r="C911" s="2">
        <f t="shared" ref="C911:C974" si="84">$C$4*B901+C910*(1-$C$4)</f>
        <v>48.43786733224146</v>
      </c>
      <c r="D911" s="2">
        <f t="shared" si="80"/>
        <v>48.412061954202727</v>
      </c>
      <c r="E911" s="2">
        <f t="shared" si="79"/>
        <v>2.580537803873284E-2</v>
      </c>
      <c r="F911" s="2">
        <f t="shared" si="83"/>
        <v>-0.50174019053694641</v>
      </c>
      <c r="G911" s="2">
        <f t="shared" si="81"/>
        <v>0.52754556857567925</v>
      </c>
      <c r="H911" s="2" t="str">
        <f t="shared" si="82"/>
        <v>Sell</v>
      </c>
    </row>
    <row r="912" spans="1:8" ht="13.5" x14ac:dyDescent="0.25">
      <c r="A912" s="3">
        <v>43332</v>
      </c>
      <c r="B912" s="2">
        <v>49.410299999999999</v>
      </c>
      <c r="C912" s="2">
        <f t="shared" si="84"/>
        <v>48.652641588819698</v>
      </c>
      <c r="D912" s="2">
        <f t="shared" si="80"/>
        <v>48.486005513150673</v>
      </c>
      <c r="E912" s="2">
        <f t="shared" si="79"/>
        <v>0.16663607566902527</v>
      </c>
      <c r="F912" s="2">
        <f t="shared" si="83"/>
        <v>-0.36806493729575213</v>
      </c>
      <c r="G912" s="2">
        <f t="shared" si="81"/>
        <v>0.53470101296477734</v>
      </c>
      <c r="H912" s="2" t="str">
        <f t="shared" si="82"/>
        <v>Sell</v>
      </c>
    </row>
    <row r="913" spans="1:8" ht="13.5" x14ac:dyDescent="0.25">
      <c r="A913" s="3">
        <v>43335</v>
      </c>
      <c r="B913" s="2">
        <v>49.410299999999999</v>
      </c>
      <c r="C913" s="2">
        <f t="shared" si="84"/>
        <v>48.834373652078206</v>
      </c>
      <c r="D913" s="2">
        <f t="shared" si="80"/>
        <v>48.554471771435807</v>
      </c>
      <c r="E913" s="2">
        <f t="shared" si="79"/>
        <v>0.27990188064239874</v>
      </c>
      <c r="F913" s="2">
        <f t="shared" si="83"/>
        <v>-0.23847157370812197</v>
      </c>
      <c r="G913" s="2">
        <f t="shared" si="81"/>
        <v>0.51837345435052073</v>
      </c>
      <c r="H913" s="2" t="str">
        <f t="shared" si="82"/>
        <v>Sell</v>
      </c>
    </row>
    <row r="914" spans="1:8" ht="13.5" x14ac:dyDescent="0.25">
      <c r="A914" s="3">
        <v>43336</v>
      </c>
      <c r="B914" s="2">
        <v>49.410299999999999</v>
      </c>
      <c r="C914" s="2">
        <f t="shared" si="84"/>
        <v>48.988146936373866</v>
      </c>
      <c r="D914" s="2">
        <f t="shared" si="80"/>
        <v>48.617866455033159</v>
      </c>
      <c r="E914" s="2">
        <f t="shared" si="79"/>
        <v>0.37028048134070701</v>
      </c>
      <c r="F914" s="2">
        <f t="shared" si="83"/>
        <v>-0.11672116269835618</v>
      </c>
      <c r="G914" s="2">
        <f t="shared" si="81"/>
        <v>0.48700164403906321</v>
      </c>
      <c r="H914" s="2" t="str">
        <f t="shared" si="82"/>
        <v>Sell</v>
      </c>
    </row>
    <row r="915" spans="1:8" ht="13.5" x14ac:dyDescent="0.25">
      <c r="A915" s="3">
        <v>43339</v>
      </c>
      <c r="B915" s="2">
        <v>49.269199999999998</v>
      </c>
      <c r="C915" s="2">
        <f t="shared" si="84"/>
        <v>49.074816638470189</v>
      </c>
      <c r="D915" s="2">
        <f t="shared" si="80"/>
        <v>48.666113384289964</v>
      </c>
      <c r="E915" s="2">
        <f t="shared" si="79"/>
        <v>0.40870325418022446</v>
      </c>
      <c r="F915" s="2">
        <f t="shared" si="83"/>
        <v>-1.1636279322640053E-2</v>
      </c>
      <c r="G915" s="2">
        <f t="shared" si="81"/>
        <v>0.42033953350286452</v>
      </c>
      <c r="H915" s="2" t="str">
        <f t="shared" si="82"/>
        <v>Sell</v>
      </c>
    </row>
    <row r="916" spans="1:8" ht="13.5" x14ac:dyDescent="0.25">
      <c r="A916" s="3">
        <v>43340</v>
      </c>
      <c r="B916" s="2">
        <v>49.975000000000001</v>
      </c>
      <c r="C916" s="2">
        <f t="shared" si="84"/>
        <v>49.169875617167087</v>
      </c>
      <c r="D916" s="2">
        <f t="shared" si="80"/>
        <v>48.763067948416634</v>
      </c>
      <c r="E916" s="2">
        <f t="shared" si="79"/>
        <v>0.40680766875045293</v>
      </c>
      <c r="F916" s="2">
        <f t="shared" si="83"/>
        <v>7.2052510291978539E-2</v>
      </c>
      <c r="G916" s="2">
        <f t="shared" si="81"/>
        <v>0.33475515845847437</v>
      </c>
      <c r="H916" s="2" t="str">
        <f t="shared" si="82"/>
        <v>Sell</v>
      </c>
    </row>
    <row r="917" spans="1:8" ht="13.5" x14ac:dyDescent="0.25">
      <c r="A917" s="3">
        <v>43341</v>
      </c>
      <c r="B917" s="2">
        <v>49.410299999999999</v>
      </c>
      <c r="C917" s="2">
        <f t="shared" si="84"/>
        <v>49.119987060679847</v>
      </c>
      <c r="D917" s="2">
        <f t="shared" si="80"/>
        <v>48.811011063348737</v>
      </c>
      <c r="E917" s="2">
        <f t="shared" si="79"/>
        <v>0.30897599733111036</v>
      </c>
      <c r="F917" s="2">
        <f t="shared" si="83"/>
        <v>0.11943720769980491</v>
      </c>
      <c r="G917" s="2">
        <f t="shared" si="81"/>
        <v>0.18953878963130544</v>
      </c>
      <c r="H917" s="2" t="str">
        <f t="shared" si="82"/>
        <v>Sell</v>
      </c>
    </row>
    <row r="918" spans="1:8" ht="13.5" x14ac:dyDescent="0.25">
      <c r="A918" s="3">
        <v>43342</v>
      </c>
      <c r="B918" s="2">
        <v>49.269199999999998</v>
      </c>
      <c r="C918" s="2">
        <f t="shared" si="84"/>
        <v>49.208096743652177</v>
      </c>
      <c r="D918" s="2">
        <f t="shared" si="80"/>
        <v>48.844950984582162</v>
      </c>
      <c r="E918" s="2">
        <f t="shared" si="79"/>
        <v>0.36314575907001512</v>
      </c>
      <c r="F918" s="2">
        <f t="shared" si="83"/>
        <v>0.16817891797384696</v>
      </c>
      <c r="G918" s="2">
        <f t="shared" si="81"/>
        <v>0.19496684109616816</v>
      </c>
      <c r="H918" s="2" t="str">
        <f t="shared" si="82"/>
        <v>Sell</v>
      </c>
    </row>
    <row r="919" spans="1:8" ht="13.5" x14ac:dyDescent="0.25">
      <c r="A919" s="3">
        <v>43343</v>
      </c>
      <c r="B919" s="2">
        <v>49.128</v>
      </c>
      <c r="C919" s="2">
        <f t="shared" si="84"/>
        <v>49.278297244628767</v>
      </c>
      <c r="D919" s="2">
        <f t="shared" si="80"/>
        <v>48.865917578316818</v>
      </c>
      <c r="E919" s="2">
        <f t="shared" si="79"/>
        <v>0.41237966631194922</v>
      </c>
      <c r="F919" s="2">
        <f t="shared" si="83"/>
        <v>0.21701906764146744</v>
      </c>
      <c r="G919" s="2">
        <f t="shared" si="81"/>
        <v>0.19536059867048178</v>
      </c>
      <c r="H919" s="2" t="str">
        <f t="shared" si="82"/>
        <v>Sell</v>
      </c>
    </row>
    <row r="920" spans="1:8" ht="13.5" x14ac:dyDescent="0.25">
      <c r="A920" s="3">
        <v>43346</v>
      </c>
      <c r="B920" s="2">
        <v>47.857399999999998</v>
      </c>
      <c r="C920" s="2">
        <f t="shared" si="84"/>
        <v>49.337697668532037</v>
      </c>
      <c r="D920" s="2">
        <f t="shared" si="80"/>
        <v>48.791212572515569</v>
      </c>
      <c r="E920" s="2">
        <f t="shared" si="79"/>
        <v>0.54648509601646822</v>
      </c>
      <c r="F920" s="2">
        <f t="shared" si="83"/>
        <v>0.28291227331646762</v>
      </c>
      <c r="G920" s="2">
        <f t="shared" si="81"/>
        <v>0.2635728227000006</v>
      </c>
      <c r="H920" s="2" t="str">
        <f t="shared" si="82"/>
        <v>Sell</v>
      </c>
    </row>
    <row r="921" spans="1:8" ht="13.5" x14ac:dyDescent="0.25">
      <c r="A921" s="3">
        <v>43347</v>
      </c>
      <c r="B921" s="2">
        <v>46.584099999999999</v>
      </c>
      <c r="C921" s="2">
        <f t="shared" si="84"/>
        <v>49.383621104142499</v>
      </c>
      <c r="D921" s="2">
        <f t="shared" si="80"/>
        <v>48.627722752329227</v>
      </c>
      <c r="E921" s="2">
        <f t="shared" si="79"/>
        <v>0.75589835181327203</v>
      </c>
      <c r="F921" s="2">
        <f t="shared" si="83"/>
        <v>0.37750948901582854</v>
      </c>
      <c r="G921" s="2">
        <f t="shared" si="81"/>
        <v>0.37838886279744349</v>
      </c>
      <c r="H921" s="2" t="str">
        <f t="shared" si="82"/>
        <v>Sell</v>
      </c>
    </row>
    <row r="922" spans="1:8" ht="13.5" x14ac:dyDescent="0.25">
      <c r="A922" s="3">
        <v>43348</v>
      </c>
      <c r="B922" s="2">
        <v>44.915399999999998</v>
      </c>
      <c r="C922" s="2">
        <f t="shared" si="84"/>
        <v>49.387725549659038</v>
      </c>
      <c r="D922" s="2">
        <f t="shared" si="80"/>
        <v>48.352735881786323</v>
      </c>
      <c r="E922" s="2">
        <f t="shared" si="79"/>
        <v>1.0349896678727148</v>
      </c>
      <c r="F922" s="2">
        <f t="shared" si="83"/>
        <v>0.50900552478720584</v>
      </c>
      <c r="G922" s="2">
        <f t="shared" si="81"/>
        <v>0.525984143085509</v>
      </c>
      <c r="H922" s="2" t="str">
        <f t="shared" si="82"/>
        <v>Sell</v>
      </c>
    </row>
    <row r="923" spans="1:8" ht="13.5" x14ac:dyDescent="0.25">
      <c r="A923" s="3">
        <v>43349</v>
      </c>
      <c r="B923" s="2">
        <v>42.264200000000002</v>
      </c>
      <c r="C923" s="2">
        <f t="shared" si="84"/>
        <v>49.39119854201919</v>
      </c>
      <c r="D923" s="2">
        <f t="shared" si="80"/>
        <v>47.901733223876228</v>
      </c>
      <c r="E923" s="2">
        <f t="shared" si="79"/>
        <v>1.4894653181429618</v>
      </c>
      <c r="F923" s="2">
        <f t="shared" si="83"/>
        <v>0.70509748345835699</v>
      </c>
      <c r="G923" s="2">
        <f t="shared" si="81"/>
        <v>0.7843678346846048</v>
      </c>
      <c r="H923" s="2" t="str">
        <f t="shared" si="82"/>
        <v>Sell</v>
      </c>
    </row>
    <row r="924" spans="1:8" ht="13.5" x14ac:dyDescent="0.25">
      <c r="A924" s="3">
        <v>43350</v>
      </c>
      <c r="B924" s="2">
        <v>44.836399999999998</v>
      </c>
      <c r="C924" s="2">
        <f t="shared" si="84"/>
        <v>49.394137227862394</v>
      </c>
      <c r="D924" s="2">
        <f t="shared" si="80"/>
        <v>47.674671503589103</v>
      </c>
      <c r="E924" s="2">
        <f t="shared" ref="E924:E987" si="85">C924-D924</f>
        <v>1.7194657242732916</v>
      </c>
      <c r="F924" s="2">
        <f t="shared" si="83"/>
        <v>0.90797113162134391</v>
      </c>
      <c r="G924" s="2">
        <f t="shared" si="81"/>
        <v>0.81149459265194768</v>
      </c>
      <c r="H924" s="2" t="str">
        <f t="shared" si="82"/>
        <v>Sell</v>
      </c>
    </row>
    <row r="925" spans="1:8" ht="13.5" x14ac:dyDescent="0.25">
      <c r="A925" s="3">
        <v>43353</v>
      </c>
      <c r="B925" s="2">
        <v>44.796799999999998</v>
      </c>
      <c r="C925" s="2">
        <f t="shared" si="84"/>
        <v>49.374916115883565</v>
      </c>
      <c r="D925" s="2">
        <f t="shared" ref="D925:D988" si="86">$D$4*B925+(1-$D$4)*D924</f>
        <v>47.461495836656582</v>
      </c>
      <c r="E925" s="2">
        <f t="shared" si="85"/>
        <v>1.9134202792269832</v>
      </c>
      <c r="F925" s="2">
        <f t="shared" si="83"/>
        <v>1.1090609611424718</v>
      </c>
      <c r="G925" s="2">
        <f t="shared" si="81"/>
        <v>0.80435931808451144</v>
      </c>
      <c r="H925" s="2" t="str">
        <f t="shared" si="82"/>
        <v>Sell</v>
      </c>
    </row>
    <row r="926" spans="1:8" ht="13.5" x14ac:dyDescent="0.25">
      <c r="A926" s="3">
        <v>43355</v>
      </c>
      <c r="B926" s="2">
        <v>44.328099999999999</v>
      </c>
      <c r="C926" s="2">
        <f t="shared" si="84"/>
        <v>49.467236713439938</v>
      </c>
      <c r="D926" s="2">
        <f t="shared" si="86"/>
        <v>47.229392441348686</v>
      </c>
      <c r="E926" s="2">
        <f t="shared" si="85"/>
        <v>2.2378442720912517</v>
      </c>
      <c r="F926" s="2">
        <f t="shared" si="83"/>
        <v>1.3348176233322278</v>
      </c>
      <c r="G926" s="2">
        <f t="shared" si="81"/>
        <v>0.90302664875902394</v>
      </c>
      <c r="H926" s="2" t="str">
        <f t="shared" si="82"/>
        <v>Sell</v>
      </c>
    </row>
    <row r="927" spans="1:8" ht="13.5" x14ac:dyDescent="0.25">
      <c r="A927" s="3">
        <v>43356</v>
      </c>
      <c r="B927" s="2">
        <v>43.198799999999999</v>
      </c>
      <c r="C927" s="2">
        <f t="shared" si="84"/>
        <v>49.458477219064562</v>
      </c>
      <c r="D927" s="2">
        <f t="shared" si="86"/>
        <v>46.930830038285826</v>
      </c>
      <c r="E927" s="2">
        <f t="shared" si="85"/>
        <v>2.527647180778736</v>
      </c>
      <c r="F927" s="2">
        <f t="shared" si="83"/>
        <v>1.5733835348215295</v>
      </c>
      <c r="G927" s="2">
        <f t="shared" si="81"/>
        <v>0.95426364595720647</v>
      </c>
      <c r="H927" s="2" t="str">
        <f t="shared" si="82"/>
        <v>Sell</v>
      </c>
    </row>
    <row r="928" spans="1:8" ht="13.5" x14ac:dyDescent="0.25">
      <c r="A928" s="3">
        <v>43357</v>
      </c>
      <c r="B928" s="2">
        <v>42.916400000000003</v>
      </c>
      <c r="C928" s="2">
        <f t="shared" si="84"/>
        <v>49.429357646900783</v>
      </c>
      <c r="D928" s="2">
        <f t="shared" si="86"/>
        <v>46.633464850264652</v>
      </c>
      <c r="E928" s="2">
        <f t="shared" si="85"/>
        <v>2.7958927966361315</v>
      </c>
      <c r="F928" s="2">
        <f t="shared" si="83"/>
        <v>1.8178853871844503</v>
      </c>
      <c r="G928" s="2">
        <f t="shared" si="81"/>
        <v>0.9780074094516813</v>
      </c>
      <c r="H928" s="2" t="str">
        <f t="shared" si="82"/>
        <v>Sell</v>
      </c>
    </row>
    <row r="929" spans="1:8" ht="13.5" x14ac:dyDescent="0.25">
      <c r="A929" s="3">
        <v>43360</v>
      </c>
      <c r="B929" s="2">
        <v>42.888199999999998</v>
      </c>
      <c r="C929" s="2">
        <f t="shared" si="84"/>
        <v>49.382994931992968</v>
      </c>
      <c r="D929" s="2">
        <f t="shared" si="86"/>
        <v>46.356037824319117</v>
      </c>
      <c r="E929" s="2">
        <f t="shared" si="85"/>
        <v>3.0269571076738515</v>
      </c>
      <c r="F929" s="2">
        <f t="shared" si="83"/>
        <v>2.0596997312823304</v>
      </c>
      <c r="G929" s="2">
        <f t="shared" si="81"/>
        <v>0.9672573763915211</v>
      </c>
      <c r="H929" s="2" t="str">
        <f t="shared" si="82"/>
        <v>Sell</v>
      </c>
    </row>
    <row r="930" spans="1:8" ht="13.5" x14ac:dyDescent="0.25">
      <c r="A930" s="3">
        <v>43361</v>
      </c>
      <c r="B930" s="2">
        <v>43.735199999999999</v>
      </c>
      <c r="C930" s="2">
        <f t="shared" si="84"/>
        <v>49.148288019378668</v>
      </c>
      <c r="D930" s="2">
        <f t="shared" si="86"/>
        <v>46.161901689184369</v>
      </c>
      <c r="E930" s="2">
        <f t="shared" si="85"/>
        <v>2.9863863301942999</v>
      </c>
      <c r="F930" s="2">
        <f t="shared" si="83"/>
        <v>2.2450370510647244</v>
      </c>
      <c r="G930" s="2">
        <f t="shared" si="81"/>
        <v>0.74134927912957549</v>
      </c>
      <c r="H930" s="2" t="str">
        <f t="shared" si="82"/>
        <v>Sell</v>
      </c>
    </row>
    <row r="931" spans="1:8" ht="13.5" x14ac:dyDescent="0.25">
      <c r="A931" s="3">
        <v>43362</v>
      </c>
      <c r="B931" s="2">
        <v>43.622300000000003</v>
      </c>
      <c r="C931" s="2">
        <f t="shared" si="84"/>
        <v>48.75379755485887</v>
      </c>
      <c r="D931" s="2">
        <f t="shared" si="86"/>
        <v>45.973783045541083</v>
      </c>
      <c r="E931" s="2">
        <f t="shared" si="85"/>
        <v>2.7800145093177875</v>
      </c>
      <c r="F931" s="2">
        <f t="shared" si="83"/>
        <v>2.352032542715337</v>
      </c>
      <c r="G931" s="2">
        <f t="shared" si="81"/>
        <v>0.42798196660245047</v>
      </c>
      <c r="H931" s="2" t="str">
        <f t="shared" si="82"/>
        <v>Sell</v>
      </c>
    </row>
    <row r="932" spans="1:8" ht="13.5" x14ac:dyDescent="0.25">
      <c r="A932" s="3">
        <v>43363</v>
      </c>
      <c r="B932" s="2">
        <v>43.198799999999999</v>
      </c>
      <c r="C932" s="2">
        <f t="shared" si="84"/>
        <v>48.163274854111357</v>
      </c>
      <c r="D932" s="2">
        <f t="shared" si="86"/>
        <v>45.768228745871376</v>
      </c>
      <c r="E932" s="2">
        <f t="shared" si="85"/>
        <v>2.3950461082399812</v>
      </c>
      <c r="F932" s="2">
        <f t="shared" si="83"/>
        <v>2.3606352558202661</v>
      </c>
      <c r="G932" s="2">
        <f t="shared" ref="G932:G995" si="87">E932-F932</f>
        <v>3.4410852419715088E-2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42.495699999999999</v>
      </c>
      <c r="C933" s="2">
        <f t="shared" si="84"/>
        <v>47.25572487655576</v>
      </c>
      <c r="D933" s="2">
        <f t="shared" si="86"/>
        <v>45.52581920914016</v>
      </c>
      <c r="E933" s="2">
        <f t="shared" si="85"/>
        <v>1.7299056674156006</v>
      </c>
      <c r="F933" s="2">
        <f t="shared" ref="F933:F996" si="89">(E933*(2/(10)))+((1-(2/10))*F932)</f>
        <v>2.2344893381393329</v>
      </c>
      <c r="G933" s="2">
        <f t="shared" si="87"/>
        <v>-0.50458367072373234</v>
      </c>
      <c r="H933" s="2" t="str">
        <f t="shared" si="88"/>
        <v>Hold</v>
      </c>
    </row>
    <row r="934" spans="1:8" ht="13.5" x14ac:dyDescent="0.25">
      <c r="A934" s="3">
        <v>43367</v>
      </c>
      <c r="B934" s="2">
        <v>43.311700000000002</v>
      </c>
      <c r="C934" s="2">
        <f t="shared" si="84"/>
        <v>46.88352104939333</v>
      </c>
      <c r="D934" s="2">
        <f t="shared" si="86"/>
        <v>45.361810378833482</v>
      </c>
      <c r="E934" s="2">
        <f t="shared" si="85"/>
        <v>1.5217106705598482</v>
      </c>
      <c r="F934" s="2">
        <f t="shared" si="89"/>
        <v>2.0919336046234358</v>
      </c>
      <c r="G934" s="2">
        <f t="shared" si="87"/>
        <v>-0.57022293406358759</v>
      </c>
      <c r="H934" s="2" t="str">
        <f t="shared" si="88"/>
        <v>Hold</v>
      </c>
    </row>
    <row r="935" spans="1:8" ht="13.5" x14ac:dyDescent="0.25">
      <c r="A935" s="3">
        <v>43368</v>
      </c>
      <c r="B935" s="2">
        <v>43.195900000000002</v>
      </c>
      <c r="C935" s="2">
        <f t="shared" si="84"/>
        <v>46.562487041794355</v>
      </c>
      <c r="D935" s="2">
        <f t="shared" si="86"/>
        <v>45.201372572993961</v>
      </c>
      <c r="E935" s="2">
        <f t="shared" si="85"/>
        <v>1.3611144688003947</v>
      </c>
      <c r="F935" s="2">
        <f t="shared" si="89"/>
        <v>1.9457697774588278</v>
      </c>
      <c r="G935" s="2">
        <f t="shared" si="87"/>
        <v>-0.58465530865843318</v>
      </c>
      <c r="H935" s="2" t="str">
        <f t="shared" si="88"/>
        <v>Hold</v>
      </c>
    </row>
    <row r="936" spans="1:8" ht="13.5" x14ac:dyDescent="0.25">
      <c r="A936" s="3">
        <v>43369</v>
      </c>
      <c r="B936" s="2">
        <v>42.916400000000003</v>
      </c>
      <c r="C936" s="2">
        <f t="shared" si="84"/>
        <v>46.218735189210612</v>
      </c>
      <c r="D936" s="2">
        <f t="shared" si="86"/>
        <v>45.03211534536478</v>
      </c>
      <c r="E936" s="2">
        <f t="shared" si="85"/>
        <v>1.1866198438458326</v>
      </c>
      <c r="F936" s="2">
        <f t="shared" si="89"/>
        <v>1.7939397907362289</v>
      </c>
      <c r="G936" s="2">
        <f t="shared" si="87"/>
        <v>-0.60731994689039626</v>
      </c>
      <c r="H936" s="2" t="str">
        <f t="shared" si="88"/>
        <v>Hold</v>
      </c>
    </row>
    <row r="937" spans="1:8" ht="13.5" x14ac:dyDescent="0.25">
      <c r="A937" s="3">
        <v>43370</v>
      </c>
      <c r="B937" s="2">
        <v>42.495699999999999</v>
      </c>
      <c r="C937" s="2">
        <f t="shared" si="84"/>
        <v>45.7541297754859</v>
      </c>
      <c r="D937" s="2">
        <f t="shared" si="86"/>
        <v>44.844232727189606</v>
      </c>
      <c r="E937" s="2">
        <f t="shared" si="85"/>
        <v>0.90989704829629403</v>
      </c>
      <c r="F937" s="2">
        <f t="shared" si="89"/>
        <v>1.617131242248242</v>
      </c>
      <c r="G937" s="2">
        <f t="shared" si="87"/>
        <v>-0.70723419395194798</v>
      </c>
      <c r="H937" s="2" t="str">
        <f t="shared" si="88"/>
        <v>Hold</v>
      </c>
    </row>
    <row r="938" spans="1:8" ht="13.5" x14ac:dyDescent="0.25">
      <c r="A938" s="3">
        <v>43371</v>
      </c>
      <c r="B938" s="2">
        <v>42.634099999999997</v>
      </c>
      <c r="C938" s="2">
        <f t="shared" si="84"/>
        <v>45.317555963872685</v>
      </c>
      <c r="D938" s="2">
        <f t="shared" si="86"/>
        <v>44.68051919184223</v>
      </c>
      <c r="E938" s="2">
        <f t="shared" si="85"/>
        <v>0.63703677203045572</v>
      </c>
      <c r="F938" s="2">
        <f t="shared" si="89"/>
        <v>1.4211123482046848</v>
      </c>
      <c r="G938" s="2">
        <f t="shared" si="87"/>
        <v>-0.78407557617422907</v>
      </c>
      <c r="H938" s="2" t="str">
        <f t="shared" si="88"/>
        <v>Hold</v>
      </c>
    </row>
    <row r="939" spans="1:8" ht="13.5" x14ac:dyDescent="0.25">
      <c r="A939" s="3">
        <v>43374</v>
      </c>
      <c r="B939" s="2">
        <v>43.198799999999999</v>
      </c>
      <c r="C939" s="2">
        <f t="shared" si="84"/>
        <v>44.943808892507661</v>
      </c>
      <c r="D939" s="2">
        <f t="shared" si="86"/>
        <v>44.570762214668733</v>
      </c>
      <c r="E939" s="2">
        <f t="shared" si="85"/>
        <v>0.37304667783892853</v>
      </c>
      <c r="F939" s="2">
        <f t="shared" si="89"/>
        <v>1.2114992141315335</v>
      </c>
      <c r="G939" s="2">
        <f t="shared" si="87"/>
        <v>-0.83845253629260497</v>
      </c>
      <c r="H939" s="2" t="str">
        <f t="shared" si="88"/>
        <v>Hold</v>
      </c>
    </row>
    <row r="940" spans="1:8" ht="13.5" x14ac:dyDescent="0.25">
      <c r="A940" s="3">
        <v>43375</v>
      </c>
      <c r="B940" s="2">
        <v>42.492899999999999</v>
      </c>
      <c r="C940" s="2">
        <f t="shared" si="84"/>
        <v>44.757869062891096</v>
      </c>
      <c r="D940" s="2">
        <f t="shared" si="86"/>
        <v>44.416846495063645</v>
      </c>
      <c r="E940" s="2">
        <f t="shared" si="85"/>
        <v>0.34102256782745144</v>
      </c>
      <c r="F940" s="2">
        <f t="shared" si="89"/>
        <v>1.037403884870717</v>
      </c>
      <c r="G940" s="2">
        <f t="shared" si="87"/>
        <v>-0.69638131704326556</v>
      </c>
      <c r="H940" s="2" t="str">
        <f t="shared" si="88"/>
        <v>Hold</v>
      </c>
    </row>
    <row r="941" spans="1:8" ht="13.5" x14ac:dyDescent="0.25">
      <c r="A941" s="3">
        <v>43376</v>
      </c>
      <c r="B941" s="2">
        <v>41.928199999999997</v>
      </c>
      <c r="C941" s="2">
        <f t="shared" si="84"/>
        <v>44.583166130138622</v>
      </c>
      <c r="D941" s="2">
        <f t="shared" si="86"/>
        <v>44.232502310244115</v>
      </c>
      <c r="E941" s="2">
        <f t="shared" si="85"/>
        <v>0.3506638198945069</v>
      </c>
      <c r="F941" s="2">
        <f t="shared" si="89"/>
        <v>0.90005587187547498</v>
      </c>
      <c r="G941" s="2">
        <f t="shared" si="87"/>
        <v>-0.54939205198096808</v>
      </c>
      <c r="H941" s="2" t="str">
        <f t="shared" si="88"/>
        <v>Hold</v>
      </c>
    </row>
    <row r="942" spans="1:8" ht="13.5" x14ac:dyDescent="0.25">
      <c r="A942" s="3">
        <v>43377</v>
      </c>
      <c r="B942" s="2">
        <v>40.94</v>
      </c>
      <c r="C942" s="2">
        <f t="shared" si="84"/>
        <v>44.37018672550191</v>
      </c>
      <c r="D942" s="2">
        <f t="shared" si="86"/>
        <v>43.988613250226031</v>
      </c>
      <c r="E942" s="2">
        <f t="shared" si="85"/>
        <v>0.38157347527587859</v>
      </c>
      <c r="F942" s="2">
        <f t="shared" si="89"/>
        <v>0.79635939255555577</v>
      </c>
      <c r="G942" s="2">
        <f t="shared" si="87"/>
        <v>-0.41478591727967717</v>
      </c>
      <c r="H942" s="2" t="str">
        <f t="shared" si="88"/>
        <v>Hold</v>
      </c>
    </row>
    <row r="943" spans="1:8" ht="13.5" x14ac:dyDescent="0.25">
      <c r="A943" s="3">
        <v>43378</v>
      </c>
      <c r="B943" s="2">
        <v>40.911799999999999</v>
      </c>
      <c r="C943" s="2">
        <f t="shared" si="84"/>
        <v>44.081804152347765</v>
      </c>
      <c r="D943" s="2">
        <f t="shared" si="86"/>
        <v>43.760701157616694</v>
      </c>
      <c r="E943" s="2">
        <f t="shared" si="85"/>
        <v>0.32110299473107062</v>
      </c>
      <c r="F943" s="2">
        <f t="shared" si="89"/>
        <v>0.70130811299065876</v>
      </c>
      <c r="G943" s="2">
        <f t="shared" si="87"/>
        <v>-0.38020511825958814</v>
      </c>
      <c r="H943" s="2" t="str">
        <f t="shared" si="88"/>
        <v>Hold</v>
      </c>
    </row>
    <row r="944" spans="1:8" ht="13.5" x14ac:dyDescent="0.25">
      <c r="A944" s="3">
        <v>43381</v>
      </c>
      <c r="B944" s="2">
        <v>41.434100000000001</v>
      </c>
      <c r="C944" s="2">
        <f t="shared" si="84"/>
        <v>43.963326590448105</v>
      </c>
      <c r="D944" s="2">
        <f t="shared" si="86"/>
        <v>43.588360331126566</v>
      </c>
      <c r="E944" s="2">
        <f t="shared" si="85"/>
        <v>0.37496625932153904</v>
      </c>
      <c r="F944" s="2">
        <f t="shared" si="89"/>
        <v>0.63603974225683491</v>
      </c>
      <c r="G944" s="2">
        <f t="shared" si="87"/>
        <v>-0.26107348293529586</v>
      </c>
      <c r="H944" s="2" t="str">
        <f t="shared" si="88"/>
        <v>Hold</v>
      </c>
    </row>
    <row r="945" spans="1:8" ht="13.5" x14ac:dyDescent="0.25">
      <c r="A945" s="3">
        <v>43382</v>
      </c>
      <c r="B945" s="2">
        <v>40.7988</v>
      </c>
      <c r="C945" s="2">
        <f t="shared" si="84"/>
        <v>43.845260961148398</v>
      </c>
      <c r="D945" s="2">
        <f t="shared" si="86"/>
        <v>43.381726232524599</v>
      </c>
      <c r="E945" s="2">
        <f t="shared" si="85"/>
        <v>0.46353472862379874</v>
      </c>
      <c r="F945" s="2">
        <f t="shared" si="89"/>
        <v>0.60153873953022774</v>
      </c>
      <c r="G945" s="2">
        <f t="shared" si="87"/>
        <v>-0.138004010906429</v>
      </c>
      <c r="H945" s="2" t="str">
        <f t="shared" si="88"/>
        <v>Hold</v>
      </c>
    </row>
    <row r="946" spans="1:8" ht="13.5" x14ac:dyDescent="0.25">
      <c r="A946" s="3">
        <v>43383</v>
      </c>
      <c r="B946" s="2">
        <v>40.657600000000002</v>
      </c>
      <c r="C946" s="2">
        <f t="shared" si="84"/>
        <v>43.702359274817873</v>
      </c>
      <c r="D946" s="2">
        <f t="shared" si="86"/>
        <v>43.179939104189444</v>
      </c>
      <c r="E946" s="2">
        <f t="shared" si="85"/>
        <v>0.52242017062842905</v>
      </c>
      <c r="F946" s="2">
        <f t="shared" si="89"/>
        <v>0.585715025749868</v>
      </c>
      <c r="G946" s="2">
        <f t="shared" si="87"/>
        <v>-6.3294855121438953E-2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40.093000000000004</v>
      </c>
      <c r="C947" s="2">
        <f t="shared" si="84"/>
        <v>43.516719386384352</v>
      </c>
      <c r="D947" s="2">
        <f t="shared" si="86"/>
        <v>42.95127694832356</v>
      </c>
      <c r="E947" s="2">
        <f t="shared" si="85"/>
        <v>0.56544243806079209</v>
      </c>
      <c r="F947" s="2">
        <f t="shared" si="89"/>
        <v>0.58166050821205284</v>
      </c>
      <c r="G947" s="2">
        <f t="shared" si="87"/>
        <v>-1.6218070151260755E-2</v>
      </c>
      <c r="H947" s="2" t="str">
        <f t="shared" si="88"/>
        <v>Hold</v>
      </c>
    </row>
    <row r="948" spans="1:8" ht="13.5" x14ac:dyDescent="0.25">
      <c r="A948" s="3">
        <v>43385</v>
      </c>
      <c r="B948" s="2">
        <v>39.245899999999999</v>
      </c>
      <c r="C948" s="2">
        <f t="shared" si="84"/>
        <v>43.380931788479067</v>
      </c>
      <c r="D948" s="2">
        <f t="shared" si="86"/>
        <v>42.676804581781077</v>
      </c>
      <c r="E948" s="2">
        <f t="shared" si="85"/>
        <v>0.70412720669799</v>
      </c>
      <c r="F948" s="2">
        <f t="shared" si="89"/>
        <v>0.60615384790924032</v>
      </c>
      <c r="G948" s="2">
        <f t="shared" si="87"/>
        <v>9.7973358788749687E-2</v>
      </c>
      <c r="H948" s="2" t="str">
        <f t="shared" si="88"/>
        <v>Sell</v>
      </c>
    </row>
    <row r="949" spans="1:8" ht="13.5" x14ac:dyDescent="0.25">
      <c r="A949" s="3">
        <v>43389</v>
      </c>
      <c r="B949" s="2">
        <v>39.943300000000001</v>
      </c>
      <c r="C949" s="2">
        <f t="shared" si="84"/>
        <v>43.352911513328444</v>
      </c>
      <c r="D949" s="2">
        <f t="shared" si="86"/>
        <v>42.474322760908407</v>
      </c>
      <c r="E949" s="2">
        <f t="shared" si="85"/>
        <v>0.8785887524200362</v>
      </c>
      <c r="F949" s="2">
        <f t="shared" si="89"/>
        <v>0.66064082881139952</v>
      </c>
      <c r="G949" s="2">
        <f t="shared" si="87"/>
        <v>0.21794792360863668</v>
      </c>
      <c r="H949" s="2" t="str">
        <f t="shared" si="88"/>
        <v>Sell</v>
      </c>
    </row>
    <row r="950" spans="1:8" ht="13.5" x14ac:dyDescent="0.25">
      <c r="A950" s="3">
        <v>43390</v>
      </c>
      <c r="B950" s="2">
        <v>39.528300000000002</v>
      </c>
      <c r="C950" s="2">
        <f t="shared" si="84"/>
        <v>43.220602049739448</v>
      </c>
      <c r="D950" s="2">
        <f t="shared" si="86"/>
        <v>42.256098852692972</v>
      </c>
      <c r="E950" s="2">
        <f t="shared" si="85"/>
        <v>0.96450319704647569</v>
      </c>
      <c r="F950" s="2">
        <f t="shared" si="89"/>
        <v>0.72141330245841473</v>
      </c>
      <c r="G950" s="2">
        <f t="shared" si="87"/>
        <v>0.24308989458806096</v>
      </c>
      <c r="H950" s="2" t="str">
        <f t="shared" si="88"/>
        <v>Sell</v>
      </c>
    </row>
    <row r="951" spans="1:8" ht="13.5" x14ac:dyDescent="0.25">
      <c r="A951" s="3">
        <v>43391</v>
      </c>
      <c r="B951" s="2">
        <v>39.528300000000002</v>
      </c>
      <c r="C951" s="2">
        <f t="shared" si="84"/>
        <v>43.021770965164144</v>
      </c>
      <c r="D951" s="2">
        <f t="shared" si="86"/>
        <v>42.054039678419421</v>
      </c>
      <c r="E951" s="2">
        <f t="shared" si="85"/>
        <v>0.96773128674472275</v>
      </c>
      <c r="F951" s="2">
        <f t="shared" si="89"/>
        <v>0.7706768993156764</v>
      </c>
      <c r="G951" s="2">
        <f t="shared" si="87"/>
        <v>0.19705438742904635</v>
      </c>
      <c r="H951" s="2" t="str">
        <f t="shared" si="88"/>
        <v>Sell</v>
      </c>
    </row>
    <row r="952" spans="1:8" ht="13.5" x14ac:dyDescent="0.25">
      <c r="A952" s="3">
        <v>43392</v>
      </c>
      <c r="B952" s="2">
        <v>39.810600000000001</v>
      </c>
      <c r="C952" s="2">
        <f t="shared" si="84"/>
        <v>42.701498508985047</v>
      </c>
      <c r="D952" s="2">
        <f t="shared" si="86"/>
        <v>41.887858961499468</v>
      </c>
      <c r="E952" s="2">
        <f t="shared" si="85"/>
        <v>0.81363954748557887</v>
      </c>
      <c r="F952" s="2">
        <f t="shared" si="89"/>
        <v>0.77926942894965701</v>
      </c>
      <c r="G952" s="2">
        <f t="shared" si="87"/>
        <v>3.4370118535921867E-2</v>
      </c>
      <c r="H952" s="2" t="str">
        <f t="shared" si="88"/>
        <v>Sell</v>
      </c>
    </row>
    <row r="953" spans="1:8" ht="13.5" x14ac:dyDescent="0.25">
      <c r="A953" s="3">
        <v>43395</v>
      </c>
      <c r="B953" s="2">
        <v>39.810600000000001</v>
      </c>
      <c r="C953" s="2">
        <f t="shared" si="84"/>
        <v>42.4261602768335</v>
      </c>
      <c r="D953" s="2">
        <f t="shared" si="86"/>
        <v>41.733987927314324</v>
      </c>
      <c r="E953" s="2">
        <f t="shared" si="85"/>
        <v>0.69217234951917561</v>
      </c>
      <c r="F953" s="2">
        <f t="shared" si="89"/>
        <v>0.76185001306356082</v>
      </c>
      <c r="G953" s="2">
        <f t="shared" si="87"/>
        <v>-6.9677663544385204E-2</v>
      </c>
      <c r="H953" s="2" t="str">
        <f t="shared" si="88"/>
        <v>Hold</v>
      </c>
    </row>
    <row r="954" spans="1:8" ht="13.5" x14ac:dyDescent="0.25">
      <c r="A954" s="3">
        <v>43396</v>
      </c>
      <c r="B954" s="2">
        <v>38.681199999999997</v>
      </c>
      <c r="C954" s="2">
        <f t="shared" si="84"/>
        <v>42.273535618859121</v>
      </c>
      <c r="D954" s="2">
        <f t="shared" si="86"/>
        <v>41.507855488254002</v>
      </c>
      <c r="E954" s="2">
        <f t="shared" si="85"/>
        <v>0.7656801306051193</v>
      </c>
      <c r="F954" s="2">
        <f t="shared" si="89"/>
        <v>0.76261603657187249</v>
      </c>
      <c r="G954" s="2">
        <f t="shared" si="87"/>
        <v>3.0640940332468114E-3</v>
      </c>
      <c r="H954" s="2" t="str">
        <f t="shared" si="88"/>
        <v>Sell</v>
      </c>
    </row>
    <row r="955" spans="1:8" ht="13.5" x14ac:dyDescent="0.25">
      <c r="A955" s="3">
        <v>43397</v>
      </c>
      <c r="B955" s="2">
        <v>37.523600000000002</v>
      </c>
      <c r="C955" s="2">
        <f t="shared" si="84"/>
        <v>42.046653215957718</v>
      </c>
      <c r="D955" s="2">
        <f t="shared" si="86"/>
        <v>41.212725452087035</v>
      </c>
      <c r="E955" s="2">
        <f t="shared" si="85"/>
        <v>0.83392776387068324</v>
      </c>
      <c r="F955" s="2">
        <f t="shared" si="89"/>
        <v>0.77687838203163473</v>
      </c>
      <c r="G955" s="2">
        <f t="shared" si="87"/>
        <v>5.7049381839048507E-2</v>
      </c>
      <c r="H955" s="2" t="str">
        <f t="shared" si="88"/>
        <v>Sell</v>
      </c>
    </row>
    <row r="956" spans="1:8" ht="13.5" x14ac:dyDescent="0.25">
      <c r="A956" s="3">
        <v>43398</v>
      </c>
      <c r="B956" s="2">
        <v>36.704799999999999</v>
      </c>
      <c r="C956" s="2">
        <f t="shared" si="84"/>
        <v>41.832952721194992</v>
      </c>
      <c r="D956" s="2">
        <f t="shared" si="86"/>
        <v>40.878805048228735</v>
      </c>
      <c r="E956" s="2">
        <f t="shared" si="85"/>
        <v>0.95414767296625769</v>
      </c>
      <c r="F956" s="2">
        <f t="shared" si="89"/>
        <v>0.81233224021855943</v>
      </c>
      <c r="G956" s="2">
        <f t="shared" si="87"/>
        <v>0.14181543274769826</v>
      </c>
      <c r="H956" s="2" t="str">
        <f t="shared" si="88"/>
        <v>Sell</v>
      </c>
    </row>
    <row r="957" spans="1:8" ht="13.5" x14ac:dyDescent="0.25">
      <c r="A957" s="3">
        <v>43399</v>
      </c>
      <c r="B957" s="2">
        <v>36.676600000000001</v>
      </c>
      <c r="C957" s="2">
        <f t="shared" si="84"/>
        <v>41.565267687164997</v>
      </c>
      <c r="D957" s="2">
        <f t="shared" si="86"/>
        <v>40.567530600211796</v>
      </c>
      <c r="E957" s="2">
        <f t="shared" si="85"/>
        <v>0.99773708695320096</v>
      </c>
      <c r="F957" s="2">
        <f t="shared" si="89"/>
        <v>0.84941320956548783</v>
      </c>
      <c r="G957" s="2">
        <f t="shared" si="87"/>
        <v>0.14832387738771313</v>
      </c>
      <c r="H957" s="2" t="str">
        <f t="shared" si="88"/>
        <v>Sell</v>
      </c>
    </row>
    <row r="958" spans="1:8" ht="13.5" x14ac:dyDescent="0.25">
      <c r="A958" s="3">
        <v>43402</v>
      </c>
      <c r="B958" s="2">
        <v>36.704799999999999</v>
      </c>
      <c r="C958" s="2">
        <f t="shared" si="84"/>
        <v>41.208441889139607</v>
      </c>
      <c r="D958" s="2">
        <f t="shared" si="86"/>
        <v>40.281402407603515</v>
      </c>
      <c r="E958" s="2">
        <f t="shared" si="85"/>
        <v>0.92703948153609161</v>
      </c>
      <c r="F958" s="2">
        <f t="shared" si="89"/>
        <v>0.86493846395960861</v>
      </c>
      <c r="G958" s="2">
        <f t="shared" si="87"/>
        <v>6.2101017576483009E-2</v>
      </c>
      <c r="H958" s="2" t="str">
        <f t="shared" si="88"/>
        <v>Sell</v>
      </c>
    </row>
    <row r="959" spans="1:8" ht="13.5" x14ac:dyDescent="0.25">
      <c r="A959" s="3">
        <v>43403</v>
      </c>
      <c r="B959" s="2">
        <v>35.603700000000003</v>
      </c>
      <c r="C959" s="2">
        <f t="shared" si="84"/>
        <v>41.013804675425824</v>
      </c>
      <c r="D959" s="2">
        <f t="shared" si="86"/>
        <v>39.934905932966217</v>
      </c>
      <c r="E959" s="2">
        <f t="shared" si="85"/>
        <v>1.0788987424596073</v>
      </c>
      <c r="F959" s="2">
        <f t="shared" si="89"/>
        <v>0.90773051965960838</v>
      </c>
      <c r="G959" s="2">
        <f t="shared" si="87"/>
        <v>0.17116822279999888</v>
      </c>
      <c r="H959" s="2" t="str">
        <f t="shared" si="88"/>
        <v>Sell</v>
      </c>
    </row>
    <row r="960" spans="1:8" ht="13.5" x14ac:dyDescent="0.25">
      <c r="A960" s="3">
        <v>43404</v>
      </c>
      <c r="B960" s="2">
        <v>36.419699999999999</v>
      </c>
      <c r="C960" s="2">
        <f t="shared" si="84"/>
        <v>40.78526549459108</v>
      </c>
      <c r="D960" s="2">
        <f t="shared" si="86"/>
        <v>39.67452030830205</v>
      </c>
      <c r="E960" s="2">
        <f t="shared" si="85"/>
        <v>1.1107451862890301</v>
      </c>
      <c r="F960" s="2">
        <f t="shared" si="89"/>
        <v>0.94833345298549276</v>
      </c>
      <c r="G960" s="2">
        <f t="shared" si="87"/>
        <v>0.16241173330353731</v>
      </c>
      <c r="H960" s="2" t="str">
        <f t="shared" si="88"/>
        <v>Sell</v>
      </c>
    </row>
    <row r="961" spans="1:8" ht="13.5" x14ac:dyDescent="0.25">
      <c r="A961" s="3">
        <v>43405</v>
      </c>
      <c r="B961" s="2">
        <v>35.575400000000002</v>
      </c>
      <c r="C961" s="2">
        <f t="shared" si="84"/>
        <v>40.591886187730914</v>
      </c>
      <c r="D961" s="2">
        <f t="shared" si="86"/>
        <v>39.370881766946347</v>
      </c>
      <c r="E961" s="2">
        <f t="shared" si="85"/>
        <v>1.2210044207845669</v>
      </c>
      <c r="F961" s="2">
        <f t="shared" si="89"/>
        <v>1.0028676465453077</v>
      </c>
      <c r="G961" s="2">
        <f t="shared" si="87"/>
        <v>0.21813677423925926</v>
      </c>
      <c r="H961" s="2" t="str">
        <f t="shared" si="88"/>
        <v>Sell</v>
      </c>
    </row>
    <row r="962" spans="1:8" ht="13.5" x14ac:dyDescent="0.25">
      <c r="A962" s="3">
        <v>43406</v>
      </c>
      <c r="B962" s="2">
        <v>36.109099999999998</v>
      </c>
      <c r="C962" s="2">
        <f t="shared" si="84"/>
        <v>40.471688312695392</v>
      </c>
      <c r="D962" s="2">
        <f t="shared" si="86"/>
        <v>39.1292683027281</v>
      </c>
      <c r="E962" s="2">
        <f t="shared" si="85"/>
        <v>1.3424200099672916</v>
      </c>
      <c r="F962" s="2">
        <f t="shared" si="89"/>
        <v>1.0707781192297046</v>
      </c>
      <c r="G962" s="2">
        <f t="shared" si="87"/>
        <v>0.27164189073758704</v>
      </c>
      <c r="H962" s="2" t="str">
        <f t="shared" si="88"/>
        <v>Sell</v>
      </c>
    </row>
    <row r="963" spans="1:8" ht="13.5" x14ac:dyDescent="0.25">
      <c r="A963" s="3">
        <v>43409</v>
      </c>
      <c r="B963" s="2">
        <v>36.648400000000002</v>
      </c>
      <c r="C963" s="2">
        <f t="shared" si="84"/>
        <v>40.369982418434567</v>
      </c>
      <c r="D963" s="2">
        <f t="shared" si="86"/>
        <v>38.945500280303797</v>
      </c>
      <c r="E963" s="2">
        <f t="shared" si="85"/>
        <v>1.4244821381307702</v>
      </c>
      <c r="F963" s="2">
        <f t="shared" si="89"/>
        <v>1.1415189230099176</v>
      </c>
      <c r="G963" s="2">
        <f t="shared" si="87"/>
        <v>0.28296321512085254</v>
      </c>
      <c r="H963" s="2" t="str">
        <f t="shared" si="88"/>
        <v>Sell</v>
      </c>
    </row>
    <row r="964" spans="1:8" ht="13.5" x14ac:dyDescent="0.25">
      <c r="A964" s="3">
        <v>43410</v>
      </c>
      <c r="B964" s="2">
        <v>36.134500000000003</v>
      </c>
      <c r="C964" s="2">
        <f t="shared" si="84"/>
        <v>40.110169738675403</v>
      </c>
      <c r="D964" s="2">
        <f t="shared" si="86"/>
        <v>38.737278037318333</v>
      </c>
      <c r="E964" s="2">
        <f t="shared" si="85"/>
        <v>1.3728917013570694</v>
      </c>
      <c r="F964" s="2">
        <f t="shared" si="89"/>
        <v>1.187793478679348</v>
      </c>
      <c r="G964" s="2">
        <f t="shared" si="87"/>
        <v>0.18509822267772136</v>
      </c>
      <c r="H964" s="2" t="str">
        <f t="shared" si="88"/>
        <v>Sell</v>
      </c>
    </row>
    <row r="965" spans="1:8" ht="13.5" x14ac:dyDescent="0.25">
      <c r="A965" s="3">
        <v>43411</v>
      </c>
      <c r="B965" s="2">
        <v>36.388599999999997</v>
      </c>
      <c r="C965" s="2">
        <f t="shared" si="84"/>
        <v>39.712235932725342</v>
      </c>
      <c r="D965" s="2">
        <f t="shared" si="86"/>
        <v>38.56330188640586</v>
      </c>
      <c r="E965" s="2">
        <f t="shared" si="85"/>
        <v>1.1489340463194821</v>
      </c>
      <c r="F965" s="2">
        <f t="shared" si="89"/>
        <v>1.1800215922073749</v>
      </c>
      <c r="G965" s="2">
        <f t="shared" si="87"/>
        <v>-3.1087545887892754E-2</v>
      </c>
      <c r="H965" s="2" t="str">
        <f t="shared" si="88"/>
        <v>Hold</v>
      </c>
    </row>
    <row r="966" spans="1:8" ht="13.5" x14ac:dyDescent="0.25">
      <c r="A966" s="3">
        <v>43412</v>
      </c>
      <c r="B966" s="2">
        <v>35.298699999999997</v>
      </c>
      <c r="C966" s="2">
        <f t="shared" si="84"/>
        <v>39.249553481536822</v>
      </c>
      <c r="D966" s="2">
        <f t="shared" si="86"/>
        <v>38.32147952444987</v>
      </c>
      <c r="E966" s="2">
        <f t="shared" si="85"/>
        <v>0.9280739570869514</v>
      </c>
      <c r="F966" s="2">
        <f t="shared" si="89"/>
        <v>1.1296320651832903</v>
      </c>
      <c r="G966" s="2">
        <f t="shared" si="87"/>
        <v>-0.20155810809633889</v>
      </c>
      <c r="H966" s="2" t="str">
        <f t="shared" si="88"/>
        <v>Hold</v>
      </c>
    </row>
    <row r="967" spans="1:8" ht="13.5" x14ac:dyDescent="0.25">
      <c r="A967" s="3">
        <v>43413</v>
      </c>
      <c r="B967" s="2">
        <v>34.728400000000001</v>
      </c>
      <c r="C967" s="2">
        <f t="shared" si="84"/>
        <v>38.853714484377306</v>
      </c>
      <c r="D967" s="2">
        <f t="shared" si="86"/>
        <v>38.055325485601728</v>
      </c>
      <c r="E967" s="2">
        <f t="shared" si="85"/>
        <v>0.79838899877557878</v>
      </c>
      <c r="F967" s="2">
        <f t="shared" si="89"/>
        <v>1.063383451901748</v>
      </c>
      <c r="G967" s="2">
        <f t="shared" si="87"/>
        <v>-0.2649944531261692</v>
      </c>
      <c r="H967" s="2" t="str">
        <f t="shared" si="88"/>
        <v>Hold</v>
      </c>
    </row>
    <row r="968" spans="1:8" ht="13.5" x14ac:dyDescent="0.25">
      <c r="A968" s="3">
        <v>43416</v>
      </c>
      <c r="B968" s="2">
        <v>34.728400000000001</v>
      </c>
      <c r="C968" s="2">
        <f t="shared" si="84"/>
        <v>38.523112256011565</v>
      </c>
      <c r="D968" s="2">
        <f t="shared" si="86"/>
        <v>37.808886560742337</v>
      </c>
      <c r="E968" s="2">
        <f t="shared" si="85"/>
        <v>0.71422569526922786</v>
      </c>
      <c r="F968" s="2">
        <f t="shared" si="89"/>
        <v>0.99355190057524401</v>
      </c>
      <c r="G968" s="2">
        <f t="shared" si="87"/>
        <v>-0.27932620530601615</v>
      </c>
      <c r="H968" s="2" t="str">
        <f t="shared" si="88"/>
        <v>Hold</v>
      </c>
    </row>
    <row r="969" spans="1:8" ht="13.5" x14ac:dyDescent="0.25">
      <c r="A969" s="3">
        <v>43417</v>
      </c>
      <c r="B969" s="2">
        <v>34.304900000000004</v>
      </c>
      <c r="C969" s="2">
        <f t="shared" si="84"/>
        <v>38.073971908932862</v>
      </c>
      <c r="D969" s="2">
        <f t="shared" si="86"/>
        <v>37.54933200068735</v>
      </c>
      <c r="E969" s="2">
        <f t="shared" si="85"/>
        <v>0.52463990824551132</v>
      </c>
      <c r="F969" s="2">
        <f t="shared" si="89"/>
        <v>0.89976950210929751</v>
      </c>
      <c r="G969" s="2">
        <f t="shared" si="87"/>
        <v>-0.37512959386378619</v>
      </c>
      <c r="H969" s="2" t="str">
        <f t="shared" si="88"/>
        <v>Hold</v>
      </c>
    </row>
    <row r="970" spans="1:8" ht="13.5" x14ac:dyDescent="0.25">
      <c r="A970" s="3">
        <v>43418</v>
      </c>
      <c r="B970" s="2">
        <v>34.163699999999999</v>
      </c>
      <c r="C970" s="2">
        <f t="shared" si="84"/>
        <v>37.819468538327804</v>
      </c>
      <c r="D970" s="2">
        <f t="shared" si="86"/>
        <v>37.298544445080879</v>
      </c>
      <c r="E970" s="2">
        <f t="shared" si="85"/>
        <v>0.52092409324692568</v>
      </c>
      <c r="F970" s="2">
        <f t="shared" si="89"/>
        <v>0.82400042033682319</v>
      </c>
      <c r="G970" s="2">
        <f t="shared" si="87"/>
        <v>-0.30307632708989751</v>
      </c>
      <c r="H970" s="2" t="str">
        <f t="shared" si="88"/>
        <v>Hold</v>
      </c>
    </row>
    <row r="971" spans="1:8" ht="13.5" x14ac:dyDescent="0.25">
      <c r="A971" s="3">
        <v>43419</v>
      </c>
      <c r="B971" s="2">
        <v>33.316699999999997</v>
      </c>
      <c r="C971" s="2">
        <f t="shared" si="84"/>
        <v>37.474227224738911</v>
      </c>
      <c r="D971" s="2">
        <f t="shared" si="86"/>
        <v>37.00359300470452</v>
      </c>
      <c r="E971" s="2">
        <f t="shared" si="85"/>
        <v>0.47063422003439115</v>
      </c>
      <c r="F971" s="2">
        <f t="shared" si="89"/>
        <v>0.75332718027633683</v>
      </c>
      <c r="G971" s="2">
        <f t="shared" si="87"/>
        <v>-0.28269296024194568</v>
      </c>
      <c r="H971" s="2" t="str">
        <f t="shared" si="88"/>
        <v>Hold</v>
      </c>
    </row>
    <row r="972" spans="1:8" ht="13.5" x14ac:dyDescent="0.25">
      <c r="A972" s="3">
        <v>43420</v>
      </c>
      <c r="B972" s="2">
        <v>33.853099999999998</v>
      </c>
      <c r="C972" s="2">
        <f t="shared" si="84"/>
        <v>37.264207651702158</v>
      </c>
      <c r="D972" s="2">
        <f t="shared" si="86"/>
        <v>36.770223152504187</v>
      </c>
      <c r="E972" s="2">
        <f t="shared" si="85"/>
        <v>0.49398449919797116</v>
      </c>
      <c r="F972" s="2">
        <f t="shared" si="89"/>
        <v>0.70145864406066383</v>
      </c>
      <c r="G972" s="2">
        <f t="shared" si="87"/>
        <v>-0.20747414486269267</v>
      </c>
      <c r="H972" s="2" t="str">
        <f t="shared" si="88"/>
        <v>Hold</v>
      </c>
    </row>
    <row r="973" spans="1:8" ht="13.5" x14ac:dyDescent="0.25">
      <c r="A973" s="3">
        <v>43423</v>
      </c>
      <c r="B973" s="2">
        <v>33.881399999999999</v>
      </c>
      <c r="C973" s="2">
        <f t="shared" si="84"/>
        <v>37.169468012978754</v>
      </c>
      <c r="D973" s="2">
        <f t="shared" si="86"/>
        <v>36.556236252318698</v>
      </c>
      <c r="E973" s="2">
        <f t="shared" si="85"/>
        <v>0.61323176066005658</v>
      </c>
      <c r="F973" s="2">
        <f t="shared" si="89"/>
        <v>0.68381326738054249</v>
      </c>
      <c r="G973" s="2">
        <f t="shared" si="87"/>
        <v>-7.0581506720485909E-2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33.881399999999999</v>
      </c>
      <c r="C974" s="2">
        <f t="shared" si="84"/>
        <v>37.010242164828178</v>
      </c>
      <c r="D974" s="2">
        <f t="shared" si="86"/>
        <v>36.35810023362842</v>
      </c>
      <c r="E974" s="2">
        <f t="shared" si="85"/>
        <v>0.65214193119975761</v>
      </c>
      <c r="F974" s="2">
        <f t="shared" si="89"/>
        <v>0.67747900014438556</v>
      </c>
      <c r="G974" s="2">
        <f t="shared" si="87"/>
        <v>-2.533706894462795E-2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33.853099999999998</v>
      </c>
      <c r="C975" s="2">
        <f t="shared" ref="C975:C1038" si="90">$C$4*B965+C974*(1-$C$4)</f>
        <v>36.914604908700767</v>
      </c>
      <c r="D975" s="2">
        <f t="shared" si="86"/>
        <v>36.172544660767052</v>
      </c>
      <c r="E975" s="2">
        <f t="shared" si="85"/>
        <v>0.74206024793371483</v>
      </c>
      <c r="F975" s="2">
        <f t="shared" si="89"/>
        <v>0.69039524970225141</v>
      </c>
      <c r="G975" s="2">
        <f t="shared" si="87"/>
        <v>5.1664998231463422E-2</v>
      </c>
      <c r="H975" s="2" t="str">
        <f t="shared" si="88"/>
        <v>Sell</v>
      </c>
    </row>
    <row r="976" spans="1:8" ht="13.5" x14ac:dyDescent="0.25">
      <c r="A976" s="3">
        <v>43427</v>
      </c>
      <c r="B976" s="2">
        <v>33.598999999999997</v>
      </c>
      <c r="C976" s="2">
        <f t="shared" si="90"/>
        <v>36.666004153516035</v>
      </c>
      <c r="D976" s="2">
        <f t="shared" si="86"/>
        <v>35.981911722932459</v>
      </c>
      <c r="E976" s="2">
        <f t="shared" si="85"/>
        <v>0.68409243058357561</v>
      </c>
      <c r="F976" s="2">
        <f t="shared" si="89"/>
        <v>0.68913468587851623</v>
      </c>
      <c r="G976" s="2">
        <f t="shared" si="87"/>
        <v>-5.042255294940623E-3</v>
      </c>
      <c r="H976" s="2" t="str">
        <f t="shared" si="88"/>
        <v>Hold</v>
      </c>
    </row>
    <row r="977" spans="1:8" ht="13.5" x14ac:dyDescent="0.25">
      <c r="A977" s="3">
        <v>43430</v>
      </c>
      <c r="B977" s="2">
        <v>33.452199999999998</v>
      </c>
      <c r="C977" s="2">
        <f t="shared" si="90"/>
        <v>36.367911206821262</v>
      </c>
      <c r="D977" s="2">
        <f t="shared" si="86"/>
        <v>35.794525669381905</v>
      </c>
      <c r="E977" s="2">
        <f t="shared" si="85"/>
        <v>0.57338553743935705</v>
      </c>
      <c r="F977" s="2">
        <f t="shared" si="89"/>
        <v>0.66598485619068437</v>
      </c>
      <c r="G977" s="2">
        <f t="shared" si="87"/>
        <v>-9.259931875132732E-2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33.452199999999998</v>
      </c>
      <c r="C978" s="2">
        <f t="shared" si="90"/>
        <v>36.115678713464149</v>
      </c>
      <c r="D978" s="2">
        <f t="shared" si="86"/>
        <v>35.621020064242508</v>
      </c>
      <c r="E978" s="2">
        <f t="shared" si="85"/>
        <v>0.49465864922164116</v>
      </c>
      <c r="F978" s="2">
        <f t="shared" si="89"/>
        <v>0.63171961479687577</v>
      </c>
      <c r="G978" s="2">
        <f t="shared" si="87"/>
        <v>-0.13706096557523462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33.598999999999997</v>
      </c>
      <c r="C979" s="2">
        <f t="shared" si="90"/>
        <v>35.837097372931204</v>
      </c>
      <c r="D979" s="2">
        <f t="shared" si="86"/>
        <v>35.471240800224543</v>
      </c>
      <c r="E979" s="2">
        <f t="shared" si="85"/>
        <v>0.36585657270666161</v>
      </c>
      <c r="F979" s="2">
        <f t="shared" si="89"/>
        <v>0.57854700637883294</v>
      </c>
      <c r="G979" s="2">
        <f t="shared" si="87"/>
        <v>-0.21269043367217133</v>
      </c>
      <c r="H979" s="2" t="str">
        <f t="shared" si="88"/>
        <v>Hold</v>
      </c>
    </row>
    <row r="980" spans="1:8" ht="13.5" x14ac:dyDescent="0.25">
      <c r="A980" s="3">
        <v>43433</v>
      </c>
      <c r="B980" s="2">
        <v>33.570799999999998</v>
      </c>
      <c r="C980" s="2">
        <f t="shared" si="90"/>
        <v>35.579651623249482</v>
      </c>
      <c r="D980" s="2">
        <f t="shared" si="86"/>
        <v>35.330467407615316</v>
      </c>
      <c r="E980" s="2">
        <f t="shared" si="85"/>
        <v>0.24918421563416615</v>
      </c>
      <c r="F980" s="2">
        <f t="shared" si="89"/>
        <v>0.5126744482298996</v>
      </c>
      <c r="G980" s="2">
        <f t="shared" si="87"/>
        <v>-0.26349023259573345</v>
      </c>
      <c r="H980" s="2" t="str">
        <f t="shared" si="88"/>
        <v>Hold</v>
      </c>
    </row>
    <row r="981" spans="1:8" ht="13.5" x14ac:dyDescent="0.25">
      <c r="A981" s="3">
        <v>43434</v>
      </c>
      <c r="B981" s="2">
        <v>34.575899999999997</v>
      </c>
      <c r="C981" s="2">
        <f t="shared" si="90"/>
        <v>35.231505219672641</v>
      </c>
      <c r="D981" s="2">
        <f t="shared" si="86"/>
        <v>35.274573525569735</v>
      </c>
      <c r="E981" s="2">
        <f t="shared" si="85"/>
        <v>-4.3068305897094206E-2</v>
      </c>
      <c r="F981" s="2">
        <f t="shared" si="89"/>
        <v>0.40152589740450084</v>
      </c>
      <c r="G981" s="2">
        <f t="shared" si="87"/>
        <v>-0.44459420330159505</v>
      </c>
      <c r="H981" s="2" t="str">
        <f t="shared" si="88"/>
        <v>Hold</v>
      </c>
    </row>
    <row r="982" spans="1:8" ht="13.5" x14ac:dyDescent="0.25">
      <c r="A982" s="3">
        <v>43437</v>
      </c>
      <c r="B982" s="2">
        <v>36.467700000000001</v>
      </c>
      <c r="C982" s="2">
        <f t="shared" si="90"/>
        <v>35.019442878184542</v>
      </c>
      <c r="D982" s="2">
        <f t="shared" si="86"/>
        <v>35.362953264416419</v>
      </c>
      <c r="E982" s="2">
        <f t="shared" si="85"/>
        <v>-0.34351038623187691</v>
      </c>
      <c r="F982" s="2">
        <f t="shared" si="89"/>
        <v>0.25251864067722529</v>
      </c>
      <c r="G982" s="2">
        <f t="shared" si="87"/>
        <v>-0.5960290269091022</v>
      </c>
      <c r="H982" s="2" t="str">
        <f t="shared" si="88"/>
        <v>Hold</v>
      </c>
    </row>
    <row r="983" spans="1:8" ht="13.5" x14ac:dyDescent="0.25">
      <c r="A983" s="3">
        <v>43438</v>
      </c>
      <c r="B983" s="2">
        <v>36.704799999999999</v>
      </c>
      <c r="C983" s="2">
        <f t="shared" si="90"/>
        <v>34.844359358463848</v>
      </c>
      <c r="D983" s="2">
        <f t="shared" si="86"/>
        <v>35.462349318904089</v>
      </c>
      <c r="E983" s="2">
        <f t="shared" si="85"/>
        <v>-0.61798996044024079</v>
      </c>
      <c r="F983" s="2">
        <f t="shared" si="89"/>
        <v>7.8416920453732081E-2</v>
      </c>
      <c r="G983" s="2">
        <f t="shared" si="87"/>
        <v>-0.69640688089397285</v>
      </c>
      <c r="H983" s="2" t="str">
        <f t="shared" si="88"/>
        <v>Hold</v>
      </c>
    </row>
    <row r="984" spans="1:8" ht="13.5" x14ac:dyDescent="0.25">
      <c r="A984" s="3">
        <v>43439</v>
      </c>
      <c r="B984" s="2">
        <v>36.507199999999997</v>
      </c>
      <c r="C984" s="2">
        <f t="shared" si="90"/>
        <v>34.696211764854027</v>
      </c>
      <c r="D984" s="2">
        <f t="shared" si="86"/>
        <v>35.539745665651935</v>
      </c>
      <c r="E984" s="2">
        <f t="shared" si="85"/>
        <v>-0.84353390079790813</v>
      </c>
      <c r="F984" s="2">
        <f t="shared" si="89"/>
        <v>-0.10597324379659596</v>
      </c>
      <c r="G984" s="2">
        <f t="shared" si="87"/>
        <v>-0.73756065700131213</v>
      </c>
      <c r="H984" s="2" t="str">
        <f t="shared" si="88"/>
        <v>Hold</v>
      </c>
    </row>
    <row r="985" spans="1:8" ht="13.5" x14ac:dyDescent="0.25">
      <c r="A985" s="3">
        <v>43440</v>
      </c>
      <c r="B985" s="2">
        <v>36.648400000000002</v>
      </c>
      <c r="C985" s="2">
        <f t="shared" si="90"/>
        <v>34.56650226256879</v>
      </c>
      <c r="D985" s="2">
        <f t="shared" si="86"/>
        <v>35.621868208936974</v>
      </c>
      <c r="E985" s="2">
        <f t="shared" si="85"/>
        <v>-1.0553659463681839</v>
      </c>
      <c r="F985" s="2">
        <f t="shared" si="89"/>
        <v>-0.29585178431091358</v>
      </c>
      <c r="G985" s="2">
        <f t="shared" si="87"/>
        <v>-0.75951416205727029</v>
      </c>
      <c r="H985" s="2" t="str">
        <f t="shared" si="88"/>
        <v>Hold</v>
      </c>
    </row>
    <row r="986" spans="1:8" ht="13.5" x14ac:dyDescent="0.25">
      <c r="A986" s="3">
        <v>43441</v>
      </c>
      <c r="B986" s="2">
        <v>36.507199999999997</v>
      </c>
      <c r="C986" s="2">
        <f t="shared" si="90"/>
        <v>34.417655760635128</v>
      </c>
      <c r="D986" s="2">
        <f t="shared" si="86"/>
        <v>35.687448341608309</v>
      </c>
      <c r="E986" s="2">
        <f t="shared" si="85"/>
        <v>-1.2697925809731814</v>
      </c>
      <c r="F986" s="2">
        <f t="shared" si="89"/>
        <v>-0.49063994364336716</v>
      </c>
      <c r="G986" s="2">
        <f t="shared" si="87"/>
        <v>-0.77915263732981421</v>
      </c>
      <c r="H986" s="2" t="str">
        <f t="shared" si="88"/>
        <v>Hold</v>
      </c>
    </row>
    <row r="987" spans="1:8" ht="13.5" x14ac:dyDescent="0.25">
      <c r="A987" s="3">
        <v>43444</v>
      </c>
      <c r="B987" s="2">
        <v>34.2851</v>
      </c>
      <c r="C987" s="2">
        <f t="shared" si="90"/>
        <v>34.269124105152798</v>
      </c>
      <c r="D987" s="2">
        <f t="shared" si="86"/>
        <v>35.583570686674364</v>
      </c>
      <c r="E987" s="2">
        <f t="shared" si="85"/>
        <v>-1.3144465815215653</v>
      </c>
      <c r="F987" s="2">
        <f t="shared" si="89"/>
        <v>-0.65540127121900682</v>
      </c>
      <c r="G987" s="2">
        <f t="shared" si="87"/>
        <v>-0.65904531030255853</v>
      </c>
      <c r="H987" s="2" t="str">
        <f t="shared" si="88"/>
        <v>Hold</v>
      </c>
    </row>
    <row r="988" spans="1:8" ht="13.5" x14ac:dyDescent="0.25">
      <c r="A988" s="3">
        <v>43445</v>
      </c>
      <c r="B988" s="2">
        <v>35.293100000000003</v>
      </c>
      <c r="C988" s="2">
        <f t="shared" si="90"/>
        <v>34.143443473590828</v>
      </c>
      <c r="D988" s="2">
        <f t="shared" si="86"/>
        <v>35.562054339513303</v>
      </c>
      <c r="E988" s="2">
        <f t="shared" ref="E988:E1051" si="91">C988-D988</f>
        <v>-1.4186108659224743</v>
      </c>
      <c r="F988" s="2">
        <f t="shared" si="89"/>
        <v>-0.80804319015970039</v>
      </c>
      <c r="G988" s="2">
        <f t="shared" si="87"/>
        <v>-0.61056767576277393</v>
      </c>
      <c r="H988" s="2" t="str">
        <f t="shared" si="88"/>
        <v>Hold</v>
      </c>
    </row>
    <row r="989" spans="1:8" ht="13.5" x14ac:dyDescent="0.25">
      <c r="A989" s="3">
        <v>43446</v>
      </c>
      <c r="B989" s="2">
        <v>34.728400000000001</v>
      </c>
      <c r="C989" s="2">
        <f t="shared" si="90"/>
        <v>34.059682939192243</v>
      </c>
      <c r="D989" s="2">
        <f t="shared" ref="D989:D1052" si="92">$D$4*B989+(1-$D$4)*D988</f>
        <v>35.500302166216017</v>
      </c>
      <c r="E989" s="2">
        <f t="shared" si="91"/>
        <v>-1.4406192270237739</v>
      </c>
      <c r="F989" s="2">
        <f t="shared" si="89"/>
        <v>-0.93455839753251513</v>
      </c>
      <c r="G989" s="2">
        <f t="shared" si="87"/>
        <v>-0.50606082949125875</v>
      </c>
      <c r="H989" s="2" t="str">
        <f t="shared" si="88"/>
        <v>Hold</v>
      </c>
    </row>
    <row r="990" spans="1:8" ht="13.5" x14ac:dyDescent="0.25">
      <c r="A990" s="3">
        <v>43447</v>
      </c>
      <c r="B990" s="2">
        <v>34.996600000000001</v>
      </c>
      <c r="C990" s="2">
        <f t="shared" si="90"/>
        <v>33.98447017931651</v>
      </c>
      <c r="D990" s="2">
        <f t="shared" si="92"/>
        <v>35.462990894644456</v>
      </c>
      <c r="E990" s="2">
        <f t="shared" si="91"/>
        <v>-1.4785207153279458</v>
      </c>
      <c r="F990" s="2">
        <f t="shared" si="89"/>
        <v>-1.0433508610916014</v>
      </c>
      <c r="G990" s="2">
        <f t="shared" si="87"/>
        <v>-0.43516985423634447</v>
      </c>
      <c r="H990" s="2" t="str">
        <f t="shared" si="88"/>
        <v>Hold</v>
      </c>
    </row>
    <row r="991" spans="1:8" ht="13.5" x14ac:dyDescent="0.25">
      <c r="A991" s="3">
        <v>43448</v>
      </c>
      <c r="B991" s="2">
        <v>34.996600000000001</v>
      </c>
      <c r="C991" s="2">
        <f t="shared" si="90"/>
        <v>34.075459382498586</v>
      </c>
      <c r="D991" s="2">
        <f t="shared" si="92"/>
        <v>35.428443420967085</v>
      </c>
      <c r="E991" s="2">
        <f t="shared" si="91"/>
        <v>-1.3529840384684988</v>
      </c>
      <c r="F991" s="2">
        <f t="shared" si="89"/>
        <v>-1.1052774965669809</v>
      </c>
      <c r="G991" s="2">
        <f t="shared" si="87"/>
        <v>-0.24770654190151786</v>
      </c>
      <c r="H991" s="2" t="str">
        <f t="shared" si="88"/>
        <v>Hold</v>
      </c>
    </row>
    <row r="992" spans="1:8" ht="13.5" x14ac:dyDescent="0.25">
      <c r="A992" s="3">
        <v>43451</v>
      </c>
      <c r="B992" s="2">
        <v>34.446100000000001</v>
      </c>
      <c r="C992" s="2">
        <f t="shared" si="90"/>
        <v>34.443496400575725</v>
      </c>
      <c r="D992" s="2">
        <f t="shared" si="92"/>
        <v>35.355677241636187</v>
      </c>
      <c r="E992" s="2">
        <f t="shared" si="91"/>
        <v>-0.91218084106046149</v>
      </c>
      <c r="F992" s="2">
        <f t="shared" si="89"/>
        <v>-1.066658165465677</v>
      </c>
      <c r="G992" s="2">
        <f t="shared" si="87"/>
        <v>0.15447732440521555</v>
      </c>
      <c r="H992" s="2" t="str">
        <f t="shared" si="88"/>
        <v>Sell</v>
      </c>
    </row>
    <row r="993" spans="1:8" ht="13.5" x14ac:dyDescent="0.25">
      <c r="A993" s="3">
        <v>43452</v>
      </c>
      <c r="B993" s="2">
        <v>34.7256</v>
      </c>
      <c r="C993" s="2">
        <f t="shared" si="90"/>
        <v>34.791389262025611</v>
      </c>
      <c r="D993" s="2">
        <f t="shared" si="92"/>
        <v>35.309004853366837</v>
      </c>
      <c r="E993" s="2">
        <f t="shared" si="91"/>
        <v>-0.51761559134122592</v>
      </c>
      <c r="F993" s="2">
        <f t="shared" si="89"/>
        <v>-0.95684965064078686</v>
      </c>
      <c r="G993" s="2">
        <f t="shared" si="87"/>
        <v>0.43923405929956094</v>
      </c>
      <c r="H993" s="2" t="str">
        <f t="shared" si="88"/>
        <v>Sell</v>
      </c>
    </row>
    <row r="994" spans="1:8" ht="13.5" x14ac:dyDescent="0.25">
      <c r="A994" s="3">
        <v>43453</v>
      </c>
      <c r="B994" s="2">
        <v>34.728400000000001</v>
      </c>
      <c r="C994" s="2">
        <f t="shared" si="90"/>
        <v>35.055360144790903</v>
      </c>
      <c r="D994" s="2">
        <f t="shared" si="92"/>
        <v>35.265997086450774</v>
      </c>
      <c r="E994" s="2">
        <f t="shared" si="91"/>
        <v>-0.21063694165987101</v>
      </c>
      <c r="F994" s="2">
        <f t="shared" si="89"/>
        <v>-0.80760710884460374</v>
      </c>
      <c r="G994" s="2">
        <f t="shared" si="87"/>
        <v>0.59697016718473273</v>
      </c>
      <c r="H994" s="2" t="str">
        <f t="shared" si="88"/>
        <v>Sell</v>
      </c>
    </row>
    <row r="995" spans="1:8" ht="13.5" x14ac:dyDescent="0.25">
      <c r="A995" s="3">
        <v>43454</v>
      </c>
      <c r="B995" s="2">
        <v>34.389600000000002</v>
      </c>
      <c r="C995" s="2">
        <f t="shared" si="90"/>
        <v>35.300443199438462</v>
      </c>
      <c r="D995" s="2">
        <f t="shared" si="92"/>
        <v>35.201078783750717</v>
      </c>
      <c r="E995" s="2">
        <f t="shared" si="91"/>
        <v>9.9364415687745122E-2</v>
      </c>
      <c r="F995" s="2">
        <f t="shared" si="89"/>
        <v>-0.62621280393813405</v>
      </c>
      <c r="G995" s="2">
        <f t="shared" si="87"/>
        <v>0.72557721962587918</v>
      </c>
      <c r="H995" s="2" t="str">
        <f t="shared" si="88"/>
        <v>Sell</v>
      </c>
    </row>
    <row r="996" spans="1:8" ht="13.5" x14ac:dyDescent="0.25">
      <c r="A996" s="3">
        <v>43455</v>
      </c>
      <c r="B996" s="2">
        <v>34.169400000000003</v>
      </c>
      <c r="C996" s="2">
        <f t="shared" si="90"/>
        <v>35.486098091832545</v>
      </c>
      <c r="D996" s="2">
        <f t="shared" si="92"/>
        <v>35.124658133102514</v>
      </c>
      <c r="E996" s="2">
        <f t="shared" si="91"/>
        <v>0.36143995873003121</v>
      </c>
      <c r="F996" s="2">
        <f t="shared" si="89"/>
        <v>-0.42868225140450106</v>
      </c>
      <c r="G996" s="2">
        <f t="shared" ref="G996:G1059" si="93">E996-F996</f>
        <v>0.79012221013453221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33.8249</v>
      </c>
      <c r="C997" s="2">
        <f t="shared" si="90"/>
        <v>35.301329154627538</v>
      </c>
      <c r="D997" s="2">
        <f t="shared" si="92"/>
        <v>35.028379752872702</v>
      </c>
      <c r="E997" s="2">
        <f t="shared" si="91"/>
        <v>0.27294940175483617</v>
      </c>
      <c r="F997" s="2">
        <f t="shared" ref="F997:F1060" si="95">(E997*(2/(10)))+((1-(2/10))*F996)</f>
        <v>-0.28835592077263361</v>
      </c>
      <c r="G997" s="2">
        <f t="shared" si="93"/>
        <v>0.56130532252746979</v>
      </c>
      <c r="H997" s="2" t="str">
        <f t="shared" si="94"/>
        <v>Sell</v>
      </c>
    </row>
    <row r="998" spans="1:8" ht="13.5" x14ac:dyDescent="0.25">
      <c r="A998" s="3">
        <v>43459</v>
      </c>
      <c r="B998" s="2">
        <v>33.472000000000001</v>
      </c>
      <c r="C998" s="2">
        <f t="shared" si="90"/>
        <v>35.300063130838687</v>
      </c>
      <c r="D998" s="2">
        <f t="shared" si="92"/>
        <v>34.913092363771021</v>
      </c>
      <c r="E998" s="2">
        <f t="shared" si="91"/>
        <v>0.38697076706766609</v>
      </c>
      <c r="F998" s="2">
        <f t="shared" si="95"/>
        <v>-0.15329058320457367</v>
      </c>
      <c r="G998" s="2">
        <f t="shared" si="93"/>
        <v>0.54026135027223976</v>
      </c>
      <c r="H998" s="2" t="str">
        <f t="shared" si="94"/>
        <v>Sell</v>
      </c>
    </row>
    <row r="999" spans="1:8" ht="13.5" x14ac:dyDescent="0.25">
      <c r="A999" s="3">
        <v>43460</v>
      </c>
      <c r="B999" s="2">
        <v>33.881399999999999</v>
      </c>
      <c r="C999" s="2">
        <f t="shared" si="90"/>
        <v>35.212114956863509</v>
      </c>
      <c r="D999" s="2">
        <f t="shared" si="92"/>
        <v>34.836670707195395</v>
      </c>
      <c r="E999" s="2">
        <f t="shared" si="91"/>
        <v>0.37544424966811363</v>
      </c>
      <c r="F999" s="2">
        <f t="shared" si="95"/>
        <v>-4.7543616630036215E-2</v>
      </c>
      <c r="G999" s="2">
        <f t="shared" si="93"/>
        <v>0.42298786629814983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33.878599999999999</v>
      </c>
      <c r="C1000" s="2">
        <f t="shared" si="90"/>
        <v>35.178958809653736</v>
      </c>
      <c r="D1000" s="2">
        <f t="shared" si="92"/>
        <v>34.765702506662407</v>
      </c>
      <c r="E1000" s="2">
        <f t="shared" si="91"/>
        <v>0.41325630299132854</v>
      </c>
      <c r="F1000" s="2">
        <f t="shared" si="95"/>
        <v>4.4616367294236743E-2</v>
      </c>
      <c r="G1000" s="2">
        <f t="shared" si="93"/>
        <v>0.3686399356970918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33.9407</v>
      </c>
      <c r="C1001" s="2">
        <f t="shared" si="90"/>
        <v>35.150903608168548</v>
      </c>
      <c r="D1001" s="2">
        <f t="shared" si="92"/>
        <v>34.704591209872596</v>
      </c>
      <c r="E1001" s="2">
        <f t="shared" si="91"/>
        <v>0.4463123982959516</v>
      </c>
      <c r="F1001" s="2">
        <f t="shared" si="95"/>
        <v>0.12495557349457972</v>
      </c>
      <c r="G1001" s="2">
        <f t="shared" si="93"/>
        <v>0.32135682480137184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33.740200000000002</v>
      </c>
      <c r="C1002" s="2">
        <f t="shared" si="90"/>
        <v>35.042472283834925</v>
      </c>
      <c r="D1002" s="2">
        <f t="shared" si="92"/>
        <v>34.633154823956104</v>
      </c>
      <c r="E1002" s="2">
        <f t="shared" si="91"/>
        <v>0.40931745987882096</v>
      </c>
      <c r="F1002" s="2">
        <f t="shared" si="95"/>
        <v>0.18182795077142799</v>
      </c>
      <c r="G1002" s="2">
        <f t="shared" si="93"/>
        <v>0.22748950910739296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33.316699999999997</v>
      </c>
      <c r="C1003" s="2">
        <f t="shared" si="90"/>
        <v>34.993722701706474</v>
      </c>
      <c r="D1003" s="2">
        <f t="shared" si="92"/>
        <v>34.535639651811209</v>
      </c>
      <c r="E1003" s="2">
        <f t="shared" si="91"/>
        <v>0.45808304989526505</v>
      </c>
      <c r="F1003" s="2">
        <f t="shared" si="95"/>
        <v>0.23707897059619543</v>
      </c>
      <c r="G1003" s="2">
        <f t="shared" si="93"/>
        <v>0.22100407929906962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33.274299999999997</v>
      </c>
      <c r="C1004" s="2">
        <f t="shared" si="90"/>
        <v>34.952903824520867</v>
      </c>
      <c r="D1004" s="2">
        <f t="shared" si="92"/>
        <v>34.442207085010381</v>
      </c>
      <c r="E1004" s="2">
        <f t="shared" si="91"/>
        <v>0.510696739510486</v>
      </c>
      <c r="F1004" s="2">
        <f t="shared" si="95"/>
        <v>0.29180252437905357</v>
      </c>
      <c r="G1004" s="2">
        <f t="shared" si="93"/>
        <v>0.21889421513143242</v>
      </c>
      <c r="H1004" s="2" t="str">
        <f t="shared" si="94"/>
        <v>Sell</v>
      </c>
    </row>
    <row r="1005" spans="1:8" ht="13.5" x14ac:dyDescent="0.25">
      <c r="A1005" s="3">
        <v>43469</v>
      </c>
      <c r="B1005" s="2">
        <v>33.034300000000002</v>
      </c>
      <c r="C1005" s="2">
        <f t="shared" si="90"/>
        <v>34.866241697671505</v>
      </c>
      <c r="D1005" s="2">
        <f t="shared" si="92"/>
        <v>34.33791767130591</v>
      </c>
      <c r="E1005" s="2">
        <f t="shared" si="91"/>
        <v>0.5283240263655955</v>
      </c>
      <c r="F1005" s="2">
        <f t="shared" si="95"/>
        <v>0.339106824776362</v>
      </c>
      <c r="G1005" s="2">
        <f t="shared" si="93"/>
        <v>0.1892172015892335</v>
      </c>
      <c r="H1005" s="2" t="str">
        <f t="shared" si="94"/>
        <v>Sell</v>
      </c>
    </row>
    <row r="1006" spans="1:8" ht="13.5" x14ac:dyDescent="0.25">
      <c r="A1006" s="3">
        <v>43472</v>
      </c>
      <c r="B1006" s="2">
        <v>32.190100000000001</v>
      </c>
      <c r="C1006" s="2">
        <f t="shared" si="90"/>
        <v>34.759035282645122</v>
      </c>
      <c r="D1006" s="2">
        <f t="shared" si="92"/>
        <v>34.178820066023988</v>
      </c>
      <c r="E1006" s="2">
        <f t="shared" si="91"/>
        <v>0.58021521662113429</v>
      </c>
      <c r="F1006" s="2">
        <f t="shared" si="95"/>
        <v>0.38732850314531647</v>
      </c>
      <c r="G1006" s="2">
        <f t="shared" si="93"/>
        <v>0.19288671347581782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32.469700000000003</v>
      </c>
      <c r="C1007" s="2">
        <f t="shared" si="90"/>
        <v>34.615322162238179</v>
      </c>
      <c r="D1007" s="2">
        <f t="shared" si="92"/>
        <v>34.052218579651843</v>
      </c>
      <c r="E1007" s="2">
        <f t="shared" si="91"/>
        <v>0.56310358258633642</v>
      </c>
      <c r="F1007" s="2">
        <f t="shared" si="95"/>
        <v>0.42248351903352049</v>
      </c>
      <c r="G1007" s="2">
        <f t="shared" si="93"/>
        <v>0.14062006355281592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31.625399999999999</v>
      </c>
      <c r="C1008" s="2">
        <f t="shared" si="90"/>
        <v>34.439426444970763</v>
      </c>
      <c r="D1008" s="2">
        <f t="shared" si="92"/>
        <v>33.872454240418371</v>
      </c>
      <c r="E1008" s="2">
        <f t="shared" si="91"/>
        <v>0.56697220455239261</v>
      </c>
      <c r="F1008" s="2">
        <f t="shared" si="95"/>
        <v>0.45138125613729491</v>
      </c>
      <c r="G1008" s="2">
        <f t="shared" si="93"/>
        <v>0.11559094841509771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31.337399999999999</v>
      </c>
      <c r="C1009" s="2">
        <f t="shared" si="90"/>
        <v>34.35357622266757</v>
      </c>
      <c r="D1009" s="2">
        <f t="shared" si="92"/>
        <v>33.684672444831826</v>
      </c>
      <c r="E1009" s="2">
        <f t="shared" si="91"/>
        <v>0.66890377783574451</v>
      </c>
      <c r="F1009" s="2">
        <f t="shared" si="95"/>
        <v>0.49488576047698485</v>
      </c>
      <c r="G1009" s="2">
        <f t="shared" si="93"/>
        <v>0.17401801735875966</v>
      </c>
      <c r="H1009" s="2" t="str">
        <f t="shared" si="94"/>
        <v>Sell</v>
      </c>
    </row>
    <row r="1010" spans="1:8" ht="13.5" x14ac:dyDescent="0.25">
      <c r="A1010" s="3">
        <v>43476</v>
      </c>
      <c r="B1010" s="2">
        <v>31.905000000000001</v>
      </c>
      <c r="C1010" s="2">
        <f t="shared" si="90"/>
        <v>34.280502957641787</v>
      </c>
      <c r="D1010" s="2">
        <f t="shared" si="92"/>
        <v>33.552844856325763</v>
      </c>
      <c r="E1010" s="2">
        <f t="shared" si="91"/>
        <v>0.72765810131602393</v>
      </c>
      <c r="F1010" s="2">
        <f t="shared" si="95"/>
        <v>0.54144022864479269</v>
      </c>
      <c r="G1010" s="2">
        <f t="shared" si="93"/>
        <v>0.18621787267123124</v>
      </c>
      <c r="H1010" s="2" t="str">
        <f t="shared" si="94"/>
        <v>Sell</v>
      </c>
    </row>
    <row r="1011" spans="1:8" ht="13.5" x14ac:dyDescent="0.25">
      <c r="A1011" s="3">
        <v>43480</v>
      </c>
      <c r="B1011" s="2">
        <v>31.7073</v>
      </c>
      <c r="C1011" s="2">
        <f t="shared" si="90"/>
        <v>34.22822557954305</v>
      </c>
      <c r="D1011" s="2">
        <f t="shared" si="92"/>
        <v>33.416137829931259</v>
      </c>
      <c r="E1011" s="2">
        <f t="shared" si="91"/>
        <v>0.81208774961179131</v>
      </c>
      <c r="F1011" s="2">
        <f t="shared" si="95"/>
        <v>0.59556973283819248</v>
      </c>
      <c r="G1011" s="2">
        <f t="shared" si="93"/>
        <v>0.21651801677359883</v>
      </c>
      <c r="H1011" s="2" t="str">
        <f t="shared" si="94"/>
        <v>Sell</v>
      </c>
    </row>
    <row r="1012" spans="1:8" ht="13.5" x14ac:dyDescent="0.25">
      <c r="A1012" s="3">
        <v>43481</v>
      </c>
      <c r="B1012" s="2">
        <v>32.655999999999999</v>
      </c>
      <c r="C1012" s="2">
        <f t="shared" si="90"/>
        <v>34.153144721151811</v>
      </c>
      <c r="D1012" s="2">
        <f t="shared" si="92"/>
        <v>33.359831324010422</v>
      </c>
      <c r="E1012" s="2">
        <f t="shared" si="91"/>
        <v>0.79331339714138949</v>
      </c>
      <c r="F1012" s="2">
        <f t="shared" si="95"/>
        <v>0.6351184656988319</v>
      </c>
      <c r="G1012" s="2">
        <f t="shared" si="93"/>
        <v>0.15819493144255758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33.740200000000002</v>
      </c>
      <c r="C1013" s="2">
        <f t="shared" si="90"/>
        <v>34.024460917897684</v>
      </c>
      <c r="D1013" s="2">
        <f t="shared" si="92"/>
        <v>33.388006781491129</v>
      </c>
      <c r="E1013" s="2">
        <f t="shared" si="91"/>
        <v>0.6364541364065559</v>
      </c>
      <c r="F1013" s="2">
        <f t="shared" si="95"/>
        <v>0.63538559984037679</v>
      </c>
      <c r="G1013" s="2">
        <f t="shared" si="93"/>
        <v>1.0685365661791124E-3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34.446100000000001</v>
      </c>
      <c r="C1014" s="2">
        <f t="shared" si="90"/>
        <v>33.909051545913421</v>
      </c>
      <c r="D1014" s="2">
        <f t="shared" si="92"/>
        <v>33.466384056936228</v>
      </c>
      <c r="E1014" s="2">
        <f t="shared" si="91"/>
        <v>0.4426674889771931</v>
      </c>
      <c r="F1014" s="2">
        <f t="shared" si="95"/>
        <v>0.59684197766774005</v>
      </c>
      <c r="G1014" s="2">
        <f t="shared" si="93"/>
        <v>-0.15417448869054695</v>
      </c>
      <c r="H1014" s="2" t="str">
        <f t="shared" si="94"/>
        <v>Hold</v>
      </c>
    </row>
    <row r="1015" spans="1:8" ht="13.5" x14ac:dyDescent="0.25">
      <c r="A1015" s="3">
        <v>43486</v>
      </c>
      <c r="B1015" s="2">
        <v>34.440399999999997</v>
      </c>
      <c r="C1015" s="2">
        <f t="shared" si="90"/>
        <v>33.774474385003664</v>
      </c>
      <c r="D1015" s="2">
        <f t="shared" si="92"/>
        <v>33.538533386052059</v>
      </c>
      <c r="E1015" s="2">
        <f t="shared" si="91"/>
        <v>0.23594099895160525</v>
      </c>
      <c r="F1015" s="2">
        <f t="shared" si="95"/>
        <v>0.52466178192451307</v>
      </c>
      <c r="G1015" s="2">
        <f t="shared" si="93"/>
        <v>-0.28872078297290782</v>
      </c>
      <c r="H1015" s="2" t="str">
        <f t="shared" si="94"/>
        <v>Hold</v>
      </c>
    </row>
    <row r="1016" spans="1:8" ht="13.5" x14ac:dyDescent="0.25">
      <c r="A1016" s="3">
        <v>43487</v>
      </c>
      <c r="B1016" s="2">
        <v>34.446100000000001</v>
      </c>
      <c r="C1016" s="2">
        <f t="shared" si="90"/>
        <v>33.530724479618485</v>
      </c>
      <c r="D1016" s="2">
        <f t="shared" si="92"/>
        <v>33.605760542640795</v>
      </c>
      <c r="E1016" s="2">
        <f t="shared" si="91"/>
        <v>-7.5036063022309918E-2</v>
      </c>
      <c r="F1016" s="2">
        <f t="shared" si="95"/>
        <v>0.40472221293514848</v>
      </c>
      <c r="G1016" s="2">
        <f t="shared" si="93"/>
        <v>-0.4797582759574584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33.994300000000003</v>
      </c>
      <c r="C1017" s="2">
        <f t="shared" si="90"/>
        <v>33.367489944292565</v>
      </c>
      <c r="D1017" s="2">
        <f t="shared" si="92"/>
        <v>33.634541243185922</v>
      </c>
      <c r="E1017" s="2">
        <f t="shared" si="91"/>
        <v>-0.26705129889335666</v>
      </c>
      <c r="F1017" s="2">
        <f t="shared" si="95"/>
        <v>0.27036751056944752</v>
      </c>
      <c r="G1017" s="2">
        <f t="shared" si="93"/>
        <v>-0.53741880946280418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33.316699999999997</v>
      </c>
      <c r="C1018" s="2">
        <f t="shared" si="90"/>
        <v>33.099476106709091</v>
      </c>
      <c r="D1018" s="2">
        <f t="shared" si="92"/>
        <v>33.610997447394368</v>
      </c>
      <c r="E1018" s="2">
        <f t="shared" si="91"/>
        <v>-0.51152134068527744</v>
      </c>
      <c r="F1018" s="2">
        <f t="shared" si="95"/>
        <v>0.11398974031850252</v>
      </c>
      <c r="G1018" s="2">
        <f t="shared" si="93"/>
        <v>-0.62551108100377995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33.598999999999997</v>
      </c>
      <c r="C1019" s="2">
        <f t="shared" si="90"/>
        <v>32.828387474907693</v>
      </c>
      <c r="D1019" s="2">
        <f t="shared" si="92"/>
        <v>33.610108747587375</v>
      </c>
      <c r="E1019" s="2">
        <f t="shared" si="91"/>
        <v>-0.7817212726796825</v>
      </c>
      <c r="F1019" s="2">
        <f t="shared" si="95"/>
        <v>-6.5152462281134485E-2</v>
      </c>
      <c r="G1019" s="2">
        <f t="shared" si="93"/>
        <v>-0.71656881039854803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33.598999999999997</v>
      </c>
      <c r="C1020" s="2">
        <f t="shared" si="90"/>
        <v>32.686327863383433</v>
      </c>
      <c r="D1020" s="2">
        <f t="shared" si="92"/>
        <v>33.60928587739572</v>
      </c>
      <c r="E1020" s="2">
        <f t="shared" si="91"/>
        <v>-0.92295801401228772</v>
      </c>
      <c r="F1020" s="2">
        <f t="shared" si="95"/>
        <v>-0.23671357262736514</v>
      </c>
      <c r="G1020" s="2">
        <f t="shared" si="93"/>
        <v>-0.68624444138492258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34.160899999999998</v>
      </c>
      <c r="C1021" s="2">
        <f t="shared" si="90"/>
        <v>32.535708192093672</v>
      </c>
      <c r="D1021" s="2">
        <f t="shared" si="92"/>
        <v>33.650146182773817</v>
      </c>
      <c r="E1021" s="2">
        <f t="shared" si="91"/>
        <v>-1.1144379906801447</v>
      </c>
      <c r="F1021" s="2">
        <f t="shared" si="95"/>
        <v>-0.41225845623792112</v>
      </c>
      <c r="G1021" s="2">
        <f t="shared" si="93"/>
        <v>-0.70217953444222359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33.881399999999999</v>
      </c>
      <c r="C1022" s="2">
        <f t="shared" si="90"/>
        <v>32.554214624079258</v>
      </c>
      <c r="D1022" s="2">
        <f t="shared" si="92"/>
        <v>33.667276095160943</v>
      </c>
      <c r="E1022" s="2">
        <f t="shared" si="91"/>
        <v>-1.1130614710816857</v>
      </c>
      <c r="F1022" s="2">
        <f t="shared" si="95"/>
        <v>-0.552419059206674</v>
      </c>
      <c r="G1022" s="2">
        <f t="shared" si="93"/>
        <v>-0.56064241187501174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33.881399999999999</v>
      </c>
      <c r="C1023" s="2">
        <f t="shared" si="90"/>
        <v>32.736673912682448</v>
      </c>
      <c r="D1023" s="2">
        <f t="shared" si="92"/>
        <v>33.683137125149017</v>
      </c>
      <c r="E1023" s="2">
        <f t="shared" si="91"/>
        <v>-0.94646321246656839</v>
      </c>
      <c r="F1023" s="2">
        <f t="shared" si="95"/>
        <v>-0.63122788985865297</v>
      </c>
      <c r="G1023" s="2">
        <f t="shared" si="93"/>
        <v>-0.31523532260791542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33.8108</v>
      </c>
      <c r="C1024" s="2">
        <f t="shared" si="90"/>
        <v>32.999662541500534</v>
      </c>
      <c r="D1024" s="2">
        <f t="shared" si="92"/>
        <v>33.692593634397234</v>
      </c>
      <c r="E1024" s="2">
        <f t="shared" si="91"/>
        <v>-0.69293109289669985</v>
      </c>
      <c r="F1024" s="2">
        <f t="shared" si="95"/>
        <v>-0.64356853046626239</v>
      </c>
      <c r="G1024" s="2">
        <f t="shared" si="93"/>
        <v>-4.9362562430437462E-2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33.8108</v>
      </c>
      <c r="C1025" s="2">
        <f t="shared" si="90"/>
        <v>33.221314458192758</v>
      </c>
      <c r="D1025" s="2">
        <f t="shared" si="92"/>
        <v>33.701349661478922</v>
      </c>
      <c r="E1025" s="2">
        <f t="shared" si="91"/>
        <v>-0.48003520328616389</v>
      </c>
      <c r="F1025" s="2">
        <f t="shared" si="95"/>
        <v>-0.61086186503024265</v>
      </c>
      <c r="G1025" s="2">
        <f t="shared" si="93"/>
        <v>0.13082666174407875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33.344900000000003</v>
      </c>
      <c r="C1026" s="2">
        <f t="shared" si="90"/>
        <v>33.409743003086177</v>
      </c>
      <c r="D1026" s="2">
        <f t="shared" si="92"/>
        <v>33.674945982850851</v>
      </c>
      <c r="E1026" s="2">
        <f t="shared" si="91"/>
        <v>-0.26520297976467333</v>
      </c>
      <c r="F1026" s="2">
        <f t="shared" si="95"/>
        <v>-0.54173008797712885</v>
      </c>
      <c r="G1026" s="2">
        <f t="shared" si="93"/>
        <v>0.27652710821245552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33.020200000000003</v>
      </c>
      <c r="C1027" s="2">
        <f t="shared" si="90"/>
        <v>33.499674848765224</v>
      </c>
      <c r="D1027" s="2">
        <f t="shared" si="92"/>
        <v>33.626446280417454</v>
      </c>
      <c r="E1027" s="2">
        <f t="shared" si="91"/>
        <v>-0.12677143165223015</v>
      </c>
      <c r="F1027" s="2">
        <f t="shared" si="95"/>
        <v>-0.45873835671214913</v>
      </c>
      <c r="G1027" s="2">
        <f t="shared" si="93"/>
        <v>0.33196692505991898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32.752000000000002</v>
      </c>
      <c r="C1028" s="2">
        <f t="shared" si="90"/>
        <v>33.471524872032113</v>
      </c>
      <c r="D1028" s="2">
        <f t="shared" si="92"/>
        <v>33.561672481868015</v>
      </c>
      <c r="E1028" s="2">
        <f t="shared" si="91"/>
        <v>-9.0147609835902642E-2</v>
      </c>
      <c r="F1028" s="2">
        <f t="shared" si="95"/>
        <v>-0.3850202073368999</v>
      </c>
      <c r="G1028" s="2">
        <f t="shared" si="93"/>
        <v>0.29487259750099726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32.752000000000002</v>
      </c>
      <c r="C1029" s="2">
        <f t="shared" si="90"/>
        <v>33.491136430181022</v>
      </c>
      <c r="D1029" s="2">
        <f t="shared" si="92"/>
        <v>33.501696742470386</v>
      </c>
      <c r="E1029" s="2">
        <f t="shared" si="91"/>
        <v>-1.0560312289364049E-2</v>
      </c>
      <c r="F1029" s="2">
        <f t="shared" si="95"/>
        <v>-0.31012822832739279</v>
      </c>
      <c r="G1029" s="2">
        <f t="shared" si="93"/>
        <v>0.29956791603802874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32.469700000000003</v>
      </c>
      <c r="C1030" s="2">
        <f t="shared" si="90"/>
        <v>33.507730825537791</v>
      </c>
      <c r="D1030" s="2">
        <f t="shared" si="92"/>
        <v>33.425252539324433</v>
      </c>
      <c r="E1030" s="2">
        <f t="shared" si="91"/>
        <v>8.2478286213358842E-2</v>
      </c>
      <c r="F1030" s="2">
        <f t="shared" si="95"/>
        <v>-0.23160692541924247</v>
      </c>
      <c r="G1030" s="2">
        <f t="shared" si="93"/>
        <v>0.31408521163260128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31.905000000000001</v>
      </c>
      <c r="C1031" s="2">
        <f t="shared" si="90"/>
        <v>33.608218390839667</v>
      </c>
      <c r="D1031" s="2">
        <f t="shared" si="92"/>
        <v>33.312641240115212</v>
      </c>
      <c r="E1031" s="2">
        <f t="shared" si="91"/>
        <v>0.2955771507244549</v>
      </c>
      <c r="F1031" s="2">
        <f t="shared" si="95"/>
        <v>-0.126170110190503</v>
      </c>
      <c r="G1031" s="2">
        <f t="shared" si="93"/>
        <v>0.4217472609149579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32.469700000000003</v>
      </c>
      <c r="C1032" s="2">
        <f t="shared" si="90"/>
        <v>33.650246330710488</v>
      </c>
      <c r="D1032" s="2">
        <f t="shared" si="92"/>
        <v>33.250201148254824</v>
      </c>
      <c r="E1032" s="2">
        <f t="shared" si="91"/>
        <v>0.40004518245566345</v>
      </c>
      <c r="F1032" s="2">
        <f t="shared" si="95"/>
        <v>-2.0927051661269708E-2</v>
      </c>
      <c r="G1032" s="2">
        <f t="shared" si="93"/>
        <v>0.42097223411693319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32.469700000000003</v>
      </c>
      <c r="C1033" s="2">
        <f t="shared" si="90"/>
        <v>33.685808433678105</v>
      </c>
      <c r="D1033" s="2">
        <f t="shared" si="92"/>
        <v>33.192386248384096</v>
      </c>
      <c r="E1033" s="2">
        <f t="shared" si="91"/>
        <v>0.49342218529400839</v>
      </c>
      <c r="F1033" s="2">
        <f t="shared" si="95"/>
        <v>8.1942795729785911E-2</v>
      </c>
      <c r="G1033" s="2">
        <f t="shared" si="93"/>
        <v>0.41147938956422248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32.469700000000003</v>
      </c>
      <c r="C1034" s="2">
        <f t="shared" si="90"/>
        <v>33.705037905419935</v>
      </c>
      <c r="D1034" s="2">
        <f t="shared" si="92"/>
        <v>33.138853933688978</v>
      </c>
      <c r="E1034" s="2">
        <f t="shared" si="91"/>
        <v>0.56618397173095758</v>
      </c>
      <c r="F1034" s="2">
        <f t="shared" si="95"/>
        <v>0.17879103093002024</v>
      </c>
      <c r="G1034" s="2">
        <f t="shared" si="93"/>
        <v>0.38739294080093734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32.469700000000003</v>
      </c>
      <c r="C1035" s="2">
        <f t="shared" si="90"/>
        <v>33.721308996893789</v>
      </c>
      <c r="D1035" s="2">
        <f t="shared" si="92"/>
        <v>33.08928697563794</v>
      </c>
      <c r="E1035" s="2">
        <f t="shared" si="91"/>
        <v>0.63202202125584961</v>
      </c>
      <c r="F1035" s="2">
        <f t="shared" si="95"/>
        <v>0.26943722899518613</v>
      </c>
      <c r="G1035" s="2">
        <f t="shared" si="93"/>
        <v>0.36258479226066348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32.1873</v>
      </c>
      <c r="C1036" s="2">
        <f t="shared" si="90"/>
        <v>33.66339992044859</v>
      </c>
      <c r="D1036" s="2">
        <f t="shared" si="92"/>
        <v>33.022473125590686</v>
      </c>
      <c r="E1036" s="2">
        <f t="shared" si="91"/>
        <v>0.64092679485790427</v>
      </c>
      <c r="F1036" s="2">
        <f t="shared" si="95"/>
        <v>0.34373514216772982</v>
      </c>
      <c r="G1036" s="2">
        <f t="shared" si="93"/>
        <v>0.29719165269017445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32.469700000000003</v>
      </c>
      <c r="C1037" s="2">
        <f t="shared" si="90"/>
        <v>33.564446086533422</v>
      </c>
      <c r="D1037" s="2">
        <f t="shared" si="92"/>
        <v>32.981526968139526</v>
      </c>
      <c r="E1037" s="2">
        <f t="shared" si="91"/>
        <v>0.58291911839389599</v>
      </c>
      <c r="F1037" s="2">
        <f t="shared" si="95"/>
        <v>0.39157193741296303</v>
      </c>
      <c r="G1037" s="2">
        <f t="shared" si="93"/>
        <v>0.19134718098093295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31.905000000000001</v>
      </c>
      <c r="C1038" s="2">
        <f t="shared" si="90"/>
        <v>33.439454380912899</v>
      </c>
      <c r="D1038" s="2">
        <f t="shared" si="92"/>
        <v>32.901784229758817</v>
      </c>
      <c r="E1038" s="2">
        <f t="shared" si="91"/>
        <v>0.53767015115408157</v>
      </c>
      <c r="F1038" s="2">
        <f t="shared" si="95"/>
        <v>0.42079158016118678</v>
      </c>
      <c r="G1038" s="2">
        <f t="shared" si="93"/>
        <v>0.11687857099289478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32.469700000000003</v>
      </c>
      <c r="C1039" s="2">
        <f t="shared" ref="C1039:C1102" si="96">$C$4*B1029+C1038*(1-$C$4)</f>
        <v>33.333692168464758</v>
      </c>
      <c r="D1039" s="2">
        <f t="shared" si="92"/>
        <v>32.869777990517427</v>
      </c>
      <c r="E1039" s="2">
        <f t="shared" si="91"/>
        <v>0.46391417794733059</v>
      </c>
      <c r="F1039" s="2">
        <f t="shared" si="95"/>
        <v>0.42941609971841554</v>
      </c>
      <c r="G1039" s="2">
        <f t="shared" si="93"/>
        <v>3.4498078228915041E-2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32.469700000000003</v>
      </c>
      <c r="C1040" s="2">
        <f t="shared" si="96"/>
        <v>33.200770296393259</v>
      </c>
      <c r="D1040" s="2">
        <f t="shared" si="92"/>
        <v>32.84014258381243</v>
      </c>
      <c r="E1040" s="2">
        <f t="shared" si="91"/>
        <v>0.36062771258082904</v>
      </c>
      <c r="F1040" s="2">
        <f t="shared" si="95"/>
        <v>0.41565842229089828</v>
      </c>
      <c r="G1040" s="2">
        <f t="shared" si="93"/>
        <v>-5.5030709710069237E-2</v>
      </c>
      <c r="H1040" s="2" t="str">
        <f t="shared" si="94"/>
        <v>Hold</v>
      </c>
    </row>
    <row r="1041" spans="1:8" ht="13.5" x14ac:dyDescent="0.25">
      <c r="A1041" s="3">
        <v>43522</v>
      </c>
      <c r="B1041" s="2">
        <v>32.752000000000002</v>
      </c>
      <c r="C1041" s="2">
        <f t="shared" si="96"/>
        <v>33.001421020025063</v>
      </c>
      <c r="D1041" s="2">
        <f t="shared" si="92"/>
        <v>32.833613503530032</v>
      </c>
      <c r="E1041" s="2">
        <f t="shared" si="91"/>
        <v>0.16780751649503145</v>
      </c>
      <c r="F1041" s="2">
        <f t="shared" si="95"/>
        <v>0.36608824113172495</v>
      </c>
      <c r="G1041" s="2">
        <f t="shared" si="93"/>
        <v>-0.1982807246366935</v>
      </c>
      <c r="H1041" s="2" t="str">
        <f t="shared" si="94"/>
        <v>Hold</v>
      </c>
    </row>
    <row r="1042" spans="1:8" ht="13.5" x14ac:dyDescent="0.25">
      <c r="A1042" s="3">
        <v>43523</v>
      </c>
      <c r="B1042" s="2">
        <v>32.864899999999999</v>
      </c>
      <c r="C1042" s="2">
        <f t="shared" si="96"/>
        <v>32.919617786175053</v>
      </c>
      <c r="D1042" s="2">
        <f t="shared" si="92"/>
        <v>32.835931021787069</v>
      </c>
      <c r="E1042" s="2">
        <f t="shared" si="91"/>
        <v>8.3686764387984169E-2</v>
      </c>
      <c r="F1042" s="2">
        <f t="shared" si="95"/>
        <v>0.30960794578297679</v>
      </c>
      <c r="G1042" s="2">
        <f t="shared" si="93"/>
        <v>-0.22592118139499262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32.469700000000003</v>
      </c>
      <c r="C1043" s="2">
        <f t="shared" si="96"/>
        <v>32.850399665225041</v>
      </c>
      <c r="D1043" s="2">
        <f t="shared" si="92"/>
        <v>32.808802797950989</v>
      </c>
      <c r="E1043" s="2">
        <f t="shared" si="91"/>
        <v>4.1596867274051874E-2</v>
      </c>
      <c r="F1043" s="2">
        <f t="shared" si="95"/>
        <v>0.25600573008119182</v>
      </c>
      <c r="G1043" s="2">
        <f t="shared" si="93"/>
        <v>-0.21440886280713994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32.469700000000003</v>
      </c>
      <c r="C1044" s="2">
        <f t="shared" si="96"/>
        <v>32.79183048595965</v>
      </c>
      <c r="D1044" s="2">
        <f t="shared" si="92"/>
        <v>32.78368407217684</v>
      </c>
      <c r="E1044" s="2">
        <f t="shared" si="91"/>
        <v>8.1464137828106686E-3</v>
      </c>
      <c r="F1044" s="2">
        <f t="shared" si="95"/>
        <v>0.2064338668215156</v>
      </c>
      <c r="G1044" s="2">
        <f t="shared" si="93"/>
        <v>-0.19828745303870493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32.749200000000002</v>
      </c>
      <c r="C1045" s="2">
        <f t="shared" si="96"/>
        <v>32.742271949658168</v>
      </c>
      <c r="D1045" s="2">
        <f t="shared" si="92"/>
        <v>32.781129696460034</v>
      </c>
      <c r="E1045" s="2">
        <f t="shared" si="91"/>
        <v>-3.885774680186671E-2</v>
      </c>
      <c r="F1045" s="2">
        <f t="shared" si="95"/>
        <v>0.15737554409683915</v>
      </c>
      <c r="G1045" s="2">
        <f t="shared" si="93"/>
        <v>-0.19623329089870586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32.046100000000003</v>
      </c>
      <c r="C1046" s="2">
        <f t="shared" si="96"/>
        <v>32.656891649710758</v>
      </c>
      <c r="D1046" s="2">
        <f t="shared" si="92"/>
        <v>32.726683052277814</v>
      </c>
      <c r="E1046" s="2">
        <f t="shared" si="91"/>
        <v>-6.9791402567055627E-2</v>
      </c>
      <c r="F1046" s="2">
        <f t="shared" si="95"/>
        <v>0.11194215476406021</v>
      </c>
      <c r="G1046" s="2">
        <f t="shared" si="93"/>
        <v>-0.18173355733111585</v>
      </c>
      <c r="H1046" s="2" t="str">
        <f t="shared" si="94"/>
        <v>Hold</v>
      </c>
    </row>
    <row r="1047" spans="1:8" ht="13.5" x14ac:dyDescent="0.25">
      <c r="A1047" s="3">
        <v>43530</v>
      </c>
      <c r="B1047" s="2">
        <v>31.905000000000001</v>
      </c>
      <c r="C1047" s="2">
        <f t="shared" si="96"/>
        <v>32.628092934370642</v>
      </c>
      <c r="D1047" s="2">
        <f t="shared" si="92"/>
        <v>32.665817640997972</v>
      </c>
      <c r="E1047" s="2">
        <f t="shared" si="91"/>
        <v>-3.7724706627329851E-2</v>
      </c>
      <c r="F1047" s="2">
        <f t="shared" si="95"/>
        <v>8.2008782485782195E-2</v>
      </c>
      <c r="G1047" s="2">
        <f t="shared" si="93"/>
        <v>-0.11973348911311205</v>
      </c>
      <c r="H1047" s="2" t="str">
        <f t="shared" si="94"/>
        <v>Hold</v>
      </c>
    </row>
    <row r="1048" spans="1:8" ht="13.5" x14ac:dyDescent="0.25">
      <c r="A1048" s="3">
        <v>43531</v>
      </c>
      <c r="B1048" s="2">
        <v>32.469700000000003</v>
      </c>
      <c r="C1048" s="2">
        <f t="shared" si="96"/>
        <v>32.516847867544392</v>
      </c>
      <c r="D1048" s="2">
        <f t="shared" si="92"/>
        <v>32.651290408331455</v>
      </c>
      <c r="E1048" s="2">
        <f t="shared" si="91"/>
        <v>-0.13444254078706308</v>
      </c>
      <c r="F1048" s="2">
        <f t="shared" si="95"/>
        <v>3.8718517831213148E-2</v>
      </c>
      <c r="G1048" s="2">
        <f t="shared" si="93"/>
        <v>-0.17316105861827624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32.046100000000003</v>
      </c>
      <c r="C1049" s="2">
        <f t="shared" si="96"/>
        <v>32.509594349460642</v>
      </c>
      <c r="D1049" s="2">
        <f t="shared" si="92"/>
        <v>32.606461489195794</v>
      </c>
      <c r="E1049" s="2">
        <f t="shared" si="91"/>
        <v>-9.6867139735152819E-2</v>
      </c>
      <c r="F1049" s="2">
        <f t="shared" si="95"/>
        <v>1.1601386317939957E-2</v>
      </c>
      <c r="G1049" s="2">
        <f t="shared" si="93"/>
        <v>-0.10846852605309278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31.848500000000001</v>
      </c>
      <c r="C1050" s="2">
        <f t="shared" si="96"/>
        <v>32.503456757235924</v>
      </c>
      <c r="D1050" s="2">
        <f t="shared" si="92"/>
        <v>32.550316193699814</v>
      </c>
      <c r="E1050" s="2">
        <f t="shared" si="91"/>
        <v>-4.6859436463890347E-2</v>
      </c>
      <c r="F1050" s="2">
        <f t="shared" si="95"/>
        <v>-9.0778238426103205E-5</v>
      </c>
      <c r="G1050" s="2">
        <f t="shared" si="93"/>
        <v>-4.6768658225464242E-2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31.622599999999998</v>
      </c>
      <c r="C1051" s="2">
        <f t="shared" si="96"/>
        <v>32.541694179199631</v>
      </c>
      <c r="D1051" s="2">
        <f t="shared" si="92"/>
        <v>32.481596475647976</v>
      </c>
      <c r="E1051" s="2">
        <f t="shared" si="91"/>
        <v>6.0097703551655002E-2</v>
      </c>
      <c r="F1051" s="2">
        <f t="shared" si="95"/>
        <v>1.1946918119590118E-2</v>
      </c>
      <c r="G1051" s="2">
        <f t="shared" si="93"/>
        <v>4.8150785432064885E-2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30.775600000000001</v>
      </c>
      <c r="C1052" s="2">
        <f t="shared" si="96"/>
        <v>32.591418151630457</v>
      </c>
      <c r="D1052" s="2">
        <f t="shared" si="92"/>
        <v>32.355226366340716</v>
      </c>
      <c r="E1052" s="2">
        <f t="shared" ref="E1052:E1115" si="97">C1052-D1052</f>
        <v>0.23619178528974061</v>
      </c>
      <c r="F1052" s="2">
        <f t="shared" si="95"/>
        <v>5.679589155362022E-2</v>
      </c>
      <c r="G1052" s="2">
        <f t="shared" si="93"/>
        <v>0.17939589373612039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31.303599999999999</v>
      </c>
      <c r="C1053" s="2">
        <f t="shared" si="96"/>
        <v>32.57269228214885</v>
      </c>
      <c r="D1053" s="2">
        <f t="shared" ref="D1053:D1116" si="98">$D$4*B1053+(1-$D$4)*D1052</f>
        <v>32.277328116982147</v>
      </c>
      <c r="E1053" s="2">
        <f t="shared" si="97"/>
        <v>0.29536416516670272</v>
      </c>
      <c r="F1053" s="2">
        <f t="shared" si="95"/>
        <v>0.10450954627623672</v>
      </c>
      <c r="G1053" s="2">
        <f t="shared" si="93"/>
        <v>0.19085461889046601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30.6739</v>
      </c>
      <c r="C1054" s="2">
        <f t="shared" si="96"/>
        <v>32.556847315664413</v>
      </c>
      <c r="D1054" s="2">
        <f t="shared" si="98"/>
        <v>32.158555663872356</v>
      </c>
      <c r="E1054" s="2">
        <f t="shared" si="97"/>
        <v>0.39829165179205717</v>
      </c>
      <c r="F1054" s="2">
        <f t="shared" si="95"/>
        <v>0.16326596737940083</v>
      </c>
      <c r="G1054" s="2">
        <f t="shared" si="93"/>
        <v>0.23502568441265634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30.916799999999999</v>
      </c>
      <c r="C1055" s="2">
        <f t="shared" si="96"/>
        <v>32.586440036331425</v>
      </c>
      <c r="D1055" s="2">
        <f t="shared" si="98"/>
        <v>32.066573762844776</v>
      </c>
      <c r="E1055" s="2">
        <f t="shared" si="97"/>
        <v>0.51986627348664882</v>
      </c>
      <c r="F1055" s="2">
        <f t="shared" si="95"/>
        <v>0.23458602860085043</v>
      </c>
      <c r="G1055" s="2">
        <f t="shared" si="93"/>
        <v>0.2852802448857984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30.916799999999999</v>
      </c>
      <c r="C1056" s="2">
        <f t="shared" si="96"/>
        <v>32.503310799972745</v>
      </c>
      <c r="D1056" s="2">
        <f t="shared" si="98"/>
        <v>31.981405335967384</v>
      </c>
      <c r="E1056" s="2">
        <f t="shared" si="97"/>
        <v>0.52190546400536064</v>
      </c>
      <c r="F1056" s="2">
        <f t="shared" si="95"/>
        <v>0.29204991568175248</v>
      </c>
      <c r="G1056" s="2">
        <f t="shared" si="93"/>
        <v>0.22985554832360816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31.622599999999998</v>
      </c>
      <c r="C1057" s="2">
        <f t="shared" si="96"/>
        <v>32.411262984592327</v>
      </c>
      <c r="D1057" s="2">
        <f t="shared" si="98"/>
        <v>31.954827162932766</v>
      </c>
      <c r="E1057" s="2">
        <f t="shared" si="97"/>
        <v>0.45643582165956076</v>
      </c>
      <c r="F1057" s="2">
        <f t="shared" si="95"/>
        <v>0.32492709687731414</v>
      </c>
      <c r="G1057" s="2">
        <f t="shared" si="93"/>
        <v>0.13150872478224662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32.752000000000002</v>
      </c>
      <c r="C1058" s="2">
        <f t="shared" si="96"/>
        <v>32.420253294655048</v>
      </c>
      <c r="D1058" s="2">
        <f t="shared" si="98"/>
        <v>32.013877002715525</v>
      </c>
      <c r="E1058" s="2">
        <f t="shared" si="97"/>
        <v>0.40637629193952307</v>
      </c>
      <c r="F1058" s="2">
        <f t="shared" si="95"/>
        <v>0.34121693588975593</v>
      </c>
      <c r="G1058" s="2">
        <f t="shared" si="93"/>
        <v>6.5159356049767136E-2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33.853099999999998</v>
      </c>
      <c r="C1059" s="2">
        <f t="shared" si="96"/>
        <v>32.362691249323504</v>
      </c>
      <c r="D1059" s="2">
        <f t="shared" si="98"/>
        <v>32.150115743255114</v>
      </c>
      <c r="E1059" s="2">
        <f t="shared" si="97"/>
        <v>0.21257550606839004</v>
      </c>
      <c r="F1059" s="2">
        <f t="shared" si="95"/>
        <v>0.31548864992548276</v>
      </c>
      <c r="G1059" s="2">
        <f t="shared" si="93"/>
        <v>-0.10291314385709271</v>
      </c>
      <c r="H1059" s="2" t="str">
        <f t="shared" si="94"/>
        <v>Hold</v>
      </c>
    </row>
    <row r="1060" spans="1:8" ht="13.5" x14ac:dyDescent="0.25">
      <c r="A1060" s="3">
        <v>43550</v>
      </c>
      <c r="B1060" s="2">
        <v>33.316699999999997</v>
      </c>
      <c r="C1060" s="2">
        <f t="shared" si="96"/>
        <v>32.283584903273734</v>
      </c>
      <c r="D1060" s="2">
        <f t="shared" si="98"/>
        <v>32.236529391902884</v>
      </c>
      <c r="E1060" s="2">
        <f t="shared" si="97"/>
        <v>4.7055511370849956E-2</v>
      </c>
      <c r="F1060" s="2">
        <f t="shared" si="95"/>
        <v>0.26180202221455617</v>
      </c>
      <c r="G1060" s="2">
        <f t="shared" ref="G1060:G1123" si="99">E1060-F1060</f>
        <v>-0.21474651084370622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33.373199999999997</v>
      </c>
      <c r="C1061" s="2">
        <f t="shared" si="96"/>
        <v>32.181894918154697</v>
      </c>
      <c r="D1061" s="2">
        <f t="shared" si="98"/>
        <v>32.32072721472489</v>
      </c>
      <c r="E1061" s="2">
        <f t="shared" si="97"/>
        <v>-0.13883229657019314</v>
      </c>
      <c r="F1061" s="2">
        <f t="shared" ref="F1061:F1124" si="101">(E1061*(2/(10)))+((1-(2/10))*F1060)</f>
        <v>0.18167515845760632</v>
      </c>
      <c r="G1061" s="2">
        <f t="shared" si="99"/>
        <v>-0.32050745502779943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33.031500000000001</v>
      </c>
      <c r="C1062" s="2">
        <f t="shared" si="96"/>
        <v>31.965541853823204</v>
      </c>
      <c r="D1062" s="2">
        <f t="shared" si="98"/>
        <v>32.373377050671195</v>
      </c>
      <c r="E1062" s="2">
        <f t="shared" si="97"/>
        <v>-0.40783519684799074</v>
      </c>
      <c r="F1062" s="2">
        <f t="shared" si="101"/>
        <v>6.3773087396486919E-2</v>
      </c>
      <c r="G1062" s="2">
        <f t="shared" si="99"/>
        <v>-0.47160828424447765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32.752000000000002</v>
      </c>
      <c r="C1063" s="2">
        <f t="shared" si="96"/>
        <v>31.863704645542711</v>
      </c>
      <c r="D1063" s="2">
        <f t="shared" si="98"/>
        <v>32.401423195065924</v>
      </c>
      <c r="E1063" s="2">
        <f t="shared" si="97"/>
        <v>-0.53771854952321263</v>
      </c>
      <c r="F1063" s="2">
        <f t="shared" si="101"/>
        <v>-5.6525239987452992E-2</v>
      </c>
      <c r="G1063" s="2">
        <f t="shared" si="99"/>
        <v>-0.48119330953575962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33.034300000000002</v>
      </c>
      <c r="C1064" s="2">
        <f t="shared" si="96"/>
        <v>31.680657776997677</v>
      </c>
      <c r="D1064" s="2">
        <f t="shared" si="98"/>
        <v>32.448302958394372</v>
      </c>
      <c r="E1064" s="2">
        <f t="shared" si="97"/>
        <v>-0.76764518139669491</v>
      </c>
      <c r="F1064" s="2">
        <f t="shared" si="101"/>
        <v>-0.19874922826930141</v>
      </c>
      <c r="G1064" s="2">
        <f t="shared" si="99"/>
        <v>-0.56889595312739349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32.752000000000002</v>
      </c>
      <c r="C1065" s="2">
        <f t="shared" si="96"/>
        <v>31.563141195921112</v>
      </c>
      <c r="D1065" s="2">
        <f t="shared" si="98"/>
        <v>32.470799035550343</v>
      </c>
      <c r="E1065" s="2">
        <f t="shared" si="97"/>
        <v>-0.90765783962923052</v>
      </c>
      <c r="F1065" s="2">
        <f t="shared" si="101"/>
        <v>-0.34053095054128724</v>
      </c>
      <c r="G1065" s="2">
        <f t="shared" si="99"/>
        <v>-0.56712688908794329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32.946800000000003</v>
      </c>
      <c r="C1066" s="2">
        <f t="shared" si="96"/>
        <v>31.463704088856325</v>
      </c>
      <c r="D1066" s="2">
        <f t="shared" si="98"/>
        <v>32.506058366250315</v>
      </c>
      <c r="E1066" s="2">
        <f t="shared" si="97"/>
        <v>-1.04235427739399</v>
      </c>
      <c r="F1066" s="2">
        <f t="shared" si="101"/>
        <v>-0.48089561591182783</v>
      </c>
      <c r="G1066" s="2">
        <f t="shared" si="99"/>
        <v>-0.56145866148216217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33.457900000000002</v>
      </c>
      <c r="C1067" s="2">
        <f t="shared" si="96"/>
        <v>31.488149613647657</v>
      </c>
      <c r="D1067" s="2">
        <f t="shared" si="98"/>
        <v>32.576565153935476</v>
      </c>
      <c r="E1067" s="2">
        <f t="shared" si="97"/>
        <v>-1.0884155402878193</v>
      </c>
      <c r="F1067" s="2">
        <f t="shared" si="101"/>
        <v>-0.60239960078702615</v>
      </c>
      <c r="G1067" s="2">
        <f t="shared" si="99"/>
        <v>-0.48601593950079314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33.316699999999997</v>
      </c>
      <c r="C1068" s="2">
        <f t="shared" si="96"/>
        <v>31.682588134624943</v>
      </c>
      <c r="D1068" s="2">
        <f t="shared" si="98"/>
        <v>32.631389957347665</v>
      </c>
      <c r="E1068" s="2">
        <f t="shared" si="97"/>
        <v>-0.94880182272272151</v>
      </c>
      <c r="F1068" s="2">
        <f t="shared" si="101"/>
        <v>-0.67168004517416524</v>
      </c>
      <c r="G1068" s="2">
        <f t="shared" si="99"/>
        <v>-0.27712177754855627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32.441400000000002</v>
      </c>
      <c r="C1069" s="2">
        <f t="shared" si="96"/>
        <v>32.016513036990339</v>
      </c>
      <c r="D1069" s="2">
        <f t="shared" si="98"/>
        <v>32.617316627173764</v>
      </c>
      <c r="E1069" s="2">
        <f t="shared" si="97"/>
        <v>-0.60080359018342477</v>
      </c>
      <c r="F1069" s="2">
        <f t="shared" si="101"/>
        <v>-0.65750475417601717</v>
      </c>
      <c r="G1069" s="2">
        <f t="shared" si="99"/>
        <v>5.6701163992592396E-2</v>
      </c>
      <c r="H1069" s="2" t="str">
        <f t="shared" si="100"/>
        <v>Sell</v>
      </c>
    </row>
    <row r="1070" spans="1:8" ht="13.5" x14ac:dyDescent="0.25">
      <c r="A1070" s="3">
        <v>43565</v>
      </c>
      <c r="B1070" s="2">
        <v>32.469700000000003</v>
      </c>
      <c r="C1070" s="2">
        <f t="shared" si="96"/>
        <v>32.216541800530287</v>
      </c>
      <c r="D1070" s="2">
        <f t="shared" si="98"/>
        <v>32.60638206219793</v>
      </c>
      <c r="E1070" s="2">
        <f t="shared" si="97"/>
        <v>-0.38984026166764352</v>
      </c>
      <c r="F1070" s="2">
        <f t="shared" si="101"/>
        <v>-0.60397185567434253</v>
      </c>
      <c r="G1070" s="2">
        <f t="shared" si="99"/>
        <v>0.21413159400669901</v>
      </c>
      <c r="H1070" s="2" t="str">
        <f t="shared" si="100"/>
        <v>Sell</v>
      </c>
    </row>
    <row r="1071" spans="1:8" ht="13.5" x14ac:dyDescent="0.25">
      <c r="A1071" s="3">
        <v>43566</v>
      </c>
      <c r="B1071" s="2">
        <v>32.469700000000003</v>
      </c>
      <c r="C1071" s="2">
        <f t="shared" si="96"/>
        <v>32.394489215833318</v>
      </c>
      <c r="D1071" s="2">
        <f t="shared" si="98"/>
        <v>32.596257464998082</v>
      </c>
      <c r="E1071" s="2">
        <f t="shared" si="97"/>
        <v>-0.20176824916476477</v>
      </c>
      <c r="F1071" s="2">
        <f t="shared" si="101"/>
        <v>-0.52353113437242704</v>
      </c>
      <c r="G1071" s="2">
        <f t="shared" si="99"/>
        <v>0.32176288520766227</v>
      </c>
      <c r="H1071" s="2" t="str">
        <f t="shared" si="100"/>
        <v>Sell</v>
      </c>
    </row>
    <row r="1072" spans="1:8" ht="13.5" x14ac:dyDescent="0.25">
      <c r="A1072" s="3">
        <v>43567</v>
      </c>
      <c r="B1072" s="2">
        <v>32.441400000000002</v>
      </c>
      <c r="C1072" s="2">
        <f t="shared" si="96"/>
        <v>32.492490874935882</v>
      </c>
      <c r="D1072" s="2">
        <f t="shared" si="98"/>
        <v>32.58478654166489</v>
      </c>
      <c r="E1072" s="2">
        <f t="shared" si="97"/>
        <v>-9.2295666729008019E-2</v>
      </c>
      <c r="F1072" s="2">
        <f t="shared" si="101"/>
        <v>-0.43728404084374328</v>
      </c>
      <c r="G1072" s="2">
        <f t="shared" si="99"/>
        <v>0.34498837411473526</v>
      </c>
      <c r="H1072" s="2" t="str">
        <f t="shared" si="100"/>
        <v>Sell</v>
      </c>
    </row>
    <row r="1073" spans="1:8" ht="13.5" x14ac:dyDescent="0.25">
      <c r="A1073" s="3">
        <v>43570</v>
      </c>
      <c r="B1073" s="2">
        <v>32.463999999999999</v>
      </c>
      <c r="C1073" s="2">
        <f t="shared" si="96"/>
        <v>32.532415355714974</v>
      </c>
      <c r="D1073" s="2">
        <f t="shared" si="98"/>
        <v>32.575839390430453</v>
      </c>
      <c r="E1073" s="2">
        <f t="shared" si="97"/>
        <v>-4.3424034715478399E-2</v>
      </c>
      <c r="F1073" s="2">
        <f t="shared" si="101"/>
        <v>-0.35851203961809036</v>
      </c>
      <c r="G1073" s="2">
        <f t="shared" si="99"/>
        <v>0.31508800490261196</v>
      </c>
      <c r="H1073" s="2" t="str">
        <f t="shared" si="100"/>
        <v>Sell</v>
      </c>
    </row>
    <row r="1074" spans="1:8" ht="13.5" x14ac:dyDescent="0.25">
      <c r="A1074" s="3">
        <v>43571</v>
      </c>
      <c r="B1074" s="2">
        <v>32.469700000000003</v>
      </c>
      <c r="C1074" s="2">
        <f t="shared" si="96"/>
        <v>32.609628377912671</v>
      </c>
      <c r="D1074" s="2">
        <f t="shared" si="98"/>
        <v>32.56797721336153</v>
      </c>
      <c r="E1074" s="2">
        <f t="shared" si="97"/>
        <v>4.1651164551140596E-2</v>
      </c>
      <c r="F1074" s="2">
        <f t="shared" si="101"/>
        <v>-0.27847939878424421</v>
      </c>
      <c r="G1074" s="2">
        <f t="shared" si="99"/>
        <v>0.32013056333538481</v>
      </c>
      <c r="H1074" s="2" t="str">
        <f t="shared" si="100"/>
        <v>Sell</v>
      </c>
    </row>
    <row r="1075" spans="1:8" ht="13.5" x14ac:dyDescent="0.25">
      <c r="A1075" s="3">
        <v>43572</v>
      </c>
      <c r="B1075" s="2">
        <v>32.610799999999998</v>
      </c>
      <c r="C1075" s="2">
        <f t="shared" si="96"/>
        <v>32.631531704387648</v>
      </c>
      <c r="D1075" s="2">
        <f t="shared" si="98"/>
        <v>32.571149271631043</v>
      </c>
      <c r="E1075" s="2">
        <f t="shared" si="97"/>
        <v>6.0382432756604487E-2</v>
      </c>
      <c r="F1075" s="2">
        <f t="shared" si="101"/>
        <v>-0.21070703247607447</v>
      </c>
      <c r="G1075" s="2">
        <f t="shared" si="99"/>
        <v>0.27108946523267896</v>
      </c>
      <c r="H1075" s="2" t="str">
        <f t="shared" si="100"/>
        <v>Sell</v>
      </c>
    </row>
    <row r="1076" spans="1:8" ht="13.5" x14ac:dyDescent="0.25">
      <c r="A1076" s="3">
        <v>43573</v>
      </c>
      <c r="B1076" s="2">
        <v>32.469700000000003</v>
      </c>
      <c r="C1076" s="2">
        <f t="shared" si="96"/>
        <v>32.680034519097241</v>
      </c>
      <c r="D1076" s="2">
        <f t="shared" si="98"/>
        <v>32.563634510769482</v>
      </c>
      <c r="E1076" s="2">
        <f t="shared" si="97"/>
        <v>0.11640000832775854</v>
      </c>
      <c r="F1076" s="2">
        <f t="shared" si="101"/>
        <v>-0.14528562431530787</v>
      </c>
      <c r="G1076" s="2">
        <f t="shared" si="99"/>
        <v>0.26168563264306643</v>
      </c>
      <c r="H1076" s="2" t="str">
        <f t="shared" si="100"/>
        <v>Sell</v>
      </c>
    </row>
    <row r="1077" spans="1:8" ht="13.5" x14ac:dyDescent="0.25">
      <c r="A1077" s="3">
        <v>43574</v>
      </c>
      <c r="B1077" s="2">
        <v>32.469700000000003</v>
      </c>
      <c r="C1077" s="2">
        <f t="shared" si="96"/>
        <v>32.799706131543822</v>
      </c>
      <c r="D1077" s="2">
        <f t="shared" si="98"/>
        <v>32.556676398860631</v>
      </c>
      <c r="E1077" s="2">
        <f t="shared" si="97"/>
        <v>0.2430297326831905</v>
      </c>
      <c r="F1077" s="2">
        <f t="shared" si="101"/>
        <v>-6.7622552915608189E-2</v>
      </c>
      <c r="G1077" s="2">
        <f t="shared" si="99"/>
        <v>0.31065228559879871</v>
      </c>
      <c r="H1077" s="2" t="str">
        <f t="shared" si="100"/>
        <v>Sell</v>
      </c>
    </row>
    <row r="1078" spans="1:8" ht="13.5" x14ac:dyDescent="0.25">
      <c r="A1078" s="3">
        <v>43577</v>
      </c>
      <c r="B1078" s="2">
        <v>32.610799999999998</v>
      </c>
      <c r="C1078" s="2">
        <f t="shared" si="96"/>
        <v>32.879243649767851</v>
      </c>
      <c r="D1078" s="2">
        <f t="shared" si="98"/>
        <v>32.560685554500587</v>
      </c>
      <c r="E1078" s="2">
        <f t="shared" si="97"/>
        <v>0.31855809526726375</v>
      </c>
      <c r="F1078" s="2">
        <f t="shared" si="101"/>
        <v>9.6135767209662021E-3</v>
      </c>
      <c r="G1078" s="2">
        <f t="shared" si="99"/>
        <v>0.30894451854629756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32.441400000000002</v>
      </c>
      <c r="C1079" s="2">
        <f t="shared" si="96"/>
        <v>32.811883088265105</v>
      </c>
      <c r="D1079" s="2">
        <f t="shared" si="98"/>
        <v>32.551849587500541</v>
      </c>
      <c r="E1079" s="2">
        <f t="shared" si="97"/>
        <v>0.260033500764564</v>
      </c>
      <c r="F1079" s="2">
        <f t="shared" si="101"/>
        <v>5.9697561529685764E-2</v>
      </c>
      <c r="G1079" s="2">
        <f t="shared" si="99"/>
        <v>0.20033593923487825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32.173200000000001</v>
      </c>
      <c r="C1080" s="2">
        <f t="shared" si="96"/>
        <v>32.759239536224321</v>
      </c>
      <c r="D1080" s="2">
        <f t="shared" si="98"/>
        <v>32.523801469907909</v>
      </c>
      <c r="E1080" s="2">
        <f t="shared" si="97"/>
        <v>0.23543806631641218</v>
      </c>
      <c r="F1080" s="2">
        <f t="shared" si="101"/>
        <v>9.4845662487031052E-2</v>
      </c>
      <c r="G1080" s="2">
        <f t="shared" si="99"/>
        <v>0.14059240382938112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32.173200000000001</v>
      </c>
      <c r="C1081" s="2">
        <f t="shared" si="96"/>
        <v>32.714694992189813</v>
      </c>
      <c r="D1081" s="2">
        <f t="shared" si="98"/>
        <v>32.497830990655473</v>
      </c>
      <c r="E1081" s="2">
        <f t="shared" si="97"/>
        <v>0.21686400153433993</v>
      </c>
      <c r="F1081" s="2">
        <f t="shared" si="101"/>
        <v>0.11924933029649284</v>
      </c>
      <c r="G1081" s="2">
        <f t="shared" si="99"/>
        <v>9.7614671237847089E-2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32.497900000000001</v>
      </c>
      <c r="C1082" s="2">
        <f t="shared" si="96"/>
        <v>32.672649608775998</v>
      </c>
      <c r="D1082" s="2">
        <f t="shared" si="98"/>
        <v>32.49783610245877</v>
      </c>
      <c r="E1082" s="2">
        <f t="shared" si="97"/>
        <v>0.17481350631722847</v>
      </c>
      <c r="F1082" s="2">
        <f t="shared" si="101"/>
        <v>0.13036216550063998</v>
      </c>
      <c r="G1082" s="2">
        <f t="shared" si="99"/>
        <v>4.4451340816588497E-2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32.469700000000003</v>
      </c>
      <c r="C1083" s="2">
        <f t="shared" si="96"/>
        <v>32.640549668964304</v>
      </c>
      <c r="D1083" s="2">
        <f t="shared" si="98"/>
        <v>32.495751946721086</v>
      </c>
      <c r="E1083" s="2">
        <f t="shared" si="97"/>
        <v>0.14479772224321863</v>
      </c>
      <c r="F1083" s="2">
        <f t="shared" si="101"/>
        <v>0.13324927684915572</v>
      </c>
      <c r="G1083" s="2">
        <f t="shared" si="99"/>
        <v>1.1548445394062912E-2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32.5289</v>
      </c>
      <c r="C1084" s="2">
        <f t="shared" si="96"/>
        <v>32.614265104508256</v>
      </c>
      <c r="D1084" s="2">
        <f t="shared" si="98"/>
        <v>32.498207358075078</v>
      </c>
      <c r="E1084" s="2">
        <f t="shared" si="97"/>
        <v>0.11605774643317801</v>
      </c>
      <c r="F1084" s="2">
        <f t="shared" si="101"/>
        <v>0.12981097076596018</v>
      </c>
      <c r="G1084" s="2">
        <f t="shared" si="99"/>
        <v>-1.3753224332782171E-2</v>
      </c>
      <c r="H1084" s="2" t="str">
        <f t="shared" si="100"/>
        <v>Hold</v>
      </c>
    </row>
    <row r="1085" spans="1:8" ht="13.5" x14ac:dyDescent="0.25">
      <c r="A1085" s="3">
        <v>43587</v>
      </c>
      <c r="B1085" s="2">
        <v>33.144500000000001</v>
      </c>
      <c r="C1085" s="2">
        <f t="shared" si="96"/>
        <v>32.613732011506983</v>
      </c>
      <c r="D1085" s="2">
        <f t="shared" si="98"/>
        <v>32.546080887106555</v>
      </c>
      <c r="E1085" s="2">
        <f t="shared" si="97"/>
        <v>6.765112440042742E-2</v>
      </c>
      <c r="F1085" s="2">
        <f t="shared" si="101"/>
        <v>0.11737900149285363</v>
      </c>
      <c r="G1085" s="2">
        <f t="shared" si="99"/>
        <v>-4.9727877092426209E-2</v>
      </c>
      <c r="H1085" s="2" t="str">
        <f t="shared" si="100"/>
        <v>Hold</v>
      </c>
    </row>
    <row r="1086" spans="1:8" ht="13.5" x14ac:dyDescent="0.25">
      <c r="A1086" s="3">
        <v>43588</v>
      </c>
      <c r="B1086" s="2">
        <v>32.610799999999998</v>
      </c>
      <c r="C1086" s="2">
        <f t="shared" si="96"/>
        <v>32.591573240505909</v>
      </c>
      <c r="D1086" s="2">
        <f t="shared" si="98"/>
        <v>32.550874895469029</v>
      </c>
      <c r="E1086" s="2">
        <f t="shared" si="97"/>
        <v>4.0698345036879857E-2</v>
      </c>
      <c r="F1086" s="2">
        <f t="shared" si="101"/>
        <v>0.10204287020165889</v>
      </c>
      <c r="G1086" s="2">
        <f t="shared" si="99"/>
        <v>-6.1344525164779035E-2</v>
      </c>
      <c r="H1086" s="2" t="str">
        <f t="shared" si="100"/>
        <v>Hold</v>
      </c>
    </row>
    <row r="1087" spans="1:8" ht="13.5" x14ac:dyDescent="0.25">
      <c r="A1087" s="3">
        <v>43591</v>
      </c>
      <c r="B1087" s="2">
        <v>32.752000000000002</v>
      </c>
      <c r="C1087" s="2">
        <f t="shared" si="96"/>
        <v>32.572823511197306</v>
      </c>
      <c r="D1087" s="2">
        <f t="shared" si="98"/>
        <v>32.56577305136021</v>
      </c>
      <c r="E1087" s="2">
        <f t="shared" si="97"/>
        <v>7.050459837095957E-3</v>
      </c>
      <c r="F1087" s="2">
        <f t="shared" si="101"/>
        <v>8.3044388128746302E-2</v>
      </c>
      <c r="G1087" s="2">
        <f t="shared" si="99"/>
        <v>-7.5993928291650345E-2</v>
      </c>
      <c r="H1087" s="2" t="str">
        <f t="shared" si="100"/>
        <v>Hold</v>
      </c>
    </row>
    <row r="1088" spans="1:8" ht="13.5" x14ac:dyDescent="0.25">
      <c r="A1088" s="3">
        <v>43592</v>
      </c>
      <c r="B1088" s="2">
        <v>33.598999999999997</v>
      </c>
      <c r="C1088" s="2">
        <f t="shared" si="96"/>
        <v>32.578666047936181</v>
      </c>
      <c r="D1088" s="2">
        <f t="shared" si="98"/>
        <v>32.642308380889084</v>
      </c>
      <c r="E1088" s="2">
        <f t="shared" si="97"/>
        <v>-6.3642332952902336E-2</v>
      </c>
      <c r="F1088" s="2">
        <f t="shared" si="101"/>
        <v>5.3707043912416583E-2</v>
      </c>
      <c r="G1088" s="2">
        <f t="shared" si="99"/>
        <v>-0.11734937686531892</v>
      </c>
      <c r="H1088" s="2" t="str">
        <f t="shared" si="100"/>
        <v>Hold</v>
      </c>
    </row>
    <row r="1089" spans="1:8" ht="13.5" x14ac:dyDescent="0.25">
      <c r="A1089" s="3">
        <v>43593</v>
      </c>
      <c r="B1089" s="2">
        <v>33.881399999999999</v>
      </c>
      <c r="C1089" s="2">
        <f t="shared" si="96"/>
        <v>32.557548194407538</v>
      </c>
      <c r="D1089" s="2">
        <f t="shared" si="98"/>
        <v>32.734092945267669</v>
      </c>
      <c r="E1089" s="2">
        <f t="shared" si="97"/>
        <v>-0.17654475086013122</v>
      </c>
      <c r="F1089" s="2">
        <f t="shared" si="101"/>
        <v>7.6566849579070215E-3</v>
      </c>
      <c r="G1089" s="2">
        <f t="shared" si="99"/>
        <v>-0.18420143581803824</v>
      </c>
      <c r="H1089" s="2" t="str">
        <f t="shared" si="100"/>
        <v>Hold</v>
      </c>
    </row>
    <row r="1090" spans="1:8" ht="13.5" x14ac:dyDescent="0.25">
      <c r="A1090" s="3">
        <v>43594</v>
      </c>
      <c r="B1090" s="2">
        <v>33.8673</v>
      </c>
      <c r="C1090" s="2">
        <f t="shared" si="96"/>
        <v>32.498417702960225</v>
      </c>
      <c r="D1090" s="2">
        <f t="shared" si="98"/>
        <v>32.818034208581174</v>
      </c>
      <c r="E1090" s="2">
        <f t="shared" si="97"/>
        <v>-0.31961650562094945</v>
      </c>
      <c r="F1090" s="2">
        <f t="shared" si="101"/>
        <v>-5.7797953157864276E-2</v>
      </c>
      <c r="G1090" s="2">
        <f t="shared" si="99"/>
        <v>-0.26181855246308516</v>
      </c>
      <c r="H1090" s="2" t="str">
        <f t="shared" si="100"/>
        <v>Hold</v>
      </c>
    </row>
    <row r="1091" spans="1:8" ht="13.5" x14ac:dyDescent="0.25">
      <c r="A1091" s="3">
        <v>43595</v>
      </c>
      <c r="B1091" s="2">
        <v>34.029899999999998</v>
      </c>
      <c r="C1091" s="2">
        <f t="shared" si="96"/>
        <v>32.448384210197112</v>
      </c>
      <c r="D1091" s="2">
        <f t="shared" si="98"/>
        <v>32.907802044982567</v>
      </c>
      <c r="E1091" s="2">
        <f t="shared" si="97"/>
        <v>-0.45941783478545517</v>
      </c>
      <c r="F1091" s="2">
        <f t="shared" si="101"/>
        <v>-0.13812192948338248</v>
      </c>
      <c r="G1091" s="2">
        <f t="shared" si="99"/>
        <v>-0.32129590530207269</v>
      </c>
      <c r="H1091" s="2" t="str">
        <f t="shared" si="100"/>
        <v>Hold</v>
      </c>
    </row>
    <row r="1092" spans="1:8" ht="13.5" x14ac:dyDescent="0.25">
      <c r="A1092" s="3">
        <v>43598</v>
      </c>
      <c r="B1092" s="2">
        <v>33.735199999999999</v>
      </c>
      <c r="C1092" s="2">
        <f t="shared" si="96"/>
        <v>32.456002024012939</v>
      </c>
      <c r="D1092" s="2">
        <f t="shared" si="98"/>
        <v>32.969090782391262</v>
      </c>
      <c r="E1092" s="2">
        <f t="shared" si="97"/>
        <v>-0.51308875837832346</v>
      </c>
      <c r="F1092" s="2">
        <f t="shared" si="101"/>
        <v>-0.21311529526237069</v>
      </c>
      <c r="G1092" s="2">
        <f t="shared" si="99"/>
        <v>-0.29997346311595274</v>
      </c>
      <c r="H1092" s="2" t="str">
        <f t="shared" si="100"/>
        <v>Hold</v>
      </c>
    </row>
    <row r="1093" spans="1:8" ht="13.5" x14ac:dyDescent="0.25">
      <c r="A1093" s="3">
        <v>43599</v>
      </c>
      <c r="B1093" s="2">
        <v>33.293300000000002</v>
      </c>
      <c r="C1093" s="2">
        <f t="shared" si="96"/>
        <v>32.458109404934028</v>
      </c>
      <c r="D1093" s="2">
        <f t="shared" si="98"/>
        <v>32.993106279991906</v>
      </c>
      <c r="E1093" s="2">
        <f t="shared" si="97"/>
        <v>-0.53499687505787819</v>
      </c>
      <c r="F1093" s="2">
        <f t="shared" si="101"/>
        <v>-0.2774916112214722</v>
      </c>
      <c r="G1093" s="2">
        <f t="shared" si="99"/>
        <v>-0.25750526383640598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33.293300000000002</v>
      </c>
      <c r="C1094" s="2">
        <f t="shared" si="96"/>
        <v>32.469000265713412</v>
      </c>
      <c r="D1094" s="2">
        <f t="shared" si="98"/>
        <v>33.015342851844359</v>
      </c>
      <c r="E1094" s="2">
        <f t="shared" si="97"/>
        <v>-0.54634258613094744</v>
      </c>
      <c r="F1094" s="2">
        <f t="shared" si="101"/>
        <v>-0.33126180620336726</v>
      </c>
      <c r="G1094" s="2">
        <f t="shared" si="99"/>
        <v>-0.21508077992758018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33.234400000000001</v>
      </c>
      <c r="C1095" s="2">
        <f t="shared" si="96"/>
        <v>32.572923301757498</v>
      </c>
      <c r="D1095" s="2">
        <f t="shared" si="98"/>
        <v>33.031569307263297</v>
      </c>
      <c r="E1095" s="2">
        <f t="shared" si="97"/>
        <v>-0.45864600550579837</v>
      </c>
      <c r="F1095" s="2">
        <f t="shared" si="101"/>
        <v>-0.35673864606385347</v>
      </c>
      <c r="G1095" s="2">
        <f t="shared" si="99"/>
        <v>-0.1019073594419449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33.234400000000001</v>
      </c>
      <c r="C1096" s="2">
        <f t="shared" si="96"/>
        <v>32.5787504861025</v>
      </c>
      <c r="D1096" s="2">
        <f t="shared" si="98"/>
        <v>33.046593803021572</v>
      </c>
      <c r="E1096" s="2">
        <f t="shared" si="97"/>
        <v>-0.46784331691907255</v>
      </c>
      <c r="F1096" s="2">
        <f t="shared" si="101"/>
        <v>-0.37895958023489734</v>
      </c>
      <c r="G1096" s="2">
        <f t="shared" si="99"/>
        <v>-8.8883736684175207E-2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32.998699999999999</v>
      </c>
      <c r="C1097" s="2">
        <f t="shared" si="96"/>
        <v>32.605404257471349</v>
      </c>
      <c r="D1097" s="2">
        <f t="shared" si="98"/>
        <v>33.043046113908865</v>
      </c>
      <c r="E1097" s="2">
        <f t="shared" si="97"/>
        <v>-0.43764185643751574</v>
      </c>
      <c r="F1097" s="2">
        <f t="shared" si="101"/>
        <v>-0.39069603547542109</v>
      </c>
      <c r="G1097" s="2">
        <f t="shared" si="99"/>
        <v>-4.6945820962094653E-2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32.880800000000001</v>
      </c>
      <c r="C1098" s="2">
        <f t="shared" si="96"/>
        <v>32.758265140937297</v>
      </c>
      <c r="D1098" s="2">
        <f t="shared" si="98"/>
        <v>33.031027883248946</v>
      </c>
      <c r="E1098" s="2">
        <f t="shared" si="97"/>
        <v>-0.27276274231164876</v>
      </c>
      <c r="F1098" s="2">
        <f t="shared" si="101"/>
        <v>-0.36710937684266665</v>
      </c>
      <c r="G1098" s="2">
        <f t="shared" si="99"/>
        <v>9.4346634531017881E-2</v>
      </c>
      <c r="H1098" s="2" t="str">
        <f t="shared" si="100"/>
        <v>Sell</v>
      </c>
    </row>
    <row r="1099" spans="1:8" ht="13.5" x14ac:dyDescent="0.25">
      <c r="A1099" s="3">
        <v>43607</v>
      </c>
      <c r="B1099" s="2">
        <v>32.821899999999999</v>
      </c>
      <c r="C1099" s="2">
        <f t="shared" si="96"/>
        <v>32.931055119254637</v>
      </c>
      <c r="D1099" s="2">
        <f t="shared" si="98"/>
        <v>33.01553692893421</v>
      </c>
      <c r="E1099" s="2">
        <f t="shared" si="97"/>
        <v>-8.4481809679573416E-2</v>
      </c>
      <c r="F1099" s="2">
        <f t="shared" si="101"/>
        <v>-0.31058386341004801</v>
      </c>
      <c r="G1099" s="2">
        <f t="shared" si="99"/>
        <v>0.22610205373047459</v>
      </c>
      <c r="H1099" s="2" t="str">
        <f t="shared" si="100"/>
        <v>Sell</v>
      </c>
    </row>
    <row r="1100" spans="1:8" ht="13.5" x14ac:dyDescent="0.25">
      <c r="A1100" s="3">
        <v>43608</v>
      </c>
      <c r="B1100" s="2">
        <v>32.910299999999999</v>
      </c>
      <c r="C1100" s="2">
        <f t="shared" si="96"/>
        <v>33.075092793215461</v>
      </c>
      <c r="D1100" s="2">
        <f t="shared" si="98"/>
        <v>33.00774160086501</v>
      </c>
      <c r="E1100" s="2">
        <f t="shared" si="97"/>
        <v>6.7351192350450617E-2</v>
      </c>
      <c r="F1100" s="2">
        <f t="shared" si="101"/>
        <v>-0.23499685225794828</v>
      </c>
      <c r="G1100" s="2">
        <f t="shared" si="99"/>
        <v>0.30234804460839892</v>
      </c>
      <c r="H1100" s="2" t="str">
        <f t="shared" si="100"/>
        <v>Sell</v>
      </c>
    </row>
    <row r="1101" spans="1:8" ht="13.5" x14ac:dyDescent="0.25">
      <c r="A1101" s="3">
        <v>43609</v>
      </c>
      <c r="B1101" s="2">
        <v>32.969200000000001</v>
      </c>
      <c r="C1101" s="2">
        <f t="shared" si="96"/>
        <v>33.221986209643852</v>
      </c>
      <c r="D1101" s="2">
        <f t="shared" si="98"/>
        <v>33.004886667467602</v>
      </c>
      <c r="E1101" s="2">
        <f t="shared" si="97"/>
        <v>0.21709954217624983</v>
      </c>
      <c r="F1101" s="2">
        <f t="shared" si="101"/>
        <v>-0.14457757337110866</v>
      </c>
      <c r="G1101" s="2">
        <f t="shared" si="99"/>
        <v>0.36167711554735849</v>
      </c>
      <c r="H1101" s="2" t="str">
        <f t="shared" si="100"/>
        <v>Sell</v>
      </c>
    </row>
    <row r="1102" spans="1:8" ht="13.5" x14ac:dyDescent="0.25">
      <c r="A1102" s="3">
        <v>43612</v>
      </c>
      <c r="B1102" s="2">
        <v>32.704000000000001</v>
      </c>
      <c r="C1102" s="2">
        <f t="shared" si="96"/>
        <v>33.300942177390951</v>
      </c>
      <c r="D1102" s="2">
        <f t="shared" si="98"/>
        <v>32.982598766173702</v>
      </c>
      <c r="E1102" s="2">
        <f t="shared" si="97"/>
        <v>0.31834341121724918</v>
      </c>
      <c r="F1102" s="2">
        <f t="shared" si="101"/>
        <v>-5.1993376453437101E-2</v>
      </c>
      <c r="G1102" s="2">
        <f t="shared" si="99"/>
        <v>0.37033678767068628</v>
      </c>
      <c r="H1102" s="2" t="str">
        <f t="shared" si="100"/>
        <v>Sell</v>
      </c>
    </row>
    <row r="1103" spans="1:8" ht="13.5" x14ac:dyDescent="0.25">
      <c r="A1103" s="3">
        <v>43613</v>
      </c>
      <c r="B1103" s="2">
        <v>32.556699999999999</v>
      </c>
      <c r="C1103" s="2">
        <f t="shared" ref="C1103:C1166" si="102">$C$4*B1093+C1102*(1-$C$4)</f>
        <v>33.299766457792344</v>
      </c>
      <c r="D1103" s="2">
        <f t="shared" si="98"/>
        <v>32.951050709420095</v>
      </c>
      <c r="E1103" s="2">
        <f t="shared" si="97"/>
        <v>0.34871574837224983</v>
      </c>
      <c r="F1103" s="2">
        <f t="shared" si="101"/>
        <v>2.8148448511700286E-2</v>
      </c>
      <c r="G1103" s="2">
        <f t="shared" si="99"/>
        <v>0.32056729986054955</v>
      </c>
      <c r="H1103" s="2" t="str">
        <f t="shared" si="100"/>
        <v>Sell</v>
      </c>
    </row>
    <row r="1104" spans="1:8" ht="13.5" x14ac:dyDescent="0.25">
      <c r="A1104" s="3">
        <v>43614</v>
      </c>
      <c r="B1104" s="2">
        <v>32.409399999999998</v>
      </c>
      <c r="C1104" s="2">
        <f t="shared" si="102"/>
        <v>33.298771618131987</v>
      </c>
      <c r="D1104" s="2">
        <f t="shared" si="98"/>
        <v>32.910928434648234</v>
      </c>
      <c r="E1104" s="2">
        <f t="shared" si="97"/>
        <v>0.3878431834837528</v>
      </c>
      <c r="F1104" s="2">
        <f t="shared" si="101"/>
        <v>0.1000873955061108</v>
      </c>
      <c r="G1104" s="2">
        <f t="shared" si="99"/>
        <v>0.28775578797764201</v>
      </c>
      <c r="H1104" s="2" t="str">
        <f t="shared" si="100"/>
        <v>Sell</v>
      </c>
    </row>
    <row r="1105" spans="1:8" ht="13.5" x14ac:dyDescent="0.25">
      <c r="A1105" s="3">
        <v>43615</v>
      </c>
      <c r="B1105" s="2">
        <v>32.409399999999998</v>
      </c>
      <c r="C1105" s="2">
        <f t="shared" si="102"/>
        <v>33.288868292265526</v>
      </c>
      <c r="D1105" s="2">
        <f t="shared" si="98"/>
        <v>32.873778180229849</v>
      </c>
      <c r="E1105" s="2">
        <f t="shared" si="97"/>
        <v>0.41509011203567781</v>
      </c>
      <c r="F1105" s="2">
        <f t="shared" si="101"/>
        <v>0.16308793881202421</v>
      </c>
      <c r="G1105" s="2">
        <f t="shared" si="99"/>
        <v>0.25200217322365359</v>
      </c>
      <c r="H1105" s="2" t="str">
        <f t="shared" si="100"/>
        <v>Sell</v>
      </c>
    </row>
    <row r="1106" spans="1:8" ht="13.5" x14ac:dyDescent="0.25">
      <c r="A1106" s="3">
        <v>43616</v>
      </c>
      <c r="B1106" s="2">
        <v>32.409399999999998</v>
      </c>
      <c r="C1106" s="2">
        <f t="shared" si="102"/>
        <v>33.280488554993909</v>
      </c>
      <c r="D1106" s="2">
        <f t="shared" si="98"/>
        <v>32.839379796509121</v>
      </c>
      <c r="E1106" s="2">
        <f t="shared" si="97"/>
        <v>0.4411087584847877</v>
      </c>
      <c r="F1106" s="2">
        <f t="shared" si="101"/>
        <v>0.21869210274657691</v>
      </c>
      <c r="G1106" s="2">
        <f t="shared" si="99"/>
        <v>0.22241665573821079</v>
      </c>
      <c r="H1106" s="2" t="str">
        <f t="shared" si="100"/>
        <v>Sell</v>
      </c>
    </row>
    <row r="1107" spans="1:8" ht="13.5" x14ac:dyDescent="0.25">
      <c r="A1107" s="3">
        <v>43619</v>
      </c>
      <c r="B1107" s="2">
        <v>32.262099999999997</v>
      </c>
      <c r="C1107" s="2">
        <f t="shared" si="102"/>
        <v>33.237136469610235</v>
      </c>
      <c r="D1107" s="2">
        <f t="shared" si="98"/>
        <v>32.79661833010104</v>
      </c>
      <c r="E1107" s="2">
        <f t="shared" si="97"/>
        <v>0.44051813950919438</v>
      </c>
      <c r="F1107" s="2">
        <f t="shared" si="101"/>
        <v>0.26305731009910044</v>
      </c>
      <c r="G1107" s="2">
        <f t="shared" si="99"/>
        <v>0.17746082941009395</v>
      </c>
      <c r="H1107" s="2" t="str">
        <f t="shared" si="100"/>
        <v>Sell</v>
      </c>
    </row>
    <row r="1108" spans="1:8" ht="13.5" x14ac:dyDescent="0.25">
      <c r="A1108" s="3">
        <v>43623</v>
      </c>
      <c r="B1108" s="2">
        <v>32.262099999999997</v>
      </c>
      <c r="C1108" s="2">
        <f t="shared" si="102"/>
        <v>33.182315474285581</v>
      </c>
      <c r="D1108" s="2">
        <f t="shared" si="98"/>
        <v>32.757024379723184</v>
      </c>
      <c r="E1108" s="2">
        <f t="shared" si="97"/>
        <v>0.42529109456239667</v>
      </c>
      <c r="F1108" s="2">
        <f t="shared" si="101"/>
        <v>0.29550406699175968</v>
      </c>
      <c r="G1108" s="2">
        <f t="shared" si="99"/>
        <v>0.12978702757063698</v>
      </c>
      <c r="H1108" s="2" t="str">
        <f t="shared" si="100"/>
        <v>Sell</v>
      </c>
    </row>
    <row r="1109" spans="1:8" ht="13.5" x14ac:dyDescent="0.25">
      <c r="A1109" s="3">
        <v>43626</v>
      </c>
      <c r="B1109" s="2">
        <v>32.114800000000002</v>
      </c>
      <c r="C1109" s="2">
        <f t="shared" si="102"/>
        <v>33.126866939780108</v>
      </c>
      <c r="D1109" s="2">
        <f t="shared" si="98"/>
        <v>32.709452203447391</v>
      </c>
      <c r="E1109" s="2">
        <f t="shared" si="97"/>
        <v>0.41741473633271653</v>
      </c>
      <c r="F1109" s="2">
        <f t="shared" si="101"/>
        <v>0.31988620085995106</v>
      </c>
      <c r="G1109" s="2">
        <f t="shared" si="99"/>
        <v>9.7528535472765465E-2</v>
      </c>
      <c r="H1109" s="2" t="str">
        <f t="shared" si="100"/>
        <v>Sell</v>
      </c>
    </row>
    <row r="1110" spans="1:8" ht="13.5" x14ac:dyDescent="0.25">
      <c r="A1110" s="3">
        <v>43627</v>
      </c>
      <c r="B1110" s="2">
        <v>31.8172</v>
      </c>
      <c r="C1110" s="2">
        <f t="shared" si="102"/>
        <v>33.093548949044703</v>
      </c>
      <c r="D1110" s="2">
        <f t="shared" si="98"/>
        <v>32.64335944763647</v>
      </c>
      <c r="E1110" s="2">
        <f t="shared" si="97"/>
        <v>0.45018950140823222</v>
      </c>
      <c r="F1110" s="2">
        <f t="shared" si="101"/>
        <v>0.34594686096960731</v>
      </c>
      <c r="G1110" s="2">
        <f t="shared" si="99"/>
        <v>0.10424264043862491</v>
      </c>
      <c r="H1110" s="2" t="str">
        <f t="shared" si="100"/>
        <v>Sell</v>
      </c>
    </row>
    <row r="1111" spans="1:8" ht="13.5" x14ac:dyDescent="0.25">
      <c r="A1111" s="3">
        <v>43628</v>
      </c>
      <c r="B1111" s="2">
        <v>32.409399999999998</v>
      </c>
      <c r="C1111" s="2">
        <f t="shared" si="102"/>
        <v>33.074418341499367</v>
      </c>
      <c r="D1111" s="2">
        <f t="shared" si="98"/>
        <v>32.626029118181918</v>
      </c>
      <c r="E1111" s="2">
        <f t="shared" si="97"/>
        <v>0.44838922331744868</v>
      </c>
      <c r="F1111" s="2">
        <f t="shared" si="101"/>
        <v>0.36643533343917556</v>
      </c>
      <c r="G1111" s="2">
        <f t="shared" si="99"/>
        <v>8.1953889878273123E-2</v>
      </c>
      <c r="H1111" s="2" t="str">
        <f t="shared" si="100"/>
        <v>Sell</v>
      </c>
    </row>
    <row r="1112" spans="1:8" ht="13.5" x14ac:dyDescent="0.25">
      <c r="A1112" s="3">
        <v>43629</v>
      </c>
      <c r="B1112" s="2">
        <v>32.1295</v>
      </c>
      <c r="C1112" s="2">
        <f t="shared" si="102"/>
        <v>33.017430904345616</v>
      </c>
      <c r="D1112" s="2">
        <f t="shared" si="98"/>
        <v>32.589249183501778</v>
      </c>
      <c r="E1112" s="2">
        <f t="shared" si="97"/>
        <v>0.42818172084383832</v>
      </c>
      <c r="F1112" s="2">
        <f t="shared" si="101"/>
        <v>0.37878461092010818</v>
      </c>
      <c r="G1112" s="2">
        <f t="shared" si="99"/>
        <v>4.9397109923730143E-2</v>
      </c>
      <c r="H1112" s="2" t="str">
        <f t="shared" si="100"/>
        <v>Sell</v>
      </c>
    </row>
    <row r="1113" spans="1:8" ht="13.5" x14ac:dyDescent="0.25">
      <c r="A1113" s="3">
        <v>43630</v>
      </c>
      <c r="B1113" s="2">
        <v>32.114800000000002</v>
      </c>
      <c r="C1113" s="2">
        <f t="shared" si="102"/>
        <v>32.94654922675398</v>
      </c>
      <c r="D1113" s="2">
        <f t="shared" si="98"/>
        <v>32.554104799538685</v>
      </c>
      <c r="E1113" s="2">
        <f t="shared" si="97"/>
        <v>0.39244442721529538</v>
      </c>
      <c r="F1113" s="2">
        <f t="shared" si="101"/>
        <v>0.38151657417914564</v>
      </c>
      <c r="G1113" s="2">
        <f t="shared" si="99"/>
        <v>1.0927853036149737E-2</v>
      </c>
      <c r="H1113" s="2" t="str">
        <f t="shared" si="100"/>
        <v>Sell</v>
      </c>
    </row>
    <row r="1114" spans="1:8" ht="13.5" x14ac:dyDescent="0.25">
      <c r="A1114" s="3">
        <v>43633</v>
      </c>
      <c r="B1114" s="2">
        <v>32.114800000000002</v>
      </c>
      <c r="C1114" s="2">
        <f t="shared" si="102"/>
        <v>32.863910884176448</v>
      </c>
      <c r="D1114" s="2">
        <f t="shared" si="98"/>
        <v>32.521563703276563</v>
      </c>
      <c r="E1114" s="2">
        <f t="shared" si="97"/>
        <v>0.34234718089988547</v>
      </c>
      <c r="F1114" s="2">
        <f t="shared" si="101"/>
        <v>0.37368269552329364</v>
      </c>
      <c r="G1114" s="2">
        <f t="shared" si="99"/>
        <v>-3.1335514623408167E-2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32.114800000000002</v>
      </c>
      <c r="C1115" s="2">
        <f t="shared" si="102"/>
        <v>32.793986132764687</v>
      </c>
      <c r="D1115" s="2">
        <f t="shared" si="98"/>
        <v>32.491433058589408</v>
      </c>
      <c r="E1115" s="2">
        <f t="shared" si="97"/>
        <v>0.30255307417527888</v>
      </c>
      <c r="F1115" s="2">
        <f t="shared" si="101"/>
        <v>0.35945677125369069</v>
      </c>
      <c r="G1115" s="2">
        <f t="shared" si="99"/>
        <v>-5.6903697078411808E-2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32.409399999999998</v>
      </c>
      <c r="C1116" s="2">
        <f t="shared" si="102"/>
        <v>32.734819035416272</v>
      </c>
      <c r="D1116" s="2">
        <f t="shared" si="98"/>
        <v>32.485356535730929</v>
      </c>
      <c r="E1116" s="2">
        <f t="shared" ref="E1116:E1179" si="103">C1116-D1116</f>
        <v>0.24946249968534318</v>
      </c>
      <c r="F1116" s="2">
        <f t="shared" si="101"/>
        <v>0.3374579169400212</v>
      </c>
      <c r="G1116" s="2">
        <f t="shared" si="99"/>
        <v>-8.7995417254678021E-2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32.403500000000001</v>
      </c>
      <c r="C1117" s="2">
        <f t="shared" si="102"/>
        <v>32.662093029967615</v>
      </c>
      <c r="D1117" s="2">
        <f t="shared" ref="D1117:D1180" si="104">$D$4*B1117+(1-$D$4)*D1116</f>
        <v>32.47929308863975</v>
      </c>
      <c r="E1117" s="2">
        <f t="shared" si="103"/>
        <v>0.1827999413278647</v>
      </c>
      <c r="F1117" s="2">
        <f t="shared" si="101"/>
        <v>0.30652632181758993</v>
      </c>
      <c r="G1117" s="2">
        <f t="shared" si="99"/>
        <v>-0.12372638048972523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32.4831</v>
      </c>
      <c r="C1118" s="2">
        <f t="shared" si="102"/>
        <v>32.600555640741831</v>
      </c>
      <c r="D1118" s="2">
        <f t="shared" si="104"/>
        <v>32.479575082073843</v>
      </c>
      <c r="E1118" s="2">
        <f t="shared" si="103"/>
        <v>0.12098055866798774</v>
      </c>
      <c r="F1118" s="2">
        <f t="shared" si="101"/>
        <v>0.2694171691876695</v>
      </c>
      <c r="G1118" s="2">
        <f t="shared" si="99"/>
        <v>-0.14843661051968177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32.409399999999998</v>
      </c>
      <c r="C1119" s="2">
        <f t="shared" si="102"/>
        <v>32.525824003704628</v>
      </c>
      <c r="D1119" s="2">
        <f t="shared" si="104"/>
        <v>32.474376927846151</v>
      </c>
      <c r="E1119" s="2">
        <f t="shared" si="103"/>
        <v>5.144707585847641E-2</v>
      </c>
      <c r="F1119" s="2">
        <f t="shared" si="101"/>
        <v>0.22582315052183091</v>
      </c>
      <c r="G1119" s="2">
        <f t="shared" si="99"/>
        <v>-0.1743760746633545</v>
      </c>
      <c r="H1119" s="2" t="str">
        <f t="shared" si="100"/>
        <v>Hold</v>
      </c>
    </row>
    <row r="1120" spans="1:8" ht="13.5" x14ac:dyDescent="0.25">
      <c r="A1120" s="3">
        <v>43641</v>
      </c>
      <c r="B1120" s="2">
        <v>32.704000000000001</v>
      </c>
      <c r="C1120" s="2">
        <f t="shared" si="102"/>
        <v>32.416804926211611</v>
      </c>
      <c r="D1120" s="2">
        <f t="shared" si="104"/>
        <v>32.49138604430199</v>
      </c>
      <c r="E1120" s="2">
        <f t="shared" si="103"/>
        <v>-7.4581118090378595E-2</v>
      </c>
      <c r="F1120" s="2">
        <f t="shared" si="101"/>
        <v>0.16574229679938904</v>
      </c>
      <c r="G1120" s="2">
        <f t="shared" si="99"/>
        <v>-0.24032341488976763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32.409399999999998</v>
      </c>
      <c r="C1121" s="2">
        <f t="shared" si="102"/>
        <v>32.415665706794442</v>
      </c>
      <c r="D1121" s="2">
        <f t="shared" si="104"/>
        <v>32.485313003983322</v>
      </c>
      <c r="E1121" s="2">
        <f t="shared" si="103"/>
        <v>-6.964729718887952E-2</v>
      </c>
      <c r="F1121" s="2">
        <f t="shared" si="101"/>
        <v>0.11866437800173532</v>
      </c>
      <c r="G1121" s="2">
        <f t="shared" si="99"/>
        <v>-0.18831167519061484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32.262099999999997</v>
      </c>
      <c r="C1122" s="2">
        <f t="shared" si="102"/>
        <v>32.371640213441452</v>
      </c>
      <c r="D1122" s="2">
        <f t="shared" si="104"/>
        <v>32.468778707391962</v>
      </c>
      <c r="E1122" s="2">
        <f t="shared" si="103"/>
        <v>-9.7138493950509996E-2</v>
      </c>
      <c r="F1122" s="2">
        <f t="shared" si="101"/>
        <v>7.5503803611286252E-2</v>
      </c>
      <c r="G1122" s="2">
        <f t="shared" si="99"/>
        <v>-0.17264229756179625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32.409399999999998</v>
      </c>
      <c r="C1123" s="2">
        <f t="shared" si="102"/>
        <v>32.332126334450464</v>
      </c>
      <c r="D1123" s="2">
        <f t="shared" si="104"/>
        <v>32.464380284622187</v>
      </c>
      <c r="E1123" s="2">
        <f t="shared" si="103"/>
        <v>-0.13225395017172303</v>
      </c>
      <c r="F1123" s="2">
        <f t="shared" si="101"/>
        <v>3.3952252854684395E-2</v>
      </c>
      <c r="G1123" s="2">
        <f t="shared" si="99"/>
        <v>-0.16620620302640743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32.409399999999998</v>
      </c>
      <c r="C1124" s="2">
        <f t="shared" si="102"/>
        <v>32.298691513765775</v>
      </c>
      <c r="D1124" s="2">
        <f t="shared" si="104"/>
        <v>32.46030767094647</v>
      </c>
      <c r="E1124" s="2">
        <f t="shared" si="103"/>
        <v>-0.16161615718069555</v>
      </c>
      <c r="F1124" s="2">
        <f t="shared" si="101"/>
        <v>-5.1614291523915945E-3</v>
      </c>
      <c r="G1124" s="2">
        <f t="shared" ref="G1124:G1187" si="105">E1124-F1124</f>
        <v>-0.15645472802830396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32.409399999999998</v>
      </c>
      <c r="C1125" s="2">
        <f t="shared" si="102"/>
        <v>32.270400511647964</v>
      </c>
      <c r="D1125" s="2">
        <f t="shared" si="104"/>
        <v>32.456536732357847</v>
      </c>
      <c r="E1125" s="2">
        <f t="shared" si="103"/>
        <v>-0.18613622070988356</v>
      </c>
      <c r="F1125" s="2">
        <f t="shared" ref="F1125:F1188" si="107">(E1125*(2/(10)))+((1-(2/10))*F1124)</f>
        <v>-4.135638746388999E-2</v>
      </c>
      <c r="G1125" s="2">
        <f t="shared" si="105"/>
        <v>-0.14477983324599358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32.409399999999998</v>
      </c>
      <c r="C1126" s="2">
        <f t="shared" si="102"/>
        <v>32.291785048317507</v>
      </c>
      <c r="D1126" s="2">
        <f t="shared" si="104"/>
        <v>32.453045122553561</v>
      </c>
      <c r="E1126" s="2">
        <f t="shared" si="103"/>
        <v>-0.16126007423605415</v>
      </c>
      <c r="F1126" s="2">
        <f t="shared" si="107"/>
        <v>-6.5337124818322823E-2</v>
      </c>
      <c r="G1126" s="2">
        <f t="shared" si="105"/>
        <v>-9.5922949417731329E-2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32.409399999999998</v>
      </c>
      <c r="C1127" s="2">
        <f t="shared" si="102"/>
        <v>32.308971963960971</v>
      </c>
      <c r="D1127" s="2">
        <f t="shared" si="104"/>
        <v>32.449812150512557</v>
      </c>
      <c r="E1127" s="2">
        <f t="shared" si="103"/>
        <v>-0.14084018655158559</v>
      </c>
      <c r="F1127" s="2">
        <f t="shared" si="107"/>
        <v>-8.0437737164975376E-2</v>
      </c>
      <c r="G1127" s="2">
        <f t="shared" si="105"/>
        <v>-6.0402449386610213E-2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32.701099999999997</v>
      </c>
      <c r="C1128" s="2">
        <f t="shared" si="102"/>
        <v>32.335760892582364</v>
      </c>
      <c r="D1128" s="2">
        <f t="shared" si="104"/>
        <v>32.468426065289407</v>
      </c>
      <c r="E1128" s="2">
        <f t="shared" si="103"/>
        <v>-0.1326651727070427</v>
      </c>
      <c r="F1128" s="2">
        <f t="shared" si="107"/>
        <v>-9.0883224273388838E-2</v>
      </c>
      <c r="G1128" s="2">
        <f t="shared" si="105"/>
        <v>-4.1781948433653862E-2</v>
      </c>
      <c r="H1128" s="2" t="str">
        <f t="shared" si="106"/>
        <v>Hold</v>
      </c>
    </row>
    <row r="1129" spans="1:8" ht="13.5" x14ac:dyDescent="0.25">
      <c r="A1129" s="3">
        <v>43654</v>
      </c>
      <c r="B1129" s="2">
        <v>32.998699999999999</v>
      </c>
      <c r="C1129" s="2">
        <f t="shared" si="102"/>
        <v>32.347089986031229</v>
      </c>
      <c r="D1129" s="2">
        <f t="shared" si="104"/>
        <v>32.507705616008714</v>
      </c>
      <c r="E1129" s="2">
        <f t="shared" si="103"/>
        <v>-0.16061562997748524</v>
      </c>
      <c r="F1129" s="2">
        <f t="shared" si="107"/>
        <v>-0.10482970541420812</v>
      </c>
      <c r="G1129" s="2">
        <f t="shared" si="105"/>
        <v>-5.578592456327712E-2</v>
      </c>
      <c r="H1129" s="2" t="str">
        <f t="shared" si="106"/>
        <v>Hold</v>
      </c>
    </row>
    <row r="1130" spans="1:8" ht="13.5" x14ac:dyDescent="0.25">
      <c r="A1130" s="3">
        <v>43655</v>
      </c>
      <c r="B1130" s="2">
        <v>32.704000000000001</v>
      </c>
      <c r="C1130" s="2">
        <f t="shared" si="102"/>
        <v>32.401999218949499</v>
      </c>
      <c r="D1130" s="2">
        <f t="shared" si="104"/>
        <v>32.52224594074881</v>
      </c>
      <c r="E1130" s="2">
        <f t="shared" si="103"/>
        <v>-0.12024672179931173</v>
      </c>
      <c r="F1130" s="2">
        <f t="shared" si="107"/>
        <v>-0.10791310869122885</v>
      </c>
      <c r="G1130" s="2">
        <f t="shared" si="105"/>
        <v>-1.2333613108082883E-2</v>
      </c>
      <c r="H1130" s="2" t="str">
        <f t="shared" si="106"/>
        <v>Hold</v>
      </c>
    </row>
    <row r="1131" spans="1:8" ht="13.5" x14ac:dyDescent="0.25">
      <c r="A1131" s="3">
        <v>43656</v>
      </c>
      <c r="B1131" s="2">
        <v>33.290300000000002</v>
      </c>
      <c r="C1131" s="2">
        <f t="shared" si="102"/>
        <v>32.403137800649574</v>
      </c>
      <c r="D1131" s="2">
        <f t="shared" si="104"/>
        <v>32.579138834026679</v>
      </c>
      <c r="E1131" s="2">
        <f t="shared" si="103"/>
        <v>-0.17600103337710493</v>
      </c>
      <c r="F1131" s="2">
        <f t="shared" si="107"/>
        <v>-0.12153069362840407</v>
      </c>
      <c r="G1131" s="2">
        <f t="shared" si="105"/>
        <v>-5.4470339748700858E-2</v>
      </c>
      <c r="H1131" s="2" t="str">
        <f t="shared" si="106"/>
        <v>Hold</v>
      </c>
    </row>
    <row r="1132" spans="1:8" ht="13.5" x14ac:dyDescent="0.25">
      <c r="A1132" s="3">
        <v>43657</v>
      </c>
      <c r="B1132" s="2">
        <v>33.260899999999999</v>
      </c>
      <c r="C1132" s="2">
        <f t="shared" si="102"/>
        <v>32.381439677472713</v>
      </c>
      <c r="D1132" s="2">
        <f t="shared" si="104"/>
        <v>32.629639661135812</v>
      </c>
      <c r="E1132" s="2">
        <f t="shared" si="103"/>
        <v>-0.24819998366309903</v>
      </c>
      <c r="F1132" s="2">
        <f t="shared" si="107"/>
        <v>-0.14686455163534307</v>
      </c>
      <c r="G1132" s="2">
        <f t="shared" si="105"/>
        <v>-0.10133543202775597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34.141800000000003</v>
      </c>
      <c r="C1133" s="2">
        <f t="shared" si="102"/>
        <v>32.385741265553833</v>
      </c>
      <c r="D1133" s="2">
        <f t="shared" si="104"/>
        <v>32.741651538088718</v>
      </c>
      <c r="E1133" s="2">
        <f t="shared" si="103"/>
        <v>-0.35591027253488505</v>
      </c>
      <c r="F1133" s="2">
        <f t="shared" si="107"/>
        <v>-0.18867369581525145</v>
      </c>
      <c r="G1133" s="2">
        <f t="shared" si="105"/>
        <v>-0.1672365767196336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34.463000000000001</v>
      </c>
      <c r="C1134" s="2">
        <f t="shared" si="102"/>
        <v>32.389381070853247</v>
      </c>
      <c r="D1134" s="2">
        <f t="shared" si="104"/>
        <v>32.869158831563624</v>
      </c>
      <c r="E1134" s="2">
        <f t="shared" si="103"/>
        <v>-0.47977776071037681</v>
      </c>
      <c r="F1134" s="2">
        <f t="shared" si="107"/>
        <v>-0.24689450879427655</v>
      </c>
      <c r="G1134" s="2">
        <f t="shared" si="105"/>
        <v>-0.23288325191610026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34.910800000000002</v>
      </c>
      <c r="C1135" s="2">
        <f t="shared" si="102"/>
        <v>32.392460906106592</v>
      </c>
      <c r="D1135" s="2">
        <f t="shared" si="104"/>
        <v>33.020391510707057</v>
      </c>
      <c r="E1135" s="2">
        <f t="shared" si="103"/>
        <v>-0.6279306046004649</v>
      </c>
      <c r="F1135" s="2">
        <f t="shared" si="107"/>
        <v>-0.32310172795551428</v>
      </c>
      <c r="G1135" s="2">
        <f t="shared" si="105"/>
        <v>-0.30482887664495062</v>
      </c>
      <c r="H1135" s="2" t="str">
        <f t="shared" si="106"/>
        <v>Hold</v>
      </c>
    </row>
    <row r="1136" spans="1:8" ht="13.5" x14ac:dyDescent="0.25">
      <c r="A1136" s="3">
        <v>43663</v>
      </c>
      <c r="B1136" s="2">
        <v>34.471800000000002</v>
      </c>
      <c r="C1136" s="2">
        <f t="shared" si="102"/>
        <v>32.395066920551734</v>
      </c>
      <c r="D1136" s="2">
        <f t="shared" si="104"/>
        <v>33.127903250654683</v>
      </c>
      <c r="E1136" s="2">
        <f t="shared" si="103"/>
        <v>-0.73283633010294835</v>
      </c>
      <c r="F1136" s="2">
        <f t="shared" si="107"/>
        <v>-0.4050486483850011</v>
      </c>
      <c r="G1136" s="2">
        <f t="shared" si="105"/>
        <v>-0.32778768171794725</v>
      </c>
      <c r="H1136" s="2" t="str">
        <f t="shared" si="106"/>
        <v>Hold</v>
      </c>
    </row>
    <row r="1137" spans="1:8" ht="13.5" x14ac:dyDescent="0.25">
      <c r="A1137" s="3">
        <v>43664</v>
      </c>
      <c r="B1137" s="2">
        <v>34.766399999999997</v>
      </c>
      <c r="C1137" s="2">
        <f t="shared" si="102"/>
        <v>32.397272009697623</v>
      </c>
      <c r="D1137" s="2">
        <f t="shared" si="104"/>
        <v>33.24927338023582</v>
      </c>
      <c r="E1137" s="2">
        <f t="shared" si="103"/>
        <v>-0.85200137053819702</v>
      </c>
      <c r="F1137" s="2">
        <f t="shared" si="107"/>
        <v>-0.4944391928156403</v>
      </c>
      <c r="G1137" s="2">
        <f t="shared" si="105"/>
        <v>-0.35756217772255672</v>
      </c>
      <c r="H1137" s="2" t="str">
        <f t="shared" si="106"/>
        <v>Hold</v>
      </c>
    </row>
    <row r="1138" spans="1:8" ht="13.5" x14ac:dyDescent="0.25">
      <c r="A1138" s="3">
        <v>43665</v>
      </c>
      <c r="B1138" s="2">
        <v>34.471800000000002</v>
      </c>
      <c r="C1138" s="2">
        <f t="shared" si="102"/>
        <v>32.44401477743645</v>
      </c>
      <c r="D1138" s="2">
        <f t="shared" si="104"/>
        <v>33.33983090762576</v>
      </c>
      <c r="E1138" s="2">
        <f t="shared" si="103"/>
        <v>-0.89581613018930994</v>
      </c>
      <c r="F1138" s="2">
        <f t="shared" si="107"/>
        <v>-0.57471458029037426</v>
      </c>
      <c r="G1138" s="2">
        <f t="shared" si="105"/>
        <v>-0.32110154989893569</v>
      </c>
      <c r="H1138" s="2" t="str">
        <f t="shared" si="106"/>
        <v>Hold</v>
      </c>
    </row>
    <row r="1139" spans="1:8" ht="13.5" x14ac:dyDescent="0.25">
      <c r="A1139" s="3">
        <v>43668</v>
      </c>
      <c r="B1139" s="2">
        <v>34.177199999999999</v>
      </c>
      <c r="C1139" s="2">
        <f t="shared" si="102"/>
        <v>32.52935096552315</v>
      </c>
      <c r="D1139" s="2">
        <f t="shared" si="104"/>
        <v>33.401858247801627</v>
      </c>
      <c r="E1139" s="2">
        <f t="shared" si="103"/>
        <v>-0.87250728227847674</v>
      </c>
      <c r="F1139" s="2">
        <f t="shared" si="107"/>
        <v>-0.6342731206879948</v>
      </c>
      <c r="G1139" s="2">
        <f t="shared" si="105"/>
        <v>-0.23823416159048194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34.177199999999999</v>
      </c>
      <c r="C1140" s="2">
        <f t="shared" si="102"/>
        <v>32.556220047750358</v>
      </c>
      <c r="D1140" s="2">
        <f t="shared" si="104"/>
        <v>33.459290970186693</v>
      </c>
      <c r="E1140" s="2">
        <f t="shared" si="103"/>
        <v>-0.90307092243633491</v>
      </c>
      <c r="F1140" s="2">
        <f t="shared" si="107"/>
        <v>-0.6880326810376628</v>
      </c>
      <c r="G1140" s="2">
        <f t="shared" si="105"/>
        <v>-0.21503824139867211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33.882599999999996</v>
      </c>
      <c r="C1141" s="2">
        <f t="shared" si="102"/>
        <v>32.669155425019532</v>
      </c>
      <c r="D1141" s="2">
        <f t="shared" si="104"/>
        <v>33.49064719461731</v>
      </c>
      <c r="E1141" s="2">
        <f t="shared" si="103"/>
        <v>-0.82149176959777748</v>
      </c>
      <c r="F1141" s="2">
        <f t="shared" si="107"/>
        <v>-0.7147244987496858</v>
      </c>
      <c r="G1141" s="2">
        <f t="shared" si="105"/>
        <v>-0.10676727084809168</v>
      </c>
      <c r="H1141" s="2" t="str">
        <f t="shared" si="106"/>
        <v>Hold</v>
      </c>
    </row>
    <row r="1142" spans="1:8" ht="13.5" x14ac:dyDescent="0.25">
      <c r="A1142" s="3">
        <v>43672</v>
      </c>
      <c r="B1142" s="2">
        <v>33.882599999999996</v>
      </c>
      <c r="C1142" s="2">
        <f t="shared" si="102"/>
        <v>32.760193051939602</v>
      </c>
      <c r="D1142" s="2">
        <f t="shared" si="104"/>
        <v>33.519680735756765</v>
      </c>
      <c r="E1142" s="2">
        <f t="shared" si="103"/>
        <v>-0.75948768381716292</v>
      </c>
      <c r="F1142" s="2">
        <f t="shared" si="107"/>
        <v>-0.72367713576318127</v>
      </c>
      <c r="G1142" s="2">
        <f t="shared" si="105"/>
        <v>-3.581054805398165E-2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33.679299999999998</v>
      </c>
      <c r="C1143" s="2">
        <f t="shared" si="102"/>
        <v>32.972747967025818</v>
      </c>
      <c r="D1143" s="2">
        <f t="shared" si="104"/>
        <v>33.531504384959966</v>
      </c>
      <c r="E1143" s="2">
        <f t="shared" si="103"/>
        <v>-0.55875641793414843</v>
      </c>
      <c r="F1143" s="2">
        <f t="shared" si="107"/>
        <v>-0.69069299219737479</v>
      </c>
      <c r="G1143" s="2">
        <f t="shared" si="105"/>
        <v>0.13193657426322636</v>
      </c>
      <c r="H1143" s="2" t="str">
        <f t="shared" si="106"/>
        <v>Sell</v>
      </c>
    </row>
    <row r="1144" spans="1:8" ht="13.5" x14ac:dyDescent="0.25">
      <c r="A1144" s="3">
        <v>43676</v>
      </c>
      <c r="B1144" s="2">
        <v>33.031100000000002</v>
      </c>
      <c r="C1144" s="2">
        <f t="shared" si="102"/>
        <v>33.20201751056031</v>
      </c>
      <c r="D1144" s="2">
        <f t="shared" si="104"/>
        <v>33.494437393481448</v>
      </c>
      <c r="E1144" s="2">
        <f t="shared" si="103"/>
        <v>-0.29241988292113774</v>
      </c>
      <c r="F1144" s="2">
        <f t="shared" si="107"/>
        <v>-0.61103837034212738</v>
      </c>
      <c r="G1144" s="2">
        <f t="shared" si="105"/>
        <v>0.31861848742098964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33.587899999999998</v>
      </c>
      <c r="C1145" s="2">
        <f t="shared" si="102"/>
        <v>33.464907124320263</v>
      </c>
      <c r="D1145" s="2">
        <f t="shared" si="104"/>
        <v>33.501360549519859</v>
      </c>
      <c r="E1145" s="2">
        <f t="shared" si="103"/>
        <v>-3.6453425199596268E-2</v>
      </c>
      <c r="F1145" s="2">
        <f t="shared" si="107"/>
        <v>-0.49612138131362116</v>
      </c>
      <c r="G1145" s="2">
        <f t="shared" si="105"/>
        <v>0.45966795611402489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33.882599999999996</v>
      </c>
      <c r="C1146" s="2">
        <f t="shared" si="102"/>
        <v>33.619813720578684</v>
      </c>
      <c r="D1146" s="2">
        <f t="shared" si="104"/>
        <v>33.529600508814681</v>
      </c>
      <c r="E1146" s="2">
        <f t="shared" si="103"/>
        <v>9.021321176400221E-2</v>
      </c>
      <c r="F1146" s="2">
        <f t="shared" si="107"/>
        <v>-0.37885446269809647</v>
      </c>
      <c r="G1146" s="2">
        <f t="shared" si="105"/>
        <v>0.46906767446209868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34.162500000000001</v>
      </c>
      <c r="C1147" s="2">
        <f t="shared" si="102"/>
        <v>33.796211609720423</v>
      </c>
      <c r="D1147" s="2">
        <f t="shared" si="104"/>
        <v>33.576481952606187</v>
      </c>
      <c r="E1147" s="2">
        <f t="shared" si="103"/>
        <v>0.21972965711423598</v>
      </c>
      <c r="F1147" s="2">
        <f t="shared" si="107"/>
        <v>-0.25913763873563</v>
      </c>
      <c r="G1147" s="2">
        <f t="shared" si="105"/>
        <v>0.47886729584986598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34.171300000000002</v>
      </c>
      <c r="C1148" s="2">
        <f t="shared" si="102"/>
        <v>33.900148285148049</v>
      </c>
      <c r="D1148" s="2">
        <f t="shared" si="104"/>
        <v>33.620542548709437</v>
      </c>
      <c r="E1148" s="2">
        <f t="shared" si="103"/>
        <v>0.27960573643861153</v>
      </c>
      <c r="F1148" s="2">
        <f t="shared" si="107"/>
        <v>-0.1513889637007817</v>
      </c>
      <c r="G1148" s="2">
        <f t="shared" si="105"/>
        <v>0.43099470013939323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34.171300000000002</v>
      </c>
      <c r="C1149" s="2">
        <f t="shared" si="102"/>
        <v>33.942771625894501</v>
      </c>
      <c r="D1149" s="2">
        <f t="shared" si="104"/>
        <v>33.661339396953181</v>
      </c>
      <c r="E1149" s="2">
        <f t="shared" si="103"/>
        <v>0.28143222894131981</v>
      </c>
      <c r="F1149" s="2">
        <f t="shared" si="107"/>
        <v>-6.4824725172361403E-2</v>
      </c>
      <c r="G1149" s="2">
        <f t="shared" si="105"/>
        <v>0.34625695411368118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34.465899999999998</v>
      </c>
      <c r="C1150" s="2">
        <f t="shared" si="102"/>
        <v>33.978837529603041</v>
      </c>
      <c r="D1150" s="2">
        <f t="shared" si="104"/>
        <v>33.720936478660356</v>
      </c>
      <c r="E1150" s="2">
        <f t="shared" si="103"/>
        <v>0.25790105094268512</v>
      </c>
      <c r="F1150" s="2">
        <f t="shared" si="107"/>
        <v>-2.7956994935209728E-4</v>
      </c>
      <c r="G1150" s="2">
        <f t="shared" si="105"/>
        <v>0.25818062089203719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34.465899999999998</v>
      </c>
      <c r="C1151" s="2">
        <f t="shared" si="102"/>
        <v>33.964031755817956</v>
      </c>
      <c r="D1151" s="2">
        <f t="shared" si="104"/>
        <v>33.776118961722553</v>
      </c>
      <c r="E1151" s="2">
        <f t="shared" si="103"/>
        <v>0.18791279409540351</v>
      </c>
      <c r="F1151" s="2">
        <f t="shared" si="107"/>
        <v>3.735890285959903E-2</v>
      </c>
      <c r="G1151" s="2">
        <f t="shared" si="105"/>
        <v>0.15055389123580448</v>
      </c>
      <c r="H1151" s="2" t="str">
        <f t="shared" si="106"/>
        <v>Sell</v>
      </c>
    </row>
    <row r="1152" spans="1:8" ht="13.5" x14ac:dyDescent="0.25">
      <c r="A1152" s="3">
        <v>43686</v>
      </c>
      <c r="B1152" s="2">
        <v>34.177199999999999</v>
      </c>
      <c r="C1152" s="2">
        <f t="shared" si="102"/>
        <v>33.951503793384425</v>
      </c>
      <c r="D1152" s="2">
        <f t="shared" si="104"/>
        <v>33.805828668261626</v>
      </c>
      <c r="E1152" s="2">
        <f t="shared" si="103"/>
        <v>0.1456751251227999</v>
      </c>
      <c r="F1152" s="2">
        <f t="shared" si="107"/>
        <v>5.9022147312239204E-2</v>
      </c>
      <c r="G1152" s="2">
        <f t="shared" si="105"/>
        <v>8.6652977810560694E-2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34.144799999999996</v>
      </c>
      <c r="C1153" s="2">
        <f t="shared" si="102"/>
        <v>33.909626286709901</v>
      </c>
      <c r="D1153" s="2">
        <f t="shared" si="104"/>
        <v>33.830937655797797</v>
      </c>
      <c r="E1153" s="2">
        <f t="shared" si="103"/>
        <v>7.8688630912104429E-2</v>
      </c>
      <c r="F1153" s="2">
        <f t="shared" si="107"/>
        <v>6.295544403221226E-2</v>
      </c>
      <c r="G1153" s="2">
        <f t="shared" si="105"/>
        <v>1.5733186879892169E-2</v>
      </c>
      <c r="H1153" s="2" t="str">
        <f t="shared" si="106"/>
        <v>Sell</v>
      </c>
    </row>
    <row r="1154" spans="1:8" ht="13.5" x14ac:dyDescent="0.25">
      <c r="A1154" s="3">
        <v>43692</v>
      </c>
      <c r="B1154" s="2">
        <v>33.882599999999996</v>
      </c>
      <c r="C1154" s="2">
        <f t="shared" si="102"/>
        <v>33.774468396446842</v>
      </c>
      <c r="D1154" s="2">
        <f t="shared" si="104"/>
        <v>33.834764496109067</v>
      </c>
      <c r="E1154" s="2">
        <f t="shared" si="103"/>
        <v>-6.0296099662224378E-2</v>
      </c>
      <c r="F1154" s="2">
        <f t="shared" si="107"/>
        <v>3.8305135293324938E-2</v>
      </c>
      <c r="G1154" s="2">
        <f t="shared" si="105"/>
        <v>-9.8601234955549316E-2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34.029899999999998</v>
      </c>
      <c r="C1155" s="2">
        <f t="shared" si="102"/>
        <v>33.74576556622425</v>
      </c>
      <c r="D1155" s="2">
        <f t="shared" si="104"/>
        <v>33.849218977878763</v>
      </c>
      <c r="E1155" s="2">
        <f t="shared" si="103"/>
        <v>-0.10345341165451316</v>
      </c>
      <c r="F1155" s="2">
        <f t="shared" si="107"/>
        <v>9.9534259037573174E-3</v>
      </c>
      <c r="G1155" s="2">
        <f t="shared" si="105"/>
        <v>-0.11340683755827048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34.321599999999997</v>
      </c>
      <c r="C1156" s="2">
        <f t="shared" si="102"/>
        <v>33.766817017574368</v>
      </c>
      <c r="D1156" s="2">
        <f t="shared" si="104"/>
        <v>33.884210164702559</v>
      </c>
      <c r="E1156" s="2">
        <f t="shared" si="103"/>
        <v>-0.11739314712819038</v>
      </c>
      <c r="F1156" s="2">
        <f t="shared" si="107"/>
        <v>-1.5515888702632223E-2</v>
      </c>
      <c r="G1156" s="2">
        <f t="shared" si="105"/>
        <v>-0.10187725842555816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34.318600000000004</v>
      </c>
      <c r="C1157" s="2">
        <f t="shared" si="102"/>
        <v>33.827691322562927</v>
      </c>
      <c r="D1157" s="2">
        <f t="shared" si="104"/>
        <v>33.916387189539407</v>
      </c>
      <c r="E1157" s="2">
        <f t="shared" si="103"/>
        <v>-8.8695866976479465E-2</v>
      </c>
      <c r="F1157" s="2">
        <f t="shared" si="107"/>
        <v>-3.0151884357401675E-2</v>
      </c>
      <c r="G1157" s="2">
        <f t="shared" si="105"/>
        <v>-5.854398261907779E-2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34.4011</v>
      </c>
      <c r="C1158" s="2">
        <f t="shared" si="102"/>
        <v>33.880554196014785</v>
      </c>
      <c r="D1158" s="2">
        <f t="shared" si="104"/>
        <v>33.952291842166119</v>
      </c>
      <c r="E1158" s="2">
        <f t="shared" si="103"/>
        <v>-7.1737646151333934E-2</v>
      </c>
      <c r="F1158" s="2">
        <f t="shared" si="107"/>
        <v>-3.8469036716188128E-2</v>
      </c>
      <c r="G1158" s="2">
        <f t="shared" si="105"/>
        <v>-3.3268609435145806E-2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34.398200000000003</v>
      </c>
      <c r="C1159" s="2">
        <f t="shared" si="102"/>
        <v>33.925284319704815</v>
      </c>
      <c r="D1159" s="2">
        <f t="shared" si="104"/>
        <v>33.98532207607974</v>
      </c>
      <c r="E1159" s="2">
        <f t="shared" si="103"/>
        <v>-6.0037756374924811E-2</v>
      </c>
      <c r="F1159" s="2">
        <f t="shared" si="107"/>
        <v>-4.2782780647935469E-2</v>
      </c>
      <c r="G1159" s="2">
        <f t="shared" si="105"/>
        <v>-1.7254975726989343E-2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34.1477</v>
      </c>
      <c r="C1160" s="2">
        <f t="shared" si="102"/>
        <v>34.008455962827149</v>
      </c>
      <c r="D1160" s="2">
        <f t="shared" si="104"/>
        <v>33.997350070444206</v>
      </c>
      <c r="E1160" s="2">
        <f t="shared" si="103"/>
        <v>1.1105892382943239E-2</v>
      </c>
      <c r="F1160" s="2">
        <f t="shared" si="107"/>
        <v>-3.200504604175973E-2</v>
      </c>
      <c r="G1160" s="2">
        <f t="shared" si="105"/>
        <v>4.3110938424702969E-2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34.177199999999999</v>
      </c>
      <c r="C1161" s="2">
        <f t="shared" si="102"/>
        <v>34.078831968546048</v>
      </c>
      <c r="D1161" s="2">
        <f t="shared" si="104"/>
        <v>34.010672287448337</v>
      </c>
      <c r="E1161" s="2">
        <f t="shared" si="103"/>
        <v>6.81596810977112E-2</v>
      </c>
      <c r="F1161" s="2">
        <f t="shared" si="107"/>
        <v>-1.1972100613865543E-2</v>
      </c>
      <c r="G1161" s="2">
        <f t="shared" si="105"/>
        <v>8.0131781711576741E-2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34.4011</v>
      </c>
      <c r="C1162" s="2">
        <f t="shared" si="102"/>
        <v>34.093965511846655</v>
      </c>
      <c r="D1162" s="2">
        <f t="shared" si="104"/>
        <v>34.039592858748463</v>
      </c>
      <c r="E1162" s="2">
        <f t="shared" si="103"/>
        <v>5.4372653098191392E-2</v>
      </c>
      <c r="F1162" s="2">
        <f t="shared" si="107"/>
        <v>1.2968501285458428E-3</v>
      </c>
      <c r="G1162" s="2">
        <f t="shared" si="105"/>
        <v>5.307580296964555E-2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34.383400000000002</v>
      </c>
      <c r="C1163" s="2">
        <f t="shared" si="102"/>
        <v>34.101786202331787</v>
      </c>
      <c r="D1163" s="2">
        <f t="shared" si="104"/>
        <v>34.065060054396724</v>
      </c>
      <c r="E1163" s="2">
        <f t="shared" si="103"/>
        <v>3.6726147935063125E-2</v>
      </c>
      <c r="F1163" s="2">
        <f t="shared" si="107"/>
        <v>8.3827096898492996E-3</v>
      </c>
      <c r="G1163" s="2">
        <f t="shared" si="105"/>
        <v>2.8343438245213827E-2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34.766399999999997</v>
      </c>
      <c r="C1164" s="2">
        <f t="shared" si="102"/>
        <v>34.068065248126899</v>
      </c>
      <c r="D1164" s="2">
        <f t="shared" si="104"/>
        <v>34.117011161478452</v>
      </c>
      <c r="E1164" s="2">
        <f t="shared" si="103"/>
        <v>-4.8945913351552406E-2</v>
      </c>
      <c r="F1164" s="2">
        <f t="shared" si="107"/>
        <v>-3.0830149184310415E-3</v>
      </c>
      <c r="G1164" s="2">
        <f t="shared" si="105"/>
        <v>-4.5862898433121364E-2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34.766399999999997</v>
      </c>
      <c r="C1165" s="2">
        <f t="shared" si="102"/>
        <v>34.06219367149199</v>
      </c>
      <c r="D1165" s="2">
        <f t="shared" si="104"/>
        <v>34.165114038405974</v>
      </c>
      <c r="E1165" s="2">
        <f t="shared" si="103"/>
        <v>-0.10292036691398465</v>
      </c>
      <c r="F1165" s="2">
        <f t="shared" si="107"/>
        <v>-2.3050485317541766E-2</v>
      </c>
      <c r="G1165" s="2">
        <f t="shared" si="105"/>
        <v>-7.9869881596442885E-2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34.766399999999997</v>
      </c>
      <c r="C1166" s="2">
        <f t="shared" si="102"/>
        <v>34.102102337416298</v>
      </c>
      <c r="D1166" s="2">
        <f t="shared" si="104"/>
        <v>34.209653739264795</v>
      </c>
      <c r="E1166" s="2">
        <f t="shared" si="103"/>
        <v>-0.10755140184849665</v>
      </c>
      <c r="F1166" s="2">
        <f t="shared" si="107"/>
        <v>-3.9950668623732748E-2</v>
      </c>
      <c r="G1166" s="2">
        <f t="shared" si="105"/>
        <v>-6.7600733224763898E-2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34.766399999999997</v>
      </c>
      <c r="C1167" s="2">
        <f t="shared" ref="C1167:C1230" si="108">$C$4*B1157+C1166*(1-$C$4)</f>
        <v>34.135409670121483</v>
      </c>
      <c r="D1167" s="2">
        <f t="shared" si="104"/>
        <v>34.250894203022959</v>
      </c>
      <c r="E1167" s="2">
        <f t="shared" si="103"/>
        <v>-0.1154845329014762</v>
      </c>
      <c r="F1167" s="2">
        <f t="shared" si="107"/>
        <v>-5.505744147928144E-2</v>
      </c>
      <c r="G1167" s="2">
        <f t="shared" si="105"/>
        <v>-6.0427091422194761E-2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34.766399999999997</v>
      </c>
      <c r="C1168" s="2">
        <f t="shared" si="108"/>
        <v>34.176285105487409</v>
      </c>
      <c r="D1168" s="2">
        <f t="shared" si="104"/>
        <v>34.289079817613853</v>
      </c>
      <c r="E1168" s="2">
        <f t="shared" si="103"/>
        <v>-0.1127947121264441</v>
      </c>
      <c r="F1168" s="2">
        <f t="shared" si="107"/>
        <v>-6.6604895608713979E-2</v>
      </c>
      <c r="G1168" s="2">
        <f t="shared" si="105"/>
        <v>-4.6189816517730117E-2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34.471800000000002</v>
      </c>
      <c r="C1169" s="2">
        <f t="shared" si="108"/>
        <v>34.210425858489344</v>
      </c>
      <c r="D1169" s="2">
        <f t="shared" si="104"/>
        <v>34.302614645938753</v>
      </c>
      <c r="E1169" s="2">
        <f t="shared" si="103"/>
        <v>-9.2188787449408949E-2</v>
      </c>
      <c r="F1169" s="2">
        <f t="shared" si="107"/>
        <v>-7.1721673976852973E-2</v>
      </c>
      <c r="G1169" s="2">
        <f t="shared" si="105"/>
        <v>-2.0467113472555976E-2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34.186</v>
      </c>
      <c r="C1170" s="2">
        <f t="shared" si="108"/>
        <v>34.200775726414058</v>
      </c>
      <c r="D1170" s="2">
        <f t="shared" si="104"/>
        <v>34.293976524017367</v>
      </c>
      <c r="E1170" s="2">
        <f t="shared" si="103"/>
        <v>-9.3200797603309127E-2</v>
      </c>
      <c r="F1170" s="2">
        <f t="shared" si="107"/>
        <v>-7.6017498702144207E-2</v>
      </c>
      <c r="G1170" s="2">
        <f t="shared" si="105"/>
        <v>-1.718329890116492E-2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33.882599999999996</v>
      </c>
      <c r="C1171" s="2">
        <f t="shared" si="108"/>
        <v>34.197148691581127</v>
      </c>
      <c r="D1171" s="2">
        <f t="shared" si="104"/>
        <v>34.263504188904967</v>
      </c>
      <c r="E1171" s="2">
        <f t="shared" si="103"/>
        <v>-6.6355497323840495E-2</v>
      </c>
      <c r="F1171" s="2">
        <f t="shared" si="107"/>
        <v>-7.4085098426483476E-2</v>
      </c>
      <c r="G1171" s="2">
        <f t="shared" si="105"/>
        <v>7.7296011026429801E-3</v>
      </c>
      <c r="H1171" s="2" t="str">
        <f t="shared" si="106"/>
        <v>Sell</v>
      </c>
    </row>
    <row r="1172" spans="1:8" ht="13.5" x14ac:dyDescent="0.25">
      <c r="A1172" s="3">
        <v>43718</v>
      </c>
      <c r="B1172" s="2">
        <v>33.587899999999998</v>
      </c>
      <c r="C1172" s="2">
        <f t="shared" si="108"/>
        <v>34.228525815953262</v>
      </c>
      <c r="D1172" s="2">
        <f t="shared" si="104"/>
        <v>34.213459434171263</v>
      </c>
      <c r="E1172" s="2">
        <f t="shared" si="103"/>
        <v>1.5066381781998928E-2</v>
      </c>
      <c r="F1172" s="2">
        <f t="shared" si="107"/>
        <v>-5.6254802384786994E-2</v>
      </c>
      <c r="G1172" s="2">
        <f t="shared" si="105"/>
        <v>7.1321184166785928E-2</v>
      </c>
      <c r="H1172" s="2" t="str">
        <f t="shared" si="106"/>
        <v>Sell</v>
      </c>
    </row>
    <row r="1173" spans="1:8" ht="13.5" x14ac:dyDescent="0.25">
      <c r="A1173" s="3">
        <v>43719</v>
      </c>
      <c r="B1173" s="2">
        <v>33.735199999999999</v>
      </c>
      <c r="C1173" s="2">
        <f t="shared" si="108"/>
        <v>34.252352613498914</v>
      </c>
      <c r="D1173" s="2">
        <f t="shared" si="104"/>
        <v>34.178032809417836</v>
      </c>
      <c r="E1173" s="2">
        <f t="shared" si="103"/>
        <v>7.4319804081078189E-2</v>
      </c>
      <c r="F1173" s="2">
        <f t="shared" si="107"/>
        <v>-3.013988109161396E-2</v>
      </c>
      <c r="G1173" s="2">
        <f t="shared" si="105"/>
        <v>0.10445968517269215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33.617400000000004</v>
      </c>
      <c r="C1174" s="2">
        <f t="shared" si="108"/>
        <v>34.331436826806772</v>
      </c>
      <c r="D1174" s="2">
        <f t="shared" si="104"/>
        <v>34.136504453164662</v>
      </c>
      <c r="E1174" s="2">
        <f t="shared" si="103"/>
        <v>0.19493237364211069</v>
      </c>
      <c r="F1174" s="2">
        <f t="shared" si="107"/>
        <v>1.4874569855130974E-2</v>
      </c>
      <c r="G1174" s="2">
        <f t="shared" si="105"/>
        <v>0.18005780378697972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33.649799999999999</v>
      </c>
      <c r="C1175" s="2">
        <f t="shared" si="108"/>
        <v>34.39835423806727</v>
      </c>
      <c r="D1175" s="2">
        <f t="shared" si="104"/>
        <v>34.100452271448759</v>
      </c>
      <c r="E1175" s="2">
        <f t="shared" si="103"/>
        <v>0.29790196661851098</v>
      </c>
      <c r="F1175" s="2">
        <f t="shared" si="107"/>
        <v>7.1480049207806984E-2</v>
      </c>
      <c r="G1175" s="2">
        <f t="shared" si="105"/>
        <v>0.226421917410704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34.177199999999999</v>
      </c>
      <c r="C1176" s="2">
        <f t="shared" si="108"/>
        <v>34.454976662980002</v>
      </c>
      <c r="D1176" s="2">
        <f t="shared" si="104"/>
        <v>34.106137288378477</v>
      </c>
      <c r="E1176" s="2">
        <f t="shared" si="103"/>
        <v>0.34883937460152481</v>
      </c>
      <c r="F1176" s="2">
        <f t="shared" si="107"/>
        <v>0.12695191428655056</v>
      </c>
      <c r="G1176" s="2">
        <f t="shared" si="105"/>
        <v>0.22188746031497425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33.735199999999999</v>
      </c>
      <c r="C1177" s="2">
        <f t="shared" si="108"/>
        <v>34.502887945598459</v>
      </c>
      <c r="D1177" s="2">
        <f t="shared" si="104"/>
        <v>34.078660452202293</v>
      </c>
      <c r="E1177" s="2">
        <f t="shared" si="103"/>
        <v>0.42422749339616672</v>
      </c>
      <c r="F1177" s="2">
        <f t="shared" si="107"/>
        <v>0.18640703010847381</v>
      </c>
      <c r="G1177" s="2">
        <f t="shared" si="105"/>
        <v>0.23782046328769291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34.088799999999999</v>
      </c>
      <c r="C1178" s="2">
        <f t="shared" si="108"/>
        <v>34.543428261660239</v>
      </c>
      <c r="D1178" s="2">
        <f t="shared" si="104"/>
        <v>34.079411529816937</v>
      </c>
      <c r="E1178" s="2">
        <f t="shared" si="103"/>
        <v>0.4640167318433015</v>
      </c>
      <c r="F1178" s="2">
        <f t="shared" si="107"/>
        <v>0.24192897045543937</v>
      </c>
      <c r="G1178" s="2">
        <f t="shared" si="105"/>
        <v>0.22208776138786213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33.322800000000001</v>
      </c>
      <c r="C1179" s="2">
        <f t="shared" si="108"/>
        <v>34.532408529097125</v>
      </c>
      <c r="D1179" s="2">
        <f t="shared" si="104"/>
        <v>34.023366231311982</v>
      </c>
      <c r="E1179" s="2">
        <f t="shared" si="103"/>
        <v>0.50904229778514321</v>
      </c>
      <c r="F1179" s="2">
        <f t="shared" si="107"/>
        <v>0.29535163592138014</v>
      </c>
      <c r="G1179" s="2">
        <f t="shared" si="105"/>
        <v>0.21369066186376307</v>
      </c>
      <c r="H1179" s="2" t="str">
        <f t="shared" si="106"/>
        <v>Sell</v>
      </c>
    </row>
    <row r="1180" spans="1:8" ht="13.5" x14ac:dyDescent="0.25">
      <c r="A1180" s="3">
        <v>43728</v>
      </c>
      <c r="B1180" s="2">
        <v>33.293300000000002</v>
      </c>
      <c r="C1180" s="2">
        <f t="shared" si="108"/>
        <v>34.479114909236031</v>
      </c>
      <c r="D1180" s="2">
        <f t="shared" si="104"/>
        <v>33.969287251214794</v>
      </c>
      <c r="E1180" s="2">
        <f t="shared" ref="E1180:E1243" si="109">C1180-D1180</f>
        <v>0.50982765802123708</v>
      </c>
      <c r="F1180" s="2">
        <f t="shared" si="107"/>
        <v>0.33824684034135155</v>
      </c>
      <c r="G1180" s="2">
        <f t="shared" si="105"/>
        <v>0.17158081767988553</v>
      </c>
      <c r="H1180" s="2" t="str">
        <f t="shared" si="106"/>
        <v>Sell</v>
      </c>
    </row>
    <row r="1181" spans="1:8" ht="13.5" x14ac:dyDescent="0.25">
      <c r="A1181" s="3">
        <v>43731</v>
      </c>
      <c r="B1181" s="2">
        <v>32.998699999999999</v>
      </c>
      <c r="C1181" s="2">
        <f t="shared" si="108"/>
        <v>34.38734338473818</v>
      </c>
      <c r="D1181" s="2">
        <f t="shared" ref="D1181:D1244" si="110">$D$4*B1181+(1-$D$4)*D1180</f>
        <v>33.897391899272961</v>
      </c>
      <c r="E1181" s="2">
        <f t="shared" si="109"/>
        <v>0.4899514854652196</v>
      </c>
      <c r="F1181" s="2">
        <f t="shared" si="107"/>
        <v>0.36858776936612514</v>
      </c>
      <c r="G1181" s="2">
        <f t="shared" si="105"/>
        <v>0.12136371609909447</v>
      </c>
      <c r="H1181" s="2" t="str">
        <f t="shared" si="106"/>
        <v>Sell</v>
      </c>
    </row>
    <row r="1182" spans="1:8" ht="13.5" x14ac:dyDescent="0.25">
      <c r="A1182" s="3">
        <v>43732</v>
      </c>
      <c r="B1182" s="2">
        <v>32.707000000000001</v>
      </c>
      <c r="C1182" s="2">
        <f t="shared" si="108"/>
        <v>34.264352094778459</v>
      </c>
      <c r="D1182" s="2">
        <f t="shared" si="110"/>
        <v>33.80921472154904</v>
      </c>
      <c r="E1182" s="2">
        <f t="shared" si="109"/>
        <v>0.4551373732294195</v>
      </c>
      <c r="F1182" s="2">
        <f t="shared" si="107"/>
        <v>0.385897690138784</v>
      </c>
      <c r="G1182" s="2">
        <f t="shared" si="105"/>
        <v>6.9239683090635495E-2</v>
      </c>
      <c r="H1182" s="2" t="str">
        <f t="shared" si="106"/>
        <v>Sell</v>
      </c>
    </row>
    <row r="1183" spans="1:8" ht="13.5" x14ac:dyDescent="0.25">
      <c r="A1183" s="3">
        <v>43733</v>
      </c>
      <c r="B1183" s="2">
        <v>32.733499999999999</v>
      </c>
      <c r="C1183" s="2">
        <f t="shared" si="108"/>
        <v>34.18294408019716</v>
      </c>
      <c r="D1183" s="2">
        <f t="shared" si="110"/>
        <v>33.729532149582447</v>
      </c>
      <c r="E1183" s="2">
        <f t="shared" si="109"/>
        <v>0.4534119306147133</v>
      </c>
      <c r="F1183" s="2">
        <f t="shared" si="107"/>
        <v>0.39940053823396987</v>
      </c>
      <c r="G1183" s="2">
        <f t="shared" si="105"/>
        <v>5.4011392380743428E-2</v>
      </c>
      <c r="H1183" s="2" t="str">
        <f t="shared" si="106"/>
        <v>Sell</v>
      </c>
    </row>
    <row r="1184" spans="1:8" ht="13.5" x14ac:dyDescent="0.25">
      <c r="A1184" s="3">
        <v>43734</v>
      </c>
      <c r="B1184" s="2">
        <v>33.004600000000003</v>
      </c>
      <c r="C1184" s="2">
        <f t="shared" si="108"/>
        <v>34.095937298628364</v>
      </c>
      <c r="D1184" s="2">
        <f t="shared" si="110"/>
        <v>33.675833471835595</v>
      </c>
      <c r="E1184" s="2">
        <f t="shared" si="109"/>
        <v>0.42010382679276859</v>
      </c>
      <c r="F1184" s="2">
        <f t="shared" si="107"/>
        <v>0.40354119594572968</v>
      </c>
      <c r="G1184" s="2">
        <f t="shared" si="105"/>
        <v>1.6562630847038906E-2</v>
      </c>
      <c r="H1184" s="2" t="str">
        <f t="shared" si="106"/>
        <v>Sell</v>
      </c>
    </row>
    <row r="1185" spans="1:8" ht="13.5" x14ac:dyDescent="0.25">
      <c r="A1185" s="3">
        <v>43735</v>
      </c>
      <c r="B1185" s="2">
        <v>33.004600000000003</v>
      </c>
      <c r="C1185" s="2">
        <f t="shared" si="108"/>
        <v>34.027300791147077</v>
      </c>
      <c r="D1185" s="2">
        <f t="shared" si="110"/>
        <v>33.626112473921843</v>
      </c>
      <c r="E1185" s="2">
        <f t="shared" si="109"/>
        <v>0.40118831722523396</v>
      </c>
      <c r="F1185" s="2">
        <f t="shared" si="107"/>
        <v>0.40307062020163054</v>
      </c>
      <c r="G1185" s="2">
        <f t="shared" si="105"/>
        <v>-1.8823029763965771E-3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33.146000000000001</v>
      </c>
      <c r="C1186" s="2">
        <f t="shared" si="108"/>
        <v>34.050362207893677</v>
      </c>
      <c r="D1186" s="2">
        <f t="shared" si="110"/>
        <v>33.590548586964672</v>
      </c>
      <c r="E1186" s="2">
        <f t="shared" si="109"/>
        <v>0.45981362092900468</v>
      </c>
      <c r="F1186" s="2">
        <f t="shared" si="107"/>
        <v>0.41441922034710538</v>
      </c>
      <c r="G1186" s="2">
        <f t="shared" si="105"/>
        <v>4.5394400581899308E-2</v>
      </c>
      <c r="H1186" s="2" t="str">
        <f t="shared" si="106"/>
        <v>Sell</v>
      </c>
    </row>
    <row r="1187" spans="1:8" ht="13.5" x14ac:dyDescent="0.25">
      <c r="A1187" s="3">
        <v>43739</v>
      </c>
      <c r="B1187" s="2">
        <v>32.998699999999999</v>
      </c>
      <c r="C1187" s="2">
        <f t="shared" si="108"/>
        <v>34.001875714371572</v>
      </c>
      <c r="D1187" s="2">
        <f t="shared" si="110"/>
        <v>33.546707950893214</v>
      </c>
      <c r="E1187" s="2">
        <f t="shared" si="109"/>
        <v>0.4551677634783573</v>
      </c>
      <c r="F1187" s="2">
        <f t="shared" si="107"/>
        <v>0.4225689289733558</v>
      </c>
      <c r="G1187" s="2">
        <f t="shared" si="105"/>
        <v>3.2598834505001506E-2</v>
      </c>
      <c r="H1187" s="2" t="str">
        <f t="shared" si="106"/>
        <v>Sell</v>
      </c>
    </row>
    <row r="1188" spans="1:8" ht="13.5" x14ac:dyDescent="0.25">
      <c r="A1188" s="3">
        <v>43740</v>
      </c>
      <c r="B1188" s="2">
        <v>32.556699999999999</v>
      </c>
      <c r="C1188" s="2">
        <f t="shared" si="108"/>
        <v>34.015248681391327</v>
      </c>
      <c r="D1188" s="2">
        <f t="shared" si="110"/>
        <v>33.47337402860483</v>
      </c>
      <c r="E1188" s="2">
        <f t="shared" si="109"/>
        <v>0.54187465278649682</v>
      </c>
      <c r="F1188" s="2">
        <f t="shared" si="107"/>
        <v>0.44643007373598403</v>
      </c>
      <c r="G1188" s="2">
        <f t="shared" ref="G1188:G1251" si="111">E1188-F1188</f>
        <v>9.544457905051279E-2</v>
      </c>
      <c r="H1188" s="2" t="str">
        <f t="shared" ref="H1188:H1251" si="112">IF(G1188&lt;0,"Hold","Sell")</f>
        <v>Sell</v>
      </c>
    </row>
    <row r="1189" spans="1:8" ht="13.5" x14ac:dyDescent="0.25">
      <c r="A1189" s="3">
        <v>43741</v>
      </c>
      <c r="B1189" s="2">
        <v>32.615600000000001</v>
      </c>
      <c r="C1189" s="2">
        <f t="shared" si="108"/>
        <v>33.908718115023433</v>
      </c>
      <c r="D1189" s="2">
        <f t="shared" si="110"/>
        <v>33.409835211671137</v>
      </c>
      <c r="E1189" s="2">
        <f t="shared" si="109"/>
        <v>0.49888290335229613</v>
      </c>
      <c r="F1189" s="2">
        <f t="shared" ref="F1189:F1252" si="113">(E1189*(2/(10)))+((1-(2/10))*F1188)</f>
        <v>0.45692063965924651</v>
      </c>
      <c r="G1189" s="2">
        <f t="shared" si="111"/>
        <v>4.1962263693049617E-2</v>
      </c>
      <c r="H1189" s="2" t="str">
        <f t="shared" si="112"/>
        <v>Sell</v>
      </c>
    </row>
    <row r="1190" spans="1:8" ht="13.5" x14ac:dyDescent="0.25">
      <c r="A1190" s="3">
        <v>43742</v>
      </c>
      <c r="B1190" s="2">
        <v>32.648000000000003</v>
      </c>
      <c r="C1190" s="2">
        <f t="shared" si="108"/>
        <v>33.814038405019829</v>
      </c>
      <c r="D1190" s="2">
        <f t="shared" si="110"/>
        <v>33.353402973769569</v>
      </c>
      <c r="E1190" s="2">
        <f t="shared" si="109"/>
        <v>0.4606354312502603</v>
      </c>
      <c r="F1190" s="2">
        <f t="shared" si="113"/>
        <v>0.45766359797744927</v>
      </c>
      <c r="G1190" s="2">
        <f t="shared" si="111"/>
        <v>2.9718332728110308E-3</v>
      </c>
      <c r="H1190" s="2" t="str">
        <f t="shared" si="112"/>
        <v>Sell</v>
      </c>
    </row>
    <row r="1191" spans="1:8" ht="13.5" x14ac:dyDescent="0.25">
      <c r="A1191" s="3">
        <v>43745</v>
      </c>
      <c r="B1191" s="2">
        <v>32.438899999999997</v>
      </c>
      <c r="C1191" s="2">
        <f t="shared" si="108"/>
        <v>33.688601727324468</v>
      </c>
      <c r="D1191" s="2">
        <f t="shared" si="110"/>
        <v>33.285662012749597</v>
      </c>
      <c r="E1191" s="2">
        <f t="shared" si="109"/>
        <v>0.40293971457487032</v>
      </c>
      <c r="F1191" s="2">
        <f t="shared" si="113"/>
        <v>0.44671882129693352</v>
      </c>
      <c r="G1191" s="2">
        <f t="shared" si="111"/>
        <v>-4.3779106722063199E-2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32.674599999999998</v>
      </c>
      <c r="C1192" s="2">
        <f t="shared" si="108"/>
        <v>33.537586076966861</v>
      </c>
      <c r="D1192" s="2">
        <f t="shared" si="110"/>
        <v>33.24039815995333</v>
      </c>
      <c r="E1192" s="2">
        <f t="shared" si="109"/>
        <v>0.29718791701353098</v>
      </c>
      <c r="F1192" s="2">
        <f t="shared" si="113"/>
        <v>0.41681264044025307</v>
      </c>
      <c r="G1192" s="2">
        <f t="shared" si="111"/>
        <v>-0.11962472342672209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32.503700000000002</v>
      </c>
      <c r="C1193" s="2">
        <f t="shared" si="108"/>
        <v>33.413880526664265</v>
      </c>
      <c r="D1193" s="2">
        <f t="shared" si="110"/>
        <v>33.185827925882712</v>
      </c>
      <c r="E1193" s="2">
        <f t="shared" si="109"/>
        <v>0.22805260078155243</v>
      </c>
      <c r="F1193" s="2">
        <f t="shared" si="113"/>
        <v>0.37906063250851296</v>
      </c>
      <c r="G1193" s="2">
        <f t="shared" si="111"/>
        <v>-0.15100803172696053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32.600900000000003</v>
      </c>
      <c r="C1194" s="2">
        <f t="shared" si="108"/>
        <v>33.35091429179284</v>
      </c>
      <c r="D1194" s="2">
        <f t="shared" si="110"/>
        <v>33.142499931372882</v>
      </c>
      <c r="E1194" s="2">
        <f t="shared" si="109"/>
        <v>0.2084143604199582</v>
      </c>
      <c r="F1194" s="2">
        <f t="shared" si="113"/>
        <v>0.34493137809080204</v>
      </c>
      <c r="G1194" s="2">
        <f t="shared" si="111"/>
        <v>-0.13651701767084384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32.615600000000001</v>
      </c>
      <c r="C1195" s="2">
        <f t="shared" si="108"/>
        <v>33.297635169978555</v>
      </c>
      <c r="D1195" s="2">
        <f t="shared" si="110"/>
        <v>33.103470306826743</v>
      </c>
      <c r="E1195" s="2">
        <f t="shared" si="109"/>
        <v>0.19416486315181203</v>
      </c>
      <c r="F1195" s="2">
        <f t="shared" si="113"/>
        <v>0.31477807510300404</v>
      </c>
      <c r="G1195" s="2">
        <f t="shared" si="111"/>
        <v>-0.12061321195119201</v>
      </c>
      <c r="H1195" s="2" t="str">
        <f t="shared" si="112"/>
        <v>Hold</v>
      </c>
    </row>
    <row r="1196" spans="1:8" ht="13.5" x14ac:dyDescent="0.25">
      <c r="A1196" s="3">
        <v>43752</v>
      </c>
      <c r="B1196" s="2">
        <v>32.848399999999998</v>
      </c>
      <c r="C1196" s="2">
        <f t="shared" si="108"/>
        <v>33.274306682289549</v>
      </c>
      <c r="D1196" s="2">
        <f t="shared" si="110"/>
        <v>33.084576210024764</v>
      </c>
      <c r="E1196" s="2">
        <f t="shared" si="109"/>
        <v>0.18973047226478457</v>
      </c>
      <c r="F1196" s="2">
        <f t="shared" si="113"/>
        <v>0.28976855453536016</v>
      </c>
      <c r="G1196" s="2">
        <f t="shared" si="111"/>
        <v>-0.10003808227057559</v>
      </c>
      <c r="H1196" s="2" t="str">
        <f t="shared" si="112"/>
        <v>Hold</v>
      </c>
    </row>
    <row r="1197" spans="1:8" ht="13.5" x14ac:dyDescent="0.25">
      <c r="A1197" s="3">
        <v>43754</v>
      </c>
      <c r="B1197" s="2">
        <v>32.880800000000001</v>
      </c>
      <c r="C1197" s="2">
        <f t="shared" si="108"/>
        <v>33.231905654245004</v>
      </c>
      <c r="D1197" s="2">
        <f t="shared" si="110"/>
        <v>33.069481675948857</v>
      </c>
      <c r="E1197" s="2">
        <f t="shared" si="109"/>
        <v>0.16242397829614674</v>
      </c>
      <c r="F1197" s="2">
        <f t="shared" si="113"/>
        <v>0.26429963928751748</v>
      </c>
      <c r="G1197" s="2">
        <f t="shared" si="111"/>
        <v>-0.10187566099137074</v>
      </c>
      <c r="H1197" s="2" t="str">
        <f t="shared" si="112"/>
        <v>Hold</v>
      </c>
    </row>
    <row r="1198" spans="1:8" ht="13.5" x14ac:dyDescent="0.25">
      <c r="A1198" s="3">
        <v>43755</v>
      </c>
      <c r="B1198" s="2">
        <v>32.939700000000002</v>
      </c>
      <c r="C1198" s="2">
        <f t="shared" si="108"/>
        <v>33.128027861284238</v>
      </c>
      <c r="D1198" s="2">
        <f t="shared" si="110"/>
        <v>33.059868218471166</v>
      </c>
      <c r="E1198" s="2">
        <f t="shared" si="109"/>
        <v>6.8159642813071741E-2</v>
      </c>
      <c r="F1198" s="2">
        <f t="shared" si="113"/>
        <v>0.22507163999262836</v>
      </c>
      <c r="G1198" s="2">
        <f t="shared" si="111"/>
        <v>-0.15691199717955662</v>
      </c>
      <c r="H1198" s="2" t="str">
        <f t="shared" si="112"/>
        <v>Hold</v>
      </c>
    </row>
    <row r="1199" spans="1:8" ht="13.5" x14ac:dyDescent="0.25">
      <c r="A1199" s="3">
        <v>43756</v>
      </c>
      <c r="B1199" s="2">
        <v>32.527299999999997</v>
      </c>
      <c r="C1199" s="2">
        <f t="shared" si="108"/>
        <v>33.049192805702049</v>
      </c>
      <c r="D1199" s="2">
        <f t="shared" si="110"/>
        <v>33.020418720806639</v>
      </c>
      <c r="E1199" s="2">
        <f t="shared" si="109"/>
        <v>2.8774084895410112E-2</v>
      </c>
      <c r="F1199" s="2">
        <f t="shared" si="113"/>
        <v>0.18581212897318472</v>
      </c>
      <c r="G1199" s="2">
        <f t="shared" si="111"/>
        <v>-0.15703804407777461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32.527299999999997</v>
      </c>
      <c r="C1200" s="2">
        <f t="shared" si="108"/>
        <v>32.987470835594038</v>
      </c>
      <c r="D1200" s="2">
        <f t="shared" si="110"/>
        <v>32.983891408154292</v>
      </c>
      <c r="E1200" s="2">
        <f t="shared" si="109"/>
        <v>3.5794274397460413E-3</v>
      </c>
      <c r="F1200" s="2">
        <f t="shared" si="113"/>
        <v>0.14936558866649699</v>
      </c>
      <c r="G1200" s="2">
        <f t="shared" si="111"/>
        <v>-0.14578616122675095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32.491900000000001</v>
      </c>
      <c r="C1201" s="2">
        <f t="shared" si="108"/>
        <v>32.903075322425721</v>
      </c>
      <c r="D1201" s="2">
        <f t="shared" si="110"/>
        <v>32.947447600142866</v>
      </c>
      <c r="E1201" s="2">
        <f t="shared" si="109"/>
        <v>-4.437227771714447E-2</v>
      </c>
      <c r="F1201" s="2">
        <f t="shared" si="113"/>
        <v>0.1106180153897687</v>
      </c>
      <c r="G1201" s="2">
        <f t="shared" si="111"/>
        <v>-0.15499029310691317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32.556699999999999</v>
      </c>
      <c r="C1202" s="2">
        <f t="shared" si="108"/>
        <v>32.867925272821765</v>
      </c>
      <c r="D1202" s="2">
        <f t="shared" si="110"/>
        <v>32.918503333465615</v>
      </c>
      <c r="E1202" s="2">
        <f t="shared" si="109"/>
        <v>-5.057806064385062E-2</v>
      </c>
      <c r="F1202" s="2">
        <f t="shared" si="113"/>
        <v>7.8378800183044842E-2</v>
      </c>
      <c r="G1202" s="2">
        <f t="shared" si="111"/>
        <v>-0.12895686082689545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32.456499999999998</v>
      </c>
      <c r="C1203" s="2">
        <f t="shared" si="108"/>
        <v>32.81189061546457</v>
      </c>
      <c r="D1203" s="2">
        <f t="shared" si="110"/>
        <v>32.884280864320019</v>
      </c>
      <c r="E1203" s="2">
        <f t="shared" si="109"/>
        <v>-7.2390248855448647E-2</v>
      </c>
      <c r="F1203" s="2">
        <f t="shared" si="113"/>
        <v>4.8224990375346152E-2</v>
      </c>
      <c r="G1203" s="2">
        <f t="shared" si="111"/>
        <v>-0.1206152392307948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32.500700000000002</v>
      </c>
      <c r="C1204" s="2">
        <f t="shared" si="108"/>
        <v>32.779430520777709</v>
      </c>
      <c r="D1204" s="2">
        <f t="shared" si="110"/>
        <v>32.855867466962984</v>
      </c>
      <c r="E1204" s="2">
        <f t="shared" si="109"/>
        <v>-7.643694618527519E-2</v>
      </c>
      <c r="F1204" s="2">
        <f t="shared" si="113"/>
        <v>2.3292603063221881E-2</v>
      </c>
      <c r="G1204" s="2">
        <f t="shared" si="111"/>
        <v>-9.9729549248497071E-2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32.438899999999997</v>
      </c>
      <c r="C1205" s="2">
        <f t="shared" si="108"/>
        <v>32.754225825273444</v>
      </c>
      <c r="D1205" s="2">
        <f t="shared" si="110"/>
        <v>32.82498098792869</v>
      </c>
      <c r="E1205" s="2">
        <f t="shared" si="109"/>
        <v>-7.075516265524584E-2</v>
      </c>
      <c r="F1205" s="2">
        <f t="shared" si="113"/>
        <v>4.4830499195283365E-3</v>
      </c>
      <c r="G1205" s="2">
        <f t="shared" si="111"/>
        <v>-7.5238212574774171E-2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32.645099999999999</v>
      </c>
      <c r="C1206" s="2">
        <f t="shared" si="108"/>
        <v>32.768714159846759</v>
      </c>
      <c r="D1206" s="2">
        <f t="shared" si="110"/>
        <v>32.811656470304342</v>
      </c>
      <c r="E1206" s="2">
        <f t="shared" si="109"/>
        <v>-4.2942310457583233E-2</v>
      </c>
      <c r="F1206" s="2">
        <f t="shared" si="113"/>
        <v>-5.0020221558939766E-3</v>
      </c>
      <c r="G1206" s="2">
        <f t="shared" si="111"/>
        <v>-3.7940288301689259E-2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32.409399999999998</v>
      </c>
      <c r="C1207" s="2">
        <f t="shared" si="108"/>
        <v>32.785958135254951</v>
      </c>
      <c r="D1207" s="2">
        <f t="shared" si="110"/>
        <v>32.781859694726244</v>
      </c>
      <c r="E1207" s="2">
        <f t="shared" si="109"/>
        <v>4.0984405287076697E-3</v>
      </c>
      <c r="F1207" s="2">
        <f t="shared" si="113"/>
        <v>-3.181929618973648E-3</v>
      </c>
      <c r="G1207" s="2">
        <f t="shared" si="111"/>
        <v>7.2803701476813181E-3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32.412300000000002</v>
      </c>
      <c r="C1208" s="2">
        <f t="shared" si="108"/>
        <v>32.809610729831114</v>
      </c>
      <c r="D1208" s="2">
        <f t="shared" si="110"/>
        <v>32.754484902524304</v>
      </c>
      <c r="E1208" s="2">
        <f t="shared" si="109"/>
        <v>5.5125827306810038E-2</v>
      </c>
      <c r="F1208" s="2">
        <f t="shared" si="113"/>
        <v>8.4796217661830889E-3</v>
      </c>
      <c r="G1208" s="2">
        <f t="shared" si="111"/>
        <v>4.6646205540626949E-2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32.998699999999999</v>
      </c>
      <c r="C1209" s="2">
        <f t="shared" si="108"/>
        <v>32.766178309857096</v>
      </c>
      <c r="D1209" s="2">
        <f t="shared" si="110"/>
        <v>32.772574909744726</v>
      </c>
      <c r="E1209" s="2">
        <f t="shared" si="109"/>
        <v>-6.3965998876298613E-3</v>
      </c>
      <c r="F1209" s="2">
        <f t="shared" si="113"/>
        <v>5.5043774354204987E-3</v>
      </c>
      <c r="G1209" s="2">
        <f t="shared" si="111"/>
        <v>-1.1900977323050361E-2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33.293300000000002</v>
      </c>
      <c r="C1210" s="2">
        <f t="shared" si="108"/>
        <v>32.72942780064831</v>
      </c>
      <c r="D1210" s="2">
        <f t="shared" si="110"/>
        <v>32.811147138652522</v>
      </c>
      <c r="E1210" s="2">
        <f t="shared" si="109"/>
        <v>-8.1719338004212716E-2</v>
      </c>
      <c r="F1210" s="2">
        <f t="shared" si="113"/>
        <v>-1.1940365652506144E-2</v>
      </c>
      <c r="G1210" s="2">
        <f t="shared" si="111"/>
        <v>-6.9778972351706575E-2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33.293300000000002</v>
      </c>
      <c r="C1211" s="2">
        <f t="shared" si="108"/>
        <v>32.692885062087029</v>
      </c>
      <c r="D1211" s="2">
        <f t="shared" si="110"/>
        <v>32.846862165419004</v>
      </c>
      <c r="E1211" s="2">
        <f t="shared" si="109"/>
        <v>-0.15397710333197523</v>
      </c>
      <c r="F1211" s="2">
        <f t="shared" si="113"/>
        <v>-4.0347713188399963E-2</v>
      </c>
      <c r="G1211" s="2">
        <f t="shared" si="111"/>
        <v>-0.11362939014357526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33.146000000000001</v>
      </c>
      <c r="C1212" s="2">
        <f t="shared" si="108"/>
        <v>32.671933514073643</v>
      </c>
      <c r="D1212" s="2">
        <f t="shared" si="110"/>
        <v>32.869020523536115</v>
      </c>
      <c r="E1212" s="2">
        <f t="shared" si="109"/>
        <v>-0.19708700946247149</v>
      </c>
      <c r="F1212" s="2">
        <f t="shared" si="113"/>
        <v>-7.169557244321427E-2</v>
      </c>
      <c r="G1212" s="2">
        <f t="shared" si="111"/>
        <v>-0.1253914370192572</v>
      </c>
      <c r="H1212" s="2" t="str">
        <f t="shared" si="112"/>
        <v>Hold</v>
      </c>
    </row>
    <row r="1213" spans="1:8" ht="13.5" x14ac:dyDescent="0.25">
      <c r="A1213" s="3">
        <v>43776</v>
      </c>
      <c r="B1213" s="2">
        <v>32.998699999999999</v>
      </c>
      <c r="C1213" s="2">
        <f t="shared" si="108"/>
        <v>32.638789896523853</v>
      </c>
      <c r="D1213" s="2">
        <f t="shared" si="110"/>
        <v>32.878626410681591</v>
      </c>
      <c r="E1213" s="2">
        <f t="shared" si="109"/>
        <v>-0.23983651415773721</v>
      </c>
      <c r="F1213" s="2">
        <f t="shared" si="113"/>
        <v>-0.10532376078611887</v>
      </c>
      <c r="G1213" s="2">
        <f t="shared" si="111"/>
        <v>-0.13451275337161833</v>
      </c>
      <c r="H1213" s="2" t="str">
        <f t="shared" si="112"/>
        <v>Hold</v>
      </c>
    </row>
    <row r="1214" spans="1:8" ht="13.5" x14ac:dyDescent="0.25">
      <c r="A1214" s="3">
        <v>43777</v>
      </c>
      <c r="B1214" s="2">
        <v>32.995699999999999</v>
      </c>
      <c r="C1214" s="2">
        <f t="shared" si="108"/>
        <v>32.617545297058648</v>
      </c>
      <c r="D1214" s="2">
        <f t="shared" si="110"/>
        <v>32.887298528408877</v>
      </c>
      <c r="E1214" s="2">
        <f t="shared" si="109"/>
        <v>-0.26975323135022933</v>
      </c>
      <c r="F1214" s="2">
        <f t="shared" si="113"/>
        <v>-0.13820965489894096</v>
      </c>
      <c r="G1214" s="2">
        <f t="shared" si="111"/>
        <v>-0.13154357645128836</v>
      </c>
      <c r="H1214" s="2" t="str">
        <f t="shared" si="112"/>
        <v>Hold</v>
      </c>
    </row>
    <row r="1215" spans="1:8" ht="13.5" x14ac:dyDescent="0.25">
      <c r="A1215" s="3">
        <v>43780</v>
      </c>
      <c r="B1215" s="2">
        <v>32.998699999999999</v>
      </c>
      <c r="C1215" s="2">
        <f t="shared" si="108"/>
        <v>32.590061405203471</v>
      </c>
      <c r="D1215" s="2">
        <f t="shared" si="110"/>
        <v>32.895550489267478</v>
      </c>
      <c r="E1215" s="2">
        <f t="shared" si="109"/>
        <v>-0.30548908406400699</v>
      </c>
      <c r="F1215" s="2">
        <f t="shared" si="113"/>
        <v>-0.17166554073195417</v>
      </c>
      <c r="G1215" s="2">
        <f t="shared" si="111"/>
        <v>-0.13382354333205282</v>
      </c>
      <c r="H1215" s="2" t="str">
        <f t="shared" si="112"/>
        <v>Hold</v>
      </c>
    </row>
    <row r="1216" spans="1:8" ht="13.5" x14ac:dyDescent="0.25">
      <c r="A1216" s="3">
        <v>43781</v>
      </c>
      <c r="B1216" s="2">
        <v>33.028100000000002</v>
      </c>
      <c r="C1216" s="2">
        <f t="shared" si="108"/>
        <v>32.598528881326011</v>
      </c>
      <c r="D1216" s="2">
        <f t="shared" si="110"/>
        <v>32.905368971543965</v>
      </c>
      <c r="E1216" s="2">
        <f t="shared" si="109"/>
        <v>-0.30684009021795333</v>
      </c>
      <c r="F1216" s="2">
        <f t="shared" si="113"/>
        <v>-0.19870045062915404</v>
      </c>
      <c r="G1216" s="2">
        <f t="shared" si="111"/>
        <v>-0.1081396395887993</v>
      </c>
      <c r="H1216" s="2" t="str">
        <f t="shared" si="112"/>
        <v>Hold</v>
      </c>
    </row>
    <row r="1217" spans="1:8" ht="13.5" x14ac:dyDescent="0.25">
      <c r="A1217" s="3">
        <v>43782</v>
      </c>
      <c r="B1217" s="2">
        <v>32.704000000000001</v>
      </c>
      <c r="C1217" s="2">
        <f t="shared" si="108"/>
        <v>32.56943213035278</v>
      </c>
      <c r="D1217" s="2">
        <f t="shared" si="110"/>
        <v>32.890452751429592</v>
      </c>
      <c r="E1217" s="2">
        <f t="shared" si="109"/>
        <v>-0.32102062107681206</v>
      </c>
      <c r="F1217" s="2">
        <f t="shared" si="113"/>
        <v>-0.22316448471868566</v>
      </c>
      <c r="G1217" s="2">
        <f t="shared" si="111"/>
        <v>-9.78561363581264E-2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32.880800000000001</v>
      </c>
      <c r="C1218" s="2">
        <f t="shared" si="108"/>
        <v>32.545257956452353</v>
      </c>
      <c r="D1218" s="2">
        <f t="shared" si="110"/>
        <v>32.88973773280518</v>
      </c>
      <c r="E1218" s="2">
        <f t="shared" si="109"/>
        <v>-0.34447977635282712</v>
      </c>
      <c r="F1218" s="2">
        <f t="shared" si="113"/>
        <v>-0.24742754304551395</v>
      </c>
      <c r="G1218" s="2">
        <f t="shared" si="111"/>
        <v>-9.7052233307313163E-2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32.704000000000001</v>
      </c>
      <c r="C1219" s="2">
        <f t="shared" si="108"/>
        <v>32.615018270844303</v>
      </c>
      <c r="D1219" s="2">
        <f t="shared" si="110"/>
        <v>32.875979382227015</v>
      </c>
      <c r="E1219" s="2">
        <f t="shared" si="109"/>
        <v>-0.26096111138271283</v>
      </c>
      <c r="F1219" s="2">
        <f t="shared" si="113"/>
        <v>-0.25013425671295375</v>
      </c>
      <c r="G1219" s="2">
        <f t="shared" si="111"/>
        <v>-1.0826854669759078E-2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32.618600000000001</v>
      </c>
      <c r="C1220" s="2">
        <f t="shared" si="108"/>
        <v>32.719369306099026</v>
      </c>
      <c r="D1220" s="2">
        <f t="shared" si="110"/>
        <v>32.856914242802794</v>
      </c>
      <c r="E1220" s="2">
        <f t="shared" si="109"/>
        <v>-0.13754493670376888</v>
      </c>
      <c r="F1220" s="2">
        <f t="shared" si="113"/>
        <v>-0.22761639271111678</v>
      </c>
      <c r="G1220" s="2">
        <f t="shared" si="111"/>
        <v>9.0071456007347894E-2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32.612699999999997</v>
      </c>
      <c r="C1221" s="2">
        <f t="shared" si="108"/>
        <v>32.807666335929945</v>
      </c>
      <c r="D1221" s="2">
        <f t="shared" si="110"/>
        <v>32.838824298891474</v>
      </c>
      <c r="E1221" s="2">
        <f t="shared" si="109"/>
        <v>-3.1157962961529506E-2</v>
      </c>
      <c r="F1221" s="2">
        <f t="shared" si="113"/>
        <v>-0.18832470676119933</v>
      </c>
      <c r="G1221" s="2">
        <f t="shared" si="111"/>
        <v>0.15716674379966983</v>
      </c>
      <c r="H1221" s="2" t="str">
        <f t="shared" si="112"/>
        <v>Sell</v>
      </c>
    </row>
    <row r="1222" spans="1:8" ht="13.5" x14ac:dyDescent="0.25">
      <c r="A1222" s="3">
        <v>43789</v>
      </c>
      <c r="B1222" s="2">
        <v>32.412300000000002</v>
      </c>
      <c r="C1222" s="2">
        <f t="shared" si="108"/>
        <v>32.859717668863802</v>
      </c>
      <c r="D1222" s="2">
        <f t="shared" si="110"/>
        <v>32.807229906380996</v>
      </c>
      <c r="E1222" s="2">
        <f t="shared" si="109"/>
        <v>5.2487762482805067E-2</v>
      </c>
      <c r="F1222" s="2">
        <f t="shared" si="113"/>
        <v>-0.14016221291239847</v>
      </c>
      <c r="G1222" s="2">
        <f t="shared" si="111"/>
        <v>0.19264997539520354</v>
      </c>
      <c r="H1222" s="2" t="str">
        <f t="shared" si="112"/>
        <v>Sell</v>
      </c>
    </row>
    <row r="1223" spans="1:8" ht="13.5" x14ac:dyDescent="0.25">
      <c r="A1223" s="3">
        <v>43790</v>
      </c>
      <c r="B1223" s="2">
        <v>32.704000000000001</v>
      </c>
      <c r="C1223" s="2">
        <f t="shared" si="108"/>
        <v>32.881099565961676</v>
      </c>
      <c r="D1223" s="2">
        <f t="shared" si="110"/>
        <v>32.799583246649071</v>
      </c>
      <c r="E1223" s="2">
        <f t="shared" si="109"/>
        <v>8.151631931260539E-2</v>
      </c>
      <c r="F1223" s="2">
        <f t="shared" si="113"/>
        <v>-9.5826506467397696E-2</v>
      </c>
      <c r="G1223" s="2">
        <f t="shared" si="111"/>
        <v>0.1773428257800031</v>
      </c>
      <c r="H1223" s="2" t="str">
        <f t="shared" si="112"/>
        <v>Sell</v>
      </c>
    </row>
    <row r="1224" spans="1:8" ht="13.5" x14ac:dyDescent="0.25">
      <c r="A1224" s="3">
        <v>43791</v>
      </c>
      <c r="B1224" s="2">
        <v>32.704000000000001</v>
      </c>
      <c r="C1224" s="2">
        <f t="shared" si="108"/>
        <v>32.898730401967576</v>
      </c>
      <c r="D1224" s="2">
        <f t="shared" si="110"/>
        <v>32.792503006156544</v>
      </c>
      <c r="E1224" s="2">
        <f t="shared" si="109"/>
        <v>0.10622739581103247</v>
      </c>
      <c r="F1224" s="2">
        <f t="shared" si="113"/>
        <v>-5.5415726011711672E-2</v>
      </c>
      <c r="G1224" s="2">
        <f t="shared" si="111"/>
        <v>0.16164312182274415</v>
      </c>
      <c r="H1224" s="2" t="str">
        <f t="shared" si="112"/>
        <v>Sell</v>
      </c>
    </row>
    <row r="1225" spans="1:8" ht="13.5" x14ac:dyDescent="0.25">
      <c r="A1225" s="3">
        <v>43794</v>
      </c>
      <c r="B1225" s="2">
        <v>32.471299999999999</v>
      </c>
      <c r="C1225" s="2">
        <f t="shared" si="108"/>
        <v>32.914110340126413</v>
      </c>
      <c r="D1225" s="2">
        <f t="shared" si="110"/>
        <v>32.768710190885692</v>
      </c>
      <c r="E1225" s="2">
        <f t="shared" si="109"/>
        <v>0.14540014924072153</v>
      </c>
      <c r="F1225" s="2">
        <f t="shared" si="113"/>
        <v>-1.525255096122503E-2</v>
      </c>
      <c r="G1225" s="2">
        <f t="shared" si="111"/>
        <v>0.16065270020194655</v>
      </c>
      <c r="H1225" s="2" t="str">
        <f t="shared" si="112"/>
        <v>Sell</v>
      </c>
    </row>
    <row r="1226" spans="1:8" ht="13.5" x14ac:dyDescent="0.25">
      <c r="A1226" s="3">
        <v>43795</v>
      </c>
      <c r="B1226" s="2">
        <v>32.556699999999999</v>
      </c>
      <c r="C1226" s="2">
        <f t="shared" si="108"/>
        <v>32.931647210876193</v>
      </c>
      <c r="D1226" s="2">
        <f t="shared" si="110"/>
        <v>32.753005732301567</v>
      </c>
      <c r="E1226" s="2">
        <f t="shared" si="109"/>
        <v>0.17864147857462598</v>
      </c>
      <c r="F1226" s="2">
        <f t="shared" si="113"/>
        <v>2.3526254945945173E-2</v>
      </c>
      <c r="G1226" s="2">
        <f t="shared" si="111"/>
        <v>0.1551152236286808</v>
      </c>
      <c r="H1226" s="2" t="str">
        <f t="shared" si="112"/>
        <v>Sell</v>
      </c>
    </row>
    <row r="1227" spans="1:8" ht="13.5" x14ac:dyDescent="0.25">
      <c r="A1227" s="3">
        <v>43796</v>
      </c>
      <c r="B1227" s="2">
        <v>32.704000000000001</v>
      </c>
      <c r="C1227" s="2">
        <f t="shared" si="108"/>
        <v>32.896624563049087</v>
      </c>
      <c r="D1227" s="2">
        <f t="shared" si="110"/>
        <v>32.749375678057007</v>
      </c>
      <c r="E1227" s="2">
        <f t="shared" si="109"/>
        <v>0.14724888499208078</v>
      </c>
      <c r="F1227" s="2">
        <f t="shared" si="113"/>
        <v>4.8270780955172295E-2</v>
      </c>
      <c r="G1227" s="2">
        <f t="shared" si="111"/>
        <v>9.8978104036908487E-2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32.704000000000001</v>
      </c>
      <c r="C1228" s="2">
        <f t="shared" si="108"/>
        <v>32.894190014887691</v>
      </c>
      <c r="D1228" s="2">
        <f t="shared" si="110"/>
        <v>32.746014516719448</v>
      </c>
      <c r="E1228" s="2">
        <f t="shared" si="109"/>
        <v>0.14817549816824283</v>
      </c>
      <c r="F1228" s="2">
        <f t="shared" si="113"/>
        <v>6.8251724397786401E-2</v>
      </c>
      <c r="G1228" s="2">
        <f t="shared" si="111"/>
        <v>7.9923773770456424E-2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32.704000000000001</v>
      </c>
      <c r="C1229" s="2">
        <f t="shared" si="108"/>
        <v>32.864930012597277</v>
      </c>
      <c r="D1229" s="2">
        <f t="shared" si="110"/>
        <v>32.742902330295784</v>
      </c>
      <c r="E1229" s="2">
        <f t="shared" si="109"/>
        <v>0.12202768230149275</v>
      </c>
      <c r="F1229" s="2">
        <f t="shared" si="113"/>
        <v>7.9006915978527673E-2</v>
      </c>
      <c r="G1229" s="2">
        <f t="shared" si="111"/>
        <v>4.3020766322965073E-2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32.704000000000001</v>
      </c>
      <c r="C1230" s="2">
        <f t="shared" si="108"/>
        <v>32.827033087582315</v>
      </c>
      <c r="D1230" s="2">
        <f t="shared" si="110"/>
        <v>32.740020676199798</v>
      </c>
      <c r="E1230" s="2">
        <f t="shared" si="109"/>
        <v>8.701241138251703E-2</v>
      </c>
      <c r="F1230" s="2">
        <f t="shared" si="113"/>
        <v>8.060801505932555E-2</v>
      </c>
      <c r="G1230" s="2">
        <f t="shared" si="111"/>
        <v>6.4043963231914802E-3</v>
      </c>
      <c r="H1230" s="2" t="str">
        <f t="shared" si="112"/>
        <v>Sell</v>
      </c>
    </row>
    <row r="1231" spans="1:8" ht="13.5" x14ac:dyDescent="0.25">
      <c r="A1231" s="3">
        <v>43802</v>
      </c>
      <c r="B1231" s="2">
        <v>32.704000000000001</v>
      </c>
      <c r="C1231" s="2">
        <f t="shared" ref="C1231:C1294" si="114">$C$4*B1221+C1230*(1-$C$4)</f>
        <v>32.794058766415802</v>
      </c>
      <c r="D1231" s="2">
        <f t="shared" si="110"/>
        <v>32.737352477962773</v>
      </c>
      <c r="E1231" s="2">
        <f t="shared" si="109"/>
        <v>5.6706288453028719E-2</v>
      </c>
      <c r="F1231" s="2">
        <f t="shared" si="113"/>
        <v>7.5827669738066192E-2</v>
      </c>
      <c r="G1231" s="2">
        <f t="shared" si="111"/>
        <v>-1.9121381285037473E-2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32.707000000000001</v>
      </c>
      <c r="C1232" s="2">
        <f t="shared" si="114"/>
        <v>32.735326648505676</v>
      </c>
      <c r="D1232" s="2">
        <f t="shared" si="110"/>
        <v>32.735104146261826</v>
      </c>
      <c r="E1232" s="2">
        <f t="shared" si="109"/>
        <v>2.2250224385089723E-4</v>
      </c>
      <c r="F1232" s="2">
        <f t="shared" si="113"/>
        <v>6.0706636239223136E-2</v>
      </c>
      <c r="G1232" s="2">
        <f t="shared" si="111"/>
        <v>-6.0484133995372238E-2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32.733499999999999</v>
      </c>
      <c r="C1233" s="2">
        <f t="shared" si="114"/>
        <v>32.730507164120191</v>
      </c>
      <c r="D1233" s="2">
        <f t="shared" si="110"/>
        <v>32.7349853206128</v>
      </c>
      <c r="E1233" s="2">
        <f t="shared" si="109"/>
        <v>-4.4781564926097417E-3</v>
      </c>
      <c r="F1233" s="2">
        <f t="shared" si="113"/>
        <v>4.7669677692856557E-2</v>
      </c>
      <c r="G1233" s="2">
        <f t="shared" si="111"/>
        <v>-5.2147834185466299E-2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32.751199999999997</v>
      </c>
      <c r="C1234" s="2">
        <f t="shared" si="114"/>
        <v>32.726429138870927</v>
      </c>
      <c r="D1234" s="2">
        <f t="shared" si="110"/>
        <v>32.736186407974813</v>
      </c>
      <c r="E1234" s="2">
        <f t="shared" si="109"/>
        <v>-9.7572691038863013E-3</v>
      </c>
      <c r="F1234" s="2">
        <f t="shared" si="113"/>
        <v>3.6184288333507994E-2</v>
      </c>
      <c r="G1234" s="2">
        <f t="shared" si="111"/>
        <v>-4.5941557437394295E-2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33.293300000000002</v>
      </c>
      <c r="C1235" s="2">
        <f t="shared" si="114"/>
        <v>32.687178502121554</v>
      </c>
      <c r="D1235" s="2">
        <f t="shared" si="110"/>
        <v>32.77745408145816</v>
      </c>
      <c r="E1235" s="2">
        <f t="shared" si="109"/>
        <v>-9.027557933660546E-2</v>
      </c>
      <c r="F1235" s="2">
        <f t="shared" si="113"/>
        <v>1.0892314799485305E-2</v>
      </c>
      <c r="G1235" s="2">
        <f t="shared" si="111"/>
        <v>-0.10116789413609076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32.880800000000001</v>
      </c>
      <c r="C1236" s="2">
        <f t="shared" si="114"/>
        <v>32.667104886410549</v>
      </c>
      <c r="D1236" s="2">
        <f t="shared" si="110"/>
        <v>32.785109334683483</v>
      </c>
      <c r="E1236" s="2">
        <f t="shared" si="109"/>
        <v>-0.11800444827293433</v>
      </c>
      <c r="F1236" s="2">
        <f t="shared" si="113"/>
        <v>-1.4887037814998623E-2</v>
      </c>
      <c r="G1236" s="2">
        <f t="shared" si="111"/>
        <v>-0.10311741045793571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32.998699999999999</v>
      </c>
      <c r="C1237" s="2">
        <f t="shared" si="114"/>
        <v>32.672781057732003</v>
      </c>
      <c r="D1237" s="2">
        <f t="shared" si="110"/>
        <v>32.800930865447668</v>
      </c>
      <c r="E1237" s="2">
        <f t="shared" si="109"/>
        <v>-0.12814980771566553</v>
      </c>
      <c r="F1237" s="2">
        <f t="shared" si="113"/>
        <v>-3.7539591795132006E-2</v>
      </c>
      <c r="G1237" s="2">
        <f t="shared" si="111"/>
        <v>-9.0610215920533532E-2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32.998699999999999</v>
      </c>
      <c r="C1238" s="2">
        <f t="shared" si="114"/>
        <v>32.677583971927078</v>
      </c>
      <c r="D1238" s="2">
        <f t="shared" si="110"/>
        <v>32.815580430970066</v>
      </c>
      <c r="E1238" s="2">
        <f t="shared" si="109"/>
        <v>-0.13799645904298785</v>
      </c>
      <c r="F1238" s="2">
        <f t="shared" si="113"/>
        <v>-5.7630965244703181E-2</v>
      </c>
      <c r="G1238" s="2">
        <f t="shared" si="111"/>
        <v>-8.0365493798284671E-2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33.042900000000003</v>
      </c>
      <c r="C1239" s="2">
        <f t="shared" si="114"/>
        <v>32.681647976245991</v>
      </c>
      <c r="D1239" s="2">
        <f t="shared" si="110"/>
        <v>32.83241891756488</v>
      </c>
      <c r="E1239" s="2">
        <f t="shared" si="109"/>
        <v>-0.15077094131888913</v>
      </c>
      <c r="F1239" s="2">
        <f t="shared" si="113"/>
        <v>-7.6258960459540379E-2</v>
      </c>
      <c r="G1239" s="2">
        <f t="shared" si="111"/>
        <v>-7.451198085934875E-2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33.042900000000003</v>
      </c>
      <c r="C1240" s="2">
        <f t="shared" si="114"/>
        <v>32.685086749131223</v>
      </c>
      <c r="D1240" s="2">
        <f t="shared" si="110"/>
        <v>32.848010108856371</v>
      </c>
      <c r="E1240" s="2">
        <f t="shared" si="109"/>
        <v>-0.16292335972514849</v>
      </c>
      <c r="F1240" s="2">
        <f t="shared" si="113"/>
        <v>-9.3591840312662003E-2</v>
      </c>
      <c r="G1240" s="2">
        <f t="shared" si="111"/>
        <v>-6.9331519412486484E-2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33.028100000000002</v>
      </c>
      <c r="C1241" s="2">
        <f t="shared" si="114"/>
        <v>32.687996480034109</v>
      </c>
      <c r="D1241" s="2">
        <f t="shared" si="110"/>
        <v>32.86135010079294</v>
      </c>
      <c r="E1241" s="2">
        <f t="shared" si="109"/>
        <v>-0.17335362075883154</v>
      </c>
      <c r="F1241" s="2">
        <f t="shared" si="113"/>
        <v>-0.10954419640189592</v>
      </c>
      <c r="G1241" s="2">
        <f t="shared" si="111"/>
        <v>-6.3809424356935623E-2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33.028100000000002</v>
      </c>
      <c r="C1242" s="2">
        <f t="shared" si="114"/>
        <v>32.690920098490402</v>
      </c>
      <c r="D1242" s="2">
        <f t="shared" si="110"/>
        <v>32.873701945178652</v>
      </c>
      <c r="E1242" s="2">
        <f t="shared" si="109"/>
        <v>-0.18278184668825048</v>
      </c>
      <c r="F1242" s="2">
        <f t="shared" si="113"/>
        <v>-0.12419172645916685</v>
      </c>
      <c r="G1242" s="2">
        <f t="shared" si="111"/>
        <v>-5.8590120229083636E-2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33.087000000000003</v>
      </c>
      <c r="C1243" s="2">
        <f t="shared" si="114"/>
        <v>32.697470852568806</v>
      </c>
      <c r="D1243" s="2">
        <f t="shared" si="110"/>
        <v>32.889501801091342</v>
      </c>
      <c r="E1243" s="2">
        <f t="shared" si="109"/>
        <v>-0.19203094852253599</v>
      </c>
      <c r="F1243" s="2">
        <f t="shared" si="113"/>
        <v>-0.13775957087184068</v>
      </c>
      <c r="G1243" s="2">
        <f t="shared" si="111"/>
        <v>-5.4271377650695313E-2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32.998699999999999</v>
      </c>
      <c r="C1244" s="2">
        <f t="shared" si="114"/>
        <v>32.70573687525053</v>
      </c>
      <c r="D1244" s="2">
        <f t="shared" si="110"/>
        <v>32.897590556566058</v>
      </c>
      <c r="E1244" s="2">
        <f t="shared" ref="E1244:E1307" si="115">C1244-D1244</f>
        <v>-0.19185368131552849</v>
      </c>
      <c r="F1244" s="2">
        <f t="shared" si="113"/>
        <v>-0.14857839296057826</v>
      </c>
      <c r="G1244" s="2">
        <f t="shared" si="111"/>
        <v>-4.3275288354950231E-2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33.001600000000003</v>
      </c>
      <c r="C1245" s="2">
        <f t="shared" si="114"/>
        <v>32.796131202135065</v>
      </c>
      <c r="D1245" s="2">
        <f t="shared" ref="D1245:D1308" si="116">$D$4*B1245+(1-$D$4)*D1244</f>
        <v>32.90529495978339</v>
      </c>
      <c r="E1245" s="2">
        <f t="shared" si="115"/>
        <v>-0.10916375764832509</v>
      </c>
      <c r="F1245" s="2">
        <f t="shared" si="113"/>
        <v>-0.14069546589812765</v>
      </c>
      <c r="G1245" s="2">
        <f t="shared" si="111"/>
        <v>3.1531708249802559E-2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33.234400000000001</v>
      </c>
      <c r="C1246" s="2">
        <f t="shared" si="114"/>
        <v>32.809157171037363</v>
      </c>
      <c r="D1246" s="2">
        <f t="shared" si="116"/>
        <v>32.929673110910549</v>
      </c>
      <c r="E1246" s="2">
        <f t="shared" si="115"/>
        <v>-0.12051593987318654</v>
      </c>
      <c r="F1246" s="2">
        <f t="shared" si="113"/>
        <v>-0.13665956069313942</v>
      </c>
      <c r="G1246" s="2">
        <f t="shared" si="111"/>
        <v>1.6143620819952881E-2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33.867800000000003</v>
      </c>
      <c r="C1247" s="2">
        <f t="shared" si="114"/>
        <v>32.838317606262379</v>
      </c>
      <c r="D1247" s="2">
        <f t="shared" si="116"/>
        <v>32.999163991583842</v>
      </c>
      <c r="E1247" s="2">
        <f t="shared" si="115"/>
        <v>-0.160846385321463</v>
      </c>
      <c r="F1247" s="2">
        <f t="shared" si="113"/>
        <v>-0.14149692561880414</v>
      </c>
      <c r="G1247" s="2">
        <f t="shared" si="111"/>
        <v>-1.9349459702658861E-2</v>
      </c>
      <c r="H1247" s="2" t="str">
        <f t="shared" si="112"/>
        <v>Hold</v>
      </c>
    </row>
    <row r="1248" spans="1:8" ht="13.5" x14ac:dyDescent="0.25">
      <c r="A1248" s="3">
        <v>43825</v>
      </c>
      <c r="B1248" s="2">
        <v>33.352200000000003</v>
      </c>
      <c r="C1248" s="2">
        <f t="shared" si="114"/>
        <v>32.862991820683547</v>
      </c>
      <c r="D1248" s="2">
        <f t="shared" si="116"/>
        <v>33.025314807022077</v>
      </c>
      <c r="E1248" s="2">
        <f t="shared" si="115"/>
        <v>-0.16232298633853048</v>
      </c>
      <c r="F1248" s="2">
        <f t="shared" si="113"/>
        <v>-0.14566213776274942</v>
      </c>
      <c r="G1248" s="2">
        <f t="shared" si="111"/>
        <v>-1.6660848575781068E-2</v>
      </c>
      <c r="H1248" s="2" t="str">
        <f t="shared" si="112"/>
        <v>Hold</v>
      </c>
    </row>
    <row r="1249" spans="1:8" ht="13.5" x14ac:dyDescent="0.25">
      <c r="A1249" s="3">
        <v>43826</v>
      </c>
      <c r="B1249" s="2">
        <v>33.352200000000003</v>
      </c>
      <c r="C1249" s="2">
        <f t="shared" si="114"/>
        <v>32.890670002116849</v>
      </c>
      <c r="D1249" s="2">
        <f t="shared" si="116"/>
        <v>33.049528525020442</v>
      </c>
      <c r="E1249" s="2">
        <f t="shared" si="115"/>
        <v>-0.15885852290359281</v>
      </c>
      <c r="F1249" s="2">
        <f t="shared" si="113"/>
        <v>-0.1483014147909181</v>
      </c>
      <c r="G1249" s="2">
        <f t="shared" si="111"/>
        <v>-1.0557108112674712E-2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33.384599999999999</v>
      </c>
      <c r="C1250" s="2">
        <f t="shared" si="114"/>
        <v>32.91409000179118</v>
      </c>
      <c r="D1250" s="2">
        <f t="shared" si="116"/>
        <v>33.074348634278188</v>
      </c>
      <c r="E1250" s="2">
        <f t="shared" si="115"/>
        <v>-0.16025863248700745</v>
      </c>
      <c r="F1250" s="2">
        <f t="shared" si="113"/>
        <v>-0.15069285833013599</v>
      </c>
      <c r="G1250" s="2">
        <f t="shared" si="111"/>
        <v>-9.5657741568714594E-3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33.587899999999998</v>
      </c>
      <c r="C1251" s="2">
        <f t="shared" si="114"/>
        <v>32.931630001515614</v>
      </c>
      <c r="D1251" s="2">
        <f t="shared" si="116"/>
        <v>33.112389476183509</v>
      </c>
      <c r="E1251" s="2">
        <f t="shared" si="115"/>
        <v>-0.18075947466789444</v>
      </c>
      <c r="F1251" s="2">
        <f t="shared" si="113"/>
        <v>-0.15670618159768768</v>
      </c>
      <c r="G1251" s="2">
        <f t="shared" si="111"/>
        <v>-2.405329307020676E-2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33.148899999999998</v>
      </c>
      <c r="C1252" s="2">
        <f t="shared" si="114"/>
        <v>32.946471539743982</v>
      </c>
      <c r="D1252" s="2">
        <f t="shared" si="116"/>
        <v>33.115093959429174</v>
      </c>
      <c r="E1252" s="2">
        <f t="shared" si="115"/>
        <v>-0.16862241968519243</v>
      </c>
      <c r="F1252" s="2">
        <f t="shared" si="113"/>
        <v>-0.15908942921518865</v>
      </c>
      <c r="G1252" s="2">
        <f t="shared" ref="G1252:G1315" si="117">E1252-F1252</f>
        <v>-9.5329904700037771E-3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33.004600000000003</v>
      </c>
      <c r="C1253" s="2">
        <f t="shared" si="114"/>
        <v>32.968091302860294</v>
      </c>
      <c r="D1253" s="2">
        <f t="shared" si="116"/>
        <v>33.106909221693677</v>
      </c>
      <c r="E1253" s="2">
        <f t="shared" si="115"/>
        <v>-0.13881791883338224</v>
      </c>
      <c r="F1253" s="2">
        <f t="shared" ref="F1253:F1316" si="119">(E1253*(2/(10)))+((1-(2/10))*F1252)</f>
        <v>-0.15503512713882739</v>
      </c>
      <c r="G1253" s="2">
        <f t="shared" si="117"/>
        <v>1.6217208305445152E-2</v>
      </c>
      <c r="H1253" s="2" t="str">
        <f t="shared" si="118"/>
        <v>Sell</v>
      </c>
    </row>
    <row r="1254" spans="1:8" ht="13.5" x14ac:dyDescent="0.25">
      <c r="A1254" s="3">
        <v>43836</v>
      </c>
      <c r="B1254" s="2">
        <v>32.854300000000002</v>
      </c>
      <c r="C1254" s="2">
        <f t="shared" si="114"/>
        <v>32.972800333189483</v>
      </c>
      <c r="D1254" s="2">
        <f t="shared" si="116"/>
        <v>33.088197427494144</v>
      </c>
      <c r="E1254" s="2">
        <f t="shared" si="115"/>
        <v>-0.11539709430466161</v>
      </c>
      <c r="F1254" s="2">
        <f t="shared" si="119"/>
        <v>-0.14710752057199425</v>
      </c>
      <c r="G1254" s="2">
        <f t="shared" si="117"/>
        <v>3.1710426267332642E-2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32.736400000000003</v>
      </c>
      <c r="C1255" s="2">
        <f t="shared" si="114"/>
        <v>32.977231051160331</v>
      </c>
      <c r="D1255" s="2">
        <f t="shared" si="116"/>
        <v>33.062138358790875</v>
      </c>
      <c r="E1255" s="2">
        <f t="shared" si="115"/>
        <v>-8.4907307630544437E-2</v>
      </c>
      <c r="F1255" s="2">
        <f t="shared" si="119"/>
        <v>-0.13466747798370429</v>
      </c>
      <c r="G1255" s="2">
        <f t="shared" si="117"/>
        <v>4.9760170353159855E-2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32.707000000000001</v>
      </c>
      <c r="C1256" s="2">
        <f t="shared" si="114"/>
        <v>33.016795504827975</v>
      </c>
      <c r="D1256" s="2">
        <f t="shared" si="116"/>
        <v>33.035831813695253</v>
      </c>
      <c r="E1256" s="2">
        <f t="shared" si="115"/>
        <v>-1.9036308867278251E-2</v>
      </c>
      <c r="F1256" s="2">
        <f t="shared" si="119"/>
        <v>-0.11154124416041909</v>
      </c>
      <c r="G1256" s="2">
        <f t="shared" si="117"/>
        <v>9.2504935293140841E-2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32.718800000000002</v>
      </c>
      <c r="C1257" s="2">
        <f t="shared" si="114"/>
        <v>33.147719273315978</v>
      </c>
      <c r="D1257" s="2">
        <f t="shared" si="116"/>
        <v>33.012347975643749</v>
      </c>
      <c r="E1257" s="2">
        <f t="shared" si="115"/>
        <v>0.13537129767222922</v>
      </c>
      <c r="F1257" s="2">
        <f t="shared" si="119"/>
        <v>-6.215873579388944E-2</v>
      </c>
      <c r="G1257" s="2">
        <f t="shared" si="117"/>
        <v>0.19753003346611867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32.718800000000002</v>
      </c>
      <c r="C1258" s="2">
        <f t="shared" si="114"/>
        <v>33.179177846651982</v>
      </c>
      <c r="D1258" s="2">
        <f t="shared" si="116"/>
        <v>32.990603681151619</v>
      </c>
      <c r="E1258" s="2">
        <f t="shared" si="115"/>
        <v>0.18857416550036277</v>
      </c>
      <c r="F1258" s="2">
        <f t="shared" si="119"/>
        <v>-1.2012155535038996E-2</v>
      </c>
      <c r="G1258" s="2">
        <f t="shared" si="117"/>
        <v>0.20058632103540175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32.704000000000001</v>
      </c>
      <c r="C1259" s="2">
        <f t="shared" si="114"/>
        <v>33.205796639474755</v>
      </c>
      <c r="D1259" s="2">
        <f t="shared" si="116"/>
        <v>32.969373778844087</v>
      </c>
      <c r="E1259" s="2">
        <f t="shared" si="115"/>
        <v>0.2364228606306682</v>
      </c>
      <c r="F1259" s="2">
        <f t="shared" si="119"/>
        <v>3.7674847698102448E-2</v>
      </c>
      <c r="G1259" s="2">
        <f t="shared" si="117"/>
        <v>0.19874801293256575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32.818899999999999</v>
      </c>
      <c r="C1260" s="2">
        <f t="shared" si="114"/>
        <v>33.233304848786332</v>
      </c>
      <c r="D1260" s="2">
        <f t="shared" si="116"/>
        <v>32.958227573003782</v>
      </c>
      <c r="E1260" s="2">
        <f t="shared" si="115"/>
        <v>0.27507727578255015</v>
      </c>
      <c r="F1260" s="2">
        <f t="shared" si="119"/>
        <v>8.5155333314991991E-2</v>
      </c>
      <c r="G1260" s="2">
        <f t="shared" si="117"/>
        <v>0.18992194246755817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33.293300000000002</v>
      </c>
      <c r="C1261" s="2">
        <f t="shared" si="114"/>
        <v>33.287857948973048</v>
      </c>
      <c r="D1261" s="2">
        <f t="shared" si="116"/>
        <v>32.983047752781282</v>
      </c>
      <c r="E1261" s="2">
        <f t="shared" si="115"/>
        <v>0.30481019619176664</v>
      </c>
      <c r="F1261" s="2">
        <f t="shared" si="119"/>
        <v>0.12908630589034692</v>
      </c>
      <c r="G1261" s="2">
        <f t="shared" si="117"/>
        <v>0.17572389030141972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33.087000000000003</v>
      </c>
      <c r="C1262" s="2">
        <f t="shared" si="114"/>
        <v>33.266479802977194</v>
      </c>
      <c r="D1262" s="2">
        <f t="shared" si="116"/>
        <v>32.990747919241926</v>
      </c>
      <c r="E1262" s="2">
        <f t="shared" si="115"/>
        <v>0.27573188373526847</v>
      </c>
      <c r="F1262" s="2">
        <f t="shared" si="119"/>
        <v>0.15841542145933124</v>
      </c>
      <c r="G1262" s="2">
        <f t="shared" si="117"/>
        <v>0.11731646227593723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33.4848</v>
      </c>
      <c r="C1263" s="2">
        <f t="shared" si="114"/>
        <v>33.226190602519168</v>
      </c>
      <c r="D1263" s="2">
        <f t="shared" si="116"/>
        <v>33.027344369668448</v>
      </c>
      <c r="E1263" s="2">
        <f t="shared" si="115"/>
        <v>0.19884623285071967</v>
      </c>
      <c r="F1263" s="2">
        <f t="shared" si="119"/>
        <v>0.16650158373760893</v>
      </c>
      <c r="G1263" s="2">
        <f t="shared" si="117"/>
        <v>3.2344649113110746E-2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32.883800000000001</v>
      </c>
      <c r="C1264" s="2">
        <f t="shared" si="114"/>
        <v>33.168976663670065</v>
      </c>
      <c r="D1264" s="2">
        <f t="shared" si="116"/>
        <v>33.016711453396709</v>
      </c>
      <c r="E1264" s="2">
        <f t="shared" si="115"/>
        <v>0.15226521027335593</v>
      </c>
      <c r="F1264" s="2">
        <f t="shared" si="119"/>
        <v>0.16365430904475833</v>
      </c>
      <c r="G1264" s="2">
        <f t="shared" si="117"/>
        <v>-1.1389098771402401E-2</v>
      </c>
      <c r="H1264" s="2" t="str">
        <f t="shared" si="118"/>
        <v>Hold</v>
      </c>
    </row>
    <row r="1265" spans="1:8" ht="13.5" x14ac:dyDescent="0.25">
      <c r="A1265" s="3">
        <v>43852</v>
      </c>
      <c r="B1265" s="2">
        <v>33.470100000000002</v>
      </c>
      <c r="C1265" s="2">
        <f t="shared" si="114"/>
        <v>33.102426407720827</v>
      </c>
      <c r="D1265" s="2">
        <f t="shared" si="116"/>
        <v>33.05029579018214</v>
      </c>
      <c r="E1265" s="2">
        <f t="shared" si="115"/>
        <v>5.2130617538686863E-2</v>
      </c>
      <c r="F1265" s="2">
        <f t="shared" si="119"/>
        <v>0.14134957074354404</v>
      </c>
      <c r="G1265" s="2">
        <f t="shared" si="117"/>
        <v>-8.9218953204857177E-2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33.440600000000003</v>
      </c>
      <c r="C1266" s="2">
        <f t="shared" si="114"/>
        <v>33.041591575763775</v>
      </c>
      <c r="D1266" s="2">
        <f t="shared" si="116"/>
        <v>33.07920721313161</v>
      </c>
      <c r="E1266" s="2">
        <f t="shared" si="115"/>
        <v>-3.7615637367835575E-2</v>
      </c>
      <c r="F1266" s="2">
        <f t="shared" si="119"/>
        <v>0.10555652912126812</v>
      </c>
      <c r="G1266" s="2">
        <f t="shared" si="117"/>
        <v>-0.14317216648910369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33.204900000000002</v>
      </c>
      <c r="C1267" s="2">
        <f t="shared" si="114"/>
        <v>32.991931333338577</v>
      </c>
      <c r="D1267" s="2">
        <f t="shared" si="116"/>
        <v>33.088517789936674</v>
      </c>
      <c r="E1267" s="2">
        <f t="shared" si="115"/>
        <v>-9.6586456598096504E-2</v>
      </c>
      <c r="F1267" s="2">
        <f t="shared" si="119"/>
        <v>6.5127931977395193E-2</v>
      </c>
      <c r="G1267" s="2">
        <f t="shared" si="117"/>
        <v>-0.1617143885754917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33.207799999999999</v>
      </c>
      <c r="C1268" s="2">
        <f t="shared" si="114"/>
        <v>32.949911128209564</v>
      </c>
      <c r="D1268" s="2">
        <f t="shared" si="116"/>
        <v>33.097353509200623</v>
      </c>
      <c r="E1268" s="2">
        <f t="shared" si="115"/>
        <v>-0.147442380991059</v>
      </c>
      <c r="F1268" s="2">
        <f t="shared" si="119"/>
        <v>2.2613869383704355E-2</v>
      </c>
      <c r="G1268" s="2">
        <f t="shared" si="117"/>
        <v>-0.17005625037476335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33.263800000000003</v>
      </c>
      <c r="C1269" s="2">
        <f t="shared" si="114"/>
        <v>32.912078646946554</v>
      </c>
      <c r="D1269" s="2">
        <f t="shared" si="116"/>
        <v>33.109682878889465</v>
      </c>
      <c r="E1269" s="2">
        <f t="shared" si="115"/>
        <v>-0.19760423194291121</v>
      </c>
      <c r="F1269" s="2">
        <f t="shared" si="119"/>
        <v>-2.1429750881618765E-2</v>
      </c>
      <c r="G1269" s="2">
        <f t="shared" si="117"/>
        <v>-0.17617448106129244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33.293300000000002</v>
      </c>
      <c r="C1270" s="2">
        <f t="shared" si="114"/>
        <v>32.897743470493239</v>
      </c>
      <c r="D1270" s="2">
        <f t="shared" si="116"/>
        <v>33.123284147119875</v>
      </c>
      <c r="E1270" s="2">
        <f t="shared" si="115"/>
        <v>-0.22554067662663613</v>
      </c>
      <c r="F1270" s="2">
        <f t="shared" si="119"/>
        <v>-6.2251936030622249E-2</v>
      </c>
      <c r="G1270" s="2">
        <f t="shared" si="117"/>
        <v>-0.16328874059601389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33.293300000000002</v>
      </c>
      <c r="C1271" s="2">
        <f t="shared" si="114"/>
        <v>32.958598321186585</v>
      </c>
      <c r="D1271" s="2">
        <f t="shared" si="116"/>
        <v>33.135877913999884</v>
      </c>
      <c r="E1271" s="2">
        <f t="shared" si="115"/>
        <v>-0.1772795928132993</v>
      </c>
      <c r="F1271" s="2">
        <f t="shared" si="119"/>
        <v>-8.525746738715767E-2</v>
      </c>
      <c r="G1271" s="2">
        <f t="shared" si="117"/>
        <v>-9.2022125426141632E-2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33.151899999999998</v>
      </c>
      <c r="C1272" s="2">
        <f t="shared" si="114"/>
        <v>32.97835242561942</v>
      </c>
      <c r="D1272" s="2">
        <f t="shared" si="116"/>
        <v>33.137064735185078</v>
      </c>
      <c r="E1272" s="2">
        <f t="shared" si="115"/>
        <v>-0.15871230956565796</v>
      </c>
      <c r="F1272" s="2">
        <f t="shared" si="119"/>
        <v>-9.9948435822857729E-2</v>
      </c>
      <c r="G1272" s="2">
        <f t="shared" si="117"/>
        <v>-5.8763873742800232E-2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33.146000000000001</v>
      </c>
      <c r="C1273" s="2">
        <f t="shared" si="114"/>
        <v>33.056267437062587</v>
      </c>
      <c r="D1273" s="2">
        <f t="shared" si="116"/>
        <v>33.137726606652848</v>
      </c>
      <c r="E1273" s="2">
        <f t="shared" si="115"/>
        <v>-8.1459169590260672E-2</v>
      </c>
      <c r="F1273" s="2">
        <f t="shared" si="119"/>
        <v>-9.6250582576338325E-2</v>
      </c>
      <c r="G1273" s="2">
        <f t="shared" si="117"/>
        <v>1.4791412986077654E-2</v>
      </c>
      <c r="H1273" s="2" t="str">
        <f t="shared" si="118"/>
        <v>Sell</v>
      </c>
    </row>
    <row r="1274" spans="1:8" ht="13.5" x14ac:dyDescent="0.25">
      <c r="A1274" s="3">
        <v>43865</v>
      </c>
      <c r="B1274" s="2">
        <v>33.028100000000002</v>
      </c>
      <c r="C1274" s="2">
        <f t="shared" si="114"/>
        <v>33.029733985206803</v>
      </c>
      <c r="D1274" s="2">
        <f t="shared" si="116"/>
        <v>33.129606117271159</v>
      </c>
      <c r="E1274" s="2">
        <f t="shared" si="115"/>
        <v>-9.9872132064355412E-2</v>
      </c>
      <c r="F1274" s="2">
        <f t="shared" si="119"/>
        <v>-9.6974892473941754E-2</v>
      </c>
      <c r="G1274" s="2">
        <f t="shared" si="117"/>
        <v>-2.8972395904136583E-3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33.293300000000002</v>
      </c>
      <c r="C1275" s="2">
        <f t="shared" si="114"/>
        <v>33.097482602867295</v>
      </c>
      <c r="D1275" s="2">
        <f t="shared" si="116"/>
        <v>33.141731590065888</v>
      </c>
      <c r="E1275" s="2">
        <f t="shared" si="115"/>
        <v>-4.4248987198592715E-2</v>
      </c>
      <c r="F1275" s="2">
        <f t="shared" si="119"/>
        <v>-8.6429711418871957E-2</v>
      </c>
      <c r="G1275" s="2">
        <f t="shared" si="117"/>
        <v>4.2180724220279242E-2</v>
      </c>
      <c r="H1275" s="2" t="str">
        <f t="shared" si="118"/>
        <v>Sell</v>
      </c>
    </row>
    <row r="1276" spans="1:8" ht="13.5" x14ac:dyDescent="0.25">
      <c r="A1276" s="3">
        <v>43867</v>
      </c>
      <c r="B1276" s="2">
        <v>33.440600000000003</v>
      </c>
      <c r="C1276" s="2">
        <f t="shared" si="114"/>
        <v>33.150269894733867</v>
      </c>
      <c r="D1276" s="2">
        <f t="shared" si="116"/>
        <v>33.16386999080175</v>
      </c>
      <c r="E1276" s="2">
        <f t="shared" si="115"/>
        <v>-1.3600096067882816E-2</v>
      </c>
      <c r="F1276" s="2">
        <f t="shared" si="119"/>
        <v>-7.1863788348674129E-2</v>
      </c>
      <c r="G1276" s="2">
        <f t="shared" si="117"/>
        <v>5.8263692280791313E-2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33.882599999999996</v>
      </c>
      <c r="C1277" s="2">
        <f t="shared" si="114"/>
        <v>33.15867452631327</v>
      </c>
      <c r="D1277" s="2">
        <f t="shared" si="116"/>
        <v>33.217109250742361</v>
      </c>
      <c r="E1277" s="2">
        <f t="shared" si="115"/>
        <v>-5.8434724429091034E-2</v>
      </c>
      <c r="F1277" s="2">
        <f t="shared" si="119"/>
        <v>-6.9177975564757521E-2</v>
      </c>
      <c r="G1277" s="2">
        <f t="shared" si="117"/>
        <v>1.0743251135666487E-2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33.587899999999998</v>
      </c>
      <c r="C1278" s="2">
        <f t="shared" si="114"/>
        <v>33.166232291495845</v>
      </c>
      <c r="D1278" s="2">
        <f t="shared" si="116"/>
        <v>33.244575232168849</v>
      </c>
      <c r="E1278" s="2">
        <f t="shared" si="115"/>
        <v>-7.8342940673003625E-2</v>
      </c>
      <c r="F1278" s="2">
        <f t="shared" si="119"/>
        <v>-7.101096858640675E-2</v>
      </c>
      <c r="G1278" s="2">
        <f t="shared" si="117"/>
        <v>-7.3319720865968746E-3</v>
      </c>
      <c r="H1278" s="2" t="str">
        <f t="shared" si="118"/>
        <v>Hold</v>
      </c>
    </row>
    <row r="1279" spans="1:8" ht="13.5" x14ac:dyDescent="0.25">
      <c r="A1279" s="3">
        <v>43872</v>
      </c>
      <c r="B1279" s="2">
        <v>33.587899999999998</v>
      </c>
      <c r="C1279" s="2">
        <f t="shared" si="114"/>
        <v>33.18124270818879</v>
      </c>
      <c r="D1279" s="2">
        <f t="shared" si="116"/>
        <v>33.27000669645264</v>
      </c>
      <c r="E1279" s="2">
        <f t="shared" si="115"/>
        <v>-8.8763988263849569E-2</v>
      </c>
      <c r="F1279" s="2">
        <f t="shared" si="119"/>
        <v>-7.4561572521895325E-2</v>
      </c>
      <c r="G1279" s="2">
        <f t="shared" si="117"/>
        <v>-1.4202415741954244E-2</v>
      </c>
      <c r="H1279" s="2" t="str">
        <f t="shared" si="118"/>
        <v>Hold</v>
      </c>
    </row>
    <row r="1280" spans="1:8" ht="13.5" x14ac:dyDescent="0.25">
      <c r="A1280" s="3">
        <v>43873</v>
      </c>
      <c r="B1280" s="2">
        <v>33.587899999999998</v>
      </c>
      <c r="C1280" s="2">
        <f t="shared" si="114"/>
        <v>33.198482291544359</v>
      </c>
      <c r="D1280" s="2">
        <f t="shared" si="116"/>
        <v>33.293554348567255</v>
      </c>
      <c r="E1280" s="2">
        <f t="shared" si="115"/>
        <v>-9.5072057022896672E-2</v>
      </c>
      <c r="F1280" s="2">
        <f t="shared" si="119"/>
        <v>-7.86636694220956E-2</v>
      </c>
      <c r="G1280" s="2">
        <f t="shared" si="117"/>
        <v>-1.6408387600801072E-2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34.144799999999996</v>
      </c>
      <c r="C1281" s="2">
        <f t="shared" si="114"/>
        <v>33.213069631306766</v>
      </c>
      <c r="D1281" s="2">
        <f t="shared" si="116"/>
        <v>33.356609582006719</v>
      </c>
      <c r="E1281" s="2">
        <f t="shared" si="115"/>
        <v>-0.14353995069995307</v>
      </c>
      <c r="F1281" s="2">
        <f t="shared" si="119"/>
        <v>-9.1638925677667099E-2</v>
      </c>
      <c r="G1281" s="2">
        <f t="shared" si="117"/>
        <v>-5.1901025022285968E-2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34.2361</v>
      </c>
      <c r="C1282" s="2">
        <f t="shared" si="114"/>
        <v>33.203658918798034</v>
      </c>
      <c r="D1282" s="2">
        <f t="shared" si="116"/>
        <v>33.421757020376596</v>
      </c>
      <c r="E1282" s="2">
        <f t="shared" si="115"/>
        <v>-0.21809810157856191</v>
      </c>
      <c r="F1282" s="2">
        <f t="shared" si="119"/>
        <v>-0.11693076085784607</v>
      </c>
      <c r="G1282" s="2">
        <f t="shared" si="117"/>
        <v>-0.10116734072071584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35.061100000000003</v>
      </c>
      <c r="C1283" s="2">
        <f t="shared" si="114"/>
        <v>33.194788315906031</v>
      </c>
      <c r="D1283" s="2">
        <f t="shared" si="116"/>
        <v>33.543189833682035</v>
      </c>
      <c r="E1283" s="2">
        <f t="shared" si="115"/>
        <v>-0.34840151777600425</v>
      </c>
      <c r="F1283" s="2">
        <f t="shared" si="119"/>
        <v>-0.16322491224147773</v>
      </c>
      <c r="G1283" s="2">
        <f t="shared" si="117"/>
        <v>-0.18517660553452653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35.355699999999999</v>
      </c>
      <c r="C1284" s="2">
        <f t="shared" si="114"/>
        <v>33.169143959612796</v>
      </c>
      <c r="D1284" s="2">
        <f t="shared" si="116"/>
        <v>33.677449846001885</v>
      </c>
      <c r="E1284" s="2">
        <f t="shared" si="115"/>
        <v>-0.50830588638908836</v>
      </c>
      <c r="F1284" s="2">
        <f t="shared" si="119"/>
        <v>-0.23224110707099987</v>
      </c>
      <c r="G1284" s="2">
        <f t="shared" si="117"/>
        <v>-0.27606477931808848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35.650300000000001</v>
      </c>
      <c r="C1285" s="2">
        <f t="shared" si="114"/>
        <v>33.188244888903135</v>
      </c>
      <c r="D1285" s="2">
        <f t="shared" si="116"/>
        <v>33.823586894446187</v>
      </c>
      <c r="E1285" s="2">
        <f t="shared" si="115"/>
        <v>-0.63534200554305187</v>
      </c>
      <c r="F1285" s="2">
        <f t="shared" si="119"/>
        <v>-0.31286128676541025</v>
      </c>
      <c r="G1285" s="2">
        <f t="shared" si="117"/>
        <v>-0.32248071877764162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35.644399999999997</v>
      </c>
      <c r="C1286" s="2">
        <f t="shared" si="114"/>
        <v>33.22706875214881</v>
      </c>
      <c r="D1286" s="2">
        <f t="shared" si="116"/>
        <v>33.958461939302026</v>
      </c>
      <c r="E1286" s="2">
        <f t="shared" si="115"/>
        <v>-0.73139318715321622</v>
      </c>
      <c r="F1286" s="2">
        <f t="shared" si="119"/>
        <v>-0.39656766684297151</v>
      </c>
      <c r="G1286" s="2">
        <f t="shared" si="117"/>
        <v>-0.33482552031024471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35.370399999999997</v>
      </c>
      <c r="C1287" s="2">
        <f t="shared" si="114"/>
        <v>33.327919713356685</v>
      </c>
      <c r="D1287" s="2">
        <f t="shared" si="116"/>
        <v>34.06304994379817</v>
      </c>
      <c r="E1287" s="2">
        <f t="shared" si="115"/>
        <v>-0.7351302304414844</v>
      </c>
      <c r="F1287" s="2">
        <f t="shared" si="119"/>
        <v>-0.46428017956267414</v>
      </c>
      <c r="G1287" s="2">
        <f t="shared" si="117"/>
        <v>-0.27085005087881026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35.606099999999998</v>
      </c>
      <c r="C1288" s="2">
        <f t="shared" si="114"/>
        <v>33.367916680532581</v>
      </c>
      <c r="D1288" s="2">
        <f t="shared" si="116"/>
        <v>34.177349947961268</v>
      </c>
      <c r="E1288" s="2">
        <f t="shared" si="115"/>
        <v>-0.80943326742868749</v>
      </c>
      <c r="F1288" s="2">
        <f t="shared" si="119"/>
        <v>-0.53331079713587681</v>
      </c>
      <c r="G1288" s="2">
        <f t="shared" si="117"/>
        <v>-0.27612247029281067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35.650300000000001</v>
      </c>
      <c r="C1289" s="2">
        <f t="shared" si="114"/>
        <v>33.401760268142951</v>
      </c>
      <c r="D1289" s="2">
        <f t="shared" si="116"/>
        <v>34.286457359223398</v>
      </c>
      <c r="E1289" s="2">
        <f t="shared" si="115"/>
        <v>-0.88469709108044725</v>
      </c>
      <c r="F1289" s="2">
        <f t="shared" si="119"/>
        <v>-0.60358805592479092</v>
      </c>
      <c r="G1289" s="2">
        <f t="shared" si="117"/>
        <v>-0.28110903515565633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35.503</v>
      </c>
      <c r="C1290" s="2">
        <f t="shared" si="114"/>
        <v>33.430397149967114</v>
      </c>
      <c r="D1290" s="2">
        <f t="shared" si="116"/>
        <v>34.376571628910554</v>
      </c>
      <c r="E1290" s="2">
        <f t="shared" si="115"/>
        <v>-0.94617447894344053</v>
      </c>
      <c r="F1290" s="2">
        <f t="shared" si="119"/>
        <v>-0.67210534052852089</v>
      </c>
      <c r="G1290" s="2">
        <f t="shared" si="117"/>
        <v>-0.27406913841491964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35.473599999999998</v>
      </c>
      <c r="C1291" s="2">
        <f t="shared" si="114"/>
        <v>33.540305280741407</v>
      </c>
      <c r="D1291" s="2">
        <f t="shared" si="116"/>
        <v>34.457832989731997</v>
      </c>
      <c r="E1291" s="2">
        <f t="shared" si="115"/>
        <v>-0.91752770899059044</v>
      </c>
      <c r="F1291" s="2">
        <f t="shared" si="119"/>
        <v>-0.72118981422093476</v>
      </c>
      <c r="G1291" s="2">
        <f t="shared" si="117"/>
        <v>-0.19633789476965569</v>
      </c>
      <c r="H1291" s="2" t="str">
        <f t="shared" si="118"/>
        <v>Hold</v>
      </c>
    </row>
    <row r="1292" spans="1:8" ht="13.5" x14ac:dyDescent="0.25">
      <c r="A1292" s="3">
        <v>43889</v>
      </c>
      <c r="B1292" s="2">
        <v>35.296799999999998</v>
      </c>
      <c r="C1292" s="2">
        <f t="shared" si="114"/>
        <v>33.647350622165803</v>
      </c>
      <c r="D1292" s="2">
        <f t="shared" si="116"/>
        <v>34.51997869419629</v>
      </c>
      <c r="E1292" s="2">
        <f t="shared" si="115"/>
        <v>-0.87262807203048709</v>
      </c>
      <c r="F1292" s="2">
        <f t="shared" si="119"/>
        <v>-0.75147746578284536</v>
      </c>
      <c r="G1292" s="2">
        <f t="shared" si="117"/>
        <v>-0.12115060624764173</v>
      </c>
      <c r="H1292" s="2" t="str">
        <f t="shared" si="118"/>
        <v>Hold</v>
      </c>
    </row>
    <row r="1293" spans="1:8" ht="13.5" x14ac:dyDescent="0.25">
      <c r="A1293" s="3">
        <v>43892</v>
      </c>
      <c r="B1293" s="2">
        <v>35.237900000000003</v>
      </c>
      <c r="C1293" s="2">
        <f t="shared" si="114"/>
        <v>33.864850526447988</v>
      </c>
      <c r="D1293" s="2">
        <f t="shared" si="116"/>
        <v>34.573158050181753</v>
      </c>
      <c r="E1293" s="2">
        <f t="shared" si="115"/>
        <v>-0.70830752373376527</v>
      </c>
      <c r="F1293" s="2">
        <f t="shared" si="119"/>
        <v>-0.74284347737302947</v>
      </c>
      <c r="G1293" s="2">
        <f t="shared" si="117"/>
        <v>3.4535953639264205E-2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35.208399999999997</v>
      </c>
      <c r="C1294" s="2">
        <f t="shared" si="114"/>
        <v>34.094211983917532</v>
      </c>
      <c r="D1294" s="2">
        <f t="shared" si="116"/>
        <v>34.620213009427545</v>
      </c>
      <c r="E1294" s="2">
        <f t="shared" si="115"/>
        <v>-0.52600102551001271</v>
      </c>
      <c r="F1294" s="2">
        <f t="shared" si="119"/>
        <v>-0.69947498700042621</v>
      </c>
      <c r="G1294" s="2">
        <f t="shared" si="117"/>
        <v>0.1734739614904135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35.119999999999997</v>
      </c>
      <c r="C1295" s="2">
        <f t="shared" ref="C1295:C1358" si="120">$C$4*B1285+C1294*(1-$C$4)</f>
        <v>34.333610140237916</v>
      </c>
      <c r="D1295" s="2">
        <f t="shared" si="116"/>
        <v>34.657234267988464</v>
      </c>
      <c r="E1295" s="2">
        <f t="shared" si="115"/>
        <v>-0.3236241277505485</v>
      </c>
      <c r="F1295" s="2">
        <f t="shared" si="119"/>
        <v>-0.62430481515045066</v>
      </c>
      <c r="G1295" s="2">
        <f t="shared" si="117"/>
        <v>0.30068068739990217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34.766399999999997</v>
      </c>
      <c r="C1296" s="2">
        <f t="shared" si="120"/>
        <v>34.535270118662851</v>
      </c>
      <c r="D1296" s="2">
        <f t="shared" si="116"/>
        <v>34.665320618507842</v>
      </c>
      <c r="E1296" s="2">
        <f t="shared" si="115"/>
        <v>-0.13005049984499095</v>
      </c>
      <c r="F1296" s="2">
        <f t="shared" si="119"/>
        <v>-0.52545395208935874</v>
      </c>
      <c r="G1296" s="2">
        <f t="shared" si="117"/>
        <v>0.39540345224436779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33.882599999999996</v>
      </c>
      <c r="C1297" s="2">
        <f t="shared" si="120"/>
        <v>34.663751638868568</v>
      </c>
      <c r="D1297" s="2">
        <f t="shared" si="116"/>
        <v>34.607341313433182</v>
      </c>
      <c r="E1297" s="2">
        <f t="shared" si="115"/>
        <v>5.641032543538671E-2</v>
      </c>
      <c r="F1297" s="2">
        <f t="shared" si="119"/>
        <v>-0.40908109658440966</v>
      </c>
      <c r="G1297" s="2">
        <f t="shared" si="117"/>
        <v>0.46549142201979637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33.590899999999998</v>
      </c>
      <c r="C1298" s="2">
        <f t="shared" si="120"/>
        <v>34.808728309811862</v>
      </c>
      <c r="D1298" s="2">
        <f t="shared" si="116"/>
        <v>34.532049364289989</v>
      </c>
      <c r="E1298" s="2">
        <f t="shared" si="115"/>
        <v>0.27667894552187278</v>
      </c>
      <c r="F1298" s="2">
        <f t="shared" si="119"/>
        <v>-0.2719290881631532</v>
      </c>
      <c r="G1298" s="2">
        <f t="shared" si="117"/>
        <v>0.54860803368502598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33.4377</v>
      </c>
      <c r="C1299" s="2">
        <f t="shared" si="120"/>
        <v>34.938200877533113</v>
      </c>
      <c r="D1299" s="2">
        <f t="shared" si="116"/>
        <v>34.450986448416657</v>
      </c>
      <c r="E1299" s="2">
        <f t="shared" si="115"/>
        <v>0.48721442911645596</v>
      </c>
      <c r="F1299" s="2">
        <f t="shared" si="119"/>
        <v>-0.12010038470723139</v>
      </c>
      <c r="G1299" s="2">
        <f t="shared" si="117"/>
        <v>0.60731481382368735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33.322800000000001</v>
      </c>
      <c r="C1300" s="2">
        <f t="shared" si="120"/>
        <v>35.025093050220327</v>
      </c>
      <c r="D1300" s="2">
        <f t="shared" si="116"/>
        <v>34.367417081867274</v>
      </c>
      <c r="E1300" s="2">
        <f t="shared" si="115"/>
        <v>0.65767596835305397</v>
      </c>
      <c r="F1300" s="2">
        <f t="shared" si="119"/>
        <v>3.5454885904825692E-2</v>
      </c>
      <c r="G1300" s="2">
        <f t="shared" si="117"/>
        <v>0.62222108244822827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33.013399999999997</v>
      </c>
      <c r="C1301" s="2">
        <f t="shared" si="120"/>
        <v>35.0940941194172</v>
      </c>
      <c r="D1301" s="2">
        <f t="shared" si="116"/>
        <v>34.267119520247476</v>
      </c>
      <c r="E1301" s="2">
        <f t="shared" si="115"/>
        <v>0.82697459916972349</v>
      </c>
      <c r="F1301" s="2">
        <f t="shared" si="119"/>
        <v>0.19375882855780527</v>
      </c>
      <c r="G1301" s="2">
        <f t="shared" si="117"/>
        <v>0.63321577061191825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32.114800000000002</v>
      </c>
      <c r="C1302" s="2">
        <f t="shared" si="120"/>
        <v>35.125279639506857</v>
      </c>
      <c r="D1302" s="2">
        <f t="shared" si="116"/>
        <v>34.107688444673592</v>
      </c>
      <c r="E1302" s="2">
        <f t="shared" si="115"/>
        <v>1.0175911948332654</v>
      </c>
      <c r="F1302" s="2">
        <f t="shared" si="119"/>
        <v>0.35852530181289732</v>
      </c>
      <c r="G1302" s="2">
        <f t="shared" si="117"/>
        <v>0.65906589302036811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30.347000000000001</v>
      </c>
      <c r="C1303" s="2">
        <f t="shared" si="120"/>
        <v>35.142605848813496</v>
      </c>
      <c r="D1303" s="2">
        <f t="shared" si="116"/>
        <v>33.829118930253323</v>
      </c>
      <c r="E1303" s="2">
        <f t="shared" si="115"/>
        <v>1.313486918560173</v>
      </c>
      <c r="F1303" s="2">
        <f t="shared" si="119"/>
        <v>0.54951762516235247</v>
      </c>
      <c r="G1303" s="2">
        <f t="shared" si="117"/>
        <v>0.76396929339782049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28.555599999999998</v>
      </c>
      <c r="C1304" s="2">
        <f t="shared" si="120"/>
        <v>35.15272802591911</v>
      </c>
      <c r="D1304" s="2">
        <f t="shared" si="116"/>
        <v>33.438487898382704</v>
      </c>
      <c r="E1304" s="2">
        <f t="shared" si="115"/>
        <v>1.7142401275364065</v>
      </c>
      <c r="F1304" s="2">
        <f t="shared" si="119"/>
        <v>0.78246212563716333</v>
      </c>
      <c r="G1304" s="2">
        <f t="shared" si="117"/>
        <v>0.9317780018992432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29.404199999999999</v>
      </c>
      <c r="C1305" s="2">
        <f t="shared" si="120"/>
        <v>35.14769294500848</v>
      </c>
      <c r="D1305" s="2">
        <f t="shared" si="116"/>
        <v>33.139651757761762</v>
      </c>
      <c r="E1305" s="2">
        <f t="shared" si="115"/>
        <v>2.0080411872467181</v>
      </c>
      <c r="F1305" s="2">
        <f t="shared" si="119"/>
        <v>1.0275779379590744</v>
      </c>
      <c r="G1305" s="2">
        <f t="shared" si="117"/>
        <v>0.98046324928764372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30.052399999999999</v>
      </c>
      <c r="C1306" s="2">
        <f t="shared" si="120"/>
        <v>35.089032491930254</v>
      </c>
      <c r="D1306" s="2">
        <f t="shared" si="116"/>
        <v>32.910966442372001</v>
      </c>
      <c r="E1306" s="2">
        <f t="shared" si="115"/>
        <v>2.1780660495582538</v>
      </c>
      <c r="F1306" s="2">
        <f t="shared" si="119"/>
        <v>1.2576755602789103</v>
      </c>
      <c r="G1306" s="2">
        <f t="shared" si="117"/>
        <v>0.92039048927934353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30.953900000000001</v>
      </c>
      <c r="C1307" s="2">
        <f t="shared" si="120"/>
        <v>34.903427493171755</v>
      </c>
      <c r="D1307" s="2">
        <f t="shared" si="116"/>
        <v>32.76599855775185</v>
      </c>
      <c r="E1307" s="2">
        <f t="shared" si="115"/>
        <v>2.137428935419905</v>
      </c>
      <c r="F1307" s="2">
        <f t="shared" si="119"/>
        <v>1.4336262353071092</v>
      </c>
      <c r="G1307" s="2">
        <f t="shared" si="117"/>
        <v>0.70380270011279578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31.882000000000001</v>
      </c>
      <c r="C1308" s="2">
        <f t="shared" si="120"/>
        <v>34.701500186529948</v>
      </c>
      <c r="D1308" s="2">
        <f t="shared" si="116"/>
        <v>32.700517183103564</v>
      </c>
      <c r="E1308" s="2">
        <f t="shared" ref="E1308:E1371" si="121">C1308-D1308</f>
        <v>2.0009830034263842</v>
      </c>
      <c r="F1308" s="2">
        <f t="shared" si="119"/>
        <v>1.5470975889309642</v>
      </c>
      <c r="G1308" s="2">
        <f t="shared" si="117"/>
        <v>0.45388541449542008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31.967500000000001</v>
      </c>
      <c r="C1309" s="2">
        <f t="shared" si="120"/>
        <v>34.507069388602261</v>
      </c>
      <c r="D1309" s="2">
        <f t="shared" ref="D1309:D1372" si="122">$D$4*B1309+(1-$D$4)*D1308</f>
        <v>32.646219613984783</v>
      </c>
      <c r="E1309" s="2">
        <f t="shared" si="121"/>
        <v>1.8608497746174777</v>
      </c>
      <c r="F1309" s="2">
        <f t="shared" si="119"/>
        <v>1.609848026068267</v>
      </c>
      <c r="G1309" s="2">
        <f t="shared" si="117"/>
        <v>0.25100174854921065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32.924999999999997</v>
      </c>
      <c r="C1310" s="2">
        <f t="shared" si="120"/>
        <v>34.32487409804807</v>
      </c>
      <c r="D1310" s="2">
        <f t="shared" si="122"/>
        <v>32.66687001294887</v>
      </c>
      <c r="E1310" s="2">
        <f t="shared" si="121"/>
        <v>1.6580040850992006</v>
      </c>
      <c r="F1310" s="2">
        <f t="shared" si="119"/>
        <v>1.6194792378744538</v>
      </c>
      <c r="G1310" s="2">
        <f t="shared" si="117"/>
        <v>3.8524847224746805E-2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32.409399999999998</v>
      </c>
      <c r="C1311" s="2">
        <f t="shared" si="120"/>
        <v>34.12310885219452</v>
      </c>
      <c r="D1311" s="2">
        <f t="shared" si="122"/>
        <v>32.647798160137839</v>
      </c>
      <c r="E1311" s="2">
        <f t="shared" si="121"/>
        <v>1.4753106920566808</v>
      </c>
      <c r="F1311" s="2">
        <f t="shared" si="119"/>
        <v>1.5906455287108991</v>
      </c>
      <c r="G1311" s="2">
        <f t="shared" si="117"/>
        <v>-0.1153348366542184</v>
      </c>
      <c r="H1311" s="2" t="str">
        <f t="shared" si="118"/>
        <v>Hold</v>
      </c>
    </row>
    <row r="1312" spans="1:8" ht="13.5" x14ac:dyDescent="0.25">
      <c r="A1312" s="3">
        <v>43920</v>
      </c>
      <c r="B1312" s="2">
        <v>32.409399999999998</v>
      </c>
      <c r="C1312" s="2">
        <f t="shared" si="120"/>
        <v>33.81413825954921</v>
      </c>
      <c r="D1312" s="2">
        <f t="shared" si="122"/>
        <v>32.630139037164668</v>
      </c>
      <c r="E1312" s="2">
        <f t="shared" si="121"/>
        <v>1.1839992223845428</v>
      </c>
      <c r="F1312" s="2">
        <f t="shared" si="119"/>
        <v>1.509316267445628</v>
      </c>
      <c r="G1312" s="2">
        <f t="shared" si="117"/>
        <v>-0.32531704506108516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32.320999999999998</v>
      </c>
      <c r="C1313" s="2">
        <f t="shared" si="120"/>
        <v>33.280732373464716</v>
      </c>
      <c r="D1313" s="2">
        <f t="shared" si="122"/>
        <v>32.607239849226545</v>
      </c>
      <c r="E1313" s="2">
        <f t="shared" si="121"/>
        <v>0.67349252423817063</v>
      </c>
      <c r="F1313" s="2">
        <f t="shared" si="119"/>
        <v>1.3421515188041366</v>
      </c>
      <c r="G1313" s="2">
        <f t="shared" si="117"/>
        <v>-0.668658994565966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31.9969</v>
      </c>
      <c r="C1314" s="2">
        <f t="shared" si="120"/>
        <v>32.553788931393221</v>
      </c>
      <c r="D1314" s="2">
        <f t="shared" si="122"/>
        <v>32.562029490024578</v>
      </c>
      <c r="E1314" s="2">
        <f t="shared" si="121"/>
        <v>-8.2405586313569756E-3</v>
      </c>
      <c r="F1314" s="2">
        <f t="shared" si="119"/>
        <v>1.0720731033170379</v>
      </c>
      <c r="G1314" s="2">
        <f t="shared" si="117"/>
        <v>-1.0803136619483948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31.039400000000001</v>
      </c>
      <c r="C1315" s="2">
        <f t="shared" si="120"/>
        <v>32.069236788101961</v>
      </c>
      <c r="D1315" s="2">
        <f t="shared" si="122"/>
        <v>32.44924212039313</v>
      </c>
      <c r="E1315" s="2">
        <f t="shared" si="121"/>
        <v>-0.3800053322911694</v>
      </c>
      <c r="F1315" s="2">
        <f t="shared" si="119"/>
        <v>0.78165741619539642</v>
      </c>
      <c r="G1315" s="2">
        <f t="shared" si="117"/>
        <v>-1.1616627484865658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30.1083</v>
      </c>
      <c r="C1316" s="2">
        <f t="shared" si="120"/>
        <v>31.758954205317043</v>
      </c>
      <c r="D1316" s="2">
        <f t="shared" si="122"/>
        <v>32.275839000364009</v>
      </c>
      <c r="E1316" s="2">
        <f t="shared" si="121"/>
        <v>-0.51688479504696616</v>
      </c>
      <c r="F1316" s="2">
        <f t="shared" si="119"/>
        <v>0.52194897394692397</v>
      </c>
      <c r="G1316" s="2">
        <f t="shared" ref="G1316:G1379" si="123">E1316-F1316</f>
        <v>-1.0388337689938902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29.466000000000001</v>
      </c>
      <c r="C1317" s="2">
        <f t="shared" si="120"/>
        <v>31.635099712191344</v>
      </c>
      <c r="D1317" s="2">
        <f t="shared" si="122"/>
        <v>32.067702778114821</v>
      </c>
      <c r="E1317" s="2">
        <f t="shared" si="121"/>
        <v>-0.43260306592347675</v>
      </c>
      <c r="F1317" s="2">
        <f t="shared" ref="F1317:F1380" si="125">(E1317*(2/(10)))+((1-(2/10))*F1316)</f>
        <v>0.33103856597284387</v>
      </c>
      <c r="G1317" s="2">
        <f t="shared" si="123"/>
        <v>-0.76364163189632062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30.052399999999999</v>
      </c>
      <c r="C1318" s="2">
        <f t="shared" si="120"/>
        <v>31.673084371854216</v>
      </c>
      <c r="D1318" s="2">
        <f t="shared" si="122"/>
        <v>31.918421090847058</v>
      </c>
      <c r="E1318" s="2">
        <f t="shared" si="121"/>
        <v>-0.24533671899284215</v>
      </c>
      <c r="F1318" s="2">
        <f t="shared" si="125"/>
        <v>0.2157635089797067</v>
      </c>
      <c r="G1318" s="2">
        <f t="shared" si="123"/>
        <v>-0.46110022797254885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30.052399999999999</v>
      </c>
      <c r="C1319" s="2">
        <f t="shared" si="120"/>
        <v>31.718379083876645</v>
      </c>
      <c r="D1319" s="2">
        <f t="shared" si="122"/>
        <v>31.780197306339868</v>
      </c>
      <c r="E1319" s="2">
        <f t="shared" si="121"/>
        <v>-6.1818222463223549E-2</v>
      </c>
      <c r="F1319" s="2">
        <f t="shared" si="125"/>
        <v>0.16024716269112066</v>
      </c>
      <c r="G1319" s="2">
        <f t="shared" si="123"/>
        <v>-0.22206538515434421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30.052399999999999</v>
      </c>
      <c r="C1320" s="2">
        <f t="shared" si="120"/>
        <v>31.904013070972546</v>
      </c>
      <c r="D1320" s="2">
        <f t="shared" si="122"/>
        <v>31.652212320685063</v>
      </c>
      <c r="E1320" s="2">
        <f t="shared" si="121"/>
        <v>0.25180075028748305</v>
      </c>
      <c r="F1320" s="2">
        <f t="shared" si="125"/>
        <v>0.17855788021039315</v>
      </c>
      <c r="G1320" s="2">
        <f t="shared" si="123"/>
        <v>7.3242870077089905E-2</v>
      </c>
      <c r="H1320" s="2" t="str">
        <f t="shared" si="124"/>
        <v>Sell</v>
      </c>
    </row>
    <row r="1321" spans="1:8" ht="13.5" x14ac:dyDescent="0.25">
      <c r="A1321" s="3">
        <v>43935</v>
      </c>
      <c r="B1321" s="2">
        <v>29.9345</v>
      </c>
      <c r="C1321" s="2">
        <f t="shared" si="120"/>
        <v>31.981764906207538</v>
      </c>
      <c r="D1321" s="2">
        <f t="shared" si="122"/>
        <v>31.524974371004689</v>
      </c>
      <c r="E1321" s="2">
        <f t="shared" si="121"/>
        <v>0.45679053520284896</v>
      </c>
      <c r="F1321" s="2">
        <f t="shared" si="125"/>
        <v>0.23420441120888433</v>
      </c>
      <c r="G1321" s="2">
        <f t="shared" si="123"/>
        <v>0.22258612399396463</v>
      </c>
      <c r="H1321" s="2" t="str">
        <f t="shared" si="124"/>
        <v>Sell</v>
      </c>
    </row>
    <row r="1322" spans="1:8" ht="13.5" x14ac:dyDescent="0.25">
      <c r="A1322" s="3">
        <v>43936</v>
      </c>
      <c r="B1322" s="2">
        <v>30.052399999999999</v>
      </c>
      <c r="C1322" s="2">
        <f t="shared" si="120"/>
        <v>32.047554920637147</v>
      </c>
      <c r="D1322" s="2">
        <f t="shared" si="122"/>
        <v>31.415894787967304</v>
      </c>
      <c r="E1322" s="2">
        <f t="shared" si="121"/>
        <v>0.63166013266984322</v>
      </c>
      <c r="F1322" s="2">
        <f t="shared" si="125"/>
        <v>0.31369555550107614</v>
      </c>
      <c r="G1322" s="2">
        <f t="shared" si="123"/>
        <v>0.31796457716876708</v>
      </c>
      <c r="H1322" s="2" t="str">
        <f t="shared" si="124"/>
        <v>Sell</v>
      </c>
    </row>
    <row r="1323" spans="1:8" ht="13.5" x14ac:dyDescent="0.25">
      <c r="A1323" s="3">
        <v>43937</v>
      </c>
      <c r="B1323" s="2">
        <v>30.052399999999999</v>
      </c>
      <c r="C1323" s="2">
        <f t="shared" si="120"/>
        <v>32.089623394385278</v>
      </c>
      <c r="D1323" s="2">
        <f t="shared" si="122"/>
        <v>31.314895174043798</v>
      </c>
      <c r="E1323" s="2">
        <f t="shared" si="121"/>
        <v>0.77472822034147981</v>
      </c>
      <c r="F1323" s="2">
        <f t="shared" si="125"/>
        <v>0.40590208846915687</v>
      </c>
      <c r="G1323" s="2">
        <f t="shared" si="123"/>
        <v>0.36882613187232294</v>
      </c>
      <c r="H1323" s="2" t="str">
        <f t="shared" si="124"/>
        <v>Sell</v>
      </c>
    </row>
    <row r="1324" spans="1:8" ht="13.5" x14ac:dyDescent="0.25">
      <c r="A1324" s="3">
        <v>43938</v>
      </c>
      <c r="B1324" s="2">
        <v>30.052399999999999</v>
      </c>
      <c r="C1324" s="2">
        <f t="shared" si="120"/>
        <v>32.075358256787545</v>
      </c>
      <c r="D1324" s="2">
        <f t="shared" si="122"/>
        <v>31.221377013003515</v>
      </c>
      <c r="E1324" s="2">
        <f t="shared" si="121"/>
        <v>0.8539812437840304</v>
      </c>
      <c r="F1324" s="2">
        <f t="shared" si="125"/>
        <v>0.49551791953213165</v>
      </c>
      <c r="G1324" s="2">
        <f t="shared" si="123"/>
        <v>0.35846332425189875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30.494299999999999</v>
      </c>
      <c r="C1325" s="2">
        <f t="shared" si="120"/>
        <v>31.915980063435615</v>
      </c>
      <c r="D1325" s="2">
        <f t="shared" si="122"/>
        <v>31.167519456484737</v>
      </c>
      <c r="E1325" s="2">
        <f t="shared" si="121"/>
        <v>0.74846060695087857</v>
      </c>
      <c r="F1325" s="2">
        <f t="shared" si="125"/>
        <v>0.54610645701588101</v>
      </c>
      <c r="G1325" s="2">
        <f t="shared" si="123"/>
        <v>0.20235414993499756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30.1997</v>
      </c>
      <c r="C1326" s="2">
        <f t="shared" si="120"/>
        <v>31.637875438291676</v>
      </c>
      <c r="D1326" s="2">
        <f t="shared" si="122"/>
        <v>31.095829126374756</v>
      </c>
      <c r="E1326" s="2">
        <f t="shared" si="121"/>
        <v>0.54204631191691988</v>
      </c>
      <c r="F1326" s="2">
        <f t="shared" si="125"/>
        <v>0.54529442799608885</v>
      </c>
      <c r="G1326" s="2">
        <f t="shared" si="123"/>
        <v>-3.2481160791689723E-3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30.052399999999999</v>
      </c>
      <c r="C1327" s="2">
        <f t="shared" si="120"/>
        <v>31.303740755477573</v>
      </c>
      <c r="D1327" s="2">
        <f t="shared" si="122"/>
        <v>31.018538079976626</v>
      </c>
      <c r="E1327" s="2">
        <f t="shared" si="121"/>
        <v>0.28520267550094758</v>
      </c>
      <c r="F1327" s="2">
        <f t="shared" si="125"/>
        <v>0.49327607749706065</v>
      </c>
      <c r="G1327" s="2">
        <f t="shared" si="123"/>
        <v>-0.20807340199611307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30.1997</v>
      </c>
      <c r="C1328" s="2">
        <f t="shared" si="120"/>
        <v>31.111226793096407</v>
      </c>
      <c r="D1328" s="2">
        <f t="shared" si="122"/>
        <v>30.957883407385761</v>
      </c>
      <c r="E1328" s="2">
        <f t="shared" si="121"/>
        <v>0.15334338571064521</v>
      </c>
      <c r="F1328" s="2">
        <f t="shared" si="125"/>
        <v>0.42528953913977763</v>
      </c>
      <c r="G1328" s="2">
        <f t="shared" si="123"/>
        <v>-0.27194615342913242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30.055299999999999</v>
      </c>
      <c r="C1329" s="2">
        <f t="shared" si="120"/>
        <v>30.948330363389267</v>
      </c>
      <c r="D1329" s="2">
        <f t="shared" si="122"/>
        <v>30.891025377209036</v>
      </c>
      <c r="E1329" s="2">
        <f t="shared" si="121"/>
        <v>5.7304986180231055E-2</v>
      </c>
      <c r="F1329" s="2">
        <f t="shared" si="125"/>
        <v>0.35169262854786831</v>
      </c>
      <c r="G1329" s="2">
        <f t="shared" si="123"/>
        <v>-0.29438764236763726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30.411799999999999</v>
      </c>
      <c r="C1330" s="2">
        <f t="shared" si="120"/>
        <v>30.810494922867839</v>
      </c>
      <c r="D1330" s="2">
        <f t="shared" si="122"/>
        <v>30.855527201119479</v>
      </c>
      <c r="E1330" s="2">
        <f t="shared" si="121"/>
        <v>-4.5032278251639468E-2</v>
      </c>
      <c r="F1330" s="2">
        <f t="shared" si="125"/>
        <v>0.27234764718796678</v>
      </c>
      <c r="G1330" s="2">
        <f t="shared" si="123"/>
        <v>-0.31737992543960625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30.052399999999999</v>
      </c>
      <c r="C1331" s="2">
        <f t="shared" si="120"/>
        <v>30.675726473195866</v>
      </c>
      <c r="D1331" s="2">
        <f t="shared" si="122"/>
        <v>30.796036297332851</v>
      </c>
      <c r="E1331" s="2">
        <f t="shared" si="121"/>
        <v>-0.1203098241369851</v>
      </c>
      <c r="F1331" s="2">
        <f t="shared" si="125"/>
        <v>0.19381615292297641</v>
      </c>
      <c r="G1331" s="2">
        <f t="shared" si="123"/>
        <v>-0.31412597705996148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29.905000000000001</v>
      </c>
      <c r="C1332" s="2">
        <f t="shared" si="120"/>
        <v>30.579830092704192</v>
      </c>
      <c r="D1332" s="2">
        <f t="shared" si="122"/>
        <v>30.730033608641527</v>
      </c>
      <c r="E1332" s="2">
        <f t="shared" si="121"/>
        <v>-0.15020351593733494</v>
      </c>
      <c r="F1332" s="2">
        <f t="shared" si="125"/>
        <v>0.12501221915091415</v>
      </c>
      <c r="G1332" s="2">
        <f t="shared" si="123"/>
        <v>-0.27521573508824909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29.905000000000001</v>
      </c>
      <c r="C1333" s="2">
        <f t="shared" si="120"/>
        <v>30.498687001518931</v>
      </c>
      <c r="D1333" s="2">
        <f t="shared" si="122"/>
        <v>30.668920008001415</v>
      </c>
      <c r="E1333" s="2">
        <f t="shared" si="121"/>
        <v>-0.17023300648248352</v>
      </c>
      <c r="F1333" s="2">
        <f t="shared" si="125"/>
        <v>6.5963174024234628E-2</v>
      </c>
      <c r="G1333" s="2">
        <f t="shared" si="123"/>
        <v>-0.23619618050671815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30.052399999999999</v>
      </c>
      <c r="C1334" s="2">
        <f t="shared" si="120"/>
        <v>30.430027462823709</v>
      </c>
      <c r="D1334" s="2">
        <f t="shared" si="122"/>
        <v>30.62325185926057</v>
      </c>
      <c r="E1334" s="2">
        <f t="shared" si="121"/>
        <v>-0.19322439643686096</v>
      </c>
      <c r="F1334" s="2">
        <f t="shared" si="125"/>
        <v>1.4125659932015512E-2</v>
      </c>
      <c r="G1334" s="2">
        <f t="shared" si="123"/>
        <v>-0.20735005636887646</v>
      </c>
      <c r="H1334" s="2" t="str">
        <f t="shared" si="124"/>
        <v>Hold</v>
      </c>
    </row>
    <row r="1335" spans="1:8" ht="13.5" x14ac:dyDescent="0.25">
      <c r="A1335" s="3">
        <v>43956</v>
      </c>
      <c r="B1335" s="2">
        <v>30.582699999999999</v>
      </c>
      <c r="C1335" s="2">
        <f t="shared" si="120"/>
        <v>30.439915545466217</v>
      </c>
      <c r="D1335" s="2">
        <f t="shared" si="122"/>
        <v>30.620248017833863</v>
      </c>
      <c r="E1335" s="2">
        <f t="shared" si="121"/>
        <v>-0.18033247236764538</v>
      </c>
      <c r="F1335" s="2">
        <f t="shared" si="125"/>
        <v>-2.4765966527916662E-2</v>
      </c>
      <c r="G1335" s="2">
        <f t="shared" si="123"/>
        <v>-0.15556650583972872</v>
      </c>
      <c r="H1335" s="2" t="str">
        <f t="shared" si="124"/>
        <v>Hold</v>
      </c>
    </row>
    <row r="1336" spans="1:8" ht="13.5" x14ac:dyDescent="0.25">
      <c r="A1336" s="3">
        <v>43957</v>
      </c>
      <c r="B1336" s="2">
        <v>30.347000000000001</v>
      </c>
      <c r="C1336" s="2">
        <f t="shared" si="120"/>
        <v>30.402959307702183</v>
      </c>
      <c r="D1336" s="2">
        <f t="shared" si="122"/>
        <v>30.600007423920243</v>
      </c>
      <c r="E1336" s="2">
        <f t="shared" si="121"/>
        <v>-0.19704811621805973</v>
      </c>
      <c r="F1336" s="2">
        <f t="shared" si="125"/>
        <v>-5.9222396465945279E-2</v>
      </c>
      <c r="G1336" s="2">
        <f t="shared" si="123"/>
        <v>-0.13782571975211444</v>
      </c>
      <c r="H1336" s="2" t="str">
        <f t="shared" si="124"/>
        <v>Hold</v>
      </c>
    </row>
    <row r="1337" spans="1:8" ht="13.5" x14ac:dyDescent="0.25">
      <c r="A1337" s="3">
        <v>43958</v>
      </c>
      <c r="B1337" s="2">
        <v>30.494299999999999</v>
      </c>
      <c r="C1337" s="2">
        <f t="shared" si="120"/>
        <v>30.34902710651723</v>
      </c>
      <c r="D1337" s="2">
        <f t="shared" si="122"/>
        <v>30.592177244370596</v>
      </c>
      <c r="E1337" s="2">
        <f t="shared" si="121"/>
        <v>-0.24315013785336603</v>
      </c>
      <c r="F1337" s="2">
        <f t="shared" si="125"/>
        <v>-9.6007944743429441E-2</v>
      </c>
      <c r="G1337" s="2">
        <f t="shared" si="123"/>
        <v>-0.14714219310993659</v>
      </c>
      <c r="H1337" s="2" t="str">
        <f t="shared" si="124"/>
        <v>Hold</v>
      </c>
    </row>
    <row r="1338" spans="1:8" ht="13.5" x14ac:dyDescent="0.25">
      <c r="A1338" s="3">
        <v>43959</v>
      </c>
      <c r="B1338" s="2">
        <v>30.347000000000001</v>
      </c>
      <c r="C1338" s="2">
        <f t="shared" si="120"/>
        <v>30.326053705514582</v>
      </c>
      <c r="D1338" s="2">
        <f t="shared" si="122"/>
        <v>30.574015967009814</v>
      </c>
      <c r="E1338" s="2">
        <f t="shared" si="121"/>
        <v>-0.24796226149523193</v>
      </c>
      <c r="F1338" s="2">
        <f t="shared" si="125"/>
        <v>-0.12639880809378995</v>
      </c>
      <c r="G1338" s="2">
        <f t="shared" si="123"/>
        <v>-0.12156345340144198</v>
      </c>
      <c r="H1338" s="2" t="str">
        <f t="shared" si="124"/>
        <v>Hold</v>
      </c>
    </row>
    <row r="1339" spans="1:8" ht="13.5" x14ac:dyDescent="0.25">
      <c r="A1339" s="3">
        <v>43962</v>
      </c>
      <c r="B1339" s="2">
        <v>30.4177</v>
      </c>
      <c r="C1339" s="2">
        <f t="shared" si="120"/>
        <v>30.28439928928157</v>
      </c>
      <c r="D1339" s="2">
        <f t="shared" si="122"/>
        <v>30.562437006490569</v>
      </c>
      <c r="E1339" s="2">
        <f t="shared" si="121"/>
        <v>-0.27803771720899917</v>
      </c>
      <c r="F1339" s="2">
        <f t="shared" si="125"/>
        <v>-0.1567265899168318</v>
      </c>
      <c r="G1339" s="2">
        <f t="shared" si="123"/>
        <v>-0.12131112729216736</v>
      </c>
      <c r="H1339" s="2" t="str">
        <f t="shared" si="124"/>
        <v>Hold</v>
      </c>
    </row>
    <row r="1340" spans="1:8" ht="13.5" x14ac:dyDescent="0.25">
      <c r="A1340" s="3">
        <v>43963</v>
      </c>
      <c r="B1340" s="2">
        <v>30.936199999999999</v>
      </c>
      <c r="C1340" s="2">
        <f t="shared" si="120"/>
        <v>30.303999398622867</v>
      </c>
      <c r="D1340" s="2">
        <f t="shared" si="122"/>
        <v>30.590123154157933</v>
      </c>
      <c r="E1340" s="2">
        <f t="shared" si="121"/>
        <v>-0.28612375553506553</v>
      </c>
      <c r="F1340" s="2">
        <f t="shared" si="125"/>
        <v>-0.18260602304047857</v>
      </c>
      <c r="G1340" s="2">
        <f t="shared" si="123"/>
        <v>-0.10351773249458696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31.790700000000001</v>
      </c>
      <c r="C1341" s="2">
        <f t="shared" si="120"/>
        <v>30.265291798834731</v>
      </c>
      <c r="D1341" s="2">
        <f t="shared" si="122"/>
        <v>30.679054772368456</v>
      </c>
      <c r="E1341" s="2">
        <f t="shared" si="121"/>
        <v>-0.41376297353372493</v>
      </c>
      <c r="F1341" s="2">
        <f t="shared" si="125"/>
        <v>-0.22883741313912787</v>
      </c>
      <c r="G1341" s="2">
        <f t="shared" si="123"/>
        <v>-0.18492556039459707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31.8201</v>
      </c>
      <c r="C1342" s="2">
        <f t="shared" si="120"/>
        <v>30.209862291321695</v>
      </c>
      <c r="D1342" s="2">
        <f t="shared" si="122"/>
        <v>30.763576641081904</v>
      </c>
      <c r="E1342" s="2">
        <f t="shared" si="121"/>
        <v>-0.5537143497602095</v>
      </c>
      <c r="F1342" s="2">
        <f t="shared" si="125"/>
        <v>-0.29381280046334424</v>
      </c>
      <c r="G1342" s="2">
        <f t="shared" si="123"/>
        <v>-0.25990154929686526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31.8201</v>
      </c>
      <c r="C1343" s="2">
        <f t="shared" si="120"/>
        <v>30.162960400349128</v>
      </c>
      <c r="D1343" s="2">
        <f t="shared" si="122"/>
        <v>30.841837630631392</v>
      </c>
      <c r="E1343" s="2">
        <f t="shared" si="121"/>
        <v>-0.67887723028226432</v>
      </c>
      <c r="F1343" s="2">
        <f t="shared" si="125"/>
        <v>-0.37082568642712826</v>
      </c>
      <c r="G1343" s="2">
        <f t="shared" si="123"/>
        <v>-0.30805154385513606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32.409399999999998</v>
      </c>
      <c r="C1344" s="2">
        <f t="shared" si="120"/>
        <v>30.145951107987724</v>
      </c>
      <c r="D1344" s="2">
        <f t="shared" si="122"/>
        <v>30.957953361695733</v>
      </c>
      <c r="E1344" s="2">
        <f t="shared" si="121"/>
        <v>-0.81200225370800894</v>
      </c>
      <c r="F1344" s="2">
        <f t="shared" si="125"/>
        <v>-0.45906099988330445</v>
      </c>
      <c r="G1344" s="2">
        <f t="shared" si="123"/>
        <v>-0.35294125382470448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32.406500000000001</v>
      </c>
      <c r="C1345" s="2">
        <f t="shared" si="120"/>
        <v>30.213143245220383</v>
      </c>
      <c r="D1345" s="2">
        <f t="shared" si="122"/>
        <v>31.065253112681233</v>
      </c>
      <c r="E1345" s="2">
        <f t="shared" si="121"/>
        <v>-0.85210986746085027</v>
      </c>
      <c r="F1345" s="2">
        <f t="shared" si="125"/>
        <v>-0.53767077339881364</v>
      </c>
      <c r="G1345" s="2">
        <f t="shared" si="123"/>
        <v>-0.31443909406203663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32.409399999999998</v>
      </c>
      <c r="C1346" s="2">
        <f t="shared" si="120"/>
        <v>30.233736592109555</v>
      </c>
      <c r="D1346" s="2">
        <f t="shared" si="122"/>
        <v>31.164819548778919</v>
      </c>
      <c r="E1346" s="2">
        <f t="shared" si="121"/>
        <v>-0.93108295666936414</v>
      </c>
      <c r="F1346" s="2">
        <f t="shared" si="125"/>
        <v>-0.61635321005292376</v>
      </c>
      <c r="G1346" s="2">
        <f t="shared" si="123"/>
        <v>-0.31472974661644038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31.849599999999999</v>
      </c>
      <c r="C1347" s="2">
        <f t="shared" si="120"/>
        <v>30.273823270246545</v>
      </c>
      <c r="D1347" s="2">
        <f t="shared" si="122"/>
        <v>31.215544026647144</v>
      </c>
      <c r="E1347" s="2">
        <f t="shared" si="121"/>
        <v>-0.94172075640059916</v>
      </c>
      <c r="F1347" s="2">
        <f t="shared" si="125"/>
        <v>-0.6814267193224588</v>
      </c>
      <c r="G1347" s="2">
        <f t="shared" si="123"/>
        <v>-0.26029403707814036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31.525500000000001</v>
      </c>
      <c r="C1348" s="2">
        <f t="shared" si="120"/>
        <v>30.285081228670155</v>
      </c>
      <c r="D1348" s="2">
        <f t="shared" si="122"/>
        <v>31.238503728376983</v>
      </c>
      <c r="E1348" s="2">
        <f t="shared" si="121"/>
        <v>-0.95342249970682857</v>
      </c>
      <c r="F1348" s="2">
        <f t="shared" si="125"/>
        <v>-0.73582587539933275</v>
      </c>
      <c r="G1348" s="2">
        <f t="shared" si="123"/>
        <v>-0.21759662430749582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31.525500000000001</v>
      </c>
      <c r="C1349" s="2">
        <f t="shared" si="120"/>
        <v>30.305484116567055</v>
      </c>
      <c r="D1349" s="2">
        <f t="shared" si="122"/>
        <v>31.259762711460169</v>
      </c>
      <c r="E1349" s="2">
        <f t="shared" si="121"/>
        <v>-0.95427859489311473</v>
      </c>
      <c r="F1349" s="2">
        <f t="shared" si="125"/>
        <v>-0.77951641929808924</v>
      </c>
      <c r="G1349" s="2">
        <f t="shared" si="123"/>
        <v>-0.17476217559502549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31.525500000000001</v>
      </c>
      <c r="C1350" s="2">
        <f t="shared" si="120"/>
        <v>30.40251732940289</v>
      </c>
      <c r="D1350" s="2">
        <f t="shared" si="122"/>
        <v>31.279446955055711</v>
      </c>
      <c r="E1350" s="2">
        <f t="shared" si="121"/>
        <v>-0.87692962565282073</v>
      </c>
      <c r="F1350" s="2">
        <f t="shared" si="125"/>
        <v>-0.79899906056903558</v>
      </c>
      <c r="G1350" s="2">
        <f t="shared" si="123"/>
        <v>-7.7930565083785153E-2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31.407699999999998</v>
      </c>
      <c r="C1351" s="2">
        <f t="shared" si="120"/>
        <v>30.616083894110137</v>
      </c>
      <c r="D1351" s="2">
        <f t="shared" si="122"/>
        <v>31.288947180607138</v>
      </c>
      <c r="E1351" s="2">
        <f t="shared" si="121"/>
        <v>-0.67286328649700167</v>
      </c>
      <c r="F1351" s="2">
        <f t="shared" si="125"/>
        <v>-0.77377190575462884</v>
      </c>
      <c r="G1351" s="2">
        <f t="shared" si="123"/>
        <v>0.10090861925762717</v>
      </c>
      <c r="H1351" s="2" t="str">
        <f t="shared" si="124"/>
        <v>Sell</v>
      </c>
    </row>
    <row r="1352" spans="1:8" ht="13.5" x14ac:dyDescent="0.25">
      <c r="A1352" s="3">
        <v>43980</v>
      </c>
      <c r="B1352" s="2">
        <v>31.142499999999998</v>
      </c>
      <c r="C1352" s="2">
        <f t="shared" si="120"/>
        <v>30.801317141170117</v>
      </c>
      <c r="D1352" s="2">
        <f t="shared" si="122"/>
        <v>31.278099241302908</v>
      </c>
      <c r="E1352" s="2">
        <f t="shared" si="121"/>
        <v>-0.47678210013279099</v>
      </c>
      <c r="F1352" s="2">
        <f t="shared" si="125"/>
        <v>-0.71437394463026127</v>
      </c>
      <c r="G1352" s="2">
        <f t="shared" si="123"/>
        <v>0.23759184449747028</v>
      </c>
      <c r="H1352" s="2" t="str">
        <f t="shared" si="124"/>
        <v>Sell</v>
      </c>
    </row>
    <row r="1353" spans="1:8" ht="13.5" x14ac:dyDescent="0.25">
      <c r="A1353" s="3">
        <v>43983</v>
      </c>
      <c r="B1353" s="2">
        <v>30.936199999999999</v>
      </c>
      <c r="C1353" s="2">
        <f t="shared" si="120"/>
        <v>30.958052965605482</v>
      </c>
      <c r="D1353" s="2">
        <f t="shared" si="122"/>
        <v>31.252773371576765</v>
      </c>
      <c r="E1353" s="2">
        <f t="shared" si="121"/>
        <v>-0.29472040597128313</v>
      </c>
      <c r="F1353" s="2">
        <f t="shared" si="125"/>
        <v>-0.63044323689846571</v>
      </c>
      <c r="G1353" s="2">
        <f t="shared" si="123"/>
        <v>0.33572283092718258</v>
      </c>
      <c r="H1353" s="2" t="str">
        <f t="shared" si="124"/>
        <v>Sell</v>
      </c>
    </row>
    <row r="1354" spans="1:8" ht="13.5" x14ac:dyDescent="0.25">
      <c r="A1354" s="3">
        <v>43984</v>
      </c>
      <c r="B1354" s="2">
        <v>31.525500000000001</v>
      </c>
      <c r="C1354" s="2">
        <f t="shared" si="120"/>
        <v>31.181337124743099</v>
      </c>
      <c r="D1354" s="2">
        <f t="shared" si="122"/>
        <v>31.272975344052558</v>
      </c>
      <c r="E1354" s="2">
        <f t="shared" si="121"/>
        <v>-9.1638219309459146E-2</v>
      </c>
      <c r="F1354" s="2">
        <f t="shared" si="125"/>
        <v>-0.52268223338066433</v>
      </c>
      <c r="G1354" s="2">
        <f t="shared" si="123"/>
        <v>0.43104401407120518</v>
      </c>
      <c r="H1354" s="2" t="str">
        <f t="shared" si="124"/>
        <v>Sell</v>
      </c>
    </row>
    <row r="1355" spans="1:8" ht="13.5" x14ac:dyDescent="0.25">
      <c r="A1355" s="3">
        <v>43985</v>
      </c>
      <c r="B1355" s="2">
        <v>30.8184</v>
      </c>
      <c r="C1355" s="2">
        <f t="shared" si="120"/>
        <v>31.36982372093647</v>
      </c>
      <c r="D1355" s="2">
        <f t="shared" si="122"/>
        <v>31.239303096344958</v>
      </c>
      <c r="E1355" s="2">
        <f t="shared" si="121"/>
        <v>0.13052062459151159</v>
      </c>
      <c r="F1355" s="2">
        <f t="shared" si="125"/>
        <v>-0.39204166178622918</v>
      </c>
      <c r="G1355" s="2">
        <f t="shared" si="123"/>
        <v>0.52256228637774083</v>
      </c>
      <c r="H1355" s="2" t="str">
        <f t="shared" si="124"/>
        <v>Sell</v>
      </c>
    </row>
    <row r="1356" spans="1:8" ht="13.5" x14ac:dyDescent="0.25">
      <c r="A1356" s="3">
        <v>43986</v>
      </c>
      <c r="B1356" s="2">
        <v>31.230899999999998</v>
      </c>
      <c r="C1356" s="2">
        <f t="shared" si="120"/>
        <v>31.52975853310009</v>
      </c>
      <c r="D1356" s="2">
        <f t="shared" si="122"/>
        <v>31.238680644763853</v>
      </c>
      <c r="E1356" s="2">
        <f t="shared" si="121"/>
        <v>0.29107788833623616</v>
      </c>
      <c r="F1356" s="2">
        <f t="shared" si="125"/>
        <v>-0.25541775176173614</v>
      </c>
      <c r="G1356" s="2">
        <f t="shared" si="123"/>
        <v>0.54649564009797236</v>
      </c>
      <c r="H1356" s="2" t="str">
        <f t="shared" si="124"/>
        <v>Sell</v>
      </c>
    </row>
    <row r="1357" spans="1:8" ht="13.5" x14ac:dyDescent="0.25">
      <c r="A1357" s="3">
        <v>43987</v>
      </c>
      <c r="B1357" s="2">
        <v>31.113</v>
      </c>
      <c r="C1357" s="2">
        <f t="shared" si="120"/>
        <v>31.578964912623153</v>
      </c>
      <c r="D1357" s="2">
        <f t="shared" si="122"/>
        <v>31.229370967373939</v>
      </c>
      <c r="E1357" s="2">
        <f t="shared" si="121"/>
        <v>0.3495939452492145</v>
      </c>
      <c r="F1357" s="2">
        <f t="shared" si="125"/>
        <v>-0.13441541235954602</v>
      </c>
      <c r="G1357" s="2">
        <f t="shared" si="123"/>
        <v>0.48400935760876052</v>
      </c>
      <c r="H1357" s="2" t="str">
        <f t="shared" si="124"/>
        <v>Sell</v>
      </c>
    </row>
    <row r="1358" spans="1:8" ht="13.5" x14ac:dyDescent="0.25">
      <c r="A1358" s="3">
        <v>43990</v>
      </c>
      <c r="B1358" s="2">
        <v>30.936199999999999</v>
      </c>
      <c r="C1358" s="2">
        <f t="shared" si="120"/>
        <v>31.570739541450362</v>
      </c>
      <c r="D1358" s="2">
        <f t="shared" si="122"/>
        <v>31.207654599420312</v>
      </c>
      <c r="E1358" s="2">
        <f t="shared" si="121"/>
        <v>0.36308494203004926</v>
      </c>
      <c r="F1358" s="2">
        <f t="shared" si="125"/>
        <v>-3.4915341481626963E-2</v>
      </c>
      <c r="G1358" s="2">
        <f t="shared" si="123"/>
        <v>0.39800028351167621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30.965699999999998</v>
      </c>
      <c r="C1359" s="2">
        <f t="shared" ref="C1359:C1422" si="126">$C$4*B1349+C1358*(1-$C$4)</f>
        <v>31.563779611996459</v>
      </c>
      <c r="D1359" s="2">
        <f t="shared" si="122"/>
        <v>31.189732036500288</v>
      </c>
      <c r="E1359" s="2">
        <f t="shared" si="121"/>
        <v>0.37404757549617074</v>
      </c>
      <c r="F1359" s="2">
        <f t="shared" si="125"/>
        <v>4.6877241913932582E-2</v>
      </c>
      <c r="G1359" s="2">
        <f t="shared" si="123"/>
        <v>0.32717033358223813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31.089500000000001</v>
      </c>
      <c r="C1360" s="2">
        <f t="shared" si="126"/>
        <v>31.55789044092008</v>
      </c>
      <c r="D1360" s="2">
        <f t="shared" si="122"/>
        <v>31.182307441203971</v>
      </c>
      <c r="E1360" s="2">
        <f t="shared" si="121"/>
        <v>0.37558299971610865</v>
      </c>
      <c r="F1360" s="2">
        <f t="shared" si="125"/>
        <v>0.11261839347436781</v>
      </c>
      <c r="G1360" s="2">
        <f t="shared" si="123"/>
        <v>0.26296460624174084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31.8201</v>
      </c>
      <c r="C1361" s="2">
        <f t="shared" si="126"/>
        <v>31.534784219240066</v>
      </c>
      <c r="D1361" s="2">
        <f t="shared" si="122"/>
        <v>31.229551334448121</v>
      </c>
      <c r="E1361" s="2">
        <f t="shared" si="121"/>
        <v>0.30523288479194477</v>
      </c>
      <c r="F1361" s="2">
        <f t="shared" si="125"/>
        <v>0.15114129173788321</v>
      </c>
      <c r="G1361" s="2">
        <f t="shared" si="123"/>
        <v>0.15409159305406156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32.409399999999998</v>
      </c>
      <c r="C1362" s="2">
        <f t="shared" si="126"/>
        <v>31.474432800895443</v>
      </c>
      <c r="D1362" s="2">
        <f t="shared" si="122"/>
        <v>31.316947531896407</v>
      </c>
      <c r="E1362" s="2">
        <f t="shared" si="121"/>
        <v>0.15748526899903581</v>
      </c>
      <c r="F1362" s="2">
        <f t="shared" si="125"/>
        <v>0.15241008719011373</v>
      </c>
      <c r="G1362" s="2">
        <f t="shared" si="123"/>
        <v>5.0751818089220802E-3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31.9999</v>
      </c>
      <c r="C1363" s="2">
        <f t="shared" si="126"/>
        <v>31.391627754603835</v>
      </c>
      <c r="D1363" s="2">
        <f t="shared" si="122"/>
        <v>31.367536603607782</v>
      </c>
      <c r="E1363" s="2">
        <f t="shared" si="121"/>
        <v>2.4091150996053301E-2</v>
      </c>
      <c r="F1363" s="2">
        <f t="shared" si="125"/>
        <v>0.12674629995130166</v>
      </c>
      <c r="G1363" s="2">
        <f t="shared" si="123"/>
        <v>-0.10265514895524835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31.260300000000001</v>
      </c>
      <c r="C1364" s="2">
        <f t="shared" si="126"/>
        <v>31.412223484664782</v>
      </c>
      <c r="D1364" s="2">
        <f t="shared" si="122"/>
        <v>31.359593151488689</v>
      </c>
      <c r="E1364" s="2">
        <f t="shared" si="121"/>
        <v>5.2630333176093558E-2</v>
      </c>
      <c r="F1364" s="2">
        <f t="shared" si="125"/>
        <v>0.11192310659626004</v>
      </c>
      <c r="G1364" s="2">
        <f t="shared" si="123"/>
        <v>-5.9292773420166478E-2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31.525500000000001</v>
      </c>
      <c r="C1365" s="2">
        <f t="shared" si="126"/>
        <v>31.320866025485586</v>
      </c>
      <c r="D1365" s="2">
        <f t="shared" si="122"/>
        <v>31.371882547674712</v>
      </c>
      <c r="E1365" s="2">
        <f t="shared" si="121"/>
        <v>-5.1016522189126334E-2</v>
      </c>
      <c r="F1365" s="2">
        <f t="shared" si="125"/>
        <v>7.9335180839182756E-2</v>
      </c>
      <c r="G1365" s="2">
        <f t="shared" si="123"/>
        <v>-0.13035170302830909</v>
      </c>
      <c r="H1365" s="2" t="str">
        <f t="shared" si="124"/>
        <v>Hold</v>
      </c>
    </row>
    <row r="1366" spans="1:8" ht="13.5" x14ac:dyDescent="0.25">
      <c r="A1366" s="3">
        <v>44000</v>
      </c>
      <c r="B1366" s="2">
        <v>31.236799999999999</v>
      </c>
      <c r="C1366" s="2">
        <f t="shared" si="126"/>
        <v>31.307025098487806</v>
      </c>
      <c r="D1366" s="2">
        <f t="shared" si="122"/>
        <v>31.36187643303214</v>
      </c>
      <c r="E1366" s="2">
        <f t="shared" si="121"/>
        <v>-5.4851334544334662E-2</v>
      </c>
      <c r="F1366" s="2">
        <f t="shared" si="125"/>
        <v>5.2497877762479273E-2</v>
      </c>
      <c r="G1366" s="2">
        <f t="shared" si="123"/>
        <v>-0.10734921230681393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31.8201</v>
      </c>
      <c r="C1367" s="2">
        <f t="shared" si="126"/>
        <v>31.277175083335834</v>
      </c>
      <c r="D1367" s="2">
        <f t="shared" si="122"/>
        <v>31.395818919474205</v>
      </c>
      <c r="E1367" s="2">
        <f t="shared" si="121"/>
        <v>-0.11864383613837148</v>
      </c>
      <c r="F1367" s="2">
        <f t="shared" si="125"/>
        <v>1.8269534982309123E-2</v>
      </c>
      <c r="G1367" s="2">
        <f t="shared" si="123"/>
        <v>-0.13691337112068061</v>
      </c>
      <c r="H1367" s="2" t="str">
        <f t="shared" si="124"/>
        <v>Hold</v>
      </c>
    </row>
    <row r="1368" spans="1:8" ht="13.5" x14ac:dyDescent="0.25">
      <c r="A1368" s="3">
        <v>44004</v>
      </c>
      <c r="B1368" s="2">
        <v>31.672799999999999</v>
      </c>
      <c r="C1368" s="2">
        <f t="shared" si="126"/>
        <v>31.224717378207242</v>
      </c>
      <c r="D1368" s="2">
        <f t="shared" si="122"/>
        <v>31.416336036550192</v>
      </c>
      <c r="E1368" s="2">
        <f t="shared" si="121"/>
        <v>-0.19161865834295</v>
      </c>
      <c r="F1368" s="2">
        <f t="shared" si="125"/>
        <v>-2.3708103682742704E-2</v>
      </c>
      <c r="G1368" s="2">
        <f t="shared" si="123"/>
        <v>-0.1679105546602073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31.233799999999999</v>
      </c>
      <c r="C1369" s="2">
        <f t="shared" si="126"/>
        <v>31.184868550790743</v>
      </c>
      <c r="D1369" s="2">
        <f t="shared" si="122"/>
        <v>31.402814848657584</v>
      </c>
      <c r="E1369" s="2">
        <f t="shared" si="121"/>
        <v>-0.21794629786684183</v>
      </c>
      <c r="F1369" s="2">
        <f t="shared" si="125"/>
        <v>-6.2555742519562529E-2</v>
      </c>
      <c r="G1369" s="2">
        <f t="shared" si="123"/>
        <v>-0.1553905553472793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30.347000000000001</v>
      </c>
      <c r="C1370" s="2">
        <f t="shared" si="126"/>
        <v>31.170196466053707</v>
      </c>
      <c r="D1370" s="2">
        <f t="shared" si="122"/>
        <v>31.324606341349615</v>
      </c>
      <c r="E1370" s="2">
        <f t="shared" si="121"/>
        <v>-0.15440987529590799</v>
      </c>
      <c r="F1370" s="2">
        <f t="shared" si="125"/>
        <v>-8.0926569074831631E-2</v>
      </c>
      <c r="G1370" s="2">
        <f t="shared" si="123"/>
        <v>-7.3483306221076364E-2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30.347000000000001</v>
      </c>
      <c r="C1371" s="2">
        <f t="shared" si="126"/>
        <v>31.270181625122369</v>
      </c>
      <c r="D1371" s="2">
        <f t="shared" si="122"/>
        <v>31.252191056805199</v>
      </c>
      <c r="E1371" s="2">
        <f t="shared" si="121"/>
        <v>1.7990568317170386E-2</v>
      </c>
      <c r="F1371" s="2">
        <f t="shared" si="125"/>
        <v>-6.1143141596431229E-2</v>
      </c>
      <c r="G1371" s="2">
        <f t="shared" si="123"/>
        <v>7.9133709913601608E-2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30.347000000000001</v>
      </c>
      <c r="C1372" s="2">
        <f t="shared" si="126"/>
        <v>31.445445990488157</v>
      </c>
      <c r="D1372" s="2">
        <f t="shared" si="122"/>
        <v>31.185139867412222</v>
      </c>
      <c r="E1372" s="2">
        <f t="shared" ref="E1372:E1435" si="127">C1372-D1372</f>
        <v>0.26030612307593515</v>
      </c>
      <c r="F1372" s="2">
        <f t="shared" si="125"/>
        <v>3.1467113380420422E-3</v>
      </c>
      <c r="G1372" s="2">
        <f t="shared" si="123"/>
        <v>0.25715941173789308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30.3201</v>
      </c>
      <c r="C1373" s="2">
        <f t="shared" si="126"/>
        <v>31.530746607336134</v>
      </c>
      <c r="D1373" s="2">
        <f t="shared" ref="D1373:D1436" si="128">$D$4*B1373+(1-$D$4)*D1372</f>
        <v>31.121062840196501</v>
      </c>
      <c r="E1373" s="2">
        <f t="shared" si="127"/>
        <v>0.40968376713963295</v>
      </c>
      <c r="F1373" s="2">
        <f t="shared" si="125"/>
        <v>8.4454122498360235E-2</v>
      </c>
      <c r="G1373" s="2">
        <f t="shared" si="123"/>
        <v>0.32522964464127269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30.165400000000002</v>
      </c>
      <c r="C1374" s="2">
        <f t="shared" si="126"/>
        <v>31.489139436976728</v>
      </c>
      <c r="D1374" s="2">
        <f t="shared" si="128"/>
        <v>31.050273000181946</v>
      </c>
      <c r="E1374" s="2">
        <f t="shared" si="127"/>
        <v>0.43886643679478254</v>
      </c>
      <c r="F1374" s="2">
        <f t="shared" si="125"/>
        <v>0.15533658535764472</v>
      </c>
      <c r="G1374" s="2">
        <f t="shared" si="123"/>
        <v>0.28352985143713783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29.608499999999999</v>
      </c>
      <c r="C1375" s="2">
        <f t="shared" si="126"/>
        <v>31.49473336974954</v>
      </c>
      <c r="D1375" s="2">
        <f t="shared" si="128"/>
        <v>30.943475000168469</v>
      </c>
      <c r="E1375" s="2">
        <f t="shared" si="127"/>
        <v>0.55125836958107044</v>
      </c>
      <c r="F1375" s="2">
        <f t="shared" si="125"/>
        <v>0.23452094220232989</v>
      </c>
      <c r="G1375" s="2">
        <f t="shared" si="123"/>
        <v>0.31673742737874055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29.546600000000002</v>
      </c>
      <c r="C1376" s="2">
        <f t="shared" si="126"/>
        <v>31.455051312864995</v>
      </c>
      <c r="D1376" s="2">
        <f t="shared" si="128"/>
        <v>30.840002777933766</v>
      </c>
      <c r="E1376" s="2">
        <f t="shared" si="127"/>
        <v>0.6150485349312298</v>
      </c>
      <c r="F1376" s="2">
        <f t="shared" si="125"/>
        <v>0.3106264607481099</v>
      </c>
      <c r="G1376" s="2">
        <f t="shared" si="123"/>
        <v>0.3044220741831199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29.395</v>
      </c>
      <c r="C1377" s="2">
        <f t="shared" si="126"/>
        <v>31.511212649347307</v>
      </c>
      <c r="D1377" s="2">
        <f t="shared" si="128"/>
        <v>30.732965535123856</v>
      </c>
      <c r="E1377" s="2">
        <f t="shared" si="127"/>
        <v>0.77824711422345061</v>
      </c>
      <c r="F1377" s="2">
        <f t="shared" si="125"/>
        <v>0.40415059144317805</v>
      </c>
      <c r="G1377" s="2">
        <f t="shared" si="123"/>
        <v>0.37409652278027256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29.3919</v>
      </c>
      <c r="C1378" s="2">
        <f t="shared" si="126"/>
        <v>31.536072241755413</v>
      </c>
      <c r="D1378" s="2">
        <f t="shared" si="128"/>
        <v>30.633627347336905</v>
      </c>
      <c r="E1378" s="2">
        <f t="shared" si="127"/>
        <v>0.90244489441850817</v>
      </c>
      <c r="F1378" s="2">
        <f t="shared" si="125"/>
        <v>0.50380945203824412</v>
      </c>
      <c r="G1378" s="2">
        <f t="shared" si="123"/>
        <v>0.39863544238026405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28.9619</v>
      </c>
      <c r="C1379" s="2">
        <f t="shared" si="126"/>
        <v>31.489568819946886</v>
      </c>
      <c r="D1379" s="2">
        <f t="shared" si="128"/>
        <v>30.509795691978617</v>
      </c>
      <c r="E1379" s="2">
        <f t="shared" si="127"/>
        <v>0.97977312796826865</v>
      </c>
      <c r="F1379" s="2">
        <f t="shared" si="125"/>
        <v>0.59900218722424903</v>
      </c>
      <c r="G1379" s="2">
        <f t="shared" si="123"/>
        <v>0.38077094074401963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28.9619</v>
      </c>
      <c r="C1380" s="2">
        <f t="shared" si="126"/>
        <v>31.313789001493522</v>
      </c>
      <c r="D1380" s="2">
        <f t="shared" si="128"/>
        <v>30.395136751832055</v>
      </c>
      <c r="E1380" s="2">
        <f t="shared" si="127"/>
        <v>0.91865224966146641</v>
      </c>
      <c r="F1380" s="2">
        <f t="shared" si="125"/>
        <v>0.66293219971169248</v>
      </c>
      <c r="G1380" s="2">
        <f t="shared" ref="G1380:G1443" si="129">E1380-F1380</f>
        <v>0.25572004994977393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29.330100000000002</v>
      </c>
      <c r="C1381" s="2">
        <f t="shared" si="126"/>
        <v>31.165052232032981</v>
      </c>
      <c r="D1381" s="2">
        <f t="shared" si="128"/>
        <v>30.316245140585234</v>
      </c>
      <c r="E1381" s="2">
        <f t="shared" si="127"/>
        <v>0.84880709144774613</v>
      </c>
      <c r="F1381" s="2">
        <f t="shared" ref="F1381:F1444" si="131">(E1381*(2/(10)))+((1-(2/10))*F1380)</f>
        <v>0.70010717805890332</v>
      </c>
      <c r="G1381" s="2">
        <f t="shared" si="129"/>
        <v>0.14869991338884281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29.299099999999999</v>
      </c>
      <c r="C1382" s="2">
        <f t="shared" si="126"/>
        <v>31.039198042489446</v>
      </c>
      <c r="D1382" s="2">
        <f t="shared" si="128"/>
        <v>30.240901056097439</v>
      </c>
      <c r="E1382" s="2">
        <f t="shared" si="127"/>
        <v>0.79829698639200686</v>
      </c>
      <c r="F1382" s="2">
        <f t="shared" si="131"/>
        <v>0.71974513972552412</v>
      </c>
      <c r="G1382" s="2">
        <f t="shared" si="129"/>
        <v>7.8551846666482739E-2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29.3919</v>
      </c>
      <c r="C1383" s="2">
        <f t="shared" si="126"/>
        <v>30.928567574414146</v>
      </c>
      <c r="D1383" s="2">
        <f t="shared" si="128"/>
        <v>30.178012088979109</v>
      </c>
      <c r="E1383" s="2">
        <f t="shared" si="127"/>
        <v>0.75055548543503647</v>
      </c>
      <c r="F1383" s="2">
        <f t="shared" si="131"/>
        <v>0.72590720886742666</v>
      </c>
      <c r="G1383" s="2">
        <f t="shared" si="129"/>
        <v>2.4648276567609817E-2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29.240300000000001</v>
      </c>
      <c r="C1384" s="2">
        <f t="shared" si="126"/>
        <v>30.811157178350431</v>
      </c>
      <c r="D1384" s="2">
        <f t="shared" si="128"/>
        <v>30.108551934239919</v>
      </c>
      <c r="E1384" s="2">
        <f t="shared" si="127"/>
        <v>0.70260524411051151</v>
      </c>
      <c r="F1384" s="2">
        <f t="shared" si="131"/>
        <v>0.72124681591604367</v>
      </c>
      <c r="G1384" s="2">
        <f t="shared" si="129"/>
        <v>-1.8641571805532164E-2</v>
      </c>
      <c r="H1384" s="2" t="str">
        <f t="shared" si="130"/>
        <v>Hold</v>
      </c>
    </row>
    <row r="1385" spans="1:8" ht="13.5" x14ac:dyDescent="0.25">
      <c r="A1385" s="3">
        <v>44027</v>
      </c>
      <c r="B1385" s="2">
        <v>29.0825</v>
      </c>
      <c r="C1385" s="2">
        <f t="shared" si="126"/>
        <v>30.626132997065749</v>
      </c>
      <c r="D1385" s="2">
        <f t="shared" si="128"/>
        <v>30.032548087259183</v>
      </c>
      <c r="E1385" s="2">
        <f t="shared" si="127"/>
        <v>0.59358490980656597</v>
      </c>
      <c r="F1385" s="2">
        <f t="shared" si="131"/>
        <v>0.69571443469414818</v>
      </c>
      <c r="G1385" s="2">
        <f t="shared" si="129"/>
        <v>-0.1021295248875822</v>
      </c>
      <c r="H1385" s="2" t="str">
        <f t="shared" si="130"/>
        <v>Hold</v>
      </c>
    </row>
    <row r="1386" spans="1:8" ht="13.5" x14ac:dyDescent="0.25">
      <c r="A1386" s="3">
        <v>44028</v>
      </c>
      <c r="B1386" s="2">
        <v>28.466899999999999</v>
      </c>
      <c r="C1386" s="2">
        <f t="shared" si="126"/>
        <v>30.460050997517172</v>
      </c>
      <c r="D1386" s="2">
        <f t="shared" si="128"/>
        <v>29.916574154869615</v>
      </c>
      <c r="E1386" s="2">
        <f t="shared" si="127"/>
        <v>0.54347684264755713</v>
      </c>
      <c r="F1386" s="2">
        <f t="shared" si="131"/>
        <v>0.66526691628483003</v>
      </c>
      <c r="G1386" s="2">
        <f t="shared" si="129"/>
        <v>-0.1217900736372729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28.463799999999999</v>
      </c>
      <c r="C1387" s="2">
        <f t="shared" si="126"/>
        <v>30.296196997899145</v>
      </c>
      <c r="D1387" s="2">
        <f t="shared" si="128"/>
        <v>29.808961254508901</v>
      </c>
      <c r="E1387" s="2">
        <f t="shared" si="127"/>
        <v>0.48723574339024367</v>
      </c>
      <c r="F1387" s="2">
        <f t="shared" si="131"/>
        <v>0.62966068170591272</v>
      </c>
      <c r="G1387" s="2">
        <f t="shared" si="129"/>
        <v>-0.14242493831566905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28.773199999999999</v>
      </c>
      <c r="C1388" s="2">
        <f t="shared" si="126"/>
        <v>30.157074382837735</v>
      </c>
      <c r="D1388" s="2">
        <f t="shared" si="128"/>
        <v>29.732238198619353</v>
      </c>
      <c r="E1388" s="2">
        <f t="shared" si="127"/>
        <v>0.42483618421838187</v>
      </c>
      <c r="F1388" s="2">
        <f t="shared" si="131"/>
        <v>0.58869578220840657</v>
      </c>
      <c r="G1388" s="2">
        <f t="shared" si="129"/>
        <v>-0.1638595979900247</v>
      </c>
      <c r="H1388" s="2" t="str">
        <f t="shared" si="130"/>
        <v>Hold</v>
      </c>
    </row>
    <row r="1389" spans="1:8" ht="13.5" x14ac:dyDescent="0.25">
      <c r="A1389" s="3">
        <v>44033</v>
      </c>
      <c r="B1389" s="2">
        <v>28.309100000000001</v>
      </c>
      <c r="C1389" s="2">
        <f t="shared" si="126"/>
        <v>29.973201400862699</v>
      </c>
      <c r="D1389" s="2">
        <f t="shared" si="128"/>
        <v>29.626820554277181</v>
      </c>
      <c r="E1389" s="2">
        <f t="shared" si="127"/>
        <v>0.34638084658551804</v>
      </c>
      <c r="F1389" s="2">
        <f t="shared" si="131"/>
        <v>0.54023279508382882</v>
      </c>
      <c r="G1389" s="2">
        <f t="shared" si="129"/>
        <v>-0.19385194849831078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28.773199999999999</v>
      </c>
      <c r="C1390" s="2">
        <f t="shared" si="126"/>
        <v>29.817616569960748</v>
      </c>
      <c r="D1390" s="2">
        <f t="shared" si="128"/>
        <v>29.563589402108502</v>
      </c>
      <c r="E1390" s="2">
        <f t="shared" si="127"/>
        <v>0.25402716785224655</v>
      </c>
      <c r="F1390" s="2">
        <f t="shared" si="131"/>
        <v>0.48299166963751239</v>
      </c>
      <c r="G1390" s="2">
        <f t="shared" si="129"/>
        <v>-0.22896450178526584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28.7422</v>
      </c>
      <c r="C1391" s="2">
        <f t="shared" si="126"/>
        <v>29.742614020736017</v>
      </c>
      <c r="D1391" s="2">
        <f t="shared" si="128"/>
        <v>29.502745742693058</v>
      </c>
      <c r="E1391" s="2">
        <f t="shared" si="127"/>
        <v>0.23986827804295885</v>
      </c>
      <c r="F1391" s="2">
        <f t="shared" si="131"/>
        <v>0.43436699131860174</v>
      </c>
      <c r="G1391" s="2">
        <f t="shared" si="129"/>
        <v>-0.19449871327564289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28.618500000000001</v>
      </c>
      <c r="C1392" s="2">
        <f t="shared" si="126"/>
        <v>29.674381094468938</v>
      </c>
      <c r="D1392" s="2">
        <f t="shared" si="128"/>
        <v>29.437246058049126</v>
      </c>
      <c r="E1392" s="2">
        <f t="shared" si="127"/>
        <v>0.23713503641981148</v>
      </c>
      <c r="F1392" s="2">
        <f t="shared" si="131"/>
        <v>0.39492060033884374</v>
      </c>
      <c r="G1392" s="2">
        <f t="shared" si="129"/>
        <v>-0.15778556391903226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28.463799999999999</v>
      </c>
      <c r="C1393" s="2">
        <f t="shared" si="126"/>
        <v>29.630922464550636</v>
      </c>
      <c r="D1393" s="2">
        <f t="shared" si="128"/>
        <v>29.36513894263808</v>
      </c>
      <c r="E1393" s="2">
        <f t="shared" si="127"/>
        <v>0.26578352191255661</v>
      </c>
      <c r="F1393" s="2">
        <f t="shared" si="131"/>
        <v>0.36909318465358631</v>
      </c>
      <c r="G1393" s="2">
        <f t="shared" si="129"/>
        <v>-0.10330966274102971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28.370899999999999</v>
      </c>
      <c r="C1394" s="2">
        <f t="shared" si="126"/>
        <v>29.570826700773615</v>
      </c>
      <c r="D1394" s="2">
        <f t="shared" si="128"/>
        <v>29.291491613553777</v>
      </c>
      <c r="E1394" s="2">
        <f t="shared" si="127"/>
        <v>0.27933508721983813</v>
      </c>
      <c r="F1394" s="2">
        <f t="shared" si="131"/>
        <v>0.3511415651668367</v>
      </c>
      <c r="G1394" s="2">
        <f t="shared" si="129"/>
        <v>-7.180647794699857E-2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28.157499999999999</v>
      </c>
      <c r="C1395" s="2">
        <f t="shared" si="126"/>
        <v>29.495699516039213</v>
      </c>
      <c r="D1395" s="2">
        <f t="shared" si="128"/>
        <v>29.207492234772015</v>
      </c>
      <c r="E1395" s="2">
        <f t="shared" si="127"/>
        <v>0.28820728126719786</v>
      </c>
      <c r="F1395" s="2">
        <f t="shared" si="131"/>
        <v>0.33855470838690893</v>
      </c>
      <c r="G1395" s="2">
        <f t="shared" si="129"/>
        <v>-5.0347427119711075E-2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28.163699999999999</v>
      </c>
      <c r="C1396" s="2">
        <f t="shared" si="126"/>
        <v>29.337422667417798</v>
      </c>
      <c r="D1396" s="2">
        <f t="shared" si="128"/>
        <v>29.130174291455567</v>
      </c>
      <c r="E1396" s="2">
        <f t="shared" si="127"/>
        <v>0.20724837596223011</v>
      </c>
      <c r="F1396" s="2">
        <f t="shared" si="131"/>
        <v>0.31229344190197317</v>
      </c>
      <c r="G1396" s="2">
        <f t="shared" si="129"/>
        <v>-0.10504506593974305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28.618500000000001</v>
      </c>
      <c r="C1397" s="2">
        <f t="shared" si="126"/>
        <v>29.203019180122752</v>
      </c>
      <c r="D1397" s="2">
        <f t="shared" si="128"/>
        <v>29.092272492088487</v>
      </c>
      <c r="E1397" s="2">
        <f t="shared" si="127"/>
        <v>0.11074668803426491</v>
      </c>
      <c r="F1397" s="2">
        <f t="shared" si="131"/>
        <v>0.27198409112843153</v>
      </c>
      <c r="G1397" s="2">
        <f t="shared" si="129"/>
        <v>-0.16123740309416662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28.247199999999999</v>
      </c>
      <c r="C1398" s="2">
        <f t="shared" si="126"/>
        <v>29.13689315241156</v>
      </c>
      <c r="D1398" s="2">
        <f t="shared" si="128"/>
        <v>29.029674529711563</v>
      </c>
      <c r="E1398" s="2">
        <f t="shared" si="127"/>
        <v>0.10721862269999605</v>
      </c>
      <c r="F1398" s="2">
        <f t="shared" si="131"/>
        <v>0.23903099744274445</v>
      </c>
      <c r="G1398" s="2">
        <f t="shared" si="129"/>
        <v>-0.1318123747427484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28.4328</v>
      </c>
      <c r="C1399" s="2">
        <f t="shared" si="126"/>
        <v>29.00954035973286</v>
      </c>
      <c r="D1399" s="2">
        <f t="shared" si="128"/>
        <v>28.985461601584781</v>
      </c>
      <c r="E1399" s="2">
        <f t="shared" si="127"/>
        <v>2.4078758148078805E-2</v>
      </c>
      <c r="F1399" s="2">
        <f t="shared" si="131"/>
        <v>0.19604054958381131</v>
      </c>
      <c r="G1399" s="2">
        <f t="shared" si="129"/>
        <v>-0.17196179143573251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28.185300000000002</v>
      </c>
      <c r="C1400" s="2">
        <f t="shared" si="126"/>
        <v>28.973180304389341</v>
      </c>
      <c r="D1400" s="2">
        <f t="shared" si="128"/>
        <v>28.926190371837762</v>
      </c>
      <c r="E1400" s="2">
        <f t="shared" si="127"/>
        <v>4.6989932551579017E-2</v>
      </c>
      <c r="F1400" s="2">
        <f t="shared" si="131"/>
        <v>0.16623042617736489</v>
      </c>
      <c r="G1400" s="2">
        <f t="shared" si="129"/>
        <v>-0.11924049362578587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28.773199999999999</v>
      </c>
      <c r="C1401" s="2">
        <f t="shared" si="126"/>
        <v>28.937644872944826</v>
      </c>
      <c r="D1401" s="2">
        <f t="shared" si="128"/>
        <v>28.914857751701632</v>
      </c>
      <c r="E1401" s="2">
        <f t="shared" si="127"/>
        <v>2.2787121243194264E-2</v>
      </c>
      <c r="F1401" s="2">
        <f t="shared" si="131"/>
        <v>0.13754176519053077</v>
      </c>
      <c r="G1401" s="2">
        <f t="shared" si="129"/>
        <v>-0.1147546439473365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28.463799999999999</v>
      </c>
      <c r="C1402" s="2">
        <f t="shared" si="126"/>
        <v>28.888545661722546</v>
      </c>
      <c r="D1402" s="2">
        <f t="shared" si="128"/>
        <v>28.881446066390399</v>
      </c>
      <c r="E1402" s="2">
        <f t="shared" si="127"/>
        <v>7.0995953321464356E-3</v>
      </c>
      <c r="F1402" s="2">
        <f t="shared" si="131"/>
        <v>0.11145333121885391</v>
      </c>
      <c r="G1402" s="2">
        <f t="shared" si="129"/>
        <v>-0.10435373588670747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28.463799999999999</v>
      </c>
      <c r="C1403" s="2">
        <f t="shared" si="126"/>
        <v>28.823200175303693</v>
      </c>
      <c r="D1403" s="2">
        <f t="shared" si="128"/>
        <v>28.850509320731852</v>
      </c>
      <c r="E1403" s="2">
        <f t="shared" si="127"/>
        <v>-2.7309145428159098E-2</v>
      </c>
      <c r="F1403" s="2">
        <f t="shared" si="131"/>
        <v>8.3700835889451305E-2</v>
      </c>
      <c r="G1403" s="2">
        <f t="shared" si="129"/>
        <v>-0.1110099813176104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28.773199999999999</v>
      </c>
      <c r="C1404" s="2">
        <f t="shared" si="126"/>
        <v>28.753615532949279</v>
      </c>
      <c r="D1404" s="2">
        <f t="shared" si="128"/>
        <v>28.844782704381345</v>
      </c>
      <c r="E1404" s="2">
        <f t="shared" si="127"/>
        <v>-9.116717143206543E-2</v>
      </c>
      <c r="F1404" s="2">
        <f t="shared" si="131"/>
        <v>4.872723442514796E-2</v>
      </c>
      <c r="G1404" s="2">
        <f t="shared" si="129"/>
        <v>-0.13989440585721338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28.8505</v>
      </c>
      <c r="C1405" s="2">
        <f t="shared" si="126"/>
        <v>28.661905450957086</v>
      </c>
      <c r="D1405" s="2">
        <f t="shared" si="128"/>
        <v>28.845206207760505</v>
      </c>
      <c r="E1405" s="2">
        <f t="shared" si="127"/>
        <v>-0.18330075680341906</v>
      </c>
      <c r="F1405" s="2">
        <f t="shared" si="131"/>
        <v>2.3216361794345594E-3</v>
      </c>
      <c r="G1405" s="2">
        <f t="shared" si="129"/>
        <v>-0.18562239298285363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28.463799999999999</v>
      </c>
      <c r="C1406" s="2">
        <f t="shared" si="126"/>
        <v>28.58525845850215</v>
      </c>
      <c r="D1406" s="2">
        <f t="shared" si="128"/>
        <v>28.816953896074541</v>
      </c>
      <c r="E1406" s="2">
        <f t="shared" si="127"/>
        <v>-0.23169543757239097</v>
      </c>
      <c r="F1406" s="2">
        <f t="shared" si="131"/>
        <v>-4.4481778570930552E-2</v>
      </c>
      <c r="G1406" s="2">
        <f t="shared" si="129"/>
        <v>-0.18721365900146042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28.463799999999999</v>
      </c>
      <c r="C1407" s="2">
        <f t="shared" si="126"/>
        <v>28.590372541809508</v>
      </c>
      <c r="D1407" s="2">
        <f t="shared" si="128"/>
        <v>28.790794348217169</v>
      </c>
      <c r="E1407" s="2">
        <f t="shared" si="127"/>
        <v>-0.20042180640766105</v>
      </c>
      <c r="F1407" s="2">
        <f t="shared" si="131"/>
        <v>-7.5669784138276658E-2</v>
      </c>
      <c r="G1407" s="2">
        <f t="shared" si="129"/>
        <v>-0.12475202226938439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28.247199999999999</v>
      </c>
      <c r="C1408" s="2">
        <f t="shared" si="126"/>
        <v>28.537576766146508</v>
      </c>
      <c r="D1408" s="2">
        <f t="shared" si="128"/>
        <v>28.750528100201084</v>
      </c>
      <c r="E1408" s="2">
        <f t="shared" si="127"/>
        <v>-0.21295133405457634</v>
      </c>
      <c r="F1408" s="2">
        <f t="shared" si="131"/>
        <v>-0.10312609412153659</v>
      </c>
      <c r="G1408" s="2">
        <f t="shared" si="129"/>
        <v>-0.10982523993303975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28.463799999999999</v>
      </c>
      <c r="C1409" s="2">
        <f t="shared" si="126"/>
        <v>28.52145726366243</v>
      </c>
      <c r="D1409" s="2">
        <f t="shared" si="128"/>
        <v>28.729288981667672</v>
      </c>
      <c r="E1409" s="2">
        <f t="shared" si="127"/>
        <v>-0.20783171800524158</v>
      </c>
      <c r="F1409" s="2">
        <f t="shared" si="131"/>
        <v>-0.1240672188982776</v>
      </c>
      <c r="G1409" s="2">
        <f t="shared" si="129"/>
        <v>-8.3764499106963985E-2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28.262699999999999</v>
      </c>
      <c r="C1410" s="2">
        <f t="shared" si="126"/>
        <v>28.469740761560519</v>
      </c>
      <c r="D1410" s="2">
        <f t="shared" si="128"/>
        <v>28.694726834877475</v>
      </c>
      <c r="E1410" s="2">
        <f t="shared" si="127"/>
        <v>-0.22498607331695553</v>
      </c>
      <c r="F1410" s="2">
        <f t="shared" si="131"/>
        <v>-0.1442509897820132</v>
      </c>
      <c r="G1410" s="2">
        <f t="shared" si="129"/>
        <v>-8.0735083534942326E-2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28.463799999999999</v>
      </c>
      <c r="C1411" s="2">
        <f t="shared" si="126"/>
        <v>28.516426798243515</v>
      </c>
      <c r="D1411" s="2">
        <f t="shared" si="128"/>
        <v>28.677621143405069</v>
      </c>
      <c r="E1411" s="2">
        <f t="shared" si="127"/>
        <v>-0.16119434516155451</v>
      </c>
      <c r="F1411" s="2">
        <f t="shared" si="131"/>
        <v>-0.14763966085792146</v>
      </c>
      <c r="G1411" s="2">
        <f t="shared" si="129"/>
        <v>-1.3554684303633047E-2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28.262699999999999</v>
      </c>
      <c r="C1412" s="2">
        <f t="shared" si="126"/>
        <v>28.508330367744513</v>
      </c>
      <c r="D1412" s="2">
        <f t="shared" si="128"/>
        <v>28.646886243893583</v>
      </c>
      <c r="E1412" s="2">
        <f t="shared" si="127"/>
        <v>-0.13855587614906995</v>
      </c>
      <c r="F1412" s="2">
        <f t="shared" si="131"/>
        <v>-0.14582290391615116</v>
      </c>
      <c r="G1412" s="2">
        <f t="shared" si="129"/>
        <v>7.2670277670812133E-3</v>
      </c>
      <c r="H1412" s="2" t="str">
        <f t="shared" si="130"/>
        <v>Sell</v>
      </c>
    </row>
    <row r="1413" spans="1:8" ht="13.5" x14ac:dyDescent="0.25">
      <c r="A1413" s="3">
        <v>44070</v>
      </c>
      <c r="B1413" s="2">
        <v>28.265799999999999</v>
      </c>
      <c r="C1413" s="2">
        <f t="shared" si="126"/>
        <v>28.501479541937666</v>
      </c>
      <c r="D1413" s="2">
        <f t="shared" si="128"/>
        <v>28.6186576332348</v>
      </c>
      <c r="E1413" s="2">
        <f t="shared" si="127"/>
        <v>-0.1171780912971343</v>
      </c>
      <c r="F1413" s="2">
        <f t="shared" si="131"/>
        <v>-0.14009394139234779</v>
      </c>
      <c r="G1413" s="2">
        <f t="shared" si="129"/>
        <v>2.2915850095213491E-2</v>
      </c>
      <c r="H1413" s="2" t="str">
        <f t="shared" si="130"/>
        <v>Sell</v>
      </c>
    </row>
    <row r="1414" spans="1:8" ht="13.5" x14ac:dyDescent="0.25">
      <c r="A1414" s="3">
        <v>44071</v>
      </c>
      <c r="B1414" s="2">
        <v>28.154399999999999</v>
      </c>
      <c r="C1414" s="2">
        <f t="shared" si="126"/>
        <v>28.543282689331871</v>
      </c>
      <c r="D1414" s="2">
        <f t="shared" si="128"/>
        <v>28.584268178921111</v>
      </c>
      <c r="E1414" s="2">
        <f t="shared" si="127"/>
        <v>-4.0985489589239421E-2</v>
      </c>
      <c r="F1414" s="2">
        <f t="shared" si="131"/>
        <v>-0.12027225103172612</v>
      </c>
      <c r="G1414" s="2">
        <f t="shared" si="129"/>
        <v>7.9286761442486697E-2</v>
      </c>
      <c r="H1414" s="2" t="str">
        <f t="shared" si="130"/>
        <v>Sell</v>
      </c>
    </row>
    <row r="1415" spans="1:8" ht="13.5" x14ac:dyDescent="0.25">
      <c r="A1415" s="3">
        <v>44074</v>
      </c>
      <c r="B1415" s="2">
        <v>28.154399999999999</v>
      </c>
      <c r="C1415" s="2">
        <f t="shared" si="126"/>
        <v>28.590546890973123</v>
      </c>
      <c r="D1415" s="2">
        <f t="shared" si="128"/>
        <v>28.55242609159362</v>
      </c>
      <c r="E1415" s="2">
        <f t="shared" si="127"/>
        <v>3.8120799379502301E-2</v>
      </c>
      <c r="F1415" s="2">
        <f t="shared" si="131"/>
        <v>-8.859364094948044E-2</v>
      </c>
      <c r="G1415" s="2">
        <f t="shared" si="129"/>
        <v>0.12671444032898274</v>
      </c>
      <c r="H1415" s="2" t="str">
        <f t="shared" si="130"/>
        <v>Sell</v>
      </c>
    </row>
    <row r="1416" spans="1:8" ht="13.5" x14ac:dyDescent="0.25">
      <c r="A1416" s="3">
        <v>44075</v>
      </c>
      <c r="B1416" s="2">
        <v>28.092500000000001</v>
      </c>
      <c r="C1416" s="2">
        <f t="shared" si="126"/>
        <v>28.571047369284951</v>
      </c>
      <c r="D1416" s="2">
        <f t="shared" si="128"/>
        <v>28.518357492216314</v>
      </c>
      <c r="E1416" s="2">
        <f t="shared" si="127"/>
        <v>5.2689877068637259E-2</v>
      </c>
      <c r="F1416" s="2">
        <f t="shared" si="131"/>
        <v>-6.0336937345856899E-2</v>
      </c>
      <c r="G1416" s="2">
        <f t="shared" si="129"/>
        <v>0.11302681441449416</v>
      </c>
      <c r="H1416" s="2" t="str">
        <f t="shared" si="130"/>
        <v>Sell</v>
      </c>
    </row>
    <row r="1417" spans="1:8" ht="13.5" x14ac:dyDescent="0.25">
      <c r="A1417" s="3">
        <v>44076</v>
      </c>
      <c r="B1417" s="2">
        <v>28.247199999999999</v>
      </c>
      <c r="C1417" s="2">
        <f t="shared" si="126"/>
        <v>28.554547774010345</v>
      </c>
      <c r="D1417" s="2">
        <f t="shared" si="128"/>
        <v>28.498271752052144</v>
      </c>
      <c r="E1417" s="2">
        <f t="shared" si="127"/>
        <v>5.6276021958201028E-2</v>
      </c>
      <c r="F1417" s="2">
        <f t="shared" si="131"/>
        <v>-3.701434548504532E-2</v>
      </c>
      <c r="G1417" s="2">
        <f t="shared" si="129"/>
        <v>9.3290367443246341E-2</v>
      </c>
      <c r="H1417" s="2" t="str">
        <f t="shared" si="130"/>
        <v>Sell</v>
      </c>
    </row>
    <row r="1418" spans="1:8" ht="13.5" x14ac:dyDescent="0.25">
      <c r="A1418" s="3">
        <v>44077</v>
      </c>
      <c r="B1418" s="2">
        <v>28.154399999999999</v>
      </c>
      <c r="C1418" s="2">
        <f t="shared" si="126"/>
        <v>28.507263501085674</v>
      </c>
      <c r="D1418" s="2">
        <f t="shared" si="128"/>
        <v>28.47279977041865</v>
      </c>
      <c r="E1418" s="2">
        <f t="shared" si="127"/>
        <v>3.446373066702435E-2</v>
      </c>
      <c r="F1418" s="2">
        <f t="shared" si="131"/>
        <v>-2.2718730254631385E-2</v>
      </c>
      <c r="G1418" s="2">
        <f t="shared" si="129"/>
        <v>5.7182460921655735E-2</v>
      </c>
      <c r="H1418" s="2" t="str">
        <f t="shared" si="130"/>
        <v>Sell</v>
      </c>
    </row>
    <row r="1419" spans="1:8" ht="13.5" x14ac:dyDescent="0.25">
      <c r="A1419" s="3">
        <v>44078</v>
      </c>
      <c r="B1419" s="2">
        <v>28.274999999999999</v>
      </c>
      <c r="C1419" s="2">
        <f t="shared" si="126"/>
        <v>28.500576808610955</v>
      </c>
      <c r="D1419" s="2">
        <f t="shared" si="128"/>
        <v>28.458147935572825</v>
      </c>
      <c r="E1419" s="2">
        <f t="shared" si="127"/>
        <v>4.2428873038129922E-2</v>
      </c>
      <c r="F1419" s="2">
        <f t="shared" si="131"/>
        <v>-9.689209596079126E-3</v>
      </c>
      <c r="G1419" s="2">
        <f t="shared" si="129"/>
        <v>5.2118082634209049E-2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28.154399999999999</v>
      </c>
      <c r="C1420" s="2">
        <f t="shared" si="126"/>
        <v>28.463980376516961</v>
      </c>
      <c r="D1420" s="2">
        <f t="shared" si="128"/>
        <v>28.435648088493355</v>
      </c>
      <c r="E1420" s="2">
        <f t="shared" si="127"/>
        <v>2.8332288023605656E-2</v>
      </c>
      <c r="F1420" s="2">
        <f t="shared" si="131"/>
        <v>-2.0849100721421696E-3</v>
      </c>
      <c r="G1420" s="2">
        <f t="shared" si="129"/>
        <v>3.0417198095747826E-2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28.148199999999999</v>
      </c>
      <c r="C1421" s="2">
        <f t="shared" si="126"/>
        <v>28.463952626283582</v>
      </c>
      <c r="D1421" s="2">
        <f t="shared" si="128"/>
        <v>28.414355637493848</v>
      </c>
      <c r="E1421" s="2">
        <f t="shared" si="127"/>
        <v>4.9596988789733842E-2</v>
      </c>
      <c r="F1421" s="2">
        <f t="shared" si="131"/>
        <v>8.2514697002330339E-3</v>
      </c>
      <c r="G1421" s="2">
        <f t="shared" si="129"/>
        <v>4.1345519089500807E-2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28.247199999999999</v>
      </c>
      <c r="C1422" s="2">
        <f t="shared" si="126"/>
        <v>28.432990683778417</v>
      </c>
      <c r="D1422" s="2">
        <f t="shared" si="128"/>
        <v>28.401973738420232</v>
      </c>
      <c r="E1422" s="2">
        <f t="shared" si="127"/>
        <v>3.1016945358185666E-2</v>
      </c>
      <c r="F1422" s="2">
        <f t="shared" si="131"/>
        <v>1.2804564831823562E-2</v>
      </c>
      <c r="G1422" s="2">
        <f t="shared" si="129"/>
        <v>1.8212380526362103E-2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28.5566</v>
      </c>
      <c r="C1423" s="2">
        <f t="shared" ref="C1423:C1486" si="132">$C$4*B1413+C1422*(1-$C$4)</f>
        <v>28.407269040120198</v>
      </c>
      <c r="D1423" s="2">
        <f t="shared" si="128"/>
        <v>28.413427535574286</v>
      </c>
      <c r="E1423" s="2">
        <f t="shared" si="127"/>
        <v>-6.1584954540876424E-3</v>
      </c>
      <c r="F1423" s="2">
        <f t="shared" si="131"/>
        <v>9.0119527746413217E-3</v>
      </c>
      <c r="G1423" s="2">
        <f t="shared" si="129"/>
        <v>-1.5170448228728964E-2</v>
      </c>
      <c r="H1423" s="2" t="str">
        <f t="shared" si="130"/>
        <v>Hold</v>
      </c>
    </row>
    <row r="1424" spans="1:8" ht="13.5" x14ac:dyDescent="0.25">
      <c r="A1424" s="3">
        <v>44085</v>
      </c>
      <c r="B1424" s="2">
        <v>30.295300000000001</v>
      </c>
      <c r="C1424" s="2">
        <f t="shared" si="132"/>
        <v>28.368366110870937</v>
      </c>
      <c r="D1424" s="2">
        <f t="shared" si="128"/>
        <v>28.552825495902116</v>
      </c>
      <c r="E1424" s="2">
        <f t="shared" si="127"/>
        <v>-0.18445938503117887</v>
      </c>
      <c r="F1424" s="2">
        <f t="shared" si="131"/>
        <v>-2.9682314786522716E-2</v>
      </c>
      <c r="G1424" s="2">
        <f t="shared" si="129"/>
        <v>-0.15477707024465615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30.6295</v>
      </c>
      <c r="C1425" s="2">
        <f t="shared" si="132"/>
        <v>28.335448247660025</v>
      </c>
      <c r="D1425" s="2">
        <f t="shared" si="128"/>
        <v>28.706653236946405</v>
      </c>
      <c r="E1425" s="2">
        <f t="shared" si="127"/>
        <v>-0.37120498928637957</v>
      </c>
      <c r="F1425" s="2">
        <f t="shared" si="131"/>
        <v>-9.7986849686494099E-2</v>
      </c>
      <c r="G1425" s="2">
        <f t="shared" si="129"/>
        <v>-0.2732181395998855</v>
      </c>
      <c r="H1425" s="2" t="str">
        <f t="shared" si="130"/>
        <v>Hold</v>
      </c>
    </row>
    <row r="1426" spans="1:8" ht="13.5" x14ac:dyDescent="0.25">
      <c r="A1426" s="3">
        <v>44089</v>
      </c>
      <c r="B1426" s="2">
        <v>29.856000000000002</v>
      </c>
      <c r="C1426" s="2">
        <f t="shared" si="132"/>
        <v>28.298071594173869</v>
      </c>
      <c r="D1426" s="2">
        <f t="shared" si="128"/>
        <v>28.791790034209633</v>
      </c>
      <c r="E1426" s="2">
        <f t="shared" si="127"/>
        <v>-0.49371844003576371</v>
      </c>
      <c r="F1426" s="2">
        <f t="shared" si="131"/>
        <v>-0.17713316775634802</v>
      </c>
      <c r="G1426" s="2">
        <f t="shared" si="129"/>
        <v>-0.31658527227941569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29.856000000000002</v>
      </c>
      <c r="C1427" s="2">
        <f t="shared" si="132"/>
        <v>28.290245195070199</v>
      </c>
      <c r="D1427" s="2">
        <f t="shared" si="128"/>
        <v>28.870620402045958</v>
      </c>
      <c r="E1427" s="2">
        <f t="shared" si="127"/>
        <v>-0.58037520697575928</v>
      </c>
      <c r="F1427" s="2">
        <f t="shared" si="131"/>
        <v>-0.25778157560023029</v>
      </c>
      <c r="G1427" s="2">
        <f t="shared" si="129"/>
        <v>-0.32259363137552899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29.979800000000001</v>
      </c>
      <c r="C1428" s="2">
        <f t="shared" si="132"/>
        <v>28.269345934290168</v>
      </c>
      <c r="D1428" s="2">
        <f t="shared" si="128"/>
        <v>28.952781853746259</v>
      </c>
      <c r="E1428" s="2">
        <f t="shared" si="127"/>
        <v>-0.68343591945609106</v>
      </c>
      <c r="F1428" s="2">
        <f t="shared" si="131"/>
        <v>-0.34291244437140245</v>
      </c>
      <c r="G1428" s="2">
        <f t="shared" si="129"/>
        <v>-0.34052347508468861</v>
      </c>
      <c r="H1428" s="2" t="str">
        <f t="shared" si="130"/>
        <v>Hold</v>
      </c>
    </row>
    <row r="1429" spans="1:8" ht="13.5" x14ac:dyDescent="0.25">
      <c r="A1429" s="3">
        <v>44092</v>
      </c>
      <c r="B1429" s="2">
        <v>29.979800000000001</v>
      </c>
      <c r="C1429" s="2">
        <f t="shared" si="132"/>
        <v>28.270215790553216</v>
      </c>
      <c r="D1429" s="2">
        <f t="shared" si="128"/>
        <v>29.028857271987277</v>
      </c>
      <c r="E1429" s="2">
        <f t="shared" si="127"/>
        <v>-0.7586414814340614</v>
      </c>
      <c r="F1429" s="2">
        <f t="shared" si="131"/>
        <v>-0.42605825178393425</v>
      </c>
      <c r="G1429" s="2">
        <f t="shared" si="129"/>
        <v>-0.33258322965012715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29.917899999999999</v>
      </c>
      <c r="C1430" s="2">
        <f t="shared" si="132"/>
        <v>28.252397976621953</v>
      </c>
      <c r="D1430" s="2">
        <f t="shared" si="128"/>
        <v>29.094712288877108</v>
      </c>
      <c r="E1430" s="2">
        <f t="shared" si="127"/>
        <v>-0.84231431225515507</v>
      </c>
      <c r="F1430" s="2">
        <f t="shared" si="131"/>
        <v>-0.50930946387817844</v>
      </c>
      <c r="G1430" s="2">
        <f t="shared" si="129"/>
        <v>-0.33300484837697664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29.732299999999999</v>
      </c>
      <c r="C1431" s="2">
        <f t="shared" si="132"/>
        <v>28.236367518680112</v>
      </c>
      <c r="D1431" s="2">
        <f t="shared" si="128"/>
        <v>29.141941008219543</v>
      </c>
      <c r="E1431" s="2">
        <f t="shared" si="127"/>
        <v>-0.90557348953943162</v>
      </c>
      <c r="F1431" s="2">
        <f t="shared" si="131"/>
        <v>-0.58856226901042907</v>
      </c>
      <c r="G1431" s="2">
        <f t="shared" si="129"/>
        <v>-0.31701122052900255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29.856000000000002</v>
      </c>
      <c r="C1432" s="2">
        <f t="shared" si="132"/>
        <v>28.238034054267786</v>
      </c>
      <c r="D1432" s="2">
        <f t="shared" si="128"/>
        <v>29.194834266869947</v>
      </c>
      <c r="E1432" s="2">
        <f t="shared" si="127"/>
        <v>-0.95680021260216108</v>
      </c>
      <c r="F1432" s="2">
        <f t="shared" si="131"/>
        <v>-0.6622098577287755</v>
      </c>
      <c r="G1432" s="2">
        <f t="shared" si="129"/>
        <v>-0.29459035487338558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29.7075</v>
      </c>
      <c r="C1433" s="2">
        <f t="shared" si="132"/>
        <v>28.287044199765049</v>
      </c>
      <c r="D1433" s="2">
        <f t="shared" si="128"/>
        <v>29.232809506361065</v>
      </c>
      <c r="E1433" s="2">
        <f t="shared" si="127"/>
        <v>-0.94576530659601588</v>
      </c>
      <c r="F1433" s="2">
        <f t="shared" si="131"/>
        <v>-0.71892094750222357</v>
      </c>
      <c r="G1433" s="2">
        <f t="shared" si="129"/>
        <v>-0.2268443590937923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29.7013</v>
      </c>
      <c r="C1434" s="2">
        <f t="shared" si="132"/>
        <v>28.596006630570429</v>
      </c>
      <c r="D1434" s="2">
        <f t="shared" si="128"/>
        <v>29.267512505889876</v>
      </c>
      <c r="E1434" s="2">
        <f t="shared" si="127"/>
        <v>-0.67150587531944694</v>
      </c>
      <c r="F1434" s="2">
        <f t="shared" si="131"/>
        <v>-0.70943793306566827</v>
      </c>
      <c r="G1434" s="2">
        <f t="shared" si="129"/>
        <v>3.7932057746221326E-2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29.3919</v>
      </c>
      <c r="C1435" s="2">
        <f t="shared" si="132"/>
        <v>28.908851764328823</v>
      </c>
      <c r="D1435" s="2">
        <f t="shared" si="128"/>
        <v>29.276726394342479</v>
      </c>
      <c r="E1435" s="2">
        <f t="shared" si="127"/>
        <v>-0.36787463001365595</v>
      </c>
      <c r="F1435" s="2">
        <f t="shared" si="131"/>
        <v>-0.64112527245526585</v>
      </c>
      <c r="G1435" s="2">
        <f t="shared" si="129"/>
        <v>0.2732506424416099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30.0107</v>
      </c>
      <c r="C1436" s="2">
        <f t="shared" si="132"/>
        <v>29.054566877509004</v>
      </c>
      <c r="D1436" s="2">
        <f t="shared" si="128"/>
        <v>29.331094809576367</v>
      </c>
      <c r="E1436" s="2">
        <f t="shared" ref="E1436:E1499" si="133">C1436-D1436</f>
        <v>-0.27652793206736348</v>
      </c>
      <c r="F1436" s="2">
        <f t="shared" si="131"/>
        <v>-0.56820580437768542</v>
      </c>
      <c r="G1436" s="2">
        <f t="shared" si="129"/>
        <v>0.29167787231032194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29.113499999999998</v>
      </c>
      <c r="C1437" s="2">
        <f t="shared" si="132"/>
        <v>29.17786428096916</v>
      </c>
      <c r="D1437" s="2">
        <f t="shared" ref="D1437:D1500" si="134">$D$4*B1437+(1-$D$4)*D1436</f>
        <v>29.314976675533675</v>
      </c>
      <c r="E1437" s="2">
        <f t="shared" si="133"/>
        <v>-0.13711239456451452</v>
      </c>
      <c r="F1437" s="2">
        <f t="shared" si="131"/>
        <v>-0.48198712241505126</v>
      </c>
      <c r="G1437" s="2">
        <f t="shared" si="129"/>
        <v>0.34487472785053674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29.0825</v>
      </c>
      <c r="C1438" s="2">
        <f t="shared" si="132"/>
        <v>29.301239006973905</v>
      </c>
      <c r="D1438" s="2">
        <f t="shared" si="134"/>
        <v>29.297756181049699</v>
      </c>
      <c r="E1438" s="2">
        <f t="shared" si="133"/>
        <v>3.4828259242054571E-3</v>
      </c>
      <c r="F1438" s="2">
        <f t="shared" si="131"/>
        <v>-0.38489313274719994</v>
      </c>
      <c r="G1438" s="2">
        <f t="shared" si="129"/>
        <v>0.3883759586714054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28.2163</v>
      </c>
      <c r="C1439" s="2">
        <f t="shared" si="132"/>
        <v>29.405633005900995</v>
      </c>
      <c r="D1439" s="2">
        <f t="shared" si="134"/>
        <v>29.217648315786757</v>
      </c>
      <c r="E1439" s="2">
        <f t="shared" si="133"/>
        <v>0.18798469011423791</v>
      </c>
      <c r="F1439" s="2">
        <f t="shared" si="131"/>
        <v>-0.27031756817491237</v>
      </c>
      <c r="G1439" s="2">
        <f t="shared" si="129"/>
        <v>0.45830225828915028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29.0825</v>
      </c>
      <c r="C1440" s="2">
        <f t="shared" si="132"/>
        <v>29.484443312685457</v>
      </c>
      <c r="D1440" s="2">
        <f t="shared" si="134"/>
        <v>29.207637329432181</v>
      </c>
      <c r="E1440" s="2">
        <f t="shared" si="133"/>
        <v>0.27680598325327566</v>
      </c>
      <c r="F1440" s="2">
        <f t="shared" si="131"/>
        <v>-0.16089285788927477</v>
      </c>
      <c r="G1440" s="2">
        <f t="shared" si="129"/>
        <v>0.43769884114255042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29.3919</v>
      </c>
      <c r="C1441" s="2">
        <f t="shared" si="132"/>
        <v>29.52257511073385</v>
      </c>
      <c r="D1441" s="2">
        <f t="shared" si="134"/>
        <v>29.221286416140909</v>
      </c>
      <c r="E1441" s="2">
        <f t="shared" si="133"/>
        <v>0.30128869459294094</v>
      </c>
      <c r="F1441" s="2">
        <f t="shared" si="131"/>
        <v>-6.8456547392831635E-2</v>
      </c>
      <c r="G1441" s="2">
        <f t="shared" si="129"/>
        <v>0.36974524198577258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29.122800000000002</v>
      </c>
      <c r="C1442" s="2">
        <f t="shared" si="132"/>
        <v>29.573871247544027</v>
      </c>
      <c r="D1442" s="2">
        <f t="shared" si="134"/>
        <v>29.213991126056399</v>
      </c>
      <c r="E1442" s="2">
        <f t="shared" si="133"/>
        <v>0.35988012148762749</v>
      </c>
      <c r="F1442" s="2">
        <f t="shared" si="131"/>
        <v>1.7210786383260193E-2</v>
      </c>
      <c r="G1442" s="2">
        <f t="shared" si="129"/>
        <v>0.34266933510436731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29.3919</v>
      </c>
      <c r="C1443" s="2">
        <f t="shared" si="132"/>
        <v>29.594429517152637</v>
      </c>
      <c r="D1443" s="2">
        <f t="shared" si="134"/>
        <v>29.227169561163333</v>
      </c>
      <c r="E1443" s="2">
        <f t="shared" si="133"/>
        <v>0.36725995598930439</v>
      </c>
      <c r="F1443" s="2">
        <f t="shared" si="131"/>
        <v>8.7220620304469032E-2</v>
      </c>
      <c r="G1443" s="2">
        <f t="shared" si="129"/>
        <v>0.28003933568483536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29.1754</v>
      </c>
      <c r="C1444" s="2">
        <f t="shared" si="132"/>
        <v>29.610871129898385</v>
      </c>
      <c r="D1444" s="2">
        <f t="shared" si="134"/>
        <v>29.223334778854937</v>
      </c>
      <c r="E1444" s="2">
        <f t="shared" si="133"/>
        <v>0.38753635104344752</v>
      </c>
      <c r="F1444" s="2">
        <f t="shared" si="131"/>
        <v>0.14728376645226474</v>
      </c>
      <c r="G1444" s="2">
        <f t="shared" ref="G1444:G1507" si="135">E1444-F1444</f>
        <v>0.24025258459118279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29.1754</v>
      </c>
      <c r="C1445" s="2">
        <f t="shared" si="132"/>
        <v>29.577183263760169</v>
      </c>
      <c r="D1445" s="2">
        <f t="shared" si="134"/>
        <v>29.219784054495314</v>
      </c>
      <c r="E1445" s="2">
        <f t="shared" si="133"/>
        <v>0.35739920926485524</v>
      </c>
      <c r="F1445" s="2">
        <f t="shared" ref="F1445:F1508" si="137">(E1445*(2/(10)))+((1-(2/10))*F1444)</f>
        <v>0.18930685501478284</v>
      </c>
      <c r="G1445" s="2">
        <f t="shared" si="135"/>
        <v>0.16809235425007241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29.0825</v>
      </c>
      <c r="C1446" s="2">
        <f t="shared" si="132"/>
        <v>29.643878146258604</v>
      </c>
      <c r="D1446" s="2">
        <f t="shared" si="134"/>
        <v>29.209614865273437</v>
      </c>
      <c r="E1446" s="2">
        <f t="shared" si="133"/>
        <v>0.4342632809851672</v>
      </c>
      <c r="F1446" s="2">
        <f t="shared" si="137"/>
        <v>0.23829814020885973</v>
      </c>
      <c r="G1446" s="2">
        <f t="shared" si="135"/>
        <v>0.19596514077630747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29.0825</v>
      </c>
      <c r="C1447" s="2">
        <f t="shared" si="132"/>
        <v>29.562281508372664</v>
      </c>
      <c r="D1447" s="2">
        <f t="shared" si="134"/>
        <v>29.200198949327255</v>
      </c>
      <c r="E1447" s="2">
        <f t="shared" si="133"/>
        <v>0.3620825590454082</v>
      </c>
      <c r="F1447" s="2">
        <f t="shared" si="137"/>
        <v>0.26305502397616942</v>
      </c>
      <c r="G1447" s="2">
        <f t="shared" si="135"/>
        <v>9.9027535069238781E-2</v>
      </c>
      <c r="H1447" s="2" t="str">
        <f t="shared" si="136"/>
        <v>Sell</v>
      </c>
    </row>
    <row r="1448" spans="1:8" ht="13.5" x14ac:dyDescent="0.25">
      <c r="A1448" s="3">
        <v>44120</v>
      </c>
      <c r="B1448" s="2">
        <v>29.0825</v>
      </c>
      <c r="C1448" s="2">
        <f t="shared" si="132"/>
        <v>29.488468968623021</v>
      </c>
      <c r="D1448" s="2">
        <f t="shared" si="134"/>
        <v>29.191480508636346</v>
      </c>
      <c r="E1448" s="2">
        <f t="shared" si="133"/>
        <v>0.29698845998667522</v>
      </c>
      <c r="F1448" s="2">
        <f t="shared" si="137"/>
        <v>0.2698417111782706</v>
      </c>
      <c r="G1448" s="2">
        <f t="shared" si="135"/>
        <v>2.7146748808404619E-2</v>
      </c>
      <c r="H1448" s="2" t="str">
        <f t="shared" si="136"/>
        <v>Sell</v>
      </c>
    </row>
    <row r="1449" spans="1:8" ht="13.5" x14ac:dyDescent="0.25">
      <c r="A1449" s="3">
        <v>44123</v>
      </c>
      <c r="B1449" s="2">
        <v>29.0825</v>
      </c>
      <c r="C1449" s="2">
        <f t="shared" si="132"/>
        <v>29.292750665757943</v>
      </c>
      <c r="D1449" s="2">
        <f t="shared" si="134"/>
        <v>29.183407878366985</v>
      </c>
      <c r="E1449" s="2">
        <f t="shared" si="133"/>
        <v>0.1093427873909576</v>
      </c>
      <c r="F1449" s="2">
        <f t="shared" si="137"/>
        <v>0.23774192642080802</v>
      </c>
      <c r="G1449" s="2">
        <f t="shared" si="135"/>
        <v>-0.12839913902985042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29.0825</v>
      </c>
      <c r="C1450" s="2">
        <f t="shared" si="132"/>
        <v>29.260404409487489</v>
      </c>
      <c r="D1450" s="2">
        <f t="shared" si="134"/>
        <v>29.175933220710171</v>
      </c>
      <c r="E1450" s="2">
        <f t="shared" si="133"/>
        <v>8.4471188777317963E-2</v>
      </c>
      <c r="F1450" s="2">
        <f t="shared" si="137"/>
        <v>0.20708777889211002</v>
      </c>
      <c r="G1450" s="2">
        <f t="shared" si="135"/>
        <v>-0.12261659011479206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29.0794</v>
      </c>
      <c r="C1451" s="2">
        <f t="shared" si="132"/>
        <v>29.280634500335566</v>
      </c>
      <c r="D1451" s="2">
        <f t="shared" si="134"/>
        <v>29.168782611768677</v>
      </c>
      <c r="E1451" s="2">
        <f t="shared" si="133"/>
        <v>0.1118518885668891</v>
      </c>
      <c r="F1451" s="2">
        <f t="shared" si="137"/>
        <v>0.18804060082706586</v>
      </c>
      <c r="G1451" s="2">
        <f t="shared" si="135"/>
        <v>-7.6188712260176761E-2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29.0764</v>
      </c>
      <c r="C1452" s="2">
        <f t="shared" si="132"/>
        <v>29.256352269514707</v>
      </c>
      <c r="D1452" s="2">
        <f t="shared" si="134"/>
        <v>29.161939455341365</v>
      </c>
      <c r="E1452" s="2">
        <f t="shared" si="133"/>
        <v>9.4412814173342241E-2</v>
      </c>
      <c r="F1452" s="2">
        <f t="shared" si="137"/>
        <v>0.16931504349632115</v>
      </c>
      <c r="G1452" s="2">
        <f t="shared" si="135"/>
        <v>-7.4902229322978908E-2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28.463799999999999</v>
      </c>
      <c r="C1453" s="2">
        <f t="shared" si="132"/>
        <v>29.277205766512445</v>
      </c>
      <c r="D1453" s="2">
        <f t="shared" si="134"/>
        <v>29.110225421612373</v>
      </c>
      <c r="E1453" s="2">
        <f t="shared" si="133"/>
        <v>0.16698034490007174</v>
      </c>
      <c r="F1453" s="2">
        <f t="shared" si="137"/>
        <v>0.16884810377707127</v>
      </c>
      <c r="G1453" s="2">
        <f t="shared" si="135"/>
        <v>-1.8677588769995257E-3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29.0825</v>
      </c>
      <c r="C1454" s="2">
        <f t="shared" si="132"/>
        <v>29.261543340895145</v>
      </c>
      <c r="D1454" s="2">
        <f t="shared" si="134"/>
        <v>29.108171686678123</v>
      </c>
      <c r="E1454" s="2">
        <f t="shared" si="133"/>
        <v>0.15337165421702181</v>
      </c>
      <c r="F1454" s="2">
        <f t="shared" si="137"/>
        <v>0.16575281386506138</v>
      </c>
      <c r="G1454" s="2">
        <f t="shared" si="135"/>
        <v>-1.2381159648039569E-2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28.773199999999999</v>
      </c>
      <c r="C1455" s="2">
        <f t="shared" si="132"/>
        <v>29.248290519218969</v>
      </c>
      <c r="D1455" s="2">
        <f t="shared" si="134"/>
        <v>29.08335896914641</v>
      </c>
      <c r="E1455" s="2">
        <f t="shared" si="133"/>
        <v>0.16493155007255922</v>
      </c>
      <c r="F1455" s="2">
        <f t="shared" si="137"/>
        <v>0.16558856110656098</v>
      </c>
      <c r="G1455" s="2">
        <f t="shared" si="135"/>
        <v>-6.5701103400175875E-4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28.773199999999999</v>
      </c>
      <c r="C1456" s="2">
        <f t="shared" si="132"/>
        <v>29.222784285492974</v>
      </c>
      <c r="D1456" s="2">
        <f t="shared" si="134"/>
        <v>29.06038423069112</v>
      </c>
      <c r="E1456" s="2">
        <f t="shared" si="133"/>
        <v>0.1624000548018536</v>
      </c>
      <c r="F1456" s="2">
        <f t="shared" si="137"/>
        <v>0.16495085984561952</v>
      </c>
      <c r="G1456" s="2">
        <f t="shared" si="135"/>
        <v>-2.5508050437659247E-3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28.773199999999999</v>
      </c>
      <c r="C1457" s="2">
        <f t="shared" si="132"/>
        <v>29.201202087724823</v>
      </c>
      <c r="D1457" s="2">
        <f t="shared" si="134"/>
        <v>29.039111324714</v>
      </c>
      <c r="E1457" s="2">
        <f t="shared" si="133"/>
        <v>0.16209076301082348</v>
      </c>
      <c r="F1457" s="2">
        <f t="shared" si="137"/>
        <v>0.1643788404786603</v>
      </c>
      <c r="G1457" s="2">
        <f t="shared" si="135"/>
        <v>-2.2880774678368243E-3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28.773199999999999</v>
      </c>
      <c r="C1458" s="2">
        <f t="shared" si="132"/>
        <v>29.182940228074848</v>
      </c>
      <c r="D1458" s="2">
        <f t="shared" si="134"/>
        <v>29.019414189550002</v>
      </c>
      <c r="E1458" s="2">
        <f t="shared" si="133"/>
        <v>0.16352603852484648</v>
      </c>
      <c r="F1458" s="2">
        <f t="shared" si="137"/>
        <v>0.16420828008789753</v>
      </c>
      <c r="G1458" s="2">
        <f t="shared" si="135"/>
        <v>-6.8224156305105033E-4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28.773199999999999</v>
      </c>
      <c r="C1459" s="2">
        <f t="shared" si="132"/>
        <v>29.167487885294101</v>
      </c>
      <c r="D1459" s="2">
        <f t="shared" si="134"/>
        <v>29.001176101435188</v>
      </c>
      <c r="E1459" s="2">
        <f t="shared" si="133"/>
        <v>0.16631178385891232</v>
      </c>
      <c r="F1459" s="2">
        <f t="shared" si="137"/>
        <v>0.16462898084210051</v>
      </c>
      <c r="G1459" s="2">
        <f t="shared" si="135"/>
        <v>1.6828030168118124E-3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28.773199999999999</v>
      </c>
      <c r="C1460" s="2">
        <f t="shared" si="132"/>
        <v>29.154412826018085</v>
      </c>
      <c r="D1460" s="2">
        <f t="shared" si="134"/>
        <v>28.984288982810359</v>
      </c>
      <c r="E1460" s="2">
        <f t="shared" si="133"/>
        <v>0.17012384320772611</v>
      </c>
      <c r="F1460" s="2">
        <f t="shared" si="137"/>
        <v>0.16572795331522563</v>
      </c>
      <c r="G1460" s="2">
        <f t="shared" si="135"/>
        <v>4.3958898925004763E-3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28.309100000000001</v>
      </c>
      <c r="C1461" s="2">
        <f t="shared" si="132"/>
        <v>29.142872391246073</v>
      </c>
      <c r="D1461" s="2">
        <f t="shared" si="134"/>
        <v>28.934274984083668</v>
      </c>
      <c r="E1461" s="2">
        <f t="shared" si="133"/>
        <v>0.20859740716240438</v>
      </c>
      <c r="F1461" s="2">
        <f t="shared" si="137"/>
        <v>0.1743018440846614</v>
      </c>
      <c r="G1461" s="2">
        <f t="shared" si="135"/>
        <v>3.429556307774298E-2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28.278099999999998</v>
      </c>
      <c r="C1462" s="2">
        <f t="shared" si="132"/>
        <v>29.132645869515908</v>
      </c>
      <c r="D1462" s="2">
        <f t="shared" si="134"/>
        <v>28.8856694297071</v>
      </c>
      <c r="E1462" s="2">
        <f t="shared" si="133"/>
        <v>0.24697643980880812</v>
      </c>
      <c r="F1462" s="2">
        <f t="shared" si="137"/>
        <v>0.18883676322949075</v>
      </c>
      <c r="G1462" s="2">
        <f t="shared" si="135"/>
        <v>5.8139676579317373E-2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28.615400000000001</v>
      </c>
      <c r="C1463" s="2">
        <f t="shared" si="132"/>
        <v>29.029746504974998</v>
      </c>
      <c r="D1463" s="2">
        <f t="shared" si="134"/>
        <v>28.865649471951016</v>
      </c>
      <c r="E1463" s="2">
        <f t="shared" si="133"/>
        <v>0.16409703302398171</v>
      </c>
      <c r="F1463" s="2">
        <f t="shared" si="137"/>
        <v>0.18388881718838895</v>
      </c>
      <c r="G1463" s="2">
        <f t="shared" si="135"/>
        <v>-1.9791784164407245E-2</v>
      </c>
      <c r="H1463" s="2" t="str">
        <f t="shared" si="136"/>
        <v>Hold</v>
      </c>
    </row>
    <row r="1464" spans="1:8" ht="13.5" x14ac:dyDescent="0.25">
      <c r="A1464" s="3">
        <v>44145</v>
      </c>
      <c r="B1464" s="2">
        <v>28.618500000000001</v>
      </c>
      <c r="C1464" s="2">
        <f t="shared" si="132"/>
        <v>29.037862427286537</v>
      </c>
      <c r="D1464" s="2">
        <f t="shared" si="134"/>
        <v>28.847342103658349</v>
      </c>
      <c r="E1464" s="2">
        <f t="shared" si="133"/>
        <v>0.19052032362818849</v>
      </c>
      <c r="F1464" s="2">
        <f t="shared" si="137"/>
        <v>0.18521511847634889</v>
      </c>
      <c r="G1464" s="2">
        <f t="shared" si="135"/>
        <v>5.3052051518396037E-3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28.5566</v>
      </c>
      <c r="C1465" s="2">
        <f t="shared" si="132"/>
        <v>28.997145130780915</v>
      </c>
      <c r="D1465" s="2">
        <f t="shared" si="134"/>
        <v>28.825805651535507</v>
      </c>
      <c r="E1465" s="2">
        <f t="shared" si="133"/>
        <v>0.17133947924540749</v>
      </c>
      <c r="F1465" s="2">
        <f t="shared" si="137"/>
        <v>0.18243999063016061</v>
      </c>
      <c r="G1465" s="2">
        <f t="shared" si="135"/>
        <v>-1.1100511384753126E-2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28.463799999999999</v>
      </c>
      <c r="C1466" s="2">
        <f t="shared" si="132"/>
        <v>28.962692033737696</v>
      </c>
      <c r="D1466" s="2">
        <f t="shared" si="134"/>
        <v>28.798990418088433</v>
      </c>
      <c r="E1466" s="2">
        <f t="shared" si="133"/>
        <v>0.16370161564926278</v>
      </c>
      <c r="F1466" s="2">
        <f t="shared" si="137"/>
        <v>0.17869231563398105</v>
      </c>
      <c r="G1466" s="2">
        <f t="shared" si="135"/>
        <v>-1.4990699984718275E-2</v>
      </c>
      <c r="H1466" s="2" t="str">
        <f t="shared" si="136"/>
        <v>Hold</v>
      </c>
    </row>
    <row r="1467" spans="1:8" ht="13.5" x14ac:dyDescent="0.25">
      <c r="A1467" s="3">
        <v>44148</v>
      </c>
      <c r="B1467" s="2">
        <v>28.7639</v>
      </c>
      <c r="C1467" s="2">
        <f t="shared" si="132"/>
        <v>28.933539413162666</v>
      </c>
      <c r="D1467" s="2">
        <f t="shared" si="134"/>
        <v>28.796391127859657</v>
      </c>
      <c r="E1467" s="2">
        <f t="shared" si="133"/>
        <v>0.13714828530300949</v>
      </c>
      <c r="F1467" s="2">
        <f t="shared" si="137"/>
        <v>0.17038350956778675</v>
      </c>
      <c r="G1467" s="2">
        <f t="shared" si="135"/>
        <v>-3.3235224264777263E-2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28.618500000000001</v>
      </c>
      <c r="C1468" s="2">
        <f t="shared" si="132"/>
        <v>28.90887181113764</v>
      </c>
      <c r="D1468" s="2">
        <f t="shared" si="134"/>
        <v>28.783214007277458</v>
      </c>
      <c r="E1468" s="2">
        <f t="shared" si="133"/>
        <v>0.12565780386018233</v>
      </c>
      <c r="F1468" s="2">
        <f t="shared" si="137"/>
        <v>0.16143836842626585</v>
      </c>
      <c r="G1468" s="2">
        <f t="shared" si="135"/>
        <v>-3.5780564566083528E-2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28.711300000000001</v>
      </c>
      <c r="C1469" s="2">
        <f t="shared" si="132"/>
        <v>28.887999224808773</v>
      </c>
      <c r="D1469" s="2">
        <f t="shared" si="134"/>
        <v>28.777887043775426</v>
      </c>
      <c r="E1469" s="2">
        <f t="shared" si="133"/>
        <v>0.11011218103334741</v>
      </c>
      <c r="F1469" s="2">
        <f t="shared" si="137"/>
        <v>0.15117313094768217</v>
      </c>
      <c r="G1469" s="2">
        <f t="shared" si="135"/>
        <v>-4.106094991433476E-2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28.773199999999999</v>
      </c>
      <c r="C1470" s="2">
        <f t="shared" si="132"/>
        <v>28.870337805607424</v>
      </c>
      <c r="D1470" s="2">
        <f t="shared" si="134"/>
        <v>28.777539855347616</v>
      </c>
      <c r="E1470" s="2">
        <f t="shared" si="133"/>
        <v>9.2797950259807749E-2</v>
      </c>
      <c r="F1470" s="2">
        <f t="shared" si="137"/>
        <v>0.1394980948101073</v>
      </c>
      <c r="G1470" s="2">
        <f t="shared" si="135"/>
        <v>-4.6700144550299555E-2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28.618500000000001</v>
      </c>
      <c r="C1471" s="2">
        <f t="shared" si="132"/>
        <v>28.783993527821664</v>
      </c>
      <c r="D1471" s="2">
        <f t="shared" si="134"/>
        <v>28.765759125321864</v>
      </c>
      <c r="E1471" s="2">
        <f t="shared" si="133"/>
        <v>1.823440249980024E-2</v>
      </c>
      <c r="F1471" s="2">
        <f t="shared" si="137"/>
        <v>0.1152453563480459</v>
      </c>
      <c r="G1471" s="2">
        <f t="shared" si="135"/>
        <v>-9.7010953848245665E-2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28.773199999999999</v>
      </c>
      <c r="C1472" s="2">
        <f t="shared" si="132"/>
        <v>28.706163754310637</v>
      </c>
      <c r="D1472" s="2">
        <f t="shared" si="134"/>
        <v>28.76631030122395</v>
      </c>
      <c r="E1472" s="2">
        <f t="shared" si="133"/>
        <v>-6.0146546913312449E-2</v>
      </c>
      <c r="F1472" s="2">
        <f t="shared" si="137"/>
        <v>8.0166975695774245E-2</v>
      </c>
      <c r="G1472" s="2">
        <f t="shared" si="135"/>
        <v>-0.14031352260908669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28.633900000000001</v>
      </c>
      <c r="C1473" s="2">
        <f t="shared" si="132"/>
        <v>28.692200099801308</v>
      </c>
      <c r="D1473" s="2">
        <f t="shared" si="134"/>
        <v>28.756502130762915</v>
      </c>
      <c r="E1473" s="2">
        <f t="shared" si="133"/>
        <v>-6.4302030961606249E-2</v>
      </c>
      <c r="F1473" s="2">
        <f t="shared" si="137"/>
        <v>5.1273174364298152E-2</v>
      </c>
      <c r="G1473" s="2">
        <f t="shared" si="135"/>
        <v>-0.1155752053259044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28.927800000000001</v>
      </c>
      <c r="C1474" s="2">
        <f t="shared" si="132"/>
        <v>28.6808616229088</v>
      </c>
      <c r="D1474" s="2">
        <f t="shared" si="134"/>
        <v>28.769190861817513</v>
      </c>
      <c r="E1474" s="2">
        <f t="shared" si="133"/>
        <v>-8.8329238908713137E-2</v>
      </c>
      <c r="F1474" s="2">
        <f t="shared" si="137"/>
        <v>2.3352691709695894E-2</v>
      </c>
      <c r="G1474" s="2">
        <f t="shared" si="135"/>
        <v>-0.11168193061840903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29.546600000000002</v>
      </c>
      <c r="C1475" s="2">
        <f t="shared" si="132"/>
        <v>28.661744450153602</v>
      </c>
      <c r="D1475" s="2">
        <f t="shared" si="134"/>
        <v>28.826776723905105</v>
      </c>
      <c r="E1475" s="2">
        <f t="shared" si="133"/>
        <v>-0.16503227375150331</v>
      </c>
      <c r="F1475" s="2">
        <f t="shared" si="137"/>
        <v>-1.4324301382543949E-2</v>
      </c>
      <c r="G1475" s="2">
        <f t="shared" si="135"/>
        <v>-0.15070797236895936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29.0825</v>
      </c>
      <c r="C1476" s="2">
        <f t="shared" si="132"/>
        <v>28.631291457822279</v>
      </c>
      <c r="D1476" s="2">
        <f t="shared" si="134"/>
        <v>28.845719188801024</v>
      </c>
      <c r="E1476" s="2">
        <f t="shared" si="133"/>
        <v>-0.21442773097874479</v>
      </c>
      <c r="F1476" s="2">
        <f t="shared" si="137"/>
        <v>-5.4344987301784123E-2</v>
      </c>
      <c r="G1476" s="2">
        <f t="shared" si="135"/>
        <v>-0.16008274367696068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29.3919</v>
      </c>
      <c r="C1477" s="2">
        <f t="shared" si="132"/>
        <v>28.651692772003468</v>
      </c>
      <c r="D1477" s="2">
        <f t="shared" si="134"/>
        <v>28.886177026667614</v>
      </c>
      <c r="E1477" s="2">
        <f t="shared" si="133"/>
        <v>-0.23448425466414591</v>
      </c>
      <c r="F1477" s="2">
        <f t="shared" si="137"/>
        <v>-9.0372840774256488E-2</v>
      </c>
      <c r="G1477" s="2">
        <f t="shared" si="135"/>
        <v>-0.14411141388988941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29.0825</v>
      </c>
      <c r="C1478" s="2">
        <f t="shared" si="132"/>
        <v>28.646586191695242</v>
      </c>
      <c r="D1478" s="2">
        <f t="shared" si="134"/>
        <v>28.900719469136678</v>
      </c>
      <c r="E1478" s="2">
        <f t="shared" si="133"/>
        <v>-0.25413327744143643</v>
      </c>
      <c r="F1478" s="2">
        <f t="shared" si="137"/>
        <v>-0.12312492810769249</v>
      </c>
      <c r="G1478" s="2">
        <f t="shared" si="135"/>
        <v>-0.13100834933374395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28.927800000000001</v>
      </c>
      <c r="C1479" s="2">
        <f t="shared" si="132"/>
        <v>28.656542162203664</v>
      </c>
      <c r="D1479" s="2">
        <f t="shared" si="134"/>
        <v>28.902725434385815</v>
      </c>
      <c r="E1479" s="2">
        <f t="shared" si="133"/>
        <v>-0.24618327218215086</v>
      </c>
      <c r="F1479" s="2">
        <f t="shared" si="137"/>
        <v>-0.14773659692258417</v>
      </c>
      <c r="G1479" s="2">
        <f t="shared" si="135"/>
        <v>-9.8446675259566685E-2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29.0825</v>
      </c>
      <c r="C1480" s="2">
        <f t="shared" si="132"/>
        <v>28.674489521864636</v>
      </c>
      <c r="D1480" s="2">
        <f t="shared" si="134"/>
        <v>28.916042068875754</v>
      </c>
      <c r="E1480" s="2">
        <f t="shared" si="133"/>
        <v>-0.24155254701111772</v>
      </c>
      <c r="F1480" s="2">
        <f t="shared" si="137"/>
        <v>-0.16649978694029088</v>
      </c>
      <c r="G1480" s="2">
        <f t="shared" si="135"/>
        <v>-7.5052760070826841E-2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28.773199999999999</v>
      </c>
      <c r="C1481" s="2">
        <f t="shared" si="132"/>
        <v>28.665875749270079</v>
      </c>
      <c r="D1481" s="2">
        <f t="shared" si="134"/>
        <v>28.905461174884959</v>
      </c>
      <c r="E1481" s="2">
        <f t="shared" si="133"/>
        <v>-0.23958542561488017</v>
      </c>
      <c r="F1481" s="2">
        <f t="shared" si="137"/>
        <v>-0.18111691467520877</v>
      </c>
      <c r="G1481" s="2">
        <f t="shared" si="135"/>
        <v>-5.8468510939671398E-2</v>
      </c>
      <c r="H1481" s="2" t="str">
        <f t="shared" si="136"/>
        <v>Hold</v>
      </c>
    </row>
    <row r="1482" spans="1:8" ht="13.5" x14ac:dyDescent="0.25">
      <c r="A1482" s="3">
        <v>44169</v>
      </c>
      <c r="B1482" s="2">
        <v>28.773199999999999</v>
      </c>
      <c r="C1482" s="2">
        <f t="shared" si="132"/>
        <v>28.682387172459297</v>
      </c>
      <c r="D1482" s="2">
        <f t="shared" si="134"/>
        <v>28.895664050819406</v>
      </c>
      <c r="E1482" s="2">
        <f t="shared" si="133"/>
        <v>-0.21327687836010867</v>
      </c>
      <c r="F1482" s="2">
        <f t="shared" si="137"/>
        <v>-0.18754890741218877</v>
      </c>
      <c r="G1482" s="2">
        <f t="shared" si="135"/>
        <v>-2.5727970947919898E-2</v>
      </c>
      <c r="H1482" s="2" t="str">
        <f t="shared" si="136"/>
        <v>Hold</v>
      </c>
    </row>
    <row r="1483" spans="1:8" ht="13.5" x14ac:dyDescent="0.25">
      <c r="A1483" s="3">
        <v>44172</v>
      </c>
      <c r="B1483" s="2">
        <v>29.0825</v>
      </c>
      <c r="C1483" s="2">
        <f t="shared" si="132"/>
        <v>28.674927607465559</v>
      </c>
      <c r="D1483" s="2">
        <f t="shared" si="134"/>
        <v>28.909503750758709</v>
      </c>
      <c r="E1483" s="2">
        <f t="shared" si="133"/>
        <v>-0.23457614329315035</v>
      </c>
      <c r="F1483" s="2">
        <f t="shared" si="137"/>
        <v>-0.19695435458838109</v>
      </c>
      <c r="G1483" s="2">
        <f t="shared" si="135"/>
        <v>-3.762178870476926E-2</v>
      </c>
      <c r="H1483" s="2" t="str">
        <f t="shared" si="136"/>
        <v>Hold</v>
      </c>
    </row>
    <row r="1484" spans="1:8" ht="13.5" x14ac:dyDescent="0.25">
      <c r="A1484" s="3">
        <v>44173</v>
      </c>
      <c r="B1484" s="2">
        <v>29.7013</v>
      </c>
      <c r="C1484" s="2">
        <f t="shared" si="132"/>
        <v>28.713831052470859</v>
      </c>
      <c r="D1484" s="2">
        <f t="shared" si="134"/>
        <v>28.968155324776582</v>
      </c>
      <c r="E1484" s="2">
        <f t="shared" si="133"/>
        <v>-0.2543242723057233</v>
      </c>
      <c r="F1484" s="2">
        <f t="shared" si="137"/>
        <v>-0.20842833813184955</v>
      </c>
      <c r="G1484" s="2">
        <f t="shared" si="135"/>
        <v>-4.5895934173873748E-2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30.289200000000001</v>
      </c>
      <c r="C1485" s="2">
        <f t="shared" si="132"/>
        <v>28.841949352090726</v>
      </c>
      <c r="D1485" s="2">
        <f t="shared" si="134"/>
        <v>29.066010485904243</v>
      </c>
      <c r="E1485" s="2">
        <f t="shared" si="133"/>
        <v>-0.22406113381351744</v>
      </c>
      <c r="F1485" s="2">
        <f t="shared" si="137"/>
        <v>-0.21155489726818313</v>
      </c>
      <c r="G1485" s="2">
        <f t="shared" si="135"/>
        <v>-1.2506236545334309E-2</v>
      </c>
      <c r="H1485" s="2" t="str">
        <f t="shared" si="136"/>
        <v>Hold</v>
      </c>
    </row>
    <row r="1486" spans="1:8" ht="13.5" x14ac:dyDescent="0.25">
      <c r="A1486" s="3">
        <v>44175</v>
      </c>
      <c r="B1486" s="2">
        <v>29.982900000000001</v>
      </c>
      <c r="C1486" s="2">
        <f t="shared" si="132"/>
        <v>28.878957144076768</v>
      </c>
      <c r="D1486" s="2">
        <f t="shared" si="134"/>
        <v>29.133928227689115</v>
      </c>
      <c r="E1486" s="2">
        <f t="shared" si="133"/>
        <v>-0.25497108361234666</v>
      </c>
      <c r="F1486" s="2">
        <f t="shared" si="137"/>
        <v>-0.22023813453701585</v>
      </c>
      <c r="G1486" s="2">
        <f t="shared" si="135"/>
        <v>-3.473294907533081E-2</v>
      </c>
      <c r="H1486" s="2" t="str">
        <f t="shared" si="136"/>
        <v>Hold</v>
      </c>
    </row>
    <row r="1487" spans="1:8" ht="13.5" x14ac:dyDescent="0.25">
      <c r="A1487" s="3">
        <v>44176</v>
      </c>
      <c r="B1487" s="2">
        <v>29.7075</v>
      </c>
      <c r="C1487" s="2">
        <f t="shared" ref="C1487:C1550" si="138">$C$4*B1477+C1486*(1-$C$4)</f>
        <v>28.957871429603422</v>
      </c>
      <c r="D1487" s="2">
        <f t="shared" si="134"/>
        <v>29.176415025638072</v>
      </c>
      <c r="E1487" s="2">
        <f t="shared" si="133"/>
        <v>-0.21854359603464957</v>
      </c>
      <c r="F1487" s="2">
        <f t="shared" si="137"/>
        <v>-0.21989922683654262</v>
      </c>
      <c r="G1487" s="2">
        <f t="shared" si="135"/>
        <v>1.3556308018930485E-3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29.3919</v>
      </c>
      <c r="C1488" s="2">
        <f t="shared" si="138"/>
        <v>28.97704505581828</v>
      </c>
      <c r="D1488" s="2">
        <f t="shared" si="134"/>
        <v>29.192376875590806</v>
      </c>
      <c r="E1488" s="2">
        <f t="shared" si="133"/>
        <v>-0.21533181977252625</v>
      </c>
      <c r="F1488" s="2">
        <f t="shared" si="137"/>
        <v>-0.21898574542373936</v>
      </c>
      <c r="G1488" s="2">
        <f t="shared" si="135"/>
        <v>3.6539256512131135E-3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29.3919</v>
      </c>
      <c r="C1489" s="2">
        <f t="shared" si="138"/>
        <v>28.9694688933847</v>
      </c>
      <c r="D1489" s="2">
        <f t="shared" si="134"/>
        <v>29.207156366287784</v>
      </c>
      <c r="E1489" s="2">
        <f t="shared" si="133"/>
        <v>-0.23768747290308312</v>
      </c>
      <c r="F1489" s="2">
        <f t="shared" si="137"/>
        <v>-0.22272609091960813</v>
      </c>
      <c r="G1489" s="2">
        <f t="shared" si="135"/>
        <v>-1.4961381983474992E-2</v>
      </c>
      <c r="H1489" s="2" t="str">
        <f t="shared" si="136"/>
        <v>Hold</v>
      </c>
    </row>
    <row r="1490" spans="1:8" ht="13.5" x14ac:dyDescent="0.25">
      <c r="A1490" s="3">
        <v>44181</v>
      </c>
      <c r="B1490" s="2">
        <v>29.085599999999999</v>
      </c>
      <c r="C1490" s="2">
        <f t="shared" si="138"/>
        <v>28.986858294402438</v>
      </c>
      <c r="D1490" s="2">
        <f t="shared" si="134"/>
        <v>29.198152191007207</v>
      </c>
      <c r="E1490" s="2">
        <f t="shared" si="133"/>
        <v>-0.21129389660476861</v>
      </c>
      <c r="F1490" s="2">
        <f t="shared" si="137"/>
        <v>-0.22043965205664023</v>
      </c>
      <c r="G1490" s="2">
        <f t="shared" si="135"/>
        <v>9.1457554518716289E-3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29.0825</v>
      </c>
      <c r="C1491" s="2">
        <f t="shared" si="138"/>
        <v>28.953987787571293</v>
      </c>
      <c r="D1491" s="2">
        <f t="shared" si="134"/>
        <v>29.189585362043712</v>
      </c>
      <c r="E1491" s="2">
        <f t="shared" si="133"/>
        <v>-0.23559757447241836</v>
      </c>
      <c r="F1491" s="2">
        <f t="shared" si="137"/>
        <v>-0.22347123653979589</v>
      </c>
      <c r="G1491" s="2">
        <f t="shared" si="135"/>
        <v>-1.2126337932622466E-2</v>
      </c>
      <c r="H1491" s="2" t="str">
        <f t="shared" si="136"/>
        <v>Hold</v>
      </c>
    </row>
    <row r="1492" spans="1:8" ht="13.5" x14ac:dyDescent="0.25">
      <c r="A1492" s="3">
        <v>44183</v>
      </c>
      <c r="B1492" s="2">
        <v>29.0825</v>
      </c>
      <c r="C1492" s="2">
        <f t="shared" si="138"/>
        <v>28.926174281791095</v>
      </c>
      <c r="D1492" s="2">
        <f t="shared" si="134"/>
        <v>29.181653113003435</v>
      </c>
      <c r="E1492" s="2">
        <f t="shared" si="133"/>
        <v>-0.25547883121233994</v>
      </c>
      <c r="F1492" s="2">
        <f t="shared" si="137"/>
        <v>-0.22987275547430469</v>
      </c>
      <c r="G1492" s="2">
        <f t="shared" si="135"/>
        <v>-2.560607573803525E-2</v>
      </c>
      <c r="H1492" s="2" t="str">
        <f t="shared" si="136"/>
        <v>Hold</v>
      </c>
    </row>
    <row r="1493" spans="1:8" ht="13.5" x14ac:dyDescent="0.25">
      <c r="A1493" s="3">
        <v>44186</v>
      </c>
      <c r="B1493" s="2">
        <v>29.051600000000001</v>
      </c>
      <c r="C1493" s="2">
        <f t="shared" si="138"/>
        <v>28.95022439228477</v>
      </c>
      <c r="D1493" s="2">
        <f t="shared" si="134"/>
        <v>29.172019549077255</v>
      </c>
      <c r="E1493" s="2">
        <f t="shared" si="133"/>
        <v>-0.22179515679248496</v>
      </c>
      <c r="F1493" s="2">
        <f t="shared" si="137"/>
        <v>-0.22825723573794077</v>
      </c>
      <c r="G1493" s="2">
        <f t="shared" si="135"/>
        <v>6.462078945455807E-3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28.9588</v>
      </c>
      <c r="C1494" s="2">
        <f t="shared" si="138"/>
        <v>29.065774485779421</v>
      </c>
      <c r="D1494" s="2">
        <f t="shared" si="134"/>
        <v>29.156225508404866</v>
      </c>
      <c r="E1494" s="2">
        <f t="shared" si="133"/>
        <v>-9.0451022625444466E-2</v>
      </c>
      <c r="F1494" s="2">
        <f t="shared" si="137"/>
        <v>-0.20069599311544151</v>
      </c>
      <c r="G1494" s="2">
        <f t="shared" si="135"/>
        <v>0.11024497048999704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28.9588</v>
      </c>
      <c r="C1495" s="2">
        <f t="shared" si="138"/>
        <v>29.253993795659511</v>
      </c>
      <c r="D1495" s="2">
        <f t="shared" si="134"/>
        <v>29.14160139667117</v>
      </c>
      <c r="E1495" s="2">
        <f t="shared" si="133"/>
        <v>0.11239239898834086</v>
      </c>
      <c r="F1495" s="2">
        <f t="shared" si="137"/>
        <v>-0.13807831469468504</v>
      </c>
      <c r="G1495" s="2">
        <f t="shared" si="135"/>
        <v>0.25047071368302587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29.221800000000002</v>
      </c>
      <c r="C1496" s="2">
        <f t="shared" si="138"/>
        <v>29.366133211711894</v>
      </c>
      <c r="D1496" s="2">
        <f t="shared" si="134"/>
        <v>29.147542033954785</v>
      </c>
      <c r="E1496" s="2">
        <f t="shared" si="133"/>
        <v>0.21859117775710857</v>
      </c>
      <c r="F1496" s="2">
        <f t="shared" si="137"/>
        <v>-6.6744416204326334E-2</v>
      </c>
      <c r="G1496" s="2">
        <f t="shared" si="135"/>
        <v>0.28533559396143493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29.206299999999999</v>
      </c>
      <c r="C1497" s="2">
        <f t="shared" si="138"/>
        <v>29.418651179140834</v>
      </c>
      <c r="D1497" s="2">
        <f t="shared" si="134"/>
        <v>29.15189447588406</v>
      </c>
      <c r="E1497" s="2">
        <f t="shared" si="133"/>
        <v>0.26675670325677459</v>
      </c>
      <c r="F1497" s="2">
        <f t="shared" si="137"/>
        <v>-4.4192312106151876E-5</v>
      </c>
      <c r="G1497" s="2">
        <f t="shared" si="135"/>
        <v>0.26680089556888076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29.206299999999999</v>
      </c>
      <c r="C1498" s="2">
        <f t="shared" si="138"/>
        <v>29.41453561311917</v>
      </c>
      <c r="D1498" s="2">
        <f t="shared" si="134"/>
        <v>29.155924514707461</v>
      </c>
      <c r="E1498" s="2">
        <f t="shared" si="133"/>
        <v>0.25861109841170915</v>
      </c>
      <c r="F1498" s="2">
        <f t="shared" si="137"/>
        <v>5.1686865832656914E-2</v>
      </c>
      <c r="G1498" s="2">
        <f t="shared" si="135"/>
        <v>0.20692423257905224</v>
      </c>
      <c r="H1498" s="2" t="str">
        <f t="shared" si="136"/>
        <v>Sell</v>
      </c>
    </row>
    <row r="1499" spans="1:8" ht="13.5" x14ac:dyDescent="0.25">
      <c r="A1499" s="3">
        <v>44194</v>
      </c>
      <c r="B1499" s="2">
        <v>29.212499999999999</v>
      </c>
      <c r="C1499" s="2">
        <f t="shared" si="138"/>
        <v>29.411053211100835</v>
      </c>
      <c r="D1499" s="2">
        <f t="shared" si="134"/>
        <v>29.160115291395797</v>
      </c>
      <c r="E1499" s="2">
        <f t="shared" si="133"/>
        <v>0.25093791970503787</v>
      </c>
      <c r="F1499" s="2">
        <f t="shared" si="137"/>
        <v>9.1537076607133117E-2</v>
      </c>
      <c r="G1499" s="2">
        <f t="shared" si="135"/>
        <v>0.15940084309790475</v>
      </c>
      <c r="H1499" s="2" t="str">
        <f t="shared" si="136"/>
        <v>Sell</v>
      </c>
    </row>
    <row r="1500" spans="1:8" ht="13.5" x14ac:dyDescent="0.25">
      <c r="A1500" s="3">
        <v>44195</v>
      </c>
      <c r="B1500" s="2">
        <v>28.934000000000001</v>
      </c>
      <c r="C1500" s="2">
        <f t="shared" si="138"/>
        <v>29.360983486316091</v>
      </c>
      <c r="D1500" s="2">
        <f t="shared" si="134"/>
        <v>29.143366010551667</v>
      </c>
      <c r="E1500" s="2">
        <f t="shared" ref="E1500:E1563" si="139">C1500-D1500</f>
        <v>0.21761747576442403</v>
      </c>
      <c r="F1500" s="2">
        <f t="shared" si="137"/>
        <v>0.11675315643859131</v>
      </c>
      <c r="G1500" s="2">
        <f t="shared" si="135"/>
        <v>0.10086431932583272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29.1754</v>
      </c>
      <c r="C1501" s="2">
        <f t="shared" si="138"/>
        <v>29.318139873036692</v>
      </c>
      <c r="D1501" s="2">
        <f t="shared" ref="D1501:D1564" si="140">$D$4*B1501+(1-$D$4)*D1500</f>
        <v>29.145738898658951</v>
      </c>
      <c r="E1501" s="2">
        <f t="shared" si="139"/>
        <v>0.17240097437774082</v>
      </c>
      <c r="F1501" s="2">
        <f t="shared" si="137"/>
        <v>0.1278827200264212</v>
      </c>
      <c r="G1501" s="2">
        <f t="shared" si="135"/>
        <v>4.4518254351319619E-2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28.8629</v>
      </c>
      <c r="C1502" s="2">
        <f t="shared" si="138"/>
        <v>29.2818875848772</v>
      </c>
      <c r="D1502" s="2">
        <f t="shared" si="140"/>
        <v>29.12478786912866</v>
      </c>
      <c r="E1502" s="2">
        <f t="shared" si="139"/>
        <v>0.15709971574854009</v>
      </c>
      <c r="F1502" s="2">
        <f t="shared" si="137"/>
        <v>0.13372611917084498</v>
      </c>
      <c r="G1502" s="2">
        <f t="shared" si="135"/>
        <v>2.337359657769511E-2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28.7422</v>
      </c>
      <c r="C1503" s="2">
        <f t="shared" si="138"/>
        <v>29.24645872566532</v>
      </c>
      <c r="D1503" s="2">
        <f t="shared" si="140"/>
        <v>29.096448026970982</v>
      </c>
      <c r="E1503" s="2">
        <f t="shared" si="139"/>
        <v>0.15001069869433792</v>
      </c>
      <c r="F1503" s="2">
        <f t="shared" si="137"/>
        <v>0.13698303507554357</v>
      </c>
      <c r="G1503" s="2">
        <f t="shared" si="135"/>
        <v>1.3027663618794344E-2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28.7422</v>
      </c>
      <c r="C1504" s="2">
        <f t="shared" si="138"/>
        <v>29.202203537101425</v>
      </c>
      <c r="D1504" s="2">
        <f t="shared" si="140"/>
        <v>29.070207432380538</v>
      </c>
      <c r="E1504" s="2">
        <f t="shared" si="139"/>
        <v>0.13199610472088708</v>
      </c>
      <c r="F1504" s="2">
        <f t="shared" si="137"/>
        <v>0.1359856490046123</v>
      </c>
      <c r="G1504" s="2">
        <f t="shared" si="135"/>
        <v>-3.9895442837252215E-3</v>
      </c>
      <c r="H1504" s="2" t="str">
        <f t="shared" si="136"/>
        <v>Hold</v>
      </c>
    </row>
    <row r="1505" spans="1:8" ht="13.5" x14ac:dyDescent="0.25">
      <c r="A1505" s="3">
        <v>44203</v>
      </c>
      <c r="B1505" s="2">
        <v>28.770099999999999</v>
      </c>
      <c r="C1505" s="2">
        <f t="shared" si="138"/>
        <v>29.164756839085822</v>
      </c>
      <c r="D1505" s="2">
        <f t="shared" si="140"/>
        <v>29.047977252204202</v>
      </c>
      <c r="E1505" s="2">
        <f t="shared" si="139"/>
        <v>0.11677958688161993</v>
      </c>
      <c r="F1505" s="2">
        <f t="shared" si="137"/>
        <v>0.13214443658001385</v>
      </c>
      <c r="G1505" s="2">
        <f t="shared" si="135"/>
        <v>-1.5364849698393912E-2</v>
      </c>
      <c r="H1505" s="2" t="str">
        <f t="shared" si="136"/>
        <v>Hold</v>
      </c>
    </row>
    <row r="1506" spans="1:8" ht="13.5" x14ac:dyDescent="0.25">
      <c r="A1506" s="3">
        <v>44204</v>
      </c>
      <c r="B1506" s="2">
        <v>28.773199999999999</v>
      </c>
      <c r="C1506" s="2">
        <f t="shared" si="138"/>
        <v>29.173532709995698</v>
      </c>
      <c r="D1506" s="2">
        <f t="shared" si="140"/>
        <v>29.027623381670558</v>
      </c>
      <c r="E1506" s="2">
        <f t="shared" si="139"/>
        <v>0.14590932832513914</v>
      </c>
      <c r="F1506" s="2">
        <f t="shared" si="137"/>
        <v>0.13489741492903892</v>
      </c>
      <c r="G1506" s="2">
        <f t="shared" si="135"/>
        <v>1.101191339610022E-2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28.618500000000001</v>
      </c>
      <c r="C1507" s="2">
        <f t="shared" si="138"/>
        <v>29.17857383153482</v>
      </c>
      <c r="D1507" s="2">
        <f t="shared" si="140"/>
        <v>28.997317945991256</v>
      </c>
      <c r="E1507" s="2">
        <f t="shared" si="139"/>
        <v>0.18125588554356398</v>
      </c>
      <c r="F1507" s="2">
        <f t="shared" si="137"/>
        <v>0.14416910905194394</v>
      </c>
      <c r="G1507" s="2">
        <f t="shared" si="135"/>
        <v>3.7086776491620038E-2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28.711300000000001</v>
      </c>
      <c r="C1508" s="2">
        <f t="shared" si="138"/>
        <v>29.18283939591408</v>
      </c>
      <c r="D1508" s="2">
        <f t="shared" si="140"/>
        <v>28.976131431473387</v>
      </c>
      <c r="E1508" s="2">
        <f t="shared" si="139"/>
        <v>0.20670796444069239</v>
      </c>
      <c r="F1508" s="2">
        <f t="shared" si="137"/>
        <v>0.15667688012969364</v>
      </c>
      <c r="G1508" s="2">
        <f t="shared" ref="G1508:G1571" si="141">E1508-F1508</f>
        <v>5.0031084310998758E-2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28.5566</v>
      </c>
      <c r="C1509" s="2">
        <f t="shared" si="138"/>
        <v>29.187402565773453</v>
      </c>
      <c r="D1509" s="2">
        <f t="shared" si="140"/>
        <v>28.945055029142026</v>
      </c>
      <c r="E1509" s="2">
        <f t="shared" si="139"/>
        <v>0.24234753663142783</v>
      </c>
      <c r="F1509" s="2">
        <f t="shared" ref="F1509:F1572" si="143">(E1509*(2/(10)))+((1-(2/10))*F1508)</f>
        <v>0.17381101143004049</v>
      </c>
      <c r="G1509" s="2">
        <f t="shared" si="141"/>
        <v>6.8536525201387338E-2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28.559699999999999</v>
      </c>
      <c r="C1510" s="2">
        <f t="shared" si="138"/>
        <v>29.148417555654461</v>
      </c>
      <c r="D1510" s="2">
        <f t="shared" si="140"/>
        <v>28.916510212168539</v>
      </c>
      <c r="E1510" s="2">
        <f t="shared" si="139"/>
        <v>0.23190734348592201</v>
      </c>
      <c r="F1510" s="2">
        <f t="shared" si="143"/>
        <v>0.1854302778412168</v>
      </c>
      <c r="G1510" s="2">
        <f t="shared" si="141"/>
        <v>4.6477065644705218E-2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28.7422</v>
      </c>
      <c r="C1511" s="2">
        <f t="shared" si="138"/>
        <v>29.152568700938389</v>
      </c>
      <c r="D1511" s="2">
        <f t="shared" si="140"/>
        <v>28.9035983446005</v>
      </c>
      <c r="E1511" s="2">
        <f t="shared" si="139"/>
        <v>0.24897035633788889</v>
      </c>
      <c r="F1511" s="2">
        <f t="shared" si="143"/>
        <v>0.19813829354055124</v>
      </c>
      <c r="G1511" s="2">
        <f t="shared" si="141"/>
        <v>5.0832062797337652E-2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29.0764</v>
      </c>
      <c r="C1512" s="2">
        <f t="shared" si="138"/>
        <v>29.108004285409404</v>
      </c>
      <c r="D1512" s="2">
        <f t="shared" si="140"/>
        <v>28.916398467222685</v>
      </c>
      <c r="E1512" s="2">
        <f t="shared" si="139"/>
        <v>0.19160581818671929</v>
      </c>
      <c r="F1512" s="2">
        <f t="shared" si="143"/>
        <v>0.19683179846978485</v>
      </c>
      <c r="G1512" s="2">
        <f t="shared" si="141"/>
        <v>-5.2259802830655622E-3</v>
      </c>
      <c r="H1512" s="2" t="str">
        <f t="shared" si="142"/>
        <v>Hold</v>
      </c>
    </row>
    <row r="1513" spans="1:8" ht="13.5" x14ac:dyDescent="0.25">
      <c r="A1513" s="3">
        <v>44216</v>
      </c>
      <c r="B1513" s="2">
        <v>29.005199999999999</v>
      </c>
      <c r="C1513" s="2">
        <f t="shared" si="138"/>
        <v>29.051726703038725</v>
      </c>
      <c r="D1513" s="2">
        <f t="shared" si="140"/>
        <v>28.922976358539522</v>
      </c>
      <c r="E1513" s="2">
        <f t="shared" si="139"/>
        <v>0.12875034449920264</v>
      </c>
      <c r="F1513" s="2">
        <f t="shared" si="143"/>
        <v>0.18321550767566841</v>
      </c>
      <c r="G1513" s="2">
        <f t="shared" si="141"/>
        <v>-5.446516317646577E-2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28.618500000000001</v>
      </c>
      <c r="C1514" s="2">
        <f t="shared" si="138"/>
        <v>29.004107210263534</v>
      </c>
      <c r="D1514" s="2">
        <f t="shared" si="140"/>
        <v>28.90042255420326</v>
      </c>
      <c r="E1514" s="2">
        <f t="shared" si="139"/>
        <v>0.10368465606027399</v>
      </c>
      <c r="F1514" s="2">
        <f t="shared" si="143"/>
        <v>0.16730933735258954</v>
      </c>
      <c r="G1514" s="2">
        <f t="shared" si="141"/>
        <v>-6.3624681292315549E-2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28.633900000000001</v>
      </c>
      <c r="C1515" s="2">
        <f t="shared" si="138"/>
        <v>28.968106100992223</v>
      </c>
      <c r="D1515" s="2">
        <f t="shared" si="140"/>
        <v>28.880680142780797</v>
      </c>
      <c r="E1515" s="2">
        <f t="shared" si="139"/>
        <v>8.7425958211426291E-2</v>
      </c>
      <c r="F1515" s="2">
        <f t="shared" si="143"/>
        <v>0.1513326615243569</v>
      </c>
      <c r="G1515" s="2">
        <f t="shared" si="141"/>
        <v>-6.3906703312930607E-2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28.773199999999999</v>
      </c>
      <c r="C1516" s="2">
        <f t="shared" si="138"/>
        <v>28.938120546993417</v>
      </c>
      <c r="D1516" s="2">
        <f t="shared" si="140"/>
        <v>28.872718650722963</v>
      </c>
      <c r="E1516" s="2">
        <f t="shared" si="139"/>
        <v>6.5401896270454785E-2</v>
      </c>
      <c r="F1516" s="2">
        <f t="shared" si="143"/>
        <v>0.13414650847357648</v>
      </c>
      <c r="G1516" s="2">
        <f t="shared" si="141"/>
        <v>-6.8744612203121697E-2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28.773199999999999</v>
      </c>
      <c r="C1517" s="2">
        <f t="shared" si="138"/>
        <v>28.888948155148277</v>
      </c>
      <c r="D1517" s="2">
        <f t="shared" si="140"/>
        <v>28.86534689881756</v>
      </c>
      <c r="E1517" s="2">
        <f t="shared" si="139"/>
        <v>2.3601256330717746E-2</v>
      </c>
      <c r="F1517" s="2">
        <f t="shared" si="143"/>
        <v>0.11203745804500474</v>
      </c>
      <c r="G1517" s="2">
        <f t="shared" si="141"/>
        <v>-8.8436201714286997E-2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28.633900000000001</v>
      </c>
      <c r="C1518" s="2">
        <f t="shared" si="138"/>
        <v>28.861617669740852</v>
      </c>
      <c r="D1518" s="2">
        <f t="shared" si="140"/>
        <v>28.848202684090332</v>
      </c>
      <c r="E1518" s="2">
        <f t="shared" si="139"/>
        <v>1.341498565052035E-2</v>
      </c>
      <c r="F1518" s="2">
        <f t="shared" si="143"/>
        <v>9.2312963566107867E-2</v>
      </c>
      <c r="G1518" s="2">
        <f t="shared" si="141"/>
        <v>-7.8897977915587517E-2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28.773199999999999</v>
      </c>
      <c r="C1519" s="2">
        <f t="shared" si="138"/>
        <v>28.814691874396107</v>
      </c>
      <c r="D1519" s="2">
        <f t="shared" si="140"/>
        <v>28.842646929713272</v>
      </c>
      <c r="E1519" s="2">
        <f t="shared" si="139"/>
        <v>-2.7955055317164579E-2</v>
      </c>
      <c r="F1519" s="2">
        <f t="shared" si="143"/>
        <v>6.8259359789453383E-2</v>
      </c>
      <c r="G1519" s="2">
        <f t="shared" si="141"/>
        <v>-9.6214415106617962E-2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28.773199999999999</v>
      </c>
      <c r="C1520" s="2">
        <f t="shared" si="138"/>
        <v>28.775462355258242</v>
      </c>
      <c r="D1520" s="2">
        <f t="shared" si="140"/>
        <v>28.837502712697475</v>
      </c>
      <c r="E1520" s="2">
        <f t="shared" si="139"/>
        <v>-6.2040357439233418E-2</v>
      </c>
      <c r="F1520" s="2">
        <f t="shared" si="143"/>
        <v>4.2199416343716024E-2</v>
      </c>
      <c r="G1520" s="2">
        <f t="shared" si="141"/>
        <v>-0.10423977378294944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28.627700000000001</v>
      </c>
      <c r="C1521" s="2">
        <f t="shared" si="138"/>
        <v>28.770345069833898</v>
      </c>
      <c r="D1521" s="2">
        <f t="shared" si="140"/>
        <v>28.821961771016181</v>
      </c>
      <c r="E1521" s="2">
        <f t="shared" si="139"/>
        <v>-5.1616701182283009E-2</v>
      </c>
      <c r="F1521" s="2">
        <f t="shared" si="143"/>
        <v>2.3436192838516216E-2</v>
      </c>
      <c r="G1521" s="2">
        <f t="shared" si="141"/>
        <v>-7.5052894020799232E-2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28.6494</v>
      </c>
      <c r="C1522" s="2">
        <f t="shared" si="138"/>
        <v>28.817430443705607</v>
      </c>
      <c r="D1522" s="2">
        <f t="shared" si="140"/>
        <v>28.809179417607577</v>
      </c>
      <c r="E1522" s="2">
        <f t="shared" si="139"/>
        <v>8.2510260980299677E-3</v>
      </c>
      <c r="F1522" s="2">
        <f t="shared" si="143"/>
        <v>2.0399159490418969E-2</v>
      </c>
      <c r="G1522" s="2">
        <f t="shared" si="141"/>
        <v>-1.2148133392389002E-2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28.773199999999999</v>
      </c>
      <c r="C1523" s="2">
        <f t="shared" si="138"/>
        <v>28.846318067750897</v>
      </c>
      <c r="D1523" s="2">
        <f t="shared" si="140"/>
        <v>28.806514275562574</v>
      </c>
      <c r="E1523" s="2">
        <f t="shared" si="139"/>
        <v>3.9803792188322973E-2</v>
      </c>
      <c r="F1523" s="2">
        <f t="shared" si="143"/>
        <v>2.4280086029999773E-2</v>
      </c>
      <c r="G1523" s="2">
        <f t="shared" si="141"/>
        <v>1.55237061583232E-2</v>
      </c>
      <c r="H1523" s="2" t="str">
        <f t="shared" si="142"/>
        <v>Sell</v>
      </c>
    </row>
    <row r="1524" spans="1:8" ht="13.5" x14ac:dyDescent="0.25">
      <c r="A1524" s="3">
        <v>44231</v>
      </c>
      <c r="B1524" s="2">
        <v>28.927800000000001</v>
      </c>
      <c r="C1524" s="2">
        <f t="shared" si="138"/>
        <v>28.811269134250757</v>
      </c>
      <c r="D1524" s="2">
        <f t="shared" si="140"/>
        <v>28.81549840329868</v>
      </c>
      <c r="E1524" s="2">
        <f t="shared" si="139"/>
        <v>-4.2292690479222017E-3</v>
      </c>
      <c r="F1524" s="2">
        <f t="shared" si="143"/>
        <v>1.8578215014415377E-2</v>
      </c>
      <c r="G1524" s="2">
        <f t="shared" si="141"/>
        <v>-2.2807484062337579E-2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29.0794</v>
      </c>
      <c r="C1525" s="2">
        <f t="shared" si="138"/>
        <v>28.783981575135257</v>
      </c>
      <c r="D1525" s="2">
        <f t="shared" si="140"/>
        <v>28.835046669720999</v>
      </c>
      <c r="E1525" s="2">
        <f t="shared" si="139"/>
        <v>-5.1065094585741377E-2</v>
      </c>
      <c r="F1525" s="2">
        <f t="shared" si="143"/>
        <v>4.6495530943840256E-3</v>
      </c>
      <c r="G1525" s="2">
        <f t="shared" si="141"/>
        <v>-5.5714647680125406E-2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28.835000000000001</v>
      </c>
      <c r="C1526" s="2">
        <f t="shared" si="138"/>
        <v>28.782322871268295</v>
      </c>
      <c r="D1526" s="2">
        <f t="shared" si="140"/>
        <v>28.835043212704626</v>
      </c>
      <c r="E1526" s="2">
        <f t="shared" si="139"/>
        <v>-5.2720341436330642E-2</v>
      </c>
      <c r="F1526" s="2">
        <f t="shared" si="143"/>
        <v>-6.8244258117589086E-3</v>
      </c>
      <c r="G1526" s="2">
        <f t="shared" si="141"/>
        <v>-4.5895915624571737E-2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29.020700000000001</v>
      </c>
      <c r="C1527" s="2">
        <f t="shared" si="138"/>
        <v>28.780919352611633</v>
      </c>
      <c r="D1527" s="2">
        <f t="shared" si="140"/>
        <v>28.848795567319101</v>
      </c>
      <c r="E1527" s="2">
        <f t="shared" si="139"/>
        <v>-6.7876214707467852E-2</v>
      </c>
      <c r="F1527" s="2">
        <f t="shared" si="143"/>
        <v>-1.9034783590900699E-2</v>
      </c>
      <c r="G1527" s="2">
        <f t="shared" si="141"/>
        <v>-4.8841431116567149E-2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28.989699999999999</v>
      </c>
      <c r="C1528" s="2">
        <f t="shared" si="138"/>
        <v>28.758300990671383</v>
      </c>
      <c r="D1528" s="2">
        <f t="shared" si="140"/>
        <v>28.859232932702874</v>
      </c>
      <c r="E1528" s="2">
        <f t="shared" si="139"/>
        <v>-0.10093194203149025</v>
      </c>
      <c r="F1528" s="2">
        <f t="shared" si="143"/>
        <v>-3.5414215279018613E-2</v>
      </c>
      <c r="G1528" s="2">
        <f t="shared" si="141"/>
        <v>-6.5517726752471639E-2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28.8505</v>
      </c>
      <c r="C1529" s="2">
        <f t="shared" si="138"/>
        <v>28.760593145952708</v>
      </c>
      <c r="D1529" s="2">
        <f t="shared" si="140"/>
        <v>28.858586048798959</v>
      </c>
      <c r="E1529" s="2">
        <f t="shared" si="139"/>
        <v>-9.7992902846250729E-2</v>
      </c>
      <c r="F1529" s="2">
        <f t="shared" si="143"/>
        <v>-4.7929952792465036E-2</v>
      </c>
      <c r="G1529" s="2">
        <f t="shared" si="141"/>
        <v>-5.0062950053785693E-2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29.020700000000001</v>
      </c>
      <c r="C1530" s="2">
        <f t="shared" si="138"/>
        <v>28.762532661959984</v>
      </c>
      <c r="D1530" s="2">
        <f t="shared" si="140"/>
        <v>28.870594489628665</v>
      </c>
      <c r="E1530" s="2">
        <f t="shared" si="139"/>
        <v>-0.10806182766868133</v>
      </c>
      <c r="F1530" s="2">
        <f t="shared" si="143"/>
        <v>-5.9956327767708303E-2</v>
      </c>
      <c r="G1530" s="2">
        <f t="shared" si="141"/>
        <v>-4.8105499900973028E-2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29.234100000000002</v>
      </c>
      <c r="C1531" s="2">
        <f t="shared" si="138"/>
        <v>28.7417891755046</v>
      </c>
      <c r="D1531" s="2">
        <f t="shared" si="140"/>
        <v>28.897520823730243</v>
      </c>
      <c r="E1531" s="2">
        <f t="shared" si="139"/>
        <v>-0.15573164822564323</v>
      </c>
      <c r="F1531" s="2">
        <f t="shared" si="143"/>
        <v>-7.9111391859295291E-2</v>
      </c>
      <c r="G1531" s="2">
        <f t="shared" si="141"/>
        <v>-7.6620256366347936E-2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29.0825</v>
      </c>
      <c r="C1532" s="2">
        <f t="shared" si="138"/>
        <v>28.727575456196199</v>
      </c>
      <c r="D1532" s="2">
        <f t="shared" si="140"/>
        <v>28.91122298493541</v>
      </c>
      <c r="E1532" s="2">
        <f t="shared" si="139"/>
        <v>-0.1836475287392112</v>
      </c>
      <c r="F1532" s="2">
        <f t="shared" si="143"/>
        <v>-0.10001861923527848</v>
      </c>
      <c r="G1532" s="2">
        <f t="shared" si="141"/>
        <v>-8.3628909503932716E-2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29.0825</v>
      </c>
      <c r="C1533" s="2">
        <f t="shared" si="138"/>
        <v>28.734594616781397</v>
      </c>
      <c r="D1533" s="2">
        <f t="shared" si="140"/>
        <v>28.923910171236489</v>
      </c>
      <c r="E1533" s="2">
        <f t="shared" si="139"/>
        <v>-0.18931555445509218</v>
      </c>
      <c r="F1533" s="2">
        <f t="shared" si="143"/>
        <v>-0.11787800627924122</v>
      </c>
      <c r="G1533" s="2">
        <f t="shared" si="141"/>
        <v>-7.1437548175850962E-2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29.7941</v>
      </c>
      <c r="C1534" s="2">
        <f t="shared" si="138"/>
        <v>28.764318521891951</v>
      </c>
      <c r="D1534" s="2">
        <f t="shared" si="140"/>
        <v>28.988368677070824</v>
      </c>
      <c r="E1534" s="2">
        <f t="shared" si="139"/>
        <v>-0.2240501551788725</v>
      </c>
      <c r="F1534" s="2">
        <f t="shared" si="143"/>
        <v>-0.13911243605916748</v>
      </c>
      <c r="G1534" s="2">
        <f t="shared" si="141"/>
        <v>-8.4937719119705019E-2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29.113499999999998</v>
      </c>
      <c r="C1535" s="2">
        <f t="shared" si="138"/>
        <v>28.812792595447036</v>
      </c>
      <c r="D1535" s="2">
        <f t="shared" si="140"/>
        <v>28.997637663954468</v>
      </c>
      <c r="E1535" s="2">
        <f t="shared" si="139"/>
        <v>-0.18484506850743188</v>
      </c>
      <c r="F1535" s="2">
        <f t="shared" si="143"/>
        <v>-0.14825896254882037</v>
      </c>
      <c r="G1535" s="2">
        <f t="shared" si="141"/>
        <v>-3.6586105958611503E-2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29.113499999999998</v>
      </c>
      <c r="C1536" s="2">
        <f t="shared" si="138"/>
        <v>28.816209119224414</v>
      </c>
      <c r="D1536" s="2">
        <f t="shared" si="140"/>
        <v>29.0062200592171</v>
      </c>
      <c r="E1536" s="2">
        <f t="shared" si="139"/>
        <v>-0.19001093999268548</v>
      </c>
      <c r="F1536" s="2">
        <f t="shared" si="143"/>
        <v>-0.1566093580375934</v>
      </c>
      <c r="G1536" s="2">
        <f t="shared" si="141"/>
        <v>-3.3401581955092075E-2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29.029900000000001</v>
      </c>
      <c r="C1537" s="2">
        <f t="shared" si="138"/>
        <v>28.847669254728352</v>
      </c>
      <c r="D1537" s="2">
        <f t="shared" si="140"/>
        <v>29.007974128904721</v>
      </c>
      <c r="E1537" s="2">
        <f t="shared" si="139"/>
        <v>-0.16030487417636863</v>
      </c>
      <c r="F1537" s="2">
        <f t="shared" si="143"/>
        <v>-0.15734846126534846</v>
      </c>
      <c r="G1537" s="2">
        <f t="shared" si="141"/>
        <v>-2.9564129110201676E-3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29.0825</v>
      </c>
      <c r="C1538" s="2">
        <f t="shared" si="138"/>
        <v>28.869520138616295</v>
      </c>
      <c r="D1538" s="2">
        <f t="shared" si="140"/>
        <v>29.013494563800666</v>
      </c>
      <c r="E1538" s="2">
        <f t="shared" si="139"/>
        <v>-0.14397442518437131</v>
      </c>
      <c r="F1538" s="2">
        <f t="shared" si="143"/>
        <v>-0.15467365404915304</v>
      </c>
      <c r="G1538" s="2">
        <f t="shared" si="141"/>
        <v>1.0699228864781724E-2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29.3919</v>
      </c>
      <c r="C1539" s="2">
        <f t="shared" si="138"/>
        <v>28.866593963444558</v>
      </c>
      <c r="D1539" s="2">
        <f t="shared" si="140"/>
        <v>29.041524596111728</v>
      </c>
      <c r="E1539" s="2">
        <f t="shared" si="139"/>
        <v>-0.17493063266717002</v>
      </c>
      <c r="F1539" s="2">
        <f t="shared" si="143"/>
        <v>-0.15872504977275645</v>
      </c>
      <c r="G1539" s="2">
        <f t="shared" si="141"/>
        <v>-1.6205582894413567E-2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29.3919</v>
      </c>
      <c r="C1540" s="2">
        <f t="shared" si="138"/>
        <v>28.890302584453089</v>
      </c>
      <c r="D1540" s="2">
        <f t="shared" si="140"/>
        <v>29.067478329733081</v>
      </c>
      <c r="E1540" s="2">
        <f t="shared" si="139"/>
        <v>-0.17717574527999247</v>
      </c>
      <c r="F1540" s="2">
        <f t="shared" si="143"/>
        <v>-0.16241518887420364</v>
      </c>
      <c r="G1540" s="2">
        <f t="shared" si="141"/>
        <v>-1.4760556405788827E-2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28.773199999999999</v>
      </c>
      <c r="C1541" s="2">
        <f t="shared" si="138"/>
        <v>28.943194494537227</v>
      </c>
      <c r="D1541" s="2">
        <f t="shared" si="140"/>
        <v>29.04567993493804</v>
      </c>
      <c r="E1541" s="2">
        <f t="shared" si="139"/>
        <v>-0.10248544040081242</v>
      </c>
      <c r="F1541" s="2">
        <f t="shared" si="143"/>
        <v>-0.15042923917952541</v>
      </c>
      <c r="G1541" s="2">
        <f t="shared" si="141"/>
        <v>4.7943798778712993E-2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28.463799999999999</v>
      </c>
      <c r="C1542" s="2">
        <f t="shared" si="138"/>
        <v>28.964626110762268</v>
      </c>
      <c r="D1542" s="2">
        <f t="shared" si="140"/>
        <v>29.002577717535221</v>
      </c>
      <c r="E1542" s="2">
        <f t="shared" si="139"/>
        <v>-3.7951606772953284E-2</v>
      </c>
      <c r="F1542" s="2">
        <f t="shared" si="143"/>
        <v>-0.12793371269821099</v>
      </c>
      <c r="G1542" s="2">
        <f t="shared" si="141"/>
        <v>8.998210592525771E-2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28.463799999999999</v>
      </c>
      <c r="C1543" s="2">
        <f t="shared" si="138"/>
        <v>28.982760555260381</v>
      </c>
      <c r="D1543" s="2">
        <f t="shared" si="140"/>
        <v>28.962668256977057</v>
      </c>
      <c r="E1543" s="2">
        <f t="shared" si="139"/>
        <v>2.0092298283323373E-2</v>
      </c>
      <c r="F1543" s="2">
        <f t="shared" si="143"/>
        <v>-9.8328510501904137E-2</v>
      </c>
      <c r="G1543" s="2">
        <f t="shared" si="141"/>
        <v>0.11842080878522751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28.405000000000001</v>
      </c>
      <c r="C1544" s="2">
        <f t="shared" si="138"/>
        <v>29.107582008297243</v>
      </c>
      <c r="D1544" s="2">
        <f t="shared" si="140"/>
        <v>28.921359497200978</v>
      </c>
      <c r="E1544" s="2">
        <f t="shared" si="139"/>
        <v>0.18622251109626475</v>
      </c>
      <c r="F1544" s="2">
        <f t="shared" si="143"/>
        <v>-4.141830618227036E-2</v>
      </c>
      <c r="G1544" s="2">
        <f t="shared" si="141"/>
        <v>0.22764081727853511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28.463799999999999</v>
      </c>
      <c r="C1545" s="2">
        <f t="shared" si="138"/>
        <v>29.108492468559206</v>
      </c>
      <c r="D1545" s="2">
        <f t="shared" si="140"/>
        <v>28.887466201112016</v>
      </c>
      <c r="E1545" s="2">
        <f t="shared" si="139"/>
        <v>0.22102626744718989</v>
      </c>
      <c r="F1545" s="2">
        <f t="shared" si="143"/>
        <v>1.1070608543621692E-2</v>
      </c>
      <c r="G1545" s="2">
        <f t="shared" si="141"/>
        <v>0.20995565890356821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28.408100000000001</v>
      </c>
      <c r="C1546" s="2">
        <f t="shared" si="138"/>
        <v>29.109262858011636</v>
      </c>
      <c r="D1546" s="2">
        <f t="shared" si="140"/>
        <v>28.851957593622238</v>
      </c>
      <c r="E1546" s="2">
        <f t="shared" si="139"/>
        <v>0.25730526438939805</v>
      </c>
      <c r="F1546" s="2">
        <f t="shared" si="143"/>
        <v>6.0317539712776966E-2</v>
      </c>
      <c r="G1546" s="2">
        <f t="shared" si="141"/>
        <v>0.19698772467662107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28.773199999999999</v>
      </c>
      <c r="C1547" s="2">
        <f t="shared" si="138"/>
        <v>29.097053187548305</v>
      </c>
      <c r="D1547" s="2">
        <f t="shared" si="140"/>
        <v>28.846123697798369</v>
      </c>
      <c r="E1547" s="2">
        <f t="shared" si="139"/>
        <v>0.2509294897499359</v>
      </c>
      <c r="F1547" s="2">
        <f t="shared" si="143"/>
        <v>9.8439929720208763E-2</v>
      </c>
      <c r="G1547" s="2">
        <f t="shared" si="141"/>
        <v>0.15248956002972713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28.463799999999999</v>
      </c>
      <c r="C1548" s="2">
        <f t="shared" si="138"/>
        <v>29.094814235617797</v>
      </c>
      <c r="D1548" s="2">
        <f t="shared" si="140"/>
        <v>28.81780342388738</v>
      </c>
      <c r="E1548" s="2">
        <f t="shared" si="139"/>
        <v>0.27701081173041686</v>
      </c>
      <c r="F1548" s="2">
        <f t="shared" si="143"/>
        <v>0.13415410612225037</v>
      </c>
      <c r="G1548" s="2">
        <f t="shared" si="141"/>
        <v>0.14285670560816649</v>
      </c>
      <c r="H1548" s="2" t="str">
        <f t="shared" si="142"/>
        <v>Sell</v>
      </c>
    </row>
    <row r="1549" spans="1:8" ht="13.5" x14ac:dyDescent="0.25">
      <c r="A1549" s="3">
        <v>44266</v>
      </c>
      <c r="B1549" s="2">
        <v>29.0825</v>
      </c>
      <c r="C1549" s="2">
        <f t="shared" si="138"/>
        <v>29.140519737830445</v>
      </c>
      <c r="D1549" s="2">
        <f t="shared" si="140"/>
        <v>28.837410577673499</v>
      </c>
      <c r="E1549" s="2">
        <f t="shared" si="139"/>
        <v>0.30310916015694644</v>
      </c>
      <c r="F1549" s="2">
        <f t="shared" si="143"/>
        <v>0.16794511692918959</v>
      </c>
      <c r="G1549" s="2">
        <f t="shared" si="141"/>
        <v>0.13516404322775685</v>
      </c>
      <c r="H1549" s="2" t="str">
        <f t="shared" si="142"/>
        <v>Sell</v>
      </c>
    </row>
    <row r="1550" spans="1:8" ht="13.5" x14ac:dyDescent="0.25">
      <c r="A1550" s="3">
        <v>44267</v>
      </c>
      <c r="B1550" s="2">
        <v>29.3919</v>
      </c>
      <c r="C1550" s="2">
        <f t="shared" si="138"/>
        <v>29.179193624318067</v>
      </c>
      <c r="D1550" s="2">
        <f t="shared" si="140"/>
        <v>28.878483868216204</v>
      </c>
      <c r="E1550" s="2">
        <f t="shared" si="139"/>
        <v>0.30070975610186323</v>
      </c>
      <c r="F1550" s="2">
        <f t="shared" si="143"/>
        <v>0.19449804476372434</v>
      </c>
      <c r="G1550" s="2">
        <f t="shared" si="141"/>
        <v>0.10621171133813889</v>
      </c>
      <c r="H1550" s="2" t="str">
        <f t="shared" si="142"/>
        <v>Sell</v>
      </c>
    </row>
    <row r="1551" spans="1:8" ht="13.5" x14ac:dyDescent="0.25">
      <c r="A1551" s="3">
        <v>44270</v>
      </c>
      <c r="B1551" s="2">
        <v>29.7013</v>
      </c>
      <c r="C1551" s="2">
        <f t="shared" ref="C1551:C1614" si="144">$C$4*B1541+C1550*(1-$C$4)</f>
        <v>29.116733066730671</v>
      </c>
      <c r="D1551" s="2">
        <f t="shared" si="140"/>
        <v>28.939433211311297</v>
      </c>
      <c r="E1551" s="2">
        <f t="shared" si="139"/>
        <v>0.1772998554193741</v>
      </c>
      <c r="F1551" s="2">
        <f t="shared" si="143"/>
        <v>0.19105840689485432</v>
      </c>
      <c r="G1551" s="2">
        <f t="shared" si="141"/>
        <v>-1.3758551475480219E-2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29.3919</v>
      </c>
      <c r="C1552" s="2">
        <f t="shared" si="144"/>
        <v>29.016281825695184</v>
      </c>
      <c r="D1552" s="2">
        <f t="shared" si="140"/>
        <v>28.972949269732684</v>
      </c>
      <c r="E1552" s="2">
        <f t="shared" si="139"/>
        <v>4.3332555962500408E-2</v>
      </c>
      <c r="F1552" s="2">
        <f t="shared" si="143"/>
        <v>0.16151323670838355</v>
      </c>
      <c r="G1552" s="2">
        <f t="shared" si="141"/>
        <v>-0.11818068074588314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29.3888</v>
      </c>
      <c r="C1553" s="2">
        <f t="shared" si="144"/>
        <v>28.93128462174208</v>
      </c>
      <c r="D1553" s="2">
        <f t="shared" si="140"/>
        <v>29.003753027530266</v>
      </c>
      <c r="E1553" s="2">
        <f t="shared" si="139"/>
        <v>-7.2468405788185919E-2</v>
      </c>
      <c r="F1553" s="2">
        <f t="shared" si="143"/>
        <v>0.11471690820906966</v>
      </c>
      <c r="G1553" s="2">
        <f t="shared" si="141"/>
        <v>-0.18718531399725558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29.543500000000002</v>
      </c>
      <c r="C1554" s="2">
        <f t="shared" si="144"/>
        <v>28.850317756858683</v>
      </c>
      <c r="D1554" s="2">
        <f t="shared" si="140"/>
        <v>29.043734284750247</v>
      </c>
      <c r="E1554" s="2">
        <f t="shared" si="139"/>
        <v>-0.19341652789156427</v>
      </c>
      <c r="F1554" s="2">
        <f t="shared" si="143"/>
        <v>5.3090220988942879E-2</v>
      </c>
      <c r="G1554" s="2">
        <f t="shared" si="141"/>
        <v>-0.24650674888050716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29.515699999999999</v>
      </c>
      <c r="C1555" s="2">
        <f t="shared" si="144"/>
        <v>28.790853486572733</v>
      </c>
      <c r="D1555" s="2">
        <f t="shared" si="140"/>
        <v>29.078694708102081</v>
      </c>
      <c r="E1555" s="2">
        <f t="shared" si="139"/>
        <v>-0.28784122152934799</v>
      </c>
      <c r="F1555" s="2">
        <f t="shared" si="143"/>
        <v>-1.5096067514715289E-2</v>
      </c>
      <c r="G1555" s="2">
        <f t="shared" si="141"/>
        <v>-0.27274515401463273</v>
      </c>
      <c r="H1555" s="2" t="str">
        <f t="shared" si="142"/>
        <v>Hold</v>
      </c>
    </row>
    <row r="1556" spans="1:8" ht="13.5" x14ac:dyDescent="0.25">
      <c r="A1556" s="3">
        <v>44277</v>
      </c>
      <c r="B1556" s="2">
        <v>30.400500000000001</v>
      </c>
      <c r="C1556" s="2">
        <f t="shared" si="144"/>
        <v>28.731968334792313</v>
      </c>
      <c r="D1556" s="2">
        <f t="shared" si="140"/>
        <v>29.17660621120563</v>
      </c>
      <c r="E1556" s="2">
        <f t="shared" si="139"/>
        <v>-0.4446378764133172</v>
      </c>
      <c r="F1556" s="2">
        <f t="shared" si="143"/>
        <v>-0.10100442929443568</v>
      </c>
      <c r="G1556" s="2">
        <f t="shared" si="141"/>
        <v>-0.34363344711888155</v>
      </c>
      <c r="H1556" s="2" t="str">
        <f t="shared" si="142"/>
        <v>Hold</v>
      </c>
    </row>
    <row r="1557" spans="1:8" ht="13.5" x14ac:dyDescent="0.25">
      <c r="A1557" s="3">
        <v>44278</v>
      </c>
      <c r="B1557" s="2">
        <v>30.784199999999998</v>
      </c>
      <c r="C1557" s="2">
        <f t="shared" si="144"/>
        <v>28.738311667901186</v>
      </c>
      <c r="D1557" s="2">
        <f t="shared" si="140"/>
        <v>29.295687232597807</v>
      </c>
      <c r="E1557" s="2">
        <f t="shared" si="139"/>
        <v>-0.55737556469662053</v>
      </c>
      <c r="F1557" s="2">
        <f t="shared" si="143"/>
        <v>-0.19227865637487265</v>
      </c>
      <c r="G1557" s="2">
        <f t="shared" si="141"/>
        <v>-0.3650969083217479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32.176400000000001</v>
      </c>
      <c r="C1558" s="2">
        <f t="shared" si="144"/>
        <v>28.696079103608696</v>
      </c>
      <c r="D1558" s="2">
        <f t="shared" si="140"/>
        <v>29.509073363516489</v>
      </c>
      <c r="E1558" s="2">
        <f t="shared" si="139"/>
        <v>-0.81299425990779284</v>
      </c>
      <c r="F1558" s="2">
        <f t="shared" si="143"/>
        <v>-0.31642177708145669</v>
      </c>
      <c r="G1558" s="2">
        <f t="shared" si="141"/>
        <v>-0.49657248282633615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32.176400000000001</v>
      </c>
      <c r="C1559" s="2">
        <f t="shared" si="144"/>
        <v>28.755528472284279</v>
      </c>
      <c r="D1559" s="2">
        <f t="shared" si="140"/>
        <v>29.706653114367121</v>
      </c>
      <c r="E1559" s="2">
        <f t="shared" si="139"/>
        <v>-0.95112464208284209</v>
      </c>
      <c r="F1559" s="2">
        <f t="shared" si="143"/>
        <v>-0.44336235008173375</v>
      </c>
      <c r="G1559" s="2">
        <f t="shared" si="141"/>
        <v>-0.50776229200110834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32.730200000000004</v>
      </c>
      <c r="C1560" s="2">
        <f t="shared" si="144"/>
        <v>28.853431784240541</v>
      </c>
      <c r="D1560" s="2">
        <f t="shared" si="140"/>
        <v>29.930619550339927</v>
      </c>
      <c r="E1560" s="2">
        <f t="shared" si="139"/>
        <v>-1.0771877660993852</v>
      </c>
      <c r="F1560" s="2">
        <f t="shared" si="143"/>
        <v>-0.57012743328526405</v>
      </c>
      <c r="G1560" s="2">
        <f t="shared" si="141"/>
        <v>-0.50706033281412111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32.795200000000001</v>
      </c>
      <c r="C1561" s="2">
        <f t="shared" si="144"/>
        <v>28.983873048203534</v>
      </c>
      <c r="D1561" s="2">
        <f t="shared" si="140"/>
        <v>30.142810694759191</v>
      </c>
      <c r="E1561" s="2">
        <f t="shared" si="139"/>
        <v>-1.1589376465556569</v>
      </c>
      <c r="F1561" s="2">
        <f t="shared" si="143"/>
        <v>-0.68788947593934258</v>
      </c>
      <c r="G1561" s="2">
        <f t="shared" si="141"/>
        <v>-0.47104817061631432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32.980800000000002</v>
      </c>
      <c r="C1562" s="2">
        <f t="shared" si="144"/>
        <v>29.04664642540299</v>
      </c>
      <c r="D1562" s="2">
        <f t="shared" si="140"/>
        <v>30.35303212477703</v>
      </c>
      <c r="E1562" s="2">
        <f t="shared" si="139"/>
        <v>-1.3063856993740401</v>
      </c>
      <c r="F1562" s="2">
        <f t="shared" si="143"/>
        <v>-0.81158872062628218</v>
      </c>
      <c r="G1562" s="2">
        <f t="shared" si="141"/>
        <v>-0.49479697874775797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33.104599999999998</v>
      </c>
      <c r="C1563" s="2">
        <f t="shared" si="144"/>
        <v>29.099285436879455</v>
      </c>
      <c r="D1563" s="2">
        <f t="shared" si="140"/>
        <v>30.556851967386137</v>
      </c>
      <c r="E1563" s="2">
        <f t="shared" si="139"/>
        <v>-1.4575665305066821</v>
      </c>
      <c r="F1563" s="2">
        <f t="shared" si="143"/>
        <v>-0.94078428260236224</v>
      </c>
      <c r="G1563" s="2">
        <f t="shared" si="141"/>
        <v>-0.51678224790431981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33.646000000000001</v>
      </c>
      <c r="C1564" s="2">
        <f t="shared" si="144"/>
        <v>29.167626138898001</v>
      </c>
      <c r="D1564" s="2">
        <f t="shared" si="140"/>
        <v>30.785677747579758</v>
      </c>
      <c r="E1564" s="2">
        <f t="shared" ref="E1564:E1627" si="145">C1564-D1564</f>
        <v>-1.6180516086817569</v>
      </c>
      <c r="F1564" s="2">
        <f t="shared" si="143"/>
        <v>-1.0762377478182412</v>
      </c>
      <c r="G1564" s="2">
        <f t="shared" si="141"/>
        <v>-0.54181386086351568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33.5687</v>
      </c>
      <c r="C1565" s="2">
        <f t="shared" si="144"/>
        <v>29.221175963682924</v>
      </c>
      <c r="D1565" s="2">
        <f t="shared" ref="D1565:D1628" si="146">$D$4*B1565+(1-$D$4)*D1564</f>
        <v>30.991827544055329</v>
      </c>
      <c r="E1565" s="2">
        <f t="shared" si="145"/>
        <v>-1.7706515803724052</v>
      </c>
      <c r="F1565" s="2">
        <f t="shared" si="143"/>
        <v>-1.2151205143290742</v>
      </c>
      <c r="G1565" s="2">
        <f t="shared" si="141"/>
        <v>-0.55553106604333102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34.032800000000002</v>
      </c>
      <c r="C1566" s="2">
        <f t="shared" si="144"/>
        <v>29.402610430808629</v>
      </c>
      <c r="D1566" s="2">
        <f t="shared" si="146"/>
        <v>31.217084763014192</v>
      </c>
      <c r="E1566" s="2">
        <f t="shared" si="145"/>
        <v>-1.8144743322055632</v>
      </c>
      <c r="F1566" s="2">
        <f t="shared" si="143"/>
        <v>-1.334991277904372</v>
      </c>
      <c r="G1566" s="2">
        <f t="shared" si="141"/>
        <v>-0.4794830543011912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36.102600000000002</v>
      </c>
      <c r="C1567" s="2">
        <f t="shared" si="144"/>
        <v>29.615162672222684</v>
      </c>
      <c r="D1567" s="2">
        <f t="shared" si="146"/>
        <v>31.578974780568696</v>
      </c>
      <c r="E1567" s="2">
        <f t="shared" si="145"/>
        <v>-1.9638121083460121</v>
      </c>
      <c r="F1567" s="2">
        <f t="shared" si="143"/>
        <v>-1.4607554439927002</v>
      </c>
      <c r="G1567" s="2">
        <f t="shared" si="141"/>
        <v>-0.50305666435331187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36.507899999999999</v>
      </c>
      <c r="C1568" s="2">
        <f t="shared" si="144"/>
        <v>30.009199184188425</v>
      </c>
      <c r="D1568" s="2">
        <f t="shared" si="146"/>
        <v>31.944080352378425</v>
      </c>
      <c r="E1568" s="2">
        <f t="shared" si="145"/>
        <v>-1.9348811681899996</v>
      </c>
      <c r="F1568" s="2">
        <f t="shared" si="143"/>
        <v>-1.5555805888321603</v>
      </c>
      <c r="G1568" s="2">
        <f t="shared" si="141"/>
        <v>-0.37930057935783923</v>
      </c>
      <c r="H1568" s="2" t="str">
        <f t="shared" si="142"/>
        <v>Hold</v>
      </c>
    </row>
    <row r="1569" spans="1:8" ht="13.5" x14ac:dyDescent="0.25">
      <c r="A1569" s="3">
        <v>44294</v>
      </c>
      <c r="B1569" s="2">
        <v>36.195399999999999</v>
      </c>
      <c r="C1569" s="2">
        <f t="shared" si="144"/>
        <v>30.342614694313284</v>
      </c>
      <c r="D1569" s="2">
        <f t="shared" si="146"/>
        <v>32.258992918868913</v>
      </c>
      <c r="E1569" s="2">
        <f t="shared" si="145"/>
        <v>-1.9163782245556291</v>
      </c>
      <c r="F1569" s="2">
        <f t="shared" si="143"/>
        <v>-1.6277401159768543</v>
      </c>
      <c r="G1569" s="2">
        <f t="shared" si="141"/>
        <v>-0.28863810857877481</v>
      </c>
      <c r="H1569" s="2" t="str">
        <f t="shared" si="142"/>
        <v>Hold</v>
      </c>
    </row>
    <row r="1570" spans="1:8" ht="13.5" x14ac:dyDescent="0.25">
      <c r="A1570" s="3">
        <v>44298</v>
      </c>
      <c r="B1570" s="2">
        <v>35.428100000000001</v>
      </c>
      <c r="C1570" s="2">
        <f t="shared" si="144"/>
        <v>30.709935510572777</v>
      </c>
      <c r="D1570" s="2">
        <f t="shared" si="146"/>
        <v>32.493741591545287</v>
      </c>
      <c r="E1570" s="2">
        <f t="shared" si="145"/>
        <v>-1.7838060809725107</v>
      </c>
      <c r="F1570" s="2">
        <f t="shared" si="143"/>
        <v>-1.6589533089759858</v>
      </c>
      <c r="G1570" s="2">
        <f t="shared" si="141"/>
        <v>-0.12485277199652489</v>
      </c>
      <c r="H1570" s="2" t="str">
        <f t="shared" si="142"/>
        <v>Hold</v>
      </c>
    </row>
    <row r="1571" spans="1:8" ht="13.5" x14ac:dyDescent="0.25">
      <c r="A1571" s="3">
        <v>44299</v>
      </c>
      <c r="B1571" s="2">
        <v>35.579700000000003</v>
      </c>
      <c r="C1571" s="2">
        <f t="shared" si="144"/>
        <v>31.030745432023117</v>
      </c>
      <c r="D1571" s="2">
        <f t="shared" si="146"/>
        <v>32.72233110328267</v>
      </c>
      <c r="E1571" s="2">
        <f t="shared" si="145"/>
        <v>-1.6915856712595527</v>
      </c>
      <c r="F1571" s="2">
        <f t="shared" si="143"/>
        <v>-1.6654797814326994</v>
      </c>
      <c r="G1571" s="2">
        <f t="shared" si="141"/>
        <v>-2.6105889826853357E-2</v>
      </c>
      <c r="H1571" s="2" t="str">
        <f t="shared" si="142"/>
        <v>Hold</v>
      </c>
    </row>
    <row r="1572" spans="1:8" ht="13.5" x14ac:dyDescent="0.25">
      <c r="A1572" s="3">
        <v>44300</v>
      </c>
      <c r="B1572" s="2">
        <v>34.957799999999999</v>
      </c>
      <c r="C1572" s="2">
        <f t="shared" si="144"/>
        <v>31.330753827096487</v>
      </c>
      <c r="D1572" s="2">
        <f t="shared" si="146"/>
        <v>32.887921391928401</v>
      </c>
      <c r="E1572" s="2">
        <f t="shared" si="145"/>
        <v>-1.5571675648319143</v>
      </c>
      <c r="F1572" s="2">
        <f t="shared" si="143"/>
        <v>-1.6438173381125423</v>
      </c>
      <c r="G1572" s="2">
        <f t="shared" ref="G1572:G1635" si="147">E1572-F1572</f>
        <v>8.6649773280627951E-2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34.960900000000002</v>
      </c>
      <c r="C1573" s="2">
        <f t="shared" si="144"/>
        <v>31.603653238312411</v>
      </c>
      <c r="D1573" s="2">
        <f t="shared" si="146"/>
        <v>33.041475362896669</v>
      </c>
      <c r="E1573" s="2">
        <f t="shared" si="145"/>
        <v>-1.4378221245842582</v>
      </c>
      <c r="F1573" s="2">
        <f t="shared" ref="F1573:F1636" si="149">(E1573*(2/(10)))+((1-(2/10))*F1572)</f>
        <v>-1.6026182954068855</v>
      </c>
      <c r="G1573" s="2">
        <f t="shared" si="147"/>
        <v>0.16479617082262732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34.806199999999997</v>
      </c>
      <c r="C1574" s="2">
        <f t="shared" si="144"/>
        <v>31.917860432418195</v>
      </c>
      <c r="D1574" s="2">
        <f t="shared" si="146"/>
        <v>33.172195706385807</v>
      </c>
      <c r="E1574" s="2">
        <f t="shared" si="145"/>
        <v>-1.2543352739676124</v>
      </c>
      <c r="F1574" s="2">
        <f t="shared" si="149"/>
        <v>-1.5329616911190311</v>
      </c>
      <c r="G1574" s="2">
        <f t="shared" si="147"/>
        <v>0.27862641715141878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34.589700000000001</v>
      </c>
      <c r="C1575" s="2">
        <f t="shared" si="144"/>
        <v>32.171835750507704</v>
      </c>
      <c r="D1575" s="2">
        <f t="shared" si="146"/>
        <v>33.277196024431305</v>
      </c>
      <c r="E1575" s="2">
        <f t="shared" si="145"/>
        <v>-1.1053602739236013</v>
      </c>
      <c r="F1575" s="2">
        <f t="shared" si="149"/>
        <v>-1.4474414076799453</v>
      </c>
      <c r="G1575" s="2">
        <f t="shared" si="147"/>
        <v>0.34208113375634408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34.218400000000003</v>
      </c>
      <c r="C1576" s="2">
        <f t="shared" si="144"/>
        <v>32.458137942737288</v>
      </c>
      <c r="D1576" s="2">
        <f t="shared" si="146"/>
        <v>33.346914837436394</v>
      </c>
      <c r="E1576" s="2">
        <f t="shared" si="145"/>
        <v>-0.88877689469910592</v>
      </c>
      <c r="F1576" s="2">
        <f t="shared" si="149"/>
        <v>-1.3357085050837776</v>
      </c>
      <c r="G1576" s="2">
        <f t="shared" si="147"/>
        <v>0.44693161038467166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34.651499999999999</v>
      </c>
      <c r="C1577" s="2">
        <f t="shared" si="144"/>
        <v>33.018824413085397</v>
      </c>
      <c r="D1577" s="2">
        <f t="shared" si="146"/>
        <v>33.44355077540407</v>
      </c>
      <c r="E1577" s="2">
        <f t="shared" si="145"/>
        <v>-0.42472636231867256</v>
      </c>
      <c r="F1577" s="2">
        <f t="shared" si="149"/>
        <v>-1.1535120765307567</v>
      </c>
      <c r="G1577" s="2">
        <f t="shared" si="147"/>
        <v>0.72878571421208416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35.394100000000002</v>
      </c>
      <c r="C1578" s="2">
        <f t="shared" si="144"/>
        <v>33.55560527261072</v>
      </c>
      <c r="D1578" s="2">
        <f t="shared" si="146"/>
        <v>33.588035903151912</v>
      </c>
      <c r="E1578" s="2">
        <f t="shared" si="145"/>
        <v>-3.2430630541192329E-2</v>
      </c>
      <c r="F1578" s="2">
        <f t="shared" si="149"/>
        <v>-0.9292957873328439</v>
      </c>
      <c r="G1578" s="2">
        <f t="shared" si="147"/>
        <v>0.89686515679165157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35.424999999999997</v>
      </c>
      <c r="C1579" s="2">
        <f t="shared" si="144"/>
        <v>33.961727538362915</v>
      </c>
      <c r="D1579" s="2">
        <f t="shared" si="146"/>
        <v>33.72410731773325</v>
      </c>
      <c r="E1579" s="2">
        <f t="shared" si="145"/>
        <v>0.23762022062966537</v>
      </c>
      <c r="F1579" s="2">
        <f t="shared" si="149"/>
        <v>-0.69591258574034209</v>
      </c>
      <c r="G1579" s="2">
        <f t="shared" si="147"/>
        <v>0.93353280637000746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35.424999999999997</v>
      </c>
      <c r="C1580" s="2">
        <f t="shared" si="144"/>
        <v>34.187323301691698</v>
      </c>
      <c r="D1580" s="2">
        <f t="shared" si="146"/>
        <v>33.850099368271529</v>
      </c>
      <c r="E1580" s="2">
        <f t="shared" si="145"/>
        <v>0.33722393342016943</v>
      </c>
      <c r="F1580" s="2">
        <f t="shared" si="149"/>
        <v>-0.48928528190823983</v>
      </c>
      <c r="G1580" s="2">
        <f t="shared" si="147"/>
        <v>0.82650921532840926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35.5488</v>
      </c>
      <c r="C1581" s="2">
        <f t="shared" si="144"/>
        <v>34.401535101431435</v>
      </c>
      <c r="D1581" s="2">
        <f t="shared" si="146"/>
        <v>33.97592904469586</v>
      </c>
      <c r="E1581" s="2">
        <f t="shared" si="145"/>
        <v>0.42560605673557461</v>
      </c>
      <c r="F1581" s="2">
        <f t="shared" si="149"/>
        <v>-0.30630701417947698</v>
      </c>
      <c r="G1581" s="2">
        <f t="shared" si="147"/>
        <v>0.73191307091505164</v>
      </c>
      <c r="H1581" s="2" t="str">
        <f t="shared" si="148"/>
        <v>Sell</v>
      </c>
    </row>
    <row r="1582" spans="1:8" ht="13.5" x14ac:dyDescent="0.25">
      <c r="A1582" s="3">
        <v>44314</v>
      </c>
      <c r="B1582" s="2">
        <v>35.889099999999999</v>
      </c>
      <c r="C1582" s="2">
        <f t="shared" si="144"/>
        <v>34.487114316595829</v>
      </c>
      <c r="D1582" s="2">
        <f t="shared" si="146"/>
        <v>34.117645411755426</v>
      </c>
      <c r="E1582" s="2">
        <f t="shared" si="145"/>
        <v>0.36946890484040296</v>
      </c>
      <c r="F1582" s="2">
        <f t="shared" si="149"/>
        <v>-0.17115183037550102</v>
      </c>
      <c r="G1582" s="2">
        <f t="shared" si="147"/>
        <v>0.54062073521590404</v>
      </c>
      <c r="H1582" s="2" t="str">
        <f t="shared" si="148"/>
        <v>Sell</v>
      </c>
    </row>
    <row r="1583" spans="1:8" ht="13.5" x14ac:dyDescent="0.25">
      <c r="A1583" s="3">
        <v>44315</v>
      </c>
      <c r="B1583" s="2">
        <v>36.8018</v>
      </c>
      <c r="C1583" s="2">
        <f t="shared" si="144"/>
        <v>34.560004421734931</v>
      </c>
      <c r="D1583" s="2">
        <f t="shared" si="146"/>
        <v>34.31647167755132</v>
      </c>
      <c r="E1583" s="2">
        <f t="shared" si="145"/>
        <v>0.24353274418361082</v>
      </c>
      <c r="F1583" s="2">
        <f t="shared" si="149"/>
        <v>-8.821491546367867E-2</v>
      </c>
      <c r="G1583" s="2">
        <f t="shared" si="147"/>
        <v>0.33174765964728947</v>
      </c>
      <c r="H1583" s="2" t="str">
        <f t="shared" si="148"/>
        <v>Sell</v>
      </c>
    </row>
    <row r="1584" spans="1:8" ht="13.5" x14ac:dyDescent="0.25">
      <c r="A1584" s="3">
        <v>44316</v>
      </c>
      <c r="B1584" s="2">
        <v>36.786299999999997</v>
      </c>
      <c r="C1584" s="2">
        <f t="shared" si="144"/>
        <v>34.597880664544938</v>
      </c>
      <c r="D1584" s="2">
        <f t="shared" si="146"/>
        <v>34.49942192365863</v>
      </c>
      <c r="E1584" s="2">
        <f t="shared" si="145"/>
        <v>9.8458740886307794E-2</v>
      </c>
      <c r="F1584" s="2">
        <f t="shared" si="149"/>
        <v>-5.0880184193681371E-2</v>
      </c>
      <c r="G1584" s="2">
        <f t="shared" si="147"/>
        <v>0.14933892507998917</v>
      </c>
      <c r="H1584" s="2" t="str">
        <f t="shared" si="148"/>
        <v>Sell</v>
      </c>
    </row>
    <row r="1585" spans="1:8" ht="13.5" x14ac:dyDescent="0.25">
      <c r="A1585" s="3">
        <v>44319</v>
      </c>
      <c r="B1585" s="2">
        <v>37.664999999999999</v>
      </c>
      <c r="C1585" s="2">
        <f t="shared" si="144"/>
        <v>34.596622100768791</v>
      </c>
      <c r="D1585" s="2">
        <f t="shared" si="146"/>
        <v>34.73390918857281</v>
      </c>
      <c r="E1585" s="2">
        <f t="shared" si="145"/>
        <v>-0.13728708780401888</v>
      </c>
      <c r="F1585" s="2">
        <f t="shared" si="149"/>
        <v>-6.8161564915748873E-2</v>
      </c>
      <c r="G1585" s="2">
        <f t="shared" si="147"/>
        <v>-6.9125522888270008E-2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39.954500000000003</v>
      </c>
      <c r="C1586" s="2">
        <f t="shared" si="144"/>
        <v>34.538434085265898</v>
      </c>
      <c r="D1586" s="2">
        <f t="shared" si="146"/>
        <v>35.120619619048895</v>
      </c>
      <c r="E1586" s="2">
        <f t="shared" si="145"/>
        <v>-0.58218553378299731</v>
      </c>
      <c r="F1586" s="2">
        <f t="shared" si="149"/>
        <v>-0.17096635868919857</v>
      </c>
      <c r="G1586" s="2">
        <f t="shared" si="147"/>
        <v>-0.41121917509379874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39.601799999999997</v>
      </c>
      <c r="C1587" s="2">
        <f t="shared" si="144"/>
        <v>34.55582884137884</v>
      </c>
      <c r="D1587" s="2">
        <f t="shared" si="146"/>
        <v>35.452558906526754</v>
      </c>
      <c r="E1587" s="2">
        <f t="shared" si="145"/>
        <v>-0.89673006514791354</v>
      </c>
      <c r="F1587" s="2">
        <f t="shared" si="149"/>
        <v>-0.31611909998094156</v>
      </c>
      <c r="G1587" s="2">
        <f t="shared" si="147"/>
        <v>-0.58061096516697197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39.601799999999997</v>
      </c>
      <c r="C1588" s="2">
        <f t="shared" si="144"/>
        <v>34.684793635012866</v>
      </c>
      <c r="D1588" s="2">
        <f t="shared" si="146"/>
        <v>35.759910098635885</v>
      </c>
      <c r="E1588" s="2">
        <f t="shared" si="145"/>
        <v>-1.0751164636230186</v>
      </c>
      <c r="F1588" s="2">
        <f t="shared" si="149"/>
        <v>-0.46791857270935699</v>
      </c>
      <c r="G1588" s="2">
        <f t="shared" si="147"/>
        <v>-0.60719789091366161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39.601799999999997</v>
      </c>
      <c r="C1589" s="2">
        <f t="shared" si="144"/>
        <v>34.798671537318583</v>
      </c>
      <c r="D1589" s="2">
        <f t="shared" si="146"/>
        <v>36.044494535773971</v>
      </c>
      <c r="E1589" s="2">
        <f t="shared" si="145"/>
        <v>-1.2458229984553881</v>
      </c>
      <c r="F1589" s="2">
        <f t="shared" si="149"/>
        <v>-0.62349945785856331</v>
      </c>
      <c r="G1589" s="2">
        <f t="shared" si="147"/>
        <v>-0.62232354059682482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41.148899999999998</v>
      </c>
      <c r="C1590" s="2">
        <f t="shared" si="144"/>
        <v>34.895029762346496</v>
      </c>
      <c r="D1590" s="2">
        <f t="shared" si="146"/>
        <v>36.422598644235158</v>
      </c>
      <c r="E1590" s="2">
        <f t="shared" si="145"/>
        <v>-1.5275688818886621</v>
      </c>
      <c r="F1590" s="2">
        <f t="shared" si="149"/>
        <v>-0.80431334266458321</v>
      </c>
      <c r="G1590" s="2">
        <f t="shared" si="147"/>
        <v>-0.72325553922407892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42.290100000000002</v>
      </c>
      <c r="C1591" s="2">
        <f t="shared" si="144"/>
        <v>34.995609798908575</v>
      </c>
      <c r="D1591" s="2">
        <f t="shared" si="146"/>
        <v>36.857228374291807</v>
      </c>
      <c r="E1591" s="2">
        <f t="shared" si="145"/>
        <v>-1.8616185753832326</v>
      </c>
      <c r="F1591" s="2">
        <f t="shared" si="149"/>
        <v>-1.0157743892083131</v>
      </c>
      <c r="G1591" s="2">
        <f t="shared" si="147"/>
        <v>-0.84584418617491952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42.941200000000002</v>
      </c>
      <c r="C1592" s="2">
        <f t="shared" si="144"/>
        <v>35.133069829845716</v>
      </c>
      <c r="D1592" s="2">
        <f t="shared" si="146"/>
        <v>37.307892939159082</v>
      </c>
      <c r="E1592" s="2">
        <f t="shared" si="145"/>
        <v>-2.1748231093133654</v>
      </c>
      <c r="F1592" s="2">
        <f t="shared" si="149"/>
        <v>-1.2475841332293236</v>
      </c>
      <c r="G1592" s="2">
        <f t="shared" si="147"/>
        <v>-0.92723897608404182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42.2699</v>
      </c>
      <c r="C1593" s="2">
        <f t="shared" si="144"/>
        <v>35.389797548330989</v>
      </c>
      <c r="D1593" s="2">
        <f t="shared" si="146"/>
        <v>37.675449017739886</v>
      </c>
      <c r="E1593" s="2">
        <f t="shared" si="145"/>
        <v>-2.2856514694088972</v>
      </c>
      <c r="F1593" s="2">
        <f t="shared" si="149"/>
        <v>-1.4551976004652383</v>
      </c>
      <c r="G1593" s="2">
        <f t="shared" si="147"/>
        <v>-0.83045386894365891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41.920900000000003</v>
      </c>
      <c r="C1594" s="2">
        <f t="shared" si="144"/>
        <v>35.604644079356987</v>
      </c>
      <c r="D1594" s="2">
        <f t="shared" si="146"/>
        <v>37.989926868277678</v>
      </c>
      <c r="E1594" s="2">
        <f t="shared" si="145"/>
        <v>-2.3852827889206907</v>
      </c>
      <c r="F1594" s="2">
        <f t="shared" si="149"/>
        <v>-1.6412146381563288</v>
      </c>
      <c r="G1594" s="2">
        <f t="shared" si="147"/>
        <v>-0.74406815076436184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41.873899999999999</v>
      </c>
      <c r="C1595" s="2">
        <f t="shared" si="144"/>
        <v>35.921621913302069</v>
      </c>
      <c r="D1595" s="2">
        <f t="shared" si="146"/>
        <v>38.27762858173859</v>
      </c>
      <c r="E1595" s="2">
        <f t="shared" si="145"/>
        <v>-2.3560066684365211</v>
      </c>
      <c r="F1595" s="2">
        <f t="shared" si="149"/>
        <v>-1.7841730442123673</v>
      </c>
      <c r="G1595" s="2">
        <f t="shared" si="147"/>
        <v>-0.57183362422415374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41.9544</v>
      </c>
      <c r="C1596" s="2">
        <f t="shared" si="144"/>
        <v>36.542064695870984</v>
      </c>
      <c r="D1596" s="2">
        <f t="shared" si="146"/>
        <v>38.549982020128326</v>
      </c>
      <c r="E1596" s="2">
        <f t="shared" si="145"/>
        <v>-2.0079173242573418</v>
      </c>
      <c r="F1596" s="2">
        <f t="shared" si="149"/>
        <v>-1.8289219002213624</v>
      </c>
      <c r="G1596" s="2">
        <f t="shared" si="147"/>
        <v>-0.17899542403597946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41.685899999999997</v>
      </c>
      <c r="C1597" s="2">
        <f t="shared" si="144"/>
        <v>37.012793204198523</v>
      </c>
      <c r="D1597" s="2">
        <f t="shared" si="146"/>
        <v>38.782272240859562</v>
      </c>
      <c r="E1597" s="2">
        <f t="shared" si="145"/>
        <v>-1.7694790366610391</v>
      </c>
      <c r="F1597" s="2">
        <f t="shared" si="149"/>
        <v>-1.8170333275092978</v>
      </c>
      <c r="G1597" s="2">
        <f t="shared" si="147"/>
        <v>4.7554290848258685E-2</v>
      </c>
      <c r="H1597" s="2" t="str">
        <f t="shared" si="148"/>
        <v>Sell</v>
      </c>
    </row>
    <row r="1598" spans="1:8" ht="13.5" x14ac:dyDescent="0.25">
      <c r="A1598" s="3">
        <v>44341</v>
      </c>
      <c r="B1598" s="2">
        <v>41.551699999999997</v>
      </c>
      <c r="C1598" s="2">
        <f t="shared" si="144"/>
        <v>37.411101942014135</v>
      </c>
      <c r="D1598" s="2">
        <f t="shared" si="146"/>
        <v>38.987415037832932</v>
      </c>
      <c r="E1598" s="2">
        <f t="shared" si="145"/>
        <v>-1.5763130958187972</v>
      </c>
      <c r="F1598" s="2">
        <f t="shared" si="149"/>
        <v>-1.7688892811711978</v>
      </c>
      <c r="G1598" s="2">
        <f t="shared" si="147"/>
        <v>0.19257618535240062</v>
      </c>
      <c r="H1598" s="2" t="str">
        <f t="shared" si="148"/>
        <v>Sell</v>
      </c>
    </row>
    <row r="1599" spans="1:8" ht="13.5" x14ac:dyDescent="0.25">
      <c r="A1599" s="3">
        <v>44342</v>
      </c>
      <c r="B1599" s="2">
        <v>41.296599999999998</v>
      </c>
      <c r="C1599" s="2">
        <f t="shared" si="144"/>
        <v>37.748132412473495</v>
      </c>
      <c r="D1599" s="2">
        <f t="shared" si="146"/>
        <v>39.158465775771234</v>
      </c>
      <c r="E1599" s="2">
        <f t="shared" si="145"/>
        <v>-1.4103333632977382</v>
      </c>
      <c r="F1599" s="2">
        <f t="shared" si="149"/>
        <v>-1.6971780975965061</v>
      </c>
      <c r="G1599" s="2">
        <f t="shared" si="147"/>
        <v>0.28684473429876789</v>
      </c>
      <c r="H1599" s="2" t="str">
        <f t="shared" si="148"/>
        <v>Sell</v>
      </c>
    </row>
    <row r="1600" spans="1:8" ht="13.5" x14ac:dyDescent="0.25">
      <c r="A1600" s="3">
        <v>44343</v>
      </c>
      <c r="B1600" s="2">
        <v>41.410699999999999</v>
      </c>
      <c r="C1600" s="2">
        <f t="shared" si="144"/>
        <v>38.271327425939113</v>
      </c>
      <c r="D1600" s="2">
        <f t="shared" si="146"/>
        <v>39.32529794052892</v>
      </c>
      <c r="E1600" s="2">
        <f t="shared" si="145"/>
        <v>-1.0539705145898068</v>
      </c>
      <c r="F1600" s="2">
        <f t="shared" si="149"/>
        <v>-1.5685365809951664</v>
      </c>
      <c r="G1600" s="2">
        <f t="shared" si="147"/>
        <v>0.51456606640535951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42.142400000000002</v>
      </c>
      <c r="C1601" s="2">
        <f t="shared" si="144"/>
        <v>38.88960012964079</v>
      </c>
      <c r="D1601" s="2">
        <f t="shared" si="146"/>
        <v>39.533972167156406</v>
      </c>
      <c r="E1601" s="2">
        <f t="shared" si="145"/>
        <v>-0.64437203751561611</v>
      </c>
      <c r="F1601" s="2">
        <f t="shared" si="149"/>
        <v>-1.3837036722992564</v>
      </c>
      <c r="G1601" s="2">
        <f t="shared" si="147"/>
        <v>0.73933163478364028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41.5047</v>
      </c>
      <c r="C1602" s="2">
        <f t="shared" si="144"/>
        <v>39.512923186619133</v>
      </c>
      <c r="D1602" s="2">
        <f t="shared" si="146"/>
        <v>39.679952006626309</v>
      </c>
      <c r="E1602" s="2">
        <f t="shared" si="145"/>
        <v>-0.16702882000717523</v>
      </c>
      <c r="F1602" s="2">
        <f t="shared" si="149"/>
        <v>-1.1403687018408404</v>
      </c>
      <c r="G1602" s="2">
        <f t="shared" si="147"/>
        <v>0.97333988183366515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42.021599999999999</v>
      </c>
      <c r="C1603" s="2">
        <f t="shared" si="144"/>
        <v>39.937073465600804</v>
      </c>
      <c r="D1603" s="2">
        <f t="shared" si="146"/>
        <v>39.853407413542875</v>
      </c>
      <c r="E1603" s="2">
        <f t="shared" si="145"/>
        <v>8.3666052057928653E-2</v>
      </c>
      <c r="F1603" s="2">
        <f t="shared" si="149"/>
        <v>-0.8955617510610866</v>
      </c>
      <c r="G1603" s="2">
        <f t="shared" si="147"/>
        <v>0.97922780311901525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41.6188</v>
      </c>
      <c r="C1604" s="2">
        <f t="shared" si="144"/>
        <v>40.242277547816059</v>
      </c>
      <c r="D1604" s="2">
        <f t="shared" si="146"/>
        <v>39.984177234761923</v>
      </c>
      <c r="E1604" s="2">
        <f t="shared" si="145"/>
        <v>0.25810031305413617</v>
      </c>
      <c r="F1604" s="2">
        <f t="shared" si="149"/>
        <v>-0.66482933823804213</v>
      </c>
      <c r="G1604" s="2">
        <f t="shared" si="147"/>
        <v>0.9229296512921783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41.316699999999997</v>
      </c>
      <c r="C1605" s="2">
        <f t="shared" si="144"/>
        <v>40.493296386613586</v>
      </c>
      <c r="D1605" s="2">
        <f t="shared" si="146"/>
        <v>40.082882624779558</v>
      </c>
      <c r="E1605" s="2">
        <f t="shared" si="145"/>
        <v>0.41041376183402889</v>
      </c>
      <c r="F1605" s="2">
        <f t="shared" si="149"/>
        <v>-0.44978071822362792</v>
      </c>
      <c r="G1605" s="2">
        <f t="shared" si="147"/>
        <v>0.86019448005765686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41.625500000000002</v>
      </c>
      <c r="C1606" s="2">
        <f t="shared" si="144"/>
        <v>40.718081557903801</v>
      </c>
      <c r="D1606" s="2">
        <f t="shared" si="146"/>
        <v>40.197150578499588</v>
      </c>
      <c r="E1606" s="2">
        <f t="shared" si="145"/>
        <v>0.52093097940421274</v>
      </c>
      <c r="F1606" s="2">
        <f t="shared" si="149"/>
        <v>-0.25563837869805983</v>
      </c>
      <c r="G1606" s="2">
        <f t="shared" si="147"/>
        <v>0.77656935810227257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41.988</v>
      </c>
      <c r="C1607" s="2">
        <f t="shared" si="144"/>
        <v>40.866976702841676</v>
      </c>
      <c r="D1607" s="2">
        <f t="shared" si="146"/>
        <v>40.329806091203324</v>
      </c>
      <c r="E1607" s="2">
        <f t="shared" si="145"/>
        <v>0.53717061163835211</v>
      </c>
      <c r="F1607" s="2">
        <f t="shared" si="149"/>
        <v>-9.707658063077744E-2</v>
      </c>
      <c r="G1607" s="2">
        <f t="shared" si="147"/>
        <v>0.63424719226912951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41.659100000000002</v>
      </c>
      <c r="C1608" s="2">
        <f t="shared" si="144"/>
        <v>40.972318748558344</v>
      </c>
      <c r="D1608" s="2">
        <f t="shared" si="146"/>
        <v>40.428272306669747</v>
      </c>
      <c r="E1608" s="2">
        <f t="shared" si="145"/>
        <v>0.54404644188859663</v>
      </c>
      <c r="F1608" s="2">
        <f t="shared" si="149"/>
        <v>3.1148023873097369E-2</v>
      </c>
      <c r="G1608" s="2">
        <f t="shared" si="147"/>
        <v>0.51289841801549929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41.739600000000003</v>
      </c>
      <c r="C1609" s="2">
        <f t="shared" si="144"/>
        <v>41.022208171857059</v>
      </c>
      <c r="D1609" s="2">
        <f t="shared" si="146"/>
        <v>40.525407691360876</v>
      </c>
      <c r="E1609" s="2">
        <f t="shared" si="145"/>
        <v>0.49680048049618364</v>
      </c>
      <c r="F1609" s="2">
        <f t="shared" si="149"/>
        <v>0.12427851519771463</v>
      </c>
      <c r="G1609" s="2">
        <f t="shared" si="147"/>
        <v>0.37252196529846904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41.873899999999999</v>
      </c>
      <c r="C1610" s="2">
        <f t="shared" si="144"/>
        <v>41.081976145417507</v>
      </c>
      <c r="D1610" s="2">
        <f t="shared" si="146"/>
        <v>40.625296010519328</v>
      </c>
      <c r="E1610" s="2">
        <f t="shared" si="145"/>
        <v>0.45668013489817838</v>
      </c>
      <c r="F1610" s="2">
        <f t="shared" si="149"/>
        <v>0.19075883913780739</v>
      </c>
      <c r="G1610" s="2">
        <f t="shared" si="147"/>
        <v>0.26592129576037099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41.8202</v>
      </c>
      <c r="C1611" s="2">
        <f t="shared" si="144"/>
        <v>41.245118276891738</v>
      </c>
      <c r="D1611" s="2">
        <f t="shared" si="146"/>
        <v>40.713807417147521</v>
      </c>
      <c r="E1611" s="2">
        <f t="shared" si="145"/>
        <v>0.53131085974421666</v>
      </c>
      <c r="F1611" s="2">
        <f t="shared" si="149"/>
        <v>0.25886924325908928</v>
      </c>
      <c r="G1611" s="2">
        <f t="shared" si="147"/>
        <v>0.27244161648512738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41.947699999999998</v>
      </c>
      <c r="C1612" s="2">
        <f t="shared" si="144"/>
        <v>41.285053926600696</v>
      </c>
      <c r="D1612" s="2">
        <f t="shared" si="146"/>
        <v>40.80520686772919</v>
      </c>
      <c r="E1612" s="2">
        <f t="shared" si="145"/>
        <v>0.47984705887150625</v>
      </c>
      <c r="F1612" s="2">
        <f t="shared" si="149"/>
        <v>0.30306480638157268</v>
      </c>
      <c r="G1612" s="2">
        <f t="shared" si="147"/>
        <v>0.17678225248993357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41.9544</v>
      </c>
      <c r="C1613" s="2">
        <f t="shared" si="144"/>
        <v>41.398368707123666</v>
      </c>
      <c r="D1613" s="2">
        <f t="shared" si="146"/>
        <v>40.890332284934438</v>
      </c>
      <c r="E1613" s="2">
        <f t="shared" si="145"/>
        <v>0.50803642218922818</v>
      </c>
      <c r="F1613" s="2">
        <f t="shared" si="149"/>
        <v>0.3440591295431038</v>
      </c>
      <c r="G1613" s="2">
        <f t="shared" si="147"/>
        <v>0.16397729264612437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41.9544</v>
      </c>
      <c r="C1614" s="2">
        <f t="shared" si="144"/>
        <v>41.432281213720024</v>
      </c>
      <c r="D1614" s="2">
        <f t="shared" si="146"/>
        <v>40.969152115680039</v>
      </c>
      <c r="E1614" s="2">
        <f t="shared" si="145"/>
        <v>0.46312909803998537</v>
      </c>
      <c r="F1614" s="2">
        <f t="shared" si="149"/>
        <v>0.36787312324248017</v>
      </c>
      <c r="G1614" s="2">
        <f t="shared" si="147"/>
        <v>9.5255974797505194E-2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41.947699999999998</v>
      </c>
      <c r="C1615" s="2">
        <f t="shared" ref="C1615:C1678" si="150">$C$4*B1605+C1614*(1-$C$4)</f>
        <v>41.414499488532321</v>
      </c>
      <c r="D1615" s="2">
        <f t="shared" si="146"/>
        <v>41.041637144148183</v>
      </c>
      <c r="E1615" s="2">
        <f t="shared" si="145"/>
        <v>0.37286234438413857</v>
      </c>
      <c r="F1615" s="2">
        <f t="shared" si="149"/>
        <v>0.36887096747081188</v>
      </c>
      <c r="G1615" s="2">
        <f t="shared" si="147"/>
        <v>3.991376913326683E-3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41.887300000000003</v>
      </c>
      <c r="C1616" s="2">
        <f t="shared" si="150"/>
        <v>41.446961105681197</v>
      </c>
      <c r="D1616" s="2">
        <f t="shared" si="146"/>
        <v>41.104278837174242</v>
      </c>
      <c r="E1616" s="2">
        <f t="shared" si="145"/>
        <v>0.34268226850695527</v>
      </c>
      <c r="F1616" s="2">
        <f t="shared" si="149"/>
        <v>0.36363322767804057</v>
      </c>
      <c r="G1616" s="2">
        <f t="shared" si="147"/>
        <v>-2.0950959171085304E-2</v>
      </c>
      <c r="H1616" s="2" t="str">
        <f t="shared" si="148"/>
        <v>Hold</v>
      </c>
    </row>
    <row r="1617" spans="1:8" ht="13.5" x14ac:dyDescent="0.25">
      <c r="A1617" s="3">
        <v>44368</v>
      </c>
      <c r="B1617" s="2">
        <v>41.887300000000003</v>
      </c>
      <c r="C1617" s="2">
        <f t="shared" si="150"/>
        <v>41.530197858653317</v>
      </c>
      <c r="D1617" s="2">
        <f t="shared" si="146"/>
        <v>41.162280404790963</v>
      </c>
      <c r="E1617" s="2">
        <f t="shared" si="145"/>
        <v>0.36791745386235419</v>
      </c>
      <c r="F1617" s="2">
        <f t="shared" si="149"/>
        <v>0.36449007291490332</v>
      </c>
      <c r="G1617" s="2">
        <f t="shared" si="147"/>
        <v>3.4273809474508754E-3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41.893999999999998</v>
      </c>
      <c r="C1618" s="2">
        <f t="shared" si="150"/>
        <v>41.550028957322041</v>
      </c>
      <c r="D1618" s="2">
        <f t="shared" si="146"/>
        <v>41.216481856287928</v>
      </c>
      <c r="E1618" s="2">
        <f t="shared" si="145"/>
        <v>0.33354710103411378</v>
      </c>
      <c r="F1618" s="2">
        <f t="shared" si="149"/>
        <v>0.35830147853874539</v>
      </c>
      <c r="G1618" s="2">
        <f t="shared" si="147"/>
        <v>-2.4754377504631608E-2</v>
      </c>
      <c r="H1618" s="2" t="str">
        <f t="shared" si="148"/>
        <v>Hold</v>
      </c>
    </row>
    <row r="1619" spans="1:8" ht="13.5" x14ac:dyDescent="0.25">
      <c r="A1619" s="3">
        <v>44370</v>
      </c>
      <c r="B1619" s="2">
        <v>41.893999999999998</v>
      </c>
      <c r="C1619" s="2">
        <f t="shared" si="150"/>
        <v>41.57919373311865</v>
      </c>
      <c r="D1619" s="2">
        <f t="shared" si="146"/>
        <v>41.266668385451787</v>
      </c>
      <c r="E1619" s="2">
        <f t="shared" si="145"/>
        <v>0.31252534766686324</v>
      </c>
      <c r="F1619" s="2">
        <f t="shared" si="149"/>
        <v>0.34914625236436897</v>
      </c>
      <c r="G1619" s="2">
        <f t="shared" si="147"/>
        <v>-3.662090469750573E-2</v>
      </c>
      <c r="H1619" s="2" t="str">
        <f t="shared" si="148"/>
        <v>Hold</v>
      </c>
    </row>
    <row r="1620" spans="1:8" ht="13.5" x14ac:dyDescent="0.25">
      <c r="A1620" s="3">
        <v>44371</v>
      </c>
      <c r="B1620" s="2">
        <v>41.920900000000003</v>
      </c>
      <c r="C1620" s="2">
        <f t="shared" si="150"/>
        <v>41.624533158792701</v>
      </c>
      <c r="D1620" s="2">
        <f t="shared" si="146"/>
        <v>41.315129986529435</v>
      </c>
      <c r="E1620" s="2">
        <f t="shared" si="145"/>
        <v>0.30940317226326641</v>
      </c>
      <c r="F1620" s="2">
        <f t="shared" si="149"/>
        <v>0.34119763634414846</v>
      </c>
      <c r="G1620" s="2">
        <f t="shared" si="147"/>
        <v>-3.1794464080882046E-2</v>
      </c>
      <c r="H1620" s="2" t="str">
        <f t="shared" si="148"/>
        <v>Hold</v>
      </c>
    </row>
    <row r="1621" spans="1:8" ht="13.5" x14ac:dyDescent="0.25">
      <c r="A1621" s="3">
        <v>44372</v>
      </c>
      <c r="B1621" s="2">
        <v>41.988</v>
      </c>
      <c r="C1621" s="2">
        <f t="shared" si="150"/>
        <v>41.654635749747669</v>
      </c>
      <c r="D1621" s="2">
        <f t="shared" si="146"/>
        <v>41.364972209749475</v>
      </c>
      <c r="E1621" s="2">
        <f t="shared" si="145"/>
        <v>0.28966353999819461</v>
      </c>
      <c r="F1621" s="2">
        <f t="shared" si="149"/>
        <v>0.33089081707495771</v>
      </c>
      <c r="G1621" s="2">
        <f t="shared" si="147"/>
        <v>-4.1227277076763102E-2</v>
      </c>
      <c r="H1621" s="2" t="str">
        <f t="shared" si="148"/>
        <v>Hold</v>
      </c>
    </row>
    <row r="1622" spans="1:8" ht="13.5" x14ac:dyDescent="0.25">
      <c r="A1622" s="3">
        <v>44375</v>
      </c>
      <c r="B1622" s="2">
        <v>41.893999999999998</v>
      </c>
      <c r="C1622" s="2">
        <f t="shared" si="150"/>
        <v>41.699722557478793</v>
      </c>
      <c r="D1622" s="2">
        <f t="shared" si="146"/>
        <v>41.404159453471735</v>
      </c>
      <c r="E1622" s="2">
        <f t="shared" si="145"/>
        <v>0.29556310400705854</v>
      </c>
      <c r="F1622" s="2">
        <f t="shared" si="149"/>
        <v>0.32382527446137788</v>
      </c>
      <c r="G1622" s="2">
        <f t="shared" si="147"/>
        <v>-2.8262170454319335E-2</v>
      </c>
      <c r="H1622" s="2" t="str">
        <f t="shared" si="148"/>
        <v>Hold</v>
      </c>
    </row>
    <row r="1623" spans="1:8" ht="13.5" x14ac:dyDescent="0.25">
      <c r="A1623" s="3">
        <v>44376</v>
      </c>
      <c r="B1623" s="2">
        <v>41.9544</v>
      </c>
      <c r="C1623" s="2">
        <f t="shared" si="150"/>
        <v>41.738903702482055</v>
      </c>
      <c r="D1623" s="2">
        <f t="shared" si="146"/>
        <v>41.444918012473828</v>
      </c>
      <c r="E1623" s="2">
        <f t="shared" si="145"/>
        <v>0.29398569000822761</v>
      </c>
      <c r="F1623" s="2">
        <f t="shared" si="149"/>
        <v>0.31785735757074784</v>
      </c>
      <c r="G1623" s="2">
        <f t="shared" si="147"/>
        <v>-2.3871667562520238E-2</v>
      </c>
      <c r="H1623" s="2" t="str">
        <f t="shared" si="148"/>
        <v>Hold</v>
      </c>
    </row>
    <row r="1624" spans="1:8" ht="13.5" x14ac:dyDescent="0.25">
      <c r="A1624" s="3">
        <v>44377</v>
      </c>
      <c r="B1624" s="2">
        <v>41.9544</v>
      </c>
      <c r="C1624" s="2">
        <f t="shared" si="150"/>
        <v>41.772056979023276</v>
      </c>
      <c r="D1624" s="2">
        <f t="shared" si="146"/>
        <v>41.482657418957253</v>
      </c>
      <c r="E1624" s="2">
        <f t="shared" si="145"/>
        <v>0.2893995600660233</v>
      </c>
      <c r="F1624" s="2">
        <f t="shared" si="149"/>
        <v>0.31216579806980294</v>
      </c>
      <c r="G1624" s="2">
        <f t="shared" si="147"/>
        <v>-2.2766238003779637E-2</v>
      </c>
      <c r="H1624" s="2" t="str">
        <f t="shared" si="148"/>
        <v>Hold</v>
      </c>
    </row>
    <row r="1625" spans="1:8" ht="13.5" x14ac:dyDescent="0.25">
      <c r="A1625" s="3">
        <v>44378</v>
      </c>
      <c r="B1625" s="2">
        <v>41.9544</v>
      </c>
      <c r="C1625" s="2">
        <f t="shared" si="150"/>
        <v>41.799078982250464</v>
      </c>
      <c r="D1625" s="2">
        <f t="shared" si="146"/>
        <v>41.517601313849312</v>
      </c>
      <c r="E1625" s="2">
        <f t="shared" si="145"/>
        <v>0.28147766840115196</v>
      </c>
      <c r="F1625" s="2">
        <f t="shared" si="149"/>
        <v>0.30602817213607275</v>
      </c>
      <c r="G1625" s="2">
        <f t="shared" si="147"/>
        <v>-2.4550503734920792E-2</v>
      </c>
      <c r="H1625" s="2" t="str">
        <f t="shared" si="148"/>
        <v>Hold</v>
      </c>
    </row>
    <row r="1626" spans="1:8" ht="13.5" x14ac:dyDescent="0.25">
      <c r="A1626" s="3">
        <v>44379</v>
      </c>
      <c r="B1626" s="2">
        <v>41.887300000000003</v>
      </c>
      <c r="C1626" s="2">
        <f t="shared" si="150"/>
        <v>41.812651446519624</v>
      </c>
      <c r="D1626" s="2">
        <f t="shared" si="146"/>
        <v>41.544986401712329</v>
      </c>
      <c r="E1626" s="2">
        <f t="shared" si="145"/>
        <v>0.26766504480729481</v>
      </c>
      <c r="F1626" s="2">
        <f t="shared" si="149"/>
        <v>0.29835554667031716</v>
      </c>
      <c r="G1626" s="2">
        <f t="shared" si="147"/>
        <v>-3.0690501863022357E-2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41.887300000000003</v>
      </c>
      <c r="C1627" s="2">
        <f t="shared" si="150"/>
        <v>41.824135839362761</v>
      </c>
      <c r="D1627" s="2">
        <f t="shared" si="146"/>
        <v>41.570342964548452</v>
      </c>
      <c r="E1627" s="2">
        <f t="shared" si="145"/>
        <v>0.25379287481430879</v>
      </c>
      <c r="F1627" s="2">
        <f t="shared" si="149"/>
        <v>0.28944301229911551</v>
      </c>
      <c r="G1627" s="2">
        <f t="shared" si="147"/>
        <v>-3.5650137484806721E-2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41.9544</v>
      </c>
      <c r="C1628" s="2">
        <f t="shared" si="150"/>
        <v>41.834884171768486</v>
      </c>
      <c r="D1628" s="2">
        <f t="shared" si="146"/>
        <v>41.598791633841159</v>
      </c>
      <c r="E1628" s="2">
        <f t="shared" ref="E1628:E1691" si="151">C1628-D1628</f>
        <v>0.23609253792732687</v>
      </c>
      <c r="F1628" s="2">
        <f t="shared" si="149"/>
        <v>0.27877291742475779</v>
      </c>
      <c r="G1628" s="2">
        <f t="shared" si="147"/>
        <v>-4.268037949743092E-2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42.088700000000003</v>
      </c>
      <c r="C1629" s="2">
        <f t="shared" si="150"/>
        <v>41.843978914573334</v>
      </c>
      <c r="D1629" s="2">
        <f t="shared" ref="D1629:D1692" si="152">$D$4*B1629+(1-$D$4)*D1628</f>
        <v>41.635081142445522</v>
      </c>
      <c r="E1629" s="2">
        <f t="shared" si="151"/>
        <v>0.20889777212781269</v>
      </c>
      <c r="F1629" s="2">
        <f t="shared" si="149"/>
        <v>0.26479788836536877</v>
      </c>
      <c r="G1629" s="2">
        <f t="shared" si="147"/>
        <v>-5.5900116237556086E-2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41.9544</v>
      </c>
      <c r="C1630" s="2">
        <f t="shared" si="150"/>
        <v>41.855812927715895</v>
      </c>
      <c r="D1630" s="2">
        <f t="shared" si="152"/>
        <v>41.65873439115326</v>
      </c>
      <c r="E1630" s="2">
        <f t="shared" si="151"/>
        <v>0.19707853656263552</v>
      </c>
      <c r="F1630" s="2">
        <f t="shared" si="149"/>
        <v>0.25125401800482217</v>
      </c>
      <c r="G1630" s="2">
        <f t="shared" si="147"/>
        <v>-5.4175481442186646E-2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41.9544</v>
      </c>
      <c r="C1631" s="2">
        <f t="shared" si="150"/>
        <v>41.876149400374985</v>
      </c>
      <c r="D1631" s="2">
        <f t="shared" si="152"/>
        <v>41.680635547364133</v>
      </c>
      <c r="E1631" s="2">
        <f t="shared" si="151"/>
        <v>0.19551385301085134</v>
      </c>
      <c r="F1631" s="2">
        <f t="shared" si="149"/>
        <v>0.24010598500602801</v>
      </c>
      <c r="G1631" s="2">
        <f t="shared" si="147"/>
        <v>-4.459213199517667E-2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41.9544</v>
      </c>
      <c r="C1632" s="2">
        <f t="shared" si="150"/>
        <v>41.878895646471136</v>
      </c>
      <c r="D1632" s="2">
        <f t="shared" si="152"/>
        <v>41.700914395707535</v>
      </c>
      <c r="E1632" s="2">
        <f t="shared" si="151"/>
        <v>0.17798125076360094</v>
      </c>
      <c r="F1632" s="2">
        <f t="shared" si="149"/>
        <v>0.22768103815754262</v>
      </c>
      <c r="G1632" s="2">
        <f t="shared" si="147"/>
        <v>-4.969978739394168E-2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41.9544</v>
      </c>
      <c r="C1633" s="2">
        <f t="shared" si="150"/>
        <v>41.890511700860188</v>
      </c>
      <c r="D1633" s="2">
        <f t="shared" si="152"/>
        <v>41.719691107136612</v>
      </c>
      <c r="E1633" s="2">
        <f t="shared" si="151"/>
        <v>0.17082059372357605</v>
      </c>
      <c r="F1633" s="2">
        <f t="shared" si="149"/>
        <v>0.21630894927074934</v>
      </c>
      <c r="G1633" s="2">
        <f t="shared" si="147"/>
        <v>-4.5488355547173287E-2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41.8202</v>
      </c>
      <c r="C1634" s="2">
        <f t="shared" si="150"/>
        <v>41.900340669958617</v>
      </c>
      <c r="D1634" s="2">
        <f t="shared" si="152"/>
        <v>41.727136210311677</v>
      </c>
      <c r="E1634" s="2">
        <f t="shared" si="151"/>
        <v>0.17320445964693931</v>
      </c>
      <c r="F1634" s="2">
        <f t="shared" si="149"/>
        <v>0.20768805134598733</v>
      </c>
      <c r="G1634" s="2">
        <f t="shared" si="147"/>
        <v>-3.4483591699048022E-2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41.753</v>
      </c>
      <c r="C1635" s="2">
        <f t="shared" si="150"/>
        <v>41.90865748996498</v>
      </c>
      <c r="D1635" s="2">
        <f t="shared" si="152"/>
        <v>41.72905204658489</v>
      </c>
      <c r="E1635" s="2">
        <f t="shared" si="151"/>
        <v>0.17960544338009043</v>
      </c>
      <c r="F1635" s="2">
        <f t="shared" si="149"/>
        <v>0.20207152975280798</v>
      </c>
      <c r="G1635" s="2">
        <f t="shared" si="147"/>
        <v>-2.2466086372717547E-2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41.9544</v>
      </c>
      <c r="C1636" s="2">
        <f t="shared" si="150"/>
        <v>41.905371722278062</v>
      </c>
      <c r="D1636" s="2">
        <f t="shared" si="152"/>
        <v>41.745744487578605</v>
      </c>
      <c r="E1636" s="2">
        <f t="shared" si="151"/>
        <v>0.15962723469945672</v>
      </c>
      <c r="F1636" s="2">
        <f t="shared" si="149"/>
        <v>0.19358267074213775</v>
      </c>
      <c r="G1636" s="2">
        <f t="shared" ref="G1636:G1699" si="153">E1636-F1636</f>
        <v>-3.3955436042681031E-2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41.9544</v>
      </c>
      <c r="C1637" s="2">
        <f t="shared" si="150"/>
        <v>41.902591457312205</v>
      </c>
      <c r="D1637" s="2">
        <f t="shared" si="152"/>
        <v>41.761200451461676</v>
      </c>
      <c r="E1637" s="2">
        <f t="shared" si="151"/>
        <v>0.14139100585052944</v>
      </c>
      <c r="F1637" s="2">
        <f t="shared" ref="F1637:F1700" si="155">(E1637*(2/(10)))+((1-(2/10))*F1636)</f>
        <v>0.18314433776381611</v>
      </c>
      <c r="G1637" s="2">
        <f t="shared" si="153"/>
        <v>-4.1753331913286673E-2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41.9544</v>
      </c>
      <c r="C1638" s="2">
        <f t="shared" si="150"/>
        <v>41.910562002341095</v>
      </c>
      <c r="D1638" s="2">
        <f t="shared" si="152"/>
        <v>41.775511529131187</v>
      </c>
      <c r="E1638" s="2">
        <f t="shared" si="151"/>
        <v>0.13505047320990826</v>
      </c>
      <c r="F1638" s="2">
        <f t="shared" si="155"/>
        <v>0.17352556485303455</v>
      </c>
      <c r="G1638" s="2">
        <f t="shared" si="153"/>
        <v>-3.8475091643126291E-2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41.9544</v>
      </c>
      <c r="C1639" s="2">
        <f t="shared" si="150"/>
        <v>41.937967848134768</v>
      </c>
      <c r="D1639" s="2">
        <f t="shared" si="152"/>
        <v>41.788762526973322</v>
      </c>
      <c r="E1639" s="2">
        <f t="shared" si="151"/>
        <v>0.14920532116144614</v>
      </c>
      <c r="F1639" s="2">
        <f t="shared" si="155"/>
        <v>0.16866151611471686</v>
      </c>
      <c r="G1639" s="2">
        <f t="shared" si="153"/>
        <v>-1.9456194953270722E-2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41.947699999999998</v>
      </c>
      <c r="C1640" s="2">
        <f t="shared" si="150"/>
        <v>41.940495871498648</v>
      </c>
      <c r="D1640" s="2">
        <f t="shared" si="152"/>
        <v>41.800535673123449</v>
      </c>
      <c r="E1640" s="2">
        <f t="shared" si="151"/>
        <v>0.13996019837519924</v>
      </c>
      <c r="F1640" s="2">
        <f t="shared" si="155"/>
        <v>0.16292125256681333</v>
      </c>
      <c r="G1640" s="2">
        <f t="shared" si="153"/>
        <v>-2.2961054191614094E-2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41.685899999999997</v>
      </c>
      <c r="C1641" s="2">
        <f t="shared" si="150"/>
        <v>41.942634968191157</v>
      </c>
      <c r="D1641" s="2">
        <f t="shared" si="152"/>
        <v>41.79204414178097</v>
      </c>
      <c r="E1641" s="2">
        <f t="shared" si="151"/>
        <v>0.15059082641018762</v>
      </c>
      <c r="F1641" s="2">
        <f t="shared" si="155"/>
        <v>0.1604551673354882</v>
      </c>
      <c r="G1641" s="2">
        <f t="shared" si="153"/>
        <v>-9.8643409253005854E-3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41.887300000000003</v>
      </c>
      <c r="C1642" s="2">
        <f t="shared" si="150"/>
        <v>41.944444973084821</v>
      </c>
      <c r="D1642" s="2">
        <f t="shared" si="152"/>
        <v>41.799100131278678</v>
      </c>
      <c r="E1642" s="2">
        <f t="shared" si="151"/>
        <v>0.14534484180614271</v>
      </c>
      <c r="F1642" s="2">
        <f t="shared" si="155"/>
        <v>0.15743310222961912</v>
      </c>
      <c r="G1642" s="2">
        <f t="shared" si="153"/>
        <v>-1.208826042347641E-2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41.9544</v>
      </c>
      <c r="C1643" s="2">
        <f t="shared" si="150"/>
        <v>41.94597651568715</v>
      </c>
      <c r="D1643" s="2">
        <f t="shared" si="152"/>
        <v>41.810603825258035</v>
      </c>
      <c r="E1643" s="2">
        <f t="shared" si="151"/>
        <v>0.13537269042911504</v>
      </c>
      <c r="F1643" s="2">
        <f t="shared" si="155"/>
        <v>0.15302101986951833</v>
      </c>
      <c r="G1643" s="2">
        <f t="shared" si="153"/>
        <v>-1.7648329440403288E-2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41.9544</v>
      </c>
      <c r="C1644" s="2">
        <f t="shared" si="150"/>
        <v>41.926626282504508</v>
      </c>
      <c r="D1644" s="2">
        <f t="shared" si="152"/>
        <v>41.82125539375744</v>
      </c>
      <c r="E1644" s="2">
        <f t="shared" si="151"/>
        <v>0.10537088874706768</v>
      </c>
      <c r="F1644" s="2">
        <f t="shared" si="155"/>
        <v>0.14349099364502821</v>
      </c>
      <c r="G1644" s="2">
        <f t="shared" si="153"/>
        <v>-3.8120104897960527E-2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41.9544</v>
      </c>
      <c r="C1645" s="2">
        <f t="shared" si="150"/>
        <v>41.899914546734585</v>
      </c>
      <c r="D1645" s="2">
        <f t="shared" si="152"/>
        <v>41.831117957182819</v>
      </c>
      <c r="E1645" s="2">
        <f t="shared" si="151"/>
        <v>6.8796589551766374E-2</v>
      </c>
      <c r="F1645" s="2">
        <f t="shared" si="155"/>
        <v>0.12855211282637585</v>
      </c>
      <c r="G1645" s="2">
        <f t="shared" si="153"/>
        <v>-5.9755523274609479E-2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41.9544</v>
      </c>
      <c r="C1646" s="2">
        <f t="shared" si="150"/>
        <v>41.908296924160034</v>
      </c>
      <c r="D1646" s="2">
        <f t="shared" si="152"/>
        <v>41.840249960354463</v>
      </c>
      <c r="E1646" s="2">
        <f t="shared" si="151"/>
        <v>6.8046963805571181E-2</v>
      </c>
      <c r="F1646" s="2">
        <f t="shared" si="155"/>
        <v>0.11645108302221492</v>
      </c>
      <c r="G1646" s="2">
        <f t="shared" si="153"/>
        <v>-4.840411921664374E-2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41.9544</v>
      </c>
      <c r="C1647" s="2">
        <f t="shared" si="150"/>
        <v>41.915389705058487</v>
      </c>
      <c r="D1647" s="2">
        <f t="shared" si="152"/>
        <v>41.848705518846728</v>
      </c>
      <c r="E1647" s="2">
        <f t="shared" si="151"/>
        <v>6.6684186211759311E-2</v>
      </c>
      <c r="F1647" s="2">
        <f t="shared" si="155"/>
        <v>0.1064977036601238</v>
      </c>
      <c r="G1647" s="2">
        <f t="shared" si="153"/>
        <v>-3.9813517448364491E-2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41.9544</v>
      </c>
      <c r="C1648" s="2">
        <f t="shared" si="150"/>
        <v>41.921391288895641</v>
      </c>
      <c r="D1648" s="2">
        <f t="shared" si="152"/>
        <v>41.856534739672902</v>
      </c>
      <c r="E1648" s="2">
        <f t="shared" si="151"/>
        <v>6.4856549222739091E-2</v>
      </c>
      <c r="F1648" s="2">
        <f t="shared" si="155"/>
        <v>9.8169472772646871E-2</v>
      </c>
      <c r="G1648" s="2">
        <f t="shared" si="153"/>
        <v>-3.331292354990778E-2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42.055100000000003</v>
      </c>
      <c r="C1649" s="2">
        <f t="shared" si="150"/>
        <v>41.926469552142464</v>
      </c>
      <c r="D1649" s="2">
        <f t="shared" si="152"/>
        <v>41.87124327747491</v>
      </c>
      <c r="E1649" s="2">
        <f t="shared" si="151"/>
        <v>5.522627466755381E-2</v>
      </c>
      <c r="F1649" s="2">
        <f t="shared" si="155"/>
        <v>8.9580833151628264E-2</v>
      </c>
      <c r="G1649" s="2">
        <f t="shared" si="153"/>
        <v>-3.4354558484074454E-2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42.014800000000001</v>
      </c>
      <c r="C1650" s="2">
        <f t="shared" si="150"/>
        <v>41.929735774889778</v>
      </c>
      <c r="D1650" s="2">
        <f t="shared" si="152"/>
        <v>41.881877108773068</v>
      </c>
      <c r="E1650" s="2">
        <f t="shared" si="151"/>
        <v>4.7858666116709969E-2</v>
      </c>
      <c r="F1650" s="2">
        <f t="shared" si="155"/>
        <v>8.1236399744644611E-2</v>
      </c>
      <c r="G1650" s="2">
        <f t="shared" si="153"/>
        <v>-3.3377733627934641E-2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41.9544</v>
      </c>
      <c r="C1651" s="2">
        <f t="shared" si="150"/>
        <v>41.892222578752886</v>
      </c>
      <c r="D1651" s="2">
        <f t="shared" si="152"/>
        <v>41.887249174789879</v>
      </c>
      <c r="E1651" s="2">
        <f t="shared" si="151"/>
        <v>4.9734039630067173E-3</v>
      </c>
      <c r="F1651" s="2">
        <f t="shared" si="155"/>
        <v>6.5983800588317029E-2</v>
      </c>
      <c r="G1651" s="2">
        <f t="shared" si="153"/>
        <v>-6.1010396625310312E-2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42.290100000000002</v>
      </c>
      <c r="C1652" s="2">
        <f t="shared" si="150"/>
        <v>41.891465258944748</v>
      </c>
      <c r="D1652" s="2">
        <f t="shared" si="152"/>
        <v>41.917089976657294</v>
      </c>
      <c r="E1652" s="2">
        <f t="shared" si="151"/>
        <v>-2.562471771254593E-2</v>
      </c>
      <c r="F1652" s="2">
        <f t="shared" si="155"/>
        <v>4.7662096928144437E-2</v>
      </c>
      <c r="G1652" s="2">
        <f t="shared" si="153"/>
        <v>-7.3286814640690368E-2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42.290100000000002</v>
      </c>
      <c r="C1653" s="2">
        <f t="shared" si="150"/>
        <v>41.901147526799399</v>
      </c>
      <c r="D1653" s="2">
        <f t="shared" si="152"/>
        <v>41.944720348756761</v>
      </c>
      <c r="E1653" s="2">
        <f t="shared" si="151"/>
        <v>-4.3572821957361896E-2</v>
      </c>
      <c r="F1653" s="2">
        <f t="shared" si="155"/>
        <v>2.9415113151043174E-2</v>
      </c>
      <c r="G1653" s="2">
        <f t="shared" si="153"/>
        <v>-7.2987935108405066E-2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42.625700000000002</v>
      </c>
      <c r="C1654" s="2">
        <f t="shared" si="150"/>
        <v>41.909340214984105</v>
      </c>
      <c r="D1654" s="2">
        <f t="shared" si="152"/>
        <v>41.995163285885894</v>
      </c>
      <c r="E1654" s="2">
        <f t="shared" si="151"/>
        <v>-8.5823070901788867E-2</v>
      </c>
      <c r="F1654" s="2">
        <f t="shared" si="155"/>
        <v>6.3674763404767652E-3</v>
      </c>
      <c r="G1654" s="2">
        <f t="shared" si="153"/>
        <v>-9.2190547242265636E-2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42.3035</v>
      </c>
      <c r="C1655" s="2">
        <f t="shared" si="150"/>
        <v>41.91627248960193</v>
      </c>
      <c r="D1655" s="2">
        <f t="shared" si="152"/>
        <v>42.018003042486939</v>
      </c>
      <c r="E1655" s="2">
        <f t="shared" si="151"/>
        <v>-0.10173055288500876</v>
      </c>
      <c r="F1655" s="2">
        <f t="shared" si="155"/>
        <v>-1.525212950462034E-2</v>
      </c>
      <c r="G1655" s="2">
        <f t="shared" si="153"/>
        <v>-8.6478423380388428E-2</v>
      </c>
      <c r="H1655" s="2" t="str">
        <f t="shared" si="154"/>
        <v>Hold</v>
      </c>
    </row>
    <row r="1656" spans="1:8" ht="13.5" x14ac:dyDescent="0.25">
      <c r="A1656" s="3">
        <v>44427</v>
      </c>
      <c r="B1656" s="2">
        <v>42.625700000000002</v>
      </c>
      <c r="C1656" s="2">
        <f t="shared" si="150"/>
        <v>41.922138260432398</v>
      </c>
      <c r="D1656" s="2">
        <f t="shared" si="152"/>
        <v>42.063017631932354</v>
      </c>
      <c r="E1656" s="2">
        <f t="shared" si="151"/>
        <v>-0.14087937149995611</v>
      </c>
      <c r="F1656" s="2">
        <f t="shared" si="155"/>
        <v>-4.0377577903687498E-2</v>
      </c>
      <c r="G1656" s="2">
        <f t="shared" si="153"/>
        <v>-0.10050179359626861</v>
      </c>
      <c r="H1656" s="2" t="str">
        <f t="shared" si="154"/>
        <v>Hold</v>
      </c>
    </row>
    <row r="1657" spans="1:8" ht="13.5" x14ac:dyDescent="0.25">
      <c r="A1657" s="3">
        <v>44428</v>
      </c>
      <c r="B1657" s="2">
        <v>43.028500000000001</v>
      </c>
      <c r="C1657" s="2">
        <f t="shared" si="150"/>
        <v>41.927101604981253</v>
      </c>
      <c r="D1657" s="2">
        <f t="shared" si="152"/>
        <v>42.134534844381811</v>
      </c>
      <c r="E1657" s="2">
        <f t="shared" si="151"/>
        <v>-0.20743323940055802</v>
      </c>
      <c r="F1657" s="2">
        <f t="shared" si="155"/>
        <v>-7.3788710203061603E-2</v>
      </c>
      <c r="G1657" s="2">
        <f t="shared" si="153"/>
        <v>-0.13364452919749642</v>
      </c>
      <c r="H1657" s="2" t="str">
        <f t="shared" si="154"/>
        <v>Hold</v>
      </c>
    </row>
    <row r="1658" spans="1:8" ht="13.5" x14ac:dyDescent="0.25">
      <c r="A1658" s="3">
        <v>44431</v>
      </c>
      <c r="B1658" s="2">
        <v>42.625700000000002</v>
      </c>
      <c r="C1658" s="2">
        <f t="shared" si="150"/>
        <v>41.931301358061056</v>
      </c>
      <c r="D1658" s="2">
        <f t="shared" si="152"/>
        <v>42.170917448501683</v>
      </c>
      <c r="E1658" s="2">
        <f t="shared" si="151"/>
        <v>-0.23961609044062726</v>
      </c>
      <c r="F1658" s="2">
        <f t="shared" si="155"/>
        <v>-0.10695418625057473</v>
      </c>
      <c r="G1658" s="2">
        <f t="shared" si="153"/>
        <v>-0.13266190419005253</v>
      </c>
      <c r="H1658" s="2" t="str">
        <f t="shared" si="154"/>
        <v>Hold</v>
      </c>
    </row>
    <row r="1659" spans="1:8" ht="13.5" x14ac:dyDescent="0.25">
      <c r="A1659" s="3">
        <v>44432</v>
      </c>
      <c r="B1659" s="2">
        <v>42.625700000000002</v>
      </c>
      <c r="C1659" s="2">
        <f t="shared" si="150"/>
        <v>41.950347302974741</v>
      </c>
      <c r="D1659" s="2">
        <f t="shared" si="152"/>
        <v>42.204605044908966</v>
      </c>
      <c r="E1659" s="2">
        <f t="shared" si="151"/>
        <v>-0.25425774193422512</v>
      </c>
      <c r="F1659" s="2">
        <f t="shared" si="155"/>
        <v>-0.13641489738730483</v>
      </c>
      <c r="G1659" s="2">
        <f t="shared" si="153"/>
        <v>-0.11784284454692029</v>
      </c>
      <c r="H1659" s="2" t="str">
        <f t="shared" si="154"/>
        <v>Hold</v>
      </c>
    </row>
    <row r="1660" spans="1:8" ht="13.5" x14ac:dyDescent="0.25">
      <c r="A1660" s="3">
        <v>44433</v>
      </c>
      <c r="B1660" s="2">
        <v>42.625700000000002</v>
      </c>
      <c r="C1660" s="2">
        <f t="shared" si="150"/>
        <v>41.960263102517089</v>
      </c>
      <c r="D1660" s="2">
        <f t="shared" si="152"/>
        <v>42.235797263804599</v>
      </c>
      <c r="E1660" s="2">
        <f t="shared" si="151"/>
        <v>-0.27553416128750996</v>
      </c>
      <c r="F1660" s="2">
        <f t="shared" si="155"/>
        <v>-0.16423875016734588</v>
      </c>
      <c r="G1660" s="2">
        <f t="shared" si="153"/>
        <v>-0.11129541112016408</v>
      </c>
      <c r="H1660" s="2" t="str">
        <f t="shared" si="154"/>
        <v>Hold</v>
      </c>
    </row>
    <row r="1661" spans="1:8" ht="13.5" x14ac:dyDescent="0.25">
      <c r="A1661" s="3">
        <v>44434</v>
      </c>
      <c r="B1661" s="2">
        <v>42.961300000000001</v>
      </c>
      <c r="C1661" s="2">
        <f t="shared" si="150"/>
        <v>41.959361086745226</v>
      </c>
      <c r="D1661" s="2">
        <f t="shared" si="152"/>
        <v>42.289538207226485</v>
      </c>
      <c r="E1661" s="2">
        <f t="shared" si="151"/>
        <v>-0.33017712048125958</v>
      </c>
      <c r="F1661" s="2">
        <f t="shared" si="155"/>
        <v>-0.19742642423012863</v>
      </c>
      <c r="G1661" s="2">
        <f t="shared" si="153"/>
        <v>-0.13275069625113095</v>
      </c>
      <c r="H1661" s="2" t="str">
        <f t="shared" si="154"/>
        <v>Hold</v>
      </c>
    </row>
    <row r="1662" spans="1:8" ht="13.5" x14ac:dyDescent="0.25">
      <c r="A1662" s="3">
        <v>44435</v>
      </c>
      <c r="B1662" s="2">
        <v>43.162700000000001</v>
      </c>
      <c r="C1662" s="2">
        <f t="shared" si="150"/>
        <v>42.010243996476731</v>
      </c>
      <c r="D1662" s="2">
        <f t="shared" si="152"/>
        <v>42.35421685854304</v>
      </c>
      <c r="E1662" s="2">
        <f t="shared" si="151"/>
        <v>-0.34397286206630895</v>
      </c>
      <c r="F1662" s="2">
        <f t="shared" si="155"/>
        <v>-0.22673571179736474</v>
      </c>
      <c r="G1662" s="2">
        <f t="shared" si="153"/>
        <v>-0.11723715026894421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43.296999999999997</v>
      </c>
      <c r="C1663" s="2">
        <f t="shared" si="150"/>
        <v>42.05329876624954</v>
      </c>
      <c r="D1663" s="2">
        <f t="shared" si="152"/>
        <v>42.424052646799112</v>
      </c>
      <c r="E1663" s="2">
        <f t="shared" si="151"/>
        <v>-0.37075388054957159</v>
      </c>
      <c r="F1663" s="2">
        <f t="shared" si="155"/>
        <v>-0.25553934554780611</v>
      </c>
      <c r="G1663" s="2">
        <f t="shared" si="153"/>
        <v>-0.11521453500176548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43.296999999999997</v>
      </c>
      <c r="C1664" s="2">
        <f t="shared" si="150"/>
        <v>42.141360494518842</v>
      </c>
      <c r="D1664" s="2">
        <f t="shared" si="152"/>
        <v>42.488715413702877</v>
      </c>
      <c r="E1664" s="2">
        <f t="shared" si="151"/>
        <v>-0.34735491918403483</v>
      </c>
      <c r="F1664" s="2">
        <f t="shared" si="155"/>
        <v>-0.27390246027505183</v>
      </c>
      <c r="G1664" s="2">
        <f t="shared" si="153"/>
        <v>-7.3452458908982998E-2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42.954599999999999</v>
      </c>
      <c r="C1665" s="2">
        <f t="shared" si="150"/>
        <v>42.16630503382364</v>
      </c>
      <c r="D1665" s="2">
        <f t="shared" si="152"/>
        <v>42.523225383058218</v>
      </c>
      <c r="E1665" s="2">
        <f t="shared" si="151"/>
        <v>-0.35692034923457783</v>
      </c>
      <c r="F1665" s="2">
        <f t="shared" si="155"/>
        <v>-0.29050603806695707</v>
      </c>
      <c r="G1665" s="2">
        <f t="shared" si="153"/>
        <v>-6.6414311167620754E-2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42.625700000000002</v>
      </c>
      <c r="C1666" s="2">
        <f t="shared" si="150"/>
        <v>42.23698118246616</v>
      </c>
      <c r="D1666" s="2">
        <f t="shared" si="152"/>
        <v>42.530816095424278</v>
      </c>
      <c r="E1666" s="2">
        <f t="shared" si="151"/>
        <v>-0.29383491295811837</v>
      </c>
      <c r="F1666" s="2">
        <f t="shared" si="155"/>
        <v>-0.29117181304518935</v>
      </c>
      <c r="G1666" s="2">
        <f t="shared" si="153"/>
        <v>-2.6630999129290123E-3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42.941200000000002</v>
      </c>
      <c r="C1667" s="2">
        <f t="shared" si="150"/>
        <v>42.358753308240594</v>
      </c>
      <c r="D1667" s="2">
        <f t="shared" si="152"/>
        <v>42.561214903170629</v>
      </c>
      <c r="E1667" s="2">
        <f t="shared" si="151"/>
        <v>-0.20246159493003546</v>
      </c>
      <c r="F1667" s="2">
        <f t="shared" si="155"/>
        <v>-0.27342976942215858</v>
      </c>
      <c r="G1667" s="2">
        <f t="shared" si="153"/>
        <v>7.0968174492123115E-2</v>
      </c>
      <c r="H1667" s="2" t="str">
        <f t="shared" si="154"/>
        <v>Sell</v>
      </c>
    </row>
    <row r="1668" spans="1:8" ht="13.5" x14ac:dyDescent="0.25">
      <c r="A1668" s="3">
        <v>44445</v>
      </c>
      <c r="B1668" s="2">
        <v>42.625700000000002</v>
      </c>
      <c r="C1668" s="2">
        <f t="shared" si="150"/>
        <v>42.399822030049734</v>
      </c>
      <c r="D1668" s="2">
        <f t="shared" si="152"/>
        <v>42.565991577009846</v>
      </c>
      <c r="E1668" s="2">
        <f t="shared" si="151"/>
        <v>-0.16616954696011277</v>
      </c>
      <c r="F1668" s="2">
        <f t="shared" si="155"/>
        <v>-0.2519777249297494</v>
      </c>
      <c r="G1668" s="2">
        <f t="shared" si="153"/>
        <v>8.5808177969636634E-2</v>
      </c>
      <c r="H1668" s="2" t="str">
        <f t="shared" si="154"/>
        <v>Sell</v>
      </c>
    </row>
    <row r="1669" spans="1:8" ht="13.5" x14ac:dyDescent="0.25">
      <c r="A1669" s="3">
        <v>44446</v>
      </c>
      <c r="B1669" s="2">
        <v>42.625700000000002</v>
      </c>
      <c r="C1669" s="2">
        <f t="shared" si="150"/>
        <v>42.434572486965159</v>
      </c>
      <c r="D1669" s="2">
        <f t="shared" si="152"/>
        <v>42.570414423157267</v>
      </c>
      <c r="E1669" s="2">
        <f t="shared" si="151"/>
        <v>-0.13584193619210794</v>
      </c>
      <c r="F1669" s="2">
        <f t="shared" si="155"/>
        <v>-0.22875056718222114</v>
      </c>
      <c r="G1669" s="2">
        <f t="shared" si="153"/>
        <v>9.2908630990113206E-2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42.612299999999998</v>
      </c>
      <c r="C1670" s="2">
        <f t="shared" si="150"/>
        <v>42.463976719739748</v>
      </c>
      <c r="D1670" s="2">
        <f t="shared" si="152"/>
        <v>42.573517058478949</v>
      </c>
      <c r="E1670" s="2">
        <f t="shared" si="151"/>
        <v>-0.1095403387392011</v>
      </c>
      <c r="F1670" s="2">
        <f t="shared" si="155"/>
        <v>-0.20490852149361716</v>
      </c>
      <c r="G1670" s="2">
        <f t="shared" si="153"/>
        <v>9.5368182754416053E-2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42.619</v>
      </c>
      <c r="C1671" s="2">
        <f t="shared" si="150"/>
        <v>42.540487993625938</v>
      </c>
      <c r="D1671" s="2">
        <f t="shared" si="152"/>
        <v>42.576886165258287</v>
      </c>
      <c r="E1671" s="2">
        <f t="shared" si="151"/>
        <v>-3.6398171632349374E-2</v>
      </c>
      <c r="F1671" s="2">
        <f t="shared" si="155"/>
        <v>-0.17120645152136363</v>
      </c>
      <c r="G1671" s="2">
        <f t="shared" si="153"/>
        <v>0.13480827988901425</v>
      </c>
      <c r="H1671" s="2" t="str">
        <f t="shared" si="154"/>
        <v>Sell</v>
      </c>
    </row>
    <row r="1672" spans="1:8" ht="13.5" x14ac:dyDescent="0.25">
      <c r="A1672" s="3">
        <v>44449</v>
      </c>
      <c r="B1672" s="2">
        <v>42.491399999999999</v>
      </c>
      <c r="C1672" s="2">
        <f t="shared" si="150"/>
        <v>42.636212917683487</v>
      </c>
      <c r="D1672" s="2">
        <f t="shared" si="152"/>
        <v>42.570553856720636</v>
      </c>
      <c r="E1672" s="2">
        <f t="shared" si="151"/>
        <v>6.5659060962850901E-2</v>
      </c>
      <c r="F1672" s="2">
        <f t="shared" si="155"/>
        <v>-0.12383334902452073</v>
      </c>
      <c r="G1672" s="2">
        <f t="shared" si="153"/>
        <v>0.18949240998737163</v>
      </c>
      <c r="H1672" s="2" t="str">
        <f t="shared" si="154"/>
        <v>Sell</v>
      </c>
    </row>
    <row r="1673" spans="1:8" ht="13.5" x14ac:dyDescent="0.25">
      <c r="A1673" s="3">
        <v>44452</v>
      </c>
      <c r="B1673" s="2">
        <v>42.222900000000003</v>
      </c>
      <c r="C1673" s="2">
        <f t="shared" si="150"/>
        <v>42.737872468809101</v>
      </c>
      <c r="D1673" s="2">
        <f t="shared" si="152"/>
        <v>42.544801719185777</v>
      </c>
      <c r="E1673" s="2">
        <f t="shared" si="151"/>
        <v>0.19307074962332393</v>
      </c>
      <c r="F1673" s="2">
        <f t="shared" si="155"/>
        <v>-6.0452529294951804E-2</v>
      </c>
      <c r="G1673" s="2">
        <f t="shared" si="153"/>
        <v>0.25352327891827575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42.290100000000002</v>
      </c>
      <c r="C1674" s="2">
        <f t="shared" si="150"/>
        <v>42.823892088992309</v>
      </c>
      <c r="D1674" s="2">
        <f t="shared" si="152"/>
        <v>42.52593492517201</v>
      </c>
      <c r="E1674" s="2">
        <f t="shared" si="151"/>
        <v>0.2979571638202998</v>
      </c>
      <c r="F1674" s="2">
        <f t="shared" si="155"/>
        <v>1.1229409328098516E-2</v>
      </c>
      <c r="G1674" s="2">
        <f t="shared" si="153"/>
        <v>0.28672775449220128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42.021599999999999</v>
      </c>
      <c r="C1675" s="2">
        <f t="shared" si="150"/>
        <v>42.844000998378114</v>
      </c>
      <c r="D1675" s="2">
        <f t="shared" si="152"/>
        <v>42.488576782566675</v>
      </c>
      <c r="E1675" s="2">
        <f t="shared" si="151"/>
        <v>0.35542421581143913</v>
      </c>
      <c r="F1675" s="2">
        <f t="shared" si="155"/>
        <v>8.0068370624766641E-2</v>
      </c>
      <c r="G1675" s="2">
        <f t="shared" si="153"/>
        <v>0.2753558451866725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42.155799999999999</v>
      </c>
      <c r="C1676" s="2">
        <f t="shared" si="150"/>
        <v>42.810416229396864</v>
      </c>
      <c r="D1676" s="2">
        <f t="shared" si="152"/>
        <v>42.463926650524698</v>
      </c>
      <c r="E1676" s="2">
        <f t="shared" si="151"/>
        <v>0.34648957887216625</v>
      </c>
      <c r="F1676" s="2">
        <f t="shared" si="155"/>
        <v>0.13335261227424655</v>
      </c>
      <c r="G1676" s="2">
        <f t="shared" si="153"/>
        <v>0.2131369665979197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41.685899999999997</v>
      </c>
      <c r="C1677" s="2">
        <f t="shared" si="150"/>
        <v>42.830536809489658</v>
      </c>
      <c r="D1677" s="2">
        <f t="shared" si="152"/>
        <v>42.406295046782127</v>
      </c>
      <c r="E1677" s="2">
        <f t="shared" si="151"/>
        <v>0.42424176270753122</v>
      </c>
      <c r="F1677" s="2">
        <f t="shared" si="155"/>
        <v>0.1915304423609035</v>
      </c>
      <c r="G1677" s="2">
        <f t="shared" si="153"/>
        <v>0.23271132034662773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41.685899999999997</v>
      </c>
      <c r="C1678" s="2">
        <f t="shared" si="150"/>
        <v>42.799023454183555</v>
      </c>
      <c r="D1678" s="2">
        <f t="shared" si="152"/>
        <v>42.35293245072419</v>
      </c>
      <c r="E1678" s="2">
        <f t="shared" si="151"/>
        <v>0.44609100345936525</v>
      </c>
      <c r="F1678" s="2">
        <f t="shared" si="155"/>
        <v>0.24244255458059585</v>
      </c>
      <c r="G1678" s="2">
        <f t="shared" si="153"/>
        <v>0.2036484488787694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41.685899999999997</v>
      </c>
      <c r="C1679" s="2">
        <f t="shared" ref="C1679:C1742" si="156">$C$4*B1669+C1678*(1-$C$4)</f>
        <v>42.772358307386085</v>
      </c>
      <c r="D1679" s="2">
        <f t="shared" si="152"/>
        <v>42.303522639559432</v>
      </c>
      <c r="E1679" s="2">
        <f t="shared" si="151"/>
        <v>0.46883566782665298</v>
      </c>
      <c r="F1679" s="2">
        <f t="shared" si="155"/>
        <v>0.28772117722980728</v>
      </c>
      <c r="G1679" s="2">
        <f t="shared" si="153"/>
        <v>0.1811144905968457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41.685899999999997</v>
      </c>
      <c r="C1680" s="2">
        <f t="shared" si="156"/>
        <v>42.747733952403607</v>
      </c>
      <c r="D1680" s="2">
        <f t="shared" si="152"/>
        <v>42.257772814406877</v>
      </c>
      <c r="E1680" s="2">
        <f t="shared" si="151"/>
        <v>0.48996113799672969</v>
      </c>
      <c r="F1680" s="2">
        <f t="shared" si="155"/>
        <v>0.32816916938319179</v>
      </c>
      <c r="G1680" s="2">
        <f t="shared" si="153"/>
        <v>0.1617919686135379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41.813499999999998</v>
      </c>
      <c r="C1681" s="2">
        <f t="shared" si="156"/>
        <v>42.727928728956904</v>
      </c>
      <c r="D1681" s="2">
        <f t="shared" si="152"/>
        <v>42.224863717043405</v>
      </c>
      <c r="E1681" s="2">
        <f t="shared" si="151"/>
        <v>0.50306501191349895</v>
      </c>
      <c r="F1681" s="2">
        <f t="shared" si="155"/>
        <v>0.36314833788925327</v>
      </c>
      <c r="G1681" s="2">
        <f t="shared" si="153"/>
        <v>0.13991667402424568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41.753</v>
      </c>
      <c r="C1682" s="2">
        <f t="shared" si="156"/>
        <v>42.691539693732764</v>
      </c>
      <c r="D1682" s="2">
        <f t="shared" si="152"/>
        <v>42.189910849114263</v>
      </c>
      <c r="E1682" s="2">
        <f t="shared" si="151"/>
        <v>0.50162884461850155</v>
      </c>
      <c r="F1682" s="2">
        <f t="shared" si="155"/>
        <v>0.39084443923510293</v>
      </c>
      <c r="G1682" s="2">
        <f t="shared" si="153"/>
        <v>0.11078440538339862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42.961300000000001</v>
      </c>
      <c r="C1683" s="2">
        <f t="shared" si="156"/>
        <v>42.61944127931234</v>
      </c>
      <c r="D1683" s="2">
        <f t="shared" si="152"/>
        <v>42.24705078621691</v>
      </c>
      <c r="E1683" s="2">
        <f t="shared" si="151"/>
        <v>0.37239049309543049</v>
      </c>
      <c r="F1683" s="2">
        <f t="shared" si="155"/>
        <v>0.38715365000716845</v>
      </c>
      <c r="G1683" s="2">
        <f t="shared" si="153"/>
        <v>-1.4763156911737962E-2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41.6389</v>
      </c>
      <c r="C1684" s="2">
        <f t="shared" si="156"/>
        <v>42.568773390187367</v>
      </c>
      <c r="D1684" s="2">
        <f t="shared" si="152"/>
        <v>42.20200257983047</v>
      </c>
      <c r="E1684" s="2">
        <f t="shared" si="151"/>
        <v>0.36677081035689696</v>
      </c>
      <c r="F1684" s="2">
        <f t="shared" si="155"/>
        <v>0.38307708207711416</v>
      </c>
      <c r="G1684" s="2">
        <f t="shared" si="153"/>
        <v>-1.6306271720217203E-2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42.122199999999999</v>
      </c>
      <c r="C1685" s="2">
        <f t="shared" si="156"/>
        <v>42.484592868620084</v>
      </c>
      <c r="D1685" s="2">
        <f t="shared" si="152"/>
        <v>42.196091277620809</v>
      </c>
      <c r="E1685" s="2">
        <f t="shared" si="151"/>
        <v>0.28850159099927453</v>
      </c>
      <c r="F1685" s="2">
        <f t="shared" si="155"/>
        <v>0.3641619838615463</v>
      </c>
      <c r="G1685" s="2">
        <f t="shared" si="153"/>
        <v>-7.5660392862271775E-2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42.088700000000003</v>
      </c>
      <c r="C1686" s="2">
        <f t="shared" si="156"/>
        <v>42.434009350370836</v>
      </c>
      <c r="D1686" s="2">
        <f t="shared" si="152"/>
        <v>42.18813636816742</v>
      </c>
      <c r="E1686" s="2">
        <f t="shared" si="151"/>
        <v>0.2458729822034158</v>
      </c>
      <c r="F1686" s="2">
        <f t="shared" si="155"/>
        <v>0.34050418352992023</v>
      </c>
      <c r="G1686" s="2">
        <f t="shared" si="153"/>
        <v>-9.4631201326504433E-2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41.887300000000003</v>
      </c>
      <c r="C1687" s="2">
        <f t="shared" si="156"/>
        <v>42.31891560415994</v>
      </c>
      <c r="D1687" s="2">
        <f t="shared" si="152"/>
        <v>42.165852192747614</v>
      </c>
      <c r="E1687" s="2">
        <f t="shared" si="151"/>
        <v>0.15306341141232593</v>
      </c>
      <c r="F1687" s="2">
        <f t="shared" si="155"/>
        <v>0.30301602910640135</v>
      </c>
      <c r="G1687" s="2">
        <f t="shared" si="153"/>
        <v>-0.14995261769407542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41.947699999999998</v>
      </c>
      <c r="C1688" s="2">
        <f t="shared" si="156"/>
        <v>42.221528588135335</v>
      </c>
      <c r="D1688" s="2">
        <f t="shared" si="152"/>
        <v>42.149692771062604</v>
      </c>
      <c r="E1688" s="2">
        <f t="shared" si="151"/>
        <v>7.1835817072731345E-2</v>
      </c>
      <c r="F1688" s="2">
        <f t="shared" si="155"/>
        <v>0.25677998669966734</v>
      </c>
      <c r="G1688" s="2">
        <f t="shared" si="153"/>
        <v>-0.18494416962693599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41.753</v>
      </c>
      <c r="C1689" s="2">
        <f t="shared" si="156"/>
        <v>42.139124189960668</v>
      </c>
      <c r="D1689" s="2">
        <f t="shared" si="152"/>
        <v>42.120308121354263</v>
      </c>
      <c r="E1689" s="2">
        <f t="shared" si="151"/>
        <v>1.8816068606405167E-2</v>
      </c>
      <c r="F1689" s="2">
        <f t="shared" si="155"/>
        <v>0.20918720308101491</v>
      </c>
      <c r="G1689" s="2">
        <f t="shared" si="153"/>
        <v>-0.19037113447460974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41.625500000000002</v>
      </c>
      <c r="C1690" s="2">
        <f t="shared" si="156"/>
        <v>42.069397391505177</v>
      </c>
      <c r="D1690" s="2">
        <f t="shared" si="152"/>
        <v>42.08365566792061</v>
      </c>
      <c r="E1690" s="2">
        <f t="shared" si="151"/>
        <v>-1.4258276415432647E-2</v>
      </c>
      <c r="F1690" s="2">
        <f t="shared" si="155"/>
        <v>0.16449810718172539</v>
      </c>
      <c r="G1690" s="2">
        <f t="shared" si="153"/>
        <v>-0.17875638359715804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41.625500000000002</v>
      </c>
      <c r="C1691" s="2">
        <f t="shared" si="156"/>
        <v>42.030028562042844</v>
      </c>
      <c r="D1691" s="2">
        <f t="shared" si="152"/>
        <v>42.0497182110376</v>
      </c>
      <c r="E1691" s="2">
        <f t="shared" si="151"/>
        <v>-1.9689648994756226E-2</v>
      </c>
      <c r="F1691" s="2">
        <f t="shared" si="155"/>
        <v>0.12766055594642908</v>
      </c>
      <c r="G1691" s="2">
        <f t="shared" si="153"/>
        <v>-0.14735020494118531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41.6188</v>
      </c>
      <c r="C1692" s="2">
        <f t="shared" si="156"/>
        <v>41.987408783267021</v>
      </c>
      <c r="D1692" s="2">
        <f t="shared" si="152"/>
        <v>42.017798343553338</v>
      </c>
      <c r="E1692" s="2">
        <f t="shared" ref="E1692:E1755" si="157">C1692-D1692</f>
        <v>-3.0389560286316453E-2</v>
      </c>
      <c r="F1692" s="2">
        <f t="shared" si="155"/>
        <v>9.6050532699879981E-2</v>
      </c>
      <c r="G1692" s="2">
        <f t="shared" si="153"/>
        <v>-0.12644009298619643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41.6188</v>
      </c>
      <c r="C1693" s="2">
        <f t="shared" si="156"/>
        <v>42.137238201225941</v>
      </c>
      <c r="D1693" s="2">
        <f t="shared" ref="D1693:D1756" si="158">$D$4*B1693+(1-$D$4)*D1692</f>
        <v>41.988242910697537</v>
      </c>
      <c r="E1693" s="2">
        <f t="shared" si="157"/>
        <v>0.14899529052840421</v>
      </c>
      <c r="F1693" s="2">
        <f t="shared" si="155"/>
        <v>0.10663948426558484</v>
      </c>
      <c r="G1693" s="2">
        <f t="shared" si="153"/>
        <v>4.2355806262819373E-2</v>
      </c>
      <c r="H1693" s="2" t="str">
        <f t="shared" si="154"/>
        <v>Sell</v>
      </c>
    </row>
    <row r="1694" spans="1:8" ht="13.5" x14ac:dyDescent="0.25">
      <c r="A1694" s="3">
        <v>44481</v>
      </c>
      <c r="B1694" s="2">
        <v>41.612099999999998</v>
      </c>
      <c r="C1694" s="2">
        <f t="shared" si="156"/>
        <v>42.060570785652722</v>
      </c>
      <c r="D1694" s="2">
        <f t="shared" si="158"/>
        <v>41.960380472868088</v>
      </c>
      <c r="E1694" s="2">
        <f t="shared" si="157"/>
        <v>0.10019031278463331</v>
      </c>
      <c r="F1694" s="2">
        <f t="shared" si="155"/>
        <v>0.10534964996939454</v>
      </c>
      <c r="G1694" s="2">
        <f t="shared" si="153"/>
        <v>-5.159337184761234E-3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41.014600000000002</v>
      </c>
      <c r="C1695" s="2">
        <f t="shared" si="156"/>
        <v>42.070052203244607</v>
      </c>
      <c r="D1695" s="2">
        <f t="shared" si="158"/>
        <v>41.890322660063042</v>
      </c>
      <c r="E1695" s="2">
        <f t="shared" si="157"/>
        <v>0.17972954318156553</v>
      </c>
      <c r="F1695" s="2">
        <f t="shared" si="155"/>
        <v>0.12022562861182876</v>
      </c>
      <c r="G1695" s="2">
        <f t="shared" si="153"/>
        <v>5.9503914569736777E-2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41.034799999999997</v>
      </c>
      <c r="C1696" s="2">
        <f t="shared" si="156"/>
        <v>42.072921095053125</v>
      </c>
      <c r="D1696" s="2">
        <f t="shared" si="158"/>
        <v>41.82695061116948</v>
      </c>
      <c r="E1696" s="2">
        <f t="shared" si="157"/>
        <v>0.24597048388364584</v>
      </c>
      <c r="F1696" s="2">
        <f t="shared" si="155"/>
        <v>0.14537459966619218</v>
      </c>
      <c r="G1696" s="2">
        <f t="shared" si="153"/>
        <v>0.10059588421745366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39.947299999999998</v>
      </c>
      <c r="C1697" s="2">
        <f t="shared" si="156"/>
        <v>42.044364003506494</v>
      </c>
      <c r="D1697" s="2">
        <f t="shared" si="158"/>
        <v>41.687717232564331</v>
      </c>
      <c r="E1697" s="2">
        <f t="shared" si="157"/>
        <v>0.35664677094216302</v>
      </c>
      <c r="F1697" s="2">
        <f t="shared" si="155"/>
        <v>0.18762903392138636</v>
      </c>
      <c r="G1697" s="2">
        <f t="shared" si="153"/>
        <v>0.16901773702077666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38.618200000000002</v>
      </c>
      <c r="C1698" s="2">
        <f t="shared" si="156"/>
        <v>42.029492618351647</v>
      </c>
      <c r="D1698" s="2">
        <f t="shared" si="158"/>
        <v>41.460345585707714</v>
      </c>
      <c r="E1698" s="2">
        <f t="shared" si="157"/>
        <v>0.56914703264393296</v>
      </c>
      <c r="F1698" s="2">
        <f t="shared" si="155"/>
        <v>0.2639326336658957</v>
      </c>
      <c r="G1698" s="2">
        <f t="shared" si="153"/>
        <v>0.30521439897803726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38.2624</v>
      </c>
      <c r="C1699" s="2">
        <f t="shared" si="156"/>
        <v>41.986955292451391</v>
      </c>
      <c r="D1699" s="2">
        <f t="shared" si="158"/>
        <v>41.223460727507145</v>
      </c>
      <c r="E1699" s="2">
        <f t="shared" si="157"/>
        <v>0.76349456494424572</v>
      </c>
      <c r="F1699" s="2">
        <f t="shared" si="155"/>
        <v>0.3638450199215657</v>
      </c>
      <c r="G1699" s="2">
        <f t="shared" si="153"/>
        <v>0.39964954502268002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36.919899999999998</v>
      </c>
      <c r="C1700" s="2">
        <f t="shared" si="156"/>
        <v>41.931346785920411</v>
      </c>
      <c r="D1700" s="2">
        <f t="shared" si="158"/>
        <v>40.904678451395505</v>
      </c>
      <c r="E1700" s="2">
        <f t="shared" si="157"/>
        <v>1.0266683345249064</v>
      </c>
      <c r="F1700" s="2">
        <f t="shared" si="155"/>
        <v>0.49640968284223386</v>
      </c>
      <c r="G1700" s="2">
        <f t="shared" ref="G1700:G1763" si="159">E1700-F1700</f>
        <v>0.5302586516826725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37.524000000000001</v>
      </c>
      <c r="C1701" s="2">
        <f t="shared" si="156"/>
        <v>41.884293434240348</v>
      </c>
      <c r="D1701" s="2">
        <f t="shared" si="158"/>
        <v>40.654257825366209</v>
      </c>
      <c r="E1701" s="2">
        <f t="shared" si="157"/>
        <v>1.2300356088741395</v>
      </c>
      <c r="F1701" s="2">
        <f t="shared" ref="F1701:F1764" si="161">(E1701*(2/(10)))+((1-(2/10))*F1700)</f>
        <v>0.64313486804861508</v>
      </c>
      <c r="G1701" s="2">
        <f t="shared" si="159"/>
        <v>0.58690074082552446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37.524000000000001</v>
      </c>
      <c r="C1702" s="2">
        <f t="shared" si="156"/>
        <v>41.843448290511063</v>
      </c>
      <c r="D1702" s="2">
        <f t="shared" si="158"/>
        <v>40.422386875339079</v>
      </c>
      <c r="E1702" s="2">
        <f t="shared" si="157"/>
        <v>1.4210614151719838</v>
      </c>
      <c r="F1702" s="2">
        <f t="shared" si="161"/>
        <v>0.79872017747328883</v>
      </c>
      <c r="G1702" s="2">
        <f t="shared" si="159"/>
        <v>0.62234123769869498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38.2624</v>
      </c>
      <c r="C1703" s="2">
        <f t="shared" si="156"/>
        <v>41.808887015047816</v>
      </c>
      <c r="D1703" s="2">
        <f t="shared" si="158"/>
        <v>40.262387847536189</v>
      </c>
      <c r="E1703" s="2">
        <f t="shared" si="157"/>
        <v>1.5464991675116266</v>
      </c>
      <c r="F1703" s="2">
        <f t="shared" si="161"/>
        <v>0.94827597548095643</v>
      </c>
      <c r="G1703" s="2">
        <f t="shared" si="159"/>
        <v>0.5982231920306702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39.255899999999997</v>
      </c>
      <c r="C1704" s="2">
        <f t="shared" si="156"/>
        <v>41.778612089655844</v>
      </c>
      <c r="D1704" s="2">
        <f t="shared" si="158"/>
        <v>40.18783319216314</v>
      </c>
      <c r="E1704" s="2">
        <f t="shared" si="157"/>
        <v>1.5907788974927044</v>
      </c>
      <c r="F1704" s="2">
        <f t="shared" si="161"/>
        <v>1.0767765598833061</v>
      </c>
      <c r="G1704" s="2">
        <f t="shared" si="159"/>
        <v>0.51400233760939829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39.255899999999997</v>
      </c>
      <c r="C1705" s="2">
        <f t="shared" si="156"/>
        <v>41.661071768170331</v>
      </c>
      <c r="D1705" s="2">
        <f t="shared" si="158"/>
        <v>40.118801103854757</v>
      </c>
      <c r="E1705" s="2">
        <f t="shared" si="157"/>
        <v>1.5422706643155735</v>
      </c>
      <c r="F1705" s="2">
        <f t="shared" si="161"/>
        <v>1.1698753807697597</v>
      </c>
      <c r="G1705" s="2">
        <f t="shared" si="159"/>
        <v>0.37239528354581375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38.732300000000002</v>
      </c>
      <c r="C1706" s="2">
        <f t="shared" si="156"/>
        <v>41.56472226537489</v>
      </c>
      <c r="D1706" s="2">
        <f t="shared" si="158"/>
        <v>40.016097318384034</v>
      </c>
      <c r="E1706" s="2">
        <f t="shared" si="157"/>
        <v>1.5486249469908557</v>
      </c>
      <c r="F1706" s="2">
        <f t="shared" si="161"/>
        <v>1.2456252940139789</v>
      </c>
      <c r="G1706" s="2">
        <f t="shared" si="159"/>
        <v>0.30299965297687681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38.732300000000002</v>
      </c>
      <c r="C1707" s="2">
        <f t="shared" si="156"/>
        <v>41.315888070701831</v>
      </c>
      <c r="D1707" s="2">
        <f t="shared" si="158"/>
        <v>39.921001220725955</v>
      </c>
      <c r="E1707" s="2">
        <f t="shared" si="157"/>
        <v>1.394886849975876</v>
      </c>
      <c r="F1707" s="2">
        <f t="shared" si="161"/>
        <v>1.2754776052063583</v>
      </c>
      <c r="G1707" s="2">
        <f t="shared" si="159"/>
        <v>0.11940924476951764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39.229100000000003</v>
      </c>
      <c r="C1708" s="2">
        <f t="shared" si="156"/>
        <v>40.900859136747705</v>
      </c>
      <c r="D1708" s="2">
        <f t="shared" si="158"/>
        <v>39.869749278449959</v>
      </c>
      <c r="E1708" s="2">
        <f t="shared" si="157"/>
        <v>1.0311098582977465</v>
      </c>
      <c r="F1708" s="2">
        <f t="shared" si="161"/>
        <v>1.2266040558246361</v>
      </c>
      <c r="G1708" s="2">
        <f t="shared" si="159"/>
        <v>-0.19549419752688957</v>
      </c>
      <c r="H1708" s="2" t="str">
        <f t="shared" si="160"/>
        <v>Hold</v>
      </c>
    </row>
    <row r="1709" spans="1:8" ht="13.5" x14ac:dyDescent="0.25">
      <c r="A1709" s="3">
        <v>44504</v>
      </c>
      <c r="B1709" s="2">
        <v>38.463799999999999</v>
      </c>
      <c r="C1709" s="2">
        <f t="shared" si="156"/>
        <v>40.49494234647883</v>
      </c>
      <c r="D1709" s="2">
        <f t="shared" si="158"/>
        <v>39.765604887453669</v>
      </c>
      <c r="E1709" s="2">
        <f t="shared" si="157"/>
        <v>0.72933745902516023</v>
      </c>
      <c r="F1709" s="2">
        <f t="shared" si="161"/>
        <v>1.1271507364647408</v>
      </c>
      <c r="G1709" s="2">
        <f t="shared" si="159"/>
        <v>-0.39781327743958061</v>
      </c>
      <c r="H1709" s="2" t="str">
        <f t="shared" si="160"/>
        <v>Hold</v>
      </c>
    </row>
    <row r="1710" spans="1:8" ht="13.5" x14ac:dyDescent="0.25">
      <c r="A1710" s="3">
        <v>44505</v>
      </c>
      <c r="B1710" s="2">
        <v>38.463799999999999</v>
      </c>
      <c r="C1710" s="2">
        <f t="shared" si="156"/>
        <v>39.944935831635931</v>
      </c>
      <c r="D1710" s="2">
        <f t="shared" si="158"/>
        <v>39.669174895790441</v>
      </c>
      <c r="E1710" s="2">
        <f t="shared" si="157"/>
        <v>0.27576093584549</v>
      </c>
      <c r="F1710" s="2">
        <f t="shared" si="161"/>
        <v>0.95687277634089074</v>
      </c>
      <c r="G1710" s="2">
        <f t="shared" si="159"/>
        <v>-0.68111184049540074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38.2624</v>
      </c>
      <c r="C1711" s="2">
        <f t="shared" si="156"/>
        <v>39.572484165230406</v>
      </c>
      <c r="D1711" s="2">
        <f t="shared" si="158"/>
        <v>39.564969347954111</v>
      </c>
      <c r="E1711" s="2">
        <f t="shared" si="157"/>
        <v>7.5148172762951049E-3</v>
      </c>
      <c r="F1711" s="2">
        <f t="shared" si="161"/>
        <v>0.76700118452797161</v>
      </c>
      <c r="G1711" s="2">
        <f t="shared" si="159"/>
        <v>-0.75948636725167651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38.403399999999998</v>
      </c>
      <c r="C1712" s="2">
        <f t="shared" si="156"/>
        <v>39.257332755194959</v>
      </c>
      <c r="D1712" s="2">
        <f t="shared" si="158"/>
        <v>39.47892717403159</v>
      </c>
      <c r="E1712" s="2">
        <f t="shared" si="157"/>
        <v>-0.22159441883663078</v>
      </c>
      <c r="F1712" s="2">
        <f t="shared" si="161"/>
        <v>0.5692820638550512</v>
      </c>
      <c r="G1712" s="2">
        <f t="shared" si="159"/>
        <v>-0.79087648269168198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38.933700000000002</v>
      </c>
      <c r="C1713" s="2">
        <f t="shared" si="156"/>
        <v>39.10426617747266</v>
      </c>
      <c r="D1713" s="2">
        <f t="shared" si="158"/>
        <v>39.43853997595518</v>
      </c>
      <c r="E1713" s="2">
        <f t="shared" si="157"/>
        <v>-0.33427379848252059</v>
      </c>
      <c r="F1713" s="2">
        <f t="shared" si="161"/>
        <v>0.38857089138753687</v>
      </c>
      <c r="G1713" s="2">
        <f t="shared" si="159"/>
        <v>-0.72284468987005746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38.933700000000002</v>
      </c>
      <c r="C1714" s="2">
        <f t="shared" si="156"/>
        <v>39.127594457861484</v>
      </c>
      <c r="D1714" s="2">
        <f t="shared" si="158"/>
        <v>39.401144422180728</v>
      </c>
      <c r="E1714" s="2">
        <f t="shared" si="157"/>
        <v>-0.27354996431924405</v>
      </c>
      <c r="F1714" s="2">
        <f t="shared" si="161"/>
        <v>0.25614672024618068</v>
      </c>
      <c r="G1714" s="2">
        <f t="shared" si="159"/>
        <v>-0.52969668456542474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38.799500000000002</v>
      </c>
      <c r="C1715" s="2">
        <f t="shared" si="156"/>
        <v>39.147333772036639</v>
      </c>
      <c r="D1715" s="2">
        <f t="shared" si="158"/>
        <v>39.356578168685857</v>
      </c>
      <c r="E1715" s="2">
        <f t="shared" si="157"/>
        <v>-0.20924439664921834</v>
      </c>
      <c r="F1715" s="2">
        <f t="shared" si="161"/>
        <v>0.1630684968671009</v>
      </c>
      <c r="G1715" s="2">
        <f t="shared" si="159"/>
        <v>-0.37231289351631924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39.195500000000003</v>
      </c>
      <c r="C1716" s="2">
        <f t="shared" si="156"/>
        <v>39.083482422492537</v>
      </c>
      <c r="D1716" s="2">
        <f t="shared" si="158"/>
        <v>39.344646452486906</v>
      </c>
      <c r="E1716" s="2">
        <f t="shared" si="157"/>
        <v>-0.26116402999436872</v>
      </c>
      <c r="F1716" s="2">
        <f t="shared" si="161"/>
        <v>7.8221991494806964E-2</v>
      </c>
      <c r="G1716" s="2">
        <f t="shared" si="159"/>
        <v>-0.33938602148917568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39.188800000000001</v>
      </c>
      <c r="C1717" s="2">
        <f t="shared" si="156"/>
        <v>39.029454357493684</v>
      </c>
      <c r="D1717" s="2">
        <f t="shared" si="158"/>
        <v>39.333102270821215</v>
      </c>
      <c r="E1717" s="2">
        <f t="shared" si="157"/>
        <v>-0.30364791332753072</v>
      </c>
      <c r="F1717" s="2">
        <f t="shared" si="161"/>
        <v>1.8480105303394292E-3</v>
      </c>
      <c r="G1717" s="2">
        <f t="shared" si="159"/>
        <v>-0.30549592385787017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39.188800000000001</v>
      </c>
      <c r="C1718" s="2">
        <f t="shared" si="156"/>
        <v>39.060169071725426</v>
      </c>
      <c r="D1718" s="2">
        <f t="shared" si="158"/>
        <v>39.322413213723351</v>
      </c>
      <c r="E1718" s="2">
        <f t="shared" si="157"/>
        <v>-0.26224414199792534</v>
      </c>
      <c r="F1718" s="2">
        <f t="shared" si="161"/>
        <v>-5.0970419975313527E-2</v>
      </c>
      <c r="G1718" s="2">
        <f t="shared" si="159"/>
        <v>-0.2112737220226118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39.182099999999998</v>
      </c>
      <c r="C1719" s="2">
        <f t="shared" si="156"/>
        <v>38.968419983767667</v>
      </c>
      <c r="D1719" s="2">
        <f t="shared" si="158"/>
        <v>39.312019642336438</v>
      </c>
      <c r="E1719" s="2">
        <f t="shared" si="157"/>
        <v>-0.34359965856877039</v>
      </c>
      <c r="F1719" s="2">
        <f t="shared" si="161"/>
        <v>-0.1094962676940049</v>
      </c>
      <c r="G1719" s="2">
        <f t="shared" si="159"/>
        <v>-0.2341033908747655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39.182099999999998</v>
      </c>
      <c r="C1720" s="2">
        <f t="shared" si="156"/>
        <v>38.890786140111103</v>
      </c>
      <c r="D1720" s="2">
        <f t="shared" si="158"/>
        <v>39.30239596512633</v>
      </c>
      <c r="E1720" s="2">
        <f t="shared" si="157"/>
        <v>-0.41160982501522625</v>
      </c>
      <c r="F1720" s="2">
        <f t="shared" si="161"/>
        <v>-0.16991897915824919</v>
      </c>
      <c r="G1720" s="2">
        <f t="shared" si="159"/>
        <v>-0.24169084585697706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40.034599999999998</v>
      </c>
      <c r="C1721" s="2">
        <f t="shared" si="156"/>
        <v>38.79411134932478</v>
      </c>
      <c r="D1721" s="2">
        <f t="shared" si="158"/>
        <v>39.356633301042898</v>
      </c>
      <c r="E1721" s="2">
        <f t="shared" si="157"/>
        <v>-0.56252195171811792</v>
      </c>
      <c r="F1721" s="2">
        <f t="shared" si="161"/>
        <v>-0.24843957367022293</v>
      </c>
      <c r="G1721" s="2">
        <f t="shared" si="159"/>
        <v>-0.31408237804789496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40.034599999999998</v>
      </c>
      <c r="C1722" s="2">
        <f t="shared" si="156"/>
        <v>38.734001910967116</v>
      </c>
      <c r="D1722" s="2">
        <f t="shared" si="158"/>
        <v>39.4068530565212</v>
      </c>
      <c r="E1722" s="2">
        <f t="shared" si="157"/>
        <v>-0.67285114555408398</v>
      </c>
      <c r="F1722" s="2">
        <f t="shared" si="161"/>
        <v>-0.33332188804699514</v>
      </c>
      <c r="G1722" s="2">
        <f t="shared" si="159"/>
        <v>-0.33952925750708884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40.034599999999998</v>
      </c>
      <c r="C1723" s="2">
        <f t="shared" si="156"/>
        <v>38.764724693895253</v>
      </c>
      <c r="D1723" s="2">
        <f t="shared" si="158"/>
        <v>39.453352830112223</v>
      </c>
      <c r="E1723" s="2">
        <f t="shared" si="157"/>
        <v>-0.68862813621696972</v>
      </c>
      <c r="F1723" s="2">
        <f t="shared" si="161"/>
        <v>-0.4043831376809901</v>
      </c>
      <c r="G1723" s="2">
        <f t="shared" si="159"/>
        <v>-0.28424499853597962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40.034599999999998</v>
      </c>
      <c r="C1724" s="2">
        <f t="shared" si="156"/>
        <v>38.79072089483445</v>
      </c>
      <c r="D1724" s="2">
        <f t="shared" si="158"/>
        <v>39.496408176029831</v>
      </c>
      <c r="E1724" s="2">
        <f t="shared" si="157"/>
        <v>-0.70568728119538093</v>
      </c>
      <c r="F1724" s="2">
        <f t="shared" si="161"/>
        <v>-0.46464396638386829</v>
      </c>
      <c r="G1724" s="2">
        <f t="shared" si="159"/>
        <v>-0.24104331481151264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40.0077</v>
      </c>
      <c r="C1725" s="2">
        <f t="shared" si="156"/>
        <v>38.792071526398381</v>
      </c>
      <c r="D1725" s="2">
        <f t="shared" si="158"/>
        <v>39.534281644472067</v>
      </c>
      <c r="E1725" s="2">
        <f t="shared" si="157"/>
        <v>-0.74221011807368598</v>
      </c>
      <c r="F1725" s="2">
        <f t="shared" si="161"/>
        <v>-0.52015719672183192</v>
      </c>
      <c r="G1725" s="2">
        <f t="shared" si="159"/>
        <v>-0.22205292135185406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40.0077</v>
      </c>
      <c r="C1726" s="2">
        <f t="shared" si="156"/>
        <v>38.854137445414018</v>
      </c>
      <c r="D1726" s="2">
        <f t="shared" si="158"/>
        <v>39.569349670807469</v>
      </c>
      <c r="E1726" s="2">
        <f t="shared" si="157"/>
        <v>-0.71521222539345075</v>
      </c>
      <c r="F1726" s="2">
        <f t="shared" si="161"/>
        <v>-0.55916820245615573</v>
      </c>
      <c r="G1726" s="2">
        <f t="shared" si="159"/>
        <v>-0.15604402293729502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40.0077</v>
      </c>
      <c r="C1727" s="2">
        <f t="shared" si="156"/>
        <v>38.905623992273398</v>
      </c>
      <c r="D1727" s="2">
        <f t="shared" si="158"/>
        <v>39.601820065562471</v>
      </c>
      <c r="E1727" s="2">
        <f t="shared" si="157"/>
        <v>-0.69619607328907307</v>
      </c>
      <c r="F1727" s="2">
        <f t="shared" si="161"/>
        <v>-0.58657377662273924</v>
      </c>
      <c r="G1727" s="2">
        <f t="shared" si="159"/>
        <v>-0.10962229666633383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40.0077</v>
      </c>
      <c r="C1728" s="2">
        <f t="shared" si="156"/>
        <v>38.949189531923643</v>
      </c>
      <c r="D1728" s="2">
        <f t="shared" si="158"/>
        <v>39.631885245891176</v>
      </c>
      <c r="E1728" s="2">
        <f t="shared" si="157"/>
        <v>-0.68269571396753292</v>
      </c>
      <c r="F1728" s="2">
        <f t="shared" si="161"/>
        <v>-0.60579816409169807</v>
      </c>
      <c r="G1728" s="2">
        <f t="shared" si="159"/>
        <v>-7.6897549875834859E-2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39.900300000000001</v>
      </c>
      <c r="C1729" s="2">
        <f t="shared" si="156"/>
        <v>38.985021911627697</v>
      </c>
      <c r="D1729" s="2">
        <f t="shared" si="158"/>
        <v>39.651767820269605</v>
      </c>
      <c r="E1729" s="2">
        <f t="shared" si="157"/>
        <v>-0.66674590864190719</v>
      </c>
      <c r="F1729" s="2">
        <f t="shared" si="161"/>
        <v>-0.61798771300173994</v>
      </c>
      <c r="G1729" s="2">
        <f t="shared" si="159"/>
        <v>-4.8758195640167257E-2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39.900300000000001</v>
      </c>
      <c r="C1730" s="2">
        <f t="shared" si="156"/>
        <v>39.015341617531128</v>
      </c>
      <c r="D1730" s="2">
        <f t="shared" si="158"/>
        <v>39.670177611360742</v>
      </c>
      <c r="E1730" s="2">
        <f t="shared" si="157"/>
        <v>-0.65483599382961444</v>
      </c>
      <c r="F1730" s="2">
        <f t="shared" si="161"/>
        <v>-0.62535736916731488</v>
      </c>
      <c r="G1730" s="2">
        <f t="shared" si="159"/>
        <v>-2.9478624662299557E-2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39.202199999999998</v>
      </c>
      <c r="C1731" s="2">
        <f t="shared" si="156"/>
        <v>39.172150599449417</v>
      </c>
      <c r="D1731" s="2">
        <f t="shared" si="158"/>
        <v>39.635512603111799</v>
      </c>
      <c r="E1731" s="2">
        <f t="shared" si="157"/>
        <v>-0.46336200366238245</v>
      </c>
      <c r="F1731" s="2">
        <f t="shared" si="161"/>
        <v>-0.59295829606632844</v>
      </c>
      <c r="G1731" s="2">
        <f t="shared" si="159"/>
        <v>0.12959629240394599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39.168700000000001</v>
      </c>
      <c r="C1732" s="2">
        <f t="shared" si="156"/>
        <v>39.304835122611046</v>
      </c>
      <c r="D1732" s="2">
        <f t="shared" si="158"/>
        <v>39.600933891770183</v>
      </c>
      <c r="E1732" s="2">
        <f t="shared" si="157"/>
        <v>-0.29609876915913702</v>
      </c>
      <c r="F1732" s="2">
        <f t="shared" si="161"/>
        <v>-0.53358639068489022</v>
      </c>
      <c r="G1732" s="2">
        <f t="shared" si="159"/>
        <v>0.2374876215257532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39.161900000000003</v>
      </c>
      <c r="C1733" s="2">
        <f t="shared" si="156"/>
        <v>39.417106642209347</v>
      </c>
      <c r="D1733" s="2">
        <f t="shared" si="158"/>
        <v>39.568412862750172</v>
      </c>
      <c r="E1733" s="2">
        <f t="shared" si="157"/>
        <v>-0.15130622054082465</v>
      </c>
      <c r="F1733" s="2">
        <f t="shared" si="161"/>
        <v>-0.45713035665607715</v>
      </c>
      <c r="G1733" s="2">
        <f t="shared" si="159"/>
        <v>0.3058241361152525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38.933700000000002</v>
      </c>
      <c r="C1734" s="2">
        <f t="shared" si="156"/>
        <v>39.512105620330985</v>
      </c>
      <c r="D1734" s="2">
        <f t="shared" si="158"/>
        <v>39.521397095139051</v>
      </c>
      <c r="E1734" s="2">
        <f t="shared" si="157"/>
        <v>-9.2914748080659137E-3</v>
      </c>
      <c r="F1734" s="2">
        <f t="shared" si="161"/>
        <v>-0.36756258028647493</v>
      </c>
      <c r="G1734" s="2">
        <f t="shared" si="159"/>
        <v>0.35827110547840901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39.168700000000001</v>
      </c>
      <c r="C1735" s="2">
        <f t="shared" si="156"/>
        <v>39.588350909510837</v>
      </c>
      <c r="D1735" s="2">
        <f t="shared" si="158"/>
        <v>39.495271384388012</v>
      </c>
      <c r="E1735" s="2">
        <f t="shared" si="157"/>
        <v>9.3079525122824691E-2</v>
      </c>
      <c r="F1735" s="2">
        <f t="shared" si="161"/>
        <v>-0.275434159204615</v>
      </c>
      <c r="G1735" s="2">
        <f t="shared" si="159"/>
        <v>0.36851368432743969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39.067999999999998</v>
      </c>
      <c r="C1736" s="2">
        <f t="shared" si="156"/>
        <v>39.652866154201476</v>
      </c>
      <c r="D1736" s="2">
        <f t="shared" si="158"/>
        <v>39.463621652211124</v>
      </c>
      <c r="E1736" s="2">
        <f t="shared" si="157"/>
        <v>0.18924450199035192</v>
      </c>
      <c r="F1736" s="2">
        <f t="shared" si="161"/>
        <v>-0.18249842696562163</v>
      </c>
      <c r="G1736" s="2">
        <f t="shared" si="159"/>
        <v>0.37174292895597355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39.054499999999997</v>
      </c>
      <c r="C1737" s="2">
        <f t="shared" si="156"/>
        <v>39.707455976632019</v>
      </c>
      <c r="D1737" s="2">
        <f t="shared" si="158"/>
        <v>39.433316344639927</v>
      </c>
      <c r="E1737" s="2">
        <f t="shared" si="157"/>
        <v>0.27413963199209235</v>
      </c>
      <c r="F1737" s="2">
        <f t="shared" si="161"/>
        <v>-9.1170815174078851E-2</v>
      </c>
      <c r="G1737" s="2">
        <f t="shared" si="159"/>
        <v>0.36531044716617123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38.933700000000002</v>
      </c>
      <c r="C1738" s="2">
        <f t="shared" si="156"/>
        <v>39.753647364842479</v>
      </c>
      <c r="D1738" s="2">
        <f t="shared" si="158"/>
        <v>39.396307726518451</v>
      </c>
      <c r="E1738" s="2">
        <f t="shared" si="157"/>
        <v>0.35733963832402793</v>
      </c>
      <c r="F1738" s="2">
        <f t="shared" si="161"/>
        <v>-1.4687244744574918E-3</v>
      </c>
      <c r="G1738" s="2">
        <f t="shared" si="159"/>
        <v>0.35880836279848544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38.933700000000002</v>
      </c>
      <c r="C1739" s="2">
        <f t="shared" si="156"/>
        <v>39.776209308712865</v>
      </c>
      <c r="D1739" s="2">
        <f t="shared" si="158"/>
        <v>39.362040487517085</v>
      </c>
      <c r="E1739" s="2">
        <f t="shared" si="157"/>
        <v>0.41416882119577991</v>
      </c>
      <c r="F1739" s="2">
        <f t="shared" si="161"/>
        <v>8.1658784659589992E-2</v>
      </c>
      <c r="G1739" s="2">
        <f t="shared" si="159"/>
        <v>0.33251003653618993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38.933700000000002</v>
      </c>
      <c r="C1740" s="2">
        <f t="shared" si="156"/>
        <v>39.795300184295499</v>
      </c>
      <c r="D1740" s="2">
        <f t="shared" si="158"/>
        <v>39.330311562515824</v>
      </c>
      <c r="E1740" s="2">
        <f t="shared" si="157"/>
        <v>0.46498862177967482</v>
      </c>
      <c r="F1740" s="2">
        <f t="shared" si="161"/>
        <v>0.15832475208360697</v>
      </c>
      <c r="G1740" s="2">
        <f t="shared" si="159"/>
        <v>0.30666386969606785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38.900100000000002</v>
      </c>
      <c r="C1741" s="2">
        <f t="shared" si="156"/>
        <v>39.704054002096193</v>
      </c>
      <c r="D1741" s="2">
        <f t="shared" si="158"/>
        <v>39.298444039366501</v>
      </c>
      <c r="E1741" s="2">
        <f t="shared" si="157"/>
        <v>0.40560996272969163</v>
      </c>
      <c r="F1741" s="2">
        <f t="shared" si="161"/>
        <v>0.20778179421282392</v>
      </c>
      <c r="G1741" s="2">
        <f t="shared" si="159"/>
        <v>0.19782816851686771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38.900100000000002</v>
      </c>
      <c r="C1742" s="2">
        <f t="shared" si="156"/>
        <v>39.621691847927551</v>
      </c>
      <c r="D1742" s="2">
        <f t="shared" si="158"/>
        <v>39.2689370734875</v>
      </c>
      <c r="E1742" s="2">
        <f t="shared" si="157"/>
        <v>0.35275477444005077</v>
      </c>
      <c r="F1742" s="2">
        <f t="shared" si="161"/>
        <v>0.2367763902582693</v>
      </c>
      <c r="G1742" s="2">
        <f t="shared" si="159"/>
        <v>0.11597838418178147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39.101500000000001</v>
      </c>
      <c r="C1743" s="2">
        <f t="shared" ref="C1743:C1806" si="162">$C$4*B1733+C1742*(1-$C$4)</f>
        <v>39.550954640554082</v>
      </c>
      <c r="D1743" s="2">
        <f t="shared" si="158"/>
        <v>39.256534327303243</v>
      </c>
      <c r="E1743" s="2">
        <f t="shared" si="157"/>
        <v>0.29442031325083917</v>
      </c>
      <c r="F1743" s="2">
        <f t="shared" si="161"/>
        <v>0.24830517485678327</v>
      </c>
      <c r="G1743" s="2">
        <f t="shared" si="159"/>
        <v>4.6115138394055899E-2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38.933700000000002</v>
      </c>
      <c r="C1744" s="2">
        <f t="shared" si="162"/>
        <v>39.45599238816115</v>
      </c>
      <c r="D1744" s="2">
        <f t="shared" si="158"/>
        <v>39.232620673428933</v>
      </c>
      <c r="E1744" s="2">
        <f t="shared" si="157"/>
        <v>0.22337171473221673</v>
      </c>
      <c r="F1744" s="2">
        <f t="shared" si="161"/>
        <v>0.24331848283186996</v>
      </c>
      <c r="G1744" s="2">
        <f t="shared" si="159"/>
        <v>-1.9946768099653234E-2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39.269300000000001</v>
      </c>
      <c r="C1745" s="2">
        <f t="shared" si="162"/>
        <v>39.41179355921328</v>
      </c>
      <c r="D1745" s="2">
        <f t="shared" si="158"/>
        <v>39.235337660582346</v>
      </c>
      <c r="E1745" s="2">
        <f t="shared" si="157"/>
        <v>0.17645589863093392</v>
      </c>
      <c r="F1745" s="2">
        <f t="shared" si="161"/>
        <v>0.22994596599168277</v>
      </c>
      <c r="G1745" s="2">
        <f t="shared" si="159"/>
        <v>-5.349006736074885E-2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38.933700000000002</v>
      </c>
      <c r="C1746" s="2">
        <f t="shared" si="162"/>
        <v>39.35890224241124</v>
      </c>
      <c r="D1746" s="2">
        <f t="shared" si="158"/>
        <v>39.212994130168838</v>
      </c>
      <c r="E1746" s="2">
        <f t="shared" si="157"/>
        <v>0.14590811224240241</v>
      </c>
      <c r="F1746" s="2">
        <f t="shared" si="161"/>
        <v>0.21313839524182671</v>
      </c>
      <c r="G1746" s="2">
        <f t="shared" si="159"/>
        <v>-6.7230282999424296E-2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38.2624</v>
      </c>
      <c r="C1747" s="2">
        <f t="shared" si="162"/>
        <v>39.312071128194127</v>
      </c>
      <c r="D1747" s="2">
        <f t="shared" si="158"/>
        <v>39.14257975015633</v>
      </c>
      <c r="E1747" s="2">
        <f t="shared" si="157"/>
        <v>0.16949137803779735</v>
      </c>
      <c r="F1747" s="2">
        <f t="shared" si="161"/>
        <v>0.20440899180102085</v>
      </c>
      <c r="G1747" s="2">
        <f t="shared" si="159"/>
        <v>-3.4917613763223498E-2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40.256100000000004</v>
      </c>
      <c r="C1748" s="2">
        <f t="shared" si="162"/>
        <v>39.253860185395034</v>
      </c>
      <c r="D1748" s="2">
        <f t="shared" si="158"/>
        <v>39.225062731626231</v>
      </c>
      <c r="E1748" s="2">
        <f t="shared" si="157"/>
        <v>2.8797453768802939E-2</v>
      </c>
      <c r="F1748" s="2">
        <f t="shared" si="161"/>
        <v>0.16928668419457726</v>
      </c>
      <c r="G1748" s="2">
        <f t="shared" si="159"/>
        <v>-0.14048923042577433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39.732500000000002</v>
      </c>
      <c r="C1749" s="2">
        <f t="shared" si="162"/>
        <v>39.204604772257341</v>
      </c>
      <c r="D1749" s="2">
        <f t="shared" si="158"/>
        <v>39.262650677431694</v>
      </c>
      <c r="E1749" s="2">
        <f t="shared" si="157"/>
        <v>-5.8045905174353152E-2</v>
      </c>
      <c r="F1749" s="2">
        <f t="shared" si="161"/>
        <v>0.12382016632079118</v>
      </c>
      <c r="G1749" s="2">
        <f t="shared" si="159"/>
        <v>-0.18186607149514433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39.604999999999997</v>
      </c>
      <c r="C1750" s="2">
        <f t="shared" si="162"/>
        <v>39.162927114986985</v>
      </c>
      <c r="D1750" s="2">
        <f t="shared" si="158"/>
        <v>39.288009886510828</v>
      </c>
      <c r="E1750" s="2">
        <f t="shared" si="157"/>
        <v>-0.12508277152384295</v>
      </c>
      <c r="F1750" s="2">
        <f t="shared" si="161"/>
        <v>7.4039578751864357E-2</v>
      </c>
      <c r="G1750" s="2">
        <f t="shared" si="159"/>
        <v>-0.19912235027570729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39.571399999999997</v>
      </c>
      <c r="C1751" s="2">
        <f t="shared" si="162"/>
        <v>39.122492174219758</v>
      </c>
      <c r="D1751" s="2">
        <f t="shared" si="158"/>
        <v>39.309001746769283</v>
      </c>
      <c r="E1751" s="2">
        <f t="shared" si="157"/>
        <v>-0.18650957254952516</v>
      </c>
      <c r="F1751" s="2">
        <f t="shared" si="161"/>
        <v>2.1929748491586458E-2</v>
      </c>
      <c r="G1751" s="2">
        <f t="shared" si="159"/>
        <v>-0.20843932104111162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39.604999999999997</v>
      </c>
      <c r="C1752" s="2">
        <f t="shared" si="162"/>
        <v>39.088277993570564</v>
      </c>
      <c r="D1752" s="2">
        <f t="shared" si="158"/>
        <v>39.330927543304895</v>
      </c>
      <c r="E1752" s="2">
        <f t="shared" si="157"/>
        <v>-0.24264954973433106</v>
      </c>
      <c r="F1752" s="2">
        <f t="shared" si="161"/>
        <v>-3.0986111153597045E-2</v>
      </c>
      <c r="G1752" s="2">
        <f t="shared" si="159"/>
        <v>-0.21166343858073403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39.678800000000003</v>
      </c>
      <c r="C1753" s="2">
        <f t="shared" si="162"/>
        <v>39.090312148405864</v>
      </c>
      <c r="D1753" s="2">
        <f t="shared" si="158"/>
        <v>39.356695873430461</v>
      </c>
      <c r="E1753" s="2">
        <f t="shared" si="157"/>
        <v>-0.26638372502459617</v>
      </c>
      <c r="F1753" s="2">
        <f t="shared" si="161"/>
        <v>-7.8065633927796876E-2</v>
      </c>
      <c r="G1753" s="2">
        <f t="shared" si="159"/>
        <v>-0.18831809109679931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40.135300000000001</v>
      </c>
      <c r="C1754" s="2">
        <f t="shared" si="162"/>
        <v>39.066217971728044</v>
      </c>
      <c r="D1754" s="2">
        <f t="shared" si="158"/>
        <v>39.414370253176358</v>
      </c>
      <c r="E1754" s="2">
        <f t="shared" si="157"/>
        <v>-0.34815228144831423</v>
      </c>
      <c r="F1754" s="2">
        <f t="shared" si="161"/>
        <v>-0.13208296343190035</v>
      </c>
      <c r="G1754" s="2">
        <f t="shared" si="159"/>
        <v>-0.21606931801641388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40.209099999999999</v>
      </c>
      <c r="C1755" s="2">
        <f t="shared" si="162"/>
        <v>39.097461360692961</v>
      </c>
      <c r="D1755" s="2">
        <f t="shared" si="158"/>
        <v>39.473239123311444</v>
      </c>
      <c r="E1755" s="2">
        <f t="shared" si="157"/>
        <v>-0.37577776261848328</v>
      </c>
      <c r="F1755" s="2">
        <f t="shared" si="161"/>
        <v>-0.18082192326921692</v>
      </c>
      <c r="G1755" s="2">
        <f t="shared" si="159"/>
        <v>-0.19495583934926636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40.611899999999999</v>
      </c>
      <c r="C1756" s="2">
        <f t="shared" si="162"/>
        <v>39.072267305201741</v>
      </c>
      <c r="D1756" s="2">
        <f t="shared" si="158"/>
        <v>39.557584373436526</v>
      </c>
      <c r="E1756" s="2">
        <f t="shared" ref="E1756:E1819" si="163">C1756-D1756</f>
        <v>-0.48531706823478515</v>
      </c>
      <c r="F1756" s="2">
        <f t="shared" si="161"/>
        <v>-0.24172095226233056</v>
      </c>
      <c r="G1756" s="2">
        <f t="shared" si="159"/>
        <v>-0.24359611597245459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42.290100000000002</v>
      </c>
      <c r="C1757" s="2">
        <f t="shared" si="162"/>
        <v>38.947672335170701</v>
      </c>
      <c r="D1757" s="2">
        <f t="shared" ref="D1757:D1820" si="164">$D$4*B1757+(1-$D$4)*D1756</f>
        <v>39.759992938367148</v>
      </c>
      <c r="E1757" s="2">
        <f t="shared" si="163"/>
        <v>-0.81232060319644717</v>
      </c>
      <c r="F1757" s="2">
        <f t="shared" si="161"/>
        <v>-0.35584088244915391</v>
      </c>
      <c r="G1757" s="2">
        <f t="shared" si="159"/>
        <v>-0.45647972074729326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42.424300000000002</v>
      </c>
      <c r="C1758" s="2">
        <f t="shared" si="162"/>
        <v>39.148968898990596</v>
      </c>
      <c r="D1758" s="2">
        <f t="shared" si="164"/>
        <v>39.957349017006621</v>
      </c>
      <c r="E1758" s="2">
        <f t="shared" si="163"/>
        <v>-0.80838011801602505</v>
      </c>
      <c r="F1758" s="2">
        <f t="shared" si="161"/>
        <v>-0.44634872956252813</v>
      </c>
      <c r="G1758" s="2">
        <f t="shared" si="159"/>
        <v>-0.36203138845349692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42.558599999999998</v>
      </c>
      <c r="C1759" s="2">
        <f t="shared" si="162"/>
        <v>39.238742914530505</v>
      </c>
      <c r="D1759" s="2">
        <f t="shared" si="164"/>
        <v>40.150034275006128</v>
      </c>
      <c r="E1759" s="2">
        <f t="shared" si="163"/>
        <v>-0.91129136047562298</v>
      </c>
      <c r="F1759" s="2">
        <f t="shared" si="161"/>
        <v>-0.53933725574514713</v>
      </c>
      <c r="G1759" s="2">
        <f t="shared" si="159"/>
        <v>-0.37195410473047585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42.357199999999999</v>
      </c>
      <c r="C1760" s="2">
        <f t="shared" si="162"/>
        <v>39.295090158448886</v>
      </c>
      <c r="D1760" s="2">
        <f t="shared" si="164"/>
        <v>40.313528032413082</v>
      </c>
      <c r="E1760" s="2">
        <f t="shared" si="163"/>
        <v>-1.0184378739641957</v>
      </c>
      <c r="F1760" s="2">
        <f t="shared" si="161"/>
        <v>-0.63515737938895689</v>
      </c>
      <c r="G1760" s="2">
        <f t="shared" si="159"/>
        <v>-0.38328049457523883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42.2834</v>
      </c>
      <c r="C1761" s="2">
        <f t="shared" si="162"/>
        <v>39.337599364841367</v>
      </c>
      <c r="D1761" s="2">
        <f t="shared" si="164"/>
        <v>40.459444474456561</v>
      </c>
      <c r="E1761" s="2">
        <f t="shared" si="163"/>
        <v>-1.1218451096151938</v>
      </c>
      <c r="F1761" s="2">
        <f t="shared" si="161"/>
        <v>-0.73249492543420425</v>
      </c>
      <c r="G1761" s="2">
        <f t="shared" si="159"/>
        <v>-0.38935018418098954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41.6188</v>
      </c>
      <c r="C1762" s="2">
        <f t="shared" si="162"/>
        <v>39.378737924096541</v>
      </c>
      <c r="D1762" s="2">
        <f t="shared" si="164"/>
        <v>40.545322661533852</v>
      </c>
      <c r="E1762" s="2">
        <f t="shared" si="163"/>
        <v>-1.1665847374373115</v>
      </c>
      <c r="F1762" s="2">
        <f t="shared" si="161"/>
        <v>-0.81931288783482581</v>
      </c>
      <c r="G1762" s="2">
        <f t="shared" si="159"/>
        <v>-0.34727184960248569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41.6188</v>
      </c>
      <c r="C1763" s="2">
        <f t="shared" si="162"/>
        <v>39.424901320389381</v>
      </c>
      <c r="D1763" s="2">
        <f t="shared" si="164"/>
        <v>40.62483950142024</v>
      </c>
      <c r="E1763" s="2">
        <f t="shared" si="163"/>
        <v>-1.1999381810308591</v>
      </c>
      <c r="F1763" s="2">
        <f t="shared" si="161"/>
        <v>-0.89543794647403252</v>
      </c>
      <c r="G1763" s="2">
        <f t="shared" si="159"/>
        <v>-0.30450023455682662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41.9544</v>
      </c>
      <c r="C1764" s="2">
        <f t="shared" si="162"/>
        <v>39.53419342494486</v>
      </c>
      <c r="D1764" s="2">
        <f t="shared" si="164"/>
        <v>40.723325464278005</v>
      </c>
      <c r="E1764" s="2">
        <f t="shared" si="163"/>
        <v>-1.1891320393331455</v>
      </c>
      <c r="F1764" s="2">
        <f t="shared" si="161"/>
        <v>-0.95417676504585514</v>
      </c>
      <c r="G1764" s="2">
        <f t="shared" ref="G1764:G1827" si="165">E1764-F1764</f>
        <v>-0.23495527428729035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42.290100000000002</v>
      </c>
      <c r="C1765" s="2">
        <f t="shared" si="162"/>
        <v>39.638025205722577</v>
      </c>
      <c r="D1765" s="2">
        <f t="shared" si="164"/>
        <v>40.839382837294451</v>
      </c>
      <c r="E1765" s="2">
        <f t="shared" si="163"/>
        <v>-1.2013576315718737</v>
      </c>
      <c r="F1765" s="2">
        <f t="shared" ref="F1765:F1828" si="167">(E1765*(2/(10)))+((1-(2/10))*F1764)</f>
        <v>-1.003612938351059</v>
      </c>
      <c r="G1765" s="2">
        <f t="shared" si="165"/>
        <v>-0.19774469322081467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42.290100000000002</v>
      </c>
      <c r="C1766" s="2">
        <f t="shared" si="162"/>
        <v>39.787852097149873</v>
      </c>
      <c r="D1766" s="2">
        <f t="shared" si="164"/>
        <v>40.946843367865227</v>
      </c>
      <c r="E1766" s="2">
        <f t="shared" si="163"/>
        <v>-1.1589912707153545</v>
      </c>
      <c r="F1766" s="2">
        <f t="shared" si="167"/>
        <v>-1.0346886048239181</v>
      </c>
      <c r="G1766" s="2">
        <f t="shared" si="165"/>
        <v>-0.12430266589143635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42.021599999999999</v>
      </c>
      <c r="C1767" s="2">
        <f t="shared" si="162"/>
        <v>40.17281331297297</v>
      </c>
      <c r="D1767" s="2">
        <f t="shared" si="164"/>
        <v>41.026454970245581</v>
      </c>
      <c r="E1767" s="2">
        <f t="shared" si="163"/>
        <v>-0.8536416572726111</v>
      </c>
      <c r="F1767" s="2">
        <f t="shared" si="167"/>
        <v>-0.9984792153136568</v>
      </c>
      <c r="G1767" s="2">
        <f t="shared" si="165"/>
        <v>0.1448375580410457</v>
      </c>
      <c r="H1767" s="2" t="str">
        <f t="shared" si="166"/>
        <v>Sell</v>
      </c>
    </row>
    <row r="1768" spans="1:8" ht="13.5" x14ac:dyDescent="0.25">
      <c r="A1768" s="3">
        <v>44588</v>
      </c>
      <c r="B1768" s="2">
        <v>42.276600000000002</v>
      </c>
      <c r="C1768" s="2">
        <f t="shared" si="162"/>
        <v>40.519195880207896</v>
      </c>
      <c r="D1768" s="2">
        <f t="shared" si="164"/>
        <v>41.119058305782943</v>
      </c>
      <c r="E1768" s="2">
        <f t="shared" si="163"/>
        <v>-0.5998624255750471</v>
      </c>
      <c r="F1768" s="2">
        <f t="shared" si="167"/>
        <v>-0.9187558573659349</v>
      </c>
      <c r="G1768" s="2">
        <f t="shared" si="165"/>
        <v>0.3188934317908878</v>
      </c>
      <c r="H1768" s="2" t="str">
        <f t="shared" si="166"/>
        <v>Sell</v>
      </c>
    </row>
    <row r="1769" spans="1:8" ht="13.5" x14ac:dyDescent="0.25">
      <c r="A1769" s="3">
        <v>44589</v>
      </c>
      <c r="B1769" s="2">
        <v>42.048400000000001</v>
      </c>
      <c r="C1769" s="2">
        <f t="shared" si="162"/>
        <v>40.832950360175907</v>
      </c>
      <c r="D1769" s="2">
        <f t="shared" si="164"/>
        <v>41.187898431280502</v>
      </c>
      <c r="E1769" s="2">
        <f t="shared" si="163"/>
        <v>-0.35494807110459448</v>
      </c>
      <c r="F1769" s="2">
        <f t="shared" si="167"/>
        <v>-0.8059943001136668</v>
      </c>
      <c r="G1769" s="2">
        <f t="shared" si="165"/>
        <v>0.45104622900907232</v>
      </c>
      <c r="H1769" s="2" t="str">
        <f t="shared" si="166"/>
        <v>Sell</v>
      </c>
    </row>
    <row r="1770" spans="1:8" ht="13.5" x14ac:dyDescent="0.25">
      <c r="A1770" s="3">
        <v>44592</v>
      </c>
      <c r="B1770" s="2">
        <v>42.222900000000003</v>
      </c>
      <c r="C1770" s="2">
        <f t="shared" si="162"/>
        <v>41.067450304764229</v>
      </c>
      <c r="D1770" s="2">
        <f t="shared" si="164"/>
        <v>41.264565214148611</v>
      </c>
      <c r="E1770" s="2">
        <f t="shared" si="163"/>
        <v>-0.19711490938438203</v>
      </c>
      <c r="F1770" s="2">
        <f t="shared" si="167"/>
        <v>-0.68421842196780991</v>
      </c>
      <c r="G1770" s="2">
        <f t="shared" si="165"/>
        <v>0.48710351258342788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42.216200000000001</v>
      </c>
      <c r="C1771" s="2">
        <f t="shared" si="162"/>
        <v>41.254519488646658</v>
      </c>
      <c r="D1771" s="2">
        <f t="shared" si="164"/>
        <v>41.335056679767227</v>
      </c>
      <c r="E1771" s="2">
        <f t="shared" si="163"/>
        <v>-8.0537191120569673E-2</v>
      </c>
      <c r="F1771" s="2">
        <f t="shared" si="167"/>
        <v>-0.56348217579836191</v>
      </c>
      <c r="G1771" s="2">
        <f t="shared" si="165"/>
        <v>0.48294498467779223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42.055100000000003</v>
      </c>
      <c r="C1772" s="2">
        <f t="shared" si="162"/>
        <v>41.310562644239475</v>
      </c>
      <c r="D1772" s="2">
        <f t="shared" si="164"/>
        <v>41.388393222006691</v>
      </c>
      <c r="E1772" s="2">
        <f t="shared" si="163"/>
        <v>-7.7830577767215914E-2</v>
      </c>
      <c r="F1772" s="2">
        <f t="shared" si="167"/>
        <v>-0.46635185619213271</v>
      </c>
      <c r="G1772" s="2">
        <f t="shared" si="165"/>
        <v>0.38852127842491679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42.216200000000001</v>
      </c>
      <c r="C1773" s="2">
        <f t="shared" si="162"/>
        <v>41.357983775894937</v>
      </c>
      <c r="D1773" s="2">
        <f t="shared" si="164"/>
        <v>41.449712242598785</v>
      </c>
      <c r="E1773" s="2">
        <f t="shared" si="163"/>
        <v>-9.172846670384871E-2</v>
      </c>
      <c r="F1773" s="2">
        <f t="shared" si="167"/>
        <v>-0.39142717829447593</v>
      </c>
      <c r="G1773" s="2">
        <f t="shared" si="165"/>
        <v>0.29969871159062722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42.155799999999999</v>
      </c>
      <c r="C1774" s="2">
        <f t="shared" si="162"/>
        <v>41.449740118064945</v>
      </c>
      <c r="D1774" s="2">
        <f t="shared" si="164"/>
        <v>41.502015039443314</v>
      </c>
      <c r="E1774" s="2">
        <f t="shared" si="163"/>
        <v>-5.2274921378369754E-2</v>
      </c>
      <c r="F1774" s="2">
        <f t="shared" si="167"/>
        <v>-0.32359672691125468</v>
      </c>
      <c r="G1774" s="2">
        <f t="shared" si="165"/>
        <v>0.27132180553288493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42.021599999999999</v>
      </c>
      <c r="C1775" s="2">
        <f t="shared" si="162"/>
        <v>41.579026253747259</v>
      </c>
      <c r="D1775" s="2">
        <f t="shared" si="164"/>
        <v>41.540502814299366</v>
      </c>
      <c r="E1775" s="2">
        <f t="shared" si="163"/>
        <v>3.8523439447892827E-2</v>
      </c>
      <c r="F1775" s="2">
        <f t="shared" si="167"/>
        <v>-0.25117269363942518</v>
      </c>
      <c r="G1775" s="2">
        <f t="shared" si="165"/>
        <v>0.28969613308731801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42.021599999999999</v>
      </c>
      <c r="C1776" s="2">
        <f t="shared" si="162"/>
        <v>41.68842221470922</v>
      </c>
      <c r="D1776" s="2">
        <f t="shared" si="164"/>
        <v>41.576139642869784</v>
      </c>
      <c r="E1776" s="2">
        <f t="shared" si="163"/>
        <v>0.11228257183943668</v>
      </c>
      <c r="F1776" s="2">
        <f t="shared" si="167"/>
        <v>-0.17848164054365281</v>
      </c>
      <c r="G1776" s="2">
        <f t="shared" si="165"/>
        <v>0.29076421238308947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41.9544</v>
      </c>
      <c r="C1777" s="2">
        <f t="shared" si="162"/>
        <v>41.73968033552319</v>
      </c>
      <c r="D1777" s="2">
        <f t="shared" si="164"/>
        <v>41.604158928583132</v>
      </c>
      <c r="E1777" s="2">
        <f t="shared" si="163"/>
        <v>0.13552140694005743</v>
      </c>
      <c r="F1777" s="2">
        <f t="shared" si="167"/>
        <v>-0.11568103104691077</v>
      </c>
      <c r="G1777" s="2">
        <f t="shared" si="165"/>
        <v>0.25120243798696817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41.8202</v>
      </c>
      <c r="C1778" s="2">
        <f t="shared" si="162"/>
        <v>41.822283360827313</v>
      </c>
      <c r="D1778" s="2">
        <f t="shared" si="164"/>
        <v>41.620161970910303</v>
      </c>
      <c r="E1778" s="2">
        <f t="shared" si="163"/>
        <v>0.20212138991701067</v>
      </c>
      <c r="F1778" s="2">
        <f t="shared" si="167"/>
        <v>-5.2120546854126489E-2</v>
      </c>
      <c r="G1778" s="2">
        <f t="shared" si="165"/>
        <v>0.25424193677113716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41.826900000000002</v>
      </c>
      <c r="C1779" s="2">
        <f t="shared" si="162"/>
        <v>41.857070536084649</v>
      </c>
      <c r="D1779" s="2">
        <f t="shared" si="164"/>
        <v>41.635475898991018</v>
      </c>
      <c r="E1779" s="2">
        <f t="shared" si="163"/>
        <v>0.22159463709363081</v>
      </c>
      <c r="F1779" s="2">
        <f t="shared" si="167"/>
        <v>2.6224899354249723E-3</v>
      </c>
      <c r="G1779" s="2">
        <f t="shared" si="165"/>
        <v>0.21897214715820584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41.9544</v>
      </c>
      <c r="C1780" s="2">
        <f t="shared" si="162"/>
        <v>41.913351992071625</v>
      </c>
      <c r="D1780" s="2">
        <f t="shared" si="164"/>
        <v>41.659099906473166</v>
      </c>
      <c r="E1780" s="2">
        <f t="shared" si="163"/>
        <v>0.25425208559845913</v>
      </c>
      <c r="F1780" s="2">
        <f t="shared" si="167"/>
        <v>5.2948409068031804E-2</v>
      </c>
      <c r="G1780" s="2">
        <f t="shared" si="165"/>
        <v>0.20130367653042733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42.014800000000001</v>
      </c>
      <c r="C1781" s="2">
        <f t="shared" si="162"/>
        <v>41.959943993291375</v>
      </c>
      <c r="D1781" s="2">
        <f t="shared" si="164"/>
        <v>41.685448061549224</v>
      </c>
      <c r="E1781" s="2">
        <f t="shared" si="163"/>
        <v>0.27449593174215181</v>
      </c>
      <c r="F1781" s="2">
        <f t="shared" si="167"/>
        <v>9.7257913602855808E-2</v>
      </c>
      <c r="G1781" s="2">
        <f t="shared" si="165"/>
        <v>0.17723801813929602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42.961300000000001</v>
      </c>
      <c r="C1782" s="2">
        <f t="shared" si="162"/>
        <v>41.97458337893886</v>
      </c>
      <c r="D1782" s="2">
        <f t="shared" si="164"/>
        <v>41.779955612545578</v>
      </c>
      <c r="E1782" s="2">
        <f t="shared" si="163"/>
        <v>0.19462776639328183</v>
      </c>
      <c r="F1782" s="2">
        <f t="shared" si="167"/>
        <v>0.11673188416094102</v>
      </c>
      <c r="G1782" s="2">
        <f t="shared" si="165"/>
        <v>7.7895882232340813E-2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43.2164</v>
      </c>
      <c r="C1783" s="2">
        <f t="shared" si="162"/>
        <v>42.011755166794416</v>
      </c>
      <c r="D1783" s="2">
        <f t="shared" si="164"/>
        <v>41.886358900505165</v>
      </c>
      <c r="E1783" s="2">
        <f t="shared" si="163"/>
        <v>0.12539626628925049</v>
      </c>
      <c r="F1783" s="2">
        <f t="shared" si="167"/>
        <v>0.11846476058660292</v>
      </c>
      <c r="G1783" s="2">
        <f t="shared" si="165"/>
        <v>6.9315057026475696E-3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43.095599999999997</v>
      </c>
      <c r="C1784" s="2">
        <f t="shared" si="162"/>
        <v>42.033915910364506</v>
      </c>
      <c r="D1784" s="2">
        <f t="shared" si="164"/>
        <v>41.975932315282563</v>
      </c>
      <c r="E1784" s="2">
        <f t="shared" si="163"/>
        <v>5.7983595081942951E-2</v>
      </c>
      <c r="F1784" s="2">
        <f t="shared" si="167"/>
        <v>0.10636852748567094</v>
      </c>
      <c r="G1784" s="2">
        <f t="shared" si="165"/>
        <v>-4.8384932403727987E-2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43.095599999999997</v>
      </c>
      <c r="C1785" s="2">
        <f t="shared" si="162"/>
        <v>42.032021154923818</v>
      </c>
      <c r="D1785" s="2">
        <f t="shared" si="164"/>
        <v>42.058870662298673</v>
      </c>
      <c r="E1785" s="2">
        <f t="shared" si="163"/>
        <v>-2.6849507374855364E-2</v>
      </c>
      <c r="F1785" s="2">
        <f t="shared" si="167"/>
        <v>7.9724920513565681E-2</v>
      </c>
      <c r="G1785" s="2">
        <f t="shared" si="165"/>
        <v>-0.10657442788842104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43.015000000000001</v>
      </c>
      <c r="C1786" s="2">
        <f t="shared" si="162"/>
        <v>42.030417900320153</v>
      </c>
      <c r="D1786" s="2">
        <f t="shared" si="164"/>
        <v>42.129695057683961</v>
      </c>
      <c r="E1786" s="2">
        <f t="shared" si="163"/>
        <v>-9.9277157363808044E-2</v>
      </c>
      <c r="F1786" s="2">
        <f t="shared" si="167"/>
        <v>4.3924504938090927E-2</v>
      </c>
      <c r="G1786" s="2">
        <f t="shared" si="165"/>
        <v>-0.14320166230189896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42.961300000000001</v>
      </c>
      <c r="C1787" s="2">
        <f t="shared" si="162"/>
        <v>42.018722838732437</v>
      </c>
      <c r="D1787" s="2">
        <f t="shared" si="164"/>
        <v>42.191295423781447</v>
      </c>
      <c r="E1787" s="2">
        <f t="shared" si="163"/>
        <v>-0.17257258504901074</v>
      </c>
      <c r="F1787" s="2">
        <f t="shared" si="167"/>
        <v>6.2508694067059389E-4</v>
      </c>
      <c r="G1787" s="2">
        <f t="shared" si="165"/>
        <v>-0.17319767198968133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42.954599999999999</v>
      </c>
      <c r="C1788" s="2">
        <f t="shared" si="162"/>
        <v>41.98818086354283</v>
      </c>
      <c r="D1788" s="2">
        <f t="shared" si="164"/>
        <v>42.24783650350134</v>
      </c>
      <c r="E1788" s="2">
        <f t="shared" si="163"/>
        <v>-0.25965563995850971</v>
      </c>
      <c r="F1788" s="2">
        <f t="shared" si="167"/>
        <v>-5.143105843916547E-2</v>
      </c>
      <c r="G1788" s="2">
        <f t="shared" si="165"/>
        <v>-0.20822458151934425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42.961300000000001</v>
      </c>
      <c r="C1789" s="2">
        <f t="shared" si="162"/>
        <v>41.963368422997775</v>
      </c>
      <c r="D1789" s="2">
        <f t="shared" si="164"/>
        <v>42.300685651390133</v>
      </c>
      <c r="E1789" s="2">
        <f t="shared" si="163"/>
        <v>-0.337317228392358</v>
      </c>
      <c r="F1789" s="2">
        <f t="shared" si="167"/>
        <v>-0.10860829242980399</v>
      </c>
      <c r="G1789" s="2">
        <f t="shared" si="165"/>
        <v>-0.22870893596255401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42.961300000000001</v>
      </c>
      <c r="C1790" s="2">
        <f t="shared" si="162"/>
        <v>41.961988665613497</v>
      </c>
      <c r="D1790" s="2">
        <f t="shared" si="164"/>
        <v>42.349620047583457</v>
      </c>
      <c r="E1790" s="2">
        <f t="shared" si="163"/>
        <v>-0.38763138196996039</v>
      </c>
      <c r="F1790" s="2">
        <f t="shared" si="167"/>
        <v>-0.16441291033783528</v>
      </c>
      <c r="G1790" s="2">
        <f t="shared" si="165"/>
        <v>-0.2232184716321251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42.961300000000001</v>
      </c>
      <c r="C1791" s="2">
        <f t="shared" si="162"/>
        <v>41.970113486288348</v>
      </c>
      <c r="D1791" s="2">
        <f t="shared" si="164"/>
        <v>42.394929673688388</v>
      </c>
      <c r="E1791" s="2">
        <f t="shared" si="163"/>
        <v>-0.42481618740004023</v>
      </c>
      <c r="F1791" s="2">
        <f t="shared" si="167"/>
        <v>-0.21649356575027628</v>
      </c>
      <c r="G1791" s="2">
        <f t="shared" si="165"/>
        <v>-0.20832262164976395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44.303899999999999</v>
      </c>
      <c r="C1792" s="2">
        <f t="shared" si="162"/>
        <v>42.12260371916706</v>
      </c>
      <c r="D1792" s="2">
        <f t="shared" si="164"/>
        <v>42.536334883044802</v>
      </c>
      <c r="E1792" s="2">
        <f t="shared" si="163"/>
        <v>-0.41373116387774189</v>
      </c>
      <c r="F1792" s="2">
        <f t="shared" si="167"/>
        <v>-0.25594108537576943</v>
      </c>
      <c r="G1792" s="2">
        <f t="shared" si="165"/>
        <v>-0.15779007850197246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45.5122</v>
      </c>
      <c r="C1793" s="2">
        <f t="shared" si="162"/>
        <v>42.290880070064432</v>
      </c>
      <c r="D1793" s="2">
        <f t="shared" si="164"/>
        <v>42.756769336152594</v>
      </c>
      <c r="E1793" s="2">
        <f t="shared" si="163"/>
        <v>-0.46588926608816195</v>
      </c>
      <c r="F1793" s="2">
        <f t="shared" si="167"/>
        <v>-0.29793072151824795</v>
      </c>
      <c r="G1793" s="2">
        <f t="shared" si="165"/>
        <v>-0.16795854456991399</v>
      </c>
      <c r="H1793" s="2" t="str">
        <f t="shared" si="166"/>
        <v>Hold</v>
      </c>
    </row>
    <row r="1794" spans="1:8" ht="13.5" x14ac:dyDescent="0.25">
      <c r="A1794" s="3">
        <v>44624</v>
      </c>
      <c r="B1794" s="2">
        <v>45.6464</v>
      </c>
      <c r="C1794" s="2">
        <f t="shared" si="162"/>
        <v>42.414683136208367</v>
      </c>
      <c r="D1794" s="2">
        <f t="shared" si="164"/>
        <v>42.97081605199314</v>
      </c>
      <c r="E1794" s="2">
        <f t="shared" si="163"/>
        <v>-0.55613291578477231</v>
      </c>
      <c r="F1794" s="2">
        <f t="shared" si="167"/>
        <v>-0.34957116037155284</v>
      </c>
      <c r="G1794" s="2">
        <f t="shared" si="165"/>
        <v>-0.20656175541321947</v>
      </c>
      <c r="H1794" s="2" t="str">
        <f t="shared" si="166"/>
        <v>Hold</v>
      </c>
    </row>
    <row r="1795" spans="1:8" ht="13.5" x14ac:dyDescent="0.25">
      <c r="A1795" s="3">
        <v>44627</v>
      </c>
      <c r="B1795" s="2">
        <v>45.3108</v>
      </c>
      <c r="C1795" s="2">
        <f t="shared" si="162"/>
        <v>42.519439576791697</v>
      </c>
      <c r="D1795" s="2">
        <f t="shared" si="164"/>
        <v>43.14414819628994</v>
      </c>
      <c r="E1795" s="2">
        <f t="shared" si="163"/>
        <v>-0.62470861949824297</v>
      </c>
      <c r="F1795" s="2">
        <f t="shared" si="167"/>
        <v>-0.40459865219689084</v>
      </c>
      <c r="G1795" s="2">
        <f t="shared" si="165"/>
        <v>-0.22010996730135213</v>
      </c>
      <c r="H1795" s="2" t="str">
        <f t="shared" si="166"/>
        <v>Hold</v>
      </c>
    </row>
    <row r="1796" spans="1:8" ht="13.5" x14ac:dyDescent="0.25">
      <c r="A1796" s="3">
        <v>44628</v>
      </c>
      <c r="B1796" s="2">
        <v>44.975099999999998</v>
      </c>
      <c r="C1796" s="2">
        <f t="shared" si="162"/>
        <v>42.595679641900666</v>
      </c>
      <c r="D1796" s="2">
        <f t="shared" si="164"/>
        <v>43.279774255824023</v>
      </c>
      <c r="E1796" s="2">
        <f t="shared" si="163"/>
        <v>-0.68409461392335658</v>
      </c>
      <c r="F1796" s="2">
        <f t="shared" si="167"/>
        <v>-0.46049784454218401</v>
      </c>
      <c r="G1796" s="2">
        <f t="shared" si="165"/>
        <v>-0.22359676938117257</v>
      </c>
      <c r="H1796" s="2" t="str">
        <f t="shared" si="166"/>
        <v>Hold</v>
      </c>
    </row>
    <row r="1797" spans="1:8" ht="13.5" x14ac:dyDescent="0.25">
      <c r="A1797" s="3">
        <v>44629</v>
      </c>
      <c r="B1797" s="2">
        <v>44.975099999999998</v>
      </c>
      <c r="C1797" s="2">
        <f t="shared" si="162"/>
        <v>42.6519289277621</v>
      </c>
      <c r="D1797" s="2">
        <f t="shared" si="164"/>
        <v>43.405353940577804</v>
      </c>
      <c r="E1797" s="2">
        <f t="shared" si="163"/>
        <v>-0.75342501281570406</v>
      </c>
      <c r="F1797" s="2">
        <f t="shared" si="167"/>
        <v>-0.51908327819688804</v>
      </c>
      <c r="G1797" s="2">
        <f t="shared" si="165"/>
        <v>-0.23434173461881602</v>
      </c>
      <c r="H1797" s="2" t="str">
        <f t="shared" si="166"/>
        <v>Hold</v>
      </c>
    </row>
    <row r="1798" spans="1:8" ht="13.5" x14ac:dyDescent="0.25">
      <c r="A1798" s="3">
        <v>44630</v>
      </c>
      <c r="B1798" s="2">
        <v>44.975099999999998</v>
      </c>
      <c r="C1798" s="2">
        <f t="shared" si="162"/>
        <v>42.698493708106398</v>
      </c>
      <c r="D1798" s="2">
        <f t="shared" si="164"/>
        <v>43.521631426460935</v>
      </c>
      <c r="E1798" s="2">
        <f t="shared" si="163"/>
        <v>-0.82313771835453764</v>
      </c>
      <c r="F1798" s="2">
        <f t="shared" si="167"/>
        <v>-0.57989416622841805</v>
      </c>
      <c r="G1798" s="2">
        <f t="shared" si="165"/>
        <v>-0.24324355212611959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45.3108</v>
      </c>
      <c r="C1799" s="2">
        <f t="shared" si="162"/>
        <v>42.738925445320795</v>
      </c>
      <c r="D1799" s="2">
        <f t="shared" si="164"/>
        <v>43.654162431908269</v>
      </c>
      <c r="E1799" s="2">
        <f t="shared" si="163"/>
        <v>-0.91523698658747321</v>
      </c>
      <c r="F1799" s="2">
        <f t="shared" si="167"/>
        <v>-0.64696273030022911</v>
      </c>
      <c r="G1799" s="2">
        <f t="shared" si="165"/>
        <v>-0.26827425628724411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45.6464</v>
      </c>
      <c r="C1800" s="2">
        <f t="shared" si="162"/>
        <v>42.773136915271444</v>
      </c>
      <c r="D1800" s="2">
        <f t="shared" si="164"/>
        <v>43.801735585100246</v>
      </c>
      <c r="E1800" s="2">
        <f t="shared" si="163"/>
        <v>-1.0285986698288028</v>
      </c>
      <c r="F1800" s="2">
        <f t="shared" si="167"/>
        <v>-0.7232899182059439</v>
      </c>
      <c r="G1800" s="2">
        <f t="shared" si="165"/>
        <v>-0.30530875162285886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45.5122</v>
      </c>
      <c r="C1801" s="2">
        <f t="shared" si="162"/>
        <v>42.802085082152757</v>
      </c>
      <c r="D1801" s="2">
        <f t="shared" si="164"/>
        <v>43.928436652870595</v>
      </c>
      <c r="E1801" s="2">
        <f t="shared" si="163"/>
        <v>-1.1263515707178371</v>
      </c>
      <c r="F1801" s="2">
        <f t="shared" si="167"/>
        <v>-0.80390224870832261</v>
      </c>
      <c r="G1801" s="2">
        <f t="shared" si="165"/>
        <v>-0.32244932200951448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45.5122</v>
      </c>
      <c r="C1802" s="2">
        <f t="shared" si="162"/>
        <v>43.033133531052329</v>
      </c>
      <c r="D1802" s="2">
        <f t="shared" si="164"/>
        <v>44.045752456361662</v>
      </c>
      <c r="E1802" s="2">
        <f t="shared" si="163"/>
        <v>-1.012618925309333</v>
      </c>
      <c r="F1802" s="2">
        <f t="shared" si="167"/>
        <v>-0.84564558402852474</v>
      </c>
      <c r="G1802" s="2">
        <f t="shared" si="165"/>
        <v>-0.16697334128080821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45.5122</v>
      </c>
      <c r="C1803" s="2">
        <f t="shared" si="162"/>
        <v>43.41452837242889</v>
      </c>
      <c r="D1803" s="2">
        <f t="shared" si="164"/>
        <v>44.154378200334868</v>
      </c>
      <c r="E1803" s="2">
        <f t="shared" si="163"/>
        <v>-0.73984982790597797</v>
      </c>
      <c r="F1803" s="2">
        <f t="shared" si="167"/>
        <v>-0.82448643280401546</v>
      </c>
      <c r="G1803" s="2">
        <f t="shared" si="165"/>
        <v>8.4636604898037482E-2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44.975099999999998</v>
      </c>
      <c r="C1804" s="2">
        <f t="shared" si="162"/>
        <v>43.757893238209064</v>
      </c>
      <c r="D1804" s="2">
        <f t="shared" si="164"/>
        <v>44.215172407717475</v>
      </c>
      <c r="E1804" s="2">
        <f t="shared" si="163"/>
        <v>-0.45727916950841063</v>
      </c>
      <c r="F1804" s="2">
        <f t="shared" si="167"/>
        <v>-0.75104498014489451</v>
      </c>
      <c r="G1804" s="2">
        <f t="shared" si="165"/>
        <v>0.29376581063648388</v>
      </c>
      <c r="H1804" s="2" t="str">
        <f t="shared" si="166"/>
        <v>Sell</v>
      </c>
    </row>
    <row r="1805" spans="1:8" ht="13.5" x14ac:dyDescent="0.25">
      <c r="A1805" s="3">
        <v>44641</v>
      </c>
      <c r="B1805" s="2">
        <v>45.042299999999997</v>
      </c>
      <c r="C1805" s="2">
        <f t="shared" si="162"/>
        <v>43.996801970792283</v>
      </c>
      <c r="D1805" s="2">
        <f t="shared" si="164"/>
        <v>44.276441118256919</v>
      </c>
      <c r="E1805" s="2">
        <f t="shared" si="163"/>
        <v>-0.27963914746463558</v>
      </c>
      <c r="F1805" s="2">
        <f t="shared" si="167"/>
        <v>-0.65676381360884273</v>
      </c>
      <c r="G1805" s="2">
        <f t="shared" si="165"/>
        <v>0.37712466614420714</v>
      </c>
      <c r="H1805" s="2" t="str">
        <f t="shared" si="166"/>
        <v>Sell</v>
      </c>
    </row>
    <row r="1806" spans="1:8" ht="13.5" x14ac:dyDescent="0.25">
      <c r="A1806" s="3">
        <v>44642</v>
      </c>
      <c r="B1806" s="2">
        <v>44.908000000000001</v>
      </c>
      <c r="C1806" s="2">
        <f t="shared" si="162"/>
        <v>44.147309359901165</v>
      </c>
      <c r="D1806" s="2">
        <f t="shared" si="164"/>
        <v>44.323223257645296</v>
      </c>
      <c r="E1806" s="2">
        <f t="shared" si="163"/>
        <v>-0.17591389774413102</v>
      </c>
      <c r="F1806" s="2">
        <f t="shared" si="167"/>
        <v>-0.56059383043590039</v>
      </c>
      <c r="G1806" s="2">
        <f t="shared" si="165"/>
        <v>0.38467993269176937</v>
      </c>
      <c r="H1806" s="2" t="str">
        <f t="shared" si="166"/>
        <v>Sell</v>
      </c>
    </row>
    <row r="1807" spans="1:8" ht="13.5" x14ac:dyDescent="0.25">
      <c r="A1807" s="3">
        <v>44643</v>
      </c>
      <c r="B1807" s="2">
        <v>44.840899999999998</v>
      </c>
      <c r="C1807" s="2">
        <f t="shared" ref="C1807:C1870" si="168">$C$4*B1797+C1806*(1-$C$4)</f>
        <v>44.274661766070217</v>
      </c>
      <c r="D1807" s="2">
        <f t="shared" si="164"/>
        <v>44.361569683004902</v>
      </c>
      <c r="E1807" s="2">
        <f t="shared" si="163"/>
        <v>-8.6907916934684692E-2</v>
      </c>
      <c r="F1807" s="2">
        <f t="shared" si="167"/>
        <v>-0.46585664773565727</v>
      </c>
      <c r="G1807" s="2">
        <f t="shared" si="165"/>
        <v>0.37894873080097258</v>
      </c>
      <c r="H1807" s="2" t="str">
        <f t="shared" si="166"/>
        <v>Sell</v>
      </c>
    </row>
    <row r="1808" spans="1:8" ht="13.5" x14ac:dyDescent="0.25">
      <c r="A1808" s="3">
        <v>44644</v>
      </c>
      <c r="B1808" s="2">
        <v>44.908000000000001</v>
      </c>
      <c r="C1808" s="2">
        <f t="shared" si="168"/>
        <v>44.382421494367108</v>
      </c>
      <c r="D1808" s="2">
        <f t="shared" si="164"/>
        <v>44.40204600278232</v>
      </c>
      <c r="E1808" s="2">
        <f t="shared" si="163"/>
        <v>-1.962450841521246E-2</v>
      </c>
      <c r="F1808" s="2">
        <f t="shared" si="167"/>
        <v>-0.37661021987156834</v>
      </c>
      <c r="G1808" s="2">
        <f t="shared" si="165"/>
        <v>0.35698571145635588</v>
      </c>
      <c r="H1808" s="2" t="str">
        <f t="shared" si="166"/>
        <v>Sell</v>
      </c>
    </row>
    <row r="1809" spans="1:8" ht="13.5" x14ac:dyDescent="0.25">
      <c r="A1809" s="3">
        <v>44645</v>
      </c>
      <c r="B1809" s="2">
        <v>44.908000000000001</v>
      </c>
      <c r="C1809" s="2">
        <f t="shared" si="168"/>
        <v>44.525248956772167</v>
      </c>
      <c r="D1809" s="2">
        <f t="shared" si="164"/>
        <v>44.439524076650301</v>
      </c>
      <c r="E1809" s="2">
        <f t="shared" si="163"/>
        <v>8.5724880121865965E-2</v>
      </c>
      <c r="F1809" s="2">
        <f t="shared" si="167"/>
        <v>-0.2841431998728815</v>
      </c>
      <c r="G1809" s="2">
        <f t="shared" si="165"/>
        <v>0.36986807999474747</v>
      </c>
      <c r="H1809" s="2" t="str">
        <f t="shared" si="166"/>
        <v>Sell</v>
      </c>
    </row>
    <row r="1810" spans="1:8" ht="13.5" x14ac:dyDescent="0.25">
      <c r="A1810" s="3">
        <v>44648</v>
      </c>
      <c r="B1810" s="2">
        <v>44.303899999999999</v>
      </c>
      <c r="C1810" s="2">
        <f t="shared" si="168"/>
        <v>44.697733732653376</v>
      </c>
      <c r="D1810" s="2">
        <f t="shared" si="164"/>
        <v>44.429477848750274</v>
      </c>
      <c r="E1810" s="2">
        <f t="shared" si="163"/>
        <v>0.26825588390310173</v>
      </c>
      <c r="F1810" s="2">
        <f t="shared" si="167"/>
        <v>-0.17366338311768487</v>
      </c>
      <c r="G1810" s="2">
        <f t="shared" si="165"/>
        <v>0.4419192670207866</v>
      </c>
      <c r="H1810" s="2" t="str">
        <f t="shared" si="166"/>
        <v>Sell</v>
      </c>
    </row>
    <row r="1811" spans="1:8" ht="13.5" x14ac:dyDescent="0.25">
      <c r="A1811" s="3">
        <v>44649</v>
      </c>
      <c r="B1811" s="2">
        <v>43.632599999999996</v>
      </c>
      <c r="C1811" s="2">
        <f t="shared" si="168"/>
        <v>44.823036235322085</v>
      </c>
      <c r="D1811" s="2">
        <f t="shared" si="164"/>
        <v>44.370449859953951</v>
      </c>
      <c r="E1811" s="2">
        <f t="shared" si="163"/>
        <v>0.45258637536813495</v>
      </c>
      <c r="F1811" s="2">
        <f t="shared" si="167"/>
        <v>-4.8413431420520903E-2</v>
      </c>
      <c r="G1811" s="2">
        <f t="shared" si="165"/>
        <v>0.50099980678865585</v>
      </c>
      <c r="H1811" s="2" t="str">
        <f t="shared" si="166"/>
        <v>Sell</v>
      </c>
    </row>
    <row r="1812" spans="1:8" ht="13.5" x14ac:dyDescent="0.25">
      <c r="A1812" s="3">
        <v>44650</v>
      </c>
      <c r="B1812" s="2">
        <v>43.632599999999996</v>
      </c>
      <c r="C1812" s="2">
        <f t="shared" si="168"/>
        <v>44.929061429887916</v>
      </c>
      <c r="D1812" s="2">
        <f t="shared" si="164"/>
        <v>44.315794314772177</v>
      </c>
      <c r="E1812" s="2">
        <f t="shared" si="163"/>
        <v>0.61326711511573961</v>
      </c>
      <c r="F1812" s="2">
        <f t="shared" si="167"/>
        <v>8.3922677886731203E-2</v>
      </c>
      <c r="G1812" s="2">
        <f t="shared" si="165"/>
        <v>0.52934443722900837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43.5655</v>
      </c>
      <c r="C1813" s="2">
        <f t="shared" si="168"/>
        <v>45.018775056059006</v>
      </c>
      <c r="D1813" s="2">
        <f t="shared" si="164"/>
        <v>44.260216958122385</v>
      </c>
      <c r="E1813" s="2">
        <f t="shared" si="163"/>
        <v>0.75855809793662132</v>
      </c>
      <c r="F1813" s="2">
        <f t="shared" si="167"/>
        <v>0.21884976189670924</v>
      </c>
      <c r="G1813" s="2">
        <f t="shared" si="165"/>
        <v>0.53970833603991208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43.129199999999997</v>
      </c>
      <c r="C1814" s="2">
        <f t="shared" si="168"/>
        <v>45.01205581666531</v>
      </c>
      <c r="D1814" s="2">
        <f t="shared" si="164"/>
        <v>44.17643792418739</v>
      </c>
      <c r="E1814" s="2">
        <f t="shared" si="163"/>
        <v>0.83561789247792007</v>
      </c>
      <c r="F1814" s="2">
        <f t="shared" si="167"/>
        <v>0.34220338801295141</v>
      </c>
      <c r="G1814" s="2">
        <f t="shared" si="165"/>
        <v>0.49341450446496865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43.129199999999997</v>
      </c>
      <c r="C1815" s="2">
        <f t="shared" si="168"/>
        <v>45.01670876794757</v>
      </c>
      <c r="D1815" s="2">
        <f t="shared" si="164"/>
        <v>44.098864744617948</v>
      </c>
      <c r="E1815" s="2">
        <f t="shared" si="163"/>
        <v>0.91784402332962145</v>
      </c>
      <c r="F1815" s="2">
        <f t="shared" si="167"/>
        <v>0.45733151507628544</v>
      </c>
      <c r="G1815" s="2">
        <f t="shared" si="165"/>
        <v>0.46051250825333601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43.498399999999997</v>
      </c>
      <c r="C1816" s="2">
        <f t="shared" si="168"/>
        <v>44.999984342109485</v>
      </c>
      <c r="D1816" s="2">
        <f t="shared" si="164"/>
        <v>44.05438587464625</v>
      </c>
      <c r="E1816" s="2">
        <f t="shared" si="163"/>
        <v>0.94559846746323473</v>
      </c>
      <c r="F1816" s="2">
        <f t="shared" si="167"/>
        <v>0.5549849055536753</v>
      </c>
      <c r="G1816" s="2">
        <f t="shared" si="165"/>
        <v>0.39061356190955943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43.572200000000002</v>
      </c>
      <c r="C1817" s="2">
        <f t="shared" si="168"/>
        <v>44.975509827938794</v>
      </c>
      <c r="D1817" s="2">
        <f t="shared" si="164"/>
        <v>44.018668402450231</v>
      </c>
      <c r="E1817" s="2">
        <f t="shared" si="163"/>
        <v>0.95684142548856244</v>
      </c>
      <c r="F1817" s="2">
        <f t="shared" si="167"/>
        <v>0.63535620954065275</v>
      </c>
      <c r="G1817" s="2">
        <f t="shared" si="165"/>
        <v>0.32148521594790969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44.706600000000002</v>
      </c>
      <c r="C1818" s="2">
        <f t="shared" si="168"/>
        <v>44.965123700563595</v>
      </c>
      <c r="D1818" s="2">
        <f t="shared" si="164"/>
        <v>44.069626298565026</v>
      </c>
      <c r="E1818" s="2">
        <f t="shared" si="163"/>
        <v>0.89549740199856842</v>
      </c>
      <c r="F1818" s="2">
        <f t="shared" si="167"/>
        <v>0.68738444803223586</v>
      </c>
      <c r="G1818" s="2">
        <f t="shared" si="165"/>
        <v>0.20811295396633256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44.572400000000002</v>
      </c>
      <c r="C1819" s="2">
        <f t="shared" si="168"/>
        <v>44.956335438938424</v>
      </c>
      <c r="D1819" s="2">
        <f t="shared" si="164"/>
        <v>44.106868794967617</v>
      </c>
      <c r="E1819" s="2">
        <f t="shared" si="163"/>
        <v>0.84946664397080696</v>
      </c>
      <c r="F1819" s="2">
        <f t="shared" si="167"/>
        <v>0.71980088721995017</v>
      </c>
      <c r="G1819" s="2">
        <f t="shared" si="165"/>
        <v>0.12966575675085679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45.210099999999997</v>
      </c>
      <c r="C1820" s="2">
        <f t="shared" si="168"/>
        <v>44.855960756024821</v>
      </c>
      <c r="D1820" s="2">
        <f t="shared" si="164"/>
        <v>44.188589624970014</v>
      </c>
      <c r="E1820" s="2">
        <f t="shared" ref="E1820:E1883" si="169">C1820-D1820</f>
        <v>0.66737113105480717</v>
      </c>
      <c r="F1820" s="2">
        <f t="shared" si="167"/>
        <v>0.70931493598692152</v>
      </c>
      <c r="G1820" s="2">
        <f t="shared" si="165"/>
        <v>-4.1943804932114359E-2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45.6464</v>
      </c>
      <c r="C1821" s="2">
        <f t="shared" si="168"/>
        <v>44.667751408944085</v>
      </c>
      <c r="D1821" s="2">
        <f t="shared" ref="D1821:D1884" si="170">$D$4*B1821+(1-$D$4)*D1820</f>
        <v>44.296575578675942</v>
      </c>
      <c r="E1821" s="2">
        <f t="shared" si="169"/>
        <v>0.37117583026814316</v>
      </c>
      <c r="F1821" s="2">
        <f t="shared" si="167"/>
        <v>0.64168711484316587</v>
      </c>
      <c r="G1821" s="2">
        <f t="shared" si="165"/>
        <v>-0.27051128457502271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46.284100000000002</v>
      </c>
      <c r="C1822" s="2">
        <f t="shared" si="168"/>
        <v>44.508497346029614</v>
      </c>
      <c r="D1822" s="2">
        <f t="shared" si="170"/>
        <v>44.443799609885133</v>
      </c>
      <c r="E1822" s="2">
        <f t="shared" si="169"/>
        <v>6.4697736144481155E-2</v>
      </c>
      <c r="F1822" s="2">
        <f t="shared" si="167"/>
        <v>0.52628923910342895</v>
      </c>
      <c r="G1822" s="2">
        <f t="shared" si="165"/>
        <v>-0.4615915029589478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46.250599999999999</v>
      </c>
      <c r="C1823" s="2">
        <f t="shared" si="168"/>
        <v>44.36342083125583</v>
      </c>
      <c r="D1823" s="2">
        <f t="shared" si="170"/>
        <v>44.577636675819569</v>
      </c>
      <c r="E1823" s="2">
        <f t="shared" si="169"/>
        <v>-0.21421584456373921</v>
      </c>
      <c r="F1823" s="2">
        <f t="shared" si="167"/>
        <v>0.37818822236999533</v>
      </c>
      <c r="G1823" s="2">
        <f t="shared" si="165"/>
        <v>-0.59240406693373449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46.317700000000002</v>
      </c>
      <c r="C1824" s="2">
        <f t="shared" si="168"/>
        <v>44.173540703370321</v>
      </c>
      <c r="D1824" s="2">
        <f t="shared" si="170"/>
        <v>44.706530255388486</v>
      </c>
      <c r="E1824" s="2">
        <f t="shared" si="169"/>
        <v>-0.53298955201816511</v>
      </c>
      <c r="F1824" s="2">
        <f t="shared" si="167"/>
        <v>0.19595266749236323</v>
      </c>
      <c r="G1824" s="2">
        <f t="shared" si="165"/>
        <v>-0.7289422195105284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46.384799999999998</v>
      </c>
      <c r="C1825" s="2">
        <f t="shared" si="168"/>
        <v>44.012872902851811</v>
      </c>
      <c r="D1825" s="2">
        <f t="shared" si="170"/>
        <v>44.830846532767119</v>
      </c>
      <c r="E1825" s="2">
        <f t="shared" si="169"/>
        <v>-0.81797362991530775</v>
      </c>
      <c r="F1825" s="2">
        <f t="shared" si="167"/>
        <v>-6.8325919891709663E-3</v>
      </c>
      <c r="G1825" s="2">
        <f t="shared" si="165"/>
        <v>-0.81114103792613679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46.250599999999999</v>
      </c>
      <c r="C1826" s="2">
        <f t="shared" si="168"/>
        <v>43.933723225489992</v>
      </c>
      <c r="D1826" s="2">
        <f t="shared" si="170"/>
        <v>44.936013456265854</v>
      </c>
      <c r="E1826" s="2">
        <f t="shared" si="169"/>
        <v>-1.0022902307758628</v>
      </c>
      <c r="F1826" s="2">
        <f t="shared" si="167"/>
        <v>-0.20592411974650934</v>
      </c>
      <c r="G1826" s="2">
        <f t="shared" si="165"/>
        <v>-0.7963661110293534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46.317700000000002</v>
      </c>
      <c r="C1827" s="2">
        <f t="shared" si="168"/>
        <v>43.8781042677223</v>
      </c>
      <c r="D1827" s="2">
        <f t="shared" si="170"/>
        <v>45.038360607653566</v>
      </c>
      <c r="E1827" s="2">
        <f t="shared" si="169"/>
        <v>-1.1602563399312658</v>
      </c>
      <c r="F1827" s="2">
        <f t="shared" si="167"/>
        <v>-0.39679056378346067</v>
      </c>
      <c r="G1827" s="2">
        <f t="shared" si="165"/>
        <v>-0.76346577614780509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46.519100000000002</v>
      </c>
      <c r="C1828" s="2">
        <f t="shared" si="168"/>
        <v>44.005565149611179</v>
      </c>
      <c r="D1828" s="2">
        <f t="shared" si="170"/>
        <v>45.148045007086637</v>
      </c>
      <c r="E1828" s="2">
        <f t="shared" si="169"/>
        <v>-1.1424798574754575</v>
      </c>
      <c r="F1828" s="2">
        <f t="shared" si="167"/>
        <v>-0.54592842252186002</v>
      </c>
      <c r="G1828" s="2">
        <f t="shared" ref="G1828:G1891" si="171">E1828-F1828</f>
        <v>-0.59655143495359753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46.384799999999998</v>
      </c>
      <c r="C1829" s="2">
        <f t="shared" si="168"/>
        <v>44.092770511209466</v>
      </c>
      <c r="D1829" s="2">
        <f t="shared" si="170"/>
        <v>45.239656488043181</v>
      </c>
      <c r="E1829" s="2">
        <f t="shared" si="169"/>
        <v>-1.1468859768337154</v>
      </c>
      <c r="F1829" s="2">
        <f t="shared" ref="F1829:F1892" si="173">(E1829*(2/(10)))+((1-(2/10))*F1828)</f>
        <v>-0.66611993338423114</v>
      </c>
      <c r="G1829" s="2">
        <f t="shared" si="171"/>
        <v>-0.48076604344948426</v>
      </c>
      <c r="H1829" s="2" t="str">
        <f t="shared" si="172"/>
        <v>Hold</v>
      </c>
    </row>
    <row r="1830" spans="1:8" ht="13.5" x14ac:dyDescent="0.25">
      <c r="A1830" s="3">
        <v>44676</v>
      </c>
      <c r="B1830" s="2">
        <v>46.351300000000002</v>
      </c>
      <c r="C1830" s="2">
        <f t="shared" si="168"/>
        <v>44.264667355638778</v>
      </c>
      <c r="D1830" s="2">
        <f t="shared" si="170"/>
        <v>45.322000451891832</v>
      </c>
      <c r="E1830" s="2">
        <f t="shared" si="169"/>
        <v>-1.0573330962530534</v>
      </c>
      <c r="F1830" s="2">
        <f t="shared" si="173"/>
        <v>-0.74436256595799566</v>
      </c>
      <c r="G1830" s="2">
        <f t="shared" si="171"/>
        <v>-0.31297053029505773</v>
      </c>
      <c r="H1830" s="2" t="str">
        <f t="shared" si="172"/>
        <v>Hold</v>
      </c>
    </row>
    <row r="1831" spans="1:8" ht="13.5" x14ac:dyDescent="0.25">
      <c r="A1831" s="3">
        <v>44677</v>
      </c>
      <c r="B1831" s="2">
        <v>46.4251</v>
      </c>
      <c r="C1831" s="2">
        <f t="shared" si="168"/>
        <v>44.477241608617426</v>
      </c>
      <c r="D1831" s="2">
        <f t="shared" si="170"/>
        <v>45.403711529529474</v>
      </c>
      <c r="E1831" s="2">
        <f t="shared" si="169"/>
        <v>-0.92646992091204794</v>
      </c>
      <c r="F1831" s="2">
        <f t="shared" si="173"/>
        <v>-0.78078403694880616</v>
      </c>
      <c r="G1831" s="2">
        <f t="shared" si="171"/>
        <v>-0.14568588396324178</v>
      </c>
      <c r="H1831" s="2" t="str">
        <f t="shared" si="172"/>
        <v>Hold</v>
      </c>
    </row>
    <row r="1832" spans="1:8" ht="13.5" x14ac:dyDescent="0.25">
      <c r="A1832" s="3">
        <v>44678</v>
      </c>
      <c r="B1832" s="2">
        <v>46.525799999999997</v>
      </c>
      <c r="C1832" s="2">
        <f t="shared" si="168"/>
        <v>44.755219822676288</v>
      </c>
      <c r="D1832" s="2">
        <f t="shared" si="170"/>
        <v>45.48682919400877</v>
      </c>
      <c r="E1832" s="2">
        <f t="shared" si="169"/>
        <v>-0.73160937133248183</v>
      </c>
      <c r="F1832" s="2">
        <f t="shared" si="173"/>
        <v>-0.77094910382554127</v>
      </c>
      <c r="G1832" s="2">
        <f t="shared" si="171"/>
        <v>3.9339732493059443E-2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46.5124</v>
      </c>
      <c r="C1833" s="2">
        <f t="shared" si="168"/>
        <v>44.985278311495321</v>
      </c>
      <c r="D1833" s="2">
        <f t="shared" si="170"/>
        <v>45.562797401859967</v>
      </c>
      <c r="E1833" s="2">
        <f t="shared" si="169"/>
        <v>-0.5775190903646461</v>
      </c>
      <c r="F1833" s="2">
        <f t="shared" si="173"/>
        <v>-0.73226310113336224</v>
      </c>
      <c r="G1833" s="2">
        <f t="shared" si="171"/>
        <v>0.15474401076871613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46.519100000000002</v>
      </c>
      <c r="C1834" s="2">
        <f t="shared" si="168"/>
        <v>45.190266263572958</v>
      </c>
      <c r="D1834" s="2">
        <f t="shared" si="170"/>
        <v>45.633634631351818</v>
      </c>
      <c r="E1834" s="2">
        <f t="shared" si="169"/>
        <v>-0.44336836777885935</v>
      </c>
      <c r="F1834" s="2">
        <f t="shared" si="173"/>
        <v>-0.67448415446246179</v>
      </c>
      <c r="G1834" s="2">
        <f t="shared" si="171"/>
        <v>0.23111578668360244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46.713700000000003</v>
      </c>
      <c r="C1835" s="2">
        <f t="shared" si="168"/>
        <v>45.374040684561734</v>
      </c>
      <c r="D1835" s="2">
        <f t="shared" si="170"/>
        <v>45.713639473473904</v>
      </c>
      <c r="E1835" s="2">
        <f t="shared" si="169"/>
        <v>-0.33959878891216988</v>
      </c>
      <c r="F1835" s="2">
        <f t="shared" si="173"/>
        <v>-0.60750708135240339</v>
      </c>
      <c r="G1835" s="2">
        <f t="shared" si="171"/>
        <v>0.26790829244023351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46.787599999999998</v>
      </c>
      <c r="C1836" s="2">
        <f t="shared" si="168"/>
        <v>45.508895963859935</v>
      </c>
      <c r="D1836" s="2">
        <f t="shared" si="170"/>
        <v>45.793192105068428</v>
      </c>
      <c r="E1836" s="2">
        <f t="shared" si="169"/>
        <v>-0.28429614120849322</v>
      </c>
      <c r="F1836" s="2">
        <f t="shared" si="173"/>
        <v>-0.54286489332362131</v>
      </c>
      <c r="G1836" s="2">
        <f t="shared" si="171"/>
        <v>0.25856875211512809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46.787599999999998</v>
      </c>
      <c r="C1837" s="2">
        <f t="shared" si="168"/>
        <v>45.63332735403533</v>
      </c>
      <c r="D1837" s="2">
        <f t="shared" si="170"/>
        <v>45.866851949137427</v>
      </c>
      <c r="E1837" s="2">
        <f t="shared" si="169"/>
        <v>-0.23352459510209655</v>
      </c>
      <c r="F1837" s="2">
        <f t="shared" si="173"/>
        <v>-0.48099683367931634</v>
      </c>
      <c r="G1837" s="2">
        <f t="shared" si="171"/>
        <v>0.24747223857721978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46.864899999999999</v>
      </c>
      <c r="C1838" s="2">
        <f t="shared" si="168"/>
        <v>45.769600068799129</v>
      </c>
      <c r="D1838" s="2">
        <f t="shared" si="170"/>
        <v>45.940781434386508</v>
      </c>
      <c r="E1838" s="2">
        <f t="shared" si="169"/>
        <v>-0.17118136558737973</v>
      </c>
      <c r="F1838" s="2">
        <f t="shared" si="173"/>
        <v>-0.41903374006092903</v>
      </c>
      <c r="G1838" s="2">
        <f t="shared" si="171"/>
        <v>0.2478523744735493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47.024500000000003</v>
      </c>
      <c r="C1839" s="2">
        <f t="shared" si="168"/>
        <v>45.864246212060799</v>
      </c>
      <c r="D1839" s="2">
        <f t="shared" si="170"/>
        <v>46.021056883691209</v>
      </c>
      <c r="E1839" s="2">
        <f t="shared" si="169"/>
        <v>-0.15681067163041007</v>
      </c>
      <c r="F1839" s="2">
        <f t="shared" si="173"/>
        <v>-0.36658912637482527</v>
      </c>
      <c r="G1839" s="2">
        <f t="shared" si="171"/>
        <v>0.2097784547444152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47.953099999999999</v>
      </c>
      <c r="C1840" s="2">
        <f t="shared" si="168"/>
        <v>45.939177564051448</v>
      </c>
      <c r="D1840" s="2">
        <f t="shared" si="170"/>
        <v>46.164171188602971</v>
      </c>
      <c r="E1840" s="2">
        <f t="shared" si="169"/>
        <v>-0.22499362455152294</v>
      </c>
      <c r="F1840" s="2">
        <f t="shared" si="173"/>
        <v>-0.33827002601016481</v>
      </c>
      <c r="G1840" s="2">
        <f t="shared" si="171"/>
        <v>0.11327640145864187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48.025599999999997</v>
      </c>
      <c r="C1841" s="2">
        <f t="shared" si="168"/>
        <v>46.013934861889688</v>
      </c>
      <c r="D1841" s="2">
        <f t="shared" si="170"/>
        <v>46.302054804262013</v>
      </c>
      <c r="E1841" s="2">
        <f t="shared" si="169"/>
        <v>-0.28811994237232597</v>
      </c>
      <c r="F1841" s="2">
        <f t="shared" si="173"/>
        <v>-0.32824000928259706</v>
      </c>
      <c r="G1841" s="2">
        <f t="shared" si="171"/>
        <v>4.0120066910271091E-2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48.243299999999998</v>
      </c>
      <c r="C1842" s="2">
        <f t="shared" si="168"/>
        <v>46.092683344675883</v>
      </c>
      <c r="D1842" s="2">
        <f t="shared" si="170"/>
        <v>46.44585074468705</v>
      </c>
      <c r="E1842" s="2">
        <f t="shared" si="169"/>
        <v>-0.35316740001116642</v>
      </c>
      <c r="F1842" s="2">
        <f t="shared" si="173"/>
        <v>-0.33322548742831093</v>
      </c>
      <c r="G1842" s="2">
        <f t="shared" si="171"/>
        <v>-1.9941912582855492E-2</v>
      </c>
      <c r="H1842" s="2" t="str">
        <f t="shared" si="172"/>
        <v>Hold</v>
      </c>
    </row>
    <row r="1843" spans="1:8" ht="13.5" x14ac:dyDescent="0.25">
      <c r="A1843" s="3">
        <v>44697</v>
      </c>
      <c r="B1843" s="2">
        <v>48.315800000000003</v>
      </c>
      <c r="C1843" s="2">
        <f t="shared" si="168"/>
        <v>46.157255137802665</v>
      </c>
      <c r="D1843" s="2">
        <f t="shared" si="170"/>
        <v>46.584365504339864</v>
      </c>
      <c r="E1843" s="2">
        <f t="shared" si="169"/>
        <v>-0.42711036653719958</v>
      </c>
      <c r="F1843" s="2">
        <f t="shared" si="173"/>
        <v>-0.35200246325008866</v>
      </c>
      <c r="G1843" s="2">
        <f t="shared" si="171"/>
        <v>-7.5107903287110922E-2</v>
      </c>
      <c r="H1843" s="2" t="str">
        <f t="shared" si="172"/>
        <v>Hold</v>
      </c>
    </row>
    <row r="1844" spans="1:8" ht="13.5" x14ac:dyDescent="0.25">
      <c r="A1844" s="3">
        <v>44698</v>
      </c>
      <c r="B1844" s="2">
        <v>48.460900000000002</v>
      </c>
      <c r="C1844" s="2">
        <f t="shared" si="168"/>
        <v>46.212923578140717</v>
      </c>
      <c r="D1844" s="2">
        <f t="shared" si="170"/>
        <v>46.72336805957395</v>
      </c>
      <c r="E1844" s="2">
        <f t="shared" si="169"/>
        <v>-0.51044448143323251</v>
      </c>
      <c r="F1844" s="2">
        <f t="shared" si="173"/>
        <v>-0.38369086688671744</v>
      </c>
      <c r="G1844" s="2">
        <f t="shared" si="171"/>
        <v>-0.12675361454651507</v>
      </c>
      <c r="H1844" s="2" t="str">
        <f t="shared" si="172"/>
        <v>Hold</v>
      </c>
    </row>
    <row r="1845" spans="1:8" ht="13.5" x14ac:dyDescent="0.25">
      <c r="A1845" s="3">
        <v>44699</v>
      </c>
      <c r="B1845" s="2">
        <v>49.766800000000003</v>
      </c>
      <c r="C1845" s="2">
        <f t="shared" si="168"/>
        <v>46.289966104580607</v>
      </c>
      <c r="D1845" s="2">
        <f t="shared" si="170"/>
        <v>46.948807462568475</v>
      </c>
      <c r="E1845" s="2">
        <f t="shared" si="169"/>
        <v>-0.65884135798786758</v>
      </c>
      <c r="F1845" s="2">
        <f t="shared" si="173"/>
        <v>-0.43872096510694747</v>
      </c>
      <c r="G1845" s="2">
        <f t="shared" si="171"/>
        <v>-0.22012039288092011</v>
      </c>
      <c r="H1845" s="2" t="str">
        <f t="shared" si="172"/>
        <v>Hold</v>
      </c>
    </row>
    <row r="1846" spans="1:8" ht="13.5" x14ac:dyDescent="0.25">
      <c r="A1846" s="3">
        <v>44700</v>
      </c>
      <c r="B1846" s="2">
        <v>49.657899999999998</v>
      </c>
      <c r="C1846" s="2">
        <f t="shared" si="168"/>
        <v>46.366525165414359</v>
      </c>
      <c r="D1846" s="2">
        <f t="shared" si="170"/>
        <v>47.149480983859704</v>
      </c>
      <c r="E1846" s="2">
        <f t="shared" si="169"/>
        <v>-0.78295581844534468</v>
      </c>
      <c r="F1846" s="2">
        <f t="shared" si="173"/>
        <v>-0.507567935774627</v>
      </c>
      <c r="G1846" s="2">
        <f t="shared" si="171"/>
        <v>-0.27538788267071768</v>
      </c>
      <c r="H1846" s="2" t="str">
        <f t="shared" si="172"/>
        <v>Hold</v>
      </c>
    </row>
    <row r="1847" spans="1:8" ht="13.5" x14ac:dyDescent="0.25">
      <c r="A1847" s="3">
        <v>44701</v>
      </c>
      <c r="B1847" s="2">
        <v>49.621699999999997</v>
      </c>
      <c r="C1847" s="2">
        <f t="shared" si="168"/>
        <v>46.431305909196766</v>
      </c>
      <c r="D1847" s="2">
        <f t="shared" si="170"/>
        <v>47.332608318388615</v>
      </c>
      <c r="E1847" s="2">
        <f t="shared" si="169"/>
        <v>-0.90130240919184956</v>
      </c>
      <c r="F1847" s="2">
        <f t="shared" si="173"/>
        <v>-0.58631483045807153</v>
      </c>
      <c r="G1847" s="2">
        <f t="shared" si="171"/>
        <v>-0.31498757873377803</v>
      </c>
      <c r="H1847" s="2" t="str">
        <f t="shared" si="172"/>
        <v>Hold</v>
      </c>
    </row>
    <row r="1848" spans="1:8" ht="13.5" x14ac:dyDescent="0.25">
      <c r="A1848" s="3">
        <v>44704</v>
      </c>
      <c r="B1848" s="2">
        <v>49.621699999999997</v>
      </c>
      <c r="C1848" s="2">
        <f t="shared" si="168"/>
        <v>46.498012692397261</v>
      </c>
      <c r="D1848" s="2">
        <f t="shared" si="170"/>
        <v>47.502170665174646</v>
      </c>
      <c r="E1848" s="2">
        <f t="shared" si="169"/>
        <v>-1.0041579727773851</v>
      </c>
      <c r="F1848" s="2">
        <f t="shared" si="173"/>
        <v>-0.66988345892193424</v>
      </c>
      <c r="G1848" s="2">
        <f t="shared" si="171"/>
        <v>-0.33427451385545082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49.549100000000003</v>
      </c>
      <c r="C1849" s="2">
        <f t="shared" si="168"/>
        <v>46.579010739720758</v>
      </c>
      <c r="D1849" s="2">
        <f t="shared" si="170"/>
        <v>47.653795060346894</v>
      </c>
      <c r="E1849" s="2">
        <f t="shared" si="169"/>
        <v>-1.0747843206261365</v>
      </c>
      <c r="F1849" s="2">
        <f t="shared" si="173"/>
        <v>-0.75086363126277467</v>
      </c>
      <c r="G1849" s="2">
        <f t="shared" si="171"/>
        <v>-0.32392068936336182</v>
      </c>
      <c r="H1849" s="2" t="str">
        <f t="shared" si="172"/>
        <v>Hold</v>
      </c>
    </row>
    <row r="1850" spans="1:8" ht="13.5" x14ac:dyDescent="0.25">
      <c r="A1850" s="3">
        <v>44706</v>
      </c>
      <c r="B1850" s="2">
        <v>49.766800000000003</v>
      </c>
      <c r="C1850" s="2">
        <f t="shared" si="168"/>
        <v>46.790409087456027</v>
      </c>
      <c r="D1850" s="2">
        <f t="shared" si="170"/>
        <v>47.810313944765639</v>
      </c>
      <c r="E1850" s="2">
        <f t="shared" si="169"/>
        <v>-1.0199048573096121</v>
      </c>
      <c r="F1850" s="2">
        <f t="shared" si="173"/>
        <v>-0.80467187647214222</v>
      </c>
      <c r="G1850" s="2">
        <f t="shared" si="171"/>
        <v>-0.21523298083746989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49.802999999999997</v>
      </c>
      <c r="C1851" s="2">
        <f t="shared" si="168"/>
        <v>46.980438458616639</v>
      </c>
      <c r="D1851" s="2">
        <f t="shared" si="170"/>
        <v>47.957920319227441</v>
      </c>
      <c r="E1851" s="2">
        <f t="shared" si="169"/>
        <v>-0.97748186061080133</v>
      </c>
      <c r="F1851" s="2">
        <f t="shared" si="173"/>
        <v>-0.83923387329987409</v>
      </c>
      <c r="G1851" s="2">
        <f t="shared" si="171"/>
        <v>-0.13824798731092725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50.201999999999998</v>
      </c>
      <c r="C1852" s="2">
        <f t="shared" si="168"/>
        <v>47.174724849598697</v>
      </c>
      <c r="D1852" s="2">
        <f t="shared" si="170"/>
        <v>48.124148443729112</v>
      </c>
      <c r="E1852" s="2">
        <f t="shared" si="169"/>
        <v>-0.94942359413041544</v>
      </c>
      <c r="F1852" s="2">
        <f t="shared" si="173"/>
        <v>-0.86127181746598236</v>
      </c>
      <c r="G1852" s="2">
        <f t="shared" si="171"/>
        <v>-8.8151776664433079E-2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50.746099999999998</v>
      </c>
      <c r="C1853" s="2">
        <f t="shared" si="168"/>
        <v>47.350274872737359</v>
      </c>
      <c r="D1853" s="2">
        <f t="shared" si="170"/>
        <v>48.318367077526958</v>
      </c>
      <c r="E1853" s="2">
        <f t="shared" si="169"/>
        <v>-0.96809220478959901</v>
      </c>
      <c r="F1853" s="2">
        <f t="shared" si="173"/>
        <v>-0.88263589493070571</v>
      </c>
      <c r="G1853" s="2">
        <f t="shared" si="171"/>
        <v>-8.5456309858893298E-2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50.709899999999998</v>
      </c>
      <c r="C1854" s="2">
        <f t="shared" si="168"/>
        <v>47.521140276931611</v>
      </c>
      <c r="D1854" s="2">
        <f t="shared" si="170"/>
        <v>48.495517664376813</v>
      </c>
      <c r="E1854" s="2">
        <f t="shared" si="169"/>
        <v>-0.97437738744520175</v>
      </c>
      <c r="F1854" s="2">
        <f t="shared" si="173"/>
        <v>-0.90098419343360492</v>
      </c>
      <c r="G1854" s="2">
        <f t="shared" si="171"/>
        <v>-7.339319401159683E-2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50.6663</v>
      </c>
      <c r="C1855" s="2">
        <f t="shared" si="168"/>
        <v>47.866626388172904</v>
      </c>
      <c r="D1855" s="2">
        <f t="shared" si="170"/>
        <v>48.656316355904458</v>
      </c>
      <c r="E1855" s="2">
        <f t="shared" si="169"/>
        <v>-0.78968996773155453</v>
      </c>
      <c r="F1855" s="2">
        <f t="shared" si="173"/>
        <v>-0.87872534829319482</v>
      </c>
      <c r="G1855" s="2">
        <f t="shared" si="171"/>
        <v>8.9035380561640287E-2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50.6663</v>
      </c>
      <c r="C1856" s="2">
        <f t="shared" si="168"/>
        <v>48.142206943838616</v>
      </c>
      <c r="D1856" s="2">
        <f t="shared" si="170"/>
        <v>48.80520403324487</v>
      </c>
      <c r="E1856" s="2">
        <f t="shared" si="169"/>
        <v>-0.66299708940625379</v>
      </c>
      <c r="F1856" s="2">
        <f t="shared" si="173"/>
        <v>-0.83557969651580666</v>
      </c>
      <c r="G1856" s="2">
        <f t="shared" si="171"/>
        <v>0.17258260710955287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50.637300000000003</v>
      </c>
      <c r="C1857" s="2">
        <f t="shared" si="168"/>
        <v>48.369821260171136</v>
      </c>
      <c r="D1857" s="2">
        <f t="shared" si="170"/>
        <v>48.940914845597099</v>
      </c>
      <c r="E1857" s="2">
        <f t="shared" si="169"/>
        <v>-0.57109358542596311</v>
      </c>
      <c r="F1857" s="2">
        <f t="shared" si="173"/>
        <v>-0.78268247429783799</v>
      </c>
      <c r="G1857" s="2">
        <f t="shared" si="171"/>
        <v>0.21158888887187488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50.637300000000003</v>
      </c>
      <c r="C1858" s="2">
        <f t="shared" si="168"/>
        <v>48.562417989375575</v>
      </c>
      <c r="D1858" s="2">
        <f t="shared" si="170"/>
        <v>49.066573005182498</v>
      </c>
      <c r="E1858" s="2">
        <f t="shared" si="169"/>
        <v>-0.50415501580692279</v>
      </c>
      <c r="F1858" s="2">
        <f t="shared" si="173"/>
        <v>-0.72697698259965504</v>
      </c>
      <c r="G1858" s="2">
        <f t="shared" si="171"/>
        <v>0.22282196679273225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50.630099999999999</v>
      </c>
      <c r="C1859" s="2">
        <f t="shared" si="168"/>
        <v>48.714215221779334</v>
      </c>
      <c r="D1859" s="2">
        <f t="shared" si="170"/>
        <v>49.182389819613427</v>
      </c>
      <c r="E1859" s="2">
        <f t="shared" si="169"/>
        <v>-0.46817459783409276</v>
      </c>
      <c r="F1859" s="2">
        <f t="shared" si="173"/>
        <v>-0.67521650564654268</v>
      </c>
      <c r="G1859" s="2">
        <f t="shared" si="171"/>
        <v>0.20704190781244991</v>
      </c>
      <c r="H1859" s="2" t="str">
        <f t="shared" si="172"/>
        <v>Sell</v>
      </c>
    </row>
    <row r="1860" spans="1:8" ht="13.5" x14ac:dyDescent="0.25">
      <c r="A1860" s="3">
        <v>44720</v>
      </c>
      <c r="B1860" s="2">
        <v>50.492199999999997</v>
      </c>
      <c r="C1860" s="2">
        <f t="shared" si="168"/>
        <v>48.87615134150559</v>
      </c>
      <c r="D1860" s="2">
        <f t="shared" si="170"/>
        <v>49.279412795938356</v>
      </c>
      <c r="E1860" s="2">
        <f t="shared" si="169"/>
        <v>-0.40326145443276573</v>
      </c>
      <c r="F1860" s="2">
        <f t="shared" si="173"/>
        <v>-0.62082549540378729</v>
      </c>
      <c r="G1860" s="2">
        <f t="shared" si="171"/>
        <v>0.21756404097102156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50.049700000000001</v>
      </c>
      <c r="C1861" s="2">
        <f t="shared" si="168"/>
        <v>49.018743442812422</v>
      </c>
      <c r="D1861" s="2">
        <f t="shared" si="170"/>
        <v>49.336471107350334</v>
      </c>
      <c r="E1861" s="2">
        <f t="shared" si="169"/>
        <v>-0.31772766453791235</v>
      </c>
      <c r="F1861" s="2">
        <f t="shared" si="173"/>
        <v>-0.5602059292306123</v>
      </c>
      <c r="G1861" s="2">
        <f t="shared" si="171"/>
        <v>0.24247826469269995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50.201999999999998</v>
      </c>
      <c r="C1862" s="2">
        <f t="shared" si="168"/>
        <v>49.200782913148977</v>
      </c>
      <c r="D1862" s="2">
        <f t="shared" si="170"/>
        <v>49.400584358657717</v>
      </c>
      <c r="E1862" s="2">
        <f t="shared" si="169"/>
        <v>-0.19980144550874002</v>
      </c>
      <c r="F1862" s="2">
        <f t="shared" si="173"/>
        <v>-0.48812503248623784</v>
      </c>
      <c r="G1862" s="2">
        <f t="shared" si="171"/>
        <v>0.28832358697749783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50.1295</v>
      </c>
      <c r="C1863" s="2">
        <f t="shared" si="168"/>
        <v>49.438524003433749</v>
      </c>
      <c r="D1863" s="2">
        <f t="shared" si="170"/>
        <v>49.454578109868258</v>
      </c>
      <c r="E1863" s="2">
        <f t="shared" si="169"/>
        <v>-1.6054106434509663E-2</v>
      </c>
      <c r="F1863" s="2">
        <f t="shared" si="173"/>
        <v>-0.39371084727589223</v>
      </c>
      <c r="G1863" s="2">
        <f t="shared" si="171"/>
        <v>0.37765674084138257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50.419699999999999</v>
      </c>
      <c r="C1864" s="2">
        <f t="shared" si="168"/>
        <v>49.634120310597787</v>
      </c>
      <c r="D1864" s="2">
        <f t="shared" si="170"/>
        <v>49.526068620248388</v>
      </c>
      <c r="E1864" s="2">
        <f t="shared" si="169"/>
        <v>0.10805169034939865</v>
      </c>
      <c r="F1864" s="2">
        <f t="shared" si="173"/>
        <v>-0.29335833975083409</v>
      </c>
      <c r="G1864" s="2">
        <f t="shared" si="171"/>
        <v>0.40141003010023274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50.4559</v>
      </c>
      <c r="C1865" s="2">
        <f t="shared" si="168"/>
        <v>49.792917185890431</v>
      </c>
      <c r="D1865" s="2">
        <f t="shared" si="170"/>
        <v>49.594945018748504</v>
      </c>
      <c r="E1865" s="2">
        <f t="shared" si="169"/>
        <v>0.197972167141927</v>
      </c>
      <c r="F1865" s="2">
        <f t="shared" si="173"/>
        <v>-0.19509223837228187</v>
      </c>
      <c r="G1865" s="2">
        <f t="shared" si="171"/>
        <v>0.39306440551420885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50.782400000000003</v>
      </c>
      <c r="C1866" s="2">
        <f t="shared" si="168"/>
        <v>49.927283772676518</v>
      </c>
      <c r="D1866" s="2">
        <f t="shared" si="170"/>
        <v>49.682904646989357</v>
      </c>
      <c r="E1866" s="2">
        <f t="shared" si="169"/>
        <v>0.24437912568716058</v>
      </c>
      <c r="F1866" s="2">
        <f t="shared" si="173"/>
        <v>-0.10719796556039339</v>
      </c>
      <c r="G1866" s="2">
        <f t="shared" si="171"/>
        <v>0.35157709124755399</v>
      </c>
      <c r="H1866" s="2" t="str">
        <f t="shared" si="172"/>
        <v>Sell</v>
      </c>
    </row>
    <row r="1867" spans="1:8" ht="13.5" x14ac:dyDescent="0.25">
      <c r="A1867" s="3">
        <v>44729</v>
      </c>
      <c r="B1867" s="2">
        <v>50.782400000000003</v>
      </c>
      <c r="C1867" s="2">
        <f t="shared" si="168"/>
        <v>50.036517038418594</v>
      </c>
      <c r="D1867" s="2">
        <f t="shared" si="170"/>
        <v>49.764348747212367</v>
      </c>
      <c r="E1867" s="2">
        <f t="shared" si="169"/>
        <v>0.27216829120622776</v>
      </c>
      <c r="F1867" s="2">
        <f t="shared" si="173"/>
        <v>-3.1324714207069164E-2</v>
      </c>
      <c r="G1867" s="2">
        <f t="shared" si="171"/>
        <v>0.30349300541329693</v>
      </c>
      <c r="H1867" s="2" t="str">
        <f t="shared" si="172"/>
        <v>Sell</v>
      </c>
    </row>
    <row r="1868" spans="1:8" ht="13.5" x14ac:dyDescent="0.25">
      <c r="A1868" s="3">
        <v>44732</v>
      </c>
      <c r="B1868" s="2">
        <v>50.572000000000003</v>
      </c>
      <c r="C1868" s="2">
        <f t="shared" si="168"/>
        <v>50.128945186354194</v>
      </c>
      <c r="D1868" s="2">
        <f t="shared" si="170"/>
        <v>49.824174765937379</v>
      </c>
      <c r="E1868" s="2">
        <f t="shared" si="169"/>
        <v>0.30477042041681557</v>
      </c>
      <c r="F1868" s="2">
        <f t="shared" si="173"/>
        <v>3.589431271770778E-2</v>
      </c>
      <c r="G1868" s="2">
        <f t="shared" si="171"/>
        <v>0.2688761076991078</v>
      </c>
      <c r="H1868" s="2" t="str">
        <f t="shared" si="172"/>
        <v>Sell</v>
      </c>
    </row>
    <row r="1869" spans="1:8" ht="13.5" x14ac:dyDescent="0.25">
      <c r="A1869" s="3">
        <v>44733</v>
      </c>
      <c r="B1869" s="2">
        <v>51.507899999999999</v>
      </c>
      <c r="C1869" s="2">
        <f t="shared" si="168"/>
        <v>50.206045926915081</v>
      </c>
      <c r="D1869" s="2">
        <f t="shared" si="170"/>
        <v>49.948895153645715</v>
      </c>
      <c r="E1869" s="2">
        <f t="shared" si="169"/>
        <v>0.25715077326936608</v>
      </c>
      <c r="F1869" s="2">
        <f t="shared" si="173"/>
        <v>8.0145604828039452E-2</v>
      </c>
      <c r="G1869" s="2">
        <f t="shared" si="171"/>
        <v>0.17700516844132663</v>
      </c>
      <c r="H1869" s="2" t="str">
        <f t="shared" si="172"/>
        <v>Sell</v>
      </c>
    </row>
    <row r="1870" spans="1:8" ht="13.5" x14ac:dyDescent="0.25">
      <c r="A1870" s="3">
        <v>44734</v>
      </c>
      <c r="B1870" s="2">
        <v>53.249000000000002</v>
      </c>
      <c r="C1870" s="2">
        <f t="shared" si="168"/>
        <v>50.250069630466605</v>
      </c>
      <c r="D1870" s="2">
        <f t="shared" si="170"/>
        <v>50.193347364486776</v>
      </c>
      <c r="E1870" s="2">
        <f t="shared" si="169"/>
        <v>5.672226597982899E-2</v>
      </c>
      <c r="F1870" s="2">
        <f t="shared" si="173"/>
        <v>7.5460937058397362E-2</v>
      </c>
      <c r="G1870" s="2">
        <f t="shared" si="171"/>
        <v>-1.8738671078568372E-2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54.409700000000001</v>
      </c>
      <c r="C1871" s="2">
        <f t="shared" ref="C1871:C1934" si="174">$C$4*B1861+C1870*(1-$C$4)</f>
        <v>50.21924353347174</v>
      </c>
      <c r="D1871" s="2">
        <f t="shared" si="170"/>
        <v>50.505669781932205</v>
      </c>
      <c r="E1871" s="2">
        <f t="shared" si="169"/>
        <v>-0.28642624846046516</v>
      </c>
      <c r="F1871" s="2">
        <f t="shared" si="173"/>
        <v>3.0834999546248618E-3</v>
      </c>
      <c r="G1871" s="2">
        <f t="shared" si="171"/>
        <v>-0.28950974841509003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53.756799999999998</v>
      </c>
      <c r="C1872" s="2">
        <f t="shared" si="174"/>
        <v>50.216590682168395</v>
      </c>
      <c r="D1872" s="2">
        <f t="shared" si="170"/>
        <v>50.74649424252982</v>
      </c>
      <c r="E1872" s="2">
        <f t="shared" si="169"/>
        <v>-0.52990356036142572</v>
      </c>
      <c r="F1872" s="2">
        <f t="shared" si="173"/>
        <v>-0.10351391210858527</v>
      </c>
      <c r="G1872" s="2">
        <f t="shared" si="171"/>
        <v>-0.42638964825284043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53.6843</v>
      </c>
      <c r="C1873" s="2">
        <f t="shared" si="174"/>
        <v>50.203192115680949</v>
      </c>
      <c r="D1873" s="2">
        <f t="shared" si="170"/>
        <v>50.964109483823911</v>
      </c>
      <c r="E1873" s="2">
        <f t="shared" si="169"/>
        <v>-0.7609173681429624</v>
      </c>
      <c r="F1873" s="2">
        <f t="shared" si="173"/>
        <v>-0.23499460331546071</v>
      </c>
      <c r="G1873" s="2">
        <f t="shared" si="171"/>
        <v>-0.52592276482750167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52.451000000000001</v>
      </c>
      <c r="C1874" s="2">
        <f t="shared" si="174"/>
        <v>50.236501020960802</v>
      </c>
      <c r="D1874" s="2">
        <f t="shared" si="170"/>
        <v>51.074249522059176</v>
      </c>
      <c r="E1874" s="2">
        <f t="shared" si="169"/>
        <v>-0.83774850109837473</v>
      </c>
      <c r="F1874" s="2">
        <f t="shared" si="173"/>
        <v>-0.35554538287204351</v>
      </c>
      <c r="G1874" s="2">
        <f t="shared" si="171"/>
        <v>-0.48220311822633122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51.145099999999999</v>
      </c>
      <c r="C1875" s="2">
        <f t="shared" si="174"/>
        <v>50.270254710043758</v>
      </c>
      <c r="D1875" s="2">
        <f t="shared" si="170"/>
        <v>51.079497705610351</v>
      </c>
      <c r="E1875" s="2">
        <f t="shared" si="169"/>
        <v>-0.80924299556659207</v>
      </c>
      <c r="F1875" s="2">
        <f t="shared" si="173"/>
        <v>-0.44628490541095323</v>
      </c>
      <c r="G1875" s="2">
        <f t="shared" si="171"/>
        <v>-0.36295809015563885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51.507899999999999</v>
      </c>
      <c r="C1876" s="2">
        <f t="shared" si="174"/>
        <v>50.34904629311395</v>
      </c>
      <c r="D1876" s="2">
        <f t="shared" si="170"/>
        <v>51.111231208898467</v>
      </c>
      <c r="E1876" s="2">
        <f t="shared" si="169"/>
        <v>-0.76218491578451619</v>
      </c>
      <c r="F1876" s="2">
        <f t="shared" si="173"/>
        <v>-0.50946490748566586</v>
      </c>
      <c r="G1876" s="2">
        <f t="shared" si="171"/>
        <v>-0.25272000829885033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51.232199999999999</v>
      </c>
      <c r="C1877" s="2">
        <f t="shared" si="174"/>
        <v>50.415716094173341</v>
      </c>
      <c r="D1877" s="2">
        <f t="shared" si="170"/>
        <v>51.120191860091168</v>
      </c>
      <c r="E1877" s="2">
        <f t="shared" si="169"/>
        <v>-0.70447576591782735</v>
      </c>
      <c r="F1877" s="2">
        <f t="shared" si="173"/>
        <v>-0.54846707917209814</v>
      </c>
      <c r="G1877" s="2">
        <f t="shared" si="171"/>
        <v>-0.15600868674572921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51.507899999999999</v>
      </c>
      <c r="C1878" s="2">
        <f t="shared" si="174"/>
        <v>50.439759771992826</v>
      </c>
      <c r="D1878" s="2">
        <f t="shared" si="170"/>
        <v>51.148910981565891</v>
      </c>
      <c r="E1878" s="2">
        <f t="shared" si="169"/>
        <v>-0.70915120957306499</v>
      </c>
      <c r="F1878" s="2">
        <f t="shared" si="173"/>
        <v>-0.58060390525229155</v>
      </c>
      <c r="G1878" s="2">
        <f t="shared" si="171"/>
        <v>-0.12854730432077344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50.782400000000003</v>
      </c>
      <c r="C1879" s="2">
        <f t="shared" si="174"/>
        <v>50.604089037840083</v>
      </c>
      <c r="D1879" s="2">
        <f t="shared" si="170"/>
        <v>51.121762019968422</v>
      </c>
      <c r="E1879" s="2">
        <f t="shared" si="169"/>
        <v>-0.51767298212833879</v>
      </c>
      <c r="F1879" s="2">
        <f t="shared" si="173"/>
        <v>-0.568017720627501</v>
      </c>
      <c r="G1879" s="2">
        <f t="shared" si="171"/>
        <v>5.0344738499162212E-2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50.637300000000003</v>
      </c>
      <c r="C1880" s="2">
        <f t="shared" si="174"/>
        <v>51.01099841663391</v>
      </c>
      <c r="D1880" s="2">
        <f t="shared" si="170"/>
        <v>51.0858759444152</v>
      </c>
      <c r="E1880" s="2">
        <f t="shared" si="169"/>
        <v>-7.4877527781289643E-2</v>
      </c>
      <c r="F1880" s="2">
        <f t="shared" si="173"/>
        <v>-0.46938968205825876</v>
      </c>
      <c r="G1880" s="2">
        <f t="shared" si="171"/>
        <v>0.39451215427696912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50.782400000000003</v>
      </c>
      <c r="C1881" s="2">
        <f t="shared" si="174"/>
        <v>51.533875583305615</v>
      </c>
      <c r="D1881" s="2">
        <f t="shared" si="170"/>
        <v>51.063396244828894</v>
      </c>
      <c r="E1881" s="2">
        <f t="shared" si="169"/>
        <v>0.47047933847672141</v>
      </c>
      <c r="F1881" s="2">
        <f t="shared" si="173"/>
        <v>-0.28141587795126277</v>
      </c>
      <c r="G1881" s="2">
        <f t="shared" si="171"/>
        <v>0.75189521642798418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50.782400000000003</v>
      </c>
      <c r="C1882" s="2">
        <f t="shared" si="174"/>
        <v>51.875863955104748</v>
      </c>
      <c r="D1882" s="2">
        <f t="shared" si="170"/>
        <v>51.042581708174907</v>
      </c>
      <c r="E1882" s="2">
        <f t="shared" si="169"/>
        <v>0.83328224692984065</v>
      </c>
      <c r="F1882" s="2">
        <f t="shared" si="173"/>
        <v>-5.8476252975042109E-2</v>
      </c>
      <c r="G1882" s="2">
        <f t="shared" si="171"/>
        <v>0.89175849990488276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50.775199999999998</v>
      </c>
      <c r="C1883" s="2">
        <f t="shared" si="174"/>
        <v>52.154084885088629</v>
      </c>
      <c r="D1883" s="2">
        <f t="shared" si="170"/>
        <v>51.022775655717503</v>
      </c>
      <c r="E1883" s="2">
        <f t="shared" si="169"/>
        <v>1.1313092293711264</v>
      </c>
      <c r="F1883" s="2">
        <f t="shared" si="173"/>
        <v>0.17948084349419161</v>
      </c>
      <c r="G1883" s="2">
        <f t="shared" si="171"/>
        <v>0.95182838587693486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50.782400000000003</v>
      </c>
      <c r="C1884" s="2">
        <f t="shared" si="174"/>
        <v>52.199764133536533</v>
      </c>
      <c r="D1884" s="2">
        <f t="shared" si="170"/>
        <v>51.004970051590284</v>
      </c>
      <c r="E1884" s="2">
        <f t="shared" ref="E1884:E1947" si="175">C1884-D1884</f>
        <v>1.1947940819462488</v>
      </c>
      <c r="F1884" s="2">
        <f t="shared" si="173"/>
        <v>0.38254349118460307</v>
      </c>
      <c r="G1884" s="2">
        <f t="shared" si="171"/>
        <v>0.81225059076164574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50.782400000000003</v>
      </c>
      <c r="C1885" s="2">
        <f t="shared" si="174"/>
        <v>52.037508112992455</v>
      </c>
      <c r="D1885" s="2">
        <f t="shared" ref="D1885:D1948" si="176">$D$4*B1885+(1-$D$4)*D1884</f>
        <v>50.988483381102114</v>
      </c>
      <c r="E1885" s="2">
        <f t="shared" si="175"/>
        <v>1.0490247318903414</v>
      </c>
      <c r="F1885" s="2">
        <f t="shared" si="173"/>
        <v>0.51583973932575078</v>
      </c>
      <c r="G1885" s="2">
        <f t="shared" si="171"/>
        <v>0.53318499256459062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51.145099999999999</v>
      </c>
      <c r="C1886" s="2">
        <f t="shared" si="174"/>
        <v>51.95602994176285</v>
      </c>
      <c r="D1886" s="2">
        <f t="shared" si="176"/>
        <v>51.000084612131587</v>
      </c>
      <c r="E1886" s="2">
        <f t="shared" si="175"/>
        <v>0.95594532963126255</v>
      </c>
      <c r="F1886" s="2">
        <f t="shared" si="173"/>
        <v>0.60386085738685313</v>
      </c>
      <c r="G1886" s="2">
        <f t="shared" si="171"/>
        <v>0.35208447224440942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51.507899999999999</v>
      </c>
      <c r="C1887" s="2">
        <f t="shared" si="174"/>
        <v>51.844671489183952</v>
      </c>
      <c r="D1887" s="2">
        <f t="shared" si="176"/>
        <v>51.037700566788502</v>
      </c>
      <c r="E1887" s="2">
        <f t="shared" si="175"/>
        <v>0.80697092239545043</v>
      </c>
      <c r="F1887" s="2">
        <f t="shared" si="173"/>
        <v>0.64448287038857255</v>
      </c>
      <c r="G1887" s="2">
        <f t="shared" si="171"/>
        <v>0.16248805200687788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51.3628</v>
      </c>
      <c r="C1888" s="2">
        <f t="shared" si="174"/>
        <v>51.792860490847957</v>
      </c>
      <c r="D1888" s="2">
        <f t="shared" si="176"/>
        <v>51.061782006285647</v>
      </c>
      <c r="E1888" s="2">
        <f t="shared" si="175"/>
        <v>0.73107848456231039</v>
      </c>
      <c r="F1888" s="2">
        <f t="shared" si="173"/>
        <v>0.66180199322332012</v>
      </c>
      <c r="G1888" s="2">
        <f t="shared" si="171"/>
        <v>6.9276491338990276E-2</v>
      </c>
      <c r="H1888" s="2" t="str">
        <f t="shared" si="172"/>
        <v>Sell</v>
      </c>
    </row>
    <row r="1889" spans="1:8" ht="13.5" x14ac:dyDescent="0.25">
      <c r="A1889" s="3">
        <v>44761</v>
      </c>
      <c r="B1889" s="2">
        <v>51.253999999999998</v>
      </c>
      <c r="C1889" s="2">
        <f t="shared" si="174"/>
        <v>51.637405030717503</v>
      </c>
      <c r="D1889" s="2">
        <f t="shared" si="176"/>
        <v>51.076020376190414</v>
      </c>
      <c r="E1889" s="2">
        <f t="shared" si="175"/>
        <v>0.56138465452708886</v>
      </c>
      <c r="F1889" s="2">
        <f t="shared" si="173"/>
        <v>0.64171852548407393</v>
      </c>
      <c r="G1889" s="2">
        <f t="shared" si="171"/>
        <v>-8.0333870956985076E-2</v>
      </c>
      <c r="H1889" s="2" t="str">
        <f t="shared" si="172"/>
        <v>Hold</v>
      </c>
    </row>
    <row r="1890" spans="1:8" ht="13.5" x14ac:dyDescent="0.25">
      <c r="A1890" s="3">
        <v>44762</v>
      </c>
      <c r="B1890" s="2">
        <v>51.435299999999998</v>
      </c>
      <c r="C1890" s="2">
        <f t="shared" si="174"/>
        <v>51.483542718299425</v>
      </c>
      <c r="D1890" s="2">
        <f t="shared" si="176"/>
        <v>51.102633681657792</v>
      </c>
      <c r="E1890" s="2">
        <f t="shared" si="175"/>
        <v>0.38090903664163278</v>
      </c>
      <c r="F1890" s="2">
        <f t="shared" si="173"/>
        <v>0.5895566277155857</v>
      </c>
      <c r="G1890" s="2">
        <f t="shared" si="171"/>
        <v>-0.20864759107395292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51.507899999999999</v>
      </c>
      <c r="C1891" s="2">
        <f t="shared" si="174"/>
        <v>51.375674607791822</v>
      </c>
      <c r="D1891" s="2">
        <f t="shared" si="176"/>
        <v>51.132653408942396</v>
      </c>
      <c r="E1891" s="2">
        <f t="shared" si="175"/>
        <v>0.24302119884942641</v>
      </c>
      <c r="F1891" s="2">
        <f t="shared" si="173"/>
        <v>0.52024954194235384</v>
      </c>
      <c r="G1891" s="2">
        <f t="shared" si="171"/>
        <v>-0.27722834309292743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52.160800000000002</v>
      </c>
      <c r="C1892" s="2">
        <f t="shared" si="174"/>
        <v>51.284401591208464</v>
      </c>
      <c r="D1892" s="2">
        <f t="shared" si="176"/>
        <v>51.208812415687404</v>
      </c>
      <c r="E1892" s="2">
        <f t="shared" si="175"/>
        <v>7.5589175521059815E-2</v>
      </c>
      <c r="F1892" s="2">
        <f t="shared" si="173"/>
        <v>0.43131746865809506</v>
      </c>
      <c r="G1892" s="2">
        <f t="shared" ref="G1892:G1955" si="177">E1892-F1892</f>
        <v>-0.35572829313703525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53.611699999999999</v>
      </c>
      <c r="C1893" s="2">
        <f t="shared" si="174"/>
        <v>51.2060628848687</v>
      </c>
      <c r="D1893" s="2">
        <f t="shared" si="176"/>
        <v>51.386804088599447</v>
      </c>
      <c r="E1893" s="2">
        <f t="shared" si="175"/>
        <v>-0.1807412037307472</v>
      </c>
      <c r="F1893" s="2">
        <f t="shared" ref="F1893:F1956" si="179">(E1893*(2/(10)))+((1-(2/10))*F1892)</f>
        <v>0.30890573418032663</v>
      </c>
      <c r="G1893" s="2">
        <f t="shared" si="177"/>
        <v>-0.48964693791107383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53.307000000000002</v>
      </c>
      <c r="C1894" s="2">
        <f t="shared" si="174"/>
        <v>51.140883979504281</v>
      </c>
      <c r="D1894" s="2">
        <f t="shared" si="176"/>
        <v>51.529040822777269</v>
      </c>
      <c r="E1894" s="2">
        <f t="shared" si="175"/>
        <v>-0.38815684327298783</v>
      </c>
      <c r="F1894" s="2">
        <f t="shared" si="179"/>
        <v>0.16949321868966374</v>
      </c>
      <c r="G1894" s="2">
        <f t="shared" si="177"/>
        <v>-0.55765006196265154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52.958799999999997</v>
      </c>
      <c r="C1895" s="2">
        <f t="shared" si="174"/>
        <v>51.085732598042078</v>
      </c>
      <c r="D1895" s="2">
        <f t="shared" si="176"/>
        <v>51.634948909978952</v>
      </c>
      <c r="E1895" s="2">
        <f t="shared" si="175"/>
        <v>-0.54921631193687404</v>
      </c>
      <c r="F1895" s="2">
        <f t="shared" si="179"/>
        <v>2.5751312564356185E-2</v>
      </c>
      <c r="G1895" s="2">
        <f t="shared" si="177"/>
        <v>-0.57496762450123018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53.234499999999997</v>
      </c>
      <c r="C1896" s="2">
        <f t="shared" si="174"/>
        <v>51.094866044497145</v>
      </c>
      <c r="D1896" s="2">
        <f t="shared" si="176"/>
        <v>51.753434175906435</v>
      </c>
      <c r="E1896" s="2">
        <f t="shared" si="175"/>
        <v>-0.65856813140928949</v>
      </c>
      <c r="F1896" s="2">
        <f t="shared" si="179"/>
        <v>-0.11111257623037295</v>
      </c>
      <c r="G1896" s="2">
        <f t="shared" si="177"/>
        <v>-0.54745555517891653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52.958799999999997</v>
      </c>
      <c r="C1897" s="2">
        <f t="shared" si="174"/>
        <v>51.158409729959118</v>
      </c>
      <c r="D1897" s="2">
        <f t="shared" si="176"/>
        <v>51.842720533246698</v>
      </c>
      <c r="E1897" s="2">
        <f t="shared" si="175"/>
        <v>-0.68431080328758043</v>
      </c>
      <c r="F1897" s="2">
        <f t="shared" si="179"/>
        <v>-0.22575222164181444</v>
      </c>
      <c r="G1897" s="2">
        <f t="shared" si="177"/>
        <v>-0.45855858164576602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52.958799999999997</v>
      </c>
      <c r="C1898" s="2">
        <f t="shared" si="174"/>
        <v>51.189854386888484</v>
      </c>
      <c r="D1898" s="2">
        <f t="shared" si="176"/>
        <v>51.925393086339533</v>
      </c>
      <c r="E1898" s="2">
        <f t="shared" si="175"/>
        <v>-0.73553869945104822</v>
      </c>
      <c r="F1898" s="2">
        <f t="shared" si="179"/>
        <v>-0.3277095172036612</v>
      </c>
      <c r="G1898" s="2">
        <f t="shared" si="177"/>
        <v>-0.40782918224738701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52.886200000000002</v>
      </c>
      <c r="C1899" s="2">
        <f t="shared" si="174"/>
        <v>51.199722942751791</v>
      </c>
      <c r="D1899" s="2">
        <f t="shared" si="176"/>
        <v>51.996563968832902</v>
      </c>
      <c r="E1899" s="2">
        <f t="shared" si="175"/>
        <v>-0.79684102608111118</v>
      </c>
      <c r="F1899" s="2">
        <f t="shared" si="179"/>
        <v>-0.42153581897915121</v>
      </c>
      <c r="G1899" s="2">
        <f t="shared" si="177"/>
        <v>-0.37530520710195997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52.886200000000002</v>
      </c>
      <c r="C1900" s="2">
        <f t="shared" si="174"/>
        <v>51.235965566943825</v>
      </c>
      <c r="D1900" s="2">
        <f t="shared" si="176"/>
        <v>52.062462934104545</v>
      </c>
      <c r="E1900" s="2">
        <f t="shared" si="175"/>
        <v>-0.82649736716071942</v>
      </c>
      <c r="F1900" s="2">
        <f t="shared" si="179"/>
        <v>-0.50252812861546492</v>
      </c>
      <c r="G1900" s="2">
        <f t="shared" si="177"/>
        <v>-0.3239692385452545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52.668599999999998</v>
      </c>
      <c r="C1901" s="2">
        <f t="shared" si="174"/>
        <v>51.277801633567847</v>
      </c>
      <c r="D1901" s="2">
        <f t="shared" si="176"/>
        <v>52.107361976022723</v>
      </c>
      <c r="E1901" s="2">
        <f t="shared" si="175"/>
        <v>-0.82956034245487587</v>
      </c>
      <c r="F1901" s="2">
        <f t="shared" si="179"/>
        <v>-0.56793457138334713</v>
      </c>
      <c r="G1901" s="2">
        <f t="shared" si="177"/>
        <v>-0.26162577107152873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52.523499999999999</v>
      </c>
      <c r="C1902" s="2">
        <f t="shared" si="174"/>
        <v>51.413647536095873</v>
      </c>
      <c r="D1902" s="2">
        <f t="shared" si="176"/>
        <v>52.138187014835857</v>
      </c>
      <c r="E1902" s="2">
        <f t="shared" si="175"/>
        <v>-0.72453947873998459</v>
      </c>
      <c r="F1902" s="2">
        <f t="shared" si="179"/>
        <v>-0.59925555285467469</v>
      </c>
      <c r="G1902" s="2">
        <f t="shared" si="177"/>
        <v>-0.1252839258853099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52.2333</v>
      </c>
      <c r="C1903" s="2">
        <f t="shared" si="174"/>
        <v>51.751809453619586</v>
      </c>
      <c r="D1903" s="2">
        <f t="shared" si="176"/>
        <v>52.145232421144307</v>
      </c>
      <c r="E1903" s="2">
        <f t="shared" si="175"/>
        <v>-0.39342296752472095</v>
      </c>
      <c r="F1903" s="2">
        <f t="shared" si="179"/>
        <v>-0.55808903578868396</v>
      </c>
      <c r="G1903" s="2">
        <f t="shared" si="177"/>
        <v>0.16466606826396302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52.5961</v>
      </c>
      <c r="C1904" s="2">
        <f t="shared" si="174"/>
        <v>51.991069537678115</v>
      </c>
      <c r="D1904" s="2">
        <f t="shared" si="176"/>
        <v>52.178630019578065</v>
      </c>
      <c r="E1904" s="2">
        <f t="shared" si="175"/>
        <v>-0.18756048189995056</v>
      </c>
      <c r="F1904" s="2">
        <f t="shared" si="179"/>
        <v>-0.48398332501093733</v>
      </c>
      <c r="G1904" s="2">
        <f t="shared" si="177"/>
        <v>0.29642284311098677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52.305900000000001</v>
      </c>
      <c r="C1905" s="2">
        <f t="shared" si="174"/>
        <v>52.139951147266096</v>
      </c>
      <c r="D1905" s="2">
        <f t="shared" si="176"/>
        <v>52.188057425535249</v>
      </c>
      <c r="E1905" s="2">
        <f t="shared" si="175"/>
        <v>-4.8106278269152369E-2</v>
      </c>
      <c r="F1905" s="2">
        <f t="shared" si="179"/>
        <v>-0.39680791566258039</v>
      </c>
      <c r="G1905" s="2">
        <f t="shared" si="177"/>
        <v>0.34870163739342802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52.958799999999997</v>
      </c>
      <c r="C1906" s="2">
        <f t="shared" si="174"/>
        <v>52.308343278455922</v>
      </c>
      <c r="D1906" s="2">
        <f t="shared" si="176"/>
        <v>52.245149468088194</v>
      </c>
      <c r="E1906" s="2">
        <f t="shared" si="175"/>
        <v>6.3193810367728531E-2</v>
      </c>
      <c r="F1906" s="2">
        <f t="shared" si="179"/>
        <v>-0.30480757045651863</v>
      </c>
      <c r="G1906" s="2">
        <f t="shared" si="177"/>
        <v>0.36800138082424716</v>
      </c>
      <c r="H1906" s="2" t="str">
        <f t="shared" si="178"/>
        <v>Sell</v>
      </c>
    </row>
    <row r="1907" spans="1:8" ht="13.5" x14ac:dyDescent="0.25">
      <c r="A1907" s="3">
        <v>44788</v>
      </c>
      <c r="B1907" s="2">
        <v>52.813699999999997</v>
      </c>
      <c r="C1907" s="2">
        <f t="shared" si="174"/>
        <v>52.408413543308853</v>
      </c>
      <c r="D1907" s="2">
        <f t="shared" si="176"/>
        <v>52.287264322303884</v>
      </c>
      <c r="E1907" s="2">
        <f t="shared" si="175"/>
        <v>0.12114922100496983</v>
      </c>
      <c r="F1907" s="2">
        <f t="shared" si="179"/>
        <v>-0.21961621216422095</v>
      </c>
      <c r="G1907" s="2">
        <f t="shared" si="177"/>
        <v>0.34076543316919078</v>
      </c>
      <c r="H1907" s="2" t="str">
        <f t="shared" si="178"/>
        <v>Sell</v>
      </c>
    </row>
    <row r="1908" spans="1:8" ht="13.5" x14ac:dyDescent="0.25">
      <c r="A1908" s="3">
        <v>44789</v>
      </c>
      <c r="B1908" s="2">
        <v>53.103900000000003</v>
      </c>
      <c r="C1908" s="2">
        <f t="shared" si="174"/>
        <v>52.493088382799797</v>
      </c>
      <c r="D1908" s="2">
        <f t="shared" si="176"/>
        <v>52.347755853985078</v>
      </c>
      <c r="E1908" s="2">
        <f t="shared" si="175"/>
        <v>0.14533252881471981</v>
      </c>
      <c r="F1908" s="2">
        <f t="shared" si="179"/>
        <v>-0.14662646396843282</v>
      </c>
      <c r="G1908" s="2">
        <f t="shared" si="177"/>
        <v>0.29195899278315263</v>
      </c>
      <c r="H1908" s="2" t="str">
        <f t="shared" si="178"/>
        <v>Sell</v>
      </c>
    </row>
    <row r="1909" spans="1:8" ht="13.5" x14ac:dyDescent="0.25">
      <c r="A1909" s="3">
        <v>44790</v>
      </c>
      <c r="B1909" s="2">
        <v>53.1402</v>
      </c>
      <c r="C1909" s="2">
        <f t="shared" si="174"/>
        <v>52.553567093138291</v>
      </c>
      <c r="D1909" s="2">
        <f t="shared" si="176"/>
        <v>52.406455420356551</v>
      </c>
      <c r="E1909" s="2">
        <f t="shared" si="175"/>
        <v>0.14711167278174031</v>
      </c>
      <c r="F1909" s="2">
        <f t="shared" si="179"/>
        <v>-8.7878836618398196E-2</v>
      </c>
      <c r="G1909" s="2">
        <f t="shared" si="177"/>
        <v>0.23499050940013849</v>
      </c>
      <c r="H1909" s="2" t="str">
        <f t="shared" si="178"/>
        <v>Sell</v>
      </c>
    </row>
    <row r="1910" spans="1:8" ht="13.5" x14ac:dyDescent="0.25">
      <c r="A1910" s="3">
        <v>44791</v>
      </c>
      <c r="B1910" s="2">
        <v>53.6843</v>
      </c>
      <c r="C1910" s="2">
        <f t="shared" si="174"/>
        <v>52.604741386501637</v>
      </c>
      <c r="D1910" s="2">
        <f t="shared" si="176"/>
        <v>52.501110574404215</v>
      </c>
      <c r="E1910" s="2">
        <f t="shared" si="175"/>
        <v>0.1036308120974212</v>
      </c>
      <c r="F1910" s="2">
        <f t="shared" si="179"/>
        <v>-4.9576906875234319E-2</v>
      </c>
      <c r="G1910" s="2">
        <f t="shared" si="177"/>
        <v>0.1532077189726555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54.032499999999999</v>
      </c>
      <c r="C1911" s="2">
        <f t="shared" si="174"/>
        <v>52.614565788578311</v>
      </c>
      <c r="D1911" s="2">
        <f t="shared" si="176"/>
        <v>52.614546828152058</v>
      </c>
      <c r="E1911" s="2">
        <f t="shared" si="175"/>
        <v>1.8960426253045171E-5</v>
      </c>
      <c r="F1911" s="2">
        <f t="shared" si="179"/>
        <v>-3.9657733414936849E-2</v>
      </c>
      <c r="G1911" s="2">
        <f t="shared" si="177"/>
        <v>3.9676693841189895E-2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53.3215</v>
      </c>
      <c r="C1912" s="2">
        <f t="shared" si="174"/>
        <v>52.600555667258568</v>
      </c>
      <c r="D1912" s="2">
        <f t="shared" si="176"/>
        <v>52.666913729770428</v>
      </c>
      <c r="E1912" s="2">
        <f t="shared" si="175"/>
        <v>-6.6358062511859828E-2</v>
      </c>
      <c r="F1912" s="2">
        <f t="shared" si="179"/>
        <v>-4.4997799234321449E-2</v>
      </c>
      <c r="G1912" s="2">
        <f t="shared" si="177"/>
        <v>-2.1360263277538379E-2</v>
      </c>
      <c r="H1912" s="2" t="str">
        <f t="shared" si="178"/>
        <v>Hold</v>
      </c>
    </row>
    <row r="1913" spans="1:8" ht="13.5" x14ac:dyDescent="0.25">
      <c r="A1913" s="3">
        <v>44796</v>
      </c>
      <c r="B1913" s="2">
        <v>53.604500000000002</v>
      </c>
      <c r="C1913" s="2">
        <f t="shared" si="174"/>
        <v>52.544054795372631</v>
      </c>
      <c r="D1913" s="2">
        <f t="shared" si="176"/>
        <v>52.736364564602248</v>
      </c>
      <c r="E1913" s="2">
        <f t="shared" si="175"/>
        <v>-0.19230976922961673</v>
      </c>
      <c r="F1913" s="2">
        <f t="shared" si="179"/>
        <v>-7.4460193233380517E-2</v>
      </c>
      <c r="G1913" s="2">
        <f t="shared" si="177"/>
        <v>-0.11784957599623622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53.5319</v>
      </c>
      <c r="C1914" s="2">
        <f t="shared" si="174"/>
        <v>52.552061749930687</v>
      </c>
      <c r="D1914" s="2">
        <f t="shared" si="176"/>
        <v>52.795293115372452</v>
      </c>
      <c r="E1914" s="2">
        <f t="shared" si="175"/>
        <v>-0.24323136544176549</v>
      </c>
      <c r="F1914" s="2">
        <f t="shared" si="179"/>
        <v>-0.10821442767505751</v>
      </c>
      <c r="G1914" s="2">
        <f t="shared" si="177"/>
        <v>-0.13501693776670798</v>
      </c>
      <c r="H1914" s="2" t="str">
        <f t="shared" si="178"/>
        <v>Hold</v>
      </c>
    </row>
    <row r="1915" spans="1:8" ht="13.5" x14ac:dyDescent="0.25">
      <c r="A1915" s="3">
        <v>44798</v>
      </c>
      <c r="B1915" s="2">
        <v>53.3215</v>
      </c>
      <c r="C1915" s="2">
        <f t="shared" si="174"/>
        <v>52.514190711479813</v>
      </c>
      <c r="D1915" s="2">
        <f t="shared" si="176"/>
        <v>52.834271403122642</v>
      </c>
      <c r="E1915" s="2">
        <f t="shared" si="175"/>
        <v>-0.32008069164282915</v>
      </c>
      <c r="F1915" s="2">
        <f t="shared" si="179"/>
        <v>-0.15058768046861185</v>
      </c>
      <c r="G1915" s="2">
        <f t="shared" si="177"/>
        <v>-0.16949301117421731</v>
      </c>
      <c r="H1915" s="2" t="str">
        <f t="shared" si="178"/>
        <v>Hold</v>
      </c>
    </row>
    <row r="1916" spans="1:8" ht="13.5" x14ac:dyDescent="0.25">
      <c r="A1916" s="3">
        <v>44799</v>
      </c>
      <c r="B1916" s="2">
        <v>53.8294</v>
      </c>
      <c r="C1916" s="2">
        <f t="shared" si="174"/>
        <v>52.582592140482916</v>
      </c>
      <c r="D1916" s="2">
        <f t="shared" si="176"/>
        <v>52.907984632520964</v>
      </c>
      <c r="E1916" s="2">
        <f t="shared" si="175"/>
        <v>-0.32539249203804843</v>
      </c>
      <c r="F1916" s="2">
        <f t="shared" si="179"/>
        <v>-0.18554864278249916</v>
      </c>
      <c r="G1916" s="2">
        <f t="shared" si="177"/>
        <v>-0.13984384925554927</v>
      </c>
      <c r="H1916" s="2" t="str">
        <f t="shared" si="178"/>
        <v>Hold</v>
      </c>
    </row>
    <row r="1917" spans="1:8" ht="13.5" x14ac:dyDescent="0.25">
      <c r="A1917" s="3">
        <v>44802</v>
      </c>
      <c r="B1917" s="2">
        <v>53.677</v>
      </c>
      <c r="C1917" s="2">
        <f t="shared" si="174"/>
        <v>52.618147195793242</v>
      </c>
      <c r="D1917" s="2">
        <f t="shared" si="176"/>
        <v>52.964948733815703</v>
      </c>
      <c r="E1917" s="2">
        <f t="shared" si="175"/>
        <v>-0.34680153802246139</v>
      </c>
      <c r="F1917" s="2">
        <f t="shared" si="179"/>
        <v>-0.21779922183049161</v>
      </c>
      <c r="G1917" s="2">
        <f t="shared" si="177"/>
        <v>-0.12900231619196978</v>
      </c>
      <c r="H1917" s="2" t="str">
        <f t="shared" si="178"/>
        <v>Hold</v>
      </c>
    </row>
    <row r="1918" spans="1:8" ht="13.5" x14ac:dyDescent="0.25">
      <c r="A1918" s="3">
        <v>44803</v>
      </c>
      <c r="B1918" s="2">
        <v>53.394100000000002</v>
      </c>
      <c r="C1918" s="2">
        <f t="shared" si="174"/>
        <v>52.692878396440435</v>
      </c>
      <c r="D1918" s="2">
        <f t="shared" si="176"/>
        <v>52.996737716496021</v>
      </c>
      <c r="E1918" s="2">
        <f t="shared" si="175"/>
        <v>-0.30385932005558658</v>
      </c>
      <c r="F1918" s="2">
        <f t="shared" si="179"/>
        <v>-0.23501124147551061</v>
      </c>
      <c r="G1918" s="2">
        <f t="shared" si="177"/>
        <v>-6.8848078580075966E-2</v>
      </c>
      <c r="H1918" s="2" t="str">
        <f t="shared" si="178"/>
        <v>Hold</v>
      </c>
    </row>
    <row r="1919" spans="1:8" ht="13.5" x14ac:dyDescent="0.25">
      <c r="A1919" s="3">
        <v>44804</v>
      </c>
      <c r="B1919" s="2">
        <v>54.409700000000001</v>
      </c>
      <c r="C1919" s="2">
        <f t="shared" si="174"/>
        <v>52.761697104680366</v>
      </c>
      <c r="D1919" s="2">
        <f t="shared" si="176"/>
        <v>53.101401589348171</v>
      </c>
      <c r="E1919" s="2">
        <f t="shared" si="175"/>
        <v>-0.33970448466780567</v>
      </c>
      <c r="F1919" s="2">
        <f t="shared" si="179"/>
        <v>-0.25594989011396962</v>
      </c>
      <c r="G1919" s="2">
        <f t="shared" si="177"/>
        <v>-8.3754594553836048E-2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54.692700000000002</v>
      </c>
      <c r="C1920" s="2">
        <f t="shared" si="174"/>
        <v>52.903636011652615</v>
      </c>
      <c r="D1920" s="2">
        <f t="shared" si="176"/>
        <v>53.219275545692753</v>
      </c>
      <c r="E1920" s="2">
        <f t="shared" si="175"/>
        <v>-0.31563953404013745</v>
      </c>
      <c r="F1920" s="2">
        <f t="shared" si="179"/>
        <v>-0.26788781889920321</v>
      </c>
      <c r="G1920" s="2">
        <f t="shared" si="177"/>
        <v>-4.7751715140934237E-2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54.917499999999997</v>
      </c>
      <c r="C1921" s="2">
        <f t="shared" si="174"/>
        <v>53.077307394475291</v>
      </c>
      <c r="D1921" s="2">
        <f t="shared" si="176"/>
        <v>53.345069949715509</v>
      </c>
      <c r="E1921" s="2">
        <f t="shared" si="175"/>
        <v>-0.26776255524021764</v>
      </c>
      <c r="F1921" s="2">
        <f t="shared" si="179"/>
        <v>-0.26786276616740612</v>
      </c>
      <c r="G1921" s="2">
        <f t="shared" si="177"/>
        <v>1.0021092718848212E-4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55.135199999999998</v>
      </c>
      <c r="C1922" s="2">
        <f t="shared" si="174"/>
        <v>53.114875487632943</v>
      </c>
      <c r="D1922" s="2">
        <f t="shared" si="176"/>
        <v>53.477672175662505</v>
      </c>
      <c r="E1922" s="2">
        <f t="shared" si="175"/>
        <v>-0.36279668802956166</v>
      </c>
      <c r="F1922" s="2">
        <f t="shared" si="179"/>
        <v>-0.28684955053983724</v>
      </c>
      <c r="G1922" s="2">
        <f t="shared" si="177"/>
        <v>-7.5947137489724426E-2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55.425400000000003</v>
      </c>
      <c r="C1923" s="2">
        <f t="shared" si="174"/>
        <v>53.190202335689413</v>
      </c>
      <c r="D1923" s="2">
        <f t="shared" si="176"/>
        <v>53.621948310798615</v>
      </c>
      <c r="E1923" s="2">
        <f t="shared" si="175"/>
        <v>-0.43174597510920165</v>
      </c>
      <c r="F1923" s="2">
        <f t="shared" si="179"/>
        <v>-0.31582883545371015</v>
      </c>
      <c r="G1923" s="2">
        <f t="shared" si="177"/>
        <v>-0.1159171396554915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57.674300000000002</v>
      </c>
      <c r="C1924" s="2">
        <f t="shared" si="174"/>
        <v>53.242771207121812</v>
      </c>
      <c r="D1924" s="2">
        <f t="shared" si="176"/>
        <v>53.922122509998715</v>
      </c>
      <c r="E1924" s="2">
        <f t="shared" si="175"/>
        <v>-0.67935130287690271</v>
      </c>
      <c r="F1924" s="2">
        <f t="shared" si="179"/>
        <v>-0.38853332893834869</v>
      </c>
      <c r="G1924" s="2">
        <f t="shared" si="177"/>
        <v>-0.29081797393855402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56.948799999999999</v>
      </c>
      <c r="C1925" s="2">
        <f t="shared" si="174"/>
        <v>53.254883329103066</v>
      </c>
      <c r="D1925" s="2">
        <f t="shared" si="176"/>
        <v>54.146320842591408</v>
      </c>
      <c r="E1925" s="2">
        <f t="shared" si="175"/>
        <v>-0.89143751348834144</v>
      </c>
      <c r="F1925" s="2">
        <f t="shared" si="179"/>
        <v>-0.48911416584834727</v>
      </c>
      <c r="G1925" s="2">
        <f t="shared" si="177"/>
        <v>-0.40232334763999417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57.311599999999999</v>
      </c>
      <c r="C1926" s="2">
        <f t="shared" si="174"/>
        <v>53.343270509241059</v>
      </c>
      <c r="D1926" s="2">
        <f t="shared" si="176"/>
        <v>54.380785965362413</v>
      </c>
      <c r="E1926" s="2">
        <f t="shared" si="175"/>
        <v>-1.0375154561213549</v>
      </c>
      <c r="F1926" s="2">
        <f t="shared" si="179"/>
        <v>-0.59879442390294879</v>
      </c>
      <c r="G1926" s="2">
        <f t="shared" si="177"/>
        <v>-0.43872103221840608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57.8919</v>
      </c>
      <c r="C1927" s="2">
        <f t="shared" si="174"/>
        <v>53.394613507819358</v>
      </c>
      <c r="D1927" s="2">
        <f t="shared" si="176"/>
        <v>54.640868486446678</v>
      </c>
      <c r="E1927" s="2">
        <f t="shared" si="175"/>
        <v>-1.24625497862732</v>
      </c>
      <c r="F1927" s="2">
        <f t="shared" si="179"/>
        <v>-0.72828653484782313</v>
      </c>
      <c r="G1927" s="2">
        <f t="shared" si="177"/>
        <v>-0.51796844377949691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57.674300000000002</v>
      </c>
      <c r="C1928" s="2">
        <f t="shared" si="174"/>
        <v>53.394534506616381</v>
      </c>
      <c r="D1928" s="2">
        <f t="shared" si="176"/>
        <v>54.865567117080253</v>
      </c>
      <c r="E1928" s="2">
        <f t="shared" si="175"/>
        <v>-1.4710326104638725</v>
      </c>
      <c r="F1928" s="2">
        <f t="shared" si="179"/>
        <v>-0.87683574997103308</v>
      </c>
      <c r="G1928" s="2">
        <f t="shared" si="177"/>
        <v>-0.59419686049283937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57.652500000000003</v>
      </c>
      <c r="C1929" s="2">
        <f t="shared" si="174"/>
        <v>53.550713813290784</v>
      </c>
      <c r="D1929" s="2">
        <f t="shared" si="176"/>
        <v>55.072006589889121</v>
      </c>
      <c r="E1929" s="2">
        <f t="shared" si="175"/>
        <v>-1.5212927765983366</v>
      </c>
      <c r="F1929" s="2">
        <f t="shared" si="179"/>
        <v>-1.0057271552964939</v>
      </c>
      <c r="G1929" s="2">
        <f t="shared" si="177"/>
        <v>-0.51556562130184269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57.601799999999997</v>
      </c>
      <c r="C1930" s="2">
        <f t="shared" si="174"/>
        <v>53.726403995861432</v>
      </c>
      <c r="D1930" s="2">
        <f t="shared" si="176"/>
        <v>55.259398694341783</v>
      </c>
      <c r="E1930" s="2">
        <f t="shared" si="175"/>
        <v>-1.5329946984803513</v>
      </c>
      <c r="F1930" s="2">
        <f t="shared" si="179"/>
        <v>-1.1111806639332655</v>
      </c>
      <c r="G1930" s="2">
        <f t="shared" si="177"/>
        <v>-0.42181403454708577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57.456699999999998</v>
      </c>
      <c r="C1931" s="2">
        <f t="shared" si="174"/>
        <v>53.909649534959676</v>
      </c>
      <c r="D1931" s="2">
        <f t="shared" si="176"/>
        <v>55.422161754020166</v>
      </c>
      <c r="E1931" s="2">
        <f t="shared" si="175"/>
        <v>-1.5125122190604898</v>
      </c>
      <c r="F1931" s="2">
        <f t="shared" si="179"/>
        <v>-1.1914469749587104</v>
      </c>
      <c r="G1931" s="2">
        <f t="shared" si="177"/>
        <v>-0.32106524410177939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57.384099999999997</v>
      </c>
      <c r="C1932" s="2">
        <f t="shared" si="174"/>
        <v>54.098195760350492</v>
      </c>
      <c r="D1932" s="2">
        <f t="shared" si="176"/>
        <v>55.567490512981635</v>
      </c>
      <c r="E1932" s="2">
        <f t="shared" si="175"/>
        <v>-1.4692947526311428</v>
      </c>
      <c r="F1932" s="2">
        <f t="shared" si="179"/>
        <v>-1.2470165304931968</v>
      </c>
      <c r="G1932" s="2">
        <f t="shared" si="177"/>
        <v>-0.22227822213794601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57.5655</v>
      </c>
      <c r="C1933" s="2">
        <f t="shared" si="174"/>
        <v>54.302381027988872</v>
      </c>
      <c r="D1933" s="2">
        <f t="shared" si="176"/>
        <v>55.715491215723738</v>
      </c>
      <c r="E1933" s="2">
        <f t="shared" si="175"/>
        <v>-1.4131101877348655</v>
      </c>
      <c r="F1933" s="2">
        <f t="shared" si="179"/>
        <v>-1.2802352619415305</v>
      </c>
      <c r="G1933" s="2">
        <f t="shared" si="177"/>
        <v>-0.13287492579333504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57.529200000000003</v>
      </c>
      <c r="C1934" s="2">
        <f t="shared" si="174"/>
        <v>54.82113779291366</v>
      </c>
      <c r="D1934" s="2">
        <f t="shared" si="176"/>
        <v>55.849840014559014</v>
      </c>
      <c r="E1934" s="2">
        <f t="shared" si="175"/>
        <v>-1.0287022216453536</v>
      </c>
      <c r="F1934" s="2">
        <f t="shared" si="179"/>
        <v>-1.2299286538822951</v>
      </c>
      <c r="G1934" s="2">
        <f t="shared" si="177"/>
        <v>0.20122643223694148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57.536499999999997</v>
      </c>
      <c r="C1935" s="2">
        <f t="shared" ref="C1935:C1998" si="180">$C$4*B1925+C1934*(1-$C$4)</f>
        <v>55.148470440157709</v>
      </c>
      <c r="D1935" s="2">
        <f t="shared" si="176"/>
        <v>55.974777791258347</v>
      </c>
      <c r="E1935" s="2">
        <f t="shared" si="175"/>
        <v>-0.82630735110063824</v>
      </c>
      <c r="F1935" s="2">
        <f t="shared" si="179"/>
        <v>-1.1492043933259637</v>
      </c>
      <c r="G1935" s="2">
        <f t="shared" si="177"/>
        <v>0.32289704222532545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58.008000000000003</v>
      </c>
      <c r="C1936" s="2">
        <f t="shared" si="180"/>
        <v>55.481259603210368</v>
      </c>
      <c r="D1936" s="2">
        <f t="shared" si="176"/>
        <v>56.125386843757724</v>
      </c>
      <c r="E1936" s="2">
        <f t="shared" si="175"/>
        <v>-0.64412724054735548</v>
      </c>
      <c r="F1936" s="2">
        <f t="shared" si="179"/>
        <v>-1.0481889627702421</v>
      </c>
      <c r="G1936" s="2">
        <f t="shared" si="177"/>
        <v>0.40406172222288661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58.762500000000003</v>
      </c>
      <c r="C1937" s="2">
        <f t="shared" si="180"/>
        <v>55.852127356562619</v>
      </c>
      <c r="D1937" s="2">
        <f t="shared" si="176"/>
        <v>56.320728559034933</v>
      </c>
      <c r="E1937" s="2">
        <f t="shared" si="175"/>
        <v>-0.46860120247231407</v>
      </c>
      <c r="F1937" s="2">
        <f t="shared" si="179"/>
        <v>-0.93227141071065656</v>
      </c>
      <c r="G1937" s="2">
        <f t="shared" si="177"/>
        <v>0.46367020823834248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59.488</v>
      </c>
      <c r="C1938" s="2">
        <f t="shared" si="180"/>
        <v>56.132461609399144</v>
      </c>
      <c r="D1938" s="2">
        <f t="shared" si="176"/>
        <v>56.555341258365679</v>
      </c>
      <c r="E1938" s="2">
        <f t="shared" si="175"/>
        <v>-0.42287964896653563</v>
      </c>
      <c r="F1938" s="2">
        <f t="shared" si="179"/>
        <v>-0.83039305836183241</v>
      </c>
      <c r="G1938" s="2">
        <f t="shared" si="177"/>
        <v>0.40751340939529679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60.358499999999999</v>
      </c>
      <c r="C1939" s="2">
        <f t="shared" si="180"/>
        <v>56.366313669491582</v>
      </c>
      <c r="D1939" s="2">
        <f t="shared" si="176"/>
        <v>56.837056720708958</v>
      </c>
      <c r="E1939" s="2">
        <f t="shared" si="175"/>
        <v>-0.47074305121737581</v>
      </c>
      <c r="F1939" s="2">
        <f t="shared" si="179"/>
        <v>-0.75846305693294114</v>
      </c>
      <c r="G1939" s="2">
        <f t="shared" si="177"/>
        <v>0.28772000571556533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60.866300000000003</v>
      </c>
      <c r="C1940" s="2">
        <f t="shared" si="180"/>
        <v>56.556388489569798</v>
      </c>
      <c r="D1940" s="2">
        <f t="shared" si="176"/>
        <v>57.135519185841623</v>
      </c>
      <c r="E1940" s="2">
        <f t="shared" si="175"/>
        <v>-0.57913069627182523</v>
      </c>
      <c r="F1940" s="2">
        <f t="shared" si="179"/>
        <v>-0.72259658480071798</v>
      </c>
      <c r="G1940" s="2">
        <f t="shared" si="177"/>
        <v>0.14346588852889275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60.561599999999999</v>
      </c>
      <c r="C1941" s="2">
        <f t="shared" si="180"/>
        <v>56.694897952712907</v>
      </c>
      <c r="D1941" s="2">
        <f t="shared" si="176"/>
        <v>57.389302949853359</v>
      </c>
      <c r="E1941" s="2">
        <f t="shared" si="175"/>
        <v>-0.69440499714045245</v>
      </c>
      <c r="F1941" s="2">
        <f t="shared" si="179"/>
        <v>-0.71695826726866496</v>
      </c>
      <c r="G1941" s="2">
        <f t="shared" si="177"/>
        <v>2.255327012821251E-2</v>
      </c>
      <c r="H1941" s="2" t="str">
        <f t="shared" si="178"/>
        <v>Sell</v>
      </c>
    </row>
    <row r="1942" spans="1:8" ht="13.5" x14ac:dyDescent="0.25">
      <c r="A1942" s="3">
        <v>44837</v>
      </c>
      <c r="B1942" s="2">
        <v>59.488</v>
      </c>
      <c r="C1942" s="2">
        <f t="shared" si="180"/>
        <v>56.800929036910922</v>
      </c>
      <c r="D1942" s="2">
        <f t="shared" si="176"/>
        <v>57.544761990604961</v>
      </c>
      <c r="E1942" s="2">
        <f t="shared" si="175"/>
        <v>-0.74383295369403868</v>
      </c>
      <c r="F1942" s="2">
        <f t="shared" si="179"/>
        <v>-0.72233320455373973</v>
      </c>
      <c r="G1942" s="2">
        <f t="shared" si="177"/>
        <v>-2.1499749140298952E-2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58.036999999999999</v>
      </c>
      <c r="C1943" s="2">
        <f t="shared" si="180"/>
        <v>56.918555338924627</v>
      </c>
      <c r="D1943" s="2">
        <f t="shared" si="176"/>
        <v>57.581224065374968</v>
      </c>
      <c r="E1943" s="2">
        <f t="shared" si="175"/>
        <v>-0.66266872645034169</v>
      </c>
      <c r="F1943" s="2">
        <f t="shared" si="179"/>
        <v>-0.71040030893306017</v>
      </c>
      <c r="G1943" s="2">
        <f t="shared" si="177"/>
        <v>4.7731582482718471E-2</v>
      </c>
      <c r="H1943" s="2" t="str">
        <f t="shared" si="178"/>
        <v>Sell</v>
      </c>
    </row>
    <row r="1944" spans="1:8" ht="13.5" x14ac:dyDescent="0.25">
      <c r="A1944" s="3">
        <v>44839</v>
      </c>
      <c r="B1944" s="2">
        <v>57.674300000000002</v>
      </c>
      <c r="C1944" s="2">
        <f t="shared" si="180"/>
        <v>57.01250067139776</v>
      </c>
      <c r="D1944" s="2">
        <f t="shared" si="176"/>
        <v>57.588118579050892</v>
      </c>
      <c r="E1944" s="2">
        <f t="shared" si="175"/>
        <v>-0.57561790765313248</v>
      </c>
      <c r="F1944" s="2">
        <f t="shared" si="179"/>
        <v>-0.68344382867707465</v>
      </c>
      <c r="G1944" s="2">
        <f t="shared" si="177"/>
        <v>0.10782592102394217</v>
      </c>
      <c r="H1944" s="2" t="str">
        <f t="shared" si="178"/>
        <v>Sell</v>
      </c>
    </row>
    <row r="1945" spans="1:8" ht="13.5" x14ac:dyDescent="0.25">
      <c r="A1945" s="3">
        <v>44840</v>
      </c>
      <c r="B1945" s="2">
        <v>57.58</v>
      </c>
      <c r="C1945" s="2">
        <f t="shared" si="180"/>
        <v>57.093115952721178</v>
      </c>
      <c r="D1945" s="2">
        <f t="shared" si="176"/>
        <v>57.587517202824898</v>
      </c>
      <c r="E1945" s="2">
        <f t="shared" si="175"/>
        <v>-0.49440125010372071</v>
      </c>
      <c r="F1945" s="2">
        <f t="shared" si="179"/>
        <v>-0.64563531296240395</v>
      </c>
      <c r="G1945" s="2">
        <f t="shared" si="177"/>
        <v>0.15123406285868324</v>
      </c>
      <c r="H1945" s="2" t="str">
        <f t="shared" si="178"/>
        <v>Sell</v>
      </c>
    </row>
    <row r="1946" spans="1:8" ht="13.5" x14ac:dyDescent="0.25">
      <c r="A1946" s="3">
        <v>44841</v>
      </c>
      <c r="B1946" s="2">
        <v>57.304299999999998</v>
      </c>
      <c r="C1946" s="2">
        <f t="shared" si="180"/>
        <v>57.233867344610225</v>
      </c>
      <c r="D1946" s="2">
        <f t="shared" si="176"/>
        <v>57.56653815076379</v>
      </c>
      <c r="E1946" s="2">
        <f t="shared" si="175"/>
        <v>-0.33267080615356548</v>
      </c>
      <c r="F1946" s="2">
        <f t="shared" si="179"/>
        <v>-0.5830424116006363</v>
      </c>
      <c r="G1946" s="2">
        <f t="shared" si="177"/>
        <v>0.25037160544707082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57.964500000000001</v>
      </c>
      <c r="C1947" s="2">
        <f t="shared" si="180"/>
        <v>57.469041599285575</v>
      </c>
      <c r="D1947" s="2">
        <f t="shared" si="176"/>
        <v>57.596016806262767</v>
      </c>
      <c r="E1947" s="2">
        <f t="shared" si="175"/>
        <v>-0.12697520697719256</v>
      </c>
      <c r="F1947" s="2">
        <f t="shared" si="179"/>
        <v>-0.49182897067594761</v>
      </c>
      <c r="G1947" s="2">
        <f t="shared" si="177"/>
        <v>0.36485376369875505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57.8919</v>
      </c>
      <c r="C1948" s="2">
        <f t="shared" si="180"/>
        <v>57.779650584010874</v>
      </c>
      <c r="D1948" s="2">
        <f t="shared" si="176"/>
        <v>57.617934079872931</v>
      </c>
      <c r="E1948" s="2">
        <f t="shared" ref="E1948:E2011" si="181">C1948-D1948</f>
        <v>0.16171650413794225</v>
      </c>
      <c r="F1948" s="2">
        <f t="shared" si="179"/>
        <v>-0.36111987571316967</v>
      </c>
      <c r="G1948" s="2">
        <f t="shared" si="177"/>
        <v>0.52283637985111198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57.456699999999998</v>
      </c>
      <c r="C1949" s="2">
        <f t="shared" si="180"/>
        <v>58.176396648009202</v>
      </c>
      <c r="D1949" s="2">
        <f t="shared" ref="D1949:D2012" si="182">$D$4*B1949+(1-$D$4)*D1948</f>
        <v>57.605990814697158</v>
      </c>
      <c r="E1949" s="2">
        <f t="shared" si="181"/>
        <v>0.57040583331204431</v>
      </c>
      <c r="F1949" s="2">
        <f t="shared" si="179"/>
        <v>-0.17481473390812691</v>
      </c>
      <c r="G1949" s="2">
        <f t="shared" si="177"/>
        <v>0.74522056722017127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57.456699999999998</v>
      </c>
      <c r="C1950" s="2">
        <f t="shared" si="180"/>
        <v>58.590227932930866</v>
      </c>
      <c r="D1950" s="2">
        <f t="shared" si="182"/>
        <v>57.594932235830704</v>
      </c>
      <c r="E1950" s="2">
        <f t="shared" si="181"/>
        <v>0.99529569710016119</v>
      </c>
      <c r="F1950" s="2">
        <f t="shared" si="179"/>
        <v>5.9207352293530718E-2</v>
      </c>
      <c r="G1950" s="2">
        <f t="shared" si="177"/>
        <v>0.9360883448066305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57.456699999999998</v>
      </c>
      <c r="C1951" s="2">
        <f t="shared" si="180"/>
        <v>58.893515943249191</v>
      </c>
      <c r="D1951" s="2">
        <f t="shared" si="182"/>
        <v>57.584692810954358</v>
      </c>
      <c r="E1951" s="2">
        <f t="shared" si="181"/>
        <v>1.3088231322948332</v>
      </c>
      <c r="F1951" s="2">
        <f t="shared" si="179"/>
        <v>0.30913050829379124</v>
      </c>
      <c r="G1951" s="2">
        <f t="shared" si="177"/>
        <v>0.99969262400104197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57.870199999999997</v>
      </c>
      <c r="C1952" s="2">
        <f t="shared" si="180"/>
        <v>58.984975028903165</v>
      </c>
      <c r="D1952" s="2">
        <f t="shared" si="182"/>
        <v>57.605841491624403</v>
      </c>
      <c r="E1952" s="2">
        <f t="shared" si="181"/>
        <v>1.3791335372787614</v>
      </c>
      <c r="F1952" s="2">
        <f t="shared" si="179"/>
        <v>0.52313111409078528</v>
      </c>
      <c r="G1952" s="2">
        <f t="shared" si="177"/>
        <v>0.85600242318797615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57.819400000000002</v>
      </c>
      <c r="C1953" s="2">
        <f t="shared" si="180"/>
        <v>58.839132716764212</v>
      </c>
      <c r="D1953" s="2">
        <f t="shared" si="182"/>
        <v>57.621660640392967</v>
      </c>
      <c r="E1953" s="2">
        <f t="shared" si="181"/>
        <v>1.2174720763712443</v>
      </c>
      <c r="F1953" s="2">
        <f t="shared" si="179"/>
        <v>0.66199930654687711</v>
      </c>
      <c r="G1953" s="2">
        <f t="shared" si="177"/>
        <v>0.55547276982436722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57.819400000000002</v>
      </c>
      <c r="C1954" s="2">
        <f t="shared" si="180"/>
        <v>58.659927683415873</v>
      </c>
      <c r="D1954" s="2">
        <f t="shared" si="182"/>
        <v>57.636308000363861</v>
      </c>
      <c r="E1954" s="2">
        <f t="shared" si="181"/>
        <v>1.0236196830520115</v>
      </c>
      <c r="F1954" s="2">
        <f t="shared" si="179"/>
        <v>0.73432338184790402</v>
      </c>
      <c r="G1954" s="2">
        <f t="shared" si="177"/>
        <v>0.28929630120410743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57.819400000000002</v>
      </c>
      <c r="C1955" s="2">
        <f t="shared" si="180"/>
        <v>58.493784962890352</v>
      </c>
      <c r="D1955" s="2">
        <f t="shared" si="182"/>
        <v>57.649870370707283</v>
      </c>
      <c r="E1955" s="2">
        <f t="shared" si="181"/>
        <v>0.84391459218306863</v>
      </c>
      <c r="F1955" s="2">
        <f t="shared" si="179"/>
        <v>0.75624162391493699</v>
      </c>
      <c r="G1955" s="2">
        <f t="shared" si="177"/>
        <v>8.7672968268131646E-2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58.399799999999999</v>
      </c>
      <c r="C1956" s="2">
        <f t="shared" si="180"/>
        <v>58.310787276291833</v>
      </c>
      <c r="D1956" s="2">
        <f t="shared" si="182"/>
        <v>57.705420713617855</v>
      </c>
      <c r="E1956" s="2">
        <f t="shared" si="181"/>
        <v>0.60536656267397859</v>
      </c>
      <c r="F1956" s="2">
        <f t="shared" si="179"/>
        <v>0.72606661166674535</v>
      </c>
      <c r="G1956" s="2">
        <f t="shared" ref="G1956:G2019" si="183">E1956-F1956</f>
        <v>-0.12070004899276676</v>
      </c>
      <c r="H1956" s="2" t="str">
        <f t="shared" ref="H1956:H2019" si="184">IF(G1956&lt;0,"Hold","Sell")</f>
        <v>Hold</v>
      </c>
    </row>
    <row r="1957" spans="1:8" ht="13.5" x14ac:dyDescent="0.25">
      <c r="A1957" s="3">
        <v>44858</v>
      </c>
      <c r="B1957" s="2">
        <v>58.399799999999999</v>
      </c>
      <c r="C1957" s="2">
        <f t="shared" si="180"/>
        <v>58.257512310708478</v>
      </c>
      <c r="D1957" s="2">
        <f t="shared" si="182"/>
        <v>57.756856216312826</v>
      </c>
      <c r="E1957" s="2">
        <f t="shared" si="181"/>
        <v>0.50065609439565151</v>
      </c>
      <c r="F1957" s="2">
        <f t="shared" ref="F1957:F2020" si="185">(E1957*(2/(10)))+((1-(2/10))*F1956)</f>
        <v>0.68098450821252665</v>
      </c>
      <c r="G1957" s="2">
        <f t="shared" si="183"/>
        <v>-0.18032841381687514</v>
      </c>
      <c r="H1957" s="2" t="str">
        <f t="shared" si="184"/>
        <v>Hold</v>
      </c>
    </row>
    <row r="1958" spans="1:8" ht="13.5" x14ac:dyDescent="0.25">
      <c r="A1958" s="3">
        <v>44859</v>
      </c>
      <c r="B1958" s="2">
        <v>59.488</v>
      </c>
      <c r="C1958" s="2">
        <f t="shared" si="180"/>
        <v>58.201264262907173</v>
      </c>
      <c r="D1958" s="2">
        <f t="shared" si="182"/>
        <v>57.885089089178543</v>
      </c>
      <c r="E1958" s="2">
        <f t="shared" si="181"/>
        <v>0.31617517372863091</v>
      </c>
      <c r="F1958" s="2">
        <f t="shared" si="185"/>
        <v>0.60802264131574757</v>
      </c>
      <c r="G1958" s="2">
        <f t="shared" si="183"/>
        <v>-0.29184746758711666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60.503599999999999</v>
      </c>
      <c r="C1959" s="2">
        <f t="shared" si="180"/>
        <v>58.086715914767609</v>
      </c>
      <c r="D1959" s="2">
        <f t="shared" si="182"/>
        <v>58.079052860350501</v>
      </c>
      <c r="E1959" s="2">
        <f t="shared" si="181"/>
        <v>7.6630544171081283E-3</v>
      </c>
      <c r="F1959" s="2">
        <f t="shared" si="185"/>
        <v>0.48795072393601968</v>
      </c>
      <c r="G1959" s="2">
        <f t="shared" si="183"/>
        <v>-0.48028766951891155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60.503599999999999</v>
      </c>
      <c r="C1960" s="2">
        <f t="shared" si="180"/>
        <v>57.989790389418744</v>
      </c>
      <c r="D1960" s="2">
        <f t="shared" si="182"/>
        <v>58.258648944768986</v>
      </c>
      <c r="E1960" s="2">
        <f t="shared" si="181"/>
        <v>-0.26885855535024206</v>
      </c>
      <c r="F1960" s="2">
        <f t="shared" si="185"/>
        <v>0.33658886807876737</v>
      </c>
      <c r="G1960" s="2">
        <f t="shared" si="183"/>
        <v>-0.60544742342900948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61.591799999999999</v>
      </c>
      <c r="C1961" s="2">
        <f t="shared" si="180"/>
        <v>57.907776483354326</v>
      </c>
      <c r="D1961" s="2">
        <f t="shared" si="182"/>
        <v>58.505549022934247</v>
      </c>
      <c r="E1961" s="2">
        <f t="shared" si="181"/>
        <v>-0.59777253957992116</v>
      </c>
      <c r="F1961" s="2">
        <f t="shared" si="185"/>
        <v>0.14971658654702966</v>
      </c>
      <c r="G1961" s="2">
        <f t="shared" si="183"/>
        <v>-0.74748912612695084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63.332900000000002</v>
      </c>
      <c r="C1962" s="2">
        <f t="shared" si="180"/>
        <v>57.901995485915201</v>
      </c>
      <c r="D1962" s="2">
        <f t="shared" si="182"/>
        <v>58.863130576790965</v>
      </c>
      <c r="E1962" s="2">
        <f t="shared" si="181"/>
        <v>-0.96113509087576432</v>
      </c>
      <c r="F1962" s="2">
        <f t="shared" si="185"/>
        <v>-7.2453748937529136E-2</v>
      </c>
      <c r="G1962" s="2">
        <f t="shared" si="183"/>
        <v>-0.88868134193823523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65.255399999999995</v>
      </c>
      <c r="C1963" s="2">
        <f t="shared" si="180"/>
        <v>57.889288488082094</v>
      </c>
      <c r="D1963" s="2">
        <f t="shared" si="182"/>
        <v>59.336632015547188</v>
      </c>
      <c r="E1963" s="2">
        <f t="shared" si="181"/>
        <v>-1.4473435274650939</v>
      </c>
      <c r="F1963" s="2">
        <f t="shared" si="185"/>
        <v>-0.34743170464304207</v>
      </c>
      <c r="G1963" s="2">
        <f t="shared" si="183"/>
        <v>-1.0999118228220519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64.203500000000005</v>
      </c>
      <c r="C1964" s="2">
        <f t="shared" si="180"/>
        <v>57.878536412992538</v>
      </c>
      <c r="D1964" s="2">
        <f t="shared" si="182"/>
        <v>59.697140755136282</v>
      </c>
      <c r="E1964" s="2">
        <f t="shared" si="181"/>
        <v>-1.8186043421437432</v>
      </c>
      <c r="F1964" s="2">
        <f t="shared" si="185"/>
        <v>-0.6416662321431823</v>
      </c>
      <c r="G1964" s="2">
        <f t="shared" si="183"/>
        <v>-1.1769381100005609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63.804499999999997</v>
      </c>
      <c r="C1965" s="2">
        <f t="shared" si="180"/>
        <v>57.869438503301382</v>
      </c>
      <c r="D1965" s="2">
        <f t="shared" si="182"/>
        <v>60.001389588089147</v>
      </c>
      <c r="E1965" s="2">
        <f t="shared" si="181"/>
        <v>-2.1319510847877652</v>
      </c>
      <c r="F1965" s="2">
        <f t="shared" si="185"/>
        <v>-0.93972320267209897</v>
      </c>
      <c r="G1965" s="2">
        <f t="shared" si="183"/>
        <v>-1.1922278821156662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63.840699999999998</v>
      </c>
      <c r="C1966" s="2">
        <f t="shared" si="180"/>
        <v>57.951032579716554</v>
      </c>
      <c r="D1966" s="2">
        <f t="shared" si="182"/>
        <v>60.285782951934394</v>
      </c>
      <c r="E1966" s="2">
        <f t="shared" si="181"/>
        <v>-2.3347503722178402</v>
      </c>
      <c r="F1966" s="2">
        <f t="shared" si="185"/>
        <v>-1.2187286365812473</v>
      </c>
      <c r="G1966" s="2">
        <f t="shared" si="183"/>
        <v>-1.1160217356365929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63.7682</v>
      </c>
      <c r="C1967" s="2">
        <f t="shared" si="180"/>
        <v>58.020073721298616</v>
      </c>
      <c r="D1967" s="2">
        <f t="shared" si="182"/>
        <v>60.543739770309621</v>
      </c>
      <c r="E1967" s="2">
        <f t="shared" si="181"/>
        <v>-2.5236660490110054</v>
      </c>
      <c r="F1967" s="2">
        <f t="shared" si="185"/>
        <v>-1.479716119067199</v>
      </c>
      <c r="G1967" s="2">
        <f t="shared" si="183"/>
        <v>-1.0439499299438064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64.566199999999995</v>
      </c>
      <c r="C1968" s="2">
        <f t="shared" si="180"/>
        <v>58.245908533406521</v>
      </c>
      <c r="D1968" s="2">
        <f t="shared" si="182"/>
        <v>60.841699787323726</v>
      </c>
      <c r="E1968" s="2">
        <f t="shared" si="181"/>
        <v>-2.5957912539172057</v>
      </c>
      <c r="F1968" s="2">
        <f t="shared" si="185"/>
        <v>-1.7029311460372003</v>
      </c>
      <c r="G1968" s="2">
        <f t="shared" si="183"/>
        <v>-0.89286010788000536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63.9133</v>
      </c>
      <c r="C1969" s="2">
        <f t="shared" si="180"/>
        <v>58.593245682113213</v>
      </c>
      <c r="D1969" s="2">
        <f t="shared" si="182"/>
        <v>61.069225729003456</v>
      </c>
      <c r="E1969" s="2">
        <f t="shared" si="181"/>
        <v>-2.4759800468902426</v>
      </c>
      <c r="F1969" s="2">
        <f t="shared" si="185"/>
        <v>-1.8575409262078089</v>
      </c>
      <c r="G1969" s="2">
        <f t="shared" si="183"/>
        <v>-0.61843912068243378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63.115299999999998</v>
      </c>
      <c r="C1970" s="2">
        <f t="shared" si="180"/>
        <v>58.88714634640349</v>
      </c>
      <c r="D1970" s="2">
        <f t="shared" si="182"/>
        <v>61.22078678611431</v>
      </c>
      <c r="E1970" s="2">
        <f t="shared" si="181"/>
        <v>-2.3336404397108197</v>
      </c>
      <c r="F1970" s="2">
        <f t="shared" si="185"/>
        <v>-1.9527608289084113</v>
      </c>
      <c r="G1970" s="2">
        <f t="shared" si="183"/>
        <v>-0.3808796108024084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62.68</v>
      </c>
      <c r="C1971" s="2">
        <f t="shared" si="180"/>
        <v>59.303246908495261</v>
      </c>
      <c r="D1971" s="2">
        <f t="shared" si="182"/>
        <v>61.328876653809544</v>
      </c>
      <c r="E1971" s="2">
        <f t="shared" si="181"/>
        <v>-2.0256297453142835</v>
      </c>
      <c r="F1971" s="2">
        <f t="shared" si="185"/>
        <v>-1.9673346121895858</v>
      </c>
      <c r="G1971" s="2">
        <f t="shared" si="183"/>
        <v>-5.8295133124697696E-2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63.042700000000004</v>
      </c>
      <c r="C1972" s="2">
        <f t="shared" si="180"/>
        <v>59.923193537957523</v>
      </c>
      <c r="D1972" s="2">
        <f t="shared" si="182"/>
        <v>61.455826531305135</v>
      </c>
      <c r="E1972" s="2">
        <f t="shared" si="181"/>
        <v>-1.5326329933476117</v>
      </c>
      <c r="F1972" s="2">
        <f t="shared" si="185"/>
        <v>-1.8803942884211913</v>
      </c>
      <c r="G1972" s="2">
        <f t="shared" si="183"/>
        <v>0.34776129507357956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62.389800000000001</v>
      </c>
      <c r="C1973" s="2">
        <f t="shared" si="180"/>
        <v>60.743532993656366</v>
      </c>
      <c r="D1973" s="2">
        <f t="shared" si="182"/>
        <v>61.525009751208458</v>
      </c>
      <c r="E1973" s="2">
        <f t="shared" si="181"/>
        <v>-0.78147675755209178</v>
      </c>
      <c r="F1973" s="2">
        <f t="shared" si="185"/>
        <v>-1.6606107822473715</v>
      </c>
      <c r="G1973" s="2">
        <f t="shared" si="183"/>
        <v>0.87913402469527968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62.382599999999996</v>
      </c>
      <c r="C1974" s="2">
        <f t="shared" si="180"/>
        <v>61.275835610016927</v>
      </c>
      <c r="D1974" s="2">
        <f t="shared" si="182"/>
        <v>61.588534954822649</v>
      </c>
      <c r="E1974" s="2">
        <f t="shared" si="181"/>
        <v>-0.31269934480572203</v>
      </c>
      <c r="F1974" s="2">
        <f t="shared" si="185"/>
        <v>-1.3910284947590417</v>
      </c>
      <c r="G1974" s="2">
        <f t="shared" si="183"/>
        <v>1.0783291499533196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62.019799999999996</v>
      </c>
      <c r="C1975" s="2">
        <f t="shared" si="180"/>
        <v>61.664860900783552</v>
      </c>
      <c r="D1975" s="2">
        <f t="shared" si="182"/>
        <v>61.620480513724679</v>
      </c>
      <c r="E1975" s="2">
        <f t="shared" si="181"/>
        <v>4.4380387058872373E-2</v>
      </c>
      <c r="F1975" s="2">
        <f t="shared" si="185"/>
        <v>-1.103946718395459</v>
      </c>
      <c r="G1975" s="2">
        <f t="shared" si="183"/>
        <v>1.1483271054543314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62.019799999999996</v>
      </c>
      <c r="C1976" s="2">
        <f t="shared" si="180"/>
        <v>61.999605377586079</v>
      </c>
      <c r="D1976" s="2">
        <f t="shared" si="182"/>
        <v>61.650059734930259</v>
      </c>
      <c r="E1976" s="2">
        <f t="shared" si="181"/>
        <v>0.34954564265581922</v>
      </c>
      <c r="F1976" s="2">
        <f t="shared" si="185"/>
        <v>-0.81324824618520342</v>
      </c>
      <c r="G1976" s="2">
        <f t="shared" si="183"/>
        <v>1.1627938888410227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63.115299999999998</v>
      </c>
      <c r="C1977" s="2">
        <f t="shared" si="180"/>
        <v>62.271696857957451</v>
      </c>
      <c r="D1977" s="2">
        <f t="shared" si="182"/>
        <v>61.75859605086135</v>
      </c>
      <c r="E1977" s="2">
        <f t="shared" si="181"/>
        <v>0.51310080709610162</v>
      </c>
      <c r="F1977" s="2">
        <f t="shared" si="185"/>
        <v>-0.54797843552894243</v>
      </c>
      <c r="G1977" s="2">
        <f t="shared" si="183"/>
        <v>1.0610792426250439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62.752499999999998</v>
      </c>
      <c r="C1978" s="2">
        <f t="shared" si="180"/>
        <v>62.624697341348607</v>
      </c>
      <c r="D1978" s="2">
        <f t="shared" si="182"/>
        <v>61.832218565612358</v>
      </c>
      <c r="E1978" s="2">
        <f t="shared" si="181"/>
        <v>0.79247877573624947</v>
      </c>
      <c r="F1978" s="2">
        <f t="shared" si="185"/>
        <v>-0.27988699327590405</v>
      </c>
      <c r="G1978" s="2">
        <f t="shared" si="183"/>
        <v>1.0723657690121535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62.752499999999998</v>
      </c>
      <c r="C1979" s="2">
        <f t="shared" si="180"/>
        <v>62.822943904218057</v>
      </c>
      <c r="D1979" s="2">
        <f t="shared" si="182"/>
        <v>61.900387560752186</v>
      </c>
      <c r="E1979" s="2">
        <f t="shared" si="181"/>
        <v>0.92255634346587101</v>
      </c>
      <c r="F1979" s="2">
        <f t="shared" si="185"/>
        <v>-3.9398325927549022E-2</v>
      </c>
      <c r="G1979" s="2">
        <f t="shared" si="183"/>
        <v>0.96195466939342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62.897599999999997</v>
      </c>
      <c r="C1980" s="2">
        <f t="shared" si="180"/>
        <v>62.867921765107582</v>
      </c>
      <c r="D1980" s="2">
        <f t="shared" si="182"/>
        <v>61.974255148844613</v>
      </c>
      <c r="E1980" s="2">
        <f t="shared" si="181"/>
        <v>0.89366661626296917</v>
      </c>
      <c r="F1980" s="2">
        <f t="shared" si="185"/>
        <v>0.14721466251055462</v>
      </c>
      <c r="G1980" s="2">
        <f t="shared" si="183"/>
        <v>0.74645195375241458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62.68</v>
      </c>
      <c r="C1981" s="2">
        <f t="shared" si="180"/>
        <v>62.839010724321803</v>
      </c>
      <c r="D1981" s="2">
        <f t="shared" si="182"/>
        <v>62.026532545226495</v>
      </c>
      <c r="E1981" s="2">
        <f t="shared" si="181"/>
        <v>0.81247817909530795</v>
      </c>
      <c r="F1981" s="2">
        <f t="shared" si="185"/>
        <v>0.28026736582750533</v>
      </c>
      <c r="G1981" s="2">
        <f t="shared" si="183"/>
        <v>0.53221081326780262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62.709000000000003</v>
      </c>
      <c r="C1982" s="2">
        <f t="shared" si="180"/>
        <v>62.870347535964605</v>
      </c>
      <c r="D1982" s="2">
        <f t="shared" si="182"/>
        <v>62.077085690024532</v>
      </c>
      <c r="E1982" s="2">
        <f t="shared" si="181"/>
        <v>0.79326184594007287</v>
      </c>
      <c r="F1982" s="2">
        <f t="shared" si="185"/>
        <v>0.38286626185001887</v>
      </c>
      <c r="G1982" s="2">
        <f t="shared" si="183"/>
        <v>0.410395584090054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63.478000000000002</v>
      </c>
      <c r="C1983" s="2">
        <f t="shared" si="180"/>
        <v>62.796417145816207</v>
      </c>
      <c r="D1983" s="2">
        <f t="shared" si="182"/>
        <v>62.180857120393085</v>
      </c>
      <c r="E1983" s="2">
        <f t="shared" si="181"/>
        <v>0.61556002542312171</v>
      </c>
      <c r="F1983" s="2">
        <f t="shared" si="185"/>
        <v>0.42940501456463948</v>
      </c>
      <c r="G1983" s="2">
        <f t="shared" si="183"/>
        <v>0.18615501085848224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63.840699999999998</v>
      </c>
      <c r="C1984" s="2">
        <f t="shared" si="180"/>
        <v>62.73275296953679</v>
      </c>
      <c r="D1984" s="2">
        <f t="shared" si="182"/>
        <v>62.303808444808411</v>
      </c>
      <c r="E1984" s="2">
        <f t="shared" si="181"/>
        <v>0.42894452472837941</v>
      </c>
      <c r="F1984" s="2">
        <f t="shared" si="185"/>
        <v>0.42931291659738746</v>
      </c>
      <c r="G1984" s="2">
        <f t="shared" si="183"/>
        <v>-3.6839186900805565E-4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63.332900000000002</v>
      </c>
      <c r="C1985" s="2">
        <f t="shared" si="180"/>
        <v>62.623067897300359</v>
      </c>
      <c r="D1985" s="2">
        <f t="shared" si="182"/>
        <v>62.380037448896672</v>
      </c>
      <c r="E1985" s="2">
        <f t="shared" si="181"/>
        <v>0.24303044840368671</v>
      </c>
      <c r="F1985" s="2">
        <f t="shared" si="185"/>
        <v>0.39205642295864729</v>
      </c>
      <c r="G1985" s="2">
        <f t="shared" si="183"/>
        <v>-0.14902597455496058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62.788800000000002</v>
      </c>
      <c r="C1986" s="2">
        <f t="shared" si="180"/>
        <v>62.530257451561837</v>
      </c>
      <c r="D1986" s="2">
        <f t="shared" si="182"/>
        <v>62.410316156385811</v>
      </c>
      <c r="E1986" s="2">
        <f t="shared" si="181"/>
        <v>0.11994129517602659</v>
      </c>
      <c r="F1986" s="2">
        <f t="shared" si="185"/>
        <v>0.33763339740212317</v>
      </c>
      <c r="G1986" s="2">
        <f t="shared" si="183"/>
        <v>-0.21769210222609658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63.586799999999997</v>
      </c>
      <c r="C1987" s="2">
        <f t="shared" si="180"/>
        <v>62.620263997475405</v>
      </c>
      <c r="D1987" s="2">
        <f t="shared" si="182"/>
        <v>62.497463107764638</v>
      </c>
      <c r="E1987" s="2">
        <f t="shared" si="181"/>
        <v>0.12280088971076708</v>
      </c>
      <c r="F1987" s="2">
        <f t="shared" si="185"/>
        <v>0.29466689586385197</v>
      </c>
      <c r="G1987" s="2">
        <f t="shared" si="183"/>
        <v>-0.17186600615308489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63.840699999999998</v>
      </c>
      <c r="C1988" s="2">
        <f t="shared" si="180"/>
        <v>62.640607997863803</v>
      </c>
      <c r="D1988" s="2">
        <f t="shared" si="182"/>
        <v>62.596962136819108</v>
      </c>
      <c r="E1988" s="2">
        <f t="shared" si="181"/>
        <v>4.3645861044694811E-2</v>
      </c>
      <c r="F1988" s="2">
        <f t="shared" si="185"/>
        <v>0.24446268890002054</v>
      </c>
      <c r="G1988" s="2">
        <f t="shared" si="183"/>
        <v>-0.20081682785532573</v>
      </c>
      <c r="H1988" s="2" t="str">
        <f t="shared" si="184"/>
        <v>Hold</v>
      </c>
    </row>
    <row r="1989" spans="1:8" ht="13.5" x14ac:dyDescent="0.25">
      <c r="A1989" s="3">
        <v>44902</v>
      </c>
      <c r="B1989" s="2">
        <v>63.478000000000002</v>
      </c>
      <c r="C1989" s="2">
        <f t="shared" si="180"/>
        <v>62.657822152038605</v>
      </c>
      <c r="D1989" s="2">
        <f t="shared" si="182"/>
        <v>62.662224200758438</v>
      </c>
      <c r="E1989" s="2">
        <f t="shared" si="181"/>
        <v>-4.4020487198324076E-3</v>
      </c>
      <c r="F1989" s="2">
        <f t="shared" si="185"/>
        <v>0.19468974137604997</v>
      </c>
      <c r="G1989" s="2">
        <f t="shared" si="183"/>
        <v>-0.19909179009588238</v>
      </c>
      <c r="H1989" s="2" t="str">
        <f t="shared" si="184"/>
        <v>Hold</v>
      </c>
    </row>
    <row r="1990" spans="1:8" ht="13.5" x14ac:dyDescent="0.25">
      <c r="A1990" s="3">
        <v>44903</v>
      </c>
      <c r="B1990" s="2">
        <v>63.695599999999999</v>
      </c>
      <c r="C1990" s="2">
        <f t="shared" si="180"/>
        <v>62.694711051724973</v>
      </c>
      <c r="D1990" s="2">
        <f t="shared" si="182"/>
        <v>62.738770556257812</v>
      </c>
      <c r="E1990" s="2">
        <f t="shared" si="181"/>
        <v>-4.4059504532839355E-2</v>
      </c>
      <c r="F1990" s="2">
        <f t="shared" si="185"/>
        <v>0.14693989219427211</v>
      </c>
      <c r="G1990" s="2">
        <f t="shared" si="183"/>
        <v>-0.19099939672711147</v>
      </c>
      <c r="H1990" s="2" t="str">
        <f t="shared" si="184"/>
        <v>Hold</v>
      </c>
    </row>
    <row r="1991" spans="1:8" ht="13.5" x14ac:dyDescent="0.25">
      <c r="A1991" s="3">
        <v>44904</v>
      </c>
      <c r="B1991" s="2">
        <v>63.695599999999999</v>
      </c>
      <c r="C1991" s="2">
        <f t="shared" si="180"/>
        <v>62.692447812998054</v>
      </c>
      <c r="D1991" s="2">
        <f t="shared" si="182"/>
        <v>62.809646811349829</v>
      </c>
      <c r="E1991" s="2">
        <f t="shared" si="181"/>
        <v>-0.11719899835177472</v>
      </c>
      <c r="F1991" s="2">
        <f t="shared" si="185"/>
        <v>9.4112114085062745E-2</v>
      </c>
      <c r="G1991" s="2">
        <f t="shared" si="183"/>
        <v>-0.21131111243683748</v>
      </c>
      <c r="H1991" s="2" t="str">
        <f t="shared" si="184"/>
        <v>Hold</v>
      </c>
    </row>
    <row r="1992" spans="1:8" ht="13.5" x14ac:dyDescent="0.25">
      <c r="A1992" s="3">
        <v>44907</v>
      </c>
      <c r="B1992" s="2">
        <v>63.478000000000002</v>
      </c>
      <c r="C1992" s="2">
        <f t="shared" si="180"/>
        <v>62.694994303306046</v>
      </c>
      <c r="D1992" s="2">
        <f t="shared" si="182"/>
        <v>62.859154454953547</v>
      </c>
      <c r="E1992" s="2">
        <f t="shared" si="181"/>
        <v>-0.16416015164750064</v>
      </c>
      <c r="F1992" s="2">
        <f t="shared" si="185"/>
        <v>4.2457660938550072E-2</v>
      </c>
      <c r="G1992" s="2">
        <f t="shared" si="183"/>
        <v>-0.20661781258605072</v>
      </c>
      <c r="H1992" s="2" t="str">
        <f t="shared" si="184"/>
        <v>Hold</v>
      </c>
    </row>
    <row r="1993" spans="1:8" ht="13.5" x14ac:dyDescent="0.25">
      <c r="A1993" s="3">
        <v>44908</v>
      </c>
      <c r="B1993" s="2">
        <v>63.5578</v>
      </c>
      <c r="C1993" s="2">
        <f t="shared" si="180"/>
        <v>62.815456718182041</v>
      </c>
      <c r="D1993" s="2">
        <f t="shared" si="182"/>
        <v>62.910905976808841</v>
      </c>
      <c r="E1993" s="2">
        <f t="shared" si="181"/>
        <v>-9.5449258626800315E-2</v>
      </c>
      <c r="F1993" s="2">
        <f t="shared" si="185"/>
        <v>1.4876277025479997E-2</v>
      </c>
      <c r="G1993" s="2">
        <f t="shared" si="183"/>
        <v>-0.11032553565228032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63.565100000000001</v>
      </c>
      <c r="C1994" s="2">
        <f t="shared" si="180"/>
        <v>62.973186453846338</v>
      </c>
      <c r="D1994" s="2">
        <f t="shared" si="182"/>
        <v>62.959364793341521</v>
      </c>
      <c r="E1994" s="2">
        <f t="shared" si="181"/>
        <v>1.3821660504817146E-2</v>
      </c>
      <c r="F1994" s="2">
        <f t="shared" si="185"/>
        <v>1.4665353721347429E-2</v>
      </c>
      <c r="G1994" s="2">
        <f t="shared" si="183"/>
        <v>-8.4369321653028281E-4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63.695599999999999</v>
      </c>
      <c r="C1995" s="2">
        <f t="shared" si="180"/>
        <v>63.028526999408442</v>
      </c>
      <c r="D1995" s="2">
        <f t="shared" si="182"/>
        <v>63.013900734575486</v>
      </c>
      <c r="E1995" s="2">
        <f t="shared" si="181"/>
        <v>1.4626264832955371E-2</v>
      </c>
      <c r="F1995" s="2">
        <f t="shared" si="185"/>
        <v>1.4657535943669017E-2</v>
      </c>
      <c r="G1995" s="2">
        <f t="shared" si="183"/>
        <v>-3.1271110713645967E-5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63.840699999999998</v>
      </c>
      <c r="C1996" s="2">
        <f t="shared" si="180"/>
        <v>62.991645922576375</v>
      </c>
      <c r="D1996" s="2">
        <f t="shared" si="182"/>
        <v>63.075145124606934</v>
      </c>
      <c r="E1996" s="2">
        <f t="shared" si="181"/>
        <v>-8.3499202030559161E-2</v>
      </c>
      <c r="F1996" s="2">
        <f t="shared" si="185"/>
        <v>-4.9738116511766177E-3</v>
      </c>
      <c r="G1996" s="2">
        <f t="shared" si="183"/>
        <v>-7.852539037938254E-2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64.348600000000005</v>
      </c>
      <c r="C1997" s="2">
        <f t="shared" si="180"/>
        <v>63.083208088333855</v>
      </c>
      <c r="D1997" s="2">
        <f t="shared" si="182"/>
        <v>63.169475115376791</v>
      </c>
      <c r="E1997" s="2">
        <f t="shared" si="181"/>
        <v>-8.6267027042936206E-2</v>
      </c>
      <c r="F1997" s="2">
        <f t="shared" si="185"/>
        <v>-2.123245472952854E-2</v>
      </c>
      <c r="G1997" s="2">
        <f t="shared" si="183"/>
        <v>-6.5034572313407674E-2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64.130899999999997</v>
      </c>
      <c r="C1998" s="2">
        <f t="shared" si="180"/>
        <v>63.199745305513261</v>
      </c>
      <c r="D1998" s="2">
        <f t="shared" si="182"/>
        <v>63.240691773497034</v>
      </c>
      <c r="E1998" s="2">
        <f t="shared" si="181"/>
        <v>-4.094646798377255E-2</v>
      </c>
      <c r="F1998" s="2">
        <f t="shared" si="185"/>
        <v>-2.5175257380377344E-2</v>
      </c>
      <c r="G1998" s="2">
        <f t="shared" si="183"/>
        <v>-1.5771210603395206E-2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64.058400000000006</v>
      </c>
      <c r="C1999" s="2">
        <f t="shared" ref="C1999:C2062" si="186">$C$4*B1989+C1998*(1-$C$4)</f>
        <v>63.242553720049685</v>
      </c>
      <c r="D1999" s="2">
        <f t="shared" si="182"/>
        <v>63.301262753237992</v>
      </c>
      <c r="E1999" s="2">
        <f t="shared" si="181"/>
        <v>-5.8709033188307558E-2</v>
      </c>
      <c r="F1999" s="2">
        <f t="shared" si="185"/>
        <v>-3.1882012541963392E-2</v>
      </c>
      <c r="G1999" s="2">
        <f t="shared" si="183"/>
        <v>-2.6827020646344166E-2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64.058400000000006</v>
      </c>
      <c r="C2000" s="2">
        <f t="shared" si="186"/>
        <v>63.312253147734353</v>
      </c>
      <c r="D2000" s="2">
        <f t="shared" si="182"/>
        <v>63.357346993738879</v>
      </c>
      <c r="E2000" s="2">
        <f t="shared" si="181"/>
        <v>-4.5093846004526483E-2</v>
      </c>
      <c r="F2000" s="2">
        <f t="shared" si="185"/>
        <v>-3.4524379234476009E-2</v>
      </c>
      <c r="G2000" s="2">
        <f t="shared" si="183"/>
        <v>-1.0569466770050474E-2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64.529899999999998</v>
      </c>
      <c r="C2001" s="2">
        <f t="shared" si="186"/>
        <v>63.371229586544459</v>
      </c>
      <c r="D2001" s="2">
        <f t="shared" si="182"/>
        <v>63.444202771980443</v>
      </c>
      <c r="E2001" s="2">
        <f t="shared" si="181"/>
        <v>-7.2973185435984078E-2</v>
      </c>
      <c r="F2001" s="2">
        <f t="shared" si="185"/>
        <v>-4.2214140474777624E-2</v>
      </c>
      <c r="G2001" s="2">
        <f t="shared" si="183"/>
        <v>-3.0759044961206454E-2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64.421099999999996</v>
      </c>
      <c r="C2002" s="2">
        <f t="shared" si="186"/>
        <v>63.387655803999159</v>
      </c>
      <c r="D2002" s="2">
        <f t="shared" si="182"/>
        <v>63.516565529611526</v>
      </c>
      <c r="E2002" s="2">
        <f t="shared" si="181"/>
        <v>-0.1289097256123668</v>
      </c>
      <c r="F2002" s="2">
        <f t="shared" si="185"/>
        <v>-5.9553257502295467E-2</v>
      </c>
      <c r="G2002" s="2">
        <f t="shared" si="183"/>
        <v>-6.9356468110071332E-2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64.747600000000006</v>
      </c>
      <c r="C2003" s="2">
        <f t="shared" si="186"/>
        <v>63.413831834153129</v>
      </c>
      <c r="D2003" s="2">
        <f t="shared" si="182"/>
        <v>63.607753268158824</v>
      </c>
      <c r="E2003" s="2">
        <f t="shared" si="181"/>
        <v>-0.19392143400569495</v>
      </c>
      <c r="F2003" s="2">
        <f t="shared" si="185"/>
        <v>-8.6426892802975358E-2</v>
      </c>
      <c r="G2003" s="2">
        <f t="shared" si="183"/>
        <v>-0.10749454120271959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64.203500000000005</v>
      </c>
      <c r="C2004" s="2">
        <f t="shared" si="186"/>
        <v>63.437103859668028</v>
      </c>
      <c r="D2004" s="2">
        <f t="shared" si="182"/>
        <v>63.651882655702614</v>
      </c>
      <c r="E2004" s="2">
        <f t="shared" si="181"/>
        <v>-0.21477879603458661</v>
      </c>
      <c r="F2004" s="2">
        <f t="shared" si="185"/>
        <v>-0.11209727344929761</v>
      </c>
      <c r="G2004" s="2">
        <f t="shared" si="183"/>
        <v>-0.102681522585289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64.196200000000005</v>
      </c>
      <c r="C2005" s="2">
        <f t="shared" si="186"/>
        <v>63.476872496642173</v>
      </c>
      <c r="D2005" s="2">
        <f t="shared" si="182"/>
        <v>63.6922024589839</v>
      </c>
      <c r="E2005" s="2">
        <f t="shared" si="181"/>
        <v>-0.21532996234172685</v>
      </c>
      <c r="F2005" s="2">
        <f t="shared" si="185"/>
        <v>-0.13274381122778345</v>
      </c>
      <c r="G2005" s="2">
        <f t="shared" si="183"/>
        <v>-8.2586151113943407E-2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63.840699999999998</v>
      </c>
      <c r="C2006" s="2">
        <f t="shared" si="186"/>
        <v>63.532845958697223</v>
      </c>
      <c r="D2006" s="2">
        <f t="shared" si="182"/>
        <v>63.70320227683694</v>
      </c>
      <c r="E2006" s="2">
        <f t="shared" si="181"/>
        <v>-0.17035631813971719</v>
      </c>
      <c r="F2006" s="2">
        <f t="shared" si="185"/>
        <v>-0.1402663126101702</v>
      </c>
      <c r="G2006" s="2">
        <f t="shared" si="183"/>
        <v>-3.0090005529546993E-2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64.566199999999995</v>
      </c>
      <c r="C2007" s="2">
        <f t="shared" si="186"/>
        <v>63.658346580436117</v>
      </c>
      <c r="D2007" s="2">
        <f t="shared" si="182"/>
        <v>63.767128034108282</v>
      </c>
      <c r="E2007" s="2">
        <f t="shared" si="181"/>
        <v>-0.10878145367216518</v>
      </c>
      <c r="F2007" s="2">
        <f t="shared" si="185"/>
        <v>-0.1339693408225692</v>
      </c>
      <c r="G2007" s="2">
        <f t="shared" si="183"/>
        <v>2.5187887150404015E-2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64.856399999999994</v>
      </c>
      <c r="C2008" s="2">
        <f t="shared" si="186"/>
        <v>63.731047106522865</v>
      </c>
      <c r="D2008" s="2">
        <f t="shared" si="182"/>
        <v>63.84781484639656</v>
      </c>
      <c r="E2008" s="2">
        <f t="shared" si="181"/>
        <v>-0.11676773987369415</v>
      </c>
      <c r="F2008" s="2">
        <f t="shared" si="185"/>
        <v>-0.1305290206327942</v>
      </c>
      <c r="G2008" s="2">
        <f t="shared" si="183"/>
        <v>1.3761280759100047E-2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64.820099999999996</v>
      </c>
      <c r="C2009" s="2">
        <f t="shared" si="186"/>
        <v>63.78140909013473</v>
      </c>
      <c r="D2009" s="2">
        <f t="shared" si="182"/>
        <v>63.919835968885707</v>
      </c>
      <c r="E2009" s="2">
        <f t="shared" si="181"/>
        <v>-0.13842687875097681</v>
      </c>
      <c r="F2009" s="2">
        <f t="shared" si="185"/>
        <v>-0.13210859225643073</v>
      </c>
      <c r="G2009" s="2">
        <f t="shared" si="183"/>
        <v>-6.318286494546077E-3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64.856399999999994</v>
      </c>
      <c r="C2010" s="2">
        <f t="shared" si="186"/>
        <v>63.824023076267849</v>
      </c>
      <c r="D2010" s="2">
        <f t="shared" si="182"/>
        <v>63.98921108230158</v>
      </c>
      <c r="E2010" s="2">
        <f t="shared" si="181"/>
        <v>-0.16518800603373052</v>
      </c>
      <c r="F2010" s="2">
        <f t="shared" si="185"/>
        <v>-0.1387244750118907</v>
      </c>
      <c r="G2010" s="2">
        <f t="shared" si="183"/>
        <v>-2.646353102183982E-2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65.001499999999993</v>
      </c>
      <c r="C2011" s="2">
        <f t="shared" si="186"/>
        <v>63.932619526072799</v>
      </c>
      <c r="D2011" s="2">
        <f t="shared" si="182"/>
        <v>64.064195446575539</v>
      </c>
      <c r="E2011" s="2">
        <f t="shared" si="181"/>
        <v>-0.13157592050274047</v>
      </c>
      <c r="F2011" s="2">
        <f t="shared" si="185"/>
        <v>-0.13729476411006067</v>
      </c>
      <c r="G2011" s="2">
        <f t="shared" si="183"/>
        <v>5.7188436073201954E-3</v>
      </c>
      <c r="H2011" s="2" t="str">
        <f t="shared" si="184"/>
        <v>Sell</v>
      </c>
    </row>
    <row r="2012" spans="1:8" ht="13.5" x14ac:dyDescent="0.25">
      <c r="A2012" s="3">
        <v>44935</v>
      </c>
      <c r="B2012" s="2">
        <v>66.742599999999996</v>
      </c>
      <c r="C2012" s="2">
        <f t="shared" si="186"/>
        <v>64.007770368215446</v>
      </c>
      <c r="D2012" s="2">
        <f t="shared" si="182"/>
        <v>64.262595783866246</v>
      </c>
      <c r="E2012" s="2">
        <f t="shared" ref="E2012:E2075" si="187">C2012-D2012</f>
        <v>-0.25482541565079941</v>
      </c>
      <c r="F2012" s="2">
        <f t="shared" si="185"/>
        <v>-0.16080089441820841</v>
      </c>
      <c r="G2012" s="2">
        <f t="shared" si="183"/>
        <v>-9.4024521232591002E-2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67.613100000000003</v>
      </c>
      <c r="C2013" s="2">
        <f t="shared" si="186"/>
        <v>64.121590311566919</v>
      </c>
      <c r="D2013" s="2">
        <f t="shared" ref="D2013:D2076" si="188">$D$4*B2013+(1-$D$4)*D2012</f>
        <v>64.510781281357637</v>
      </c>
      <c r="E2013" s="2">
        <f t="shared" si="187"/>
        <v>-0.3891909697907181</v>
      </c>
      <c r="F2013" s="2">
        <f t="shared" si="185"/>
        <v>-0.20647890949271036</v>
      </c>
      <c r="G2013" s="2">
        <f t="shared" si="183"/>
        <v>-0.18271206029800774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68.911699999999996</v>
      </c>
      <c r="C2014" s="2">
        <f t="shared" si="186"/>
        <v>64.134191802095089</v>
      </c>
      <c r="D2014" s="2">
        <f t="shared" si="188"/>
        <v>64.836775260516333</v>
      </c>
      <c r="E2014" s="2">
        <f t="shared" si="187"/>
        <v>-0.7025834584212447</v>
      </c>
      <c r="F2014" s="2">
        <f t="shared" si="185"/>
        <v>-0.30569981927841727</v>
      </c>
      <c r="G2014" s="2">
        <f t="shared" si="183"/>
        <v>-0.39688363914282743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71.385599999999997</v>
      </c>
      <c r="C2015" s="2">
        <f t="shared" si="186"/>
        <v>64.143731524849684</v>
      </c>
      <c r="D2015" s="2">
        <f t="shared" si="188"/>
        <v>65.321873389366971</v>
      </c>
      <c r="E2015" s="2">
        <f t="shared" si="187"/>
        <v>-1.1781418645172863</v>
      </c>
      <c r="F2015" s="2">
        <f t="shared" si="185"/>
        <v>-0.48018822832619112</v>
      </c>
      <c r="G2015" s="2">
        <f t="shared" si="183"/>
        <v>-0.69795363619109518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72.060199999999995</v>
      </c>
      <c r="C2016" s="2">
        <f t="shared" si="186"/>
        <v>64.09711129025743</v>
      </c>
      <c r="D2016" s="2">
        <f t="shared" si="188"/>
        <v>65.821008693858303</v>
      </c>
      <c r="E2016" s="2">
        <f t="shared" si="187"/>
        <v>-1.7238974036008727</v>
      </c>
      <c r="F2016" s="2">
        <f t="shared" si="185"/>
        <v>-0.72893006338112754</v>
      </c>
      <c r="G2016" s="2">
        <f t="shared" si="183"/>
        <v>-0.9949673402197452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71.7483</v>
      </c>
      <c r="C2017" s="2">
        <f t="shared" si="186"/>
        <v>64.169278784063977</v>
      </c>
      <c r="D2017" s="2">
        <f t="shared" si="188"/>
        <v>66.260067309128061</v>
      </c>
      <c r="E2017" s="2">
        <f t="shared" si="187"/>
        <v>-2.0907885250640845</v>
      </c>
      <c r="F2017" s="2">
        <f t="shared" si="185"/>
        <v>-1.0013017557177188</v>
      </c>
      <c r="G2017" s="2">
        <f t="shared" si="183"/>
        <v>-1.0894867693463657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71.225999999999999</v>
      </c>
      <c r="C2018" s="2">
        <f t="shared" si="186"/>
        <v>64.274989740361832</v>
      </c>
      <c r="D2018" s="2">
        <f t="shared" si="188"/>
        <v>66.627914175118576</v>
      </c>
      <c r="E2018" s="2">
        <f t="shared" si="187"/>
        <v>-2.3529244347567442</v>
      </c>
      <c r="F2018" s="2">
        <f t="shared" si="185"/>
        <v>-1.2716262915255241</v>
      </c>
      <c r="G2018" s="2">
        <f t="shared" si="183"/>
        <v>-1.0812981432312201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71.015600000000006</v>
      </c>
      <c r="C2019" s="2">
        <f t="shared" si="186"/>
        <v>64.358852857229238</v>
      </c>
      <c r="D2019" s="2">
        <f t="shared" si="188"/>
        <v>66.952927939924606</v>
      </c>
      <c r="E2019" s="2">
        <f t="shared" si="187"/>
        <v>-2.5940750826953689</v>
      </c>
      <c r="F2019" s="2">
        <f t="shared" si="185"/>
        <v>-1.5361160497594932</v>
      </c>
      <c r="G2019" s="2">
        <f t="shared" si="183"/>
        <v>-1.0579590329358757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70.950299999999999</v>
      </c>
      <c r="C2020" s="2">
        <f t="shared" si="186"/>
        <v>64.435398571501665</v>
      </c>
      <c r="D2020" s="2">
        <f t="shared" si="188"/>
        <v>67.249029574004268</v>
      </c>
      <c r="E2020" s="2">
        <f t="shared" si="187"/>
        <v>-2.8136310025026035</v>
      </c>
      <c r="F2020" s="2">
        <f t="shared" si="185"/>
        <v>-1.7916190403081154</v>
      </c>
      <c r="G2020" s="2">
        <f t="shared" ref="G2020:G2083" si="189">E2020-F2020</f>
        <v>-1.0220119621944881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71.458100000000002</v>
      </c>
      <c r="C2021" s="2">
        <f t="shared" si="186"/>
        <v>64.522491098962945</v>
      </c>
      <c r="D2021" s="2">
        <f t="shared" si="188"/>
        <v>67.560812568522465</v>
      </c>
      <c r="E2021" s="2">
        <f t="shared" si="187"/>
        <v>-3.03832146955952</v>
      </c>
      <c r="F2021" s="2">
        <f t="shared" ref="F2021:F2084" si="191">(E2021*(2/(10)))+((1-(2/10))*F2020)</f>
        <v>-2.0409595261583964</v>
      </c>
      <c r="G2021" s="2">
        <f t="shared" si="189"/>
        <v>-0.99736194340112361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71.458100000000002</v>
      </c>
      <c r="C2022" s="2">
        <f t="shared" si="186"/>
        <v>64.864046314507107</v>
      </c>
      <c r="D2022" s="2">
        <f t="shared" si="188"/>
        <v>67.849500526409685</v>
      </c>
      <c r="E2022" s="2">
        <f t="shared" si="187"/>
        <v>-2.985454211902578</v>
      </c>
      <c r="F2022" s="2">
        <f t="shared" si="191"/>
        <v>-2.2298584633072327</v>
      </c>
      <c r="G2022" s="2">
        <f t="shared" si="189"/>
        <v>-0.75559574859534528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72.067499999999995</v>
      </c>
      <c r="C2023" s="2">
        <f t="shared" si="186"/>
        <v>65.286977650736787</v>
      </c>
      <c r="D2023" s="2">
        <f t="shared" si="188"/>
        <v>68.161944931860816</v>
      </c>
      <c r="E2023" s="2">
        <f t="shared" si="187"/>
        <v>-2.8749672811240288</v>
      </c>
      <c r="F2023" s="2">
        <f t="shared" si="191"/>
        <v>-2.3588802268705917</v>
      </c>
      <c r="G2023" s="2">
        <f t="shared" si="189"/>
        <v>-0.51608705425343704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71.965900000000005</v>
      </c>
      <c r="C2024" s="2">
        <f t="shared" si="186"/>
        <v>65.844627242931125</v>
      </c>
      <c r="D2024" s="2">
        <f t="shared" si="188"/>
        <v>68.443719381352608</v>
      </c>
      <c r="E2024" s="2">
        <f t="shared" si="187"/>
        <v>-2.5990921384214829</v>
      </c>
      <c r="F2024" s="2">
        <f t="shared" si="191"/>
        <v>-2.4069226091807701</v>
      </c>
      <c r="G2024" s="2">
        <f t="shared" si="189"/>
        <v>-0.19216952924071284</v>
      </c>
      <c r="H2024" s="2" t="str">
        <f t="shared" si="190"/>
        <v>Hold</v>
      </c>
    </row>
    <row r="2025" spans="1:8" ht="13.5" x14ac:dyDescent="0.25">
      <c r="A2025" s="3">
        <v>44952</v>
      </c>
      <c r="B2025" s="2">
        <v>71.240499999999997</v>
      </c>
      <c r="C2025" s="2">
        <f t="shared" si="186"/>
        <v>66.697084590172494</v>
      </c>
      <c r="D2025" s="2">
        <f t="shared" si="188"/>
        <v>68.650888316067238</v>
      </c>
      <c r="E2025" s="2">
        <f t="shared" si="187"/>
        <v>-1.953803725894744</v>
      </c>
      <c r="F2025" s="2">
        <f t="shared" si="191"/>
        <v>-2.3162988325235649</v>
      </c>
      <c r="G2025" s="2">
        <f t="shared" si="189"/>
        <v>0.3624951066288209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71.7483</v>
      </c>
      <c r="C2026" s="2">
        <f t="shared" si="186"/>
        <v>67.522179268607488</v>
      </c>
      <c r="D2026" s="2">
        <f t="shared" si="188"/>
        <v>68.880326218580777</v>
      </c>
      <c r="E2026" s="2">
        <f t="shared" si="187"/>
        <v>-1.358146949973289</v>
      </c>
      <c r="F2026" s="2">
        <f t="shared" si="191"/>
        <v>-2.1246684560135098</v>
      </c>
      <c r="G2026" s="2">
        <f t="shared" si="189"/>
        <v>0.76652150604022085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71.7483</v>
      </c>
      <c r="C2027" s="2">
        <f t="shared" si="186"/>
        <v>68.17235168882172</v>
      </c>
      <c r="D2027" s="2">
        <f t="shared" si="188"/>
        <v>69.092768720908126</v>
      </c>
      <c r="E2027" s="2">
        <f t="shared" si="187"/>
        <v>-0.92041703208640513</v>
      </c>
      <c r="F2027" s="2">
        <f t="shared" si="191"/>
        <v>-1.8838181712280888</v>
      </c>
      <c r="G2027" s="2">
        <f t="shared" si="189"/>
        <v>0.96340113914168368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71.668499999999995</v>
      </c>
      <c r="C2028" s="2">
        <f t="shared" si="186"/>
        <v>68.642143736695303</v>
      </c>
      <c r="D2028" s="2">
        <f t="shared" si="188"/>
        <v>69.283563630470496</v>
      </c>
      <c r="E2028" s="2">
        <f t="shared" si="187"/>
        <v>-0.64141989377519337</v>
      </c>
      <c r="F2028" s="2">
        <f t="shared" si="191"/>
        <v>-1.6353385157375098</v>
      </c>
      <c r="G2028" s="2">
        <f t="shared" si="189"/>
        <v>0.9939186219623164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70.979299999999995</v>
      </c>
      <c r="C2029" s="2">
        <f t="shared" si="186"/>
        <v>69.007290854126794</v>
      </c>
      <c r="D2029" s="2">
        <f t="shared" si="188"/>
        <v>69.409173731917122</v>
      </c>
      <c r="E2029" s="2">
        <f t="shared" si="187"/>
        <v>-0.40188287779032805</v>
      </c>
      <c r="F2029" s="2">
        <f t="shared" si="191"/>
        <v>-1.3886473881480736</v>
      </c>
      <c r="G2029" s="2">
        <f t="shared" si="189"/>
        <v>0.98676451035774559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68.875500000000002</v>
      </c>
      <c r="C2030" s="2">
        <f t="shared" si="186"/>
        <v>69.306215338107293</v>
      </c>
      <c r="D2030" s="2">
        <f t="shared" si="188"/>
        <v>69.369642344367705</v>
      </c>
      <c r="E2030" s="2">
        <f t="shared" si="187"/>
        <v>-6.3427006260411645E-2</v>
      </c>
      <c r="F2030" s="2">
        <f t="shared" si="191"/>
        <v>-1.1236033117705413</v>
      </c>
      <c r="G2030" s="2">
        <f t="shared" si="189"/>
        <v>1.0601763055101296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68.483699999999999</v>
      </c>
      <c r="C2031" s="2">
        <f t="shared" si="186"/>
        <v>69.637274516860018</v>
      </c>
      <c r="D2031" s="2">
        <f t="shared" si="188"/>
        <v>69.304016985525649</v>
      </c>
      <c r="E2031" s="2">
        <f t="shared" si="187"/>
        <v>0.3332575313343682</v>
      </c>
      <c r="F2031" s="2">
        <f t="shared" si="191"/>
        <v>-0.83223114314955937</v>
      </c>
      <c r="G2031" s="2">
        <f t="shared" si="189"/>
        <v>1.1654886744839277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68.367599999999996</v>
      </c>
      <c r="C2032" s="2">
        <f t="shared" si="186"/>
        <v>69.917401514266174</v>
      </c>
      <c r="D2032" s="2">
        <f t="shared" si="188"/>
        <v>69.23465276437561</v>
      </c>
      <c r="E2032" s="2">
        <f t="shared" si="187"/>
        <v>0.682748749890564</v>
      </c>
      <c r="F2032" s="2">
        <f t="shared" si="191"/>
        <v>-0.52923516454153474</v>
      </c>
      <c r="G2032" s="2">
        <f t="shared" si="189"/>
        <v>1.2119839144320987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66.742599999999996</v>
      </c>
      <c r="C2033" s="2">
        <f t="shared" si="186"/>
        <v>70.248185896686763</v>
      </c>
      <c r="D2033" s="2">
        <f t="shared" si="188"/>
        <v>69.050056263310751</v>
      </c>
      <c r="E2033" s="2">
        <f t="shared" si="187"/>
        <v>1.1981296333760127</v>
      </c>
      <c r="F2033" s="2">
        <f t="shared" si="191"/>
        <v>-0.18376220495802525</v>
      </c>
      <c r="G2033" s="2">
        <f t="shared" si="189"/>
        <v>1.3818918383340379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65.081299999999999</v>
      </c>
      <c r="C2034" s="2">
        <f t="shared" si="186"/>
        <v>70.512449604888801</v>
      </c>
      <c r="D2034" s="2">
        <f t="shared" si="188"/>
        <v>68.756074317880319</v>
      </c>
      <c r="E2034" s="2">
        <f t="shared" si="187"/>
        <v>1.7563752870084812</v>
      </c>
      <c r="F2034" s="2">
        <f t="shared" si="191"/>
        <v>0.20426529343527608</v>
      </c>
      <c r="G2034" s="2">
        <f t="shared" si="189"/>
        <v>1.5521099935732052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64.080100000000002</v>
      </c>
      <c r="C2035" s="2">
        <f t="shared" si="186"/>
        <v>70.624457357982834</v>
      </c>
      <c r="D2035" s="2">
        <f t="shared" si="188"/>
        <v>68.409705849889193</v>
      </c>
      <c r="E2035" s="2">
        <f t="shared" si="187"/>
        <v>2.2147515080936415</v>
      </c>
      <c r="F2035" s="2">
        <f t="shared" si="191"/>
        <v>0.60636253636694915</v>
      </c>
      <c r="G2035" s="2">
        <f t="shared" si="189"/>
        <v>1.6083889717266924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62.389800000000001</v>
      </c>
      <c r="C2036" s="2">
        <f t="shared" si="186"/>
        <v>70.797356225985467</v>
      </c>
      <c r="D2036" s="2">
        <f t="shared" si="188"/>
        <v>67.963786898045555</v>
      </c>
      <c r="E2036" s="2">
        <f t="shared" si="187"/>
        <v>2.8335693279399123</v>
      </c>
      <c r="F2036" s="2">
        <f t="shared" si="191"/>
        <v>1.0518038946815418</v>
      </c>
      <c r="G2036" s="2">
        <f t="shared" si="189"/>
        <v>1.7817654332583706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66.133200000000002</v>
      </c>
      <c r="C2037" s="2">
        <f t="shared" si="186"/>
        <v>70.943655268141555</v>
      </c>
      <c r="D2037" s="2">
        <f t="shared" si="188"/>
        <v>67.828187868560704</v>
      </c>
      <c r="E2037" s="2">
        <f t="shared" si="187"/>
        <v>3.1154673995808508</v>
      </c>
      <c r="F2037" s="2">
        <f t="shared" si="191"/>
        <v>1.4645365956614036</v>
      </c>
      <c r="G2037" s="2">
        <f t="shared" si="189"/>
        <v>1.6509308039194472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68.012200000000007</v>
      </c>
      <c r="C2038" s="2">
        <f t="shared" si="186"/>
        <v>71.055169842273614</v>
      </c>
      <c r="D2038" s="2">
        <f t="shared" si="188"/>
        <v>67.841818396815469</v>
      </c>
      <c r="E2038" s="2">
        <f t="shared" si="187"/>
        <v>3.2133514454581444</v>
      </c>
      <c r="F2038" s="2">
        <f t="shared" si="191"/>
        <v>1.8142995656207519</v>
      </c>
      <c r="G2038" s="2">
        <f t="shared" si="189"/>
        <v>1.3990518798373925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66.742599999999996</v>
      </c>
      <c r="C2039" s="2">
        <f t="shared" si="186"/>
        <v>71.043497558846894</v>
      </c>
      <c r="D2039" s="2">
        <f t="shared" si="188"/>
        <v>67.760394811866178</v>
      </c>
      <c r="E2039" s="2">
        <f t="shared" si="187"/>
        <v>3.2831027469807168</v>
      </c>
      <c r="F2039" s="2">
        <f t="shared" si="191"/>
        <v>2.1080602018927452</v>
      </c>
      <c r="G2039" s="2">
        <f t="shared" si="189"/>
        <v>1.1750425450879716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66.742599999999996</v>
      </c>
      <c r="C2040" s="2">
        <f t="shared" si="186"/>
        <v>70.709959472870452</v>
      </c>
      <c r="D2040" s="2">
        <f t="shared" si="188"/>
        <v>67.68500260357979</v>
      </c>
      <c r="E2040" s="2">
        <f t="shared" si="187"/>
        <v>3.0249568692906621</v>
      </c>
      <c r="F2040" s="2">
        <f t="shared" si="191"/>
        <v>2.2914395353723287</v>
      </c>
      <c r="G2040" s="2">
        <f t="shared" si="189"/>
        <v>0.7335173339183334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67.098100000000002</v>
      </c>
      <c r="C2041" s="2">
        <f t="shared" si="186"/>
        <v>70.367458015505775</v>
      </c>
      <c r="D2041" s="2">
        <f t="shared" si="188"/>
        <v>67.641528336647951</v>
      </c>
      <c r="E2041" s="2">
        <f t="shared" si="187"/>
        <v>2.725929678857824</v>
      </c>
      <c r="F2041" s="2">
        <f t="shared" si="191"/>
        <v>2.3783375640694278</v>
      </c>
      <c r="G2041" s="2">
        <f t="shared" si="189"/>
        <v>0.34759211478839624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66.379900000000006</v>
      </c>
      <c r="C2042" s="2">
        <f t="shared" si="186"/>
        <v>70.059787551581806</v>
      </c>
      <c r="D2042" s="2">
        <f t="shared" si="188"/>
        <v>67.548074385785142</v>
      </c>
      <c r="E2042" s="2">
        <f t="shared" si="187"/>
        <v>2.5117131657966638</v>
      </c>
      <c r="F2042" s="2">
        <f t="shared" si="191"/>
        <v>2.4050126844148751</v>
      </c>
      <c r="G2042" s="2">
        <f t="shared" si="189"/>
        <v>0.10670048138178867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66.017099999999999</v>
      </c>
      <c r="C2043" s="2">
        <f t="shared" si="186"/>
        <v>69.549451005184608</v>
      </c>
      <c r="D2043" s="2">
        <f t="shared" si="188"/>
        <v>67.434668875726985</v>
      </c>
      <c r="E2043" s="2">
        <f t="shared" si="187"/>
        <v>2.1147821294576232</v>
      </c>
      <c r="F2043" s="2">
        <f t="shared" si="191"/>
        <v>2.3469665734234249</v>
      </c>
      <c r="G2043" s="2">
        <f t="shared" si="189"/>
        <v>-0.23218444396580162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65.835800000000006</v>
      </c>
      <c r="C2044" s="2">
        <f t="shared" si="186"/>
        <v>68.862043158233121</v>
      </c>
      <c r="D2044" s="2">
        <f t="shared" si="188"/>
        <v>67.316234144191654</v>
      </c>
      <c r="E2044" s="2">
        <f t="shared" si="187"/>
        <v>1.5458090140414669</v>
      </c>
      <c r="F2044" s="2">
        <f t="shared" si="191"/>
        <v>2.1867350615470333</v>
      </c>
      <c r="G2044" s="2">
        <f t="shared" si="189"/>
        <v>-0.64092604750556648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65.654399999999995</v>
      </c>
      <c r="C2045" s="2">
        <f t="shared" si="186"/>
        <v>68.126359595428028</v>
      </c>
      <c r="D2045" s="2">
        <f t="shared" si="188"/>
        <v>67.193135318695965</v>
      </c>
      <c r="E2045" s="2">
        <f t="shared" si="187"/>
        <v>0.93322427673206221</v>
      </c>
      <c r="F2045" s="2">
        <f t="shared" si="191"/>
        <v>1.9360329045840392</v>
      </c>
      <c r="G2045" s="2">
        <f t="shared" si="189"/>
        <v>-1.002808627851977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65.654399999999995</v>
      </c>
      <c r="C2046" s="2">
        <f t="shared" si="186"/>
        <v>67.243811965362184</v>
      </c>
      <c r="D2046" s="2">
        <f t="shared" si="188"/>
        <v>67.079154924718495</v>
      </c>
      <c r="E2046" s="2">
        <f t="shared" si="187"/>
        <v>0.16465704064368936</v>
      </c>
      <c r="F2046" s="2">
        <f t="shared" si="191"/>
        <v>1.5817577317959695</v>
      </c>
      <c r="G2046" s="2">
        <f t="shared" si="189"/>
        <v>-1.4171006911522801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66.017099999999999</v>
      </c>
      <c r="C2047" s="2">
        <f t="shared" si="186"/>
        <v>67.072948586075697</v>
      </c>
      <c r="D2047" s="2">
        <f t="shared" si="188"/>
        <v>67.000484189554157</v>
      </c>
      <c r="E2047" s="2">
        <f t="shared" si="187"/>
        <v>7.2464396521539243E-2</v>
      </c>
      <c r="F2047" s="2">
        <f t="shared" si="191"/>
        <v>1.2798990647410835</v>
      </c>
      <c r="G2047" s="2">
        <f t="shared" si="189"/>
        <v>-1.2074346682195443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65.3279</v>
      </c>
      <c r="C2048" s="2">
        <f t="shared" si="186"/>
        <v>67.217448803602508</v>
      </c>
      <c r="D2048" s="2">
        <f t="shared" si="188"/>
        <v>66.876589064401998</v>
      </c>
      <c r="E2048" s="2">
        <f t="shared" si="187"/>
        <v>0.3408597392005106</v>
      </c>
      <c r="F2048" s="2">
        <f t="shared" si="191"/>
        <v>1.092091199632969</v>
      </c>
      <c r="G2048" s="2">
        <f t="shared" si="189"/>
        <v>-0.75123146043245836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65.436800000000005</v>
      </c>
      <c r="C2049" s="2">
        <f t="shared" si="186"/>
        <v>67.144395141509818</v>
      </c>
      <c r="D2049" s="2">
        <f t="shared" si="188"/>
        <v>66.769938022594445</v>
      </c>
      <c r="E2049" s="2">
        <f t="shared" si="187"/>
        <v>0.37445711891537314</v>
      </c>
      <c r="F2049" s="2">
        <f t="shared" si="191"/>
        <v>0.94856438348944994</v>
      </c>
      <c r="G2049" s="2">
        <f t="shared" si="189"/>
        <v>-0.57410726457407679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66.017099999999999</v>
      </c>
      <c r="C2050" s="2">
        <f t="shared" si="186"/>
        <v>67.082580504354468</v>
      </c>
      <c r="D2050" s="2">
        <f t="shared" si="188"/>
        <v>66.714172243143011</v>
      </c>
      <c r="E2050" s="2">
        <f t="shared" si="187"/>
        <v>0.36840826121145653</v>
      </c>
      <c r="F2050" s="2">
        <f t="shared" si="191"/>
        <v>0.83253315903385128</v>
      </c>
      <c r="G2050" s="2">
        <f t="shared" si="189"/>
        <v>-0.46412489782239474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66.336299999999994</v>
      </c>
      <c r="C2051" s="2">
        <f t="shared" si="186"/>
        <v>67.08496811906916</v>
      </c>
      <c r="D2051" s="2">
        <f t="shared" si="188"/>
        <v>66.686181706613894</v>
      </c>
      <c r="E2051" s="2">
        <f t="shared" si="187"/>
        <v>0.3987864124552658</v>
      </c>
      <c r="F2051" s="2">
        <f t="shared" si="191"/>
        <v>0.74578380971813429</v>
      </c>
      <c r="G2051" s="2">
        <f t="shared" si="189"/>
        <v>-0.34699739726286849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67.250399999999999</v>
      </c>
      <c r="C2052" s="2">
        <f t="shared" si="186"/>
        <v>66.976496100750836</v>
      </c>
      <c r="D2052" s="2">
        <f t="shared" si="188"/>
        <v>66.727975654272115</v>
      </c>
      <c r="E2052" s="2">
        <f t="shared" si="187"/>
        <v>0.24852044647872162</v>
      </c>
      <c r="F2052" s="2">
        <f t="shared" si="191"/>
        <v>0.6463311370702518</v>
      </c>
      <c r="G2052" s="2">
        <f t="shared" si="189"/>
        <v>-0.39781069059153018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66.742599999999996</v>
      </c>
      <c r="C2053" s="2">
        <f t="shared" si="186"/>
        <v>66.828896700635312</v>
      </c>
      <c r="D2053" s="2">
        <f t="shared" si="188"/>
        <v>66.729058939140856</v>
      </c>
      <c r="E2053" s="2">
        <f t="shared" si="187"/>
        <v>9.983776149445589E-2</v>
      </c>
      <c r="F2053" s="2">
        <f t="shared" si="191"/>
        <v>0.53703246195509258</v>
      </c>
      <c r="G2053" s="2">
        <f t="shared" si="189"/>
        <v>-0.43719470046063669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66.742599999999996</v>
      </c>
      <c r="C2054" s="2">
        <f t="shared" si="186"/>
        <v>66.676112592845257</v>
      </c>
      <c r="D2054" s="2">
        <f t="shared" si="188"/>
        <v>66.730061980685974</v>
      </c>
      <c r="E2054" s="2">
        <f t="shared" si="187"/>
        <v>-5.3949387840717122E-2</v>
      </c>
      <c r="F2054" s="2">
        <f t="shared" si="191"/>
        <v>0.41883609199593064</v>
      </c>
      <c r="G2054" s="2">
        <f t="shared" si="189"/>
        <v>-0.47278547983664776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67.1053</v>
      </c>
      <c r="C2055" s="2">
        <f t="shared" si="186"/>
        <v>66.518926040099828</v>
      </c>
      <c r="D2055" s="2">
        <f t="shared" si="188"/>
        <v>66.757857389524048</v>
      </c>
      <c r="E2055" s="2">
        <f t="shared" si="187"/>
        <v>-0.23893134942422023</v>
      </c>
      <c r="F2055" s="2">
        <f t="shared" si="191"/>
        <v>0.28728260371190051</v>
      </c>
      <c r="G2055" s="2">
        <f t="shared" si="189"/>
        <v>-0.52621395313612074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66.742599999999996</v>
      </c>
      <c r="C2056" s="2">
        <f t="shared" si="186"/>
        <v>66.385922033930626</v>
      </c>
      <c r="D2056" s="2">
        <f t="shared" si="188"/>
        <v>66.756727212522264</v>
      </c>
      <c r="E2056" s="2">
        <f t="shared" si="187"/>
        <v>-0.3708051785916382</v>
      </c>
      <c r="F2056" s="2">
        <f t="shared" si="191"/>
        <v>0.15566504725119279</v>
      </c>
      <c r="G2056" s="2">
        <f t="shared" si="189"/>
        <v>-0.52647022584283099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66.017099999999999</v>
      </c>
      <c r="C2057" s="2">
        <f t="shared" si="186"/>
        <v>66.329180182556684</v>
      </c>
      <c r="D2057" s="2">
        <f t="shared" si="188"/>
        <v>66.701940011594687</v>
      </c>
      <c r="E2057" s="2">
        <f t="shared" si="187"/>
        <v>-0.37275982903800298</v>
      </c>
      <c r="F2057" s="2">
        <f t="shared" si="191"/>
        <v>4.9980071993353636E-2</v>
      </c>
      <c r="G2057" s="2">
        <f t="shared" si="189"/>
        <v>-0.42273990103135661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66.452399999999997</v>
      </c>
      <c r="C2058" s="2">
        <f t="shared" si="186"/>
        <v>66.175137077547959</v>
      </c>
      <c r="D2058" s="2">
        <f t="shared" si="188"/>
        <v>66.683455566291371</v>
      </c>
      <c r="E2058" s="2">
        <f t="shared" si="187"/>
        <v>-0.5083184887434129</v>
      </c>
      <c r="F2058" s="2">
        <f t="shared" si="191"/>
        <v>-6.1679640153999675E-2</v>
      </c>
      <c r="G2058" s="2">
        <f t="shared" si="189"/>
        <v>-0.44663884858941322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66.517700000000005</v>
      </c>
      <c r="C2059" s="2">
        <f t="shared" si="186"/>
        <v>66.0615467579252</v>
      </c>
      <c r="D2059" s="2">
        <f t="shared" si="188"/>
        <v>66.671177376195715</v>
      </c>
      <c r="E2059" s="2">
        <f t="shared" si="187"/>
        <v>-0.6096306182705149</v>
      </c>
      <c r="F2059" s="2">
        <f t="shared" si="191"/>
        <v>-0.17126983577730273</v>
      </c>
      <c r="G2059" s="2">
        <f t="shared" si="189"/>
        <v>-0.4383607824932122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66.017099999999999</v>
      </c>
      <c r="C2060" s="2">
        <f t="shared" si="186"/>
        <v>66.054708795167471</v>
      </c>
      <c r="D2060" s="2">
        <f t="shared" si="188"/>
        <v>66.622727200181217</v>
      </c>
      <c r="E2060" s="2">
        <f t="shared" si="187"/>
        <v>-0.56801840501374556</v>
      </c>
      <c r="F2060" s="2">
        <f t="shared" si="191"/>
        <v>-0.25061954962459132</v>
      </c>
      <c r="G2060" s="2">
        <f t="shared" si="189"/>
        <v>-0.31739885538915424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66.379900000000006</v>
      </c>
      <c r="C2061" s="2">
        <f t="shared" si="186"/>
        <v>66.098030518987855</v>
      </c>
      <c r="D2061" s="2">
        <f t="shared" si="188"/>
        <v>66.604740000167794</v>
      </c>
      <c r="E2061" s="2">
        <f t="shared" si="187"/>
        <v>-0.5067094811799393</v>
      </c>
      <c r="F2061" s="2">
        <f t="shared" si="191"/>
        <v>-0.30183753593566093</v>
      </c>
      <c r="G2061" s="2">
        <f t="shared" si="189"/>
        <v>-0.20487194524427838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65.364199999999997</v>
      </c>
      <c r="C2062" s="2">
        <f t="shared" si="186"/>
        <v>66.275318131451257</v>
      </c>
      <c r="D2062" s="2">
        <f t="shared" si="188"/>
        <v>66.512848148303519</v>
      </c>
      <c r="E2062" s="2">
        <f t="shared" si="187"/>
        <v>-0.23753001685226138</v>
      </c>
      <c r="F2062" s="2">
        <f t="shared" si="191"/>
        <v>-0.28897603211898104</v>
      </c>
      <c r="G2062" s="2">
        <f t="shared" si="189"/>
        <v>5.1446015266719658E-2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65.298900000000003</v>
      </c>
      <c r="C2063" s="2">
        <f t="shared" ref="C2063:C2126" si="192">$C$4*B2053+C2062*(1-$C$4)</f>
        <v>66.347207649689523</v>
      </c>
      <c r="D2063" s="2">
        <f t="shared" si="188"/>
        <v>66.422926063244006</v>
      </c>
      <c r="E2063" s="2">
        <f t="shared" si="187"/>
        <v>-7.5718413554483277E-2</v>
      </c>
      <c r="F2063" s="2">
        <f t="shared" si="191"/>
        <v>-0.2463245084060815</v>
      </c>
      <c r="G2063" s="2">
        <f t="shared" si="189"/>
        <v>0.17060609485159822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66.0244</v>
      </c>
      <c r="C2064" s="2">
        <f t="shared" si="192"/>
        <v>66.408037242044983</v>
      </c>
      <c r="D2064" s="2">
        <f t="shared" si="188"/>
        <v>66.393405614114812</v>
      </c>
      <c r="E2064" s="2">
        <f t="shared" si="187"/>
        <v>1.4631627930171476E-2</v>
      </c>
      <c r="F2064" s="2">
        <f t="shared" si="191"/>
        <v>-0.19413328113883094</v>
      </c>
      <c r="G2064" s="2">
        <f t="shared" si="189"/>
        <v>0.20876490906900241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66.031599999999997</v>
      </c>
      <c r="C2065" s="2">
        <f t="shared" si="192"/>
        <v>66.515308435576529</v>
      </c>
      <c r="D2065" s="2">
        <f t="shared" si="188"/>
        <v>66.366605198254462</v>
      </c>
      <c r="E2065" s="2">
        <f t="shared" si="187"/>
        <v>0.14870323732206714</v>
      </c>
      <c r="F2065" s="2">
        <f t="shared" si="191"/>
        <v>-0.12556597744665132</v>
      </c>
      <c r="G2065" s="2">
        <f t="shared" si="189"/>
        <v>0.27426921476871846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67.468100000000007</v>
      </c>
      <c r="C2066" s="2">
        <f t="shared" si="192"/>
        <v>66.550276368564752</v>
      </c>
      <c r="D2066" s="2">
        <f t="shared" si="188"/>
        <v>66.448197405791177</v>
      </c>
      <c r="E2066" s="2">
        <f t="shared" si="187"/>
        <v>0.1020789627735752</v>
      </c>
      <c r="F2066" s="2">
        <f t="shared" si="191"/>
        <v>-8.0036989402606021E-2</v>
      </c>
      <c r="G2066" s="2">
        <f t="shared" si="189"/>
        <v>0.18211595217618121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67.823499999999996</v>
      </c>
      <c r="C2067" s="2">
        <f t="shared" si="192"/>
        <v>66.468249234939407</v>
      </c>
      <c r="D2067" s="2">
        <f t="shared" si="188"/>
        <v>66.550071672028864</v>
      </c>
      <c r="E2067" s="2">
        <f t="shared" si="187"/>
        <v>-8.1822437089456912E-2</v>
      </c>
      <c r="F2067" s="2">
        <f t="shared" si="191"/>
        <v>-8.0394078939976202E-2</v>
      </c>
      <c r="G2067" s="2">
        <f t="shared" si="189"/>
        <v>-1.4283581494807102E-3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67.330200000000005</v>
      </c>
      <c r="C2068" s="2">
        <f t="shared" si="192"/>
        <v>66.465810891102578</v>
      </c>
      <c r="D2068" s="2">
        <f t="shared" si="188"/>
        <v>66.607858955582287</v>
      </c>
      <c r="E2068" s="2">
        <f t="shared" si="187"/>
        <v>-0.14204806447970952</v>
      </c>
      <c r="F2068" s="2">
        <f t="shared" si="191"/>
        <v>-9.2724876047922872E-2</v>
      </c>
      <c r="G2068" s="2">
        <f t="shared" si="189"/>
        <v>-4.9323188431786652E-2</v>
      </c>
      <c r="H2068" s="2" t="str">
        <f t="shared" si="190"/>
        <v>Hold</v>
      </c>
    </row>
    <row r="2069" spans="1:8" ht="13.5" x14ac:dyDescent="0.25">
      <c r="A2069" s="3">
        <v>45015</v>
      </c>
      <c r="B2069" s="2">
        <v>67.250399999999999</v>
      </c>
      <c r="C2069" s="2">
        <f t="shared" si="192"/>
        <v>66.473793830932948</v>
      </c>
      <c r="D2069" s="2">
        <f t="shared" si="188"/>
        <v>66.655454588502124</v>
      </c>
      <c r="E2069" s="2">
        <f t="shared" si="187"/>
        <v>-0.18166075756917621</v>
      </c>
      <c r="F2069" s="2">
        <f t="shared" si="191"/>
        <v>-0.11051205235217354</v>
      </c>
      <c r="G2069" s="2">
        <f t="shared" si="189"/>
        <v>-7.1148705217002672E-2</v>
      </c>
      <c r="H2069" s="2" t="str">
        <f t="shared" si="190"/>
        <v>Hold</v>
      </c>
    </row>
    <row r="2070" spans="1:8" ht="13.5" x14ac:dyDescent="0.25">
      <c r="A2070" s="3">
        <v>45016</v>
      </c>
      <c r="B2070" s="2">
        <v>67.468100000000007</v>
      </c>
      <c r="C2070" s="2">
        <f t="shared" si="192"/>
        <v>66.403533241558648</v>
      </c>
      <c r="D2070" s="2">
        <f t="shared" si="188"/>
        <v>66.71565054490938</v>
      </c>
      <c r="E2070" s="2">
        <f t="shared" si="187"/>
        <v>-0.31211730335073185</v>
      </c>
      <c r="F2070" s="2">
        <f t="shared" si="191"/>
        <v>-0.1508331025518852</v>
      </c>
      <c r="G2070" s="2">
        <f t="shared" si="189"/>
        <v>-0.16128420079884664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67.830799999999996</v>
      </c>
      <c r="C2071" s="2">
        <f t="shared" si="192"/>
        <v>66.39989735824193</v>
      </c>
      <c r="D2071" s="2">
        <f t="shared" si="188"/>
        <v>66.798254208249432</v>
      </c>
      <c r="E2071" s="2">
        <f t="shared" si="187"/>
        <v>-0.39835685000750232</v>
      </c>
      <c r="F2071" s="2">
        <f t="shared" si="191"/>
        <v>-0.20033785204300864</v>
      </c>
      <c r="G2071" s="2">
        <f t="shared" si="189"/>
        <v>-0.19801899796449368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69.644400000000005</v>
      </c>
      <c r="C2072" s="2">
        <f t="shared" si="192"/>
        <v>66.240559303127782</v>
      </c>
      <c r="D2072" s="2">
        <f t="shared" si="188"/>
        <v>67.009079822453174</v>
      </c>
      <c r="E2072" s="2">
        <f t="shared" si="187"/>
        <v>-0.76852051932539212</v>
      </c>
      <c r="F2072" s="2">
        <f t="shared" si="191"/>
        <v>-0.31397438549948536</v>
      </c>
      <c r="G2072" s="2">
        <f t="shared" si="189"/>
        <v>-0.45454613382590675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69.644400000000005</v>
      </c>
      <c r="C2073" s="2">
        <f t="shared" si="192"/>
        <v>66.095688641108126</v>
      </c>
      <c r="D2073" s="2">
        <f t="shared" si="188"/>
        <v>67.204288724493679</v>
      </c>
      <c r="E2073" s="2">
        <f t="shared" si="187"/>
        <v>-1.1086000833855536</v>
      </c>
      <c r="F2073" s="2">
        <f t="shared" si="191"/>
        <v>-0.47289952507669902</v>
      </c>
      <c r="G2073" s="2">
        <f t="shared" si="189"/>
        <v>-0.63570055830885464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68.918999999999997</v>
      </c>
      <c r="C2074" s="2">
        <f t="shared" si="192"/>
        <v>66.084721157860713</v>
      </c>
      <c r="D2074" s="2">
        <f t="shared" si="188"/>
        <v>67.331304374531186</v>
      </c>
      <c r="E2074" s="2">
        <f t="shared" si="187"/>
        <v>-1.2465832166704729</v>
      </c>
      <c r="F2074" s="2">
        <f t="shared" si="191"/>
        <v>-0.62763626339545375</v>
      </c>
      <c r="G2074" s="2">
        <f t="shared" si="189"/>
        <v>-0.61894695327501914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69.499300000000005</v>
      </c>
      <c r="C2075" s="2">
        <f t="shared" si="192"/>
        <v>66.076548672035983</v>
      </c>
      <c r="D2075" s="2">
        <f t="shared" si="188"/>
        <v>67.491896643084431</v>
      </c>
      <c r="E2075" s="2">
        <f t="shared" si="187"/>
        <v>-1.4153479710484476</v>
      </c>
      <c r="F2075" s="2">
        <f t="shared" si="191"/>
        <v>-0.78517860492605251</v>
      </c>
      <c r="G2075" s="2">
        <f t="shared" si="189"/>
        <v>-0.63016936612239505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69.499300000000005</v>
      </c>
      <c r="C2076" s="2">
        <f t="shared" si="192"/>
        <v>66.290633491722758</v>
      </c>
      <c r="D2076" s="2">
        <f t="shared" si="188"/>
        <v>67.640593188041137</v>
      </c>
      <c r="E2076" s="2">
        <f t="shared" ref="E2076:E2139" si="193">C2076-D2076</f>
        <v>-1.3499596963183791</v>
      </c>
      <c r="F2076" s="2">
        <f t="shared" si="191"/>
        <v>-0.89813482320451787</v>
      </c>
      <c r="G2076" s="2">
        <f t="shared" si="189"/>
        <v>-0.45182487311386121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69.281700000000001</v>
      </c>
      <c r="C2077" s="2">
        <f t="shared" si="192"/>
        <v>66.526459108380806</v>
      </c>
      <c r="D2077" s="2">
        <f t="shared" ref="D2077:D2140" si="194">$D$4*B2077+(1-$D$4)*D2076</f>
        <v>67.762156655593643</v>
      </c>
      <c r="E2077" s="2">
        <f t="shared" si="193"/>
        <v>-1.2356975472128369</v>
      </c>
      <c r="F2077" s="2">
        <f t="shared" si="191"/>
        <v>-0.96564736800618167</v>
      </c>
      <c r="G2077" s="2">
        <f t="shared" si="189"/>
        <v>-0.27005017920665519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69.209199999999996</v>
      </c>
      <c r="C2078" s="2">
        <f t="shared" si="192"/>
        <v>66.650111553245296</v>
      </c>
      <c r="D2078" s="2">
        <f t="shared" si="194"/>
        <v>67.869345051475591</v>
      </c>
      <c r="E2078" s="2">
        <f t="shared" si="193"/>
        <v>-1.2192334982302953</v>
      </c>
      <c r="F2078" s="2">
        <f t="shared" si="191"/>
        <v>-1.0163645940510044</v>
      </c>
      <c r="G2078" s="2">
        <f t="shared" si="189"/>
        <v>-0.20286890417929082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68.411199999999994</v>
      </c>
      <c r="C2079" s="2">
        <f t="shared" si="192"/>
        <v>66.742463621976796</v>
      </c>
      <c r="D2079" s="2">
        <f t="shared" si="194"/>
        <v>67.909482455069991</v>
      </c>
      <c r="E2079" s="2">
        <f t="shared" si="193"/>
        <v>-1.167018833093195</v>
      </c>
      <c r="F2079" s="2">
        <f t="shared" si="191"/>
        <v>-1.0464954418594425</v>
      </c>
      <c r="G2079" s="2">
        <f t="shared" si="189"/>
        <v>-0.12052339123375244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66.452399999999997</v>
      </c>
      <c r="C2080" s="2">
        <f t="shared" si="192"/>
        <v>66.854099987826515</v>
      </c>
      <c r="D2080" s="2">
        <f t="shared" si="194"/>
        <v>67.8015504213611</v>
      </c>
      <c r="E2080" s="2">
        <f t="shared" si="193"/>
        <v>-0.94745043353458414</v>
      </c>
      <c r="F2080" s="2">
        <f t="shared" si="191"/>
        <v>-1.0266864401944709</v>
      </c>
      <c r="G2080" s="2">
        <f t="shared" si="189"/>
        <v>7.9236006659886726E-2</v>
      </c>
      <c r="H2080" s="2" t="str">
        <f t="shared" si="190"/>
        <v>Sell</v>
      </c>
    </row>
    <row r="2081" spans="1:8" ht="13.5" x14ac:dyDescent="0.25">
      <c r="A2081" s="3">
        <v>45033</v>
      </c>
      <c r="B2081" s="2">
        <v>65.045000000000002</v>
      </c>
      <c r="C2081" s="2">
        <f t="shared" si="192"/>
        <v>67.004361528160899</v>
      </c>
      <c r="D2081" s="2">
        <f t="shared" si="194"/>
        <v>67.597361501260281</v>
      </c>
      <c r="E2081" s="2">
        <f t="shared" si="193"/>
        <v>-0.59299997309938135</v>
      </c>
      <c r="F2081" s="2">
        <f t="shared" si="191"/>
        <v>-0.93994914677545294</v>
      </c>
      <c r="G2081" s="2">
        <f t="shared" si="189"/>
        <v>0.34694917367607159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65.291700000000006</v>
      </c>
      <c r="C2082" s="2">
        <f t="shared" si="192"/>
        <v>67.410521293059219</v>
      </c>
      <c r="D2082" s="2">
        <f t="shared" si="194"/>
        <v>67.426571760426185</v>
      </c>
      <c r="E2082" s="2">
        <f t="shared" si="193"/>
        <v>-1.6050467366966359E-2</v>
      </c>
      <c r="F2082" s="2">
        <f t="shared" si="191"/>
        <v>-0.75516941089375567</v>
      </c>
      <c r="G2082" s="2">
        <f t="shared" si="189"/>
        <v>0.73911894352678931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65.618099999999998</v>
      </c>
      <c r="C2083" s="2">
        <f t="shared" si="192"/>
        <v>67.754194940280883</v>
      </c>
      <c r="D2083" s="2">
        <f t="shared" si="194"/>
        <v>67.292610889283509</v>
      </c>
      <c r="E2083" s="2">
        <f t="shared" si="193"/>
        <v>0.46158405099737365</v>
      </c>
      <c r="F2083" s="2">
        <f t="shared" si="191"/>
        <v>-0.51181871851552985</v>
      </c>
      <c r="G2083" s="2">
        <f t="shared" si="189"/>
        <v>0.9734027695129035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66.4161</v>
      </c>
      <c r="C2084" s="2">
        <f t="shared" si="192"/>
        <v>67.933395718699217</v>
      </c>
      <c r="D2084" s="2">
        <f t="shared" si="194"/>
        <v>67.22768415674399</v>
      </c>
      <c r="E2084" s="2">
        <f t="shared" si="193"/>
        <v>0.70571156195522633</v>
      </c>
      <c r="F2084" s="2">
        <f t="shared" si="191"/>
        <v>-0.26831266242137863</v>
      </c>
      <c r="G2084" s="2">
        <f t="shared" ref="G2084:G2147" si="195">E2084-F2084</f>
        <v>0.97402422437660496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66.089699999999993</v>
      </c>
      <c r="C2085" s="2">
        <f t="shared" si="192"/>
        <v>68.174304069668565</v>
      </c>
      <c r="D2085" s="2">
        <f t="shared" si="194"/>
        <v>67.143389034022221</v>
      </c>
      <c r="E2085" s="2">
        <f t="shared" si="193"/>
        <v>1.0309150356463448</v>
      </c>
      <c r="F2085" s="2">
        <f t="shared" ref="F2085:F2148" si="197">(E2085*(2/(10)))+((1-(2/10))*F2084)</f>
        <v>-8.46712280783396E-3</v>
      </c>
      <c r="G2085" s="2">
        <f t="shared" si="195"/>
        <v>1.0393821584541787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67.475300000000004</v>
      </c>
      <c r="C2086" s="2">
        <f t="shared" si="192"/>
        <v>68.378149597411863</v>
      </c>
      <c r="D2086" s="2">
        <f t="shared" si="194"/>
        <v>67.167975031502053</v>
      </c>
      <c r="E2086" s="2">
        <f t="shared" si="193"/>
        <v>1.21017456590981</v>
      </c>
      <c r="F2086" s="2">
        <f t="shared" si="197"/>
        <v>0.23526121493569485</v>
      </c>
      <c r="G2086" s="2">
        <f t="shared" si="195"/>
        <v>0.97491335097411513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68.1935</v>
      </c>
      <c r="C2087" s="2">
        <f t="shared" si="192"/>
        <v>68.517157351656195</v>
      </c>
      <c r="D2087" s="2">
        <f t="shared" si="194"/>
        <v>67.243939843983384</v>
      </c>
      <c r="E2087" s="2">
        <f t="shared" si="193"/>
        <v>1.2732175076728112</v>
      </c>
      <c r="F2087" s="2">
        <f t="shared" si="197"/>
        <v>0.44285247348311813</v>
      </c>
      <c r="G2087" s="2">
        <f t="shared" si="195"/>
        <v>0.8303650341896931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68.918999999999997</v>
      </c>
      <c r="C2088" s="2">
        <f t="shared" si="192"/>
        <v>68.623625451401395</v>
      </c>
      <c r="D2088" s="2">
        <f t="shared" si="194"/>
        <v>67.368018374058693</v>
      </c>
      <c r="E2088" s="2">
        <f t="shared" si="193"/>
        <v>1.2556070773427024</v>
      </c>
      <c r="F2088" s="2">
        <f t="shared" si="197"/>
        <v>0.60540339425503498</v>
      </c>
      <c r="G2088" s="2">
        <f t="shared" si="195"/>
        <v>0.65020368308766741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68.1935</v>
      </c>
      <c r="C2089" s="2">
        <f t="shared" si="192"/>
        <v>68.590944612724257</v>
      </c>
      <c r="D2089" s="2">
        <f t="shared" si="194"/>
        <v>67.429165161165457</v>
      </c>
      <c r="E2089" s="2">
        <f t="shared" si="193"/>
        <v>1.1617794515588002</v>
      </c>
      <c r="F2089" s="2">
        <f t="shared" si="197"/>
        <v>0.71667860571578812</v>
      </c>
      <c r="G2089" s="2">
        <f t="shared" si="195"/>
        <v>0.44510084584301213</v>
      </c>
      <c r="H2089" s="2" t="str">
        <f t="shared" si="196"/>
        <v>Sell</v>
      </c>
    </row>
    <row r="2090" spans="1:8" ht="13.5" x14ac:dyDescent="0.25">
      <c r="A2090" s="3">
        <v>45048</v>
      </c>
      <c r="B2090" s="2">
        <v>67.830799999999996</v>
      </c>
      <c r="C2090" s="2">
        <f t="shared" si="192"/>
        <v>68.261937749228224</v>
      </c>
      <c r="D2090" s="2">
        <f t="shared" si="194"/>
        <v>67.458915889968011</v>
      </c>
      <c r="E2090" s="2">
        <f t="shared" si="193"/>
        <v>0.80302185926021252</v>
      </c>
      <c r="F2090" s="2">
        <f t="shared" si="197"/>
        <v>0.73394725642467296</v>
      </c>
      <c r="G2090" s="2">
        <f t="shared" si="195"/>
        <v>6.9074602835539567E-2</v>
      </c>
      <c r="H2090" s="2" t="str">
        <f t="shared" si="196"/>
        <v>Sell</v>
      </c>
    </row>
    <row r="2091" spans="1:8" ht="13.5" x14ac:dyDescent="0.25">
      <c r="A2091" s="3">
        <v>45049</v>
      </c>
      <c r="B2091" s="2">
        <v>68.911699999999996</v>
      </c>
      <c r="C2091" s="2">
        <f t="shared" si="192"/>
        <v>67.76702424934696</v>
      </c>
      <c r="D2091" s="2">
        <f t="shared" si="194"/>
        <v>67.566529527748159</v>
      </c>
      <c r="E2091" s="2">
        <f t="shared" si="193"/>
        <v>0.20049472159880111</v>
      </c>
      <c r="F2091" s="2">
        <f t="shared" si="197"/>
        <v>0.62725674945949861</v>
      </c>
      <c r="G2091" s="2">
        <f t="shared" si="195"/>
        <v>-0.4267620278606975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68.911699999999996</v>
      </c>
      <c r="C2092" s="2">
        <f t="shared" si="192"/>
        <v>67.386205134062806</v>
      </c>
      <c r="D2092" s="2">
        <f t="shared" si="194"/>
        <v>67.666171784951999</v>
      </c>
      <c r="E2092" s="2">
        <f t="shared" si="193"/>
        <v>-0.27996665088919315</v>
      </c>
      <c r="F2092" s="2">
        <f t="shared" si="197"/>
        <v>0.44581206938976031</v>
      </c>
      <c r="G2092" s="2">
        <f t="shared" si="195"/>
        <v>-0.7257787202789534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68.911699999999996</v>
      </c>
      <c r="C2093" s="2">
        <f t="shared" si="192"/>
        <v>67.114188959591601</v>
      </c>
      <c r="D2093" s="2">
        <f t="shared" si="194"/>
        <v>67.758433134214812</v>
      </c>
      <c r="E2093" s="2">
        <f t="shared" si="193"/>
        <v>-0.6442441746232106</v>
      </c>
      <c r="F2093" s="2">
        <f t="shared" si="197"/>
        <v>0.22780082058716614</v>
      </c>
      <c r="G2093" s="2">
        <f t="shared" si="195"/>
        <v>-0.87204499521037671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68.911699999999996</v>
      </c>
      <c r="C2094" s="2">
        <f t="shared" si="192"/>
        <v>67.006790658115975</v>
      </c>
      <c r="D2094" s="2">
        <f t="shared" si="194"/>
        <v>67.843860309458165</v>
      </c>
      <c r="E2094" s="2">
        <f t="shared" si="193"/>
        <v>-0.83706965134219047</v>
      </c>
      <c r="F2094" s="2">
        <f t="shared" si="197"/>
        <v>1.4826726201294826E-2</v>
      </c>
      <c r="G2094" s="2">
        <f t="shared" si="195"/>
        <v>-0.85189637754348535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68.911699999999996</v>
      </c>
      <c r="C2095" s="2">
        <f t="shared" si="192"/>
        <v>66.865699787636586</v>
      </c>
      <c r="D2095" s="2">
        <f t="shared" si="194"/>
        <v>67.922959545794598</v>
      </c>
      <c r="E2095" s="2">
        <f t="shared" si="193"/>
        <v>-1.0572597581580112</v>
      </c>
      <c r="F2095" s="2">
        <f t="shared" si="197"/>
        <v>-0.19959057067056638</v>
      </c>
      <c r="G2095" s="2">
        <f t="shared" si="195"/>
        <v>-0.85766918748744481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69.644400000000005</v>
      </c>
      <c r="C2096" s="2">
        <f t="shared" si="192"/>
        <v>66.959484435692502</v>
      </c>
      <c r="D2096" s="2">
        <f t="shared" si="194"/>
        <v>68.050473653513521</v>
      </c>
      <c r="E2096" s="2">
        <f t="shared" si="193"/>
        <v>-1.0909892178210185</v>
      </c>
      <c r="F2096" s="2">
        <f t="shared" si="197"/>
        <v>-0.37787030010065681</v>
      </c>
      <c r="G2096" s="2">
        <f t="shared" si="195"/>
        <v>-0.71311891772036173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70.297399999999996</v>
      </c>
      <c r="C2097" s="2">
        <f t="shared" si="192"/>
        <v>67.149332984047504</v>
      </c>
      <c r="D2097" s="2">
        <f t="shared" si="194"/>
        <v>68.216912642142148</v>
      </c>
      <c r="E2097" s="2">
        <f t="shared" si="193"/>
        <v>-1.0675796580946439</v>
      </c>
      <c r="F2097" s="2">
        <f t="shared" si="197"/>
        <v>-0.51581217169945426</v>
      </c>
      <c r="G2097" s="2">
        <f t="shared" si="195"/>
        <v>-0.55176748639518969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69.644400000000005</v>
      </c>
      <c r="C2098" s="2">
        <f t="shared" si="192"/>
        <v>67.421589448040194</v>
      </c>
      <c r="D2098" s="2">
        <f t="shared" si="194"/>
        <v>68.322652446427909</v>
      </c>
      <c r="E2098" s="2">
        <f t="shared" si="193"/>
        <v>-0.9010629983877152</v>
      </c>
      <c r="F2098" s="2">
        <f t="shared" si="197"/>
        <v>-0.59286233703710645</v>
      </c>
      <c r="G2098" s="2">
        <f t="shared" si="195"/>
        <v>-0.30820066135060875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70.069199999999995</v>
      </c>
      <c r="C2099" s="2">
        <f t="shared" si="192"/>
        <v>67.540344917572469</v>
      </c>
      <c r="D2099" s="2">
        <f t="shared" si="194"/>
        <v>68.452026339285098</v>
      </c>
      <c r="E2099" s="2">
        <f t="shared" si="193"/>
        <v>-0.911681421712629</v>
      </c>
      <c r="F2099" s="2">
        <f t="shared" si="197"/>
        <v>-0.65662615397221091</v>
      </c>
      <c r="G2099" s="2">
        <f t="shared" si="195"/>
        <v>-0.25505526774041809</v>
      </c>
      <c r="H2099" s="2" t="str">
        <f t="shared" si="196"/>
        <v>Hold</v>
      </c>
    </row>
    <row r="2100" spans="1:8" ht="13.5" x14ac:dyDescent="0.25">
      <c r="A2100" s="3">
        <v>45062</v>
      </c>
      <c r="B2100" s="2">
        <v>69.9148</v>
      </c>
      <c r="C2100" s="2">
        <f t="shared" si="192"/>
        <v>67.585030314869016</v>
      </c>
      <c r="D2100" s="2">
        <f t="shared" si="194"/>
        <v>68.560379943782493</v>
      </c>
      <c r="E2100" s="2">
        <f t="shared" si="193"/>
        <v>-0.97534962891347732</v>
      </c>
      <c r="F2100" s="2">
        <f t="shared" si="197"/>
        <v>-0.72037084896046422</v>
      </c>
      <c r="G2100" s="2">
        <f t="shared" si="195"/>
        <v>-0.2549787799530131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70.053700000000006</v>
      </c>
      <c r="C2101" s="2">
        <f t="shared" si="192"/>
        <v>67.789133343350713</v>
      </c>
      <c r="D2101" s="2">
        <f t="shared" si="194"/>
        <v>68.670996244243057</v>
      </c>
      <c r="E2101" s="2">
        <f t="shared" si="193"/>
        <v>-0.88186290089234376</v>
      </c>
      <c r="F2101" s="2">
        <f t="shared" si="197"/>
        <v>-0.75266925934684015</v>
      </c>
      <c r="G2101" s="2">
        <f t="shared" si="195"/>
        <v>-0.12919364154550361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70.918000000000006</v>
      </c>
      <c r="C2102" s="2">
        <f t="shared" si="192"/>
        <v>67.961835905912139</v>
      </c>
      <c r="D2102" s="2">
        <f t="shared" si="194"/>
        <v>68.83744096689172</v>
      </c>
      <c r="E2102" s="2">
        <f t="shared" si="193"/>
        <v>-0.87560506097958068</v>
      </c>
      <c r="F2102" s="2">
        <f t="shared" si="197"/>
        <v>-0.77725641967338832</v>
      </c>
      <c r="G2102" s="2">
        <f t="shared" si="195"/>
        <v>-9.8348641306192364E-2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70.609399999999994</v>
      </c>
      <c r="C2103" s="2">
        <f t="shared" si="192"/>
        <v>68.107968843464121</v>
      </c>
      <c r="D2103" s="2">
        <f t="shared" si="194"/>
        <v>68.968697191566406</v>
      </c>
      <c r="E2103" s="2">
        <f t="shared" si="193"/>
        <v>-0.86072834810228471</v>
      </c>
      <c r="F2103" s="2">
        <f t="shared" si="197"/>
        <v>-0.79395080535916762</v>
      </c>
      <c r="G2103" s="2">
        <f t="shared" si="195"/>
        <v>-6.6777542743117091E-2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70.995199999999997</v>
      </c>
      <c r="C2104" s="2">
        <f t="shared" si="192"/>
        <v>68.231619790623483</v>
      </c>
      <c r="D2104" s="2">
        <f t="shared" si="194"/>
        <v>69.118808510709641</v>
      </c>
      <c r="E2104" s="2">
        <f t="shared" si="193"/>
        <v>-0.8871887200861579</v>
      </c>
      <c r="F2104" s="2">
        <f t="shared" si="197"/>
        <v>-0.81259838830456566</v>
      </c>
      <c r="G2104" s="2">
        <f t="shared" si="195"/>
        <v>-7.4590331781592245E-2</v>
      </c>
      <c r="H2104" s="2" t="str">
        <f t="shared" si="196"/>
        <v>Hold</v>
      </c>
    </row>
    <row r="2105" spans="1:8" ht="13.5" x14ac:dyDescent="0.25">
      <c r="A2105" s="3">
        <v>45069</v>
      </c>
      <c r="B2105" s="2">
        <v>70.995199999999997</v>
      </c>
      <c r="C2105" s="2">
        <f t="shared" si="192"/>
        <v>68.336247515142944</v>
      </c>
      <c r="D2105" s="2">
        <f t="shared" si="194"/>
        <v>69.257800472879296</v>
      </c>
      <c r="E2105" s="2">
        <f t="shared" si="193"/>
        <v>-0.9215529577363526</v>
      </c>
      <c r="F2105" s="2">
        <f t="shared" si="197"/>
        <v>-0.834389302190923</v>
      </c>
      <c r="G2105" s="2">
        <f t="shared" si="195"/>
        <v>-8.7163655545429597E-2</v>
      </c>
      <c r="H2105" s="2" t="str">
        <f t="shared" si="196"/>
        <v>Hold</v>
      </c>
    </row>
    <row r="2106" spans="1:8" ht="13.5" x14ac:dyDescent="0.25">
      <c r="A2106" s="3">
        <v>45070</v>
      </c>
      <c r="B2106" s="2">
        <v>70.995199999999997</v>
      </c>
      <c r="C2106" s="2">
        <f t="shared" si="192"/>
        <v>68.537501743582496</v>
      </c>
      <c r="D2106" s="2">
        <f t="shared" si="194"/>
        <v>69.386496734147499</v>
      </c>
      <c r="E2106" s="2">
        <f t="shared" si="193"/>
        <v>-0.8489949905650036</v>
      </c>
      <c r="F2106" s="2">
        <f t="shared" si="197"/>
        <v>-0.83731043986573916</v>
      </c>
      <c r="G2106" s="2">
        <f t="shared" si="195"/>
        <v>-1.168455069926444E-2</v>
      </c>
      <c r="H2106" s="2" t="str">
        <f t="shared" si="196"/>
        <v>Hold</v>
      </c>
    </row>
    <row r="2107" spans="1:8" ht="13.5" x14ac:dyDescent="0.25">
      <c r="A2107" s="3">
        <v>45071</v>
      </c>
      <c r="B2107" s="2">
        <v>70.995199999999997</v>
      </c>
      <c r="C2107" s="2">
        <f t="shared" si="192"/>
        <v>68.808255321492879</v>
      </c>
      <c r="D2107" s="2">
        <f t="shared" si="194"/>
        <v>69.505659939025463</v>
      </c>
      <c r="E2107" s="2">
        <f t="shared" si="193"/>
        <v>-0.69740461753258387</v>
      </c>
      <c r="F2107" s="2">
        <f t="shared" si="197"/>
        <v>-0.80932927539910815</v>
      </c>
      <c r="G2107" s="2">
        <f t="shared" si="195"/>
        <v>0.11192465786652428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70.995199999999997</v>
      </c>
      <c r="C2108" s="2">
        <f t="shared" si="192"/>
        <v>68.936892964340132</v>
      </c>
      <c r="D2108" s="2">
        <f t="shared" si="194"/>
        <v>69.615996239838395</v>
      </c>
      <c r="E2108" s="2">
        <f t="shared" si="193"/>
        <v>-0.67910327549826377</v>
      </c>
      <c r="F2108" s="2">
        <f t="shared" si="197"/>
        <v>-0.78328407541893941</v>
      </c>
      <c r="G2108" s="2">
        <f t="shared" si="195"/>
        <v>0.10418079992067564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71.296199999999999</v>
      </c>
      <c r="C2109" s="2">
        <f t="shared" si="192"/>
        <v>69.111094046749344</v>
      </c>
      <c r="D2109" s="2">
        <f t="shared" si="194"/>
        <v>69.740455777628142</v>
      </c>
      <c r="E2109" s="2">
        <f t="shared" si="193"/>
        <v>-0.62936173087879865</v>
      </c>
      <c r="F2109" s="2">
        <f t="shared" si="197"/>
        <v>-0.7524996065109113</v>
      </c>
      <c r="G2109" s="2">
        <f t="shared" si="195"/>
        <v>0.12313787563211265</v>
      </c>
      <c r="H2109" s="2" t="str">
        <f t="shared" si="196"/>
        <v>Sell</v>
      </c>
    </row>
    <row r="2110" spans="1:8" ht="13.5" x14ac:dyDescent="0.25">
      <c r="A2110" s="3">
        <v>45076</v>
      </c>
      <c r="B2110" s="2">
        <v>71.226699999999994</v>
      </c>
      <c r="C2110" s="2">
        <f t="shared" si="192"/>
        <v>69.234741116480208</v>
      </c>
      <c r="D2110" s="2">
        <f t="shared" si="194"/>
        <v>69.850547942248269</v>
      </c>
      <c r="E2110" s="2">
        <f t="shared" si="193"/>
        <v>-0.61580682576806112</v>
      </c>
      <c r="F2110" s="2">
        <f t="shared" si="197"/>
        <v>-0.72516105036234124</v>
      </c>
      <c r="G2110" s="2">
        <f t="shared" si="195"/>
        <v>0.10935422459428012</v>
      </c>
      <c r="H2110" s="2" t="str">
        <f t="shared" si="196"/>
        <v>Sell</v>
      </c>
    </row>
    <row r="2111" spans="1:8" ht="13.5" x14ac:dyDescent="0.25">
      <c r="A2111" s="3">
        <v>45077</v>
      </c>
      <c r="B2111" s="2">
        <v>71.218999999999994</v>
      </c>
      <c r="C2111" s="2">
        <f t="shared" si="192"/>
        <v>69.360734790867866</v>
      </c>
      <c r="D2111" s="2">
        <f t="shared" si="194"/>
        <v>69.951914761340987</v>
      </c>
      <c r="E2111" s="2">
        <f t="shared" si="193"/>
        <v>-0.59117997047312087</v>
      </c>
      <c r="F2111" s="2">
        <f t="shared" si="197"/>
        <v>-0.69836483438449715</v>
      </c>
      <c r="G2111" s="2">
        <f t="shared" si="195"/>
        <v>0.10718486391137627</v>
      </c>
      <c r="H2111" s="2" t="str">
        <f t="shared" si="196"/>
        <v>Sell</v>
      </c>
    </row>
    <row r="2112" spans="1:8" ht="13.5" x14ac:dyDescent="0.25">
      <c r="A2112" s="3">
        <v>45078</v>
      </c>
      <c r="B2112" s="2">
        <v>71.766900000000007</v>
      </c>
      <c r="C2112" s="2">
        <f t="shared" si="192"/>
        <v>69.600314053811275</v>
      </c>
      <c r="D2112" s="2">
        <f t="shared" si="194"/>
        <v>70.086358112352769</v>
      </c>
      <c r="E2112" s="2">
        <f t="shared" si="193"/>
        <v>-0.48604405854149491</v>
      </c>
      <c r="F2112" s="2">
        <f t="shared" si="197"/>
        <v>-0.65590067921589668</v>
      </c>
      <c r="G2112" s="2">
        <f t="shared" si="195"/>
        <v>0.16985662067440177</v>
      </c>
      <c r="H2112" s="2" t="str">
        <f t="shared" si="196"/>
        <v>Sell</v>
      </c>
    </row>
    <row r="2113" spans="1:8" ht="13.5" x14ac:dyDescent="0.25">
      <c r="A2113" s="3">
        <v>45079</v>
      </c>
      <c r="B2113" s="2">
        <v>70.995199999999997</v>
      </c>
      <c r="C2113" s="2">
        <f t="shared" si="192"/>
        <v>69.755558045532609</v>
      </c>
      <c r="D2113" s="2">
        <f t="shared" si="194"/>
        <v>70.15367973365997</v>
      </c>
      <c r="E2113" s="2">
        <f t="shared" si="193"/>
        <v>-0.39812168812736104</v>
      </c>
      <c r="F2113" s="2">
        <f t="shared" si="197"/>
        <v>-0.6043448809981895</v>
      </c>
      <c r="G2113" s="2">
        <f t="shared" si="195"/>
        <v>0.20622319287082846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71.759200000000007</v>
      </c>
      <c r="C2114" s="2">
        <f t="shared" si="192"/>
        <v>69.94627219237374</v>
      </c>
      <c r="D2114" s="2">
        <f t="shared" si="194"/>
        <v>70.272607160796269</v>
      </c>
      <c r="E2114" s="2">
        <f t="shared" si="193"/>
        <v>-0.32633496842252896</v>
      </c>
      <c r="F2114" s="2">
        <f t="shared" si="197"/>
        <v>-0.54874289848305746</v>
      </c>
      <c r="G2114" s="2">
        <f t="shared" si="195"/>
        <v>0.2224079300605285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71.118700000000004</v>
      </c>
      <c r="C2115" s="2">
        <f t="shared" si="192"/>
        <v>70.107645701239321</v>
      </c>
      <c r="D2115" s="2">
        <f t="shared" si="194"/>
        <v>70.33528070444099</v>
      </c>
      <c r="E2115" s="2">
        <f t="shared" si="193"/>
        <v>-0.22763500320166941</v>
      </c>
      <c r="F2115" s="2">
        <f t="shared" si="197"/>
        <v>-0.4845213194267799</v>
      </c>
      <c r="G2115" s="2">
        <f t="shared" si="195"/>
        <v>0.25688631622511049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70.987499999999997</v>
      </c>
      <c r="C2116" s="2">
        <f t="shared" si="192"/>
        <v>70.244192516433273</v>
      </c>
      <c r="D2116" s="2">
        <f t="shared" si="194"/>
        <v>70.383593244852761</v>
      </c>
      <c r="E2116" s="2">
        <f t="shared" si="193"/>
        <v>-0.13940072841948847</v>
      </c>
      <c r="F2116" s="2">
        <f t="shared" si="197"/>
        <v>-0.41549720122532163</v>
      </c>
      <c r="G2116" s="2">
        <f t="shared" si="195"/>
        <v>0.27609647280583316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70.840900000000005</v>
      </c>
      <c r="C2117" s="2">
        <f t="shared" si="192"/>
        <v>70.359732129289696</v>
      </c>
      <c r="D2117" s="2">
        <f t="shared" si="194"/>
        <v>70.417467819308115</v>
      </c>
      <c r="E2117" s="2">
        <f t="shared" si="193"/>
        <v>-5.7735690018418495E-2</v>
      </c>
      <c r="F2117" s="2">
        <f t="shared" si="197"/>
        <v>-0.34394489898394098</v>
      </c>
      <c r="G2117" s="2">
        <f t="shared" si="195"/>
        <v>0.28620920896552249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70.609399999999994</v>
      </c>
      <c r="C2118" s="2">
        <f t="shared" si="192"/>
        <v>70.457496417091278</v>
      </c>
      <c r="D2118" s="2">
        <f t="shared" si="194"/>
        <v>70.431685017877882</v>
      </c>
      <c r="E2118" s="2">
        <f t="shared" si="193"/>
        <v>2.5811399213395703E-2</v>
      </c>
      <c r="F2118" s="2">
        <f t="shared" si="197"/>
        <v>-0.26999363934447368</v>
      </c>
      <c r="G2118" s="2">
        <f t="shared" si="195"/>
        <v>0.29580503855786938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70.300700000000006</v>
      </c>
      <c r="C2119" s="2">
        <f t="shared" si="192"/>
        <v>70.586527737538773</v>
      </c>
      <c r="D2119" s="2">
        <f t="shared" si="194"/>
        <v>70.421982423960998</v>
      </c>
      <c r="E2119" s="2">
        <f t="shared" si="193"/>
        <v>0.16454531357777569</v>
      </c>
      <c r="F2119" s="2">
        <f t="shared" si="197"/>
        <v>-0.18308584876002382</v>
      </c>
      <c r="G2119" s="2">
        <f t="shared" si="195"/>
        <v>0.3476311623377995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70.416399999999996</v>
      </c>
      <c r="C2120" s="2">
        <f t="shared" si="192"/>
        <v>70.685015777917428</v>
      </c>
      <c r="D2120" s="2">
        <f t="shared" si="194"/>
        <v>70.421568911074999</v>
      </c>
      <c r="E2120" s="2">
        <f t="shared" si="193"/>
        <v>0.26344686684242902</v>
      </c>
      <c r="F2120" s="2">
        <f t="shared" si="197"/>
        <v>-9.3779305639533239E-2</v>
      </c>
      <c r="G2120" s="2">
        <f t="shared" si="195"/>
        <v>0.35722617248196226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70.493600000000001</v>
      </c>
      <c r="C2121" s="2">
        <f t="shared" si="192"/>
        <v>70.767167196699361</v>
      </c>
      <c r="D2121" s="2">
        <f t="shared" si="194"/>
        <v>70.42690454729167</v>
      </c>
      <c r="E2121" s="2">
        <f t="shared" si="193"/>
        <v>0.34026264940769124</v>
      </c>
      <c r="F2121" s="2">
        <f t="shared" si="197"/>
        <v>-6.9709146300883512E-3</v>
      </c>
      <c r="G2121" s="2">
        <f t="shared" si="195"/>
        <v>0.34723356403777961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70.223500000000001</v>
      </c>
      <c r="C2122" s="2">
        <f t="shared" si="192"/>
        <v>70.920972243360993</v>
      </c>
      <c r="D2122" s="2">
        <f t="shared" si="194"/>
        <v>70.411837543788593</v>
      </c>
      <c r="E2122" s="2">
        <f t="shared" si="193"/>
        <v>0.50913469957239954</v>
      </c>
      <c r="F2122" s="2">
        <f t="shared" si="197"/>
        <v>9.6250208210409235E-2</v>
      </c>
      <c r="G2122" s="2">
        <f t="shared" si="195"/>
        <v>0.41288449136199029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70.223500000000001</v>
      </c>
      <c r="C2123" s="2">
        <f t="shared" si="192"/>
        <v>70.932391898228531</v>
      </c>
      <c r="D2123" s="2">
        <f t="shared" si="194"/>
        <v>70.397886614619068</v>
      </c>
      <c r="E2123" s="2">
        <f t="shared" si="193"/>
        <v>0.53450528360946237</v>
      </c>
      <c r="F2123" s="2">
        <f t="shared" si="197"/>
        <v>0.18390122329021988</v>
      </c>
      <c r="G2123" s="2">
        <f t="shared" si="195"/>
        <v>0.35060406031924252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70.223500000000001</v>
      </c>
      <c r="C2124" s="2">
        <f t="shared" si="192"/>
        <v>71.059593144654912</v>
      </c>
      <c r="D2124" s="2">
        <f t="shared" si="194"/>
        <v>70.384969087610258</v>
      </c>
      <c r="E2124" s="2">
        <f t="shared" si="193"/>
        <v>0.67462405704465311</v>
      </c>
      <c r="F2124" s="2">
        <f t="shared" si="197"/>
        <v>0.28204579004110653</v>
      </c>
      <c r="G2124" s="2">
        <f t="shared" si="195"/>
        <v>0.39257826700354659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71.6511</v>
      </c>
      <c r="C2125" s="2">
        <f t="shared" si="192"/>
        <v>71.068686507015698</v>
      </c>
      <c r="D2125" s="2">
        <f t="shared" si="194"/>
        <v>70.478756562602086</v>
      </c>
      <c r="E2125" s="2">
        <f t="shared" si="193"/>
        <v>0.58992994441361191</v>
      </c>
      <c r="F2125" s="2">
        <f t="shared" si="197"/>
        <v>0.34362262091560758</v>
      </c>
      <c r="G2125" s="2">
        <f t="shared" si="195"/>
        <v>0.24630732349800433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71.6126</v>
      </c>
      <c r="C2126" s="2">
        <f t="shared" si="192"/>
        <v>71.056196275167125</v>
      </c>
      <c r="D2126" s="2">
        <f t="shared" si="194"/>
        <v>70.562744965372303</v>
      </c>
      <c r="E2126" s="2">
        <f t="shared" si="193"/>
        <v>0.49345130979482121</v>
      </c>
      <c r="F2126" s="2">
        <f t="shared" si="197"/>
        <v>0.3735883586914503</v>
      </c>
      <c r="G2126" s="2">
        <f t="shared" si="195"/>
        <v>0.11986295110337092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71.689700000000002</v>
      </c>
      <c r="C2127" s="2">
        <f t="shared" ref="C2127:C2190" si="198">$C$4*B2117+C2126*(1-$C$4)</f>
        <v>71.023073771295259</v>
      </c>
      <c r="D2127" s="2">
        <f t="shared" si="194"/>
        <v>70.646223116085466</v>
      </c>
      <c r="E2127" s="2">
        <f t="shared" si="193"/>
        <v>0.37685065520979322</v>
      </c>
      <c r="F2127" s="2">
        <f t="shared" si="197"/>
        <v>0.37424081799511894</v>
      </c>
      <c r="G2127" s="2">
        <f t="shared" si="195"/>
        <v>2.6098372146742821E-3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71.535399999999996</v>
      </c>
      <c r="C2128" s="2">
        <f t="shared" si="198"/>
        <v>70.95943165263445</v>
      </c>
      <c r="D2128" s="2">
        <f t="shared" si="194"/>
        <v>70.712088070449511</v>
      </c>
      <c r="E2128" s="2">
        <f t="shared" si="193"/>
        <v>0.24734358218493924</v>
      </c>
      <c r="F2128" s="2">
        <f t="shared" si="197"/>
        <v>0.348861370833083</v>
      </c>
      <c r="G2128" s="2">
        <f t="shared" si="195"/>
        <v>-0.10151778864814376</v>
      </c>
      <c r="H2128" s="2" t="str">
        <f t="shared" si="196"/>
        <v>Hold</v>
      </c>
    </row>
    <row r="2129" spans="1:8" ht="13.5" x14ac:dyDescent="0.25">
      <c r="A2129" s="3">
        <v>45103</v>
      </c>
      <c r="B2129" s="2">
        <v>71.381</v>
      </c>
      <c r="C2129" s="2">
        <f t="shared" si="198"/>
        <v>70.858088321459917</v>
      </c>
      <c r="D2129" s="2">
        <f t="shared" si="194"/>
        <v>70.761637102268068</v>
      </c>
      <c r="E2129" s="2">
        <f t="shared" si="193"/>
        <v>9.6451219191848736E-2</v>
      </c>
      <c r="F2129" s="2">
        <f t="shared" si="197"/>
        <v>0.29837934050483617</v>
      </c>
      <c r="G2129" s="2">
        <f t="shared" si="195"/>
        <v>-0.20192812131298743</v>
      </c>
      <c r="H2129" s="2" t="str">
        <f t="shared" si="196"/>
        <v>Hold</v>
      </c>
    </row>
    <row r="2130" spans="1:8" ht="13.5" x14ac:dyDescent="0.25">
      <c r="A2130" s="3">
        <v>45104</v>
      </c>
      <c r="B2130" s="2">
        <v>71.689700000000002</v>
      </c>
      <c r="C2130" s="2">
        <f t="shared" si="198"/>
        <v>70.790136272004546</v>
      </c>
      <c r="D2130" s="2">
        <f t="shared" si="194"/>
        <v>70.830382502100065</v>
      </c>
      <c r="E2130" s="2">
        <f t="shared" si="193"/>
        <v>-4.0246230095519309E-2</v>
      </c>
      <c r="F2130" s="2">
        <f t="shared" si="197"/>
        <v>0.23065422638476507</v>
      </c>
      <c r="G2130" s="2">
        <f t="shared" si="195"/>
        <v>-0.27090045648028438</v>
      </c>
      <c r="H2130" s="2" t="str">
        <f t="shared" si="196"/>
        <v>Hold</v>
      </c>
    </row>
    <row r="2131" spans="1:8" ht="13.5" x14ac:dyDescent="0.25">
      <c r="A2131" s="3">
        <v>45107</v>
      </c>
      <c r="B2131" s="2">
        <v>72.067800000000005</v>
      </c>
      <c r="C2131" s="2">
        <f t="shared" si="198"/>
        <v>70.744515307080775</v>
      </c>
      <c r="D2131" s="2">
        <f t="shared" si="194"/>
        <v>70.922043057500062</v>
      </c>
      <c r="E2131" s="2">
        <f t="shared" si="193"/>
        <v>-0.17752775041928714</v>
      </c>
      <c r="F2131" s="2">
        <f t="shared" si="197"/>
        <v>0.14901783102395466</v>
      </c>
      <c r="G2131" s="2">
        <f t="shared" si="195"/>
        <v>-0.32654558144324181</v>
      </c>
      <c r="H2131" s="2" t="str">
        <f t="shared" si="196"/>
        <v>Hold</v>
      </c>
    </row>
    <row r="2132" spans="1:8" ht="13.5" x14ac:dyDescent="0.25">
      <c r="A2132" s="3">
        <v>45110</v>
      </c>
      <c r="B2132" s="2">
        <v>71.921199999999999</v>
      </c>
      <c r="C2132" s="2">
        <f t="shared" si="198"/>
        <v>70.664359105991423</v>
      </c>
      <c r="D2132" s="2">
        <f t="shared" si="194"/>
        <v>70.996054682870437</v>
      </c>
      <c r="E2132" s="2">
        <f t="shared" si="193"/>
        <v>-0.33169557687901374</v>
      </c>
      <c r="F2132" s="2">
        <f t="shared" si="197"/>
        <v>5.2875149443360983E-2</v>
      </c>
      <c r="G2132" s="2">
        <f t="shared" si="195"/>
        <v>-0.38457072632237471</v>
      </c>
      <c r="H2132" s="2" t="str">
        <f t="shared" si="196"/>
        <v>Hold</v>
      </c>
    </row>
    <row r="2133" spans="1:8" ht="13.5" x14ac:dyDescent="0.25">
      <c r="A2133" s="3">
        <v>45111</v>
      </c>
      <c r="B2133" s="2">
        <v>71.766900000000007</v>
      </c>
      <c r="C2133" s="2">
        <f t="shared" si="198"/>
        <v>70.596534628146586</v>
      </c>
      <c r="D2133" s="2">
        <f t="shared" si="194"/>
        <v>71.053154335991152</v>
      </c>
      <c r="E2133" s="2">
        <f t="shared" si="193"/>
        <v>-0.45661970784456685</v>
      </c>
      <c r="F2133" s="2">
        <f t="shared" si="197"/>
        <v>-4.9023822014224588E-2</v>
      </c>
      <c r="G2133" s="2">
        <f t="shared" si="195"/>
        <v>-0.40759588583034223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72.044700000000006</v>
      </c>
      <c r="C2134" s="2">
        <f t="shared" si="198"/>
        <v>70.539144685354799</v>
      </c>
      <c r="D2134" s="2">
        <f t="shared" si="194"/>
        <v>71.126602162954768</v>
      </c>
      <c r="E2134" s="2">
        <f t="shared" si="193"/>
        <v>-0.58745747759996902</v>
      </c>
      <c r="F2134" s="2">
        <f t="shared" si="197"/>
        <v>-0.1567105531313735</v>
      </c>
      <c r="G2134" s="2">
        <f t="shared" si="195"/>
        <v>-0.43074692446859553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72.037000000000006</v>
      </c>
      <c r="C2135" s="2">
        <f t="shared" si="198"/>
        <v>70.710214733761759</v>
      </c>
      <c r="D2135" s="2">
        <f t="shared" si="194"/>
        <v>71.194039039772932</v>
      </c>
      <c r="E2135" s="2">
        <f t="shared" si="193"/>
        <v>-0.48382430601117221</v>
      </c>
      <c r="F2135" s="2">
        <f t="shared" si="197"/>
        <v>-0.22213330370733325</v>
      </c>
      <c r="G2135" s="2">
        <f t="shared" si="195"/>
        <v>-0.26169100230383896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72.013800000000003</v>
      </c>
      <c r="C2136" s="2">
        <f t="shared" si="198"/>
        <v>70.849043236259945</v>
      </c>
      <c r="D2136" s="2">
        <f t="shared" si="194"/>
        <v>71.25476207386383</v>
      </c>
      <c r="E2136" s="2">
        <f t="shared" si="193"/>
        <v>-0.40571883760388516</v>
      </c>
      <c r="F2136" s="2">
        <f t="shared" si="197"/>
        <v>-0.25885041048664365</v>
      </c>
      <c r="G2136" s="2">
        <f t="shared" si="195"/>
        <v>-0.14686842711724152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72.152699999999996</v>
      </c>
      <c r="C2137" s="2">
        <f t="shared" si="198"/>
        <v>70.978375046066105</v>
      </c>
      <c r="D2137" s="2">
        <f t="shared" si="194"/>
        <v>71.321275994318356</v>
      </c>
      <c r="E2137" s="2">
        <f t="shared" si="193"/>
        <v>-0.34290094825225026</v>
      </c>
      <c r="F2137" s="2">
        <f t="shared" si="197"/>
        <v>-0.27566051803976499</v>
      </c>
      <c r="G2137" s="2">
        <f t="shared" si="195"/>
        <v>-6.7240430212485269E-2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72.229900000000001</v>
      </c>
      <c r="C2138" s="2">
        <f t="shared" si="198"/>
        <v>71.064071192825168</v>
      </c>
      <c r="D2138" s="2">
        <f t="shared" si="194"/>
        <v>71.388581476220693</v>
      </c>
      <c r="E2138" s="2">
        <f t="shared" si="193"/>
        <v>-0.32451028339552579</v>
      </c>
      <c r="F2138" s="2">
        <f t="shared" si="197"/>
        <v>-0.28543047111091718</v>
      </c>
      <c r="G2138" s="2">
        <f t="shared" si="195"/>
        <v>-3.9079812284608606E-2</v>
      </c>
      <c r="H2138" s="2" t="str">
        <f t="shared" si="196"/>
        <v>Hold</v>
      </c>
    </row>
    <row r="2139" spans="1:8" ht="13.5" x14ac:dyDescent="0.25">
      <c r="A2139" s="3">
        <v>45119</v>
      </c>
      <c r="B2139" s="2">
        <v>73.078800000000001</v>
      </c>
      <c r="C2139" s="2">
        <f t="shared" si="198"/>
        <v>71.112829470852063</v>
      </c>
      <c r="D2139" s="2">
        <f t="shared" si="194"/>
        <v>71.513782848352491</v>
      </c>
      <c r="E2139" s="2">
        <f t="shared" si="193"/>
        <v>-0.40095337750042859</v>
      </c>
      <c r="F2139" s="2">
        <f t="shared" si="197"/>
        <v>-0.30853505238881951</v>
      </c>
      <c r="G2139" s="2">
        <f t="shared" si="195"/>
        <v>-9.2418325111609079E-2</v>
      </c>
      <c r="H2139" s="2" t="str">
        <f t="shared" si="196"/>
        <v>Hold</v>
      </c>
    </row>
    <row r="2140" spans="1:8" ht="13.5" x14ac:dyDescent="0.25">
      <c r="A2140" s="3">
        <v>45120</v>
      </c>
      <c r="B2140" s="2">
        <v>72.924400000000006</v>
      </c>
      <c r="C2140" s="2">
        <f t="shared" si="198"/>
        <v>71.201578783028665</v>
      </c>
      <c r="D2140" s="2">
        <f t="shared" si="194"/>
        <v>71.618273007733791</v>
      </c>
      <c r="E2140" s="2">
        <f t="shared" ref="E2140:E2203" si="199">C2140-D2140</f>
        <v>-0.41669422470512529</v>
      </c>
      <c r="F2140" s="2">
        <f t="shared" si="197"/>
        <v>-0.33016688685208068</v>
      </c>
      <c r="G2140" s="2">
        <f t="shared" si="195"/>
        <v>-8.6527337853044617E-2</v>
      </c>
      <c r="H2140" s="2" t="str">
        <f t="shared" si="196"/>
        <v>Hold</v>
      </c>
    </row>
    <row r="2141" spans="1:8" ht="13.5" x14ac:dyDescent="0.25">
      <c r="A2141" s="3">
        <v>45121</v>
      </c>
      <c r="B2141" s="2">
        <v>73.256200000000007</v>
      </c>
      <c r="C2141" s="2">
        <f t="shared" si="198"/>
        <v>71.334843585639646</v>
      </c>
      <c r="D2141" s="2">
        <f t="shared" ref="D2141:D2204" si="200">$D$4*B2141+(1-$D$4)*D2140</f>
        <v>71.739600933086848</v>
      </c>
      <c r="E2141" s="2">
        <f t="shared" si="199"/>
        <v>-0.40475734744720171</v>
      </c>
      <c r="F2141" s="2">
        <f t="shared" si="197"/>
        <v>-0.34508497897110491</v>
      </c>
      <c r="G2141" s="2">
        <f t="shared" si="195"/>
        <v>-5.9672368476096804E-2</v>
      </c>
      <c r="H2141" s="2" t="str">
        <f t="shared" si="196"/>
        <v>Hold</v>
      </c>
    </row>
    <row r="2142" spans="1:8" ht="13.5" x14ac:dyDescent="0.25">
      <c r="A2142" s="3">
        <v>45124</v>
      </c>
      <c r="B2142" s="2">
        <v>73.310299999999998</v>
      </c>
      <c r="C2142" s="2">
        <f t="shared" si="198"/>
        <v>71.425052264772006</v>
      </c>
      <c r="D2142" s="2">
        <f t="shared" si="200"/>
        <v>71.855949012117463</v>
      </c>
      <c r="E2142" s="2">
        <f t="shared" si="199"/>
        <v>-0.43089674734545724</v>
      </c>
      <c r="F2142" s="2">
        <f t="shared" si="197"/>
        <v>-0.36224733264597536</v>
      </c>
      <c r="G2142" s="2">
        <f t="shared" si="195"/>
        <v>-6.8649414699481881E-2</v>
      </c>
      <c r="H2142" s="2" t="str">
        <f t="shared" si="196"/>
        <v>Hold</v>
      </c>
    </row>
    <row r="2143" spans="1:8" ht="13.5" x14ac:dyDescent="0.25">
      <c r="A2143" s="3">
        <v>45125</v>
      </c>
      <c r="B2143" s="2">
        <v>73.233099999999993</v>
      </c>
      <c r="C2143" s="2">
        <f t="shared" si="198"/>
        <v>71.477644224037846</v>
      </c>
      <c r="D2143" s="2">
        <f t="shared" si="200"/>
        <v>71.957960196405068</v>
      </c>
      <c r="E2143" s="2">
        <f t="shared" si="199"/>
        <v>-0.48031597236722234</v>
      </c>
      <c r="F2143" s="2">
        <f t="shared" si="197"/>
        <v>-0.38586106059022479</v>
      </c>
      <c r="G2143" s="2">
        <f t="shared" si="195"/>
        <v>-9.4454911776997552E-2</v>
      </c>
      <c r="H2143" s="2" t="str">
        <f t="shared" si="196"/>
        <v>Hold</v>
      </c>
    </row>
    <row r="2144" spans="1:8" ht="13.5" x14ac:dyDescent="0.25">
      <c r="A2144" s="3">
        <v>45127</v>
      </c>
      <c r="B2144" s="2">
        <v>73.155900000000003</v>
      </c>
      <c r="C2144" s="2">
        <f t="shared" si="198"/>
        <v>71.56488357418587</v>
      </c>
      <c r="D2144" s="2">
        <f t="shared" si="200"/>
        <v>72.046696478152839</v>
      </c>
      <c r="E2144" s="2">
        <f t="shared" si="199"/>
        <v>-0.48181290396696852</v>
      </c>
      <c r="F2144" s="2">
        <f t="shared" si="197"/>
        <v>-0.40505142926557358</v>
      </c>
      <c r="G2144" s="2">
        <f t="shared" si="195"/>
        <v>-7.6761474701394938E-2</v>
      </c>
      <c r="H2144" s="2" t="str">
        <f t="shared" si="196"/>
        <v>Hold</v>
      </c>
    </row>
    <row r="2145" spans="1:8" ht="13.5" x14ac:dyDescent="0.25">
      <c r="A2145" s="3">
        <v>45128</v>
      </c>
      <c r="B2145" s="2">
        <v>73.302499999999995</v>
      </c>
      <c r="C2145" s="2">
        <f t="shared" si="198"/>
        <v>71.637516870464964</v>
      </c>
      <c r="D2145" s="2">
        <f t="shared" si="200"/>
        <v>72.139718961252626</v>
      </c>
      <c r="E2145" s="2">
        <f t="shared" si="199"/>
        <v>-0.50220209078766231</v>
      </c>
      <c r="F2145" s="2">
        <f t="shared" si="197"/>
        <v>-0.42448156156999134</v>
      </c>
      <c r="G2145" s="2">
        <f t="shared" si="195"/>
        <v>-7.7720529217670975E-2</v>
      </c>
      <c r="H2145" s="2" t="str">
        <f t="shared" si="196"/>
        <v>Hold</v>
      </c>
    </row>
    <row r="2146" spans="1:8" ht="13.5" x14ac:dyDescent="0.25">
      <c r="A2146" s="3">
        <v>45131</v>
      </c>
      <c r="B2146" s="2">
        <v>73.310299999999998</v>
      </c>
      <c r="C2146" s="2">
        <f t="shared" si="198"/>
        <v>71.695406582701125</v>
      </c>
      <c r="D2146" s="2">
        <f t="shared" si="200"/>
        <v>72.226428667826511</v>
      </c>
      <c r="E2146" s="2">
        <f t="shared" si="199"/>
        <v>-0.53102208512538596</v>
      </c>
      <c r="F2146" s="2">
        <f t="shared" si="197"/>
        <v>-0.44578966628107031</v>
      </c>
      <c r="G2146" s="2">
        <f t="shared" si="195"/>
        <v>-8.5232418844315649E-2</v>
      </c>
      <c r="H2146" s="2" t="str">
        <f t="shared" si="196"/>
        <v>Hold</v>
      </c>
    </row>
    <row r="2147" spans="1:8" ht="13.5" x14ac:dyDescent="0.25">
      <c r="A2147" s="3">
        <v>45133</v>
      </c>
      <c r="B2147" s="2">
        <v>73.302499999999995</v>
      </c>
      <c r="C2147" s="2">
        <f t="shared" si="198"/>
        <v>71.765759416131715</v>
      </c>
      <c r="D2147" s="2">
        <f t="shared" si="200"/>
        <v>72.30613765539492</v>
      </c>
      <c r="E2147" s="2">
        <f t="shared" si="199"/>
        <v>-0.54037823926320527</v>
      </c>
      <c r="F2147" s="2">
        <f t="shared" si="197"/>
        <v>-0.46470738087749736</v>
      </c>
      <c r="G2147" s="2">
        <f t="shared" si="195"/>
        <v>-7.5670858385707918E-2</v>
      </c>
      <c r="H2147" s="2" t="str">
        <f t="shared" si="196"/>
        <v>Hold</v>
      </c>
    </row>
    <row r="2148" spans="1:8" ht="13.5" x14ac:dyDescent="0.25">
      <c r="A2148" s="3">
        <v>45134</v>
      </c>
      <c r="B2148" s="2">
        <v>73.3797</v>
      </c>
      <c r="C2148" s="2">
        <f t="shared" si="198"/>
        <v>71.837165659803759</v>
      </c>
      <c r="D2148" s="2">
        <f t="shared" si="200"/>
        <v>72.38566079203234</v>
      </c>
      <c r="E2148" s="2">
        <f t="shared" si="199"/>
        <v>-0.54849513222858093</v>
      </c>
      <c r="F2148" s="2">
        <f t="shared" si="197"/>
        <v>-0.48146493114771405</v>
      </c>
      <c r="G2148" s="2">
        <f t="shared" ref="G2148:G2211" si="201">E2148-F2148</f>
        <v>-6.703020108086688E-2</v>
      </c>
      <c r="H2148" s="2" t="str">
        <f t="shared" ref="H2148:H2211" si="202">IF(G2148&lt;0,"Hold","Sell")</f>
        <v>Hold</v>
      </c>
    </row>
    <row r="2149" spans="1:8" ht="13.5" x14ac:dyDescent="0.25">
      <c r="A2149" s="3">
        <v>45135</v>
      </c>
      <c r="B2149" s="2">
        <v>73.688400000000001</v>
      </c>
      <c r="C2149" s="2">
        <f t="shared" si="198"/>
        <v>72.028186327526257</v>
      </c>
      <c r="D2149" s="2">
        <f t="shared" si="200"/>
        <v>72.482159992622542</v>
      </c>
      <c r="E2149" s="2">
        <f t="shared" si="199"/>
        <v>-0.45397366509628512</v>
      </c>
      <c r="F2149" s="2">
        <f t="shared" ref="F2149:F2212" si="203">(E2149*(2/(10)))+((1-(2/10))*F2148)</f>
        <v>-0.47596667793742831</v>
      </c>
      <c r="G2149" s="2">
        <f t="shared" si="201"/>
        <v>2.1993012841143189E-2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73.696100000000001</v>
      </c>
      <c r="C2150" s="2">
        <f t="shared" si="198"/>
        <v>72.166065354060677</v>
      </c>
      <c r="D2150" s="2">
        <f t="shared" si="200"/>
        <v>72.572081474650503</v>
      </c>
      <c r="E2150" s="2">
        <f t="shared" si="199"/>
        <v>-0.40601612058982539</v>
      </c>
      <c r="F2150" s="2">
        <f t="shared" si="203"/>
        <v>-0.46197656646790775</v>
      </c>
      <c r="G2150" s="2">
        <f t="shared" si="201"/>
        <v>5.5960445878082354E-2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73.688400000000001</v>
      </c>
      <c r="C2151" s="2">
        <f t="shared" si="198"/>
        <v>72.333778376512882</v>
      </c>
      <c r="D2151" s="2">
        <f t="shared" si="200"/>
        <v>72.654771735787506</v>
      </c>
      <c r="E2151" s="2">
        <f t="shared" si="199"/>
        <v>-0.32099335927462391</v>
      </c>
      <c r="F2151" s="2">
        <f t="shared" si="203"/>
        <v>-0.433779925029251</v>
      </c>
      <c r="G2151" s="2">
        <f t="shared" si="201"/>
        <v>0.11278656575462709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73.240799999999993</v>
      </c>
      <c r="C2152" s="2">
        <f t="shared" si="198"/>
        <v>72.484012472433974</v>
      </c>
      <c r="D2152" s="2">
        <f t="shared" si="200"/>
        <v>72.698181236840284</v>
      </c>
      <c r="E2152" s="2">
        <f t="shared" si="199"/>
        <v>-0.21416876440630972</v>
      </c>
      <c r="F2152" s="2">
        <f t="shared" si="203"/>
        <v>-0.38985769290466277</v>
      </c>
      <c r="G2152" s="2">
        <f t="shared" si="201"/>
        <v>0.17568892849835305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73.310299999999998</v>
      </c>
      <c r="C2153" s="2">
        <f t="shared" si="198"/>
        <v>72.599256707444127</v>
      </c>
      <c r="D2153" s="2">
        <f t="shared" si="200"/>
        <v>72.743523367444709</v>
      </c>
      <c r="E2153" s="2">
        <f t="shared" si="199"/>
        <v>-0.14426666000058219</v>
      </c>
      <c r="F2153" s="2">
        <f t="shared" si="203"/>
        <v>-0.34073948632384665</v>
      </c>
      <c r="G2153" s="2">
        <f t="shared" si="201"/>
        <v>0.19647282632326446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73.310299999999998</v>
      </c>
      <c r="C2154" s="2">
        <f t="shared" si="198"/>
        <v>72.684894137068113</v>
      </c>
      <c r="D2154" s="2">
        <f t="shared" si="200"/>
        <v>72.785506821708069</v>
      </c>
      <c r="E2154" s="2">
        <f t="shared" si="199"/>
        <v>-0.10061268463995532</v>
      </c>
      <c r="F2154" s="2">
        <f t="shared" si="203"/>
        <v>-0.29271412598706836</v>
      </c>
      <c r="G2154" s="2">
        <f t="shared" si="201"/>
        <v>0.19210144134711304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73.233099999999993</v>
      </c>
      <c r="C2155" s="2">
        <f t="shared" si="198"/>
        <v>72.779910423673016</v>
      </c>
      <c r="D2155" s="2">
        <f t="shared" si="200"/>
        <v>72.818661871951917</v>
      </c>
      <c r="E2155" s="2">
        <f t="shared" si="199"/>
        <v>-3.8751448278901535E-2</v>
      </c>
      <c r="F2155" s="2">
        <f t="shared" si="203"/>
        <v>-0.24192159044543501</v>
      </c>
      <c r="G2155" s="2">
        <f t="shared" si="201"/>
        <v>0.20317014216653348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72.916700000000006</v>
      </c>
      <c r="C2156" s="2">
        <f t="shared" si="198"/>
        <v>72.86150882003102</v>
      </c>
      <c r="D2156" s="2">
        <f t="shared" si="200"/>
        <v>72.82592395551103</v>
      </c>
      <c r="E2156" s="2">
        <f t="shared" si="199"/>
        <v>3.5584864519989878E-2</v>
      </c>
      <c r="F2156" s="2">
        <f t="shared" si="203"/>
        <v>-0.18642029945235003</v>
      </c>
      <c r="G2156" s="2">
        <f t="shared" si="201"/>
        <v>0.22200516397233991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72.909000000000006</v>
      </c>
      <c r="C2157" s="2">
        <f t="shared" si="198"/>
        <v>72.929353616949328</v>
      </c>
      <c r="D2157" s="2">
        <f t="shared" si="200"/>
        <v>72.832077736584282</v>
      </c>
      <c r="E2157" s="2">
        <f t="shared" si="199"/>
        <v>9.7275880365046419E-2</v>
      </c>
      <c r="F2157" s="2">
        <f t="shared" si="203"/>
        <v>-0.12968106348887073</v>
      </c>
      <c r="G2157" s="2">
        <f t="shared" si="201"/>
        <v>0.22695694385391715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72.770099999999999</v>
      </c>
      <c r="C2158" s="2">
        <f t="shared" si="198"/>
        <v>72.998637675880204</v>
      </c>
      <c r="D2158" s="2">
        <f t="shared" si="200"/>
        <v>72.827486793133588</v>
      </c>
      <c r="E2158" s="2">
        <f t="shared" si="199"/>
        <v>0.17115088274661616</v>
      </c>
      <c r="F2158" s="2">
        <f t="shared" si="203"/>
        <v>-6.951467424177335E-2</v>
      </c>
      <c r="G2158" s="2">
        <f t="shared" si="201"/>
        <v>0.24066555698838951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72.654300000000006</v>
      </c>
      <c r="C2159" s="2">
        <f t="shared" si="198"/>
        <v>73.104754956514014</v>
      </c>
      <c r="D2159" s="2">
        <f t="shared" si="200"/>
        <v>72.81465814179036</v>
      </c>
      <c r="E2159" s="2">
        <f t="shared" si="199"/>
        <v>0.29009681472365401</v>
      </c>
      <c r="F2159" s="2">
        <f t="shared" si="203"/>
        <v>2.4076235513121255E-3</v>
      </c>
      <c r="G2159" s="2">
        <f t="shared" si="201"/>
        <v>0.28768919117234187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72.384200000000007</v>
      </c>
      <c r="C2160" s="2">
        <f t="shared" si="198"/>
        <v>73.195731117050315</v>
      </c>
      <c r="D2160" s="2">
        <f t="shared" si="200"/>
        <v>72.7827723535096</v>
      </c>
      <c r="E2160" s="2">
        <f t="shared" si="199"/>
        <v>0.41295876354071481</v>
      </c>
      <c r="F2160" s="2">
        <f t="shared" si="203"/>
        <v>8.4517851549192669E-2</v>
      </c>
      <c r="G2160" s="2">
        <f t="shared" si="201"/>
        <v>0.32844091199152214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72.538600000000002</v>
      </c>
      <c r="C2161" s="2">
        <f t="shared" si="198"/>
        <v>73.271526329811806</v>
      </c>
      <c r="D2161" s="2">
        <f t="shared" si="200"/>
        <v>72.76468551250889</v>
      </c>
      <c r="E2161" s="2">
        <f t="shared" si="199"/>
        <v>0.50684081730291553</v>
      </c>
      <c r="F2161" s="2">
        <f t="shared" si="203"/>
        <v>0.16898244469993723</v>
      </c>
      <c r="G2161" s="2">
        <f t="shared" si="201"/>
        <v>0.3378583726029783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72.924400000000006</v>
      </c>
      <c r="C2162" s="2">
        <f t="shared" si="198"/>
        <v>73.266799202148448</v>
      </c>
      <c r="D2162" s="2">
        <f t="shared" si="200"/>
        <v>72.776516215286009</v>
      </c>
      <c r="E2162" s="2">
        <f t="shared" si="199"/>
        <v>0.49028298686243943</v>
      </c>
      <c r="F2162" s="2">
        <f t="shared" si="203"/>
        <v>0.23324255313243769</v>
      </c>
      <c r="G2162" s="2">
        <f t="shared" si="201"/>
        <v>0.25704043373000174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72.615700000000004</v>
      </c>
      <c r="C2163" s="2">
        <f t="shared" si="198"/>
        <v>73.273491632587152</v>
      </c>
      <c r="D2163" s="2">
        <f t="shared" si="200"/>
        <v>72.764603903042612</v>
      </c>
      <c r="E2163" s="2">
        <f t="shared" si="199"/>
        <v>0.50888772954453998</v>
      </c>
      <c r="F2163" s="2">
        <f t="shared" si="203"/>
        <v>0.28837158841485816</v>
      </c>
      <c r="G2163" s="2">
        <f t="shared" si="201"/>
        <v>0.22051614112968182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72.615700000000004</v>
      </c>
      <c r="C2164" s="2">
        <f t="shared" si="198"/>
        <v>73.279154458342973</v>
      </c>
      <c r="D2164" s="2">
        <f t="shared" si="200"/>
        <v>72.753573984298725</v>
      </c>
      <c r="E2164" s="2">
        <f t="shared" si="199"/>
        <v>0.52558047404424713</v>
      </c>
      <c r="F2164" s="2">
        <f t="shared" si="203"/>
        <v>0.33581336554073593</v>
      </c>
      <c r="G2164" s="2">
        <f t="shared" si="201"/>
        <v>0.18976710850351119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72.384200000000007</v>
      </c>
      <c r="C2165" s="2">
        <f t="shared" si="198"/>
        <v>73.272069157059434</v>
      </c>
      <c r="D2165" s="2">
        <f t="shared" si="200"/>
        <v>72.726212948424745</v>
      </c>
      <c r="E2165" s="2">
        <f t="shared" si="199"/>
        <v>0.54585620863468876</v>
      </c>
      <c r="F2165" s="2">
        <f t="shared" si="203"/>
        <v>0.37782193415952653</v>
      </c>
      <c r="G2165" s="2">
        <f t="shared" si="201"/>
        <v>0.16803427447516223</v>
      </c>
      <c r="H2165" s="2" t="str">
        <f t="shared" si="202"/>
        <v>Sell</v>
      </c>
    </row>
    <row r="2166" spans="1:8" ht="13.5" x14ac:dyDescent="0.25">
      <c r="A2166" s="3">
        <v>45160</v>
      </c>
      <c r="B2166" s="2">
        <v>72.384200000000007</v>
      </c>
      <c r="C2166" s="2">
        <f t="shared" si="198"/>
        <v>73.217396979050292</v>
      </c>
      <c r="D2166" s="2">
        <f t="shared" si="200"/>
        <v>72.700878655948841</v>
      </c>
      <c r="E2166" s="2">
        <f t="shared" si="199"/>
        <v>0.51651832310145096</v>
      </c>
      <c r="F2166" s="2">
        <f t="shared" si="203"/>
        <v>0.40556121194791139</v>
      </c>
      <c r="G2166" s="2">
        <f t="shared" si="201"/>
        <v>0.11095711115353957</v>
      </c>
      <c r="H2166" s="2" t="str">
        <f t="shared" si="202"/>
        <v>Sell</v>
      </c>
    </row>
    <row r="2167" spans="1:8" ht="13.5" x14ac:dyDescent="0.25">
      <c r="A2167" s="3">
        <v>45161</v>
      </c>
      <c r="B2167" s="2">
        <v>72.307100000000005</v>
      </c>
      <c r="C2167" s="2">
        <f t="shared" si="198"/>
        <v>73.169951289965638</v>
      </c>
      <c r="D2167" s="2">
        <f t="shared" si="200"/>
        <v>72.671709866619295</v>
      </c>
      <c r="E2167" s="2">
        <f t="shared" si="199"/>
        <v>0.49824142334634303</v>
      </c>
      <c r="F2167" s="2">
        <f t="shared" si="203"/>
        <v>0.42409725422759775</v>
      </c>
      <c r="G2167" s="2">
        <f t="shared" si="201"/>
        <v>7.4144169118745273E-2</v>
      </c>
      <c r="H2167" s="2" t="str">
        <f t="shared" si="202"/>
        <v>Sell</v>
      </c>
    </row>
    <row r="2168" spans="1:8" ht="13.5" x14ac:dyDescent="0.25">
      <c r="A2168" s="3">
        <v>45162</v>
      </c>
      <c r="B2168" s="2">
        <v>72.530900000000003</v>
      </c>
      <c r="C2168" s="2">
        <f t="shared" si="198"/>
        <v>73.108435706893999</v>
      </c>
      <c r="D2168" s="2">
        <f t="shared" si="200"/>
        <v>72.661279506128977</v>
      </c>
      <c r="E2168" s="2">
        <f t="shared" si="199"/>
        <v>0.44715620076502205</v>
      </c>
      <c r="F2168" s="2">
        <f t="shared" si="203"/>
        <v>0.42870904353508266</v>
      </c>
      <c r="G2168" s="2">
        <f t="shared" si="201"/>
        <v>1.8447157229939393E-2</v>
      </c>
      <c r="H2168" s="2" t="str">
        <f t="shared" si="202"/>
        <v>Sell</v>
      </c>
    </row>
    <row r="2169" spans="1:8" ht="13.5" x14ac:dyDescent="0.25">
      <c r="A2169" s="3">
        <v>45163</v>
      </c>
      <c r="B2169" s="2">
        <v>69.451800000000006</v>
      </c>
      <c r="C2169" s="2">
        <f t="shared" si="198"/>
        <v>73.038568675064155</v>
      </c>
      <c r="D2169" s="2">
        <f t="shared" si="200"/>
        <v>72.423540283452766</v>
      </c>
      <c r="E2169" s="2">
        <f t="shared" si="199"/>
        <v>0.61502839161138922</v>
      </c>
      <c r="F2169" s="2">
        <f t="shared" si="203"/>
        <v>0.46597291315034395</v>
      </c>
      <c r="G2169" s="2">
        <f t="shared" si="201"/>
        <v>0.14905547846104528</v>
      </c>
      <c r="H2169" s="2" t="str">
        <f t="shared" si="202"/>
        <v>Sell</v>
      </c>
    </row>
    <row r="2170" spans="1:8" ht="13.5" x14ac:dyDescent="0.25">
      <c r="A2170" s="3">
        <v>45166</v>
      </c>
      <c r="B2170" s="2">
        <v>71.759200000000007</v>
      </c>
      <c r="C2170" s="2">
        <f t="shared" si="198"/>
        <v>72.937896571208142</v>
      </c>
      <c r="D2170" s="2">
        <f t="shared" si="200"/>
        <v>72.374329892085896</v>
      </c>
      <c r="E2170" s="2">
        <f t="shared" si="199"/>
        <v>0.56356667912224623</v>
      </c>
      <c r="F2170" s="2">
        <f t="shared" si="203"/>
        <v>0.48549166634472446</v>
      </c>
      <c r="G2170" s="2">
        <f t="shared" si="201"/>
        <v>7.8075012777521768E-2</v>
      </c>
      <c r="H2170" s="2" t="str">
        <f t="shared" si="202"/>
        <v>Sell</v>
      </c>
    </row>
    <row r="2171" spans="1:8" ht="13.5" x14ac:dyDescent="0.25">
      <c r="A2171" s="3">
        <v>45167</v>
      </c>
      <c r="B2171" s="2">
        <v>71.6126</v>
      </c>
      <c r="C2171" s="2">
        <f t="shared" si="198"/>
        <v>72.876466329483804</v>
      </c>
      <c r="D2171" s="2">
        <f t="shared" si="200"/>
        <v>72.317905455635099</v>
      </c>
      <c r="E2171" s="2">
        <f t="shared" si="199"/>
        <v>0.55856087384870534</v>
      </c>
      <c r="F2171" s="2">
        <f t="shared" si="203"/>
        <v>0.50010550784552066</v>
      </c>
      <c r="G2171" s="2">
        <f t="shared" si="201"/>
        <v>5.8455366003184683E-2</v>
      </c>
      <c r="H2171" s="2" t="str">
        <f t="shared" si="202"/>
        <v>Sell</v>
      </c>
    </row>
    <row r="2172" spans="1:8" ht="13.5" x14ac:dyDescent="0.25">
      <c r="A2172" s="3">
        <v>45168</v>
      </c>
      <c r="B2172" s="2">
        <v>71.766900000000007</v>
      </c>
      <c r="C2172" s="2">
        <f t="shared" si="198"/>
        <v>72.88384074033246</v>
      </c>
      <c r="D2172" s="2">
        <f t="shared" si="200"/>
        <v>72.277090236699166</v>
      </c>
      <c r="E2172" s="2">
        <f t="shared" si="199"/>
        <v>0.60675050363329319</v>
      </c>
      <c r="F2172" s="2">
        <f t="shared" si="203"/>
        <v>0.52143450700307525</v>
      </c>
      <c r="G2172" s="2">
        <f t="shared" si="201"/>
        <v>8.5315996630217938E-2</v>
      </c>
      <c r="H2172" s="2" t="str">
        <f t="shared" si="202"/>
        <v>Sell</v>
      </c>
    </row>
    <row r="2173" spans="1:8" ht="13.5" x14ac:dyDescent="0.25">
      <c r="A2173" s="3">
        <v>45169</v>
      </c>
      <c r="B2173" s="2">
        <v>71.573999999999998</v>
      </c>
      <c r="C2173" s="2">
        <f t="shared" si="198"/>
        <v>72.842588318742855</v>
      </c>
      <c r="D2173" s="2">
        <f t="shared" si="200"/>
        <v>72.22500947842515</v>
      </c>
      <c r="E2173" s="2">
        <f t="shared" si="199"/>
        <v>0.61757884031770516</v>
      </c>
      <c r="F2173" s="2">
        <f t="shared" si="203"/>
        <v>0.54066337366600126</v>
      </c>
      <c r="G2173" s="2">
        <f t="shared" si="201"/>
        <v>7.6915466651703901E-2</v>
      </c>
      <c r="H2173" s="2" t="str">
        <f t="shared" si="202"/>
        <v>Sell</v>
      </c>
    </row>
    <row r="2174" spans="1:8" ht="13.5" x14ac:dyDescent="0.25">
      <c r="A2174" s="3">
        <v>45170</v>
      </c>
      <c r="B2174" s="2">
        <v>71.766900000000007</v>
      </c>
      <c r="C2174" s="2">
        <f t="shared" si="198"/>
        <v>72.807682423551654</v>
      </c>
      <c r="D2174" s="2">
        <f t="shared" si="200"/>
        <v>72.191075442986261</v>
      </c>
      <c r="E2174" s="2">
        <f t="shared" si="199"/>
        <v>0.61660698056539331</v>
      </c>
      <c r="F2174" s="2">
        <f t="shared" si="203"/>
        <v>0.55585209504587973</v>
      </c>
      <c r="G2174" s="2">
        <f t="shared" si="201"/>
        <v>6.075488551951358E-2</v>
      </c>
      <c r="H2174" s="2" t="str">
        <f t="shared" si="202"/>
        <v>Sell</v>
      </c>
    </row>
    <row r="2175" spans="1:8" ht="13.5" x14ac:dyDescent="0.25">
      <c r="A2175" s="3">
        <v>45173</v>
      </c>
      <c r="B2175" s="2">
        <v>72.307100000000005</v>
      </c>
      <c r="C2175" s="2">
        <f t="shared" si="198"/>
        <v>72.742531281466796</v>
      </c>
      <c r="D2175" s="2">
        <f t="shared" si="200"/>
        <v>72.199669854616914</v>
      </c>
      <c r="E2175" s="2">
        <f t="shared" si="199"/>
        <v>0.54286142684988192</v>
      </c>
      <c r="F2175" s="2">
        <f t="shared" si="203"/>
        <v>0.55325396140668026</v>
      </c>
      <c r="G2175" s="2">
        <f t="shared" si="201"/>
        <v>-1.0392534556798338E-2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72.291600000000003</v>
      </c>
      <c r="C2176" s="2">
        <f t="shared" si="198"/>
        <v>72.687403392010367</v>
      </c>
      <c r="D2176" s="2">
        <f t="shared" si="200"/>
        <v>72.206479495015657</v>
      </c>
      <c r="E2176" s="2">
        <f t="shared" si="199"/>
        <v>0.48092389699471028</v>
      </c>
      <c r="F2176" s="2">
        <f t="shared" si="203"/>
        <v>0.53878794852428635</v>
      </c>
      <c r="G2176" s="2">
        <f t="shared" si="201"/>
        <v>-5.7864051529576077E-2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72.191299999999998</v>
      </c>
      <c r="C2177" s="2">
        <f t="shared" si="198"/>
        <v>72.628895177854929</v>
      </c>
      <c r="D2177" s="2">
        <f t="shared" si="200"/>
        <v>72.205355087977466</v>
      </c>
      <c r="E2177" s="2">
        <f t="shared" si="199"/>
        <v>0.42354008987746283</v>
      </c>
      <c r="F2177" s="2">
        <f t="shared" si="203"/>
        <v>0.51573837679492163</v>
      </c>
      <c r="G2177" s="2">
        <f t="shared" si="201"/>
        <v>-9.2198286917458794E-2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72.114099999999993</v>
      </c>
      <c r="C2178" s="2">
        <f t="shared" si="198"/>
        <v>72.613818996646486</v>
      </c>
      <c r="D2178" s="2">
        <f t="shared" si="200"/>
        <v>72.198595451830997</v>
      </c>
      <c r="E2178" s="2">
        <f t="shared" si="199"/>
        <v>0.41522354481548973</v>
      </c>
      <c r="F2178" s="2">
        <f t="shared" si="203"/>
        <v>0.4956354103990353</v>
      </c>
      <c r="G2178" s="2">
        <f t="shared" si="201"/>
        <v>-8.0411865583545572E-2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72.114099999999993</v>
      </c>
      <c r="C2179" s="2">
        <f t="shared" si="198"/>
        <v>72.127354535623951</v>
      </c>
      <c r="D2179" s="2">
        <f t="shared" si="200"/>
        <v>72.192336529473152</v>
      </c>
      <c r="E2179" s="2">
        <f t="shared" si="199"/>
        <v>-6.4981993849201558E-2</v>
      </c>
      <c r="F2179" s="2">
        <f t="shared" si="203"/>
        <v>0.38351192954938795</v>
      </c>
      <c r="G2179" s="2">
        <f t="shared" si="201"/>
        <v>-0.44849392339858951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72.037000000000006</v>
      </c>
      <c r="C2180" s="2">
        <f t="shared" si="198"/>
        <v>72.070715376297187</v>
      </c>
      <c r="D2180" s="2">
        <f t="shared" si="200"/>
        <v>72.180830119882557</v>
      </c>
      <c r="E2180" s="2">
        <f t="shared" si="199"/>
        <v>-0.11011474358537043</v>
      </c>
      <c r="F2180" s="2">
        <f t="shared" si="203"/>
        <v>0.2847865949224363</v>
      </c>
      <c r="G2180" s="2">
        <f t="shared" si="201"/>
        <v>-0.39490133850780673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72.137299999999996</v>
      </c>
      <c r="C2181" s="2">
        <f t="shared" si="198"/>
        <v>72.000236087636083</v>
      </c>
      <c r="D2181" s="2">
        <f t="shared" si="200"/>
        <v>72.177605666557923</v>
      </c>
      <c r="E2181" s="2">
        <f t="shared" si="199"/>
        <v>-0.1773695789218408</v>
      </c>
      <c r="F2181" s="2">
        <f t="shared" si="203"/>
        <v>0.1923553601535809</v>
      </c>
      <c r="G2181" s="2">
        <f t="shared" si="201"/>
        <v>-0.3697249390754217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72.114099999999993</v>
      </c>
      <c r="C2182" s="2">
        <f t="shared" si="198"/>
        <v>71.964338227999761</v>
      </c>
      <c r="D2182" s="2">
        <f t="shared" si="200"/>
        <v>72.172901543109191</v>
      </c>
      <c r="E2182" s="2">
        <f t="shared" si="199"/>
        <v>-0.20856331510942994</v>
      </c>
      <c r="F2182" s="2">
        <f t="shared" si="203"/>
        <v>0.11217162510097874</v>
      </c>
      <c r="G2182" s="2">
        <f t="shared" si="201"/>
        <v>-0.32073494021040866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72.114099999999993</v>
      </c>
      <c r="C2183" s="2">
        <f t="shared" si="198"/>
        <v>71.904286192922882</v>
      </c>
      <c r="D2183" s="2">
        <f t="shared" si="200"/>
        <v>72.168545873249258</v>
      </c>
      <c r="E2183" s="2">
        <f t="shared" si="199"/>
        <v>-0.2642596803263757</v>
      </c>
      <c r="F2183" s="2">
        <f t="shared" si="203"/>
        <v>3.6885364015507856E-2</v>
      </c>
      <c r="G2183" s="2">
        <f t="shared" si="201"/>
        <v>-0.30114504434188355</v>
      </c>
      <c r="H2183" s="2" t="str">
        <f t="shared" si="202"/>
        <v>Hold</v>
      </c>
    </row>
    <row r="2184" spans="1:8" ht="13.5" x14ac:dyDescent="0.25">
      <c r="A2184" s="3">
        <v>45184</v>
      </c>
      <c r="B2184" s="2">
        <v>72.106399999999994</v>
      </c>
      <c r="C2184" s="2">
        <f t="shared" si="198"/>
        <v>71.88314985555013</v>
      </c>
      <c r="D2184" s="2">
        <f t="shared" si="200"/>
        <v>72.163942475230797</v>
      </c>
      <c r="E2184" s="2">
        <f t="shared" si="199"/>
        <v>-0.2807926196806676</v>
      </c>
      <c r="F2184" s="2">
        <f t="shared" si="203"/>
        <v>-2.6650232723727234E-2</v>
      </c>
      <c r="G2184" s="2">
        <f t="shared" si="201"/>
        <v>-0.25414238695694036</v>
      </c>
      <c r="H2184" s="2" t="str">
        <f t="shared" si="202"/>
        <v>Hold</v>
      </c>
    </row>
    <row r="2185" spans="1:8" ht="13.5" x14ac:dyDescent="0.25">
      <c r="A2185" s="3">
        <v>45187</v>
      </c>
      <c r="B2185" s="2">
        <v>71.959800000000001</v>
      </c>
      <c r="C2185" s="2">
        <f t="shared" si="198"/>
        <v>71.948372954696268</v>
      </c>
      <c r="D2185" s="2">
        <f t="shared" si="200"/>
        <v>72.148820810398888</v>
      </c>
      <c r="E2185" s="2">
        <f t="shared" si="199"/>
        <v>-0.20044785570262036</v>
      </c>
      <c r="F2185" s="2">
        <f t="shared" si="203"/>
        <v>-6.1409757319505862E-2</v>
      </c>
      <c r="G2185" s="2">
        <f t="shared" si="201"/>
        <v>-0.13903809838311448</v>
      </c>
      <c r="H2185" s="2" t="str">
        <f t="shared" si="202"/>
        <v>Hold</v>
      </c>
    </row>
    <row r="2186" spans="1:8" ht="13.5" x14ac:dyDescent="0.25">
      <c r="A2186" s="3">
        <v>45188</v>
      </c>
      <c r="B2186" s="2">
        <v>71.766900000000007</v>
      </c>
      <c r="C2186" s="2">
        <f t="shared" si="198"/>
        <v>72.00117711551222</v>
      </c>
      <c r="D2186" s="2">
        <f t="shared" si="200"/>
        <v>72.120530379998982</v>
      </c>
      <c r="E2186" s="2">
        <f t="shared" si="199"/>
        <v>-0.11935326448676165</v>
      </c>
      <c r="F2186" s="2">
        <f t="shared" si="203"/>
        <v>-7.2998458752957018E-2</v>
      </c>
      <c r="G2186" s="2">
        <f t="shared" si="201"/>
        <v>-4.6354805733804627E-2</v>
      </c>
      <c r="H2186" s="2" t="str">
        <f t="shared" si="202"/>
        <v>Hold</v>
      </c>
    </row>
    <row r="2187" spans="1:8" ht="13.5" x14ac:dyDescent="0.25">
      <c r="A2187" s="3">
        <v>45189</v>
      </c>
      <c r="B2187" s="2">
        <v>71.759200000000007</v>
      </c>
      <c r="C2187" s="2">
        <f t="shared" si="198"/>
        <v>72.030426790048807</v>
      </c>
      <c r="D2187" s="2">
        <f t="shared" si="200"/>
        <v>72.093765166665733</v>
      </c>
      <c r="E2187" s="2">
        <f t="shared" si="199"/>
        <v>-6.3338376616925984E-2</v>
      </c>
      <c r="F2187" s="2">
        <f t="shared" si="203"/>
        <v>-7.1066442325750823E-2</v>
      </c>
      <c r="G2187" s="2">
        <f t="shared" si="201"/>
        <v>7.7280657088248383E-3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69.451800000000006</v>
      </c>
      <c r="C2188" s="2">
        <f t="shared" si="198"/>
        <v>72.043299591579753</v>
      </c>
      <c r="D2188" s="2">
        <f t="shared" si="200"/>
        <v>71.898064043209018</v>
      </c>
      <c r="E2188" s="2">
        <f t="shared" si="199"/>
        <v>0.14523554837073505</v>
      </c>
      <c r="F2188" s="2">
        <f t="shared" si="203"/>
        <v>-2.7806044186453653E-2</v>
      </c>
      <c r="G2188" s="2">
        <f t="shared" si="201"/>
        <v>0.17304159255718871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67.939300000000003</v>
      </c>
      <c r="C2189" s="2">
        <f t="shared" si="198"/>
        <v>72.054191962105946</v>
      </c>
      <c r="D2189" s="2">
        <f t="shared" si="200"/>
        <v>71.60482226223057</v>
      </c>
      <c r="E2189" s="2">
        <f t="shared" si="199"/>
        <v>0.44936969987537623</v>
      </c>
      <c r="F2189" s="2">
        <f t="shared" si="203"/>
        <v>6.7629104625912331E-2</v>
      </c>
      <c r="G2189" s="2">
        <f t="shared" si="201"/>
        <v>0.38174059524946391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66.365099999999998</v>
      </c>
      <c r="C2190" s="2">
        <f t="shared" si="198"/>
        <v>72.051547044858879</v>
      </c>
      <c r="D2190" s="2">
        <f t="shared" si="200"/>
        <v>71.216694687250524</v>
      </c>
      <c r="E2190" s="2">
        <f t="shared" si="199"/>
        <v>0.83485235760835508</v>
      </c>
      <c r="F2190" s="2">
        <f t="shared" si="203"/>
        <v>0.22107375522240089</v>
      </c>
      <c r="G2190" s="2">
        <f t="shared" si="201"/>
        <v>0.61377860238595416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67.831299999999999</v>
      </c>
      <c r="C2191" s="2">
        <f t="shared" ref="C2191:C2254" si="204">$C$4*B2181+C2190*(1-$C$4)</f>
        <v>72.064739807188275</v>
      </c>
      <c r="D2191" s="2">
        <f t="shared" si="200"/>
        <v>70.965924710417156</v>
      </c>
      <c r="E2191" s="2">
        <f t="shared" si="199"/>
        <v>1.0988150967711192</v>
      </c>
      <c r="F2191" s="2">
        <f t="shared" si="203"/>
        <v>0.3966220235321446</v>
      </c>
      <c r="G2191" s="2">
        <f t="shared" si="201"/>
        <v>0.70219307323897462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67.908500000000004</v>
      </c>
      <c r="C2192" s="2">
        <f t="shared" si="204"/>
        <v>72.072333683005468</v>
      </c>
      <c r="D2192" s="2">
        <f t="shared" si="200"/>
        <v>70.739448805941805</v>
      </c>
      <c r="E2192" s="2">
        <f t="shared" si="199"/>
        <v>1.3328848770636625</v>
      </c>
      <c r="F2192" s="2">
        <f t="shared" si="203"/>
        <v>0.58387459423844823</v>
      </c>
      <c r="G2192" s="2">
        <f t="shared" si="201"/>
        <v>0.74901028282521431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67.908500000000004</v>
      </c>
      <c r="C2193" s="2">
        <f t="shared" si="204"/>
        <v>72.078759270235395</v>
      </c>
      <c r="D2193" s="2">
        <f t="shared" si="200"/>
        <v>70.529748894390551</v>
      </c>
      <c r="E2193" s="2">
        <f t="shared" si="199"/>
        <v>1.5490103758448441</v>
      </c>
      <c r="F2193" s="2">
        <f t="shared" si="203"/>
        <v>0.77690175055972743</v>
      </c>
      <c r="G2193" s="2">
        <f t="shared" si="201"/>
        <v>0.7721086252851167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67.908500000000004</v>
      </c>
      <c r="C2194" s="2">
        <f t="shared" si="204"/>
        <v>72.083011690199172</v>
      </c>
      <c r="D2194" s="2">
        <f t="shared" si="200"/>
        <v>70.335582309620875</v>
      </c>
      <c r="E2194" s="2">
        <f t="shared" si="199"/>
        <v>1.7474293805782963</v>
      </c>
      <c r="F2194" s="2">
        <f t="shared" si="203"/>
        <v>0.97100727656344132</v>
      </c>
      <c r="G2194" s="2">
        <f t="shared" si="201"/>
        <v>0.77642210401485501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68.525800000000004</v>
      </c>
      <c r="C2195" s="2">
        <f t="shared" si="204"/>
        <v>72.064056045553144</v>
      </c>
      <c r="D2195" s="2">
        <f t="shared" si="200"/>
        <v>70.201524360760075</v>
      </c>
      <c r="E2195" s="2">
        <f t="shared" si="199"/>
        <v>1.8625316847930691</v>
      </c>
      <c r="F2195" s="2">
        <f t="shared" si="203"/>
        <v>1.1493121582093671</v>
      </c>
      <c r="G2195" s="2">
        <f t="shared" si="201"/>
        <v>0.71321952658370202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69.444100000000006</v>
      </c>
      <c r="C2196" s="2">
        <f t="shared" si="204"/>
        <v>72.018339730852659</v>
      </c>
      <c r="D2196" s="2">
        <f t="shared" si="200"/>
        <v>70.145418852555622</v>
      </c>
      <c r="E2196" s="2">
        <f t="shared" si="199"/>
        <v>1.8729208782970375</v>
      </c>
      <c r="F2196" s="2">
        <f t="shared" si="203"/>
        <v>1.2940339022269012</v>
      </c>
      <c r="G2196" s="2">
        <f t="shared" si="201"/>
        <v>0.57888697607013628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68.795900000000003</v>
      </c>
      <c r="C2197" s="2">
        <f t="shared" si="204"/>
        <v>71.978472079952255</v>
      </c>
      <c r="D2197" s="2">
        <f t="shared" si="200"/>
        <v>70.045454493107059</v>
      </c>
      <c r="E2197" s="2">
        <f t="shared" si="199"/>
        <v>1.933017586845196</v>
      </c>
      <c r="F2197" s="2">
        <f t="shared" si="203"/>
        <v>1.4218306391505602</v>
      </c>
      <c r="G2197" s="2">
        <f t="shared" si="201"/>
        <v>0.5111869476946358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68.795900000000003</v>
      </c>
      <c r="C2198" s="2">
        <f t="shared" si="204"/>
        <v>71.58975329842113</v>
      </c>
      <c r="D2198" s="2">
        <f t="shared" si="200"/>
        <v>69.952894901025061</v>
      </c>
      <c r="E2198" s="2">
        <f t="shared" si="199"/>
        <v>1.6368583973960682</v>
      </c>
      <c r="F2198" s="2">
        <f t="shared" si="203"/>
        <v>1.4648361907996619</v>
      </c>
      <c r="G2198" s="2">
        <f t="shared" si="201"/>
        <v>0.17202220659640632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68.456400000000002</v>
      </c>
      <c r="C2199" s="2">
        <f t="shared" si="204"/>
        <v>71.028145098664027</v>
      </c>
      <c r="D2199" s="2">
        <f t="shared" si="200"/>
        <v>69.842043426875065</v>
      </c>
      <c r="E2199" s="2">
        <f t="shared" si="199"/>
        <v>1.1861016717889612</v>
      </c>
      <c r="F2199" s="2">
        <f t="shared" si="203"/>
        <v>1.4090892869975218</v>
      </c>
      <c r="G2199" s="2">
        <f t="shared" si="201"/>
        <v>-0.22298761520856059</v>
      </c>
      <c r="H2199" s="2" t="str">
        <f t="shared" si="202"/>
        <v>Hold</v>
      </c>
    </row>
    <row r="2200" spans="1:8" ht="13.5" x14ac:dyDescent="0.25">
      <c r="A2200" s="3">
        <v>45209</v>
      </c>
      <c r="B2200" s="2">
        <v>68.525800000000004</v>
      </c>
      <c r="C2200" s="2">
        <f t="shared" si="204"/>
        <v>70.310753545023402</v>
      </c>
      <c r="D2200" s="2">
        <f t="shared" si="200"/>
        <v>69.744543913773214</v>
      </c>
      <c r="E2200" s="2">
        <f t="shared" si="199"/>
        <v>0.56620963125018875</v>
      </c>
      <c r="F2200" s="2">
        <f t="shared" si="203"/>
        <v>1.2405133558480552</v>
      </c>
      <c r="G2200" s="2">
        <f t="shared" si="201"/>
        <v>-0.67430372459786647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68.602999999999994</v>
      </c>
      <c r="C2201" s="2">
        <f t="shared" si="204"/>
        <v>69.929299153481338</v>
      </c>
      <c r="D2201" s="2">
        <f t="shared" si="200"/>
        <v>69.659985105345569</v>
      </c>
      <c r="E2201" s="2">
        <f t="shared" si="199"/>
        <v>0.26931404813576876</v>
      </c>
      <c r="F2201" s="2">
        <f t="shared" si="203"/>
        <v>1.046273494305598</v>
      </c>
      <c r="G2201" s="2">
        <f t="shared" si="201"/>
        <v>-0.77695944616982926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68.788200000000003</v>
      </c>
      <c r="C2202" s="2">
        <f t="shared" si="204"/>
        <v>69.618406976022669</v>
      </c>
      <c r="D2202" s="2">
        <f t="shared" si="200"/>
        <v>69.595408430875537</v>
      </c>
      <c r="E2202" s="2">
        <f t="shared" si="199"/>
        <v>2.2998545147132177E-2</v>
      </c>
      <c r="F2202" s="2">
        <f t="shared" si="203"/>
        <v>0.84161850447390485</v>
      </c>
      <c r="G2202" s="2">
        <f t="shared" si="201"/>
        <v>-0.81861995932677267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68.795900000000003</v>
      </c>
      <c r="C2203" s="2">
        <f t="shared" si="204"/>
        <v>69.355344364326868</v>
      </c>
      <c r="D2203" s="2">
        <f t="shared" si="200"/>
        <v>69.536185584144022</v>
      </c>
      <c r="E2203" s="2">
        <f t="shared" si="199"/>
        <v>-0.18084121981715384</v>
      </c>
      <c r="F2203" s="2">
        <f t="shared" si="203"/>
        <v>0.6371265596156932</v>
      </c>
      <c r="G2203" s="2">
        <f t="shared" si="201"/>
        <v>-0.81796777943284704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69.444100000000006</v>
      </c>
      <c r="C2204" s="2">
        <f t="shared" si="204"/>
        <v>69.132752923661201</v>
      </c>
      <c r="D2204" s="2">
        <f t="shared" si="200"/>
        <v>69.529364429762978</v>
      </c>
      <c r="E2204" s="2">
        <f t="shared" ref="E2204:E2267" si="205">C2204-D2204</f>
        <v>-0.39661150610177742</v>
      </c>
      <c r="F2204" s="2">
        <f t="shared" si="203"/>
        <v>0.43037894647219904</v>
      </c>
      <c r="G2204" s="2">
        <f t="shared" si="201"/>
        <v>-0.82699045257397641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69.467299999999994</v>
      </c>
      <c r="C2205" s="2">
        <f t="shared" si="204"/>
        <v>69.039375550790254</v>
      </c>
      <c r="D2205" s="2">
        <f t="shared" ref="D2205:D2268" si="206">$D$4*B2205+(1-$D$4)*D2204</f>
        <v>69.524767064595352</v>
      </c>
      <c r="E2205" s="2">
        <f t="shared" si="205"/>
        <v>-0.48539151380509793</v>
      </c>
      <c r="F2205" s="2">
        <f t="shared" si="203"/>
        <v>0.24722485441673969</v>
      </c>
      <c r="G2205" s="2">
        <f t="shared" si="201"/>
        <v>-0.73261636822183762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70.069199999999995</v>
      </c>
      <c r="C2206" s="2">
        <f t="shared" si="204"/>
        <v>69.101640850668673</v>
      </c>
      <c r="D2206" s="2">
        <f t="shared" si="206"/>
        <v>69.565095430180889</v>
      </c>
      <c r="E2206" s="2">
        <f t="shared" si="205"/>
        <v>-0.46345457951221647</v>
      </c>
      <c r="F2206" s="2">
        <f t="shared" si="203"/>
        <v>0.10508896763094847</v>
      </c>
      <c r="G2206" s="2">
        <f t="shared" si="201"/>
        <v>-0.56854354714316491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69.444100000000006</v>
      </c>
      <c r="C2207" s="2">
        <f t="shared" si="204"/>
        <v>69.054603796719647</v>
      </c>
      <c r="D2207" s="2">
        <f t="shared" si="206"/>
        <v>69.556132805723053</v>
      </c>
      <c r="E2207" s="2">
        <f t="shared" si="205"/>
        <v>-0.50152900900340569</v>
      </c>
      <c r="F2207" s="2">
        <f t="shared" si="203"/>
        <v>-1.6234627695922363E-2</v>
      </c>
      <c r="G2207" s="2">
        <f t="shared" si="201"/>
        <v>-0.48529438130748331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69.451800000000006</v>
      </c>
      <c r="C2208" s="2">
        <f t="shared" si="204"/>
        <v>69.014803212608939</v>
      </c>
      <c r="D2208" s="2">
        <f t="shared" si="206"/>
        <v>69.548404449743572</v>
      </c>
      <c r="E2208" s="2">
        <f t="shared" si="205"/>
        <v>-0.53360123713463281</v>
      </c>
      <c r="F2208" s="2">
        <f t="shared" si="203"/>
        <v>-0.11970794958366446</v>
      </c>
      <c r="G2208" s="2">
        <f t="shared" si="201"/>
        <v>-0.41389328755096833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70.146299999999997</v>
      </c>
      <c r="C2209" s="2">
        <f t="shared" si="204"/>
        <v>68.928895026053709</v>
      </c>
      <c r="D2209" s="2">
        <f t="shared" si="206"/>
        <v>69.592693009021829</v>
      </c>
      <c r="E2209" s="2">
        <f t="shared" si="205"/>
        <v>-0.66379798296811998</v>
      </c>
      <c r="F2209" s="2">
        <f t="shared" si="203"/>
        <v>-0.22852595626055555</v>
      </c>
      <c r="G2209" s="2">
        <f t="shared" si="201"/>
        <v>-0.43527202670756443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70.146299999999997</v>
      </c>
      <c r="C2210" s="2">
        <f t="shared" si="204"/>
        <v>68.86688040666084</v>
      </c>
      <c r="D2210" s="2">
        <f t="shared" si="206"/>
        <v>69.633700934279474</v>
      </c>
      <c r="E2210" s="2">
        <f t="shared" si="205"/>
        <v>-0.76682052761863417</v>
      </c>
      <c r="F2210" s="2">
        <f t="shared" si="203"/>
        <v>-0.33618487053217128</v>
      </c>
      <c r="G2210" s="2">
        <f t="shared" si="201"/>
        <v>-0.4306356570864629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69.374700000000004</v>
      </c>
      <c r="C2211" s="2">
        <f t="shared" si="204"/>
        <v>68.826283421020705</v>
      </c>
      <c r="D2211" s="2">
        <f t="shared" si="206"/>
        <v>69.614515679888413</v>
      </c>
      <c r="E2211" s="2">
        <f t="shared" si="205"/>
        <v>-0.78823225886770842</v>
      </c>
      <c r="F2211" s="2">
        <f t="shared" si="203"/>
        <v>-0.42659434819927872</v>
      </c>
      <c r="G2211" s="2">
        <f t="shared" si="201"/>
        <v>-0.36163791066842971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69.837699999999998</v>
      </c>
      <c r="C2212" s="2">
        <f t="shared" si="204"/>
        <v>68.820424433171368</v>
      </c>
      <c r="D2212" s="2">
        <f t="shared" si="206"/>
        <v>69.631047851748534</v>
      </c>
      <c r="E2212" s="2">
        <f t="shared" si="205"/>
        <v>-0.81062341857716547</v>
      </c>
      <c r="F2212" s="2">
        <f t="shared" si="203"/>
        <v>-0.50340016227485607</v>
      </c>
      <c r="G2212" s="2">
        <f t="shared" ref="G2212:G2275" si="207">E2212-F2212</f>
        <v>-0.3072232563023094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70.069199999999995</v>
      </c>
      <c r="C2213" s="2">
        <f t="shared" si="204"/>
        <v>68.816651443452699</v>
      </c>
      <c r="D2213" s="2">
        <f t="shared" si="206"/>
        <v>69.663503566433832</v>
      </c>
      <c r="E2213" s="2">
        <f t="shared" si="205"/>
        <v>-0.84685212298113299</v>
      </c>
      <c r="F2213" s="2">
        <f t="shared" ref="F2213:F2276" si="209">(E2213*(2/(10)))+((1-(2/10))*F2212)</f>
        <v>-0.57209055441611145</v>
      </c>
      <c r="G2213" s="2">
        <f t="shared" si="207"/>
        <v>-0.27476156856502154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70.053700000000006</v>
      </c>
      <c r="C2214" s="2">
        <f t="shared" si="204"/>
        <v>68.913181990613822</v>
      </c>
      <c r="D2214" s="2">
        <f t="shared" si="206"/>
        <v>69.69240700595725</v>
      </c>
      <c r="E2214" s="2">
        <f t="shared" si="205"/>
        <v>-0.77922501534342814</v>
      </c>
      <c r="F2214" s="2">
        <f t="shared" si="209"/>
        <v>-0.61351744660157481</v>
      </c>
      <c r="G2214" s="2">
        <f t="shared" si="207"/>
        <v>-0.16570756874185333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70.146299999999997</v>
      </c>
      <c r="C2215" s="2">
        <f t="shared" si="204"/>
        <v>68.998430915134776</v>
      </c>
      <c r="D2215" s="2">
        <f t="shared" si="206"/>
        <v>69.726028709219676</v>
      </c>
      <c r="E2215" s="2">
        <f t="shared" si="205"/>
        <v>-0.72759779408490033</v>
      </c>
      <c r="F2215" s="2">
        <f t="shared" si="209"/>
        <v>-0.63633351609823996</v>
      </c>
      <c r="G2215" s="2">
        <f t="shared" si="207"/>
        <v>-9.1264277986660369E-2</v>
      </c>
      <c r="H2215" s="2" t="str">
        <f t="shared" si="208"/>
        <v>Hold</v>
      </c>
    </row>
    <row r="2216" spans="1:8" ht="13.5" x14ac:dyDescent="0.25">
      <c r="A2216" s="3">
        <v>45231</v>
      </c>
      <c r="B2216" s="2">
        <v>70.146299999999997</v>
      </c>
      <c r="C2216" s="2">
        <f t="shared" si="204"/>
        <v>69.163164620498662</v>
      </c>
      <c r="D2216" s="2">
        <f t="shared" si="206"/>
        <v>69.757159915944143</v>
      </c>
      <c r="E2216" s="2">
        <f t="shared" si="205"/>
        <v>-0.59399529544548102</v>
      </c>
      <c r="F2216" s="2">
        <f t="shared" si="209"/>
        <v>-0.62786587196768817</v>
      </c>
      <c r="G2216" s="2">
        <f t="shared" si="207"/>
        <v>3.3870576522207152E-2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70.146299999999997</v>
      </c>
      <c r="C2217" s="2">
        <f t="shared" si="204"/>
        <v>69.206385448114261</v>
      </c>
      <c r="D2217" s="2">
        <f t="shared" si="206"/>
        <v>69.785985107355685</v>
      </c>
      <c r="E2217" s="2">
        <f t="shared" si="205"/>
        <v>-0.57959965924142409</v>
      </c>
      <c r="F2217" s="2">
        <f t="shared" si="209"/>
        <v>-0.61821262942243538</v>
      </c>
      <c r="G2217" s="2">
        <f t="shared" si="207"/>
        <v>3.8612970181011286E-2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70.130899999999997</v>
      </c>
      <c r="C2218" s="2">
        <f t="shared" si="204"/>
        <v>69.244141533019757</v>
      </c>
      <c r="D2218" s="2">
        <f t="shared" si="206"/>
        <v>69.811534358662669</v>
      </c>
      <c r="E2218" s="2">
        <f t="shared" si="205"/>
        <v>-0.56739282564291216</v>
      </c>
      <c r="F2218" s="2">
        <f t="shared" si="209"/>
        <v>-0.60804866866653073</v>
      </c>
      <c r="G2218" s="2">
        <f t="shared" si="207"/>
        <v>4.0655843023618576E-2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70.223500000000001</v>
      </c>
      <c r="C2219" s="2">
        <f t="shared" si="204"/>
        <v>69.382935143324403</v>
      </c>
      <c r="D2219" s="2">
        <f t="shared" si="206"/>
        <v>69.84205033209507</v>
      </c>
      <c r="E2219" s="2">
        <f t="shared" si="205"/>
        <v>-0.45911518877066726</v>
      </c>
      <c r="F2219" s="2">
        <f t="shared" si="209"/>
        <v>-0.57826197268735802</v>
      </c>
      <c r="G2219" s="2">
        <f t="shared" si="207"/>
        <v>0.11914678391669076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70.061499999999995</v>
      </c>
      <c r="C2220" s="2">
        <f t="shared" si="204"/>
        <v>69.500375890505268</v>
      </c>
      <c r="D2220" s="2">
        <f t="shared" si="206"/>
        <v>69.858305863051001</v>
      </c>
      <c r="E2220" s="2">
        <f t="shared" si="205"/>
        <v>-0.35792997254573322</v>
      </c>
      <c r="F2220" s="2">
        <f t="shared" si="209"/>
        <v>-0.53419557265903306</v>
      </c>
      <c r="G2220" s="2">
        <f t="shared" si="207"/>
        <v>0.17626560011329984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69.528999999999996</v>
      </c>
      <c r="C2221" s="2">
        <f t="shared" si="204"/>
        <v>69.481041138119849</v>
      </c>
      <c r="D2221" s="2">
        <f t="shared" si="206"/>
        <v>69.833912836158333</v>
      </c>
      <c r="E2221" s="2">
        <f t="shared" si="205"/>
        <v>-0.35287169803848428</v>
      </c>
      <c r="F2221" s="2">
        <f t="shared" si="209"/>
        <v>-0.49793079773492332</v>
      </c>
      <c r="G2221" s="2">
        <f t="shared" si="207"/>
        <v>0.14505909969643904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69.992000000000004</v>
      </c>
      <c r="C2222" s="2">
        <f t="shared" si="204"/>
        <v>69.535911732255258</v>
      </c>
      <c r="D2222" s="2">
        <f t="shared" si="206"/>
        <v>69.845622996442899</v>
      </c>
      <c r="E2222" s="2">
        <f t="shared" si="205"/>
        <v>-0.30971126418764072</v>
      </c>
      <c r="F2222" s="2">
        <f t="shared" si="209"/>
        <v>-0.46028689102546683</v>
      </c>
      <c r="G2222" s="2">
        <f t="shared" si="207"/>
        <v>0.1505756268378261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69.644800000000004</v>
      </c>
      <c r="C2223" s="2">
        <f t="shared" si="204"/>
        <v>69.61795608113907</v>
      </c>
      <c r="D2223" s="2">
        <f t="shared" si="206"/>
        <v>69.830747218928607</v>
      </c>
      <c r="E2223" s="2">
        <f t="shared" si="205"/>
        <v>-0.21279113778953729</v>
      </c>
      <c r="F2223" s="2">
        <f t="shared" si="209"/>
        <v>-0.41078774037828092</v>
      </c>
      <c r="G2223" s="2">
        <f t="shared" si="207"/>
        <v>0.19799660258874363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70.184899999999999</v>
      </c>
      <c r="C2224" s="2">
        <f t="shared" si="204"/>
        <v>69.684993607117676</v>
      </c>
      <c r="D2224" s="2">
        <f t="shared" si="206"/>
        <v>69.856980758267227</v>
      </c>
      <c r="E2224" s="2">
        <f t="shared" si="205"/>
        <v>-0.17198715114955121</v>
      </c>
      <c r="F2224" s="2">
        <f t="shared" si="209"/>
        <v>-0.36302762253253501</v>
      </c>
      <c r="G2224" s="2">
        <f t="shared" si="207"/>
        <v>0.1910404713829838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69.490399999999994</v>
      </c>
      <c r="C2225" s="2">
        <f t="shared" si="204"/>
        <v>69.755963821407263</v>
      </c>
      <c r="D2225" s="2">
        <f t="shared" si="206"/>
        <v>69.829826628025216</v>
      </c>
      <c r="E2225" s="2">
        <f t="shared" si="205"/>
        <v>-7.386280661795297E-2</v>
      </c>
      <c r="F2225" s="2">
        <f t="shared" si="209"/>
        <v>-0.30519465934961865</v>
      </c>
      <c r="G2225" s="2">
        <f t="shared" si="207"/>
        <v>0.23133185273166568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69.760499999999993</v>
      </c>
      <c r="C2226" s="2">
        <f t="shared" si="204"/>
        <v>69.816015541190765</v>
      </c>
      <c r="D2226" s="2">
        <f t="shared" si="206"/>
        <v>69.82469132224557</v>
      </c>
      <c r="E2226" s="2">
        <f t="shared" si="205"/>
        <v>-8.6757810548050429E-3</v>
      </c>
      <c r="F2226" s="2">
        <f t="shared" si="209"/>
        <v>-0.24589088369065595</v>
      </c>
      <c r="G2226" s="2">
        <f t="shared" si="207"/>
        <v>0.23721510263585091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69.567599999999999</v>
      </c>
      <c r="C2227" s="2">
        <f t="shared" si="204"/>
        <v>69.866828534853724</v>
      </c>
      <c r="D2227" s="2">
        <f t="shared" si="206"/>
        <v>69.805647520597759</v>
      </c>
      <c r="E2227" s="2">
        <f t="shared" si="205"/>
        <v>6.1181014255964783E-2</v>
      </c>
      <c r="F2227" s="2">
        <f t="shared" si="209"/>
        <v>-0.18447650410133182</v>
      </c>
      <c r="G2227" s="2">
        <f t="shared" si="207"/>
        <v>0.2456575183572966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69.721900000000005</v>
      </c>
      <c r="C2228" s="2">
        <f t="shared" si="204"/>
        <v>69.907454914106992</v>
      </c>
      <c r="D2228" s="2">
        <f t="shared" si="206"/>
        <v>69.799444000553478</v>
      </c>
      <c r="E2228" s="2">
        <f t="shared" si="205"/>
        <v>0.10801091355351389</v>
      </c>
      <c r="F2228" s="2">
        <f t="shared" si="209"/>
        <v>-0.1259790205703627</v>
      </c>
      <c r="G2228" s="2">
        <f t="shared" si="207"/>
        <v>0.23398993412387659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69.528999999999996</v>
      </c>
      <c r="C2229" s="2">
        <f t="shared" si="204"/>
        <v>69.956077235013609</v>
      </c>
      <c r="D2229" s="2">
        <f t="shared" si="206"/>
        <v>69.779411111623588</v>
      </c>
      <c r="E2229" s="2">
        <f t="shared" si="205"/>
        <v>0.17666612339002086</v>
      </c>
      <c r="F2229" s="2">
        <f t="shared" si="209"/>
        <v>-6.5449991778286004E-2</v>
      </c>
      <c r="G2229" s="2">
        <f t="shared" si="207"/>
        <v>0.24211611516830686</v>
      </c>
      <c r="H2229" s="2" t="str">
        <f t="shared" si="208"/>
        <v>Sell</v>
      </c>
    </row>
    <row r="2230" spans="1:8" ht="13.5" x14ac:dyDescent="0.25">
      <c r="A2230" s="3">
        <v>45251</v>
      </c>
      <c r="B2230" s="2">
        <v>69.451800000000006</v>
      </c>
      <c r="C2230" s="2">
        <f t="shared" si="204"/>
        <v>69.97229612193459</v>
      </c>
      <c r="D2230" s="2">
        <f t="shared" si="206"/>
        <v>69.7551436218737</v>
      </c>
      <c r="E2230" s="2">
        <f t="shared" si="205"/>
        <v>0.21715250006089093</v>
      </c>
      <c r="F2230" s="2">
        <f t="shared" si="209"/>
        <v>-8.9294934104506216E-3</v>
      </c>
      <c r="G2230" s="2">
        <f t="shared" si="207"/>
        <v>0.22608199347134156</v>
      </c>
      <c r="H2230" s="2" t="str">
        <f t="shared" si="208"/>
        <v>Sell</v>
      </c>
    </row>
    <row r="2231" spans="1:8" ht="13.5" x14ac:dyDescent="0.25">
      <c r="A2231" s="3">
        <v>45252</v>
      </c>
      <c r="B2231" s="2">
        <v>69.451800000000006</v>
      </c>
      <c r="C2231" s="2">
        <f t="shared" si="204"/>
        <v>69.904096718560041</v>
      </c>
      <c r="D2231" s="2">
        <f t="shared" si="206"/>
        <v>69.732673723957134</v>
      </c>
      <c r="E2231" s="2">
        <f t="shared" si="205"/>
        <v>0.17142299460290644</v>
      </c>
      <c r="F2231" s="2">
        <f t="shared" si="209"/>
        <v>2.7141004192220795E-2</v>
      </c>
      <c r="G2231" s="2">
        <f t="shared" si="207"/>
        <v>0.14428199041068565</v>
      </c>
      <c r="H2231" s="2" t="str">
        <f t="shared" si="208"/>
        <v>Sell</v>
      </c>
    </row>
    <row r="2232" spans="1:8" ht="13.5" x14ac:dyDescent="0.25">
      <c r="A2232" s="3">
        <v>45253</v>
      </c>
      <c r="B2232" s="2">
        <v>69.413200000000003</v>
      </c>
      <c r="C2232" s="2">
        <f t="shared" si="204"/>
        <v>69.917620300320038</v>
      </c>
      <c r="D2232" s="2">
        <f t="shared" si="206"/>
        <v>69.709009003664008</v>
      </c>
      <c r="E2232" s="2">
        <f t="shared" si="205"/>
        <v>0.20861129665603073</v>
      </c>
      <c r="F2232" s="2">
        <f t="shared" si="209"/>
        <v>6.3435062684982779E-2</v>
      </c>
      <c r="G2232" s="2">
        <f t="shared" si="207"/>
        <v>0.14517623397104795</v>
      </c>
      <c r="H2232" s="2" t="str">
        <f t="shared" si="208"/>
        <v>Sell</v>
      </c>
    </row>
    <row r="2233" spans="1:8" ht="13.5" x14ac:dyDescent="0.25">
      <c r="A2233" s="3">
        <v>45254</v>
      </c>
      <c r="B2233" s="2">
        <v>68.911600000000007</v>
      </c>
      <c r="C2233" s="2">
        <f t="shared" si="204"/>
        <v>69.87564794642465</v>
      </c>
      <c r="D2233" s="2">
        <f t="shared" si="206"/>
        <v>69.649941670059263</v>
      </c>
      <c r="E2233" s="2">
        <f t="shared" si="205"/>
        <v>0.22570627636538632</v>
      </c>
      <c r="F2233" s="2">
        <f t="shared" si="209"/>
        <v>9.5889305421063498E-2</v>
      </c>
      <c r="G2233" s="2">
        <f t="shared" si="207"/>
        <v>0.12981697094432282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69.606200000000001</v>
      </c>
      <c r="C2234" s="2">
        <f t="shared" si="204"/>
        <v>69.923225185436237</v>
      </c>
      <c r="D2234" s="2">
        <f t="shared" si="206"/>
        <v>69.646701546351167</v>
      </c>
      <c r="E2234" s="2">
        <f t="shared" si="205"/>
        <v>0.27652363908507027</v>
      </c>
      <c r="F2234" s="2">
        <f t="shared" si="209"/>
        <v>0.13201617215386485</v>
      </c>
      <c r="G2234" s="2">
        <f t="shared" si="207"/>
        <v>0.14450746693120542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69.451800000000006</v>
      </c>
      <c r="C2235" s="2">
        <f t="shared" si="204"/>
        <v>69.856636695369119</v>
      </c>
      <c r="D2235" s="2">
        <f t="shared" si="206"/>
        <v>69.632264394769606</v>
      </c>
      <c r="E2235" s="2">
        <f t="shared" si="205"/>
        <v>0.22437230059951219</v>
      </c>
      <c r="F2235" s="2">
        <f t="shared" si="209"/>
        <v>0.15048739784299431</v>
      </c>
      <c r="G2235" s="2">
        <f t="shared" si="207"/>
        <v>7.3884902756517878E-2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69.451800000000006</v>
      </c>
      <c r="C2236" s="2">
        <f t="shared" si="204"/>
        <v>69.8418464345431</v>
      </c>
      <c r="D2236" s="2">
        <f t="shared" si="206"/>
        <v>69.618896661823712</v>
      </c>
      <c r="E2236" s="2">
        <f t="shared" si="205"/>
        <v>0.22294977271938876</v>
      </c>
      <c r="F2236" s="2">
        <f t="shared" si="209"/>
        <v>0.1649798728182732</v>
      </c>
      <c r="G2236" s="2">
        <f t="shared" si="207"/>
        <v>5.7969899901115562E-2</v>
      </c>
      <c r="H2236" s="2" t="str">
        <f t="shared" si="208"/>
        <v>Sell</v>
      </c>
    </row>
    <row r="2237" spans="1:8" ht="13.5" x14ac:dyDescent="0.25">
      <c r="A2237" s="3">
        <v>45260</v>
      </c>
      <c r="B2237" s="2">
        <v>69.451800000000006</v>
      </c>
      <c r="C2237" s="2">
        <f t="shared" si="204"/>
        <v>69.799654675382627</v>
      </c>
      <c r="D2237" s="2">
        <f t="shared" si="206"/>
        <v>69.606519131318251</v>
      </c>
      <c r="E2237" s="2">
        <f t="shared" si="205"/>
        <v>0.19313554406437561</v>
      </c>
      <c r="F2237" s="2">
        <f t="shared" si="209"/>
        <v>0.17061100706749369</v>
      </c>
      <c r="G2237" s="2">
        <f t="shared" si="207"/>
        <v>2.2524536996881922E-2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69.606200000000001</v>
      </c>
      <c r="C2238" s="2">
        <f t="shared" si="204"/>
        <v>69.787692417631462</v>
      </c>
      <c r="D2238" s="2">
        <f t="shared" si="206"/>
        <v>69.60649549196134</v>
      </c>
      <c r="E2238" s="2">
        <f t="shared" si="205"/>
        <v>0.1811969256701218</v>
      </c>
      <c r="F2238" s="2">
        <f t="shared" si="209"/>
        <v>0.17272819078801932</v>
      </c>
      <c r="G2238" s="2">
        <f t="shared" si="207"/>
        <v>8.4687348821024799E-3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69.528999999999996</v>
      </c>
      <c r="C2239" s="2">
        <f t="shared" si="204"/>
        <v>69.747893584149693</v>
      </c>
      <c r="D2239" s="2">
        <f t="shared" si="206"/>
        <v>69.600755085149387</v>
      </c>
      <c r="E2239" s="2">
        <f t="shared" si="205"/>
        <v>0.14713849900030596</v>
      </c>
      <c r="F2239" s="2">
        <f t="shared" si="209"/>
        <v>0.16761025243047664</v>
      </c>
      <c r="G2239" s="2">
        <f t="shared" si="207"/>
        <v>-2.0471753430170686E-2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69.528999999999996</v>
      </c>
      <c r="C2240" s="2">
        <f t="shared" si="204"/>
        <v>69.702340725049737</v>
      </c>
      <c r="D2240" s="2">
        <f t="shared" si="206"/>
        <v>69.595439893656831</v>
      </c>
      <c r="E2240" s="2">
        <f t="shared" si="205"/>
        <v>0.10690083139290607</v>
      </c>
      <c r="F2240" s="2">
        <f t="shared" si="209"/>
        <v>0.15546836822296253</v>
      </c>
      <c r="G2240" s="2">
        <f t="shared" si="207"/>
        <v>-4.8567536830056462E-2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69.683300000000003</v>
      </c>
      <c r="C2241" s="2">
        <f t="shared" si="204"/>
        <v>69.663795998119014</v>
      </c>
      <c r="D2241" s="2">
        <f t="shared" si="206"/>
        <v>69.60194804968225</v>
      </c>
      <c r="E2241" s="2">
        <f t="shared" si="205"/>
        <v>6.1847948436764E-2</v>
      </c>
      <c r="F2241" s="2">
        <f t="shared" si="209"/>
        <v>0.13674428426572283</v>
      </c>
      <c r="G2241" s="2">
        <f t="shared" si="207"/>
        <v>-7.4896335828958827E-2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69.606200000000001</v>
      </c>
      <c r="C2242" s="2">
        <f t="shared" si="204"/>
        <v>69.625242767639165</v>
      </c>
      <c r="D2242" s="2">
        <f t="shared" si="206"/>
        <v>69.602263008965039</v>
      </c>
      <c r="E2242" s="2">
        <f t="shared" si="205"/>
        <v>2.2979758674125605E-2</v>
      </c>
      <c r="F2242" s="2">
        <f t="shared" si="209"/>
        <v>0.11399137914740338</v>
      </c>
      <c r="G2242" s="2">
        <f t="shared" si="207"/>
        <v>-9.1011620473277779E-2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70.146299999999997</v>
      </c>
      <c r="C2243" s="2">
        <f t="shared" si="204"/>
        <v>69.515451572617764</v>
      </c>
      <c r="D2243" s="2">
        <f t="shared" si="206"/>
        <v>69.642562045337996</v>
      </c>
      <c r="E2243" s="2">
        <f t="shared" si="205"/>
        <v>-0.12711047272023279</v>
      </c>
      <c r="F2243" s="2">
        <f t="shared" si="209"/>
        <v>6.577100877387615E-2</v>
      </c>
      <c r="G2243" s="2">
        <f t="shared" si="207"/>
        <v>-0.19288148149410894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70.146299999999997</v>
      </c>
      <c r="C2244" s="2">
        <f t="shared" si="204"/>
        <v>69.529412869138113</v>
      </c>
      <c r="D2244" s="2">
        <f t="shared" si="206"/>
        <v>69.679875967905559</v>
      </c>
      <c r="E2244" s="2">
        <f t="shared" si="205"/>
        <v>-0.15046309876744601</v>
      </c>
      <c r="F2244" s="2">
        <f t="shared" si="209"/>
        <v>2.2524187265611721E-2</v>
      </c>
      <c r="G2244" s="2">
        <f t="shared" si="207"/>
        <v>-0.17298728603305774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70.146299999999997</v>
      </c>
      <c r="C2245" s="2">
        <f t="shared" si="204"/>
        <v>69.517472427732258</v>
      </c>
      <c r="D2245" s="2">
        <f t="shared" si="206"/>
        <v>69.714425896208851</v>
      </c>
      <c r="E2245" s="2">
        <f t="shared" si="205"/>
        <v>-0.19695346847659323</v>
      </c>
      <c r="F2245" s="2">
        <f t="shared" si="209"/>
        <v>-2.1371343882829269E-2</v>
      </c>
      <c r="G2245" s="2">
        <f t="shared" si="207"/>
        <v>-0.17558212459376396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70.107799999999997</v>
      </c>
      <c r="C2246" s="2">
        <f t="shared" si="204"/>
        <v>69.507368977311913</v>
      </c>
      <c r="D2246" s="2">
        <f t="shared" si="206"/>
        <v>69.743564718711895</v>
      </c>
      <c r="E2246" s="2">
        <f t="shared" si="205"/>
        <v>-0.23619574139998178</v>
      </c>
      <c r="F2246" s="2">
        <f t="shared" si="209"/>
        <v>-6.4336223386259772E-2</v>
      </c>
      <c r="G2246" s="2">
        <f t="shared" si="207"/>
        <v>-0.17185951801372201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70.069199999999995</v>
      </c>
      <c r="C2247" s="2">
        <f t="shared" si="204"/>
        <v>69.498819903879308</v>
      </c>
      <c r="D2247" s="2">
        <f t="shared" si="206"/>
        <v>69.767685850659163</v>
      </c>
      <c r="E2247" s="2">
        <f t="shared" si="205"/>
        <v>-0.26886594677985443</v>
      </c>
      <c r="F2247" s="2">
        <f t="shared" si="209"/>
        <v>-0.10524216806497871</v>
      </c>
      <c r="G2247" s="2">
        <f t="shared" si="207"/>
        <v>-0.16362377871487571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70.069199999999995</v>
      </c>
      <c r="C2248" s="2">
        <f t="shared" si="204"/>
        <v>69.515339918667109</v>
      </c>
      <c r="D2248" s="2">
        <f t="shared" si="206"/>
        <v>69.79002023209182</v>
      </c>
      <c r="E2248" s="2">
        <f t="shared" si="205"/>
        <v>-0.27468031342471022</v>
      </c>
      <c r="F2248" s="2">
        <f t="shared" si="209"/>
        <v>-0.13912979713692503</v>
      </c>
      <c r="G2248" s="2">
        <f t="shared" si="207"/>
        <v>-0.13555051628778519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69.992000000000004</v>
      </c>
      <c r="C2249" s="2">
        <f t="shared" si="204"/>
        <v>69.517441469641398</v>
      </c>
      <c r="D2249" s="2">
        <f t="shared" si="206"/>
        <v>69.804981696381319</v>
      </c>
      <c r="E2249" s="2">
        <f t="shared" si="205"/>
        <v>-0.28754022673992097</v>
      </c>
      <c r="F2249" s="2">
        <f t="shared" si="209"/>
        <v>-0.16881188305752423</v>
      </c>
      <c r="G2249" s="2">
        <f t="shared" si="207"/>
        <v>-0.11872834368239674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70.370099999999994</v>
      </c>
      <c r="C2250" s="2">
        <f t="shared" si="204"/>
        <v>69.519219705081184</v>
      </c>
      <c r="D2250" s="2">
        <f t="shared" si="206"/>
        <v>69.846842311464172</v>
      </c>
      <c r="E2250" s="2">
        <f t="shared" si="205"/>
        <v>-0.32762260638298812</v>
      </c>
      <c r="F2250" s="2">
        <f t="shared" si="209"/>
        <v>-0.20057402772261701</v>
      </c>
      <c r="G2250" s="2">
        <f t="shared" si="207"/>
        <v>-0.12704857866037111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70.362399999999994</v>
      </c>
      <c r="C2251" s="2">
        <f t="shared" si="204"/>
        <v>69.544462827376393</v>
      </c>
      <c r="D2251" s="2">
        <f t="shared" si="206"/>
        <v>69.885031769874232</v>
      </c>
      <c r="E2251" s="2">
        <f t="shared" si="205"/>
        <v>-0.34056894249783909</v>
      </c>
      <c r="F2251" s="2">
        <f t="shared" si="209"/>
        <v>-0.22857301067766145</v>
      </c>
      <c r="G2251" s="2">
        <f t="shared" si="207"/>
        <v>-0.11199593182017764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70.223500000000001</v>
      </c>
      <c r="C2252" s="2">
        <f t="shared" si="204"/>
        <v>69.553960853933873</v>
      </c>
      <c r="D2252" s="2">
        <f t="shared" si="206"/>
        <v>69.910103490624294</v>
      </c>
      <c r="E2252" s="2">
        <f t="shared" si="205"/>
        <v>-0.35614263669042145</v>
      </c>
      <c r="F2252" s="2">
        <f t="shared" si="209"/>
        <v>-0.25408693588021347</v>
      </c>
      <c r="G2252" s="2">
        <f t="shared" si="207"/>
        <v>-0.10205570081020798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70.146299999999997</v>
      </c>
      <c r="C2253" s="2">
        <f t="shared" si="204"/>
        <v>69.645089953328664</v>
      </c>
      <c r="D2253" s="2">
        <f t="shared" si="206"/>
        <v>69.927599528355827</v>
      </c>
      <c r="E2253" s="2">
        <f t="shared" si="205"/>
        <v>-0.2825095750271629</v>
      </c>
      <c r="F2253" s="2">
        <f t="shared" si="209"/>
        <v>-0.25977146370960336</v>
      </c>
      <c r="G2253" s="2">
        <f t="shared" si="207"/>
        <v>-2.273811131755954E-2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70.146299999999997</v>
      </c>
      <c r="C2254" s="2">
        <f t="shared" si="204"/>
        <v>69.722199191278094</v>
      </c>
      <c r="D2254" s="2">
        <f t="shared" si="206"/>
        <v>69.94379956329243</v>
      </c>
      <c r="E2254" s="2">
        <f t="shared" si="205"/>
        <v>-0.22160037201433624</v>
      </c>
      <c r="F2254" s="2">
        <f t="shared" si="209"/>
        <v>-0.25213724537054993</v>
      </c>
      <c r="G2254" s="2">
        <f t="shared" si="207"/>
        <v>3.053687335621369E-2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70.223500000000001</v>
      </c>
      <c r="C2255" s="2">
        <f t="shared" ref="C2255:C2318" si="210">$C$4*B2245+C2254*(1-$C$4)</f>
        <v>69.787445469543002</v>
      </c>
      <c r="D2255" s="2">
        <f t="shared" si="206"/>
        <v>69.964518114159659</v>
      </c>
      <c r="E2255" s="2">
        <f t="shared" si="205"/>
        <v>-0.17707264461665773</v>
      </c>
      <c r="F2255" s="2">
        <f t="shared" si="209"/>
        <v>-0.2371243252197715</v>
      </c>
      <c r="G2255" s="2">
        <f t="shared" si="207"/>
        <v>6.0051680603113777E-2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70.184899999999999</v>
      </c>
      <c r="C2256" s="2">
        <f t="shared" si="210"/>
        <v>69.836730781921005</v>
      </c>
      <c r="D2256" s="2">
        <f t="shared" si="206"/>
        <v>69.980842698295973</v>
      </c>
      <c r="E2256" s="2">
        <f t="shared" si="205"/>
        <v>-0.14411191637496756</v>
      </c>
      <c r="F2256" s="2">
        <f t="shared" si="209"/>
        <v>-0.21852184345081072</v>
      </c>
      <c r="G2256" s="2">
        <f t="shared" si="207"/>
        <v>7.4409927075843152E-2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70.995199999999997</v>
      </c>
      <c r="C2257" s="2">
        <f t="shared" si="210"/>
        <v>69.872495277010074</v>
      </c>
      <c r="D2257" s="2">
        <f t="shared" si="206"/>
        <v>70.055980276199975</v>
      </c>
      <c r="E2257" s="2">
        <f t="shared" si="205"/>
        <v>-0.18348499918990058</v>
      </c>
      <c r="F2257" s="2">
        <f t="shared" si="209"/>
        <v>-0.21151447459862868</v>
      </c>
      <c r="G2257" s="2">
        <f t="shared" si="207"/>
        <v>2.8029475408728105E-2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70.918000000000006</v>
      </c>
      <c r="C2258" s="2">
        <f t="shared" si="210"/>
        <v>69.902757542085453</v>
      </c>
      <c r="D2258" s="2">
        <f t="shared" si="206"/>
        <v>70.119833589074048</v>
      </c>
      <c r="E2258" s="2">
        <f t="shared" si="205"/>
        <v>-0.21707604698859484</v>
      </c>
      <c r="F2258" s="2">
        <f t="shared" si="209"/>
        <v>-0.21262678907662194</v>
      </c>
      <c r="G2258" s="2">
        <f t="shared" si="207"/>
        <v>-4.4492579119728981E-3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70.107799999999997</v>
      </c>
      <c r="C2259" s="2">
        <f t="shared" si="210"/>
        <v>69.91648715099538</v>
      </c>
      <c r="D2259" s="2">
        <f t="shared" si="206"/>
        <v>70.118942212105594</v>
      </c>
      <c r="E2259" s="2">
        <f t="shared" si="205"/>
        <v>-0.20245506111021427</v>
      </c>
      <c r="F2259" s="2">
        <f t="shared" si="209"/>
        <v>-0.21059244348334041</v>
      </c>
      <c r="G2259" s="2">
        <f t="shared" si="207"/>
        <v>8.1373823731261397E-3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69.451800000000006</v>
      </c>
      <c r="C2260" s="2">
        <f t="shared" si="210"/>
        <v>69.986273743149937</v>
      </c>
      <c r="D2260" s="2">
        <f t="shared" si="206"/>
        <v>70.06952427046815</v>
      </c>
      <c r="E2260" s="2">
        <f t="shared" si="205"/>
        <v>-8.3250527318213585E-2</v>
      </c>
      <c r="F2260" s="2">
        <f t="shared" si="209"/>
        <v>-0.18512406025031505</v>
      </c>
      <c r="G2260" s="2">
        <f t="shared" si="207"/>
        <v>0.10187353293210147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69.451800000000006</v>
      </c>
      <c r="C2261" s="2">
        <f t="shared" si="210"/>
        <v>70.044139321126863</v>
      </c>
      <c r="D2261" s="2">
        <f t="shared" si="206"/>
        <v>70.023766917100147</v>
      </c>
      <c r="E2261" s="2">
        <f t="shared" si="205"/>
        <v>2.037240402671614E-2</v>
      </c>
      <c r="F2261" s="2">
        <f t="shared" si="209"/>
        <v>-0.14402476739490883</v>
      </c>
      <c r="G2261" s="2">
        <f t="shared" si="207"/>
        <v>0.16439717142162497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69.336100000000002</v>
      </c>
      <c r="C2262" s="2">
        <f t="shared" si="210"/>
        <v>70.071733271722735</v>
      </c>
      <c r="D2262" s="2">
        <f t="shared" si="206"/>
        <v>69.972828626944576</v>
      </c>
      <c r="E2262" s="2">
        <f t="shared" si="205"/>
        <v>9.8904644778158968E-2</v>
      </c>
      <c r="F2262" s="2">
        <f t="shared" si="209"/>
        <v>-9.5438884960295262E-2</v>
      </c>
      <c r="G2262" s="2">
        <f t="shared" si="207"/>
        <v>0.19434352973845423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69.336100000000002</v>
      </c>
      <c r="C2263" s="2">
        <f t="shared" si="210"/>
        <v>70.083205076073085</v>
      </c>
      <c r="D2263" s="2">
        <f t="shared" si="206"/>
        <v>69.925663543467195</v>
      </c>
      <c r="E2263" s="2">
        <f t="shared" si="205"/>
        <v>0.15754153260589021</v>
      </c>
      <c r="F2263" s="2">
        <f t="shared" si="209"/>
        <v>-4.484280144705817E-2</v>
      </c>
      <c r="G2263" s="2">
        <f t="shared" si="207"/>
        <v>0.20238433405294837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69.066000000000003</v>
      </c>
      <c r="C2264" s="2">
        <f t="shared" si="210"/>
        <v>70.092911987446456</v>
      </c>
      <c r="D2264" s="2">
        <f t="shared" si="206"/>
        <v>69.861984762469632</v>
      </c>
      <c r="E2264" s="2">
        <f t="shared" si="205"/>
        <v>0.23092722497682416</v>
      </c>
      <c r="F2264" s="2">
        <f t="shared" si="209"/>
        <v>1.0311203837718302E-2</v>
      </c>
      <c r="G2264" s="2">
        <f t="shared" si="207"/>
        <v>0.22061602113910586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68.834500000000006</v>
      </c>
      <c r="C2265" s="2">
        <f t="shared" si="210"/>
        <v>70.113002450916241</v>
      </c>
      <c r="D2265" s="2">
        <f t="shared" si="206"/>
        <v>69.785874780064475</v>
      </c>
      <c r="E2265" s="2">
        <f t="shared" si="205"/>
        <v>0.32712767085176608</v>
      </c>
      <c r="F2265" s="2">
        <f t="shared" si="209"/>
        <v>7.3674497240527867E-2</v>
      </c>
      <c r="G2265" s="2">
        <f t="shared" si="207"/>
        <v>0.2534531736112382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68.294300000000007</v>
      </c>
      <c r="C2266" s="2">
        <f t="shared" si="210"/>
        <v>70.124063612313748</v>
      </c>
      <c r="D2266" s="2">
        <f t="shared" si="206"/>
        <v>69.675387759318966</v>
      </c>
      <c r="E2266" s="2">
        <f t="shared" si="205"/>
        <v>0.44867585299478208</v>
      </c>
      <c r="F2266" s="2">
        <f t="shared" si="209"/>
        <v>0.14867476839137872</v>
      </c>
      <c r="G2266" s="2">
        <f t="shared" si="207"/>
        <v>0.30000108460340336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68.294300000000007</v>
      </c>
      <c r="C2267" s="2">
        <f t="shared" si="210"/>
        <v>70.258084595034717</v>
      </c>
      <c r="D2267" s="2">
        <f t="shared" si="206"/>
        <v>69.573084962332373</v>
      </c>
      <c r="E2267" s="2">
        <f t="shared" si="205"/>
        <v>0.68499963270234332</v>
      </c>
      <c r="F2267" s="2">
        <f t="shared" si="209"/>
        <v>0.25593974125357166</v>
      </c>
      <c r="G2267" s="2">
        <f t="shared" si="207"/>
        <v>0.42905989144877166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68.687899999999999</v>
      </c>
      <c r="C2268" s="2">
        <f t="shared" si="210"/>
        <v>70.35961004195245</v>
      </c>
      <c r="D2268" s="2">
        <f t="shared" si="206"/>
        <v>69.507515705863312</v>
      </c>
      <c r="E2268" s="2">
        <f t="shared" ref="E2268:E2331" si="211">C2268-D2268</f>
        <v>0.85209433608913798</v>
      </c>
      <c r="F2268" s="2">
        <f t="shared" si="209"/>
        <v>0.37517066022068496</v>
      </c>
      <c r="G2268" s="2">
        <f t="shared" si="207"/>
        <v>0.47692367586845302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69.644800000000004</v>
      </c>
      <c r="C2269" s="2">
        <f t="shared" si="210"/>
        <v>70.320870035498231</v>
      </c>
      <c r="D2269" s="2">
        <f t="shared" ref="D2269:D2332" si="212">$D$4*B2269+(1-$D$4)*D2268</f>
        <v>69.517684912836401</v>
      </c>
      <c r="E2269" s="2">
        <f t="shared" si="211"/>
        <v>0.80318512266183006</v>
      </c>
      <c r="F2269" s="2">
        <f t="shared" si="209"/>
        <v>0.46077355270891407</v>
      </c>
      <c r="G2269" s="2">
        <f t="shared" si="207"/>
        <v>0.342411569952916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69.451800000000006</v>
      </c>
      <c r="C2270" s="2">
        <f t="shared" si="210"/>
        <v>70.187166953113888</v>
      </c>
      <c r="D2270" s="2">
        <f t="shared" si="212"/>
        <v>69.512804548922603</v>
      </c>
      <c r="E2270" s="2">
        <f t="shared" si="211"/>
        <v>0.67436240419128524</v>
      </c>
      <c r="F2270" s="2">
        <f t="shared" si="209"/>
        <v>0.50349132300538835</v>
      </c>
      <c r="G2270" s="2">
        <f t="shared" si="207"/>
        <v>0.17087108118589689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69.181700000000006</v>
      </c>
      <c r="C2271" s="2">
        <f t="shared" si="210"/>
        <v>70.074033575711752</v>
      </c>
      <c r="D2271" s="2">
        <f t="shared" si="212"/>
        <v>69.488278286039446</v>
      </c>
      <c r="E2271" s="2">
        <f t="shared" si="211"/>
        <v>0.58575528967230639</v>
      </c>
      <c r="F2271" s="2">
        <f t="shared" si="209"/>
        <v>0.51994411633877191</v>
      </c>
      <c r="G2271" s="2">
        <f t="shared" si="207"/>
        <v>6.5811173333534478E-2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69.066000000000003</v>
      </c>
      <c r="C2272" s="2">
        <f t="shared" si="210"/>
        <v>69.960505333294563</v>
      </c>
      <c r="D2272" s="2">
        <f t="shared" si="212"/>
        <v>69.456998412999482</v>
      </c>
      <c r="E2272" s="2">
        <f t="shared" si="211"/>
        <v>0.50350692029508082</v>
      </c>
      <c r="F2272" s="2">
        <f t="shared" si="209"/>
        <v>0.51665667713003371</v>
      </c>
      <c r="G2272" s="2">
        <f t="shared" si="207"/>
        <v>-1.3149756834952897E-2</v>
      </c>
      <c r="H2272" s="2" t="str">
        <f t="shared" si="208"/>
        <v>Hold</v>
      </c>
    </row>
    <row r="2273" spans="1:8" ht="13.5" x14ac:dyDescent="0.25">
      <c r="A2273" s="3">
        <v>45313</v>
      </c>
      <c r="B2273" s="2">
        <v>69.073700000000002</v>
      </c>
      <c r="C2273" s="2">
        <f t="shared" si="210"/>
        <v>69.864442974326167</v>
      </c>
      <c r="D2273" s="2">
        <f t="shared" si="212"/>
        <v>69.428605937962487</v>
      </c>
      <c r="E2273" s="2">
        <f t="shared" si="211"/>
        <v>0.43583703636367943</v>
      </c>
      <c r="F2273" s="2">
        <f t="shared" si="209"/>
        <v>0.50049274897676288</v>
      </c>
      <c r="G2273" s="2">
        <f t="shared" si="207"/>
        <v>-6.4655712613083449E-2</v>
      </c>
      <c r="H2273" s="2" t="str">
        <f t="shared" si="208"/>
        <v>Hold</v>
      </c>
    </row>
    <row r="2274" spans="1:8" ht="13.5" x14ac:dyDescent="0.25">
      <c r="A2274" s="3">
        <v>45314</v>
      </c>
      <c r="B2274" s="2">
        <v>69.451800000000006</v>
      </c>
      <c r="C2274" s="2">
        <f t="shared" si="210"/>
        <v>69.741605593660609</v>
      </c>
      <c r="D2274" s="2">
        <f t="shared" si="212"/>
        <v>69.430324016631943</v>
      </c>
      <c r="E2274" s="2">
        <f t="shared" si="211"/>
        <v>0.31128157702866588</v>
      </c>
      <c r="F2274" s="2">
        <f t="shared" si="209"/>
        <v>0.46265051458714351</v>
      </c>
      <c r="G2274" s="2">
        <f t="shared" si="207"/>
        <v>-0.15136893755847763</v>
      </c>
      <c r="H2274" s="2" t="str">
        <f t="shared" si="208"/>
        <v>Hold</v>
      </c>
    </row>
    <row r="2275" spans="1:8" ht="13.5" x14ac:dyDescent="0.25">
      <c r="A2275" s="3">
        <v>45315</v>
      </c>
      <c r="B2275" s="2">
        <v>69.451800000000006</v>
      </c>
      <c r="C2275" s="2">
        <f t="shared" si="210"/>
        <v>69.602050886943601</v>
      </c>
      <c r="D2275" s="2">
        <f t="shared" si="212"/>
        <v>69.431914830214765</v>
      </c>
      <c r="E2275" s="2">
        <f t="shared" si="211"/>
        <v>0.17013605672883614</v>
      </c>
      <c r="F2275" s="2">
        <f t="shared" si="209"/>
        <v>0.40414762301548207</v>
      </c>
      <c r="G2275" s="2">
        <f t="shared" si="207"/>
        <v>-0.23401156628664593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69.83</v>
      </c>
      <c r="C2276" s="2">
        <f t="shared" si="210"/>
        <v>69.400858442798437</v>
      </c>
      <c r="D2276" s="2">
        <f t="shared" si="212"/>
        <v>69.461402620569231</v>
      </c>
      <c r="E2276" s="2">
        <f t="shared" si="211"/>
        <v>-6.0544177770793794E-2</v>
      </c>
      <c r="F2276" s="2">
        <f t="shared" si="209"/>
        <v>0.31120926285822692</v>
      </c>
      <c r="G2276" s="2">
        <f t="shared" ref="G2276:G2339" si="213">E2276-F2276</f>
        <v>-0.37175344062902071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69.567599999999999</v>
      </c>
      <c r="C2277" s="2">
        <f t="shared" si="210"/>
        <v>69.230618682367918</v>
      </c>
      <c r="D2277" s="2">
        <f t="shared" si="212"/>
        <v>69.469269093119664</v>
      </c>
      <c r="E2277" s="2">
        <f t="shared" si="211"/>
        <v>-0.23865041075174531</v>
      </c>
      <c r="F2277" s="2">
        <f t="shared" ref="F2277:F2340" si="215">(E2277*(2/(10)))+((1-(2/10))*F2276)</f>
        <v>0.20123732813623246</v>
      </c>
      <c r="G2277" s="2">
        <f t="shared" si="213"/>
        <v>-0.43988773888797778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69.521299999999997</v>
      </c>
      <c r="C2278" s="2">
        <f t="shared" si="210"/>
        <v>69.14712350046517</v>
      </c>
      <c r="D2278" s="2">
        <f t="shared" si="212"/>
        <v>69.47312323437005</v>
      </c>
      <c r="E2278" s="2">
        <f t="shared" si="211"/>
        <v>-0.32599973390487946</v>
      </c>
      <c r="F2278" s="2">
        <f t="shared" si="215"/>
        <v>9.5789915728010086E-2</v>
      </c>
      <c r="G2278" s="2">
        <f t="shared" si="213"/>
        <v>-0.42178964963288956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69.451800000000006</v>
      </c>
      <c r="C2279" s="2">
        <f t="shared" si="210"/>
        <v>69.223689115778228</v>
      </c>
      <c r="D2279" s="2">
        <f t="shared" si="212"/>
        <v>69.471543735527831</v>
      </c>
      <c r="E2279" s="2">
        <f t="shared" si="211"/>
        <v>-0.24785461974960299</v>
      </c>
      <c r="F2279" s="2">
        <f t="shared" si="215"/>
        <v>2.7061008632487477E-2</v>
      </c>
      <c r="G2279" s="2">
        <f t="shared" si="213"/>
        <v>-0.27491562838209049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68.757300000000001</v>
      </c>
      <c r="C2280" s="2">
        <f t="shared" si="210"/>
        <v>69.258783097966187</v>
      </c>
      <c r="D2280" s="2">
        <f t="shared" si="212"/>
        <v>69.418636792155397</v>
      </c>
      <c r="E2280" s="2">
        <f t="shared" si="211"/>
        <v>-0.15985369418920925</v>
      </c>
      <c r="F2280" s="2">
        <f t="shared" si="215"/>
        <v>-1.0321931931851866E-2</v>
      </c>
      <c r="G2280" s="2">
        <f t="shared" si="213"/>
        <v>-0.14953176225735737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69.451800000000006</v>
      </c>
      <c r="C2281" s="2">
        <f t="shared" si="210"/>
        <v>69.246924159817553</v>
      </c>
      <c r="D2281" s="2">
        <f t="shared" si="212"/>
        <v>69.421093326069823</v>
      </c>
      <c r="E2281" s="2">
        <f t="shared" si="211"/>
        <v>-0.17416916625226975</v>
      </c>
      <c r="F2281" s="2">
        <f t="shared" si="215"/>
        <v>-4.3091378795935442E-2</v>
      </c>
      <c r="G2281" s="2">
        <f t="shared" si="213"/>
        <v>-0.1310777874563343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69.066000000000003</v>
      </c>
      <c r="C2282" s="2">
        <f t="shared" si="210"/>
        <v>69.219089673691784</v>
      </c>
      <c r="D2282" s="2">
        <f t="shared" si="212"/>
        <v>69.394790116731315</v>
      </c>
      <c r="E2282" s="2">
        <f t="shared" si="211"/>
        <v>-0.17570044303953125</v>
      </c>
      <c r="F2282" s="2">
        <f t="shared" si="215"/>
        <v>-6.9613191644654598E-2</v>
      </c>
      <c r="G2282" s="2">
        <f t="shared" si="213"/>
        <v>-0.10608725139487665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68.988799999999998</v>
      </c>
      <c r="C2283" s="2">
        <f t="shared" si="210"/>
        <v>69.196722031585352</v>
      </c>
      <c r="D2283" s="2">
        <f t="shared" si="212"/>
        <v>69.364716774751216</v>
      </c>
      <c r="E2283" s="2">
        <f t="shared" si="211"/>
        <v>-0.16799474316586327</v>
      </c>
      <c r="F2283" s="2">
        <f t="shared" si="215"/>
        <v>-8.9289501948896344E-2</v>
      </c>
      <c r="G2283" s="2">
        <f t="shared" si="213"/>
        <v>-7.8705241216966926E-2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68.680099999999996</v>
      </c>
      <c r="C2284" s="2">
        <f t="shared" si="210"/>
        <v>69.235964795956846</v>
      </c>
      <c r="D2284" s="2">
        <f t="shared" si="212"/>
        <v>69.314004421065945</v>
      </c>
      <c r="E2284" s="2">
        <f t="shared" si="211"/>
        <v>-7.803962510909912E-2</v>
      </c>
      <c r="F2284" s="2">
        <f t="shared" si="215"/>
        <v>-8.7039526580936916E-2</v>
      </c>
      <c r="G2284" s="2">
        <f t="shared" si="213"/>
        <v>8.9999014718377957E-3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68.641599999999997</v>
      </c>
      <c r="C2285" s="2">
        <f t="shared" si="210"/>
        <v>69.269170211963484</v>
      </c>
      <c r="D2285" s="2">
        <f t="shared" si="212"/>
        <v>69.26419668617217</v>
      </c>
      <c r="E2285" s="2">
        <f t="shared" si="211"/>
        <v>4.9735257913141595E-3</v>
      </c>
      <c r="F2285" s="2">
        <f t="shared" si="215"/>
        <v>-6.8636916106486701E-2</v>
      </c>
      <c r="G2285" s="2">
        <f t="shared" si="213"/>
        <v>7.361044189780086E-2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68.518100000000004</v>
      </c>
      <c r="C2286" s="2">
        <f t="shared" si="210"/>
        <v>69.355451717815257</v>
      </c>
      <c r="D2286" s="2">
        <f t="shared" si="212"/>
        <v>69.208930264974242</v>
      </c>
      <c r="E2286" s="2">
        <f t="shared" si="211"/>
        <v>0.14652145284101437</v>
      </c>
      <c r="F2286" s="2">
        <f t="shared" si="215"/>
        <v>-2.5605242316986489E-2</v>
      </c>
      <c r="G2286" s="2">
        <f t="shared" si="213"/>
        <v>0.17212669515800086</v>
      </c>
      <c r="H2286" s="2" t="str">
        <f t="shared" si="214"/>
        <v>Sell</v>
      </c>
    </row>
    <row r="2287" spans="1:8" ht="13.5" x14ac:dyDescent="0.25">
      <c r="A2287" s="3">
        <v>45331</v>
      </c>
      <c r="B2287" s="2">
        <v>68.448599999999999</v>
      </c>
      <c r="C2287" s="2">
        <f t="shared" si="210"/>
        <v>69.388089915074445</v>
      </c>
      <c r="D2287" s="2">
        <f t="shared" si="212"/>
        <v>69.152609504605778</v>
      </c>
      <c r="E2287" s="2">
        <f t="shared" si="211"/>
        <v>0.23548041046866786</v>
      </c>
      <c r="F2287" s="2">
        <f t="shared" si="215"/>
        <v>2.661188824014438E-2</v>
      </c>
      <c r="G2287" s="2">
        <f t="shared" si="213"/>
        <v>0.20886852222852348</v>
      </c>
      <c r="H2287" s="2" t="str">
        <f t="shared" si="214"/>
        <v>Sell</v>
      </c>
    </row>
    <row r="2288" spans="1:8" ht="13.5" x14ac:dyDescent="0.25">
      <c r="A2288" s="3">
        <v>45334</v>
      </c>
      <c r="B2288" s="2">
        <v>68.294300000000007</v>
      </c>
      <c r="C2288" s="2">
        <f t="shared" si="210"/>
        <v>69.40858377429376</v>
      </c>
      <c r="D2288" s="2">
        <f t="shared" si="212"/>
        <v>69.089031022783132</v>
      </c>
      <c r="E2288" s="2">
        <f t="shared" si="211"/>
        <v>0.31955275151062779</v>
      </c>
      <c r="F2288" s="2">
        <f t="shared" si="215"/>
        <v>8.5200060894241064E-2</v>
      </c>
      <c r="G2288" s="2">
        <f t="shared" si="213"/>
        <v>0.23435269061638672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67.483999999999995</v>
      </c>
      <c r="C2289" s="2">
        <f t="shared" si="210"/>
        <v>69.415232424402404</v>
      </c>
      <c r="D2289" s="2">
        <f t="shared" si="212"/>
        <v>68.970139835910317</v>
      </c>
      <c r="E2289" s="2">
        <f t="shared" si="211"/>
        <v>0.44509258849208777</v>
      </c>
      <c r="F2289" s="2">
        <f t="shared" si="215"/>
        <v>0.15717856641381042</v>
      </c>
      <c r="G2289" s="2">
        <f t="shared" si="213"/>
        <v>0.28791402207827732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67.869900000000001</v>
      </c>
      <c r="C2290" s="2">
        <f t="shared" si="210"/>
        <v>69.314012051417421</v>
      </c>
      <c r="D2290" s="2">
        <f t="shared" si="212"/>
        <v>68.888640588805856</v>
      </c>
      <c r="E2290" s="2">
        <f t="shared" si="211"/>
        <v>0.42537146261156522</v>
      </c>
      <c r="F2290" s="2">
        <f t="shared" si="215"/>
        <v>0.2108171456533614</v>
      </c>
      <c r="G2290" s="2">
        <f t="shared" si="213"/>
        <v>0.21455431695820382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67.862200000000001</v>
      </c>
      <c r="C2291" s="2">
        <f t="shared" si="210"/>
        <v>69.335210197353206</v>
      </c>
      <c r="D2291" s="2">
        <f t="shared" si="212"/>
        <v>68.812607952598015</v>
      </c>
      <c r="E2291" s="2">
        <f t="shared" si="211"/>
        <v>0.52260224475519124</v>
      </c>
      <c r="F2291" s="2">
        <f t="shared" si="215"/>
        <v>0.27317416547372736</v>
      </c>
      <c r="G2291" s="2">
        <f t="shared" si="213"/>
        <v>0.24942807928146388</v>
      </c>
      <c r="H2291" s="2" t="str">
        <f t="shared" si="214"/>
        <v>Sell</v>
      </c>
    </row>
    <row r="2292" spans="1:8" ht="13.5" x14ac:dyDescent="0.25">
      <c r="A2292" s="3">
        <v>45338</v>
      </c>
      <c r="B2292" s="2">
        <v>67.869900000000001</v>
      </c>
      <c r="C2292" s="2">
        <f t="shared" si="210"/>
        <v>69.293793243914251</v>
      </c>
      <c r="D2292" s="2">
        <f t="shared" si="212"/>
        <v>68.742777733887053</v>
      </c>
      <c r="E2292" s="2">
        <f t="shared" si="211"/>
        <v>0.55101551002719873</v>
      </c>
      <c r="F2292" s="2">
        <f t="shared" si="215"/>
        <v>0.32874243438442163</v>
      </c>
      <c r="G2292" s="2">
        <f t="shared" si="213"/>
        <v>0.2222730756427771</v>
      </c>
      <c r="H2292" s="2" t="str">
        <f t="shared" si="214"/>
        <v>Sell</v>
      </c>
    </row>
    <row r="2293" spans="1:8" ht="13.5" x14ac:dyDescent="0.25">
      <c r="A2293" s="3">
        <v>45341</v>
      </c>
      <c r="B2293" s="2">
        <v>68.278899999999993</v>
      </c>
      <c r="C2293" s="2">
        <f t="shared" si="210"/>
        <v>69.246871206388988</v>
      </c>
      <c r="D2293" s="2">
        <f t="shared" si="212"/>
        <v>68.708416420265792</v>
      </c>
      <c r="E2293" s="2">
        <f t="shared" si="211"/>
        <v>0.53845478612319653</v>
      </c>
      <c r="F2293" s="2">
        <f t="shared" si="215"/>
        <v>0.37068490473217663</v>
      </c>
      <c r="G2293" s="2">
        <f t="shared" si="213"/>
        <v>0.16776988139101989</v>
      </c>
      <c r="H2293" s="2" t="str">
        <f t="shared" si="214"/>
        <v>Sell</v>
      </c>
    </row>
    <row r="2294" spans="1:8" ht="13.5" x14ac:dyDescent="0.25">
      <c r="A2294" s="3">
        <v>45342</v>
      </c>
      <c r="B2294" s="2">
        <v>68.602999999999994</v>
      </c>
      <c r="C2294" s="2">
        <f t="shared" si="210"/>
        <v>69.159675636175294</v>
      </c>
      <c r="D2294" s="2">
        <f t="shared" si="212"/>
        <v>68.7006077965424</v>
      </c>
      <c r="E2294" s="2">
        <f t="shared" si="211"/>
        <v>0.45906783963289399</v>
      </c>
      <c r="F2294" s="2">
        <f t="shared" si="215"/>
        <v>0.38836149171232009</v>
      </c>
      <c r="G2294" s="2">
        <f t="shared" si="213"/>
        <v>7.0706347920573898E-2</v>
      </c>
      <c r="H2294" s="2" t="str">
        <f t="shared" si="214"/>
        <v>Sell</v>
      </c>
    </row>
    <row r="2295" spans="1:8" ht="13.5" x14ac:dyDescent="0.25">
      <c r="A2295" s="3">
        <v>45343</v>
      </c>
      <c r="B2295" s="2">
        <v>68.680099999999996</v>
      </c>
      <c r="C2295" s="2">
        <f t="shared" si="210"/>
        <v>69.07997169214832</v>
      </c>
      <c r="D2295" s="2">
        <f t="shared" si="212"/>
        <v>68.69908870050223</v>
      </c>
      <c r="E2295" s="2">
        <f t="shared" si="211"/>
        <v>0.38088299164608941</v>
      </c>
      <c r="F2295" s="2">
        <f t="shared" si="215"/>
        <v>0.38686579169907398</v>
      </c>
      <c r="G2295" s="2">
        <f t="shared" si="213"/>
        <v>-5.9828000529845715E-3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68.294300000000007</v>
      </c>
      <c r="C2296" s="2">
        <f t="shared" si="210"/>
        <v>68.993529893356268</v>
      </c>
      <c r="D2296" s="2">
        <f t="shared" si="212"/>
        <v>68.669104352316879</v>
      </c>
      <c r="E2296" s="2">
        <f t="shared" si="211"/>
        <v>0.32442554103938903</v>
      </c>
      <c r="F2296" s="2">
        <f t="shared" si="215"/>
        <v>0.37437774156713699</v>
      </c>
      <c r="G2296" s="2">
        <f t="shared" si="213"/>
        <v>-4.9952200527747959E-2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69.066000000000003</v>
      </c>
      <c r="C2297" s="2">
        <f t="shared" si="210"/>
        <v>68.909694525147614</v>
      </c>
      <c r="D2297" s="2">
        <f t="shared" si="212"/>
        <v>68.698504029923043</v>
      </c>
      <c r="E2297" s="2">
        <f t="shared" si="211"/>
        <v>0.2111904952245709</v>
      </c>
      <c r="F2297" s="2">
        <f t="shared" si="215"/>
        <v>0.34174029229862379</v>
      </c>
      <c r="G2297" s="2">
        <f t="shared" si="213"/>
        <v>-0.1305497970740529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69.297499999999999</v>
      </c>
      <c r="C2298" s="2">
        <f t="shared" si="210"/>
        <v>68.815018444355673</v>
      </c>
      <c r="D2298" s="2">
        <f t="shared" si="212"/>
        <v>68.7428741017806</v>
      </c>
      <c r="E2298" s="2">
        <f t="shared" si="211"/>
        <v>7.2144342575072073E-2</v>
      </c>
      <c r="F2298" s="2">
        <f t="shared" si="215"/>
        <v>0.28782110235391345</v>
      </c>
      <c r="G2298" s="2">
        <f t="shared" si="213"/>
        <v>-0.21567675977884138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68.541200000000003</v>
      </c>
      <c r="C2299" s="2">
        <f t="shared" si="210"/>
        <v>68.610246375993256</v>
      </c>
      <c r="D2299" s="2">
        <f t="shared" si="212"/>
        <v>68.727935279426475</v>
      </c>
      <c r="E2299" s="2">
        <f t="shared" si="211"/>
        <v>-0.11768890343321914</v>
      </c>
      <c r="F2299" s="2">
        <f t="shared" si="215"/>
        <v>0.20671910119648693</v>
      </c>
      <c r="G2299" s="2">
        <f t="shared" si="213"/>
        <v>-0.32440800462970609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69.297499999999999</v>
      </c>
      <c r="C2300" s="2">
        <f t="shared" si="210"/>
        <v>68.496346933532763</v>
      </c>
      <c r="D2300" s="2">
        <f t="shared" si="212"/>
        <v>68.770125258728214</v>
      </c>
      <c r="E2300" s="2">
        <f t="shared" si="211"/>
        <v>-0.27377832519545109</v>
      </c>
      <c r="F2300" s="2">
        <f t="shared" si="215"/>
        <v>0.11061961591809935</v>
      </c>
      <c r="G2300" s="2">
        <f t="shared" si="213"/>
        <v>-0.38439794111355041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68.911600000000007</v>
      </c>
      <c r="C2301" s="2">
        <f t="shared" si="210"/>
        <v>68.398785866835411</v>
      </c>
      <c r="D2301" s="2">
        <f t="shared" si="212"/>
        <v>68.780604869192786</v>
      </c>
      <c r="E2301" s="2">
        <f t="shared" si="211"/>
        <v>-0.38181900235737487</v>
      </c>
      <c r="F2301" s="2">
        <f t="shared" si="215"/>
        <v>1.2131892263004512E-2</v>
      </c>
      <c r="G2301" s="2">
        <f t="shared" si="213"/>
        <v>-0.39395089462037935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69.073700000000002</v>
      </c>
      <c r="C2302" s="2">
        <f t="shared" si="210"/>
        <v>68.31741881039919</v>
      </c>
      <c r="D2302" s="2">
        <f t="shared" si="212"/>
        <v>68.802315619622945</v>
      </c>
      <c r="E2302" s="2">
        <f t="shared" si="211"/>
        <v>-0.48489680922375555</v>
      </c>
      <c r="F2302" s="2">
        <f t="shared" si="215"/>
        <v>-8.7273848034347512E-2</v>
      </c>
      <c r="G2302" s="2">
        <f t="shared" si="213"/>
        <v>-0.39762296118940804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70.223500000000001</v>
      </c>
      <c r="C2303" s="2">
        <f t="shared" si="210"/>
        <v>68.311492839568544</v>
      </c>
      <c r="D2303" s="2">
        <f t="shared" si="212"/>
        <v>68.907588536687911</v>
      </c>
      <c r="E2303" s="2">
        <f t="shared" si="211"/>
        <v>-0.59609569711936672</v>
      </c>
      <c r="F2303" s="2">
        <f t="shared" si="215"/>
        <v>-0.18903821785135139</v>
      </c>
      <c r="G2303" s="2">
        <f t="shared" si="213"/>
        <v>-0.40705747926801533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69.451800000000006</v>
      </c>
      <c r="C2304" s="2">
        <f t="shared" si="210"/>
        <v>68.356340095019533</v>
      </c>
      <c r="D2304" s="2">
        <f t="shared" si="212"/>
        <v>68.947900496933258</v>
      </c>
      <c r="E2304" s="2">
        <f t="shared" si="211"/>
        <v>-0.59156040191372483</v>
      </c>
      <c r="F2304" s="2">
        <f t="shared" si="215"/>
        <v>-0.2695426546638261</v>
      </c>
      <c r="G2304" s="2">
        <f t="shared" si="213"/>
        <v>-0.32201774724989873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70.223500000000001</v>
      </c>
      <c r="C2305" s="2">
        <f t="shared" si="210"/>
        <v>68.406149311170367</v>
      </c>
      <c r="D2305" s="2">
        <f t="shared" si="212"/>
        <v>69.042389349012282</v>
      </c>
      <c r="E2305" s="2">
        <f t="shared" si="211"/>
        <v>-0.6362400378419153</v>
      </c>
      <c r="F2305" s="2">
        <f t="shared" si="215"/>
        <v>-0.34288213129944395</v>
      </c>
      <c r="G2305" s="2">
        <f t="shared" si="213"/>
        <v>-0.29335790654247135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70.208100000000002</v>
      </c>
      <c r="C2306" s="2">
        <f t="shared" si="210"/>
        <v>68.388941724836457</v>
      </c>
      <c r="D2306" s="2">
        <f t="shared" si="212"/>
        <v>69.128738286122484</v>
      </c>
      <c r="E2306" s="2">
        <f t="shared" si="211"/>
        <v>-0.73979656128602755</v>
      </c>
      <c r="F2306" s="2">
        <f t="shared" si="215"/>
        <v>-0.42226501729676069</v>
      </c>
      <c r="G2306" s="2">
        <f t="shared" si="213"/>
        <v>-0.31753154398926686</v>
      </c>
      <c r="H2306" s="2" t="str">
        <f t="shared" si="214"/>
        <v>Hold</v>
      </c>
    </row>
    <row r="2307" spans="1:8" ht="13.5" x14ac:dyDescent="0.25">
      <c r="A2307" s="3">
        <v>45359</v>
      </c>
      <c r="B2307" s="2">
        <v>70.146299999999997</v>
      </c>
      <c r="C2307" s="2">
        <f t="shared" si="210"/>
        <v>68.493104536400082</v>
      </c>
      <c r="D2307" s="2">
        <f t="shared" si="212"/>
        <v>69.204113227891199</v>
      </c>
      <c r="E2307" s="2">
        <f t="shared" si="211"/>
        <v>-0.71100869149111645</v>
      </c>
      <c r="F2307" s="2">
        <f t="shared" si="215"/>
        <v>-0.48001375213563185</v>
      </c>
      <c r="G2307" s="2">
        <f t="shared" si="213"/>
        <v>-0.2309949393554846</v>
      </c>
      <c r="H2307" s="2" t="str">
        <f t="shared" si="214"/>
        <v>Hold</v>
      </c>
    </row>
    <row r="2308" spans="1:8" ht="13.5" x14ac:dyDescent="0.25">
      <c r="A2308" s="3">
        <v>45362</v>
      </c>
      <c r="B2308" s="2">
        <v>70.107799999999997</v>
      </c>
      <c r="C2308" s="2">
        <f t="shared" si="210"/>
        <v>68.61685768464622</v>
      </c>
      <c r="D2308" s="2">
        <f t="shared" si="212"/>
        <v>69.271052988788142</v>
      </c>
      <c r="E2308" s="2">
        <f t="shared" si="211"/>
        <v>-0.65419530414192195</v>
      </c>
      <c r="F2308" s="2">
        <f t="shared" si="215"/>
        <v>-0.51485006253688992</v>
      </c>
      <c r="G2308" s="2">
        <f t="shared" si="213"/>
        <v>-0.13934524160503203</v>
      </c>
      <c r="H2308" s="2" t="str">
        <f t="shared" si="214"/>
        <v>Hold</v>
      </c>
    </row>
    <row r="2309" spans="1:8" ht="13.5" x14ac:dyDescent="0.25">
      <c r="A2309" s="3">
        <v>45363</v>
      </c>
      <c r="B2309" s="2">
        <v>69.451800000000006</v>
      </c>
      <c r="C2309" s="2">
        <f t="shared" si="210"/>
        <v>68.605218040854496</v>
      </c>
      <c r="D2309" s="2">
        <f t="shared" si="212"/>
        <v>69.284441656285324</v>
      </c>
      <c r="E2309" s="2">
        <f t="shared" si="211"/>
        <v>-0.67922361543082843</v>
      </c>
      <c r="F2309" s="2">
        <f t="shared" si="215"/>
        <v>-0.54772477311567758</v>
      </c>
      <c r="G2309" s="2">
        <f t="shared" si="213"/>
        <v>-0.13149884231515085</v>
      </c>
      <c r="H2309" s="2" t="str">
        <f t="shared" si="214"/>
        <v>Hold</v>
      </c>
    </row>
    <row r="2310" spans="1:8" ht="13.5" x14ac:dyDescent="0.25">
      <c r="A2310" s="3">
        <v>45364</v>
      </c>
      <c r="B2310" s="2">
        <v>69.837699999999998</v>
      </c>
      <c r="C2310" s="2">
        <f t="shared" si="210"/>
        <v>68.711722957646117</v>
      </c>
      <c r="D2310" s="2">
        <f t="shared" si="212"/>
        <v>69.325423755819742</v>
      </c>
      <c r="E2310" s="2">
        <f t="shared" si="211"/>
        <v>-0.61370079817362466</v>
      </c>
      <c r="F2310" s="2">
        <f t="shared" si="215"/>
        <v>-0.56091997812726702</v>
      </c>
      <c r="G2310" s="2">
        <f t="shared" si="213"/>
        <v>-5.2780820046357646E-2</v>
      </c>
      <c r="H2310" s="2" t="str">
        <f t="shared" si="214"/>
        <v>Hold</v>
      </c>
    </row>
    <row r="2311" spans="1:8" ht="13.5" x14ac:dyDescent="0.25">
      <c r="A2311" s="3">
        <v>45365</v>
      </c>
      <c r="B2311" s="2">
        <v>70.030600000000007</v>
      </c>
      <c r="C2311" s="2">
        <f t="shared" si="210"/>
        <v>68.742473271854408</v>
      </c>
      <c r="D2311" s="2">
        <f t="shared" si="212"/>
        <v>69.377659033166424</v>
      </c>
      <c r="E2311" s="2">
        <f t="shared" si="211"/>
        <v>-0.63518576131201598</v>
      </c>
      <c r="F2311" s="2">
        <f t="shared" si="215"/>
        <v>-0.57577313476421677</v>
      </c>
      <c r="G2311" s="2">
        <f t="shared" si="213"/>
        <v>-5.9412626547799219E-2</v>
      </c>
      <c r="H2311" s="2" t="str">
        <f t="shared" si="214"/>
        <v>Hold</v>
      </c>
    </row>
    <row r="2312" spans="1:8" ht="13.5" x14ac:dyDescent="0.25">
      <c r="A2312" s="3">
        <v>45366</v>
      </c>
      <c r="B2312" s="2">
        <v>70.022900000000007</v>
      </c>
      <c r="C2312" s="2">
        <f t="shared" si="210"/>
        <v>68.793431230030649</v>
      </c>
      <c r="D2312" s="2">
        <f t="shared" si="212"/>
        <v>69.425454660339284</v>
      </c>
      <c r="E2312" s="2">
        <f t="shared" si="211"/>
        <v>-0.63202343030863517</v>
      </c>
      <c r="F2312" s="2">
        <f t="shared" si="215"/>
        <v>-0.58702319387310042</v>
      </c>
      <c r="G2312" s="2">
        <f t="shared" si="213"/>
        <v>-4.5000236435534746E-2</v>
      </c>
      <c r="H2312" s="2" t="str">
        <f t="shared" si="214"/>
        <v>Hold</v>
      </c>
    </row>
    <row r="2313" spans="1:8" ht="13.5" x14ac:dyDescent="0.25">
      <c r="A2313" s="3">
        <v>45369</v>
      </c>
      <c r="B2313" s="2">
        <v>70.069199999999995</v>
      </c>
      <c r="C2313" s="2">
        <f t="shared" si="210"/>
        <v>69.013441810025938</v>
      </c>
      <c r="D2313" s="2">
        <f t="shared" si="212"/>
        <v>69.473139500314161</v>
      </c>
      <c r="E2313" s="2">
        <f t="shared" si="211"/>
        <v>-0.45969769028822327</v>
      </c>
      <c r="F2313" s="2">
        <f t="shared" si="215"/>
        <v>-0.56155809315612504</v>
      </c>
      <c r="G2313" s="2">
        <f t="shared" si="213"/>
        <v>0.10186040286790177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70.184899999999999</v>
      </c>
      <c r="C2314" s="2">
        <f t="shared" si="210"/>
        <v>69.080881531560408</v>
      </c>
      <c r="D2314" s="2">
        <f t="shared" si="212"/>
        <v>69.525862500290884</v>
      </c>
      <c r="E2314" s="2">
        <f t="shared" si="211"/>
        <v>-0.44498096873047643</v>
      </c>
      <c r="F2314" s="2">
        <f t="shared" si="215"/>
        <v>-0.53824266827099532</v>
      </c>
      <c r="G2314" s="2">
        <f t="shared" si="213"/>
        <v>9.3261699540518883E-2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70.069199999999995</v>
      </c>
      <c r="C2315" s="2">
        <f t="shared" si="210"/>
        <v>69.256668988243419</v>
      </c>
      <c r="D2315" s="2">
        <f t="shared" si="212"/>
        <v>69.566109722491561</v>
      </c>
      <c r="E2315" s="2">
        <f t="shared" si="211"/>
        <v>-0.30944073424814178</v>
      </c>
      <c r="F2315" s="2">
        <f t="shared" si="215"/>
        <v>-0.49248228146642464</v>
      </c>
      <c r="G2315" s="2">
        <f t="shared" si="213"/>
        <v>0.18304154721828286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69.837699999999998</v>
      </c>
      <c r="C2316" s="2">
        <f t="shared" si="210"/>
        <v>69.403042990052128</v>
      </c>
      <c r="D2316" s="2">
        <f t="shared" si="212"/>
        <v>69.586227520825517</v>
      </c>
      <c r="E2316" s="2">
        <f t="shared" si="211"/>
        <v>-0.18318453077338859</v>
      </c>
      <c r="F2316" s="2">
        <f t="shared" si="215"/>
        <v>-0.43062273132781748</v>
      </c>
      <c r="G2316" s="2">
        <f t="shared" si="213"/>
        <v>0.24743820055442889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69.451800000000006</v>
      </c>
      <c r="C2317" s="2">
        <f t="shared" si="210"/>
        <v>69.517390222351807</v>
      </c>
      <c r="D2317" s="2">
        <f t="shared" si="212"/>
        <v>69.576269926690301</v>
      </c>
      <c r="E2317" s="2">
        <f t="shared" si="211"/>
        <v>-5.8879704338494321E-2</v>
      </c>
      <c r="F2317" s="2">
        <f t="shared" si="215"/>
        <v>-0.35627412592995283</v>
      </c>
      <c r="G2317" s="2">
        <f t="shared" si="213"/>
        <v>0.29739442159145851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69.451800000000006</v>
      </c>
      <c r="C2318" s="2">
        <f t="shared" si="210"/>
        <v>69.608222495836145</v>
      </c>
      <c r="D2318" s="2">
        <f t="shared" si="212"/>
        <v>69.567049932120653</v>
      </c>
      <c r="E2318" s="2">
        <f t="shared" si="211"/>
        <v>4.1172563715491606E-2</v>
      </c>
      <c r="F2318" s="2">
        <f t="shared" si="215"/>
        <v>-0.27678478800086392</v>
      </c>
      <c r="G2318" s="2">
        <f t="shared" si="213"/>
        <v>0.31795735171635553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69.606200000000001</v>
      </c>
      <c r="C2319" s="2">
        <f t="shared" ref="C2319:C2382" si="216">$C$4*B2309+C2318*(1-$C$4)</f>
        <v>69.584157496476735</v>
      </c>
      <c r="D2319" s="2">
        <f t="shared" si="212"/>
        <v>69.569949937148749</v>
      </c>
      <c r="E2319" s="2">
        <f t="shared" si="211"/>
        <v>1.4207559327985564E-2</v>
      </c>
      <c r="F2319" s="2">
        <f t="shared" si="215"/>
        <v>-0.21858631853509403</v>
      </c>
      <c r="G2319" s="2">
        <f t="shared" si="213"/>
        <v>0.23279387786307959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70.022900000000007</v>
      </c>
      <c r="C2320" s="2">
        <f t="shared" si="216"/>
        <v>69.623164035480315</v>
      </c>
      <c r="D2320" s="2">
        <f t="shared" si="212"/>
        <v>69.60350179365625</v>
      </c>
      <c r="E2320" s="2">
        <f t="shared" si="211"/>
        <v>1.9662241824065063E-2</v>
      </c>
      <c r="F2320" s="2">
        <f t="shared" si="215"/>
        <v>-0.17093660646326223</v>
      </c>
      <c r="G2320" s="2">
        <f t="shared" si="213"/>
        <v>0.19059884828732729</v>
      </c>
      <c r="H2320" s="2" t="str">
        <f t="shared" si="214"/>
        <v>Sell</v>
      </c>
    </row>
    <row r="2321" spans="1:8" ht="13.5" x14ac:dyDescent="0.25">
      <c r="A2321" s="3">
        <v>45380</v>
      </c>
      <c r="B2321" s="2">
        <v>70.022900000000007</v>
      </c>
      <c r="C2321" s="2">
        <f t="shared" si="216"/>
        <v>69.68584649156027</v>
      </c>
      <c r="D2321" s="2">
        <f t="shared" si="212"/>
        <v>69.63456832745949</v>
      </c>
      <c r="E2321" s="2">
        <f t="shared" si="211"/>
        <v>5.1278164100779122E-2</v>
      </c>
      <c r="F2321" s="2">
        <f t="shared" si="215"/>
        <v>-0.12649365235045396</v>
      </c>
      <c r="G2321" s="2">
        <f t="shared" si="213"/>
        <v>0.17777181645123308</v>
      </c>
      <c r="H2321" s="2" t="str">
        <f t="shared" si="214"/>
        <v>Sell</v>
      </c>
    </row>
    <row r="2322" spans="1:8" ht="13.5" x14ac:dyDescent="0.25">
      <c r="A2322" s="3">
        <v>45383</v>
      </c>
      <c r="B2322" s="2">
        <v>70.532200000000003</v>
      </c>
      <c r="C2322" s="2">
        <f t="shared" si="216"/>
        <v>69.737700877474083</v>
      </c>
      <c r="D2322" s="2">
        <f t="shared" si="212"/>
        <v>69.70105956246249</v>
      </c>
      <c r="E2322" s="2">
        <f t="shared" si="211"/>
        <v>3.6641315011593178E-2</v>
      </c>
      <c r="F2322" s="2">
        <f t="shared" si="215"/>
        <v>-9.3866658878044532E-2</v>
      </c>
      <c r="G2322" s="2">
        <f t="shared" si="213"/>
        <v>0.1305079738896377</v>
      </c>
      <c r="H2322" s="2" t="str">
        <f t="shared" si="214"/>
        <v>Sell</v>
      </c>
    </row>
    <row r="2323" spans="1:8" ht="13.5" x14ac:dyDescent="0.25">
      <c r="A2323" s="3">
        <v>45384</v>
      </c>
      <c r="B2323" s="2">
        <v>70.532200000000003</v>
      </c>
      <c r="C2323" s="2">
        <f t="shared" si="216"/>
        <v>69.788700742478071</v>
      </c>
      <c r="D2323" s="2">
        <f t="shared" si="212"/>
        <v>69.762625520798593</v>
      </c>
      <c r="E2323" s="2">
        <f t="shared" si="211"/>
        <v>2.6075221679477067E-2</v>
      </c>
      <c r="F2323" s="2">
        <f t="shared" si="215"/>
        <v>-6.987828276654022E-2</v>
      </c>
      <c r="G2323" s="2">
        <f t="shared" si="213"/>
        <v>9.5953504446017288E-2</v>
      </c>
      <c r="H2323" s="2" t="str">
        <f t="shared" si="214"/>
        <v>Sell</v>
      </c>
    </row>
    <row r="2324" spans="1:8" ht="13.5" x14ac:dyDescent="0.25">
      <c r="A2324" s="3">
        <v>45385</v>
      </c>
      <c r="B2324" s="2">
        <v>69.992000000000004</v>
      </c>
      <c r="C2324" s="2">
        <f t="shared" si="216"/>
        <v>69.849654474404517</v>
      </c>
      <c r="D2324" s="2">
        <f t="shared" si="212"/>
        <v>69.779616222961664</v>
      </c>
      <c r="E2324" s="2">
        <f t="shared" si="211"/>
        <v>7.0038251442852584E-2</v>
      </c>
      <c r="F2324" s="2">
        <f t="shared" si="215"/>
        <v>-4.1894975924661661E-2</v>
      </c>
      <c r="G2324" s="2">
        <f t="shared" si="213"/>
        <v>0.11193322736751424</v>
      </c>
      <c r="H2324" s="2" t="str">
        <f t="shared" si="214"/>
        <v>Sell</v>
      </c>
    </row>
    <row r="2325" spans="1:8" ht="13.5" x14ac:dyDescent="0.25">
      <c r="A2325" s="3">
        <v>45386</v>
      </c>
      <c r="B2325" s="2">
        <v>69.992000000000004</v>
      </c>
      <c r="C2325" s="2">
        <f t="shared" si="216"/>
        <v>69.883430709111508</v>
      </c>
      <c r="D2325" s="2">
        <f t="shared" si="212"/>
        <v>69.79534835459414</v>
      </c>
      <c r="E2325" s="2">
        <f t="shared" si="211"/>
        <v>8.8082354517368344E-2</v>
      </c>
      <c r="F2325" s="2">
        <f t="shared" si="215"/>
        <v>-1.5899509836255658E-2</v>
      </c>
      <c r="G2325" s="2">
        <f t="shared" si="213"/>
        <v>0.103981864353624</v>
      </c>
      <c r="H2325" s="2" t="str">
        <f t="shared" si="214"/>
        <v>Sell</v>
      </c>
    </row>
    <row r="2326" spans="1:8" ht="13.5" x14ac:dyDescent="0.25">
      <c r="A2326" s="3">
        <v>45387</v>
      </c>
      <c r="B2326" s="2">
        <v>70.377899999999997</v>
      </c>
      <c r="C2326" s="2">
        <f t="shared" si="216"/>
        <v>69.876395215402042</v>
      </c>
      <c r="D2326" s="2">
        <f t="shared" si="212"/>
        <v>69.838500328327896</v>
      </c>
      <c r="E2326" s="2">
        <f t="shared" si="211"/>
        <v>3.7894887074145345E-2</v>
      </c>
      <c r="F2326" s="2">
        <f t="shared" si="215"/>
        <v>-5.1406304541754579E-3</v>
      </c>
      <c r="G2326" s="2">
        <f t="shared" si="213"/>
        <v>4.3035517528320799E-2</v>
      </c>
      <c r="H2326" s="2" t="str">
        <f t="shared" si="214"/>
        <v>Sell</v>
      </c>
    </row>
    <row r="2327" spans="1:8" ht="13.5" x14ac:dyDescent="0.25">
      <c r="A2327" s="3">
        <v>45390</v>
      </c>
      <c r="B2327" s="2">
        <v>70.416399999999996</v>
      </c>
      <c r="C2327" s="2">
        <f t="shared" si="216"/>
        <v>69.811072874570954</v>
      </c>
      <c r="D2327" s="2">
        <f t="shared" si="212"/>
        <v>69.881307711414721</v>
      </c>
      <c r="E2327" s="2">
        <f t="shared" si="211"/>
        <v>-7.0234836843766857E-2</v>
      </c>
      <c r="F2327" s="2">
        <f t="shared" si="215"/>
        <v>-1.815947173209374E-2</v>
      </c>
      <c r="G2327" s="2">
        <f t="shared" si="213"/>
        <v>-5.2075365111673114E-2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70.593900000000005</v>
      </c>
      <c r="C2328" s="2">
        <f t="shared" si="216"/>
        <v>69.755800124636963</v>
      </c>
      <c r="D2328" s="2">
        <f t="shared" si="212"/>
        <v>69.934092325384</v>
      </c>
      <c r="E2328" s="2">
        <f t="shared" si="211"/>
        <v>-0.17829220074703755</v>
      </c>
      <c r="F2328" s="2">
        <f t="shared" si="215"/>
        <v>-5.0186017535082506E-2</v>
      </c>
      <c r="G2328" s="2">
        <f t="shared" si="213"/>
        <v>-0.12810618321195505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70.910300000000007</v>
      </c>
      <c r="C2329" s="2">
        <f t="shared" si="216"/>
        <v>69.732784720846666</v>
      </c>
      <c r="D2329" s="2">
        <f t="shared" si="212"/>
        <v>70.006404004985185</v>
      </c>
      <c r="E2329" s="2">
        <f t="shared" si="211"/>
        <v>-0.27361928413851899</v>
      </c>
      <c r="F2329" s="2">
        <f t="shared" si="215"/>
        <v>-9.4872670855769808E-2</v>
      </c>
      <c r="G2329" s="2">
        <f t="shared" si="213"/>
        <v>-0.17874661328274918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70.377899999999997</v>
      </c>
      <c r="C2330" s="2">
        <f t="shared" si="216"/>
        <v>69.77741784071641</v>
      </c>
      <c r="D2330" s="2">
        <f t="shared" si="212"/>
        <v>70.033922226838129</v>
      </c>
      <c r="E2330" s="2">
        <f t="shared" si="211"/>
        <v>-0.25650438612171911</v>
      </c>
      <c r="F2330" s="2">
        <f t="shared" si="215"/>
        <v>-0.12719901390895968</v>
      </c>
      <c r="G2330" s="2">
        <f t="shared" si="213"/>
        <v>-0.12930537221275942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70.223500000000001</v>
      </c>
      <c r="C2331" s="2">
        <f t="shared" si="216"/>
        <v>69.815184326760033</v>
      </c>
      <c r="D2331" s="2">
        <f t="shared" si="212"/>
        <v>70.047965024850129</v>
      </c>
      <c r="E2331" s="2">
        <f t="shared" si="211"/>
        <v>-0.23278069809009594</v>
      </c>
      <c r="F2331" s="2">
        <f t="shared" si="215"/>
        <v>-0.14831535074518692</v>
      </c>
      <c r="G2331" s="2">
        <f t="shared" si="213"/>
        <v>-8.4465347344909014E-2</v>
      </c>
      <c r="H2331" s="2" t="str">
        <f t="shared" si="214"/>
        <v>Hold</v>
      </c>
    </row>
    <row r="2332" spans="1:8" ht="13.5" x14ac:dyDescent="0.25">
      <c r="A2332" s="3">
        <v>45400</v>
      </c>
      <c r="B2332" s="2">
        <v>70.609399999999994</v>
      </c>
      <c r="C2332" s="2">
        <f t="shared" si="216"/>
        <v>69.925494430335419</v>
      </c>
      <c r="D2332" s="2">
        <f t="shared" si="212"/>
        <v>70.08955280078716</v>
      </c>
      <c r="E2332" s="2">
        <f t="shared" ref="E2332:E2395" si="217">C2332-D2332</f>
        <v>-0.1640583704517411</v>
      </c>
      <c r="F2332" s="2">
        <f t="shared" si="215"/>
        <v>-0.15146395468649776</v>
      </c>
      <c r="G2332" s="2">
        <f t="shared" si="213"/>
        <v>-1.2594415765243339E-2</v>
      </c>
      <c r="H2332" s="2" t="str">
        <f t="shared" si="214"/>
        <v>Hold</v>
      </c>
    </row>
    <row r="2333" spans="1:8" ht="13.5" x14ac:dyDescent="0.25">
      <c r="A2333" s="3">
        <v>45401</v>
      </c>
      <c r="B2333" s="2">
        <v>70.223500000000001</v>
      </c>
      <c r="C2333" s="2">
        <f t="shared" si="216"/>
        <v>70.018833748745351</v>
      </c>
      <c r="D2333" s="2">
        <f t="shared" ref="D2333:D2396" si="218">$D$4*B2333+(1-$D$4)*D2332</f>
        <v>70.099474815543672</v>
      </c>
      <c r="E2333" s="2">
        <f t="shared" si="217"/>
        <v>-8.0641066798321503E-2</v>
      </c>
      <c r="F2333" s="2">
        <f t="shared" si="215"/>
        <v>-0.13729937710886253</v>
      </c>
      <c r="G2333" s="2">
        <f t="shared" si="213"/>
        <v>5.6658310310541027E-2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70.532200000000003</v>
      </c>
      <c r="C2334" s="2">
        <f t="shared" si="216"/>
        <v>70.014705479707601</v>
      </c>
      <c r="D2334" s="2">
        <f t="shared" si="218"/>
        <v>70.131528532910806</v>
      </c>
      <c r="E2334" s="2">
        <f t="shared" si="217"/>
        <v>-0.11682305320320552</v>
      </c>
      <c r="F2334" s="2">
        <f t="shared" si="215"/>
        <v>-0.13320411232773113</v>
      </c>
      <c r="G2334" s="2">
        <f t="shared" si="213"/>
        <v>1.6381059124525615E-2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71.303899999999999</v>
      </c>
      <c r="C2335" s="2">
        <f t="shared" si="216"/>
        <v>70.011212328983362</v>
      </c>
      <c r="D2335" s="2">
        <f t="shared" si="218"/>
        <v>70.2183708638063</v>
      </c>
      <c r="E2335" s="2">
        <f t="shared" si="217"/>
        <v>-0.20715853482293767</v>
      </c>
      <c r="F2335" s="2">
        <f t="shared" si="215"/>
        <v>-0.14799499682677245</v>
      </c>
      <c r="G2335" s="2">
        <f t="shared" si="213"/>
        <v>-5.9163537996165222E-2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71.589399999999998</v>
      </c>
      <c r="C2336" s="2">
        <f t="shared" si="216"/>
        <v>70.067625816832077</v>
      </c>
      <c r="D2336" s="2">
        <f t="shared" si="218"/>
        <v>70.319928577598432</v>
      </c>
      <c r="E2336" s="2">
        <f t="shared" si="217"/>
        <v>-0.25230276076635505</v>
      </c>
      <c r="F2336" s="2">
        <f t="shared" si="215"/>
        <v>-0.16885654961468899</v>
      </c>
      <c r="G2336" s="2">
        <f t="shared" si="213"/>
        <v>-8.3446211151666061E-2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71.303899999999999</v>
      </c>
      <c r="C2337" s="2">
        <f t="shared" si="216"/>
        <v>70.121283383473298</v>
      </c>
      <c r="D2337" s="2">
        <f t="shared" si="218"/>
        <v>70.392815349628179</v>
      </c>
      <c r="E2337" s="2">
        <f t="shared" si="217"/>
        <v>-0.27153196615488184</v>
      </c>
      <c r="F2337" s="2">
        <f t="shared" si="215"/>
        <v>-0.18939163292272759</v>
      </c>
      <c r="G2337" s="2">
        <f t="shared" si="213"/>
        <v>-8.214033323215425E-2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71.766900000000007</v>
      </c>
      <c r="C2338" s="2">
        <f t="shared" si="216"/>
        <v>70.193993632169708</v>
      </c>
      <c r="D2338" s="2">
        <f t="shared" si="218"/>
        <v>70.494599397803881</v>
      </c>
      <c r="E2338" s="2">
        <f t="shared" si="217"/>
        <v>-0.30060576563417385</v>
      </c>
      <c r="F2338" s="2">
        <f t="shared" si="215"/>
        <v>-0.21163445946501686</v>
      </c>
      <c r="G2338" s="2">
        <f t="shared" si="213"/>
        <v>-8.8971306169156994E-2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71.998400000000004</v>
      </c>
      <c r="C2339" s="2">
        <f t="shared" si="216"/>
        <v>70.304194611835911</v>
      </c>
      <c r="D2339" s="2">
        <f t="shared" si="218"/>
        <v>70.605992035003595</v>
      </c>
      <c r="E2339" s="2">
        <f t="shared" si="217"/>
        <v>-0.30179742316768454</v>
      </c>
      <c r="F2339" s="2">
        <f t="shared" si="215"/>
        <v>-0.22966705220555039</v>
      </c>
      <c r="G2339" s="2">
        <f t="shared" si="213"/>
        <v>-7.2130370962134149E-2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72.384200000000007</v>
      </c>
      <c r="C2340" s="2">
        <f t="shared" si="216"/>
        <v>70.315533902322699</v>
      </c>
      <c r="D2340" s="2">
        <f t="shared" si="218"/>
        <v>70.73771114352185</v>
      </c>
      <c r="E2340" s="2">
        <f t="shared" si="217"/>
        <v>-0.4221772411991509</v>
      </c>
      <c r="F2340" s="2">
        <f t="shared" si="215"/>
        <v>-0.26816909000427047</v>
      </c>
      <c r="G2340" s="2">
        <f t="shared" ref="G2340:G2403" si="219">E2340-F2340</f>
        <v>-0.15400815119488043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73.155900000000003</v>
      </c>
      <c r="C2341" s="2">
        <f t="shared" si="216"/>
        <v>70.301374840426902</v>
      </c>
      <c r="D2341" s="2">
        <f t="shared" si="218"/>
        <v>70.916836244001715</v>
      </c>
      <c r="E2341" s="2">
        <f t="shared" si="217"/>
        <v>-0.61546140357481249</v>
      </c>
      <c r="F2341" s="2">
        <f t="shared" ref="F2341:F2404" si="221">(E2341*(2/(10)))+((1-(2/10))*F2340)</f>
        <v>-0.33762755271837885</v>
      </c>
      <c r="G2341" s="2">
        <f t="shared" si="219"/>
        <v>-0.27783385085643364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74.429199999999994</v>
      </c>
      <c r="C2342" s="2">
        <f t="shared" si="216"/>
        <v>70.348763326515069</v>
      </c>
      <c r="D2342" s="2">
        <f t="shared" si="218"/>
        <v>71.177011337038621</v>
      </c>
      <c r="E2342" s="2">
        <f t="shared" si="217"/>
        <v>-0.82824801052355213</v>
      </c>
      <c r="F2342" s="2">
        <f t="shared" si="221"/>
        <v>-0.43575164427941349</v>
      </c>
      <c r="G2342" s="2">
        <f t="shared" si="219"/>
        <v>-0.39249636624413864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74.506399999999999</v>
      </c>
      <c r="C2343" s="2">
        <f t="shared" si="216"/>
        <v>70.329492045512751</v>
      </c>
      <c r="D2343" s="2">
        <f t="shared" si="218"/>
        <v>71.42363271948021</v>
      </c>
      <c r="E2343" s="2">
        <f t="shared" si="217"/>
        <v>-1.0941406739674591</v>
      </c>
      <c r="F2343" s="2">
        <f t="shared" si="221"/>
        <v>-0.56742945021702262</v>
      </c>
      <c r="G2343" s="2">
        <f t="shared" si="219"/>
        <v>-0.52671122375043644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73.927599999999998</v>
      </c>
      <c r="C2344" s="2">
        <f t="shared" si="216"/>
        <v>70.360677884664625</v>
      </c>
      <c r="D2344" s="2">
        <f t="shared" si="218"/>
        <v>71.609111777296491</v>
      </c>
      <c r="E2344" s="2">
        <f t="shared" si="217"/>
        <v>-1.2484338926318657</v>
      </c>
      <c r="F2344" s="2">
        <f t="shared" si="221"/>
        <v>-0.70363033869999125</v>
      </c>
      <c r="G2344" s="2">
        <f t="shared" si="219"/>
        <v>-0.54480355393187441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73.942999999999998</v>
      </c>
      <c r="C2345" s="2">
        <f t="shared" si="216"/>
        <v>70.505788979331612</v>
      </c>
      <c r="D2345" s="2">
        <f t="shared" si="218"/>
        <v>71.781992386385639</v>
      </c>
      <c r="E2345" s="2">
        <f t="shared" si="217"/>
        <v>-1.2762034070540267</v>
      </c>
      <c r="F2345" s="2">
        <f t="shared" si="221"/>
        <v>-0.81814495237079843</v>
      </c>
      <c r="G2345" s="2">
        <f t="shared" si="219"/>
        <v>-0.45805845468322826</v>
      </c>
      <c r="H2345" s="2" t="str">
        <f t="shared" si="220"/>
        <v>Hold</v>
      </c>
    </row>
    <row r="2346" spans="1:8" ht="13.5" x14ac:dyDescent="0.25">
      <c r="A2346" s="3">
        <v>45421</v>
      </c>
      <c r="B2346" s="2">
        <v>74.066500000000005</v>
      </c>
      <c r="C2346" s="2">
        <f t="shared" si="216"/>
        <v>70.672498367126749</v>
      </c>
      <c r="D2346" s="2">
        <f t="shared" si="218"/>
        <v>71.951215172579296</v>
      </c>
      <c r="E2346" s="2">
        <f t="shared" si="217"/>
        <v>-1.2787168054525466</v>
      </c>
      <c r="F2346" s="2">
        <f t="shared" si="221"/>
        <v>-0.91025932298714807</v>
      </c>
      <c r="G2346" s="2">
        <f t="shared" si="219"/>
        <v>-0.36845748246539856</v>
      </c>
      <c r="H2346" s="2" t="str">
        <f t="shared" si="220"/>
        <v>Hold</v>
      </c>
    </row>
    <row r="2347" spans="1:8" ht="13.5" x14ac:dyDescent="0.25">
      <c r="A2347" s="3">
        <v>45422</v>
      </c>
      <c r="B2347" s="2">
        <v>73.927599999999998</v>
      </c>
      <c r="C2347" s="2">
        <f t="shared" si="216"/>
        <v>70.769637079876489</v>
      </c>
      <c r="D2347" s="2">
        <f t="shared" si="218"/>
        <v>72.097614048684534</v>
      </c>
      <c r="E2347" s="2">
        <f t="shared" si="217"/>
        <v>-1.3279769688080449</v>
      </c>
      <c r="F2347" s="2">
        <f t="shared" si="221"/>
        <v>-0.99380285215132746</v>
      </c>
      <c r="G2347" s="2">
        <f t="shared" si="219"/>
        <v>-0.33417411665671748</v>
      </c>
      <c r="H2347" s="2" t="str">
        <f t="shared" si="220"/>
        <v>Hold</v>
      </c>
    </row>
    <row r="2348" spans="1:8" ht="13.5" x14ac:dyDescent="0.25">
      <c r="A2348" s="3">
        <v>45425</v>
      </c>
      <c r="B2348" s="2">
        <v>74.295699999999997</v>
      </c>
      <c r="C2348" s="2">
        <f t="shared" si="216"/>
        <v>70.92306214451088</v>
      </c>
      <c r="D2348" s="2">
        <f t="shared" si="218"/>
        <v>72.260435230263454</v>
      </c>
      <c r="E2348" s="2">
        <f t="shared" si="217"/>
        <v>-1.3373730857525743</v>
      </c>
      <c r="F2348" s="2">
        <f t="shared" si="221"/>
        <v>-1.062516898871577</v>
      </c>
      <c r="G2348" s="2">
        <f t="shared" si="219"/>
        <v>-0.27485618688099733</v>
      </c>
      <c r="H2348" s="2" t="str">
        <f t="shared" si="220"/>
        <v>Hold</v>
      </c>
    </row>
    <row r="2349" spans="1:8" ht="13.5" x14ac:dyDescent="0.25">
      <c r="A2349" s="3">
        <v>45426</v>
      </c>
      <c r="B2349" s="2">
        <v>74.493200000000002</v>
      </c>
      <c r="C2349" s="2">
        <f t="shared" si="216"/>
        <v>71.088498737663059</v>
      </c>
      <c r="D2349" s="2">
        <f t="shared" si="218"/>
        <v>72.425825213206906</v>
      </c>
      <c r="E2349" s="2">
        <f t="shared" si="217"/>
        <v>-1.337326475543847</v>
      </c>
      <c r="F2349" s="2">
        <f t="shared" si="221"/>
        <v>-1.117478814206031</v>
      </c>
      <c r="G2349" s="2">
        <f t="shared" si="219"/>
        <v>-0.21984766133781597</v>
      </c>
      <c r="H2349" s="2" t="str">
        <f t="shared" si="220"/>
        <v>Hold</v>
      </c>
    </row>
    <row r="2350" spans="1:8" ht="13.5" x14ac:dyDescent="0.25">
      <c r="A2350" s="3">
        <v>45427</v>
      </c>
      <c r="B2350" s="2">
        <v>74.9131</v>
      </c>
      <c r="C2350" s="2">
        <f t="shared" si="216"/>
        <v>71.287837393407216</v>
      </c>
      <c r="D2350" s="2">
        <f t="shared" si="218"/>
        <v>72.610067790006383</v>
      </c>
      <c r="E2350" s="2">
        <f t="shared" si="217"/>
        <v>-1.3222303965991671</v>
      </c>
      <c r="F2350" s="2">
        <f t="shared" si="221"/>
        <v>-1.1584291306846581</v>
      </c>
      <c r="G2350" s="2">
        <f t="shared" si="219"/>
        <v>-0.16380126591450894</v>
      </c>
      <c r="H2350" s="2" t="str">
        <f t="shared" si="220"/>
        <v>Hold</v>
      </c>
    </row>
    <row r="2351" spans="1:8" ht="13.5" x14ac:dyDescent="0.25">
      <c r="A2351" s="3">
        <v>45428</v>
      </c>
      <c r="B2351" s="2">
        <v>74.9131</v>
      </c>
      <c r="C2351" s="2">
        <f t="shared" si="216"/>
        <v>71.575231640575339</v>
      </c>
      <c r="D2351" s="2">
        <f t="shared" si="218"/>
        <v>72.780662768524422</v>
      </c>
      <c r="E2351" s="2">
        <f t="shared" si="217"/>
        <v>-1.2054311279490832</v>
      </c>
      <c r="F2351" s="2">
        <f t="shared" si="221"/>
        <v>-1.1678295301375432</v>
      </c>
      <c r="G2351" s="2">
        <f t="shared" si="219"/>
        <v>-3.7601597811540044E-2</v>
      </c>
      <c r="H2351" s="2" t="str">
        <f t="shared" si="220"/>
        <v>Hold</v>
      </c>
    </row>
    <row r="2352" spans="1:8" ht="13.5" x14ac:dyDescent="0.25">
      <c r="A2352" s="3">
        <v>45429</v>
      </c>
      <c r="B2352" s="2">
        <v>75.324700000000007</v>
      </c>
      <c r="C2352" s="2">
        <f t="shared" si="216"/>
        <v>72.014303695871448</v>
      </c>
      <c r="D2352" s="2">
        <f t="shared" si="218"/>
        <v>72.969109970855953</v>
      </c>
      <c r="E2352" s="2">
        <f t="shared" si="217"/>
        <v>-0.95480627498450588</v>
      </c>
      <c r="F2352" s="2">
        <f t="shared" si="221"/>
        <v>-1.1252248791069359</v>
      </c>
      <c r="G2352" s="2">
        <f t="shared" si="219"/>
        <v>0.17041860412243004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76.098500000000001</v>
      </c>
      <c r="C2353" s="2">
        <f t="shared" si="216"/>
        <v>72.397703127275832</v>
      </c>
      <c r="D2353" s="2">
        <f t="shared" si="218"/>
        <v>73.200916639681438</v>
      </c>
      <c r="E2353" s="2">
        <f t="shared" si="217"/>
        <v>-0.80321351240560546</v>
      </c>
      <c r="F2353" s="2">
        <f t="shared" si="221"/>
        <v>-1.0608226057666699</v>
      </c>
      <c r="G2353" s="2">
        <f t="shared" si="219"/>
        <v>0.25760909336106441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77.794300000000007</v>
      </c>
      <c r="C2354" s="2">
        <f t="shared" si="216"/>
        <v>72.633071876925712</v>
      </c>
      <c r="D2354" s="2">
        <f t="shared" si="218"/>
        <v>73.541167258964308</v>
      </c>
      <c r="E2354" s="2">
        <f t="shared" si="217"/>
        <v>-0.90809538203859574</v>
      </c>
      <c r="F2354" s="2">
        <f t="shared" si="221"/>
        <v>-1.030277161021055</v>
      </c>
      <c r="G2354" s="2">
        <f t="shared" si="219"/>
        <v>0.1221817789824593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77.835499999999996</v>
      </c>
      <c r="C2355" s="2">
        <f t="shared" si="216"/>
        <v>72.834599280475601</v>
      </c>
      <c r="D2355" s="2">
        <f t="shared" si="218"/>
        <v>73.859265980522508</v>
      </c>
      <c r="E2355" s="2">
        <f t="shared" si="217"/>
        <v>-1.0246667000469074</v>
      </c>
      <c r="F2355" s="2">
        <f t="shared" si="221"/>
        <v>-1.0291550688262256</v>
      </c>
      <c r="G2355" s="2">
        <f t="shared" si="219"/>
        <v>4.4883687793182414E-3</v>
      </c>
      <c r="H2355" s="2" t="str">
        <f t="shared" si="220"/>
        <v>Sell</v>
      </c>
    </row>
    <row r="2356" spans="1:8" ht="13.5" x14ac:dyDescent="0.25">
      <c r="A2356" s="3">
        <v>45435</v>
      </c>
      <c r="B2356" s="2">
        <v>77.794300000000007</v>
      </c>
      <c r="C2356" s="2">
        <f t="shared" si="216"/>
        <v>73.024122468094745</v>
      </c>
      <c r="D2356" s="2">
        <f t="shared" si="218"/>
        <v>74.150749981965291</v>
      </c>
      <c r="E2356" s="2">
        <f t="shared" si="217"/>
        <v>-1.1266275138705453</v>
      </c>
      <c r="F2356" s="2">
        <f t="shared" si="221"/>
        <v>-1.0486495578350896</v>
      </c>
      <c r="G2356" s="2">
        <f t="shared" si="219"/>
        <v>-7.7977956035455653E-2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77.794300000000007</v>
      </c>
      <c r="C2357" s="2">
        <f t="shared" si="216"/>
        <v>73.163119011464786</v>
      </c>
      <c r="D2357" s="2">
        <f t="shared" si="218"/>
        <v>74.420642575893794</v>
      </c>
      <c r="E2357" s="2">
        <f t="shared" si="217"/>
        <v>-1.2575235644290075</v>
      </c>
      <c r="F2357" s="2">
        <f t="shared" si="221"/>
        <v>-1.0904243591538731</v>
      </c>
      <c r="G2357" s="2">
        <f t="shared" si="219"/>
        <v>-0.16709920527513433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79.852400000000003</v>
      </c>
      <c r="C2358" s="2">
        <f t="shared" si="216"/>
        <v>73.337362240470199</v>
      </c>
      <c r="D2358" s="2">
        <f t="shared" si="218"/>
        <v>74.822994977679443</v>
      </c>
      <c r="E2358" s="2">
        <f t="shared" si="217"/>
        <v>-1.4856327372092437</v>
      </c>
      <c r="F2358" s="2">
        <f t="shared" si="221"/>
        <v>-1.1694660347649473</v>
      </c>
      <c r="G2358" s="2">
        <f t="shared" si="219"/>
        <v>-0.31616670244429645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79.811199999999999</v>
      </c>
      <c r="C2359" s="2">
        <f t="shared" si="216"/>
        <v>73.515183434244022</v>
      </c>
      <c r="D2359" s="2">
        <f t="shared" si="218"/>
        <v>75.192491645999496</v>
      </c>
      <c r="E2359" s="2">
        <f t="shared" si="217"/>
        <v>-1.6773082117554736</v>
      </c>
      <c r="F2359" s="2">
        <f t="shared" si="221"/>
        <v>-1.2710344701630527</v>
      </c>
      <c r="G2359" s="2">
        <f t="shared" si="219"/>
        <v>-0.40627374159242091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79.523099999999999</v>
      </c>
      <c r="C2360" s="2">
        <f t="shared" si="216"/>
        <v>73.730247521283403</v>
      </c>
      <c r="D2360" s="2">
        <f t="shared" si="218"/>
        <v>75.513277449999535</v>
      </c>
      <c r="E2360" s="2">
        <f t="shared" si="217"/>
        <v>-1.7830299287161324</v>
      </c>
      <c r="F2360" s="2">
        <f t="shared" si="221"/>
        <v>-1.3734335618736686</v>
      </c>
      <c r="G2360" s="2">
        <f t="shared" si="219"/>
        <v>-0.40959636684246381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79.506600000000006</v>
      </c>
      <c r="C2361" s="2">
        <f t="shared" si="216"/>
        <v>73.912224825701344</v>
      </c>
      <c r="D2361" s="2">
        <f t="shared" si="218"/>
        <v>75.809079120369944</v>
      </c>
      <c r="E2361" s="2">
        <f t="shared" si="217"/>
        <v>-1.8968542946686</v>
      </c>
      <c r="F2361" s="2">
        <f t="shared" si="221"/>
        <v>-1.4781177084326549</v>
      </c>
      <c r="G2361" s="2">
        <f t="shared" si="219"/>
        <v>-0.41873658623594512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79.341999999999999</v>
      </c>
      <c r="C2362" s="2">
        <f t="shared" si="216"/>
        <v>74.12952869867037</v>
      </c>
      <c r="D2362" s="2">
        <f t="shared" si="218"/>
        <v>76.070776963305505</v>
      </c>
      <c r="E2362" s="2">
        <f t="shared" si="217"/>
        <v>-1.941248264635135</v>
      </c>
      <c r="F2362" s="2">
        <f t="shared" si="221"/>
        <v>-1.5707438196731509</v>
      </c>
      <c r="G2362" s="2">
        <f t="shared" si="219"/>
        <v>-0.37050444496198409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79.029200000000003</v>
      </c>
      <c r="C2363" s="2">
        <f t="shared" si="216"/>
        <v>74.432447360413391</v>
      </c>
      <c r="D2363" s="2">
        <f t="shared" si="218"/>
        <v>76.289919410468059</v>
      </c>
      <c r="E2363" s="2">
        <f t="shared" si="217"/>
        <v>-1.8574720500546675</v>
      </c>
      <c r="F2363" s="2">
        <f t="shared" si="221"/>
        <v>-1.6280894657494542</v>
      </c>
      <c r="G2363" s="2">
        <f t="shared" si="219"/>
        <v>-0.2293825843052133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79.687799999999996</v>
      </c>
      <c r="C2364" s="2">
        <f t="shared" si="216"/>
        <v>74.949655458811336</v>
      </c>
      <c r="D2364" s="2">
        <f t="shared" si="218"/>
        <v>76.541614268951903</v>
      </c>
      <c r="E2364" s="2">
        <f t="shared" si="217"/>
        <v>-1.5919588101405679</v>
      </c>
      <c r="F2364" s="2">
        <f t="shared" si="221"/>
        <v>-1.6208633346276771</v>
      </c>
      <c r="G2364" s="2">
        <f t="shared" si="219"/>
        <v>2.8904524487109118E-2</v>
      </c>
      <c r="H2364" s="2" t="str">
        <f t="shared" si="220"/>
        <v>Sell</v>
      </c>
    </row>
    <row r="2365" spans="1:8" ht="13.5" x14ac:dyDescent="0.25">
      <c r="A2365" s="3">
        <v>45448</v>
      </c>
      <c r="B2365" s="2">
        <v>81.087199999999996</v>
      </c>
      <c r="C2365" s="2">
        <f t="shared" si="216"/>
        <v>75.39363154207112</v>
      </c>
      <c r="D2365" s="2">
        <f t="shared" si="218"/>
        <v>76.878324323103612</v>
      </c>
      <c r="E2365" s="2">
        <f t="shared" si="217"/>
        <v>-1.4846927810324928</v>
      </c>
      <c r="F2365" s="2">
        <f t="shared" si="221"/>
        <v>-1.5936292239086403</v>
      </c>
      <c r="G2365" s="2">
        <f t="shared" si="219"/>
        <v>0.10893644287614745</v>
      </c>
      <c r="H2365" s="2" t="str">
        <f t="shared" si="220"/>
        <v>Sell</v>
      </c>
    </row>
    <row r="2366" spans="1:8" ht="13.5" x14ac:dyDescent="0.25">
      <c r="A2366" s="3">
        <v>45449</v>
      </c>
      <c r="B2366" s="2">
        <v>82.898300000000006</v>
      </c>
      <c r="C2366" s="2">
        <f t="shared" si="216"/>
        <v>75.762965150983263</v>
      </c>
      <c r="D2366" s="2">
        <f t="shared" si="218"/>
        <v>77.324248447318155</v>
      </c>
      <c r="E2366" s="2">
        <f t="shared" si="217"/>
        <v>-1.5612832963348922</v>
      </c>
      <c r="F2366" s="2">
        <f t="shared" si="221"/>
        <v>-1.5871600383938906</v>
      </c>
      <c r="G2366" s="2">
        <f t="shared" si="219"/>
        <v>2.5876742058998481E-2</v>
      </c>
      <c r="H2366" s="2" t="str">
        <f t="shared" si="220"/>
        <v>Sell</v>
      </c>
    </row>
    <row r="2367" spans="1:8" ht="13.5" x14ac:dyDescent="0.25">
      <c r="A2367" s="3">
        <v>45450</v>
      </c>
      <c r="B2367" s="2">
        <v>83.400499999999994</v>
      </c>
      <c r="C2367" s="2">
        <f t="shared" si="216"/>
        <v>76.075478204678149</v>
      </c>
      <c r="D2367" s="2">
        <f t="shared" si="218"/>
        <v>77.774341154924215</v>
      </c>
      <c r="E2367" s="2">
        <f t="shared" si="217"/>
        <v>-1.6988629502460668</v>
      </c>
      <c r="F2367" s="2">
        <f t="shared" si="221"/>
        <v>-1.6095006207643261</v>
      </c>
      <c r="G2367" s="2">
        <f t="shared" si="219"/>
        <v>-8.9362329481740721E-2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85.038700000000006</v>
      </c>
      <c r="C2368" s="2">
        <f t="shared" si="216"/>
        <v>76.65654309626612</v>
      </c>
      <c r="D2368" s="2">
        <f t="shared" si="218"/>
        <v>78.312441810115018</v>
      </c>
      <c r="E2368" s="2">
        <f t="shared" si="217"/>
        <v>-1.6558987138488988</v>
      </c>
      <c r="F2368" s="2">
        <f t="shared" si="221"/>
        <v>-1.6187802393812407</v>
      </c>
      <c r="G2368" s="2">
        <f t="shared" si="219"/>
        <v>-3.7118474467658036E-2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85.038700000000006</v>
      </c>
      <c r="C2369" s="2">
        <f t="shared" si="216"/>
        <v>77.141874927609791</v>
      </c>
      <c r="D2369" s="2">
        <f t="shared" si="218"/>
        <v>78.810683157513907</v>
      </c>
      <c r="E2369" s="2">
        <f t="shared" si="217"/>
        <v>-1.6688082299041156</v>
      </c>
      <c r="F2369" s="2">
        <f t="shared" si="221"/>
        <v>-1.628785837485816</v>
      </c>
      <c r="G2369" s="2">
        <f t="shared" si="219"/>
        <v>-4.0022392418299635E-2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84.297799999999995</v>
      </c>
      <c r="C2370" s="2">
        <f t="shared" si="216"/>
        <v>77.508217246439045</v>
      </c>
      <c r="D2370" s="2">
        <f t="shared" si="218"/>
        <v>79.217136256957318</v>
      </c>
      <c r="E2370" s="2">
        <f t="shared" si="217"/>
        <v>-1.7089190105182723</v>
      </c>
      <c r="F2370" s="2">
        <f t="shared" si="221"/>
        <v>-1.6448124720923074</v>
      </c>
      <c r="G2370" s="2">
        <f t="shared" si="219"/>
        <v>-6.4106538425964921E-2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84.791700000000006</v>
      </c>
      <c r="C2371" s="2">
        <f t="shared" si="216"/>
        <v>77.815660746986879</v>
      </c>
      <c r="D2371" s="2">
        <f t="shared" si="218"/>
        <v>79.630066904590109</v>
      </c>
      <c r="E2371" s="2">
        <f t="shared" si="217"/>
        <v>-1.81440615760323</v>
      </c>
      <c r="F2371" s="2">
        <f t="shared" si="221"/>
        <v>-1.6787312091944919</v>
      </c>
      <c r="G2371" s="2">
        <f t="shared" si="219"/>
        <v>-0.13567494840873806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85.030500000000004</v>
      </c>
      <c r="C2372" s="2">
        <f t="shared" si="216"/>
        <v>78.05048217052736</v>
      </c>
      <c r="D2372" s="2">
        <f t="shared" si="218"/>
        <v>80.030098985731584</v>
      </c>
      <c r="E2372" s="2">
        <f t="shared" si="217"/>
        <v>-1.9796168152042242</v>
      </c>
      <c r="F2372" s="2">
        <f t="shared" si="221"/>
        <v>-1.7389083303964386</v>
      </c>
      <c r="G2372" s="2">
        <f t="shared" si="219"/>
        <v>-0.24070848480778562</v>
      </c>
      <c r="H2372" s="2" t="str">
        <f t="shared" si="220"/>
        <v>Hold</v>
      </c>
    </row>
    <row r="2373" spans="1:8" ht="13.5" x14ac:dyDescent="0.25">
      <c r="A2373" s="3">
        <v>45461</v>
      </c>
      <c r="B2373" s="2">
        <v>86.191199999999995</v>
      </c>
      <c r="C2373" s="2">
        <f t="shared" si="216"/>
        <v>78.201054144292385</v>
      </c>
      <c r="D2373" s="2">
        <f t="shared" si="218"/>
        <v>80.486476838640357</v>
      </c>
      <c r="E2373" s="2">
        <f t="shared" si="217"/>
        <v>-2.2854226943479716</v>
      </c>
      <c r="F2373" s="2">
        <f t="shared" si="221"/>
        <v>-1.8482112031867453</v>
      </c>
      <c r="G2373" s="2">
        <f t="shared" si="219"/>
        <v>-0.43721149116122637</v>
      </c>
      <c r="H2373" s="2" t="str">
        <f t="shared" si="220"/>
        <v>Hold</v>
      </c>
    </row>
    <row r="2374" spans="1:8" ht="13.5" x14ac:dyDescent="0.25">
      <c r="A2374" s="3">
        <v>45462</v>
      </c>
      <c r="B2374" s="2">
        <v>86.446399999999997</v>
      </c>
      <c r="C2374" s="2">
        <f t="shared" si="216"/>
        <v>78.42978427593971</v>
      </c>
      <c r="D2374" s="2">
        <f t="shared" si="218"/>
        <v>80.927952628370704</v>
      </c>
      <c r="E2374" s="2">
        <f t="shared" si="217"/>
        <v>-2.4981683524309943</v>
      </c>
      <c r="F2374" s="2">
        <f t="shared" si="221"/>
        <v>-1.9782026330355951</v>
      </c>
      <c r="G2374" s="2">
        <f t="shared" si="219"/>
        <v>-0.51996571939539926</v>
      </c>
      <c r="H2374" s="2" t="str">
        <f t="shared" si="220"/>
        <v>Hold</v>
      </c>
    </row>
    <row r="2375" spans="1:8" ht="13.5" x14ac:dyDescent="0.25">
      <c r="A2375" s="3">
        <v>45463</v>
      </c>
      <c r="B2375" s="2">
        <v>86.191199999999995</v>
      </c>
      <c r="C2375" s="2">
        <f t="shared" si="216"/>
        <v>78.838617464256686</v>
      </c>
      <c r="D2375" s="2">
        <f t="shared" si="218"/>
        <v>81.317822804046955</v>
      </c>
      <c r="E2375" s="2">
        <f t="shared" si="217"/>
        <v>-2.4792053397902691</v>
      </c>
      <c r="F2375" s="2">
        <f t="shared" si="221"/>
        <v>-2.0784031743865299</v>
      </c>
      <c r="G2375" s="2">
        <f t="shared" si="219"/>
        <v>-0.40080216540373925</v>
      </c>
      <c r="H2375" s="2" t="str">
        <f t="shared" si="220"/>
        <v>Hold</v>
      </c>
    </row>
    <row r="2376" spans="1:8" ht="13.5" x14ac:dyDescent="0.25">
      <c r="A2376" s="3">
        <v>45464</v>
      </c>
      <c r="B2376" s="2">
        <v>85.861900000000006</v>
      </c>
      <c r="C2376" s="2">
        <f t="shared" si="216"/>
        <v>79.463184008217183</v>
      </c>
      <c r="D2376" s="2">
        <f t="shared" si="218"/>
        <v>81.654421114858295</v>
      </c>
      <c r="E2376" s="2">
        <f t="shared" si="217"/>
        <v>-2.1912371066411112</v>
      </c>
      <c r="F2376" s="2">
        <f t="shared" si="221"/>
        <v>-2.1009699608374461</v>
      </c>
      <c r="G2376" s="2">
        <f t="shared" si="219"/>
        <v>-9.0267145803665017E-2</v>
      </c>
      <c r="H2376" s="2" t="str">
        <f t="shared" si="220"/>
        <v>Hold</v>
      </c>
    </row>
    <row r="2377" spans="1:8" ht="13.5" x14ac:dyDescent="0.25">
      <c r="A2377" s="3">
        <v>45467</v>
      </c>
      <c r="B2377" s="2">
        <v>85.614900000000006</v>
      </c>
      <c r="C2377" s="2">
        <f t="shared" si="216"/>
        <v>80.068924930029922</v>
      </c>
      <c r="D2377" s="2">
        <f t="shared" si="218"/>
        <v>81.947789921165096</v>
      </c>
      <c r="E2377" s="2">
        <f t="shared" si="217"/>
        <v>-1.878864991135174</v>
      </c>
      <c r="F2377" s="2">
        <f t="shared" si="221"/>
        <v>-2.0565489668969921</v>
      </c>
      <c r="G2377" s="2">
        <f t="shared" si="219"/>
        <v>0.17768397576181805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85.450299999999999</v>
      </c>
      <c r="C2378" s="2">
        <f t="shared" si="216"/>
        <v>80.833505710025321</v>
      </c>
      <c r="D2378" s="2">
        <f t="shared" si="218"/>
        <v>82.207235112189906</v>
      </c>
      <c r="E2378" s="2">
        <f t="shared" si="217"/>
        <v>-1.3737294021645852</v>
      </c>
      <c r="F2378" s="2">
        <f t="shared" si="221"/>
        <v>-1.9199850539505108</v>
      </c>
      <c r="G2378" s="2">
        <f t="shared" si="219"/>
        <v>0.54625565178592561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86.026600000000002</v>
      </c>
      <c r="C2379" s="2">
        <f t="shared" si="216"/>
        <v>81.480458677713727</v>
      </c>
      <c r="D2379" s="2">
        <f t="shared" si="218"/>
        <v>82.490151029805475</v>
      </c>
      <c r="E2379" s="2">
        <f t="shared" si="217"/>
        <v>-1.0096923520917471</v>
      </c>
      <c r="F2379" s="2">
        <f t="shared" si="221"/>
        <v>-1.737926513578758</v>
      </c>
      <c r="G2379" s="2">
        <f t="shared" si="219"/>
        <v>0.72823416148701092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84.791700000000006</v>
      </c>
      <c r="C2380" s="2">
        <f t="shared" si="216"/>
        <v>81.913895804219294</v>
      </c>
      <c r="D2380" s="2">
        <f t="shared" si="218"/>
        <v>82.660636138708782</v>
      </c>
      <c r="E2380" s="2">
        <f t="shared" si="217"/>
        <v>-0.74674033448948762</v>
      </c>
      <c r="F2380" s="2">
        <f t="shared" si="221"/>
        <v>-1.5396892777609039</v>
      </c>
      <c r="G2380" s="2">
        <f t="shared" si="219"/>
        <v>0.7929489432714163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83.392200000000003</v>
      </c>
      <c r="C2381" s="2">
        <f t="shared" si="216"/>
        <v>82.356634911262489</v>
      </c>
      <c r="D2381" s="2">
        <f t="shared" si="218"/>
        <v>82.714826054359989</v>
      </c>
      <c r="E2381" s="2">
        <f t="shared" si="217"/>
        <v>-0.35819114309749978</v>
      </c>
      <c r="F2381" s="2">
        <f t="shared" si="221"/>
        <v>-1.303389650828223</v>
      </c>
      <c r="G2381" s="2">
        <f t="shared" si="219"/>
        <v>0.94519850773072323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82.322100000000006</v>
      </c>
      <c r="C2382" s="2">
        <f t="shared" si="216"/>
        <v>82.767998771068264</v>
      </c>
      <c r="D2382" s="2">
        <f t="shared" si="218"/>
        <v>82.685735235518507</v>
      </c>
      <c r="E2382" s="2">
        <f t="shared" si="217"/>
        <v>8.2263535549756739E-2</v>
      </c>
      <c r="F2382" s="2">
        <f t="shared" si="221"/>
        <v>-1.0262590135526271</v>
      </c>
      <c r="G2382" s="2">
        <f t="shared" si="219"/>
        <v>1.1085225491023838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81.070800000000006</v>
      </c>
      <c r="C2383" s="2">
        <f t="shared" ref="C2383:C2446" si="222">$C$4*B2373+C2382*(1-$C$4)</f>
        <v>83.294645113980835</v>
      </c>
      <c r="D2383" s="2">
        <f t="shared" si="218"/>
        <v>82.566110403257881</v>
      </c>
      <c r="E2383" s="2">
        <f t="shared" si="217"/>
        <v>0.72853471072295406</v>
      </c>
      <c r="F2383" s="2">
        <f t="shared" si="221"/>
        <v>-0.67530026869751092</v>
      </c>
      <c r="G2383" s="2">
        <f t="shared" si="219"/>
        <v>1.403834979420465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81.663499999999999</v>
      </c>
      <c r="C2384" s="2">
        <f t="shared" si="222"/>
        <v>83.779530481060704</v>
      </c>
      <c r="D2384" s="2">
        <f t="shared" si="218"/>
        <v>82.499250373386928</v>
      </c>
      <c r="E2384" s="2">
        <f t="shared" si="217"/>
        <v>1.2802801076737751</v>
      </c>
      <c r="F2384" s="2">
        <f t="shared" si="221"/>
        <v>-0.28418419342325374</v>
      </c>
      <c r="G2384" s="2">
        <f t="shared" si="219"/>
        <v>1.5644643010970287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82.239699999999999</v>
      </c>
      <c r="C2385" s="2">
        <f t="shared" si="222"/>
        <v>84.150556560897513</v>
      </c>
      <c r="D2385" s="2">
        <f t="shared" si="218"/>
        <v>82.480024419802717</v>
      </c>
      <c r="E2385" s="2">
        <f t="shared" si="217"/>
        <v>1.670532141094796</v>
      </c>
      <c r="F2385" s="2">
        <f t="shared" si="221"/>
        <v>0.10675907348035618</v>
      </c>
      <c r="G2385" s="2">
        <f t="shared" si="219"/>
        <v>1.5637730676144397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83.392200000000003</v>
      </c>
      <c r="C2386" s="2">
        <f t="shared" si="222"/>
        <v>84.413840166913275</v>
      </c>
      <c r="D2386" s="2">
        <f t="shared" si="218"/>
        <v>82.547592981298806</v>
      </c>
      <c r="E2386" s="2">
        <f t="shared" si="217"/>
        <v>1.8662471856144691</v>
      </c>
      <c r="F2386" s="2">
        <f t="shared" si="221"/>
        <v>0.45865669590717878</v>
      </c>
      <c r="G2386" s="2">
        <f t="shared" si="219"/>
        <v>1.4075904897072904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83.318200000000004</v>
      </c>
      <c r="C2387" s="2">
        <f t="shared" si="222"/>
        <v>84.598618602772774</v>
      </c>
      <c r="D2387" s="2">
        <f t="shared" si="218"/>
        <v>82.604674982684074</v>
      </c>
      <c r="E2387" s="2">
        <f t="shared" si="217"/>
        <v>1.9939436200887002</v>
      </c>
      <c r="F2387" s="2">
        <f t="shared" si="221"/>
        <v>0.76571408074348313</v>
      </c>
      <c r="G2387" s="2">
        <f t="shared" si="219"/>
        <v>1.2282295393452172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81.498800000000003</v>
      </c>
      <c r="C2388" s="2">
        <f t="shared" si="222"/>
        <v>84.729646510038492</v>
      </c>
      <c r="D2388" s="2">
        <f t="shared" si="218"/>
        <v>82.52275831730006</v>
      </c>
      <c r="E2388" s="2">
        <f t="shared" si="217"/>
        <v>2.2068881927384325</v>
      </c>
      <c r="F2388" s="2">
        <f t="shared" si="221"/>
        <v>1.0539489031424729</v>
      </c>
      <c r="G2388" s="2">
        <f t="shared" si="219"/>
        <v>1.1529392895959596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81.128399999999999</v>
      </c>
      <c r="C2389" s="2">
        <f t="shared" si="222"/>
        <v>84.929177816186424</v>
      </c>
      <c r="D2389" s="2">
        <f t="shared" si="218"/>
        <v>82.419472516018573</v>
      </c>
      <c r="E2389" s="2">
        <f t="shared" si="217"/>
        <v>2.5097053001678518</v>
      </c>
      <c r="F2389" s="2">
        <f t="shared" si="221"/>
        <v>1.3451001825475488</v>
      </c>
      <c r="G2389" s="2">
        <f t="shared" si="219"/>
        <v>1.1646051176203029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83.137</v>
      </c>
      <c r="C2390" s="2">
        <f t="shared" si="222"/>
        <v>84.908027382926974</v>
      </c>
      <c r="D2390" s="2">
        <f t="shared" si="218"/>
        <v>82.472622700017197</v>
      </c>
      <c r="E2390" s="2">
        <f t="shared" si="217"/>
        <v>2.4354046829097769</v>
      </c>
      <c r="F2390" s="2">
        <f t="shared" si="221"/>
        <v>1.5631610826199944</v>
      </c>
      <c r="G2390" s="2">
        <f t="shared" si="219"/>
        <v>0.87224360028978243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83.351100000000002</v>
      </c>
      <c r="C2391" s="2">
        <f t="shared" si="222"/>
        <v>84.674823170168978</v>
      </c>
      <c r="D2391" s="2">
        <f t="shared" si="218"/>
        <v>82.537695092608516</v>
      </c>
      <c r="E2391" s="2">
        <f t="shared" si="217"/>
        <v>2.1371280775604617</v>
      </c>
      <c r="F2391" s="2">
        <f t="shared" si="221"/>
        <v>1.677954481608088</v>
      </c>
      <c r="G2391" s="2">
        <f t="shared" si="219"/>
        <v>0.45917359595237373</v>
      </c>
      <c r="H2391" s="2" t="str">
        <f t="shared" si="220"/>
        <v>Sell</v>
      </c>
    </row>
    <row r="2392" spans="1:8" ht="13.5" x14ac:dyDescent="0.25">
      <c r="A2392" s="3">
        <v>45488</v>
      </c>
      <c r="B2392" s="2">
        <v>83.145300000000006</v>
      </c>
      <c r="C2392" s="2">
        <f t="shared" si="222"/>
        <v>84.31286575937375</v>
      </c>
      <c r="D2392" s="2">
        <f t="shared" si="218"/>
        <v>82.582702863526407</v>
      </c>
      <c r="E2392" s="2">
        <f t="shared" si="217"/>
        <v>1.730162895847343</v>
      </c>
      <c r="F2392" s="2">
        <f t="shared" si="221"/>
        <v>1.6883961644559391</v>
      </c>
      <c r="G2392" s="2">
        <f t="shared" si="219"/>
        <v>4.1766731391403855E-2</v>
      </c>
      <c r="H2392" s="2" t="str">
        <f t="shared" si="220"/>
        <v>Sell</v>
      </c>
    </row>
    <row r="2393" spans="1:8" ht="13.5" x14ac:dyDescent="0.25">
      <c r="A2393" s="3">
        <v>45489</v>
      </c>
      <c r="B2393" s="2">
        <v>83.301699999999997</v>
      </c>
      <c r="C2393" s="2">
        <f t="shared" si="222"/>
        <v>83.814086411777794</v>
      </c>
      <c r="D2393" s="2">
        <f t="shared" si="218"/>
        <v>82.635961910672592</v>
      </c>
      <c r="E2393" s="2">
        <f t="shared" si="217"/>
        <v>1.1781245011052022</v>
      </c>
      <c r="F2393" s="2">
        <f t="shared" si="221"/>
        <v>1.5863418317857918</v>
      </c>
      <c r="G2393" s="2">
        <f t="shared" si="219"/>
        <v>-0.40821733068058963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83.392200000000003</v>
      </c>
      <c r="C2394" s="2">
        <f t="shared" si="222"/>
        <v>83.483226963811987</v>
      </c>
      <c r="D2394" s="2">
        <f t="shared" si="218"/>
        <v>82.691979546919072</v>
      </c>
      <c r="E2394" s="2">
        <f t="shared" si="217"/>
        <v>0.79124741689291511</v>
      </c>
      <c r="F2394" s="2">
        <f t="shared" si="221"/>
        <v>1.4273229488072166</v>
      </c>
      <c r="G2394" s="2">
        <f t="shared" si="219"/>
        <v>-0.63607553191430144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83.968500000000006</v>
      </c>
      <c r="C2395" s="2">
        <f t="shared" si="222"/>
        <v>83.291915123225536</v>
      </c>
      <c r="D2395" s="2">
        <f t="shared" si="218"/>
        <v>82.786536617517655</v>
      </c>
      <c r="E2395" s="2">
        <f t="shared" si="217"/>
        <v>0.50537850570788123</v>
      </c>
      <c r="F2395" s="2">
        <f t="shared" si="221"/>
        <v>1.2429340601873495</v>
      </c>
      <c r="G2395" s="2">
        <f t="shared" si="219"/>
        <v>-0.7375555544794683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81.663499999999999</v>
      </c>
      <c r="C2396" s="2">
        <f t="shared" si="222"/>
        <v>83.307343565806235</v>
      </c>
      <c r="D2396" s="2">
        <f t="shared" si="218"/>
        <v>82.703348719923753</v>
      </c>
      <c r="E2396" s="2">
        <f t="shared" ref="E2396:E2459" si="223">C2396-D2396</f>
        <v>0.60399484588248242</v>
      </c>
      <c r="F2396" s="2">
        <f t="shared" si="221"/>
        <v>1.1151462173263762</v>
      </c>
      <c r="G2396" s="2">
        <f t="shared" si="219"/>
        <v>-0.51115137144389378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83.137</v>
      </c>
      <c r="C2397" s="2">
        <f t="shared" si="222"/>
        <v>83.30901378645143</v>
      </c>
      <c r="D2397" s="2">
        <f t="shared" ref="D2397:D2460" si="224">$D$4*B2397+(1-$D$4)*D2396</f>
        <v>82.735471036966445</v>
      </c>
      <c r="E2397" s="2">
        <f t="shared" si="223"/>
        <v>0.57354274948498585</v>
      </c>
      <c r="F2397" s="2">
        <f t="shared" si="221"/>
        <v>1.0068255237580981</v>
      </c>
      <c r="G2397" s="2">
        <f t="shared" si="219"/>
        <v>-0.43328277427311224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82.322100000000006</v>
      </c>
      <c r="C2398" s="2">
        <f t="shared" si="222"/>
        <v>83.030519357766593</v>
      </c>
      <c r="D2398" s="2">
        <f t="shared" si="224"/>
        <v>82.704850960154118</v>
      </c>
      <c r="E2398" s="2">
        <f t="shared" si="223"/>
        <v>0.32566839761247479</v>
      </c>
      <c r="F2398" s="2">
        <f t="shared" si="221"/>
        <v>0.8705940985289734</v>
      </c>
      <c r="G2398" s="2">
        <f t="shared" si="219"/>
        <v>-0.54492570091649861</v>
      </c>
      <c r="H2398" s="2" t="str">
        <f t="shared" si="220"/>
        <v>Hold</v>
      </c>
    </row>
    <row r="2399" spans="1:8" ht="13.5" x14ac:dyDescent="0.25">
      <c r="A2399" s="3">
        <v>45497</v>
      </c>
      <c r="B2399" s="2">
        <v>83.128799999999998</v>
      </c>
      <c r="C2399" s="2">
        <f t="shared" si="222"/>
        <v>82.737885610417891</v>
      </c>
      <c r="D2399" s="2">
        <f t="shared" si="224"/>
        <v>82.736254592735293</v>
      </c>
      <c r="E2399" s="2">
        <f t="shared" si="223"/>
        <v>1.6310176825982126E-3</v>
      </c>
      <c r="F2399" s="2">
        <f t="shared" si="221"/>
        <v>0.69680148235969841</v>
      </c>
      <c r="G2399" s="2">
        <f t="shared" si="219"/>
        <v>-0.6951704646771002</v>
      </c>
      <c r="H2399" s="2" t="str">
        <f t="shared" si="220"/>
        <v>Hold</v>
      </c>
    </row>
    <row r="2400" spans="1:8" ht="13.5" x14ac:dyDescent="0.25">
      <c r="A2400" s="3">
        <v>45499</v>
      </c>
      <c r="B2400" s="2">
        <v>83.046499999999995</v>
      </c>
      <c r="C2400" s="2">
        <f t="shared" si="222"/>
        <v>82.799287824199752</v>
      </c>
      <c r="D2400" s="2">
        <f t="shared" si="224"/>
        <v>82.759235734014155</v>
      </c>
      <c r="E2400" s="2">
        <f t="shared" si="223"/>
        <v>4.0052090185596967E-2</v>
      </c>
      <c r="F2400" s="2">
        <f t="shared" si="221"/>
        <v>0.56545160392487814</v>
      </c>
      <c r="G2400" s="2">
        <f t="shared" si="219"/>
        <v>-0.52539951373928118</v>
      </c>
      <c r="H2400" s="2" t="str">
        <f t="shared" si="220"/>
        <v>Hold</v>
      </c>
    </row>
    <row r="2401" spans="1:8" ht="13.5" x14ac:dyDescent="0.25">
      <c r="A2401" s="3">
        <v>45502</v>
      </c>
      <c r="B2401" s="2">
        <v>83.046499999999995</v>
      </c>
      <c r="C2401" s="2">
        <f t="shared" si="222"/>
        <v>82.8841820050921</v>
      </c>
      <c r="D2401" s="2">
        <f t="shared" si="224"/>
        <v>82.780514568531629</v>
      </c>
      <c r="E2401" s="2">
        <f t="shared" si="223"/>
        <v>0.10366743656047106</v>
      </c>
      <c r="F2401" s="2">
        <f t="shared" si="221"/>
        <v>0.47309477045199677</v>
      </c>
      <c r="G2401" s="2">
        <f t="shared" si="219"/>
        <v>-0.36942733389152571</v>
      </c>
      <c r="H2401" s="2" t="str">
        <f t="shared" si="220"/>
        <v>Hold</v>
      </c>
    </row>
    <row r="2402" spans="1:8" ht="13.5" x14ac:dyDescent="0.25">
      <c r="A2402" s="3">
        <v>45503</v>
      </c>
      <c r="B2402" s="2">
        <v>83.021799999999999</v>
      </c>
      <c r="C2402" s="2">
        <f t="shared" si="222"/>
        <v>82.924354004308711</v>
      </c>
      <c r="D2402" s="2">
        <f t="shared" si="224"/>
        <v>82.798387563455222</v>
      </c>
      <c r="E2402" s="2">
        <f t="shared" si="223"/>
        <v>0.12596644085348885</v>
      </c>
      <c r="F2402" s="2">
        <f t="shared" si="221"/>
        <v>0.40366910453229521</v>
      </c>
      <c r="G2402" s="2">
        <f t="shared" si="219"/>
        <v>-0.27770266367880636</v>
      </c>
      <c r="H2402" s="2" t="str">
        <f t="shared" si="220"/>
        <v>Hold</v>
      </c>
    </row>
    <row r="2403" spans="1:8" ht="13.5" x14ac:dyDescent="0.25">
      <c r="A2403" s="3">
        <v>45504</v>
      </c>
      <c r="B2403" s="2">
        <v>83.021799999999999</v>
      </c>
      <c r="C2403" s="2">
        <f t="shared" si="222"/>
        <v>82.982407234415064</v>
      </c>
      <c r="D2403" s="2">
        <f t="shared" si="224"/>
        <v>82.814936632828918</v>
      </c>
      <c r="E2403" s="2">
        <f t="shared" si="223"/>
        <v>0.16747060158614602</v>
      </c>
      <c r="F2403" s="2">
        <f t="shared" si="221"/>
        <v>0.35642940394306538</v>
      </c>
      <c r="G2403" s="2">
        <f t="shared" si="219"/>
        <v>-0.18895880235691936</v>
      </c>
      <c r="H2403" s="2" t="str">
        <f t="shared" si="220"/>
        <v>Hold</v>
      </c>
    </row>
    <row r="2404" spans="1:8" ht="13.5" x14ac:dyDescent="0.25">
      <c r="A2404" s="3">
        <v>45505</v>
      </c>
      <c r="B2404" s="2">
        <v>83.021799999999999</v>
      </c>
      <c r="C2404" s="2">
        <f t="shared" si="222"/>
        <v>83.045452275274286</v>
      </c>
      <c r="D2404" s="2">
        <f t="shared" si="224"/>
        <v>82.83025984521197</v>
      </c>
      <c r="E2404" s="2">
        <f t="shared" si="223"/>
        <v>0.21519243006231648</v>
      </c>
      <c r="F2404" s="2">
        <f t="shared" si="221"/>
        <v>0.32818200916691559</v>
      </c>
      <c r="G2404" s="2">
        <f t="shared" ref="G2404:G2467" si="225">E2404-F2404</f>
        <v>-0.11298957910459911</v>
      </c>
      <c r="H2404" s="2" t="str">
        <f t="shared" ref="H2404:H2467" si="226">IF(G2404&lt;0,"Hold","Sell")</f>
        <v>Hold</v>
      </c>
    </row>
    <row r="2405" spans="1:8" ht="13.5" x14ac:dyDescent="0.25">
      <c r="A2405" s="3">
        <v>45506</v>
      </c>
      <c r="B2405" s="2">
        <v>82.651300000000006</v>
      </c>
      <c r="C2405" s="2">
        <f t="shared" si="222"/>
        <v>83.187459617539787</v>
      </c>
      <c r="D2405" s="2">
        <f t="shared" si="224"/>
        <v>82.817003560381465</v>
      </c>
      <c r="E2405" s="2">
        <f t="shared" si="223"/>
        <v>0.37045605715832153</v>
      </c>
      <c r="F2405" s="2">
        <f t="shared" ref="F2405:F2468" si="227">(E2405*(2/(10)))+((1-(2/10))*F2404)</f>
        <v>0.3366368187651968</v>
      </c>
      <c r="G2405" s="2">
        <f t="shared" si="225"/>
        <v>3.3819238393124729E-2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82.322100000000006</v>
      </c>
      <c r="C2406" s="2">
        <f t="shared" si="222"/>
        <v>82.953004291764444</v>
      </c>
      <c r="D2406" s="2">
        <f t="shared" si="224"/>
        <v>82.780344037390236</v>
      </c>
      <c r="E2406" s="2">
        <f t="shared" si="223"/>
        <v>0.17266025437420751</v>
      </c>
      <c r="F2406" s="2">
        <f t="shared" si="227"/>
        <v>0.30384150588699899</v>
      </c>
      <c r="G2406" s="2">
        <f t="shared" si="225"/>
        <v>-0.13118125151279147</v>
      </c>
      <c r="H2406" s="2" t="str">
        <f t="shared" si="226"/>
        <v>Hold</v>
      </c>
    </row>
    <row r="2407" spans="1:8" ht="13.5" x14ac:dyDescent="0.25">
      <c r="A2407" s="3">
        <v>45510</v>
      </c>
      <c r="B2407" s="2">
        <v>82.733699999999999</v>
      </c>
      <c r="C2407" s="2">
        <f t="shared" si="222"/>
        <v>82.981311323800682</v>
      </c>
      <c r="D2407" s="2">
        <f t="shared" si="224"/>
        <v>82.776888923509489</v>
      </c>
      <c r="E2407" s="2">
        <f t="shared" si="223"/>
        <v>0.20442240029119318</v>
      </c>
      <c r="F2407" s="2">
        <f t="shared" si="227"/>
        <v>0.28395768476783784</v>
      </c>
      <c r="G2407" s="2">
        <f t="shared" si="225"/>
        <v>-7.9535284476644652E-2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81.910399999999996</v>
      </c>
      <c r="C2408" s="2">
        <f t="shared" si="222"/>
        <v>82.879894197062129</v>
      </c>
      <c r="D2408" s="2">
        <f t="shared" si="224"/>
        <v>82.712704558805086</v>
      </c>
      <c r="E2408" s="2">
        <f t="shared" si="223"/>
        <v>0.16718963825704236</v>
      </c>
      <c r="F2408" s="2">
        <f t="shared" si="227"/>
        <v>0.26060407546567876</v>
      </c>
      <c r="G2408" s="2">
        <f t="shared" si="225"/>
        <v>-9.3414437208636403E-2</v>
      </c>
      <c r="H2408" s="2" t="str">
        <f t="shared" si="226"/>
        <v>Hold</v>
      </c>
    </row>
    <row r="2409" spans="1:8" ht="13.5" x14ac:dyDescent="0.25">
      <c r="A2409" s="3">
        <v>45512</v>
      </c>
      <c r="B2409" s="2">
        <v>82.651300000000006</v>
      </c>
      <c r="C2409" s="2">
        <f t="shared" si="222"/>
        <v>82.918187397514117</v>
      </c>
      <c r="D2409" s="2">
        <f t="shared" si="224"/>
        <v>82.708156072967682</v>
      </c>
      <c r="E2409" s="2">
        <f t="shared" si="223"/>
        <v>0.21003132454643492</v>
      </c>
      <c r="F2409" s="2">
        <f t="shared" si="227"/>
        <v>0.25048952528182999</v>
      </c>
      <c r="G2409" s="2">
        <f t="shared" si="225"/>
        <v>-4.0458200735395078E-2</v>
      </c>
      <c r="H2409" s="2" t="str">
        <f t="shared" si="226"/>
        <v>Hold</v>
      </c>
    </row>
    <row r="2410" spans="1:8" ht="13.5" x14ac:dyDescent="0.25">
      <c r="A2410" s="3">
        <v>45513</v>
      </c>
      <c r="B2410" s="2">
        <v>82.980599999999995</v>
      </c>
      <c r="C2410" s="2">
        <f t="shared" si="222"/>
        <v>82.937927797896563</v>
      </c>
      <c r="D2410" s="2">
        <f t="shared" si="224"/>
        <v>82.728337104599717</v>
      </c>
      <c r="E2410" s="2">
        <f t="shared" si="223"/>
        <v>0.2095906932968461</v>
      </c>
      <c r="F2410" s="2">
        <f t="shared" si="227"/>
        <v>0.24230975888483322</v>
      </c>
      <c r="G2410" s="2">
        <f t="shared" si="225"/>
        <v>-3.2719065587987123E-2</v>
      </c>
      <c r="H2410" s="2" t="str">
        <f t="shared" si="226"/>
        <v>Hold</v>
      </c>
    </row>
    <row r="2411" spans="1:8" ht="13.5" x14ac:dyDescent="0.25">
      <c r="A2411" s="3">
        <v>45516</v>
      </c>
      <c r="B2411" s="2">
        <v>81.910399999999996</v>
      </c>
      <c r="C2411" s="2">
        <f t="shared" si="222"/>
        <v>82.954631213604785</v>
      </c>
      <c r="D2411" s="2">
        <f t="shared" si="224"/>
        <v>82.66774917092566</v>
      </c>
      <c r="E2411" s="2">
        <f t="shared" si="223"/>
        <v>0.28688204267912454</v>
      </c>
      <c r="F2411" s="2">
        <f t="shared" si="227"/>
        <v>0.25122421564369152</v>
      </c>
      <c r="G2411" s="2">
        <f t="shared" si="225"/>
        <v>3.5657827035433021E-2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82.651300000000006</v>
      </c>
      <c r="C2412" s="2">
        <f t="shared" si="222"/>
        <v>82.964964873050207</v>
      </c>
      <c r="D2412" s="2">
        <f t="shared" si="224"/>
        <v>82.666530713820066</v>
      </c>
      <c r="E2412" s="2">
        <f t="shared" si="223"/>
        <v>0.29843415923014049</v>
      </c>
      <c r="F2412" s="2">
        <f t="shared" si="227"/>
        <v>0.26066620436098131</v>
      </c>
      <c r="G2412" s="2">
        <f t="shared" si="225"/>
        <v>3.7767954869159182E-2</v>
      </c>
      <c r="H2412" s="2" t="str">
        <f t="shared" si="226"/>
        <v>Sell</v>
      </c>
    </row>
    <row r="2413" spans="1:8" ht="13.5" x14ac:dyDescent="0.25">
      <c r="A2413" s="3">
        <v>45519</v>
      </c>
      <c r="B2413" s="2">
        <v>82.634900000000002</v>
      </c>
      <c r="C2413" s="2">
        <f t="shared" si="222"/>
        <v>82.973708738734786</v>
      </c>
      <c r="D2413" s="2">
        <f t="shared" si="224"/>
        <v>82.664187697981546</v>
      </c>
      <c r="E2413" s="2">
        <f t="shared" si="223"/>
        <v>0.30952104075323916</v>
      </c>
      <c r="F2413" s="2">
        <f t="shared" si="227"/>
        <v>0.27043717163943287</v>
      </c>
      <c r="G2413" s="2">
        <f t="shared" si="225"/>
        <v>3.9083869113806291E-2</v>
      </c>
      <c r="H2413" s="2" t="str">
        <f t="shared" si="226"/>
        <v>Sell</v>
      </c>
    </row>
    <row r="2414" spans="1:8" ht="13.5" x14ac:dyDescent="0.25">
      <c r="A2414" s="3">
        <v>45520</v>
      </c>
      <c r="B2414" s="2">
        <v>82.610200000000006</v>
      </c>
      <c r="C2414" s="2">
        <f t="shared" si="222"/>
        <v>82.981107394314051</v>
      </c>
      <c r="D2414" s="2">
        <f t="shared" si="224"/>
        <v>82.660188609242169</v>
      </c>
      <c r="E2414" s="2">
        <f t="shared" si="223"/>
        <v>0.32091878507188198</v>
      </c>
      <c r="F2414" s="2">
        <f t="shared" si="227"/>
        <v>0.28053349432592267</v>
      </c>
      <c r="G2414" s="2">
        <f t="shared" si="225"/>
        <v>4.0385290745959312E-2</v>
      </c>
      <c r="H2414" s="2" t="str">
        <f t="shared" si="226"/>
        <v>Sell</v>
      </c>
    </row>
    <row r="2415" spans="1:8" ht="13.5" x14ac:dyDescent="0.25">
      <c r="A2415" s="3">
        <v>45523</v>
      </c>
      <c r="B2415" s="2">
        <v>81.951599999999999</v>
      </c>
      <c r="C2415" s="2">
        <f t="shared" si="222"/>
        <v>82.930367795188815</v>
      </c>
      <c r="D2415" s="2">
        <f t="shared" si="224"/>
        <v>82.607700564113117</v>
      </c>
      <c r="E2415" s="2">
        <f t="shared" si="223"/>
        <v>0.32266723107569817</v>
      </c>
      <c r="F2415" s="2">
        <f t="shared" si="227"/>
        <v>0.2889602416758778</v>
      </c>
      <c r="G2415" s="2">
        <f t="shared" si="225"/>
        <v>3.3706989399820364E-2</v>
      </c>
      <c r="H2415" s="2" t="str">
        <f t="shared" si="226"/>
        <v>Sell</v>
      </c>
    </row>
    <row r="2416" spans="1:8" ht="13.5" x14ac:dyDescent="0.25">
      <c r="A2416" s="3">
        <v>45524</v>
      </c>
      <c r="B2416" s="2">
        <v>82.313800000000001</v>
      </c>
      <c r="C2416" s="2">
        <f t="shared" si="222"/>
        <v>82.836788134390545</v>
      </c>
      <c r="D2416" s="2">
        <f t="shared" si="224"/>
        <v>82.585930151956589</v>
      </c>
      <c r="E2416" s="2">
        <f t="shared" si="223"/>
        <v>0.25085798243395629</v>
      </c>
      <c r="F2416" s="2">
        <f t="shared" si="227"/>
        <v>0.28133978982749352</v>
      </c>
      <c r="G2416" s="2">
        <f t="shared" si="225"/>
        <v>-3.048180739353723E-2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82.313800000000001</v>
      </c>
      <c r="C2417" s="2">
        <f t="shared" si="222"/>
        <v>82.820928421407388</v>
      </c>
      <c r="D2417" s="2">
        <f t="shared" si="224"/>
        <v>82.565772362922772</v>
      </c>
      <c r="E2417" s="2">
        <f t="shared" si="223"/>
        <v>0.25515605848461576</v>
      </c>
      <c r="F2417" s="2">
        <f t="shared" si="227"/>
        <v>0.27610304355891802</v>
      </c>
      <c r="G2417" s="2">
        <f t="shared" si="225"/>
        <v>-2.094698507430226E-2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82.322100000000006</v>
      </c>
      <c r="C2418" s="2">
        <f t="shared" si="222"/>
        <v>82.680847125806253</v>
      </c>
      <c r="D2418" s="2">
        <f t="shared" si="224"/>
        <v>82.547722558261825</v>
      </c>
      <c r="E2418" s="2">
        <f t="shared" si="223"/>
        <v>0.13312456754442792</v>
      </c>
      <c r="F2418" s="2">
        <f t="shared" si="227"/>
        <v>0.24750734835602001</v>
      </c>
      <c r="G2418" s="2">
        <f t="shared" si="225"/>
        <v>-0.11438278081159209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81.910399999999996</v>
      </c>
      <c r="C2419" s="2">
        <f t="shared" si="222"/>
        <v>82.676301414143751</v>
      </c>
      <c r="D2419" s="2">
        <f t="shared" si="224"/>
        <v>82.500513479872055</v>
      </c>
      <c r="E2419" s="2">
        <f t="shared" si="223"/>
        <v>0.17578793427169614</v>
      </c>
      <c r="F2419" s="2">
        <f t="shared" si="227"/>
        <v>0.23316346553915523</v>
      </c>
      <c r="G2419" s="2">
        <f t="shared" si="225"/>
        <v>-5.737553126745909E-2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82.322100000000006</v>
      </c>
      <c r="C2420" s="2">
        <f t="shared" si="222"/>
        <v>82.723116581198553</v>
      </c>
      <c r="D2420" s="2">
        <f t="shared" si="224"/>
        <v>82.487297666548201</v>
      </c>
      <c r="E2420" s="2">
        <f t="shared" si="223"/>
        <v>0.23581891465035199</v>
      </c>
      <c r="F2420" s="2">
        <f t="shared" si="227"/>
        <v>0.23369455536139461</v>
      </c>
      <c r="G2420" s="2">
        <f t="shared" si="225"/>
        <v>2.1243592889573781E-3</v>
      </c>
      <c r="H2420" s="2" t="str">
        <f t="shared" si="226"/>
        <v>Sell</v>
      </c>
    </row>
    <row r="2421" spans="1:8" ht="13.5" x14ac:dyDescent="0.25">
      <c r="A2421" s="3">
        <v>45531</v>
      </c>
      <c r="B2421" s="2">
        <v>82.297399999999996</v>
      </c>
      <c r="C2421" s="2">
        <f t="shared" si="222"/>
        <v>82.598083261014168</v>
      </c>
      <c r="D2421" s="2">
        <f t="shared" si="224"/>
        <v>82.473231172729811</v>
      </c>
      <c r="E2421" s="2">
        <f t="shared" si="223"/>
        <v>0.12485208828435646</v>
      </c>
      <c r="F2421" s="2">
        <f t="shared" si="227"/>
        <v>0.21192606194598701</v>
      </c>
      <c r="G2421" s="2">
        <f t="shared" si="225"/>
        <v>-8.7073973661630555E-2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82.322100000000006</v>
      </c>
      <c r="C2422" s="2">
        <f t="shared" si="222"/>
        <v>82.606270451627367</v>
      </c>
      <c r="D2422" s="2">
        <f t="shared" si="224"/>
        <v>82.462036271046117</v>
      </c>
      <c r="E2422" s="2">
        <f t="shared" si="223"/>
        <v>0.14423418058125037</v>
      </c>
      <c r="F2422" s="2">
        <f t="shared" si="227"/>
        <v>0.19838768567303969</v>
      </c>
      <c r="G2422" s="2">
        <f t="shared" si="225"/>
        <v>-5.4153505091789317E-2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82.322100000000006</v>
      </c>
      <c r="C2423" s="2">
        <f t="shared" si="222"/>
        <v>82.61067499753085</v>
      </c>
      <c r="D2423" s="2">
        <f t="shared" si="224"/>
        <v>82.451670621338991</v>
      </c>
      <c r="E2423" s="2">
        <f t="shared" si="223"/>
        <v>0.15900437619185936</v>
      </c>
      <c r="F2423" s="2">
        <f t="shared" si="227"/>
        <v>0.19051102377680365</v>
      </c>
      <c r="G2423" s="2">
        <f t="shared" si="225"/>
        <v>-3.1506647584944286E-2</v>
      </c>
      <c r="H2423" s="2" t="str">
        <f t="shared" si="226"/>
        <v>Hold</v>
      </c>
    </row>
    <row r="2424" spans="1:8" ht="13.5" x14ac:dyDescent="0.25">
      <c r="A2424" s="3">
        <v>45534</v>
      </c>
      <c r="B2424" s="2">
        <v>82.322100000000006</v>
      </c>
      <c r="C2424" s="2">
        <f t="shared" si="222"/>
        <v>82.610601920987648</v>
      </c>
      <c r="D2424" s="2">
        <f t="shared" si="224"/>
        <v>82.442072797536099</v>
      </c>
      <c r="E2424" s="2">
        <f t="shared" si="223"/>
        <v>0.16852912345154891</v>
      </c>
      <c r="F2424" s="2">
        <f t="shared" si="227"/>
        <v>0.18611464371175271</v>
      </c>
      <c r="G2424" s="2">
        <f t="shared" si="225"/>
        <v>-1.7585520260203796E-2</v>
      </c>
      <c r="H2424" s="2" t="str">
        <f t="shared" si="226"/>
        <v>Hold</v>
      </c>
    </row>
    <row r="2425" spans="1:8" ht="13.5" x14ac:dyDescent="0.25">
      <c r="A2425" s="3">
        <v>45537</v>
      </c>
      <c r="B2425" s="2">
        <v>82.322100000000006</v>
      </c>
      <c r="C2425" s="2">
        <f t="shared" si="222"/>
        <v>82.509217010066479</v>
      </c>
      <c r="D2425" s="2">
        <f t="shared" si="224"/>
        <v>82.43318592364453</v>
      </c>
      <c r="E2425" s="2">
        <f t="shared" si="223"/>
        <v>7.6031086421949112E-2</v>
      </c>
      <c r="F2425" s="2">
        <f t="shared" si="227"/>
        <v>0.16409793225379199</v>
      </c>
      <c r="G2425" s="2">
        <f t="shared" si="225"/>
        <v>-8.8066845831842877E-2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82.322100000000006</v>
      </c>
      <c r="C2426" s="2">
        <f t="shared" si="222"/>
        <v>82.479152854671639</v>
      </c>
      <c r="D2426" s="2">
        <f t="shared" si="224"/>
        <v>82.424957336707891</v>
      </c>
      <c r="E2426" s="2">
        <f t="shared" si="223"/>
        <v>5.419551796374833E-2</v>
      </c>
      <c r="F2426" s="2">
        <f t="shared" si="227"/>
        <v>0.14211744939578327</v>
      </c>
      <c r="G2426" s="2">
        <f t="shared" si="225"/>
        <v>-8.7921931432034944E-2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82.313800000000001</v>
      </c>
      <c r="C2427" s="2">
        <f t="shared" si="222"/>
        <v>82.453713953952928</v>
      </c>
      <c r="D2427" s="2">
        <f t="shared" si="224"/>
        <v>82.416723459914721</v>
      </c>
      <c r="E2427" s="2">
        <f t="shared" si="223"/>
        <v>3.6990494038207089E-2</v>
      </c>
      <c r="F2427" s="2">
        <f t="shared" si="227"/>
        <v>0.12109205832426805</v>
      </c>
      <c r="G2427" s="2">
        <f t="shared" si="225"/>
        <v>-8.4101564286060956E-2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82.322100000000006</v>
      </c>
      <c r="C2428" s="2">
        <f t="shared" si="222"/>
        <v>82.433465653344797</v>
      </c>
      <c r="D2428" s="2">
        <f t="shared" si="224"/>
        <v>82.409714314735851</v>
      </c>
      <c r="E2428" s="2">
        <f t="shared" si="223"/>
        <v>2.3751338608946071E-2</v>
      </c>
      <c r="F2428" s="2">
        <f t="shared" si="227"/>
        <v>0.10162391438120366</v>
      </c>
      <c r="G2428" s="2">
        <f t="shared" si="225"/>
        <v>-7.7872575772257591E-2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82.404399999999995</v>
      </c>
      <c r="C2429" s="2">
        <f t="shared" si="222"/>
        <v>82.352994014368676</v>
      </c>
      <c r="D2429" s="2">
        <f t="shared" si="224"/>
        <v>82.409320661792464</v>
      </c>
      <c r="E2429" s="2">
        <f t="shared" si="223"/>
        <v>-5.632664742378779E-2</v>
      </c>
      <c r="F2429" s="2">
        <f t="shared" si="227"/>
        <v>7.0033802020205371E-2</v>
      </c>
      <c r="G2429" s="2">
        <f t="shared" si="225"/>
        <v>-0.12636044944399316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82.610200000000006</v>
      </c>
      <c r="C2430" s="2">
        <f t="shared" si="222"/>
        <v>82.348241089081199</v>
      </c>
      <c r="D2430" s="2">
        <f t="shared" si="224"/>
        <v>82.42420061277079</v>
      </c>
      <c r="E2430" s="2">
        <f t="shared" si="223"/>
        <v>-7.5959523689590469E-2</v>
      </c>
      <c r="F2430" s="2">
        <f t="shared" si="227"/>
        <v>4.0835136878246206E-2</v>
      </c>
      <c r="G2430" s="2">
        <f t="shared" si="225"/>
        <v>-0.11679466056783668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82.322100000000006</v>
      </c>
      <c r="C2431" s="2">
        <f t="shared" si="222"/>
        <v>82.340419383068706</v>
      </c>
      <c r="D2431" s="2">
        <f t="shared" si="224"/>
        <v>82.416637604417389</v>
      </c>
      <c r="E2431" s="2">
        <f t="shared" si="223"/>
        <v>-7.6218221348682391E-2</v>
      </c>
      <c r="F2431" s="2">
        <f t="shared" si="227"/>
        <v>1.7424465232860488E-2</v>
      </c>
      <c r="G2431" s="2">
        <f t="shared" si="225"/>
        <v>-9.3642686581542872E-2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82.322100000000006</v>
      </c>
      <c r="C2432" s="2">
        <f t="shared" si="222"/>
        <v>82.337601016442761</v>
      </c>
      <c r="D2432" s="2">
        <f t="shared" si="224"/>
        <v>82.409634818904991</v>
      </c>
      <c r="E2432" s="2">
        <f t="shared" si="223"/>
        <v>-7.2033802462229346E-2</v>
      </c>
      <c r="F2432" s="2">
        <f t="shared" si="227"/>
        <v>-4.6718830615747817E-4</v>
      </c>
      <c r="G2432" s="2">
        <f t="shared" si="225"/>
        <v>-7.1566614156071864E-2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82.322100000000006</v>
      </c>
      <c r="C2433" s="2">
        <f t="shared" si="222"/>
        <v>82.335216244682343</v>
      </c>
      <c r="D2433" s="2">
        <f t="shared" si="224"/>
        <v>82.40315075824536</v>
      </c>
      <c r="E2433" s="2">
        <f t="shared" si="223"/>
        <v>-6.7934513563017163E-2</v>
      </c>
      <c r="F2433" s="2">
        <f t="shared" si="227"/>
        <v>-1.3960653357529416E-2</v>
      </c>
      <c r="G2433" s="2">
        <f t="shared" si="225"/>
        <v>-5.397386020548775E-2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82.322100000000006</v>
      </c>
      <c r="C2434" s="2">
        <f t="shared" si="222"/>
        <v>82.333198360885063</v>
      </c>
      <c r="D2434" s="2">
        <f t="shared" si="224"/>
        <v>82.397146998375334</v>
      </c>
      <c r="E2434" s="2">
        <f t="shared" si="223"/>
        <v>-6.3948637490270244E-2</v>
      </c>
      <c r="F2434" s="2">
        <f t="shared" si="227"/>
        <v>-2.3958250184077583E-2</v>
      </c>
      <c r="G2434" s="2">
        <f t="shared" si="225"/>
        <v>-3.9990387306192657E-2</v>
      </c>
      <c r="H2434" s="2" t="str">
        <f t="shared" si="226"/>
        <v>Hold</v>
      </c>
    </row>
    <row r="2435" spans="1:8" ht="13.5" x14ac:dyDescent="0.25">
      <c r="A2435" s="3">
        <v>45551</v>
      </c>
      <c r="B2435" s="2">
        <v>82.322100000000006</v>
      </c>
      <c r="C2435" s="2">
        <f t="shared" si="222"/>
        <v>82.331490920748905</v>
      </c>
      <c r="D2435" s="2">
        <f t="shared" si="224"/>
        <v>82.39158796145864</v>
      </c>
      <c r="E2435" s="2">
        <f t="shared" si="223"/>
        <v>-6.0097040709734983E-2</v>
      </c>
      <c r="F2435" s="2">
        <f t="shared" si="227"/>
        <v>-3.1186008289209068E-2</v>
      </c>
      <c r="G2435" s="2">
        <f t="shared" si="225"/>
        <v>-2.8911032420525916E-2</v>
      </c>
      <c r="H2435" s="2" t="str">
        <f t="shared" si="226"/>
        <v>Hold</v>
      </c>
    </row>
    <row r="2436" spans="1:8" ht="13.5" x14ac:dyDescent="0.25">
      <c r="A2436" s="3">
        <v>45552</v>
      </c>
      <c r="B2436" s="2">
        <v>82.322100000000006</v>
      </c>
      <c r="C2436" s="2">
        <f t="shared" si="222"/>
        <v>82.33004616371062</v>
      </c>
      <c r="D2436" s="2">
        <f t="shared" si="224"/>
        <v>82.386440705054298</v>
      </c>
      <c r="E2436" s="2">
        <f t="shared" si="223"/>
        <v>-5.6394541343678384E-2</v>
      </c>
      <c r="F2436" s="2">
        <f t="shared" si="227"/>
        <v>-3.6227714900102931E-2</v>
      </c>
      <c r="G2436" s="2">
        <f t="shared" si="225"/>
        <v>-2.0166826443575453E-2</v>
      </c>
      <c r="H2436" s="2" t="str">
        <f t="shared" si="226"/>
        <v>Hold</v>
      </c>
    </row>
    <row r="2437" spans="1:8" ht="13.5" x14ac:dyDescent="0.25">
      <c r="A2437" s="3">
        <v>45553</v>
      </c>
      <c r="B2437" s="2">
        <v>82.322100000000006</v>
      </c>
      <c r="C2437" s="2">
        <f t="shared" si="222"/>
        <v>82.32754675390899</v>
      </c>
      <c r="D2437" s="2">
        <f t="shared" si="224"/>
        <v>82.381674726902119</v>
      </c>
      <c r="E2437" s="2">
        <f t="shared" si="223"/>
        <v>-5.4127972993128992E-2</v>
      </c>
      <c r="F2437" s="2">
        <f t="shared" si="227"/>
        <v>-3.980776651870814E-2</v>
      </c>
      <c r="G2437" s="2">
        <f t="shared" si="225"/>
        <v>-1.4320206474420852E-2</v>
      </c>
      <c r="H2437" s="2" t="str">
        <f t="shared" si="226"/>
        <v>Hold</v>
      </c>
    </row>
    <row r="2438" spans="1:8" ht="13.5" x14ac:dyDescent="0.25">
      <c r="A2438" s="3">
        <v>45554</v>
      </c>
      <c r="B2438" s="2">
        <v>82.569000000000003</v>
      </c>
      <c r="C2438" s="2">
        <f t="shared" si="222"/>
        <v>82.32670879176915</v>
      </c>
      <c r="D2438" s="2">
        <f t="shared" si="224"/>
        <v>82.395550673057514</v>
      </c>
      <c r="E2438" s="2">
        <f t="shared" si="223"/>
        <v>-6.8841881288363993E-2</v>
      </c>
      <c r="F2438" s="2">
        <f t="shared" si="227"/>
        <v>-4.5614589472639314E-2</v>
      </c>
      <c r="G2438" s="2">
        <f t="shared" si="225"/>
        <v>-2.3227291815724679E-2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82.980599999999995</v>
      </c>
      <c r="C2439" s="2">
        <f t="shared" si="222"/>
        <v>82.338661285343122</v>
      </c>
      <c r="D2439" s="2">
        <f t="shared" si="224"/>
        <v>82.43888766023845</v>
      </c>
      <c r="E2439" s="2">
        <f t="shared" si="223"/>
        <v>-0.10022637489532826</v>
      </c>
      <c r="F2439" s="2">
        <f t="shared" si="227"/>
        <v>-5.6536946557177101E-2</v>
      </c>
      <c r="G2439" s="2">
        <f t="shared" si="225"/>
        <v>-4.3689428338151162E-2</v>
      </c>
      <c r="H2439" s="2" t="str">
        <f t="shared" si="226"/>
        <v>Hold</v>
      </c>
    </row>
    <row r="2440" spans="1:8" ht="13.5" x14ac:dyDescent="0.25">
      <c r="A2440" s="3">
        <v>45558</v>
      </c>
      <c r="B2440" s="2">
        <v>83.968500000000006</v>
      </c>
      <c r="C2440" s="2">
        <f t="shared" si="222"/>
        <v>82.380436472213404</v>
      </c>
      <c r="D2440" s="2">
        <f t="shared" si="224"/>
        <v>82.552192277998572</v>
      </c>
      <c r="E2440" s="2">
        <f t="shared" si="223"/>
        <v>-0.17175580578516758</v>
      </c>
      <c r="F2440" s="2">
        <f t="shared" si="227"/>
        <v>-7.9580718402775197E-2</v>
      </c>
      <c r="G2440" s="2">
        <f t="shared" si="225"/>
        <v>-9.2175087382392384E-2</v>
      </c>
      <c r="H2440" s="2" t="str">
        <f t="shared" si="226"/>
        <v>Hold</v>
      </c>
    </row>
    <row r="2441" spans="1:8" ht="13.5" x14ac:dyDescent="0.25">
      <c r="A2441" s="3">
        <v>45559</v>
      </c>
      <c r="B2441" s="2">
        <v>83.803899999999999</v>
      </c>
      <c r="C2441" s="2">
        <f t="shared" si="222"/>
        <v>82.371461630334423</v>
      </c>
      <c r="D2441" s="2">
        <f t="shared" si="224"/>
        <v>82.644911368517185</v>
      </c>
      <c r="E2441" s="2">
        <f t="shared" si="223"/>
        <v>-0.2734497381827623</v>
      </c>
      <c r="F2441" s="2">
        <f t="shared" si="227"/>
        <v>-0.11835452235877263</v>
      </c>
      <c r="G2441" s="2">
        <f t="shared" si="225"/>
        <v>-0.15509521582398966</v>
      </c>
      <c r="H2441" s="2" t="str">
        <f t="shared" si="226"/>
        <v>Hold</v>
      </c>
    </row>
    <row r="2442" spans="1:8" ht="13.5" x14ac:dyDescent="0.25">
      <c r="A2442" s="3">
        <v>45560</v>
      </c>
      <c r="B2442" s="2">
        <v>83.795599999999993</v>
      </c>
      <c r="C2442" s="2">
        <f t="shared" si="222"/>
        <v>82.363867533359908</v>
      </c>
      <c r="D2442" s="2">
        <f t="shared" si="224"/>
        <v>82.730147563441832</v>
      </c>
      <c r="E2442" s="2">
        <f t="shared" si="223"/>
        <v>-0.36628003008192422</v>
      </c>
      <c r="F2442" s="2">
        <f t="shared" si="227"/>
        <v>-0.16793962390340295</v>
      </c>
      <c r="G2442" s="2">
        <f t="shared" si="225"/>
        <v>-0.19834040617852128</v>
      </c>
      <c r="H2442" s="2" t="str">
        <f t="shared" si="226"/>
        <v>Hold</v>
      </c>
    </row>
    <row r="2443" spans="1:8" ht="13.5" x14ac:dyDescent="0.25">
      <c r="A2443" s="3">
        <v>45561</v>
      </c>
      <c r="B2443" s="2">
        <v>87.343699999999998</v>
      </c>
      <c r="C2443" s="2">
        <f t="shared" si="222"/>
        <v>82.357441758996856</v>
      </c>
      <c r="D2443" s="2">
        <f t="shared" si="224"/>
        <v>83.071892188372075</v>
      </c>
      <c r="E2443" s="2">
        <f t="shared" si="223"/>
        <v>-0.71445042937521919</v>
      </c>
      <c r="F2443" s="2">
        <f t="shared" si="227"/>
        <v>-0.27724178499776619</v>
      </c>
      <c r="G2443" s="2">
        <f t="shared" si="225"/>
        <v>-0.43720864437745299</v>
      </c>
      <c r="H2443" s="2" t="str">
        <f t="shared" si="226"/>
        <v>Hold</v>
      </c>
    </row>
    <row r="2444" spans="1:8" ht="13.5" x14ac:dyDescent="0.25">
      <c r="A2444" s="3">
        <v>45562</v>
      </c>
      <c r="B2444" s="2">
        <v>89.656999999999996</v>
      </c>
      <c r="C2444" s="2">
        <f t="shared" si="222"/>
        <v>82.352004565305037</v>
      </c>
      <c r="D2444" s="2">
        <f t="shared" si="224"/>
        <v>83.559677952196367</v>
      </c>
      <c r="E2444" s="2">
        <f t="shared" si="223"/>
        <v>-1.2076733868913294</v>
      </c>
      <c r="F2444" s="2">
        <f t="shared" si="227"/>
        <v>-0.46332810537647884</v>
      </c>
      <c r="G2444" s="2">
        <f t="shared" si="225"/>
        <v>-0.74434528151485058</v>
      </c>
      <c r="H2444" s="2" t="str">
        <f t="shared" si="226"/>
        <v>Hold</v>
      </c>
    </row>
    <row r="2445" spans="1:8" ht="13.5" x14ac:dyDescent="0.25">
      <c r="A2445" s="3">
        <v>45565</v>
      </c>
      <c r="B2445" s="2">
        <v>88.347999999999999</v>
      </c>
      <c r="C2445" s="2">
        <f t="shared" si="222"/>
        <v>82.347403862950429</v>
      </c>
      <c r="D2445" s="2">
        <f t="shared" si="224"/>
        <v>83.914368474255895</v>
      </c>
      <c r="E2445" s="2">
        <f t="shared" si="223"/>
        <v>-1.5669646113054654</v>
      </c>
      <c r="F2445" s="2">
        <f t="shared" si="227"/>
        <v>-0.68405540656227615</v>
      </c>
      <c r="G2445" s="2">
        <f t="shared" si="225"/>
        <v>-0.88290920474318924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88.413899999999998</v>
      </c>
      <c r="C2446" s="2">
        <f t="shared" si="222"/>
        <v>82.343510960958056</v>
      </c>
      <c r="D2446" s="2">
        <f t="shared" si="224"/>
        <v>84.247667105792488</v>
      </c>
      <c r="E2446" s="2">
        <f t="shared" si="223"/>
        <v>-1.9041561448344311</v>
      </c>
      <c r="F2446" s="2">
        <f t="shared" si="227"/>
        <v>-0.92807555421670718</v>
      </c>
      <c r="G2446" s="2">
        <f t="shared" si="225"/>
        <v>-0.9760805906177239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87.673000000000002</v>
      </c>
      <c r="C2447" s="2">
        <f t="shared" ref="C2447:C2510" si="228">$C$4*B2437+C2446*(1-$C$4)</f>
        <v>82.340216966964519</v>
      </c>
      <c r="D2447" s="2">
        <f t="shared" si="224"/>
        <v>84.501395468326379</v>
      </c>
      <c r="E2447" s="2">
        <f t="shared" si="223"/>
        <v>-2.1611785013618601</v>
      </c>
      <c r="F2447" s="2">
        <f t="shared" si="227"/>
        <v>-1.1746961436457379</v>
      </c>
      <c r="G2447" s="2">
        <f t="shared" si="225"/>
        <v>-0.98648235771612214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87.673000000000002</v>
      </c>
      <c r="C2448" s="2">
        <f t="shared" si="228"/>
        <v>82.375414356662276</v>
      </c>
      <c r="D2448" s="2">
        <f t="shared" si="224"/>
        <v>84.73632913733924</v>
      </c>
      <c r="E2448" s="2">
        <f t="shared" si="223"/>
        <v>-2.3609147806769641</v>
      </c>
      <c r="F2448" s="2">
        <f t="shared" si="227"/>
        <v>-1.4119398710519833</v>
      </c>
      <c r="G2448" s="2">
        <f t="shared" si="225"/>
        <v>-0.94897490962498088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87.261399999999995</v>
      </c>
      <c r="C2449" s="2">
        <f t="shared" si="228"/>
        <v>82.468519840252696</v>
      </c>
      <c r="D2449" s="2">
        <f t="shared" si="224"/>
        <v>84.923371423462257</v>
      </c>
      <c r="E2449" s="2">
        <f t="shared" si="223"/>
        <v>-2.4548515832095603</v>
      </c>
      <c r="F2449" s="2">
        <f t="shared" si="227"/>
        <v>-1.6205222134834989</v>
      </c>
      <c r="G2449" s="2">
        <f t="shared" si="225"/>
        <v>-0.83432936972606142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87.261399999999995</v>
      </c>
      <c r="C2450" s="2">
        <f t="shared" si="228"/>
        <v>82.699286018675366</v>
      </c>
      <c r="D2450" s="2">
        <f t="shared" si="224"/>
        <v>85.096558725428011</v>
      </c>
      <c r="E2450" s="2">
        <f t="shared" si="223"/>
        <v>-2.3972727067526449</v>
      </c>
      <c r="F2450" s="2">
        <f t="shared" si="227"/>
        <v>-1.7758723121373281</v>
      </c>
      <c r="G2450" s="2">
        <f t="shared" si="225"/>
        <v>-0.62140039461531682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86.849800000000002</v>
      </c>
      <c r="C2451" s="2">
        <f t="shared" si="228"/>
        <v>82.869226631186848</v>
      </c>
      <c r="D2451" s="2">
        <f t="shared" si="224"/>
        <v>85.226428449470376</v>
      </c>
      <c r="E2451" s="2">
        <f t="shared" si="223"/>
        <v>-2.3572018182835279</v>
      </c>
      <c r="F2451" s="2">
        <f t="shared" si="227"/>
        <v>-1.8921382133665681</v>
      </c>
      <c r="G2451" s="2">
        <f t="shared" si="225"/>
        <v>-0.46506360491695986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87.343699999999998</v>
      </c>
      <c r="C2452" s="2">
        <f t="shared" si="228"/>
        <v>83.011745611004258</v>
      </c>
      <c r="D2452" s="2">
        <f t="shared" si="224"/>
        <v>85.383263379139237</v>
      </c>
      <c r="E2452" s="2">
        <f t="shared" si="223"/>
        <v>-2.3715177681349786</v>
      </c>
      <c r="F2452" s="2">
        <f t="shared" si="227"/>
        <v>-1.9880141243202503</v>
      </c>
      <c r="G2452" s="2">
        <f t="shared" si="225"/>
        <v>-0.38350364381472835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87.656499999999994</v>
      </c>
      <c r="C2453" s="2">
        <f t="shared" si="228"/>
        <v>83.678200132388213</v>
      </c>
      <c r="D2453" s="2">
        <f t="shared" si="224"/>
        <v>85.551651276980778</v>
      </c>
      <c r="E2453" s="2">
        <f t="shared" si="223"/>
        <v>-1.8734511445925648</v>
      </c>
      <c r="F2453" s="2">
        <f t="shared" si="227"/>
        <v>-1.9651015283747133</v>
      </c>
      <c r="G2453" s="2">
        <f t="shared" si="225"/>
        <v>9.1650383782148515E-2</v>
      </c>
      <c r="H2453" s="2" t="str">
        <f t="shared" si="226"/>
        <v>Sell</v>
      </c>
    </row>
    <row r="2454" spans="1:8" ht="13.5" x14ac:dyDescent="0.25">
      <c r="A2454" s="3">
        <v>45576</v>
      </c>
      <c r="B2454" s="2">
        <v>87.261399999999995</v>
      </c>
      <c r="C2454" s="2">
        <f t="shared" si="228"/>
        <v>84.598015496636179</v>
      </c>
      <c r="D2454" s="2">
        <f t="shared" si="224"/>
        <v>85.678299330537754</v>
      </c>
      <c r="E2454" s="2">
        <f t="shared" si="223"/>
        <v>-1.080283833901575</v>
      </c>
      <c r="F2454" s="2">
        <f t="shared" si="227"/>
        <v>-1.7881379894800857</v>
      </c>
      <c r="G2454" s="2">
        <f t="shared" si="225"/>
        <v>0.70785415557851072</v>
      </c>
      <c r="H2454" s="2" t="str">
        <f t="shared" si="226"/>
        <v>Sell</v>
      </c>
    </row>
    <row r="2455" spans="1:8" ht="13.5" x14ac:dyDescent="0.25">
      <c r="A2455" s="3">
        <v>45579</v>
      </c>
      <c r="B2455" s="2">
        <v>87.409599999999998</v>
      </c>
      <c r="C2455" s="2">
        <f t="shared" si="228"/>
        <v>85.174936189461377</v>
      </c>
      <c r="D2455" s="2">
        <f t="shared" si="224"/>
        <v>85.806543824571989</v>
      </c>
      <c r="E2455" s="2">
        <f t="shared" si="223"/>
        <v>-0.63160763511061191</v>
      </c>
      <c r="F2455" s="2">
        <f t="shared" si="227"/>
        <v>-1.556831918606191</v>
      </c>
      <c r="G2455" s="2">
        <f t="shared" si="225"/>
        <v>0.92522428349557906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85.614900000000006</v>
      </c>
      <c r="C2456" s="2">
        <f t="shared" si="228"/>
        <v>85.673238314159619</v>
      </c>
      <c r="D2456" s="2">
        <f t="shared" si="224"/>
        <v>85.792347985714812</v>
      </c>
      <c r="E2456" s="2">
        <f t="shared" si="223"/>
        <v>-0.11910967155519359</v>
      </c>
      <c r="F2456" s="2">
        <f t="shared" si="227"/>
        <v>-1.2692874691959914</v>
      </c>
      <c r="G2456" s="2">
        <f t="shared" si="225"/>
        <v>1.1501777976407979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86.018299999999996</v>
      </c>
      <c r="C2457" s="2">
        <f t="shared" si="228"/>
        <v>85.98089395813507</v>
      </c>
      <c r="D2457" s="2">
        <f t="shared" si="224"/>
        <v>85.809085171958159</v>
      </c>
      <c r="E2457" s="2">
        <f t="shared" si="223"/>
        <v>0.17180878617691064</v>
      </c>
      <c r="F2457" s="2">
        <f t="shared" si="227"/>
        <v>-0.9810682181214111</v>
      </c>
      <c r="G2457" s="2">
        <f t="shared" si="225"/>
        <v>1.1528770042983219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86.026600000000002</v>
      </c>
      <c r="C2458" s="2">
        <f t="shared" si="228"/>
        <v>86.241217964575824</v>
      </c>
      <c r="D2458" s="2">
        <f t="shared" si="224"/>
        <v>85.825197381442734</v>
      </c>
      <c r="E2458" s="2">
        <f t="shared" si="223"/>
        <v>0.41602058313308987</v>
      </c>
      <c r="F2458" s="2">
        <f t="shared" si="227"/>
        <v>-0.70165045787051095</v>
      </c>
      <c r="G2458" s="2">
        <f t="shared" si="225"/>
        <v>1.1176710410036008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85.532600000000002</v>
      </c>
      <c r="C2459" s="2">
        <f t="shared" si="228"/>
        <v>86.398169046948766</v>
      </c>
      <c r="D2459" s="2">
        <f t="shared" si="224"/>
        <v>85.80352350133586</v>
      </c>
      <c r="E2459" s="2">
        <f t="shared" si="223"/>
        <v>0.59464554561290583</v>
      </c>
      <c r="F2459" s="2">
        <f t="shared" si="227"/>
        <v>-0.44239125717382766</v>
      </c>
      <c r="G2459" s="2">
        <f t="shared" si="225"/>
        <v>1.0370368027867336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86.026600000000002</v>
      </c>
      <c r="C2460" s="2">
        <f t="shared" si="228"/>
        <v>86.530973808956645</v>
      </c>
      <c r="D2460" s="2">
        <f t="shared" si="224"/>
        <v>85.820047686422086</v>
      </c>
      <c r="E2460" s="2">
        <f t="shared" ref="E2460:E2523" si="229">C2460-D2460</f>
        <v>0.71092612253455911</v>
      </c>
      <c r="F2460" s="2">
        <f t="shared" si="227"/>
        <v>-0.21172778123215033</v>
      </c>
      <c r="G2460" s="2">
        <f t="shared" si="225"/>
        <v>0.92265390376670942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85.614900000000006</v>
      </c>
      <c r="C2461" s="2">
        <f t="shared" si="228"/>
        <v>86.580023992194086</v>
      </c>
      <c r="D2461" s="2">
        <f t="shared" ref="D2461:D2524" si="230">$D$4*B2461+(1-$D$4)*D2460</f>
        <v>85.804851561501934</v>
      </c>
      <c r="E2461" s="2">
        <f t="shared" si="229"/>
        <v>0.77517243069215169</v>
      </c>
      <c r="F2461" s="2">
        <f t="shared" si="227"/>
        <v>-1.4347738847289931E-2</v>
      </c>
      <c r="G2461" s="2">
        <f t="shared" si="225"/>
        <v>0.7895201695394416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85.614900000000006</v>
      </c>
      <c r="C2462" s="2">
        <f t="shared" si="228"/>
        <v>86.697512608779618</v>
      </c>
      <c r="D2462" s="2">
        <f t="shared" si="230"/>
        <v>85.790781075464764</v>
      </c>
      <c r="E2462" s="2">
        <f t="shared" si="229"/>
        <v>0.90673153331485423</v>
      </c>
      <c r="F2462" s="2">
        <f t="shared" si="227"/>
        <v>0.16986811558513892</v>
      </c>
      <c r="G2462" s="2">
        <f t="shared" si="225"/>
        <v>0.73686341772971531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85.516199999999998</v>
      </c>
      <c r="C2463" s="2">
        <f t="shared" si="228"/>
        <v>86.845049130505828</v>
      </c>
      <c r="D2463" s="2">
        <f t="shared" si="230"/>
        <v>85.770441736541443</v>
      </c>
      <c r="E2463" s="2">
        <f t="shared" si="229"/>
        <v>1.074607393964385</v>
      </c>
      <c r="F2463" s="2">
        <f t="shared" si="227"/>
        <v>0.35081597126098818</v>
      </c>
      <c r="G2463" s="2">
        <f t="shared" si="225"/>
        <v>0.7237914227033968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85.491500000000002</v>
      </c>
      <c r="C2464" s="2">
        <f t="shared" si="228"/>
        <v>86.909103110428006</v>
      </c>
      <c r="D2464" s="2">
        <f t="shared" si="230"/>
        <v>85.749779385686523</v>
      </c>
      <c r="E2464" s="2">
        <f t="shared" si="229"/>
        <v>1.1593237247414834</v>
      </c>
      <c r="F2464" s="2">
        <f t="shared" si="227"/>
        <v>0.51251752195708722</v>
      </c>
      <c r="G2464" s="2">
        <f t="shared" si="225"/>
        <v>0.64680620278439616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85.614900000000006</v>
      </c>
      <c r="C2465" s="2">
        <f t="shared" si="228"/>
        <v>86.986102631900621</v>
      </c>
      <c r="D2465" s="2">
        <f t="shared" si="230"/>
        <v>85.739788320080123</v>
      </c>
      <c r="E2465" s="2">
        <f t="shared" si="229"/>
        <v>1.2463143118204982</v>
      </c>
      <c r="F2465" s="2">
        <f t="shared" si="227"/>
        <v>0.65927687992976947</v>
      </c>
      <c r="G2465" s="2">
        <f t="shared" si="225"/>
        <v>0.58703743189072877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85.367999999999995</v>
      </c>
      <c r="C2466" s="2">
        <f t="shared" si="228"/>
        <v>86.775148380838985</v>
      </c>
      <c r="D2466" s="2">
        <f t="shared" si="230"/>
        <v>85.712248444518636</v>
      </c>
      <c r="E2466" s="2">
        <f t="shared" si="229"/>
        <v>1.0628999363203491</v>
      </c>
      <c r="F2466" s="2">
        <f t="shared" si="227"/>
        <v>0.74000149120788539</v>
      </c>
      <c r="G2466" s="2">
        <f t="shared" si="225"/>
        <v>0.32289844511246368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85.614900000000006</v>
      </c>
      <c r="C2467" s="2">
        <f t="shared" si="228"/>
        <v>86.658710168402223</v>
      </c>
      <c r="D2467" s="2">
        <f t="shared" si="230"/>
        <v>85.705037448628374</v>
      </c>
      <c r="E2467" s="2">
        <f t="shared" si="229"/>
        <v>0.9536727197738486</v>
      </c>
      <c r="F2467" s="2">
        <f t="shared" si="227"/>
        <v>0.78273573692107812</v>
      </c>
      <c r="G2467" s="2">
        <f t="shared" si="225"/>
        <v>0.17093698285277048</v>
      </c>
      <c r="H2467" s="2" t="str">
        <f t="shared" si="226"/>
        <v>Sell</v>
      </c>
    </row>
    <row r="2468" spans="1:8" ht="13.5" x14ac:dyDescent="0.25">
      <c r="A2468" s="3">
        <v>45597</v>
      </c>
      <c r="B2468" s="2">
        <v>85.5244</v>
      </c>
      <c r="C2468" s="2">
        <f t="shared" si="228"/>
        <v>86.561462450186497</v>
      </c>
      <c r="D2468" s="2">
        <f t="shared" si="230"/>
        <v>85.691656896878129</v>
      </c>
      <c r="E2468" s="2">
        <f t="shared" si="229"/>
        <v>0.86980555330836751</v>
      </c>
      <c r="F2468" s="2">
        <f t="shared" si="227"/>
        <v>0.80014970019853604</v>
      </c>
      <c r="G2468" s="2">
        <f t="shared" ref="G2468:G2531" si="231">E2468-F2468</f>
        <v>6.9655853109831467E-2</v>
      </c>
      <c r="H2468" s="2" t="str">
        <f t="shared" ref="H2468:H2531" si="232">IF(G2468&lt;0,"Hold","Sell")</f>
        <v>Sell</v>
      </c>
    </row>
    <row r="2469" spans="1:8" ht="13.5" x14ac:dyDescent="0.25">
      <c r="A2469" s="3">
        <v>45600</v>
      </c>
      <c r="B2469" s="2">
        <v>86.923900000000003</v>
      </c>
      <c r="C2469" s="2">
        <f t="shared" si="228"/>
        <v>86.403175919388573</v>
      </c>
      <c r="D2469" s="2">
        <f t="shared" si="230"/>
        <v>85.782934163776048</v>
      </c>
      <c r="E2469" s="2">
        <f t="shared" si="229"/>
        <v>0.62024175561252548</v>
      </c>
      <c r="F2469" s="2">
        <f t="shared" ref="F2469:F2532" si="233">(E2469*(2/(10)))+((1-(2/10))*F2468)</f>
        <v>0.76416811128133399</v>
      </c>
      <c r="G2469" s="2">
        <f t="shared" si="231"/>
        <v>-0.14392635566880851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86.438199999999995</v>
      </c>
      <c r="C2470" s="2">
        <f t="shared" si="228"/>
        <v>86.34524116255956</v>
      </c>
      <c r="D2470" s="2">
        <f t="shared" si="230"/>
        <v>85.831472373866717</v>
      </c>
      <c r="E2470" s="2">
        <f t="shared" si="229"/>
        <v>0.51376878869284326</v>
      </c>
      <c r="F2470" s="2">
        <f t="shared" si="233"/>
        <v>0.71408824676363591</v>
      </c>
      <c r="G2470" s="2">
        <f t="shared" si="231"/>
        <v>-0.20031945807079266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85.598500000000001</v>
      </c>
      <c r="C2471" s="2">
        <f t="shared" si="228"/>
        <v>86.232880983704248</v>
      </c>
      <c r="D2471" s="2">
        <f t="shared" si="230"/>
        <v>85.8142151609877</v>
      </c>
      <c r="E2471" s="2">
        <f t="shared" si="229"/>
        <v>0.41866582271654806</v>
      </c>
      <c r="F2471" s="2">
        <f t="shared" si="233"/>
        <v>0.65500376195421839</v>
      </c>
      <c r="G2471" s="2">
        <f t="shared" si="231"/>
        <v>-0.23633793923767032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85.614900000000006</v>
      </c>
      <c r="C2472" s="2">
        <f t="shared" si="228"/>
        <v>86.137806986211288</v>
      </c>
      <c r="D2472" s="2">
        <f t="shared" si="230"/>
        <v>85.79945107498861</v>
      </c>
      <c r="E2472" s="2">
        <f t="shared" si="229"/>
        <v>0.33835591122267772</v>
      </c>
      <c r="F2472" s="2">
        <f t="shared" si="233"/>
        <v>0.59167419180791025</v>
      </c>
      <c r="G2472" s="2">
        <f t="shared" si="231"/>
        <v>-0.25331828058523254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85.861900000000006</v>
      </c>
      <c r="C2473" s="2">
        <f t="shared" si="228"/>
        <v>86.042175142178792</v>
      </c>
      <c r="D2473" s="2">
        <f t="shared" si="230"/>
        <v>85.804076921285755</v>
      </c>
      <c r="E2473" s="2">
        <f t="shared" si="229"/>
        <v>0.23809822089303623</v>
      </c>
      <c r="F2473" s="2">
        <f t="shared" si="233"/>
        <v>0.52095899762493547</v>
      </c>
      <c r="G2473" s="2">
        <f t="shared" si="231"/>
        <v>-0.28286077673189924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86.010099999999994</v>
      </c>
      <c r="C2474" s="2">
        <f t="shared" si="228"/>
        <v>85.957455889535908</v>
      </c>
      <c r="D2474" s="2">
        <f t="shared" si="230"/>
        <v>85.819337890079396</v>
      </c>
      <c r="E2474" s="2">
        <f t="shared" si="229"/>
        <v>0.1381179994565116</v>
      </c>
      <c r="F2474" s="2">
        <f t="shared" si="233"/>
        <v>0.4443907979912507</v>
      </c>
      <c r="G2474" s="2">
        <f t="shared" si="231"/>
        <v>-0.3062727985347391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85.203299999999999</v>
      </c>
      <c r="C2475" s="2">
        <f t="shared" si="228"/>
        <v>85.904754983453458</v>
      </c>
      <c r="D2475" s="2">
        <f t="shared" si="230"/>
        <v>85.773705453777211</v>
      </c>
      <c r="E2475" s="2">
        <f t="shared" si="229"/>
        <v>0.13104952967624683</v>
      </c>
      <c r="F2475" s="2">
        <f t="shared" si="233"/>
        <v>0.38172254432824992</v>
      </c>
      <c r="G2475" s="2">
        <f t="shared" si="231"/>
        <v>-0.25067301465200309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85.5244</v>
      </c>
      <c r="C2476" s="2">
        <f t="shared" si="228"/>
        <v>85.822177293691382</v>
      </c>
      <c r="D2476" s="2">
        <f t="shared" si="230"/>
        <v>85.75523838312705</v>
      </c>
      <c r="E2476" s="2">
        <f t="shared" si="229"/>
        <v>6.6938910564331877E-2</v>
      </c>
      <c r="F2476" s="2">
        <f t="shared" si="233"/>
        <v>0.31876581757546635</v>
      </c>
      <c r="G2476" s="2">
        <f t="shared" si="231"/>
        <v>-0.25182690701113447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84.8</v>
      </c>
      <c r="C2477" s="2">
        <f t="shared" si="228"/>
        <v>85.790288479277322</v>
      </c>
      <c r="D2477" s="2">
        <f t="shared" si="230"/>
        <v>85.684479984376893</v>
      </c>
      <c r="E2477" s="2">
        <f t="shared" si="229"/>
        <v>0.10580849490042965</v>
      </c>
      <c r="F2477" s="2">
        <f t="shared" si="233"/>
        <v>0.27617435304045901</v>
      </c>
      <c r="G2477" s="2">
        <f t="shared" si="231"/>
        <v>-0.17036585814002936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85.367999999999995</v>
      </c>
      <c r="C2478" s="2">
        <f t="shared" si="228"/>
        <v>85.749382559388508</v>
      </c>
      <c r="D2478" s="2">
        <f t="shared" si="230"/>
        <v>85.661037022571193</v>
      </c>
      <c r="E2478" s="2">
        <f t="shared" si="229"/>
        <v>8.8345536817314496E-2</v>
      </c>
      <c r="F2478" s="2">
        <f t="shared" si="233"/>
        <v>0.23860858979583011</v>
      </c>
      <c r="G2478" s="2">
        <f t="shared" si="231"/>
        <v>-0.15026305297851561</v>
      </c>
      <c r="H2478" s="2" t="str">
        <f t="shared" si="232"/>
        <v>Hold</v>
      </c>
    </row>
    <row r="2479" spans="1:8" ht="13.5" x14ac:dyDescent="0.25">
      <c r="A2479" s="3">
        <v>45614</v>
      </c>
      <c r="B2479" s="2">
        <v>85.285700000000006</v>
      </c>
      <c r="C2479" s="2">
        <f t="shared" si="228"/>
        <v>85.930077550251809</v>
      </c>
      <c r="D2479" s="2">
        <f t="shared" si="230"/>
        <v>85.633234280158518</v>
      </c>
      <c r="E2479" s="2">
        <f t="shared" si="229"/>
        <v>0.29684327009329081</v>
      </c>
      <c r="F2479" s="2">
        <f t="shared" si="233"/>
        <v>0.25025552585532224</v>
      </c>
      <c r="G2479" s="2">
        <f t="shared" si="231"/>
        <v>4.6587744237968576E-2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85.359700000000004</v>
      </c>
      <c r="C2480" s="2">
        <f t="shared" si="228"/>
        <v>86.008250234828452</v>
      </c>
      <c r="D2480" s="2">
        <f t="shared" si="230"/>
        <v>85.612972481628248</v>
      </c>
      <c r="E2480" s="2">
        <f t="shared" si="229"/>
        <v>0.39527775320020453</v>
      </c>
      <c r="F2480" s="2">
        <f t="shared" si="233"/>
        <v>0.27925997132429869</v>
      </c>
      <c r="G2480" s="2">
        <f t="shared" si="231"/>
        <v>0.11601778187590583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86.438199999999995</v>
      </c>
      <c r="C2481" s="2">
        <f t="shared" si="228"/>
        <v>85.945211737162538</v>
      </c>
      <c r="D2481" s="2">
        <f t="shared" si="230"/>
        <v>85.674100445952092</v>
      </c>
      <c r="E2481" s="2">
        <f t="shared" si="229"/>
        <v>0.27111129121044542</v>
      </c>
      <c r="F2481" s="2">
        <f t="shared" si="233"/>
        <v>0.27763023530152803</v>
      </c>
      <c r="G2481" s="2">
        <f t="shared" si="231"/>
        <v>-6.5189440910826124E-3</v>
      </c>
      <c r="H2481" s="2" t="str">
        <f t="shared" si="232"/>
        <v>Hold</v>
      </c>
    </row>
    <row r="2482" spans="1:8" ht="13.5" x14ac:dyDescent="0.25">
      <c r="A2482" s="3">
        <v>45617</v>
      </c>
      <c r="B2482" s="2">
        <v>86.191199999999995</v>
      </c>
      <c r="C2482" s="2">
        <f t="shared" si="228"/>
        <v>85.894394546829844</v>
      </c>
      <c r="D2482" s="2">
        <f t="shared" si="230"/>
        <v>85.712404116622309</v>
      </c>
      <c r="E2482" s="2">
        <f t="shared" si="229"/>
        <v>0.18199043020753436</v>
      </c>
      <c r="F2482" s="2">
        <f t="shared" si="233"/>
        <v>0.25850227428272932</v>
      </c>
      <c r="G2482" s="2">
        <f t="shared" si="231"/>
        <v>-7.6511844075194957E-2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86.018299999999996</v>
      </c>
      <c r="C2483" s="2">
        <f t="shared" si="228"/>
        <v>85.889395385779096</v>
      </c>
      <c r="D2483" s="2">
        <f t="shared" si="230"/>
        <v>85.73506307094658</v>
      </c>
      <c r="E2483" s="2">
        <f t="shared" si="229"/>
        <v>0.15433231483251575</v>
      </c>
      <c r="F2483" s="2">
        <f t="shared" si="233"/>
        <v>0.23766828239268661</v>
      </c>
      <c r="G2483" s="2">
        <f t="shared" si="231"/>
        <v>-8.3335967560170865E-2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85.606700000000004</v>
      </c>
      <c r="C2484" s="2">
        <f t="shared" si="228"/>
        <v>85.907965326428467</v>
      </c>
      <c r="D2484" s="2">
        <f t="shared" si="230"/>
        <v>85.725554695320909</v>
      </c>
      <c r="E2484" s="2">
        <f t="shared" si="229"/>
        <v>0.18241063110755817</v>
      </c>
      <c r="F2484" s="2">
        <f t="shared" si="233"/>
        <v>0.22661675213566096</v>
      </c>
      <c r="G2484" s="2">
        <f t="shared" si="231"/>
        <v>-4.4206121028102785E-2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85.590199999999996</v>
      </c>
      <c r="C2485" s="2">
        <f t="shared" si="228"/>
        <v>85.799555276208693</v>
      </c>
      <c r="D2485" s="2">
        <f t="shared" si="230"/>
        <v>85.715528421593433</v>
      </c>
      <c r="E2485" s="2">
        <f t="shared" si="229"/>
        <v>8.4026854615260049E-2</v>
      </c>
      <c r="F2485" s="2">
        <f t="shared" si="233"/>
        <v>0.19809877263158079</v>
      </c>
      <c r="G2485" s="2">
        <f t="shared" si="231"/>
        <v>-0.11407191801632074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85.779600000000002</v>
      </c>
      <c r="C2486" s="2">
        <f t="shared" si="228"/>
        <v>85.757223695253515</v>
      </c>
      <c r="D2486" s="2">
        <f t="shared" si="230"/>
        <v>85.720274464438361</v>
      </c>
      <c r="E2486" s="2">
        <f t="shared" si="229"/>
        <v>3.6949230815153555E-2</v>
      </c>
      <c r="F2486" s="2">
        <f t="shared" si="233"/>
        <v>0.16586886426829536</v>
      </c>
      <c r="G2486" s="2">
        <f t="shared" si="231"/>
        <v>-0.12891963345314181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86.438199999999995</v>
      </c>
      <c r="C2487" s="2">
        <f t="shared" si="228"/>
        <v>85.609958511368347</v>
      </c>
      <c r="D2487" s="2">
        <f t="shared" si="230"/>
        <v>85.773454133739222</v>
      </c>
      <c r="E2487" s="2">
        <f t="shared" si="229"/>
        <v>-0.16349562237087412</v>
      </c>
      <c r="F2487" s="2">
        <f t="shared" si="233"/>
        <v>9.999596694046145E-2</v>
      </c>
      <c r="G2487" s="2">
        <f t="shared" si="231"/>
        <v>-0.26349158931133554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88.651600000000002</v>
      </c>
      <c r="C2488" s="2">
        <f t="shared" si="228"/>
        <v>85.57273412500399</v>
      </c>
      <c r="D2488" s="2">
        <f t="shared" si="230"/>
        <v>85.986650123832604</v>
      </c>
      <c r="E2488" s="2">
        <f t="shared" si="229"/>
        <v>-0.41391599882861385</v>
      </c>
      <c r="F2488" s="2">
        <f t="shared" si="233"/>
        <v>-2.7864262133536072E-3</v>
      </c>
      <c r="G2488" s="2">
        <f t="shared" si="231"/>
        <v>-0.41112957261526023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88.0959</v>
      </c>
      <c r="C2489" s="2">
        <f t="shared" si="228"/>
        <v>85.528575028849531</v>
      </c>
      <c r="D2489" s="2">
        <f t="shared" si="230"/>
        <v>86.142890855400566</v>
      </c>
      <c r="E2489" s="2">
        <f t="shared" si="229"/>
        <v>-0.61431582655103512</v>
      </c>
      <c r="F2489" s="2">
        <f t="shared" si="233"/>
        <v>-0.12509230628088991</v>
      </c>
      <c r="G2489" s="2">
        <f t="shared" si="231"/>
        <v>-0.48922352027014521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88.764700000000005</v>
      </c>
      <c r="C2490" s="2">
        <f t="shared" si="228"/>
        <v>85.502594255180369</v>
      </c>
      <c r="D2490" s="2">
        <f t="shared" si="230"/>
        <v>86.337098940185712</v>
      </c>
      <c r="E2490" s="2">
        <f t="shared" si="229"/>
        <v>-0.83450468500534214</v>
      </c>
      <c r="F2490" s="2">
        <f t="shared" si="233"/>
        <v>-0.2669747820257804</v>
      </c>
      <c r="G2490" s="2">
        <f t="shared" si="231"/>
        <v>-0.56752990297956174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88.821200000000005</v>
      </c>
      <c r="C2491" s="2">
        <f t="shared" si="228"/>
        <v>85.646533600537239</v>
      </c>
      <c r="D2491" s="2">
        <f t="shared" si="230"/>
        <v>86.521106426097873</v>
      </c>
      <c r="E2491" s="2">
        <f t="shared" si="229"/>
        <v>-0.87457282556063376</v>
      </c>
      <c r="F2491" s="2">
        <f t="shared" si="233"/>
        <v>-0.3884943907327511</v>
      </c>
      <c r="G2491" s="2">
        <f t="shared" si="231"/>
        <v>-0.48607843482788265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89.668899999999994</v>
      </c>
      <c r="C2492" s="2">
        <f t="shared" si="228"/>
        <v>85.730328431223825</v>
      </c>
      <c r="D2492" s="2">
        <f t="shared" si="230"/>
        <v>86.754276320461003</v>
      </c>
      <c r="E2492" s="2">
        <f t="shared" si="229"/>
        <v>-1.0239478892371778</v>
      </c>
      <c r="F2492" s="2">
        <f t="shared" si="233"/>
        <v>-0.51558509043363654</v>
      </c>
      <c r="G2492" s="2">
        <f t="shared" si="231"/>
        <v>-0.50836279880354129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89.668899999999994</v>
      </c>
      <c r="C2493" s="2">
        <f t="shared" si="228"/>
        <v>85.774631749497075</v>
      </c>
      <c r="D2493" s="2">
        <f t="shared" si="230"/>
        <v>86.970174370797224</v>
      </c>
      <c r="E2493" s="2">
        <f t="shared" si="229"/>
        <v>-1.1955426213001488</v>
      </c>
      <c r="F2493" s="2">
        <f t="shared" si="233"/>
        <v>-0.65157659660693901</v>
      </c>
      <c r="G2493" s="2">
        <f t="shared" si="231"/>
        <v>-0.54396602469320976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89.763099999999994</v>
      </c>
      <c r="C2494" s="2">
        <f t="shared" si="228"/>
        <v>85.748796095728295</v>
      </c>
      <c r="D2494" s="2">
        <f t="shared" si="230"/>
        <v>87.177057750738172</v>
      </c>
      <c r="E2494" s="2">
        <f t="shared" si="229"/>
        <v>-1.4282616550098766</v>
      </c>
      <c r="F2494" s="2">
        <f t="shared" si="233"/>
        <v>-0.80691360828752656</v>
      </c>
      <c r="G2494" s="2">
        <f t="shared" si="231"/>
        <v>-0.62134804672235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89.574700000000007</v>
      </c>
      <c r="C2495" s="2">
        <f t="shared" si="228"/>
        <v>85.724396696385483</v>
      </c>
      <c r="D2495" s="2">
        <f t="shared" si="230"/>
        <v>87.354660880313119</v>
      </c>
      <c r="E2495" s="2">
        <f t="shared" si="229"/>
        <v>-1.6302641839276362</v>
      </c>
      <c r="F2495" s="2">
        <f t="shared" si="233"/>
        <v>-0.97158372341554866</v>
      </c>
      <c r="G2495" s="2">
        <f t="shared" si="231"/>
        <v>-0.65868046051208751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89.216800000000006</v>
      </c>
      <c r="C2496" s="2">
        <f t="shared" si="228"/>
        <v>85.732889512326167</v>
      </c>
      <c r="D2496" s="2">
        <f t="shared" si="230"/>
        <v>87.492597111401025</v>
      </c>
      <c r="E2496" s="2">
        <f t="shared" si="229"/>
        <v>-1.7597075990748579</v>
      </c>
      <c r="F2496" s="2">
        <f t="shared" si="233"/>
        <v>-1.1292084985474107</v>
      </c>
      <c r="G2496" s="2">
        <f t="shared" si="231"/>
        <v>-0.63049910052744718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88.444400000000002</v>
      </c>
      <c r="C2497" s="2">
        <f t="shared" si="228"/>
        <v>85.841398818122144</v>
      </c>
      <c r="D2497" s="2">
        <f t="shared" si="230"/>
        <v>87.563101029075014</v>
      </c>
      <c r="E2497" s="2">
        <f t="shared" si="229"/>
        <v>-1.7217022109528699</v>
      </c>
      <c r="F2497" s="2">
        <f t="shared" si="233"/>
        <v>-1.2477072410285026</v>
      </c>
      <c r="G2497" s="2">
        <f t="shared" si="231"/>
        <v>-0.47399496992436729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88.529200000000003</v>
      </c>
      <c r="C2498" s="2">
        <f t="shared" si="228"/>
        <v>86.273737461487968</v>
      </c>
      <c r="D2498" s="2">
        <f t="shared" si="230"/>
        <v>87.634663915810194</v>
      </c>
      <c r="E2498" s="2">
        <f t="shared" si="229"/>
        <v>-1.3609264543222253</v>
      </c>
      <c r="F2498" s="2">
        <f t="shared" si="233"/>
        <v>-1.2703510836872471</v>
      </c>
      <c r="G2498" s="2">
        <f t="shared" si="231"/>
        <v>-9.0575370634978114E-2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87.973500000000001</v>
      </c>
      <c r="C2499" s="2">
        <f t="shared" si="228"/>
        <v>86.554070159720581</v>
      </c>
      <c r="D2499" s="2">
        <f t="shared" si="230"/>
        <v>87.659762885009442</v>
      </c>
      <c r="E2499" s="2">
        <f t="shared" si="229"/>
        <v>-1.1056927252888613</v>
      </c>
      <c r="F2499" s="2">
        <f t="shared" si="233"/>
        <v>-1.2374194120075701</v>
      </c>
      <c r="G2499" s="2">
        <f t="shared" si="231"/>
        <v>0.1317266867187088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87.973500000000001</v>
      </c>
      <c r="C2500" s="2">
        <f t="shared" si="228"/>
        <v>86.894167058225108</v>
      </c>
      <c r="D2500" s="2">
        <f t="shared" si="230"/>
        <v>87.683002671305033</v>
      </c>
      <c r="E2500" s="2">
        <f t="shared" si="229"/>
        <v>-0.78883561307992522</v>
      </c>
      <c r="F2500" s="2">
        <f t="shared" si="233"/>
        <v>-1.1477026522220413</v>
      </c>
      <c r="G2500" s="2">
        <f t="shared" si="231"/>
        <v>0.35886703914211604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87.973500000000001</v>
      </c>
      <c r="C2501" s="2">
        <f t="shared" si="228"/>
        <v>87.190633664652012</v>
      </c>
      <c r="D2501" s="2">
        <f t="shared" si="230"/>
        <v>87.70452099194911</v>
      </c>
      <c r="E2501" s="2">
        <f t="shared" si="229"/>
        <v>-0.5138873272970983</v>
      </c>
      <c r="F2501" s="2">
        <f t="shared" si="233"/>
        <v>-1.0209395872370526</v>
      </c>
      <c r="G2501" s="2">
        <f t="shared" si="231"/>
        <v>0.50705225993995429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88.161799999999999</v>
      </c>
      <c r="C2502" s="2">
        <f t="shared" si="228"/>
        <v>87.5719054085517</v>
      </c>
      <c r="D2502" s="2">
        <f t="shared" si="230"/>
        <v>87.73839351106399</v>
      </c>
      <c r="E2502" s="2">
        <f t="shared" si="229"/>
        <v>-0.16648810251228952</v>
      </c>
      <c r="F2502" s="2">
        <f t="shared" si="233"/>
        <v>-0.85004929029209997</v>
      </c>
      <c r="G2502" s="2">
        <f t="shared" si="231"/>
        <v>0.68356118777981045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88.067700000000002</v>
      </c>
      <c r="C2503" s="2">
        <f t="shared" si="228"/>
        <v>87.89451996108221</v>
      </c>
      <c r="D2503" s="2">
        <f t="shared" si="230"/>
        <v>87.762786584318505</v>
      </c>
      <c r="E2503" s="2">
        <f t="shared" si="229"/>
        <v>0.13173337676370522</v>
      </c>
      <c r="F2503" s="2">
        <f t="shared" si="233"/>
        <v>-0.65369275688093897</v>
      </c>
      <c r="G2503" s="2">
        <f t="shared" si="231"/>
        <v>0.7854261336446442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87.907499999999999</v>
      </c>
      <c r="C2504" s="2">
        <f t="shared" si="228"/>
        <v>88.181993813223414</v>
      </c>
      <c r="D2504" s="2">
        <f t="shared" si="230"/>
        <v>87.773506096591206</v>
      </c>
      <c r="E2504" s="2">
        <f t="shared" si="229"/>
        <v>0.40848771663220873</v>
      </c>
      <c r="F2504" s="2">
        <f t="shared" si="233"/>
        <v>-0.4412566621783095</v>
      </c>
      <c r="G2504" s="2">
        <f t="shared" si="231"/>
        <v>0.84974437881051823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88.435000000000002</v>
      </c>
      <c r="C2505" s="2">
        <f t="shared" si="228"/>
        <v>88.396256303496742</v>
      </c>
      <c r="D2505" s="2">
        <f t="shared" si="230"/>
        <v>87.82250564499185</v>
      </c>
      <c r="E2505" s="2">
        <f t="shared" si="229"/>
        <v>0.57375065850489193</v>
      </c>
      <c r="F2505" s="2">
        <f t="shared" si="233"/>
        <v>-0.23825519804166925</v>
      </c>
      <c r="G2505" s="2">
        <f t="shared" si="231"/>
        <v>0.81200585654656121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88.387900000000002</v>
      </c>
      <c r="C2506" s="2">
        <f t="shared" si="228"/>
        <v>88.52249379526647</v>
      </c>
      <c r="D2506" s="2">
        <f t="shared" si="230"/>
        <v>87.864386708325796</v>
      </c>
      <c r="E2506" s="2">
        <f t="shared" si="229"/>
        <v>0.65810708694067444</v>
      </c>
      <c r="F2506" s="2">
        <f t="shared" si="233"/>
        <v>-5.8982741045200515E-2</v>
      </c>
      <c r="G2506" s="2">
        <f t="shared" si="231"/>
        <v>0.71708982798587495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88.387900000000002</v>
      </c>
      <c r="C2507" s="2">
        <f t="shared" si="228"/>
        <v>88.510479365225478</v>
      </c>
      <c r="D2507" s="2">
        <f t="shared" si="230"/>
        <v>87.903165470672036</v>
      </c>
      <c r="E2507" s="2">
        <f t="shared" si="229"/>
        <v>0.60731389455344242</v>
      </c>
      <c r="F2507" s="2">
        <f t="shared" si="233"/>
        <v>7.4276586074528084E-2</v>
      </c>
      <c r="G2507" s="2">
        <f t="shared" si="231"/>
        <v>0.5330373084789144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88.387900000000002</v>
      </c>
      <c r="C2508" s="2">
        <f t="shared" si="228"/>
        <v>88.513359462883102</v>
      </c>
      <c r="D2508" s="2">
        <f t="shared" si="230"/>
        <v>87.939071732103741</v>
      </c>
      <c r="E2508" s="2">
        <f t="shared" si="229"/>
        <v>0.57428773077936057</v>
      </c>
      <c r="F2508" s="2">
        <f t="shared" si="233"/>
        <v>0.17427881501549458</v>
      </c>
      <c r="G2508" s="2">
        <f t="shared" si="231"/>
        <v>0.40000891576386599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88.378500000000003</v>
      </c>
      <c r="C2509" s="2">
        <f t="shared" si="228"/>
        <v>88.430304160901073</v>
      </c>
      <c r="D2509" s="2">
        <f t="shared" si="230"/>
        <v>87.971621974170134</v>
      </c>
      <c r="E2509" s="2">
        <f t="shared" si="229"/>
        <v>0.45868218673093963</v>
      </c>
      <c r="F2509" s="2">
        <f t="shared" si="233"/>
        <v>0.2311594893585836</v>
      </c>
      <c r="G2509" s="2">
        <f t="shared" si="231"/>
        <v>0.22752269737235603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88.444400000000002</v>
      </c>
      <c r="C2510" s="2">
        <f t="shared" si="228"/>
        <v>88.360026597685533</v>
      </c>
      <c r="D2510" s="2">
        <f t="shared" si="230"/>
        <v>88.006642568676043</v>
      </c>
      <c r="E2510" s="2">
        <f t="shared" si="229"/>
        <v>0.35338402900949006</v>
      </c>
      <c r="F2510" s="2">
        <f t="shared" si="233"/>
        <v>0.25560439728876488</v>
      </c>
      <c r="G2510" s="2">
        <f t="shared" si="231"/>
        <v>9.777963172072518E-2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88.067700000000002</v>
      </c>
      <c r="C2511" s="2">
        <f t="shared" ref="C2511:C2574" si="234">$C$4*B2501+C2510*(1-$C$4)</f>
        <v>88.300560967272361</v>
      </c>
      <c r="D2511" s="2">
        <f t="shared" si="230"/>
        <v>88.011165341366706</v>
      </c>
      <c r="E2511" s="2">
        <f t="shared" si="229"/>
        <v>0.28939562590565515</v>
      </c>
      <c r="F2511" s="2">
        <f t="shared" si="233"/>
        <v>0.26236264301214296</v>
      </c>
      <c r="G2511" s="2">
        <f t="shared" si="231"/>
        <v>2.7032982893512192E-2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88.246600000000001</v>
      </c>
      <c r="C2512" s="2">
        <f t="shared" si="234"/>
        <v>88.279213126153536</v>
      </c>
      <c r="D2512" s="2">
        <f t="shared" si="230"/>
        <v>88.028604945709915</v>
      </c>
      <c r="E2512" s="2">
        <f t="shared" si="229"/>
        <v>0.25060818044362065</v>
      </c>
      <c r="F2512" s="2">
        <f t="shared" si="233"/>
        <v>0.2600117504984385</v>
      </c>
      <c r="G2512" s="2">
        <f t="shared" si="231"/>
        <v>-9.4035700548178447E-3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88.067700000000002</v>
      </c>
      <c r="C2513" s="2">
        <f t="shared" si="234"/>
        <v>88.246672645206843</v>
      </c>
      <c r="D2513" s="2">
        <f t="shared" si="230"/>
        <v>88.031500875657329</v>
      </c>
      <c r="E2513" s="2">
        <f t="shared" si="229"/>
        <v>0.21517176954951367</v>
      </c>
      <c r="F2513" s="2">
        <f t="shared" si="233"/>
        <v>0.25104375430865356</v>
      </c>
      <c r="G2513" s="2">
        <f t="shared" si="231"/>
        <v>-3.5871984759139885E-2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88.256</v>
      </c>
      <c r="C2514" s="2">
        <f t="shared" si="234"/>
        <v>88.194492238251939</v>
      </c>
      <c r="D2514" s="2">
        <f t="shared" si="230"/>
        <v>88.048130440423449</v>
      </c>
      <c r="E2514" s="2">
        <f t="shared" si="229"/>
        <v>0.14636179782849013</v>
      </c>
      <c r="F2514" s="2">
        <f t="shared" si="233"/>
        <v>0.23010736301262086</v>
      </c>
      <c r="G2514" s="2">
        <f t="shared" si="231"/>
        <v>-8.3745565184130732E-2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88.529200000000003</v>
      </c>
      <c r="C2515" s="2">
        <f t="shared" si="234"/>
        <v>88.231493432367031</v>
      </c>
      <c r="D2515" s="2">
        <f t="shared" si="230"/>
        <v>88.083765222614304</v>
      </c>
      <c r="E2515" s="2">
        <f t="shared" si="229"/>
        <v>0.14772820975272793</v>
      </c>
      <c r="F2515" s="2">
        <f t="shared" si="233"/>
        <v>0.21363153236064231</v>
      </c>
      <c r="G2515" s="2">
        <f t="shared" si="231"/>
        <v>-6.5903322607914372E-2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88.529200000000003</v>
      </c>
      <c r="C2516" s="2">
        <f t="shared" si="234"/>
        <v>88.255555981233641</v>
      </c>
      <c r="D2516" s="2">
        <f t="shared" si="230"/>
        <v>88.116760391309541</v>
      </c>
      <c r="E2516" s="2">
        <f t="shared" si="229"/>
        <v>0.13879558992410068</v>
      </c>
      <c r="F2516" s="2">
        <f t="shared" si="233"/>
        <v>0.19866434387333401</v>
      </c>
      <c r="G2516" s="2">
        <f t="shared" si="231"/>
        <v>-5.9868753949233328E-2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88.538600000000002</v>
      </c>
      <c r="C2517" s="2">
        <f t="shared" si="234"/>
        <v>88.275916599505393</v>
      </c>
      <c r="D2517" s="2">
        <f t="shared" si="230"/>
        <v>88.148007769731052</v>
      </c>
      <c r="E2517" s="2">
        <f t="shared" si="229"/>
        <v>0.12790882977434137</v>
      </c>
      <c r="F2517" s="2">
        <f t="shared" si="233"/>
        <v>0.1845132410535355</v>
      </c>
      <c r="G2517" s="2">
        <f t="shared" si="231"/>
        <v>-5.6604411279194133E-2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89.471100000000007</v>
      </c>
      <c r="C2518" s="2">
        <f t="shared" si="234"/>
        <v>88.293144814966112</v>
      </c>
      <c r="D2518" s="2">
        <f t="shared" si="230"/>
        <v>88.246014601602823</v>
      </c>
      <c r="E2518" s="2">
        <f t="shared" si="229"/>
        <v>4.7130213363288931E-2</v>
      </c>
      <c r="F2518" s="2">
        <f t="shared" si="233"/>
        <v>0.15703663551548619</v>
      </c>
      <c r="G2518" s="2">
        <f t="shared" si="231"/>
        <v>-0.10990642215219726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91.3643</v>
      </c>
      <c r="C2519" s="2">
        <f t="shared" si="234"/>
        <v>88.306276381894406</v>
      </c>
      <c r="D2519" s="2">
        <f t="shared" si="230"/>
        <v>88.47699870518781</v>
      </c>
      <c r="E2519" s="2">
        <f t="shared" si="229"/>
        <v>-0.17072232329340409</v>
      </c>
      <c r="F2519" s="2">
        <f t="shared" si="233"/>
        <v>9.1484843753708134E-2</v>
      </c>
      <c r="G2519" s="2">
        <f t="shared" si="231"/>
        <v>-0.26220716704711222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91.222999999999999</v>
      </c>
      <c r="C2520" s="2">
        <f t="shared" si="234"/>
        <v>88.327526169295268</v>
      </c>
      <c r="D2520" s="2">
        <f t="shared" si="230"/>
        <v>88.680406208507236</v>
      </c>
      <c r="E2520" s="2">
        <f t="shared" si="229"/>
        <v>-0.35288003921196776</v>
      </c>
      <c r="F2520" s="2">
        <f t="shared" si="233"/>
        <v>2.6118671605729615E-3</v>
      </c>
      <c r="G2520" s="2">
        <f t="shared" si="231"/>
        <v>-0.35549190637254069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90.8934</v>
      </c>
      <c r="C2521" s="2">
        <f t="shared" si="234"/>
        <v>88.287552912480606</v>
      </c>
      <c r="D2521" s="2">
        <f t="shared" si="230"/>
        <v>88.844331674543739</v>
      </c>
      <c r="E2521" s="2">
        <f t="shared" si="229"/>
        <v>-0.55677876206313215</v>
      </c>
      <c r="F2521" s="2">
        <f t="shared" si="233"/>
        <v>-0.10926625868416806</v>
      </c>
      <c r="G2521" s="2">
        <f t="shared" si="231"/>
        <v>-0.44751250337896409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90.8934</v>
      </c>
      <c r="C2522" s="2">
        <f t="shared" si="234"/>
        <v>88.281252464406677</v>
      </c>
      <c r="D2522" s="2">
        <f t="shared" si="230"/>
        <v>88.996114513466424</v>
      </c>
      <c r="E2522" s="2">
        <f t="shared" si="229"/>
        <v>-0.7148620490597466</v>
      </c>
      <c r="F2522" s="2">
        <f t="shared" si="233"/>
        <v>-0.23038541675928378</v>
      </c>
      <c r="G2522" s="2">
        <f t="shared" si="231"/>
        <v>-0.48447663230046278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91.3643</v>
      </c>
      <c r="C2523" s="2">
        <f t="shared" si="234"/>
        <v>88.248398239113357</v>
      </c>
      <c r="D2523" s="2">
        <f t="shared" si="230"/>
        <v>89.171535660617067</v>
      </c>
      <c r="E2523" s="2">
        <f t="shared" si="229"/>
        <v>-0.9231374215037107</v>
      </c>
      <c r="F2523" s="2">
        <f t="shared" si="233"/>
        <v>-0.36893581770816919</v>
      </c>
      <c r="G2523" s="2">
        <f t="shared" si="231"/>
        <v>-0.55420160379554151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91.175899999999999</v>
      </c>
      <c r="C2524" s="2">
        <f t="shared" si="234"/>
        <v>88.249567740788223</v>
      </c>
      <c r="D2524" s="2">
        <f t="shared" si="230"/>
        <v>89.320007093163952</v>
      </c>
      <c r="E2524" s="2">
        <f t="shared" ref="E2524:E2587" si="235">C2524-D2524</f>
        <v>-1.070439352375729</v>
      </c>
      <c r="F2524" s="2">
        <f t="shared" si="233"/>
        <v>-0.50923652464168112</v>
      </c>
      <c r="G2524" s="2">
        <f t="shared" si="231"/>
        <v>-0.56120282773404784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92.683000000000007</v>
      </c>
      <c r="C2525" s="2">
        <f t="shared" si="234"/>
        <v>88.292588088359267</v>
      </c>
      <c r="D2525" s="2">
        <f t="shared" ref="D2525:D2588" si="236">$D$4*B2525+(1-$D$4)*D2524</f>
        <v>89.569117678855505</v>
      </c>
      <c r="E2525" s="2">
        <f t="shared" si="235"/>
        <v>-1.2765295904962386</v>
      </c>
      <c r="F2525" s="2">
        <f t="shared" si="233"/>
        <v>-0.66269513781259271</v>
      </c>
      <c r="G2525" s="2">
        <f t="shared" si="231"/>
        <v>-0.61383445268364589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93.153899999999993</v>
      </c>
      <c r="C2526" s="2">
        <f t="shared" si="234"/>
        <v>88.328989920919383</v>
      </c>
      <c r="D2526" s="2">
        <f t="shared" si="236"/>
        <v>89.834657110051381</v>
      </c>
      <c r="E2526" s="2">
        <f t="shared" si="235"/>
        <v>-1.5056671891319979</v>
      </c>
      <c r="F2526" s="2">
        <f t="shared" si="233"/>
        <v>-0.83128954807647371</v>
      </c>
      <c r="G2526" s="2">
        <f t="shared" si="231"/>
        <v>-0.67437764105552422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92.306200000000004</v>
      </c>
      <c r="C2527" s="2">
        <f t="shared" si="234"/>
        <v>88.361237625393329</v>
      </c>
      <c r="D2527" s="2">
        <f t="shared" si="236"/>
        <v>90.017734361158688</v>
      </c>
      <c r="E2527" s="2">
        <f t="shared" si="235"/>
        <v>-1.6564967357653586</v>
      </c>
      <c r="F2527" s="2">
        <f t="shared" si="233"/>
        <v>-0.99633098561425071</v>
      </c>
      <c r="G2527" s="2">
        <f t="shared" si="231"/>
        <v>-0.6601657501511079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92.117800000000003</v>
      </c>
      <c r="C2528" s="2">
        <f t="shared" si="234"/>
        <v>88.531985683025127</v>
      </c>
      <c r="D2528" s="2">
        <f t="shared" si="236"/>
        <v>90.173294778850632</v>
      </c>
      <c r="E2528" s="2">
        <f t="shared" si="235"/>
        <v>-1.6413090958255054</v>
      </c>
      <c r="F2528" s="2">
        <f t="shared" si="233"/>
        <v>-1.1253266076565018</v>
      </c>
      <c r="G2528" s="2">
        <f t="shared" si="231"/>
        <v>-0.51598248816900361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91.741100000000003</v>
      </c>
      <c r="C2529" s="2">
        <f t="shared" si="234"/>
        <v>88.967726347175102</v>
      </c>
      <c r="D2529" s="2">
        <f t="shared" si="236"/>
        <v>90.289428498935777</v>
      </c>
      <c r="E2529" s="2">
        <f t="shared" si="235"/>
        <v>-1.3217021517606753</v>
      </c>
      <c r="F2529" s="2">
        <f t="shared" si="233"/>
        <v>-1.1646017164773366</v>
      </c>
      <c r="G2529" s="2">
        <f t="shared" si="231"/>
        <v>-0.15710043528333872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92.023600000000002</v>
      </c>
      <c r="C2530" s="2">
        <f t="shared" si="234"/>
        <v>89.314691524532776</v>
      </c>
      <c r="D2530" s="2">
        <f t="shared" si="236"/>
        <v>90.417885647162763</v>
      </c>
      <c r="E2530" s="2">
        <f t="shared" si="235"/>
        <v>-1.1031941226299864</v>
      </c>
      <c r="F2530" s="2">
        <f t="shared" si="233"/>
        <v>-1.1523201977078665</v>
      </c>
      <c r="G2530" s="2">
        <f t="shared" si="231"/>
        <v>4.9126075077880138E-2</v>
      </c>
      <c r="H2530" s="2" t="str">
        <f t="shared" si="232"/>
        <v>Sell</v>
      </c>
    </row>
    <row r="2531" spans="1:8" ht="13.5" x14ac:dyDescent="0.25">
      <c r="A2531" s="3">
        <v>45688</v>
      </c>
      <c r="B2531" s="2">
        <v>91.3643</v>
      </c>
      <c r="C2531" s="2">
        <f t="shared" si="234"/>
        <v>89.557569751527723</v>
      </c>
      <c r="D2531" s="2">
        <f t="shared" si="236"/>
        <v>90.487990414039601</v>
      </c>
      <c r="E2531" s="2">
        <f t="shared" si="235"/>
        <v>-0.93042066251187805</v>
      </c>
      <c r="F2531" s="2">
        <f t="shared" si="233"/>
        <v>-1.1079402906686688</v>
      </c>
      <c r="G2531" s="2">
        <f t="shared" si="231"/>
        <v>0.17751962815679079</v>
      </c>
      <c r="H2531" s="2" t="str">
        <f t="shared" si="232"/>
        <v>Sell</v>
      </c>
    </row>
    <row r="2532" spans="1:8" ht="13.5" x14ac:dyDescent="0.25">
      <c r="A2532" s="3">
        <v>45691</v>
      </c>
      <c r="B2532" s="2">
        <v>91.3643</v>
      </c>
      <c r="C2532" s="2">
        <f t="shared" si="234"/>
        <v>89.763082097446528</v>
      </c>
      <c r="D2532" s="2">
        <f t="shared" si="236"/>
        <v>90.55290223522185</v>
      </c>
      <c r="E2532" s="2">
        <f t="shared" si="235"/>
        <v>-0.78982013777532245</v>
      </c>
      <c r="F2532" s="2">
        <f t="shared" si="233"/>
        <v>-1.0443162600899996</v>
      </c>
      <c r="G2532" s="2">
        <f t="shared" ref="G2532:G2595" si="237">E2532-F2532</f>
        <v>0.25449612231467711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91.345500000000001</v>
      </c>
      <c r="C2533" s="2">
        <f t="shared" si="234"/>
        <v>90.009423313223991</v>
      </c>
      <c r="D2533" s="2">
        <f t="shared" si="236"/>
        <v>90.611613180760969</v>
      </c>
      <c r="E2533" s="2">
        <f t="shared" si="235"/>
        <v>-0.60218986753697834</v>
      </c>
      <c r="F2533" s="2">
        <f t="shared" ref="F2533:F2596" si="239">(E2533*(2/(10)))+((1-(2/10))*F2532)</f>
        <v>-0.95589098157939545</v>
      </c>
      <c r="G2533" s="2">
        <f t="shared" si="237"/>
        <v>0.35370111404241711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91.3172</v>
      </c>
      <c r="C2534" s="2">
        <f t="shared" si="234"/>
        <v>90.18888126503569</v>
      </c>
      <c r="D2534" s="2">
        <f t="shared" si="236"/>
        <v>90.663878871074971</v>
      </c>
      <c r="E2534" s="2">
        <f t="shared" si="235"/>
        <v>-0.4749976060392811</v>
      </c>
      <c r="F2534" s="2">
        <f t="shared" si="239"/>
        <v>-0.85971230647137264</v>
      </c>
      <c r="G2534" s="2">
        <f t="shared" si="237"/>
        <v>0.38471470043209155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90.846299999999999</v>
      </c>
      <c r="C2535" s="2">
        <f t="shared" si="234"/>
        <v>90.572591839645582</v>
      </c>
      <c r="D2535" s="2">
        <f t="shared" si="236"/>
        <v>90.677391547291649</v>
      </c>
      <c r="E2535" s="2">
        <f t="shared" si="235"/>
        <v>-0.10479970764606605</v>
      </c>
      <c r="F2535" s="2">
        <f t="shared" si="239"/>
        <v>-0.70872978670631137</v>
      </c>
      <c r="G2535" s="2">
        <f t="shared" si="237"/>
        <v>0.60393007906024532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91.354900000000001</v>
      </c>
      <c r="C2536" s="2">
        <f t="shared" si="234"/>
        <v>90.969716172007793</v>
      </c>
      <c r="D2536" s="2">
        <f t="shared" si="236"/>
        <v>90.727577358603384</v>
      </c>
      <c r="E2536" s="2">
        <f t="shared" si="235"/>
        <v>0.24213881340440935</v>
      </c>
      <c r="F2536" s="2">
        <f t="shared" si="239"/>
        <v>-0.51855606668416721</v>
      </c>
      <c r="G2536" s="2">
        <f t="shared" si="237"/>
        <v>0.76069488008857655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91.741100000000003</v>
      </c>
      <c r="C2537" s="2">
        <f t="shared" si="234"/>
        <v>91.175329068621977</v>
      </c>
      <c r="D2537" s="2">
        <f t="shared" si="236"/>
        <v>90.802653109817953</v>
      </c>
      <c r="E2537" s="2">
        <f t="shared" si="235"/>
        <v>0.37267595880402382</v>
      </c>
      <c r="F2537" s="2">
        <f t="shared" si="239"/>
        <v>-0.34030966158652903</v>
      </c>
      <c r="G2537" s="2">
        <f t="shared" si="237"/>
        <v>0.71298562039055291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91.392600000000002</v>
      </c>
      <c r="C2538" s="2">
        <f t="shared" si="234"/>
        <v>91.320324596526291</v>
      </c>
      <c r="D2538" s="2">
        <f t="shared" si="236"/>
        <v>90.846352879461065</v>
      </c>
      <c r="E2538" s="2">
        <f t="shared" si="235"/>
        <v>0.47397171706522556</v>
      </c>
      <c r="F2538" s="2">
        <f t="shared" si="239"/>
        <v>-0.17745338585617815</v>
      </c>
      <c r="G2538" s="2">
        <f t="shared" si="237"/>
        <v>0.65142510292140376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91.505600000000001</v>
      </c>
      <c r="C2539" s="2">
        <f t="shared" si="234"/>
        <v>91.385059273983785</v>
      </c>
      <c r="D2539" s="2">
        <f t="shared" si="236"/>
        <v>90.895185999500981</v>
      </c>
      <c r="E2539" s="2">
        <f t="shared" si="235"/>
        <v>0.48987327448280382</v>
      </c>
      <c r="F2539" s="2">
        <f t="shared" si="239"/>
        <v>-4.3988053788381748E-2</v>
      </c>
      <c r="G2539" s="2">
        <f t="shared" si="237"/>
        <v>0.5338613282711856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91.741100000000003</v>
      </c>
      <c r="C2540" s="2">
        <f t="shared" si="234"/>
        <v>91.483296308755513</v>
      </c>
      <c r="D2540" s="2">
        <f t="shared" si="236"/>
        <v>90.957846295834244</v>
      </c>
      <c r="E2540" s="2">
        <f t="shared" si="235"/>
        <v>0.52545001292126869</v>
      </c>
      <c r="F2540" s="2">
        <f t="shared" si="239"/>
        <v>6.9899559553548346E-2</v>
      </c>
      <c r="G2540" s="2">
        <f t="shared" si="237"/>
        <v>0.45555045336772038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91.835300000000004</v>
      </c>
      <c r="C2541" s="2">
        <f t="shared" si="234"/>
        <v>91.464989184331586</v>
      </c>
      <c r="D2541" s="2">
        <f t="shared" si="236"/>
        <v>91.022842866513187</v>
      </c>
      <c r="E2541" s="2">
        <f t="shared" si="235"/>
        <v>0.44214631781839842</v>
      </c>
      <c r="F2541" s="2">
        <f t="shared" si="239"/>
        <v>0.14434891120651838</v>
      </c>
      <c r="G2541" s="2">
        <f t="shared" si="237"/>
        <v>0.29779740661188003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91.835300000000004</v>
      </c>
      <c r="C2542" s="2">
        <f t="shared" si="234"/>
        <v>91.449498540588266</v>
      </c>
      <c r="D2542" s="2">
        <f t="shared" si="236"/>
        <v>91.083024876401097</v>
      </c>
      <c r="E2542" s="2">
        <f t="shared" si="235"/>
        <v>0.36647366418716842</v>
      </c>
      <c r="F2542" s="2">
        <f t="shared" si="239"/>
        <v>0.18877386180264841</v>
      </c>
      <c r="G2542" s="2">
        <f t="shared" si="237"/>
        <v>0.17769980238452002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92.777100000000004</v>
      </c>
      <c r="C2543" s="2">
        <f t="shared" si="234"/>
        <v>91.433498765113143</v>
      </c>
      <c r="D2543" s="2">
        <f t="shared" si="236"/>
        <v>91.208511922593601</v>
      </c>
      <c r="E2543" s="2">
        <f t="shared" si="235"/>
        <v>0.2249868425195416</v>
      </c>
      <c r="F2543" s="2">
        <f t="shared" si="239"/>
        <v>0.19601645794602704</v>
      </c>
      <c r="G2543" s="2">
        <f t="shared" si="237"/>
        <v>2.8970384573514557E-2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93.144499999999994</v>
      </c>
      <c r="C2544" s="2">
        <f t="shared" si="234"/>
        <v>91.415606647403422</v>
      </c>
      <c r="D2544" s="2">
        <f t="shared" si="236"/>
        <v>91.351918446845929</v>
      </c>
      <c r="E2544" s="2">
        <f t="shared" si="235"/>
        <v>6.3688200557493246E-2</v>
      </c>
      <c r="F2544" s="2">
        <f t="shared" si="239"/>
        <v>0.16955080646832027</v>
      </c>
      <c r="G2544" s="2">
        <f t="shared" si="237"/>
        <v>-0.10586260591082702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93.153899999999993</v>
      </c>
      <c r="C2545" s="2">
        <f t="shared" si="234"/>
        <v>91.328021009341356</v>
      </c>
      <c r="D2545" s="2">
        <f t="shared" si="236"/>
        <v>91.485398561894385</v>
      </c>
      <c r="E2545" s="2">
        <f t="shared" si="235"/>
        <v>-0.15737755255302943</v>
      </c>
      <c r="F2545" s="2">
        <f t="shared" si="239"/>
        <v>0.10416513466405032</v>
      </c>
      <c r="G2545" s="2">
        <f t="shared" si="237"/>
        <v>-0.26154268721707974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93.719099999999997</v>
      </c>
      <c r="C2546" s="2">
        <f t="shared" si="234"/>
        <v>91.332156238673463</v>
      </c>
      <c r="D2546" s="2">
        <f t="shared" si="236"/>
        <v>91.650857927679994</v>
      </c>
      <c r="E2546" s="2">
        <f t="shared" si="235"/>
        <v>-0.31870168900653084</v>
      </c>
      <c r="F2546" s="2">
        <f t="shared" si="239"/>
        <v>1.9591769929934097E-2</v>
      </c>
      <c r="G2546" s="2">
        <f t="shared" si="237"/>
        <v>-0.33829345893646495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93.248099999999994</v>
      </c>
      <c r="C2547" s="2">
        <f t="shared" si="234"/>
        <v>91.39507066349293</v>
      </c>
      <c r="D2547" s="2">
        <f t="shared" si="236"/>
        <v>91.769172155259255</v>
      </c>
      <c r="E2547" s="2">
        <f t="shared" si="235"/>
        <v>-0.37410149176632501</v>
      </c>
      <c r="F2547" s="2">
        <f t="shared" si="239"/>
        <v>-5.914688240931773E-2</v>
      </c>
      <c r="G2547" s="2">
        <f t="shared" si="237"/>
        <v>-0.31495460935700725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92.974900000000005</v>
      </c>
      <c r="C2548" s="2">
        <f t="shared" si="234"/>
        <v>91.394690561417093</v>
      </c>
      <c r="D2548" s="2">
        <f t="shared" si="236"/>
        <v>91.858485328943743</v>
      </c>
      <c r="E2548" s="2">
        <f t="shared" si="235"/>
        <v>-0.46379476752665028</v>
      </c>
      <c r="F2548" s="2">
        <f t="shared" si="239"/>
        <v>-0.14007645943278424</v>
      </c>
      <c r="G2548" s="2">
        <f t="shared" si="237"/>
        <v>-0.32371830809386604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93.153899999999993</v>
      </c>
      <c r="C2549" s="2">
        <f t="shared" si="234"/>
        <v>91.411753551968303</v>
      </c>
      <c r="D2549" s="2">
        <f t="shared" si="236"/>
        <v>91.954441971244194</v>
      </c>
      <c r="E2549" s="2">
        <f t="shared" si="235"/>
        <v>-0.54268841927589051</v>
      </c>
      <c r="F2549" s="2">
        <f t="shared" si="239"/>
        <v>-0.2205988514014055</v>
      </c>
      <c r="G2549" s="2">
        <f t="shared" si="237"/>
        <v>-0.32208956787448501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93.907399999999996</v>
      </c>
      <c r="C2550" s="2">
        <f t="shared" si="234"/>
        <v>91.462422236280872</v>
      </c>
      <c r="D2550" s="2">
        <f t="shared" si="236"/>
        <v>92.099105528929812</v>
      </c>
      <c r="E2550" s="2">
        <f t="shared" si="235"/>
        <v>-0.63668329264893941</v>
      </c>
      <c r="F2550" s="2">
        <f t="shared" si="239"/>
        <v>-0.30381573965091235</v>
      </c>
      <c r="G2550" s="2">
        <f t="shared" si="237"/>
        <v>-0.33286755299802706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94.095799999999997</v>
      </c>
      <c r="C2551" s="2">
        <f t="shared" si="234"/>
        <v>91.519788046083818</v>
      </c>
      <c r="D2551" s="2">
        <f t="shared" si="236"/>
        <v>92.247008823083164</v>
      </c>
      <c r="E2551" s="2">
        <f t="shared" si="235"/>
        <v>-0.72722077699934573</v>
      </c>
      <c r="F2551" s="2">
        <f t="shared" si="239"/>
        <v>-0.38849674712059906</v>
      </c>
      <c r="G2551" s="2">
        <f t="shared" si="237"/>
        <v>-0.33872402987874667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95.131900000000002</v>
      </c>
      <c r="C2552" s="2">
        <f t="shared" si="234"/>
        <v>91.5683283466863</v>
      </c>
      <c r="D2552" s="2">
        <f t="shared" si="236"/>
        <v>92.460704465817741</v>
      </c>
      <c r="E2552" s="2">
        <f t="shared" si="235"/>
        <v>-0.89237611913144121</v>
      </c>
      <c r="F2552" s="2">
        <f t="shared" si="239"/>
        <v>-0.48927262152276751</v>
      </c>
      <c r="G2552" s="2">
        <f t="shared" si="237"/>
        <v>-0.4031034976086737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97.486699999999999</v>
      </c>
      <c r="C2553" s="2">
        <f t="shared" si="234"/>
        <v>91.754293216426873</v>
      </c>
      <c r="D2553" s="2">
        <f t="shared" si="236"/>
        <v>92.833000431312726</v>
      </c>
      <c r="E2553" s="2">
        <f t="shared" si="235"/>
        <v>-1.0787072148858527</v>
      </c>
      <c r="F2553" s="2">
        <f t="shared" si="239"/>
        <v>-0.60715954019538465</v>
      </c>
      <c r="G2553" s="2">
        <f t="shared" si="237"/>
        <v>-0.4715476746904681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97.015699999999995</v>
      </c>
      <c r="C2554" s="2">
        <f t="shared" si="234"/>
        <v>91.968171183130437</v>
      </c>
      <c r="D2554" s="2">
        <f t="shared" si="236"/>
        <v>93.142830028993259</v>
      </c>
      <c r="E2554" s="2">
        <f t="shared" si="235"/>
        <v>-1.1746588458628224</v>
      </c>
      <c r="F2554" s="2">
        <f t="shared" si="239"/>
        <v>-0.7206594013288723</v>
      </c>
      <c r="G2554" s="2">
        <f t="shared" si="237"/>
        <v>-0.45399944453395014</v>
      </c>
      <c r="H2554" s="2" t="str">
        <f t="shared" si="238"/>
        <v>Hold</v>
      </c>
    </row>
    <row r="2555" spans="1:8" ht="13.5" x14ac:dyDescent="0.25">
      <c r="A2555" s="3">
        <v>45722</v>
      </c>
      <c r="B2555" s="2">
        <v>97.251199999999997</v>
      </c>
      <c r="C2555" s="2">
        <f t="shared" si="234"/>
        <v>92.150591001110371</v>
      </c>
      <c r="D2555" s="2">
        <f t="shared" si="236"/>
        <v>93.447153730549317</v>
      </c>
      <c r="E2555" s="2">
        <f t="shared" si="235"/>
        <v>-1.2965627294389463</v>
      </c>
      <c r="F2555" s="2">
        <f t="shared" si="239"/>
        <v>-0.83584006695088719</v>
      </c>
      <c r="G2555" s="2">
        <f t="shared" si="237"/>
        <v>-0.46072266248805915</v>
      </c>
      <c r="H2555" s="2" t="str">
        <f t="shared" si="238"/>
        <v>Hold</v>
      </c>
    </row>
    <row r="2556" spans="1:8" ht="13.5" x14ac:dyDescent="0.25">
      <c r="A2556" s="3">
        <v>45723</v>
      </c>
      <c r="B2556" s="2">
        <v>95.131900000000002</v>
      </c>
      <c r="C2556" s="2">
        <f t="shared" si="234"/>
        <v>92.391900077862616</v>
      </c>
      <c r="D2556" s="2">
        <f t="shared" si="236"/>
        <v>93.571949750508622</v>
      </c>
      <c r="E2556" s="2">
        <f t="shared" si="235"/>
        <v>-1.1800496726460068</v>
      </c>
      <c r="F2556" s="2">
        <f t="shared" si="239"/>
        <v>-0.90468198808991118</v>
      </c>
      <c r="G2556" s="2">
        <f t="shared" si="237"/>
        <v>-0.27536768455609562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95.122500000000002</v>
      </c>
      <c r="C2557" s="2">
        <f t="shared" si="234"/>
        <v>92.523623142806827</v>
      </c>
      <c r="D2557" s="2">
        <f t="shared" si="236"/>
        <v>93.68680532454502</v>
      </c>
      <c r="E2557" s="2">
        <f t="shared" si="235"/>
        <v>-1.1631821817381933</v>
      </c>
      <c r="F2557" s="2">
        <f t="shared" si="239"/>
        <v>-0.95638202681956763</v>
      </c>
      <c r="G2557" s="2">
        <f t="shared" si="237"/>
        <v>-0.20680015491862569</v>
      </c>
      <c r="H2557" s="2" t="str">
        <f t="shared" si="238"/>
        <v>Hold</v>
      </c>
    </row>
    <row r="2558" spans="1:8" ht="13.5" x14ac:dyDescent="0.25">
      <c r="A2558" s="3">
        <v>45727</v>
      </c>
      <c r="B2558" s="2">
        <v>94.284199999999998</v>
      </c>
      <c r="C2558" s="2">
        <f t="shared" si="234"/>
        <v>92.593050351605783</v>
      </c>
      <c r="D2558" s="2">
        <f t="shared" si="236"/>
        <v>93.731056781986126</v>
      </c>
      <c r="E2558" s="2">
        <f t="shared" si="235"/>
        <v>-1.1380064303803437</v>
      </c>
      <c r="F2558" s="2">
        <f t="shared" si="239"/>
        <v>-0.99270690753172297</v>
      </c>
      <c r="G2558" s="2">
        <f t="shared" si="237"/>
        <v>-0.14529952284862069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95.131900000000002</v>
      </c>
      <c r="C2559" s="2">
        <f t="shared" si="234"/>
        <v>92.67933491289719</v>
      </c>
      <c r="D2559" s="2">
        <f t="shared" si="236"/>
        <v>93.834822946283452</v>
      </c>
      <c r="E2559" s="2">
        <f t="shared" si="235"/>
        <v>-1.1554880333862627</v>
      </c>
      <c r="F2559" s="2">
        <f t="shared" si="239"/>
        <v>-1.0252631327026309</v>
      </c>
      <c r="G2559" s="2">
        <f t="shared" si="237"/>
        <v>-0.13022490068363179</v>
      </c>
      <c r="H2559" s="2" t="str">
        <f t="shared" si="238"/>
        <v>Hold</v>
      </c>
    </row>
    <row r="2560" spans="1:8" ht="13.5" x14ac:dyDescent="0.25">
      <c r="A2560" s="3">
        <v>45729</v>
      </c>
      <c r="B2560" s="2">
        <v>95.979600000000005</v>
      </c>
      <c r="C2560" s="2">
        <f t="shared" si="234"/>
        <v>92.868268003220692</v>
      </c>
      <c r="D2560" s="2">
        <f t="shared" si="236"/>
        <v>93.993695320632824</v>
      </c>
      <c r="E2560" s="2">
        <f t="shared" si="235"/>
        <v>-1.1254273174121323</v>
      </c>
      <c r="F2560" s="2">
        <f t="shared" si="239"/>
        <v>-1.0452959696445312</v>
      </c>
      <c r="G2560" s="2">
        <f t="shared" si="237"/>
        <v>-8.0131347767601113E-2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94.755099999999999</v>
      </c>
      <c r="C2561" s="2">
        <f t="shared" si="234"/>
        <v>93.057119079648274</v>
      </c>
      <c r="D2561" s="2">
        <f t="shared" si="236"/>
        <v>94.050095667252606</v>
      </c>
      <c r="E2561" s="2">
        <f t="shared" si="235"/>
        <v>-0.99297658760433194</v>
      </c>
      <c r="F2561" s="2">
        <f t="shared" si="239"/>
        <v>-1.0348320932364914</v>
      </c>
      <c r="G2561" s="2">
        <f t="shared" si="237"/>
        <v>4.1855505632159451E-2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94.745699999999999</v>
      </c>
      <c r="C2562" s="2">
        <f t="shared" si="234"/>
        <v>93.376316144317769</v>
      </c>
      <c r="D2562" s="2">
        <f t="shared" si="236"/>
        <v>94.101621914122774</v>
      </c>
      <c r="E2562" s="2">
        <f t="shared" si="235"/>
        <v>-0.72530576980500427</v>
      </c>
      <c r="F2562" s="2">
        <f t="shared" si="239"/>
        <v>-0.97292682855019397</v>
      </c>
      <c r="G2562" s="2">
        <f t="shared" si="237"/>
        <v>0.24762105874518969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94.095799999999997</v>
      </c>
      <c r="C2563" s="2">
        <f t="shared" si="234"/>
        <v>94.008682891345799</v>
      </c>
      <c r="D2563" s="2">
        <f t="shared" si="236"/>
        <v>94.101190661224791</v>
      </c>
      <c r="E2563" s="2">
        <f t="shared" si="235"/>
        <v>-9.2507769878992008E-2</v>
      </c>
      <c r="F2563" s="2">
        <f t="shared" si="239"/>
        <v>-0.79684301681595371</v>
      </c>
      <c r="G2563" s="2">
        <f t="shared" si="237"/>
        <v>0.7043352469369617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93.926299999999998</v>
      </c>
      <c r="C2564" s="2">
        <f t="shared" si="234"/>
        <v>94.471300908061835</v>
      </c>
      <c r="D2564" s="2">
        <f t="shared" si="236"/>
        <v>94.088235797430372</v>
      </c>
      <c r="E2564" s="2">
        <f t="shared" si="235"/>
        <v>0.38306511063146331</v>
      </c>
      <c r="F2564" s="2">
        <f t="shared" si="239"/>
        <v>-0.56086139132647039</v>
      </c>
      <c r="G2564" s="2">
        <f t="shared" si="237"/>
        <v>0.94392650195793371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93.907399999999996</v>
      </c>
      <c r="C2565" s="2">
        <f t="shared" si="234"/>
        <v>94.89897769143694</v>
      </c>
      <c r="D2565" s="2">
        <f t="shared" si="236"/>
        <v>94.074840553176273</v>
      </c>
      <c r="E2565" s="2">
        <f t="shared" si="235"/>
        <v>0.82413713826066726</v>
      </c>
      <c r="F2565" s="2">
        <f t="shared" si="239"/>
        <v>-0.28386168540904289</v>
      </c>
      <c r="G2565" s="2">
        <f t="shared" si="237"/>
        <v>1.10799882366971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93.153899999999993</v>
      </c>
      <c r="C2566" s="2">
        <f t="shared" si="234"/>
        <v>94.93481189275434</v>
      </c>
      <c r="D2566" s="2">
        <f t="shared" si="236"/>
        <v>94.006622734422479</v>
      </c>
      <c r="E2566" s="2">
        <f t="shared" si="235"/>
        <v>0.92818915833186111</v>
      </c>
      <c r="F2566" s="2">
        <f t="shared" si="239"/>
        <v>-4.1451516660862081E-2</v>
      </c>
      <c r="G2566" s="2">
        <f t="shared" si="237"/>
        <v>0.96964067499272322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93.153899999999993</v>
      </c>
      <c r="C2567" s="2">
        <f t="shared" si="234"/>
        <v>94.963686986176754</v>
      </c>
      <c r="D2567" s="2">
        <f t="shared" si="236"/>
        <v>93.943458087428212</v>
      </c>
      <c r="E2567" s="2">
        <f t="shared" si="235"/>
        <v>1.0202288987485417</v>
      </c>
      <c r="F2567" s="2">
        <f t="shared" si="239"/>
        <v>0.17088456642101868</v>
      </c>
      <c r="G2567" s="2">
        <f t="shared" si="237"/>
        <v>0.84934433232752304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92.927899999999994</v>
      </c>
      <c r="C2568" s="2">
        <f t="shared" si="234"/>
        <v>94.85915052676495</v>
      </c>
      <c r="D2568" s="2">
        <f t="shared" si="236"/>
        <v>93.868231562433536</v>
      </c>
      <c r="E2568" s="2">
        <f t="shared" si="235"/>
        <v>0.99091896433141358</v>
      </c>
      <c r="F2568" s="2">
        <f t="shared" si="239"/>
        <v>0.33489144600309773</v>
      </c>
      <c r="G2568" s="2">
        <f t="shared" si="237"/>
        <v>0.65602751832831585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93.153899999999993</v>
      </c>
      <c r="C2569" s="2">
        <f t="shared" si="234"/>
        <v>94.901111984185732</v>
      </c>
      <c r="D2569" s="2">
        <f t="shared" si="236"/>
        <v>93.815318113364384</v>
      </c>
      <c r="E2569" s="2">
        <f t="shared" si="235"/>
        <v>1.0857938708213482</v>
      </c>
      <c r="F2569" s="2">
        <f t="shared" si="239"/>
        <v>0.48507193096674783</v>
      </c>
      <c r="G2569" s="2">
        <f t="shared" si="237"/>
        <v>0.60072193985460032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92.777100000000004</v>
      </c>
      <c r="C2570" s="2">
        <f t="shared" si="234"/>
        <v>95.067033217387916</v>
      </c>
      <c r="D2570" s="2">
        <f t="shared" si="236"/>
        <v>93.738413067929983</v>
      </c>
      <c r="E2570" s="2">
        <f t="shared" si="235"/>
        <v>1.3286201494579331</v>
      </c>
      <c r="F2570" s="2">
        <f t="shared" si="239"/>
        <v>0.65378157466498488</v>
      </c>
      <c r="G2570" s="2">
        <f t="shared" si="237"/>
        <v>0.67483857479294818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92.777100000000004</v>
      </c>
      <c r="C2571" s="2">
        <f t="shared" si="234"/>
        <v>95.019043491635927</v>
      </c>
      <c r="D2571" s="2">
        <f t="shared" si="236"/>
        <v>93.667204692527761</v>
      </c>
      <c r="E2571" s="2">
        <f t="shared" si="235"/>
        <v>1.3518387991081653</v>
      </c>
      <c r="F2571" s="2">
        <f t="shared" si="239"/>
        <v>0.79339301955362096</v>
      </c>
      <c r="G2571" s="2">
        <f t="shared" si="237"/>
        <v>0.55844577955454433</v>
      </c>
      <c r="H2571" s="2" t="str">
        <f t="shared" si="238"/>
        <v>Sell</v>
      </c>
    </row>
    <row r="2572" spans="1:8" ht="13.5" x14ac:dyDescent="0.25">
      <c r="A2572" s="3">
        <v>45750</v>
      </c>
      <c r="B2572" s="2">
        <v>92.777100000000004</v>
      </c>
      <c r="C2572" s="2">
        <f t="shared" si="234"/>
        <v>94.976990646768854</v>
      </c>
      <c r="D2572" s="2">
        <f t="shared" si="236"/>
        <v>93.601271011599778</v>
      </c>
      <c r="E2572" s="2">
        <f t="shared" si="235"/>
        <v>1.3757196351690766</v>
      </c>
      <c r="F2572" s="2">
        <f t="shared" si="239"/>
        <v>0.90985834267671217</v>
      </c>
      <c r="G2572" s="2">
        <f t="shared" si="237"/>
        <v>0.46586129249236441</v>
      </c>
      <c r="H2572" s="2" t="str">
        <f t="shared" si="238"/>
        <v>Sell</v>
      </c>
    </row>
    <row r="2573" spans="1:8" ht="13.5" x14ac:dyDescent="0.25">
      <c r="A2573" s="3">
        <v>45751</v>
      </c>
      <c r="B2573" s="2">
        <v>93.106800000000007</v>
      </c>
      <c r="C2573" s="2">
        <f t="shared" si="234"/>
        <v>94.841422854958267</v>
      </c>
      <c r="D2573" s="2">
        <f t="shared" si="236"/>
        <v>93.564643529259058</v>
      </c>
      <c r="E2573" s="2">
        <f t="shared" si="235"/>
        <v>1.2767793256992093</v>
      </c>
      <c r="F2573" s="2">
        <f t="shared" si="239"/>
        <v>0.98324253928121164</v>
      </c>
      <c r="G2573" s="2">
        <f t="shared" si="237"/>
        <v>0.29353678641799763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92.306200000000004</v>
      </c>
      <c r="C2574" s="2">
        <f t="shared" si="234"/>
        <v>94.700634723426219</v>
      </c>
      <c r="D2574" s="2">
        <f t="shared" si="236"/>
        <v>93.471425490054685</v>
      </c>
      <c r="E2574" s="2">
        <f t="shared" si="235"/>
        <v>1.2292092333715345</v>
      </c>
      <c r="F2574" s="2">
        <f t="shared" si="239"/>
        <v>1.0324358780992762</v>
      </c>
      <c r="G2574" s="2">
        <f t="shared" si="237"/>
        <v>0.19677335527225837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92.871300000000005</v>
      </c>
      <c r="C2575" s="2">
        <f t="shared" ref="C2575:C2638" si="240">$C$4*B2565+C2574*(1-$C$4)</f>
        <v>94.578598612129881</v>
      </c>
      <c r="D2575" s="2">
        <f t="shared" si="236"/>
        <v>93.426971750050626</v>
      </c>
      <c r="E2575" s="2">
        <f t="shared" si="235"/>
        <v>1.1516268620792545</v>
      </c>
      <c r="F2575" s="2">
        <f t="shared" si="239"/>
        <v>1.0562740748952719</v>
      </c>
      <c r="G2575" s="2">
        <f t="shared" si="237"/>
        <v>9.5352787183982546E-2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92.871300000000005</v>
      </c>
      <c r="C2576" s="2">
        <f t="shared" si="240"/>
        <v>94.359414210263736</v>
      </c>
      <c r="D2576" s="2">
        <f t="shared" si="236"/>
        <v>93.385810879676512</v>
      </c>
      <c r="E2576" s="2">
        <f t="shared" si="235"/>
        <v>0.97360333058722404</v>
      </c>
      <c r="F2576" s="2">
        <f t="shared" si="239"/>
        <v>1.0397399260336624</v>
      </c>
      <c r="G2576" s="2">
        <f t="shared" si="237"/>
        <v>-6.6136595446438351E-2</v>
      </c>
      <c r="H2576" s="2" t="str">
        <f t="shared" si="238"/>
        <v>Hold</v>
      </c>
    </row>
    <row r="2577" spans="1:8" ht="13.5" x14ac:dyDescent="0.25">
      <c r="A2577" s="3">
        <v>45758</v>
      </c>
      <c r="B2577" s="2">
        <v>93.229299999999995</v>
      </c>
      <c r="C2577" s="2">
        <f t="shared" si="240"/>
        <v>94.173950485607776</v>
      </c>
      <c r="D2577" s="2">
        <f t="shared" si="236"/>
        <v>93.374217481181958</v>
      </c>
      <c r="E2577" s="2">
        <f t="shared" si="235"/>
        <v>0.79973300442581774</v>
      </c>
      <c r="F2577" s="2">
        <f t="shared" si="239"/>
        <v>0.99173854171209352</v>
      </c>
      <c r="G2577" s="2">
        <f t="shared" si="237"/>
        <v>-0.19200553728627578</v>
      </c>
      <c r="H2577" s="2" t="str">
        <f t="shared" si="238"/>
        <v>Hold</v>
      </c>
    </row>
    <row r="2578" spans="1:8" ht="13.5" x14ac:dyDescent="0.25">
      <c r="A2578" s="3">
        <v>45761</v>
      </c>
      <c r="B2578" s="2">
        <v>93.436499999999995</v>
      </c>
      <c r="C2578" s="2">
        <f t="shared" si="240"/>
        <v>93.982250410898885</v>
      </c>
      <c r="D2578" s="2">
        <f t="shared" si="236"/>
        <v>93.378831001094412</v>
      </c>
      <c r="E2578" s="2">
        <f t="shared" si="235"/>
        <v>0.60341940980447362</v>
      </c>
      <c r="F2578" s="2">
        <f t="shared" si="239"/>
        <v>0.91407471533056961</v>
      </c>
      <c r="G2578" s="2">
        <f t="shared" si="237"/>
        <v>-0.31065530552609599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94.180599999999998</v>
      </c>
      <c r="C2579" s="2">
        <f t="shared" si="240"/>
        <v>93.8548118861452</v>
      </c>
      <c r="D2579" s="2">
        <f t="shared" si="236"/>
        <v>93.438221297309639</v>
      </c>
      <c r="E2579" s="2">
        <f t="shared" si="235"/>
        <v>0.41659058883556099</v>
      </c>
      <c r="F2579" s="2">
        <f t="shared" si="239"/>
        <v>0.81457789003156789</v>
      </c>
      <c r="G2579" s="2">
        <f t="shared" si="237"/>
        <v>-0.39798730119600689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94.180599999999998</v>
      </c>
      <c r="C2580" s="2">
        <f t="shared" si="240"/>
        <v>93.689010057507488</v>
      </c>
      <c r="D2580" s="2">
        <f t="shared" si="236"/>
        <v>93.493212312323735</v>
      </c>
      <c r="E2580" s="2">
        <f t="shared" si="235"/>
        <v>0.19579774518375359</v>
      </c>
      <c r="F2580" s="2">
        <f t="shared" si="239"/>
        <v>0.69082186106200505</v>
      </c>
      <c r="G2580" s="2">
        <f t="shared" si="237"/>
        <v>-0.49502411587825146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96.064400000000006</v>
      </c>
      <c r="C2581" s="2">
        <f t="shared" si="240"/>
        <v>93.548716202506341</v>
      </c>
      <c r="D2581" s="2">
        <f t="shared" si="236"/>
        <v>93.683670659559013</v>
      </c>
      <c r="E2581" s="2">
        <f t="shared" si="235"/>
        <v>-0.13495445705267173</v>
      </c>
      <c r="F2581" s="2">
        <f t="shared" si="239"/>
        <v>0.52566659743906974</v>
      </c>
      <c r="G2581" s="2">
        <f t="shared" si="237"/>
        <v>-0.66062105449174147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95.122500000000002</v>
      </c>
      <c r="C2582" s="2">
        <f t="shared" si="240"/>
        <v>93.430006017505377</v>
      </c>
      <c r="D2582" s="2">
        <f t="shared" si="236"/>
        <v>93.790250610702799</v>
      </c>
      <c r="E2582" s="2">
        <f t="shared" si="235"/>
        <v>-0.36024459319742164</v>
      </c>
      <c r="F2582" s="2">
        <f t="shared" si="239"/>
        <v>0.34848435931177152</v>
      </c>
      <c r="G2582" s="2">
        <f t="shared" si="237"/>
        <v>-0.7087289525091931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95.951400000000007</v>
      </c>
      <c r="C2583" s="2">
        <f t="shared" si="240"/>
        <v>93.380282014812252</v>
      </c>
      <c r="D2583" s="2">
        <f t="shared" si="236"/>
        <v>93.950335750650737</v>
      </c>
      <c r="E2583" s="2">
        <f t="shared" si="235"/>
        <v>-0.57005373583848495</v>
      </c>
      <c r="F2583" s="2">
        <f t="shared" si="239"/>
        <v>0.16477674028172024</v>
      </c>
      <c r="G2583" s="2">
        <f t="shared" si="237"/>
        <v>-0.73483047612020513</v>
      </c>
      <c r="H2583" s="2" t="str">
        <f t="shared" si="238"/>
        <v>Hold</v>
      </c>
    </row>
    <row r="2584" spans="1:8" ht="13.5" x14ac:dyDescent="0.25">
      <c r="A2584" s="3">
        <v>45769</v>
      </c>
      <c r="B2584" s="2">
        <v>95.951400000000007</v>
      </c>
      <c r="C2584" s="2">
        <f t="shared" si="240"/>
        <v>93.215038627918062</v>
      </c>
      <c r="D2584" s="2">
        <f t="shared" si="236"/>
        <v>94.098562732084019</v>
      </c>
      <c r="E2584" s="2">
        <f t="shared" si="235"/>
        <v>-0.88352410416595717</v>
      </c>
      <c r="F2584" s="2">
        <f t="shared" si="239"/>
        <v>-4.4883428607815246E-2</v>
      </c>
      <c r="G2584" s="2">
        <f t="shared" si="237"/>
        <v>-0.83864067555814192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96.073800000000006</v>
      </c>
      <c r="C2585" s="2">
        <f t="shared" si="240"/>
        <v>93.162155762084524</v>
      </c>
      <c r="D2585" s="2">
        <f t="shared" si="236"/>
        <v>94.244876603781506</v>
      </c>
      <c r="E2585" s="2">
        <f t="shared" si="235"/>
        <v>-1.0827208416969825</v>
      </c>
      <c r="F2585" s="2">
        <f t="shared" si="239"/>
        <v>-0.25245091122564867</v>
      </c>
      <c r="G2585" s="2">
        <f t="shared" si="237"/>
        <v>-0.83026993047133379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97.015699999999995</v>
      </c>
      <c r="C2586" s="2">
        <f t="shared" si="240"/>
        <v>93.117408721763837</v>
      </c>
      <c r="D2586" s="2">
        <f t="shared" si="236"/>
        <v>94.450122781279163</v>
      </c>
      <c r="E2586" s="2">
        <f t="shared" si="235"/>
        <v>-1.3327140595153253</v>
      </c>
      <c r="F2586" s="2">
        <f t="shared" si="239"/>
        <v>-0.46850354088358404</v>
      </c>
      <c r="G2586" s="2">
        <f t="shared" si="237"/>
        <v>-0.86421051863174125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96.535300000000007</v>
      </c>
      <c r="C2587" s="2">
        <f t="shared" si="240"/>
        <v>93.1346227645694</v>
      </c>
      <c r="D2587" s="2">
        <f t="shared" si="236"/>
        <v>94.604580353036255</v>
      </c>
      <c r="E2587" s="2">
        <f t="shared" si="235"/>
        <v>-1.4699575884668548</v>
      </c>
      <c r="F2587" s="2">
        <f t="shared" si="239"/>
        <v>-0.66879435040023827</v>
      </c>
      <c r="G2587" s="2">
        <f t="shared" si="237"/>
        <v>-0.80116323806661649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96.535300000000007</v>
      </c>
      <c r="C2588" s="2">
        <f t="shared" si="240"/>
        <v>93.181065416174107</v>
      </c>
      <c r="D2588" s="2">
        <f t="shared" si="236"/>
        <v>94.747596623181707</v>
      </c>
      <c r="E2588" s="2">
        <f t="shared" ref="E2588:E2651" si="241">C2588-D2588</f>
        <v>-1.5665312070075998</v>
      </c>
      <c r="F2588" s="2">
        <f t="shared" si="239"/>
        <v>-0.84834172172171063</v>
      </c>
      <c r="G2588" s="2">
        <f t="shared" si="237"/>
        <v>-0.71818948528588922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97.392499999999998</v>
      </c>
      <c r="C2589" s="2">
        <f t="shared" si="240"/>
        <v>93.334839967531934</v>
      </c>
      <c r="D2589" s="2">
        <f t="shared" ref="D2589:D2652" si="242">$D$4*B2589+(1-$D$4)*D2588</f>
        <v>94.943515391834922</v>
      </c>
      <c r="E2589" s="2">
        <f t="shared" si="241"/>
        <v>-1.6086754243029873</v>
      </c>
      <c r="F2589" s="2">
        <f t="shared" si="239"/>
        <v>-1.0004084622379661</v>
      </c>
      <c r="G2589" s="2">
        <f t="shared" si="237"/>
        <v>-0.60826696206502118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97.015699999999995</v>
      </c>
      <c r="C2590" s="2">
        <f t="shared" si="240"/>
        <v>93.464956895603933</v>
      </c>
      <c r="D2590" s="2">
        <f t="shared" si="242"/>
        <v>95.097010547995296</v>
      </c>
      <c r="E2590" s="2">
        <f t="shared" si="241"/>
        <v>-1.6320536523913631</v>
      </c>
      <c r="F2590" s="2">
        <f t="shared" si="239"/>
        <v>-1.1267375002686455</v>
      </c>
      <c r="G2590" s="2">
        <f t="shared" si="237"/>
        <v>-0.50531615212271763</v>
      </c>
      <c r="H2590" s="2" t="str">
        <f t="shared" si="238"/>
        <v>Hold</v>
      </c>
    </row>
    <row r="2591" spans="1:8" ht="13.5" x14ac:dyDescent="0.25">
      <c r="A2591" s="3">
        <v>45779</v>
      </c>
      <c r="B2591" s="2">
        <v>97.486699999999999</v>
      </c>
      <c r="C2591" s="2">
        <f t="shared" si="240"/>
        <v>93.864871219357184</v>
      </c>
      <c r="D2591" s="2">
        <f t="shared" si="242"/>
        <v>95.274024581477136</v>
      </c>
      <c r="E2591" s="2">
        <f t="shared" si="241"/>
        <v>-1.4091533621199517</v>
      </c>
      <c r="F2591" s="2">
        <f t="shared" si="239"/>
        <v>-1.1832206726389067</v>
      </c>
      <c r="G2591" s="2">
        <f t="shared" si="237"/>
        <v>-0.22593268948104495</v>
      </c>
      <c r="H2591" s="2" t="str">
        <f t="shared" si="238"/>
        <v>Hold</v>
      </c>
    </row>
    <row r="2592" spans="1:8" ht="13.5" x14ac:dyDescent="0.25">
      <c r="A2592" s="3">
        <v>45782</v>
      </c>
      <c r="B2592" s="2">
        <v>97.486699999999999</v>
      </c>
      <c r="C2592" s="2">
        <f t="shared" si="240"/>
        <v>94.05835257022531</v>
      </c>
      <c r="D2592" s="2">
        <f t="shared" si="242"/>
        <v>95.437926464330687</v>
      </c>
      <c r="E2592" s="2">
        <f t="shared" si="241"/>
        <v>-1.379573894105377</v>
      </c>
      <c r="F2592" s="2">
        <f t="shared" si="239"/>
        <v>-1.2224913169322007</v>
      </c>
      <c r="G2592" s="2">
        <f t="shared" si="237"/>
        <v>-0.15708257717317631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97.458399999999997</v>
      </c>
      <c r="C2593" s="2">
        <f t="shared" si="240"/>
        <v>94.349590636344502</v>
      </c>
      <c r="D2593" s="2">
        <f t="shared" si="242"/>
        <v>95.587591170676561</v>
      </c>
      <c r="E2593" s="2">
        <f t="shared" si="241"/>
        <v>-1.238000534332059</v>
      </c>
      <c r="F2593" s="2">
        <f t="shared" si="239"/>
        <v>-1.2255931604121724</v>
      </c>
      <c r="G2593" s="2">
        <f t="shared" si="237"/>
        <v>-1.2407373919886666E-2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97.458399999999997</v>
      </c>
      <c r="C2594" s="2">
        <f t="shared" si="240"/>
        <v>94.596022846137657</v>
      </c>
      <c r="D2594" s="2">
        <f t="shared" si="242"/>
        <v>95.726169602478294</v>
      </c>
      <c r="E2594" s="2">
        <f t="shared" si="241"/>
        <v>-1.1301467563406362</v>
      </c>
      <c r="F2594" s="2">
        <f t="shared" si="239"/>
        <v>-1.2065038795978651</v>
      </c>
      <c r="G2594" s="2">
        <f t="shared" si="237"/>
        <v>7.6357123257228876E-2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97.392499999999998</v>
      </c>
      <c r="C2595" s="2">
        <f t="shared" si="240"/>
        <v>94.823373177501097</v>
      </c>
      <c r="D2595" s="2">
        <f t="shared" si="242"/>
        <v>95.849601483776198</v>
      </c>
      <c r="E2595" s="2">
        <f t="shared" si="241"/>
        <v>-1.026228306275101</v>
      </c>
      <c r="F2595" s="2">
        <f t="shared" si="239"/>
        <v>-1.1704487649333122</v>
      </c>
      <c r="G2595" s="2">
        <f t="shared" si="237"/>
        <v>0.1442204586582112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97.439599999999999</v>
      </c>
      <c r="C2596" s="2">
        <f t="shared" si="240"/>
        <v>95.160654227116311</v>
      </c>
      <c r="D2596" s="2">
        <f t="shared" si="242"/>
        <v>95.967379151644622</v>
      </c>
      <c r="E2596" s="2">
        <f t="shared" si="241"/>
        <v>-0.80672492452831079</v>
      </c>
      <c r="F2596" s="2">
        <f t="shared" si="239"/>
        <v>-1.0977039968523119</v>
      </c>
      <c r="G2596" s="2">
        <f t="shared" ref="G2596:G2659" si="243">E2596-F2596</f>
        <v>0.29097907232400111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97.3</v>
      </c>
      <c r="C2597" s="2">
        <f t="shared" si="240"/>
        <v>95.372138192175328</v>
      </c>
      <c r="D2597" s="2">
        <f t="shared" si="242"/>
        <v>96.066091807078351</v>
      </c>
      <c r="E2597" s="2">
        <f t="shared" si="241"/>
        <v>-0.69395361490302321</v>
      </c>
      <c r="F2597" s="2">
        <f t="shared" ref="F2597:F2660" si="245">(E2597*(2/(10)))+((1-(2/10))*F2596)</f>
        <v>-1.0169539204624543</v>
      </c>
      <c r="G2597" s="2">
        <f t="shared" si="243"/>
        <v>0.32300030555943104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97.1</v>
      </c>
      <c r="C2598" s="2">
        <f t="shared" si="240"/>
        <v>95.551086162609892</v>
      </c>
      <c r="D2598" s="2">
        <f t="shared" si="242"/>
        <v>96.142677599146623</v>
      </c>
      <c r="E2598" s="2">
        <f t="shared" si="241"/>
        <v>-0.59159143653673141</v>
      </c>
      <c r="F2598" s="2">
        <f t="shared" si="245"/>
        <v>-0.93188142367730975</v>
      </c>
      <c r="G2598" s="2">
        <f t="shared" si="243"/>
        <v>0.34028998714057834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97</v>
      </c>
      <c r="C2599" s="2">
        <f t="shared" si="240"/>
        <v>95.83438059913145</v>
      </c>
      <c r="D2599" s="2">
        <f t="shared" si="242"/>
        <v>96.206182962172804</v>
      </c>
      <c r="E2599" s="2">
        <f t="shared" si="241"/>
        <v>-0.37180236304135406</v>
      </c>
      <c r="F2599" s="2">
        <f t="shared" si="245"/>
        <v>-0.81986561155011872</v>
      </c>
      <c r="G2599" s="2">
        <f t="shared" si="243"/>
        <v>0.44806324850876467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96.98</v>
      </c>
      <c r="C2600" s="2">
        <f t="shared" si="240"/>
        <v>96.016122045418925</v>
      </c>
      <c r="D2600" s="2">
        <f t="shared" si="242"/>
        <v>96.263502742752593</v>
      </c>
      <c r="E2600" s="2">
        <f t="shared" si="241"/>
        <v>-0.24738069733366785</v>
      </c>
      <c r="F2600" s="2">
        <f t="shared" si="245"/>
        <v>-0.70536862870682859</v>
      </c>
      <c r="G2600" s="2">
        <f t="shared" si="243"/>
        <v>0.45798793137316074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97.1</v>
      </c>
      <c r="C2601" s="2">
        <f t="shared" si="240"/>
        <v>96.24236480766217</v>
      </c>
      <c r="D2601" s="2">
        <f t="shared" si="242"/>
        <v>96.325465502548695</v>
      </c>
      <c r="E2601" s="2">
        <f t="shared" si="241"/>
        <v>-8.3100694886525162E-2</v>
      </c>
      <c r="F2601" s="2">
        <f t="shared" si="245"/>
        <v>-0.580915041942768</v>
      </c>
      <c r="G2601" s="2">
        <f t="shared" si="243"/>
        <v>0.49781434705624283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96.9</v>
      </c>
      <c r="C2602" s="2">
        <f t="shared" si="240"/>
        <v>96.433800991098764</v>
      </c>
      <c r="D2602" s="2">
        <f t="shared" si="242"/>
        <v>96.36802361347101</v>
      </c>
      <c r="E2602" s="2">
        <f t="shared" si="241"/>
        <v>6.5777377627753708E-2</v>
      </c>
      <c r="F2602" s="2">
        <f t="shared" si="245"/>
        <v>-0.4515765580286637</v>
      </c>
      <c r="G2602" s="2">
        <f t="shared" si="243"/>
        <v>0.51735393565641741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94.8</v>
      </c>
      <c r="C2603" s="2">
        <f t="shared" si="240"/>
        <v>96.591431607852797</v>
      </c>
      <c r="D2603" s="2">
        <f t="shared" si="242"/>
        <v>96.25187371617686</v>
      </c>
      <c r="E2603" s="2">
        <f t="shared" si="241"/>
        <v>0.33955789167593764</v>
      </c>
      <c r="F2603" s="2">
        <f t="shared" si="245"/>
        <v>-0.29334966808774349</v>
      </c>
      <c r="G2603" s="2">
        <f t="shared" si="243"/>
        <v>0.63290755976368107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96.99</v>
      </c>
      <c r="C2604" s="2">
        <f t="shared" si="240"/>
        <v>96.724811360490833</v>
      </c>
      <c r="D2604" s="2">
        <f t="shared" si="242"/>
        <v>96.306549737200797</v>
      </c>
      <c r="E2604" s="2">
        <f t="shared" si="241"/>
        <v>0.4182616232900358</v>
      </c>
      <c r="F2604" s="2">
        <f t="shared" si="245"/>
        <v>-0.15102740981218765</v>
      </c>
      <c r="G2604" s="2">
        <f t="shared" si="243"/>
        <v>0.56928903310222345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97</v>
      </c>
      <c r="C2605" s="2">
        <f t="shared" si="240"/>
        <v>96.827532689646091</v>
      </c>
      <c r="D2605" s="2">
        <f t="shared" si="242"/>
        <v>96.357916423334075</v>
      </c>
      <c r="E2605" s="2">
        <f t="shared" si="241"/>
        <v>0.46961626631201625</v>
      </c>
      <c r="F2605" s="2">
        <f t="shared" si="245"/>
        <v>-2.6898674587346877E-2</v>
      </c>
      <c r="G2605" s="2">
        <f t="shared" si="243"/>
        <v>0.4965149408993631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97</v>
      </c>
      <c r="C2606" s="2">
        <f t="shared" si="240"/>
        <v>96.921696891238994</v>
      </c>
      <c r="D2606" s="2">
        <f t="shared" si="242"/>
        <v>96.405478169753778</v>
      </c>
      <c r="E2606" s="2">
        <f t="shared" si="241"/>
        <v>0.51621872148521675</v>
      </c>
      <c r="F2606" s="2">
        <f t="shared" si="245"/>
        <v>8.1724804627165859E-2</v>
      </c>
      <c r="G2606" s="2">
        <f t="shared" si="243"/>
        <v>0.43449391685805089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96.98</v>
      </c>
      <c r="C2607" s="2">
        <f t="shared" si="240"/>
        <v>96.979897369509928</v>
      </c>
      <c r="D2607" s="2">
        <f t="shared" si="242"/>
        <v>96.448035342364605</v>
      </c>
      <c r="E2607" s="2">
        <f t="shared" si="241"/>
        <v>0.53186202714532271</v>
      </c>
      <c r="F2607" s="2">
        <f t="shared" si="245"/>
        <v>0.17175224913079723</v>
      </c>
      <c r="G2607" s="2">
        <f t="shared" si="243"/>
        <v>0.36010977801452548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96.5</v>
      </c>
      <c r="C2608" s="2">
        <f t="shared" si="240"/>
        <v>96.998374697277626</v>
      </c>
      <c r="D2608" s="2">
        <f t="shared" si="242"/>
        <v>96.451884576263524</v>
      </c>
      <c r="E2608" s="2">
        <f t="shared" si="241"/>
        <v>0.54649012101410221</v>
      </c>
      <c r="F2608" s="2">
        <f t="shared" si="245"/>
        <v>0.24669982350745823</v>
      </c>
      <c r="G2608" s="2">
        <f t="shared" si="243"/>
        <v>0.29979029750664399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96.4</v>
      </c>
      <c r="C2609" s="2">
        <f t="shared" si="240"/>
        <v>96.9986247438503</v>
      </c>
      <c r="D2609" s="2">
        <f t="shared" si="242"/>
        <v>96.448041274318072</v>
      </c>
      <c r="E2609" s="2">
        <f t="shared" si="241"/>
        <v>0.55058346953222781</v>
      </c>
      <c r="F2609" s="2">
        <f t="shared" si="245"/>
        <v>0.30747655271241214</v>
      </c>
      <c r="G2609" s="2">
        <f t="shared" si="243"/>
        <v>0.24310691681981567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95.8</v>
      </c>
      <c r="C2610" s="2">
        <f t="shared" si="240"/>
        <v>96.995759398642562</v>
      </c>
      <c r="D2610" s="2">
        <f t="shared" si="242"/>
        <v>96.400038216961178</v>
      </c>
      <c r="E2610" s="2">
        <f t="shared" si="241"/>
        <v>0.59572118168138388</v>
      </c>
      <c r="F2610" s="2">
        <f t="shared" si="245"/>
        <v>0.36512547850620652</v>
      </c>
      <c r="G2610" s="2">
        <f t="shared" si="243"/>
        <v>0.23059570317517736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94.5</v>
      </c>
      <c r="C2611" s="2">
        <f t="shared" si="240"/>
        <v>97.011796414236017</v>
      </c>
      <c r="D2611" s="2">
        <f t="shared" si="242"/>
        <v>96.259294645334421</v>
      </c>
      <c r="E2611" s="2">
        <f t="shared" si="241"/>
        <v>0.75250176890159537</v>
      </c>
      <c r="F2611" s="2">
        <f t="shared" si="245"/>
        <v>0.44260073658528432</v>
      </c>
      <c r="G2611" s="2">
        <f t="shared" si="243"/>
        <v>0.30990103231631105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94.5</v>
      </c>
      <c r="C2612" s="2">
        <f t="shared" si="240"/>
        <v>96.994596965892015</v>
      </c>
      <c r="D2612" s="2">
        <f t="shared" si="242"/>
        <v>96.128976523457794</v>
      </c>
      <c r="E2612" s="2">
        <f t="shared" si="241"/>
        <v>0.86562044243422065</v>
      </c>
      <c r="F2612" s="2">
        <f t="shared" si="245"/>
        <v>0.52720467775507163</v>
      </c>
      <c r="G2612" s="2">
        <f t="shared" si="243"/>
        <v>0.33841576467914902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94</v>
      </c>
      <c r="C2613" s="2">
        <f t="shared" si="240"/>
        <v>96.656966663447093</v>
      </c>
      <c r="D2613" s="2">
        <f t="shared" si="242"/>
        <v>95.971274558757216</v>
      </c>
      <c r="E2613" s="2">
        <f t="shared" si="241"/>
        <v>0.68569210468987762</v>
      </c>
      <c r="F2613" s="2">
        <f t="shared" si="245"/>
        <v>0.55890216314203289</v>
      </c>
      <c r="G2613" s="2">
        <f t="shared" si="243"/>
        <v>0.12678994154784473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94.2</v>
      </c>
      <c r="C2614" s="2">
        <f t="shared" si="240"/>
        <v>96.708202561378314</v>
      </c>
      <c r="D2614" s="2">
        <f t="shared" si="242"/>
        <v>95.840069035886302</v>
      </c>
      <c r="E2614" s="2">
        <f t="shared" si="241"/>
        <v>0.86813352549201284</v>
      </c>
      <c r="F2614" s="2">
        <f t="shared" si="245"/>
        <v>0.62074843561202897</v>
      </c>
      <c r="G2614" s="2">
        <f t="shared" si="243"/>
        <v>0.24738508987998387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94.1</v>
      </c>
      <c r="C2615" s="2">
        <f t="shared" si="240"/>
        <v>96.753094475012418</v>
      </c>
      <c r="D2615" s="2">
        <f t="shared" si="242"/>
        <v>95.711175033228059</v>
      </c>
      <c r="E2615" s="2">
        <f t="shared" si="241"/>
        <v>1.0419194417843585</v>
      </c>
      <c r="F2615" s="2">
        <f t="shared" si="245"/>
        <v>0.70498263684649487</v>
      </c>
      <c r="G2615" s="2">
        <f t="shared" si="243"/>
        <v>0.3369368049378636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94</v>
      </c>
      <c r="C2616" s="2">
        <f t="shared" si="240"/>
        <v>96.791079940395122</v>
      </c>
      <c r="D2616" s="2">
        <f t="shared" si="242"/>
        <v>95.584421327063012</v>
      </c>
      <c r="E2616" s="2">
        <f t="shared" si="241"/>
        <v>1.2066586133321096</v>
      </c>
      <c r="F2616" s="2">
        <f t="shared" si="245"/>
        <v>0.80531783214361785</v>
      </c>
      <c r="G2616" s="2">
        <f t="shared" si="243"/>
        <v>0.4013407811884917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94.08</v>
      </c>
      <c r="C2617" s="2">
        <f t="shared" si="240"/>
        <v>96.820144564949715</v>
      </c>
      <c r="D2617" s="2">
        <f t="shared" si="242"/>
        <v>95.472982710243528</v>
      </c>
      <c r="E2617" s="2">
        <f t="shared" si="241"/>
        <v>1.3471618547061865</v>
      </c>
      <c r="F2617" s="2">
        <f t="shared" si="245"/>
        <v>0.91368663665613159</v>
      </c>
      <c r="G2617" s="2">
        <f t="shared" si="243"/>
        <v>0.43347521805005496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93.49</v>
      </c>
      <c r="C2618" s="2">
        <f t="shared" si="240"/>
        <v>96.770891554957444</v>
      </c>
      <c r="D2618" s="2">
        <f t="shared" si="242"/>
        <v>95.326095102077346</v>
      </c>
      <c r="E2618" s="2">
        <f t="shared" si="241"/>
        <v>1.4447964528800981</v>
      </c>
      <c r="F2618" s="2">
        <f t="shared" si="245"/>
        <v>1.019908599900925</v>
      </c>
      <c r="G2618" s="2">
        <f t="shared" si="243"/>
        <v>0.42488785297917309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93.3</v>
      </c>
      <c r="C2619" s="2">
        <f t="shared" si="240"/>
        <v>96.713831315733231</v>
      </c>
      <c r="D2619" s="2">
        <f t="shared" si="242"/>
        <v>95.176013983404957</v>
      </c>
      <c r="E2619" s="2">
        <f t="shared" si="241"/>
        <v>1.5378173323282738</v>
      </c>
      <c r="F2619" s="2">
        <f t="shared" si="245"/>
        <v>1.1234903463863948</v>
      </c>
      <c r="G2619" s="2">
        <f t="shared" si="243"/>
        <v>0.414326985941879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92</v>
      </c>
      <c r="C2620" s="2">
        <f t="shared" si="240"/>
        <v>96.573241882543499</v>
      </c>
      <c r="D2620" s="2">
        <f t="shared" si="242"/>
        <v>94.940753688337921</v>
      </c>
      <c r="E2620" s="2">
        <f t="shared" si="241"/>
        <v>1.6324881942055782</v>
      </c>
      <c r="F2620" s="2">
        <f t="shared" si="245"/>
        <v>1.2252899159502315</v>
      </c>
      <c r="G2620" s="2">
        <f t="shared" si="243"/>
        <v>0.40719827825534671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90.65</v>
      </c>
      <c r="C2621" s="2">
        <f t="shared" si="240"/>
        <v>96.254281592921416</v>
      </c>
      <c r="D2621" s="2">
        <f t="shared" si="242"/>
        <v>94.622920081794376</v>
      </c>
      <c r="E2621" s="2">
        <f t="shared" si="241"/>
        <v>1.6313615111270394</v>
      </c>
      <c r="F2621" s="2">
        <f t="shared" si="245"/>
        <v>1.3065042349855931</v>
      </c>
      <c r="G2621" s="2">
        <f t="shared" si="243"/>
        <v>0.32485727614144633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90.5</v>
      </c>
      <c r="C2622" s="2">
        <f t="shared" si="240"/>
        <v>95.984392117087339</v>
      </c>
      <c r="D2622" s="2">
        <f t="shared" si="242"/>
        <v>94.317518594254054</v>
      </c>
      <c r="E2622" s="2">
        <f t="shared" si="241"/>
        <v>1.6668735228332849</v>
      </c>
      <c r="F2622" s="2">
        <f t="shared" si="245"/>
        <v>1.3785780925551316</v>
      </c>
      <c r="G2622" s="2">
        <f t="shared" si="243"/>
        <v>0.2882954302781533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90.2</v>
      </c>
      <c r="C2623" s="2">
        <f t="shared" si="240"/>
        <v>95.679101022150832</v>
      </c>
      <c r="D2623" s="2">
        <f t="shared" si="242"/>
        <v>94.012517216901898</v>
      </c>
      <c r="E2623" s="2">
        <f t="shared" si="241"/>
        <v>1.6665838052489335</v>
      </c>
      <c r="F2623" s="2">
        <f t="shared" si="245"/>
        <v>1.436179235093892</v>
      </c>
      <c r="G2623" s="2">
        <f t="shared" si="243"/>
        <v>0.23040457015504145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92.99</v>
      </c>
      <c r="C2624" s="2">
        <f t="shared" si="240"/>
        <v>95.451547018743014</v>
      </c>
      <c r="D2624" s="2">
        <f t="shared" si="242"/>
        <v>93.936775200835086</v>
      </c>
      <c r="E2624" s="2">
        <f t="shared" si="241"/>
        <v>1.5147718179079277</v>
      </c>
      <c r="F2624" s="2">
        <f t="shared" si="245"/>
        <v>1.4518977516566993</v>
      </c>
      <c r="G2624" s="2">
        <f t="shared" si="243"/>
        <v>6.2874066251228378E-2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92.79</v>
      </c>
      <c r="C2625" s="2">
        <f t="shared" si="240"/>
        <v>95.243616708167153</v>
      </c>
      <c r="D2625" s="2">
        <f t="shared" si="242"/>
        <v>93.851828889662116</v>
      </c>
      <c r="E2625" s="2">
        <f t="shared" si="241"/>
        <v>1.391787818505037</v>
      </c>
      <c r="F2625" s="2">
        <f t="shared" si="245"/>
        <v>1.4398757650263669</v>
      </c>
      <c r="G2625" s="2">
        <f t="shared" si="243"/>
        <v>-4.8087946521329972E-2</v>
      </c>
      <c r="H2625" s="2" t="str">
        <f t="shared" si="244"/>
        <v>Hold</v>
      </c>
    </row>
    <row r="2626" spans="1:8" ht="13.5" x14ac:dyDescent="0.25">
      <c r="A2626" s="3">
        <v>45831</v>
      </c>
      <c r="B2626" s="2">
        <v>92.02</v>
      </c>
      <c r="C2626" s="2">
        <f t="shared" si="240"/>
        <v>95.052291060756829</v>
      </c>
      <c r="D2626" s="2">
        <f t="shared" si="242"/>
        <v>93.716137860798256</v>
      </c>
      <c r="E2626" s="2">
        <f t="shared" si="241"/>
        <v>1.3361531999585736</v>
      </c>
      <c r="F2626" s="2">
        <f t="shared" si="245"/>
        <v>1.4191312520128083</v>
      </c>
      <c r="G2626" s="2">
        <f t="shared" si="243"/>
        <v>-8.2978052054234697E-2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94</v>
      </c>
      <c r="C2627" s="2">
        <f t="shared" si="240"/>
        <v>94.902707820640387</v>
      </c>
      <c r="D2627" s="2">
        <f t="shared" si="242"/>
        <v>93.737164685924313</v>
      </c>
      <c r="E2627" s="2">
        <f t="shared" si="241"/>
        <v>1.1655431347160743</v>
      </c>
      <c r="F2627" s="2">
        <f t="shared" si="245"/>
        <v>1.3684136285534616</v>
      </c>
      <c r="G2627" s="2">
        <f t="shared" si="243"/>
        <v>-0.20287049383738731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94</v>
      </c>
      <c r="C2628" s="2">
        <f t="shared" si="240"/>
        <v>94.685368155926483</v>
      </c>
      <c r="D2628" s="2">
        <f t="shared" si="242"/>
        <v>93.75663396844844</v>
      </c>
      <c r="E2628" s="2">
        <f t="shared" si="241"/>
        <v>0.92873418747804237</v>
      </c>
      <c r="F2628" s="2">
        <f t="shared" si="245"/>
        <v>1.280477740338378</v>
      </c>
      <c r="G2628" s="2">
        <f t="shared" si="243"/>
        <v>-0.35174355286033565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94.15</v>
      </c>
      <c r="C2629" s="2">
        <f t="shared" si="240"/>
        <v>94.472234593476244</v>
      </c>
      <c r="D2629" s="2">
        <f t="shared" si="242"/>
        <v>93.785772193007816</v>
      </c>
      <c r="E2629" s="2">
        <f t="shared" si="241"/>
        <v>0.68646240046842877</v>
      </c>
      <c r="F2629" s="2">
        <f t="shared" si="245"/>
        <v>1.161674672364388</v>
      </c>
      <c r="G2629" s="2">
        <f t="shared" si="243"/>
        <v>-0.47521227189595927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94</v>
      </c>
      <c r="C2630" s="2">
        <f t="shared" si="240"/>
        <v>94.091890809864523</v>
      </c>
      <c r="D2630" s="2">
        <f t="shared" si="242"/>
        <v>93.801640919451685</v>
      </c>
      <c r="E2630" s="2">
        <f t="shared" si="241"/>
        <v>0.29024989041283789</v>
      </c>
      <c r="F2630" s="2">
        <f t="shared" si="245"/>
        <v>0.9873897159740781</v>
      </c>
      <c r="G2630" s="2">
        <f t="shared" si="243"/>
        <v>-0.69713982556124021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94</v>
      </c>
      <c r="C2631" s="2">
        <f t="shared" si="240"/>
        <v>93.56236914680845</v>
      </c>
      <c r="D2631" s="2">
        <f t="shared" si="242"/>
        <v>93.816334184677487</v>
      </c>
      <c r="E2631" s="2">
        <f t="shared" si="241"/>
        <v>-0.25396503786903679</v>
      </c>
      <c r="F2631" s="2">
        <f t="shared" si="245"/>
        <v>0.73911876520545516</v>
      </c>
      <c r="G2631" s="2">
        <f t="shared" si="243"/>
        <v>-0.99308380307449196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94</v>
      </c>
      <c r="C2632" s="2">
        <f t="shared" si="240"/>
        <v>93.091235431914839</v>
      </c>
      <c r="D2632" s="2">
        <f t="shared" si="242"/>
        <v>93.829939059886556</v>
      </c>
      <c r="E2632" s="2">
        <f t="shared" si="241"/>
        <v>-0.73870362797171651</v>
      </c>
      <c r="F2632" s="2">
        <f t="shared" si="245"/>
        <v>0.44355428657002088</v>
      </c>
      <c r="G2632" s="2">
        <f t="shared" si="243"/>
        <v>-1.1822579145417373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94</v>
      </c>
      <c r="C2633" s="2">
        <f t="shared" si="240"/>
        <v>92.646429980851011</v>
      </c>
      <c r="D2633" s="2">
        <f t="shared" si="242"/>
        <v>93.842536166561629</v>
      </c>
      <c r="E2633" s="2">
        <f t="shared" si="241"/>
        <v>-1.1961061857106188</v>
      </c>
      <c r="F2633" s="2">
        <f t="shared" si="245"/>
        <v>0.11562219211389299</v>
      </c>
      <c r="G2633" s="2">
        <f t="shared" si="243"/>
        <v>-1.3117283778245117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94</v>
      </c>
      <c r="C2634" s="2">
        <f t="shared" si="240"/>
        <v>92.699286906873937</v>
      </c>
      <c r="D2634" s="2">
        <f t="shared" si="242"/>
        <v>93.854200154223733</v>
      </c>
      <c r="E2634" s="2">
        <f t="shared" si="241"/>
        <v>-1.1549132473497963</v>
      </c>
      <c r="F2634" s="2">
        <f t="shared" si="245"/>
        <v>-0.13848489577884487</v>
      </c>
      <c r="G2634" s="2">
        <f t="shared" si="243"/>
        <v>-1.0164283515709513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94</v>
      </c>
      <c r="C2635" s="2">
        <f t="shared" si="240"/>
        <v>92.71324276735487</v>
      </c>
      <c r="D2635" s="2">
        <f t="shared" si="242"/>
        <v>93.865000142799758</v>
      </c>
      <c r="E2635" s="2">
        <f t="shared" si="241"/>
        <v>-1.1517573754448875</v>
      </c>
      <c r="F2635" s="2">
        <f t="shared" si="245"/>
        <v>-0.34113939171205343</v>
      </c>
      <c r="G2635" s="2">
        <f t="shared" si="243"/>
        <v>-0.81061798373283411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94</v>
      </c>
      <c r="C2636" s="2">
        <f t="shared" si="240"/>
        <v>92.606590033915666</v>
      </c>
      <c r="D2636" s="2">
        <f t="shared" si="242"/>
        <v>93.875000132221999</v>
      </c>
      <c r="E2636" s="2">
        <f t="shared" si="241"/>
        <v>-1.2684100983063331</v>
      </c>
      <c r="F2636" s="2">
        <f t="shared" si="245"/>
        <v>-0.52659353303090939</v>
      </c>
      <c r="G2636" s="2">
        <f t="shared" si="243"/>
        <v>-0.74181656527542372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94</v>
      </c>
      <c r="C2637" s="2">
        <f t="shared" si="240"/>
        <v>92.820960797928649</v>
      </c>
      <c r="D2637" s="2">
        <f t="shared" si="242"/>
        <v>93.884259381687031</v>
      </c>
      <c r="E2637" s="2">
        <f t="shared" si="241"/>
        <v>-1.0632985837583817</v>
      </c>
      <c r="F2637" s="2">
        <f t="shared" si="245"/>
        <v>-0.63393454317640385</v>
      </c>
      <c r="G2637" s="2">
        <f t="shared" si="243"/>
        <v>-0.42936404058197786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93.9</v>
      </c>
      <c r="C2638" s="2">
        <f t="shared" si="240"/>
        <v>93.002351444401171</v>
      </c>
      <c r="D2638" s="2">
        <f t="shared" si="242"/>
        <v>93.885425353413922</v>
      </c>
      <c r="E2638" s="2">
        <f t="shared" si="241"/>
        <v>-0.88307390901275085</v>
      </c>
      <c r="F2638" s="2">
        <f t="shared" si="245"/>
        <v>-0.6837624163436733</v>
      </c>
      <c r="G2638" s="2">
        <f t="shared" si="243"/>
        <v>-0.19931149266907755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94</v>
      </c>
      <c r="C2639" s="2">
        <f t="shared" ref="C2639:C2693" si="246">$C$4*B2629+C2638*(1-$C$4)</f>
        <v>93.178912760647137</v>
      </c>
      <c r="D2639" s="2">
        <f t="shared" si="242"/>
        <v>93.893912364272154</v>
      </c>
      <c r="E2639" s="2">
        <f t="shared" si="241"/>
        <v>-0.71499960362501724</v>
      </c>
      <c r="F2639" s="2">
        <f t="shared" si="245"/>
        <v>-0.69000985379994206</v>
      </c>
      <c r="G2639" s="2">
        <f t="shared" si="243"/>
        <v>-2.498974982507518E-2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94</v>
      </c>
      <c r="C2640" s="2">
        <f t="shared" si="246"/>
        <v>93.305233874393736</v>
      </c>
      <c r="D2640" s="2">
        <f t="shared" si="242"/>
        <v>93.901770707659395</v>
      </c>
      <c r="E2640" s="2">
        <f t="shared" si="241"/>
        <v>-0.59653683326565954</v>
      </c>
      <c r="F2640" s="2">
        <f t="shared" si="245"/>
        <v>-0.67131524969308554</v>
      </c>
      <c r="G2640" s="2">
        <f t="shared" si="243"/>
        <v>7.4778416427425998E-2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94.98</v>
      </c>
      <c r="C2641" s="2">
        <f t="shared" si="246"/>
        <v>93.412120970640856</v>
      </c>
      <c r="D2641" s="2">
        <f t="shared" si="242"/>
        <v>93.981639544129081</v>
      </c>
      <c r="E2641" s="2">
        <f t="shared" si="241"/>
        <v>-0.56951857348822443</v>
      </c>
      <c r="F2641" s="2">
        <f t="shared" si="245"/>
        <v>-0.65095591445211343</v>
      </c>
      <c r="G2641" s="2">
        <f t="shared" si="243"/>
        <v>8.1437340963888993E-2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94.5</v>
      </c>
      <c r="C2642" s="2">
        <f t="shared" si="246"/>
        <v>93.50256389823457</v>
      </c>
      <c r="D2642" s="2">
        <f t="shared" si="242"/>
        <v>94.020036614934341</v>
      </c>
      <c r="E2642" s="2">
        <f t="shared" si="241"/>
        <v>-0.51747271669977124</v>
      </c>
      <c r="F2642" s="2">
        <f t="shared" si="245"/>
        <v>-0.62425927490164501</v>
      </c>
      <c r="G2642" s="2">
        <f t="shared" si="243"/>
        <v>0.10678655820187377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94.4</v>
      </c>
      <c r="C2643" s="2">
        <f t="shared" si="246"/>
        <v>93.579092529275414</v>
      </c>
      <c r="D2643" s="2">
        <f t="shared" si="242"/>
        <v>94.048182050865123</v>
      </c>
      <c r="E2643" s="2">
        <f t="shared" si="241"/>
        <v>-0.46908952158970862</v>
      </c>
      <c r="F2643" s="2">
        <f t="shared" si="245"/>
        <v>-0.59322532423925778</v>
      </c>
      <c r="G2643" s="2">
        <f t="shared" si="243"/>
        <v>0.12413580264954915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94.4</v>
      </c>
      <c r="C2644" s="2">
        <f t="shared" si="246"/>
        <v>93.643847524771502</v>
      </c>
      <c r="D2644" s="2">
        <f t="shared" si="242"/>
        <v>94.074242639689928</v>
      </c>
      <c r="E2644" s="2">
        <f t="shared" si="241"/>
        <v>-0.43039511491842575</v>
      </c>
      <c r="F2644" s="2">
        <f t="shared" si="245"/>
        <v>-0.56065928237509144</v>
      </c>
      <c r="G2644" s="2">
        <f t="shared" si="243"/>
        <v>0.13026416745666569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94.6</v>
      </c>
      <c r="C2645" s="2">
        <f t="shared" si="246"/>
        <v>93.698640213268192</v>
      </c>
      <c r="D2645" s="2">
        <f t="shared" si="242"/>
        <v>94.113187629342519</v>
      </c>
      <c r="E2645" s="2">
        <f t="shared" si="241"/>
        <v>-0.41454741607432766</v>
      </c>
      <c r="F2645" s="2">
        <f t="shared" si="245"/>
        <v>-0.53143690911493868</v>
      </c>
      <c r="G2645" s="2">
        <f t="shared" si="243"/>
        <v>0.11688949304061103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93.8</v>
      </c>
      <c r="C2646" s="2">
        <f t="shared" si="246"/>
        <v>93.745003257380787</v>
      </c>
      <c r="D2646" s="2">
        <f t="shared" si="242"/>
        <v>94.089988545687518</v>
      </c>
      <c r="E2646" s="2">
        <f t="shared" si="241"/>
        <v>-0.34498528830673081</v>
      </c>
      <c r="F2646" s="2">
        <f t="shared" si="245"/>
        <v>-0.49414658495329716</v>
      </c>
      <c r="G2646" s="2">
        <f t="shared" si="243"/>
        <v>0.14916129664656635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94.3</v>
      </c>
      <c r="C2647" s="2">
        <f t="shared" si="246"/>
        <v>93.784233525476054</v>
      </c>
      <c r="D2647" s="2">
        <f t="shared" si="242"/>
        <v>94.105544949710662</v>
      </c>
      <c r="E2647" s="2">
        <f t="shared" si="241"/>
        <v>-0.32131142423460801</v>
      </c>
      <c r="F2647" s="2">
        <f t="shared" si="245"/>
        <v>-0.45957955280955937</v>
      </c>
      <c r="G2647" s="2">
        <f t="shared" si="243"/>
        <v>0.13826812857495135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94.2</v>
      </c>
      <c r="C2648" s="2">
        <f t="shared" si="246"/>
        <v>93.802043752325886</v>
      </c>
      <c r="D2648" s="2">
        <f t="shared" si="242"/>
        <v>94.112541620102462</v>
      </c>
      <c r="E2648" s="2">
        <f t="shared" si="241"/>
        <v>-0.31049786777657573</v>
      </c>
      <c r="F2648" s="2">
        <f t="shared" si="245"/>
        <v>-0.42976321580296267</v>
      </c>
      <c r="G2648" s="2">
        <f t="shared" si="243"/>
        <v>0.11926534802638694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94.2</v>
      </c>
      <c r="C2649" s="2">
        <f t="shared" si="246"/>
        <v>93.832498559660365</v>
      </c>
      <c r="D2649" s="2">
        <f t="shared" si="242"/>
        <v>94.119020018613384</v>
      </c>
      <c r="E2649" s="2">
        <f t="shared" si="241"/>
        <v>-0.28652145895301828</v>
      </c>
      <c r="F2649" s="2">
        <f t="shared" si="245"/>
        <v>-0.40111486443297378</v>
      </c>
      <c r="G2649" s="2">
        <f t="shared" si="243"/>
        <v>0.1145934054799555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93.8</v>
      </c>
      <c r="C2650" s="2">
        <f t="shared" si="246"/>
        <v>93.858268012020318</v>
      </c>
      <c r="D2650" s="2">
        <f t="shared" si="242"/>
        <v>94.095388906123503</v>
      </c>
      <c r="E2650" s="2">
        <f t="shared" si="241"/>
        <v>-0.23712089410318526</v>
      </c>
      <c r="F2650" s="2">
        <f t="shared" si="245"/>
        <v>-0.36831607036701608</v>
      </c>
      <c r="G2650" s="2">
        <f t="shared" si="243"/>
        <v>0.13119517626383081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94</v>
      </c>
      <c r="C2651" s="2">
        <f t="shared" si="246"/>
        <v>94.030842164017187</v>
      </c>
      <c r="D2651" s="2">
        <f t="shared" si="242"/>
        <v>94.088323061225466</v>
      </c>
      <c r="E2651" s="2">
        <f t="shared" si="241"/>
        <v>-5.7480897208279202E-2</v>
      </c>
      <c r="F2651" s="2">
        <f t="shared" si="245"/>
        <v>-0.30614903573526869</v>
      </c>
      <c r="G2651" s="2">
        <f t="shared" si="243"/>
        <v>0.24866813852698949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94</v>
      </c>
      <c r="C2652" s="2">
        <f t="shared" si="246"/>
        <v>94.103020292629935</v>
      </c>
      <c r="D2652" s="2">
        <f t="shared" si="242"/>
        <v>94.081780612245808</v>
      </c>
      <c r="E2652" s="2">
        <f t="shared" ref="E2652:E2693" si="247">C2652-D2652</f>
        <v>2.1239680384127269E-2</v>
      </c>
      <c r="F2652" s="2">
        <f t="shared" si="245"/>
        <v>-0.24067129251138952</v>
      </c>
      <c r="G2652" s="2">
        <f t="shared" si="243"/>
        <v>0.26191097289551679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94</v>
      </c>
      <c r="C2653" s="2">
        <f t="shared" si="246"/>
        <v>94.148709478379175</v>
      </c>
      <c r="D2653" s="2">
        <f t="shared" ref="D2653:D2693" si="248">$D$4*B2653+(1-$D$4)*D2652</f>
        <v>94.075722789116483</v>
      </c>
      <c r="E2653" s="2">
        <f t="shared" si="247"/>
        <v>7.2986689262691584E-2</v>
      </c>
      <c r="F2653" s="2">
        <f t="shared" si="245"/>
        <v>-0.17793969615657332</v>
      </c>
      <c r="G2653" s="2">
        <f t="shared" si="243"/>
        <v>0.25092638541926493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93.95</v>
      </c>
      <c r="C2654" s="2">
        <f t="shared" si="246"/>
        <v>94.187369558628532</v>
      </c>
      <c r="D2654" s="2">
        <f t="shared" si="248"/>
        <v>94.066409989922661</v>
      </c>
      <c r="E2654" s="2">
        <f t="shared" si="247"/>
        <v>0.12095956870587088</v>
      </c>
      <c r="F2654" s="2">
        <f t="shared" si="245"/>
        <v>-0.1181598431840845</v>
      </c>
      <c r="G2654" s="2">
        <f t="shared" si="243"/>
        <v>0.23911941188995539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93.9</v>
      </c>
      <c r="C2655" s="2">
        <f t="shared" si="246"/>
        <v>94.250851164993364</v>
      </c>
      <c r="D2655" s="2">
        <f t="shared" si="248"/>
        <v>94.054083324002477</v>
      </c>
      <c r="E2655" s="2">
        <f t="shared" si="247"/>
        <v>0.19676784099088707</v>
      </c>
      <c r="F2655" s="2">
        <f t="shared" si="245"/>
        <v>-5.5174306349090187E-2</v>
      </c>
      <c r="G2655" s="2">
        <f t="shared" si="243"/>
        <v>0.25194214733997727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93.9</v>
      </c>
      <c r="C2656" s="2">
        <f t="shared" si="246"/>
        <v>94.18148944730207</v>
      </c>
      <c r="D2656" s="2">
        <f t="shared" si="248"/>
        <v>94.042669744446727</v>
      </c>
      <c r="E2656" s="2">
        <f t="shared" si="247"/>
        <v>0.13881970285534351</v>
      </c>
      <c r="F2656" s="2">
        <f t="shared" si="245"/>
        <v>-1.6375504508203447E-2</v>
      </c>
      <c r="G2656" s="2">
        <f t="shared" si="243"/>
        <v>0.15519520736354694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93.9</v>
      </c>
      <c r="C2657" s="2">
        <f t="shared" si="246"/>
        <v>94.199721840024836</v>
      </c>
      <c r="D2657" s="2">
        <f t="shared" si="248"/>
        <v>94.032101615228441</v>
      </c>
      <c r="E2657" s="2">
        <f t="shared" si="247"/>
        <v>0.16762022479639427</v>
      </c>
      <c r="F2657" s="2">
        <f t="shared" si="245"/>
        <v>2.0423641352716095E-2</v>
      </c>
      <c r="G2657" s="2">
        <f t="shared" si="243"/>
        <v>0.14719658344367817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93.9</v>
      </c>
      <c r="C2658" s="2">
        <f t="shared" si="246"/>
        <v>94.199764633867161</v>
      </c>
      <c r="D2658" s="2">
        <f t="shared" si="248"/>
        <v>94.022316310396718</v>
      </c>
      <c r="E2658" s="2">
        <f t="shared" si="247"/>
        <v>0.17744832347044337</v>
      </c>
      <c r="F2658" s="2">
        <f t="shared" si="245"/>
        <v>5.1828577776261549E-2</v>
      </c>
      <c r="G2658" s="2">
        <f t="shared" si="243"/>
        <v>0.12561974569418183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93.85</v>
      </c>
      <c r="C2659" s="2">
        <f t="shared" si="246"/>
        <v>94.199800844041448</v>
      </c>
      <c r="D2659" s="2">
        <f t="shared" si="248"/>
        <v>94.009552139256229</v>
      </c>
      <c r="E2659" s="2">
        <f t="shared" si="247"/>
        <v>0.19024870478521905</v>
      </c>
      <c r="F2659" s="2">
        <f t="shared" si="245"/>
        <v>7.951260317805306E-2</v>
      </c>
      <c r="G2659" s="2">
        <f t="shared" si="243"/>
        <v>0.11073610160716599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93.7</v>
      </c>
      <c r="C2660" s="2">
        <f t="shared" si="246"/>
        <v>94.138293021881225</v>
      </c>
      <c r="D2660" s="2">
        <f t="shared" si="248"/>
        <v>93.986622351163177</v>
      </c>
      <c r="E2660" s="2">
        <f t="shared" si="247"/>
        <v>0.15167067071804752</v>
      </c>
      <c r="F2660" s="2">
        <f t="shared" si="245"/>
        <v>9.3944216686051962E-2</v>
      </c>
      <c r="G2660" s="2">
        <f t="shared" ref="G2660:G2693" si="249">E2660-F2660</f>
        <v>5.7726454031995555E-2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93.7</v>
      </c>
      <c r="C2661" s="2">
        <f t="shared" si="246"/>
        <v>94.117017172361045</v>
      </c>
      <c r="D2661" s="2">
        <f t="shared" si="248"/>
        <v>93.965391065891822</v>
      </c>
      <c r="E2661" s="2">
        <f t="shared" si="247"/>
        <v>0.15162610646922303</v>
      </c>
      <c r="F2661" s="2">
        <f t="shared" ref="F2661:F2693" si="251">(E2661*(2/(10)))+((1-(2/10))*F2660)</f>
        <v>0.10548059464268619</v>
      </c>
      <c r="G2661" s="2">
        <f t="shared" si="249"/>
        <v>4.6145511826536839E-2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93.68</v>
      </c>
      <c r="C2662" s="2">
        <f t="shared" si="246"/>
        <v>94.099014530459357</v>
      </c>
      <c r="D2662" s="2">
        <f t="shared" si="248"/>
        <v>93.944250986936879</v>
      </c>
      <c r="E2662" s="2">
        <f t="shared" si="247"/>
        <v>0.15476354352247768</v>
      </c>
      <c r="F2662" s="2">
        <f t="shared" si="251"/>
        <v>0.1153371844186445</v>
      </c>
      <c r="G2662" s="2">
        <f t="shared" si="249"/>
        <v>3.9426359103833172E-2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93.7</v>
      </c>
      <c r="C2663" s="2">
        <f t="shared" si="246"/>
        <v>94.083781525773304</v>
      </c>
      <c r="D2663" s="2">
        <f t="shared" si="248"/>
        <v>93.92615832123785</v>
      </c>
      <c r="E2663" s="2">
        <f t="shared" si="247"/>
        <v>0.15762320453545442</v>
      </c>
      <c r="F2663" s="2">
        <f t="shared" si="251"/>
        <v>0.12379438844200649</v>
      </c>
      <c r="G2663" s="2">
        <f t="shared" si="249"/>
        <v>3.3828816093447928E-2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93.79</v>
      </c>
      <c r="C2664" s="2">
        <f t="shared" si="246"/>
        <v>94.063199752577418</v>
      </c>
      <c r="D2664" s="2">
        <f t="shared" si="248"/>
        <v>93.916072519664681</v>
      </c>
      <c r="E2664" s="2">
        <f t="shared" si="247"/>
        <v>0.14712723291273733</v>
      </c>
      <c r="F2664" s="2">
        <f t="shared" si="251"/>
        <v>0.12846095733615268</v>
      </c>
      <c r="G2664" s="2">
        <f t="shared" si="249"/>
        <v>1.8666275576584651E-2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93.9</v>
      </c>
      <c r="C2665" s="2">
        <f t="shared" si="246"/>
        <v>94.038092098334744</v>
      </c>
      <c r="D2665" s="2">
        <f t="shared" si="248"/>
        <v>93.914881962652487</v>
      </c>
      <c r="E2665" s="2">
        <f t="shared" si="247"/>
        <v>0.12321013568225681</v>
      </c>
      <c r="F2665" s="2">
        <f t="shared" si="251"/>
        <v>0.1274107930053735</v>
      </c>
      <c r="G2665" s="2">
        <f t="shared" si="249"/>
        <v>-4.2006573231166966E-3</v>
      </c>
      <c r="H2665" s="2" t="str">
        <f t="shared" si="250"/>
        <v>Hold</v>
      </c>
    </row>
    <row r="2666" spans="1:8" ht="13.5" x14ac:dyDescent="0.25">
      <c r="A2666" s="3">
        <v>45890</v>
      </c>
      <c r="B2666" s="2">
        <v>93.9</v>
      </c>
      <c r="C2666" s="2">
        <f t="shared" si="246"/>
        <v>94.016847160129402</v>
      </c>
      <c r="D2666" s="2">
        <f t="shared" si="248"/>
        <v>93.913779595048595</v>
      </c>
      <c r="E2666" s="2">
        <f t="shared" si="247"/>
        <v>0.10306756508080639</v>
      </c>
      <c r="F2666" s="2">
        <f t="shared" si="251"/>
        <v>0.12254214742046009</v>
      </c>
      <c r="G2666" s="2">
        <f t="shared" si="249"/>
        <v>-1.9474582339653698E-2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94</v>
      </c>
      <c r="C2667" s="2">
        <f t="shared" si="246"/>
        <v>93.998870673955651</v>
      </c>
      <c r="D2667" s="2">
        <f t="shared" si="248"/>
        <v>93.920166291711666</v>
      </c>
      <c r="E2667" s="2">
        <f t="shared" si="247"/>
        <v>7.8704382243984128E-2</v>
      </c>
      <c r="F2667" s="2">
        <f t="shared" si="251"/>
        <v>0.11377459438516491</v>
      </c>
      <c r="G2667" s="2">
        <f t="shared" si="249"/>
        <v>-3.5070212141180779E-2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93.92</v>
      </c>
      <c r="C2668" s="2">
        <f t="shared" si="246"/>
        <v>93.983659801039394</v>
      </c>
      <c r="D2668" s="2">
        <f t="shared" si="248"/>
        <v>93.920153973807103</v>
      </c>
      <c r="E2668" s="2">
        <f t="shared" si="247"/>
        <v>6.3505827232290812E-2</v>
      </c>
      <c r="F2668" s="2">
        <f t="shared" si="251"/>
        <v>0.1037208409545901</v>
      </c>
      <c r="G2668" s="2">
        <f t="shared" si="249"/>
        <v>-4.0215013722299284E-2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93.71</v>
      </c>
      <c r="C2669" s="2">
        <f t="shared" si="246"/>
        <v>93.96309675472564</v>
      </c>
      <c r="D2669" s="2">
        <f t="shared" si="248"/>
        <v>93.904587012784347</v>
      </c>
      <c r="E2669" s="2">
        <f t="shared" si="247"/>
        <v>5.8509741941293214E-2</v>
      </c>
      <c r="F2669" s="2">
        <f t="shared" si="251"/>
        <v>9.4678621151930736E-2</v>
      </c>
      <c r="G2669" s="2">
        <f t="shared" si="249"/>
        <v>-3.6168879210637522E-2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94</v>
      </c>
      <c r="C2670" s="2">
        <f t="shared" si="246"/>
        <v>93.922620330921688</v>
      </c>
      <c r="D2670" s="2">
        <f t="shared" si="248"/>
        <v>93.911654641466981</v>
      </c>
      <c r="E2670" s="2">
        <f t="shared" si="247"/>
        <v>1.0965689454707217E-2</v>
      </c>
      <c r="F2670" s="2">
        <f t="shared" si="251"/>
        <v>7.7936034812486038E-2</v>
      </c>
      <c r="G2670" s="2">
        <f t="shared" si="249"/>
        <v>-6.6970345357778821E-2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94</v>
      </c>
      <c r="C2671" s="2">
        <f t="shared" si="246"/>
        <v>93.888371049241442</v>
      </c>
      <c r="D2671" s="2">
        <f t="shared" si="248"/>
        <v>93.918198742099051</v>
      </c>
      <c r="E2671" s="2">
        <f t="shared" si="247"/>
        <v>-2.9827692857608668E-2</v>
      </c>
      <c r="F2671" s="2">
        <f t="shared" si="251"/>
        <v>5.63832892784671E-2</v>
      </c>
      <c r="G2671" s="2">
        <f t="shared" si="249"/>
        <v>-8.6210982136075767E-2</v>
      </c>
      <c r="H2671" s="2" t="str">
        <f t="shared" si="250"/>
        <v>Hold</v>
      </c>
    </row>
    <row r="2672" spans="1:8" ht="13.5" x14ac:dyDescent="0.25">
      <c r="A2672" s="3">
        <v>45898</v>
      </c>
      <c r="B2672" s="2">
        <v>94</v>
      </c>
      <c r="C2672" s="2">
        <f t="shared" si="246"/>
        <v>93.856313964742753</v>
      </c>
      <c r="D2672" s="2">
        <f t="shared" si="248"/>
        <v>93.924258094536157</v>
      </c>
      <c r="E2672" s="2">
        <f t="shared" si="247"/>
        <v>-6.7944129793403363E-2</v>
      </c>
      <c r="F2672" s="2">
        <f t="shared" si="251"/>
        <v>3.151780546409301E-2</v>
      </c>
      <c r="G2672" s="2">
        <f t="shared" si="249"/>
        <v>-9.9461935257496373E-2</v>
      </c>
      <c r="H2672" s="2" t="str">
        <f t="shared" si="250"/>
        <v>Hold</v>
      </c>
    </row>
    <row r="2673" spans="1:8" ht="13.5" x14ac:dyDescent="0.25">
      <c r="A2673" s="3">
        <v>45901</v>
      </c>
      <c r="B2673" s="2">
        <v>94</v>
      </c>
      <c r="C2673" s="2">
        <f t="shared" si="246"/>
        <v>93.83226566247464</v>
      </c>
      <c r="D2673" s="2">
        <f t="shared" si="248"/>
        <v>93.929868606051997</v>
      </c>
      <c r="E2673" s="2">
        <f t="shared" si="247"/>
        <v>-9.7602943577356882E-2</v>
      </c>
      <c r="F2673" s="2">
        <f t="shared" si="251"/>
        <v>5.6936556558030323E-3</v>
      </c>
      <c r="G2673" s="2">
        <f t="shared" si="249"/>
        <v>-0.10329659923315991</v>
      </c>
      <c r="H2673" s="2" t="str">
        <f t="shared" si="250"/>
        <v>Hold</v>
      </c>
    </row>
    <row r="2674" spans="1:8" ht="13.5" x14ac:dyDescent="0.25">
      <c r="A2674" s="3">
        <v>45902</v>
      </c>
      <c r="B2674" s="2">
        <v>93.75</v>
      </c>
      <c r="C2674" s="2">
        <f t="shared" si="246"/>
        <v>93.825763252863155</v>
      </c>
      <c r="D2674" s="2">
        <f t="shared" si="248"/>
        <v>93.916545005603695</v>
      </c>
      <c r="E2674" s="2">
        <f t="shared" si="247"/>
        <v>-9.0781752740539901E-2</v>
      </c>
      <c r="F2674" s="2">
        <f t="shared" si="251"/>
        <v>-1.3601426023465556E-2</v>
      </c>
      <c r="G2674" s="2">
        <f t="shared" si="249"/>
        <v>-7.7180326717074338E-2</v>
      </c>
      <c r="H2674" s="2" t="str">
        <f t="shared" si="250"/>
        <v>Hold</v>
      </c>
    </row>
    <row r="2675" spans="1:8" ht="13.5" x14ac:dyDescent="0.25">
      <c r="A2675" s="3">
        <v>45903</v>
      </c>
      <c r="B2675" s="2">
        <v>95.5</v>
      </c>
      <c r="C2675" s="2">
        <f t="shared" si="246"/>
        <v>93.83718429088421</v>
      </c>
      <c r="D2675" s="2">
        <f t="shared" si="248"/>
        <v>94.033837968151573</v>
      </c>
      <c r="E2675" s="2">
        <f t="shared" si="247"/>
        <v>-0.19665367726736349</v>
      </c>
      <c r="F2675" s="2">
        <f t="shared" si="251"/>
        <v>-5.0211876272245146E-2</v>
      </c>
      <c r="G2675" s="2">
        <f t="shared" si="249"/>
        <v>-0.14644180099511833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95.39</v>
      </c>
      <c r="C2676" s="2">
        <f t="shared" si="246"/>
        <v>93.846848246132794</v>
      </c>
      <c r="D2676" s="2">
        <f t="shared" si="248"/>
        <v>94.134294414955164</v>
      </c>
      <c r="E2676" s="2">
        <f t="shared" si="247"/>
        <v>-0.2874461688223704</v>
      </c>
      <c r="F2676" s="2">
        <f t="shared" si="251"/>
        <v>-9.7658734782270204E-2</v>
      </c>
      <c r="G2676" s="2">
        <f t="shared" si="249"/>
        <v>-0.18978743404010018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94.7</v>
      </c>
      <c r="C2677" s="2">
        <f t="shared" si="246"/>
        <v>93.870410054420063</v>
      </c>
      <c r="D2677" s="2">
        <f t="shared" si="248"/>
        <v>94.176198532365888</v>
      </c>
      <c r="E2677" s="2">
        <f t="shared" si="247"/>
        <v>-0.30578847794582487</v>
      </c>
      <c r="F2677" s="2">
        <f t="shared" si="251"/>
        <v>-0.13928468341498115</v>
      </c>
      <c r="G2677" s="2">
        <f t="shared" si="249"/>
        <v>-0.16650379453084371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96</v>
      </c>
      <c r="C2678" s="2">
        <f t="shared" si="246"/>
        <v>93.878039276816978</v>
      </c>
      <c r="D2678" s="2">
        <f t="shared" si="248"/>
        <v>94.31129493737582</v>
      </c>
      <c r="E2678" s="2">
        <f t="shared" si="247"/>
        <v>-0.43325566055884224</v>
      </c>
      <c r="F2678" s="2">
        <f t="shared" si="251"/>
        <v>-0.19807887884375336</v>
      </c>
      <c r="G2678" s="2">
        <f t="shared" si="249"/>
        <v>-0.23517678171508888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95.79</v>
      </c>
      <c r="C2679" s="2">
        <f t="shared" si="246"/>
        <v>93.852187080383601</v>
      </c>
      <c r="D2679" s="2">
        <f t="shared" si="248"/>
        <v>94.420828645718345</v>
      </c>
      <c r="E2679" s="2">
        <f t="shared" si="247"/>
        <v>-0.56864156533474386</v>
      </c>
      <c r="F2679" s="2">
        <f t="shared" si="251"/>
        <v>-0.27219141614195147</v>
      </c>
      <c r="G2679" s="2">
        <f t="shared" si="249"/>
        <v>-0.29645014919279239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97.9</v>
      </c>
      <c r="C2680" s="2">
        <f t="shared" si="246"/>
        <v>93.874927529555364</v>
      </c>
      <c r="D2680" s="2">
        <f t="shared" si="248"/>
        <v>94.678545042331805</v>
      </c>
      <c r="E2680" s="2">
        <f t="shared" si="247"/>
        <v>-0.80361751277644089</v>
      </c>
      <c r="F2680" s="2">
        <f t="shared" si="251"/>
        <v>-0.37847663546884935</v>
      </c>
      <c r="G2680" s="2">
        <f t="shared" si="249"/>
        <v>-0.42514087730759154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97.69</v>
      </c>
      <c r="C2681" s="2">
        <f t="shared" si="246"/>
        <v>93.894169448085307</v>
      </c>
      <c r="D2681" s="2">
        <f t="shared" si="248"/>
        <v>94.901615779936861</v>
      </c>
      <c r="E2681" s="2">
        <f t="shared" si="247"/>
        <v>-1.0074463318515541</v>
      </c>
      <c r="F2681" s="2">
        <f t="shared" si="251"/>
        <v>-0.50427057474539039</v>
      </c>
      <c r="G2681" s="2">
        <f t="shared" si="249"/>
        <v>-0.50317575710616369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97.68</v>
      </c>
      <c r="C2682" s="2">
        <f t="shared" si="246"/>
        <v>93.910451071456805</v>
      </c>
      <c r="D2682" s="2">
        <f t="shared" si="248"/>
        <v>95.107422018460056</v>
      </c>
      <c r="E2682" s="2">
        <f t="shared" si="247"/>
        <v>-1.1969709470032512</v>
      </c>
      <c r="F2682" s="2">
        <f t="shared" si="251"/>
        <v>-0.64281064919696262</v>
      </c>
      <c r="G2682" s="2">
        <f t="shared" si="249"/>
        <v>-0.55416029780628862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98.89</v>
      </c>
      <c r="C2683" s="2">
        <f t="shared" si="246"/>
        <v>93.924227829694217</v>
      </c>
      <c r="D2683" s="2">
        <f t="shared" si="248"/>
        <v>95.387612980055607</v>
      </c>
      <c r="E2683" s="2">
        <f t="shared" si="247"/>
        <v>-1.4633851503613897</v>
      </c>
      <c r="F2683" s="2">
        <f t="shared" si="251"/>
        <v>-0.80692554942984807</v>
      </c>
      <c r="G2683" s="2">
        <f t="shared" si="249"/>
        <v>-0.65645960093154165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101</v>
      </c>
      <c r="C2684" s="2">
        <f t="shared" si="246"/>
        <v>93.897423548202795</v>
      </c>
      <c r="D2684" s="2">
        <f t="shared" si="248"/>
        <v>95.803345351903346</v>
      </c>
      <c r="E2684" s="2">
        <f t="shared" si="247"/>
        <v>-1.9059218037005508</v>
      </c>
      <c r="F2684" s="2">
        <f t="shared" si="251"/>
        <v>-1.0267248002839886</v>
      </c>
      <c r="G2684" s="2">
        <f t="shared" si="249"/>
        <v>-0.87919700341656215</v>
      </c>
      <c r="H2684" s="2" t="str">
        <f t="shared" si="250"/>
        <v>Hold</v>
      </c>
    </row>
    <row r="2685" spans="1:8" ht="13.5" x14ac:dyDescent="0.35">
      <c r="A2685" s="3">
        <v>45918</v>
      </c>
      <c r="B2685" s="11">
        <v>101</v>
      </c>
      <c r="C2685" s="2">
        <f t="shared" si="246"/>
        <v>94.143973771556205</v>
      </c>
      <c r="D2685" s="2">
        <f t="shared" si="248"/>
        <v>96.188282733243838</v>
      </c>
      <c r="E2685" s="2">
        <f t="shared" si="247"/>
        <v>-2.0443089616876335</v>
      </c>
      <c r="F2685" s="2">
        <f t="shared" si="251"/>
        <v>-1.2302416325647176</v>
      </c>
      <c r="G2685" s="2">
        <f t="shared" si="249"/>
        <v>-0.81406732912291591</v>
      </c>
      <c r="H2685" s="2" t="str">
        <f t="shared" si="250"/>
        <v>Hold</v>
      </c>
    </row>
    <row r="2686" spans="1:8" ht="13.5" x14ac:dyDescent="0.35">
      <c r="A2686" s="3">
        <v>45919</v>
      </c>
      <c r="B2686" s="11">
        <v>101</v>
      </c>
      <c r="C2686" s="2">
        <f t="shared" si="246"/>
        <v>94.335670114393707</v>
      </c>
      <c r="D2686" s="2">
        <f t="shared" si="248"/>
        <v>96.544706234485034</v>
      </c>
      <c r="E2686" s="2">
        <f t="shared" si="247"/>
        <v>-2.2090361200913264</v>
      </c>
      <c r="F2686" s="2">
        <f t="shared" si="251"/>
        <v>-1.4260005300700396</v>
      </c>
      <c r="G2686" s="2">
        <f t="shared" si="249"/>
        <v>-0.78303559002128686</v>
      </c>
      <c r="H2686" s="2" t="str">
        <f t="shared" si="250"/>
        <v>Hold</v>
      </c>
    </row>
    <row r="2687" spans="1:8" ht="13.5" x14ac:dyDescent="0.35">
      <c r="A2687" s="3">
        <v>45922</v>
      </c>
      <c r="B2687" s="11">
        <v>101</v>
      </c>
      <c r="C2687" s="2">
        <f t="shared" si="246"/>
        <v>94.391720866025452</v>
      </c>
      <c r="D2687" s="2">
        <f t="shared" si="248"/>
        <v>96.874727994893547</v>
      </c>
      <c r="E2687" s="2">
        <f t="shared" si="247"/>
        <v>-2.4830071288680955</v>
      </c>
      <c r="F2687" s="2">
        <f t="shared" si="251"/>
        <v>-1.6374018498296508</v>
      </c>
      <c r="G2687" s="2">
        <f t="shared" si="249"/>
        <v>-0.84560527903844473</v>
      </c>
      <c r="H2687" s="2" t="str">
        <f t="shared" si="250"/>
        <v>Hold</v>
      </c>
    </row>
    <row r="2688" spans="1:8" ht="13.5" x14ac:dyDescent="0.35">
      <c r="A2688" s="3">
        <v>45923</v>
      </c>
      <c r="B2688" s="11">
        <v>100.84</v>
      </c>
      <c r="C2688" s="2">
        <f t="shared" si="246"/>
        <v>94.639148425098469</v>
      </c>
      <c r="D2688" s="2">
        <f t="shared" si="248"/>
        <v>97.168451847123663</v>
      </c>
      <c r="E2688" s="2">
        <f t="shared" si="247"/>
        <v>-2.529303422025194</v>
      </c>
      <c r="F2688" s="2">
        <f t="shared" si="251"/>
        <v>-1.8157821642687595</v>
      </c>
      <c r="G2688" s="2">
        <f t="shared" si="249"/>
        <v>-0.71352125775643449</v>
      </c>
      <c r="H2688" s="2" t="str">
        <f t="shared" si="250"/>
        <v>Hold</v>
      </c>
    </row>
    <row r="2689" spans="1:8" ht="13.5" x14ac:dyDescent="0.35">
      <c r="A2689" s="3">
        <v>45924</v>
      </c>
      <c r="B2689" s="11">
        <v>101.24</v>
      </c>
      <c r="C2689" s="2">
        <f t="shared" si="246"/>
        <v>94.816202513544852</v>
      </c>
      <c r="D2689" s="2">
        <f t="shared" si="248"/>
        <v>97.470048006595988</v>
      </c>
      <c r="E2689" s="2">
        <f t="shared" si="247"/>
        <v>-2.6538454930511364</v>
      </c>
      <c r="F2689" s="2">
        <f t="shared" si="251"/>
        <v>-1.9833948300252349</v>
      </c>
      <c r="G2689" s="2">
        <f t="shared" si="249"/>
        <v>-0.67045066302590151</v>
      </c>
      <c r="H2689" s="2" t="str">
        <f t="shared" si="250"/>
        <v>Hold</v>
      </c>
    </row>
    <row r="2690" spans="1:8" ht="13.5" x14ac:dyDescent="0.35">
      <c r="A2690" s="3">
        <v>45925</v>
      </c>
      <c r="B2690" s="11">
        <v>101.9</v>
      </c>
      <c r="C2690" s="2">
        <f t="shared" si="246"/>
        <v>95.290632896076417</v>
      </c>
      <c r="D2690" s="2">
        <f t="shared" si="248"/>
        <v>97.798192598699984</v>
      </c>
      <c r="E2690" s="2">
        <f t="shared" si="247"/>
        <v>-2.507559702623567</v>
      </c>
      <c r="F2690" s="2">
        <f t="shared" si="251"/>
        <v>-2.0882278045449012</v>
      </c>
      <c r="G2690" s="2">
        <f t="shared" si="249"/>
        <v>-0.41933189807866578</v>
      </c>
      <c r="H2690" s="2" t="str">
        <f t="shared" si="250"/>
        <v>Hold</v>
      </c>
    </row>
    <row r="2691" spans="1:8" ht="13.5" x14ac:dyDescent="0.35">
      <c r="A2691" s="3">
        <v>45926</v>
      </c>
      <c r="B2691" s="11">
        <v>102.95</v>
      </c>
      <c r="C2691" s="2">
        <f t="shared" si="246"/>
        <v>95.659766296680033</v>
      </c>
      <c r="D2691" s="2">
        <f t="shared" si="248"/>
        <v>98.179807961759252</v>
      </c>
      <c r="E2691" s="2">
        <f t="shared" si="247"/>
        <v>-2.5200416650792192</v>
      </c>
      <c r="F2691" s="2">
        <f t="shared" si="251"/>
        <v>-2.1745905766517648</v>
      </c>
      <c r="G2691" s="2">
        <f t="shared" si="249"/>
        <v>-0.34545108842745442</v>
      </c>
      <c r="H2691" s="2" t="str">
        <f t="shared" si="250"/>
        <v>Hold</v>
      </c>
    </row>
    <row r="2692" spans="1:8" ht="13.5" x14ac:dyDescent="0.35">
      <c r="A2692" s="3">
        <v>45929</v>
      </c>
      <c r="B2692" s="11">
        <v>103.6</v>
      </c>
      <c r="C2692" s="2">
        <f t="shared" si="246"/>
        <v>95.970571481806175</v>
      </c>
      <c r="D2692" s="2">
        <f t="shared" si="248"/>
        <v>98.581303668295604</v>
      </c>
      <c r="E2692" s="2">
        <f t="shared" si="247"/>
        <v>-2.6107321864894288</v>
      </c>
      <c r="F2692" s="2">
        <f t="shared" si="251"/>
        <v>-2.2618188986192975</v>
      </c>
      <c r="G2692" s="2">
        <f t="shared" si="249"/>
        <v>-0.34891328787013132</v>
      </c>
      <c r="H2692" s="2" t="str">
        <f t="shared" si="250"/>
        <v>Hold</v>
      </c>
    </row>
    <row r="2693" spans="1:8" ht="13.5" x14ac:dyDescent="0.35">
      <c r="A2693" s="3">
        <v>45930</v>
      </c>
      <c r="B2693" s="11">
        <v>103</v>
      </c>
      <c r="C2693" s="2">
        <f t="shared" si="246"/>
        <v>96.419714330759064</v>
      </c>
      <c r="D2693" s="2">
        <f t="shared" si="248"/>
        <v>98.908614507681122</v>
      </c>
      <c r="E2693" s="2">
        <f t="shared" si="247"/>
        <v>-2.4889001769220584</v>
      </c>
      <c r="F2693" s="2">
        <f t="shared" si="251"/>
        <v>-2.3072351542798497</v>
      </c>
      <c r="G2693" s="2">
        <f t="shared" si="249"/>
        <v>-0.18166502264220874</v>
      </c>
      <c r="H2693" s="2" t="str">
        <f t="shared" si="250"/>
        <v>Hold</v>
      </c>
    </row>
  </sheetData>
  <conditionalFormatting sqref="H35:H2693">
    <cfRule type="containsText" dxfId="30" priority="1" stopIfTrue="1" operator="containsText" text="Sell">
      <formula>NOT(ISERROR(SEARCH("Sell",H35)))</formula>
    </cfRule>
    <cfRule type="containsText" dxfId="29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DED4-09EA-474D-957C-5D2DEF2D2A3F}">
  <dimension ref="A1:H2693"/>
  <sheetViews>
    <sheetView topLeftCell="C1" workbookViewId="0">
      <selection activeCell="H1" sqref="H1:H65536"/>
    </sheetView>
  </sheetViews>
  <sheetFormatPr defaultRowHeight="12.5" x14ac:dyDescent="0.25"/>
  <cols>
    <col min="1" max="1" width="24" customWidth="1"/>
    <col min="2" max="2" width="14.453125" customWidth="1"/>
    <col min="3" max="3" width="14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78.02</v>
      </c>
      <c r="C2" s="2">
        <v>18.9099</v>
      </c>
      <c r="D2" s="2">
        <v>1311</v>
      </c>
      <c r="E2" s="2">
        <f>D2</f>
        <v>1311</v>
      </c>
      <c r="F2" s="17"/>
      <c r="G2" s="17"/>
      <c r="H2" s="17"/>
    </row>
    <row r="3" spans="1:8" ht="13.5" x14ac:dyDescent="0.25">
      <c r="A3" s="3">
        <v>42009</v>
      </c>
      <c r="B3" s="2">
        <v>79.790000000000006</v>
      </c>
      <c r="C3" s="2">
        <v>19.338899999999999</v>
      </c>
      <c r="D3" s="2">
        <v>436</v>
      </c>
      <c r="E3" s="2">
        <f>IF(B3&gt;B2, E2+D3, IF(B3&lt;B2, E2-D3, E2))</f>
        <v>1747</v>
      </c>
      <c r="F3" s="17"/>
      <c r="G3" s="17"/>
      <c r="H3" s="17"/>
    </row>
    <row r="4" spans="1:8" ht="13.5" x14ac:dyDescent="0.25">
      <c r="A4" s="3">
        <v>42010</v>
      </c>
      <c r="B4" s="2">
        <v>79.489999999999995</v>
      </c>
      <c r="C4" s="2">
        <v>19.266200000000001</v>
      </c>
      <c r="D4" s="2">
        <v>271</v>
      </c>
      <c r="E4" s="2">
        <f t="shared" ref="E4:E67" si="0">IF(B4&gt;B3, E3+D4, IF(B4&lt;B3, E3-D4, E3))</f>
        <v>1476</v>
      </c>
      <c r="F4" s="17"/>
      <c r="G4" s="17"/>
      <c r="H4" s="17"/>
    </row>
    <row r="5" spans="1:8" ht="13.5" x14ac:dyDescent="0.25">
      <c r="A5" s="3">
        <v>42011</v>
      </c>
      <c r="B5" s="2">
        <v>79.7</v>
      </c>
      <c r="C5" s="2">
        <v>19.3171</v>
      </c>
      <c r="D5" s="2">
        <v>214</v>
      </c>
      <c r="E5" s="2">
        <f t="shared" si="0"/>
        <v>1690</v>
      </c>
      <c r="F5" s="17"/>
      <c r="G5" s="17"/>
      <c r="H5" s="17"/>
    </row>
    <row r="6" spans="1:8" ht="13.5" x14ac:dyDescent="0.25">
      <c r="A6" s="3">
        <v>42012</v>
      </c>
      <c r="B6" s="2">
        <v>79</v>
      </c>
      <c r="C6" s="2">
        <v>19.147500000000001</v>
      </c>
      <c r="D6" s="2">
        <v>769</v>
      </c>
      <c r="E6" s="2">
        <f t="shared" si="0"/>
        <v>921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78.989999999999995</v>
      </c>
      <c r="C7" s="2">
        <v>19.145</v>
      </c>
      <c r="D7" s="2">
        <v>116</v>
      </c>
      <c r="E7" s="2">
        <f t="shared" si="0"/>
        <v>805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BEARISH DIVERGENCE</v>
      </c>
    </row>
    <row r="8" spans="1:8" ht="13.5" x14ac:dyDescent="0.25">
      <c r="A8" s="3">
        <v>42016</v>
      </c>
      <c r="B8" s="2">
        <v>78.98</v>
      </c>
      <c r="C8" s="2">
        <v>19.142600000000002</v>
      </c>
      <c r="D8" s="2">
        <v>215</v>
      </c>
      <c r="E8" s="2">
        <f t="shared" si="0"/>
        <v>590</v>
      </c>
      <c r="F8" s="17" t="str">
        <f t="shared" ref="F8:F71" si="3">IF(E8&gt;E3,"BULLISH",IF(E8&lt;E3,"BEARISH","NEUTRAL"))</f>
        <v>BEARISH</v>
      </c>
      <c r="G8" s="17" t="str">
        <f t="shared" si="2"/>
        <v>WEAK</v>
      </c>
      <c r="H8" s="17" t="str">
        <f t="shared" si="1"/>
        <v>CONFIRMED BEARISH</v>
      </c>
    </row>
    <row r="9" spans="1:8" ht="13.5" x14ac:dyDescent="0.25">
      <c r="A9" s="3">
        <v>42017</v>
      </c>
      <c r="B9" s="2">
        <v>79</v>
      </c>
      <c r="C9" s="2">
        <v>19.147500000000001</v>
      </c>
      <c r="D9" s="2">
        <v>2958</v>
      </c>
      <c r="E9" s="2">
        <f t="shared" si="0"/>
        <v>3548</v>
      </c>
      <c r="F9" s="17" t="str">
        <f t="shared" si="3"/>
        <v>BULLISH</v>
      </c>
      <c r="G9" s="17" t="str">
        <f t="shared" si="2"/>
        <v>STRONG</v>
      </c>
      <c r="H9" s="17" t="str">
        <f t="shared" si="1"/>
        <v>BULLISH DIVERGENCE</v>
      </c>
    </row>
    <row r="10" spans="1:8" ht="13.5" x14ac:dyDescent="0.25">
      <c r="A10" s="3">
        <v>42019</v>
      </c>
      <c r="B10" s="2">
        <v>79</v>
      </c>
      <c r="C10" s="2">
        <v>19.147500000000001</v>
      </c>
      <c r="D10" s="2">
        <v>163</v>
      </c>
      <c r="E10" s="2">
        <f t="shared" si="0"/>
        <v>3548</v>
      </c>
      <c r="F10" s="17" t="str">
        <f t="shared" si="3"/>
        <v>BULLISH</v>
      </c>
      <c r="G10" s="17" t="str">
        <f t="shared" si="2"/>
        <v>STRONG</v>
      </c>
      <c r="H10" s="17" t="str">
        <f t="shared" si="1"/>
        <v>BULLISH DIVERGENCE</v>
      </c>
    </row>
    <row r="11" spans="1:8" ht="13.5" x14ac:dyDescent="0.25">
      <c r="A11" s="3">
        <v>42020</v>
      </c>
      <c r="B11" s="2">
        <v>79.48</v>
      </c>
      <c r="C11" s="2">
        <v>19.2638</v>
      </c>
      <c r="D11" s="2">
        <v>294</v>
      </c>
      <c r="E11" s="2">
        <f t="shared" si="0"/>
        <v>3842</v>
      </c>
      <c r="F11" s="17" t="str">
        <f t="shared" si="3"/>
        <v>BULLISH</v>
      </c>
      <c r="G11" s="17" t="str">
        <f t="shared" si="2"/>
        <v>STRONG</v>
      </c>
      <c r="H11" s="17" t="str">
        <f t="shared" si="1"/>
        <v>CONFIRMED BULLISH</v>
      </c>
    </row>
    <row r="12" spans="1:8" ht="13.5" x14ac:dyDescent="0.25">
      <c r="A12" s="3">
        <v>42023</v>
      </c>
      <c r="B12" s="2">
        <v>78.61</v>
      </c>
      <c r="C12" s="2">
        <v>19.052900000000001</v>
      </c>
      <c r="D12" s="2">
        <v>325</v>
      </c>
      <c r="E12" s="2">
        <f t="shared" si="0"/>
        <v>3517</v>
      </c>
      <c r="F12" s="17" t="str">
        <f t="shared" si="3"/>
        <v>BULLISH</v>
      </c>
      <c r="G12" s="17" t="str">
        <f t="shared" si="2"/>
        <v>STRONG</v>
      </c>
      <c r="H12" s="17" t="str">
        <f t="shared" si="1"/>
        <v>BULLISH DIVERGENCE</v>
      </c>
    </row>
    <row r="13" spans="1:8" ht="13.5" x14ac:dyDescent="0.25">
      <c r="A13" s="3">
        <v>42024</v>
      </c>
      <c r="B13" s="2">
        <v>78.63</v>
      </c>
      <c r="C13" s="2">
        <v>19.0578</v>
      </c>
      <c r="D13" s="2">
        <v>815</v>
      </c>
      <c r="E13" s="2">
        <f t="shared" si="0"/>
        <v>4332</v>
      </c>
      <c r="F13" s="17" t="str">
        <f t="shared" si="3"/>
        <v>BULLISH</v>
      </c>
      <c r="G13" s="17" t="str">
        <f t="shared" si="2"/>
        <v>STRONG</v>
      </c>
      <c r="H13" s="17" t="str">
        <f t="shared" si="1"/>
        <v>BULLISH DIVERGENCE</v>
      </c>
    </row>
    <row r="14" spans="1:8" ht="13.5" x14ac:dyDescent="0.25">
      <c r="A14" s="3">
        <v>42025</v>
      </c>
      <c r="B14" s="2">
        <v>79</v>
      </c>
      <c r="C14" s="2">
        <v>19.147500000000001</v>
      </c>
      <c r="D14" s="2">
        <v>1415</v>
      </c>
      <c r="E14" s="2">
        <f t="shared" si="0"/>
        <v>5747</v>
      </c>
      <c r="F14" s="17" t="str">
        <f t="shared" si="3"/>
        <v>BULLISH</v>
      </c>
      <c r="G14" s="17" t="str">
        <f t="shared" si="2"/>
        <v>STRONG</v>
      </c>
      <c r="H14" s="17" t="str">
        <f t="shared" si="1"/>
        <v>NEUTRAL</v>
      </c>
    </row>
    <row r="15" spans="1:8" ht="13.5" x14ac:dyDescent="0.25">
      <c r="A15" s="3">
        <v>42026</v>
      </c>
      <c r="B15" s="2">
        <v>79</v>
      </c>
      <c r="C15" s="2">
        <v>19.147500000000001</v>
      </c>
      <c r="D15" s="2">
        <v>206</v>
      </c>
      <c r="E15" s="2">
        <f t="shared" si="0"/>
        <v>5747</v>
      </c>
      <c r="F15" s="17" t="str">
        <f t="shared" si="3"/>
        <v>BULLISH</v>
      </c>
      <c r="G15" s="17" t="str">
        <f t="shared" si="2"/>
        <v>STRONG</v>
      </c>
      <c r="H15" s="17" t="str">
        <f t="shared" si="1"/>
        <v>NEUTRAL</v>
      </c>
    </row>
    <row r="16" spans="1:8" ht="13.5" x14ac:dyDescent="0.25">
      <c r="A16" s="3">
        <v>42027</v>
      </c>
      <c r="B16" s="2">
        <v>79.8</v>
      </c>
      <c r="C16" s="2">
        <v>19.3414</v>
      </c>
      <c r="D16" s="2">
        <v>239</v>
      </c>
      <c r="E16" s="2">
        <f t="shared" si="0"/>
        <v>5986</v>
      </c>
      <c r="F16" s="17" t="str">
        <f t="shared" si="3"/>
        <v>BULLISH</v>
      </c>
      <c r="G16" s="17" t="str">
        <f t="shared" si="2"/>
        <v>STRONG</v>
      </c>
      <c r="H16" s="17" t="str">
        <f t="shared" si="1"/>
        <v>CONFIRMED BULLISH</v>
      </c>
    </row>
    <row r="17" spans="1:8" ht="13.5" x14ac:dyDescent="0.25">
      <c r="A17" s="3">
        <v>42030</v>
      </c>
      <c r="B17" s="2">
        <v>79.900000000000006</v>
      </c>
      <c r="C17" s="2">
        <v>19.365600000000001</v>
      </c>
      <c r="D17" s="2">
        <v>506</v>
      </c>
      <c r="E17" s="2">
        <f t="shared" si="0"/>
        <v>6492</v>
      </c>
      <c r="F17" s="17" t="str">
        <f t="shared" si="3"/>
        <v>BULLISH</v>
      </c>
      <c r="G17" s="17" t="str">
        <f t="shared" si="2"/>
        <v>STRONG</v>
      </c>
      <c r="H17" s="17" t="str">
        <f t="shared" si="1"/>
        <v>CONFIRMED BULLISH</v>
      </c>
    </row>
    <row r="18" spans="1:8" ht="13.5" x14ac:dyDescent="0.25">
      <c r="A18" s="3">
        <v>42031</v>
      </c>
      <c r="B18" s="2">
        <v>79.900000000000006</v>
      </c>
      <c r="C18" s="2">
        <v>19.365600000000001</v>
      </c>
      <c r="D18" s="2">
        <v>6266</v>
      </c>
      <c r="E18" s="2">
        <f t="shared" si="0"/>
        <v>6492</v>
      </c>
      <c r="F18" s="17" t="str">
        <f t="shared" si="3"/>
        <v>BULLISH</v>
      </c>
      <c r="G18" s="17" t="str">
        <f t="shared" si="2"/>
        <v>STRONG</v>
      </c>
      <c r="H18" s="17" t="str">
        <f t="shared" si="1"/>
        <v>CONFIRMED BULLISH</v>
      </c>
    </row>
    <row r="19" spans="1:8" ht="13.5" x14ac:dyDescent="0.25">
      <c r="A19" s="3">
        <v>42032</v>
      </c>
      <c r="B19" s="2">
        <v>80.099999999999994</v>
      </c>
      <c r="C19" s="2">
        <v>19.414100000000001</v>
      </c>
      <c r="D19" s="2">
        <v>1563</v>
      </c>
      <c r="E19" s="2">
        <f t="shared" si="0"/>
        <v>8055</v>
      </c>
      <c r="F19" s="17" t="str">
        <f t="shared" si="3"/>
        <v>BULLISH</v>
      </c>
      <c r="G19" s="17" t="str">
        <f t="shared" si="2"/>
        <v>STRONG</v>
      </c>
      <c r="H19" s="17" t="str">
        <f t="shared" si="1"/>
        <v>CONFIRMED BULLISH</v>
      </c>
    </row>
    <row r="20" spans="1:8" ht="13.5" x14ac:dyDescent="0.25">
      <c r="A20" s="3">
        <v>42033</v>
      </c>
      <c r="B20" s="2">
        <v>81.5</v>
      </c>
      <c r="C20" s="2">
        <v>19.753399999999999</v>
      </c>
      <c r="D20" s="2">
        <v>1355</v>
      </c>
      <c r="E20" s="2">
        <f t="shared" si="0"/>
        <v>9410</v>
      </c>
      <c r="F20" s="17" t="str">
        <f t="shared" si="3"/>
        <v>BULLISH</v>
      </c>
      <c r="G20" s="17" t="str">
        <f t="shared" si="2"/>
        <v>STRONG</v>
      </c>
      <c r="H20" s="17" t="str">
        <f t="shared" si="1"/>
        <v>CONFIRMED BULLISH</v>
      </c>
    </row>
    <row r="21" spans="1:8" ht="13.5" x14ac:dyDescent="0.25">
      <c r="A21" s="3">
        <v>42034</v>
      </c>
      <c r="B21" s="2">
        <v>83.94</v>
      </c>
      <c r="C21" s="2">
        <v>20.344799999999999</v>
      </c>
      <c r="D21" s="2">
        <v>8915</v>
      </c>
      <c r="E21" s="2">
        <f t="shared" si="0"/>
        <v>18325</v>
      </c>
      <c r="F21" s="17" t="str">
        <f t="shared" si="3"/>
        <v>BULLISH</v>
      </c>
      <c r="G21" s="17" t="str">
        <f t="shared" si="2"/>
        <v>STRONG</v>
      </c>
      <c r="H21" s="17" t="str">
        <f t="shared" si="1"/>
        <v>CONFIRMED BULLISH</v>
      </c>
    </row>
    <row r="22" spans="1:8" ht="13.5" x14ac:dyDescent="0.25">
      <c r="A22" s="3">
        <v>42037</v>
      </c>
      <c r="B22" s="2">
        <v>84.99</v>
      </c>
      <c r="C22" s="2">
        <v>20.599299999999999</v>
      </c>
      <c r="D22" s="2">
        <v>1683</v>
      </c>
      <c r="E22" s="2">
        <f t="shared" si="0"/>
        <v>20008</v>
      </c>
      <c r="F22" s="17" t="str">
        <f t="shared" si="3"/>
        <v>BULLISH</v>
      </c>
      <c r="G22" s="17" t="str">
        <f t="shared" si="2"/>
        <v>STRONG</v>
      </c>
      <c r="H22" s="17" t="str">
        <f t="shared" si="1"/>
        <v>CONFIRMED BULLISH</v>
      </c>
    </row>
    <row r="23" spans="1:8" ht="13.5" x14ac:dyDescent="0.25">
      <c r="A23" s="3">
        <v>42038</v>
      </c>
      <c r="B23" s="2">
        <v>85</v>
      </c>
      <c r="C23" s="2">
        <v>20.601700000000001</v>
      </c>
      <c r="D23" s="2">
        <v>2222</v>
      </c>
      <c r="E23" s="2">
        <f t="shared" si="0"/>
        <v>22230</v>
      </c>
      <c r="F23" s="17" t="str">
        <f t="shared" si="3"/>
        <v>BULLISH</v>
      </c>
      <c r="G23" s="17" t="str">
        <f t="shared" si="2"/>
        <v>STRONG</v>
      </c>
      <c r="H23" s="17" t="str">
        <f t="shared" si="1"/>
        <v>CONFIRMED BULLISH</v>
      </c>
    </row>
    <row r="24" spans="1:8" ht="13.5" x14ac:dyDescent="0.25">
      <c r="A24" s="3">
        <v>42039</v>
      </c>
      <c r="B24" s="2">
        <v>85</v>
      </c>
      <c r="C24" s="2">
        <v>20.601700000000001</v>
      </c>
      <c r="D24" s="2">
        <v>2345</v>
      </c>
      <c r="E24" s="2">
        <f t="shared" si="0"/>
        <v>22230</v>
      </c>
      <c r="F24" s="17" t="str">
        <f t="shared" si="3"/>
        <v>BULLISH</v>
      </c>
      <c r="G24" s="17" t="str">
        <f t="shared" si="2"/>
        <v>STRONG</v>
      </c>
      <c r="H24" s="17" t="str">
        <f t="shared" si="1"/>
        <v>CONFIRMED BULLISH</v>
      </c>
    </row>
    <row r="25" spans="1:8" ht="13.5" x14ac:dyDescent="0.25">
      <c r="A25" s="3">
        <v>42040</v>
      </c>
      <c r="B25" s="2">
        <v>84.9</v>
      </c>
      <c r="C25" s="2">
        <v>20.577500000000001</v>
      </c>
      <c r="D25" s="2">
        <v>566</v>
      </c>
      <c r="E25" s="2">
        <f t="shared" si="0"/>
        <v>21664</v>
      </c>
      <c r="F25" s="17" t="str">
        <f t="shared" si="3"/>
        <v>BULLISH</v>
      </c>
      <c r="G25" s="17" t="str">
        <f t="shared" si="2"/>
        <v>STRONG</v>
      </c>
      <c r="H25" s="17" t="str">
        <f t="shared" si="1"/>
        <v>CONFIRMED BULLISH</v>
      </c>
    </row>
    <row r="26" spans="1:8" ht="13.5" x14ac:dyDescent="0.25">
      <c r="A26" s="3">
        <v>42041</v>
      </c>
      <c r="B26" s="2">
        <v>83</v>
      </c>
      <c r="C26" s="2">
        <v>20.117000000000001</v>
      </c>
      <c r="D26" s="2">
        <v>2606</v>
      </c>
      <c r="E26" s="2">
        <f t="shared" si="0"/>
        <v>19058</v>
      </c>
      <c r="F26" s="17" t="str">
        <f t="shared" si="3"/>
        <v>BULLISH</v>
      </c>
      <c r="G26" s="17" t="str">
        <f t="shared" si="2"/>
        <v>STRONG</v>
      </c>
      <c r="H26" s="17" t="str">
        <f t="shared" si="1"/>
        <v>BULLISH DIVERGENCE</v>
      </c>
    </row>
    <row r="27" spans="1:8" ht="13.5" x14ac:dyDescent="0.25">
      <c r="A27" s="3">
        <v>42044</v>
      </c>
      <c r="B27" s="2">
        <v>84.4</v>
      </c>
      <c r="C27" s="2">
        <v>20.456299999999999</v>
      </c>
      <c r="D27" s="2">
        <v>2367</v>
      </c>
      <c r="E27" s="2">
        <f t="shared" si="0"/>
        <v>21425</v>
      </c>
      <c r="F27" s="17" t="str">
        <f t="shared" si="3"/>
        <v>BULLISH</v>
      </c>
      <c r="G27" s="17" t="str">
        <f t="shared" si="2"/>
        <v>STRONG</v>
      </c>
      <c r="H27" s="17" t="str">
        <f t="shared" si="1"/>
        <v>BULLISH DIVERGENCE</v>
      </c>
    </row>
    <row r="28" spans="1:8" ht="13.5" x14ac:dyDescent="0.25">
      <c r="A28" s="3">
        <v>42045</v>
      </c>
      <c r="B28" s="2">
        <v>85.4</v>
      </c>
      <c r="C28" s="2">
        <v>20.698699999999999</v>
      </c>
      <c r="D28" s="2">
        <v>2519</v>
      </c>
      <c r="E28" s="2">
        <f t="shared" si="0"/>
        <v>23944</v>
      </c>
      <c r="F28" s="17" t="str">
        <f t="shared" si="3"/>
        <v>BULLISH</v>
      </c>
      <c r="G28" s="17" t="str">
        <f t="shared" si="2"/>
        <v>STRONG</v>
      </c>
      <c r="H28" s="17" t="str">
        <f t="shared" si="1"/>
        <v>CONFIRMED BULLISH</v>
      </c>
    </row>
    <row r="29" spans="1:8" ht="13.5" x14ac:dyDescent="0.25">
      <c r="A29" s="3">
        <v>42046</v>
      </c>
      <c r="B29" s="2">
        <v>85</v>
      </c>
      <c r="C29" s="2">
        <v>20.601700000000001</v>
      </c>
      <c r="D29" s="2">
        <v>161</v>
      </c>
      <c r="E29" s="2">
        <f t="shared" si="0"/>
        <v>23783</v>
      </c>
      <c r="F29" s="17" t="str">
        <f t="shared" si="3"/>
        <v>BULLISH</v>
      </c>
      <c r="G29" s="17" t="str">
        <f t="shared" si="2"/>
        <v>STRONG</v>
      </c>
      <c r="H29" s="17" t="str">
        <f t="shared" si="1"/>
        <v>NEUTRAL</v>
      </c>
    </row>
    <row r="30" spans="1:8" ht="13.5" x14ac:dyDescent="0.25">
      <c r="A30" s="3">
        <v>42047</v>
      </c>
      <c r="B30" s="2">
        <v>84.6</v>
      </c>
      <c r="C30" s="2">
        <v>20.504799999999999</v>
      </c>
      <c r="D30" s="2">
        <v>35</v>
      </c>
      <c r="E30" s="2">
        <f t="shared" si="0"/>
        <v>23748</v>
      </c>
      <c r="F30" s="17" t="str">
        <f t="shared" si="3"/>
        <v>BULLISH</v>
      </c>
      <c r="G30" s="17" t="str">
        <f t="shared" si="2"/>
        <v>STRONG</v>
      </c>
      <c r="H30" s="17" t="str">
        <f t="shared" si="1"/>
        <v>BULLISH DIVERGENCE</v>
      </c>
    </row>
    <row r="31" spans="1:8" ht="13.5" x14ac:dyDescent="0.25">
      <c r="A31" s="3">
        <v>42048</v>
      </c>
      <c r="B31" s="2">
        <v>84.6</v>
      </c>
      <c r="C31" s="2">
        <v>20.504799999999999</v>
      </c>
      <c r="D31" s="2">
        <v>2377</v>
      </c>
      <c r="E31" s="2">
        <f t="shared" si="0"/>
        <v>23748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84.9</v>
      </c>
      <c r="C32" s="2">
        <v>20.577500000000001</v>
      </c>
      <c r="D32" s="2">
        <v>407</v>
      </c>
      <c r="E32" s="2">
        <f t="shared" si="0"/>
        <v>24155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84.9</v>
      </c>
      <c r="C33" s="2">
        <v>20.577500000000001</v>
      </c>
      <c r="D33" s="2">
        <v>191</v>
      </c>
      <c r="E33" s="2">
        <f t="shared" si="0"/>
        <v>24155</v>
      </c>
      <c r="F33" s="17" t="str">
        <f t="shared" si="3"/>
        <v>BULLISH</v>
      </c>
      <c r="G33" s="17" t="str">
        <f t="shared" si="2"/>
        <v>NEUTRAL</v>
      </c>
      <c r="H33" s="17" t="str">
        <f t="shared" si="1"/>
        <v>BULLISH DIVERGENCE</v>
      </c>
    </row>
    <row r="34" spans="1:8" ht="13.5" x14ac:dyDescent="0.25">
      <c r="A34" s="3">
        <v>42053</v>
      </c>
      <c r="B34" s="2">
        <v>83.99</v>
      </c>
      <c r="C34" s="2">
        <v>20.3569</v>
      </c>
      <c r="D34" s="2">
        <v>1916</v>
      </c>
      <c r="E34" s="2">
        <f t="shared" si="0"/>
        <v>22239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CONFIRMED BEARISH</v>
      </c>
    </row>
    <row r="35" spans="1:8" ht="13.5" x14ac:dyDescent="0.25">
      <c r="A35" s="3">
        <v>42054</v>
      </c>
      <c r="B35" s="2">
        <v>83</v>
      </c>
      <c r="C35" s="2">
        <v>20.117000000000001</v>
      </c>
      <c r="D35" s="2">
        <v>4230</v>
      </c>
      <c r="E35" s="2">
        <f t="shared" si="0"/>
        <v>18009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CONFIRMED BEARISH</v>
      </c>
    </row>
    <row r="36" spans="1:8" ht="13.5" x14ac:dyDescent="0.25">
      <c r="A36" s="3">
        <v>42055</v>
      </c>
      <c r="B36" s="2">
        <v>82.9</v>
      </c>
      <c r="C36" s="2">
        <v>20.092700000000001</v>
      </c>
      <c r="D36" s="2">
        <v>654</v>
      </c>
      <c r="E36" s="2">
        <f t="shared" si="0"/>
        <v>17355</v>
      </c>
      <c r="F36" s="17" t="str">
        <f t="shared" si="3"/>
        <v>BEARISH</v>
      </c>
      <c r="G36" s="17" t="str">
        <f t="shared" si="2"/>
        <v>WEAK</v>
      </c>
      <c r="H36" s="17" t="str">
        <f t="shared" si="1"/>
        <v>CONFIRMED BEARISH</v>
      </c>
    </row>
    <row r="37" spans="1:8" ht="13.5" x14ac:dyDescent="0.25">
      <c r="A37" s="3">
        <v>42058</v>
      </c>
      <c r="B37" s="2">
        <v>82.21</v>
      </c>
      <c r="C37" s="2">
        <v>19.9255</v>
      </c>
      <c r="D37" s="2">
        <v>1499</v>
      </c>
      <c r="E37" s="2">
        <f t="shared" si="0"/>
        <v>15856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CONFIRMED BEARISH</v>
      </c>
    </row>
    <row r="38" spans="1:8" ht="13.5" x14ac:dyDescent="0.25">
      <c r="A38" s="3">
        <v>42059</v>
      </c>
      <c r="B38" s="2">
        <v>83.5</v>
      </c>
      <c r="C38" s="2">
        <v>20.238099999999999</v>
      </c>
      <c r="D38" s="2">
        <v>2585</v>
      </c>
      <c r="E38" s="2">
        <f t="shared" si="0"/>
        <v>18441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CONFIRMED BEARISH</v>
      </c>
    </row>
    <row r="39" spans="1:8" ht="13.5" x14ac:dyDescent="0.25">
      <c r="A39" s="3">
        <v>42060</v>
      </c>
      <c r="B39" s="2">
        <v>83.5</v>
      </c>
      <c r="C39" s="2">
        <v>20.238099999999999</v>
      </c>
      <c r="D39" s="2">
        <v>154</v>
      </c>
      <c r="E39" s="2">
        <f t="shared" si="0"/>
        <v>18441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CONFIRMED BEARISH</v>
      </c>
    </row>
    <row r="40" spans="1:8" ht="13.5" x14ac:dyDescent="0.25">
      <c r="A40" s="3">
        <v>42061</v>
      </c>
      <c r="B40" s="2">
        <v>84</v>
      </c>
      <c r="C40" s="2">
        <v>20.359300000000001</v>
      </c>
      <c r="D40" s="2">
        <v>9627</v>
      </c>
      <c r="E40" s="2">
        <f t="shared" si="0"/>
        <v>28068</v>
      </c>
      <c r="F40" s="17" t="str">
        <f t="shared" si="3"/>
        <v>BULLISH</v>
      </c>
      <c r="G40" s="17" t="str">
        <f t="shared" si="2"/>
        <v>STRONG</v>
      </c>
      <c r="H40" s="17" t="str">
        <f t="shared" si="1"/>
        <v>CONFIRMED BULLISH</v>
      </c>
    </row>
    <row r="41" spans="1:8" ht="13.5" x14ac:dyDescent="0.25">
      <c r="A41" s="3">
        <v>42062</v>
      </c>
      <c r="B41" s="2">
        <v>84.21</v>
      </c>
      <c r="C41" s="2">
        <v>20.4102</v>
      </c>
      <c r="D41" s="2">
        <v>3967</v>
      </c>
      <c r="E41" s="2">
        <f t="shared" si="0"/>
        <v>32035</v>
      </c>
      <c r="F41" s="17" t="str">
        <f t="shared" si="3"/>
        <v>BULLISH</v>
      </c>
      <c r="G41" s="17" t="str">
        <f t="shared" si="2"/>
        <v>STRONG</v>
      </c>
      <c r="H41" s="17" t="str">
        <f t="shared" si="1"/>
        <v>CONFIRMED BULLISH</v>
      </c>
    </row>
    <row r="42" spans="1:8" ht="13.5" x14ac:dyDescent="0.25">
      <c r="A42" s="3">
        <v>42065</v>
      </c>
      <c r="B42" s="2">
        <v>84.2</v>
      </c>
      <c r="C42" s="2">
        <v>20.407800000000002</v>
      </c>
      <c r="D42" s="2">
        <v>1316</v>
      </c>
      <c r="E42" s="2">
        <f t="shared" si="0"/>
        <v>30719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84</v>
      </c>
      <c r="C43" s="2">
        <v>20.359300000000001</v>
      </c>
      <c r="D43" s="2">
        <v>2220</v>
      </c>
      <c r="E43" s="2">
        <f t="shared" si="0"/>
        <v>28499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83.97</v>
      </c>
      <c r="C44" s="2">
        <v>20.3521</v>
      </c>
      <c r="D44" s="2">
        <v>330</v>
      </c>
      <c r="E44" s="2">
        <f t="shared" si="0"/>
        <v>28169</v>
      </c>
      <c r="F44" s="17" t="str">
        <f t="shared" si="3"/>
        <v>BULLISH</v>
      </c>
      <c r="G44" s="17" t="str">
        <f t="shared" si="2"/>
        <v>STRONG</v>
      </c>
      <c r="H44" s="17" t="str">
        <f t="shared" si="1"/>
        <v>CONFIRMED BULLISH</v>
      </c>
    </row>
    <row r="45" spans="1:8" ht="13.5" x14ac:dyDescent="0.25">
      <c r="A45" s="3">
        <v>42068</v>
      </c>
      <c r="B45" s="2">
        <v>83.93</v>
      </c>
      <c r="C45" s="2">
        <v>20.342400000000001</v>
      </c>
      <c r="D45" s="2">
        <v>707</v>
      </c>
      <c r="E45" s="2">
        <f t="shared" si="0"/>
        <v>27462</v>
      </c>
      <c r="F45" s="17" t="str">
        <f t="shared" si="3"/>
        <v>BEARISH</v>
      </c>
      <c r="G45" s="17" t="str">
        <f t="shared" si="2"/>
        <v>WEAK</v>
      </c>
      <c r="H45" s="17" t="str">
        <f t="shared" si="1"/>
        <v>CONFIRMED BEARISH</v>
      </c>
    </row>
    <row r="46" spans="1:8" ht="13.5" x14ac:dyDescent="0.25">
      <c r="A46" s="3">
        <v>42069</v>
      </c>
      <c r="B46" s="2">
        <v>83</v>
      </c>
      <c r="C46" s="2">
        <v>20.117000000000001</v>
      </c>
      <c r="D46" s="2">
        <v>722</v>
      </c>
      <c r="E46" s="2">
        <f t="shared" si="0"/>
        <v>26740</v>
      </c>
      <c r="F46" s="17" t="str">
        <f t="shared" si="3"/>
        <v>BEARISH</v>
      </c>
      <c r="G46" s="17" t="str">
        <f t="shared" si="2"/>
        <v>WEAK</v>
      </c>
      <c r="H46" s="17" t="str">
        <f t="shared" si="1"/>
        <v>CONFIRMED BEARISH</v>
      </c>
    </row>
    <row r="47" spans="1:8" ht="13.5" x14ac:dyDescent="0.25">
      <c r="A47" s="3">
        <v>42072</v>
      </c>
      <c r="B47" s="2">
        <v>83</v>
      </c>
      <c r="C47" s="2">
        <v>20.117000000000001</v>
      </c>
      <c r="D47" s="2">
        <v>1064</v>
      </c>
      <c r="E47" s="2">
        <f t="shared" si="0"/>
        <v>26740</v>
      </c>
      <c r="F47" s="17" t="str">
        <f t="shared" si="3"/>
        <v>BEARISH</v>
      </c>
      <c r="G47" s="17" t="str">
        <f t="shared" si="2"/>
        <v>WEAK</v>
      </c>
      <c r="H47" s="17" t="str">
        <f t="shared" si="1"/>
        <v>CONFIRMED BEARISH</v>
      </c>
    </row>
    <row r="48" spans="1:8" ht="13.5" x14ac:dyDescent="0.25">
      <c r="A48" s="3">
        <v>42073</v>
      </c>
      <c r="B48" s="2">
        <v>83</v>
      </c>
      <c r="C48" s="2">
        <v>20.117000000000001</v>
      </c>
      <c r="D48" s="2">
        <v>799</v>
      </c>
      <c r="E48" s="2">
        <f t="shared" si="0"/>
        <v>26740</v>
      </c>
      <c r="F48" s="17" t="str">
        <f t="shared" si="3"/>
        <v>BEARISH</v>
      </c>
      <c r="G48" s="17" t="str">
        <f t="shared" si="2"/>
        <v>WEAK</v>
      </c>
      <c r="H48" s="17" t="str">
        <f t="shared" si="1"/>
        <v>CONFIRMED BEARISH</v>
      </c>
    </row>
    <row r="49" spans="1:8" ht="13.5" x14ac:dyDescent="0.25">
      <c r="A49" s="3">
        <v>42074</v>
      </c>
      <c r="B49" s="2">
        <v>83.2</v>
      </c>
      <c r="C49" s="2">
        <v>20.165400000000002</v>
      </c>
      <c r="D49" s="2">
        <v>1055</v>
      </c>
      <c r="E49" s="2">
        <f t="shared" si="0"/>
        <v>27795</v>
      </c>
      <c r="F49" s="17" t="str">
        <f t="shared" si="3"/>
        <v>BEARISH</v>
      </c>
      <c r="G49" s="17" t="str">
        <f t="shared" si="2"/>
        <v>NEUTRAL</v>
      </c>
      <c r="H49" s="17" t="str">
        <f t="shared" si="1"/>
        <v>CONFIRMED BEARISH</v>
      </c>
    </row>
    <row r="50" spans="1:8" ht="13.5" x14ac:dyDescent="0.25">
      <c r="A50" s="3">
        <v>42075</v>
      </c>
      <c r="B50" s="2">
        <v>83.5</v>
      </c>
      <c r="C50" s="2">
        <v>20.238099999999999</v>
      </c>
      <c r="D50" s="2">
        <v>50</v>
      </c>
      <c r="E50" s="2">
        <f t="shared" si="0"/>
        <v>27845</v>
      </c>
      <c r="F50" s="17" t="str">
        <f t="shared" si="3"/>
        <v>BULLISH</v>
      </c>
      <c r="G50" s="17" t="str">
        <f t="shared" si="2"/>
        <v>NEUTRAL</v>
      </c>
      <c r="H50" s="17" t="str">
        <f t="shared" si="1"/>
        <v>BULLISH DIVERGENCE</v>
      </c>
    </row>
    <row r="51" spans="1:8" ht="13.5" x14ac:dyDescent="0.25">
      <c r="A51" s="3">
        <v>42076</v>
      </c>
      <c r="B51" s="2">
        <v>83</v>
      </c>
      <c r="C51" s="2">
        <v>20.117000000000001</v>
      </c>
      <c r="D51" s="2">
        <v>1944</v>
      </c>
      <c r="E51" s="2">
        <f t="shared" si="0"/>
        <v>25901</v>
      </c>
      <c r="F51" s="17" t="str">
        <f t="shared" si="3"/>
        <v>BEARISH</v>
      </c>
      <c r="G51" s="17" t="str">
        <f t="shared" si="2"/>
        <v>WEAK</v>
      </c>
      <c r="H51" s="17" t="str">
        <f t="shared" si="1"/>
        <v>NEUTRAL</v>
      </c>
    </row>
    <row r="52" spans="1:8" ht="13.5" x14ac:dyDescent="0.25">
      <c r="A52" s="3">
        <v>42079</v>
      </c>
      <c r="B52" s="2">
        <v>83</v>
      </c>
      <c r="C52" s="2">
        <v>20.117000000000001</v>
      </c>
      <c r="D52" s="2">
        <v>1526</v>
      </c>
      <c r="E52" s="2">
        <f t="shared" si="0"/>
        <v>25901</v>
      </c>
      <c r="F52" s="17" t="str">
        <f t="shared" si="3"/>
        <v>BEARISH</v>
      </c>
      <c r="G52" s="17" t="str">
        <f t="shared" si="2"/>
        <v>WEAK</v>
      </c>
      <c r="H52" s="17" t="str">
        <f t="shared" si="1"/>
        <v>NEUTRAL</v>
      </c>
    </row>
    <row r="53" spans="1:8" ht="13.5" x14ac:dyDescent="0.25">
      <c r="A53" s="3">
        <v>42080</v>
      </c>
      <c r="B53" s="2">
        <v>83.5</v>
      </c>
      <c r="C53" s="2">
        <v>20.238099999999999</v>
      </c>
      <c r="D53" s="2">
        <v>917</v>
      </c>
      <c r="E53" s="2">
        <f t="shared" si="0"/>
        <v>26818</v>
      </c>
      <c r="F53" s="17" t="str">
        <f t="shared" si="3"/>
        <v>BULLISH</v>
      </c>
      <c r="G53" s="17" t="str">
        <f t="shared" si="2"/>
        <v>NEUTRAL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83</v>
      </c>
      <c r="C54" s="2">
        <v>20.117000000000001</v>
      </c>
      <c r="D54" s="2">
        <v>866</v>
      </c>
      <c r="E54" s="2">
        <f t="shared" si="0"/>
        <v>25952</v>
      </c>
      <c r="F54" s="17" t="str">
        <f t="shared" si="3"/>
        <v>BEARISH</v>
      </c>
      <c r="G54" s="17" t="str">
        <f t="shared" si="2"/>
        <v>WEAK</v>
      </c>
      <c r="H54" s="17" t="str">
        <f t="shared" si="1"/>
        <v>CONFIRMED BEARISH</v>
      </c>
    </row>
    <row r="55" spans="1:8" ht="13.5" x14ac:dyDescent="0.25">
      <c r="A55" s="3">
        <v>42082</v>
      </c>
      <c r="B55" s="2">
        <v>83</v>
      </c>
      <c r="C55" s="2">
        <v>20.117000000000001</v>
      </c>
      <c r="D55" s="2">
        <v>500</v>
      </c>
      <c r="E55" s="2">
        <f t="shared" si="0"/>
        <v>25952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CONFIRMED BEARISH</v>
      </c>
    </row>
    <row r="56" spans="1:8" ht="13.5" x14ac:dyDescent="0.25">
      <c r="A56" s="3">
        <v>42086</v>
      </c>
      <c r="B56" s="2">
        <v>82.8</v>
      </c>
      <c r="C56" s="2">
        <v>20.0685</v>
      </c>
      <c r="D56" s="2">
        <v>71</v>
      </c>
      <c r="E56" s="2">
        <f t="shared" si="0"/>
        <v>25881</v>
      </c>
      <c r="F56" s="17" t="str">
        <f t="shared" si="3"/>
        <v>BEARISH</v>
      </c>
      <c r="G56" s="17" t="str">
        <f t="shared" si="2"/>
        <v>NEUTRAL</v>
      </c>
      <c r="H56" s="17" t="str">
        <f t="shared" si="1"/>
        <v>CONFIRMED BEARISH</v>
      </c>
    </row>
    <row r="57" spans="1:8" ht="13.5" x14ac:dyDescent="0.25">
      <c r="A57" s="3">
        <v>42087</v>
      </c>
      <c r="B57" s="2">
        <v>82.79</v>
      </c>
      <c r="C57" s="2">
        <v>20.066099999999999</v>
      </c>
      <c r="D57" s="2">
        <v>574</v>
      </c>
      <c r="E57" s="2">
        <f t="shared" si="0"/>
        <v>25307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CONFIRMED BEARISH</v>
      </c>
    </row>
    <row r="58" spans="1:8" ht="13.5" x14ac:dyDescent="0.25">
      <c r="A58" s="3">
        <v>42088</v>
      </c>
      <c r="B58" s="2">
        <v>81.5</v>
      </c>
      <c r="C58" s="2">
        <v>19.753399999999999</v>
      </c>
      <c r="D58" s="2">
        <v>749</v>
      </c>
      <c r="E58" s="2">
        <f t="shared" si="0"/>
        <v>24558</v>
      </c>
      <c r="F58" s="17" t="str">
        <f t="shared" si="3"/>
        <v>BEARISH</v>
      </c>
      <c r="G58" s="17" t="str">
        <f t="shared" si="2"/>
        <v>WEAK</v>
      </c>
      <c r="H58" s="17" t="str">
        <f t="shared" si="1"/>
        <v>CONFIRMED BEARISH</v>
      </c>
    </row>
    <row r="59" spans="1:8" ht="13.5" x14ac:dyDescent="0.25">
      <c r="A59" s="3">
        <v>42089</v>
      </c>
      <c r="B59" s="2">
        <v>81.5</v>
      </c>
      <c r="C59" s="2">
        <v>19.753399999999999</v>
      </c>
      <c r="D59" s="2">
        <v>854</v>
      </c>
      <c r="E59" s="2">
        <f t="shared" si="0"/>
        <v>24558</v>
      </c>
      <c r="F59" s="17" t="str">
        <f t="shared" si="3"/>
        <v>BEARISH</v>
      </c>
      <c r="G59" s="17" t="str">
        <f t="shared" si="2"/>
        <v>WEAK</v>
      </c>
      <c r="H59" s="17" t="str">
        <f t="shared" si="1"/>
        <v>CONFIRMED BEARISH</v>
      </c>
    </row>
    <row r="60" spans="1:8" ht="13.5" x14ac:dyDescent="0.25">
      <c r="A60" s="3">
        <v>42090</v>
      </c>
      <c r="B60" s="2">
        <v>81.5</v>
      </c>
      <c r="C60" s="2">
        <v>19.753399999999999</v>
      </c>
      <c r="D60" s="2">
        <v>1261</v>
      </c>
      <c r="E60" s="2">
        <f t="shared" si="0"/>
        <v>24558</v>
      </c>
      <c r="F60" s="17" t="str">
        <f t="shared" si="3"/>
        <v>BEARISH</v>
      </c>
      <c r="G60" s="17" t="str">
        <f t="shared" si="2"/>
        <v>WEAK</v>
      </c>
      <c r="H60" s="17" t="str">
        <f t="shared" si="1"/>
        <v>CONFIRMED BEARISH</v>
      </c>
    </row>
    <row r="61" spans="1:8" ht="13.5" x14ac:dyDescent="0.25">
      <c r="A61" s="3">
        <v>42093</v>
      </c>
      <c r="B61" s="2">
        <v>81.5</v>
      </c>
      <c r="C61" s="2">
        <v>19.753399999999999</v>
      </c>
      <c r="D61" s="2">
        <v>1013</v>
      </c>
      <c r="E61" s="2">
        <f t="shared" si="0"/>
        <v>24558</v>
      </c>
      <c r="F61" s="17" t="str">
        <f t="shared" si="3"/>
        <v>BEARISH</v>
      </c>
      <c r="G61" s="17" t="str">
        <f t="shared" si="2"/>
        <v>WEAK</v>
      </c>
      <c r="H61" s="17" t="str">
        <f t="shared" si="1"/>
        <v>CONFIRMED BEARISH</v>
      </c>
    </row>
    <row r="62" spans="1:8" ht="13.5" x14ac:dyDescent="0.25">
      <c r="A62" s="3">
        <v>42094</v>
      </c>
      <c r="B62" s="2">
        <v>81.5</v>
      </c>
      <c r="C62" s="2">
        <v>19.753399999999999</v>
      </c>
      <c r="D62" s="2">
        <v>416</v>
      </c>
      <c r="E62" s="2">
        <f t="shared" si="0"/>
        <v>24558</v>
      </c>
      <c r="F62" s="17" t="str">
        <f t="shared" si="3"/>
        <v>BEARISH</v>
      </c>
      <c r="G62" s="17" t="str">
        <f t="shared" si="2"/>
        <v>WEAK</v>
      </c>
      <c r="H62" s="17" t="str">
        <f t="shared" si="1"/>
        <v>CONFIRMED BEARISH</v>
      </c>
    </row>
    <row r="63" spans="1:8" ht="13.5" x14ac:dyDescent="0.25">
      <c r="A63" s="3">
        <v>42095</v>
      </c>
      <c r="B63" s="2">
        <v>81.5</v>
      </c>
      <c r="C63" s="2">
        <v>19.753399999999999</v>
      </c>
      <c r="D63" s="2">
        <v>2983</v>
      </c>
      <c r="E63" s="2">
        <f t="shared" si="0"/>
        <v>24558</v>
      </c>
      <c r="F63" s="17" t="str">
        <f t="shared" si="3"/>
        <v>NEUTRAL</v>
      </c>
      <c r="G63" s="17" t="str">
        <f t="shared" si="2"/>
        <v>NEUTRAL</v>
      </c>
      <c r="H63" s="17" t="str">
        <f t="shared" si="1"/>
        <v>NEUTRAL</v>
      </c>
    </row>
    <row r="64" spans="1:8" ht="13.5" x14ac:dyDescent="0.25">
      <c r="A64" s="3">
        <v>42096</v>
      </c>
      <c r="B64" s="2">
        <v>81.5</v>
      </c>
      <c r="C64" s="2">
        <v>19.753399999999999</v>
      </c>
      <c r="D64" s="2">
        <v>2709</v>
      </c>
      <c r="E64" s="2">
        <f t="shared" si="0"/>
        <v>24558</v>
      </c>
      <c r="F64" s="17" t="str">
        <f t="shared" si="3"/>
        <v>NEUTRAL</v>
      </c>
      <c r="G64" s="17" t="str">
        <f t="shared" si="2"/>
        <v>NEUTRAL</v>
      </c>
      <c r="H64" s="17" t="str">
        <f t="shared" si="1"/>
        <v>NEUTRAL</v>
      </c>
    </row>
    <row r="65" spans="1:8" ht="13.5" x14ac:dyDescent="0.25">
      <c r="A65" s="3">
        <v>42097</v>
      </c>
      <c r="B65" s="2">
        <v>82</v>
      </c>
      <c r="C65" s="2">
        <v>19.874600000000001</v>
      </c>
      <c r="D65" s="2">
        <v>7108</v>
      </c>
      <c r="E65" s="2">
        <f t="shared" si="0"/>
        <v>31666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82.2</v>
      </c>
      <c r="C66" s="2">
        <v>19.923100000000002</v>
      </c>
      <c r="D66" s="2">
        <v>5928</v>
      </c>
      <c r="E66" s="2">
        <f t="shared" si="0"/>
        <v>37594</v>
      </c>
      <c r="F66" s="17" t="str">
        <f t="shared" si="3"/>
        <v>BULLISH</v>
      </c>
      <c r="G66" s="17" t="str">
        <f t="shared" si="2"/>
        <v>STRONG</v>
      </c>
      <c r="H66" s="17" t="str">
        <f t="shared" si="1"/>
        <v>CONFIRMED BULLISH</v>
      </c>
    </row>
    <row r="67" spans="1:8" ht="13.5" x14ac:dyDescent="0.25">
      <c r="A67" s="3">
        <v>42101</v>
      </c>
      <c r="B67" s="2">
        <v>83.9</v>
      </c>
      <c r="C67" s="2">
        <v>20.335100000000001</v>
      </c>
      <c r="D67" s="2">
        <v>525</v>
      </c>
      <c r="E67" s="2">
        <f t="shared" si="0"/>
        <v>38119</v>
      </c>
      <c r="F67" s="17" t="str">
        <f t="shared" si="3"/>
        <v>BULLISH</v>
      </c>
      <c r="G67" s="17" t="str">
        <f t="shared" si="2"/>
        <v>STRONG</v>
      </c>
      <c r="H67" s="17" t="str">
        <f t="shared" si="1"/>
        <v>CONFIRMED BULLISH</v>
      </c>
    </row>
    <row r="68" spans="1:8" ht="13.5" x14ac:dyDescent="0.25">
      <c r="A68" s="3">
        <v>42102</v>
      </c>
      <c r="B68" s="2">
        <v>83.4</v>
      </c>
      <c r="C68" s="2">
        <v>20.213899999999999</v>
      </c>
      <c r="D68" s="2">
        <v>1635</v>
      </c>
      <c r="E68" s="2">
        <f t="shared" ref="E68:E131" si="4">IF(B68&gt;B67, E67+D68, IF(B68&lt;B67, E67-D68, E67))</f>
        <v>36484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v>42104</v>
      </c>
      <c r="B69" s="2">
        <v>83</v>
      </c>
      <c r="C69" s="2">
        <v>20.117000000000001</v>
      </c>
      <c r="D69" s="2">
        <v>2850</v>
      </c>
      <c r="E69" s="2">
        <f t="shared" si="4"/>
        <v>33634</v>
      </c>
      <c r="F69" s="17" t="str">
        <f t="shared" si="3"/>
        <v>BULLISH</v>
      </c>
      <c r="G69" s="17" t="str">
        <f t="shared" si="2"/>
        <v>STRONG</v>
      </c>
      <c r="H69" s="17" t="str">
        <f t="shared" si="1"/>
        <v>CONFIRMED BULLISH</v>
      </c>
    </row>
    <row r="70" spans="1:8" ht="13.5" x14ac:dyDescent="0.25">
      <c r="A70" s="3">
        <v>42107</v>
      </c>
      <c r="B70" s="2">
        <v>82</v>
      </c>
      <c r="C70" s="2">
        <v>19.874600000000001</v>
      </c>
      <c r="D70" s="2">
        <v>621</v>
      </c>
      <c r="E70" s="2">
        <f t="shared" si="4"/>
        <v>33013</v>
      </c>
      <c r="F70" s="17" t="str">
        <f t="shared" si="3"/>
        <v>BULLISH</v>
      </c>
      <c r="G70" s="17" t="str">
        <f t="shared" si="2"/>
        <v>STRONG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v>42108</v>
      </c>
      <c r="B71" s="2">
        <v>82.02</v>
      </c>
      <c r="C71" s="2">
        <v>19.8794</v>
      </c>
      <c r="D71" s="2">
        <v>571</v>
      </c>
      <c r="E71" s="2">
        <f t="shared" si="4"/>
        <v>33584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CONFIRMED BEARISH</v>
      </c>
    </row>
    <row r="72" spans="1:8" ht="13.5" x14ac:dyDescent="0.25">
      <c r="A72" s="3">
        <v>42109</v>
      </c>
      <c r="B72" s="2">
        <v>82</v>
      </c>
      <c r="C72" s="2">
        <v>19.874600000000001</v>
      </c>
      <c r="D72" s="2">
        <v>3131</v>
      </c>
      <c r="E72" s="2">
        <f t="shared" si="4"/>
        <v>30453</v>
      </c>
      <c r="F72" s="17" t="str">
        <f t="shared" ref="F72:F135" si="7">IF(E72&gt;E67,"BULLISH",IF(E72&lt;E67,"BEARISH","NEUTRAL"))</f>
        <v>BEARISH</v>
      </c>
      <c r="G72" s="17" t="str">
        <f t="shared" si="6"/>
        <v>WEAK</v>
      </c>
      <c r="H72" s="17" t="str">
        <f t="shared" si="5"/>
        <v>CONFIRMED BEARISH</v>
      </c>
    </row>
    <row r="73" spans="1:8" ht="13.5" x14ac:dyDescent="0.25">
      <c r="A73" s="3">
        <v>42110</v>
      </c>
      <c r="B73" s="2">
        <v>82</v>
      </c>
      <c r="C73" s="2">
        <v>19.874600000000001</v>
      </c>
      <c r="D73" s="2">
        <v>1350</v>
      </c>
      <c r="E73" s="2">
        <f t="shared" si="4"/>
        <v>30453</v>
      </c>
      <c r="F73" s="17" t="str">
        <f t="shared" si="7"/>
        <v>BEARISH</v>
      </c>
      <c r="G73" s="17" t="str">
        <f t="shared" si="6"/>
        <v>WEAK</v>
      </c>
      <c r="H73" s="17" t="str">
        <f t="shared" si="5"/>
        <v>CONFIRMED BEARISH</v>
      </c>
    </row>
    <row r="74" spans="1:8" ht="13.5" x14ac:dyDescent="0.25">
      <c r="A74" s="3">
        <v>42111</v>
      </c>
      <c r="B74" s="2">
        <v>81.98</v>
      </c>
      <c r="C74" s="2">
        <v>19.869700000000002</v>
      </c>
      <c r="D74" s="2">
        <v>521</v>
      </c>
      <c r="E74" s="2">
        <f t="shared" si="4"/>
        <v>29932</v>
      </c>
      <c r="F74" s="17" t="str">
        <f t="shared" si="7"/>
        <v>BEARISH</v>
      </c>
      <c r="G74" s="17" t="str">
        <f t="shared" si="6"/>
        <v>WEAK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82</v>
      </c>
      <c r="C75" s="2">
        <v>19.874600000000001</v>
      </c>
      <c r="D75" s="2">
        <v>362</v>
      </c>
      <c r="E75" s="2">
        <f t="shared" si="4"/>
        <v>30294</v>
      </c>
      <c r="F75" s="17" t="str">
        <f t="shared" si="7"/>
        <v>BEARISH</v>
      </c>
      <c r="G75" s="17" t="str">
        <f t="shared" si="6"/>
        <v>WEAK</v>
      </c>
      <c r="H75" s="17" t="str">
        <f t="shared" si="5"/>
        <v>NEUTRAL</v>
      </c>
    </row>
    <row r="76" spans="1:8" ht="13.5" x14ac:dyDescent="0.25">
      <c r="A76" s="3">
        <v>42115</v>
      </c>
      <c r="B76" s="2">
        <v>82</v>
      </c>
      <c r="C76" s="2">
        <v>19.874600000000001</v>
      </c>
      <c r="D76" s="2">
        <v>783</v>
      </c>
      <c r="E76" s="2">
        <f t="shared" si="4"/>
        <v>30294</v>
      </c>
      <c r="F76" s="17" t="str">
        <f t="shared" si="7"/>
        <v>BEARISH</v>
      </c>
      <c r="G76" s="17" t="str">
        <f t="shared" si="6"/>
        <v>WEAK</v>
      </c>
      <c r="H76" s="17" t="str">
        <f t="shared" si="5"/>
        <v>CONFIRMED BEARISH</v>
      </c>
    </row>
    <row r="77" spans="1:8" ht="13.5" x14ac:dyDescent="0.25">
      <c r="A77" s="3">
        <v>42116</v>
      </c>
      <c r="B77" s="2">
        <v>82</v>
      </c>
      <c r="C77" s="2">
        <v>19.874600000000001</v>
      </c>
      <c r="D77" s="2">
        <v>1699</v>
      </c>
      <c r="E77" s="2">
        <f t="shared" si="4"/>
        <v>30294</v>
      </c>
      <c r="F77" s="17" t="str">
        <f t="shared" si="7"/>
        <v>BEARISH</v>
      </c>
      <c r="G77" s="17" t="str">
        <f t="shared" si="6"/>
        <v>NEUTRAL</v>
      </c>
      <c r="H77" s="17" t="str">
        <f t="shared" si="5"/>
        <v>NEUTRAL</v>
      </c>
    </row>
    <row r="78" spans="1:8" ht="13.5" x14ac:dyDescent="0.25">
      <c r="A78" s="3">
        <v>42117</v>
      </c>
      <c r="B78" s="2">
        <v>82.15</v>
      </c>
      <c r="C78" s="2">
        <v>19.910900000000002</v>
      </c>
      <c r="D78" s="2">
        <v>319</v>
      </c>
      <c r="E78" s="2">
        <f t="shared" si="4"/>
        <v>30613</v>
      </c>
      <c r="F78" s="17" t="str">
        <f t="shared" si="7"/>
        <v>BULLISH</v>
      </c>
      <c r="G78" s="17" t="str">
        <f t="shared" si="6"/>
        <v>NEUTRAL</v>
      </c>
      <c r="H78" s="17" t="str">
        <f t="shared" si="5"/>
        <v>CONFIRMED BULLISH</v>
      </c>
    </row>
    <row r="79" spans="1:8" ht="13.5" x14ac:dyDescent="0.25">
      <c r="A79" s="3">
        <v>42118</v>
      </c>
      <c r="B79" s="2">
        <v>82.1</v>
      </c>
      <c r="C79" s="2">
        <v>19.898800000000001</v>
      </c>
      <c r="D79" s="2">
        <v>1129</v>
      </c>
      <c r="E79" s="2">
        <f t="shared" si="4"/>
        <v>29484</v>
      </c>
      <c r="F79" s="17" t="str">
        <f t="shared" si="7"/>
        <v>BEARISH</v>
      </c>
      <c r="G79" s="17" t="str">
        <f t="shared" si="6"/>
        <v>NEUTRAL</v>
      </c>
      <c r="H79" s="17" t="str">
        <f t="shared" si="5"/>
        <v>BEARISH DIVERGENCE</v>
      </c>
    </row>
    <row r="80" spans="1:8" ht="13.5" x14ac:dyDescent="0.25">
      <c r="A80" s="3">
        <v>42121</v>
      </c>
      <c r="B80" s="2">
        <v>82.4</v>
      </c>
      <c r="C80" s="2">
        <v>19.971499999999999</v>
      </c>
      <c r="D80" s="2">
        <v>345</v>
      </c>
      <c r="E80" s="2">
        <f t="shared" si="4"/>
        <v>29829</v>
      </c>
      <c r="F80" s="17" t="str">
        <f t="shared" si="7"/>
        <v>BEARISH</v>
      </c>
      <c r="G80" s="17" t="str">
        <f t="shared" si="6"/>
        <v>NEUTRAL</v>
      </c>
      <c r="H80" s="17" t="str">
        <f t="shared" si="5"/>
        <v>BEARISH DIVERGENCE</v>
      </c>
    </row>
    <row r="81" spans="1:8" ht="13.5" x14ac:dyDescent="0.25">
      <c r="A81" s="3">
        <v>42122</v>
      </c>
      <c r="B81" s="2">
        <v>82.4</v>
      </c>
      <c r="C81" s="2">
        <v>19.971499999999999</v>
      </c>
      <c r="D81" s="2">
        <v>287</v>
      </c>
      <c r="E81" s="2">
        <f t="shared" si="4"/>
        <v>29829</v>
      </c>
      <c r="F81" s="17" t="str">
        <f t="shared" si="7"/>
        <v>BEARISH</v>
      </c>
      <c r="G81" s="17" t="str">
        <f t="shared" si="6"/>
        <v>NEUTRAL</v>
      </c>
      <c r="H81" s="17" t="str">
        <f t="shared" si="5"/>
        <v>BEARISH DIVERGENCE</v>
      </c>
    </row>
    <row r="82" spans="1:8" ht="13.5" x14ac:dyDescent="0.25">
      <c r="A82" s="3">
        <v>42123</v>
      </c>
      <c r="B82" s="2">
        <v>83</v>
      </c>
      <c r="C82" s="2">
        <v>20.117000000000001</v>
      </c>
      <c r="D82" s="2">
        <v>1224</v>
      </c>
      <c r="E82" s="2">
        <f t="shared" si="4"/>
        <v>31053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v>42124</v>
      </c>
      <c r="B83" s="2">
        <v>83</v>
      </c>
      <c r="C83" s="2">
        <v>20.117000000000001</v>
      </c>
      <c r="D83" s="2">
        <v>859</v>
      </c>
      <c r="E83" s="2">
        <f t="shared" si="4"/>
        <v>31053</v>
      </c>
      <c r="F83" s="17" t="str">
        <f t="shared" si="7"/>
        <v>BULLISH</v>
      </c>
      <c r="G83" s="17" t="str">
        <f t="shared" si="6"/>
        <v>NEUTRAL</v>
      </c>
      <c r="H83" s="17" t="str">
        <f t="shared" si="5"/>
        <v>CONFIRMED BULLISH</v>
      </c>
    </row>
    <row r="84" spans="1:8" ht="13.5" x14ac:dyDescent="0.25">
      <c r="A84" s="3">
        <v>42128</v>
      </c>
      <c r="B84" s="2">
        <v>83</v>
      </c>
      <c r="C84" s="2">
        <v>20.117000000000001</v>
      </c>
      <c r="D84" s="2">
        <v>93</v>
      </c>
      <c r="E84" s="2">
        <f t="shared" si="4"/>
        <v>31053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v>42129</v>
      </c>
      <c r="B85" s="2">
        <v>83</v>
      </c>
      <c r="C85" s="2">
        <v>20.117000000000001</v>
      </c>
      <c r="D85" s="2">
        <v>1315</v>
      </c>
      <c r="E85" s="2">
        <f t="shared" si="4"/>
        <v>31053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v>42130</v>
      </c>
      <c r="B86" s="2">
        <v>83</v>
      </c>
      <c r="C86" s="2">
        <v>20.117000000000001</v>
      </c>
      <c r="D86" s="2">
        <v>2535</v>
      </c>
      <c r="E86" s="2">
        <f t="shared" si="4"/>
        <v>31053</v>
      </c>
      <c r="F86" s="17" t="str">
        <f t="shared" si="7"/>
        <v>BULLISH</v>
      </c>
      <c r="G86" s="17" t="str">
        <f t="shared" si="6"/>
        <v>STRONG</v>
      </c>
      <c r="H86" s="17" t="str">
        <f t="shared" si="5"/>
        <v>CONFIRMED BULLISH</v>
      </c>
    </row>
    <row r="87" spans="1:8" ht="13.5" x14ac:dyDescent="0.25">
      <c r="A87" s="3">
        <v>42131</v>
      </c>
      <c r="B87" s="2">
        <v>80.599999999999994</v>
      </c>
      <c r="C87" s="2">
        <v>19.535299999999999</v>
      </c>
      <c r="D87" s="2">
        <v>7116</v>
      </c>
      <c r="E87" s="2">
        <f t="shared" si="4"/>
        <v>23937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v>42132</v>
      </c>
      <c r="B88" s="2">
        <v>83</v>
      </c>
      <c r="C88" s="2">
        <v>20.117000000000001</v>
      </c>
      <c r="D88" s="2">
        <v>298</v>
      </c>
      <c r="E88" s="2">
        <f t="shared" si="4"/>
        <v>24235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NEUTRAL</v>
      </c>
    </row>
    <row r="89" spans="1:8" ht="13.5" x14ac:dyDescent="0.25">
      <c r="A89" s="3">
        <v>42135</v>
      </c>
      <c r="B89" s="2">
        <v>82.5</v>
      </c>
      <c r="C89" s="2">
        <v>19.995799999999999</v>
      </c>
      <c r="D89" s="2">
        <v>251</v>
      </c>
      <c r="E89" s="2">
        <f t="shared" si="4"/>
        <v>23984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CONFIRMED BEARISH</v>
      </c>
    </row>
    <row r="90" spans="1:8" ht="13.5" x14ac:dyDescent="0.25">
      <c r="A90" s="3">
        <v>42136</v>
      </c>
      <c r="B90" s="2">
        <v>83.4</v>
      </c>
      <c r="C90" s="2">
        <v>20.213899999999999</v>
      </c>
      <c r="D90" s="2">
        <v>1390</v>
      </c>
      <c r="E90" s="2">
        <f t="shared" si="4"/>
        <v>25374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BEARISH DIVERGENCE</v>
      </c>
    </row>
    <row r="91" spans="1:8" ht="13.5" x14ac:dyDescent="0.25">
      <c r="A91" s="3">
        <v>42137</v>
      </c>
      <c r="B91" s="2">
        <v>84.3</v>
      </c>
      <c r="C91" s="2">
        <v>20.431999999999999</v>
      </c>
      <c r="D91" s="2">
        <v>350</v>
      </c>
      <c r="E91" s="2">
        <f t="shared" si="4"/>
        <v>25724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BEARISH DIVERGENCE</v>
      </c>
    </row>
    <row r="92" spans="1:8" ht="13.5" x14ac:dyDescent="0.25">
      <c r="A92" s="3">
        <v>42138</v>
      </c>
      <c r="B92" s="2">
        <v>83.02</v>
      </c>
      <c r="C92" s="2">
        <v>20.1218</v>
      </c>
      <c r="D92" s="2">
        <v>714</v>
      </c>
      <c r="E92" s="2">
        <f t="shared" si="4"/>
        <v>25010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83.79</v>
      </c>
      <c r="C93" s="2">
        <v>20.308399999999999</v>
      </c>
      <c r="D93" s="2">
        <v>398</v>
      </c>
      <c r="E93" s="2">
        <f t="shared" si="4"/>
        <v>25408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84</v>
      </c>
      <c r="C94" s="2">
        <v>20.359300000000001</v>
      </c>
      <c r="D94" s="2">
        <v>2115</v>
      </c>
      <c r="E94" s="2">
        <f t="shared" si="4"/>
        <v>27523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83.98</v>
      </c>
      <c r="C95" s="2">
        <v>20.354500000000002</v>
      </c>
      <c r="D95" s="2">
        <v>1111</v>
      </c>
      <c r="E95" s="2">
        <f t="shared" si="4"/>
        <v>26412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83.1</v>
      </c>
      <c r="C96" s="2">
        <v>20.141200000000001</v>
      </c>
      <c r="D96" s="2">
        <v>1331</v>
      </c>
      <c r="E96" s="2">
        <f t="shared" si="4"/>
        <v>25081</v>
      </c>
      <c r="F96" s="17" t="str">
        <f t="shared" si="7"/>
        <v>BEARISH</v>
      </c>
      <c r="G96" s="17" t="str">
        <f t="shared" si="6"/>
        <v>WEAK</v>
      </c>
      <c r="H96" s="17" t="str">
        <f t="shared" si="5"/>
        <v>CONFIRMED BEARISH</v>
      </c>
    </row>
    <row r="97" spans="1:8" ht="13.5" x14ac:dyDescent="0.25">
      <c r="A97" s="3">
        <v>42145</v>
      </c>
      <c r="B97" s="2">
        <v>83.1</v>
      </c>
      <c r="C97" s="2">
        <v>20.141200000000001</v>
      </c>
      <c r="D97" s="2">
        <v>616</v>
      </c>
      <c r="E97" s="2">
        <f t="shared" si="4"/>
        <v>25081</v>
      </c>
      <c r="F97" s="17" t="str">
        <f t="shared" si="7"/>
        <v>BULLISH</v>
      </c>
      <c r="G97" s="17" t="str">
        <f t="shared" si="6"/>
        <v>NEUTRAL</v>
      </c>
      <c r="H97" s="17" t="str">
        <f t="shared" si="5"/>
        <v>CONFIRMED BULLISH</v>
      </c>
    </row>
    <row r="98" spans="1:8" ht="13.5" x14ac:dyDescent="0.25">
      <c r="A98" s="3">
        <v>42146</v>
      </c>
      <c r="B98" s="2">
        <v>83</v>
      </c>
      <c r="C98" s="2">
        <v>20.117000000000001</v>
      </c>
      <c r="D98" s="2">
        <v>1122</v>
      </c>
      <c r="E98" s="2">
        <f t="shared" si="4"/>
        <v>23959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v>42149</v>
      </c>
      <c r="B99" s="2">
        <v>81.12</v>
      </c>
      <c r="C99" s="2">
        <v>19.661300000000001</v>
      </c>
      <c r="D99" s="2">
        <v>105</v>
      </c>
      <c r="E99" s="2">
        <f t="shared" si="4"/>
        <v>23854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v>42150</v>
      </c>
      <c r="B100" s="2">
        <v>82</v>
      </c>
      <c r="C100" s="2">
        <v>19.874600000000001</v>
      </c>
      <c r="D100" s="2">
        <v>322</v>
      </c>
      <c r="E100" s="2">
        <f t="shared" si="4"/>
        <v>24176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v>42151</v>
      </c>
      <c r="B101" s="2">
        <v>83</v>
      </c>
      <c r="C101" s="2">
        <v>20.117000000000001</v>
      </c>
      <c r="D101" s="2">
        <v>616</v>
      </c>
      <c r="E101" s="2">
        <f t="shared" si="4"/>
        <v>24792</v>
      </c>
      <c r="F101" s="17" t="str">
        <f t="shared" si="7"/>
        <v>BEARISH</v>
      </c>
      <c r="G101" s="17" t="str">
        <f t="shared" si="6"/>
        <v>NEUTRAL</v>
      </c>
      <c r="H101" s="17" t="str">
        <f t="shared" si="5"/>
        <v>CONFIRMED BEARISH</v>
      </c>
    </row>
    <row r="102" spans="1:8" ht="13.5" x14ac:dyDescent="0.25">
      <c r="A102" s="3">
        <v>42152</v>
      </c>
      <c r="B102" s="2">
        <v>83</v>
      </c>
      <c r="C102" s="2">
        <v>20.117000000000001</v>
      </c>
      <c r="D102" s="2">
        <v>245</v>
      </c>
      <c r="E102" s="2">
        <f t="shared" si="4"/>
        <v>24792</v>
      </c>
      <c r="F102" s="17" t="str">
        <f t="shared" si="7"/>
        <v>BEARISH</v>
      </c>
      <c r="G102" s="17" t="str">
        <f t="shared" si="6"/>
        <v>NEUTRAL</v>
      </c>
      <c r="H102" s="17" t="str">
        <f t="shared" si="5"/>
        <v>CONFIRMED BEARISH</v>
      </c>
    </row>
    <row r="103" spans="1:8" ht="13.5" x14ac:dyDescent="0.25">
      <c r="A103" s="3">
        <v>42153</v>
      </c>
      <c r="B103" s="2">
        <v>83.6</v>
      </c>
      <c r="C103" s="2">
        <v>20.2624</v>
      </c>
      <c r="D103" s="2">
        <v>2152</v>
      </c>
      <c r="E103" s="2">
        <f t="shared" si="4"/>
        <v>26944</v>
      </c>
      <c r="F103" s="17" t="str">
        <f t="shared" si="7"/>
        <v>BULLISH</v>
      </c>
      <c r="G103" s="17" t="str">
        <f t="shared" si="6"/>
        <v>STRONG</v>
      </c>
      <c r="H103" s="17" t="str">
        <f t="shared" si="5"/>
        <v>CONFIRMED BULLISH</v>
      </c>
    </row>
    <row r="104" spans="1:8" ht="13.5" x14ac:dyDescent="0.25">
      <c r="A104" s="3">
        <v>42156</v>
      </c>
      <c r="B104" s="2">
        <v>83.04</v>
      </c>
      <c r="C104" s="2">
        <v>20.1267</v>
      </c>
      <c r="D104" s="2">
        <v>245</v>
      </c>
      <c r="E104" s="2">
        <f t="shared" si="4"/>
        <v>26699</v>
      </c>
      <c r="F104" s="17" t="str">
        <f t="shared" si="7"/>
        <v>BULLISH</v>
      </c>
      <c r="G104" s="17" t="str">
        <f t="shared" si="6"/>
        <v>STRONG</v>
      </c>
      <c r="H104" s="17" t="str">
        <f t="shared" si="5"/>
        <v>CONFIRMED BULLISH</v>
      </c>
    </row>
    <row r="105" spans="1:8" ht="13.5" x14ac:dyDescent="0.25">
      <c r="A105" s="3">
        <v>42157</v>
      </c>
      <c r="B105" s="2">
        <v>84.98</v>
      </c>
      <c r="C105" s="2">
        <v>20.596900000000002</v>
      </c>
      <c r="D105" s="2">
        <v>410</v>
      </c>
      <c r="E105" s="2">
        <f t="shared" si="4"/>
        <v>27109</v>
      </c>
      <c r="F105" s="17" t="str">
        <f t="shared" si="7"/>
        <v>BULLISH</v>
      </c>
      <c r="G105" s="17" t="str">
        <f t="shared" si="6"/>
        <v>STRONG</v>
      </c>
      <c r="H105" s="17" t="str">
        <f t="shared" si="5"/>
        <v>CONFIRMED BULLISH</v>
      </c>
    </row>
    <row r="106" spans="1:8" ht="13.5" x14ac:dyDescent="0.25">
      <c r="A106" s="3">
        <v>42158</v>
      </c>
      <c r="B106" s="2">
        <v>84.97</v>
      </c>
      <c r="C106" s="2">
        <v>20.5944</v>
      </c>
      <c r="D106" s="2">
        <v>71</v>
      </c>
      <c r="E106" s="2">
        <f t="shared" si="4"/>
        <v>27038</v>
      </c>
      <c r="F106" s="17" t="str">
        <f t="shared" si="7"/>
        <v>BULLISH</v>
      </c>
      <c r="G106" s="17" t="str">
        <f t="shared" si="6"/>
        <v>STRONG</v>
      </c>
      <c r="H106" s="17" t="str">
        <f t="shared" si="5"/>
        <v>CONFIRMED BULLISH</v>
      </c>
    </row>
    <row r="107" spans="1:8" ht="13.5" x14ac:dyDescent="0.25">
      <c r="A107" s="3">
        <v>42159</v>
      </c>
      <c r="B107" s="2">
        <v>83.26</v>
      </c>
      <c r="C107" s="2">
        <v>20.18</v>
      </c>
      <c r="D107" s="2">
        <v>11971</v>
      </c>
      <c r="E107" s="2">
        <f t="shared" si="4"/>
        <v>15067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BEARISH DIVERGENCE</v>
      </c>
    </row>
    <row r="108" spans="1:8" ht="13.5" x14ac:dyDescent="0.25">
      <c r="A108" s="3">
        <v>42160</v>
      </c>
      <c r="B108" s="2">
        <v>84.9</v>
      </c>
      <c r="C108" s="2">
        <v>20.577500000000001</v>
      </c>
      <c r="D108" s="2">
        <v>447</v>
      </c>
      <c r="E108" s="2">
        <f t="shared" si="4"/>
        <v>15514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BEARISH DIVERGENCE</v>
      </c>
    </row>
    <row r="109" spans="1:8" ht="13.5" x14ac:dyDescent="0.25">
      <c r="A109" s="3">
        <v>42163</v>
      </c>
      <c r="B109" s="2">
        <v>84.79</v>
      </c>
      <c r="C109" s="2">
        <v>20.550799999999999</v>
      </c>
      <c r="D109" s="2">
        <v>1305</v>
      </c>
      <c r="E109" s="2">
        <f t="shared" si="4"/>
        <v>14209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BEARISH DIVERGENCE</v>
      </c>
    </row>
    <row r="110" spans="1:8" ht="13.5" x14ac:dyDescent="0.25">
      <c r="A110" s="3">
        <v>42164</v>
      </c>
      <c r="B110" s="2">
        <v>84.78</v>
      </c>
      <c r="C110" s="2">
        <v>20.548400000000001</v>
      </c>
      <c r="D110" s="2">
        <v>248</v>
      </c>
      <c r="E110" s="2">
        <f t="shared" si="4"/>
        <v>13961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v>42165</v>
      </c>
      <c r="B111" s="2">
        <v>84</v>
      </c>
      <c r="C111" s="2">
        <v>20.359300000000001</v>
      </c>
      <c r="D111" s="2">
        <v>60</v>
      </c>
      <c r="E111" s="2">
        <f t="shared" si="4"/>
        <v>13901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CONFIRMED BEARISH</v>
      </c>
    </row>
    <row r="112" spans="1:8" ht="13.5" x14ac:dyDescent="0.25">
      <c r="A112" s="3">
        <v>42166</v>
      </c>
      <c r="B112" s="2">
        <v>83.9</v>
      </c>
      <c r="C112" s="2">
        <v>20.335100000000001</v>
      </c>
      <c r="D112" s="2">
        <v>164</v>
      </c>
      <c r="E112" s="2">
        <f t="shared" si="4"/>
        <v>13737</v>
      </c>
      <c r="F112" s="17" t="str">
        <f t="shared" si="7"/>
        <v>BEARISH</v>
      </c>
      <c r="G112" s="17" t="str">
        <f t="shared" si="6"/>
        <v>WEAK</v>
      </c>
      <c r="H112" s="17" t="str">
        <f t="shared" si="5"/>
        <v>BEARISH DIVERGENCE</v>
      </c>
    </row>
    <row r="113" spans="1:8" ht="13.5" x14ac:dyDescent="0.25">
      <c r="A113" s="3">
        <v>42167</v>
      </c>
      <c r="B113" s="2">
        <v>83.9</v>
      </c>
      <c r="C113" s="2">
        <v>20.335100000000001</v>
      </c>
      <c r="D113" s="2">
        <v>1191</v>
      </c>
      <c r="E113" s="2">
        <f t="shared" si="4"/>
        <v>13737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CONFIRMED BEARISH</v>
      </c>
    </row>
    <row r="114" spans="1:8" ht="13.5" x14ac:dyDescent="0.25">
      <c r="A114" s="3">
        <v>42170</v>
      </c>
      <c r="B114" s="2">
        <v>81</v>
      </c>
      <c r="C114" s="2">
        <v>20.3611</v>
      </c>
      <c r="D114" s="2">
        <v>162</v>
      </c>
      <c r="E114" s="2">
        <f t="shared" si="4"/>
        <v>13575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v>42171</v>
      </c>
      <c r="B115" s="2">
        <v>82</v>
      </c>
      <c r="C115" s="2">
        <v>20.612500000000001</v>
      </c>
      <c r="D115" s="2">
        <v>711</v>
      </c>
      <c r="E115" s="2">
        <f t="shared" si="4"/>
        <v>14286</v>
      </c>
      <c r="F115" s="17" t="str">
        <f t="shared" si="7"/>
        <v>BULLISH</v>
      </c>
      <c r="G115" s="17" t="str">
        <f t="shared" si="6"/>
        <v>STRONG</v>
      </c>
      <c r="H115" s="17" t="str">
        <f t="shared" si="5"/>
        <v>BULLISH DIVERGENCE</v>
      </c>
    </row>
    <row r="116" spans="1:8" ht="13.5" x14ac:dyDescent="0.25">
      <c r="A116" s="3">
        <v>42172</v>
      </c>
      <c r="B116" s="2">
        <v>82</v>
      </c>
      <c r="C116" s="2">
        <v>20.612500000000001</v>
      </c>
      <c r="D116" s="2">
        <v>281</v>
      </c>
      <c r="E116" s="2">
        <f t="shared" si="4"/>
        <v>14286</v>
      </c>
      <c r="F116" s="17" t="str">
        <f t="shared" si="7"/>
        <v>BULLISH</v>
      </c>
      <c r="G116" s="17" t="str">
        <f t="shared" si="6"/>
        <v>STRONG</v>
      </c>
      <c r="H116" s="17" t="str">
        <f t="shared" si="5"/>
        <v>BULLISH DIVERGENCE</v>
      </c>
    </row>
    <row r="117" spans="1:8" ht="13.5" x14ac:dyDescent="0.25">
      <c r="A117" s="3">
        <v>42173</v>
      </c>
      <c r="B117" s="2">
        <v>82</v>
      </c>
      <c r="C117" s="2">
        <v>20.612500000000001</v>
      </c>
      <c r="D117" s="2">
        <v>8842</v>
      </c>
      <c r="E117" s="2">
        <f t="shared" si="4"/>
        <v>14286</v>
      </c>
      <c r="F117" s="17" t="str">
        <f t="shared" si="7"/>
        <v>BULLISH</v>
      </c>
      <c r="G117" s="17" t="str">
        <f t="shared" si="6"/>
        <v>STRONG</v>
      </c>
      <c r="H117" s="17" t="str">
        <f t="shared" si="5"/>
        <v>BULLISH DIVERGENCE</v>
      </c>
    </row>
    <row r="118" spans="1:8" ht="13.5" x14ac:dyDescent="0.25">
      <c r="A118" s="3">
        <v>42174</v>
      </c>
      <c r="B118" s="2">
        <v>81.8</v>
      </c>
      <c r="C118" s="2">
        <v>20.562200000000001</v>
      </c>
      <c r="D118" s="2">
        <v>1104</v>
      </c>
      <c r="E118" s="2">
        <f t="shared" si="4"/>
        <v>13182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v>42177</v>
      </c>
      <c r="B119" s="2">
        <v>81.8</v>
      </c>
      <c r="C119" s="2">
        <v>20.562200000000001</v>
      </c>
      <c r="D119" s="2">
        <v>1096</v>
      </c>
      <c r="E119" s="2">
        <f t="shared" si="4"/>
        <v>13182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BEARISH DIVERGENCE</v>
      </c>
    </row>
    <row r="120" spans="1:8" ht="13.5" x14ac:dyDescent="0.25">
      <c r="A120" s="3">
        <v>42178</v>
      </c>
      <c r="B120" s="2">
        <v>81.8</v>
      </c>
      <c r="C120" s="2">
        <v>20.562200000000001</v>
      </c>
      <c r="D120" s="2">
        <v>895</v>
      </c>
      <c r="E120" s="2">
        <f t="shared" si="4"/>
        <v>13182</v>
      </c>
      <c r="F120" s="17" t="str">
        <f t="shared" si="7"/>
        <v>BEARISH</v>
      </c>
      <c r="G120" s="17" t="str">
        <f t="shared" si="6"/>
        <v>WEAK</v>
      </c>
      <c r="H120" s="17" t="str">
        <f t="shared" si="5"/>
        <v>CONFIRMED BEARISH</v>
      </c>
    </row>
    <row r="121" spans="1:8" ht="13.5" x14ac:dyDescent="0.25">
      <c r="A121" s="3">
        <v>42179</v>
      </c>
      <c r="B121" s="2">
        <v>81.81</v>
      </c>
      <c r="C121" s="2">
        <v>20.564800000000002</v>
      </c>
      <c r="D121" s="2">
        <v>1146</v>
      </c>
      <c r="E121" s="2">
        <f t="shared" si="4"/>
        <v>14328</v>
      </c>
      <c r="F121" s="17" t="str">
        <f t="shared" si="7"/>
        <v>BULLISH</v>
      </c>
      <c r="G121" s="17" t="str">
        <f t="shared" si="6"/>
        <v>NEUTRAL</v>
      </c>
      <c r="H121" s="17" t="str">
        <f t="shared" si="5"/>
        <v>BULLISH DIVERGENCE</v>
      </c>
    </row>
    <row r="122" spans="1:8" ht="13.5" x14ac:dyDescent="0.25">
      <c r="A122" s="3">
        <v>42180</v>
      </c>
      <c r="B122" s="2">
        <v>82.1</v>
      </c>
      <c r="C122" s="2">
        <v>20.637599999999999</v>
      </c>
      <c r="D122" s="2">
        <v>4929</v>
      </c>
      <c r="E122" s="2">
        <f t="shared" si="4"/>
        <v>19257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v>42181</v>
      </c>
      <c r="B123" s="2">
        <v>82</v>
      </c>
      <c r="C123" s="2">
        <v>20.612500000000001</v>
      </c>
      <c r="D123" s="2">
        <v>112</v>
      </c>
      <c r="E123" s="2">
        <f t="shared" si="4"/>
        <v>19145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v>42184</v>
      </c>
      <c r="B124" s="2">
        <v>81.2</v>
      </c>
      <c r="C124" s="2">
        <v>20.4114</v>
      </c>
      <c r="D124" s="2">
        <v>580</v>
      </c>
      <c r="E124" s="2">
        <f t="shared" si="4"/>
        <v>18565</v>
      </c>
      <c r="F124" s="17" t="str">
        <f t="shared" si="7"/>
        <v>BULLISH</v>
      </c>
      <c r="G124" s="17" t="str">
        <f t="shared" si="6"/>
        <v>STRONG</v>
      </c>
      <c r="H124" s="17" t="str">
        <f t="shared" si="5"/>
        <v>BULLISH DIVERGENCE</v>
      </c>
    </row>
    <row r="125" spans="1:8" ht="13.5" x14ac:dyDescent="0.25">
      <c r="A125" s="3">
        <v>42185</v>
      </c>
      <c r="B125" s="2">
        <v>81.2</v>
      </c>
      <c r="C125" s="2">
        <v>20.4114</v>
      </c>
      <c r="D125" s="2">
        <v>2764</v>
      </c>
      <c r="E125" s="2">
        <f t="shared" si="4"/>
        <v>18565</v>
      </c>
      <c r="F125" s="17" t="str">
        <f t="shared" si="7"/>
        <v>BULLISH</v>
      </c>
      <c r="G125" s="17" t="str">
        <f t="shared" si="6"/>
        <v>STRONG</v>
      </c>
      <c r="H125" s="17" t="str">
        <f t="shared" si="5"/>
        <v>BULLISH DIVERGENCE</v>
      </c>
    </row>
    <row r="126" spans="1:8" ht="13.5" x14ac:dyDescent="0.25">
      <c r="A126" s="3">
        <v>42186</v>
      </c>
      <c r="B126" s="2">
        <v>81.2</v>
      </c>
      <c r="C126" s="2">
        <v>20.4114</v>
      </c>
      <c r="D126" s="2">
        <v>3964</v>
      </c>
      <c r="E126" s="2">
        <f t="shared" si="4"/>
        <v>18565</v>
      </c>
      <c r="F126" s="17" t="str">
        <f t="shared" si="7"/>
        <v>BULLISH</v>
      </c>
      <c r="G126" s="17" t="str">
        <f t="shared" si="6"/>
        <v>STRONG</v>
      </c>
      <c r="H126" s="17" t="str">
        <f t="shared" si="5"/>
        <v>BULLISH DIVERGENCE</v>
      </c>
    </row>
    <row r="127" spans="1:8" ht="13.5" x14ac:dyDescent="0.25">
      <c r="A127" s="3">
        <v>42187</v>
      </c>
      <c r="B127" s="2">
        <v>81.010000000000005</v>
      </c>
      <c r="C127" s="2">
        <v>20.363700000000001</v>
      </c>
      <c r="D127" s="2">
        <v>202</v>
      </c>
      <c r="E127" s="2">
        <f t="shared" si="4"/>
        <v>18363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81.099999999999994</v>
      </c>
      <c r="C128" s="2">
        <v>20.386299999999999</v>
      </c>
      <c r="D128" s="2">
        <v>905</v>
      </c>
      <c r="E128" s="2">
        <f t="shared" si="4"/>
        <v>19268</v>
      </c>
      <c r="F128" s="17" t="str">
        <f t="shared" si="7"/>
        <v>BULLISH</v>
      </c>
      <c r="G128" s="17" t="str">
        <f t="shared" si="6"/>
        <v>NEUTRAL</v>
      </c>
      <c r="H128" s="17" t="str">
        <f t="shared" si="5"/>
        <v>BULLISH DIVERGENCE</v>
      </c>
    </row>
    <row r="129" spans="1:8" ht="13.5" x14ac:dyDescent="0.25">
      <c r="A129" s="3">
        <v>42191</v>
      </c>
      <c r="B129" s="2">
        <v>81.09</v>
      </c>
      <c r="C129" s="2">
        <v>20.383800000000001</v>
      </c>
      <c r="D129" s="2">
        <v>325</v>
      </c>
      <c r="E129" s="2">
        <f t="shared" si="4"/>
        <v>18943</v>
      </c>
      <c r="F129" s="17" t="str">
        <f t="shared" si="7"/>
        <v>BULLISH</v>
      </c>
      <c r="G129" s="17" t="str">
        <f t="shared" si="6"/>
        <v>STRONG</v>
      </c>
      <c r="H129" s="17" t="str">
        <f t="shared" si="5"/>
        <v>BULLISH DIVERGENCE</v>
      </c>
    </row>
    <row r="130" spans="1:8" ht="13.5" x14ac:dyDescent="0.25">
      <c r="A130" s="3">
        <v>42192</v>
      </c>
      <c r="B130" s="2">
        <v>81.2</v>
      </c>
      <c r="C130" s="2">
        <v>20.4114</v>
      </c>
      <c r="D130" s="2">
        <v>1163</v>
      </c>
      <c r="E130" s="2">
        <f t="shared" si="4"/>
        <v>20106</v>
      </c>
      <c r="F130" s="17" t="str">
        <f t="shared" si="7"/>
        <v>BULLISH</v>
      </c>
      <c r="G130" s="17" t="str">
        <f t="shared" si="6"/>
        <v>STRONG</v>
      </c>
      <c r="H130" s="17" t="str">
        <f t="shared" si="5"/>
        <v>NEUTRAL</v>
      </c>
    </row>
    <row r="131" spans="1:8" ht="13.5" x14ac:dyDescent="0.25">
      <c r="A131" s="3">
        <v>42193</v>
      </c>
      <c r="B131" s="2">
        <v>81.2</v>
      </c>
      <c r="C131" s="2">
        <v>20.4114</v>
      </c>
      <c r="D131" s="2">
        <v>3439</v>
      </c>
      <c r="E131" s="2">
        <f t="shared" si="4"/>
        <v>20106</v>
      </c>
      <c r="F131" s="17" t="str">
        <f t="shared" si="7"/>
        <v>BULLISH</v>
      </c>
      <c r="G131" s="17" t="str">
        <f t="shared" si="6"/>
        <v>STRONG</v>
      </c>
      <c r="H131" s="17" t="str">
        <f t="shared" si="5"/>
        <v>NEUTRAL</v>
      </c>
    </row>
    <row r="132" spans="1:8" ht="13.5" x14ac:dyDescent="0.25">
      <c r="A132" s="3">
        <v>42194</v>
      </c>
      <c r="B132" s="2">
        <v>81.010000000000005</v>
      </c>
      <c r="C132" s="2">
        <v>20.363700000000001</v>
      </c>
      <c r="D132" s="2">
        <v>1760</v>
      </c>
      <c r="E132" s="2">
        <f t="shared" ref="E132:E195" si="8">IF(B132&gt;B131, E131+D132, IF(B132&lt;B131, E131-D132, E131))</f>
        <v>18346</v>
      </c>
      <c r="F132" s="17" t="str">
        <f t="shared" si="7"/>
        <v>BEARISH</v>
      </c>
      <c r="G132" s="17" t="str">
        <f t="shared" si="6"/>
        <v>NEUTRAL</v>
      </c>
      <c r="H132" s="17" t="str">
        <f t="shared" si="5"/>
        <v>NEUTRAL</v>
      </c>
    </row>
    <row r="133" spans="1:8" ht="13.5" x14ac:dyDescent="0.25">
      <c r="A133" s="3">
        <v>42195</v>
      </c>
      <c r="B133" s="2">
        <v>83</v>
      </c>
      <c r="C133" s="2">
        <v>20.863900000000001</v>
      </c>
      <c r="D133" s="2">
        <v>3350</v>
      </c>
      <c r="E133" s="2">
        <f t="shared" si="8"/>
        <v>21696</v>
      </c>
      <c r="F133" s="17" t="str">
        <f t="shared" si="7"/>
        <v>BULLISH</v>
      </c>
      <c r="G133" s="17" t="str">
        <f t="shared" si="6"/>
        <v>STRONG</v>
      </c>
      <c r="H133" s="17" t="str">
        <f t="shared" si="5"/>
        <v>CONFIRMED BULLISH</v>
      </c>
    </row>
    <row r="134" spans="1:8" ht="13.5" x14ac:dyDescent="0.25">
      <c r="A134" s="3">
        <v>42198</v>
      </c>
      <c r="B134" s="2">
        <v>83.3</v>
      </c>
      <c r="C134" s="2">
        <v>20.939299999999999</v>
      </c>
      <c r="D134" s="2">
        <v>5</v>
      </c>
      <c r="E134" s="2">
        <f t="shared" si="8"/>
        <v>21701</v>
      </c>
      <c r="F134" s="17" t="str">
        <f t="shared" si="7"/>
        <v>BULLISH</v>
      </c>
      <c r="G134" s="17" t="str">
        <f t="shared" si="6"/>
        <v>STRONG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v>42199</v>
      </c>
      <c r="B135" s="2">
        <v>82.98</v>
      </c>
      <c r="C135" s="2">
        <v>20.858899999999998</v>
      </c>
      <c r="D135" s="2">
        <v>434</v>
      </c>
      <c r="E135" s="2">
        <f t="shared" si="8"/>
        <v>21267</v>
      </c>
      <c r="F135" s="17" t="str">
        <f t="shared" si="7"/>
        <v>BULLISH</v>
      </c>
      <c r="G135" s="17" t="str">
        <f t="shared" ref="G135:G198" si="10">IF((E135-E130)/E130 &gt; 0.02, "STRONG",
 IF((E135-E130)/E130 &lt; -0.02, "WEAK", "NEUTRAL"))</f>
        <v>STRONG</v>
      </c>
      <c r="H135" s="17" t="str">
        <f t="shared" si="9"/>
        <v>CONFIRMED BULLISH</v>
      </c>
    </row>
    <row r="136" spans="1:8" ht="13.5" x14ac:dyDescent="0.25">
      <c r="A136" s="3">
        <v>42200</v>
      </c>
      <c r="B136" s="2">
        <v>81</v>
      </c>
      <c r="C136" s="2">
        <v>20.3611</v>
      </c>
      <c r="D136" s="2">
        <v>93</v>
      </c>
      <c r="E136" s="2">
        <f t="shared" si="8"/>
        <v>21174</v>
      </c>
      <c r="F136" s="17" t="str">
        <f t="shared" ref="F136:F199" si="11">IF(E136&gt;E131,"BULLISH",IF(E136&lt;E131,"BEARISH","NEUTRAL"))</f>
        <v>BULLISH</v>
      </c>
      <c r="G136" s="17" t="str">
        <f t="shared" si="10"/>
        <v>STRONG</v>
      </c>
      <c r="H136" s="17" t="str">
        <f t="shared" si="9"/>
        <v>BULLISH DIVERGENCE</v>
      </c>
    </row>
    <row r="137" spans="1:8" ht="13.5" x14ac:dyDescent="0.25">
      <c r="A137" s="3">
        <v>42201</v>
      </c>
      <c r="B137" s="2">
        <v>82.8</v>
      </c>
      <c r="C137" s="2">
        <v>20.813600000000001</v>
      </c>
      <c r="D137" s="2">
        <v>97</v>
      </c>
      <c r="E137" s="2">
        <f t="shared" si="8"/>
        <v>21271</v>
      </c>
      <c r="F137" s="17" t="str">
        <f t="shared" si="11"/>
        <v>BULLISH</v>
      </c>
      <c r="G137" s="17" t="str">
        <f t="shared" si="10"/>
        <v>STRONG</v>
      </c>
      <c r="H137" s="17" t="str">
        <f t="shared" si="9"/>
        <v>CONFIRMED BULLISH</v>
      </c>
    </row>
    <row r="138" spans="1:8" ht="13.5" x14ac:dyDescent="0.25">
      <c r="A138" s="3">
        <v>42205</v>
      </c>
      <c r="B138" s="2">
        <v>82.9</v>
      </c>
      <c r="C138" s="2">
        <v>20.838699999999999</v>
      </c>
      <c r="D138" s="2">
        <v>1341</v>
      </c>
      <c r="E138" s="2">
        <f t="shared" si="8"/>
        <v>22612</v>
      </c>
      <c r="F138" s="17" t="str">
        <f t="shared" si="11"/>
        <v>BULLISH</v>
      </c>
      <c r="G138" s="17" t="str">
        <f t="shared" si="10"/>
        <v>STRONG</v>
      </c>
      <c r="H138" s="17" t="str">
        <f t="shared" si="9"/>
        <v>BULLISH DIVERGENCE</v>
      </c>
    </row>
    <row r="139" spans="1:8" ht="13.5" x14ac:dyDescent="0.25">
      <c r="A139" s="3">
        <v>42206</v>
      </c>
      <c r="B139" s="2">
        <v>81.900000000000006</v>
      </c>
      <c r="C139" s="2">
        <v>20.587399999999999</v>
      </c>
      <c r="D139" s="2">
        <v>93</v>
      </c>
      <c r="E139" s="2">
        <f t="shared" si="8"/>
        <v>22519</v>
      </c>
      <c r="F139" s="17" t="str">
        <f t="shared" si="11"/>
        <v>BULLISH</v>
      </c>
      <c r="G139" s="17" t="str">
        <f t="shared" si="10"/>
        <v>STRONG</v>
      </c>
      <c r="H139" s="17" t="str">
        <f t="shared" si="9"/>
        <v>BULLISH DIVERGENCE</v>
      </c>
    </row>
    <row r="140" spans="1:8" ht="13.5" x14ac:dyDescent="0.25">
      <c r="A140" s="3">
        <v>42207</v>
      </c>
      <c r="B140" s="2">
        <v>81</v>
      </c>
      <c r="C140" s="2">
        <v>20.3611</v>
      </c>
      <c r="D140" s="2">
        <v>318</v>
      </c>
      <c r="E140" s="2">
        <f t="shared" si="8"/>
        <v>22201</v>
      </c>
      <c r="F140" s="17" t="str">
        <f t="shared" si="11"/>
        <v>BULLISH</v>
      </c>
      <c r="G140" s="17" t="str">
        <f t="shared" si="10"/>
        <v>STRONG</v>
      </c>
      <c r="H140" s="17" t="str">
        <f t="shared" si="9"/>
        <v>BULLISH DIVERGENCE</v>
      </c>
    </row>
    <row r="141" spans="1:8" ht="13.5" x14ac:dyDescent="0.25">
      <c r="A141" s="3">
        <v>42208</v>
      </c>
      <c r="B141" s="2">
        <v>81</v>
      </c>
      <c r="C141" s="2">
        <v>20.3611</v>
      </c>
      <c r="D141" s="2">
        <v>11952</v>
      </c>
      <c r="E141" s="2">
        <f t="shared" si="8"/>
        <v>22201</v>
      </c>
      <c r="F141" s="17" t="str">
        <f t="shared" si="11"/>
        <v>BULLISH</v>
      </c>
      <c r="G141" s="17" t="str">
        <f t="shared" si="10"/>
        <v>STRONG</v>
      </c>
      <c r="H141" s="17" t="str">
        <f t="shared" si="9"/>
        <v>NEUTRAL</v>
      </c>
    </row>
    <row r="142" spans="1:8" ht="13.5" x14ac:dyDescent="0.25">
      <c r="A142" s="3">
        <v>42209</v>
      </c>
      <c r="B142" s="2">
        <v>81.89</v>
      </c>
      <c r="C142" s="2">
        <v>20.584900000000001</v>
      </c>
      <c r="D142" s="2">
        <v>876</v>
      </c>
      <c r="E142" s="2">
        <f t="shared" si="8"/>
        <v>23077</v>
      </c>
      <c r="F142" s="17" t="str">
        <f t="shared" si="11"/>
        <v>BULLISH</v>
      </c>
      <c r="G142" s="17" t="str">
        <f t="shared" si="10"/>
        <v>STRONG</v>
      </c>
      <c r="H142" s="17" t="str">
        <f t="shared" si="9"/>
        <v>BULLISH DIVERGENCE</v>
      </c>
    </row>
    <row r="143" spans="1:8" ht="13.5" x14ac:dyDescent="0.25">
      <c r="A143" s="3">
        <v>42212</v>
      </c>
      <c r="B143" s="2">
        <v>80.8</v>
      </c>
      <c r="C143" s="2">
        <v>20.3109</v>
      </c>
      <c r="D143" s="2">
        <v>210</v>
      </c>
      <c r="E143" s="2">
        <f t="shared" si="8"/>
        <v>22867</v>
      </c>
      <c r="F143" s="17" t="str">
        <f t="shared" si="11"/>
        <v>BULLISH</v>
      </c>
      <c r="G143" s="17" t="str">
        <f t="shared" si="10"/>
        <v>NEUTRAL</v>
      </c>
      <c r="H143" s="17" t="str">
        <f t="shared" si="9"/>
        <v>BULLISH DIVERGENCE</v>
      </c>
    </row>
    <row r="144" spans="1:8" ht="13.5" x14ac:dyDescent="0.25">
      <c r="A144" s="3">
        <v>42213</v>
      </c>
      <c r="B144" s="2">
        <v>81.7</v>
      </c>
      <c r="C144" s="2">
        <v>20.537099999999999</v>
      </c>
      <c r="D144" s="2">
        <v>346</v>
      </c>
      <c r="E144" s="2">
        <f t="shared" si="8"/>
        <v>23213</v>
      </c>
      <c r="F144" s="17" t="str">
        <f t="shared" si="11"/>
        <v>BULLISH</v>
      </c>
      <c r="G144" s="17" t="str">
        <f t="shared" si="10"/>
        <v>STRONG</v>
      </c>
      <c r="H144" s="17" t="str">
        <f t="shared" si="9"/>
        <v>BULLISH DIVERGENCE</v>
      </c>
    </row>
    <row r="145" spans="1:8" ht="13.5" x14ac:dyDescent="0.25">
      <c r="A145" s="3">
        <v>42214</v>
      </c>
      <c r="B145" s="2">
        <v>81</v>
      </c>
      <c r="C145" s="2">
        <v>20.3611</v>
      </c>
      <c r="D145" s="2">
        <v>161</v>
      </c>
      <c r="E145" s="2">
        <f t="shared" si="8"/>
        <v>23052</v>
      </c>
      <c r="F145" s="17" t="str">
        <f t="shared" si="11"/>
        <v>BULLISH</v>
      </c>
      <c r="G145" s="17" t="str">
        <f t="shared" si="10"/>
        <v>STRONG</v>
      </c>
      <c r="H145" s="17" t="str">
        <f t="shared" si="9"/>
        <v>NEUTRAL</v>
      </c>
    </row>
    <row r="146" spans="1:8" ht="13.5" x14ac:dyDescent="0.25">
      <c r="A146" s="3">
        <v>42215</v>
      </c>
      <c r="B146" s="2">
        <v>81.5</v>
      </c>
      <c r="C146" s="2">
        <v>20.486799999999999</v>
      </c>
      <c r="D146" s="2">
        <v>150</v>
      </c>
      <c r="E146" s="2">
        <f t="shared" si="8"/>
        <v>23202</v>
      </c>
      <c r="F146" s="17" t="str">
        <f t="shared" si="11"/>
        <v>BULLISH</v>
      </c>
      <c r="G146" s="17" t="str">
        <f t="shared" si="10"/>
        <v>STRONG</v>
      </c>
      <c r="H146" s="17" t="str">
        <f t="shared" si="9"/>
        <v>CONFIRMED BULLISH</v>
      </c>
    </row>
    <row r="147" spans="1:8" ht="13.5" x14ac:dyDescent="0.25">
      <c r="A147" s="3">
        <v>42216</v>
      </c>
      <c r="B147" s="2">
        <v>81.45</v>
      </c>
      <c r="C147" s="2">
        <v>20.474299999999999</v>
      </c>
      <c r="D147" s="2">
        <v>112</v>
      </c>
      <c r="E147" s="2">
        <f t="shared" si="8"/>
        <v>23090</v>
      </c>
      <c r="F147" s="17" t="str">
        <f t="shared" si="11"/>
        <v>BULLISH</v>
      </c>
      <c r="G147" s="17" t="str">
        <f t="shared" si="10"/>
        <v>NEUTRAL</v>
      </c>
      <c r="H147" s="17" t="str">
        <f t="shared" si="9"/>
        <v>BULLISH DIVERGENCE</v>
      </c>
    </row>
    <row r="148" spans="1:8" ht="13.5" x14ac:dyDescent="0.25">
      <c r="A148" s="3">
        <v>42219</v>
      </c>
      <c r="B148" s="2">
        <v>81.5</v>
      </c>
      <c r="C148" s="2">
        <v>20.486799999999999</v>
      </c>
      <c r="D148" s="2">
        <v>744</v>
      </c>
      <c r="E148" s="2">
        <f t="shared" si="8"/>
        <v>23834</v>
      </c>
      <c r="F148" s="17" t="str">
        <f t="shared" si="11"/>
        <v>BULLISH</v>
      </c>
      <c r="G148" s="17" t="str">
        <f t="shared" si="10"/>
        <v>STRONG</v>
      </c>
      <c r="H148" s="17" t="str">
        <f t="shared" si="9"/>
        <v>CONFIRMED BULLISH</v>
      </c>
    </row>
    <row r="149" spans="1:8" ht="13.5" x14ac:dyDescent="0.25">
      <c r="A149" s="3">
        <v>42220</v>
      </c>
      <c r="B149" s="2">
        <v>83.4</v>
      </c>
      <c r="C149" s="2">
        <v>20.964400000000001</v>
      </c>
      <c r="D149" s="2">
        <v>6659</v>
      </c>
      <c r="E149" s="2">
        <f t="shared" si="8"/>
        <v>30493</v>
      </c>
      <c r="F149" s="17" t="str">
        <f t="shared" si="11"/>
        <v>BULLISH</v>
      </c>
      <c r="G149" s="17" t="str">
        <f t="shared" si="10"/>
        <v>STRONG</v>
      </c>
      <c r="H149" s="17" t="str">
        <f t="shared" si="9"/>
        <v>CONFIRMED BULLISH</v>
      </c>
    </row>
    <row r="150" spans="1:8" ht="13.5" x14ac:dyDescent="0.25">
      <c r="A150" s="3">
        <v>42221</v>
      </c>
      <c r="B150" s="2">
        <v>83.25</v>
      </c>
      <c r="C150" s="2">
        <v>20.9267</v>
      </c>
      <c r="D150" s="2">
        <v>1000</v>
      </c>
      <c r="E150" s="2">
        <f t="shared" si="8"/>
        <v>29493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CONFIRMED BULLISH</v>
      </c>
    </row>
    <row r="151" spans="1:8" ht="13.5" x14ac:dyDescent="0.25">
      <c r="A151" s="3">
        <v>42222</v>
      </c>
      <c r="B151" s="2">
        <v>83.25</v>
      </c>
      <c r="C151" s="2">
        <v>20.9267</v>
      </c>
      <c r="D151" s="2">
        <v>0</v>
      </c>
      <c r="E151" s="2">
        <f t="shared" si="8"/>
        <v>29493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CONFIRMED BULLISH</v>
      </c>
    </row>
    <row r="152" spans="1:8" ht="13.5" x14ac:dyDescent="0.25">
      <c r="A152" s="3">
        <v>42223</v>
      </c>
      <c r="B152" s="2">
        <v>81.510000000000005</v>
      </c>
      <c r="C152" s="2">
        <v>20.4893</v>
      </c>
      <c r="D152" s="2">
        <v>70</v>
      </c>
      <c r="E152" s="2">
        <f t="shared" si="8"/>
        <v>29423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CONFIRMED BULLISH</v>
      </c>
    </row>
    <row r="153" spans="1:8" ht="13.5" x14ac:dyDescent="0.25">
      <c r="A153" s="3">
        <v>42226</v>
      </c>
      <c r="B153" s="2">
        <v>81.510000000000005</v>
      </c>
      <c r="C153" s="2">
        <v>20.4893</v>
      </c>
      <c r="D153" s="2">
        <v>0</v>
      </c>
      <c r="E153" s="2">
        <f t="shared" si="8"/>
        <v>29423</v>
      </c>
      <c r="F153" s="17" t="str">
        <f t="shared" si="11"/>
        <v>BULLISH</v>
      </c>
      <c r="G153" s="17" t="str">
        <f t="shared" si="10"/>
        <v>STRONG</v>
      </c>
      <c r="H153" s="17" t="str">
        <f t="shared" si="9"/>
        <v>CONFIRMED BULLISH</v>
      </c>
    </row>
    <row r="154" spans="1:8" ht="13.5" x14ac:dyDescent="0.25">
      <c r="A154" s="3">
        <v>42227</v>
      </c>
      <c r="B154" s="2">
        <v>81.5</v>
      </c>
      <c r="C154" s="2">
        <v>20.486799999999999</v>
      </c>
      <c r="D154" s="2">
        <v>252</v>
      </c>
      <c r="E154" s="2">
        <f t="shared" si="8"/>
        <v>29171</v>
      </c>
      <c r="F154" s="17" t="str">
        <f t="shared" si="11"/>
        <v>BEARISH</v>
      </c>
      <c r="G154" s="17" t="str">
        <f t="shared" si="10"/>
        <v>WEAK</v>
      </c>
      <c r="H154" s="17" t="str">
        <f t="shared" si="9"/>
        <v>CONFIRMED BEARISH</v>
      </c>
    </row>
    <row r="155" spans="1:8" ht="13.5" x14ac:dyDescent="0.25">
      <c r="A155" s="3">
        <v>42228</v>
      </c>
      <c r="B155" s="2">
        <v>81.489999999999995</v>
      </c>
      <c r="C155" s="2">
        <v>20.484300000000001</v>
      </c>
      <c r="D155" s="2">
        <v>126</v>
      </c>
      <c r="E155" s="2">
        <f t="shared" si="8"/>
        <v>29045</v>
      </c>
      <c r="F155" s="17" t="str">
        <f t="shared" si="11"/>
        <v>BEARISH</v>
      </c>
      <c r="G155" s="17" t="str">
        <f t="shared" si="10"/>
        <v>NEUTRAL</v>
      </c>
      <c r="H155" s="17" t="str">
        <f t="shared" si="9"/>
        <v>CONFIRMED BEARISH</v>
      </c>
    </row>
    <row r="156" spans="1:8" ht="13.5" x14ac:dyDescent="0.25">
      <c r="A156" s="3">
        <v>42230</v>
      </c>
      <c r="B156" s="2">
        <v>81.400000000000006</v>
      </c>
      <c r="C156" s="2">
        <v>20.4617</v>
      </c>
      <c r="D156" s="2">
        <v>127</v>
      </c>
      <c r="E156" s="2">
        <f t="shared" si="8"/>
        <v>28918</v>
      </c>
      <c r="F156" s="17" t="str">
        <f t="shared" si="11"/>
        <v>BEARISH</v>
      </c>
      <c r="G156" s="17" t="str">
        <f t="shared" si="10"/>
        <v>NEUTRAL</v>
      </c>
      <c r="H156" s="17" t="str">
        <f t="shared" si="9"/>
        <v>CONFIRMED BEARISH</v>
      </c>
    </row>
    <row r="157" spans="1:8" ht="13.5" x14ac:dyDescent="0.25">
      <c r="A157" s="3">
        <v>42233</v>
      </c>
      <c r="B157" s="2">
        <v>81.05</v>
      </c>
      <c r="C157" s="2">
        <v>20.373699999999999</v>
      </c>
      <c r="D157" s="2">
        <v>3476</v>
      </c>
      <c r="E157" s="2">
        <f t="shared" si="8"/>
        <v>25442</v>
      </c>
      <c r="F157" s="17" t="str">
        <f t="shared" si="11"/>
        <v>BEARISH</v>
      </c>
      <c r="G157" s="17" t="str">
        <f t="shared" si="10"/>
        <v>WEAK</v>
      </c>
      <c r="H157" s="17" t="str">
        <f t="shared" si="9"/>
        <v>CONFIRMED BEARISH</v>
      </c>
    </row>
    <row r="158" spans="1:8" ht="13.5" x14ac:dyDescent="0.25">
      <c r="A158" s="3">
        <v>42234</v>
      </c>
      <c r="B158" s="2">
        <v>81</v>
      </c>
      <c r="C158" s="2">
        <v>20.3611</v>
      </c>
      <c r="D158" s="2">
        <v>433</v>
      </c>
      <c r="E158" s="2">
        <f t="shared" si="8"/>
        <v>25009</v>
      </c>
      <c r="F158" s="17" t="str">
        <f t="shared" si="11"/>
        <v>BEARISH</v>
      </c>
      <c r="G158" s="17" t="str">
        <f t="shared" si="10"/>
        <v>WEAK</v>
      </c>
      <c r="H158" s="17" t="str">
        <f t="shared" si="9"/>
        <v>CONFIRMED BEARISH</v>
      </c>
    </row>
    <row r="159" spans="1:8" ht="13.5" x14ac:dyDescent="0.25">
      <c r="A159" s="3">
        <v>42235</v>
      </c>
      <c r="B159" s="2">
        <v>81</v>
      </c>
      <c r="C159" s="2">
        <v>20.3611</v>
      </c>
      <c r="D159" s="2">
        <v>481</v>
      </c>
      <c r="E159" s="2">
        <f t="shared" si="8"/>
        <v>25009</v>
      </c>
      <c r="F159" s="17" t="str">
        <f t="shared" si="11"/>
        <v>BEARISH</v>
      </c>
      <c r="G159" s="17" t="str">
        <f t="shared" si="10"/>
        <v>WEAK</v>
      </c>
      <c r="H159" s="17" t="str">
        <f t="shared" si="9"/>
        <v>CONFIRMED BEARISH</v>
      </c>
    </row>
    <row r="160" spans="1:8" ht="13.5" x14ac:dyDescent="0.25">
      <c r="A160" s="3">
        <v>42236</v>
      </c>
      <c r="B160" s="2">
        <v>81.39</v>
      </c>
      <c r="C160" s="2">
        <v>20.459199999999999</v>
      </c>
      <c r="D160" s="2">
        <v>40</v>
      </c>
      <c r="E160" s="2">
        <f t="shared" si="8"/>
        <v>25049</v>
      </c>
      <c r="F160" s="17" t="str">
        <f t="shared" si="11"/>
        <v>BEARISH</v>
      </c>
      <c r="G160" s="17" t="str">
        <f t="shared" si="10"/>
        <v>WEAK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81</v>
      </c>
      <c r="C161" s="2">
        <v>20.3611</v>
      </c>
      <c r="D161" s="2">
        <v>101</v>
      </c>
      <c r="E161" s="2">
        <f t="shared" si="8"/>
        <v>24948</v>
      </c>
      <c r="F161" s="17" t="str">
        <f t="shared" si="11"/>
        <v>BEARISH</v>
      </c>
      <c r="G161" s="17" t="str">
        <f t="shared" si="10"/>
        <v>WEAK</v>
      </c>
      <c r="H161" s="17" t="str">
        <f t="shared" si="9"/>
        <v>CONFIRMED BEARISH</v>
      </c>
    </row>
    <row r="162" spans="1:8" ht="13.5" x14ac:dyDescent="0.25">
      <c r="A162" s="3">
        <v>42240</v>
      </c>
      <c r="B162" s="2">
        <v>80.900000000000006</v>
      </c>
      <c r="C162" s="2">
        <v>20.335999999999999</v>
      </c>
      <c r="D162" s="2">
        <v>362</v>
      </c>
      <c r="E162" s="2">
        <f t="shared" si="8"/>
        <v>24586</v>
      </c>
      <c r="F162" s="17" t="str">
        <f t="shared" si="11"/>
        <v>BEARISH</v>
      </c>
      <c r="G162" s="17" t="str">
        <f t="shared" si="10"/>
        <v>WEAK</v>
      </c>
      <c r="H162" s="17" t="str">
        <f t="shared" si="9"/>
        <v>CONFIRMED BEARISH</v>
      </c>
    </row>
    <row r="163" spans="1:8" ht="13.5" x14ac:dyDescent="0.25">
      <c r="A163" s="3">
        <v>42241</v>
      </c>
      <c r="B163" s="2">
        <v>81</v>
      </c>
      <c r="C163" s="2">
        <v>20.3611</v>
      </c>
      <c r="D163" s="2">
        <v>2076</v>
      </c>
      <c r="E163" s="2">
        <f t="shared" si="8"/>
        <v>26662</v>
      </c>
      <c r="F163" s="17" t="str">
        <f t="shared" si="11"/>
        <v>BULLISH</v>
      </c>
      <c r="G163" s="17" t="str">
        <f t="shared" si="10"/>
        <v>STRONG</v>
      </c>
      <c r="H163" s="17" t="str">
        <f t="shared" si="9"/>
        <v>NEUTRAL</v>
      </c>
    </row>
    <row r="164" spans="1:8" ht="13.5" x14ac:dyDescent="0.25">
      <c r="A164" s="3">
        <v>42242</v>
      </c>
      <c r="B164" s="2">
        <v>81</v>
      </c>
      <c r="C164" s="2">
        <v>20.3611</v>
      </c>
      <c r="D164" s="2">
        <v>1934</v>
      </c>
      <c r="E164" s="2">
        <f t="shared" si="8"/>
        <v>26662</v>
      </c>
      <c r="F164" s="17" t="str">
        <f t="shared" si="11"/>
        <v>BULLISH</v>
      </c>
      <c r="G164" s="17" t="str">
        <f t="shared" si="10"/>
        <v>STRONG</v>
      </c>
      <c r="H164" s="17" t="str">
        <f t="shared" si="9"/>
        <v>NEUTRAL</v>
      </c>
    </row>
    <row r="165" spans="1:8" ht="13.5" x14ac:dyDescent="0.25">
      <c r="A165" s="3">
        <v>42243</v>
      </c>
      <c r="B165" s="2">
        <v>80.5</v>
      </c>
      <c r="C165" s="2">
        <v>20.235499999999998</v>
      </c>
      <c r="D165" s="2">
        <v>878</v>
      </c>
      <c r="E165" s="2">
        <f t="shared" si="8"/>
        <v>25784</v>
      </c>
      <c r="F165" s="17" t="str">
        <f t="shared" si="11"/>
        <v>BULLISH</v>
      </c>
      <c r="G165" s="17" t="str">
        <f t="shared" si="10"/>
        <v>STRONG</v>
      </c>
      <c r="H165" s="17" t="str">
        <f t="shared" si="9"/>
        <v>BULLISH DIVERGENCE</v>
      </c>
    </row>
    <row r="166" spans="1:8" ht="13.5" x14ac:dyDescent="0.25">
      <c r="A166" s="3">
        <v>42244</v>
      </c>
      <c r="B166" s="2">
        <v>80.989999999999995</v>
      </c>
      <c r="C166" s="2">
        <v>20.358599999999999</v>
      </c>
      <c r="D166" s="2">
        <v>234</v>
      </c>
      <c r="E166" s="2">
        <f t="shared" si="8"/>
        <v>26018</v>
      </c>
      <c r="F166" s="17" t="str">
        <f t="shared" si="11"/>
        <v>BULLISH</v>
      </c>
      <c r="G166" s="17" t="str">
        <f t="shared" si="10"/>
        <v>STRONG</v>
      </c>
      <c r="H166" s="17" t="str">
        <f t="shared" si="9"/>
        <v>BULLISH DIVERGENCE</v>
      </c>
    </row>
    <row r="167" spans="1:8" ht="13.5" x14ac:dyDescent="0.25">
      <c r="A167" s="3">
        <v>42247</v>
      </c>
      <c r="B167" s="2">
        <v>80.989999999999995</v>
      </c>
      <c r="C167" s="2">
        <v>20.358599999999999</v>
      </c>
      <c r="D167" s="2">
        <v>850</v>
      </c>
      <c r="E167" s="2">
        <f t="shared" si="8"/>
        <v>26018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v>42248</v>
      </c>
      <c r="B168" s="2">
        <v>80.5</v>
      </c>
      <c r="C168" s="2">
        <v>20.235499999999998</v>
      </c>
      <c r="D168" s="2">
        <v>1425</v>
      </c>
      <c r="E168" s="2">
        <f t="shared" si="8"/>
        <v>24593</v>
      </c>
      <c r="F168" s="17" t="str">
        <f t="shared" si="11"/>
        <v>BEARISH</v>
      </c>
      <c r="G168" s="17" t="str">
        <f t="shared" si="10"/>
        <v>WEAK</v>
      </c>
      <c r="H168" s="17" t="str">
        <f t="shared" si="9"/>
        <v>CONFIRMED BEARISH</v>
      </c>
    </row>
    <row r="169" spans="1:8" ht="13.5" x14ac:dyDescent="0.25">
      <c r="A169" s="3">
        <v>42249</v>
      </c>
      <c r="B169" s="2">
        <v>80.25</v>
      </c>
      <c r="C169" s="2">
        <v>20.172599999999999</v>
      </c>
      <c r="D169" s="2">
        <v>830</v>
      </c>
      <c r="E169" s="2">
        <f t="shared" si="8"/>
        <v>23763</v>
      </c>
      <c r="F169" s="17" t="str">
        <f t="shared" si="11"/>
        <v>BEARISH</v>
      </c>
      <c r="G169" s="17" t="str">
        <f t="shared" si="10"/>
        <v>WEAK</v>
      </c>
      <c r="H169" s="17" t="str">
        <f t="shared" si="9"/>
        <v>CONFIRMED BEARISH</v>
      </c>
    </row>
    <row r="170" spans="1:8" ht="13.5" x14ac:dyDescent="0.25">
      <c r="A170" s="3">
        <v>42250</v>
      </c>
      <c r="B170" s="2">
        <v>80.489999999999995</v>
      </c>
      <c r="C170" s="2">
        <v>20.232900000000001</v>
      </c>
      <c r="D170" s="2">
        <v>5</v>
      </c>
      <c r="E170" s="2">
        <f t="shared" si="8"/>
        <v>23768</v>
      </c>
      <c r="F170" s="17" t="str">
        <f t="shared" si="11"/>
        <v>BEARISH</v>
      </c>
      <c r="G170" s="17" t="str">
        <f t="shared" si="10"/>
        <v>WEAK</v>
      </c>
      <c r="H170" s="17" t="str">
        <f t="shared" si="9"/>
        <v>CONFIRMED BEARISH</v>
      </c>
    </row>
    <row r="171" spans="1:8" ht="13.5" x14ac:dyDescent="0.25">
      <c r="A171" s="3">
        <v>42251</v>
      </c>
      <c r="B171" s="2">
        <v>80.5</v>
      </c>
      <c r="C171" s="2">
        <v>20.235499999999998</v>
      </c>
      <c r="D171" s="2">
        <v>1065</v>
      </c>
      <c r="E171" s="2">
        <f t="shared" si="8"/>
        <v>24833</v>
      </c>
      <c r="F171" s="17" t="str">
        <f t="shared" si="11"/>
        <v>BEARISH</v>
      </c>
      <c r="G171" s="17" t="str">
        <f t="shared" si="10"/>
        <v>WEAK</v>
      </c>
      <c r="H171" s="17" t="str">
        <f t="shared" si="9"/>
        <v>CONFIRMED BEARISH</v>
      </c>
    </row>
    <row r="172" spans="1:8" ht="13.5" x14ac:dyDescent="0.25">
      <c r="A172" s="3">
        <v>42254</v>
      </c>
      <c r="B172" s="2">
        <v>80.2</v>
      </c>
      <c r="C172" s="2">
        <v>20.16</v>
      </c>
      <c r="D172" s="2">
        <v>891</v>
      </c>
      <c r="E172" s="2">
        <f t="shared" si="8"/>
        <v>23942</v>
      </c>
      <c r="F172" s="17" t="str">
        <f t="shared" si="11"/>
        <v>BEARISH</v>
      </c>
      <c r="G172" s="17" t="str">
        <f t="shared" si="10"/>
        <v>WEAK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80</v>
      </c>
      <c r="C173" s="2">
        <v>20.1098</v>
      </c>
      <c r="D173" s="2">
        <v>4997</v>
      </c>
      <c r="E173" s="2">
        <f t="shared" si="8"/>
        <v>18945</v>
      </c>
      <c r="F173" s="17" t="str">
        <f t="shared" si="11"/>
        <v>BEARISH</v>
      </c>
      <c r="G173" s="17" t="str">
        <f t="shared" si="10"/>
        <v>WEAK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80</v>
      </c>
      <c r="C174" s="2">
        <v>20.1098</v>
      </c>
      <c r="D174" s="2">
        <v>1488</v>
      </c>
      <c r="E174" s="2">
        <f t="shared" si="8"/>
        <v>18945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v>42257</v>
      </c>
      <c r="B175" s="2">
        <v>80</v>
      </c>
      <c r="C175" s="2">
        <v>20.1098</v>
      </c>
      <c r="D175" s="2">
        <v>603</v>
      </c>
      <c r="E175" s="2">
        <f t="shared" si="8"/>
        <v>18945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80</v>
      </c>
      <c r="C176" s="2">
        <v>20.1098</v>
      </c>
      <c r="D176" s="2">
        <v>300</v>
      </c>
      <c r="E176" s="2">
        <f t="shared" si="8"/>
        <v>18945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80.010000000000005</v>
      </c>
      <c r="C177" s="2">
        <v>20.112300000000001</v>
      </c>
      <c r="D177" s="2">
        <v>338</v>
      </c>
      <c r="E177" s="2">
        <f t="shared" si="8"/>
        <v>19283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80</v>
      </c>
      <c r="C178" s="2">
        <v>20.1098</v>
      </c>
      <c r="D178" s="2">
        <v>6466</v>
      </c>
      <c r="E178" s="2">
        <f t="shared" si="8"/>
        <v>12817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NEUTRAL</v>
      </c>
    </row>
    <row r="179" spans="1:8" ht="13.5" x14ac:dyDescent="0.25">
      <c r="A179" s="3">
        <v>42263</v>
      </c>
      <c r="B179" s="2">
        <v>80</v>
      </c>
      <c r="C179" s="2">
        <v>20.1098</v>
      </c>
      <c r="D179" s="2">
        <v>2992</v>
      </c>
      <c r="E179" s="2">
        <f t="shared" si="8"/>
        <v>12817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NEUTRAL</v>
      </c>
    </row>
    <row r="180" spans="1:8" ht="13.5" x14ac:dyDescent="0.25">
      <c r="A180" s="3">
        <v>42264</v>
      </c>
      <c r="B180" s="2">
        <v>80</v>
      </c>
      <c r="C180" s="2">
        <v>20.1098</v>
      </c>
      <c r="D180" s="2">
        <v>1700</v>
      </c>
      <c r="E180" s="2">
        <f t="shared" si="8"/>
        <v>12817</v>
      </c>
      <c r="F180" s="17" t="str">
        <f t="shared" si="11"/>
        <v>BEARISH</v>
      </c>
      <c r="G180" s="17" t="str">
        <f t="shared" si="10"/>
        <v>WEAK</v>
      </c>
      <c r="H180" s="17" t="str">
        <f t="shared" si="9"/>
        <v>NEUTRAL</v>
      </c>
    </row>
    <row r="181" spans="1:8" ht="13.5" x14ac:dyDescent="0.25">
      <c r="A181" s="3">
        <v>42265</v>
      </c>
      <c r="B181" s="2">
        <v>80</v>
      </c>
      <c r="C181" s="2">
        <v>20.1098</v>
      </c>
      <c r="D181" s="2">
        <v>3190</v>
      </c>
      <c r="E181" s="2">
        <f t="shared" si="8"/>
        <v>12817</v>
      </c>
      <c r="F181" s="17" t="str">
        <f t="shared" si="11"/>
        <v>BEARISH</v>
      </c>
      <c r="G181" s="17" t="str">
        <f t="shared" si="10"/>
        <v>WEAK</v>
      </c>
      <c r="H181" s="17" t="str">
        <f t="shared" si="9"/>
        <v>NEUTRAL</v>
      </c>
    </row>
    <row r="182" spans="1:8" ht="13.5" x14ac:dyDescent="0.25">
      <c r="A182" s="3">
        <v>42268</v>
      </c>
      <c r="B182" s="2">
        <v>80</v>
      </c>
      <c r="C182" s="2">
        <v>20.1098</v>
      </c>
      <c r="D182" s="2">
        <v>430</v>
      </c>
      <c r="E182" s="2">
        <f t="shared" si="8"/>
        <v>12817</v>
      </c>
      <c r="F182" s="17" t="str">
        <f t="shared" si="11"/>
        <v>BEARISH</v>
      </c>
      <c r="G182" s="17" t="str">
        <f t="shared" si="10"/>
        <v>WEAK</v>
      </c>
      <c r="H182" s="17" t="str">
        <f t="shared" si="9"/>
        <v>CONFIRMED BEARISH</v>
      </c>
    </row>
    <row r="183" spans="1:8" ht="13.5" x14ac:dyDescent="0.25">
      <c r="A183" s="3">
        <v>42269</v>
      </c>
      <c r="B183" s="2">
        <v>80</v>
      </c>
      <c r="C183" s="2">
        <v>20.1098</v>
      </c>
      <c r="D183" s="2">
        <v>5261</v>
      </c>
      <c r="E183" s="2">
        <f t="shared" si="8"/>
        <v>12817</v>
      </c>
      <c r="F183" s="17" t="str">
        <f t="shared" si="11"/>
        <v>NEUTRAL</v>
      </c>
      <c r="G183" s="17" t="str">
        <f t="shared" si="10"/>
        <v>NEUTRAL</v>
      </c>
      <c r="H183" s="17" t="str">
        <f t="shared" si="9"/>
        <v>NEUTRAL</v>
      </c>
    </row>
    <row r="184" spans="1:8" ht="13.5" x14ac:dyDescent="0.25">
      <c r="A184" s="3">
        <v>42270</v>
      </c>
      <c r="B184" s="2">
        <v>79.8</v>
      </c>
      <c r="C184" s="2">
        <v>20.0595</v>
      </c>
      <c r="D184" s="2">
        <v>340</v>
      </c>
      <c r="E184" s="2">
        <f t="shared" si="8"/>
        <v>12477</v>
      </c>
      <c r="F184" s="17" t="str">
        <f t="shared" si="11"/>
        <v>BEARISH</v>
      </c>
      <c r="G184" s="17" t="str">
        <f t="shared" si="10"/>
        <v>WEAK</v>
      </c>
      <c r="H184" s="17" t="str">
        <f t="shared" si="9"/>
        <v>CONFIRMED BEARISH</v>
      </c>
    </row>
    <row r="185" spans="1:8" ht="13.5" x14ac:dyDescent="0.25">
      <c r="A185" s="3">
        <v>42275</v>
      </c>
      <c r="B185" s="2">
        <v>80</v>
      </c>
      <c r="C185" s="2">
        <v>20.1098</v>
      </c>
      <c r="D185" s="2">
        <v>1453</v>
      </c>
      <c r="E185" s="2">
        <f t="shared" si="8"/>
        <v>13930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NEUTRAL</v>
      </c>
    </row>
    <row r="186" spans="1:8" ht="13.5" x14ac:dyDescent="0.25">
      <c r="A186" s="3">
        <v>42276</v>
      </c>
      <c r="B186" s="2">
        <v>81</v>
      </c>
      <c r="C186" s="2">
        <v>20.3611</v>
      </c>
      <c r="D186" s="2">
        <v>1762</v>
      </c>
      <c r="E186" s="2">
        <f t="shared" si="8"/>
        <v>15692</v>
      </c>
      <c r="F186" s="17" t="str">
        <f t="shared" si="11"/>
        <v>BULLISH</v>
      </c>
      <c r="G186" s="17" t="str">
        <f t="shared" si="10"/>
        <v>STRONG</v>
      </c>
      <c r="H186" s="17" t="str">
        <f t="shared" si="9"/>
        <v>CONFIRMED BULLISH</v>
      </c>
    </row>
    <row r="187" spans="1:8" ht="13.5" x14ac:dyDescent="0.25">
      <c r="A187" s="3">
        <v>42277</v>
      </c>
      <c r="B187" s="2">
        <v>80.010000000000005</v>
      </c>
      <c r="C187" s="2">
        <v>20.112300000000001</v>
      </c>
      <c r="D187" s="2">
        <v>638</v>
      </c>
      <c r="E187" s="2">
        <f t="shared" si="8"/>
        <v>15054</v>
      </c>
      <c r="F187" s="17" t="str">
        <f t="shared" si="11"/>
        <v>BULLISH</v>
      </c>
      <c r="G187" s="17" t="str">
        <f t="shared" si="10"/>
        <v>STRONG</v>
      </c>
      <c r="H187" s="17" t="str">
        <f t="shared" si="9"/>
        <v>CONFIRMED BULLISH</v>
      </c>
    </row>
    <row r="188" spans="1:8" ht="13.5" x14ac:dyDescent="0.25">
      <c r="A188" s="3">
        <v>42278</v>
      </c>
      <c r="B188" s="2">
        <v>81</v>
      </c>
      <c r="C188" s="2">
        <v>20.3611</v>
      </c>
      <c r="D188" s="2">
        <v>748</v>
      </c>
      <c r="E188" s="2">
        <f t="shared" si="8"/>
        <v>15802</v>
      </c>
      <c r="F188" s="17" t="str">
        <f t="shared" si="11"/>
        <v>BULLISH</v>
      </c>
      <c r="G188" s="17" t="str">
        <f t="shared" si="10"/>
        <v>STRONG</v>
      </c>
      <c r="H188" s="17" t="str">
        <f t="shared" si="9"/>
        <v>CONFIRMED BULLISH</v>
      </c>
    </row>
    <row r="189" spans="1:8" ht="13.5" x14ac:dyDescent="0.25">
      <c r="A189" s="3">
        <v>42279</v>
      </c>
      <c r="B189" s="2">
        <v>80</v>
      </c>
      <c r="C189" s="2">
        <v>20.1098</v>
      </c>
      <c r="D189" s="2">
        <v>3806</v>
      </c>
      <c r="E189" s="2">
        <f t="shared" si="8"/>
        <v>11996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BEARISH DIVERGENCE</v>
      </c>
    </row>
    <row r="190" spans="1:8" ht="13.5" x14ac:dyDescent="0.25">
      <c r="A190" s="3">
        <v>42282</v>
      </c>
      <c r="B190" s="2">
        <v>79.989999999999995</v>
      </c>
      <c r="C190" s="2">
        <v>20.107299999999999</v>
      </c>
      <c r="D190" s="2">
        <v>413</v>
      </c>
      <c r="E190" s="2">
        <f t="shared" si="8"/>
        <v>11583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CONFIRMED BEARISH</v>
      </c>
    </row>
    <row r="191" spans="1:8" ht="13.5" x14ac:dyDescent="0.25">
      <c r="A191" s="3">
        <v>42283</v>
      </c>
      <c r="B191" s="2">
        <v>79</v>
      </c>
      <c r="C191" s="2">
        <v>19.8584</v>
      </c>
      <c r="D191" s="2">
        <v>55</v>
      </c>
      <c r="E191" s="2">
        <f t="shared" si="8"/>
        <v>11528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CONFIRMED BEARISH</v>
      </c>
    </row>
    <row r="192" spans="1:8" ht="13.5" x14ac:dyDescent="0.25">
      <c r="A192" s="3">
        <v>42284</v>
      </c>
      <c r="B192" s="2">
        <v>79.5</v>
      </c>
      <c r="C192" s="2">
        <v>19.984100000000002</v>
      </c>
      <c r="D192" s="2">
        <v>15</v>
      </c>
      <c r="E192" s="2">
        <f t="shared" si="8"/>
        <v>11543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79.5</v>
      </c>
      <c r="C193" s="2">
        <v>19.984100000000002</v>
      </c>
      <c r="D193" s="2">
        <v>2347</v>
      </c>
      <c r="E193" s="2">
        <f t="shared" si="8"/>
        <v>11543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79.81</v>
      </c>
      <c r="C194" s="2">
        <v>20.062000000000001</v>
      </c>
      <c r="D194" s="2">
        <v>1342</v>
      </c>
      <c r="E194" s="2">
        <f t="shared" si="8"/>
        <v>12885</v>
      </c>
      <c r="F194" s="17" t="str">
        <f t="shared" si="11"/>
        <v>BULLISH</v>
      </c>
      <c r="G194" s="17" t="str">
        <f t="shared" si="10"/>
        <v>STRONG</v>
      </c>
      <c r="H194" s="17" t="str">
        <f t="shared" si="9"/>
        <v>BULLISH DIVERGENCE</v>
      </c>
    </row>
    <row r="195" spans="1:8" ht="13.5" x14ac:dyDescent="0.25">
      <c r="A195" s="3">
        <v>42289</v>
      </c>
      <c r="B195" s="2">
        <v>79.83</v>
      </c>
      <c r="C195" s="2">
        <v>20.067</v>
      </c>
      <c r="D195" s="2">
        <v>2008</v>
      </c>
      <c r="E195" s="2">
        <f t="shared" si="8"/>
        <v>14893</v>
      </c>
      <c r="F195" s="17" t="str">
        <f t="shared" si="11"/>
        <v>BULLISH</v>
      </c>
      <c r="G195" s="17" t="str">
        <f t="shared" si="10"/>
        <v>STRONG</v>
      </c>
      <c r="H195" s="17" t="str">
        <f t="shared" si="9"/>
        <v>BULLISH DIVERGENCE</v>
      </c>
    </row>
    <row r="196" spans="1:8" ht="13.5" x14ac:dyDescent="0.25">
      <c r="A196" s="3">
        <v>42290</v>
      </c>
      <c r="B196" s="2">
        <v>79.8</v>
      </c>
      <c r="C196" s="2">
        <v>20.0595</v>
      </c>
      <c r="D196" s="2">
        <v>145</v>
      </c>
      <c r="E196" s="2">
        <f t="shared" ref="E196:E259" si="12">IF(B196&gt;B195, E195+D196, IF(B196&lt;B195, E195-D196, E195))</f>
        <v>14748</v>
      </c>
      <c r="F196" s="17" t="str">
        <f t="shared" si="11"/>
        <v>BULLISH</v>
      </c>
      <c r="G196" s="17" t="str">
        <f t="shared" si="10"/>
        <v>STRONG</v>
      </c>
      <c r="H196" s="17" t="str">
        <f t="shared" si="9"/>
        <v>CONFIRMED BULLISH</v>
      </c>
    </row>
    <row r="197" spans="1:8" ht="13.5" x14ac:dyDescent="0.25">
      <c r="A197" s="3">
        <v>42293</v>
      </c>
      <c r="B197" s="2">
        <v>80</v>
      </c>
      <c r="C197" s="2">
        <v>20.1098</v>
      </c>
      <c r="D197" s="2">
        <v>1640</v>
      </c>
      <c r="E197" s="2">
        <f t="shared" si="12"/>
        <v>16388</v>
      </c>
      <c r="F197" s="17" t="str">
        <f t="shared" si="11"/>
        <v>BULLISH</v>
      </c>
      <c r="G197" s="17" t="str">
        <f t="shared" si="10"/>
        <v>STRONG</v>
      </c>
      <c r="H197" s="17" t="str">
        <f t="shared" si="9"/>
        <v>CONFIRMED BULLISH</v>
      </c>
    </row>
    <row r="198" spans="1:8" ht="13.5" x14ac:dyDescent="0.25">
      <c r="A198" s="3">
        <v>42296</v>
      </c>
      <c r="B198" s="2">
        <v>79.599999999999994</v>
      </c>
      <c r="C198" s="2">
        <v>20.0092</v>
      </c>
      <c r="D198" s="2">
        <v>220</v>
      </c>
      <c r="E198" s="2">
        <f t="shared" si="12"/>
        <v>16168</v>
      </c>
      <c r="F198" s="17" t="str">
        <f t="shared" si="11"/>
        <v>BULLISH</v>
      </c>
      <c r="G198" s="17" t="str">
        <f t="shared" si="10"/>
        <v>STRONG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79.3</v>
      </c>
      <c r="C199" s="2">
        <v>19.933800000000002</v>
      </c>
      <c r="D199" s="2">
        <v>1466</v>
      </c>
      <c r="E199" s="2">
        <f t="shared" si="12"/>
        <v>14702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STRONG</v>
      </c>
      <c r="H199" s="17" t="str">
        <f t="shared" si="13"/>
        <v>BULLISH DIVERGENCE</v>
      </c>
    </row>
    <row r="200" spans="1:8" ht="13.5" x14ac:dyDescent="0.25">
      <c r="A200" s="3">
        <v>42298</v>
      </c>
      <c r="B200" s="2">
        <v>79</v>
      </c>
      <c r="C200" s="2">
        <v>19.8584</v>
      </c>
      <c r="D200" s="2">
        <v>125</v>
      </c>
      <c r="E200" s="2">
        <f t="shared" si="12"/>
        <v>14577</v>
      </c>
      <c r="F200" s="17" t="str">
        <f t="shared" ref="F200:F263" si="15">IF(E200&gt;E195,"BULLISH",IF(E200&lt;E195,"BEARISH","NEUTRAL"))</f>
        <v>BEARISH</v>
      </c>
      <c r="G200" s="17" t="str">
        <f t="shared" si="14"/>
        <v>WEAK</v>
      </c>
      <c r="H200" s="17" t="str">
        <f t="shared" si="13"/>
        <v>CONFIRMED BEARISH</v>
      </c>
    </row>
    <row r="201" spans="1:8" ht="13.5" x14ac:dyDescent="0.25">
      <c r="A201" s="3">
        <v>42299</v>
      </c>
      <c r="B201" s="2">
        <v>78.900000000000006</v>
      </c>
      <c r="C201" s="2">
        <v>19.833300000000001</v>
      </c>
      <c r="D201" s="2">
        <v>2759</v>
      </c>
      <c r="E201" s="2">
        <f t="shared" si="12"/>
        <v>11818</v>
      </c>
      <c r="F201" s="17" t="str">
        <f t="shared" si="15"/>
        <v>BEARISH</v>
      </c>
      <c r="G201" s="17" t="str">
        <f t="shared" si="14"/>
        <v>WEAK</v>
      </c>
      <c r="H201" s="17" t="str">
        <f t="shared" si="13"/>
        <v>CONFIRMED BEARISH</v>
      </c>
    </row>
    <row r="202" spans="1:8" ht="13.5" x14ac:dyDescent="0.25">
      <c r="A202" s="3">
        <v>42300</v>
      </c>
      <c r="B202" s="2">
        <v>78.900000000000006</v>
      </c>
      <c r="C202" s="2">
        <v>19.833300000000001</v>
      </c>
      <c r="D202" s="2">
        <v>2145</v>
      </c>
      <c r="E202" s="2">
        <f t="shared" si="12"/>
        <v>11818</v>
      </c>
      <c r="F202" s="17" t="str">
        <f t="shared" si="15"/>
        <v>BEARISH</v>
      </c>
      <c r="G202" s="17" t="str">
        <f t="shared" si="14"/>
        <v>WEAK</v>
      </c>
      <c r="H202" s="17" t="str">
        <f t="shared" si="13"/>
        <v>CONFIRMED BEARISH</v>
      </c>
    </row>
    <row r="203" spans="1:8" ht="13.5" x14ac:dyDescent="0.25">
      <c r="A203" s="3">
        <v>42303</v>
      </c>
      <c r="B203" s="2">
        <v>78.2</v>
      </c>
      <c r="C203" s="2">
        <v>19.657299999999999</v>
      </c>
      <c r="D203" s="2">
        <v>250</v>
      </c>
      <c r="E203" s="2">
        <f t="shared" si="12"/>
        <v>11568</v>
      </c>
      <c r="F203" s="17" t="str">
        <f t="shared" si="15"/>
        <v>BEARISH</v>
      </c>
      <c r="G203" s="17" t="str">
        <f t="shared" si="14"/>
        <v>WEAK</v>
      </c>
      <c r="H203" s="17" t="str">
        <f t="shared" si="13"/>
        <v>CONFIRMED BEARISH</v>
      </c>
    </row>
    <row r="204" spans="1:8" ht="13.5" x14ac:dyDescent="0.25">
      <c r="A204" s="3">
        <v>42304</v>
      </c>
      <c r="B204" s="2">
        <v>79.5</v>
      </c>
      <c r="C204" s="2">
        <v>19.984100000000002</v>
      </c>
      <c r="D204" s="2">
        <v>444</v>
      </c>
      <c r="E204" s="2">
        <f t="shared" si="12"/>
        <v>12012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BEARISH DIVERGENCE</v>
      </c>
    </row>
    <row r="205" spans="1:8" ht="13.5" x14ac:dyDescent="0.25">
      <c r="A205" s="3">
        <v>42305</v>
      </c>
      <c r="B205" s="2">
        <v>79.5</v>
      </c>
      <c r="C205" s="2">
        <v>19.984100000000002</v>
      </c>
      <c r="D205" s="2">
        <v>7637</v>
      </c>
      <c r="E205" s="2">
        <f t="shared" si="12"/>
        <v>12012</v>
      </c>
      <c r="F205" s="17" t="str">
        <f t="shared" si="15"/>
        <v>BEARISH</v>
      </c>
      <c r="G205" s="17" t="str">
        <f t="shared" si="14"/>
        <v>WEAK</v>
      </c>
      <c r="H205" s="17" t="str">
        <f t="shared" si="13"/>
        <v>BEARISH DIVERGENCE</v>
      </c>
    </row>
    <row r="206" spans="1:8" ht="13.5" x14ac:dyDescent="0.25">
      <c r="A206" s="3">
        <v>42306</v>
      </c>
      <c r="B206" s="2">
        <v>79.5</v>
      </c>
      <c r="C206" s="2">
        <v>19.984100000000002</v>
      </c>
      <c r="D206" s="2">
        <v>140</v>
      </c>
      <c r="E206" s="2">
        <f t="shared" si="12"/>
        <v>12012</v>
      </c>
      <c r="F206" s="17" t="str">
        <f t="shared" si="15"/>
        <v>BULLISH</v>
      </c>
      <c r="G206" s="17" t="str">
        <f t="shared" si="14"/>
        <v>NEUTRAL</v>
      </c>
      <c r="H206" s="17" t="str">
        <f t="shared" si="13"/>
        <v>CONFIRMED BULLISH</v>
      </c>
    </row>
    <row r="207" spans="1:8" ht="13.5" x14ac:dyDescent="0.25">
      <c r="A207" s="3">
        <v>42307</v>
      </c>
      <c r="B207" s="2">
        <v>78</v>
      </c>
      <c r="C207" s="2">
        <v>19.606999999999999</v>
      </c>
      <c r="D207" s="2">
        <v>1250</v>
      </c>
      <c r="E207" s="2">
        <f t="shared" si="12"/>
        <v>10762</v>
      </c>
      <c r="F207" s="17" t="str">
        <f t="shared" si="15"/>
        <v>BEARISH</v>
      </c>
      <c r="G207" s="17" t="str">
        <f t="shared" si="14"/>
        <v>WEAK</v>
      </c>
      <c r="H207" s="17" t="str">
        <f t="shared" si="13"/>
        <v>CONFIRMED BEARISH</v>
      </c>
    </row>
    <row r="208" spans="1:8" ht="13.5" x14ac:dyDescent="0.25">
      <c r="A208" s="3">
        <v>42310</v>
      </c>
      <c r="B208" s="2">
        <v>79</v>
      </c>
      <c r="C208" s="2">
        <v>19.8584</v>
      </c>
      <c r="D208" s="2">
        <v>95</v>
      </c>
      <c r="E208" s="2">
        <f t="shared" si="12"/>
        <v>10857</v>
      </c>
      <c r="F208" s="17" t="str">
        <f t="shared" si="15"/>
        <v>BEARISH</v>
      </c>
      <c r="G208" s="17" t="str">
        <f t="shared" si="14"/>
        <v>WEAK</v>
      </c>
      <c r="H208" s="17" t="str">
        <f t="shared" si="13"/>
        <v>BEARISH DIVERGENCE</v>
      </c>
    </row>
    <row r="209" spans="1:8" ht="13.5" x14ac:dyDescent="0.25">
      <c r="A209" s="3">
        <v>42311</v>
      </c>
      <c r="B209" s="2">
        <v>79</v>
      </c>
      <c r="C209" s="2">
        <v>19.8584</v>
      </c>
      <c r="D209" s="2">
        <v>20</v>
      </c>
      <c r="E209" s="2">
        <f t="shared" si="12"/>
        <v>10857</v>
      </c>
      <c r="F209" s="17" t="str">
        <f t="shared" si="15"/>
        <v>BEARISH</v>
      </c>
      <c r="G209" s="17" t="str">
        <f t="shared" si="14"/>
        <v>WEAK</v>
      </c>
      <c r="H209" s="17" t="str">
        <f t="shared" si="13"/>
        <v>CONFIRMED BEARISH</v>
      </c>
    </row>
    <row r="210" spans="1:8" ht="13.5" x14ac:dyDescent="0.25">
      <c r="A210" s="3">
        <v>42312</v>
      </c>
      <c r="B210" s="2">
        <v>77.5</v>
      </c>
      <c r="C210" s="2">
        <v>19.481300000000001</v>
      </c>
      <c r="D210" s="2">
        <v>157</v>
      </c>
      <c r="E210" s="2">
        <f t="shared" si="12"/>
        <v>10700</v>
      </c>
      <c r="F210" s="17" t="str">
        <f t="shared" si="15"/>
        <v>BEARISH</v>
      </c>
      <c r="G210" s="17" t="str">
        <f t="shared" si="14"/>
        <v>WEAK</v>
      </c>
      <c r="H210" s="17" t="str">
        <f t="shared" si="13"/>
        <v>CONFIRMED BEARISH</v>
      </c>
    </row>
    <row r="211" spans="1:8" ht="13.5" x14ac:dyDescent="0.25">
      <c r="A211" s="3">
        <v>42313</v>
      </c>
      <c r="B211" s="2">
        <v>77.5</v>
      </c>
      <c r="C211" s="2">
        <v>19.481300000000001</v>
      </c>
      <c r="D211" s="2">
        <v>63</v>
      </c>
      <c r="E211" s="2">
        <f t="shared" si="12"/>
        <v>10700</v>
      </c>
      <c r="F211" s="17" t="str">
        <f t="shared" si="15"/>
        <v>BEARISH</v>
      </c>
      <c r="G211" s="17" t="str">
        <f t="shared" si="14"/>
        <v>WEAK</v>
      </c>
      <c r="H211" s="17" t="str">
        <f t="shared" si="13"/>
        <v>CONFIRMED BEARISH</v>
      </c>
    </row>
    <row r="212" spans="1:8" ht="13.5" x14ac:dyDescent="0.25">
      <c r="A212" s="3">
        <v>42314</v>
      </c>
      <c r="B212" s="2">
        <v>77.099999999999994</v>
      </c>
      <c r="C212" s="2">
        <v>19.380800000000001</v>
      </c>
      <c r="D212" s="2">
        <v>1370</v>
      </c>
      <c r="E212" s="2">
        <f t="shared" si="12"/>
        <v>9330</v>
      </c>
      <c r="F212" s="17" t="str">
        <f t="shared" si="15"/>
        <v>BEARISH</v>
      </c>
      <c r="G212" s="17" t="str">
        <f t="shared" si="14"/>
        <v>WEAK</v>
      </c>
      <c r="H212" s="17" t="str">
        <f t="shared" si="13"/>
        <v>CONFIRMED BEARISH</v>
      </c>
    </row>
    <row r="213" spans="1:8" ht="13.5" x14ac:dyDescent="0.25">
      <c r="A213" s="3">
        <v>42317</v>
      </c>
      <c r="B213" s="2">
        <v>74.900000000000006</v>
      </c>
      <c r="C213" s="2">
        <v>18.8278</v>
      </c>
      <c r="D213" s="2">
        <v>2128</v>
      </c>
      <c r="E213" s="2">
        <f t="shared" si="12"/>
        <v>7202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v>42318</v>
      </c>
      <c r="B214" s="2">
        <v>74</v>
      </c>
      <c r="C214" s="2">
        <v>18.601500000000001</v>
      </c>
      <c r="D214" s="2">
        <v>169</v>
      </c>
      <c r="E214" s="2">
        <f t="shared" si="12"/>
        <v>7033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74</v>
      </c>
      <c r="C215" s="2">
        <v>18.601500000000001</v>
      </c>
      <c r="D215" s="2">
        <v>512</v>
      </c>
      <c r="E215" s="2">
        <f t="shared" si="12"/>
        <v>7033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73.150000000000006</v>
      </c>
      <c r="C216" s="2">
        <v>18.387899999999998</v>
      </c>
      <c r="D216" s="2">
        <v>155</v>
      </c>
      <c r="E216" s="2">
        <f t="shared" si="12"/>
        <v>6878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74</v>
      </c>
      <c r="C217" s="2">
        <v>18.601500000000001</v>
      </c>
      <c r="D217" s="2">
        <v>1853</v>
      </c>
      <c r="E217" s="2">
        <f t="shared" si="12"/>
        <v>8731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73.7</v>
      </c>
      <c r="C218" s="2">
        <v>18.5261</v>
      </c>
      <c r="D218" s="2">
        <v>2229</v>
      </c>
      <c r="E218" s="2">
        <f t="shared" si="12"/>
        <v>6502</v>
      </c>
      <c r="F218" s="17" t="str">
        <f t="shared" si="15"/>
        <v>BEARISH</v>
      </c>
      <c r="G218" s="17" t="str">
        <f t="shared" si="14"/>
        <v>WEAK</v>
      </c>
      <c r="H218" s="17" t="str">
        <f t="shared" si="13"/>
        <v>CONFIRMED BEARISH</v>
      </c>
    </row>
    <row r="219" spans="1:8" ht="13.5" x14ac:dyDescent="0.25">
      <c r="A219" s="3">
        <v>42325</v>
      </c>
      <c r="B219" s="2">
        <v>71.599999999999994</v>
      </c>
      <c r="C219" s="2">
        <v>17.998200000000001</v>
      </c>
      <c r="D219" s="2">
        <v>475</v>
      </c>
      <c r="E219" s="2">
        <f t="shared" si="12"/>
        <v>6027</v>
      </c>
      <c r="F219" s="17" t="str">
        <f t="shared" si="15"/>
        <v>BEARISH</v>
      </c>
      <c r="G219" s="17" t="str">
        <f t="shared" si="14"/>
        <v>WEAK</v>
      </c>
      <c r="H219" s="17" t="str">
        <f t="shared" si="13"/>
        <v>CONFIRMED BEARISH</v>
      </c>
    </row>
    <row r="220" spans="1:8" ht="13.5" x14ac:dyDescent="0.25">
      <c r="A220" s="3">
        <v>42326</v>
      </c>
      <c r="B220" s="2">
        <v>71.5</v>
      </c>
      <c r="C220" s="2">
        <v>17.973099999999999</v>
      </c>
      <c r="D220" s="2">
        <v>510</v>
      </c>
      <c r="E220" s="2">
        <f t="shared" si="12"/>
        <v>5517</v>
      </c>
      <c r="F220" s="17" t="str">
        <f t="shared" si="15"/>
        <v>BEARISH</v>
      </c>
      <c r="G220" s="17" t="str">
        <f t="shared" si="14"/>
        <v>WEAK</v>
      </c>
      <c r="H220" s="17" t="str">
        <f t="shared" si="13"/>
        <v>CONFIRMED BEARISH</v>
      </c>
    </row>
    <row r="221" spans="1:8" ht="13.5" x14ac:dyDescent="0.25">
      <c r="A221" s="3">
        <v>42327</v>
      </c>
      <c r="B221" s="2">
        <v>72</v>
      </c>
      <c r="C221" s="2">
        <v>18.098800000000001</v>
      </c>
      <c r="D221" s="2">
        <v>499</v>
      </c>
      <c r="E221" s="2">
        <f t="shared" si="12"/>
        <v>6016</v>
      </c>
      <c r="F221" s="17" t="str">
        <f t="shared" si="15"/>
        <v>BEARISH</v>
      </c>
      <c r="G221" s="17" t="str">
        <f t="shared" si="14"/>
        <v>WEAK</v>
      </c>
      <c r="H221" s="17" t="str">
        <f t="shared" si="13"/>
        <v>CONFIRMED BEARISH</v>
      </c>
    </row>
    <row r="222" spans="1:8" ht="13.5" x14ac:dyDescent="0.25">
      <c r="A222" s="3">
        <v>42328</v>
      </c>
      <c r="B222" s="2">
        <v>72</v>
      </c>
      <c r="C222" s="2">
        <v>18.098800000000001</v>
      </c>
      <c r="D222" s="2">
        <v>10743</v>
      </c>
      <c r="E222" s="2">
        <f t="shared" si="12"/>
        <v>6016</v>
      </c>
      <c r="F222" s="17" t="str">
        <f t="shared" si="15"/>
        <v>BEARISH</v>
      </c>
      <c r="G222" s="17" t="str">
        <f t="shared" si="14"/>
        <v>WEAK</v>
      </c>
      <c r="H222" s="17" t="str">
        <f t="shared" si="13"/>
        <v>CONFIRMED BEARISH</v>
      </c>
    </row>
    <row r="223" spans="1:8" ht="13.5" x14ac:dyDescent="0.25">
      <c r="A223" s="3">
        <v>42331</v>
      </c>
      <c r="B223" s="2">
        <v>72</v>
      </c>
      <c r="C223" s="2">
        <v>18.098800000000001</v>
      </c>
      <c r="D223" s="2">
        <v>0</v>
      </c>
      <c r="E223" s="2">
        <f t="shared" si="12"/>
        <v>6016</v>
      </c>
      <c r="F223" s="17" t="str">
        <f t="shared" si="15"/>
        <v>BEARISH</v>
      </c>
      <c r="G223" s="17" t="str">
        <f t="shared" si="14"/>
        <v>WEAK</v>
      </c>
      <c r="H223" s="17" t="str">
        <f t="shared" si="13"/>
        <v>CONFIRMED BEARISH</v>
      </c>
    </row>
    <row r="224" spans="1:8" ht="13.5" x14ac:dyDescent="0.25">
      <c r="A224" s="3">
        <v>42332</v>
      </c>
      <c r="B224" s="2">
        <v>73.98</v>
      </c>
      <c r="C224" s="2">
        <v>18.596499999999999</v>
      </c>
      <c r="D224" s="2">
        <v>1107</v>
      </c>
      <c r="E224" s="2">
        <f t="shared" si="12"/>
        <v>7123</v>
      </c>
      <c r="F224" s="17" t="str">
        <f t="shared" si="15"/>
        <v>BULLISH</v>
      </c>
      <c r="G224" s="17" t="str">
        <f t="shared" si="14"/>
        <v>STRONG</v>
      </c>
      <c r="H224" s="17" t="str">
        <f t="shared" si="13"/>
        <v>CONFIRMED BULLISH</v>
      </c>
    </row>
    <row r="225" spans="1:8" ht="13.5" x14ac:dyDescent="0.25">
      <c r="A225" s="3">
        <v>42333</v>
      </c>
      <c r="B225" s="2">
        <v>73.5</v>
      </c>
      <c r="C225" s="2">
        <v>18.4758</v>
      </c>
      <c r="D225" s="2">
        <v>302</v>
      </c>
      <c r="E225" s="2">
        <f t="shared" si="12"/>
        <v>6821</v>
      </c>
      <c r="F225" s="17" t="str">
        <f t="shared" si="15"/>
        <v>BULLISH</v>
      </c>
      <c r="G225" s="17" t="str">
        <f t="shared" si="14"/>
        <v>STRONG</v>
      </c>
      <c r="H225" s="17" t="str">
        <f t="shared" si="13"/>
        <v>CONFIRMED BULLISH</v>
      </c>
    </row>
    <row r="226" spans="1:8" ht="13.5" x14ac:dyDescent="0.25">
      <c r="A226" s="3">
        <v>42334</v>
      </c>
      <c r="B226" s="2">
        <v>73.5</v>
      </c>
      <c r="C226" s="2">
        <v>18.4758</v>
      </c>
      <c r="D226" s="2">
        <v>1464</v>
      </c>
      <c r="E226" s="2">
        <f t="shared" si="12"/>
        <v>6821</v>
      </c>
      <c r="F226" s="17" t="str">
        <f t="shared" si="15"/>
        <v>BULLISH</v>
      </c>
      <c r="G226" s="17" t="str">
        <f t="shared" si="14"/>
        <v>STRONG</v>
      </c>
      <c r="H226" s="17" t="str">
        <f t="shared" si="13"/>
        <v>CONFIRMED BULLISH</v>
      </c>
    </row>
    <row r="227" spans="1:8" ht="13.5" x14ac:dyDescent="0.25">
      <c r="A227" s="3">
        <v>42335</v>
      </c>
      <c r="B227" s="2">
        <v>73</v>
      </c>
      <c r="C227" s="2">
        <v>18.350200000000001</v>
      </c>
      <c r="D227" s="2">
        <v>99</v>
      </c>
      <c r="E227" s="2">
        <f t="shared" si="12"/>
        <v>6722</v>
      </c>
      <c r="F227" s="17" t="str">
        <f t="shared" si="15"/>
        <v>BULLISH</v>
      </c>
      <c r="G227" s="17" t="str">
        <f t="shared" si="14"/>
        <v>STRONG</v>
      </c>
      <c r="H227" s="17" t="str">
        <f t="shared" si="13"/>
        <v>CONFIRMED BULLISH</v>
      </c>
    </row>
    <row r="228" spans="1:8" ht="13.5" x14ac:dyDescent="0.25">
      <c r="A228" s="3">
        <v>42338</v>
      </c>
      <c r="B228" s="2">
        <v>72.5</v>
      </c>
      <c r="C228" s="2">
        <v>18.224499999999999</v>
      </c>
      <c r="D228" s="2">
        <v>373</v>
      </c>
      <c r="E228" s="2">
        <f t="shared" si="12"/>
        <v>6349</v>
      </c>
      <c r="F228" s="17" t="str">
        <f t="shared" si="15"/>
        <v>BULLISH</v>
      </c>
      <c r="G228" s="17" t="str">
        <f t="shared" si="14"/>
        <v>STRONG</v>
      </c>
      <c r="H228" s="17" t="str">
        <f t="shared" si="13"/>
        <v>CONFIRMED BULLISH</v>
      </c>
    </row>
    <row r="229" spans="1:8" ht="13.5" x14ac:dyDescent="0.25">
      <c r="A229" s="3">
        <v>42339</v>
      </c>
      <c r="B229" s="2">
        <v>72.489999999999995</v>
      </c>
      <c r="C229" s="2">
        <v>18.222000000000001</v>
      </c>
      <c r="D229" s="2">
        <v>1563</v>
      </c>
      <c r="E229" s="2">
        <f t="shared" si="12"/>
        <v>4786</v>
      </c>
      <c r="F229" s="17" t="str">
        <f t="shared" si="15"/>
        <v>BEARISH</v>
      </c>
      <c r="G229" s="17" t="str">
        <f t="shared" si="14"/>
        <v>WEAK</v>
      </c>
      <c r="H229" s="17" t="str">
        <f t="shared" si="13"/>
        <v>CONFIRMED BEARISH</v>
      </c>
    </row>
    <row r="230" spans="1:8" ht="13.5" x14ac:dyDescent="0.25">
      <c r="A230" s="3">
        <v>42340</v>
      </c>
      <c r="B230" s="2">
        <v>70.5</v>
      </c>
      <c r="C230" s="2">
        <v>17.721699999999998</v>
      </c>
      <c r="D230" s="2">
        <v>958</v>
      </c>
      <c r="E230" s="2">
        <f t="shared" si="12"/>
        <v>3828</v>
      </c>
      <c r="F230" s="17" t="str">
        <f t="shared" si="15"/>
        <v>BEARISH</v>
      </c>
      <c r="G230" s="17" t="str">
        <f t="shared" si="14"/>
        <v>WEAK</v>
      </c>
      <c r="H230" s="17" t="str">
        <f t="shared" si="13"/>
        <v>CONFIRMED BEARISH</v>
      </c>
    </row>
    <row r="231" spans="1:8" ht="13.5" x14ac:dyDescent="0.25">
      <c r="A231" s="3">
        <v>42341</v>
      </c>
      <c r="B231" s="2">
        <v>70.5</v>
      </c>
      <c r="C231" s="2">
        <v>17.721699999999998</v>
      </c>
      <c r="D231" s="2">
        <v>0</v>
      </c>
      <c r="E231" s="2">
        <f t="shared" si="12"/>
        <v>3828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CONFIRMED BEARISH</v>
      </c>
    </row>
    <row r="232" spans="1:8" ht="13.5" x14ac:dyDescent="0.25">
      <c r="A232" s="3">
        <v>42342</v>
      </c>
      <c r="B232" s="2">
        <v>71.7</v>
      </c>
      <c r="C232" s="2">
        <v>18.023399999999999</v>
      </c>
      <c r="D232" s="2">
        <v>13</v>
      </c>
      <c r="E232" s="2">
        <f t="shared" si="12"/>
        <v>3841</v>
      </c>
      <c r="F232" s="17" t="str">
        <f t="shared" si="15"/>
        <v>BEARISH</v>
      </c>
      <c r="G232" s="17" t="str">
        <f t="shared" si="14"/>
        <v>WEAK</v>
      </c>
      <c r="H232" s="17" t="str">
        <f t="shared" si="13"/>
        <v>CONFIRMED BEARISH</v>
      </c>
    </row>
    <row r="233" spans="1:8" ht="13.5" x14ac:dyDescent="0.25">
      <c r="A233" s="3">
        <v>42345</v>
      </c>
      <c r="B233" s="2">
        <v>72.5</v>
      </c>
      <c r="C233" s="2">
        <v>18.224499999999999</v>
      </c>
      <c r="D233" s="2">
        <v>241</v>
      </c>
      <c r="E233" s="2">
        <f t="shared" si="12"/>
        <v>4082</v>
      </c>
      <c r="F233" s="17" t="str">
        <f t="shared" si="15"/>
        <v>BEARISH</v>
      </c>
      <c r="G233" s="17" t="str">
        <f t="shared" si="14"/>
        <v>WEAK</v>
      </c>
      <c r="H233" s="17" t="str">
        <f t="shared" si="13"/>
        <v>NEUTRAL</v>
      </c>
    </row>
    <row r="234" spans="1:8" ht="13.5" x14ac:dyDescent="0.25">
      <c r="A234" s="3">
        <v>42346</v>
      </c>
      <c r="B234" s="2">
        <v>73.099999999999994</v>
      </c>
      <c r="C234" s="2">
        <v>18.375299999999999</v>
      </c>
      <c r="D234" s="2">
        <v>3051</v>
      </c>
      <c r="E234" s="2">
        <f t="shared" si="12"/>
        <v>7133</v>
      </c>
      <c r="F234" s="17" t="str">
        <f t="shared" si="15"/>
        <v>BULLISH</v>
      </c>
      <c r="G234" s="17" t="str">
        <f t="shared" si="14"/>
        <v>STRONG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73.11</v>
      </c>
      <c r="C235" s="2">
        <v>18.377800000000001</v>
      </c>
      <c r="D235" s="2">
        <v>1084</v>
      </c>
      <c r="E235" s="2">
        <f t="shared" si="12"/>
        <v>8217</v>
      </c>
      <c r="F235" s="17" t="str">
        <f t="shared" si="15"/>
        <v>BULLISH</v>
      </c>
      <c r="G235" s="17" t="str">
        <f t="shared" si="14"/>
        <v>STRONG</v>
      </c>
      <c r="H235" s="17" t="str">
        <f t="shared" si="13"/>
        <v>CONFIRMED BULLISH</v>
      </c>
    </row>
    <row r="236" spans="1:8" ht="13.5" x14ac:dyDescent="0.25">
      <c r="A236" s="3">
        <v>42348</v>
      </c>
      <c r="B236" s="2">
        <v>73.5</v>
      </c>
      <c r="C236" s="2">
        <v>18.4758</v>
      </c>
      <c r="D236" s="2">
        <v>722</v>
      </c>
      <c r="E236" s="2">
        <f t="shared" si="12"/>
        <v>8939</v>
      </c>
      <c r="F236" s="17" t="str">
        <f t="shared" si="15"/>
        <v>BULLISH</v>
      </c>
      <c r="G236" s="17" t="str">
        <f t="shared" si="14"/>
        <v>STRONG</v>
      </c>
      <c r="H236" s="17" t="str">
        <f t="shared" si="13"/>
        <v>CONFIRMED BULLISH</v>
      </c>
    </row>
    <row r="237" spans="1:8" ht="13.5" x14ac:dyDescent="0.25">
      <c r="A237" s="3">
        <v>42349</v>
      </c>
      <c r="B237" s="2">
        <v>73.599999999999994</v>
      </c>
      <c r="C237" s="2">
        <v>18.501000000000001</v>
      </c>
      <c r="D237" s="2">
        <v>248</v>
      </c>
      <c r="E237" s="2">
        <f t="shared" si="12"/>
        <v>9187</v>
      </c>
      <c r="F237" s="17" t="str">
        <f t="shared" si="15"/>
        <v>BULLISH</v>
      </c>
      <c r="G237" s="17" t="str">
        <f t="shared" si="14"/>
        <v>STRONG</v>
      </c>
      <c r="H237" s="17" t="str">
        <f t="shared" si="13"/>
        <v>CONFIRMED BULLISH</v>
      </c>
    </row>
    <row r="238" spans="1:8" ht="13.5" x14ac:dyDescent="0.25">
      <c r="A238" s="3">
        <v>42352</v>
      </c>
      <c r="B238" s="2">
        <v>74.5</v>
      </c>
      <c r="C238" s="2">
        <v>18.7272</v>
      </c>
      <c r="D238" s="2">
        <v>333</v>
      </c>
      <c r="E238" s="2">
        <f t="shared" si="12"/>
        <v>9520</v>
      </c>
      <c r="F238" s="17" t="str">
        <f t="shared" si="15"/>
        <v>BULLISH</v>
      </c>
      <c r="G238" s="17" t="str">
        <f t="shared" si="14"/>
        <v>STRONG</v>
      </c>
      <c r="H238" s="17" t="str">
        <f t="shared" si="13"/>
        <v>CONFIRMED BULLISH</v>
      </c>
    </row>
    <row r="239" spans="1:8" ht="13.5" x14ac:dyDescent="0.25">
      <c r="A239" s="3">
        <v>42353</v>
      </c>
      <c r="B239" s="2">
        <v>74.5</v>
      </c>
      <c r="C239" s="2">
        <v>18.7272</v>
      </c>
      <c r="D239" s="2">
        <v>680</v>
      </c>
      <c r="E239" s="2">
        <f t="shared" si="12"/>
        <v>9520</v>
      </c>
      <c r="F239" s="17" t="str">
        <f t="shared" si="15"/>
        <v>BULLISH</v>
      </c>
      <c r="G239" s="17" t="str">
        <f t="shared" si="14"/>
        <v>STRONG</v>
      </c>
      <c r="H239" s="17" t="str">
        <f t="shared" si="13"/>
        <v>CONFIRMED BULLISH</v>
      </c>
    </row>
    <row r="240" spans="1:8" ht="13.5" x14ac:dyDescent="0.25">
      <c r="A240" s="3">
        <v>42354</v>
      </c>
      <c r="B240" s="2">
        <v>74</v>
      </c>
      <c r="C240" s="2">
        <v>18.601500000000001</v>
      </c>
      <c r="D240" s="2">
        <v>825</v>
      </c>
      <c r="E240" s="2">
        <f t="shared" si="12"/>
        <v>8695</v>
      </c>
      <c r="F240" s="17" t="str">
        <f t="shared" si="15"/>
        <v>BULLISH</v>
      </c>
      <c r="G240" s="17" t="str">
        <f t="shared" si="14"/>
        <v>STRONG</v>
      </c>
      <c r="H240" s="17" t="str">
        <f t="shared" si="13"/>
        <v>CONFIRMED BULLISH</v>
      </c>
    </row>
    <row r="241" spans="1:8" ht="13.5" x14ac:dyDescent="0.25">
      <c r="A241" s="3">
        <v>42355</v>
      </c>
      <c r="B241" s="2">
        <v>74</v>
      </c>
      <c r="C241" s="2">
        <v>18.601500000000001</v>
      </c>
      <c r="D241" s="2">
        <v>722</v>
      </c>
      <c r="E241" s="2">
        <f t="shared" si="12"/>
        <v>8695</v>
      </c>
      <c r="F241" s="17" t="str">
        <f t="shared" si="15"/>
        <v>BEARISH</v>
      </c>
      <c r="G241" s="17" t="str">
        <f t="shared" si="14"/>
        <v>WEAK</v>
      </c>
      <c r="H241" s="17" t="str">
        <f t="shared" si="13"/>
        <v>BEARISH DIVERGENCE</v>
      </c>
    </row>
    <row r="242" spans="1:8" ht="13.5" x14ac:dyDescent="0.25">
      <c r="A242" s="3">
        <v>42356</v>
      </c>
      <c r="B242" s="2">
        <v>75.900000000000006</v>
      </c>
      <c r="C242" s="2">
        <v>19.0791</v>
      </c>
      <c r="D242" s="2">
        <v>658</v>
      </c>
      <c r="E242" s="2">
        <f t="shared" si="12"/>
        <v>9353</v>
      </c>
      <c r="F242" s="17" t="str">
        <f t="shared" si="15"/>
        <v>BULLISH</v>
      </c>
      <c r="G242" s="17" t="str">
        <f t="shared" si="14"/>
        <v>NEUTRAL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75</v>
      </c>
      <c r="C243" s="2">
        <v>18.852900000000002</v>
      </c>
      <c r="D243" s="2">
        <v>234</v>
      </c>
      <c r="E243" s="2">
        <f t="shared" si="12"/>
        <v>9119</v>
      </c>
      <c r="F243" s="17" t="str">
        <f t="shared" si="15"/>
        <v>BEARISH</v>
      </c>
      <c r="G243" s="17" t="str">
        <f t="shared" si="14"/>
        <v>WEAK</v>
      </c>
      <c r="H243" s="17" t="str">
        <f t="shared" si="13"/>
        <v>BEARISH DIVERGENCE</v>
      </c>
    </row>
    <row r="244" spans="1:8" ht="13.5" x14ac:dyDescent="0.25">
      <c r="A244" s="3">
        <v>42360</v>
      </c>
      <c r="B244" s="2">
        <v>75</v>
      </c>
      <c r="C244" s="2">
        <v>18.852900000000002</v>
      </c>
      <c r="D244" s="2">
        <v>218</v>
      </c>
      <c r="E244" s="2">
        <f t="shared" si="12"/>
        <v>9119</v>
      </c>
      <c r="F244" s="17" t="str">
        <f t="shared" si="15"/>
        <v>BEARISH</v>
      </c>
      <c r="G244" s="17" t="str">
        <f t="shared" si="14"/>
        <v>WEAK</v>
      </c>
      <c r="H244" s="17" t="str">
        <f t="shared" si="13"/>
        <v>BEARISH DIVERGENCE</v>
      </c>
    </row>
    <row r="245" spans="1:8" ht="13.5" x14ac:dyDescent="0.25">
      <c r="A245" s="3">
        <v>42361</v>
      </c>
      <c r="B245" s="2">
        <v>75</v>
      </c>
      <c r="C245" s="2">
        <v>18.852900000000002</v>
      </c>
      <c r="D245" s="2">
        <v>2810</v>
      </c>
      <c r="E245" s="2">
        <f t="shared" si="12"/>
        <v>9119</v>
      </c>
      <c r="F245" s="17" t="str">
        <f t="shared" si="15"/>
        <v>BULLISH</v>
      </c>
      <c r="G245" s="17" t="str">
        <f t="shared" si="14"/>
        <v>STRONG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74</v>
      </c>
      <c r="C246" s="2">
        <v>18.601500000000001</v>
      </c>
      <c r="D246" s="2">
        <v>675</v>
      </c>
      <c r="E246" s="2">
        <f t="shared" si="12"/>
        <v>8444</v>
      </c>
      <c r="F246" s="17" t="str">
        <f t="shared" si="15"/>
        <v>BEARISH</v>
      </c>
      <c r="G246" s="17" t="str">
        <f t="shared" si="14"/>
        <v>WEAK</v>
      </c>
      <c r="H246" s="17" t="str">
        <f t="shared" si="13"/>
        <v>NEUTRAL</v>
      </c>
    </row>
    <row r="247" spans="1:8" ht="13.5" x14ac:dyDescent="0.25">
      <c r="A247" s="3">
        <v>42366</v>
      </c>
      <c r="B247" s="2">
        <v>75</v>
      </c>
      <c r="C247" s="2">
        <v>18.852900000000002</v>
      </c>
      <c r="D247" s="2">
        <v>1638</v>
      </c>
      <c r="E247" s="2">
        <f t="shared" si="12"/>
        <v>10082</v>
      </c>
      <c r="F247" s="17" t="str">
        <f t="shared" si="15"/>
        <v>BULLISH</v>
      </c>
      <c r="G247" s="17" t="str">
        <f t="shared" si="14"/>
        <v>STRONG</v>
      </c>
      <c r="H247" s="17" t="str">
        <f t="shared" si="13"/>
        <v>BULLISH DIVERGENCE</v>
      </c>
    </row>
    <row r="248" spans="1:8" ht="13.5" x14ac:dyDescent="0.25">
      <c r="A248" s="3">
        <v>42367</v>
      </c>
      <c r="B248" s="2">
        <v>76.47</v>
      </c>
      <c r="C248" s="2">
        <v>19.2224</v>
      </c>
      <c r="D248" s="2">
        <v>1482</v>
      </c>
      <c r="E248" s="2">
        <f t="shared" si="12"/>
        <v>11564</v>
      </c>
      <c r="F248" s="17" t="str">
        <f t="shared" si="15"/>
        <v>BULLISH</v>
      </c>
      <c r="G248" s="17" t="str">
        <f t="shared" si="14"/>
        <v>STRONG</v>
      </c>
      <c r="H248" s="17" t="str">
        <f t="shared" si="13"/>
        <v>CONFIRMED BULLISH</v>
      </c>
    </row>
    <row r="249" spans="1:8" ht="13.5" x14ac:dyDescent="0.25">
      <c r="A249" s="3">
        <v>42368</v>
      </c>
      <c r="B249" s="2">
        <v>74.2</v>
      </c>
      <c r="C249" s="2">
        <v>18.651800000000001</v>
      </c>
      <c r="D249" s="2">
        <v>3966</v>
      </c>
      <c r="E249" s="2">
        <f t="shared" si="12"/>
        <v>7598</v>
      </c>
      <c r="F249" s="17" t="str">
        <f t="shared" si="15"/>
        <v>BEARISH</v>
      </c>
      <c r="G249" s="17" t="str">
        <f t="shared" si="14"/>
        <v>WEAK</v>
      </c>
      <c r="H249" s="17" t="str">
        <f t="shared" si="13"/>
        <v>CONFIRMED BEARISH</v>
      </c>
    </row>
    <row r="250" spans="1:8" ht="13.5" x14ac:dyDescent="0.25">
      <c r="A250" s="3">
        <v>42369</v>
      </c>
      <c r="B250" s="2">
        <v>76.39</v>
      </c>
      <c r="C250" s="2">
        <v>19.202300000000001</v>
      </c>
      <c r="D250" s="2">
        <v>1655</v>
      </c>
      <c r="E250" s="2">
        <f t="shared" si="12"/>
        <v>9253</v>
      </c>
      <c r="F250" s="17" t="str">
        <f t="shared" si="15"/>
        <v>BULLISH</v>
      </c>
      <c r="G250" s="17" t="str">
        <f t="shared" si="14"/>
        <v>NEUTRAL</v>
      </c>
      <c r="H250" s="17" t="str">
        <f t="shared" si="13"/>
        <v>CONFIRMED BULLISH</v>
      </c>
    </row>
    <row r="251" spans="1:8" ht="13.5" x14ac:dyDescent="0.25">
      <c r="A251" s="3">
        <v>42373</v>
      </c>
      <c r="B251" s="2">
        <v>76.900000000000006</v>
      </c>
      <c r="C251" s="2">
        <v>19.330500000000001</v>
      </c>
      <c r="D251" s="2">
        <v>286</v>
      </c>
      <c r="E251" s="2">
        <f t="shared" si="12"/>
        <v>9539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76</v>
      </c>
      <c r="C252" s="2">
        <v>19.104299999999999</v>
      </c>
      <c r="D252" s="2">
        <v>325</v>
      </c>
      <c r="E252" s="2">
        <f t="shared" si="12"/>
        <v>9214</v>
      </c>
      <c r="F252" s="17" t="str">
        <f t="shared" si="15"/>
        <v>BEARISH</v>
      </c>
      <c r="G252" s="17" t="str">
        <f t="shared" si="14"/>
        <v>WEAK</v>
      </c>
      <c r="H252" s="17" t="str">
        <f t="shared" si="13"/>
        <v>BEARISH DIVERGENCE</v>
      </c>
    </row>
    <row r="253" spans="1:8" ht="13.5" x14ac:dyDescent="0.25">
      <c r="A253" s="3">
        <v>42375</v>
      </c>
      <c r="B253" s="2">
        <v>75.989999999999995</v>
      </c>
      <c r="C253" s="2">
        <v>19.101800000000001</v>
      </c>
      <c r="D253" s="2">
        <v>2092</v>
      </c>
      <c r="E253" s="2">
        <f t="shared" si="12"/>
        <v>7122</v>
      </c>
      <c r="F253" s="17" t="str">
        <f t="shared" si="15"/>
        <v>BEARISH</v>
      </c>
      <c r="G253" s="17" t="str">
        <f t="shared" si="14"/>
        <v>WEAK</v>
      </c>
      <c r="H253" s="17" t="str">
        <f t="shared" si="13"/>
        <v>CONFIRMED BEARISH</v>
      </c>
    </row>
    <row r="254" spans="1:8" ht="13.5" x14ac:dyDescent="0.25">
      <c r="A254" s="3">
        <v>42376</v>
      </c>
      <c r="B254" s="2">
        <v>77.900000000000006</v>
      </c>
      <c r="C254" s="2">
        <v>19.581900000000001</v>
      </c>
      <c r="D254" s="2">
        <v>186</v>
      </c>
      <c r="E254" s="2">
        <f t="shared" si="12"/>
        <v>7308</v>
      </c>
      <c r="F254" s="17" t="str">
        <f t="shared" si="15"/>
        <v>BEARISH</v>
      </c>
      <c r="G254" s="17" t="str">
        <f t="shared" si="14"/>
        <v>WEAK</v>
      </c>
      <c r="H254" s="17" t="str">
        <f t="shared" si="13"/>
        <v>BEARISH DIVERGENCE</v>
      </c>
    </row>
    <row r="255" spans="1:8" ht="13.5" x14ac:dyDescent="0.25">
      <c r="A255" s="3">
        <v>42377</v>
      </c>
      <c r="B255" s="2">
        <v>76.27</v>
      </c>
      <c r="C255" s="2">
        <v>19.1722</v>
      </c>
      <c r="D255" s="2">
        <v>2498</v>
      </c>
      <c r="E255" s="2">
        <f t="shared" si="12"/>
        <v>4810</v>
      </c>
      <c r="F255" s="17" t="str">
        <f t="shared" si="15"/>
        <v>BEARISH</v>
      </c>
      <c r="G255" s="17" t="str">
        <f t="shared" si="14"/>
        <v>WEAK</v>
      </c>
      <c r="H255" s="17" t="str">
        <f t="shared" si="13"/>
        <v>CONFIRMED BEARISH</v>
      </c>
    </row>
    <row r="256" spans="1:8" ht="13.5" x14ac:dyDescent="0.25">
      <c r="A256" s="3">
        <v>42380</v>
      </c>
      <c r="B256" s="2">
        <v>76.5</v>
      </c>
      <c r="C256" s="2">
        <v>19.23</v>
      </c>
      <c r="D256" s="2">
        <v>1310</v>
      </c>
      <c r="E256" s="2">
        <f t="shared" si="12"/>
        <v>6120</v>
      </c>
      <c r="F256" s="17" t="str">
        <f t="shared" si="15"/>
        <v>BEARISH</v>
      </c>
      <c r="G256" s="17" t="str">
        <f t="shared" si="14"/>
        <v>WEAK</v>
      </c>
      <c r="H256" s="17" t="str">
        <f t="shared" si="13"/>
        <v>CONFIRMED BEARISH</v>
      </c>
    </row>
    <row r="257" spans="1:8" ht="13.5" x14ac:dyDescent="0.25">
      <c r="A257" s="3">
        <v>42381</v>
      </c>
      <c r="B257" s="2">
        <v>76.2</v>
      </c>
      <c r="C257" s="2">
        <v>19.154599999999999</v>
      </c>
      <c r="D257" s="2">
        <v>816</v>
      </c>
      <c r="E257" s="2">
        <f t="shared" si="12"/>
        <v>5304</v>
      </c>
      <c r="F257" s="17" t="str">
        <f t="shared" si="15"/>
        <v>BEARISH</v>
      </c>
      <c r="G257" s="17" t="str">
        <f t="shared" si="14"/>
        <v>WEAK</v>
      </c>
      <c r="H257" s="17" t="str">
        <f t="shared" si="13"/>
        <v>BEARISH DIVERGENCE</v>
      </c>
    </row>
    <row r="258" spans="1:8" ht="13.5" x14ac:dyDescent="0.25">
      <c r="A258" s="3">
        <v>42382</v>
      </c>
      <c r="B258" s="2">
        <v>76.33</v>
      </c>
      <c r="C258" s="2">
        <v>19.187200000000001</v>
      </c>
      <c r="D258" s="2">
        <v>31</v>
      </c>
      <c r="E258" s="2">
        <f t="shared" si="12"/>
        <v>5335</v>
      </c>
      <c r="F258" s="17" t="str">
        <f t="shared" si="15"/>
        <v>BEARISH</v>
      </c>
      <c r="G258" s="17" t="str">
        <f t="shared" si="14"/>
        <v>WEAK</v>
      </c>
      <c r="H258" s="17" t="str">
        <f t="shared" si="13"/>
        <v>BEARISH DIVERGENCE</v>
      </c>
    </row>
    <row r="259" spans="1:8" ht="13.5" x14ac:dyDescent="0.25">
      <c r="A259" s="3">
        <v>42384</v>
      </c>
      <c r="B259" s="2">
        <v>76.36</v>
      </c>
      <c r="C259" s="2">
        <v>19.194800000000001</v>
      </c>
      <c r="D259" s="2">
        <v>342</v>
      </c>
      <c r="E259" s="2">
        <f t="shared" si="12"/>
        <v>5677</v>
      </c>
      <c r="F259" s="17" t="str">
        <f t="shared" si="15"/>
        <v>BEARISH</v>
      </c>
      <c r="G259" s="17" t="str">
        <f t="shared" si="14"/>
        <v>WEAK</v>
      </c>
      <c r="H259" s="17" t="str">
        <f t="shared" si="13"/>
        <v>CONFIRMED BEARISH</v>
      </c>
    </row>
    <row r="260" spans="1:8" ht="13.5" x14ac:dyDescent="0.25">
      <c r="A260" s="3">
        <v>42387</v>
      </c>
      <c r="B260" s="2">
        <v>76.61</v>
      </c>
      <c r="C260" s="2">
        <v>19.2576</v>
      </c>
      <c r="D260" s="2">
        <v>199</v>
      </c>
      <c r="E260" s="2">
        <f t="shared" ref="E260:E323" si="16">IF(B260&gt;B259, E259+D260, IF(B260&lt;B259, E259-D260, E259))</f>
        <v>5876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CONFIRMED BULLISH</v>
      </c>
    </row>
    <row r="261" spans="1:8" ht="13.5" x14ac:dyDescent="0.25">
      <c r="A261" s="3">
        <v>42388</v>
      </c>
      <c r="B261" s="2">
        <v>77.599999999999994</v>
      </c>
      <c r="C261" s="2">
        <v>19.506499999999999</v>
      </c>
      <c r="D261" s="2">
        <v>1011</v>
      </c>
      <c r="E261" s="2">
        <f t="shared" si="16"/>
        <v>6887</v>
      </c>
      <c r="F261" s="17" t="str">
        <f t="shared" si="15"/>
        <v>BULLISH</v>
      </c>
      <c r="G261" s="17" t="str">
        <f t="shared" si="14"/>
        <v>STRONG</v>
      </c>
      <c r="H261" s="17" t="str">
        <f t="shared" si="13"/>
        <v>CONFIRMED BULLISH</v>
      </c>
    </row>
    <row r="262" spans="1:8" ht="13.5" x14ac:dyDescent="0.25">
      <c r="A262" s="3">
        <v>42389</v>
      </c>
      <c r="B262" s="2">
        <v>76.61</v>
      </c>
      <c r="C262" s="2">
        <v>19.2576</v>
      </c>
      <c r="D262" s="2">
        <v>1514</v>
      </c>
      <c r="E262" s="2">
        <f t="shared" si="16"/>
        <v>5373</v>
      </c>
      <c r="F262" s="17" t="str">
        <f t="shared" si="15"/>
        <v>BULLISH</v>
      </c>
      <c r="G262" s="17" t="str">
        <f t="shared" si="14"/>
        <v>NEUTRAL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78</v>
      </c>
      <c r="C263" s="2">
        <v>19.606999999999999</v>
      </c>
      <c r="D263" s="2">
        <v>2417</v>
      </c>
      <c r="E263" s="2">
        <f t="shared" si="16"/>
        <v>7790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STRONG</v>
      </c>
      <c r="H263" s="17" t="str">
        <f t="shared" si="17"/>
        <v>CONFIRMED BULLISH</v>
      </c>
    </row>
    <row r="264" spans="1:8" ht="13.5" x14ac:dyDescent="0.25">
      <c r="A264" s="3">
        <v>42391</v>
      </c>
      <c r="B264" s="2">
        <v>77</v>
      </c>
      <c r="C264" s="2">
        <v>19.355699999999999</v>
      </c>
      <c r="D264" s="2">
        <v>875</v>
      </c>
      <c r="E264" s="2">
        <f t="shared" si="16"/>
        <v>6915</v>
      </c>
      <c r="F264" s="17" t="str">
        <f t="shared" ref="F264:F327" si="19">IF(E264&gt;E259,"BULLISH",IF(E264&lt;E259,"BEARISH","NEUTRAL"))</f>
        <v>BULLISH</v>
      </c>
      <c r="G264" s="17" t="str">
        <f t="shared" si="18"/>
        <v>STRONG</v>
      </c>
      <c r="H264" s="17" t="str">
        <f t="shared" si="17"/>
        <v>CONFIRMED BULLISH</v>
      </c>
    </row>
    <row r="265" spans="1:8" ht="13.5" x14ac:dyDescent="0.25">
      <c r="A265" s="3">
        <v>42394</v>
      </c>
      <c r="B265" s="2">
        <v>77</v>
      </c>
      <c r="C265" s="2">
        <v>19.355699999999999</v>
      </c>
      <c r="D265" s="2">
        <v>0</v>
      </c>
      <c r="E265" s="2">
        <f t="shared" si="16"/>
        <v>6915</v>
      </c>
      <c r="F265" s="17" t="str">
        <f t="shared" si="19"/>
        <v>BULLISH</v>
      </c>
      <c r="G265" s="17" t="str">
        <f t="shared" si="18"/>
        <v>STRONG</v>
      </c>
      <c r="H265" s="17" t="str">
        <f t="shared" si="17"/>
        <v>CONFIRMED BULLISH</v>
      </c>
    </row>
    <row r="266" spans="1:8" ht="13.5" x14ac:dyDescent="0.25">
      <c r="A266" s="3">
        <v>42395</v>
      </c>
      <c r="B266" s="2">
        <v>77.45</v>
      </c>
      <c r="C266" s="2">
        <v>19.468800000000002</v>
      </c>
      <c r="D266" s="2">
        <v>791</v>
      </c>
      <c r="E266" s="2">
        <f t="shared" si="16"/>
        <v>7706</v>
      </c>
      <c r="F266" s="17" t="str">
        <f t="shared" si="19"/>
        <v>BULLISH</v>
      </c>
      <c r="G266" s="17" t="str">
        <f t="shared" si="18"/>
        <v>STRONG</v>
      </c>
      <c r="H266" s="17" t="str">
        <f t="shared" si="17"/>
        <v>BULLISH DIVERGENCE</v>
      </c>
    </row>
    <row r="267" spans="1:8" ht="13.5" x14ac:dyDescent="0.25">
      <c r="A267" s="3">
        <v>42396</v>
      </c>
      <c r="B267" s="2">
        <v>77.5</v>
      </c>
      <c r="C267" s="2">
        <v>19.481300000000001</v>
      </c>
      <c r="D267" s="2">
        <v>1851</v>
      </c>
      <c r="E267" s="2">
        <f t="shared" si="16"/>
        <v>9557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CONFIRMED BULLISH</v>
      </c>
    </row>
    <row r="268" spans="1:8" ht="13.5" x14ac:dyDescent="0.25">
      <c r="A268" s="3">
        <v>42397</v>
      </c>
      <c r="B268" s="2">
        <v>77.510000000000005</v>
      </c>
      <c r="C268" s="2">
        <v>19.483899999999998</v>
      </c>
      <c r="D268" s="2">
        <v>2048</v>
      </c>
      <c r="E268" s="2">
        <f t="shared" si="16"/>
        <v>11605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BULLISH DIVERGENCE</v>
      </c>
    </row>
    <row r="269" spans="1:8" ht="13.5" x14ac:dyDescent="0.25">
      <c r="A269" s="3">
        <v>42398</v>
      </c>
      <c r="B269" s="2">
        <v>78.5</v>
      </c>
      <c r="C269" s="2">
        <v>19.732700000000001</v>
      </c>
      <c r="D269" s="2">
        <v>994</v>
      </c>
      <c r="E269" s="2">
        <f t="shared" si="16"/>
        <v>12599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78.5</v>
      </c>
      <c r="C270" s="2">
        <v>19.732700000000001</v>
      </c>
      <c r="D270" s="2">
        <v>164</v>
      </c>
      <c r="E270" s="2">
        <f t="shared" si="16"/>
        <v>12599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79.099999999999994</v>
      </c>
      <c r="C271" s="2">
        <v>19.883500000000002</v>
      </c>
      <c r="D271" s="2">
        <v>3166</v>
      </c>
      <c r="E271" s="2">
        <f t="shared" si="16"/>
        <v>15765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81.400000000000006</v>
      </c>
      <c r="C272" s="2">
        <v>20.4617</v>
      </c>
      <c r="D272" s="2">
        <v>1248</v>
      </c>
      <c r="E272" s="2">
        <f t="shared" si="16"/>
        <v>17013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81.400000000000006</v>
      </c>
      <c r="C273" s="2">
        <v>20.4617</v>
      </c>
      <c r="D273" s="2">
        <v>303</v>
      </c>
      <c r="E273" s="2">
        <f t="shared" si="16"/>
        <v>17013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v>42405</v>
      </c>
      <c r="B274" s="2">
        <v>81.5</v>
      </c>
      <c r="C274" s="2">
        <v>20.486799999999999</v>
      </c>
      <c r="D274" s="2">
        <v>132</v>
      </c>
      <c r="E274" s="2">
        <f t="shared" si="16"/>
        <v>17145</v>
      </c>
      <c r="F274" s="17" t="str">
        <f t="shared" si="19"/>
        <v>BULLISH</v>
      </c>
      <c r="G274" s="17" t="str">
        <f t="shared" si="18"/>
        <v>STRONG</v>
      </c>
      <c r="H274" s="17" t="str">
        <f t="shared" si="17"/>
        <v>CONFIRMED BULLISH</v>
      </c>
    </row>
    <row r="275" spans="1:8" ht="13.5" x14ac:dyDescent="0.25">
      <c r="A275" s="3">
        <v>42408</v>
      </c>
      <c r="B275" s="2">
        <v>79.900000000000006</v>
      </c>
      <c r="C275" s="2">
        <v>20.084599999999998</v>
      </c>
      <c r="D275" s="2">
        <v>4334</v>
      </c>
      <c r="E275" s="2">
        <f t="shared" si="16"/>
        <v>12811</v>
      </c>
      <c r="F275" s="17" t="str">
        <f t="shared" si="19"/>
        <v>BULLISH</v>
      </c>
      <c r="G275" s="17" t="str">
        <f t="shared" si="18"/>
        <v>NEUTRAL</v>
      </c>
      <c r="H275" s="17" t="str">
        <f t="shared" si="17"/>
        <v>CONFIRMED BULLISH</v>
      </c>
    </row>
    <row r="276" spans="1:8" ht="13.5" x14ac:dyDescent="0.25">
      <c r="A276" s="3">
        <v>42409</v>
      </c>
      <c r="B276" s="2">
        <v>80</v>
      </c>
      <c r="C276" s="2">
        <v>20.1098</v>
      </c>
      <c r="D276" s="2">
        <v>2057</v>
      </c>
      <c r="E276" s="2">
        <f t="shared" si="16"/>
        <v>14868</v>
      </c>
      <c r="F276" s="17" t="str">
        <f t="shared" si="19"/>
        <v>BEARISH</v>
      </c>
      <c r="G276" s="17" t="str">
        <f t="shared" si="18"/>
        <v>WEAK</v>
      </c>
      <c r="H276" s="17" t="str">
        <f t="shared" si="17"/>
        <v>BEARISH DIVERGENCE</v>
      </c>
    </row>
    <row r="277" spans="1:8" ht="13.5" x14ac:dyDescent="0.25">
      <c r="A277" s="3">
        <v>42410</v>
      </c>
      <c r="B277" s="2">
        <v>80.989999999999995</v>
      </c>
      <c r="C277" s="2">
        <v>20.358599999999999</v>
      </c>
      <c r="D277" s="2">
        <v>157</v>
      </c>
      <c r="E277" s="2">
        <f t="shared" si="16"/>
        <v>15025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80</v>
      </c>
      <c r="C278" s="2">
        <v>20.1098</v>
      </c>
      <c r="D278" s="2">
        <v>813</v>
      </c>
      <c r="E278" s="2">
        <f t="shared" si="16"/>
        <v>14212</v>
      </c>
      <c r="F278" s="17" t="str">
        <f t="shared" si="19"/>
        <v>BEARISH</v>
      </c>
      <c r="G278" s="17" t="str">
        <f t="shared" si="18"/>
        <v>WEAK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78.5</v>
      </c>
      <c r="C279" s="2">
        <v>19.732700000000001</v>
      </c>
      <c r="D279" s="2">
        <v>555</v>
      </c>
      <c r="E279" s="2">
        <f t="shared" si="16"/>
        <v>13657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80</v>
      </c>
      <c r="C280" s="2">
        <v>20.1098</v>
      </c>
      <c r="D280" s="2">
        <v>686</v>
      </c>
      <c r="E280" s="2">
        <f t="shared" si="16"/>
        <v>14343</v>
      </c>
      <c r="F280" s="17" t="str">
        <f t="shared" si="19"/>
        <v>BULLISH</v>
      </c>
      <c r="G280" s="17" t="str">
        <f t="shared" si="18"/>
        <v>STRONG</v>
      </c>
      <c r="H280" s="17" t="str">
        <f t="shared" si="17"/>
        <v>CONFIRMED BULLISH</v>
      </c>
    </row>
    <row r="281" spans="1:8" ht="13.5" x14ac:dyDescent="0.25">
      <c r="A281" s="3">
        <v>42416</v>
      </c>
      <c r="B281" s="2">
        <v>80</v>
      </c>
      <c r="C281" s="2">
        <v>20.1098</v>
      </c>
      <c r="D281" s="2">
        <v>1600</v>
      </c>
      <c r="E281" s="2">
        <f t="shared" si="16"/>
        <v>14343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NEUTRAL</v>
      </c>
    </row>
    <row r="282" spans="1:8" ht="13.5" x14ac:dyDescent="0.25">
      <c r="A282" s="3">
        <v>42417</v>
      </c>
      <c r="B282" s="2">
        <v>80</v>
      </c>
      <c r="C282" s="2">
        <v>20.1098</v>
      </c>
      <c r="D282" s="2">
        <v>1265</v>
      </c>
      <c r="E282" s="2">
        <f t="shared" si="16"/>
        <v>14343</v>
      </c>
      <c r="F282" s="17" t="str">
        <f t="shared" si="19"/>
        <v>BEARISH</v>
      </c>
      <c r="G282" s="17" t="str">
        <f t="shared" si="18"/>
        <v>WEAK</v>
      </c>
      <c r="H282" s="17" t="str">
        <f t="shared" si="17"/>
        <v>CONFIRMED BEARISH</v>
      </c>
    </row>
    <row r="283" spans="1:8" ht="13.5" x14ac:dyDescent="0.25">
      <c r="A283" s="3">
        <v>42418</v>
      </c>
      <c r="B283" s="2">
        <v>80.900000000000006</v>
      </c>
      <c r="C283" s="2">
        <v>20.335999999999999</v>
      </c>
      <c r="D283" s="2">
        <v>13291</v>
      </c>
      <c r="E283" s="2">
        <f t="shared" si="16"/>
        <v>27634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80.02</v>
      </c>
      <c r="C284" s="2">
        <v>20.114799999999999</v>
      </c>
      <c r="D284" s="2">
        <v>9874</v>
      </c>
      <c r="E284" s="2">
        <f t="shared" si="16"/>
        <v>17760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80.05</v>
      </c>
      <c r="C285" s="2">
        <v>20.122299999999999</v>
      </c>
      <c r="D285" s="2">
        <v>382</v>
      </c>
      <c r="E285" s="2">
        <f t="shared" si="16"/>
        <v>18142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v>42423</v>
      </c>
      <c r="B286" s="2">
        <v>80.010000000000005</v>
      </c>
      <c r="C286" s="2">
        <v>20.112300000000001</v>
      </c>
      <c r="D286" s="2">
        <v>3419</v>
      </c>
      <c r="E286" s="2">
        <f t="shared" si="16"/>
        <v>14723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v>42424</v>
      </c>
      <c r="B287" s="2">
        <v>80</v>
      </c>
      <c r="C287" s="2">
        <v>20.1098</v>
      </c>
      <c r="D287" s="2">
        <v>2609</v>
      </c>
      <c r="E287" s="2">
        <f t="shared" si="16"/>
        <v>12114</v>
      </c>
      <c r="F287" s="17" t="str">
        <f t="shared" si="19"/>
        <v>BEARISH</v>
      </c>
      <c r="G287" s="17" t="str">
        <f t="shared" si="18"/>
        <v>WEAK</v>
      </c>
      <c r="H287" s="17" t="str">
        <f t="shared" si="17"/>
        <v>NEUTRAL</v>
      </c>
    </row>
    <row r="288" spans="1:8" ht="13.5" x14ac:dyDescent="0.25">
      <c r="A288" s="3">
        <v>42425</v>
      </c>
      <c r="B288" s="2">
        <v>80.02</v>
      </c>
      <c r="C288" s="2">
        <v>20.114799999999999</v>
      </c>
      <c r="D288" s="2">
        <v>3425</v>
      </c>
      <c r="E288" s="2">
        <f t="shared" si="16"/>
        <v>15539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80</v>
      </c>
      <c r="C289" s="2">
        <v>20.1098</v>
      </c>
      <c r="D289" s="2">
        <v>99</v>
      </c>
      <c r="E289" s="2">
        <f t="shared" si="16"/>
        <v>15440</v>
      </c>
      <c r="F289" s="17" t="str">
        <f t="shared" si="19"/>
        <v>BEARISH</v>
      </c>
      <c r="G289" s="17" t="str">
        <f t="shared" si="18"/>
        <v>WEAK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80.5</v>
      </c>
      <c r="C290" s="2">
        <v>20.235499999999998</v>
      </c>
      <c r="D290" s="2">
        <v>7567</v>
      </c>
      <c r="E290" s="2">
        <f t="shared" si="16"/>
        <v>23007</v>
      </c>
      <c r="F290" s="17" t="str">
        <f t="shared" si="19"/>
        <v>BULLISH</v>
      </c>
      <c r="G290" s="17" t="str">
        <f t="shared" si="18"/>
        <v>STRONG</v>
      </c>
      <c r="H290" s="17" t="str">
        <f t="shared" si="17"/>
        <v>CONFIRMED BULLISH</v>
      </c>
    </row>
    <row r="291" spans="1:8" ht="13.5" x14ac:dyDescent="0.25">
      <c r="A291" s="3">
        <v>42430</v>
      </c>
      <c r="B291" s="2">
        <v>81.5</v>
      </c>
      <c r="C291" s="2">
        <v>20.486799999999999</v>
      </c>
      <c r="D291" s="2">
        <v>1175</v>
      </c>
      <c r="E291" s="2">
        <f t="shared" si="16"/>
        <v>24182</v>
      </c>
      <c r="F291" s="17" t="str">
        <f t="shared" si="19"/>
        <v>BULLISH</v>
      </c>
      <c r="G291" s="17" t="str">
        <f t="shared" si="18"/>
        <v>STRONG</v>
      </c>
      <c r="H291" s="17" t="str">
        <f t="shared" si="17"/>
        <v>CONFIRMED BULLISH</v>
      </c>
    </row>
    <row r="292" spans="1:8" ht="13.5" x14ac:dyDescent="0.25">
      <c r="A292" s="3">
        <v>42431</v>
      </c>
      <c r="B292" s="2">
        <v>82</v>
      </c>
      <c r="C292" s="2">
        <v>20.612500000000001</v>
      </c>
      <c r="D292" s="2">
        <v>185</v>
      </c>
      <c r="E292" s="2">
        <f t="shared" si="16"/>
        <v>24367</v>
      </c>
      <c r="F292" s="17" t="str">
        <f t="shared" si="19"/>
        <v>BULLISH</v>
      </c>
      <c r="G292" s="17" t="str">
        <f t="shared" si="18"/>
        <v>STRONG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82</v>
      </c>
      <c r="C293" s="2">
        <v>20.612500000000001</v>
      </c>
      <c r="D293" s="2">
        <v>916</v>
      </c>
      <c r="E293" s="2">
        <f t="shared" si="16"/>
        <v>24367</v>
      </c>
      <c r="F293" s="17" t="str">
        <f t="shared" si="19"/>
        <v>BULLISH</v>
      </c>
      <c r="G293" s="17" t="str">
        <f t="shared" si="18"/>
        <v>STRONG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81.99</v>
      </c>
      <c r="C294" s="2">
        <v>20.61</v>
      </c>
      <c r="D294" s="2">
        <v>2251</v>
      </c>
      <c r="E294" s="2">
        <f t="shared" si="16"/>
        <v>22116</v>
      </c>
      <c r="F294" s="17" t="str">
        <f t="shared" si="19"/>
        <v>BULLISH</v>
      </c>
      <c r="G294" s="17" t="str">
        <f t="shared" si="18"/>
        <v>STRONG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82</v>
      </c>
      <c r="C295" s="2">
        <v>20.612500000000001</v>
      </c>
      <c r="D295" s="2">
        <v>3740</v>
      </c>
      <c r="E295" s="2">
        <f t="shared" si="16"/>
        <v>25856</v>
      </c>
      <c r="F295" s="17" t="str">
        <f t="shared" si="19"/>
        <v>BULLISH</v>
      </c>
      <c r="G295" s="17" t="str">
        <f t="shared" si="18"/>
        <v>STRONG</v>
      </c>
      <c r="H295" s="17" t="str">
        <f t="shared" si="17"/>
        <v>CONFIRMED BULLISH</v>
      </c>
    </row>
    <row r="296" spans="1:8" ht="13.5" x14ac:dyDescent="0.25">
      <c r="A296" s="3">
        <v>42437</v>
      </c>
      <c r="B296" s="2">
        <v>83.9</v>
      </c>
      <c r="C296" s="2">
        <v>21.0901</v>
      </c>
      <c r="D296" s="2">
        <v>689</v>
      </c>
      <c r="E296" s="2">
        <f t="shared" si="16"/>
        <v>26545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85</v>
      </c>
      <c r="C297" s="2">
        <v>21.366599999999998</v>
      </c>
      <c r="D297" s="2">
        <v>3948</v>
      </c>
      <c r="E297" s="2">
        <f t="shared" si="16"/>
        <v>30493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v>42439</v>
      </c>
      <c r="B298" s="2">
        <v>85</v>
      </c>
      <c r="C298" s="2">
        <v>21.366599999999998</v>
      </c>
      <c r="D298" s="2">
        <v>404</v>
      </c>
      <c r="E298" s="2">
        <f t="shared" si="16"/>
        <v>30493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v>42440</v>
      </c>
      <c r="B299" s="2">
        <v>87</v>
      </c>
      <c r="C299" s="2">
        <v>21.869399999999999</v>
      </c>
      <c r="D299" s="2">
        <v>6006</v>
      </c>
      <c r="E299" s="2">
        <f t="shared" si="16"/>
        <v>36499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v>42443</v>
      </c>
      <c r="B300" s="2">
        <v>87.3</v>
      </c>
      <c r="C300" s="2">
        <v>21.944800000000001</v>
      </c>
      <c r="D300" s="2">
        <v>1114</v>
      </c>
      <c r="E300" s="2">
        <f t="shared" si="16"/>
        <v>37613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v>42444</v>
      </c>
      <c r="B301" s="2">
        <v>87</v>
      </c>
      <c r="C301" s="2">
        <v>21.869399999999999</v>
      </c>
      <c r="D301" s="2">
        <v>1254</v>
      </c>
      <c r="E301" s="2">
        <f t="shared" si="16"/>
        <v>36359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v>42445</v>
      </c>
      <c r="B302" s="2">
        <v>85.61</v>
      </c>
      <c r="C302" s="2">
        <v>21.52</v>
      </c>
      <c r="D302" s="2">
        <v>527</v>
      </c>
      <c r="E302" s="2">
        <f t="shared" si="16"/>
        <v>35832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v>42446</v>
      </c>
      <c r="B303" s="2">
        <v>87</v>
      </c>
      <c r="C303" s="2">
        <v>21.869399999999999</v>
      </c>
      <c r="D303" s="2">
        <v>468</v>
      </c>
      <c r="E303" s="2">
        <f t="shared" si="16"/>
        <v>36300</v>
      </c>
      <c r="F303" s="17" t="str">
        <f t="shared" si="19"/>
        <v>BULLISH</v>
      </c>
      <c r="G303" s="17" t="str">
        <f t="shared" si="18"/>
        <v>STRONG</v>
      </c>
      <c r="H303" s="17" t="str">
        <f t="shared" si="17"/>
        <v>CONFIRMED BULLISH</v>
      </c>
    </row>
    <row r="304" spans="1:8" ht="13.5" x14ac:dyDescent="0.25">
      <c r="A304" s="3">
        <v>42447</v>
      </c>
      <c r="B304" s="2">
        <v>87</v>
      </c>
      <c r="C304" s="2">
        <v>21.869399999999999</v>
      </c>
      <c r="D304" s="2">
        <v>3410</v>
      </c>
      <c r="E304" s="2">
        <f t="shared" si="16"/>
        <v>36300</v>
      </c>
      <c r="F304" s="17" t="str">
        <f t="shared" si="19"/>
        <v>BEARISH</v>
      </c>
      <c r="G304" s="17" t="str">
        <f t="shared" si="18"/>
        <v>NEUTRAL</v>
      </c>
      <c r="H304" s="17" t="str">
        <f t="shared" si="17"/>
        <v>NEUTRAL</v>
      </c>
    </row>
    <row r="305" spans="1:8" ht="13.5" x14ac:dyDescent="0.25">
      <c r="A305" s="3">
        <v>42450</v>
      </c>
      <c r="B305" s="2">
        <v>90.91</v>
      </c>
      <c r="C305" s="2">
        <v>22.8522</v>
      </c>
      <c r="D305" s="2">
        <v>6793</v>
      </c>
      <c r="E305" s="2">
        <f t="shared" si="16"/>
        <v>43093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v>42451</v>
      </c>
      <c r="B306" s="2">
        <v>92</v>
      </c>
      <c r="C306" s="2">
        <v>23.126200000000001</v>
      </c>
      <c r="D306" s="2">
        <v>10692</v>
      </c>
      <c r="E306" s="2">
        <f t="shared" si="16"/>
        <v>53785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CONFIRMED BULLISH</v>
      </c>
    </row>
    <row r="307" spans="1:8" ht="13.5" x14ac:dyDescent="0.25">
      <c r="A307" s="3">
        <v>42452</v>
      </c>
      <c r="B307" s="2">
        <v>92</v>
      </c>
      <c r="C307" s="2">
        <v>23.126200000000001</v>
      </c>
      <c r="D307" s="2">
        <v>1995</v>
      </c>
      <c r="E307" s="2">
        <f t="shared" si="16"/>
        <v>53785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CONFIRMED BULLISH</v>
      </c>
    </row>
    <row r="308" spans="1:8" ht="13.5" x14ac:dyDescent="0.25">
      <c r="A308" s="3">
        <v>42453</v>
      </c>
      <c r="B308" s="2">
        <v>91.89</v>
      </c>
      <c r="C308" s="2">
        <v>23.098600000000001</v>
      </c>
      <c r="D308" s="2">
        <v>3</v>
      </c>
      <c r="E308" s="2">
        <f t="shared" si="16"/>
        <v>53782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CONFIRMED BULLISH</v>
      </c>
    </row>
    <row r="309" spans="1:8" ht="13.5" x14ac:dyDescent="0.25">
      <c r="A309" s="3">
        <v>42454</v>
      </c>
      <c r="B309" s="2">
        <v>91.5</v>
      </c>
      <c r="C309" s="2">
        <v>23.000499999999999</v>
      </c>
      <c r="D309" s="2">
        <v>3001</v>
      </c>
      <c r="E309" s="2">
        <f t="shared" si="16"/>
        <v>50781</v>
      </c>
      <c r="F309" s="17" t="str">
        <f t="shared" si="19"/>
        <v>BULLISH</v>
      </c>
      <c r="G309" s="17" t="str">
        <f t="shared" si="18"/>
        <v>STRONG</v>
      </c>
      <c r="H309" s="17" t="str">
        <f t="shared" si="17"/>
        <v>CONFIRMED BULLISH</v>
      </c>
    </row>
    <row r="310" spans="1:8" ht="13.5" x14ac:dyDescent="0.25">
      <c r="A310" s="3">
        <v>42457</v>
      </c>
      <c r="B310" s="2">
        <v>91.9</v>
      </c>
      <c r="C310" s="2">
        <v>23.101099999999999</v>
      </c>
      <c r="D310" s="2">
        <v>181</v>
      </c>
      <c r="E310" s="2">
        <f t="shared" si="16"/>
        <v>50962</v>
      </c>
      <c r="F310" s="17" t="str">
        <f t="shared" si="19"/>
        <v>BULLISH</v>
      </c>
      <c r="G310" s="17" t="str">
        <f t="shared" si="18"/>
        <v>STRONG</v>
      </c>
      <c r="H310" s="17" t="str">
        <f t="shared" si="17"/>
        <v>CONFIRMED BULLISH</v>
      </c>
    </row>
    <row r="311" spans="1:8" ht="13.5" x14ac:dyDescent="0.25">
      <c r="A311" s="3">
        <v>42458</v>
      </c>
      <c r="B311" s="2">
        <v>89.25</v>
      </c>
      <c r="C311" s="2">
        <v>22.434999999999999</v>
      </c>
      <c r="D311" s="2">
        <v>5226</v>
      </c>
      <c r="E311" s="2">
        <f t="shared" si="16"/>
        <v>45736</v>
      </c>
      <c r="F311" s="17" t="str">
        <f t="shared" si="19"/>
        <v>BEARISH</v>
      </c>
      <c r="G311" s="17" t="str">
        <f t="shared" si="18"/>
        <v>WEAK</v>
      </c>
      <c r="H311" s="17" t="str">
        <f t="shared" si="17"/>
        <v>CONFIRMED BEARISH</v>
      </c>
    </row>
    <row r="312" spans="1:8" ht="13.5" x14ac:dyDescent="0.25">
      <c r="A312" s="3">
        <v>42459</v>
      </c>
      <c r="B312" s="2">
        <v>86.59</v>
      </c>
      <c r="C312" s="2">
        <v>21.766300000000001</v>
      </c>
      <c r="D312" s="2">
        <v>6800</v>
      </c>
      <c r="E312" s="2">
        <f t="shared" si="16"/>
        <v>38936</v>
      </c>
      <c r="F312" s="17" t="str">
        <f t="shared" si="19"/>
        <v>BEARISH</v>
      </c>
      <c r="G312" s="17" t="str">
        <f t="shared" si="18"/>
        <v>WEAK</v>
      </c>
      <c r="H312" s="17" t="str">
        <f t="shared" si="17"/>
        <v>CONFIRMED BEARISH</v>
      </c>
    </row>
    <row r="313" spans="1:8" ht="13.5" x14ac:dyDescent="0.25">
      <c r="A313" s="3">
        <v>42460</v>
      </c>
      <c r="B313" s="2">
        <v>86.62</v>
      </c>
      <c r="C313" s="2">
        <v>21.773900000000001</v>
      </c>
      <c r="D313" s="2">
        <v>629</v>
      </c>
      <c r="E313" s="2">
        <f t="shared" si="16"/>
        <v>39565</v>
      </c>
      <c r="F313" s="17" t="str">
        <f t="shared" si="19"/>
        <v>BEARISH</v>
      </c>
      <c r="G313" s="17" t="str">
        <f t="shared" si="18"/>
        <v>WEAK</v>
      </c>
      <c r="H313" s="17" t="str">
        <f t="shared" si="17"/>
        <v>CONFIRMED BEARISH</v>
      </c>
    </row>
    <row r="314" spans="1:8" ht="13.5" x14ac:dyDescent="0.25">
      <c r="A314" s="3">
        <v>42461</v>
      </c>
      <c r="B314" s="2">
        <v>89.21</v>
      </c>
      <c r="C314" s="2">
        <v>22.424900000000001</v>
      </c>
      <c r="D314" s="2">
        <v>356</v>
      </c>
      <c r="E314" s="2">
        <f t="shared" si="16"/>
        <v>39921</v>
      </c>
      <c r="F314" s="17" t="str">
        <f t="shared" si="19"/>
        <v>BEARISH</v>
      </c>
      <c r="G314" s="17" t="str">
        <f t="shared" si="18"/>
        <v>WEAK</v>
      </c>
      <c r="H314" s="17" t="str">
        <f t="shared" si="17"/>
        <v>CONFIRMED BEARISH</v>
      </c>
    </row>
    <row r="315" spans="1:8" ht="13.5" x14ac:dyDescent="0.25">
      <c r="A315" s="3">
        <v>42464</v>
      </c>
      <c r="B315" s="2">
        <v>88.99</v>
      </c>
      <c r="C315" s="2">
        <v>22.369599999999998</v>
      </c>
      <c r="D315" s="2">
        <v>312</v>
      </c>
      <c r="E315" s="2">
        <f t="shared" si="16"/>
        <v>39609</v>
      </c>
      <c r="F315" s="17" t="str">
        <f t="shared" si="19"/>
        <v>BEARISH</v>
      </c>
      <c r="G315" s="17" t="str">
        <f t="shared" si="18"/>
        <v>WEAK</v>
      </c>
      <c r="H315" s="17" t="str">
        <f t="shared" si="17"/>
        <v>CONFIRMED BEARISH</v>
      </c>
    </row>
    <row r="316" spans="1:8" ht="13.5" x14ac:dyDescent="0.25">
      <c r="A316" s="3">
        <v>42465</v>
      </c>
      <c r="B316" s="2">
        <v>89.5</v>
      </c>
      <c r="C316" s="2">
        <v>22.497800000000002</v>
      </c>
      <c r="D316" s="2">
        <v>850</v>
      </c>
      <c r="E316" s="2">
        <f t="shared" si="16"/>
        <v>40459</v>
      </c>
      <c r="F316" s="17" t="str">
        <f t="shared" si="19"/>
        <v>BEARISH</v>
      </c>
      <c r="G316" s="17" t="str">
        <f t="shared" si="18"/>
        <v>WEAK</v>
      </c>
      <c r="H316" s="17" t="str">
        <f t="shared" si="17"/>
        <v>BEARISH DIVERGENCE</v>
      </c>
    </row>
    <row r="317" spans="1:8" ht="13.5" x14ac:dyDescent="0.25">
      <c r="A317" s="3">
        <v>42466</v>
      </c>
      <c r="B317" s="2">
        <v>89</v>
      </c>
      <c r="C317" s="2">
        <v>22.3721</v>
      </c>
      <c r="D317" s="2">
        <v>1108</v>
      </c>
      <c r="E317" s="2">
        <f t="shared" si="16"/>
        <v>39351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CONFIRMED BULLISH</v>
      </c>
    </row>
    <row r="318" spans="1:8" ht="13.5" x14ac:dyDescent="0.25">
      <c r="A318" s="3">
        <v>42467</v>
      </c>
      <c r="B318" s="2">
        <v>88</v>
      </c>
      <c r="C318" s="2">
        <v>22.120699999999999</v>
      </c>
      <c r="D318" s="2">
        <v>1877</v>
      </c>
      <c r="E318" s="2">
        <f t="shared" si="16"/>
        <v>37474</v>
      </c>
      <c r="F318" s="17" t="str">
        <f t="shared" si="19"/>
        <v>BEARISH</v>
      </c>
      <c r="G318" s="17" t="str">
        <f t="shared" si="18"/>
        <v>WEAK</v>
      </c>
      <c r="H318" s="17" t="str">
        <f t="shared" si="17"/>
        <v>BEARISH DIVERGENCE</v>
      </c>
    </row>
    <row r="319" spans="1:8" ht="13.5" x14ac:dyDescent="0.25">
      <c r="A319" s="3">
        <v>42468</v>
      </c>
      <c r="B319" s="2">
        <v>88</v>
      </c>
      <c r="C319" s="2">
        <v>22.120699999999999</v>
      </c>
      <c r="D319" s="2">
        <v>134</v>
      </c>
      <c r="E319" s="2">
        <f t="shared" si="16"/>
        <v>37474</v>
      </c>
      <c r="F319" s="17" t="str">
        <f t="shared" si="19"/>
        <v>BEARISH</v>
      </c>
      <c r="G319" s="17" t="str">
        <f t="shared" si="18"/>
        <v>WEAK</v>
      </c>
      <c r="H319" s="17" t="str">
        <f t="shared" si="17"/>
        <v>CONFIRMED BEARISH</v>
      </c>
    </row>
    <row r="320" spans="1:8" ht="13.5" x14ac:dyDescent="0.25">
      <c r="A320" s="3">
        <v>42471</v>
      </c>
      <c r="B320" s="2">
        <v>87.05</v>
      </c>
      <c r="C320" s="2">
        <v>21.881900000000002</v>
      </c>
      <c r="D320" s="2">
        <v>854</v>
      </c>
      <c r="E320" s="2">
        <f t="shared" si="16"/>
        <v>36620</v>
      </c>
      <c r="F320" s="17" t="str">
        <f t="shared" si="19"/>
        <v>BEARISH</v>
      </c>
      <c r="G320" s="17" t="str">
        <f t="shared" si="18"/>
        <v>WEAK</v>
      </c>
      <c r="H320" s="17" t="str">
        <f t="shared" si="17"/>
        <v>CONFIRMED BEARISH</v>
      </c>
    </row>
    <row r="321" spans="1:8" ht="13.5" x14ac:dyDescent="0.25">
      <c r="A321" s="3">
        <v>42472</v>
      </c>
      <c r="B321" s="2">
        <v>87.06</v>
      </c>
      <c r="C321" s="2">
        <v>21.884499999999999</v>
      </c>
      <c r="D321" s="2">
        <v>1568</v>
      </c>
      <c r="E321" s="2">
        <f t="shared" si="16"/>
        <v>38188</v>
      </c>
      <c r="F321" s="17" t="str">
        <f t="shared" si="19"/>
        <v>BEARISH</v>
      </c>
      <c r="G321" s="17" t="str">
        <f t="shared" si="18"/>
        <v>WEAK</v>
      </c>
      <c r="H321" s="17" t="str">
        <f t="shared" si="17"/>
        <v>CONFIRMED BEARISH</v>
      </c>
    </row>
    <row r="322" spans="1:8" ht="13.5" x14ac:dyDescent="0.25">
      <c r="A322" s="3">
        <v>42473</v>
      </c>
      <c r="B322" s="2">
        <v>87</v>
      </c>
      <c r="C322" s="2">
        <v>21.869399999999999</v>
      </c>
      <c r="D322" s="2">
        <v>2283</v>
      </c>
      <c r="E322" s="2">
        <f t="shared" si="16"/>
        <v>35905</v>
      </c>
      <c r="F322" s="17" t="str">
        <f t="shared" si="19"/>
        <v>BEARISH</v>
      </c>
      <c r="G322" s="17" t="str">
        <f t="shared" si="18"/>
        <v>WEAK</v>
      </c>
      <c r="H322" s="17" t="str">
        <f t="shared" si="17"/>
        <v>CONFIRMED BEARISH</v>
      </c>
    </row>
    <row r="323" spans="1:8" ht="13.5" x14ac:dyDescent="0.25">
      <c r="A323" s="3">
        <v>42474</v>
      </c>
      <c r="B323" s="2">
        <v>87</v>
      </c>
      <c r="C323" s="2">
        <v>21.869399999999999</v>
      </c>
      <c r="D323" s="2">
        <v>2062</v>
      </c>
      <c r="E323" s="2">
        <f t="shared" si="16"/>
        <v>35905</v>
      </c>
      <c r="F323" s="17" t="str">
        <f t="shared" si="19"/>
        <v>BEARISH</v>
      </c>
      <c r="G323" s="17" t="str">
        <f t="shared" si="18"/>
        <v>WEAK</v>
      </c>
      <c r="H323" s="17" t="str">
        <f t="shared" si="17"/>
        <v>CONFIRMED BEARISH</v>
      </c>
    </row>
    <row r="324" spans="1:8" ht="13.5" x14ac:dyDescent="0.25">
      <c r="A324" s="3">
        <v>42475</v>
      </c>
      <c r="B324" s="2">
        <v>87</v>
      </c>
      <c r="C324" s="2">
        <v>21.869399999999999</v>
      </c>
      <c r="D324" s="2">
        <v>296</v>
      </c>
      <c r="E324" s="2">
        <f t="shared" ref="E324:E387" si="20">IF(B324&gt;B323, E323+D324, IF(B324&lt;B323, E323-D324, E323))</f>
        <v>35905</v>
      </c>
      <c r="F324" s="17" t="str">
        <f t="shared" si="19"/>
        <v>BEARISH</v>
      </c>
      <c r="G324" s="17" t="str">
        <f t="shared" si="18"/>
        <v>WEAK</v>
      </c>
      <c r="H324" s="17" t="str">
        <f t="shared" si="17"/>
        <v>CONFIRMED BEARISH</v>
      </c>
    </row>
    <row r="325" spans="1:8" ht="13.5" x14ac:dyDescent="0.25">
      <c r="A325" s="3">
        <v>42478</v>
      </c>
      <c r="B325" s="2">
        <v>86.99</v>
      </c>
      <c r="C325" s="2">
        <v>21.866900000000001</v>
      </c>
      <c r="D325" s="2">
        <v>407</v>
      </c>
      <c r="E325" s="2">
        <f t="shared" si="20"/>
        <v>35498</v>
      </c>
      <c r="F325" s="17" t="str">
        <f t="shared" si="19"/>
        <v>BEARISH</v>
      </c>
      <c r="G325" s="17" t="str">
        <f t="shared" si="18"/>
        <v>WEAK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86.5</v>
      </c>
      <c r="C326" s="2">
        <v>21.7437</v>
      </c>
      <c r="D326" s="2">
        <v>620</v>
      </c>
      <c r="E326" s="2">
        <f t="shared" si="20"/>
        <v>34878</v>
      </c>
      <c r="F326" s="17" t="str">
        <f t="shared" si="19"/>
        <v>BEARISH</v>
      </c>
      <c r="G326" s="17" t="str">
        <f t="shared" si="18"/>
        <v>WEAK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v>42480</v>
      </c>
      <c r="B327" s="2">
        <v>85.7</v>
      </c>
      <c r="C327" s="2">
        <v>21.5426</v>
      </c>
      <c r="D327" s="2">
        <v>340</v>
      </c>
      <c r="E327" s="2">
        <f t="shared" si="20"/>
        <v>34538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WEAK</v>
      </c>
      <c r="H327" s="17" t="str">
        <f t="shared" si="21"/>
        <v>CONFIRMED BEARISH</v>
      </c>
    </row>
    <row r="328" spans="1:8" ht="13.5" x14ac:dyDescent="0.25">
      <c r="A328" s="3">
        <v>42481</v>
      </c>
      <c r="B328" s="2">
        <v>86.5</v>
      </c>
      <c r="C328" s="2">
        <v>21.7437</v>
      </c>
      <c r="D328" s="2">
        <v>1158</v>
      </c>
      <c r="E328" s="2">
        <f t="shared" si="20"/>
        <v>35696</v>
      </c>
      <c r="F328" s="17" t="str">
        <f t="shared" ref="F328:F391" si="23">IF(E328&gt;E323,"BULLISH",IF(E328&lt;E323,"BEARISH","NEUTRAL"))</f>
        <v>BEARISH</v>
      </c>
      <c r="G328" s="17" t="str">
        <f t="shared" si="22"/>
        <v>NEUTRAL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85.01</v>
      </c>
      <c r="C329" s="2">
        <v>21.3691</v>
      </c>
      <c r="D329" s="2">
        <v>235</v>
      </c>
      <c r="E329" s="2">
        <f t="shared" si="20"/>
        <v>35461</v>
      </c>
      <c r="F329" s="17" t="str">
        <f t="shared" si="23"/>
        <v>BEARISH</v>
      </c>
      <c r="G329" s="17" t="str">
        <f t="shared" si="22"/>
        <v>NEUTRAL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85.5</v>
      </c>
      <c r="C330" s="2">
        <v>21.4923</v>
      </c>
      <c r="D330" s="2">
        <v>580</v>
      </c>
      <c r="E330" s="2">
        <f t="shared" si="20"/>
        <v>36041</v>
      </c>
      <c r="F330" s="17" t="str">
        <f t="shared" si="23"/>
        <v>BULLISH</v>
      </c>
      <c r="G330" s="17" t="str">
        <f t="shared" si="22"/>
        <v>NEUTRAL</v>
      </c>
      <c r="H330" s="17" t="str">
        <f t="shared" si="21"/>
        <v>BULLISH DIVERGENCE</v>
      </c>
    </row>
    <row r="331" spans="1:8" ht="13.5" x14ac:dyDescent="0.25">
      <c r="A331" s="3">
        <v>42486</v>
      </c>
      <c r="B331" s="2">
        <v>85.54</v>
      </c>
      <c r="C331" s="2">
        <v>21.502400000000002</v>
      </c>
      <c r="D331" s="2">
        <v>3340</v>
      </c>
      <c r="E331" s="2">
        <f t="shared" si="20"/>
        <v>39381</v>
      </c>
      <c r="F331" s="17" t="str">
        <f t="shared" si="23"/>
        <v>BULLISH</v>
      </c>
      <c r="G331" s="17" t="str">
        <f t="shared" si="22"/>
        <v>STRONG</v>
      </c>
      <c r="H331" s="17" t="str">
        <f t="shared" si="21"/>
        <v>BULLISH DIVERGENCE</v>
      </c>
    </row>
    <row r="332" spans="1:8" ht="13.5" x14ac:dyDescent="0.25">
      <c r="A332" s="3">
        <v>42487</v>
      </c>
      <c r="B332" s="2">
        <v>85</v>
      </c>
      <c r="C332" s="2">
        <v>21.366599999999998</v>
      </c>
      <c r="D332" s="2">
        <v>1083</v>
      </c>
      <c r="E332" s="2">
        <f t="shared" si="20"/>
        <v>38298</v>
      </c>
      <c r="F332" s="17" t="str">
        <f t="shared" si="23"/>
        <v>BULLISH</v>
      </c>
      <c r="G332" s="17" t="str">
        <f t="shared" si="22"/>
        <v>STRONG</v>
      </c>
      <c r="H332" s="17" t="str">
        <f t="shared" si="21"/>
        <v>BULLISH DIVERGENCE</v>
      </c>
    </row>
    <row r="333" spans="1:8" ht="13.5" x14ac:dyDescent="0.25">
      <c r="A333" s="3">
        <v>42488</v>
      </c>
      <c r="B333" s="2">
        <v>85</v>
      </c>
      <c r="C333" s="2">
        <v>21.366599999999998</v>
      </c>
      <c r="D333" s="2">
        <v>2851</v>
      </c>
      <c r="E333" s="2">
        <f t="shared" si="20"/>
        <v>38298</v>
      </c>
      <c r="F333" s="17" t="str">
        <f t="shared" si="23"/>
        <v>BULLISH</v>
      </c>
      <c r="G333" s="17" t="str">
        <f t="shared" si="22"/>
        <v>STRONG</v>
      </c>
      <c r="H333" s="17" t="str">
        <f t="shared" si="21"/>
        <v>BULLISH DIVERGENCE</v>
      </c>
    </row>
    <row r="334" spans="1:8" ht="13.5" x14ac:dyDescent="0.25">
      <c r="A334" s="3">
        <v>42489</v>
      </c>
      <c r="B334" s="2">
        <v>84.9</v>
      </c>
      <c r="C334" s="2">
        <v>21.3415</v>
      </c>
      <c r="D334" s="2">
        <v>780</v>
      </c>
      <c r="E334" s="2">
        <f t="shared" si="20"/>
        <v>37518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BULLISH DIVERGENCE</v>
      </c>
    </row>
    <row r="335" spans="1:8" ht="13.5" x14ac:dyDescent="0.25">
      <c r="A335" s="3">
        <v>42492</v>
      </c>
      <c r="B335" s="2">
        <v>85</v>
      </c>
      <c r="C335" s="2">
        <v>21.366599999999998</v>
      </c>
      <c r="D335" s="2">
        <v>176</v>
      </c>
      <c r="E335" s="2">
        <f t="shared" si="20"/>
        <v>37694</v>
      </c>
      <c r="F335" s="17" t="str">
        <f t="shared" si="23"/>
        <v>BULLISH</v>
      </c>
      <c r="G335" s="17" t="str">
        <f t="shared" si="22"/>
        <v>STRONG</v>
      </c>
      <c r="H335" s="17" t="str">
        <f t="shared" si="21"/>
        <v>BULLISH DIVERGENCE</v>
      </c>
    </row>
    <row r="336" spans="1:8" ht="13.5" x14ac:dyDescent="0.25">
      <c r="A336" s="3">
        <v>42493</v>
      </c>
      <c r="B336" s="2">
        <v>85</v>
      </c>
      <c r="C336" s="2">
        <v>21.366599999999998</v>
      </c>
      <c r="D336" s="2">
        <v>680</v>
      </c>
      <c r="E336" s="2">
        <f t="shared" si="20"/>
        <v>37694</v>
      </c>
      <c r="F336" s="17" t="str">
        <f t="shared" si="23"/>
        <v>BEARISH</v>
      </c>
      <c r="G336" s="17" t="str">
        <f t="shared" si="22"/>
        <v>WEAK</v>
      </c>
      <c r="H336" s="17" t="str">
        <f t="shared" si="21"/>
        <v>CONFIRMED BEARISH</v>
      </c>
    </row>
    <row r="337" spans="1:8" ht="13.5" x14ac:dyDescent="0.25">
      <c r="A337" s="3">
        <v>42494</v>
      </c>
      <c r="B337" s="2">
        <v>85</v>
      </c>
      <c r="C337" s="2">
        <v>21.366599999999998</v>
      </c>
      <c r="D337" s="2">
        <v>1425</v>
      </c>
      <c r="E337" s="2">
        <f t="shared" si="20"/>
        <v>37694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NEUTRAL</v>
      </c>
    </row>
    <row r="338" spans="1:8" ht="13.5" x14ac:dyDescent="0.25">
      <c r="A338" s="3">
        <v>42495</v>
      </c>
      <c r="B338" s="2">
        <v>85.01</v>
      </c>
      <c r="C338" s="2">
        <v>21.3691</v>
      </c>
      <c r="D338" s="2">
        <v>10</v>
      </c>
      <c r="E338" s="2">
        <f t="shared" si="20"/>
        <v>37704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BEARISH DIVERGENCE</v>
      </c>
    </row>
    <row r="339" spans="1:8" ht="13.5" x14ac:dyDescent="0.25">
      <c r="A339" s="3">
        <v>42496</v>
      </c>
      <c r="B339" s="2">
        <v>87.63</v>
      </c>
      <c r="C339" s="2">
        <v>22.027699999999999</v>
      </c>
      <c r="D339" s="2">
        <v>3298</v>
      </c>
      <c r="E339" s="2">
        <f t="shared" si="20"/>
        <v>41002</v>
      </c>
      <c r="F339" s="17" t="str">
        <f t="shared" si="23"/>
        <v>BULLISH</v>
      </c>
      <c r="G339" s="17" t="str">
        <f t="shared" si="22"/>
        <v>STRONG</v>
      </c>
      <c r="H339" s="17" t="str">
        <f t="shared" si="21"/>
        <v>CONFIRMED BULLISH</v>
      </c>
    </row>
    <row r="340" spans="1:8" ht="13.5" x14ac:dyDescent="0.25">
      <c r="A340" s="3">
        <v>42499</v>
      </c>
      <c r="B340" s="2">
        <v>89.79</v>
      </c>
      <c r="C340" s="2">
        <v>22.570699999999999</v>
      </c>
      <c r="D340" s="2">
        <v>2343</v>
      </c>
      <c r="E340" s="2">
        <f t="shared" si="20"/>
        <v>43345</v>
      </c>
      <c r="F340" s="17" t="str">
        <f t="shared" si="23"/>
        <v>BULLISH</v>
      </c>
      <c r="G340" s="17" t="str">
        <f t="shared" si="22"/>
        <v>STRONG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88</v>
      </c>
      <c r="C341" s="2">
        <v>22.120699999999999</v>
      </c>
      <c r="D341" s="2">
        <v>872</v>
      </c>
      <c r="E341" s="2">
        <f t="shared" si="20"/>
        <v>42473</v>
      </c>
      <c r="F341" s="17" t="str">
        <f t="shared" si="23"/>
        <v>BULLISH</v>
      </c>
      <c r="G341" s="17" t="str">
        <f t="shared" si="22"/>
        <v>STRONG</v>
      </c>
      <c r="H341" s="17" t="str">
        <f t="shared" si="21"/>
        <v>CONFIRMED BULLISH</v>
      </c>
    </row>
    <row r="342" spans="1:8" ht="13.5" x14ac:dyDescent="0.25">
      <c r="A342" s="3">
        <v>42501</v>
      </c>
      <c r="B342" s="2">
        <v>87.7</v>
      </c>
      <c r="C342" s="2">
        <v>22.045300000000001</v>
      </c>
      <c r="D342" s="2">
        <v>1100</v>
      </c>
      <c r="E342" s="2">
        <f t="shared" si="20"/>
        <v>41373</v>
      </c>
      <c r="F342" s="17" t="str">
        <f t="shared" si="23"/>
        <v>BULLISH</v>
      </c>
      <c r="G342" s="17" t="str">
        <f t="shared" si="22"/>
        <v>STRONG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87.7</v>
      </c>
      <c r="C343" s="2">
        <v>22.045300000000001</v>
      </c>
      <c r="D343" s="2">
        <v>673</v>
      </c>
      <c r="E343" s="2">
        <f t="shared" si="20"/>
        <v>41373</v>
      </c>
      <c r="F343" s="17" t="str">
        <f t="shared" si="23"/>
        <v>BULLISH</v>
      </c>
      <c r="G343" s="17" t="str">
        <f t="shared" si="22"/>
        <v>STRONG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88.9</v>
      </c>
      <c r="C344" s="2">
        <v>22.347000000000001</v>
      </c>
      <c r="D344" s="2">
        <v>175</v>
      </c>
      <c r="E344" s="2">
        <f t="shared" si="20"/>
        <v>41548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88.5</v>
      </c>
      <c r="C345" s="2">
        <v>22.246400000000001</v>
      </c>
      <c r="D345" s="2">
        <v>2911</v>
      </c>
      <c r="E345" s="2">
        <f t="shared" si="20"/>
        <v>38637</v>
      </c>
      <c r="F345" s="17" t="str">
        <f t="shared" si="23"/>
        <v>BEARISH</v>
      </c>
      <c r="G345" s="17" t="str">
        <f t="shared" si="22"/>
        <v>WEAK</v>
      </c>
      <c r="H345" s="17" t="str">
        <f t="shared" si="21"/>
        <v>CONFIRMED BEARISH</v>
      </c>
    </row>
    <row r="346" spans="1:8" ht="13.5" x14ac:dyDescent="0.25">
      <c r="A346" s="3">
        <v>42507</v>
      </c>
      <c r="B346" s="2">
        <v>88</v>
      </c>
      <c r="C346" s="2">
        <v>22.120699999999999</v>
      </c>
      <c r="D346" s="2">
        <v>2624</v>
      </c>
      <c r="E346" s="2">
        <f t="shared" si="20"/>
        <v>36013</v>
      </c>
      <c r="F346" s="17" t="str">
        <f t="shared" si="23"/>
        <v>BEARISH</v>
      </c>
      <c r="G346" s="17" t="str">
        <f t="shared" si="22"/>
        <v>WEAK</v>
      </c>
      <c r="H346" s="17" t="str">
        <f t="shared" si="21"/>
        <v>NEUTRAL</v>
      </c>
    </row>
    <row r="347" spans="1:8" ht="13.5" x14ac:dyDescent="0.25">
      <c r="A347" s="3">
        <v>42508</v>
      </c>
      <c r="B347" s="2">
        <v>88</v>
      </c>
      <c r="C347" s="2">
        <v>22.120699999999999</v>
      </c>
      <c r="D347" s="2">
        <v>2841</v>
      </c>
      <c r="E347" s="2">
        <f t="shared" si="20"/>
        <v>36013</v>
      </c>
      <c r="F347" s="17" t="str">
        <f t="shared" si="23"/>
        <v>BEARISH</v>
      </c>
      <c r="G347" s="17" t="str">
        <f t="shared" si="22"/>
        <v>WEAK</v>
      </c>
      <c r="H347" s="17" t="str">
        <f t="shared" si="21"/>
        <v>BEARISH DIVERGENCE</v>
      </c>
    </row>
    <row r="348" spans="1:8" ht="13.5" x14ac:dyDescent="0.25">
      <c r="A348" s="3">
        <v>42509</v>
      </c>
      <c r="B348" s="2">
        <v>86.5</v>
      </c>
      <c r="C348" s="2">
        <v>21.7437</v>
      </c>
      <c r="D348" s="2">
        <v>102</v>
      </c>
      <c r="E348" s="2">
        <f t="shared" si="20"/>
        <v>35911</v>
      </c>
      <c r="F348" s="17" t="str">
        <f t="shared" si="23"/>
        <v>BEARISH</v>
      </c>
      <c r="G348" s="17" t="str">
        <f t="shared" si="22"/>
        <v>WEAK</v>
      </c>
      <c r="H348" s="17" t="str">
        <f t="shared" si="21"/>
        <v>CONFIRMED BEARISH</v>
      </c>
    </row>
    <row r="349" spans="1:8" ht="13.5" x14ac:dyDescent="0.25">
      <c r="A349" s="3">
        <v>42510</v>
      </c>
      <c r="B349" s="2">
        <v>87</v>
      </c>
      <c r="C349" s="2">
        <v>21.869399999999999</v>
      </c>
      <c r="D349" s="2">
        <v>592</v>
      </c>
      <c r="E349" s="2">
        <f t="shared" si="20"/>
        <v>36503</v>
      </c>
      <c r="F349" s="17" t="str">
        <f t="shared" si="23"/>
        <v>BEARISH</v>
      </c>
      <c r="G349" s="17" t="str">
        <f t="shared" si="22"/>
        <v>WEAK</v>
      </c>
      <c r="H349" s="17" t="str">
        <f t="shared" si="21"/>
        <v>CONFIRMED BEARISH</v>
      </c>
    </row>
    <row r="350" spans="1:8" ht="13.5" x14ac:dyDescent="0.25">
      <c r="A350" s="3">
        <v>42513</v>
      </c>
      <c r="B350" s="2">
        <v>88</v>
      </c>
      <c r="C350" s="2">
        <v>22.120699999999999</v>
      </c>
      <c r="D350" s="2">
        <v>2415</v>
      </c>
      <c r="E350" s="2">
        <f t="shared" si="20"/>
        <v>38918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BULLISH DIVERGENCE</v>
      </c>
    </row>
    <row r="351" spans="1:8" ht="13.5" x14ac:dyDescent="0.25">
      <c r="A351" s="3">
        <v>42514</v>
      </c>
      <c r="B351" s="2">
        <v>88.9</v>
      </c>
      <c r="C351" s="2">
        <v>22.347000000000001</v>
      </c>
      <c r="D351" s="2">
        <v>474</v>
      </c>
      <c r="E351" s="2">
        <f t="shared" si="20"/>
        <v>39392</v>
      </c>
      <c r="F351" s="17" t="str">
        <f t="shared" si="23"/>
        <v>BULLISH</v>
      </c>
      <c r="G351" s="17" t="str">
        <f t="shared" si="22"/>
        <v>STRONG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89.98</v>
      </c>
      <c r="C352" s="2">
        <v>22.618500000000001</v>
      </c>
      <c r="D352" s="2">
        <v>500</v>
      </c>
      <c r="E352" s="2">
        <f t="shared" si="20"/>
        <v>39892</v>
      </c>
      <c r="F352" s="17" t="str">
        <f t="shared" si="23"/>
        <v>BULLISH</v>
      </c>
      <c r="G352" s="17" t="str">
        <f t="shared" si="22"/>
        <v>STRONG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89.8</v>
      </c>
      <c r="C353" s="2">
        <v>22.5732</v>
      </c>
      <c r="D353" s="2">
        <v>303</v>
      </c>
      <c r="E353" s="2">
        <f t="shared" si="20"/>
        <v>39589</v>
      </c>
      <c r="F353" s="17" t="str">
        <f t="shared" si="23"/>
        <v>BULLISH</v>
      </c>
      <c r="G353" s="17" t="str">
        <f t="shared" si="22"/>
        <v>STRONG</v>
      </c>
      <c r="H353" s="17" t="str">
        <f t="shared" si="21"/>
        <v>CONFIRMED BULLISH</v>
      </c>
    </row>
    <row r="354" spans="1:8" ht="13.5" x14ac:dyDescent="0.25">
      <c r="A354" s="3">
        <v>42517</v>
      </c>
      <c r="B354" s="2">
        <v>87.99</v>
      </c>
      <c r="C354" s="2">
        <v>22.118200000000002</v>
      </c>
      <c r="D354" s="2">
        <v>2116</v>
      </c>
      <c r="E354" s="2">
        <f t="shared" si="20"/>
        <v>37473</v>
      </c>
      <c r="F354" s="17" t="str">
        <f t="shared" si="23"/>
        <v>BULLISH</v>
      </c>
      <c r="G354" s="17" t="str">
        <f t="shared" si="22"/>
        <v>STRONG</v>
      </c>
      <c r="H354" s="17" t="str">
        <f t="shared" si="21"/>
        <v>CONFIRMED BULLISH</v>
      </c>
    </row>
    <row r="355" spans="1:8" ht="13.5" x14ac:dyDescent="0.25">
      <c r="A355" s="3">
        <v>42520</v>
      </c>
      <c r="B355" s="2">
        <v>88.11</v>
      </c>
      <c r="C355" s="2">
        <v>22.148399999999999</v>
      </c>
      <c r="D355" s="2">
        <v>5660</v>
      </c>
      <c r="E355" s="2">
        <f t="shared" si="20"/>
        <v>43133</v>
      </c>
      <c r="F355" s="17" t="str">
        <f t="shared" si="23"/>
        <v>BULLISH</v>
      </c>
      <c r="G355" s="17" t="str">
        <f t="shared" si="22"/>
        <v>STRONG</v>
      </c>
      <c r="H355" s="17" t="str">
        <f t="shared" si="21"/>
        <v>CONFIRMED BULLISH</v>
      </c>
    </row>
    <row r="356" spans="1:8" ht="13.5" x14ac:dyDescent="0.25">
      <c r="A356" s="3">
        <v>42521</v>
      </c>
      <c r="B356" s="2">
        <v>88</v>
      </c>
      <c r="C356" s="2">
        <v>22.120699999999999</v>
      </c>
      <c r="D356" s="2">
        <v>746</v>
      </c>
      <c r="E356" s="2">
        <f t="shared" si="20"/>
        <v>42387</v>
      </c>
      <c r="F356" s="17" t="str">
        <f t="shared" si="23"/>
        <v>BULLISH</v>
      </c>
      <c r="G356" s="17" t="str">
        <f t="shared" si="22"/>
        <v>STRONG</v>
      </c>
      <c r="H356" s="17" t="str">
        <f t="shared" si="21"/>
        <v>BULLISH DIVERGENCE</v>
      </c>
    </row>
    <row r="357" spans="1:8" ht="13.5" x14ac:dyDescent="0.25">
      <c r="A357" s="3">
        <v>42522</v>
      </c>
      <c r="B357" s="2">
        <v>88.02</v>
      </c>
      <c r="C357" s="2">
        <v>22.125800000000002</v>
      </c>
      <c r="D357" s="2">
        <v>606</v>
      </c>
      <c r="E357" s="2">
        <f t="shared" si="20"/>
        <v>42993</v>
      </c>
      <c r="F357" s="17" t="str">
        <f t="shared" si="23"/>
        <v>BULLISH</v>
      </c>
      <c r="G357" s="17" t="str">
        <f t="shared" si="22"/>
        <v>STRONG</v>
      </c>
      <c r="H357" s="17" t="str">
        <f t="shared" si="21"/>
        <v>BULLISH DIVERGENCE</v>
      </c>
    </row>
    <row r="358" spans="1:8" ht="13.5" x14ac:dyDescent="0.25">
      <c r="A358" s="3">
        <v>42523</v>
      </c>
      <c r="B358" s="2">
        <v>87.5</v>
      </c>
      <c r="C358" s="2">
        <v>21.995100000000001</v>
      </c>
      <c r="D358" s="2">
        <v>2148</v>
      </c>
      <c r="E358" s="2">
        <f t="shared" si="20"/>
        <v>40845</v>
      </c>
      <c r="F358" s="17" t="str">
        <f t="shared" si="23"/>
        <v>BULLISH</v>
      </c>
      <c r="G358" s="17" t="str">
        <f t="shared" si="22"/>
        <v>STRONG</v>
      </c>
      <c r="H358" s="17" t="str">
        <f t="shared" si="21"/>
        <v>BULLISH DIVERGENCE</v>
      </c>
    </row>
    <row r="359" spans="1:8" ht="13.5" x14ac:dyDescent="0.25">
      <c r="A359" s="3">
        <v>42524</v>
      </c>
      <c r="B359" s="2">
        <v>88.19</v>
      </c>
      <c r="C359" s="2">
        <v>22.168500000000002</v>
      </c>
      <c r="D359" s="2">
        <v>2590</v>
      </c>
      <c r="E359" s="2">
        <f t="shared" si="20"/>
        <v>43435</v>
      </c>
      <c r="F359" s="17" t="str">
        <f t="shared" si="23"/>
        <v>BULLISH</v>
      </c>
      <c r="G359" s="17" t="str">
        <f t="shared" si="22"/>
        <v>STRONG</v>
      </c>
      <c r="H359" s="17" t="str">
        <f t="shared" si="21"/>
        <v>CONFIRMED BULLISH</v>
      </c>
    </row>
    <row r="360" spans="1:8" ht="13.5" x14ac:dyDescent="0.25">
      <c r="A360" s="3">
        <v>42527</v>
      </c>
      <c r="B360" s="2">
        <v>88.35</v>
      </c>
      <c r="C360" s="2">
        <v>22.2087</v>
      </c>
      <c r="D360" s="2">
        <v>53</v>
      </c>
      <c r="E360" s="2">
        <f t="shared" si="20"/>
        <v>43488</v>
      </c>
      <c r="F360" s="17" t="str">
        <f t="shared" si="23"/>
        <v>BULLISH</v>
      </c>
      <c r="G360" s="17" t="str">
        <f t="shared" si="22"/>
        <v>NEUTRAL</v>
      </c>
      <c r="H360" s="17" t="str">
        <f t="shared" si="21"/>
        <v>CONFIRMED BULLISH</v>
      </c>
    </row>
    <row r="361" spans="1:8" ht="13.5" x14ac:dyDescent="0.25">
      <c r="A361" s="3">
        <v>42528</v>
      </c>
      <c r="B361" s="2">
        <v>88.19</v>
      </c>
      <c r="C361" s="2">
        <v>22.168500000000002</v>
      </c>
      <c r="D361" s="2">
        <v>2140</v>
      </c>
      <c r="E361" s="2">
        <f t="shared" si="20"/>
        <v>41348</v>
      </c>
      <c r="F361" s="17" t="str">
        <f t="shared" si="23"/>
        <v>BEARISH</v>
      </c>
      <c r="G361" s="17" t="str">
        <f t="shared" si="22"/>
        <v>WEAK</v>
      </c>
      <c r="H361" s="17" t="str">
        <f t="shared" si="21"/>
        <v>BEARISH DIVERGENCE</v>
      </c>
    </row>
    <row r="362" spans="1:8" ht="13.5" x14ac:dyDescent="0.25">
      <c r="A362" s="3">
        <v>42529</v>
      </c>
      <c r="B362" s="2">
        <v>87.4</v>
      </c>
      <c r="C362" s="2">
        <v>21.969899999999999</v>
      </c>
      <c r="D362" s="2">
        <v>2031</v>
      </c>
      <c r="E362" s="2">
        <f t="shared" si="20"/>
        <v>39317</v>
      </c>
      <c r="F362" s="17" t="str">
        <f t="shared" si="23"/>
        <v>BEARISH</v>
      </c>
      <c r="G362" s="17" t="str">
        <f t="shared" si="22"/>
        <v>WEAK</v>
      </c>
      <c r="H362" s="17" t="str">
        <f t="shared" si="21"/>
        <v>CONFIRMED BEARISH</v>
      </c>
    </row>
    <row r="363" spans="1:8" ht="13.5" x14ac:dyDescent="0.25">
      <c r="A363" s="3">
        <v>42530</v>
      </c>
      <c r="B363" s="2">
        <v>88.5</v>
      </c>
      <c r="C363" s="2">
        <v>22.246400000000001</v>
      </c>
      <c r="D363" s="2">
        <v>251</v>
      </c>
      <c r="E363" s="2">
        <f t="shared" si="20"/>
        <v>39568</v>
      </c>
      <c r="F363" s="17" t="str">
        <f t="shared" si="23"/>
        <v>BEARISH</v>
      </c>
      <c r="G363" s="17" t="str">
        <f t="shared" si="22"/>
        <v>WEAK</v>
      </c>
      <c r="H363" s="17" t="str">
        <f t="shared" si="21"/>
        <v>BEARISH DIVERGENCE</v>
      </c>
    </row>
    <row r="364" spans="1:8" ht="13.5" x14ac:dyDescent="0.25">
      <c r="A364" s="3">
        <v>42531</v>
      </c>
      <c r="B364" s="2">
        <v>88.4</v>
      </c>
      <c r="C364" s="2">
        <v>22.221299999999999</v>
      </c>
      <c r="D364" s="2">
        <v>275</v>
      </c>
      <c r="E364" s="2">
        <f t="shared" si="20"/>
        <v>39293</v>
      </c>
      <c r="F364" s="17" t="str">
        <f t="shared" si="23"/>
        <v>BEARISH</v>
      </c>
      <c r="G364" s="17" t="str">
        <f t="shared" si="22"/>
        <v>WEAK</v>
      </c>
      <c r="H364" s="17" t="str">
        <f t="shared" si="21"/>
        <v>BEARISH DIVERGENCE</v>
      </c>
    </row>
    <row r="365" spans="1:8" ht="13.5" x14ac:dyDescent="0.25">
      <c r="A365" s="3">
        <v>42534</v>
      </c>
      <c r="B365" s="2">
        <v>88.35</v>
      </c>
      <c r="C365" s="2">
        <v>22.2087</v>
      </c>
      <c r="D365" s="2">
        <v>936</v>
      </c>
      <c r="E365" s="2">
        <f t="shared" si="20"/>
        <v>38357</v>
      </c>
      <c r="F365" s="17" t="str">
        <f t="shared" si="23"/>
        <v>BEARISH</v>
      </c>
      <c r="G365" s="17" t="str">
        <f t="shared" si="22"/>
        <v>WEAK</v>
      </c>
      <c r="H365" s="17" t="str">
        <f t="shared" si="21"/>
        <v>NEUTRAL</v>
      </c>
    </row>
    <row r="366" spans="1:8" ht="13.5" x14ac:dyDescent="0.25">
      <c r="A366" s="3">
        <v>42535</v>
      </c>
      <c r="B366" s="2">
        <v>87.2</v>
      </c>
      <c r="C366" s="2">
        <v>21.919599999999999</v>
      </c>
      <c r="D366" s="2">
        <v>1897</v>
      </c>
      <c r="E366" s="2">
        <f t="shared" si="20"/>
        <v>36460</v>
      </c>
      <c r="F366" s="17" t="str">
        <f t="shared" si="23"/>
        <v>BEARISH</v>
      </c>
      <c r="G366" s="17" t="str">
        <f t="shared" si="22"/>
        <v>WEAK</v>
      </c>
      <c r="H366" s="17" t="str">
        <f t="shared" si="21"/>
        <v>CONFIRMED BEARISH</v>
      </c>
    </row>
    <row r="367" spans="1:8" ht="13.5" x14ac:dyDescent="0.25">
      <c r="A367" s="3">
        <v>42536</v>
      </c>
      <c r="B367" s="2">
        <v>83.8</v>
      </c>
      <c r="C367" s="2">
        <v>22.064499999999999</v>
      </c>
      <c r="D367" s="2">
        <v>277</v>
      </c>
      <c r="E367" s="2">
        <f t="shared" si="20"/>
        <v>36183</v>
      </c>
      <c r="F367" s="17" t="str">
        <f t="shared" si="23"/>
        <v>BEARISH</v>
      </c>
      <c r="G367" s="17" t="str">
        <f t="shared" si="22"/>
        <v>WEAK</v>
      </c>
      <c r="H367" s="17" t="str">
        <f t="shared" si="21"/>
        <v>CONFIRMED BEARISH</v>
      </c>
    </row>
    <row r="368" spans="1:8" ht="13.5" x14ac:dyDescent="0.25">
      <c r="A368" s="3">
        <v>42537</v>
      </c>
      <c r="B368" s="2">
        <v>84.05</v>
      </c>
      <c r="C368" s="2">
        <v>22.130299999999998</v>
      </c>
      <c r="D368" s="2">
        <v>2118</v>
      </c>
      <c r="E368" s="2">
        <f t="shared" si="20"/>
        <v>38301</v>
      </c>
      <c r="F368" s="17" t="str">
        <f t="shared" si="23"/>
        <v>BEARISH</v>
      </c>
      <c r="G368" s="17" t="str">
        <f t="shared" si="22"/>
        <v>WEAK</v>
      </c>
      <c r="H368" s="17" t="str">
        <f t="shared" si="21"/>
        <v>CONFIRMED BEARISH</v>
      </c>
    </row>
    <row r="369" spans="1:8" ht="13.5" x14ac:dyDescent="0.25">
      <c r="A369" s="3">
        <v>42538</v>
      </c>
      <c r="B369" s="2">
        <v>84.05</v>
      </c>
      <c r="C369" s="2">
        <v>22.130299999999998</v>
      </c>
      <c r="D369" s="2">
        <v>775</v>
      </c>
      <c r="E369" s="2">
        <f t="shared" si="20"/>
        <v>38301</v>
      </c>
      <c r="F369" s="17" t="str">
        <f t="shared" si="23"/>
        <v>BEARISH</v>
      </c>
      <c r="G369" s="17" t="str">
        <f t="shared" si="22"/>
        <v>WEAK</v>
      </c>
      <c r="H369" s="17" t="str">
        <f t="shared" si="21"/>
        <v>CONFIRMED BEARISH</v>
      </c>
    </row>
    <row r="370" spans="1:8" ht="13.5" x14ac:dyDescent="0.25">
      <c r="A370" s="3">
        <v>42541</v>
      </c>
      <c r="B370" s="2">
        <v>84.2</v>
      </c>
      <c r="C370" s="2">
        <v>22.169799999999999</v>
      </c>
      <c r="D370" s="2">
        <v>2783</v>
      </c>
      <c r="E370" s="2">
        <f t="shared" si="20"/>
        <v>41084</v>
      </c>
      <c r="F370" s="17" t="str">
        <f t="shared" si="23"/>
        <v>BULLISH</v>
      </c>
      <c r="G370" s="17" t="str">
        <f t="shared" si="22"/>
        <v>STRONG</v>
      </c>
      <c r="H370" s="17" t="str">
        <f t="shared" si="21"/>
        <v>BULLISH DIVERGENCE</v>
      </c>
    </row>
    <row r="371" spans="1:8" ht="13.5" x14ac:dyDescent="0.25">
      <c r="A371" s="3">
        <v>42542</v>
      </c>
      <c r="B371" s="2">
        <v>84.07</v>
      </c>
      <c r="C371" s="2">
        <v>22.1356</v>
      </c>
      <c r="D371" s="2">
        <v>1853</v>
      </c>
      <c r="E371" s="2">
        <f t="shared" si="20"/>
        <v>39231</v>
      </c>
      <c r="F371" s="17" t="str">
        <f t="shared" si="23"/>
        <v>BULLISH</v>
      </c>
      <c r="G371" s="17" t="str">
        <f t="shared" si="22"/>
        <v>STRONG</v>
      </c>
      <c r="H371" s="17" t="str">
        <f t="shared" si="21"/>
        <v>BULLISH DIVERGENCE</v>
      </c>
    </row>
    <row r="372" spans="1:8" ht="13.5" x14ac:dyDescent="0.25">
      <c r="A372" s="3">
        <v>42543</v>
      </c>
      <c r="B372" s="2">
        <v>84.05</v>
      </c>
      <c r="C372" s="2">
        <v>22.130299999999998</v>
      </c>
      <c r="D372" s="2">
        <v>3667</v>
      </c>
      <c r="E372" s="2">
        <f t="shared" si="20"/>
        <v>35564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BEARISH DIVERGENCE</v>
      </c>
    </row>
    <row r="373" spans="1:8" ht="13.5" x14ac:dyDescent="0.25">
      <c r="A373" s="3">
        <v>42544</v>
      </c>
      <c r="B373" s="2">
        <v>84.9</v>
      </c>
      <c r="C373" s="2">
        <v>22.354099999999999</v>
      </c>
      <c r="D373" s="2">
        <v>87</v>
      </c>
      <c r="E373" s="2">
        <f t="shared" si="20"/>
        <v>35651</v>
      </c>
      <c r="F373" s="17" t="str">
        <f t="shared" si="23"/>
        <v>BEARISH</v>
      </c>
      <c r="G373" s="17" t="str">
        <f t="shared" si="22"/>
        <v>WEAK</v>
      </c>
      <c r="H373" s="17" t="str">
        <f t="shared" si="21"/>
        <v>BEARISH DIVERGENCE</v>
      </c>
    </row>
    <row r="374" spans="1:8" ht="13.5" x14ac:dyDescent="0.25">
      <c r="A374" s="3">
        <v>42545</v>
      </c>
      <c r="B374" s="2">
        <v>84.3</v>
      </c>
      <c r="C374" s="2">
        <v>22.196200000000001</v>
      </c>
      <c r="D374" s="2">
        <v>621</v>
      </c>
      <c r="E374" s="2">
        <f t="shared" si="20"/>
        <v>35030</v>
      </c>
      <c r="F374" s="17" t="str">
        <f t="shared" si="23"/>
        <v>BEARISH</v>
      </c>
      <c r="G374" s="17" t="str">
        <f t="shared" si="22"/>
        <v>WEAK</v>
      </c>
      <c r="H374" s="17" t="str">
        <f t="shared" si="21"/>
        <v>BEARISH DIVERGENCE</v>
      </c>
    </row>
    <row r="375" spans="1:8" ht="13.5" x14ac:dyDescent="0.25">
      <c r="A375" s="3">
        <v>42548</v>
      </c>
      <c r="B375" s="2">
        <v>84.9</v>
      </c>
      <c r="C375" s="2">
        <v>22.354099999999999</v>
      </c>
      <c r="D375" s="2">
        <v>131</v>
      </c>
      <c r="E375" s="2">
        <f t="shared" si="20"/>
        <v>35161</v>
      </c>
      <c r="F375" s="17" t="str">
        <f t="shared" si="23"/>
        <v>BEARISH</v>
      </c>
      <c r="G375" s="17" t="str">
        <f t="shared" si="22"/>
        <v>WEAK</v>
      </c>
      <c r="H375" s="17" t="str">
        <f t="shared" si="21"/>
        <v>BEARISH DIVERGENCE</v>
      </c>
    </row>
    <row r="376" spans="1:8" ht="13.5" x14ac:dyDescent="0.25">
      <c r="A376" s="3">
        <v>42549</v>
      </c>
      <c r="B376" s="2">
        <v>84.9</v>
      </c>
      <c r="C376" s="2">
        <v>22.354099999999999</v>
      </c>
      <c r="D376" s="2">
        <v>1337</v>
      </c>
      <c r="E376" s="2">
        <f t="shared" si="20"/>
        <v>35161</v>
      </c>
      <c r="F376" s="17" t="str">
        <f t="shared" si="23"/>
        <v>BEARISH</v>
      </c>
      <c r="G376" s="17" t="str">
        <f t="shared" si="22"/>
        <v>WEAK</v>
      </c>
      <c r="H376" s="17" t="str">
        <f t="shared" si="21"/>
        <v>BEARISH DIVERGENCE</v>
      </c>
    </row>
    <row r="377" spans="1:8" ht="13.5" x14ac:dyDescent="0.25">
      <c r="A377" s="3">
        <v>42550</v>
      </c>
      <c r="B377" s="2">
        <v>84.25</v>
      </c>
      <c r="C377" s="2">
        <v>22.183</v>
      </c>
      <c r="D377" s="2">
        <v>409</v>
      </c>
      <c r="E377" s="2">
        <f t="shared" si="20"/>
        <v>34752</v>
      </c>
      <c r="F377" s="17" t="str">
        <f t="shared" si="23"/>
        <v>BEARISH</v>
      </c>
      <c r="G377" s="17" t="str">
        <f t="shared" si="22"/>
        <v>WEAK</v>
      </c>
      <c r="H377" s="17" t="str">
        <f t="shared" si="21"/>
        <v>BEARISH DIVERGENCE</v>
      </c>
    </row>
    <row r="378" spans="1:8" ht="13.5" x14ac:dyDescent="0.25">
      <c r="A378" s="3">
        <v>42551</v>
      </c>
      <c r="B378" s="2">
        <v>83</v>
      </c>
      <c r="C378" s="2">
        <v>21.853899999999999</v>
      </c>
      <c r="D378" s="2">
        <v>2378</v>
      </c>
      <c r="E378" s="2">
        <f t="shared" si="20"/>
        <v>32374</v>
      </c>
      <c r="F378" s="17" t="str">
        <f t="shared" si="23"/>
        <v>BEARISH</v>
      </c>
      <c r="G378" s="17" t="str">
        <f t="shared" si="22"/>
        <v>WEAK</v>
      </c>
      <c r="H378" s="17" t="str">
        <f t="shared" si="21"/>
        <v>CONFIRMED BEARISH</v>
      </c>
    </row>
    <row r="379" spans="1:8" ht="13.5" x14ac:dyDescent="0.25">
      <c r="A379" s="3">
        <v>42552</v>
      </c>
      <c r="B379" s="2">
        <v>84.2</v>
      </c>
      <c r="C379" s="2">
        <v>22.169799999999999</v>
      </c>
      <c r="D379" s="2">
        <v>58</v>
      </c>
      <c r="E379" s="2">
        <f t="shared" si="20"/>
        <v>32432</v>
      </c>
      <c r="F379" s="17" t="str">
        <f t="shared" si="23"/>
        <v>BEARISH</v>
      </c>
      <c r="G379" s="17" t="str">
        <f t="shared" si="22"/>
        <v>WEAK</v>
      </c>
      <c r="H379" s="17" t="str">
        <f t="shared" si="21"/>
        <v>CONFIRMED BEARISH</v>
      </c>
    </row>
    <row r="380" spans="1:8" ht="13.5" x14ac:dyDescent="0.25">
      <c r="A380" s="3">
        <v>42555</v>
      </c>
      <c r="B380" s="2">
        <v>84.2</v>
      </c>
      <c r="C380" s="2">
        <v>22.169799999999999</v>
      </c>
      <c r="D380" s="2">
        <v>50</v>
      </c>
      <c r="E380" s="2">
        <f t="shared" si="20"/>
        <v>32432</v>
      </c>
      <c r="F380" s="17" t="str">
        <f t="shared" si="23"/>
        <v>BEARISH</v>
      </c>
      <c r="G380" s="17" t="str">
        <f t="shared" si="22"/>
        <v>WEAK</v>
      </c>
      <c r="H380" s="17" t="str">
        <f t="shared" si="21"/>
        <v>CONFIRMED BEARISH</v>
      </c>
    </row>
    <row r="381" spans="1:8" ht="13.5" x14ac:dyDescent="0.25">
      <c r="A381" s="3">
        <v>42559</v>
      </c>
      <c r="B381" s="2">
        <v>83.5</v>
      </c>
      <c r="C381" s="2">
        <v>21.985499999999998</v>
      </c>
      <c r="D381" s="2">
        <v>1928</v>
      </c>
      <c r="E381" s="2">
        <f t="shared" si="20"/>
        <v>30504</v>
      </c>
      <c r="F381" s="17" t="str">
        <f t="shared" si="23"/>
        <v>BEARISH</v>
      </c>
      <c r="G381" s="17" t="str">
        <f t="shared" si="22"/>
        <v>WEAK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84</v>
      </c>
      <c r="C382" s="2">
        <v>22.1172</v>
      </c>
      <c r="D382" s="2">
        <v>1580</v>
      </c>
      <c r="E382" s="2">
        <f t="shared" si="20"/>
        <v>32084</v>
      </c>
      <c r="F382" s="17" t="str">
        <f t="shared" si="23"/>
        <v>BEARISH</v>
      </c>
      <c r="G382" s="17" t="str">
        <f t="shared" si="22"/>
        <v>WEAK</v>
      </c>
      <c r="H382" s="17" t="str">
        <f t="shared" si="21"/>
        <v>CONFIRMED BEARISH</v>
      </c>
    </row>
    <row r="383" spans="1:8" ht="13.5" x14ac:dyDescent="0.25">
      <c r="A383" s="3">
        <v>42563</v>
      </c>
      <c r="B383" s="2">
        <v>84</v>
      </c>
      <c r="C383" s="2">
        <v>22.1172</v>
      </c>
      <c r="D383" s="2">
        <v>796</v>
      </c>
      <c r="E383" s="2">
        <f t="shared" si="20"/>
        <v>32084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BEARISH DIVERGENCE</v>
      </c>
    </row>
    <row r="384" spans="1:8" ht="13.5" x14ac:dyDescent="0.25">
      <c r="A384" s="3">
        <v>42564</v>
      </c>
      <c r="B384" s="2">
        <v>84</v>
      </c>
      <c r="C384" s="2">
        <v>22.1172</v>
      </c>
      <c r="D384" s="2">
        <v>6438</v>
      </c>
      <c r="E384" s="2">
        <f t="shared" si="20"/>
        <v>32084</v>
      </c>
      <c r="F384" s="17" t="str">
        <f t="shared" si="23"/>
        <v>BEARISH</v>
      </c>
      <c r="G384" s="17" t="str">
        <f t="shared" si="22"/>
        <v>NEUTRAL</v>
      </c>
      <c r="H384" s="17" t="str">
        <f t="shared" si="21"/>
        <v>CONFIRMED BEARISH</v>
      </c>
    </row>
    <row r="385" spans="1:8" ht="13.5" x14ac:dyDescent="0.25">
      <c r="A385" s="3">
        <v>42565</v>
      </c>
      <c r="B385" s="2">
        <v>84</v>
      </c>
      <c r="C385" s="2">
        <v>22.1172</v>
      </c>
      <c r="D385" s="2">
        <v>1216</v>
      </c>
      <c r="E385" s="2">
        <f t="shared" si="20"/>
        <v>32084</v>
      </c>
      <c r="F385" s="17" t="str">
        <f t="shared" si="23"/>
        <v>BEARISH</v>
      </c>
      <c r="G385" s="17" t="str">
        <f t="shared" si="22"/>
        <v>NEUTRAL</v>
      </c>
      <c r="H385" s="17" t="str">
        <f t="shared" si="21"/>
        <v>CONFIRMED BEARISH</v>
      </c>
    </row>
    <row r="386" spans="1:8" ht="13.5" x14ac:dyDescent="0.25">
      <c r="A386" s="3">
        <v>42566</v>
      </c>
      <c r="B386" s="2">
        <v>83.4</v>
      </c>
      <c r="C386" s="2">
        <v>21.959199999999999</v>
      </c>
      <c r="D386" s="2">
        <v>57</v>
      </c>
      <c r="E386" s="2">
        <f t="shared" si="20"/>
        <v>32027</v>
      </c>
      <c r="F386" s="17" t="str">
        <f t="shared" si="23"/>
        <v>BULLISH</v>
      </c>
      <c r="G386" s="17" t="str">
        <f t="shared" si="22"/>
        <v>STRONG</v>
      </c>
      <c r="H386" s="17" t="str">
        <f t="shared" si="21"/>
        <v>BULLISH DIVERGENCE</v>
      </c>
    </row>
    <row r="387" spans="1:8" ht="13.5" x14ac:dyDescent="0.25">
      <c r="A387" s="3">
        <v>42569</v>
      </c>
      <c r="B387" s="2">
        <v>83.5</v>
      </c>
      <c r="C387" s="2">
        <v>21.985499999999998</v>
      </c>
      <c r="D387" s="2">
        <v>100</v>
      </c>
      <c r="E387" s="2">
        <f t="shared" si="20"/>
        <v>32127</v>
      </c>
      <c r="F387" s="17" t="str">
        <f t="shared" si="23"/>
        <v>BULLISH</v>
      </c>
      <c r="G387" s="17" t="str">
        <f t="shared" si="22"/>
        <v>NEUTRAL</v>
      </c>
      <c r="H387" s="17" t="str">
        <f t="shared" si="21"/>
        <v>BULLISH DIVERGENCE</v>
      </c>
    </row>
    <row r="388" spans="1:8" ht="13.5" x14ac:dyDescent="0.25">
      <c r="A388" s="3">
        <v>42570</v>
      </c>
      <c r="B388" s="2">
        <v>83.5</v>
      </c>
      <c r="C388" s="2">
        <v>21.985499999999998</v>
      </c>
      <c r="D388" s="2">
        <v>252</v>
      </c>
      <c r="E388" s="2">
        <f t="shared" ref="E388:E451" si="24">IF(B388&gt;B387, E387+D388, IF(B388&lt;B387, E387-D388, E387))</f>
        <v>32127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BULLISH DIVERGENCE</v>
      </c>
    </row>
    <row r="389" spans="1:8" ht="13.5" x14ac:dyDescent="0.25">
      <c r="A389" s="3">
        <v>42571</v>
      </c>
      <c r="B389" s="2">
        <v>82</v>
      </c>
      <c r="C389" s="2">
        <v>21.590599999999998</v>
      </c>
      <c r="D389" s="2">
        <v>17206</v>
      </c>
      <c r="E389" s="2">
        <f t="shared" si="24"/>
        <v>14921</v>
      </c>
      <c r="F389" s="17" t="str">
        <f t="shared" si="23"/>
        <v>BEARISH</v>
      </c>
      <c r="G389" s="17" t="str">
        <f t="shared" si="22"/>
        <v>WEAK</v>
      </c>
      <c r="H389" s="17" t="str">
        <f t="shared" si="21"/>
        <v>CONFIRMED BEARISH</v>
      </c>
    </row>
    <row r="390" spans="1:8" ht="13.5" x14ac:dyDescent="0.25">
      <c r="A390" s="3">
        <v>42572</v>
      </c>
      <c r="B390" s="2">
        <v>82</v>
      </c>
      <c r="C390" s="2">
        <v>21.590599999999998</v>
      </c>
      <c r="D390" s="2">
        <v>75</v>
      </c>
      <c r="E390" s="2">
        <f t="shared" si="24"/>
        <v>14921</v>
      </c>
      <c r="F390" s="17" t="str">
        <f t="shared" si="23"/>
        <v>BEARISH</v>
      </c>
      <c r="G390" s="17" t="str">
        <f t="shared" si="22"/>
        <v>WEAK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v>42573</v>
      </c>
      <c r="B391" s="2">
        <v>84</v>
      </c>
      <c r="C391" s="2">
        <v>22.1172</v>
      </c>
      <c r="D391" s="2">
        <v>1706</v>
      </c>
      <c r="E391" s="2">
        <f t="shared" si="24"/>
        <v>16627</v>
      </c>
      <c r="F391" s="17" t="str">
        <f t="shared" si="23"/>
        <v>BEARISH</v>
      </c>
      <c r="G391" s="17" t="str">
        <f t="shared" ref="G391:G454" si="26">IF((E391-E386)/E386 &gt; 0.02, "STRONG",
 IF((E391-E386)/E386 &lt; -0.02, "WEAK", "NEUTRAL"))</f>
        <v>WEAK</v>
      </c>
      <c r="H391" s="17" t="str">
        <f t="shared" si="25"/>
        <v>BEARISH DIVERGENCE</v>
      </c>
    </row>
    <row r="392" spans="1:8" ht="13.5" x14ac:dyDescent="0.25">
      <c r="A392" s="3">
        <v>42577</v>
      </c>
      <c r="B392" s="2">
        <v>83.95</v>
      </c>
      <c r="C392" s="2">
        <v>22.103999999999999</v>
      </c>
      <c r="D392" s="2">
        <v>9</v>
      </c>
      <c r="E392" s="2">
        <f t="shared" si="24"/>
        <v>16618</v>
      </c>
      <c r="F392" s="17" t="str">
        <f t="shared" ref="F392:F455" si="27">IF(E392&gt;E387,"BULLISH",IF(E392&lt;E387,"BEARISH","NEUTRAL"))</f>
        <v>BEARISH</v>
      </c>
      <c r="G392" s="17" t="str">
        <f t="shared" si="26"/>
        <v>WEAK</v>
      </c>
      <c r="H392" s="17" t="str">
        <f t="shared" si="25"/>
        <v>BEARISH DIVERGENCE</v>
      </c>
    </row>
    <row r="393" spans="1:8" ht="13.5" x14ac:dyDescent="0.25">
      <c r="A393" s="3">
        <v>42578</v>
      </c>
      <c r="B393" s="2">
        <v>83.5</v>
      </c>
      <c r="C393" s="2">
        <v>21.985499999999998</v>
      </c>
      <c r="D393" s="2">
        <v>1028</v>
      </c>
      <c r="E393" s="2">
        <f t="shared" si="24"/>
        <v>15590</v>
      </c>
      <c r="F393" s="17" t="str">
        <f t="shared" si="27"/>
        <v>BEARISH</v>
      </c>
      <c r="G393" s="17" t="str">
        <f t="shared" si="26"/>
        <v>WEAK</v>
      </c>
      <c r="H393" s="17" t="str">
        <f t="shared" si="25"/>
        <v>NEUTRAL</v>
      </c>
    </row>
    <row r="394" spans="1:8" ht="13.5" x14ac:dyDescent="0.25">
      <c r="A394" s="3">
        <v>42579</v>
      </c>
      <c r="B394" s="2">
        <v>83.5</v>
      </c>
      <c r="C394" s="2">
        <v>21.985499999999998</v>
      </c>
      <c r="D394" s="2">
        <v>204</v>
      </c>
      <c r="E394" s="2">
        <f t="shared" si="24"/>
        <v>15590</v>
      </c>
      <c r="F394" s="17" t="str">
        <f t="shared" si="27"/>
        <v>BULLISH</v>
      </c>
      <c r="G394" s="17" t="str">
        <f t="shared" si="26"/>
        <v>STRONG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83.5</v>
      </c>
      <c r="C395" s="2">
        <v>21.985499999999998</v>
      </c>
      <c r="D395" s="2">
        <v>30</v>
      </c>
      <c r="E395" s="2">
        <f t="shared" si="24"/>
        <v>15590</v>
      </c>
      <c r="F395" s="17" t="str">
        <f t="shared" si="27"/>
        <v>BULLISH</v>
      </c>
      <c r="G395" s="17" t="str">
        <f t="shared" si="26"/>
        <v>STRONG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83</v>
      </c>
      <c r="C396" s="2">
        <v>21.853899999999999</v>
      </c>
      <c r="D396" s="2">
        <v>103</v>
      </c>
      <c r="E396" s="2">
        <f t="shared" si="24"/>
        <v>15487</v>
      </c>
      <c r="F396" s="17" t="str">
        <f t="shared" si="27"/>
        <v>BEARISH</v>
      </c>
      <c r="G396" s="17" t="str">
        <f t="shared" si="26"/>
        <v>WEAK</v>
      </c>
      <c r="H396" s="17" t="str">
        <f t="shared" si="25"/>
        <v>CONFIRMED BEARISH</v>
      </c>
    </row>
    <row r="397" spans="1:8" ht="13.5" x14ac:dyDescent="0.25">
      <c r="A397" s="3">
        <v>42584</v>
      </c>
      <c r="B397" s="2">
        <v>83.5</v>
      </c>
      <c r="C397" s="2">
        <v>21.985499999999998</v>
      </c>
      <c r="D397" s="2">
        <v>324</v>
      </c>
      <c r="E397" s="2">
        <f t="shared" si="24"/>
        <v>15811</v>
      </c>
      <c r="F397" s="17" t="str">
        <f t="shared" si="27"/>
        <v>BEARISH</v>
      </c>
      <c r="G397" s="17" t="str">
        <f t="shared" si="26"/>
        <v>WEAK</v>
      </c>
      <c r="H397" s="17" t="str">
        <f t="shared" si="25"/>
        <v>CONFIRMED BEARISH</v>
      </c>
    </row>
    <row r="398" spans="1:8" ht="13.5" x14ac:dyDescent="0.25">
      <c r="A398" s="3">
        <v>42585</v>
      </c>
      <c r="B398" s="2">
        <v>83.99</v>
      </c>
      <c r="C398" s="2">
        <v>22.1145</v>
      </c>
      <c r="D398" s="2">
        <v>3</v>
      </c>
      <c r="E398" s="2">
        <f t="shared" si="24"/>
        <v>15814</v>
      </c>
      <c r="F398" s="17" t="str">
        <f t="shared" si="27"/>
        <v>BULLISH</v>
      </c>
      <c r="G398" s="17" t="str">
        <f t="shared" si="26"/>
        <v>NEUTRAL</v>
      </c>
      <c r="H398" s="17" t="str">
        <f t="shared" si="25"/>
        <v>CONFIRMED BULLISH</v>
      </c>
    </row>
    <row r="399" spans="1:8" ht="13.5" x14ac:dyDescent="0.25">
      <c r="A399" s="3">
        <v>42586</v>
      </c>
      <c r="B399" s="2">
        <v>83.98</v>
      </c>
      <c r="C399" s="2">
        <v>22.111899999999999</v>
      </c>
      <c r="D399" s="2">
        <v>83</v>
      </c>
      <c r="E399" s="2">
        <f t="shared" si="24"/>
        <v>15731</v>
      </c>
      <c r="F399" s="17" t="str">
        <f t="shared" si="27"/>
        <v>BULLISH</v>
      </c>
      <c r="G399" s="17" t="str">
        <f t="shared" si="26"/>
        <v>NEUTRAL</v>
      </c>
      <c r="H399" s="17" t="str">
        <f t="shared" si="25"/>
        <v>CONFIRMED BULLISH</v>
      </c>
    </row>
    <row r="400" spans="1:8" ht="13.5" x14ac:dyDescent="0.25">
      <c r="A400" s="3">
        <v>42587</v>
      </c>
      <c r="B400" s="2">
        <v>84</v>
      </c>
      <c r="C400" s="2">
        <v>22.1172</v>
      </c>
      <c r="D400" s="2">
        <v>1936</v>
      </c>
      <c r="E400" s="2">
        <f t="shared" si="24"/>
        <v>17667</v>
      </c>
      <c r="F400" s="17" t="str">
        <f t="shared" si="27"/>
        <v>BULLISH</v>
      </c>
      <c r="G400" s="17" t="str">
        <f t="shared" si="26"/>
        <v>STRONG</v>
      </c>
      <c r="H400" s="17" t="str">
        <f t="shared" si="25"/>
        <v>CONFIRMED BULLISH</v>
      </c>
    </row>
    <row r="401" spans="1:8" ht="13.5" x14ac:dyDescent="0.25">
      <c r="A401" s="3">
        <v>42590</v>
      </c>
      <c r="B401" s="2">
        <v>84.01</v>
      </c>
      <c r="C401" s="2">
        <v>22.119800000000001</v>
      </c>
      <c r="D401" s="2">
        <v>1062</v>
      </c>
      <c r="E401" s="2">
        <f t="shared" si="24"/>
        <v>18729</v>
      </c>
      <c r="F401" s="17" t="str">
        <f t="shared" si="27"/>
        <v>BULLISH</v>
      </c>
      <c r="G401" s="17" t="str">
        <f t="shared" si="26"/>
        <v>STRONG</v>
      </c>
      <c r="H401" s="17" t="str">
        <f t="shared" si="25"/>
        <v>CONFIRMED BULLISH</v>
      </c>
    </row>
    <row r="402" spans="1:8" ht="13.5" x14ac:dyDescent="0.25">
      <c r="A402" s="3">
        <v>42591</v>
      </c>
      <c r="B402" s="2">
        <v>84.01</v>
      </c>
      <c r="C402" s="2">
        <v>22.119800000000001</v>
      </c>
      <c r="D402" s="2">
        <v>3831</v>
      </c>
      <c r="E402" s="2">
        <f t="shared" si="24"/>
        <v>18729</v>
      </c>
      <c r="F402" s="17" t="str">
        <f t="shared" si="27"/>
        <v>BULLISH</v>
      </c>
      <c r="G402" s="17" t="str">
        <f t="shared" si="26"/>
        <v>STRONG</v>
      </c>
      <c r="H402" s="17" t="str">
        <f t="shared" si="25"/>
        <v>CONFIRMED BULLISH</v>
      </c>
    </row>
    <row r="403" spans="1:8" ht="13.5" x14ac:dyDescent="0.25">
      <c r="A403" s="3">
        <v>42592</v>
      </c>
      <c r="B403" s="2">
        <v>84.05</v>
      </c>
      <c r="C403" s="2">
        <v>22.130299999999998</v>
      </c>
      <c r="D403" s="2">
        <v>1244</v>
      </c>
      <c r="E403" s="2">
        <f t="shared" si="24"/>
        <v>19973</v>
      </c>
      <c r="F403" s="17" t="str">
        <f t="shared" si="27"/>
        <v>BULLISH</v>
      </c>
      <c r="G403" s="17" t="str">
        <f t="shared" si="26"/>
        <v>STRONG</v>
      </c>
      <c r="H403" s="17" t="str">
        <f t="shared" si="25"/>
        <v>CONFIRMED BULLISH</v>
      </c>
    </row>
    <row r="404" spans="1:8" ht="13.5" x14ac:dyDescent="0.25">
      <c r="A404" s="3">
        <v>42593</v>
      </c>
      <c r="B404" s="2">
        <v>84.51</v>
      </c>
      <c r="C404" s="2">
        <v>22.2514</v>
      </c>
      <c r="D404" s="2">
        <v>1464</v>
      </c>
      <c r="E404" s="2">
        <f t="shared" si="24"/>
        <v>21437</v>
      </c>
      <c r="F404" s="17" t="str">
        <f t="shared" si="27"/>
        <v>BULLISH</v>
      </c>
      <c r="G404" s="17" t="str">
        <f t="shared" si="26"/>
        <v>STRONG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84.51</v>
      </c>
      <c r="C405" s="2">
        <v>22.2514</v>
      </c>
      <c r="D405" s="2">
        <v>40</v>
      </c>
      <c r="E405" s="2">
        <f t="shared" si="24"/>
        <v>21437</v>
      </c>
      <c r="F405" s="17" t="str">
        <f t="shared" si="27"/>
        <v>BULLISH</v>
      </c>
      <c r="G405" s="17" t="str">
        <f t="shared" si="26"/>
        <v>STRONG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85.2</v>
      </c>
      <c r="C406" s="2">
        <v>22.4331</v>
      </c>
      <c r="D406" s="2">
        <v>91</v>
      </c>
      <c r="E406" s="2">
        <f t="shared" si="24"/>
        <v>21528</v>
      </c>
      <c r="F406" s="17" t="str">
        <f t="shared" si="27"/>
        <v>BULLISH</v>
      </c>
      <c r="G406" s="17" t="str">
        <f t="shared" si="26"/>
        <v>STRONG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83.5</v>
      </c>
      <c r="C407" s="2">
        <v>21.985499999999998</v>
      </c>
      <c r="D407" s="2">
        <v>2870</v>
      </c>
      <c r="E407" s="2">
        <f t="shared" si="24"/>
        <v>18658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v>42599</v>
      </c>
      <c r="B408" s="2">
        <v>86</v>
      </c>
      <c r="C408" s="2">
        <v>22.643799999999999</v>
      </c>
      <c r="D408" s="2">
        <v>192</v>
      </c>
      <c r="E408" s="2">
        <f t="shared" si="24"/>
        <v>18850</v>
      </c>
      <c r="F408" s="17" t="str">
        <f t="shared" si="27"/>
        <v>BEARISH</v>
      </c>
      <c r="G408" s="17" t="str">
        <f t="shared" si="26"/>
        <v>WEAK</v>
      </c>
      <c r="H408" s="17" t="str">
        <f t="shared" si="25"/>
        <v>BEARISH DIVERGENCE</v>
      </c>
    </row>
    <row r="409" spans="1:8" ht="13.5" x14ac:dyDescent="0.25">
      <c r="A409" s="3">
        <v>42600</v>
      </c>
      <c r="B409" s="2">
        <v>84.51</v>
      </c>
      <c r="C409" s="2">
        <v>22.2514</v>
      </c>
      <c r="D409" s="2">
        <v>9</v>
      </c>
      <c r="E409" s="2">
        <f t="shared" si="24"/>
        <v>18841</v>
      </c>
      <c r="F409" s="17" t="str">
        <f t="shared" si="27"/>
        <v>BEARISH</v>
      </c>
      <c r="G409" s="17" t="str">
        <f t="shared" si="26"/>
        <v>WEAK</v>
      </c>
      <c r="H409" s="17" t="str">
        <f t="shared" si="25"/>
        <v>NEUTRAL</v>
      </c>
    </row>
    <row r="410" spans="1:8" ht="13.5" x14ac:dyDescent="0.25">
      <c r="A410" s="3">
        <v>42601</v>
      </c>
      <c r="B410" s="2">
        <v>84.75</v>
      </c>
      <c r="C410" s="2">
        <v>22.314599999999999</v>
      </c>
      <c r="D410" s="2">
        <v>125</v>
      </c>
      <c r="E410" s="2">
        <f t="shared" si="24"/>
        <v>18966</v>
      </c>
      <c r="F410" s="17" t="str">
        <f t="shared" si="27"/>
        <v>BEARISH</v>
      </c>
      <c r="G410" s="17" t="str">
        <f t="shared" si="26"/>
        <v>WEAK</v>
      </c>
      <c r="H410" s="17" t="str">
        <f t="shared" si="25"/>
        <v>BEARISH DIVERGENCE</v>
      </c>
    </row>
    <row r="411" spans="1:8" ht="13.5" x14ac:dyDescent="0.25">
      <c r="A411" s="3">
        <v>42604</v>
      </c>
      <c r="B411" s="2">
        <v>86.8</v>
      </c>
      <c r="C411" s="2">
        <v>22.854399999999998</v>
      </c>
      <c r="D411" s="2">
        <v>351</v>
      </c>
      <c r="E411" s="2">
        <f t="shared" si="24"/>
        <v>19317</v>
      </c>
      <c r="F411" s="17" t="str">
        <f t="shared" si="27"/>
        <v>BEARISH</v>
      </c>
      <c r="G411" s="17" t="str">
        <f t="shared" si="26"/>
        <v>WEAK</v>
      </c>
      <c r="H411" s="17" t="str">
        <f t="shared" si="25"/>
        <v>BEARISH DIVERGENCE</v>
      </c>
    </row>
    <row r="412" spans="1:8" ht="13.5" x14ac:dyDescent="0.25">
      <c r="A412" s="3">
        <v>42605</v>
      </c>
      <c r="B412" s="2">
        <v>86.5</v>
      </c>
      <c r="C412" s="2">
        <v>22.775400000000001</v>
      </c>
      <c r="D412" s="2">
        <v>820</v>
      </c>
      <c r="E412" s="2">
        <f t="shared" si="24"/>
        <v>18497</v>
      </c>
      <c r="F412" s="17" t="str">
        <f t="shared" si="27"/>
        <v>BEARISH</v>
      </c>
      <c r="G412" s="17" t="str">
        <f t="shared" si="26"/>
        <v>NEUTRAL</v>
      </c>
      <c r="H412" s="17" t="str">
        <f t="shared" si="25"/>
        <v>BEARISH DIVERGENCE</v>
      </c>
    </row>
    <row r="413" spans="1:8" ht="13.5" x14ac:dyDescent="0.25">
      <c r="A413" s="3">
        <v>42606</v>
      </c>
      <c r="B413" s="2">
        <v>86.51</v>
      </c>
      <c r="C413" s="2">
        <v>22.777999999999999</v>
      </c>
      <c r="D413" s="2">
        <v>126</v>
      </c>
      <c r="E413" s="2">
        <f t="shared" si="24"/>
        <v>18623</v>
      </c>
      <c r="F413" s="17" t="str">
        <f t="shared" si="27"/>
        <v>BEARISH</v>
      </c>
      <c r="G413" s="17" t="str">
        <f t="shared" si="26"/>
        <v>NEUTRAL</v>
      </c>
      <c r="H413" s="17" t="str">
        <f t="shared" si="25"/>
        <v>BEARISH DIVERGENCE</v>
      </c>
    </row>
    <row r="414" spans="1:8" ht="13.5" x14ac:dyDescent="0.25">
      <c r="A414" s="3">
        <v>42607</v>
      </c>
      <c r="B414" s="2">
        <v>86.71</v>
      </c>
      <c r="C414" s="2">
        <v>22.8307</v>
      </c>
      <c r="D414" s="2">
        <v>1077</v>
      </c>
      <c r="E414" s="2">
        <f t="shared" si="24"/>
        <v>19700</v>
      </c>
      <c r="F414" s="17" t="str">
        <f t="shared" si="27"/>
        <v>BULLISH</v>
      </c>
      <c r="G414" s="17" t="str">
        <f t="shared" si="26"/>
        <v>STRONG</v>
      </c>
      <c r="H414" s="17" t="str">
        <f t="shared" si="25"/>
        <v>CONFIRMED BULLISH</v>
      </c>
    </row>
    <row r="415" spans="1:8" ht="13.5" x14ac:dyDescent="0.25">
      <c r="A415" s="3">
        <v>42608</v>
      </c>
      <c r="B415" s="2">
        <v>89</v>
      </c>
      <c r="C415" s="2">
        <v>23.433700000000002</v>
      </c>
      <c r="D415" s="2">
        <v>1566</v>
      </c>
      <c r="E415" s="2">
        <f t="shared" si="24"/>
        <v>21266</v>
      </c>
      <c r="F415" s="17" t="str">
        <f t="shared" si="27"/>
        <v>BULLISH</v>
      </c>
      <c r="G415" s="17" t="str">
        <f t="shared" si="26"/>
        <v>STRONG</v>
      </c>
      <c r="H415" s="17" t="str">
        <f t="shared" si="25"/>
        <v>CONFIRMED BULLISH</v>
      </c>
    </row>
    <row r="416" spans="1:8" ht="13.5" x14ac:dyDescent="0.25">
      <c r="A416" s="3">
        <v>42611</v>
      </c>
      <c r="B416" s="2">
        <v>89.8</v>
      </c>
      <c r="C416" s="2">
        <v>23.644300000000001</v>
      </c>
      <c r="D416" s="2">
        <v>1</v>
      </c>
      <c r="E416" s="2">
        <f t="shared" si="24"/>
        <v>21267</v>
      </c>
      <c r="F416" s="17" t="str">
        <f t="shared" si="27"/>
        <v>BULLISH</v>
      </c>
      <c r="G416" s="17" t="str">
        <f t="shared" si="26"/>
        <v>STRONG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88.8</v>
      </c>
      <c r="C417" s="2">
        <v>23.381</v>
      </c>
      <c r="D417" s="2">
        <v>179</v>
      </c>
      <c r="E417" s="2">
        <f t="shared" si="24"/>
        <v>21088</v>
      </c>
      <c r="F417" s="17" t="str">
        <f t="shared" si="27"/>
        <v>BULLISH</v>
      </c>
      <c r="G417" s="17" t="str">
        <f t="shared" si="26"/>
        <v>STRONG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87.15</v>
      </c>
      <c r="C418" s="2">
        <v>22.9466</v>
      </c>
      <c r="D418" s="2">
        <v>240</v>
      </c>
      <c r="E418" s="2">
        <f t="shared" si="24"/>
        <v>20848</v>
      </c>
      <c r="F418" s="17" t="str">
        <f t="shared" si="27"/>
        <v>BULLISH</v>
      </c>
      <c r="G418" s="17" t="str">
        <f t="shared" si="26"/>
        <v>STRONG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87.51</v>
      </c>
      <c r="C419" s="2">
        <v>23.0413</v>
      </c>
      <c r="D419" s="2">
        <v>5577</v>
      </c>
      <c r="E419" s="2">
        <f t="shared" si="24"/>
        <v>26425</v>
      </c>
      <c r="F419" s="17" t="str">
        <f t="shared" si="27"/>
        <v>BULLISH</v>
      </c>
      <c r="G419" s="17" t="str">
        <f t="shared" si="26"/>
        <v>STRONG</v>
      </c>
      <c r="H419" s="17" t="str">
        <f t="shared" si="25"/>
        <v>CONFIRMED BULLISH</v>
      </c>
    </row>
    <row r="420" spans="1:8" ht="13.5" x14ac:dyDescent="0.25">
      <c r="A420" s="3">
        <v>42615</v>
      </c>
      <c r="B420" s="2">
        <v>88</v>
      </c>
      <c r="C420" s="2">
        <v>23.170400000000001</v>
      </c>
      <c r="D420" s="2">
        <v>220</v>
      </c>
      <c r="E420" s="2">
        <f t="shared" si="24"/>
        <v>26645</v>
      </c>
      <c r="F420" s="17" t="str">
        <f t="shared" si="27"/>
        <v>BULLISH</v>
      </c>
      <c r="G420" s="17" t="str">
        <f t="shared" si="26"/>
        <v>STRONG</v>
      </c>
      <c r="H420" s="17" t="str">
        <f t="shared" si="25"/>
        <v>BULLISH DIVERGENCE</v>
      </c>
    </row>
    <row r="421" spans="1:8" ht="13.5" x14ac:dyDescent="0.25">
      <c r="A421" s="3">
        <v>42618</v>
      </c>
      <c r="B421" s="2">
        <v>88</v>
      </c>
      <c r="C421" s="2">
        <v>23.170400000000001</v>
      </c>
      <c r="D421" s="2">
        <v>395</v>
      </c>
      <c r="E421" s="2">
        <f t="shared" si="24"/>
        <v>26645</v>
      </c>
      <c r="F421" s="17" t="str">
        <f t="shared" si="27"/>
        <v>BULLISH</v>
      </c>
      <c r="G421" s="17" t="str">
        <f t="shared" si="26"/>
        <v>STRONG</v>
      </c>
      <c r="H421" s="17" t="str">
        <f t="shared" si="25"/>
        <v>BULLISH DIVERGENCE</v>
      </c>
    </row>
    <row r="422" spans="1:8" ht="13.5" x14ac:dyDescent="0.25">
      <c r="A422" s="3">
        <v>42619</v>
      </c>
      <c r="B422" s="2">
        <v>88.79</v>
      </c>
      <c r="C422" s="2">
        <v>23.378399999999999</v>
      </c>
      <c r="D422" s="2">
        <v>2743</v>
      </c>
      <c r="E422" s="2">
        <f t="shared" si="24"/>
        <v>29388</v>
      </c>
      <c r="F422" s="17" t="str">
        <f t="shared" si="27"/>
        <v>BULLISH</v>
      </c>
      <c r="G422" s="17" t="str">
        <f t="shared" si="26"/>
        <v>STRONG</v>
      </c>
      <c r="H422" s="17" t="str">
        <f t="shared" si="25"/>
        <v>BULLISH DIVERGENCE</v>
      </c>
    </row>
    <row r="423" spans="1:8" ht="13.5" x14ac:dyDescent="0.25">
      <c r="A423" s="3">
        <v>42620</v>
      </c>
      <c r="B423" s="2">
        <v>88.5</v>
      </c>
      <c r="C423" s="2">
        <v>23.302</v>
      </c>
      <c r="D423" s="2">
        <v>1351</v>
      </c>
      <c r="E423" s="2">
        <f t="shared" si="24"/>
        <v>28037</v>
      </c>
      <c r="F423" s="17" t="str">
        <f t="shared" si="27"/>
        <v>BULLISH</v>
      </c>
      <c r="G423" s="17" t="str">
        <f t="shared" si="26"/>
        <v>STRONG</v>
      </c>
      <c r="H423" s="17" t="str">
        <f t="shared" si="25"/>
        <v>CONFIRMED BULLISH</v>
      </c>
    </row>
    <row r="424" spans="1:8" ht="13.5" x14ac:dyDescent="0.25">
      <c r="A424" s="3">
        <v>42621</v>
      </c>
      <c r="B424" s="2">
        <v>89</v>
      </c>
      <c r="C424" s="2">
        <v>23.433700000000002</v>
      </c>
      <c r="D424" s="2">
        <v>219</v>
      </c>
      <c r="E424" s="2">
        <f t="shared" si="24"/>
        <v>28256</v>
      </c>
      <c r="F424" s="17" t="str">
        <f t="shared" si="27"/>
        <v>BULLISH</v>
      </c>
      <c r="G424" s="17" t="str">
        <f t="shared" si="26"/>
        <v>STRONG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89</v>
      </c>
      <c r="C425" s="2">
        <v>23.433700000000002</v>
      </c>
      <c r="D425" s="2">
        <v>660</v>
      </c>
      <c r="E425" s="2">
        <f t="shared" si="24"/>
        <v>28256</v>
      </c>
      <c r="F425" s="17" t="str">
        <f t="shared" si="27"/>
        <v>BULLISH</v>
      </c>
      <c r="G425" s="17" t="str">
        <f t="shared" si="26"/>
        <v>STRONG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89</v>
      </c>
      <c r="C426" s="2">
        <v>23.433700000000002</v>
      </c>
      <c r="D426" s="2">
        <v>660</v>
      </c>
      <c r="E426" s="2">
        <f t="shared" si="24"/>
        <v>28256</v>
      </c>
      <c r="F426" s="17" t="str">
        <f t="shared" si="27"/>
        <v>BULLISH</v>
      </c>
      <c r="G426" s="17" t="str">
        <f t="shared" si="26"/>
        <v>STRONG</v>
      </c>
      <c r="H426" s="17" t="str">
        <f t="shared" si="25"/>
        <v>CONFIRMED BULLISH</v>
      </c>
    </row>
    <row r="427" spans="1:8" ht="13.5" x14ac:dyDescent="0.25">
      <c r="A427" s="3">
        <v>42628</v>
      </c>
      <c r="B427" s="2">
        <v>89.1</v>
      </c>
      <c r="C427" s="2">
        <v>23.46</v>
      </c>
      <c r="D427" s="2">
        <v>903</v>
      </c>
      <c r="E427" s="2">
        <f t="shared" si="24"/>
        <v>29159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BEARISH DIVERGENCE</v>
      </c>
    </row>
    <row r="428" spans="1:8" ht="13.5" x14ac:dyDescent="0.25">
      <c r="A428" s="3">
        <v>42629</v>
      </c>
      <c r="B428" s="2">
        <v>89.49</v>
      </c>
      <c r="C428" s="2">
        <v>23.5627</v>
      </c>
      <c r="D428" s="2">
        <v>272</v>
      </c>
      <c r="E428" s="2">
        <f t="shared" si="24"/>
        <v>29431</v>
      </c>
      <c r="F428" s="17" t="str">
        <f t="shared" si="27"/>
        <v>BULLISH</v>
      </c>
      <c r="G428" s="17" t="str">
        <f t="shared" si="26"/>
        <v>STRONG</v>
      </c>
      <c r="H428" s="17" t="str">
        <f t="shared" si="25"/>
        <v>CONFIRMED BULLISH</v>
      </c>
    </row>
    <row r="429" spans="1:8" ht="13.5" x14ac:dyDescent="0.25">
      <c r="A429" s="3">
        <v>42632</v>
      </c>
      <c r="B429" s="2">
        <v>89.5</v>
      </c>
      <c r="C429" s="2">
        <v>23.565300000000001</v>
      </c>
      <c r="D429" s="2">
        <v>205</v>
      </c>
      <c r="E429" s="2">
        <f t="shared" si="24"/>
        <v>29636</v>
      </c>
      <c r="F429" s="17" t="str">
        <f t="shared" si="27"/>
        <v>BULLISH</v>
      </c>
      <c r="G429" s="17" t="str">
        <f t="shared" si="26"/>
        <v>STRONG</v>
      </c>
      <c r="H429" s="17" t="str">
        <f t="shared" si="25"/>
        <v>CONFIRMED BULLISH</v>
      </c>
    </row>
    <row r="430" spans="1:8" ht="13.5" x14ac:dyDescent="0.25">
      <c r="A430" s="3">
        <v>42633</v>
      </c>
      <c r="B430" s="2">
        <v>88.5</v>
      </c>
      <c r="C430" s="2">
        <v>23.302</v>
      </c>
      <c r="D430" s="2">
        <v>650</v>
      </c>
      <c r="E430" s="2">
        <f t="shared" si="24"/>
        <v>28986</v>
      </c>
      <c r="F430" s="17" t="str">
        <f t="shared" si="27"/>
        <v>BULLISH</v>
      </c>
      <c r="G430" s="17" t="str">
        <f t="shared" si="26"/>
        <v>STRONG</v>
      </c>
      <c r="H430" s="17" t="str">
        <f t="shared" si="25"/>
        <v>BULLISH DIVERGENCE</v>
      </c>
    </row>
    <row r="431" spans="1:8" ht="13.5" x14ac:dyDescent="0.25">
      <c r="A431" s="3">
        <v>42634</v>
      </c>
      <c r="B431" s="2">
        <v>88.4</v>
      </c>
      <c r="C431" s="2">
        <v>23.275700000000001</v>
      </c>
      <c r="D431" s="2">
        <v>3755</v>
      </c>
      <c r="E431" s="2">
        <f t="shared" si="24"/>
        <v>25231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CONFIRMED BEARISH</v>
      </c>
    </row>
    <row r="432" spans="1:8" ht="13.5" x14ac:dyDescent="0.25">
      <c r="A432" s="3">
        <v>42635</v>
      </c>
      <c r="B432" s="2">
        <v>88.02</v>
      </c>
      <c r="C432" s="2">
        <v>23.175599999999999</v>
      </c>
      <c r="D432" s="2">
        <v>27</v>
      </c>
      <c r="E432" s="2">
        <f t="shared" si="24"/>
        <v>25204</v>
      </c>
      <c r="F432" s="17" t="str">
        <f t="shared" si="27"/>
        <v>BEARISH</v>
      </c>
      <c r="G432" s="17" t="str">
        <f t="shared" si="26"/>
        <v>WEAK</v>
      </c>
      <c r="H432" s="17" t="str">
        <f t="shared" si="25"/>
        <v>CONFIRMED BEARISH</v>
      </c>
    </row>
    <row r="433" spans="1:8" ht="13.5" x14ac:dyDescent="0.25">
      <c r="A433" s="3">
        <v>42636</v>
      </c>
      <c r="B433" s="2">
        <v>88.03</v>
      </c>
      <c r="C433" s="2">
        <v>23.1783</v>
      </c>
      <c r="D433" s="2">
        <v>5659</v>
      </c>
      <c r="E433" s="2">
        <f t="shared" si="24"/>
        <v>30863</v>
      </c>
      <c r="F433" s="17" t="str">
        <f t="shared" si="27"/>
        <v>BULLISH</v>
      </c>
      <c r="G433" s="17" t="str">
        <f t="shared" si="26"/>
        <v>STRONG</v>
      </c>
      <c r="H433" s="17" t="str">
        <f t="shared" si="25"/>
        <v>BULLISH DIVERGENCE</v>
      </c>
    </row>
    <row r="434" spans="1:8" ht="13.5" x14ac:dyDescent="0.25">
      <c r="A434" s="3">
        <v>42639</v>
      </c>
      <c r="B434" s="2">
        <v>89.4</v>
      </c>
      <c r="C434" s="2">
        <v>23.539000000000001</v>
      </c>
      <c r="D434" s="2">
        <v>561</v>
      </c>
      <c r="E434" s="2">
        <f t="shared" si="24"/>
        <v>31424</v>
      </c>
      <c r="F434" s="17" t="str">
        <f t="shared" si="27"/>
        <v>BULLISH</v>
      </c>
      <c r="G434" s="17" t="str">
        <f t="shared" si="26"/>
        <v>STRONG</v>
      </c>
      <c r="H434" s="17" t="str">
        <f t="shared" si="25"/>
        <v>BULLISH DIVERGENCE</v>
      </c>
    </row>
    <row r="435" spans="1:8" ht="13.5" x14ac:dyDescent="0.25">
      <c r="A435" s="3">
        <v>42640</v>
      </c>
      <c r="B435" s="2">
        <v>89</v>
      </c>
      <c r="C435" s="2">
        <v>23.433700000000002</v>
      </c>
      <c r="D435" s="2">
        <v>20</v>
      </c>
      <c r="E435" s="2">
        <f t="shared" si="24"/>
        <v>31404</v>
      </c>
      <c r="F435" s="17" t="str">
        <f t="shared" si="27"/>
        <v>BULLISH</v>
      </c>
      <c r="G435" s="17" t="str">
        <f t="shared" si="26"/>
        <v>STRONG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89</v>
      </c>
      <c r="C436" s="2">
        <v>23.433700000000002</v>
      </c>
      <c r="D436" s="2">
        <v>662</v>
      </c>
      <c r="E436" s="2">
        <f t="shared" si="24"/>
        <v>31404</v>
      </c>
      <c r="F436" s="17" t="str">
        <f t="shared" si="27"/>
        <v>BULLISH</v>
      </c>
      <c r="G436" s="17" t="str">
        <f t="shared" si="26"/>
        <v>STRONG</v>
      </c>
      <c r="H436" s="17" t="str">
        <f t="shared" si="25"/>
        <v>CONFIRMED BULLISH</v>
      </c>
    </row>
    <row r="437" spans="1:8" ht="13.5" x14ac:dyDescent="0.25">
      <c r="A437" s="3">
        <v>42642</v>
      </c>
      <c r="B437" s="2">
        <v>88.8</v>
      </c>
      <c r="C437" s="2">
        <v>23.381</v>
      </c>
      <c r="D437" s="2">
        <v>51</v>
      </c>
      <c r="E437" s="2">
        <f t="shared" si="24"/>
        <v>31353</v>
      </c>
      <c r="F437" s="17" t="str">
        <f t="shared" si="27"/>
        <v>BULLISH</v>
      </c>
      <c r="G437" s="17" t="str">
        <f t="shared" si="26"/>
        <v>STRONG</v>
      </c>
      <c r="H437" s="17" t="str">
        <f t="shared" si="25"/>
        <v>CONFIRMED BULLISH</v>
      </c>
    </row>
    <row r="438" spans="1:8" ht="13.5" x14ac:dyDescent="0.25">
      <c r="A438" s="3">
        <v>42643</v>
      </c>
      <c r="B438" s="2">
        <v>88.6</v>
      </c>
      <c r="C438" s="2">
        <v>23.328299999999999</v>
      </c>
      <c r="D438" s="2">
        <v>3623</v>
      </c>
      <c r="E438" s="2">
        <f t="shared" si="24"/>
        <v>27730</v>
      </c>
      <c r="F438" s="17" t="str">
        <f t="shared" si="27"/>
        <v>BEARISH</v>
      </c>
      <c r="G438" s="17" t="str">
        <f t="shared" si="26"/>
        <v>WEAK</v>
      </c>
      <c r="H438" s="17" t="str">
        <f t="shared" si="25"/>
        <v>BEARISH DIVERGENCE</v>
      </c>
    </row>
    <row r="439" spans="1:8" ht="13.5" x14ac:dyDescent="0.25">
      <c r="A439" s="3">
        <v>42647</v>
      </c>
      <c r="B439" s="2">
        <v>88.5</v>
      </c>
      <c r="C439" s="2">
        <v>23.302</v>
      </c>
      <c r="D439" s="2">
        <v>2671</v>
      </c>
      <c r="E439" s="2">
        <f t="shared" si="24"/>
        <v>25059</v>
      </c>
      <c r="F439" s="17" t="str">
        <f t="shared" si="27"/>
        <v>BEARISH</v>
      </c>
      <c r="G439" s="17" t="str">
        <f t="shared" si="26"/>
        <v>WEAK</v>
      </c>
      <c r="H439" s="17" t="str">
        <f t="shared" si="25"/>
        <v>CONFIRMED BEARISH</v>
      </c>
    </row>
    <row r="440" spans="1:8" ht="13.5" x14ac:dyDescent="0.25">
      <c r="A440" s="3">
        <v>42648</v>
      </c>
      <c r="B440" s="2">
        <v>88.6</v>
      </c>
      <c r="C440" s="2">
        <v>23.328299999999999</v>
      </c>
      <c r="D440" s="2">
        <v>1224</v>
      </c>
      <c r="E440" s="2">
        <f t="shared" si="24"/>
        <v>26283</v>
      </c>
      <c r="F440" s="17" t="str">
        <f t="shared" si="27"/>
        <v>BEARISH</v>
      </c>
      <c r="G440" s="17" t="str">
        <f t="shared" si="26"/>
        <v>WEAK</v>
      </c>
      <c r="H440" s="17" t="str">
        <f t="shared" si="25"/>
        <v>CONFIRMED BEARISH</v>
      </c>
    </row>
    <row r="441" spans="1:8" ht="13.5" x14ac:dyDescent="0.25">
      <c r="A441" s="3">
        <v>42649</v>
      </c>
      <c r="B441" s="2">
        <v>89</v>
      </c>
      <c r="C441" s="2">
        <v>23.433700000000002</v>
      </c>
      <c r="D441" s="2">
        <v>24</v>
      </c>
      <c r="E441" s="2">
        <f t="shared" si="24"/>
        <v>26307</v>
      </c>
      <c r="F441" s="17" t="str">
        <f t="shared" si="27"/>
        <v>BEARISH</v>
      </c>
      <c r="G441" s="17" t="str">
        <f t="shared" si="26"/>
        <v>WEAK</v>
      </c>
      <c r="H441" s="17" t="str">
        <f t="shared" si="25"/>
        <v>NEUTRAL</v>
      </c>
    </row>
    <row r="442" spans="1:8" ht="13.5" x14ac:dyDescent="0.25">
      <c r="A442" s="3">
        <v>42650</v>
      </c>
      <c r="B442" s="2">
        <v>89.01</v>
      </c>
      <c r="C442" s="2">
        <v>23.436299999999999</v>
      </c>
      <c r="D442" s="2">
        <v>1397</v>
      </c>
      <c r="E442" s="2">
        <f t="shared" si="24"/>
        <v>27704</v>
      </c>
      <c r="F442" s="17" t="str">
        <f t="shared" si="27"/>
        <v>BEARISH</v>
      </c>
      <c r="G442" s="17" t="str">
        <f t="shared" si="26"/>
        <v>WEAK</v>
      </c>
      <c r="H442" s="17" t="str">
        <f t="shared" si="25"/>
        <v>BEARISH DIVERGENCE</v>
      </c>
    </row>
    <row r="443" spans="1:8" ht="13.5" x14ac:dyDescent="0.25">
      <c r="A443" s="3">
        <v>42653</v>
      </c>
      <c r="B443" s="2">
        <v>89.49</v>
      </c>
      <c r="C443" s="2">
        <v>23.5627</v>
      </c>
      <c r="D443" s="2">
        <v>1</v>
      </c>
      <c r="E443" s="2">
        <f t="shared" si="24"/>
        <v>27705</v>
      </c>
      <c r="F443" s="17" t="str">
        <f t="shared" si="27"/>
        <v>BEARISH</v>
      </c>
      <c r="G443" s="17" t="str">
        <f t="shared" si="26"/>
        <v>NEUTRAL</v>
      </c>
      <c r="H443" s="17" t="str">
        <f t="shared" si="25"/>
        <v>BEARISH DIVERGENCE</v>
      </c>
    </row>
    <row r="444" spans="1:8" ht="13.5" x14ac:dyDescent="0.25">
      <c r="A444" s="3">
        <v>42654</v>
      </c>
      <c r="B444" s="2">
        <v>88.2</v>
      </c>
      <c r="C444" s="2">
        <v>23.222999999999999</v>
      </c>
      <c r="D444" s="2">
        <v>8955</v>
      </c>
      <c r="E444" s="2">
        <f t="shared" si="24"/>
        <v>18750</v>
      </c>
      <c r="F444" s="17" t="str">
        <f t="shared" si="27"/>
        <v>BEARISH</v>
      </c>
      <c r="G444" s="17" t="str">
        <f t="shared" si="26"/>
        <v>WEAK</v>
      </c>
      <c r="H444" s="17" t="str">
        <f t="shared" si="25"/>
        <v>CONFIRMED BEARISH</v>
      </c>
    </row>
    <row r="445" spans="1:8" ht="13.5" x14ac:dyDescent="0.25">
      <c r="A445" s="3">
        <v>42655</v>
      </c>
      <c r="B445" s="2">
        <v>89.19</v>
      </c>
      <c r="C445" s="2">
        <v>23.483699999999999</v>
      </c>
      <c r="D445" s="2">
        <v>2371</v>
      </c>
      <c r="E445" s="2">
        <f t="shared" si="24"/>
        <v>21121</v>
      </c>
      <c r="F445" s="17" t="str">
        <f t="shared" si="27"/>
        <v>BEARISH</v>
      </c>
      <c r="G445" s="17" t="str">
        <f t="shared" si="26"/>
        <v>WEAK</v>
      </c>
      <c r="H445" s="17" t="str">
        <f t="shared" si="25"/>
        <v>BEARISH DIVERGENCE</v>
      </c>
    </row>
    <row r="446" spans="1:8" ht="13.5" x14ac:dyDescent="0.25">
      <c r="A446" s="3">
        <v>42656</v>
      </c>
      <c r="B446" s="2">
        <v>89</v>
      </c>
      <c r="C446" s="2">
        <v>23.433700000000002</v>
      </c>
      <c r="D446" s="2">
        <v>6</v>
      </c>
      <c r="E446" s="2">
        <f t="shared" si="24"/>
        <v>21115</v>
      </c>
      <c r="F446" s="17" t="str">
        <f t="shared" si="27"/>
        <v>BEARISH</v>
      </c>
      <c r="G446" s="17" t="str">
        <f t="shared" si="26"/>
        <v>WEAK</v>
      </c>
      <c r="H446" s="17" t="str">
        <f t="shared" si="25"/>
        <v>NEUTRAL</v>
      </c>
    </row>
    <row r="447" spans="1:8" ht="13.5" x14ac:dyDescent="0.25">
      <c r="A447" s="3">
        <v>42657</v>
      </c>
      <c r="B447" s="2">
        <v>88.99</v>
      </c>
      <c r="C447" s="2">
        <v>23.431000000000001</v>
      </c>
      <c r="D447" s="2">
        <v>145</v>
      </c>
      <c r="E447" s="2">
        <f t="shared" si="24"/>
        <v>20970</v>
      </c>
      <c r="F447" s="17" t="str">
        <f t="shared" si="27"/>
        <v>BEARISH</v>
      </c>
      <c r="G447" s="17" t="str">
        <f t="shared" si="26"/>
        <v>WEAK</v>
      </c>
      <c r="H447" s="17" t="str">
        <f t="shared" si="25"/>
        <v>CONFIRMED BEARISH</v>
      </c>
    </row>
    <row r="448" spans="1:8" ht="13.5" x14ac:dyDescent="0.25">
      <c r="A448" s="3">
        <v>42660</v>
      </c>
      <c r="B448" s="2">
        <v>88.1</v>
      </c>
      <c r="C448" s="2">
        <v>23.1967</v>
      </c>
      <c r="D448" s="2">
        <v>112</v>
      </c>
      <c r="E448" s="2">
        <f t="shared" si="24"/>
        <v>20858</v>
      </c>
      <c r="F448" s="17" t="str">
        <f t="shared" si="27"/>
        <v>BEARISH</v>
      </c>
      <c r="G448" s="17" t="str">
        <f t="shared" si="26"/>
        <v>WEAK</v>
      </c>
      <c r="H448" s="17" t="str">
        <f t="shared" si="25"/>
        <v>CONFIRMED BEARISH</v>
      </c>
    </row>
    <row r="449" spans="1:8" ht="13.5" x14ac:dyDescent="0.25">
      <c r="A449" s="3">
        <v>42661</v>
      </c>
      <c r="B449" s="2">
        <v>88.2</v>
      </c>
      <c r="C449" s="2">
        <v>23.222999999999999</v>
      </c>
      <c r="D449" s="2">
        <v>645</v>
      </c>
      <c r="E449" s="2">
        <f t="shared" si="24"/>
        <v>21503</v>
      </c>
      <c r="F449" s="17" t="str">
        <f t="shared" si="27"/>
        <v>BULLISH</v>
      </c>
      <c r="G449" s="17" t="str">
        <f t="shared" si="26"/>
        <v>STRONG</v>
      </c>
      <c r="H449" s="17" t="str">
        <f t="shared" si="25"/>
        <v>NEUTRAL</v>
      </c>
    </row>
    <row r="450" spans="1:8" ht="13.5" x14ac:dyDescent="0.25">
      <c r="A450" s="3">
        <v>42662</v>
      </c>
      <c r="B450" s="2">
        <v>88.03</v>
      </c>
      <c r="C450" s="2">
        <v>23.1783</v>
      </c>
      <c r="D450" s="2">
        <v>625</v>
      </c>
      <c r="E450" s="2">
        <f t="shared" si="24"/>
        <v>20878</v>
      </c>
      <c r="F450" s="17" t="str">
        <f t="shared" si="27"/>
        <v>BEARISH</v>
      </c>
      <c r="G450" s="17" t="str">
        <f t="shared" si="26"/>
        <v>NEUTRAL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88.11</v>
      </c>
      <c r="C451" s="2">
        <v>23.199300000000001</v>
      </c>
      <c r="D451" s="2">
        <v>402</v>
      </c>
      <c r="E451" s="2">
        <f t="shared" si="24"/>
        <v>21280</v>
      </c>
      <c r="F451" s="17" t="str">
        <f t="shared" si="27"/>
        <v>BULLISH</v>
      </c>
      <c r="G451" s="17" t="str">
        <f t="shared" si="26"/>
        <v>NEUTRAL</v>
      </c>
      <c r="H451" s="17" t="str">
        <f t="shared" si="25"/>
        <v>BULLISH DIVERGENCE</v>
      </c>
    </row>
    <row r="452" spans="1:8" ht="13.5" x14ac:dyDescent="0.25">
      <c r="A452" s="3">
        <v>42664</v>
      </c>
      <c r="B452" s="2">
        <v>88.3</v>
      </c>
      <c r="C452" s="2">
        <v>23.249400000000001</v>
      </c>
      <c r="D452" s="2">
        <v>270</v>
      </c>
      <c r="E452" s="2">
        <f t="shared" ref="E452:E515" si="28">IF(B452&gt;B451, E451+D452, IF(B452&lt;B451, E451-D452, E451))</f>
        <v>21550</v>
      </c>
      <c r="F452" s="17" t="str">
        <f t="shared" si="27"/>
        <v>BULLISH</v>
      </c>
      <c r="G452" s="17" t="str">
        <f t="shared" si="26"/>
        <v>STRONG</v>
      </c>
      <c r="H452" s="17" t="str">
        <f t="shared" si="25"/>
        <v>BULLISH DIVERGENCE</v>
      </c>
    </row>
    <row r="453" spans="1:8" ht="13.5" x14ac:dyDescent="0.25">
      <c r="A453" s="3">
        <v>42667</v>
      </c>
      <c r="B453" s="2">
        <v>89.2</v>
      </c>
      <c r="C453" s="2">
        <v>23.4863</v>
      </c>
      <c r="D453" s="2">
        <v>1372</v>
      </c>
      <c r="E453" s="2">
        <f t="shared" si="28"/>
        <v>22922</v>
      </c>
      <c r="F453" s="17" t="str">
        <f t="shared" si="27"/>
        <v>BULLISH</v>
      </c>
      <c r="G453" s="17" t="str">
        <f t="shared" si="26"/>
        <v>STRONG</v>
      </c>
      <c r="H453" s="17" t="str">
        <f t="shared" si="25"/>
        <v>CONFIRMED BULLISH</v>
      </c>
    </row>
    <row r="454" spans="1:8" ht="13.5" x14ac:dyDescent="0.25">
      <c r="A454" s="3">
        <v>42668</v>
      </c>
      <c r="B454" s="2">
        <v>89.29</v>
      </c>
      <c r="C454" s="2">
        <v>23.51</v>
      </c>
      <c r="D454" s="2">
        <v>1701</v>
      </c>
      <c r="E454" s="2">
        <f t="shared" si="28"/>
        <v>24623</v>
      </c>
      <c r="F454" s="17" t="str">
        <f t="shared" si="27"/>
        <v>BULLISH</v>
      </c>
      <c r="G454" s="17" t="str">
        <f t="shared" si="26"/>
        <v>STRONG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89.29</v>
      </c>
      <c r="C455" s="2">
        <v>23.51</v>
      </c>
      <c r="D455" s="2">
        <v>0</v>
      </c>
      <c r="E455" s="2">
        <f t="shared" si="28"/>
        <v>24623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STRONG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88.5</v>
      </c>
      <c r="C456" s="2">
        <v>23.302</v>
      </c>
      <c r="D456" s="2">
        <v>1948</v>
      </c>
      <c r="E456" s="2">
        <f t="shared" si="28"/>
        <v>22675</v>
      </c>
      <c r="F456" s="17" t="str">
        <f t="shared" ref="F456:F519" si="31">IF(E456&gt;E451,"BULLISH",IF(E456&lt;E451,"BEARISH","NEUTRAL"))</f>
        <v>BULLISH</v>
      </c>
      <c r="G456" s="17" t="str">
        <f t="shared" si="30"/>
        <v>STRONG</v>
      </c>
      <c r="H456" s="17" t="str">
        <f t="shared" si="29"/>
        <v>CONFIRMED BULLISH</v>
      </c>
    </row>
    <row r="457" spans="1:8" ht="13.5" x14ac:dyDescent="0.25">
      <c r="A457" s="3">
        <v>42671</v>
      </c>
      <c r="B457" s="2">
        <v>89</v>
      </c>
      <c r="C457" s="2">
        <v>23.433700000000002</v>
      </c>
      <c r="D457" s="2">
        <v>347</v>
      </c>
      <c r="E457" s="2">
        <f t="shared" si="28"/>
        <v>23022</v>
      </c>
      <c r="F457" s="17" t="str">
        <f t="shared" si="31"/>
        <v>BULLISH</v>
      </c>
      <c r="G457" s="17" t="str">
        <f t="shared" si="30"/>
        <v>STRONG</v>
      </c>
      <c r="H457" s="17" t="str">
        <f t="shared" si="29"/>
        <v>CONFIRMED BULLISH</v>
      </c>
    </row>
    <row r="458" spans="1:8" ht="13.5" x14ac:dyDescent="0.25">
      <c r="A458" s="3">
        <v>42674</v>
      </c>
      <c r="B458" s="2">
        <v>89.18</v>
      </c>
      <c r="C458" s="2">
        <v>23.481100000000001</v>
      </c>
      <c r="D458" s="2">
        <v>2</v>
      </c>
      <c r="E458" s="2">
        <f t="shared" si="28"/>
        <v>23024</v>
      </c>
      <c r="F458" s="17" t="str">
        <f t="shared" si="31"/>
        <v>BULLISH</v>
      </c>
      <c r="G458" s="17" t="str">
        <f t="shared" si="30"/>
        <v>NEUTRAL</v>
      </c>
      <c r="H458" s="17" t="str">
        <f t="shared" si="29"/>
        <v>BULLISH DIVERGENCE</v>
      </c>
    </row>
    <row r="459" spans="1:8" ht="13.5" x14ac:dyDescent="0.25">
      <c r="A459" s="3">
        <v>42675</v>
      </c>
      <c r="B459" s="2">
        <v>89</v>
      </c>
      <c r="C459" s="2">
        <v>23.433700000000002</v>
      </c>
      <c r="D459" s="2">
        <v>221</v>
      </c>
      <c r="E459" s="2">
        <f t="shared" si="28"/>
        <v>22803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CONFIRMED BEARISH</v>
      </c>
    </row>
    <row r="460" spans="1:8" ht="13.5" x14ac:dyDescent="0.25">
      <c r="A460" s="3">
        <v>42676</v>
      </c>
      <c r="B460" s="2">
        <v>88.51</v>
      </c>
      <c r="C460" s="2">
        <v>23.304600000000001</v>
      </c>
      <c r="D460" s="2">
        <v>1105</v>
      </c>
      <c r="E460" s="2">
        <f t="shared" si="28"/>
        <v>21698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88.96</v>
      </c>
      <c r="C461" s="2">
        <v>23.423100000000002</v>
      </c>
      <c r="D461" s="2">
        <v>1339</v>
      </c>
      <c r="E461" s="2">
        <f t="shared" si="28"/>
        <v>23037</v>
      </c>
      <c r="F461" s="17" t="str">
        <f t="shared" si="31"/>
        <v>BULLISH</v>
      </c>
      <c r="G461" s="17" t="str">
        <f t="shared" si="30"/>
        <v>NEUTRAL</v>
      </c>
      <c r="H461" s="17" t="str">
        <f t="shared" si="29"/>
        <v>CONFIRMED BULLISH</v>
      </c>
    </row>
    <row r="462" spans="1:8" ht="13.5" x14ac:dyDescent="0.25">
      <c r="A462" s="3">
        <v>42678</v>
      </c>
      <c r="B462" s="2">
        <v>88.96</v>
      </c>
      <c r="C462" s="2">
        <v>23.423100000000002</v>
      </c>
      <c r="D462" s="2">
        <v>10</v>
      </c>
      <c r="E462" s="2">
        <f t="shared" si="28"/>
        <v>23037</v>
      </c>
      <c r="F462" s="17" t="str">
        <f t="shared" si="31"/>
        <v>BULLISH</v>
      </c>
      <c r="G462" s="17" t="str">
        <f t="shared" si="30"/>
        <v>NEUTRAL</v>
      </c>
      <c r="H462" s="17" t="str">
        <f t="shared" si="29"/>
        <v>BULLISH DIVERGENCE</v>
      </c>
    </row>
    <row r="463" spans="1:8" ht="13.5" x14ac:dyDescent="0.25">
      <c r="A463" s="3">
        <v>42681</v>
      </c>
      <c r="B463" s="2">
        <v>89</v>
      </c>
      <c r="C463" s="2">
        <v>23.433700000000002</v>
      </c>
      <c r="D463" s="2">
        <v>49</v>
      </c>
      <c r="E463" s="2">
        <f t="shared" si="28"/>
        <v>23086</v>
      </c>
      <c r="F463" s="17" t="str">
        <f t="shared" si="31"/>
        <v>BULLISH</v>
      </c>
      <c r="G463" s="17" t="str">
        <f t="shared" si="30"/>
        <v>NEUTRAL</v>
      </c>
      <c r="H463" s="17" t="str">
        <f t="shared" si="29"/>
        <v>BULLISH DIVERGENCE</v>
      </c>
    </row>
    <row r="464" spans="1:8" ht="13.5" x14ac:dyDescent="0.25">
      <c r="A464" s="3">
        <v>42682</v>
      </c>
      <c r="B464" s="2">
        <v>89</v>
      </c>
      <c r="C464" s="2">
        <v>23.433700000000002</v>
      </c>
      <c r="D464" s="2">
        <v>3923</v>
      </c>
      <c r="E464" s="2">
        <f t="shared" si="28"/>
        <v>23086</v>
      </c>
      <c r="F464" s="17" t="str">
        <f t="shared" si="31"/>
        <v>BULLISH</v>
      </c>
      <c r="G464" s="17" t="str">
        <f t="shared" si="30"/>
        <v>NEUTRAL</v>
      </c>
      <c r="H464" s="17" t="str">
        <f t="shared" si="29"/>
        <v>NEUTRAL</v>
      </c>
    </row>
    <row r="465" spans="1:8" ht="13.5" x14ac:dyDescent="0.25">
      <c r="A465" s="3">
        <v>42683</v>
      </c>
      <c r="B465" s="2">
        <v>89.19</v>
      </c>
      <c r="C465" s="2">
        <v>23.483699999999999</v>
      </c>
      <c r="D465" s="2">
        <v>7337</v>
      </c>
      <c r="E465" s="2">
        <f t="shared" si="28"/>
        <v>30423</v>
      </c>
      <c r="F465" s="17" t="str">
        <f t="shared" si="31"/>
        <v>BULLISH</v>
      </c>
      <c r="G465" s="17" t="str">
        <f t="shared" si="30"/>
        <v>STRONG</v>
      </c>
      <c r="H465" s="17" t="str">
        <f t="shared" si="29"/>
        <v>CONFIRMED BULLISH</v>
      </c>
    </row>
    <row r="466" spans="1:8" ht="13.5" x14ac:dyDescent="0.25">
      <c r="A466" s="3">
        <v>42684</v>
      </c>
      <c r="B466" s="2">
        <v>90.9</v>
      </c>
      <c r="C466" s="2">
        <v>23.933900000000001</v>
      </c>
      <c r="D466" s="2">
        <v>3508</v>
      </c>
      <c r="E466" s="2">
        <f t="shared" si="28"/>
        <v>33931</v>
      </c>
      <c r="F466" s="17" t="str">
        <f t="shared" si="31"/>
        <v>BULLISH</v>
      </c>
      <c r="G466" s="17" t="str">
        <f t="shared" si="30"/>
        <v>STRONG</v>
      </c>
      <c r="H466" s="17" t="str">
        <f t="shared" si="29"/>
        <v>CONFIRMED BULLISH</v>
      </c>
    </row>
    <row r="467" spans="1:8" ht="13.5" x14ac:dyDescent="0.25">
      <c r="A467" s="3">
        <v>42685</v>
      </c>
      <c r="B467" s="2">
        <v>90</v>
      </c>
      <c r="C467" s="2">
        <v>23.696999999999999</v>
      </c>
      <c r="D467" s="2">
        <v>2045</v>
      </c>
      <c r="E467" s="2">
        <f t="shared" si="28"/>
        <v>31886</v>
      </c>
      <c r="F467" s="17" t="str">
        <f t="shared" si="31"/>
        <v>BULLISH</v>
      </c>
      <c r="G467" s="17" t="str">
        <f t="shared" si="30"/>
        <v>STRONG</v>
      </c>
      <c r="H467" s="17" t="str">
        <f t="shared" si="29"/>
        <v>CONFIRMED BULLISH</v>
      </c>
    </row>
    <row r="468" spans="1:8" ht="13.5" x14ac:dyDescent="0.25">
      <c r="A468" s="3">
        <v>42688</v>
      </c>
      <c r="B468" s="2">
        <v>89.9</v>
      </c>
      <c r="C468" s="2">
        <v>23.6706</v>
      </c>
      <c r="D468" s="2">
        <v>254</v>
      </c>
      <c r="E468" s="2">
        <f t="shared" si="28"/>
        <v>31632</v>
      </c>
      <c r="F468" s="17" t="str">
        <f t="shared" si="31"/>
        <v>BULLISH</v>
      </c>
      <c r="G468" s="17" t="str">
        <f t="shared" si="30"/>
        <v>STRONG</v>
      </c>
      <c r="H468" s="17" t="str">
        <f t="shared" si="29"/>
        <v>CONFIRMED BULLISH</v>
      </c>
    </row>
    <row r="469" spans="1:8" ht="13.5" x14ac:dyDescent="0.25">
      <c r="A469" s="3">
        <v>42689</v>
      </c>
      <c r="B469" s="2">
        <v>90.5</v>
      </c>
      <c r="C469" s="2">
        <v>23.828600000000002</v>
      </c>
      <c r="D469" s="2">
        <v>6792</v>
      </c>
      <c r="E469" s="2">
        <f t="shared" si="28"/>
        <v>38424</v>
      </c>
      <c r="F469" s="17" t="str">
        <f t="shared" si="31"/>
        <v>BULLISH</v>
      </c>
      <c r="G469" s="17" t="str">
        <f t="shared" si="30"/>
        <v>STRONG</v>
      </c>
      <c r="H469" s="17" t="str">
        <f t="shared" si="29"/>
        <v>CONFIRMED BULLISH</v>
      </c>
    </row>
    <row r="470" spans="1:8" ht="13.5" x14ac:dyDescent="0.25">
      <c r="A470" s="3">
        <v>42690</v>
      </c>
      <c r="B470" s="2">
        <v>90</v>
      </c>
      <c r="C470" s="2">
        <v>23.696999999999999</v>
      </c>
      <c r="D470" s="2">
        <v>102</v>
      </c>
      <c r="E470" s="2">
        <f t="shared" si="28"/>
        <v>38322</v>
      </c>
      <c r="F470" s="17" t="str">
        <f t="shared" si="31"/>
        <v>BULLISH</v>
      </c>
      <c r="G470" s="17" t="str">
        <f t="shared" si="30"/>
        <v>STRONG</v>
      </c>
      <c r="H470" s="17" t="str">
        <f t="shared" si="29"/>
        <v>CONFIRMED BULLISH</v>
      </c>
    </row>
    <row r="471" spans="1:8" ht="13.5" x14ac:dyDescent="0.25">
      <c r="A471" s="3">
        <v>42691</v>
      </c>
      <c r="B471" s="2">
        <v>90</v>
      </c>
      <c r="C471" s="2">
        <v>23.696999999999999</v>
      </c>
      <c r="D471" s="2">
        <v>75</v>
      </c>
      <c r="E471" s="2">
        <f t="shared" si="28"/>
        <v>38322</v>
      </c>
      <c r="F471" s="17" t="str">
        <f t="shared" si="31"/>
        <v>BULLISH</v>
      </c>
      <c r="G471" s="17" t="str">
        <f t="shared" si="30"/>
        <v>STRONG</v>
      </c>
      <c r="H471" s="17" t="str">
        <f t="shared" si="29"/>
        <v>BULLISH DIVERGENCE</v>
      </c>
    </row>
    <row r="472" spans="1:8" ht="13.5" x14ac:dyDescent="0.25">
      <c r="A472" s="3">
        <v>42692</v>
      </c>
      <c r="B472" s="2">
        <v>90</v>
      </c>
      <c r="C472" s="2">
        <v>23.696999999999999</v>
      </c>
      <c r="D472" s="2">
        <v>2771</v>
      </c>
      <c r="E472" s="2">
        <f t="shared" si="28"/>
        <v>38322</v>
      </c>
      <c r="F472" s="17" t="str">
        <f t="shared" si="31"/>
        <v>BULLISH</v>
      </c>
      <c r="G472" s="17" t="str">
        <f t="shared" si="30"/>
        <v>STRONG</v>
      </c>
      <c r="H472" s="17" t="str">
        <f t="shared" si="29"/>
        <v>NEUTRAL</v>
      </c>
    </row>
    <row r="473" spans="1:8" ht="13.5" x14ac:dyDescent="0.25">
      <c r="A473" s="3">
        <v>42695</v>
      </c>
      <c r="B473" s="2">
        <v>90</v>
      </c>
      <c r="C473" s="2">
        <v>23.696999999999999</v>
      </c>
      <c r="D473" s="2">
        <v>4000</v>
      </c>
      <c r="E473" s="2">
        <f t="shared" si="28"/>
        <v>38322</v>
      </c>
      <c r="F473" s="17" t="str">
        <f t="shared" si="31"/>
        <v>BULLISH</v>
      </c>
      <c r="G473" s="17" t="str">
        <f t="shared" si="30"/>
        <v>STRONG</v>
      </c>
      <c r="H473" s="17" t="str">
        <f t="shared" si="29"/>
        <v>CONFIRMED BULLISH</v>
      </c>
    </row>
    <row r="474" spans="1:8" ht="13.5" x14ac:dyDescent="0.25">
      <c r="A474" s="3">
        <v>42696</v>
      </c>
      <c r="B474" s="2">
        <v>89.8</v>
      </c>
      <c r="C474" s="2">
        <v>23.644300000000001</v>
      </c>
      <c r="D474" s="2">
        <v>88</v>
      </c>
      <c r="E474" s="2">
        <f t="shared" si="28"/>
        <v>38234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CONFIRMED BEARISH</v>
      </c>
    </row>
    <row r="475" spans="1:8" ht="13.5" x14ac:dyDescent="0.25">
      <c r="A475" s="3">
        <v>42697</v>
      </c>
      <c r="B475" s="2">
        <v>89.99</v>
      </c>
      <c r="C475" s="2">
        <v>23.694299999999998</v>
      </c>
      <c r="D475" s="2">
        <v>3144</v>
      </c>
      <c r="E475" s="2">
        <f t="shared" si="28"/>
        <v>41378</v>
      </c>
      <c r="F475" s="17" t="str">
        <f t="shared" si="31"/>
        <v>BULLISH</v>
      </c>
      <c r="G475" s="17" t="str">
        <f t="shared" si="30"/>
        <v>STRONG</v>
      </c>
      <c r="H475" s="17" t="str">
        <f t="shared" si="29"/>
        <v>BULLISH DIVERGENCE</v>
      </c>
    </row>
    <row r="476" spans="1:8" ht="13.5" x14ac:dyDescent="0.25">
      <c r="A476" s="3">
        <v>42698</v>
      </c>
      <c r="B476" s="2">
        <v>90</v>
      </c>
      <c r="C476" s="2">
        <v>23.696999999999999</v>
      </c>
      <c r="D476" s="2">
        <v>4284</v>
      </c>
      <c r="E476" s="2">
        <f t="shared" si="28"/>
        <v>45662</v>
      </c>
      <c r="F476" s="17" t="str">
        <f t="shared" si="31"/>
        <v>BULLISH</v>
      </c>
      <c r="G476" s="17" t="str">
        <f t="shared" si="30"/>
        <v>STRONG</v>
      </c>
      <c r="H476" s="17" t="str">
        <f t="shared" si="29"/>
        <v>NEUTRAL</v>
      </c>
    </row>
    <row r="477" spans="1:8" ht="13.5" x14ac:dyDescent="0.25">
      <c r="A477" s="3">
        <v>42699</v>
      </c>
      <c r="B477" s="2">
        <v>90</v>
      </c>
      <c r="C477" s="2">
        <v>23.696999999999999</v>
      </c>
      <c r="D477" s="2">
        <v>249</v>
      </c>
      <c r="E477" s="2">
        <f t="shared" si="28"/>
        <v>45662</v>
      </c>
      <c r="F477" s="17" t="str">
        <f t="shared" si="31"/>
        <v>BULLISH</v>
      </c>
      <c r="G477" s="17" t="str">
        <f t="shared" si="30"/>
        <v>STRONG</v>
      </c>
      <c r="H477" s="17" t="str">
        <f t="shared" si="29"/>
        <v>NEUTRAL</v>
      </c>
    </row>
    <row r="478" spans="1:8" ht="13.5" x14ac:dyDescent="0.25">
      <c r="A478" s="3">
        <v>42702</v>
      </c>
      <c r="B478" s="2">
        <v>90</v>
      </c>
      <c r="C478" s="2">
        <v>23.696999999999999</v>
      </c>
      <c r="D478" s="2">
        <v>569</v>
      </c>
      <c r="E478" s="2">
        <f t="shared" si="28"/>
        <v>45662</v>
      </c>
      <c r="F478" s="17" t="str">
        <f t="shared" si="31"/>
        <v>BULLISH</v>
      </c>
      <c r="G478" s="17" t="str">
        <f t="shared" si="30"/>
        <v>STRONG</v>
      </c>
      <c r="H478" s="17" t="str">
        <f t="shared" si="29"/>
        <v>NEUTRAL</v>
      </c>
    </row>
    <row r="479" spans="1:8" ht="13.5" x14ac:dyDescent="0.25">
      <c r="A479" s="3">
        <v>42703</v>
      </c>
      <c r="B479" s="2">
        <v>90</v>
      </c>
      <c r="C479" s="2">
        <v>23.696999999999999</v>
      </c>
      <c r="D479" s="2">
        <v>45</v>
      </c>
      <c r="E479" s="2">
        <f t="shared" si="28"/>
        <v>45662</v>
      </c>
      <c r="F479" s="17" t="str">
        <f t="shared" si="31"/>
        <v>BULLISH</v>
      </c>
      <c r="G479" s="17" t="str">
        <f t="shared" si="30"/>
        <v>STRONG</v>
      </c>
      <c r="H479" s="17" t="str">
        <f t="shared" si="29"/>
        <v>CONFIRMED BULLISH</v>
      </c>
    </row>
    <row r="480" spans="1:8" ht="13.5" x14ac:dyDescent="0.25">
      <c r="A480" s="3">
        <v>42704</v>
      </c>
      <c r="B480" s="2">
        <v>89.5</v>
      </c>
      <c r="C480" s="2">
        <v>23.565300000000001</v>
      </c>
      <c r="D480" s="2">
        <v>11077</v>
      </c>
      <c r="E480" s="2">
        <f t="shared" si="28"/>
        <v>34585</v>
      </c>
      <c r="F480" s="17" t="str">
        <f t="shared" si="31"/>
        <v>BEARISH</v>
      </c>
      <c r="G480" s="17" t="str">
        <f t="shared" si="30"/>
        <v>WEAK</v>
      </c>
      <c r="H480" s="17" t="str">
        <f t="shared" si="29"/>
        <v>CONFIRMED BEARISH</v>
      </c>
    </row>
    <row r="481" spans="1:8" ht="13.5" x14ac:dyDescent="0.25">
      <c r="A481" s="3">
        <v>42705</v>
      </c>
      <c r="B481" s="2">
        <v>88.5</v>
      </c>
      <c r="C481" s="2">
        <v>23.302</v>
      </c>
      <c r="D481" s="2">
        <v>962</v>
      </c>
      <c r="E481" s="2">
        <f t="shared" si="28"/>
        <v>33623</v>
      </c>
      <c r="F481" s="17" t="str">
        <f t="shared" si="31"/>
        <v>BEARISH</v>
      </c>
      <c r="G481" s="17" t="str">
        <f t="shared" si="30"/>
        <v>WEAK</v>
      </c>
      <c r="H481" s="17" t="str">
        <f t="shared" si="29"/>
        <v>CONFIRMED BEARISH</v>
      </c>
    </row>
    <row r="482" spans="1:8" ht="13.5" x14ac:dyDescent="0.25">
      <c r="A482" s="3">
        <v>42706</v>
      </c>
      <c r="B482" s="2">
        <v>88</v>
      </c>
      <c r="C482" s="2">
        <v>23.170400000000001</v>
      </c>
      <c r="D482" s="2">
        <v>520</v>
      </c>
      <c r="E482" s="2">
        <f t="shared" si="28"/>
        <v>33103</v>
      </c>
      <c r="F482" s="17" t="str">
        <f t="shared" si="31"/>
        <v>BEARISH</v>
      </c>
      <c r="G482" s="17" t="str">
        <f t="shared" si="30"/>
        <v>WEAK</v>
      </c>
      <c r="H482" s="17" t="str">
        <f t="shared" si="29"/>
        <v>CONFIRMED BEARISH</v>
      </c>
    </row>
    <row r="483" spans="1:8" ht="13.5" x14ac:dyDescent="0.25">
      <c r="A483" s="3">
        <v>42709</v>
      </c>
      <c r="B483" s="2">
        <v>88.8</v>
      </c>
      <c r="C483" s="2">
        <v>23.381</v>
      </c>
      <c r="D483" s="2">
        <v>657</v>
      </c>
      <c r="E483" s="2">
        <f t="shared" si="28"/>
        <v>33760</v>
      </c>
      <c r="F483" s="17" t="str">
        <f t="shared" si="31"/>
        <v>BEARISH</v>
      </c>
      <c r="G483" s="17" t="str">
        <f t="shared" si="30"/>
        <v>WEAK</v>
      </c>
      <c r="H483" s="17" t="str">
        <f t="shared" si="29"/>
        <v>CONFIRMED BEARISH</v>
      </c>
    </row>
    <row r="484" spans="1:8" ht="13.5" x14ac:dyDescent="0.25">
      <c r="A484" s="3">
        <v>42710</v>
      </c>
      <c r="B484" s="2">
        <v>89.9</v>
      </c>
      <c r="C484" s="2">
        <v>23.6706</v>
      </c>
      <c r="D484" s="2">
        <v>2371</v>
      </c>
      <c r="E484" s="2">
        <f t="shared" si="28"/>
        <v>36131</v>
      </c>
      <c r="F484" s="17" t="str">
        <f t="shared" si="31"/>
        <v>BEARISH</v>
      </c>
      <c r="G484" s="17" t="str">
        <f t="shared" si="30"/>
        <v>WEAK</v>
      </c>
      <c r="H484" s="17" t="str">
        <f t="shared" si="29"/>
        <v>CONFIRMED BEARISH</v>
      </c>
    </row>
    <row r="485" spans="1:8" ht="13.5" x14ac:dyDescent="0.25">
      <c r="A485" s="3">
        <v>42711</v>
      </c>
      <c r="B485" s="2">
        <v>89.8</v>
      </c>
      <c r="C485" s="2">
        <v>23.644300000000001</v>
      </c>
      <c r="D485" s="2">
        <v>255</v>
      </c>
      <c r="E485" s="2">
        <f t="shared" si="28"/>
        <v>35876</v>
      </c>
      <c r="F485" s="17" t="str">
        <f t="shared" si="31"/>
        <v>BULLISH</v>
      </c>
      <c r="G485" s="17" t="str">
        <f t="shared" si="30"/>
        <v>STRONG</v>
      </c>
      <c r="H485" s="17" t="str">
        <f t="shared" si="29"/>
        <v>CONFIRMED BULLISH</v>
      </c>
    </row>
    <row r="486" spans="1:8" ht="13.5" x14ac:dyDescent="0.25">
      <c r="A486" s="3">
        <v>42712</v>
      </c>
      <c r="B486" s="2">
        <v>89</v>
      </c>
      <c r="C486" s="2">
        <v>23.433700000000002</v>
      </c>
      <c r="D486" s="2">
        <v>1012</v>
      </c>
      <c r="E486" s="2">
        <f t="shared" si="28"/>
        <v>34864</v>
      </c>
      <c r="F486" s="17" t="str">
        <f t="shared" si="31"/>
        <v>BULLISH</v>
      </c>
      <c r="G486" s="17" t="str">
        <f t="shared" si="30"/>
        <v>STRONG</v>
      </c>
      <c r="H486" s="17" t="str">
        <f t="shared" si="29"/>
        <v>CONFIRMED BULLISH</v>
      </c>
    </row>
    <row r="487" spans="1:8" ht="13.5" x14ac:dyDescent="0.25">
      <c r="A487" s="3">
        <v>42713</v>
      </c>
      <c r="B487" s="2">
        <v>88.6</v>
      </c>
      <c r="C487" s="2">
        <v>23.328299999999999</v>
      </c>
      <c r="D487" s="2">
        <v>2012</v>
      </c>
      <c r="E487" s="2">
        <f t="shared" si="28"/>
        <v>32852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BEARISH DIVERGENCE</v>
      </c>
    </row>
    <row r="488" spans="1:8" ht="13.5" x14ac:dyDescent="0.25">
      <c r="A488" s="3">
        <v>42717</v>
      </c>
      <c r="B488" s="2">
        <v>89</v>
      </c>
      <c r="C488" s="2">
        <v>23.433700000000002</v>
      </c>
      <c r="D488" s="2">
        <v>124</v>
      </c>
      <c r="E488" s="2">
        <f t="shared" si="28"/>
        <v>32976</v>
      </c>
      <c r="F488" s="17" t="str">
        <f t="shared" si="31"/>
        <v>BEARISH</v>
      </c>
      <c r="G488" s="17" t="str">
        <f t="shared" si="30"/>
        <v>WEAK</v>
      </c>
      <c r="H488" s="17" t="str">
        <f t="shared" si="29"/>
        <v>BEARISH DIVERGENCE</v>
      </c>
    </row>
    <row r="489" spans="1:8" ht="13.5" x14ac:dyDescent="0.25">
      <c r="A489" s="3">
        <v>42718</v>
      </c>
      <c r="B489" s="2">
        <v>88.98</v>
      </c>
      <c r="C489" s="2">
        <v>23.4284</v>
      </c>
      <c r="D489" s="2">
        <v>311</v>
      </c>
      <c r="E489" s="2">
        <f t="shared" si="28"/>
        <v>32665</v>
      </c>
      <c r="F489" s="17" t="str">
        <f t="shared" si="31"/>
        <v>BEARISH</v>
      </c>
      <c r="G489" s="17" t="str">
        <f t="shared" si="30"/>
        <v>WEAK</v>
      </c>
      <c r="H489" s="17" t="str">
        <f t="shared" si="29"/>
        <v>CONFIRMED BEARISH</v>
      </c>
    </row>
    <row r="490" spans="1:8" ht="13.5" x14ac:dyDescent="0.25">
      <c r="A490" s="3">
        <v>42719</v>
      </c>
      <c r="B490" s="2">
        <v>88.2</v>
      </c>
      <c r="C490" s="2">
        <v>23.222999999999999</v>
      </c>
      <c r="D490" s="2">
        <v>1297</v>
      </c>
      <c r="E490" s="2">
        <f t="shared" si="28"/>
        <v>31368</v>
      </c>
      <c r="F490" s="17" t="str">
        <f t="shared" si="31"/>
        <v>BEARISH</v>
      </c>
      <c r="G490" s="17" t="str">
        <f t="shared" si="30"/>
        <v>WEAK</v>
      </c>
      <c r="H490" s="17" t="str">
        <f t="shared" si="29"/>
        <v>CONFIRMED BEARISH</v>
      </c>
    </row>
    <row r="491" spans="1:8" ht="13.5" x14ac:dyDescent="0.25">
      <c r="A491" s="3">
        <v>42720</v>
      </c>
      <c r="B491" s="2">
        <v>88</v>
      </c>
      <c r="C491" s="2">
        <v>23.170400000000001</v>
      </c>
      <c r="D491" s="2">
        <v>3122</v>
      </c>
      <c r="E491" s="2">
        <f t="shared" si="28"/>
        <v>28246</v>
      </c>
      <c r="F491" s="17" t="str">
        <f t="shared" si="31"/>
        <v>BEARISH</v>
      </c>
      <c r="G491" s="17" t="str">
        <f t="shared" si="30"/>
        <v>WEAK</v>
      </c>
      <c r="H491" s="17" t="str">
        <f t="shared" si="29"/>
        <v>CONFIRMED BEARISH</v>
      </c>
    </row>
    <row r="492" spans="1:8" ht="13.5" x14ac:dyDescent="0.25">
      <c r="A492" s="3">
        <v>42723</v>
      </c>
      <c r="B492" s="2">
        <v>87.99</v>
      </c>
      <c r="C492" s="2">
        <v>23.1677</v>
      </c>
      <c r="D492" s="2">
        <v>4240</v>
      </c>
      <c r="E492" s="2">
        <f t="shared" si="28"/>
        <v>24006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CONFIRMED BEARISH</v>
      </c>
    </row>
    <row r="493" spans="1:8" ht="13.5" x14ac:dyDescent="0.25">
      <c r="A493" s="3">
        <v>42724</v>
      </c>
      <c r="B493" s="2">
        <v>87.99</v>
      </c>
      <c r="C493" s="2">
        <v>23.1677</v>
      </c>
      <c r="D493" s="2">
        <v>1941</v>
      </c>
      <c r="E493" s="2">
        <f t="shared" si="28"/>
        <v>24006</v>
      </c>
      <c r="F493" s="17" t="str">
        <f t="shared" si="31"/>
        <v>BEARISH</v>
      </c>
      <c r="G493" s="17" t="str">
        <f t="shared" si="30"/>
        <v>WEAK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88</v>
      </c>
      <c r="C494" s="2">
        <v>23.170400000000001</v>
      </c>
      <c r="D494" s="2">
        <v>7651</v>
      </c>
      <c r="E494" s="2">
        <f t="shared" si="28"/>
        <v>31657</v>
      </c>
      <c r="F494" s="17" t="str">
        <f t="shared" si="31"/>
        <v>BEARISH</v>
      </c>
      <c r="G494" s="17" t="str">
        <f t="shared" si="30"/>
        <v>WEAK</v>
      </c>
      <c r="H494" s="17" t="str">
        <f t="shared" si="29"/>
        <v>CONFIRMED BEARISH</v>
      </c>
    </row>
    <row r="495" spans="1:8" ht="13.5" x14ac:dyDescent="0.25">
      <c r="A495" s="3">
        <v>42726</v>
      </c>
      <c r="B495" s="2">
        <v>89</v>
      </c>
      <c r="C495" s="2">
        <v>23.433700000000002</v>
      </c>
      <c r="D495" s="2">
        <v>14649</v>
      </c>
      <c r="E495" s="2">
        <f t="shared" si="28"/>
        <v>46306</v>
      </c>
      <c r="F495" s="17" t="str">
        <f t="shared" si="31"/>
        <v>BULLISH</v>
      </c>
      <c r="G495" s="17" t="str">
        <f t="shared" si="30"/>
        <v>STRONG</v>
      </c>
      <c r="H495" s="17" t="str">
        <f t="shared" si="29"/>
        <v>CONFIRMED BULLISH</v>
      </c>
    </row>
    <row r="496" spans="1:8" ht="13.5" x14ac:dyDescent="0.25">
      <c r="A496" s="3">
        <v>42727</v>
      </c>
      <c r="B496" s="2">
        <v>88</v>
      </c>
      <c r="C496" s="2">
        <v>23.170400000000001</v>
      </c>
      <c r="D496" s="2">
        <v>1082</v>
      </c>
      <c r="E496" s="2">
        <f t="shared" si="28"/>
        <v>45224</v>
      </c>
      <c r="F496" s="17" t="str">
        <f t="shared" si="31"/>
        <v>BULLISH</v>
      </c>
      <c r="G496" s="17" t="str">
        <f t="shared" si="30"/>
        <v>STRONG</v>
      </c>
      <c r="H496" s="17" t="str">
        <f t="shared" si="29"/>
        <v>NEUTRAL</v>
      </c>
    </row>
    <row r="497" spans="1:8" ht="13.5" x14ac:dyDescent="0.25">
      <c r="A497" s="3">
        <v>42730</v>
      </c>
      <c r="B497" s="2">
        <v>88</v>
      </c>
      <c r="C497" s="2">
        <v>23.170400000000001</v>
      </c>
      <c r="D497" s="2">
        <v>594</v>
      </c>
      <c r="E497" s="2">
        <f t="shared" si="28"/>
        <v>45224</v>
      </c>
      <c r="F497" s="17" t="str">
        <f t="shared" si="31"/>
        <v>BULLISH</v>
      </c>
      <c r="G497" s="17" t="str">
        <f t="shared" si="30"/>
        <v>STRONG</v>
      </c>
      <c r="H497" s="17" t="str">
        <f t="shared" si="29"/>
        <v>CONFIRMED BULLISH</v>
      </c>
    </row>
    <row r="498" spans="1:8" ht="13.5" x14ac:dyDescent="0.25">
      <c r="A498" s="3">
        <v>42731</v>
      </c>
      <c r="B498" s="2">
        <v>88</v>
      </c>
      <c r="C498" s="2">
        <v>23.170400000000001</v>
      </c>
      <c r="D498" s="2">
        <v>1298</v>
      </c>
      <c r="E498" s="2">
        <f t="shared" si="28"/>
        <v>45224</v>
      </c>
      <c r="F498" s="17" t="str">
        <f t="shared" si="31"/>
        <v>BULLISH</v>
      </c>
      <c r="G498" s="17" t="str">
        <f t="shared" si="30"/>
        <v>STRONG</v>
      </c>
      <c r="H498" s="17" t="str">
        <f t="shared" si="29"/>
        <v>CONFIRMED BULLISH</v>
      </c>
    </row>
    <row r="499" spans="1:8" ht="13.5" x14ac:dyDescent="0.25">
      <c r="A499" s="3">
        <v>42732</v>
      </c>
      <c r="B499" s="2">
        <v>87.99</v>
      </c>
      <c r="C499" s="2">
        <v>23.1677</v>
      </c>
      <c r="D499" s="2">
        <v>10719</v>
      </c>
      <c r="E499" s="2">
        <f t="shared" si="28"/>
        <v>34505</v>
      </c>
      <c r="F499" s="17" t="str">
        <f t="shared" si="31"/>
        <v>BULLISH</v>
      </c>
      <c r="G499" s="17" t="str">
        <f t="shared" si="30"/>
        <v>STRONG</v>
      </c>
      <c r="H499" s="17" t="str">
        <f t="shared" si="29"/>
        <v>BULLISH DIVERGENCE</v>
      </c>
    </row>
    <row r="500" spans="1:8" ht="13.5" x14ac:dyDescent="0.25">
      <c r="A500" s="3">
        <v>42733</v>
      </c>
      <c r="B500" s="2">
        <v>88.2</v>
      </c>
      <c r="C500" s="2">
        <v>23.222999999999999</v>
      </c>
      <c r="D500" s="2">
        <v>15745</v>
      </c>
      <c r="E500" s="2">
        <f t="shared" si="28"/>
        <v>50250</v>
      </c>
      <c r="F500" s="17" t="str">
        <f t="shared" si="31"/>
        <v>BULLISH</v>
      </c>
      <c r="G500" s="17" t="str">
        <f t="shared" si="30"/>
        <v>STRONG</v>
      </c>
      <c r="H500" s="17" t="str">
        <f t="shared" si="29"/>
        <v>BULLISH DIVERGENCE</v>
      </c>
    </row>
    <row r="501" spans="1:8" ht="13.5" x14ac:dyDescent="0.25">
      <c r="A501" s="3">
        <v>42734</v>
      </c>
      <c r="B501" s="2">
        <v>89.75</v>
      </c>
      <c r="C501" s="2">
        <v>23.6311</v>
      </c>
      <c r="D501" s="2">
        <v>136</v>
      </c>
      <c r="E501" s="2">
        <f t="shared" si="28"/>
        <v>50386</v>
      </c>
      <c r="F501" s="17" t="str">
        <f t="shared" si="31"/>
        <v>BULLISH</v>
      </c>
      <c r="G501" s="17" t="str">
        <f t="shared" si="30"/>
        <v>STRONG</v>
      </c>
      <c r="H501" s="17" t="str">
        <f t="shared" si="29"/>
        <v>CONFIRMED BULLISH</v>
      </c>
    </row>
    <row r="502" spans="1:8" ht="13.5" x14ac:dyDescent="0.25">
      <c r="A502" s="3">
        <v>42737</v>
      </c>
      <c r="B502" s="2">
        <v>88</v>
      </c>
      <c r="C502" s="2">
        <v>23.170400000000001</v>
      </c>
      <c r="D502" s="2">
        <v>589</v>
      </c>
      <c r="E502" s="2">
        <f t="shared" si="28"/>
        <v>49797</v>
      </c>
      <c r="F502" s="17" t="str">
        <f t="shared" si="31"/>
        <v>BULLISH</v>
      </c>
      <c r="G502" s="17" t="str">
        <f t="shared" si="30"/>
        <v>STRONG</v>
      </c>
      <c r="H502" s="17" t="str">
        <f t="shared" si="29"/>
        <v>NEUTRAL</v>
      </c>
    </row>
    <row r="503" spans="1:8" ht="13.5" x14ac:dyDescent="0.25">
      <c r="A503" s="3">
        <v>42738</v>
      </c>
      <c r="B503" s="2">
        <v>89</v>
      </c>
      <c r="C503" s="2">
        <v>23.433700000000002</v>
      </c>
      <c r="D503" s="2">
        <v>255</v>
      </c>
      <c r="E503" s="2">
        <f t="shared" si="28"/>
        <v>50052</v>
      </c>
      <c r="F503" s="17" t="str">
        <f t="shared" si="31"/>
        <v>BULLISH</v>
      </c>
      <c r="G503" s="17" t="str">
        <f t="shared" si="30"/>
        <v>STRONG</v>
      </c>
      <c r="H503" s="17" t="str">
        <f t="shared" si="29"/>
        <v>CONFIRMED BULLISH</v>
      </c>
    </row>
    <row r="504" spans="1:8" ht="13.5" x14ac:dyDescent="0.25">
      <c r="A504" s="3">
        <v>42739</v>
      </c>
      <c r="B504" s="2">
        <v>89.98</v>
      </c>
      <c r="C504" s="2">
        <v>23.691700000000001</v>
      </c>
      <c r="D504" s="2">
        <v>312</v>
      </c>
      <c r="E504" s="2">
        <f t="shared" si="28"/>
        <v>50364</v>
      </c>
      <c r="F504" s="17" t="str">
        <f t="shared" si="31"/>
        <v>BULLISH</v>
      </c>
      <c r="G504" s="17" t="str">
        <f t="shared" si="30"/>
        <v>STRONG</v>
      </c>
      <c r="H504" s="17" t="str">
        <f t="shared" si="29"/>
        <v>CONFIRMED BULLISH</v>
      </c>
    </row>
    <row r="505" spans="1:8" ht="13.5" x14ac:dyDescent="0.25">
      <c r="A505" s="3">
        <v>42740</v>
      </c>
      <c r="B505" s="2">
        <v>90.9</v>
      </c>
      <c r="C505" s="2">
        <v>23.933900000000001</v>
      </c>
      <c r="D505" s="2">
        <v>1567</v>
      </c>
      <c r="E505" s="2">
        <f t="shared" si="28"/>
        <v>51931</v>
      </c>
      <c r="F505" s="17" t="str">
        <f t="shared" si="31"/>
        <v>BULLISH</v>
      </c>
      <c r="G505" s="17" t="str">
        <f t="shared" si="30"/>
        <v>STRONG</v>
      </c>
      <c r="H505" s="17" t="str">
        <f t="shared" si="29"/>
        <v>CONFIRMED BULLISH</v>
      </c>
    </row>
    <row r="506" spans="1:8" ht="13.5" x14ac:dyDescent="0.25">
      <c r="A506" s="3">
        <v>42741</v>
      </c>
      <c r="B506" s="2">
        <v>90.8</v>
      </c>
      <c r="C506" s="2">
        <v>23.907599999999999</v>
      </c>
      <c r="D506" s="2">
        <v>2623</v>
      </c>
      <c r="E506" s="2">
        <f t="shared" si="28"/>
        <v>49308</v>
      </c>
      <c r="F506" s="17" t="str">
        <f t="shared" si="31"/>
        <v>BEARISH</v>
      </c>
      <c r="G506" s="17" t="str">
        <f t="shared" si="30"/>
        <v>WEAK</v>
      </c>
      <c r="H506" s="17" t="str">
        <f t="shared" si="29"/>
        <v>BEARISH DIVERGENCE</v>
      </c>
    </row>
    <row r="507" spans="1:8" ht="13.5" x14ac:dyDescent="0.25">
      <c r="A507" s="3">
        <v>42744</v>
      </c>
      <c r="B507" s="2">
        <v>91.01</v>
      </c>
      <c r="C507" s="2">
        <v>23.962900000000001</v>
      </c>
      <c r="D507" s="2">
        <v>1022</v>
      </c>
      <c r="E507" s="2">
        <f t="shared" si="28"/>
        <v>50330</v>
      </c>
      <c r="F507" s="17" t="str">
        <f t="shared" si="31"/>
        <v>BULLISH</v>
      </c>
      <c r="G507" s="17" t="str">
        <f t="shared" si="30"/>
        <v>NEUTRAL</v>
      </c>
      <c r="H507" s="17" t="str">
        <f t="shared" si="29"/>
        <v>CONFIRMED BULLISH</v>
      </c>
    </row>
    <row r="508" spans="1:8" ht="13.5" x14ac:dyDescent="0.25">
      <c r="A508" s="3">
        <v>42745</v>
      </c>
      <c r="B508" s="2">
        <v>91.4</v>
      </c>
      <c r="C508" s="2">
        <v>24.0656</v>
      </c>
      <c r="D508" s="2">
        <v>986</v>
      </c>
      <c r="E508" s="2">
        <f t="shared" si="28"/>
        <v>51316</v>
      </c>
      <c r="F508" s="17" t="str">
        <f t="shared" si="31"/>
        <v>BULLISH</v>
      </c>
      <c r="G508" s="17" t="str">
        <f t="shared" si="30"/>
        <v>STRONG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91.89</v>
      </c>
      <c r="C509" s="2">
        <v>24.194600000000001</v>
      </c>
      <c r="D509" s="2">
        <v>462</v>
      </c>
      <c r="E509" s="2">
        <f t="shared" si="28"/>
        <v>51778</v>
      </c>
      <c r="F509" s="17" t="str">
        <f t="shared" si="31"/>
        <v>BULLISH</v>
      </c>
      <c r="G509" s="17" t="str">
        <f t="shared" si="30"/>
        <v>STRONG</v>
      </c>
      <c r="H509" s="17" t="str">
        <f t="shared" si="29"/>
        <v>CONFIRMED BULLISH</v>
      </c>
    </row>
    <row r="510" spans="1:8" ht="13.5" x14ac:dyDescent="0.25">
      <c r="A510" s="3">
        <v>42747</v>
      </c>
      <c r="B510" s="2">
        <v>90.89</v>
      </c>
      <c r="C510" s="2">
        <v>23.9313</v>
      </c>
      <c r="D510" s="2">
        <v>8839</v>
      </c>
      <c r="E510" s="2">
        <f t="shared" si="28"/>
        <v>42939</v>
      </c>
      <c r="F510" s="17" t="str">
        <f t="shared" si="31"/>
        <v>BEARISH</v>
      </c>
      <c r="G510" s="17" t="str">
        <f t="shared" si="30"/>
        <v>WEAK</v>
      </c>
      <c r="H510" s="17" t="str">
        <f t="shared" si="29"/>
        <v>CONFIRMED BEARISH</v>
      </c>
    </row>
    <row r="511" spans="1:8" ht="13.5" x14ac:dyDescent="0.25">
      <c r="A511" s="3">
        <v>42748</v>
      </c>
      <c r="B511" s="2">
        <v>90.88</v>
      </c>
      <c r="C511" s="2">
        <v>23.928699999999999</v>
      </c>
      <c r="D511" s="2">
        <v>583</v>
      </c>
      <c r="E511" s="2">
        <f t="shared" si="28"/>
        <v>42356</v>
      </c>
      <c r="F511" s="17" t="str">
        <f t="shared" si="31"/>
        <v>BEARISH</v>
      </c>
      <c r="G511" s="17" t="str">
        <f t="shared" si="30"/>
        <v>WEAK</v>
      </c>
      <c r="H511" s="17" t="str">
        <f t="shared" si="29"/>
        <v>BEARISH DIVERGENCE</v>
      </c>
    </row>
    <row r="512" spans="1:8" ht="13.5" x14ac:dyDescent="0.25">
      <c r="A512" s="3">
        <v>42751</v>
      </c>
      <c r="B512" s="2">
        <v>90.85</v>
      </c>
      <c r="C512" s="2">
        <v>23.9208</v>
      </c>
      <c r="D512" s="2">
        <v>508</v>
      </c>
      <c r="E512" s="2">
        <f t="shared" si="28"/>
        <v>41848</v>
      </c>
      <c r="F512" s="17" t="str">
        <f t="shared" si="31"/>
        <v>BEARISH</v>
      </c>
      <c r="G512" s="17" t="str">
        <f t="shared" si="30"/>
        <v>WEAK</v>
      </c>
      <c r="H512" s="17" t="str">
        <f t="shared" si="29"/>
        <v>CONFIRMED BEARISH</v>
      </c>
    </row>
    <row r="513" spans="1:8" ht="13.5" x14ac:dyDescent="0.25">
      <c r="A513" s="3">
        <v>42752</v>
      </c>
      <c r="B513" s="2">
        <v>90.84</v>
      </c>
      <c r="C513" s="2">
        <v>23.918099999999999</v>
      </c>
      <c r="D513" s="2">
        <v>361</v>
      </c>
      <c r="E513" s="2">
        <f t="shared" si="28"/>
        <v>41487</v>
      </c>
      <c r="F513" s="17" t="str">
        <f t="shared" si="31"/>
        <v>BEARISH</v>
      </c>
      <c r="G513" s="17" t="str">
        <f t="shared" si="30"/>
        <v>WEAK</v>
      </c>
      <c r="H513" s="17" t="str">
        <f t="shared" si="29"/>
        <v>CONFIRMED BEARISH</v>
      </c>
    </row>
    <row r="514" spans="1:8" ht="13.5" x14ac:dyDescent="0.25">
      <c r="A514" s="3">
        <v>42753</v>
      </c>
      <c r="B514" s="2">
        <v>92</v>
      </c>
      <c r="C514" s="2">
        <v>24.223600000000001</v>
      </c>
      <c r="D514" s="2">
        <v>476</v>
      </c>
      <c r="E514" s="2">
        <f t="shared" si="28"/>
        <v>41963</v>
      </c>
      <c r="F514" s="17" t="str">
        <f t="shared" si="31"/>
        <v>BEARISH</v>
      </c>
      <c r="G514" s="17" t="str">
        <f t="shared" si="30"/>
        <v>WEAK</v>
      </c>
      <c r="H514" s="17" t="str">
        <f t="shared" si="29"/>
        <v>BEARISH DIVERGENCE</v>
      </c>
    </row>
    <row r="515" spans="1:8" ht="13.5" x14ac:dyDescent="0.25">
      <c r="A515" s="3">
        <v>42754</v>
      </c>
      <c r="B515" s="2">
        <v>90</v>
      </c>
      <c r="C515" s="2">
        <v>23.696999999999999</v>
      </c>
      <c r="D515" s="2">
        <v>1012</v>
      </c>
      <c r="E515" s="2">
        <f t="shared" si="28"/>
        <v>40951</v>
      </c>
      <c r="F515" s="17" t="str">
        <f t="shared" si="31"/>
        <v>BEARISH</v>
      </c>
      <c r="G515" s="17" t="str">
        <f t="shared" si="30"/>
        <v>WEAK</v>
      </c>
      <c r="H515" s="17" t="str">
        <f t="shared" si="29"/>
        <v>CONFIRMED BEARISH</v>
      </c>
    </row>
    <row r="516" spans="1:8" ht="13.5" x14ac:dyDescent="0.25">
      <c r="A516" s="3">
        <v>42755</v>
      </c>
      <c r="B516" s="2">
        <v>92.39</v>
      </c>
      <c r="C516" s="2">
        <v>24.3262</v>
      </c>
      <c r="D516" s="2">
        <v>307</v>
      </c>
      <c r="E516" s="2">
        <f t="shared" ref="E516:E579" si="32">IF(B516&gt;B515, E515+D516, IF(B516&lt;B515, E515-D516, E515))</f>
        <v>41258</v>
      </c>
      <c r="F516" s="17" t="str">
        <f t="shared" si="31"/>
        <v>BEARISH</v>
      </c>
      <c r="G516" s="17" t="str">
        <f t="shared" si="30"/>
        <v>WEAK</v>
      </c>
      <c r="H516" s="17" t="str">
        <f t="shared" si="29"/>
        <v>BEARISH DIVERGENCE</v>
      </c>
    </row>
    <row r="517" spans="1:8" ht="13.5" x14ac:dyDescent="0.25">
      <c r="A517" s="3">
        <v>42758</v>
      </c>
      <c r="B517" s="2">
        <v>91.7</v>
      </c>
      <c r="C517" s="2">
        <v>24.144600000000001</v>
      </c>
      <c r="D517" s="2">
        <v>425</v>
      </c>
      <c r="E517" s="2">
        <f t="shared" si="32"/>
        <v>40833</v>
      </c>
      <c r="F517" s="17" t="str">
        <f t="shared" si="31"/>
        <v>BEARISH</v>
      </c>
      <c r="G517" s="17" t="str">
        <f t="shared" si="30"/>
        <v>WEAK</v>
      </c>
      <c r="H517" s="17" t="str">
        <f t="shared" si="29"/>
        <v>BEARISH DIVERGENCE</v>
      </c>
    </row>
    <row r="518" spans="1:8" ht="13.5" x14ac:dyDescent="0.25">
      <c r="A518" s="3">
        <v>42759</v>
      </c>
      <c r="B518" s="2">
        <v>91.79</v>
      </c>
      <c r="C518" s="2">
        <v>24.168299999999999</v>
      </c>
      <c r="D518" s="2">
        <v>639</v>
      </c>
      <c r="E518" s="2">
        <f t="shared" si="32"/>
        <v>41472</v>
      </c>
      <c r="F518" s="17" t="str">
        <f t="shared" si="31"/>
        <v>BEARISH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v>42760</v>
      </c>
      <c r="B519" s="2">
        <v>91.21</v>
      </c>
      <c r="C519" s="2">
        <v>24.015599999999999</v>
      </c>
      <c r="D519" s="2">
        <v>937</v>
      </c>
      <c r="E519" s="2">
        <f t="shared" si="32"/>
        <v>40535</v>
      </c>
      <c r="F519" s="17" t="str">
        <f t="shared" si="31"/>
        <v>BEARISH</v>
      </c>
      <c r="G519" s="17" t="str">
        <f t="shared" ref="G519:G582" si="34">IF((E519-E514)/E514 &gt; 0.02, "STRONG",
 IF((E519-E514)/E514 &lt; -0.02, "WEAK", "NEUTRAL"))</f>
        <v>WEAK</v>
      </c>
      <c r="H519" s="17" t="str">
        <f t="shared" si="33"/>
        <v>CONFIRMED BEARISH</v>
      </c>
    </row>
    <row r="520" spans="1:8" ht="13.5" x14ac:dyDescent="0.25">
      <c r="A520" s="3">
        <v>42761</v>
      </c>
      <c r="B520" s="2">
        <v>90.02</v>
      </c>
      <c r="C520" s="2">
        <v>23.702200000000001</v>
      </c>
      <c r="D520" s="2">
        <v>164</v>
      </c>
      <c r="E520" s="2">
        <f t="shared" si="32"/>
        <v>40371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BEARISH DIVERGENCE</v>
      </c>
    </row>
    <row r="521" spans="1:8" ht="13.5" x14ac:dyDescent="0.25">
      <c r="A521" s="3">
        <v>42762</v>
      </c>
      <c r="B521" s="2">
        <v>91.5</v>
      </c>
      <c r="C521" s="2">
        <v>24.091899999999999</v>
      </c>
      <c r="D521" s="2">
        <v>621</v>
      </c>
      <c r="E521" s="2">
        <f t="shared" si="32"/>
        <v>40992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v>42765</v>
      </c>
      <c r="B522" s="2">
        <v>91.5</v>
      </c>
      <c r="C522" s="2">
        <v>24.091899999999999</v>
      </c>
      <c r="D522" s="2">
        <v>111</v>
      </c>
      <c r="E522" s="2">
        <f t="shared" si="32"/>
        <v>40992</v>
      </c>
      <c r="F522" s="17" t="str">
        <f t="shared" si="35"/>
        <v>BULLISH</v>
      </c>
      <c r="G522" s="17" t="str">
        <f t="shared" si="34"/>
        <v>NEUTRAL</v>
      </c>
      <c r="H522" s="17" t="str">
        <f t="shared" si="33"/>
        <v>BULLISH DIVERGENCE</v>
      </c>
    </row>
    <row r="523" spans="1:8" ht="13.5" x14ac:dyDescent="0.25">
      <c r="A523" s="3">
        <v>42766</v>
      </c>
      <c r="B523" s="2">
        <v>90</v>
      </c>
      <c r="C523" s="2">
        <v>23.696999999999999</v>
      </c>
      <c r="D523" s="2">
        <v>1970</v>
      </c>
      <c r="E523" s="2">
        <f t="shared" si="32"/>
        <v>39022</v>
      </c>
      <c r="F523" s="17" t="str">
        <f t="shared" si="35"/>
        <v>BEARISH</v>
      </c>
      <c r="G523" s="17" t="str">
        <f t="shared" si="34"/>
        <v>WEAK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90</v>
      </c>
      <c r="C524" s="2">
        <v>23.696999999999999</v>
      </c>
      <c r="D524" s="2">
        <v>148</v>
      </c>
      <c r="E524" s="2">
        <f t="shared" si="32"/>
        <v>39022</v>
      </c>
      <c r="F524" s="17" t="str">
        <f t="shared" si="35"/>
        <v>BEARISH</v>
      </c>
      <c r="G524" s="17" t="str">
        <f t="shared" si="34"/>
        <v>WEAK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90</v>
      </c>
      <c r="C525" s="2">
        <v>23.696999999999999</v>
      </c>
      <c r="D525" s="2">
        <v>697</v>
      </c>
      <c r="E525" s="2">
        <f t="shared" si="32"/>
        <v>39022</v>
      </c>
      <c r="F525" s="17" t="str">
        <f t="shared" si="35"/>
        <v>BEARISH</v>
      </c>
      <c r="G525" s="17" t="str">
        <f t="shared" si="34"/>
        <v>WEAK</v>
      </c>
      <c r="H525" s="17" t="str">
        <f t="shared" si="33"/>
        <v>CONFIRMED BEARISH</v>
      </c>
    </row>
    <row r="526" spans="1:8" ht="13.5" x14ac:dyDescent="0.25">
      <c r="A526" s="3">
        <v>42769</v>
      </c>
      <c r="B526" s="2">
        <v>90</v>
      </c>
      <c r="C526" s="2">
        <v>23.696999999999999</v>
      </c>
      <c r="D526" s="2">
        <v>137</v>
      </c>
      <c r="E526" s="2">
        <f t="shared" si="32"/>
        <v>39022</v>
      </c>
      <c r="F526" s="17" t="str">
        <f t="shared" si="35"/>
        <v>BEARISH</v>
      </c>
      <c r="G526" s="17" t="str">
        <f t="shared" si="34"/>
        <v>WEAK</v>
      </c>
      <c r="H526" s="17" t="str">
        <f t="shared" si="33"/>
        <v>CONFIRMED BEARISH</v>
      </c>
    </row>
    <row r="527" spans="1:8" ht="13.5" x14ac:dyDescent="0.25">
      <c r="A527" s="3">
        <v>42772</v>
      </c>
      <c r="B527" s="2">
        <v>90</v>
      </c>
      <c r="C527" s="2">
        <v>23.696999999999999</v>
      </c>
      <c r="D527" s="2">
        <v>1232</v>
      </c>
      <c r="E527" s="2">
        <f t="shared" si="32"/>
        <v>39022</v>
      </c>
      <c r="F527" s="17" t="str">
        <f t="shared" si="35"/>
        <v>BEARISH</v>
      </c>
      <c r="G527" s="17" t="str">
        <f t="shared" si="34"/>
        <v>WEAK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90</v>
      </c>
      <c r="C528" s="2">
        <v>23.696999999999999</v>
      </c>
      <c r="D528" s="2">
        <v>4197</v>
      </c>
      <c r="E528" s="2">
        <f t="shared" si="32"/>
        <v>39022</v>
      </c>
      <c r="F528" s="17" t="str">
        <f t="shared" si="35"/>
        <v>NEUTRAL</v>
      </c>
      <c r="G528" s="17" t="str">
        <f t="shared" si="34"/>
        <v>NEUTRAL</v>
      </c>
      <c r="H528" s="17" t="str">
        <f t="shared" si="33"/>
        <v>NEUTRAL</v>
      </c>
    </row>
    <row r="529" spans="1:8" ht="13.5" x14ac:dyDescent="0.25">
      <c r="A529" s="3">
        <v>42774</v>
      </c>
      <c r="B529" s="2">
        <v>90</v>
      </c>
      <c r="C529" s="2">
        <v>23.696999999999999</v>
      </c>
      <c r="D529" s="2">
        <v>162</v>
      </c>
      <c r="E529" s="2">
        <f t="shared" si="32"/>
        <v>39022</v>
      </c>
      <c r="F529" s="17" t="str">
        <f t="shared" si="35"/>
        <v>NEUTRAL</v>
      </c>
      <c r="G529" s="17" t="str">
        <f t="shared" si="34"/>
        <v>NEUTRAL</v>
      </c>
      <c r="H529" s="17" t="str">
        <f t="shared" si="33"/>
        <v>NEUTRAL</v>
      </c>
    </row>
    <row r="530" spans="1:8" ht="13.5" x14ac:dyDescent="0.25">
      <c r="A530" s="3">
        <v>42775</v>
      </c>
      <c r="B530" s="2">
        <v>90</v>
      </c>
      <c r="C530" s="2">
        <v>23.696999999999999</v>
      </c>
      <c r="D530" s="2">
        <v>1499</v>
      </c>
      <c r="E530" s="2">
        <f t="shared" si="32"/>
        <v>39022</v>
      </c>
      <c r="F530" s="17" t="str">
        <f t="shared" si="35"/>
        <v>NEUTRAL</v>
      </c>
      <c r="G530" s="17" t="str">
        <f t="shared" si="34"/>
        <v>NEUTRAL</v>
      </c>
      <c r="H530" s="17" t="str">
        <f t="shared" si="33"/>
        <v>NEUTRAL</v>
      </c>
    </row>
    <row r="531" spans="1:8" ht="13.5" x14ac:dyDescent="0.25">
      <c r="A531" s="3">
        <v>42776</v>
      </c>
      <c r="B531" s="2">
        <v>91</v>
      </c>
      <c r="C531" s="2">
        <v>23.9603</v>
      </c>
      <c r="D531" s="2">
        <v>2106</v>
      </c>
      <c r="E531" s="2">
        <f t="shared" si="32"/>
        <v>41128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91.5</v>
      </c>
      <c r="C532" s="2">
        <v>24.091899999999999</v>
      </c>
      <c r="D532" s="2">
        <v>1980</v>
      </c>
      <c r="E532" s="2">
        <f t="shared" si="32"/>
        <v>43108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91.5</v>
      </c>
      <c r="C533" s="2">
        <v>24.091899999999999</v>
      </c>
      <c r="D533" s="2">
        <v>100</v>
      </c>
      <c r="E533" s="2">
        <f t="shared" si="32"/>
        <v>43108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v>42781</v>
      </c>
      <c r="B534" s="2">
        <v>90.5</v>
      </c>
      <c r="C534" s="2">
        <v>23.828600000000002</v>
      </c>
      <c r="D534" s="2">
        <v>1153</v>
      </c>
      <c r="E534" s="2">
        <f t="shared" si="32"/>
        <v>41955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v>42782</v>
      </c>
      <c r="B535" s="2">
        <v>90.3</v>
      </c>
      <c r="C535" s="2">
        <v>23.776</v>
      </c>
      <c r="D535" s="2">
        <v>516</v>
      </c>
      <c r="E535" s="2">
        <f t="shared" si="32"/>
        <v>41439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v>42783</v>
      </c>
      <c r="B536" s="2">
        <v>90.1</v>
      </c>
      <c r="C536" s="2">
        <v>23.723299999999998</v>
      </c>
      <c r="D536" s="2">
        <v>528</v>
      </c>
      <c r="E536" s="2">
        <f t="shared" si="32"/>
        <v>40911</v>
      </c>
      <c r="F536" s="17" t="str">
        <f t="shared" si="35"/>
        <v>BEARISH</v>
      </c>
      <c r="G536" s="17" t="str">
        <f t="shared" si="34"/>
        <v>NEUTRAL</v>
      </c>
      <c r="H536" s="17" t="str">
        <f t="shared" si="33"/>
        <v>CONFIRMED BEARISH</v>
      </c>
    </row>
    <row r="537" spans="1:8" ht="13.5" x14ac:dyDescent="0.25">
      <c r="A537" s="3">
        <v>42786</v>
      </c>
      <c r="B537" s="2">
        <v>91</v>
      </c>
      <c r="C537" s="2">
        <v>23.9603</v>
      </c>
      <c r="D537" s="2">
        <v>221</v>
      </c>
      <c r="E537" s="2">
        <f t="shared" si="32"/>
        <v>41132</v>
      </c>
      <c r="F537" s="17" t="str">
        <f t="shared" si="35"/>
        <v>BEARISH</v>
      </c>
      <c r="G537" s="17" t="str">
        <f t="shared" si="34"/>
        <v>WEAK</v>
      </c>
      <c r="H537" s="17" t="str">
        <f t="shared" si="33"/>
        <v>CONFIRMED BEARISH</v>
      </c>
    </row>
    <row r="538" spans="1:8" ht="13.5" x14ac:dyDescent="0.25">
      <c r="A538" s="3">
        <v>42787</v>
      </c>
      <c r="B538" s="2">
        <v>91</v>
      </c>
      <c r="C538" s="2">
        <v>23.9603</v>
      </c>
      <c r="D538" s="2">
        <v>649</v>
      </c>
      <c r="E538" s="2">
        <f t="shared" si="32"/>
        <v>41132</v>
      </c>
      <c r="F538" s="17" t="str">
        <f t="shared" si="35"/>
        <v>BEARISH</v>
      </c>
      <c r="G538" s="17" t="str">
        <f t="shared" si="34"/>
        <v>WEAK</v>
      </c>
      <c r="H538" s="17" t="str">
        <f t="shared" si="33"/>
        <v>CONFIRMED BEARISH</v>
      </c>
    </row>
    <row r="539" spans="1:8" ht="13.5" x14ac:dyDescent="0.25">
      <c r="A539" s="3">
        <v>42788</v>
      </c>
      <c r="B539" s="2">
        <v>91.5</v>
      </c>
      <c r="C539" s="2">
        <v>24.091899999999999</v>
      </c>
      <c r="D539" s="2">
        <v>348</v>
      </c>
      <c r="E539" s="2">
        <f t="shared" si="32"/>
        <v>41480</v>
      </c>
      <c r="F539" s="17" t="str">
        <f t="shared" si="35"/>
        <v>BEARISH</v>
      </c>
      <c r="G539" s="17" t="str">
        <f t="shared" si="34"/>
        <v>NEUTRAL</v>
      </c>
      <c r="H539" s="17" t="str">
        <f t="shared" si="33"/>
        <v>BEARISH DIVERGENCE</v>
      </c>
    </row>
    <row r="540" spans="1:8" ht="13.5" x14ac:dyDescent="0.25">
      <c r="A540" s="3">
        <v>42789</v>
      </c>
      <c r="B540" s="2">
        <v>91.5</v>
      </c>
      <c r="C540" s="2">
        <v>24.091899999999999</v>
      </c>
      <c r="D540" s="2">
        <v>1840</v>
      </c>
      <c r="E540" s="2">
        <f t="shared" si="32"/>
        <v>41480</v>
      </c>
      <c r="F540" s="17" t="str">
        <f t="shared" si="35"/>
        <v>BULLISH</v>
      </c>
      <c r="G540" s="17" t="str">
        <f t="shared" si="34"/>
        <v>NEUTRAL</v>
      </c>
      <c r="H540" s="17" t="str">
        <f t="shared" si="33"/>
        <v>CONFIRMED BULLISH</v>
      </c>
    </row>
    <row r="541" spans="1:8" ht="13.5" x14ac:dyDescent="0.25">
      <c r="A541" s="3">
        <v>42790</v>
      </c>
      <c r="B541" s="2">
        <v>91.5</v>
      </c>
      <c r="C541" s="2">
        <v>24.091899999999999</v>
      </c>
      <c r="D541" s="2">
        <v>431</v>
      </c>
      <c r="E541" s="2">
        <f t="shared" si="32"/>
        <v>41480</v>
      </c>
      <c r="F541" s="17" t="str">
        <f t="shared" si="35"/>
        <v>BULLISH</v>
      </c>
      <c r="G541" s="17" t="str">
        <f t="shared" si="34"/>
        <v>NEUTRAL</v>
      </c>
      <c r="H541" s="17" t="str">
        <f t="shared" si="33"/>
        <v>CONFIRMED BULLISH</v>
      </c>
    </row>
    <row r="542" spans="1:8" ht="13.5" x14ac:dyDescent="0.25">
      <c r="A542" s="3">
        <v>42793</v>
      </c>
      <c r="B542" s="2">
        <v>92</v>
      </c>
      <c r="C542" s="2">
        <v>24.223600000000001</v>
      </c>
      <c r="D542" s="2">
        <v>2611</v>
      </c>
      <c r="E542" s="2">
        <f t="shared" si="32"/>
        <v>44091</v>
      </c>
      <c r="F542" s="17" t="str">
        <f t="shared" si="35"/>
        <v>BULLISH</v>
      </c>
      <c r="G542" s="17" t="str">
        <f t="shared" si="34"/>
        <v>STRONG</v>
      </c>
      <c r="H542" s="17" t="str">
        <f t="shared" si="33"/>
        <v>CONFIRMED BULLISH</v>
      </c>
    </row>
    <row r="543" spans="1:8" ht="13.5" x14ac:dyDescent="0.25">
      <c r="A543" s="3">
        <v>42794</v>
      </c>
      <c r="B543" s="2">
        <v>91.95</v>
      </c>
      <c r="C543" s="2">
        <v>24.2104</v>
      </c>
      <c r="D543" s="2">
        <v>757</v>
      </c>
      <c r="E543" s="2">
        <f t="shared" si="32"/>
        <v>43334</v>
      </c>
      <c r="F543" s="17" t="str">
        <f t="shared" si="35"/>
        <v>BULLISH</v>
      </c>
      <c r="G543" s="17" t="str">
        <f t="shared" si="34"/>
        <v>STRONG</v>
      </c>
      <c r="H543" s="17" t="str">
        <f t="shared" si="33"/>
        <v>CONFIRMED BULLISH</v>
      </c>
    </row>
    <row r="544" spans="1:8" ht="13.5" x14ac:dyDescent="0.25">
      <c r="A544" s="3">
        <v>42795</v>
      </c>
      <c r="B544" s="2">
        <v>91.8</v>
      </c>
      <c r="C544" s="2">
        <v>24.1709</v>
      </c>
      <c r="D544" s="2">
        <v>169</v>
      </c>
      <c r="E544" s="2">
        <f t="shared" si="32"/>
        <v>43165</v>
      </c>
      <c r="F544" s="17" t="str">
        <f t="shared" si="35"/>
        <v>BULLISH</v>
      </c>
      <c r="G544" s="17" t="str">
        <f t="shared" si="34"/>
        <v>STRONG</v>
      </c>
      <c r="H544" s="17" t="str">
        <f t="shared" si="33"/>
        <v>CONFIRMED BULLISH</v>
      </c>
    </row>
    <row r="545" spans="1:8" ht="13.5" x14ac:dyDescent="0.25">
      <c r="A545" s="3">
        <v>42796</v>
      </c>
      <c r="B545" s="2">
        <v>91.82</v>
      </c>
      <c r="C545" s="2">
        <v>24.176200000000001</v>
      </c>
      <c r="D545" s="2">
        <v>2071</v>
      </c>
      <c r="E545" s="2">
        <f t="shared" si="32"/>
        <v>45236</v>
      </c>
      <c r="F545" s="17" t="str">
        <f t="shared" si="35"/>
        <v>BULLISH</v>
      </c>
      <c r="G545" s="17" t="str">
        <f t="shared" si="34"/>
        <v>STRONG</v>
      </c>
      <c r="H545" s="17" t="str">
        <f t="shared" si="33"/>
        <v>CONFIRMED BULLISH</v>
      </c>
    </row>
    <row r="546" spans="1:8" ht="13.5" x14ac:dyDescent="0.25">
      <c r="A546" s="3">
        <v>42797</v>
      </c>
      <c r="B546" s="2">
        <v>91.81</v>
      </c>
      <c r="C546" s="2">
        <v>24.173500000000001</v>
      </c>
      <c r="D546" s="2">
        <v>543</v>
      </c>
      <c r="E546" s="2">
        <f t="shared" si="32"/>
        <v>44693</v>
      </c>
      <c r="F546" s="17" t="str">
        <f t="shared" si="35"/>
        <v>BULLISH</v>
      </c>
      <c r="G546" s="17" t="str">
        <f t="shared" si="34"/>
        <v>STRONG</v>
      </c>
      <c r="H546" s="17" t="str">
        <f t="shared" si="33"/>
        <v>CONFIRMED BULLISH</v>
      </c>
    </row>
    <row r="547" spans="1:8" ht="13.5" x14ac:dyDescent="0.25">
      <c r="A547" s="3">
        <v>42800</v>
      </c>
      <c r="B547" s="2">
        <v>91.04</v>
      </c>
      <c r="C547" s="2">
        <v>23.970800000000001</v>
      </c>
      <c r="D547" s="2">
        <v>261</v>
      </c>
      <c r="E547" s="2">
        <f t="shared" si="32"/>
        <v>44432</v>
      </c>
      <c r="F547" s="17" t="str">
        <f t="shared" si="35"/>
        <v>BULLISH</v>
      </c>
      <c r="G547" s="17" t="str">
        <f t="shared" si="34"/>
        <v>NEUTRAL</v>
      </c>
      <c r="H547" s="17" t="str">
        <f t="shared" si="33"/>
        <v>BULLISH DIVERGENCE</v>
      </c>
    </row>
    <row r="548" spans="1:8" ht="13.5" x14ac:dyDescent="0.25">
      <c r="A548" s="3">
        <v>42801</v>
      </c>
      <c r="B548" s="2">
        <v>91.1</v>
      </c>
      <c r="C548" s="2">
        <v>23.986599999999999</v>
      </c>
      <c r="D548" s="2">
        <v>214</v>
      </c>
      <c r="E548" s="2">
        <f t="shared" si="32"/>
        <v>44646</v>
      </c>
      <c r="F548" s="17" t="str">
        <f t="shared" si="35"/>
        <v>BULLISH</v>
      </c>
      <c r="G548" s="17" t="str">
        <f t="shared" si="34"/>
        <v>STRONG</v>
      </c>
      <c r="H548" s="17" t="str">
        <f t="shared" si="33"/>
        <v>BULLISH DIVERGENCE</v>
      </c>
    </row>
    <row r="549" spans="1:8" ht="13.5" x14ac:dyDescent="0.25">
      <c r="A549" s="3">
        <v>42802</v>
      </c>
      <c r="B549" s="2">
        <v>92</v>
      </c>
      <c r="C549" s="2">
        <v>24.223600000000001</v>
      </c>
      <c r="D549" s="2">
        <v>107</v>
      </c>
      <c r="E549" s="2">
        <f t="shared" si="32"/>
        <v>44753</v>
      </c>
      <c r="F549" s="17" t="str">
        <f t="shared" si="35"/>
        <v>BULLISH</v>
      </c>
      <c r="G549" s="17" t="str">
        <f t="shared" si="34"/>
        <v>STRONG</v>
      </c>
      <c r="H549" s="17" t="str">
        <f t="shared" si="33"/>
        <v>CONFIRMED BULLISH</v>
      </c>
    </row>
    <row r="550" spans="1:8" ht="13.5" x14ac:dyDescent="0.25">
      <c r="A550" s="3">
        <v>42803</v>
      </c>
      <c r="B550" s="2">
        <v>91.9</v>
      </c>
      <c r="C550" s="2">
        <v>24.197199999999999</v>
      </c>
      <c r="D550" s="2">
        <v>259</v>
      </c>
      <c r="E550" s="2">
        <f t="shared" si="32"/>
        <v>44494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BEARISH DIVERGENCE</v>
      </c>
    </row>
    <row r="551" spans="1:8" ht="13.5" x14ac:dyDescent="0.25">
      <c r="A551" s="3">
        <v>42804</v>
      </c>
      <c r="B551" s="2">
        <v>90.2</v>
      </c>
      <c r="C551" s="2">
        <v>23.749600000000001</v>
      </c>
      <c r="D551" s="2">
        <v>336</v>
      </c>
      <c r="E551" s="2">
        <f t="shared" si="32"/>
        <v>44158</v>
      </c>
      <c r="F551" s="17" t="str">
        <f t="shared" si="35"/>
        <v>BEARISH</v>
      </c>
      <c r="G551" s="17" t="str">
        <f t="shared" si="34"/>
        <v>NEUTRAL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91</v>
      </c>
      <c r="C552" s="2">
        <v>23.9603</v>
      </c>
      <c r="D552" s="2">
        <v>182</v>
      </c>
      <c r="E552" s="2">
        <f t="shared" si="32"/>
        <v>44340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CONFIRMED BEARISH</v>
      </c>
    </row>
    <row r="553" spans="1:8" ht="13.5" x14ac:dyDescent="0.25">
      <c r="A553" s="3">
        <v>42808</v>
      </c>
      <c r="B553" s="2">
        <v>93.5</v>
      </c>
      <c r="C553" s="2">
        <v>24.618500000000001</v>
      </c>
      <c r="D553" s="2">
        <v>28149</v>
      </c>
      <c r="E553" s="2">
        <f t="shared" si="32"/>
        <v>72489</v>
      </c>
      <c r="F553" s="17" t="str">
        <f t="shared" si="35"/>
        <v>BULLISH</v>
      </c>
      <c r="G553" s="17" t="str">
        <f t="shared" si="34"/>
        <v>STRONG</v>
      </c>
      <c r="H553" s="17" t="str">
        <f t="shared" si="33"/>
        <v>CONFIRMED BULLISH</v>
      </c>
    </row>
    <row r="554" spans="1:8" ht="13.5" x14ac:dyDescent="0.25">
      <c r="A554" s="3">
        <v>42809</v>
      </c>
      <c r="B554" s="2">
        <v>92.51</v>
      </c>
      <c r="C554" s="2">
        <v>24.357800000000001</v>
      </c>
      <c r="D554" s="2">
        <v>47</v>
      </c>
      <c r="E554" s="2">
        <f t="shared" si="32"/>
        <v>72442</v>
      </c>
      <c r="F554" s="17" t="str">
        <f t="shared" si="35"/>
        <v>BULLISH</v>
      </c>
      <c r="G554" s="17" t="str">
        <f t="shared" si="34"/>
        <v>STRONG</v>
      </c>
      <c r="H554" s="17" t="str">
        <f t="shared" si="33"/>
        <v>CONFIRMED BULLISH</v>
      </c>
    </row>
    <row r="555" spans="1:8" ht="13.5" x14ac:dyDescent="0.25">
      <c r="A555" s="3">
        <v>42810</v>
      </c>
      <c r="B555" s="2">
        <v>93.8</v>
      </c>
      <c r="C555" s="2">
        <v>24.697500000000002</v>
      </c>
      <c r="D555" s="2">
        <v>3245</v>
      </c>
      <c r="E555" s="2">
        <f t="shared" si="32"/>
        <v>75687</v>
      </c>
      <c r="F555" s="17" t="str">
        <f t="shared" si="35"/>
        <v>BULLISH</v>
      </c>
      <c r="G555" s="17" t="str">
        <f t="shared" si="34"/>
        <v>STRONG</v>
      </c>
      <c r="H555" s="17" t="str">
        <f t="shared" si="33"/>
        <v>CONFIRMED BULLISH</v>
      </c>
    </row>
    <row r="556" spans="1:8" ht="13.5" x14ac:dyDescent="0.25">
      <c r="A556" s="3">
        <v>42811</v>
      </c>
      <c r="B556" s="2">
        <v>94.8</v>
      </c>
      <c r="C556" s="2">
        <v>24.960799999999999</v>
      </c>
      <c r="D556" s="2">
        <v>3643</v>
      </c>
      <c r="E556" s="2">
        <f t="shared" si="32"/>
        <v>79330</v>
      </c>
      <c r="F556" s="17" t="str">
        <f t="shared" si="35"/>
        <v>BULLISH</v>
      </c>
      <c r="G556" s="17" t="str">
        <f t="shared" si="34"/>
        <v>STRONG</v>
      </c>
      <c r="H556" s="17" t="str">
        <f t="shared" si="33"/>
        <v>CONFIRMED BULLISH</v>
      </c>
    </row>
    <row r="557" spans="1:8" ht="13.5" x14ac:dyDescent="0.25">
      <c r="A557" s="3">
        <v>42815</v>
      </c>
      <c r="B557" s="2">
        <v>94.8</v>
      </c>
      <c r="C557" s="2">
        <v>24.960799999999999</v>
      </c>
      <c r="D557" s="2">
        <v>105</v>
      </c>
      <c r="E557" s="2">
        <f t="shared" si="32"/>
        <v>79330</v>
      </c>
      <c r="F557" s="17" t="str">
        <f t="shared" si="35"/>
        <v>BULLISH</v>
      </c>
      <c r="G557" s="17" t="str">
        <f t="shared" si="34"/>
        <v>STRONG</v>
      </c>
      <c r="H557" s="17" t="str">
        <f t="shared" si="33"/>
        <v>CONFIRMED BULLISH</v>
      </c>
    </row>
    <row r="558" spans="1:8" ht="13.5" x14ac:dyDescent="0.25">
      <c r="A558" s="3">
        <v>42816</v>
      </c>
      <c r="B558" s="2">
        <v>94.73</v>
      </c>
      <c r="C558" s="2">
        <v>24.942399999999999</v>
      </c>
      <c r="D558" s="2">
        <v>520</v>
      </c>
      <c r="E558" s="2">
        <f t="shared" si="32"/>
        <v>78810</v>
      </c>
      <c r="F558" s="17" t="str">
        <f t="shared" si="35"/>
        <v>BULLISH</v>
      </c>
      <c r="G558" s="17" t="str">
        <f t="shared" si="34"/>
        <v>STRONG</v>
      </c>
      <c r="H558" s="17" t="str">
        <f t="shared" si="33"/>
        <v>CONFIRMED BULLISH</v>
      </c>
    </row>
    <row r="559" spans="1:8" ht="13.5" x14ac:dyDescent="0.25">
      <c r="A559" s="3">
        <v>42817</v>
      </c>
      <c r="B559" s="2">
        <v>94.5</v>
      </c>
      <c r="C559" s="2">
        <v>24.881799999999998</v>
      </c>
      <c r="D559" s="2">
        <v>1620</v>
      </c>
      <c r="E559" s="2">
        <f t="shared" si="32"/>
        <v>77190</v>
      </c>
      <c r="F559" s="17" t="str">
        <f t="shared" si="35"/>
        <v>BULLISH</v>
      </c>
      <c r="G559" s="17" t="str">
        <f t="shared" si="34"/>
        <v>STRONG</v>
      </c>
      <c r="H559" s="17" t="str">
        <f t="shared" si="33"/>
        <v>CONFIRMED BULLISH</v>
      </c>
    </row>
    <row r="560" spans="1:8" ht="13.5" x14ac:dyDescent="0.25">
      <c r="A560" s="3">
        <v>42818</v>
      </c>
      <c r="B560" s="2">
        <v>94.5</v>
      </c>
      <c r="C560" s="2">
        <v>24.881799999999998</v>
      </c>
      <c r="D560" s="2">
        <v>699</v>
      </c>
      <c r="E560" s="2">
        <f t="shared" si="32"/>
        <v>77190</v>
      </c>
      <c r="F560" s="17" t="str">
        <f t="shared" si="35"/>
        <v>BULLISH</v>
      </c>
      <c r="G560" s="17" t="str">
        <f t="shared" si="34"/>
        <v>NEUTRAL</v>
      </c>
      <c r="H560" s="17" t="str">
        <f t="shared" si="33"/>
        <v>CONFIRMED BULLISH</v>
      </c>
    </row>
    <row r="561" spans="1:8" ht="13.5" x14ac:dyDescent="0.25">
      <c r="A561" s="3">
        <v>42821</v>
      </c>
      <c r="B561" s="2">
        <v>94.8</v>
      </c>
      <c r="C561" s="2">
        <v>24.960799999999999</v>
      </c>
      <c r="D561" s="2">
        <v>636</v>
      </c>
      <c r="E561" s="2">
        <f t="shared" si="32"/>
        <v>77826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NEUTRAL</v>
      </c>
    </row>
    <row r="562" spans="1:8" ht="13.5" x14ac:dyDescent="0.25">
      <c r="A562" s="3">
        <v>42822</v>
      </c>
      <c r="B562" s="2">
        <v>94.4</v>
      </c>
      <c r="C562" s="2">
        <v>24.855499999999999</v>
      </c>
      <c r="D562" s="2">
        <v>704</v>
      </c>
      <c r="E562" s="2">
        <f t="shared" si="32"/>
        <v>77122</v>
      </c>
      <c r="F562" s="17" t="str">
        <f t="shared" si="35"/>
        <v>BEARISH</v>
      </c>
      <c r="G562" s="17" t="str">
        <f t="shared" si="34"/>
        <v>WEAK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93</v>
      </c>
      <c r="C563" s="2">
        <v>24.486899999999999</v>
      </c>
      <c r="D563" s="2">
        <v>90</v>
      </c>
      <c r="E563" s="2">
        <f t="shared" si="32"/>
        <v>77032</v>
      </c>
      <c r="F563" s="17" t="str">
        <f t="shared" si="35"/>
        <v>BEARISH</v>
      </c>
      <c r="G563" s="17" t="str">
        <f t="shared" si="34"/>
        <v>WEAK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92.81</v>
      </c>
      <c r="C564" s="2">
        <v>24.436800000000002</v>
      </c>
      <c r="D564" s="2">
        <v>254</v>
      </c>
      <c r="E564" s="2">
        <f t="shared" si="32"/>
        <v>76778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CONFIRMED BEARISH</v>
      </c>
    </row>
    <row r="565" spans="1:8" ht="13.5" x14ac:dyDescent="0.25">
      <c r="A565" s="3">
        <v>42825</v>
      </c>
      <c r="B565" s="2">
        <v>93</v>
      </c>
      <c r="C565" s="2">
        <v>24.486899999999999</v>
      </c>
      <c r="D565" s="2">
        <v>87</v>
      </c>
      <c r="E565" s="2">
        <f t="shared" si="32"/>
        <v>76865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v>42828</v>
      </c>
      <c r="B566" s="2">
        <v>93.9</v>
      </c>
      <c r="C566" s="2">
        <v>24.723800000000001</v>
      </c>
      <c r="D566" s="2">
        <v>219</v>
      </c>
      <c r="E566" s="2">
        <f t="shared" si="32"/>
        <v>77084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CONFIRMED BEARISH</v>
      </c>
    </row>
    <row r="567" spans="1:8" ht="13.5" x14ac:dyDescent="0.25">
      <c r="A567" s="3">
        <v>42829</v>
      </c>
      <c r="B567" s="2">
        <v>94</v>
      </c>
      <c r="C567" s="2">
        <v>24.7502</v>
      </c>
      <c r="D567" s="2">
        <v>269</v>
      </c>
      <c r="E567" s="2">
        <f t="shared" si="32"/>
        <v>77353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BULLISH DIVERGENCE</v>
      </c>
    </row>
    <row r="568" spans="1:8" ht="13.5" x14ac:dyDescent="0.25">
      <c r="A568" s="3">
        <v>42830</v>
      </c>
      <c r="B568" s="2">
        <v>94.03</v>
      </c>
      <c r="C568" s="2">
        <v>24.758099999999999</v>
      </c>
      <c r="D568" s="2">
        <v>259</v>
      </c>
      <c r="E568" s="2">
        <f t="shared" si="32"/>
        <v>77612</v>
      </c>
      <c r="F568" s="17" t="str">
        <f t="shared" si="35"/>
        <v>BULLISH</v>
      </c>
      <c r="G568" s="17" t="str">
        <f t="shared" si="34"/>
        <v>NEUTRAL</v>
      </c>
      <c r="H568" s="17" t="str">
        <f t="shared" si="33"/>
        <v>CONFIRMED BULLISH</v>
      </c>
    </row>
    <row r="569" spans="1:8" ht="13.5" x14ac:dyDescent="0.25">
      <c r="A569" s="3">
        <v>42831</v>
      </c>
      <c r="B569" s="2">
        <v>96</v>
      </c>
      <c r="C569" s="2">
        <v>25.276800000000001</v>
      </c>
      <c r="D569" s="2">
        <v>726</v>
      </c>
      <c r="E569" s="2">
        <f t="shared" si="32"/>
        <v>78338</v>
      </c>
      <c r="F569" s="17" t="str">
        <f t="shared" si="35"/>
        <v>BULLISH</v>
      </c>
      <c r="G569" s="17" t="str">
        <f t="shared" si="34"/>
        <v>STRONG</v>
      </c>
      <c r="H569" s="17" t="str">
        <f t="shared" si="33"/>
        <v>CONFIRMED BULLISH</v>
      </c>
    </row>
    <row r="570" spans="1:8" ht="13.5" x14ac:dyDescent="0.25">
      <c r="A570" s="3">
        <v>42832</v>
      </c>
      <c r="B570" s="2">
        <v>98</v>
      </c>
      <c r="C570" s="2">
        <v>25.8034</v>
      </c>
      <c r="D570" s="2">
        <v>869</v>
      </c>
      <c r="E570" s="2">
        <f t="shared" si="32"/>
        <v>79207</v>
      </c>
      <c r="F570" s="17" t="str">
        <f t="shared" si="35"/>
        <v>BULLISH</v>
      </c>
      <c r="G570" s="17" t="str">
        <f t="shared" si="34"/>
        <v>STRONG</v>
      </c>
      <c r="H570" s="17" t="str">
        <f t="shared" si="33"/>
        <v>CONFIRMED BULLISH</v>
      </c>
    </row>
    <row r="571" spans="1:8" ht="13.5" x14ac:dyDescent="0.25">
      <c r="A571" s="3">
        <v>42835</v>
      </c>
      <c r="B571" s="2">
        <v>95.06</v>
      </c>
      <c r="C571" s="2">
        <v>25.029299999999999</v>
      </c>
      <c r="D571" s="2">
        <v>433</v>
      </c>
      <c r="E571" s="2">
        <f t="shared" si="32"/>
        <v>78774</v>
      </c>
      <c r="F571" s="17" t="str">
        <f t="shared" si="35"/>
        <v>BULLISH</v>
      </c>
      <c r="G571" s="17" t="str">
        <f t="shared" si="34"/>
        <v>STRONG</v>
      </c>
      <c r="H571" s="17" t="str">
        <f t="shared" si="33"/>
        <v>CONFIRMED BULLISH</v>
      </c>
    </row>
    <row r="572" spans="1:8" ht="13.5" x14ac:dyDescent="0.25">
      <c r="A572" s="3">
        <v>42836</v>
      </c>
      <c r="B572" s="2">
        <v>96.5</v>
      </c>
      <c r="C572" s="2">
        <v>25.4084</v>
      </c>
      <c r="D572" s="2">
        <v>1048</v>
      </c>
      <c r="E572" s="2">
        <f t="shared" si="32"/>
        <v>79822</v>
      </c>
      <c r="F572" s="17" t="str">
        <f t="shared" si="35"/>
        <v>BULLISH</v>
      </c>
      <c r="G572" s="17" t="str">
        <f t="shared" si="34"/>
        <v>STRONG</v>
      </c>
      <c r="H572" s="17" t="str">
        <f t="shared" si="33"/>
        <v>CONFIRMED BULLISH</v>
      </c>
    </row>
    <row r="573" spans="1:8" ht="13.5" x14ac:dyDescent="0.25">
      <c r="A573" s="3">
        <v>42837</v>
      </c>
      <c r="B573" s="2">
        <v>97.9</v>
      </c>
      <c r="C573" s="2">
        <v>25.777000000000001</v>
      </c>
      <c r="D573" s="2">
        <v>1051</v>
      </c>
      <c r="E573" s="2">
        <f t="shared" si="32"/>
        <v>80873</v>
      </c>
      <c r="F573" s="17" t="str">
        <f t="shared" si="35"/>
        <v>BULLISH</v>
      </c>
      <c r="G573" s="17" t="str">
        <f t="shared" si="34"/>
        <v>STRONG</v>
      </c>
      <c r="H573" s="17" t="str">
        <f t="shared" si="33"/>
        <v>CONFIRMED BULLISH</v>
      </c>
    </row>
    <row r="574" spans="1:8" ht="13.5" x14ac:dyDescent="0.25">
      <c r="A574" s="3">
        <v>42838</v>
      </c>
      <c r="B574" s="2">
        <v>95.52</v>
      </c>
      <c r="C574" s="2">
        <v>25.150400000000001</v>
      </c>
      <c r="D574" s="2">
        <v>1145</v>
      </c>
      <c r="E574" s="2">
        <f t="shared" si="32"/>
        <v>79728</v>
      </c>
      <c r="F574" s="17" t="str">
        <f t="shared" si="35"/>
        <v>BULLISH</v>
      </c>
      <c r="G574" s="17" t="str">
        <f t="shared" si="34"/>
        <v>NEUTRAL</v>
      </c>
      <c r="H574" s="17" t="str">
        <f t="shared" si="33"/>
        <v>BULLISH DIVERGENCE</v>
      </c>
    </row>
    <row r="575" spans="1:8" ht="13.5" x14ac:dyDescent="0.25">
      <c r="A575" s="3">
        <v>42839</v>
      </c>
      <c r="B575" s="2">
        <v>92.71</v>
      </c>
      <c r="C575" s="2">
        <v>24.410499999999999</v>
      </c>
      <c r="D575" s="2">
        <v>1192</v>
      </c>
      <c r="E575" s="2">
        <f t="shared" si="32"/>
        <v>78536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CONFIRMED BEARISH</v>
      </c>
    </row>
    <row r="576" spans="1:8" ht="13.5" x14ac:dyDescent="0.25">
      <c r="A576" s="3">
        <v>42842</v>
      </c>
      <c r="B576" s="2">
        <v>93.94</v>
      </c>
      <c r="C576" s="2">
        <v>24.734400000000001</v>
      </c>
      <c r="D576" s="2">
        <v>527</v>
      </c>
      <c r="E576" s="2">
        <f t="shared" si="32"/>
        <v>79063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BULLISH DIVERGENCE</v>
      </c>
    </row>
    <row r="577" spans="1:8" ht="13.5" x14ac:dyDescent="0.25">
      <c r="A577" s="3">
        <v>42843</v>
      </c>
      <c r="B577" s="2">
        <v>94</v>
      </c>
      <c r="C577" s="2">
        <v>24.7502</v>
      </c>
      <c r="D577" s="2">
        <v>592</v>
      </c>
      <c r="E577" s="2">
        <f t="shared" si="32"/>
        <v>79655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CONFIRMED BEARISH</v>
      </c>
    </row>
    <row r="578" spans="1:8" ht="13.5" x14ac:dyDescent="0.25">
      <c r="A578" s="3">
        <v>42844</v>
      </c>
      <c r="B578" s="2">
        <v>94</v>
      </c>
      <c r="C578" s="2">
        <v>24.7502</v>
      </c>
      <c r="D578" s="2">
        <v>733</v>
      </c>
      <c r="E578" s="2">
        <f t="shared" si="32"/>
        <v>79655</v>
      </c>
      <c r="F578" s="17" t="str">
        <f t="shared" si="35"/>
        <v>BEARISH</v>
      </c>
      <c r="G578" s="17" t="str">
        <f t="shared" si="34"/>
        <v>NEUTRAL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93.1</v>
      </c>
      <c r="C579" s="2">
        <v>24.513200000000001</v>
      </c>
      <c r="D579" s="2">
        <v>905</v>
      </c>
      <c r="E579" s="2">
        <f t="shared" si="32"/>
        <v>78750</v>
      </c>
      <c r="F579" s="17" t="str">
        <f t="shared" si="35"/>
        <v>BEARISH</v>
      </c>
      <c r="G579" s="17" t="str">
        <f t="shared" si="34"/>
        <v>NEUTRAL</v>
      </c>
      <c r="H579" s="17" t="str">
        <f t="shared" si="33"/>
        <v>CONFIRMED BEARISH</v>
      </c>
    </row>
    <row r="580" spans="1:8" ht="13.5" x14ac:dyDescent="0.25">
      <c r="A580" s="3">
        <v>42846</v>
      </c>
      <c r="B580" s="2">
        <v>92.6</v>
      </c>
      <c r="C580" s="2">
        <v>24.381499999999999</v>
      </c>
      <c r="D580" s="2">
        <v>1313</v>
      </c>
      <c r="E580" s="2">
        <f t="shared" ref="E580:E643" si="36">IF(B580&gt;B579, E579+D580, IF(B580&lt;B579, E579-D580, E579))</f>
        <v>77437</v>
      </c>
      <c r="F580" s="17" t="str">
        <f t="shared" si="35"/>
        <v>BEARISH</v>
      </c>
      <c r="G580" s="17" t="str">
        <f t="shared" si="34"/>
        <v>NEUTRAL</v>
      </c>
      <c r="H580" s="17" t="str">
        <f t="shared" si="33"/>
        <v>CONFIRMED BEARISH</v>
      </c>
    </row>
    <row r="581" spans="1:8" ht="13.5" x14ac:dyDescent="0.25">
      <c r="A581" s="3">
        <v>42849</v>
      </c>
      <c r="B581" s="2">
        <v>92.53</v>
      </c>
      <c r="C581" s="2">
        <v>24.363099999999999</v>
      </c>
      <c r="D581" s="2">
        <v>275</v>
      </c>
      <c r="E581" s="2">
        <f t="shared" si="36"/>
        <v>77162</v>
      </c>
      <c r="F581" s="17" t="str">
        <f t="shared" si="35"/>
        <v>BEARISH</v>
      </c>
      <c r="G581" s="17" t="str">
        <f t="shared" si="34"/>
        <v>WEAK</v>
      </c>
      <c r="H581" s="17" t="str">
        <f t="shared" si="33"/>
        <v>CONFIRMED BEARISH</v>
      </c>
    </row>
    <row r="582" spans="1:8" ht="13.5" x14ac:dyDescent="0.25">
      <c r="A582" s="3">
        <v>42850</v>
      </c>
      <c r="B582" s="2">
        <v>92.52</v>
      </c>
      <c r="C582" s="2">
        <v>24.360499999999998</v>
      </c>
      <c r="D582" s="2">
        <v>170</v>
      </c>
      <c r="E582" s="2">
        <f t="shared" si="36"/>
        <v>76992</v>
      </c>
      <c r="F582" s="17" t="str">
        <f t="shared" si="35"/>
        <v>BEARISH</v>
      </c>
      <c r="G582" s="17" t="str">
        <f t="shared" si="34"/>
        <v>WEAK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v>42851</v>
      </c>
      <c r="B583" s="2">
        <v>93.01</v>
      </c>
      <c r="C583" s="2">
        <v>24.4895</v>
      </c>
      <c r="D583" s="2">
        <v>233</v>
      </c>
      <c r="E583" s="2">
        <f t="shared" si="36"/>
        <v>77225</v>
      </c>
      <c r="F583" s="17" t="str">
        <f t="shared" si="35"/>
        <v>BEARISH</v>
      </c>
      <c r="G583" s="17" t="str">
        <f t="shared" ref="G583:G646" si="38">IF((E583-E578)/E578 &gt; 0.02, "STRONG",
 IF((E583-E578)/E578 &lt; -0.02, "WEAK", "NEUTRAL"))</f>
        <v>WEAK</v>
      </c>
      <c r="H583" s="17" t="str">
        <f t="shared" si="37"/>
        <v>CONFIRMED BEARISH</v>
      </c>
    </row>
    <row r="584" spans="1:8" ht="13.5" x14ac:dyDescent="0.25">
      <c r="A584" s="3">
        <v>42852</v>
      </c>
      <c r="B584" s="2">
        <v>93.1</v>
      </c>
      <c r="C584" s="2">
        <v>24.513200000000001</v>
      </c>
      <c r="D584" s="2">
        <v>2078</v>
      </c>
      <c r="E584" s="2">
        <f t="shared" si="36"/>
        <v>79303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NEUTRAL</v>
      </c>
    </row>
    <row r="585" spans="1:8" ht="13.5" x14ac:dyDescent="0.25">
      <c r="A585" s="3">
        <v>42853</v>
      </c>
      <c r="B585" s="2">
        <v>93.15</v>
      </c>
      <c r="C585" s="2">
        <v>24.526399999999999</v>
      </c>
      <c r="D585" s="2">
        <v>313</v>
      </c>
      <c r="E585" s="2">
        <f t="shared" si="36"/>
        <v>79616</v>
      </c>
      <c r="F585" s="17" t="str">
        <f t="shared" si="39"/>
        <v>BULLISH</v>
      </c>
      <c r="G585" s="17" t="str">
        <f t="shared" si="38"/>
        <v>STRONG</v>
      </c>
      <c r="H585" s="17" t="str">
        <f t="shared" si="37"/>
        <v>CONFIRMED BULLISH</v>
      </c>
    </row>
    <row r="586" spans="1:8" ht="13.5" x14ac:dyDescent="0.25">
      <c r="A586" s="3">
        <v>42857</v>
      </c>
      <c r="B586" s="2">
        <v>94.01</v>
      </c>
      <c r="C586" s="2">
        <v>24.752800000000001</v>
      </c>
      <c r="D586" s="2">
        <v>234</v>
      </c>
      <c r="E586" s="2">
        <f t="shared" si="36"/>
        <v>79850</v>
      </c>
      <c r="F586" s="17" t="str">
        <f t="shared" si="39"/>
        <v>BULLISH</v>
      </c>
      <c r="G586" s="17" t="str">
        <f t="shared" si="38"/>
        <v>STRONG</v>
      </c>
      <c r="H586" s="17" t="str">
        <f t="shared" si="37"/>
        <v>CONFIRMED BULLISH</v>
      </c>
    </row>
    <row r="587" spans="1:8" ht="13.5" x14ac:dyDescent="0.25">
      <c r="A587" s="3">
        <v>42858</v>
      </c>
      <c r="B587" s="2">
        <v>94.01</v>
      </c>
      <c r="C587" s="2">
        <v>24.752800000000001</v>
      </c>
      <c r="D587" s="2">
        <v>879</v>
      </c>
      <c r="E587" s="2">
        <f t="shared" si="36"/>
        <v>79850</v>
      </c>
      <c r="F587" s="17" t="str">
        <f t="shared" si="39"/>
        <v>BULLISH</v>
      </c>
      <c r="G587" s="17" t="str">
        <f t="shared" si="38"/>
        <v>STRONG</v>
      </c>
      <c r="H587" s="17" t="str">
        <f t="shared" si="37"/>
        <v>CONFIRMED BULLISH</v>
      </c>
    </row>
    <row r="588" spans="1:8" ht="13.5" x14ac:dyDescent="0.25">
      <c r="A588" s="3">
        <v>42859</v>
      </c>
      <c r="B588" s="2">
        <v>94.5</v>
      </c>
      <c r="C588" s="2">
        <v>24.881799999999998</v>
      </c>
      <c r="D588" s="2">
        <v>201</v>
      </c>
      <c r="E588" s="2">
        <f t="shared" si="36"/>
        <v>80051</v>
      </c>
      <c r="F588" s="17" t="str">
        <f t="shared" si="39"/>
        <v>BULLISH</v>
      </c>
      <c r="G588" s="17" t="str">
        <f t="shared" si="38"/>
        <v>STRONG</v>
      </c>
      <c r="H588" s="17" t="str">
        <f t="shared" si="37"/>
        <v>CONFIRMED BULLISH</v>
      </c>
    </row>
    <row r="589" spans="1:8" ht="13.5" x14ac:dyDescent="0.25">
      <c r="A589" s="3">
        <v>42860</v>
      </c>
      <c r="B589" s="2">
        <v>95</v>
      </c>
      <c r="C589" s="2">
        <v>25.013500000000001</v>
      </c>
      <c r="D589" s="2">
        <v>1323</v>
      </c>
      <c r="E589" s="2">
        <f t="shared" si="36"/>
        <v>81374</v>
      </c>
      <c r="F589" s="17" t="str">
        <f t="shared" si="39"/>
        <v>BULLISH</v>
      </c>
      <c r="G589" s="17" t="str">
        <f t="shared" si="38"/>
        <v>STRONG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95.63</v>
      </c>
      <c r="C590" s="2">
        <v>25.179300000000001</v>
      </c>
      <c r="D590" s="2">
        <v>1430</v>
      </c>
      <c r="E590" s="2">
        <f t="shared" si="36"/>
        <v>82804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95.6</v>
      </c>
      <c r="C591" s="2">
        <v>25.171399999999998</v>
      </c>
      <c r="D591" s="2">
        <v>287</v>
      </c>
      <c r="E591" s="2">
        <f t="shared" si="36"/>
        <v>82517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v>42865</v>
      </c>
      <c r="B592" s="2">
        <v>93.2</v>
      </c>
      <c r="C592" s="2">
        <v>24.5395</v>
      </c>
      <c r="D592" s="2">
        <v>28663</v>
      </c>
      <c r="E592" s="2">
        <f t="shared" si="36"/>
        <v>53854</v>
      </c>
      <c r="F592" s="17" t="str">
        <f t="shared" si="39"/>
        <v>BEARISH</v>
      </c>
      <c r="G592" s="17" t="str">
        <f t="shared" si="38"/>
        <v>WEAK</v>
      </c>
      <c r="H592" s="17" t="str">
        <f t="shared" si="37"/>
        <v>CONFIRMED BEARISH</v>
      </c>
    </row>
    <row r="593" spans="1:8" ht="13.5" x14ac:dyDescent="0.25">
      <c r="A593" s="3">
        <v>42866</v>
      </c>
      <c r="B593" s="2">
        <v>95.71</v>
      </c>
      <c r="C593" s="2">
        <v>25.200399999999998</v>
      </c>
      <c r="D593" s="2">
        <v>2624</v>
      </c>
      <c r="E593" s="2">
        <f t="shared" si="36"/>
        <v>56478</v>
      </c>
      <c r="F593" s="17" t="str">
        <f t="shared" si="39"/>
        <v>BEARISH</v>
      </c>
      <c r="G593" s="17" t="str">
        <f t="shared" si="38"/>
        <v>WEAK</v>
      </c>
      <c r="H593" s="17" t="str">
        <f t="shared" si="37"/>
        <v>BEARISH DIVERGENCE</v>
      </c>
    </row>
    <row r="594" spans="1:8" ht="13.5" x14ac:dyDescent="0.25">
      <c r="A594" s="3">
        <v>42867</v>
      </c>
      <c r="B594" s="2">
        <v>96</v>
      </c>
      <c r="C594" s="2">
        <v>25.276800000000001</v>
      </c>
      <c r="D594" s="2">
        <v>172</v>
      </c>
      <c r="E594" s="2">
        <f t="shared" si="36"/>
        <v>56650</v>
      </c>
      <c r="F594" s="17" t="str">
        <f t="shared" si="39"/>
        <v>BEARISH</v>
      </c>
      <c r="G594" s="17" t="str">
        <f t="shared" si="38"/>
        <v>WEAK</v>
      </c>
      <c r="H594" s="17" t="str">
        <f t="shared" si="37"/>
        <v>BEARISH DIVERGENCE</v>
      </c>
    </row>
    <row r="595" spans="1:8" ht="13.5" x14ac:dyDescent="0.25">
      <c r="A595" s="3">
        <v>42870</v>
      </c>
      <c r="B595" s="2">
        <v>94.9</v>
      </c>
      <c r="C595" s="2">
        <v>24.987100000000002</v>
      </c>
      <c r="D595" s="2">
        <v>537</v>
      </c>
      <c r="E595" s="2">
        <f t="shared" si="36"/>
        <v>56113</v>
      </c>
      <c r="F595" s="17" t="str">
        <f t="shared" si="39"/>
        <v>BEARISH</v>
      </c>
      <c r="G595" s="17" t="str">
        <f t="shared" si="38"/>
        <v>WEAK</v>
      </c>
      <c r="H595" s="17" t="str">
        <f t="shared" si="37"/>
        <v>CONFIRMED BEARISH</v>
      </c>
    </row>
    <row r="596" spans="1:8" ht="13.5" x14ac:dyDescent="0.25">
      <c r="A596" s="3">
        <v>42871</v>
      </c>
      <c r="B596" s="2">
        <v>94.01</v>
      </c>
      <c r="C596" s="2">
        <v>24.752800000000001</v>
      </c>
      <c r="D596" s="2">
        <v>504</v>
      </c>
      <c r="E596" s="2">
        <f t="shared" si="36"/>
        <v>55609</v>
      </c>
      <c r="F596" s="17" t="str">
        <f t="shared" si="39"/>
        <v>BEARISH</v>
      </c>
      <c r="G596" s="17" t="str">
        <f t="shared" si="38"/>
        <v>WEAK</v>
      </c>
      <c r="H596" s="17" t="str">
        <f t="shared" si="37"/>
        <v>CONFIRMED BEARISH</v>
      </c>
    </row>
    <row r="597" spans="1:8" ht="13.5" x14ac:dyDescent="0.25">
      <c r="A597" s="3">
        <v>42872</v>
      </c>
      <c r="B597" s="2">
        <v>94.01</v>
      </c>
      <c r="C597" s="2">
        <v>24.752800000000001</v>
      </c>
      <c r="D597" s="2">
        <v>388</v>
      </c>
      <c r="E597" s="2">
        <f t="shared" si="36"/>
        <v>55609</v>
      </c>
      <c r="F597" s="17" t="str">
        <f t="shared" si="39"/>
        <v>BULLISH</v>
      </c>
      <c r="G597" s="17" t="str">
        <f t="shared" si="38"/>
        <v>STRONG</v>
      </c>
      <c r="H597" s="17" t="str">
        <f t="shared" si="37"/>
        <v>CONFIRMED BULLISH</v>
      </c>
    </row>
    <row r="598" spans="1:8" ht="13.5" x14ac:dyDescent="0.25">
      <c r="A598" s="3">
        <v>42873</v>
      </c>
      <c r="B598" s="2">
        <v>95</v>
      </c>
      <c r="C598" s="2">
        <v>25.013500000000001</v>
      </c>
      <c r="D598" s="2">
        <v>317</v>
      </c>
      <c r="E598" s="2">
        <f t="shared" si="36"/>
        <v>55926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94.5</v>
      </c>
      <c r="C599" s="2">
        <v>24.881799999999998</v>
      </c>
      <c r="D599" s="2">
        <v>317</v>
      </c>
      <c r="E599" s="2">
        <f t="shared" si="36"/>
        <v>55609</v>
      </c>
      <c r="F599" s="17" t="str">
        <f t="shared" si="39"/>
        <v>BEARISH</v>
      </c>
      <c r="G599" s="17" t="str">
        <f t="shared" si="38"/>
        <v>NEUTRAL</v>
      </c>
      <c r="H599" s="17" t="str">
        <f t="shared" si="37"/>
        <v>CONFIRMED BEARISH</v>
      </c>
    </row>
    <row r="600" spans="1:8" ht="13.5" x14ac:dyDescent="0.25">
      <c r="A600" s="3">
        <v>42877</v>
      </c>
      <c r="B600" s="2">
        <v>94.5</v>
      </c>
      <c r="C600" s="2">
        <v>24.881799999999998</v>
      </c>
      <c r="D600" s="2">
        <v>1016</v>
      </c>
      <c r="E600" s="2">
        <f t="shared" si="36"/>
        <v>55609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CONFIRMED BEARISH</v>
      </c>
    </row>
    <row r="601" spans="1:8" ht="13.5" x14ac:dyDescent="0.25">
      <c r="A601" s="3">
        <v>42878</v>
      </c>
      <c r="B601" s="2">
        <v>95</v>
      </c>
      <c r="C601" s="2">
        <v>25.013500000000001</v>
      </c>
      <c r="D601" s="2">
        <v>316</v>
      </c>
      <c r="E601" s="2">
        <f t="shared" si="36"/>
        <v>55925</v>
      </c>
      <c r="F601" s="17" t="str">
        <f t="shared" si="39"/>
        <v>BULLISH</v>
      </c>
      <c r="G601" s="17" t="str">
        <f t="shared" si="38"/>
        <v>NEUTRAL</v>
      </c>
      <c r="H601" s="17" t="str">
        <f t="shared" si="37"/>
        <v>CONFIRMED BULLISH</v>
      </c>
    </row>
    <row r="602" spans="1:8" ht="13.5" x14ac:dyDescent="0.25">
      <c r="A602" s="3">
        <v>42879</v>
      </c>
      <c r="B602" s="2">
        <v>94.5</v>
      </c>
      <c r="C602" s="2">
        <v>24.881799999999998</v>
      </c>
      <c r="D602" s="2">
        <v>748</v>
      </c>
      <c r="E602" s="2">
        <f t="shared" si="36"/>
        <v>55177</v>
      </c>
      <c r="F602" s="17" t="str">
        <f t="shared" si="39"/>
        <v>BEARISH</v>
      </c>
      <c r="G602" s="17" t="str">
        <f t="shared" si="38"/>
        <v>NEUTRAL</v>
      </c>
      <c r="H602" s="17" t="str">
        <f t="shared" si="37"/>
        <v>BEARISH DIVERGENCE</v>
      </c>
    </row>
    <row r="603" spans="1:8" ht="13.5" x14ac:dyDescent="0.25">
      <c r="A603" s="3">
        <v>42880</v>
      </c>
      <c r="B603" s="2">
        <v>94.5</v>
      </c>
      <c r="C603" s="2">
        <v>24.881799999999998</v>
      </c>
      <c r="D603" s="2">
        <v>203</v>
      </c>
      <c r="E603" s="2">
        <f t="shared" si="36"/>
        <v>55177</v>
      </c>
      <c r="F603" s="17" t="str">
        <f t="shared" si="39"/>
        <v>BEARISH</v>
      </c>
      <c r="G603" s="17" t="str">
        <f t="shared" si="38"/>
        <v>NEUTRAL</v>
      </c>
      <c r="H603" s="17" t="str">
        <f t="shared" si="37"/>
        <v>CONFIRMED BEARISH</v>
      </c>
    </row>
    <row r="604" spans="1:8" ht="13.5" x14ac:dyDescent="0.25">
      <c r="A604" s="3">
        <v>42881</v>
      </c>
      <c r="B604" s="2">
        <v>96</v>
      </c>
      <c r="C604" s="2">
        <v>25.276800000000001</v>
      </c>
      <c r="D604" s="2">
        <v>3257</v>
      </c>
      <c r="E604" s="2">
        <f t="shared" si="36"/>
        <v>58434</v>
      </c>
      <c r="F604" s="17" t="str">
        <f t="shared" si="39"/>
        <v>BULLISH</v>
      </c>
      <c r="G604" s="17" t="str">
        <f t="shared" si="38"/>
        <v>STRONG</v>
      </c>
      <c r="H604" s="17" t="str">
        <f t="shared" si="37"/>
        <v>CONFIRMED BULLISH</v>
      </c>
    </row>
    <row r="605" spans="1:8" ht="13.5" x14ac:dyDescent="0.25">
      <c r="A605" s="3">
        <v>42884</v>
      </c>
      <c r="B605" s="2">
        <v>96</v>
      </c>
      <c r="C605" s="2">
        <v>25.276800000000001</v>
      </c>
      <c r="D605" s="2">
        <v>331</v>
      </c>
      <c r="E605" s="2">
        <f t="shared" si="36"/>
        <v>58434</v>
      </c>
      <c r="F605" s="17" t="str">
        <f t="shared" si="39"/>
        <v>BULLISH</v>
      </c>
      <c r="G605" s="17" t="str">
        <f t="shared" si="38"/>
        <v>STRONG</v>
      </c>
      <c r="H605" s="17" t="str">
        <f t="shared" si="37"/>
        <v>CONFIRMED BULLISH</v>
      </c>
    </row>
    <row r="606" spans="1:8" ht="13.5" x14ac:dyDescent="0.25">
      <c r="A606" s="3">
        <v>42885</v>
      </c>
      <c r="B606" s="2">
        <v>96</v>
      </c>
      <c r="C606" s="2">
        <v>25.276800000000001</v>
      </c>
      <c r="D606" s="2">
        <v>45</v>
      </c>
      <c r="E606" s="2">
        <f t="shared" si="36"/>
        <v>58434</v>
      </c>
      <c r="F606" s="17" t="str">
        <f t="shared" si="39"/>
        <v>BULLISH</v>
      </c>
      <c r="G606" s="17" t="str">
        <f t="shared" si="38"/>
        <v>STRONG</v>
      </c>
      <c r="H606" s="17" t="str">
        <f t="shared" si="37"/>
        <v>CONFIRMED BULLISH</v>
      </c>
    </row>
    <row r="607" spans="1:8" ht="13.5" x14ac:dyDescent="0.25">
      <c r="A607" s="3">
        <v>42886</v>
      </c>
      <c r="B607" s="2">
        <v>96</v>
      </c>
      <c r="C607" s="2">
        <v>25.276800000000001</v>
      </c>
      <c r="D607" s="2">
        <v>198</v>
      </c>
      <c r="E607" s="2">
        <f t="shared" si="36"/>
        <v>58434</v>
      </c>
      <c r="F607" s="17" t="str">
        <f t="shared" si="39"/>
        <v>BULLISH</v>
      </c>
      <c r="G607" s="17" t="str">
        <f t="shared" si="38"/>
        <v>STRONG</v>
      </c>
      <c r="H607" s="17" t="str">
        <f t="shared" si="37"/>
        <v>CONFIRMED BULLISH</v>
      </c>
    </row>
    <row r="608" spans="1:8" ht="13.5" x14ac:dyDescent="0.25">
      <c r="A608" s="3">
        <v>42887</v>
      </c>
      <c r="B608" s="2">
        <v>96.2</v>
      </c>
      <c r="C608" s="2">
        <v>25.3294</v>
      </c>
      <c r="D608" s="2">
        <v>679</v>
      </c>
      <c r="E608" s="2">
        <f t="shared" si="36"/>
        <v>59113</v>
      </c>
      <c r="F608" s="17" t="str">
        <f t="shared" si="39"/>
        <v>BULLISH</v>
      </c>
      <c r="G608" s="17" t="str">
        <f t="shared" si="38"/>
        <v>STRONG</v>
      </c>
      <c r="H608" s="17" t="str">
        <f t="shared" si="37"/>
        <v>CONFIRMED BULLISH</v>
      </c>
    </row>
    <row r="609" spans="1:8" ht="13.5" x14ac:dyDescent="0.25">
      <c r="A609" s="3">
        <v>42888</v>
      </c>
      <c r="B609" s="2">
        <v>98.5</v>
      </c>
      <c r="C609" s="2">
        <v>25.934999999999999</v>
      </c>
      <c r="D609" s="2">
        <v>2200</v>
      </c>
      <c r="E609" s="2">
        <f t="shared" si="36"/>
        <v>61313</v>
      </c>
      <c r="F609" s="17" t="str">
        <f t="shared" si="39"/>
        <v>BULLISH</v>
      </c>
      <c r="G609" s="17" t="str">
        <f t="shared" si="38"/>
        <v>STRONG</v>
      </c>
      <c r="H609" s="17" t="str">
        <f t="shared" si="37"/>
        <v>CONFIRMED BULLISH</v>
      </c>
    </row>
    <row r="610" spans="1:8" ht="13.5" x14ac:dyDescent="0.25">
      <c r="A610" s="3">
        <v>42891</v>
      </c>
      <c r="B610" s="2">
        <v>98.7</v>
      </c>
      <c r="C610" s="2">
        <v>25.9877</v>
      </c>
      <c r="D610" s="2">
        <v>40</v>
      </c>
      <c r="E610" s="2">
        <f t="shared" si="36"/>
        <v>61353</v>
      </c>
      <c r="F610" s="17" t="str">
        <f t="shared" si="39"/>
        <v>BULLISH</v>
      </c>
      <c r="G610" s="17" t="str">
        <f t="shared" si="38"/>
        <v>STRONG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99</v>
      </c>
      <c r="C611" s="2">
        <v>26.066700000000001</v>
      </c>
      <c r="D611" s="2">
        <v>921</v>
      </c>
      <c r="E611" s="2">
        <f t="shared" si="36"/>
        <v>62274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v>42893</v>
      </c>
      <c r="B612" s="2">
        <v>99.99</v>
      </c>
      <c r="C612" s="2">
        <v>26.327300000000001</v>
      </c>
      <c r="D612" s="2">
        <v>3624</v>
      </c>
      <c r="E612" s="2">
        <f t="shared" si="36"/>
        <v>65898</v>
      </c>
      <c r="F612" s="17" t="str">
        <f t="shared" si="39"/>
        <v>BULLISH</v>
      </c>
      <c r="G612" s="17" t="str">
        <f t="shared" si="38"/>
        <v>STRONG</v>
      </c>
      <c r="H612" s="17" t="str">
        <f t="shared" si="37"/>
        <v>CONFIRMED BULLISH</v>
      </c>
    </row>
    <row r="613" spans="1:8" ht="13.5" x14ac:dyDescent="0.25">
      <c r="A613" s="3">
        <v>42894</v>
      </c>
      <c r="B613" s="2">
        <v>100.6</v>
      </c>
      <c r="C613" s="2">
        <v>26.4879</v>
      </c>
      <c r="D613" s="2">
        <v>4422</v>
      </c>
      <c r="E613" s="2">
        <f t="shared" si="36"/>
        <v>70320</v>
      </c>
      <c r="F613" s="17" t="str">
        <f t="shared" si="39"/>
        <v>BULLISH</v>
      </c>
      <c r="G613" s="17" t="str">
        <f t="shared" si="38"/>
        <v>STRONG</v>
      </c>
      <c r="H613" s="17" t="str">
        <f t="shared" si="37"/>
        <v>CONFIRMED BULLISH</v>
      </c>
    </row>
    <row r="614" spans="1:8" ht="13.5" x14ac:dyDescent="0.25">
      <c r="A614" s="3">
        <v>42895</v>
      </c>
      <c r="B614" s="2">
        <v>100</v>
      </c>
      <c r="C614" s="2">
        <v>26.33</v>
      </c>
      <c r="D614" s="2">
        <v>1782</v>
      </c>
      <c r="E614" s="2">
        <f t="shared" si="36"/>
        <v>68538</v>
      </c>
      <c r="F614" s="17" t="str">
        <f t="shared" si="39"/>
        <v>BULLISH</v>
      </c>
      <c r="G614" s="17" t="str">
        <f t="shared" si="38"/>
        <v>STRONG</v>
      </c>
      <c r="H614" s="17" t="str">
        <f t="shared" si="37"/>
        <v>CONFIRMED BULLISH</v>
      </c>
    </row>
    <row r="615" spans="1:8" ht="13.5" x14ac:dyDescent="0.25">
      <c r="A615" s="3">
        <v>42898</v>
      </c>
      <c r="B615" s="2">
        <v>97.36</v>
      </c>
      <c r="C615" s="2">
        <v>26.697399999999998</v>
      </c>
      <c r="D615" s="2">
        <v>2563</v>
      </c>
      <c r="E615" s="2">
        <f t="shared" si="36"/>
        <v>65975</v>
      </c>
      <c r="F615" s="17" t="str">
        <f t="shared" si="39"/>
        <v>BULLISH</v>
      </c>
      <c r="G615" s="17" t="str">
        <f t="shared" si="38"/>
        <v>STRONG</v>
      </c>
      <c r="H615" s="17" t="str">
        <f t="shared" si="37"/>
        <v>BULLISH DIVERGENCE</v>
      </c>
    </row>
    <row r="616" spans="1:8" ht="13.5" x14ac:dyDescent="0.25">
      <c r="A616" s="3">
        <v>42899</v>
      </c>
      <c r="B616" s="2">
        <v>100</v>
      </c>
      <c r="C616" s="2">
        <v>27.421299999999999</v>
      </c>
      <c r="D616" s="2">
        <v>557</v>
      </c>
      <c r="E616" s="2">
        <f t="shared" si="36"/>
        <v>66532</v>
      </c>
      <c r="F616" s="17" t="str">
        <f t="shared" si="39"/>
        <v>BULLISH</v>
      </c>
      <c r="G616" s="17" t="str">
        <f t="shared" si="38"/>
        <v>STRONG</v>
      </c>
      <c r="H616" s="17" t="str">
        <f t="shared" si="37"/>
        <v>CONFIRMED BULLISH</v>
      </c>
    </row>
    <row r="617" spans="1:8" ht="13.5" x14ac:dyDescent="0.25">
      <c r="A617" s="3">
        <v>42900</v>
      </c>
      <c r="B617" s="2">
        <v>100</v>
      </c>
      <c r="C617" s="2">
        <v>27.421299999999999</v>
      </c>
      <c r="D617" s="2">
        <v>2145</v>
      </c>
      <c r="E617" s="2">
        <f t="shared" si="36"/>
        <v>66532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v>42901</v>
      </c>
      <c r="B618" s="2">
        <v>102</v>
      </c>
      <c r="C618" s="2">
        <v>27.969799999999999</v>
      </c>
      <c r="D618" s="2">
        <v>412</v>
      </c>
      <c r="E618" s="2">
        <f t="shared" si="36"/>
        <v>66944</v>
      </c>
      <c r="F618" s="17" t="str">
        <f t="shared" si="39"/>
        <v>BEARISH</v>
      </c>
      <c r="G618" s="17" t="str">
        <f t="shared" si="38"/>
        <v>WEAK</v>
      </c>
      <c r="H618" s="17" t="str">
        <f t="shared" si="37"/>
        <v>BEARISH DIVERGENCE</v>
      </c>
    </row>
    <row r="619" spans="1:8" ht="13.5" x14ac:dyDescent="0.25">
      <c r="A619" s="3">
        <v>42902</v>
      </c>
      <c r="B619" s="2">
        <v>100.8</v>
      </c>
      <c r="C619" s="2">
        <v>27.640699999999999</v>
      </c>
      <c r="D619" s="2">
        <v>712</v>
      </c>
      <c r="E619" s="2">
        <f t="shared" si="36"/>
        <v>66232</v>
      </c>
      <c r="F619" s="17" t="str">
        <f t="shared" si="39"/>
        <v>BEARISH</v>
      </c>
      <c r="G619" s="17" t="str">
        <f t="shared" si="38"/>
        <v>WEAK</v>
      </c>
      <c r="H619" s="17" t="str">
        <f t="shared" si="37"/>
        <v>BEARISH DIVERGENCE</v>
      </c>
    </row>
    <row r="620" spans="1:8" ht="13.5" x14ac:dyDescent="0.25">
      <c r="A620" s="3">
        <v>42905</v>
      </c>
      <c r="B620" s="2">
        <v>103</v>
      </c>
      <c r="C620" s="2">
        <v>28.244</v>
      </c>
      <c r="D620" s="2">
        <v>1936</v>
      </c>
      <c r="E620" s="2">
        <f t="shared" si="36"/>
        <v>68168</v>
      </c>
      <c r="F620" s="17" t="str">
        <f t="shared" si="39"/>
        <v>BULLISH</v>
      </c>
      <c r="G620" s="17" t="str">
        <f t="shared" si="38"/>
        <v>STRONG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102.5</v>
      </c>
      <c r="C621" s="2">
        <v>28.1069</v>
      </c>
      <c r="D621" s="2">
        <v>730</v>
      </c>
      <c r="E621" s="2">
        <f t="shared" si="36"/>
        <v>67438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100.6</v>
      </c>
      <c r="C622" s="2">
        <v>27.585899999999999</v>
      </c>
      <c r="D622" s="2">
        <v>2074</v>
      </c>
      <c r="E622" s="2">
        <f t="shared" si="36"/>
        <v>65364</v>
      </c>
      <c r="F622" s="17" t="str">
        <f t="shared" si="39"/>
        <v>BEARISH</v>
      </c>
      <c r="G622" s="17" t="str">
        <f t="shared" si="38"/>
        <v>NEUTRAL</v>
      </c>
      <c r="H622" s="17" t="str">
        <f t="shared" si="37"/>
        <v>BEARISH DIVERGENCE</v>
      </c>
    </row>
    <row r="623" spans="1:8" ht="13.5" x14ac:dyDescent="0.25">
      <c r="A623" s="3">
        <v>42908</v>
      </c>
      <c r="B623" s="2">
        <v>102.5</v>
      </c>
      <c r="C623" s="2">
        <v>28.1069</v>
      </c>
      <c r="D623" s="2">
        <v>2163</v>
      </c>
      <c r="E623" s="2">
        <f t="shared" si="36"/>
        <v>67527</v>
      </c>
      <c r="F623" s="17" t="str">
        <f t="shared" si="39"/>
        <v>BULLISH</v>
      </c>
      <c r="G623" s="17" t="str">
        <f t="shared" si="38"/>
        <v>NEUTRAL</v>
      </c>
      <c r="H623" s="17" t="str">
        <f t="shared" si="37"/>
        <v>CONFIRMED BULLISH</v>
      </c>
    </row>
    <row r="624" spans="1:8" ht="13.5" x14ac:dyDescent="0.25">
      <c r="A624" s="3">
        <v>42909</v>
      </c>
      <c r="B624" s="2">
        <v>101.51</v>
      </c>
      <c r="C624" s="2">
        <v>27.8354</v>
      </c>
      <c r="D624" s="2">
        <v>622</v>
      </c>
      <c r="E624" s="2">
        <f t="shared" si="36"/>
        <v>66905</v>
      </c>
      <c r="F624" s="17" t="str">
        <f t="shared" si="39"/>
        <v>BULLISH</v>
      </c>
      <c r="G624" s="17" t="str">
        <f t="shared" si="38"/>
        <v>NEUTRAL</v>
      </c>
      <c r="H624" s="17" t="str">
        <f t="shared" si="37"/>
        <v>CONFIRMED BULLISH</v>
      </c>
    </row>
    <row r="625" spans="1:8" ht="13.5" x14ac:dyDescent="0.25">
      <c r="A625" s="3">
        <v>42914</v>
      </c>
      <c r="B625" s="2">
        <v>101.99</v>
      </c>
      <c r="C625" s="2">
        <v>27.966999999999999</v>
      </c>
      <c r="D625" s="2">
        <v>491</v>
      </c>
      <c r="E625" s="2">
        <f t="shared" si="36"/>
        <v>67396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CONFIRMED BEARISH</v>
      </c>
    </row>
    <row r="626" spans="1:8" ht="13.5" x14ac:dyDescent="0.25">
      <c r="A626" s="3">
        <v>42915</v>
      </c>
      <c r="B626" s="2">
        <v>103</v>
      </c>
      <c r="C626" s="2">
        <v>28.244</v>
      </c>
      <c r="D626" s="2">
        <v>11132</v>
      </c>
      <c r="E626" s="2">
        <f t="shared" si="36"/>
        <v>78528</v>
      </c>
      <c r="F626" s="17" t="str">
        <f t="shared" si="39"/>
        <v>BULLISH</v>
      </c>
      <c r="G626" s="17" t="str">
        <f t="shared" si="38"/>
        <v>STRONG</v>
      </c>
      <c r="H626" s="17" t="str">
        <f t="shared" si="37"/>
        <v>CONFIRMED BULLISH</v>
      </c>
    </row>
    <row r="627" spans="1:8" ht="13.5" x14ac:dyDescent="0.25">
      <c r="A627" s="3">
        <v>42916</v>
      </c>
      <c r="B627" s="2">
        <v>104.1</v>
      </c>
      <c r="C627" s="2">
        <v>28.5456</v>
      </c>
      <c r="D627" s="2">
        <v>710</v>
      </c>
      <c r="E627" s="2">
        <f t="shared" si="36"/>
        <v>79238</v>
      </c>
      <c r="F627" s="17" t="str">
        <f t="shared" si="39"/>
        <v>BULLISH</v>
      </c>
      <c r="G627" s="17" t="str">
        <f t="shared" si="38"/>
        <v>STRONG</v>
      </c>
      <c r="H627" s="17" t="str">
        <f t="shared" si="37"/>
        <v>CONFIRMED BULLISH</v>
      </c>
    </row>
    <row r="628" spans="1:8" ht="13.5" x14ac:dyDescent="0.25">
      <c r="A628" s="3">
        <v>42919</v>
      </c>
      <c r="B628" s="2">
        <v>106</v>
      </c>
      <c r="C628" s="2">
        <v>29.066600000000001</v>
      </c>
      <c r="D628" s="2">
        <v>253</v>
      </c>
      <c r="E628" s="2">
        <f t="shared" si="36"/>
        <v>79491</v>
      </c>
      <c r="F628" s="17" t="str">
        <f t="shared" si="39"/>
        <v>BULLISH</v>
      </c>
      <c r="G628" s="17" t="str">
        <f t="shared" si="38"/>
        <v>STRONG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109</v>
      </c>
      <c r="C629" s="2">
        <v>29.889199999999999</v>
      </c>
      <c r="D629" s="2">
        <v>643</v>
      </c>
      <c r="E629" s="2">
        <f t="shared" si="36"/>
        <v>80134</v>
      </c>
      <c r="F629" s="17" t="str">
        <f t="shared" si="39"/>
        <v>BULLISH</v>
      </c>
      <c r="G629" s="17" t="str">
        <f t="shared" si="38"/>
        <v>STRONG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112</v>
      </c>
      <c r="C630" s="2">
        <v>30.7119</v>
      </c>
      <c r="D630" s="2">
        <v>3884</v>
      </c>
      <c r="E630" s="2">
        <f t="shared" si="36"/>
        <v>84018</v>
      </c>
      <c r="F630" s="17" t="str">
        <f t="shared" si="39"/>
        <v>BULLISH</v>
      </c>
      <c r="G630" s="17" t="str">
        <f t="shared" si="38"/>
        <v>STRONG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112</v>
      </c>
      <c r="C631" s="2">
        <v>30.7119</v>
      </c>
      <c r="D631" s="2">
        <v>445</v>
      </c>
      <c r="E631" s="2">
        <f t="shared" si="36"/>
        <v>84018</v>
      </c>
      <c r="F631" s="17" t="str">
        <f t="shared" si="39"/>
        <v>BULLISH</v>
      </c>
      <c r="G631" s="17" t="str">
        <f t="shared" si="38"/>
        <v>STRONG</v>
      </c>
      <c r="H631" s="17" t="str">
        <f t="shared" si="37"/>
        <v>CONFIRMED BULLISH</v>
      </c>
    </row>
    <row r="632" spans="1:8" ht="13.5" x14ac:dyDescent="0.25">
      <c r="A632" s="3">
        <v>42923</v>
      </c>
      <c r="B632" s="2">
        <v>112.5</v>
      </c>
      <c r="C632" s="2">
        <v>30.849</v>
      </c>
      <c r="D632" s="2">
        <v>1414</v>
      </c>
      <c r="E632" s="2">
        <f t="shared" si="36"/>
        <v>85432</v>
      </c>
      <c r="F632" s="17" t="str">
        <f t="shared" si="39"/>
        <v>BULLISH</v>
      </c>
      <c r="G632" s="17" t="str">
        <f t="shared" si="38"/>
        <v>STRONG</v>
      </c>
      <c r="H632" s="17" t="str">
        <f t="shared" si="37"/>
        <v>CONFIRMED BULLISH</v>
      </c>
    </row>
    <row r="633" spans="1:8" ht="13.5" x14ac:dyDescent="0.25">
      <c r="A633" s="3">
        <v>42926</v>
      </c>
      <c r="B633" s="2">
        <v>111.9</v>
      </c>
      <c r="C633" s="2">
        <v>30.6845</v>
      </c>
      <c r="D633" s="2">
        <v>446</v>
      </c>
      <c r="E633" s="2">
        <f t="shared" si="36"/>
        <v>84986</v>
      </c>
      <c r="F633" s="17" t="str">
        <f t="shared" si="39"/>
        <v>BULLISH</v>
      </c>
      <c r="G633" s="17" t="str">
        <f t="shared" si="38"/>
        <v>STRONG</v>
      </c>
      <c r="H633" s="17" t="str">
        <f t="shared" si="37"/>
        <v>CONFIRMED BULLISH</v>
      </c>
    </row>
    <row r="634" spans="1:8" ht="13.5" x14ac:dyDescent="0.25">
      <c r="A634" s="3">
        <v>42927</v>
      </c>
      <c r="B634" s="2">
        <v>111.9</v>
      </c>
      <c r="C634" s="2">
        <v>30.6845</v>
      </c>
      <c r="D634" s="2">
        <v>559</v>
      </c>
      <c r="E634" s="2">
        <f t="shared" si="36"/>
        <v>84986</v>
      </c>
      <c r="F634" s="17" t="str">
        <f t="shared" si="39"/>
        <v>BULLISH</v>
      </c>
      <c r="G634" s="17" t="str">
        <f t="shared" si="38"/>
        <v>STRONG</v>
      </c>
      <c r="H634" s="17" t="str">
        <f t="shared" si="37"/>
        <v>CONFIRMED BULLISH</v>
      </c>
    </row>
    <row r="635" spans="1:8" ht="13.5" x14ac:dyDescent="0.25">
      <c r="A635" s="3">
        <v>42928</v>
      </c>
      <c r="B635" s="2">
        <v>110.01</v>
      </c>
      <c r="C635" s="2">
        <v>30.1662</v>
      </c>
      <c r="D635" s="2">
        <v>1664</v>
      </c>
      <c r="E635" s="2">
        <f t="shared" si="36"/>
        <v>83322</v>
      </c>
      <c r="F635" s="17" t="str">
        <f t="shared" si="39"/>
        <v>BEARISH</v>
      </c>
      <c r="G635" s="17" t="str">
        <f t="shared" si="38"/>
        <v>NEUTRAL</v>
      </c>
      <c r="H635" s="17" t="str">
        <f t="shared" si="37"/>
        <v>CONFIRMED BEARISH</v>
      </c>
    </row>
    <row r="636" spans="1:8" ht="13.5" x14ac:dyDescent="0.25">
      <c r="A636" s="3">
        <v>42929</v>
      </c>
      <c r="B636" s="2">
        <v>109</v>
      </c>
      <c r="C636" s="2">
        <v>29.889199999999999</v>
      </c>
      <c r="D636" s="2">
        <v>952</v>
      </c>
      <c r="E636" s="2">
        <f t="shared" si="36"/>
        <v>82370</v>
      </c>
      <c r="F636" s="17" t="str">
        <f t="shared" si="39"/>
        <v>BEARISH</v>
      </c>
      <c r="G636" s="17" t="str">
        <f t="shared" si="38"/>
        <v>NEUTRAL</v>
      </c>
      <c r="H636" s="17" t="str">
        <f t="shared" si="37"/>
        <v>CONFIRMED BEARISH</v>
      </c>
    </row>
    <row r="637" spans="1:8" ht="13.5" x14ac:dyDescent="0.25">
      <c r="A637" s="3">
        <v>42930</v>
      </c>
      <c r="B637" s="2">
        <v>110</v>
      </c>
      <c r="C637" s="2">
        <v>30.163499999999999</v>
      </c>
      <c r="D637" s="2">
        <v>1890</v>
      </c>
      <c r="E637" s="2">
        <f t="shared" si="36"/>
        <v>84260</v>
      </c>
      <c r="F637" s="17" t="str">
        <f t="shared" si="39"/>
        <v>BEARISH</v>
      </c>
      <c r="G637" s="17" t="str">
        <f t="shared" si="38"/>
        <v>NEUTRAL</v>
      </c>
      <c r="H637" s="17" t="str">
        <f t="shared" si="37"/>
        <v>CONFIRMED BEARISH</v>
      </c>
    </row>
    <row r="638" spans="1:8" ht="13.5" x14ac:dyDescent="0.25">
      <c r="A638" s="3">
        <v>42933</v>
      </c>
      <c r="B638" s="2">
        <v>110</v>
      </c>
      <c r="C638" s="2">
        <v>30.163499999999999</v>
      </c>
      <c r="D638" s="2">
        <v>91</v>
      </c>
      <c r="E638" s="2">
        <f t="shared" si="36"/>
        <v>84260</v>
      </c>
      <c r="F638" s="17" t="str">
        <f t="shared" si="39"/>
        <v>BEARISH</v>
      </c>
      <c r="G638" s="17" t="str">
        <f t="shared" si="38"/>
        <v>NEUTRAL</v>
      </c>
      <c r="H638" s="17" t="str">
        <f t="shared" si="37"/>
        <v>CONFIRMED BEARISH</v>
      </c>
    </row>
    <row r="639" spans="1:8" ht="13.5" x14ac:dyDescent="0.25">
      <c r="A639" s="3">
        <v>42934</v>
      </c>
      <c r="B639" s="2">
        <v>109</v>
      </c>
      <c r="C639" s="2">
        <v>29.889199999999999</v>
      </c>
      <c r="D639" s="2">
        <v>448</v>
      </c>
      <c r="E639" s="2">
        <f t="shared" si="36"/>
        <v>83812</v>
      </c>
      <c r="F639" s="17" t="str">
        <f t="shared" si="39"/>
        <v>BEARISH</v>
      </c>
      <c r="G639" s="17" t="str">
        <f t="shared" si="38"/>
        <v>NEUTRAL</v>
      </c>
      <c r="H639" s="17" t="str">
        <f t="shared" si="37"/>
        <v>CONFIRMED BEARISH</v>
      </c>
    </row>
    <row r="640" spans="1:8" ht="13.5" x14ac:dyDescent="0.25">
      <c r="A640" s="3">
        <v>42935</v>
      </c>
      <c r="B640" s="2">
        <v>108.4</v>
      </c>
      <c r="C640" s="2">
        <v>29.724699999999999</v>
      </c>
      <c r="D640" s="2">
        <v>213</v>
      </c>
      <c r="E640" s="2">
        <f t="shared" si="36"/>
        <v>83599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BULLISH DIVERGENCE</v>
      </c>
    </row>
    <row r="641" spans="1:8" ht="13.5" x14ac:dyDescent="0.25">
      <c r="A641" s="3">
        <v>42936</v>
      </c>
      <c r="B641" s="2">
        <v>106.05</v>
      </c>
      <c r="C641" s="2">
        <v>29.080300000000001</v>
      </c>
      <c r="D641" s="2">
        <v>1084</v>
      </c>
      <c r="E641" s="2">
        <f t="shared" si="36"/>
        <v>82515</v>
      </c>
      <c r="F641" s="17" t="str">
        <f t="shared" si="39"/>
        <v>BULLISH</v>
      </c>
      <c r="G641" s="17" t="str">
        <f t="shared" si="38"/>
        <v>NEUTRAL</v>
      </c>
      <c r="H641" s="17" t="str">
        <f t="shared" si="37"/>
        <v>BULLISH DIVERGENCE</v>
      </c>
    </row>
    <row r="642" spans="1:8" ht="13.5" x14ac:dyDescent="0.25">
      <c r="A642" s="3">
        <v>42937</v>
      </c>
      <c r="B642" s="2">
        <v>106</v>
      </c>
      <c r="C642" s="2">
        <v>29.066600000000001</v>
      </c>
      <c r="D642" s="2">
        <v>221</v>
      </c>
      <c r="E642" s="2">
        <f t="shared" si="36"/>
        <v>82294</v>
      </c>
      <c r="F642" s="17" t="str">
        <f t="shared" si="39"/>
        <v>BEARISH</v>
      </c>
      <c r="G642" s="17" t="str">
        <f t="shared" si="38"/>
        <v>WEAK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106</v>
      </c>
      <c r="C643" s="2">
        <v>29.066600000000001</v>
      </c>
      <c r="D643" s="2">
        <v>441</v>
      </c>
      <c r="E643" s="2">
        <f t="shared" si="36"/>
        <v>82294</v>
      </c>
      <c r="F643" s="17" t="str">
        <f t="shared" si="39"/>
        <v>BEARISH</v>
      </c>
      <c r="G643" s="17" t="str">
        <f t="shared" si="38"/>
        <v>WEAK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106.02</v>
      </c>
      <c r="C644" s="2">
        <v>29.072099999999999</v>
      </c>
      <c r="D644" s="2">
        <v>201</v>
      </c>
      <c r="E644" s="2">
        <f t="shared" ref="E644:E707" si="40">IF(B644&gt;B643, E643+D644, IF(B644&lt;B643, E643-D644, E643))</f>
        <v>82495</v>
      </c>
      <c r="F644" s="17" t="str">
        <f t="shared" si="39"/>
        <v>BEARISH</v>
      </c>
      <c r="G644" s="17" t="str">
        <f t="shared" si="38"/>
        <v>NEUTRAL</v>
      </c>
      <c r="H644" s="17" t="str">
        <f t="shared" si="37"/>
        <v>CONFIRMED BEARISH</v>
      </c>
    </row>
    <row r="645" spans="1:8" ht="13.5" x14ac:dyDescent="0.25">
      <c r="A645" s="3">
        <v>42943</v>
      </c>
      <c r="B645" s="2">
        <v>106.1</v>
      </c>
      <c r="C645" s="2">
        <v>29.094000000000001</v>
      </c>
      <c r="D645" s="2">
        <v>10898</v>
      </c>
      <c r="E645" s="2">
        <f t="shared" si="40"/>
        <v>93393</v>
      </c>
      <c r="F645" s="17" t="str">
        <f t="shared" si="39"/>
        <v>BULLISH</v>
      </c>
      <c r="G645" s="17" t="str">
        <f t="shared" si="38"/>
        <v>STRONG</v>
      </c>
      <c r="H645" s="17" t="str">
        <f t="shared" si="37"/>
        <v>BULLISH DIVERGENCE</v>
      </c>
    </row>
    <row r="646" spans="1:8" ht="13.5" x14ac:dyDescent="0.25">
      <c r="A646" s="3">
        <v>42944</v>
      </c>
      <c r="B646" s="2">
        <v>106.1</v>
      </c>
      <c r="C646" s="2">
        <v>29.094000000000001</v>
      </c>
      <c r="D646" s="2">
        <v>836</v>
      </c>
      <c r="E646" s="2">
        <f t="shared" si="40"/>
        <v>93393</v>
      </c>
      <c r="F646" s="17" t="str">
        <f t="shared" si="39"/>
        <v>BULLISH</v>
      </c>
      <c r="G646" s="17" t="str">
        <f t="shared" si="38"/>
        <v>STRONG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v>42947</v>
      </c>
      <c r="B647" s="2">
        <v>106</v>
      </c>
      <c r="C647" s="2">
        <v>29.066600000000001</v>
      </c>
      <c r="D647" s="2">
        <v>1224</v>
      </c>
      <c r="E647" s="2">
        <f t="shared" si="40"/>
        <v>92169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STRONG</v>
      </c>
      <c r="H647" s="17" t="str">
        <f t="shared" si="41"/>
        <v>NEUTRAL</v>
      </c>
    </row>
    <row r="648" spans="1:8" ht="13.5" x14ac:dyDescent="0.25">
      <c r="A648" s="3">
        <v>42948</v>
      </c>
      <c r="B648" s="2">
        <v>105</v>
      </c>
      <c r="C648" s="2">
        <v>28.792400000000001</v>
      </c>
      <c r="D648" s="2">
        <v>670</v>
      </c>
      <c r="E648" s="2">
        <f t="shared" si="40"/>
        <v>91499</v>
      </c>
      <c r="F648" s="17" t="str">
        <f t="shared" ref="F648:F711" si="43">IF(E648&gt;E643,"BULLISH",IF(E648&lt;E643,"BEARISH","NEUTRAL"))</f>
        <v>BULLISH</v>
      </c>
      <c r="G648" s="17" t="str">
        <f t="shared" si="42"/>
        <v>STRONG</v>
      </c>
      <c r="H648" s="17" t="str">
        <f t="shared" si="41"/>
        <v>BULLISH DIVERGENCE</v>
      </c>
    </row>
    <row r="649" spans="1:8" ht="13.5" x14ac:dyDescent="0.25">
      <c r="A649" s="3">
        <v>42949</v>
      </c>
      <c r="B649" s="2">
        <v>106</v>
      </c>
      <c r="C649" s="2">
        <v>29.066600000000001</v>
      </c>
      <c r="D649" s="2">
        <v>410</v>
      </c>
      <c r="E649" s="2">
        <f t="shared" si="40"/>
        <v>91909</v>
      </c>
      <c r="F649" s="17" t="str">
        <f t="shared" si="43"/>
        <v>BULLISH</v>
      </c>
      <c r="G649" s="17" t="str">
        <f t="shared" si="42"/>
        <v>STRONG</v>
      </c>
      <c r="H649" s="17" t="str">
        <f t="shared" si="41"/>
        <v>BULLISH DIVERGENCE</v>
      </c>
    </row>
    <row r="650" spans="1:8" ht="13.5" x14ac:dyDescent="0.25">
      <c r="A650" s="3">
        <v>42950</v>
      </c>
      <c r="B650" s="2">
        <v>107</v>
      </c>
      <c r="C650" s="2">
        <v>29.340800000000002</v>
      </c>
      <c r="D650" s="2">
        <v>731</v>
      </c>
      <c r="E650" s="2">
        <f t="shared" si="40"/>
        <v>92640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BEARISH DIVERGENCE</v>
      </c>
    </row>
    <row r="651" spans="1:8" ht="13.5" x14ac:dyDescent="0.25">
      <c r="A651" s="3">
        <v>42951</v>
      </c>
      <c r="B651" s="2">
        <v>108</v>
      </c>
      <c r="C651" s="2">
        <v>29.614999999999998</v>
      </c>
      <c r="D651" s="2">
        <v>70</v>
      </c>
      <c r="E651" s="2">
        <f t="shared" si="40"/>
        <v>92710</v>
      </c>
      <c r="F651" s="17" t="str">
        <f t="shared" si="43"/>
        <v>BEARISH</v>
      </c>
      <c r="G651" s="17" t="str">
        <f t="shared" si="42"/>
        <v>NEUTRAL</v>
      </c>
      <c r="H651" s="17" t="str">
        <f t="shared" si="41"/>
        <v>BEARISH DIVERGENCE</v>
      </c>
    </row>
    <row r="652" spans="1:8" ht="13.5" x14ac:dyDescent="0.25">
      <c r="A652" s="3">
        <v>42954</v>
      </c>
      <c r="B652" s="2">
        <v>108.4</v>
      </c>
      <c r="C652" s="2">
        <v>29.724699999999999</v>
      </c>
      <c r="D652" s="2">
        <v>50</v>
      </c>
      <c r="E652" s="2">
        <f t="shared" si="40"/>
        <v>92760</v>
      </c>
      <c r="F652" s="17" t="str">
        <f t="shared" si="43"/>
        <v>BULLISH</v>
      </c>
      <c r="G652" s="17" t="str">
        <f t="shared" si="42"/>
        <v>NEUTRAL</v>
      </c>
      <c r="H652" s="17" t="str">
        <f t="shared" si="41"/>
        <v>CONFIRMED BULLISH</v>
      </c>
    </row>
    <row r="653" spans="1:8" ht="13.5" x14ac:dyDescent="0.25">
      <c r="A653" s="3">
        <v>42955</v>
      </c>
      <c r="B653" s="2">
        <v>110</v>
      </c>
      <c r="C653" s="2">
        <v>30.163499999999999</v>
      </c>
      <c r="D653" s="2">
        <v>79</v>
      </c>
      <c r="E653" s="2">
        <f t="shared" si="40"/>
        <v>92839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CONFIRMED BULLISH</v>
      </c>
    </row>
    <row r="654" spans="1:8" ht="13.5" x14ac:dyDescent="0.25">
      <c r="A654" s="3">
        <v>42956</v>
      </c>
      <c r="B654" s="2">
        <v>110</v>
      </c>
      <c r="C654" s="2">
        <v>30.163499999999999</v>
      </c>
      <c r="D654" s="2">
        <v>56</v>
      </c>
      <c r="E654" s="2">
        <f t="shared" si="40"/>
        <v>92839</v>
      </c>
      <c r="F654" s="17" t="str">
        <f t="shared" si="43"/>
        <v>BULLISH</v>
      </c>
      <c r="G654" s="17" t="str">
        <f t="shared" si="42"/>
        <v>NEUTRAL</v>
      </c>
      <c r="H654" s="17" t="str">
        <f t="shared" si="41"/>
        <v>CONFIRMED BULLISH</v>
      </c>
    </row>
    <row r="655" spans="1:8" ht="13.5" x14ac:dyDescent="0.25">
      <c r="A655" s="3">
        <v>42957</v>
      </c>
      <c r="B655" s="2">
        <v>109.99</v>
      </c>
      <c r="C655" s="2">
        <v>30.160699999999999</v>
      </c>
      <c r="D655" s="2">
        <v>20</v>
      </c>
      <c r="E655" s="2">
        <f t="shared" si="40"/>
        <v>92819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CONFIRMED BULLISH</v>
      </c>
    </row>
    <row r="656" spans="1:8" ht="13.5" x14ac:dyDescent="0.25">
      <c r="A656" s="3">
        <v>42958</v>
      </c>
      <c r="B656" s="2">
        <v>110</v>
      </c>
      <c r="C656" s="2">
        <v>30.163499999999999</v>
      </c>
      <c r="D656" s="2">
        <v>504</v>
      </c>
      <c r="E656" s="2">
        <f t="shared" si="40"/>
        <v>93323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v>42961</v>
      </c>
      <c r="B657" s="2">
        <v>110</v>
      </c>
      <c r="C657" s="2">
        <v>30.163499999999999</v>
      </c>
      <c r="D657" s="2">
        <v>90</v>
      </c>
      <c r="E657" s="2">
        <f t="shared" si="40"/>
        <v>93323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109.99</v>
      </c>
      <c r="C658" s="2">
        <v>30.160699999999999</v>
      </c>
      <c r="D658" s="2">
        <v>484</v>
      </c>
      <c r="E658" s="2">
        <f t="shared" si="40"/>
        <v>92839</v>
      </c>
      <c r="F658" s="17" t="str">
        <f t="shared" si="43"/>
        <v>NEUTRAL</v>
      </c>
      <c r="G658" s="17" t="str">
        <f t="shared" si="42"/>
        <v>NEUTRAL</v>
      </c>
      <c r="H658" s="17" t="str">
        <f t="shared" si="41"/>
        <v>NEUTRAL</v>
      </c>
    </row>
    <row r="659" spans="1:8" ht="13.5" x14ac:dyDescent="0.25">
      <c r="A659" s="3">
        <v>42963</v>
      </c>
      <c r="B659" s="2">
        <v>110</v>
      </c>
      <c r="C659" s="2">
        <v>30.163499999999999</v>
      </c>
      <c r="D659" s="2">
        <v>416</v>
      </c>
      <c r="E659" s="2">
        <f t="shared" si="40"/>
        <v>93255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NEUTRAL</v>
      </c>
    </row>
    <row r="660" spans="1:8" ht="13.5" x14ac:dyDescent="0.25">
      <c r="A660" s="3">
        <v>42964</v>
      </c>
      <c r="B660" s="2">
        <v>110</v>
      </c>
      <c r="C660" s="2">
        <v>30.163499999999999</v>
      </c>
      <c r="D660" s="2">
        <v>225</v>
      </c>
      <c r="E660" s="2">
        <f t="shared" si="40"/>
        <v>93255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CONFIRMED BULLISH</v>
      </c>
    </row>
    <row r="661" spans="1:8" ht="13.5" x14ac:dyDescent="0.25">
      <c r="A661" s="3">
        <v>42965</v>
      </c>
      <c r="B661" s="2">
        <v>110</v>
      </c>
      <c r="C661" s="2">
        <v>30.163499999999999</v>
      </c>
      <c r="D661" s="2">
        <v>750</v>
      </c>
      <c r="E661" s="2">
        <f t="shared" si="40"/>
        <v>93255</v>
      </c>
      <c r="F661" s="17" t="str">
        <f t="shared" si="43"/>
        <v>BEARISH</v>
      </c>
      <c r="G661" s="17" t="str">
        <f t="shared" si="42"/>
        <v>NEUTRAL</v>
      </c>
      <c r="H661" s="17" t="str">
        <f t="shared" si="41"/>
        <v>NEUTRAL</v>
      </c>
    </row>
    <row r="662" spans="1:8" ht="13.5" x14ac:dyDescent="0.25">
      <c r="A662" s="3">
        <v>42968</v>
      </c>
      <c r="B662" s="2">
        <v>110.01</v>
      </c>
      <c r="C662" s="2">
        <v>30.1662</v>
      </c>
      <c r="D662" s="2">
        <v>27</v>
      </c>
      <c r="E662" s="2">
        <f t="shared" si="40"/>
        <v>93282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BEARISH DIVERGENCE</v>
      </c>
    </row>
    <row r="663" spans="1:8" ht="13.5" x14ac:dyDescent="0.25">
      <c r="A663" s="3">
        <v>42969</v>
      </c>
      <c r="B663" s="2">
        <v>111</v>
      </c>
      <c r="C663" s="2">
        <v>30.4377</v>
      </c>
      <c r="D663" s="2">
        <v>263</v>
      </c>
      <c r="E663" s="2">
        <f t="shared" si="40"/>
        <v>93545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v>42970</v>
      </c>
      <c r="B664" s="2">
        <v>111</v>
      </c>
      <c r="C664" s="2">
        <v>30.4377</v>
      </c>
      <c r="D664" s="2">
        <v>774</v>
      </c>
      <c r="E664" s="2">
        <f t="shared" si="40"/>
        <v>93545</v>
      </c>
      <c r="F664" s="17" t="str">
        <f t="shared" si="43"/>
        <v>BULLISH</v>
      </c>
      <c r="G664" s="17" t="str">
        <f t="shared" si="42"/>
        <v>NEUTRAL</v>
      </c>
      <c r="H664" s="17" t="str">
        <f t="shared" si="41"/>
        <v>CONFIRMED BULLISH</v>
      </c>
    </row>
    <row r="665" spans="1:8" ht="13.5" x14ac:dyDescent="0.25">
      <c r="A665" s="3">
        <v>42971</v>
      </c>
      <c r="B665" s="2">
        <v>110.45</v>
      </c>
      <c r="C665" s="2">
        <v>30.286899999999999</v>
      </c>
      <c r="D665" s="2">
        <v>756</v>
      </c>
      <c r="E665" s="2">
        <f t="shared" si="40"/>
        <v>92789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BEARISH DIVERGENCE</v>
      </c>
    </row>
    <row r="666" spans="1:8" ht="13.5" x14ac:dyDescent="0.25">
      <c r="A666" s="3">
        <v>42972</v>
      </c>
      <c r="B666" s="2">
        <v>113.5</v>
      </c>
      <c r="C666" s="2">
        <v>31.123200000000001</v>
      </c>
      <c r="D666" s="2">
        <v>2682</v>
      </c>
      <c r="E666" s="2">
        <f t="shared" si="40"/>
        <v>95471</v>
      </c>
      <c r="F666" s="17" t="str">
        <f t="shared" si="43"/>
        <v>BULLISH</v>
      </c>
      <c r="G666" s="17" t="str">
        <f t="shared" si="42"/>
        <v>STRONG</v>
      </c>
      <c r="H666" s="17" t="str">
        <f t="shared" si="41"/>
        <v>CONFIRMED BULLISH</v>
      </c>
    </row>
    <row r="667" spans="1:8" ht="13.5" x14ac:dyDescent="0.25">
      <c r="A667" s="3">
        <v>42975</v>
      </c>
      <c r="B667" s="2">
        <v>114</v>
      </c>
      <c r="C667" s="2">
        <v>31.260300000000001</v>
      </c>
      <c r="D667" s="2">
        <v>119</v>
      </c>
      <c r="E667" s="2">
        <f t="shared" si="40"/>
        <v>95590</v>
      </c>
      <c r="F667" s="17" t="str">
        <f t="shared" si="43"/>
        <v>BULLISH</v>
      </c>
      <c r="G667" s="17" t="str">
        <f t="shared" si="42"/>
        <v>STRONG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119.13</v>
      </c>
      <c r="C668" s="2">
        <v>32.667000000000002</v>
      </c>
      <c r="D668" s="2">
        <v>2291</v>
      </c>
      <c r="E668" s="2">
        <f t="shared" si="40"/>
        <v>97881</v>
      </c>
      <c r="F668" s="17" t="str">
        <f t="shared" si="43"/>
        <v>BULLISH</v>
      </c>
      <c r="G668" s="17" t="str">
        <f t="shared" si="42"/>
        <v>STRONG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118.95</v>
      </c>
      <c r="C669" s="2">
        <v>32.617699999999999</v>
      </c>
      <c r="D669" s="2">
        <v>2476</v>
      </c>
      <c r="E669" s="2">
        <f t="shared" si="40"/>
        <v>95405</v>
      </c>
      <c r="F669" s="17" t="str">
        <f t="shared" si="43"/>
        <v>BULLISH</v>
      </c>
      <c r="G669" s="17" t="str">
        <f t="shared" si="42"/>
        <v>NEUTRAL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117.5</v>
      </c>
      <c r="C670" s="2">
        <v>32.220100000000002</v>
      </c>
      <c r="D670" s="2">
        <v>1234</v>
      </c>
      <c r="E670" s="2">
        <f t="shared" si="40"/>
        <v>94171</v>
      </c>
      <c r="F670" s="17" t="str">
        <f t="shared" si="43"/>
        <v>BULLISH</v>
      </c>
      <c r="G670" s="17" t="str">
        <f t="shared" si="42"/>
        <v>NEUTRAL</v>
      </c>
      <c r="H670" s="17" t="str">
        <f t="shared" si="41"/>
        <v>CONFIRMED BULLISH</v>
      </c>
    </row>
    <row r="671" spans="1:8" ht="13.5" x14ac:dyDescent="0.25">
      <c r="A671" s="3">
        <v>42982</v>
      </c>
      <c r="B671" s="2">
        <v>116.99</v>
      </c>
      <c r="C671" s="2">
        <v>32.080199999999998</v>
      </c>
      <c r="D671" s="2">
        <v>1493</v>
      </c>
      <c r="E671" s="2">
        <f t="shared" si="40"/>
        <v>92678</v>
      </c>
      <c r="F671" s="17" t="str">
        <f t="shared" si="43"/>
        <v>BEARISH</v>
      </c>
      <c r="G671" s="17" t="str">
        <f t="shared" si="42"/>
        <v>WEAK</v>
      </c>
      <c r="H671" s="17" t="str">
        <f t="shared" si="41"/>
        <v>BEARISH DIVERGENCE</v>
      </c>
    </row>
    <row r="672" spans="1:8" ht="13.5" x14ac:dyDescent="0.25">
      <c r="A672" s="3">
        <v>42983</v>
      </c>
      <c r="B672" s="2">
        <v>115</v>
      </c>
      <c r="C672" s="2">
        <v>31.534500000000001</v>
      </c>
      <c r="D672" s="2">
        <v>1548</v>
      </c>
      <c r="E672" s="2">
        <f t="shared" si="40"/>
        <v>91130</v>
      </c>
      <c r="F672" s="17" t="str">
        <f t="shared" si="43"/>
        <v>BEARISH</v>
      </c>
      <c r="G672" s="17" t="str">
        <f t="shared" si="42"/>
        <v>WEAK</v>
      </c>
      <c r="H672" s="17" t="str">
        <f t="shared" si="41"/>
        <v>BEARISH DIVERGENCE</v>
      </c>
    </row>
    <row r="673" spans="1:8" ht="13.5" x14ac:dyDescent="0.25">
      <c r="A673" s="3">
        <v>42984</v>
      </c>
      <c r="B673" s="2">
        <v>114.8</v>
      </c>
      <c r="C673" s="2">
        <v>31.479700000000001</v>
      </c>
      <c r="D673" s="2">
        <v>427</v>
      </c>
      <c r="E673" s="2">
        <f t="shared" si="40"/>
        <v>90703</v>
      </c>
      <c r="F673" s="17" t="str">
        <f t="shared" si="43"/>
        <v>BEARISH</v>
      </c>
      <c r="G673" s="17" t="str">
        <f t="shared" si="42"/>
        <v>WEAK</v>
      </c>
      <c r="H673" s="17" t="str">
        <f t="shared" si="41"/>
        <v>CONFIRMED BEARISH</v>
      </c>
    </row>
    <row r="674" spans="1:8" ht="13.5" x14ac:dyDescent="0.25">
      <c r="A674" s="3">
        <v>42985</v>
      </c>
      <c r="B674" s="2">
        <v>114</v>
      </c>
      <c r="C674" s="2">
        <v>31.260300000000001</v>
      </c>
      <c r="D674" s="2">
        <v>1592</v>
      </c>
      <c r="E674" s="2">
        <f t="shared" si="40"/>
        <v>89111</v>
      </c>
      <c r="F674" s="17" t="str">
        <f t="shared" si="43"/>
        <v>BEARISH</v>
      </c>
      <c r="G674" s="17" t="str">
        <f t="shared" si="42"/>
        <v>WEAK</v>
      </c>
      <c r="H674" s="17" t="str">
        <f t="shared" si="41"/>
        <v>CONFIRMED BEARISH</v>
      </c>
    </row>
    <row r="675" spans="1:8" ht="13.5" x14ac:dyDescent="0.25">
      <c r="A675" s="3">
        <v>42986</v>
      </c>
      <c r="B675" s="2">
        <v>115</v>
      </c>
      <c r="C675" s="2">
        <v>31.534500000000001</v>
      </c>
      <c r="D675" s="2">
        <v>266</v>
      </c>
      <c r="E675" s="2">
        <f t="shared" si="40"/>
        <v>89377</v>
      </c>
      <c r="F675" s="17" t="str">
        <f t="shared" si="43"/>
        <v>BEARISH</v>
      </c>
      <c r="G675" s="17" t="str">
        <f t="shared" si="42"/>
        <v>WEAK</v>
      </c>
      <c r="H675" s="17" t="str">
        <f t="shared" si="41"/>
        <v>CONFIRMED BEARISH</v>
      </c>
    </row>
    <row r="676" spans="1:8" ht="13.5" x14ac:dyDescent="0.25">
      <c r="A676" s="3">
        <v>42989</v>
      </c>
      <c r="B676" s="2">
        <v>114</v>
      </c>
      <c r="C676" s="2">
        <v>31.260300000000001</v>
      </c>
      <c r="D676" s="2">
        <v>663</v>
      </c>
      <c r="E676" s="2">
        <f t="shared" si="40"/>
        <v>88714</v>
      </c>
      <c r="F676" s="17" t="str">
        <f t="shared" si="43"/>
        <v>BEARISH</v>
      </c>
      <c r="G676" s="17" t="str">
        <f t="shared" si="42"/>
        <v>WEAK</v>
      </c>
      <c r="H676" s="17" t="str">
        <f t="shared" si="41"/>
        <v>CONFIRMED BEARISH</v>
      </c>
    </row>
    <row r="677" spans="1:8" ht="13.5" x14ac:dyDescent="0.25">
      <c r="A677" s="3">
        <v>42990</v>
      </c>
      <c r="B677" s="2">
        <v>118.9</v>
      </c>
      <c r="C677" s="2">
        <v>32.603999999999999</v>
      </c>
      <c r="D677" s="2">
        <v>1304</v>
      </c>
      <c r="E677" s="2">
        <f t="shared" si="40"/>
        <v>90018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BEARISH DIVERGENCE</v>
      </c>
    </row>
    <row r="678" spans="1:8" ht="13.5" x14ac:dyDescent="0.25">
      <c r="A678" s="3">
        <v>42991</v>
      </c>
      <c r="B678" s="2">
        <v>116.15</v>
      </c>
      <c r="C678" s="2">
        <v>31.849900000000002</v>
      </c>
      <c r="D678" s="2">
        <v>5806</v>
      </c>
      <c r="E678" s="2">
        <f t="shared" si="40"/>
        <v>84212</v>
      </c>
      <c r="F678" s="17" t="str">
        <f t="shared" si="43"/>
        <v>BEARISH</v>
      </c>
      <c r="G678" s="17" t="str">
        <f t="shared" si="42"/>
        <v>WEAK</v>
      </c>
      <c r="H678" s="17" t="str">
        <f t="shared" si="41"/>
        <v>BEARISH DIVERGENCE</v>
      </c>
    </row>
    <row r="679" spans="1:8" ht="13.5" x14ac:dyDescent="0.25">
      <c r="A679" s="3">
        <v>42992</v>
      </c>
      <c r="B679" s="2">
        <v>116</v>
      </c>
      <c r="C679" s="2">
        <v>31.808700000000002</v>
      </c>
      <c r="D679" s="2">
        <v>760</v>
      </c>
      <c r="E679" s="2">
        <f t="shared" si="40"/>
        <v>83452</v>
      </c>
      <c r="F679" s="17" t="str">
        <f t="shared" si="43"/>
        <v>BEARISH</v>
      </c>
      <c r="G679" s="17" t="str">
        <f t="shared" si="42"/>
        <v>WEAK</v>
      </c>
      <c r="H679" s="17" t="str">
        <f t="shared" si="41"/>
        <v>BEARISH DIVERGENCE</v>
      </c>
    </row>
    <row r="680" spans="1:8" ht="13.5" x14ac:dyDescent="0.25">
      <c r="A680" s="3">
        <v>42993</v>
      </c>
      <c r="B680" s="2">
        <v>116.01</v>
      </c>
      <c r="C680" s="2">
        <v>31.811499999999999</v>
      </c>
      <c r="D680" s="2">
        <v>522</v>
      </c>
      <c r="E680" s="2">
        <f t="shared" si="40"/>
        <v>83974</v>
      </c>
      <c r="F680" s="17" t="str">
        <f t="shared" si="43"/>
        <v>BEARISH</v>
      </c>
      <c r="G680" s="17" t="str">
        <f t="shared" si="42"/>
        <v>WEAK</v>
      </c>
      <c r="H680" s="17" t="str">
        <f t="shared" si="41"/>
        <v>BEARISH DIVERGENCE</v>
      </c>
    </row>
    <row r="681" spans="1:8" ht="13.5" x14ac:dyDescent="0.25">
      <c r="A681" s="3">
        <v>42996</v>
      </c>
      <c r="B681" s="2">
        <v>118.1</v>
      </c>
      <c r="C681" s="2">
        <v>32.384599999999999</v>
      </c>
      <c r="D681" s="2">
        <v>159</v>
      </c>
      <c r="E681" s="2">
        <f t="shared" si="40"/>
        <v>84133</v>
      </c>
      <c r="F681" s="17" t="str">
        <f t="shared" si="43"/>
        <v>BEARISH</v>
      </c>
      <c r="G681" s="17" t="str">
        <f t="shared" si="42"/>
        <v>WEAK</v>
      </c>
      <c r="H681" s="17" t="str">
        <f t="shared" si="41"/>
        <v>BEARISH DIVERGENCE</v>
      </c>
    </row>
    <row r="682" spans="1:8" ht="13.5" x14ac:dyDescent="0.25">
      <c r="A682" s="3">
        <v>42997</v>
      </c>
      <c r="B682" s="2">
        <v>116.6</v>
      </c>
      <c r="C682" s="2">
        <v>31.973299999999998</v>
      </c>
      <c r="D682" s="2">
        <v>1505</v>
      </c>
      <c r="E682" s="2">
        <f t="shared" si="40"/>
        <v>82628</v>
      </c>
      <c r="F682" s="17" t="str">
        <f t="shared" si="43"/>
        <v>BEARISH</v>
      </c>
      <c r="G682" s="17" t="str">
        <f t="shared" si="42"/>
        <v>WEAK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116.8</v>
      </c>
      <c r="C683" s="2">
        <v>32.028100000000002</v>
      </c>
      <c r="D683" s="2">
        <v>147</v>
      </c>
      <c r="E683" s="2">
        <f t="shared" si="40"/>
        <v>82775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BEARISH DIVERGENCE</v>
      </c>
    </row>
    <row r="684" spans="1:8" ht="13.5" x14ac:dyDescent="0.25">
      <c r="A684" s="3">
        <v>43000</v>
      </c>
      <c r="B684" s="2">
        <v>116.8</v>
      </c>
      <c r="C684" s="2">
        <v>32.028100000000002</v>
      </c>
      <c r="D684" s="2">
        <v>518</v>
      </c>
      <c r="E684" s="2">
        <f t="shared" si="40"/>
        <v>82775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BEARISH DIVERGENCE</v>
      </c>
    </row>
    <row r="685" spans="1:8" ht="13.5" x14ac:dyDescent="0.25">
      <c r="A685" s="3">
        <v>43003</v>
      </c>
      <c r="B685" s="2">
        <v>116.5</v>
      </c>
      <c r="C685" s="2">
        <v>31.945799999999998</v>
      </c>
      <c r="D685" s="2">
        <v>654</v>
      </c>
      <c r="E685" s="2">
        <f t="shared" si="40"/>
        <v>82121</v>
      </c>
      <c r="F685" s="17" t="str">
        <f t="shared" si="43"/>
        <v>BEARISH</v>
      </c>
      <c r="G685" s="17" t="str">
        <f t="shared" si="42"/>
        <v>WEAK</v>
      </c>
      <c r="H685" s="17" t="str">
        <f t="shared" si="41"/>
        <v>BEARISH DIVERGENCE</v>
      </c>
    </row>
    <row r="686" spans="1:8" ht="13.5" x14ac:dyDescent="0.25">
      <c r="A686" s="3">
        <v>43004</v>
      </c>
      <c r="B686" s="2">
        <v>116.3</v>
      </c>
      <c r="C686" s="2">
        <v>31.890999999999998</v>
      </c>
      <c r="D686" s="2">
        <v>4317</v>
      </c>
      <c r="E686" s="2">
        <f t="shared" si="40"/>
        <v>77804</v>
      </c>
      <c r="F686" s="17" t="str">
        <f t="shared" si="43"/>
        <v>BEARISH</v>
      </c>
      <c r="G686" s="17" t="str">
        <f t="shared" si="42"/>
        <v>WEAK</v>
      </c>
      <c r="H686" s="17" t="str">
        <f t="shared" si="41"/>
        <v>CONFIRMED BEARISH</v>
      </c>
    </row>
    <row r="687" spans="1:8" ht="13.5" x14ac:dyDescent="0.25">
      <c r="A687" s="3">
        <v>43005</v>
      </c>
      <c r="B687" s="2">
        <v>116.3</v>
      </c>
      <c r="C687" s="2">
        <v>31.890999999999998</v>
      </c>
      <c r="D687" s="2">
        <v>3867</v>
      </c>
      <c r="E687" s="2">
        <f t="shared" si="40"/>
        <v>77804</v>
      </c>
      <c r="F687" s="17" t="str">
        <f t="shared" si="43"/>
        <v>BEARISH</v>
      </c>
      <c r="G687" s="17" t="str">
        <f t="shared" si="42"/>
        <v>WEAK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115</v>
      </c>
      <c r="C688" s="2">
        <v>31.534500000000001</v>
      </c>
      <c r="D688" s="2">
        <v>4182</v>
      </c>
      <c r="E688" s="2">
        <f t="shared" si="40"/>
        <v>73622</v>
      </c>
      <c r="F688" s="17" t="str">
        <f t="shared" si="43"/>
        <v>BEARISH</v>
      </c>
      <c r="G688" s="17" t="str">
        <f t="shared" si="42"/>
        <v>WEAK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114.62</v>
      </c>
      <c r="C689" s="2">
        <v>31.430299999999999</v>
      </c>
      <c r="D689" s="2">
        <v>375</v>
      </c>
      <c r="E689" s="2">
        <f t="shared" si="40"/>
        <v>73247</v>
      </c>
      <c r="F689" s="17" t="str">
        <f t="shared" si="43"/>
        <v>BEARISH</v>
      </c>
      <c r="G689" s="17" t="str">
        <f t="shared" si="42"/>
        <v>WEAK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114.62</v>
      </c>
      <c r="C690" s="2">
        <v>31.430299999999999</v>
      </c>
      <c r="D690" s="2">
        <v>120</v>
      </c>
      <c r="E690" s="2">
        <f t="shared" si="40"/>
        <v>73247</v>
      </c>
      <c r="F690" s="17" t="str">
        <f t="shared" si="43"/>
        <v>BEARISH</v>
      </c>
      <c r="G690" s="17" t="str">
        <f t="shared" si="42"/>
        <v>WEAK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114.65</v>
      </c>
      <c r="C691" s="2">
        <v>31.438500000000001</v>
      </c>
      <c r="D691" s="2">
        <v>57</v>
      </c>
      <c r="E691" s="2">
        <f t="shared" si="40"/>
        <v>73304</v>
      </c>
      <c r="F691" s="17" t="str">
        <f t="shared" si="43"/>
        <v>BEARISH</v>
      </c>
      <c r="G691" s="17" t="str">
        <f t="shared" si="42"/>
        <v>WEAK</v>
      </c>
      <c r="H691" s="17" t="str">
        <f t="shared" si="41"/>
        <v>CONFIRMED BEARISH</v>
      </c>
    </row>
    <row r="692" spans="1:8" ht="13.5" x14ac:dyDescent="0.25">
      <c r="A692" s="3">
        <v>43012</v>
      </c>
      <c r="B692" s="2">
        <v>115</v>
      </c>
      <c r="C692" s="2">
        <v>31.534500000000001</v>
      </c>
      <c r="D692" s="2">
        <v>14681</v>
      </c>
      <c r="E692" s="2">
        <f t="shared" si="40"/>
        <v>87985</v>
      </c>
      <c r="F692" s="17" t="str">
        <f t="shared" si="43"/>
        <v>BULLISH</v>
      </c>
      <c r="G692" s="17" t="str">
        <f t="shared" si="42"/>
        <v>STRONG</v>
      </c>
      <c r="H692" s="17" t="str">
        <f t="shared" si="41"/>
        <v>BULLISH DIVERGENCE</v>
      </c>
    </row>
    <row r="693" spans="1:8" ht="13.5" x14ac:dyDescent="0.25">
      <c r="A693" s="3">
        <v>43013</v>
      </c>
      <c r="B693" s="2">
        <v>115.9</v>
      </c>
      <c r="C693" s="2">
        <v>31.781300000000002</v>
      </c>
      <c r="D693" s="2">
        <v>50</v>
      </c>
      <c r="E693" s="2">
        <f t="shared" si="40"/>
        <v>88035</v>
      </c>
      <c r="F693" s="17" t="str">
        <f t="shared" si="43"/>
        <v>BULLISH</v>
      </c>
      <c r="G693" s="17" t="str">
        <f t="shared" si="42"/>
        <v>STRONG</v>
      </c>
      <c r="H693" s="17" t="str">
        <f t="shared" si="41"/>
        <v>CONFIRMED BULLISH</v>
      </c>
    </row>
    <row r="694" spans="1:8" ht="13.5" x14ac:dyDescent="0.25">
      <c r="A694" s="3">
        <v>43014</v>
      </c>
      <c r="B694" s="2">
        <v>116.79</v>
      </c>
      <c r="C694" s="2">
        <v>32.025399999999998</v>
      </c>
      <c r="D694" s="2">
        <v>205</v>
      </c>
      <c r="E694" s="2">
        <f t="shared" si="40"/>
        <v>88240</v>
      </c>
      <c r="F694" s="17" t="str">
        <f t="shared" si="43"/>
        <v>BULLISH</v>
      </c>
      <c r="G694" s="17" t="str">
        <f t="shared" si="42"/>
        <v>STRONG</v>
      </c>
      <c r="H694" s="17" t="str">
        <f t="shared" si="41"/>
        <v>CONFIRMED BULLISH</v>
      </c>
    </row>
    <row r="695" spans="1:8" ht="13.5" x14ac:dyDescent="0.25">
      <c r="A695" s="3">
        <v>43017</v>
      </c>
      <c r="B695" s="2">
        <v>116</v>
      </c>
      <c r="C695" s="2">
        <v>31.808700000000002</v>
      </c>
      <c r="D695" s="2">
        <v>1940</v>
      </c>
      <c r="E695" s="2">
        <f t="shared" si="40"/>
        <v>86300</v>
      </c>
      <c r="F695" s="17" t="str">
        <f t="shared" si="43"/>
        <v>BULLISH</v>
      </c>
      <c r="G695" s="17" t="str">
        <f t="shared" si="42"/>
        <v>STRONG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116</v>
      </c>
      <c r="C696" s="2">
        <v>31.808700000000002</v>
      </c>
      <c r="D696" s="2">
        <v>2676</v>
      </c>
      <c r="E696" s="2">
        <f t="shared" si="40"/>
        <v>86300</v>
      </c>
      <c r="F696" s="17" t="str">
        <f t="shared" si="43"/>
        <v>BULLISH</v>
      </c>
      <c r="G696" s="17" t="str">
        <f t="shared" si="42"/>
        <v>STRONG</v>
      </c>
      <c r="H696" s="17" t="str">
        <f t="shared" si="41"/>
        <v>CONFIRMED BULLISH</v>
      </c>
    </row>
    <row r="697" spans="1:8" ht="13.5" x14ac:dyDescent="0.25">
      <c r="A697" s="3">
        <v>43019</v>
      </c>
      <c r="B697" s="2">
        <v>115.51</v>
      </c>
      <c r="C697" s="2">
        <v>31.674399999999999</v>
      </c>
      <c r="D697" s="2">
        <v>149</v>
      </c>
      <c r="E697" s="2">
        <f t="shared" si="40"/>
        <v>86151</v>
      </c>
      <c r="F697" s="17" t="str">
        <f t="shared" si="43"/>
        <v>BEARISH</v>
      </c>
      <c r="G697" s="17" t="str">
        <f t="shared" si="42"/>
        <v>WEAK</v>
      </c>
      <c r="H697" s="17" t="str">
        <f t="shared" si="41"/>
        <v>BEARISH DIVERGENCE</v>
      </c>
    </row>
    <row r="698" spans="1:8" ht="13.5" x14ac:dyDescent="0.25">
      <c r="A698" s="3">
        <v>43020</v>
      </c>
      <c r="B698" s="2">
        <v>116.9</v>
      </c>
      <c r="C698" s="2">
        <v>32.055500000000002</v>
      </c>
      <c r="D698" s="2">
        <v>335</v>
      </c>
      <c r="E698" s="2">
        <f t="shared" si="40"/>
        <v>86486</v>
      </c>
      <c r="F698" s="17" t="str">
        <f t="shared" si="43"/>
        <v>BEARISH</v>
      </c>
      <c r="G698" s="17" t="str">
        <f t="shared" si="42"/>
        <v>NEUTRAL</v>
      </c>
      <c r="H698" s="17" t="str">
        <f t="shared" si="41"/>
        <v>BEARISH DIVERGENCE</v>
      </c>
    </row>
    <row r="699" spans="1:8" ht="13.5" x14ac:dyDescent="0.25">
      <c r="A699" s="3">
        <v>43021</v>
      </c>
      <c r="B699" s="2">
        <v>115.5</v>
      </c>
      <c r="C699" s="2">
        <v>31.671600000000002</v>
      </c>
      <c r="D699" s="2">
        <v>933</v>
      </c>
      <c r="E699" s="2">
        <f t="shared" si="40"/>
        <v>85553</v>
      </c>
      <c r="F699" s="17" t="str">
        <f t="shared" si="43"/>
        <v>BEARISH</v>
      </c>
      <c r="G699" s="17" t="str">
        <f t="shared" si="42"/>
        <v>WEAK</v>
      </c>
      <c r="H699" s="17" t="str">
        <f t="shared" si="41"/>
        <v>CONFIRMED BEARISH</v>
      </c>
    </row>
    <row r="700" spans="1:8" ht="13.5" x14ac:dyDescent="0.25">
      <c r="A700" s="3">
        <v>43024</v>
      </c>
      <c r="B700" s="2">
        <v>114.79</v>
      </c>
      <c r="C700" s="2">
        <v>31.476900000000001</v>
      </c>
      <c r="D700" s="2">
        <v>7666</v>
      </c>
      <c r="E700" s="2">
        <f t="shared" si="40"/>
        <v>77887</v>
      </c>
      <c r="F700" s="17" t="str">
        <f t="shared" si="43"/>
        <v>BEARISH</v>
      </c>
      <c r="G700" s="17" t="str">
        <f t="shared" si="42"/>
        <v>WEAK</v>
      </c>
      <c r="H700" s="17" t="str">
        <f t="shared" si="41"/>
        <v>CONFIRMED BEARISH</v>
      </c>
    </row>
    <row r="701" spans="1:8" ht="13.5" x14ac:dyDescent="0.25">
      <c r="A701" s="3">
        <v>43025</v>
      </c>
      <c r="B701" s="2">
        <v>114.8</v>
      </c>
      <c r="C701" s="2">
        <v>31.479700000000001</v>
      </c>
      <c r="D701" s="2">
        <v>4637</v>
      </c>
      <c r="E701" s="2">
        <f t="shared" si="40"/>
        <v>82524</v>
      </c>
      <c r="F701" s="17" t="str">
        <f t="shared" si="43"/>
        <v>BEARISH</v>
      </c>
      <c r="G701" s="17" t="str">
        <f t="shared" si="42"/>
        <v>WEAK</v>
      </c>
      <c r="H701" s="17" t="str">
        <f t="shared" si="41"/>
        <v>CONFIRMED BEARISH</v>
      </c>
    </row>
    <row r="702" spans="1:8" ht="13.5" x14ac:dyDescent="0.25">
      <c r="A702" s="3">
        <v>43026</v>
      </c>
      <c r="B702" s="2">
        <v>114.5</v>
      </c>
      <c r="C702" s="2">
        <v>31.397400000000001</v>
      </c>
      <c r="D702" s="2">
        <v>1297</v>
      </c>
      <c r="E702" s="2">
        <f t="shared" si="40"/>
        <v>81227</v>
      </c>
      <c r="F702" s="17" t="str">
        <f t="shared" si="43"/>
        <v>BEARISH</v>
      </c>
      <c r="G702" s="17" t="str">
        <f t="shared" si="42"/>
        <v>WEAK</v>
      </c>
      <c r="H702" s="17" t="str">
        <f t="shared" si="41"/>
        <v>CONFIRMED BEARISH</v>
      </c>
    </row>
    <row r="703" spans="1:8" ht="13.5" x14ac:dyDescent="0.25">
      <c r="A703" s="3">
        <v>43027</v>
      </c>
      <c r="B703" s="2">
        <v>114</v>
      </c>
      <c r="C703" s="2">
        <v>31.260300000000001</v>
      </c>
      <c r="D703" s="2">
        <v>677</v>
      </c>
      <c r="E703" s="2">
        <f t="shared" si="40"/>
        <v>80550</v>
      </c>
      <c r="F703" s="17" t="str">
        <f t="shared" si="43"/>
        <v>BEARISH</v>
      </c>
      <c r="G703" s="17" t="str">
        <f t="shared" si="42"/>
        <v>WEAK</v>
      </c>
      <c r="H703" s="17" t="str">
        <f t="shared" si="41"/>
        <v>CONFIRMED BEARISH</v>
      </c>
    </row>
    <row r="704" spans="1:8" ht="13.5" x14ac:dyDescent="0.25">
      <c r="A704" s="3">
        <v>43028</v>
      </c>
      <c r="B704" s="2">
        <v>114.2</v>
      </c>
      <c r="C704" s="2">
        <v>31.315200000000001</v>
      </c>
      <c r="D704" s="2">
        <v>164</v>
      </c>
      <c r="E704" s="2">
        <f t="shared" si="40"/>
        <v>80714</v>
      </c>
      <c r="F704" s="17" t="str">
        <f t="shared" si="43"/>
        <v>BEARISH</v>
      </c>
      <c r="G704" s="17" t="str">
        <f t="shared" si="42"/>
        <v>WEAK</v>
      </c>
      <c r="H704" s="17" t="str">
        <f t="shared" si="41"/>
        <v>CONFIRMED BEARISH</v>
      </c>
    </row>
    <row r="705" spans="1:8" ht="13.5" x14ac:dyDescent="0.25">
      <c r="A705" s="3">
        <v>43031</v>
      </c>
      <c r="B705" s="2">
        <v>114.5</v>
      </c>
      <c r="C705" s="2">
        <v>31.397400000000001</v>
      </c>
      <c r="D705" s="2">
        <v>620</v>
      </c>
      <c r="E705" s="2">
        <f t="shared" si="40"/>
        <v>81334</v>
      </c>
      <c r="F705" s="17" t="str">
        <f t="shared" si="43"/>
        <v>BULLISH</v>
      </c>
      <c r="G705" s="17" t="str">
        <f t="shared" si="42"/>
        <v>STRONG</v>
      </c>
      <c r="H705" s="17" t="str">
        <f t="shared" si="41"/>
        <v>BULLISH DIVERGENCE</v>
      </c>
    </row>
    <row r="706" spans="1:8" ht="13.5" x14ac:dyDescent="0.25">
      <c r="A706" s="3">
        <v>43032</v>
      </c>
      <c r="B706" s="2">
        <v>115.2</v>
      </c>
      <c r="C706" s="2">
        <v>31.589400000000001</v>
      </c>
      <c r="D706" s="2">
        <v>173</v>
      </c>
      <c r="E706" s="2">
        <f t="shared" si="40"/>
        <v>81507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BEARISH DIVERGENCE</v>
      </c>
    </row>
    <row r="707" spans="1:8" ht="13.5" x14ac:dyDescent="0.25">
      <c r="A707" s="3">
        <v>43033</v>
      </c>
      <c r="B707" s="2">
        <v>115.25</v>
      </c>
      <c r="C707" s="2">
        <v>31.603100000000001</v>
      </c>
      <c r="D707" s="2">
        <v>245</v>
      </c>
      <c r="E707" s="2">
        <f t="shared" si="40"/>
        <v>81752</v>
      </c>
      <c r="F707" s="17" t="str">
        <f t="shared" si="43"/>
        <v>BULLISH</v>
      </c>
      <c r="G707" s="17" t="str">
        <f t="shared" si="42"/>
        <v>NEUTRAL</v>
      </c>
      <c r="H707" s="17" t="str">
        <f t="shared" si="41"/>
        <v>CONFIRMED BULLISH</v>
      </c>
    </row>
    <row r="708" spans="1:8" ht="13.5" x14ac:dyDescent="0.25">
      <c r="A708" s="3">
        <v>43034</v>
      </c>
      <c r="B708" s="2">
        <v>114</v>
      </c>
      <c r="C708" s="2">
        <v>31.260300000000001</v>
      </c>
      <c r="D708" s="2">
        <v>1165</v>
      </c>
      <c r="E708" s="2">
        <f t="shared" ref="E708:E771" si="44">IF(B708&gt;B707, E707+D708, IF(B708&lt;B707, E707-D708, E707))</f>
        <v>80587</v>
      </c>
      <c r="F708" s="17" t="str">
        <f t="shared" si="43"/>
        <v>BULLISH</v>
      </c>
      <c r="G708" s="17" t="str">
        <f t="shared" si="42"/>
        <v>NEUTRAL</v>
      </c>
      <c r="H708" s="17" t="str">
        <f t="shared" si="41"/>
        <v>NEUTRAL</v>
      </c>
    </row>
    <row r="709" spans="1:8" ht="13.5" x14ac:dyDescent="0.25">
      <c r="A709" s="3">
        <v>43035</v>
      </c>
      <c r="B709" s="2">
        <v>114.05</v>
      </c>
      <c r="C709" s="2">
        <v>31.274000000000001</v>
      </c>
      <c r="D709" s="2">
        <v>141</v>
      </c>
      <c r="E709" s="2">
        <f t="shared" si="44"/>
        <v>80728</v>
      </c>
      <c r="F709" s="17" t="str">
        <f t="shared" si="43"/>
        <v>BULLISH</v>
      </c>
      <c r="G709" s="17" t="str">
        <f t="shared" si="42"/>
        <v>NEUTRAL</v>
      </c>
      <c r="H709" s="17" t="str">
        <f t="shared" si="41"/>
        <v>BULLISH DIVERGENCE</v>
      </c>
    </row>
    <row r="710" spans="1:8" ht="13.5" x14ac:dyDescent="0.25">
      <c r="A710" s="3">
        <v>43038</v>
      </c>
      <c r="B710" s="2">
        <v>114</v>
      </c>
      <c r="C710" s="2">
        <v>31.260300000000001</v>
      </c>
      <c r="D710" s="2">
        <v>1403</v>
      </c>
      <c r="E710" s="2">
        <f t="shared" si="44"/>
        <v>79325</v>
      </c>
      <c r="F710" s="17" t="str">
        <f t="shared" si="43"/>
        <v>BEARISH</v>
      </c>
      <c r="G710" s="17" t="str">
        <f t="shared" si="42"/>
        <v>WEAK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114</v>
      </c>
      <c r="C711" s="2">
        <v>31.260300000000001</v>
      </c>
      <c r="D711" s="2">
        <v>557</v>
      </c>
      <c r="E711" s="2">
        <f t="shared" si="44"/>
        <v>79325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WEAK</v>
      </c>
      <c r="H711" s="17" t="str">
        <f t="shared" si="45"/>
        <v>CONFIRMED BEARISH</v>
      </c>
    </row>
    <row r="712" spans="1:8" ht="13.5" x14ac:dyDescent="0.25">
      <c r="A712" s="3">
        <v>43040</v>
      </c>
      <c r="B712" s="2">
        <v>114</v>
      </c>
      <c r="C712" s="2">
        <v>31.260300000000001</v>
      </c>
      <c r="D712" s="2">
        <v>46</v>
      </c>
      <c r="E712" s="2">
        <f t="shared" si="44"/>
        <v>79325</v>
      </c>
      <c r="F712" s="17" t="str">
        <f t="shared" ref="F712:F775" si="47">IF(E712&gt;E707,"BULLISH",IF(E712&lt;E707,"BEARISH","NEUTRAL"))</f>
        <v>BEARISH</v>
      </c>
      <c r="G712" s="17" t="str">
        <f t="shared" si="46"/>
        <v>WEAK</v>
      </c>
      <c r="H712" s="17" t="str">
        <f t="shared" si="45"/>
        <v>CONFIRMED BEARISH</v>
      </c>
    </row>
    <row r="713" spans="1:8" ht="13.5" x14ac:dyDescent="0.25">
      <c r="A713" s="3">
        <v>43041</v>
      </c>
      <c r="B713" s="2">
        <v>114.01</v>
      </c>
      <c r="C713" s="2">
        <v>31.263100000000001</v>
      </c>
      <c r="D713" s="2">
        <v>341</v>
      </c>
      <c r="E713" s="2">
        <f t="shared" si="44"/>
        <v>79666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BEARISH DIVERGENCE</v>
      </c>
    </row>
    <row r="714" spans="1:8" ht="13.5" x14ac:dyDescent="0.25">
      <c r="A714" s="3">
        <v>43042</v>
      </c>
      <c r="B714" s="2">
        <v>114.01</v>
      </c>
      <c r="C714" s="2">
        <v>31.263100000000001</v>
      </c>
      <c r="D714" s="2">
        <v>0</v>
      </c>
      <c r="E714" s="2">
        <f t="shared" si="44"/>
        <v>79666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114.49</v>
      </c>
      <c r="C715" s="2">
        <v>31.3947</v>
      </c>
      <c r="D715" s="2">
        <v>336</v>
      </c>
      <c r="E715" s="2">
        <f t="shared" si="44"/>
        <v>80002</v>
      </c>
      <c r="F715" s="17" t="str">
        <f t="shared" si="47"/>
        <v>BULLISH</v>
      </c>
      <c r="G715" s="17" t="str">
        <f t="shared" si="46"/>
        <v>NEUTRAL</v>
      </c>
      <c r="H715" s="17" t="str">
        <f t="shared" si="45"/>
        <v>CONFIRMED BULLISH</v>
      </c>
    </row>
    <row r="716" spans="1:8" ht="13.5" x14ac:dyDescent="0.25">
      <c r="A716" s="3">
        <v>43046</v>
      </c>
      <c r="B716" s="2">
        <v>115</v>
      </c>
      <c r="C716" s="2">
        <v>31.534500000000001</v>
      </c>
      <c r="D716" s="2">
        <v>1752</v>
      </c>
      <c r="E716" s="2">
        <f t="shared" si="44"/>
        <v>81754</v>
      </c>
      <c r="F716" s="17" t="str">
        <f t="shared" si="47"/>
        <v>BULLISH</v>
      </c>
      <c r="G716" s="17" t="str">
        <f t="shared" si="46"/>
        <v>STRONG</v>
      </c>
      <c r="H716" s="17" t="str">
        <f t="shared" si="45"/>
        <v>CONFIRMED BULLISH</v>
      </c>
    </row>
    <row r="717" spans="1:8" ht="13.5" x14ac:dyDescent="0.25">
      <c r="A717" s="3">
        <v>43047</v>
      </c>
      <c r="B717" s="2">
        <v>115</v>
      </c>
      <c r="C717" s="2">
        <v>31.534500000000001</v>
      </c>
      <c r="D717" s="2">
        <v>1630</v>
      </c>
      <c r="E717" s="2">
        <f t="shared" si="44"/>
        <v>81754</v>
      </c>
      <c r="F717" s="17" t="str">
        <f t="shared" si="47"/>
        <v>BULLISH</v>
      </c>
      <c r="G717" s="17" t="str">
        <f t="shared" si="46"/>
        <v>STRONG</v>
      </c>
      <c r="H717" s="17" t="str">
        <f t="shared" si="45"/>
        <v>CONFIRMED BULLISH</v>
      </c>
    </row>
    <row r="718" spans="1:8" ht="13.5" x14ac:dyDescent="0.25">
      <c r="A718" s="3">
        <v>43048</v>
      </c>
      <c r="B718" s="2">
        <v>114</v>
      </c>
      <c r="C718" s="2">
        <v>31.260300000000001</v>
      </c>
      <c r="D718" s="2">
        <v>5560</v>
      </c>
      <c r="E718" s="2">
        <f t="shared" si="44"/>
        <v>76194</v>
      </c>
      <c r="F718" s="17" t="str">
        <f t="shared" si="47"/>
        <v>BEARISH</v>
      </c>
      <c r="G718" s="17" t="str">
        <f t="shared" si="46"/>
        <v>WEAK</v>
      </c>
      <c r="H718" s="17" t="str">
        <f t="shared" si="45"/>
        <v>CONFIRMED BEARISH</v>
      </c>
    </row>
    <row r="719" spans="1:8" ht="13.5" x14ac:dyDescent="0.25">
      <c r="A719" s="3">
        <v>43049</v>
      </c>
      <c r="B719" s="2">
        <v>114.11</v>
      </c>
      <c r="C719" s="2">
        <v>31.290500000000002</v>
      </c>
      <c r="D719" s="2">
        <v>375</v>
      </c>
      <c r="E719" s="2">
        <f t="shared" si="44"/>
        <v>76569</v>
      </c>
      <c r="F719" s="17" t="str">
        <f t="shared" si="47"/>
        <v>BEARISH</v>
      </c>
      <c r="G719" s="17" t="str">
        <f t="shared" si="46"/>
        <v>WEAK</v>
      </c>
      <c r="H719" s="17" t="str">
        <f t="shared" si="45"/>
        <v>BEARISH DIVERGENCE</v>
      </c>
    </row>
    <row r="720" spans="1:8" ht="13.5" x14ac:dyDescent="0.25">
      <c r="A720" s="3">
        <v>43052</v>
      </c>
      <c r="B720" s="2">
        <v>114</v>
      </c>
      <c r="C720" s="2">
        <v>31.260300000000001</v>
      </c>
      <c r="D720" s="2">
        <v>1425</v>
      </c>
      <c r="E720" s="2">
        <f t="shared" si="44"/>
        <v>75144</v>
      </c>
      <c r="F720" s="17" t="str">
        <f t="shared" si="47"/>
        <v>BEARISH</v>
      </c>
      <c r="G720" s="17" t="str">
        <f t="shared" si="46"/>
        <v>WEAK</v>
      </c>
      <c r="H720" s="17" t="str">
        <f t="shared" si="45"/>
        <v>CONFIRMED BEARISH</v>
      </c>
    </row>
    <row r="721" spans="1:8" ht="13.5" x14ac:dyDescent="0.25">
      <c r="A721" s="3">
        <v>43053</v>
      </c>
      <c r="B721" s="2">
        <v>113.9</v>
      </c>
      <c r="C721" s="2">
        <v>31.232900000000001</v>
      </c>
      <c r="D721" s="2">
        <v>2161</v>
      </c>
      <c r="E721" s="2">
        <f t="shared" si="44"/>
        <v>72983</v>
      </c>
      <c r="F721" s="17" t="str">
        <f t="shared" si="47"/>
        <v>BEARISH</v>
      </c>
      <c r="G721" s="17" t="str">
        <f t="shared" si="46"/>
        <v>WEAK</v>
      </c>
      <c r="H721" s="17" t="str">
        <f t="shared" si="45"/>
        <v>CONFIRMED BEARISH</v>
      </c>
    </row>
    <row r="722" spans="1:8" ht="13.5" x14ac:dyDescent="0.25">
      <c r="A722" s="3">
        <v>43054</v>
      </c>
      <c r="B722" s="2">
        <v>114</v>
      </c>
      <c r="C722" s="2">
        <v>31.260300000000001</v>
      </c>
      <c r="D722" s="2">
        <v>3165</v>
      </c>
      <c r="E722" s="2">
        <f t="shared" si="44"/>
        <v>76148</v>
      </c>
      <c r="F722" s="17" t="str">
        <f t="shared" si="47"/>
        <v>BEARISH</v>
      </c>
      <c r="G722" s="17" t="str">
        <f t="shared" si="46"/>
        <v>WEAK</v>
      </c>
      <c r="H722" s="17" t="str">
        <f t="shared" si="45"/>
        <v>CONFIRMED BEARISH</v>
      </c>
    </row>
    <row r="723" spans="1:8" ht="13.5" x14ac:dyDescent="0.25">
      <c r="A723" s="3">
        <v>43055</v>
      </c>
      <c r="B723" s="2">
        <v>113.6</v>
      </c>
      <c r="C723" s="2">
        <v>31.150600000000001</v>
      </c>
      <c r="D723" s="2">
        <v>2137</v>
      </c>
      <c r="E723" s="2">
        <f t="shared" si="44"/>
        <v>74011</v>
      </c>
      <c r="F723" s="17" t="str">
        <f t="shared" si="47"/>
        <v>BEARISH</v>
      </c>
      <c r="G723" s="17" t="str">
        <f t="shared" si="46"/>
        <v>WEAK</v>
      </c>
      <c r="H723" s="17" t="str">
        <f t="shared" si="45"/>
        <v>CONFIRMED BEARISH</v>
      </c>
    </row>
    <row r="724" spans="1:8" ht="13.5" x14ac:dyDescent="0.25">
      <c r="A724" s="3">
        <v>43056</v>
      </c>
      <c r="B724" s="2">
        <v>113.9</v>
      </c>
      <c r="C724" s="2">
        <v>31.232900000000001</v>
      </c>
      <c r="D724" s="2">
        <v>500</v>
      </c>
      <c r="E724" s="2">
        <f t="shared" si="44"/>
        <v>74511</v>
      </c>
      <c r="F724" s="17" t="str">
        <f t="shared" si="47"/>
        <v>BEARISH</v>
      </c>
      <c r="G724" s="17" t="str">
        <f t="shared" si="46"/>
        <v>WEAK</v>
      </c>
      <c r="H724" s="17" t="str">
        <f t="shared" si="45"/>
        <v>CONFIRMED BEARISH</v>
      </c>
    </row>
    <row r="725" spans="1:8" ht="13.5" x14ac:dyDescent="0.25">
      <c r="A725" s="3">
        <v>43059</v>
      </c>
      <c r="B725" s="2">
        <v>114</v>
      </c>
      <c r="C725" s="2">
        <v>31.260300000000001</v>
      </c>
      <c r="D725" s="2">
        <v>725</v>
      </c>
      <c r="E725" s="2">
        <f t="shared" si="44"/>
        <v>75236</v>
      </c>
      <c r="F725" s="17" t="str">
        <f t="shared" si="47"/>
        <v>BULLISH</v>
      </c>
      <c r="G725" s="17" t="str">
        <f t="shared" si="46"/>
        <v>NEUTRAL</v>
      </c>
      <c r="H725" s="17" t="str">
        <f t="shared" si="45"/>
        <v>NEUTRAL</v>
      </c>
    </row>
    <row r="726" spans="1:8" ht="13.5" x14ac:dyDescent="0.25">
      <c r="A726" s="3">
        <v>43060</v>
      </c>
      <c r="B726" s="2">
        <v>114.5</v>
      </c>
      <c r="C726" s="2">
        <v>31.397400000000001</v>
      </c>
      <c r="D726" s="2">
        <v>216</v>
      </c>
      <c r="E726" s="2">
        <f t="shared" si="44"/>
        <v>75452</v>
      </c>
      <c r="F726" s="17" t="str">
        <f t="shared" si="47"/>
        <v>BULLISH</v>
      </c>
      <c r="G726" s="17" t="str">
        <f t="shared" si="46"/>
        <v>STRONG</v>
      </c>
      <c r="H726" s="17" t="str">
        <f t="shared" si="45"/>
        <v>CONFIRMED BULLISH</v>
      </c>
    </row>
    <row r="727" spans="1:8" ht="13.5" x14ac:dyDescent="0.25">
      <c r="A727" s="3">
        <v>43061</v>
      </c>
      <c r="B727" s="2">
        <v>114.8</v>
      </c>
      <c r="C727" s="2">
        <v>31.479700000000001</v>
      </c>
      <c r="D727" s="2">
        <v>70</v>
      </c>
      <c r="E727" s="2">
        <f t="shared" si="44"/>
        <v>75522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BEARISH DIVERGENCE</v>
      </c>
    </row>
    <row r="728" spans="1:8" ht="13.5" x14ac:dyDescent="0.25">
      <c r="A728" s="3">
        <v>43062</v>
      </c>
      <c r="B728" s="2">
        <v>114.8</v>
      </c>
      <c r="C728" s="2">
        <v>31.479700000000001</v>
      </c>
      <c r="D728" s="2">
        <v>710</v>
      </c>
      <c r="E728" s="2">
        <f t="shared" si="44"/>
        <v>75522</v>
      </c>
      <c r="F728" s="17" t="str">
        <f t="shared" si="47"/>
        <v>BULLISH</v>
      </c>
      <c r="G728" s="17" t="str">
        <f t="shared" si="46"/>
        <v>STRONG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115.5</v>
      </c>
      <c r="C729" s="2">
        <v>31.671600000000002</v>
      </c>
      <c r="D729" s="2">
        <v>6452</v>
      </c>
      <c r="E729" s="2">
        <f t="shared" si="44"/>
        <v>81974</v>
      </c>
      <c r="F729" s="17" t="str">
        <f t="shared" si="47"/>
        <v>BULLISH</v>
      </c>
      <c r="G729" s="17" t="str">
        <f t="shared" si="46"/>
        <v>STRONG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116.5</v>
      </c>
      <c r="C730" s="2">
        <v>31.945799999999998</v>
      </c>
      <c r="D730" s="2">
        <v>2019</v>
      </c>
      <c r="E730" s="2">
        <f t="shared" si="44"/>
        <v>83993</v>
      </c>
      <c r="F730" s="17" t="str">
        <f t="shared" si="47"/>
        <v>BULLISH</v>
      </c>
      <c r="G730" s="17" t="str">
        <f t="shared" si="46"/>
        <v>STRONG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116.5</v>
      </c>
      <c r="C731" s="2">
        <v>31.945799999999998</v>
      </c>
      <c r="D731" s="2">
        <v>1270</v>
      </c>
      <c r="E731" s="2">
        <f t="shared" si="44"/>
        <v>83993</v>
      </c>
      <c r="F731" s="17" t="str">
        <f t="shared" si="47"/>
        <v>BULLISH</v>
      </c>
      <c r="G731" s="17" t="str">
        <f t="shared" si="46"/>
        <v>STRONG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117.4</v>
      </c>
      <c r="C732" s="2">
        <v>32.192599999999999</v>
      </c>
      <c r="D732" s="2">
        <v>1106</v>
      </c>
      <c r="E732" s="2">
        <f t="shared" si="44"/>
        <v>85099</v>
      </c>
      <c r="F732" s="17" t="str">
        <f t="shared" si="47"/>
        <v>BULLISH</v>
      </c>
      <c r="G732" s="17" t="str">
        <f t="shared" si="46"/>
        <v>STRONG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119.96</v>
      </c>
      <c r="C733" s="2">
        <v>32.894599999999997</v>
      </c>
      <c r="D733" s="2">
        <v>4569</v>
      </c>
      <c r="E733" s="2">
        <f t="shared" si="44"/>
        <v>89668</v>
      </c>
      <c r="F733" s="17" t="str">
        <f t="shared" si="47"/>
        <v>BULLISH</v>
      </c>
      <c r="G733" s="17" t="str">
        <f t="shared" si="46"/>
        <v>STRONG</v>
      </c>
      <c r="H733" s="17" t="str">
        <f t="shared" si="45"/>
        <v>CONFIRMED BULLISH</v>
      </c>
    </row>
    <row r="734" spans="1:8" ht="13.5" x14ac:dyDescent="0.25">
      <c r="A734" s="3">
        <v>43073</v>
      </c>
      <c r="B734" s="2">
        <v>120</v>
      </c>
      <c r="C734" s="2">
        <v>32.9056</v>
      </c>
      <c r="D734" s="2">
        <v>1282</v>
      </c>
      <c r="E734" s="2">
        <f t="shared" si="44"/>
        <v>90950</v>
      </c>
      <c r="F734" s="17" t="str">
        <f t="shared" si="47"/>
        <v>BULLISH</v>
      </c>
      <c r="G734" s="17" t="str">
        <f t="shared" si="46"/>
        <v>STRONG</v>
      </c>
      <c r="H734" s="17" t="str">
        <f t="shared" si="45"/>
        <v>CONFIRMED BULLISH</v>
      </c>
    </row>
    <row r="735" spans="1:8" ht="13.5" x14ac:dyDescent="0.25">
      <c r="A735" s="3">
        <v>43074</v>
      </c>
      <c r="B735" s="2">
        <v>120.48</v>
      </c>
      <c r="C735" s="2">
        <v>33.037199999999999</v>
      </c>
      <c r="D735" s="2">
        <v>1221</v>
      </c>
      <c r="E735" s="2">
        <f t="shared" si="44"/>
        <v>92171</v>
      </c>
      <c r="F735" s="17" t="str">
        <f t="shared" si="47"/>
        <v>BULLISH</v>
      </c>
      <c r="G735" s="17" t="str">
        <f t="shared" si="46"/>
        <v>STRONG</v>
      </c>
      <c r="H735" s="17" t="str">
        <f t="shared" si="45"/>
        <v>CONFIRMED BULLISH</v>
      </c>
    </row>
    <row r="736" spans="1:8" ht="13.5" x14ac:dyDescent="0.25">
      <c r="A736" s="3">
        <v>43075</v>
      </c>
      <c r="B736" s="2">
        <v>120.47</v>
      </c>
      <c r="C736" s="2">
        <v>33.034500000000001</v>
      </c>
      <c r="D736" s="2">
        <v>761</v>
      </c>
      <c r="E736" s="2">
        <f t="shared" si="44"/>
        <v>91410</v>
      </c>
      <c r="F736" s="17" t="str">
        <f t="shared" si="47"/>
        <v>BULLISH</v>
      </c>
      <c r="G736" s="17" t="str">
        <f t="shared" si="46"/>
        <v>STRONG</v>
      </c>
      <c r="H736" s="17" t="str">
        <f t="shared" si="45"/>
        <v>CONFIRMED BULLISH</v>
      </c>
    </row>
    <row r="737" spans="1:8" ht="13.5" x14ac:dyDescent="0.25">
      <c r="A737" s="3">
        <v>43076</v>
      </c>
      <c r="B737" s="2">
        <v>120.02</v>
      </c>
      <c r="C737" s="2">
        <v>32.911099999999998</v>
      </c>
      <c r="D737" s="2">
        <v>368</v>
      </c>
      <c r="E737" s="2">
        <f t="shared" si="44"/>
        <v>91042</v>
      </c>
      <c r="F737" s="17" t="str">
        <f t="shared" si="47"/>
        <v>BULLISH</v>
      </c>
      <c r="G737" s="17" t="str">
        <f t="shared" si="46"/>
        <v>STRONG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120</v>
      </c>
      <c r="C738" s="2">
        <v>32.9056</v>
      </c>
      <c r="D738" s="2">
        <v>1907</v>
      </c>
      <c r="E738" s="2">
        <f t="shared" si="44"/>
        <v>89135</v>
      </c>
      <c r="F738" s="17" t="str">
        <f t="shared" si="47"/>
        <v>BEARISH</v>
      </c>
      <c r="G738" s="17" t="str">
        <f t="shared" si="46"/>
        <v>NEUTRAL</v>
      </c>
      <c r="H738" s="17" t="str">
        <f t="shared" si="45"/>
        <v>BEARISH DIVERGENCE</v>
      </c>
    </row>
    <row r="739" spans="1:8" ht="13.5" x14ac:dyDescent="0.25">
      <c r="A739" s="3">
        <v>43080</v>
      </c>
      <c r="B739" s="2">
        <v>120.2</v>
      </c>
      <c r="C739" s="2">
        <v>32.9604</v>
      </c>
      <c r="D739" s="2">
        <v>2167</v>
      </c>
      <c r="E739" s="2">
        <f t="shared" si="44"/>
        <v>91302</v>
      </c>
      <c r="F739" s="17" t="str">
        <f t="shared" si="47"/>
        <v>BULLISH</v>
      </c>
      <c r="G739" s="17" t="str">
        <f t="shared" si="46"/>
        <v>NEUTRAL</v>
      </c>
      <c r="H739" s="17" t="str">
        <f t="shared" si="45"/>
        <v>CONFIRMED BULLISH</v>
      </c>
    </row>
    <row r="740" spans="1:8" ht="13.5" x14ac:dyDescent="0.25">
      <c r="A740" s="3">
        <v>43081</v>
      </c>
      <c r="B740" s="2">
        <v>120</v>
      </c>
      <c r="C740" s="2">
        <v>32.9056</v>
      </c>
      <c r="D740" s="2">
        <v>697</v>
      </c>
      <c r="E740" s="2">
        <f t="shared" si="44"/>
        <v>90605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119.63</v>
      </c>
      <c r="C741" s="2">
        <v>32.804099999999998</v>
      </c>
      <c r="D741" s="2">
        <v>901</v>
      </c>
      <c r="E741" s="2">
        <f t="shared" si="44"/>
        <v>89704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119</v>
      </c>
      <c r="C742" s="2">
        <v>32.631399999999999</v>
      </c>
      <c r="D742" s="2">
        <v>1540</v>
      </c>
      <c r="E742" s="2">
        <f t="shared" si="44"/>
        <v>88164</v>
      </c>
      <c r="F742" s="17" t="str">
        <f t="shared" si="47"/>
        <v>BEARISH</v>
      </c>
      <c r="G742" s="17" t="str">
        <f t="shared" si="46"/>
        <v>WEAK</v>
      </c>
      <c r="H742" s="17" t="str">
        <f t="shared" si="45"/>
        <v>CONFIRMED BEARISH</v>
      </c>
    </row>
    <row r="743" spans="1:8" ht="13.5" x14ac:dyDescent="0.25">
      <c r="A743" s="3">
        <v>43084</v>
      </c>
      <c r="B743" s="2">
        <v>119</v>
      </c>
      <c r="C743" s="2">
        <v>32.631399999999999</v>
      </c>
      <c r="D743" s="2">
        <v>233</v>
      </c>
      <c r="E743" s="2">
        <f t="shared" si="44"/>
        <v>88164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CONFIRMED BEARISH</v>
      </c>
    </row>
    <row r="744" spans="1:8" ht="13.5" x14ac:dyDescent="0.25">
      <c r="A744" s="3">
        <v>43087</v>
      </c>
      <c r="B744" s="2">
        <v>118.01</v>
      </c>
      <c r="C744" s="2">
        <v>32.359900000000003</v>
      </c>
      <c r="D744" s="2">
        <v>20616</v>
      </c>
      <c r="E744" s="2">
        <f t="shared" si="44"/>
        <v>67548</v>
      </c>
      <c r="F744" s="17" t="str">
        <f t="shared" si="47"/>
        <v>BEARISH</v>
      </c>
      <c r="G744" s="17" t="str">
        <f t="shared" si="46"/>
        <v>WEAK</v>
      </c>
      <c r="H744" s="17" t="str">
        <f t="shared" si="45"/>
        <v>CONFIRMED BEARISH</v>
      </c>
    </row>
    <row r="745" spans="1:8" ht="13.5" x14ac:dyDescent="0.25">
      <c r="A745" s="3">
        <v>43088</v>
      </c>
      <c r="B745" s="2">
        <v>118</v>
      </c>
      <c r="C745" s="2">
        <v>32.357199999999999</v>
      </c>
      <c r="D745" s="2">
        <v>2144</v>
      </c>
      <c r="E745" s="2">
        <f t="shared" si="44"/>
        <v>65404</v>
      </c>
      <c r="F745" s="17" t="str">
        <f t="shared" si="47"/>
        <v>BEARISH</v>
      </c>
      <c r="G745" s="17" t="str">
        <f t="shared" si="46"/>
        <v>WEAK</v>
      </c>
      <c r="H745" s="17" t="str">
        <f t="shared" si="45"/>
        <v>CONFIRMED BEARISH</v>
      </c>
    </row>
    <row r="746" spans="1:8" ht="13.5" x14ac:dyDescent="0.25">
      <c r="A746" s="3">
        <v>43089</v>
      </c>
      <c r="B746" s="2">
        <v>118</v>
      </c>
      <c r="C746" s="2">
        <v>32.357199999999999</v>
      </c>
      <c r="D746" s="2">
        <v>2808</v>
      </c>
      <c r="E746" s="2">
        <f t="shared" si="44"/>
        <v>65404</v>
      </c>
      <c r="F746" s="17" t="str">
        <f t="shared" si="47"/>
        <v>BEARISH</v>
      </c>
      <c r="G746" s="17" t="str">
        <f t="shared" si="46"/>
        <v>WEAK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118.01</v>
      </c>
      <c r="C747" s="2">
        <v>32.359900000000003</v>
      </c>
      <c r="D747" s="2">
        <v>330</v>
      </c>
      <c r="E747" s="2">
        <f t="shared" si="44"/>
        <v>65734</v>
      </c>
      <c r="F747" s="17" t="str">
        <f t="shared" si="47"/>
        <v>BEARISH</v>
      </c>
      <c r="G747" s="17" t="str">
        <f t="shared" si="46"/>
        <v>WEAK</v>
      </c>
      <c r="H747" s="17" t="str">
        <f t="shared" si="45"/>
        <v>CONFIRMED BEARISH</v>
      </c>
    </row>
    <row r="748" spans="1:8" ht="13.5" x14ac:dyDescent="0.25">
      <c r="A748" s="3">
        <v>43091</v>
      </c>
      <c r="B748" s="2">
        <v>118.01</v>
      </c>
      <c r="C748" s="2">
        <v>32.359900000000003</v>
      </c>
      <c r="D748" s="2">
        <v>619</v>
      </c>
      <c r="E748" s="2">
        <f t="shared" si="44"/>
        <v>65734</v>
      </c>
      <c r="F748" s="17" t="str">
        <f t="shared" si="47"/>
        <v>BEARISH</v>
      </c>
      <c r="G748" s="17" t="str">
        <f t="shared" si="46"/>
        <v>WEAK</v>
      </c>
      <c r="H748" s="17" t="str">
        <f t="shared" si="45"/>
        <v>CONFIRMED BEARISH</v>
      </c>
    </row>
    <row r="749" spans="1:8" ht="13.5" x14ac:dyDescent="0.25">
      <c r="A749" s="3">
        <v>43094</v>
      </c>
      <c r="B749" s="2">
        <v>118</v>
      </c>
      <c r="C749" s="2">
        <v>32.357199999999999</v>
      </c>
      <c r="D749" s="2">
        <v>771</v>
      </c>
      <c r="E749" s="2">
        <f t="shared" si="44"/>
        <v>64963</v>
      </c>
      <c r="F749" s="17" t="str">
        <f t="shared" si="47"/>
        <v>BEARISH</v>
      </c>
      <c r="G749" s="17" t="str">
        <f t="shared" si="46"/>
        <v>WEAK</v>
      </c>
      <c r="H749" s="17" t="str">
        <f t="shared" si="45"/>
        <v>CONFIRMED BEARISH</v>
      </c>
    </row>
    <row r="750" spans="1:8" ht="13.5" x14ac:dyDescent="0.25">
      <c r="A750" s="3">
        <v>43095</v>
      </c>
      <c r="B750" s="2">
        <v>120</v>
      </c>
      <c r="C750" s="2">
        <v>32.9056</v>
      </c>
      <c r="D750" s="2">
        <v>2405</v>
      </c>
      <c r="E750" s="2">
        <f t="shared" si="44"/>
        <v>67368</v>
      </c>
      <c r="F750" s="17" t="str">
        <f t="shared" si="47"/>
        <v>BULLISH</v>
      </c>
      <c r="G750" s="17" t="str">
        <f t="shared" si="46"/>
        <v>STRONG</v>
      </c>
      <c r="H750" s="17" t="str">
        <f t="shared" si="45"/>
        <v>CONFIRMED BULLISH</v>
      </c>
    </row>
    <row r="751" spans="1:8" ht="13.5" x14ac:dyDescent="0.25">
      <c r="A751" s="3">
        <v>43096</v>
      </c>
      <c r="B751" s="2">
        <v>121.1</v>
      </c>
      <c r="C751" s="2">
        <v>33.2072</v>
      </c>
      <c r="D751" s="2">
        <v>3723</v>
      </c>
      <c r="E751" s="2">
        <f t="shared" si="44"/>
        <v>71091</v>
      </c>
      <c r="F751" s="17" t="str">
        <f t="shared" si="47"/>
        <v>BULLISH</v>
      </c>
      <c r="G751" s="17" t="str">
        <f t="shared" si="46"/>
        <v>STRONG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121.2</v>
      </c>
      <c r="C752" s="2">
        <v>33.2346</v>
      </c>
      <c r="D752" s="2">
        <v>1322</v>
      </c>
      <c r="E752" s="2">
        <f t="shared" si="44"/>
        <v>72413</v>
      </c>
      <c r="F752" s="17" t="str">
        <f t="shared" si="47"/>
        <v>BULLISH</v>
      </c>
      <c r="G752" s="17" t="str">
        <f t="shared" si="46"/>
        <v>STRONG</v>
      </c>
      <c r="H752" s="17" t="str">
        <f t="shared" si="45"/>
        <v>CONFIRMED BULLISH</v>
      </c>
    </row>
    <row r="753" spans="1:8" ht="13.5" x14ac:dyDescent="0.25">
      <c r="A753" s="3">
        <v>43098</v>
      </c>
      <c r="B753" s="2">
        <v>122</v>
      </c>
      <c r="C753" s="2">
        <v>33.454000000000001</v>
      </c>
      <c r="D753" s="2">
        <v>3997</v>
      </c>
      <c r="E753" s="2">
        <f t="shared" si="44"/>
        <v>76410</v>
      </c>
      <c r="F753" s="17" t="str">
        <f t="shared" si="47"/>
        <v>BULLISH</v>
      </c>
      <c r="G753" s="17" t="str">
        <f t="shared" si="46"/>
        <v>STRONG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118.1</v>
      </c>
      <c r="C754" s="2">
        <v>32.384599999999999</v>
      </c>
      <c r="D754" s="2">
        <v>2897</v>
      </c>
      <c r="E754" s="2">
        <f t="shared" si="44"/>
        <v>73513</v>
      </c>
      <c r="F754" s="17" t="str">
        <f t="shared" si="47"/>
        <v>BULLISH</v>
      </c>
      <c r="G754" s="17" t="str">
        <f t="shared" si="46"/>
        <v>STRONG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120</v>
      </c>
      <c r="C755" s="2">
        <v>32.9056</v>
      </c>
      <c r="D755" s="2">
        <v>965</v>
      </c>
      <c r="E755" s="2">
        <f t="shared" si="44"/>
        <v>74478</v>
      </c>
      <c r="F755" s="17" t="str">
        <f t="shared" si="47"/>
        <v>BULLISH</v>
      </c>
      <c r="G755" s="17" t="str">
        <f t="shared" si="46"/>
        <v>STRONG</v>
      </c>
      <c r="H755" s="17" t="str">
        <f t="shared" si="45"/>
        <v>NEUTRAL</v>
      </c>
    </row>
    <row r="756" spans="1:8" ht="13.5" x14ac:dyDescent="0.25">
      <c r="A756" s="3">
        <v>43104</v>
      </c>
      <c r="B756" s="2">
        <v>118.5</v>
      </c>
      <c r="C756" s="2">
        <v>32.494300000000003</v>
      </c>
      <c r="D756" s="2">
        <v>720</v>
      </c>
      <c r="E756" s="2">
        <f t="shared" si="44"/>
        <v>73758</v>
      </c>
      <c r="F756" s="17" t="str">
        <f t="shared" si="47"/>
        <v>BULLISH</v>
      </c>
      <c r="G756" s="17" t="str">
        <f t="shared" si="46"/>
        <v>STRONG</v>
      </c>
      <c r="H756" s="17" t="str">
        <f t="shared" si="45"/>
        <v>BULLISH DIVERGENCE</v>
      </c>
    </row>
    <row r="757" spans="1:8" ht="13.5" x14ac:dyDescent="0.25">
      <c r="A757" s="3">
        <v>43105</v>
      </c>
      <c r="B757" s="2">
        <v>119.9</v>
      </c>
      <c r="C757" s="2">
        <v>32.8782</v>
      </c>
      <c r="D757" s="2">
        <v>1955</v>
      </c>
      <c r="E757" s="2">
        <f t="shared" si="44"/>
        <v>75713</v>
      </c>
      <c r="F757" s="17" t="str">
        <f t="shared" si="47"/>
        <v>BULLISH</v>
      </c>
      <c r="G757" s="17" t="str">
        <f t="shared" si="46"/>
        <v>STRONG</v>
      </c>
      <c r="H757" s="17" t="str">
        <f t="shared" si="45"/>
        <v>BULLISH DIVERGENCE</v>
      </c>
    </row>
    <row r="758" spans="1:8" ht="13.5" x14ac:dyDescent="0.25">
      <c r="A758" s="3">
        <v>43108</v>
      </c>
      <c r="B758" s="2">
        <v>122.53</v>
      </c>
      <c r="C758" s="2">
        <v>33.599400000000003</v>
      </c>
      <c r="D758" s="2">
        <v>3081</v>
      </c>
      <c r="E758" s="2">
        <f t="shared" si="44"/>
        <v>78794</v>
      </c>
      <c r="F758" s="17" t="str">
        <f t="shared" si="47"/>
        <v>BULLISH</v>
      </c>
      <c r="G758" s="17" t="str">
        <f t="shared" si="46"/>
        <v>STRONG</v>
      </c>
      <c r="H758" s="17" t="str">
        <f t="shared" si="45"/>
        <v>CONFIRMED BULLISH</v>
      </c>
    </row>
    <row r="759" spans="1:8" ht="13.5" x14ac:dyDescent="0.25">
      <c r="A759" s="3">
        <v>43109</v>
      </c>
      <c r="B759" s="2">
        <v>121.9</v>
      </c>
      <c r="C759" s="2">
        <v>33.426600000000001</v>
      </c>
      <c r="D759" s="2">
        <v>883</v>
      </c>
      <c r="E759" s="2">
        <f t="shared" si="44"/>
        <v>77911</v>
      </c>
      <c r="F759" s="17" t="str">
        <f t="shared" si="47"/>
        <v>BULLISH</v>
      </c>
      <c r="G759" s="17" t="str">
        <f t="shared" si="46"/>
        <v>STRONG</v>
      </c>
      <c r="H759" s="17" t="str">
        <f t="shared" si="45"/>
        <v>CONFIRMED BULLISH</v>
      </c>
    </row>
    <row r="760" spans="1:8" ht="13.5" x14ac:dyDescent="0.25">
      <c r="A760" s="3">
        <v>43110</v>
      </c>
      <c r="B760" s="2">
        <v>120.24</v>
      </c>
      <c r="C760" s="2">
        <v>32.971400000000003</v>
      </c>
      <c r="D760" s="2">
        <v>767</v>
      </c>
      <c r="E760" s="2">
        <f t="shared" si="44"/>
        <v>77144</v>
      </c>
      <c r="F760" s="17" t="str">
        <f t="shared" si="47"/>
        <v>BULLISH</v>
      </c>
      <c r="G760" s="17" t="str">
        <f t="shared" si="46"/>
        <v>STRONG</v>
      </c>
      <c r="H760" s="17" t="str">
        <f t="shared" si="45"/>
        <v>CONFIRMED BULLISH</v>
      </c>
    </row>
    <row r="761" spans="1:8" ht="13.5" x14ac:dyDescent="0.25">
      <c r="A761" s="3">
        <v>43111</v>
      </c>
      <c r="B761" s="2">
        <v>122</v>
      </c>
      <c r="C761" s="2">
        <v>33.454000000000001</v>
      </c>
      <c r="D761" s="2">
        <v>2765</v>
      </c>
      <c r="E761" s="2">
        <f t="shared" si="44"/>
        <v>79909</v>
      </c>
      <c r="F761" s="17" t="str">
        <f t="shared" si="47"/>
        <v>BULLISH</v>
      </c>
      <c r="G761" s="17" t="str">
        <f t="shared" si="46"/>
        <v>STRONG</v>
      </c>
      <c r="H761" s="17" t="str">
        <f t="shared" si="45"/>
        <v>CONFIRMED BULLISH</v>
      </c>
    </row>
    <row r="762" spans="1:8" ht="13.5" x14ac:dyDescent="0.25">
      <c r="A762" s="3">
        <v>43112</v>
      </c>
      <c r="B762" s="2">
        <v>125</v>
      </c>
      <c r="C762" s="2">
        <v>34.276699999999998</v>
      </c>
      <c r="D762" s="2">
        <v>4013</v>
      </c>
      <c r="E762" s="2">
        <f t="shared" si="44"/>
        <v>83922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124.9</v>
      </c>
      <c r="C763" s="2">
        <v>34.249200000000002</v>
      </c>
      <c r="D763" s="2">
        <v>9018</v>
      </c>
      <c r="E763" s="2">
        <f t="shared" si="44"/>
        <v>74904</v>
      </c>
      <c r="F763" s="17" t="str">
        <f t="shared" si="47"/>
        <v>BEARISH</v>
      </c>
      <c r="G763" s="17" t="str">
        <f t="shared" si="46"/>
        <v>WEAK</v>
      </c>
      <c r="H763" s="17" t="str">
        <f t="shared" si="45"/>
        <v>BEARISH DIVERGENCE</v>
      </c>
    </row>
    <row r="764" spans="1:8" ht="13.5" x14ac:dyDescent="0.25">
      <c r="A764" s="3">
        <v>43116</v>
      </c>
      <c r="B764" s="2">
        <v>125</v>
      </c>
      <c r="C764" s="2">
        <v>34.276699999999998</v>
      </c>
      <c r="D764" s="2">
        <v>3537</v>
      </c>
      <c r="E764" s="2">
        <f t="shared" si="44"/>
        <v>78441</v>
      </c>
      <c r="F764" s="17" t="str">
        <f t="shared" si="47"/>
        <v>BULLISH</v>
      </c>
      <c r="G764" s="17" t="str">
        <f t="shared" si="46"/>
        <v>NEUTRAL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126.4</v>
      </c>
      <c r="C765" s="2">
        <v>34.660600000000002</v>
      </c>
      <c r="D765" s="2">
        <v>4229</v>
      </c>
      <c r="E765" s="2">
        <f t="shared" si="44"/>
        <v>82670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129</v>
      </c>
      <c r="C766" s="2">
        <v>35.3735</v>
      </c>
      <c r="D766" s="2">
        <v>3941</v>
      </c>
      <c r="E766" s="2">
        <f t="shared" si="44"/>
        <v>86611</v>
      </c>
      <c r="F766" s="17" t="str">
        <f t="shared" si="47"/>
        <v>BULLISH</v>
      </c>
      <c r="G766" s="17" t="str">
        <f t="shared" si="46"/>
        <v>STRONG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127</v>
      </c>
      <c r="C767" s="2">
        <v>34.825099999999999</v>
      </c>
      <c r="D767" s="2">
        <v>1815</v>
      </c>
      <c r="E767" s="2">
        <f t="shared" si="44"/>
        <v>84796</v>
      </c>
      <c r="F767" s="17" t="str">
        <f t="shared" si="47"/>
        <v>BULLISH</v>
      </c>
      <c r="G767" s="17" t="str">
        <f t="shared" si="46"/>
        <v>NEUTRAL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125.6</v>
      </c>
      <c r="C768" s="2">
        <v>34.441200000000002</v>
      </c>
      <c r="D768" s="2">
        <v>5036</v>
      </c>
      <c r="E768" s="2">
        <f t="shared" si="44"/>
        <v>79760</v>
      </c>
      <c r="F768" s="17" t="str">
        <f t="shared" si="47"/>
        <v>BULLISH</v>
      </c>
      <c r="G768" s="17" t="str">
        <f t="shared" si="46"/>
        <v>STRONG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127.6</v>
      </c>
      <c r="C769" s="2">
        <v>34.989600000000003</v>
      </c>
      <c r="D769" s="2">
        <v>2005</v>
      </c>
      <c r="E769" s="2">
        <f t="shared" si="44"/>
        <v>81765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128.1</v>
      </c>
      <c r="C770" s="2">
        <v>35.1267</v>
      </c>
      <c r="D770" s="2">
        <v>1525</v>
      </c>
      <c r="E770" s="2">
        <f t="shared" si="44"/>
        <v>83290</v>
      </c>
      <c r="F770" s="17" t="str">
        <f t="shared" si="47"/>
        <v>BULLISH</v>
      </c>
      <c r="G770" s="17" t="str">
        <f t="shared" si="46"/>
        <v>NEUTRAL</v>
      </c>
      <c r="H770" s="17" t="str">
        <f t="shared" si="45"/>
        <v>CONFIRMED BULLISH</v>
      </c>
    </row>
    <row r="771" spans="1:8" ht="13.5" x14ac:dyDescent="0.25">
      <c r="A771" s="3">
        <v>43125</v>
      </c>
      <c r="B771" s="2">
        <v>127.9</v>
      </c>
      <c r="C771" s="2">
        <v>35.071899999999999</v>
      </c>
      <c r="D771" s="2">
        <v>1180</v>
      </c>
      <c r="E771" s="2">
        <f t="shared" si="44"/>
        <v>82110</v>
      </c>
      <c r="F771" s="17" t="str">
        <f t="shared" si="47"/>
        <v>BEARISH</v>
      </c>
      <c r="G771" s="17" t="str">
        <f t="shared" si="46"/>
        <v>WEAK</v>
      </c>
      <c r="H771" s="17" t="str">
        <f t="shared" si="45"/>
        <v>CONFIRMED BEARISH</v>
      </c>
    </row>
    <row r="772" spans="1:8" ht="13.5" x14ac:dyDescent="0.25">
      <c r="A772" s="3">
        <v>43126</v>
      </c>
      <c r="B772" s="2">
        <v>127</v>
      </c>
      <c r="C772" s="2">
        <v>34.825099999999999</v>
      </c>
      <c r="D772" s="2">
        <v>3648</v>
      </c>
      <c r="E772" s="2">
        <f t="shared" ref="E772:E835" si="48">IF(B772&gt;B771, E771+D772, IF(B772&lt;B771, E771-D772, E771))</f>
        <v>78462</v>
      </c>
      <c r="F772" s="17" t="str">
        <f t="shared" si="47"/>
        <v>BEARISH</v>
      </c>
      <c r="G772" s="17" t="str">
        <f t="shared" si="46"/>
        <v>WEAK</v>
      </c>
      <c r="H772" s="17" t="str">
        <f t="shared" si="45"/>
        <v>NEUTRAL</v>
      </c>
    </row>
    <row r="773" spans="1:8" ht="13.5" x14ac:dyDescent="0.25">
      <c r="A773" s="3">
        <v>43129</v>
      </c>
      <c r="B773" s="2">
        <v>126.99</v>
      </c>
      <c r="C773" s="2">
        <v>34.822299999999998</v>
      </c>
      <c r="D773" s="2">
        <v>2070</v>
      </c>
      <c r="E773" s="2">
        <f t="shared" si="48"/>
        <v>76392</v>
      </c>
      <c r="F773" s="17" t="str">
        <f t="shared" si="47"/>
        <v>BEARISH</v>
      </c>
      <c r="G773" s="17" t="str">
        <f t="shared" si="46"/>
        <v>WEAK</v>
      </c>
      <c r="H773" s="17" t="str">
        <f t="shared" si="45"/>
        <v>BEARISH DIVERGENCE</v>
      </c>
    </row>
    <row r="774" spans="1:8" ht="13.5" x14ac:dyDescent="0.25">
      <c r="A774" s="3">
        <v>43130</v>
      </c>
      <c r="B774" s="2">
        <v>127.76</v>
      </c>
      <c r="C774" s="2">
        <v>35.033499999999997</v>
      </c>
      <c r="D774" s="2">
        <v>1979</v>
      </c>
      <c r="E774" s="2">
        <f t="shared" si="48"/>
        <v>78371</v>
      </c>
      <c r="F774" s="17" t="str">
        <f t="shared" si="47"/>
        <v>BEARISH</v>
      </c>
      <c r="G774" s="17" t="str">
        <f t="shared" si="46"/>
        <v>WEAK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v>43131</v>
      </c>
      <c r="B775" s="2">
        <v>129.30000000000001</v>
      </c>
      <c r="C775" s="2">
        <v>35.455800000000004</v>
      </c>
      <c r="D775" s="2">
        <v>3557</v>
      </c>
      <c r="E775" s="2">
        <f t="shared" si="48"/>
        <v>81928</v>
      </c>
      <c r="F775" s="17" t="str">
        <f t="shared" si="47"/>
        <v>BEARISH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BEARISH DIVERGENCE</v>
      </c>
    </row>
    <row r="776" spans="1:8" ht="13.5" x14ac:dyDescent="0.25">
      <c r="A776" s="3">
        <v>43132</v>
      </c>
      <c r="B776" s="2">
        <v>129.69999999999999</v>
      </c>
      <c r="C776" s="2">
        <v>35.5655</v>
      </c>
      <c r="D776" s="2">
        <v>2890</v>
      </c>
      <c r="E776" s="2">
        <f t="shared" si="48"/>
        <v>84818</v>
      </c>
      <c r="F776" s="17" t="str">
        <f t="shared" ref="F776:F839" si="51">IF(E776&gt;E771,"BULLISH",IF(E776&lt;E771,"BEARISH","NEUTRAL"))</f>
        <v>BULLISH</v>
      </c>
      <c r="G776" s="17" t="str">
        <f t="shared" si="50"/>
        <v>STRONG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132</v>
      </c>
      <c r="C777" s="2">
        <v>36.196100000000001</v>
      </c>
      <c r="D777" s="2">
        <v>8106</v>
      </c>
      <c r="E777" s="2">
        <f t="shared" si="48"/>
        <v>92924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133.63</v>
      </c>
      <c r="C778" s="2">
        <v>36.643099999999997</v>
      </c>
      <c r="D778" s="2">
        <v>2399</v>
      </c>
      <c r="E778" s="2">
        <f t="shared" si="48"/>
        <v>95323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134.41</v>
      </c>
      <c r="C779" s="2">
        <v>36.856999999999999</v>
      </c>
      <c r="D779" s="2">
        <v>4480</v>
      </c>
      <c r="E779" s="2">
        <f t="shared" si="48"/>
        <v>99803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v>43138</v>
      </c>
      <c r="B780" s="2">
        <v>132.6</v>
      </c>
      <c r="C780" s="2">
        <v>36.360700000000001</v>
      </c>
      <c r="D780" s="2">
        <v>3116</v>
      </c>
      <c r="E780" s="2">
        <f t="shared" si="48"/>
        <v>96687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v>43139</v>
      </c>
      <c r="B781" s="2">
        <v>134</v>
      </c>
      <c r="C781" s="2">
        <v>36.744599999999998</v>
      </c>
      <c r="D781" s="2">
        <v>816</v>
      </c>
      <c r="E781" s="2">
        <f t="shared" si="48"/>
        <v>97503</v>
      </c>
      <c r="F781" s="17" t="str">
        <f t="shared" si="51"/>
        <v>BULLISH</v>
      </c>
      <c r="G781" s="17" t="str">
        <f t="shared" si="50"/>
        <v>STRONG</v>
      </c>
      <c r="H781" s="17" t="str">
        <f t="shared" si="49"/>
        <v>CONFIRMED BULLISH</v>
      </c>
    </row>
    <row r="782" spans="1:8" ht="13.5" x14ac:dyDescent="0.25">
      <c r="A782" s="3">
        <v>43140</v>
      </c>
      <c r="B782" s="2">
        <v>131</v>
      </c>
      <c r="C782" s="2">
        <v>35.921900000000001</v>
      </c>
      <c r="D782" s="2">
        <v>3208</v>
      </c>
      <c r="E782" s="2">
        <f t="shared" si="48"/>
        <v>94295</v>
      </c>
      <c r="F782" s="17" t="str">
        <f t="shared" si="51"/>
        <v>BULLISH</v>
      </c>
      <c r="G782" s="17" t="str">
        <f t="shared" si="50"/>
        <v>NEUTRAL</v>
      </c>
      <c r="H782" s="17" t="str">
        <f t="shared" si="49"/>
        <v>BULLISH DIVERGENCE</v>
      </c>
    </row>
    <row r="783" spans="1:8" ht="13.5" x14ac:dyDescent="0.25">
      <c r="A783" s="3">
        <v>43143</v>
      </c>
      <c r="B783" s="2">
        <v>133.12</v>
      </c>
      <c r="C783" s="2">
        <v>36.503300000000003</v>
      </c>
      <c r="D783" s="2">
        <v>877</v>
      </c>
      <c r="E783" s="2">
        <f t="shared" si="48"/>
        <v>95172</v>
      </c>
      <c r="F783" s="17" t="str">
        <f t="shared" si="51"/>
        <v>BEARISH</v>
      </c>
      <c r="G783" s="17" t="str">
        <f t="shared" si="50"/>
        <v>NEUTRAL</v>
      </c>
      <c r="H783" s="17" t="str">
        <f t="shared" si="49"/>
        <v>CONFIRMED BEARISH</v>
      </c>
    </row>
    <row r="784" spans="1:8" ht="13.5" x14ac:dyDescent="0.25">
      <c r="A784" s="3">
        <v>43144</v>
      </c>
      <c r="B784" s="2">
        <v>133.19999999999999</v>
      </c>
      <c r="C784" s="2">
        <v>36.525199999999998</v>
      </c>
      <c r="D784" s="2">
        <v>602</v>
      </c>
      <c r="E784" s="2">
        <f t="shared" si="48"/>
        <v>95774</v>
      </c>
      <c r="F784" s="17" t="str">
        <f t="shared" si="51"/>
        <v>BEARISH</v>
      </c>
      <c r="G784" s="17" t="str">
        <f t="shared" si="50"/>
        <v>WEAK</v>
      </c>
      <c r="H784" s="17" t="str">
        <f t="shared" si="49"/>
        <v>CONFIRMED BEARISH</v>
      </c>
    </row>
    <row r="785" spans="1:8" ht="13.5" x14ac:dyDescent="0.25">
      <c r="A785" s="3">
        <v>43145</v>
      </c>
      <c r="B785" s="2">
        <v>132.72</v>
      </c>
      <c r="C785" s="2">
        <v>36.393599999999999</v>
      </c>
      <c r="D785" s="2">
        <v>2172</v>
      </c>
      <c r="E785" s="2">
        <f t="shared" si="48"/>
        <v>93602</v>
      </c>
      <c r="F785" s="17" t="str">
        <f t="shared" si="51"/>
        <v>BEARISH</v>
      </c>
      <c r="G785" s="17" t="str">
        <f t="shared" si="50"/>
        <v>WEAK</v>
      </c>
      <c r="H785" s="17" t="str">
        <f t="shared" si="49"/>
        <v>BEARISH DIVERGENCE</v>
      </c>
    </row>
    <row r="786" spans="1:8" ht="13.5" x14ac:dyDescent="0.25">
      <c r="A786" s="3">
        <v>43146</v>
      </c>
      <c r="B786" s="2">
        <v>133</v>
      </c>
      <c r="C786" s="2">
        <v>36.470399999999998</v>
      </c>
      <c r="D786" s="2">
        <v>722</v>
      </c>
      <c r="E786" s="2">
        <f t="shared" si="48"/>
        <v>94324</v>
      </c>
      <c r="F786" s="17" t="str">
        <f t="shared" si="51"/>
        <v>BEARISH</v>
      </c>
      <c r="G786" s="17" t="str">
        <f t="shared" si="50"/>
        <v>WEAK</v>
      </c>
      <c r="H786" s="17" t="str">
        <f t="shared" si="49"/>
        <v>CONFIRMED BEARISH</v>
      </c>
    </row>
    <row r="787" spans="1:8" ht="13.5" x14ac:dyDescent="0.25">
      <c r="A787" s="3">
        <v>43147</v>
      </c>
      <c r="B787" s="2">
        <v>132.72</v>
      </c>
      <c r="C787" s="2">
        <v>36.393599999999999</v>
      </c>
      <c r="D787" s="2">
        <v>599</v>
      </c>
      <c r="E787" s="2">
        <f t="shared" si="48"/>
        <v>93725</v>
      </c>
      <c r="F787" s="17" t="str">
        <f t="shared" si="51"/>
        <v>BEARISH</v>
      </c>
      <c r="G787" s="17" t="str">
        <f t="shared" si="50"/>
        <v>NEUTRAL</v>
      </c>
      <c r="H787" s="17" t="str">
        <f t="shared" si="49"/>
        <v>BEARISH DIVERGENCE</v>
      </c>
    </row>
    <row r="788" spans="1:8" ht="13.5" x14ac:dyDescent="0.25">
      <c r="A788" s="3">
        <v>43150</v>
      </c>
      <c r="B788" s="2">
        <v>132.51</v>
      </c>
      <c r="C788" s="2">
        <v>36.335999999999999</v>
      </c>
      <c r="D788" s="2">
        <v>854</v>
      </c>
      <c r="E788" s="2">
        <f t="shared" si="48"/>
        <v>92871</v>
      </c>
      <c r="F788" s="17" t="str">
        <f t="shared" si="51"/>
        <v>BEARISH</v>
      </c>
      <c r="G788" s="17" t="str">
        <f t="shared" si="50"/>
        <v>WEAK</v>
      </c>
      <c r="H788" s="17" t="str">
        <f t="shared" si="49"/>
        <v>CONFIRMED BEARISH</v>
      </c>
    </row>
    <row r="789" spans="1:8" ht="13.5" x14ac:dyDescent="0.25">
      <c r="A789" s="3">
        <v>43151</v>
      </c>
      <c r="B789" s="2">
        <v>132</v>
      </c>
      <c r="C789" s="2">
        <v>36.196100000000001</v>
      </c>
      <c r="D789" s="2">
        <v>753</v>
      </c>
      <c r="E789" s="2">
        <f t="shared" si="48"/>
        <v>92118</v>
      </c>
      <c r="F789" s="17" t="str">
        <f t="shared" si="51"/>
        <v>BEARISH</v>
      </c>
      <c r="G789" s="17" t="str">
        <f t="shared" si="50"/>
        <v>WEAK</v>
      </c>
      <c r="H789" s="17" t="str">
        <f t="shared" si="49"/>
        <v>CONFIRMED BEARISH</v>
      </c>
    </row>
    <row r="790" spans="1:8" ht="13.5" x14ac:dyDescent="0.25">
      <c r="A790" s="3">
        <v>43152</v>
      </c>
      <c r="B790" s="2">
        <v>132.02000000000001</v>
      </c>
      <c r="C790" s="2">
        <v>36.201599999999999</v>
      </c>
      <c r="D790" s="2">
        <v>104</v>
      </c>
      <c r="E790" s="2">
        <f t="shared" si="48"/>
        <v>92222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v>43153</v>
      </c>
      <c r="B791" s="2">
        <v>135.96</v>
      </c>
      <c r="C791" s="2">
        <v>37.281999999999996</v>
      </c>
      <c r="D791" s="2">
        <v>2795</v>
      </c>
      <c r="E791" s="2">
        <f t="shared" si="48"/>
        <v>95017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CONFIRMED BULLISH</v>
      </c>
    </row>
    <row r="792" spans="1:8" ht="13.5" x14ac:dyDescent="0.25">
      <c r="A792" s="3">
        <v>43154</v>
      </c>
      <c r="B792" s="2">
        <v>135.01</v>
      </c>
      <c r="C792" s="2">
        <v>37.021500000000003</v>
      </c>
      <c r="D792" s="2">
        <v>630</v>
      </c>
      <c r="E792" s="2">
        <f t="shared" si="48"/>
        <v>94387</v>
      </c>
      <c r="F792" s="17" t="str">
        <f t="shared" si="51"/>
        <v>BULLISH</v>
      </c>
      <c r="G792" s="17" t="str">
        <f t="shared" si="50"/>
        <v>NEUTRAL</v>
      </c>
      <c r="H792" s="17" t="str">
        <f t="shared" si="49"/>
        <v>CONFIRMED BULLISH</v>
      </c>
    </row>
    <row r="793" spans="1:8" ht="13.5" x14ac:dyDescent="0.25">
      <c r="A793" s="3">
        <v>43157</v>
      </c>
      <c r="B793" s="2">
        <v>134.5</v>
      </c>
      <c r="C793" s="2">
        <v>36.881700000000002</v>
      </c>
      <c r="D793" s="2">
        <v>1017</v>
      </c>
      <c r="E793" s="2">
        <f t="shared" si="48"/>
        <v>93370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v>43158</v>
      </c>
      <c r="B794" s="2">
        <v>135.01</v>
      </c>
      <c r="C794" s="2">
        <v>37.021500000000003</v>
      </c>
      <c r="D794" s="2">
        <v>2031</v>
      </c>
      <c r="E794" s="2">
        <f t="shared" si="48"/>
        <v>95401</v>
      </c>
      <c r="F794" s="17" t="str">
        <f t="shared" si="51"/>
        <v>BULLISH</v>
      </c>
      <c r="G794" s="17" t="str">
        <f t="shared" si="50"/>
        <v>STRONG</v>
      </c>
      <c r="H794" s="17" t="str">
        <f t="shared" si="49"/>
        <v>CONFIRMED BULLISH</v>
      </c>
    </row>
    <row r="795" spans="1:8" ht="13.5" x14ac:dyDescent="0.25">
      <c r="A795" s="3">
        <v>43159</v>
      </c>
      <c r="B795" s="2">
        <v>138.69999999999999</v>
      </c>
      <c r="C795" s="2">
        <v>38.0334</v>
      </c>
      <c r="D795" s="2">
        <v>4213</v>
      </c>
      <c r="E795" s="2">
        <f t="shared" si="48"/>
        <v>99614</v>
      </c>
      <c r="F795" s="17" t="str">
        <f t="shared" si="51"/>
        <v>BULLISH</v>
      </c>
      <c r="G795" s="17" t="str">
        <f t="shared" si="50"/>
        <v>STRONG</v>
      </c>
      <c r="H795" s="17" t="str">
        <f t="shared" si="49"/>
        <v>CONFIRMED BULLISH</v>
      </c>
    </row>
    <row r="796" spans="1:8" ht="13.5" x14ac:dyDescent="0.25">
      <c r="A796" s="3">
        <v>43160</v>
      </c>
      <c r="B796" s="2">
        <v>138.5</v>
      </c>
      <c r="C796" s="2">
        <v>37.978499999999997</v>
      </c>
      <c r="D796" s="2">
        <v>1958</v>
      </c>
      <c r="E796" s="2">
        <f t="shared" si="48"/>
        <v>97656</v>
      </c>
      <c r="F796" s="17" t="str">
        <f t="shared" si="51"/>
        <v>BULLISH</v>
      </c>
      <c r="G796" s="17" t="str">
        <f t="shared" si="50"/>
        <v>STRONG</v>
      </c>
      <c r="H796" s="17" t="str">
        <f t="shared" si="49"/>
        <v>CONFIRMED BULLISH</v>
      </c>
    </row>
    <row r="797" spans="1:8" ht="13.5" x14ac:dyDescent="0.25">
      <c r="A797" s="3">
        <v>43161</v>
      </c>
      <c r="B797" s="2">
        <v>138.6</v>
      </c>
      <c r="C797" s="2">
        <v>38.006</v>
      </c>
      <c r="D797" s="2">
        <v>1778</v>
      </c>
      <c r="E797" s="2">
        <f t="shared" si="48"/>
        <v>99434</v>
      </c>
      <c r="F797" s="17" t="str">
        <f t="shared" si="51"/>
        <v>BULLISH</v>
      </c>
      <c r="G797" s="17" t="str">
        <f t="shared" si="50"/>
        <v>STRONG</v>
      </c>
      <c r="H797" s="17" t="str">
        <f t="shared" si="49"/>
        <v>CONFIRMED BULLISH</v>
      </c>
    </row>
    <row r="798" spans="1:8" ht="13.5" x14ac:dyDescent="0.25">
      <c r="A798" s="3">
        <v>43164</v>
      </c>
      <c r="B798" s="2">
        <v>140</v>
      </c>
      <c r="C798" s="2">
        <v>38.389899999999997</v>
      </c>
      <c r="D798" s="2">
        <v>254</v>
      </c>
      <c r="E798" s="2">
        <f t="shared" si="48"/>
        <v>99688</v>
      </c>
      <c r="F798" s="17" t="str">
        <f t="shared" si="51"/>
        <v>BULLISH</v>
      </c>
      <c r="G798" s="17" t="str">
        <f t="shared" si="50"/>
        <v>STRONG</v>
      </c>
      <c r="H798" s="17" t="str">
        <f t="shared" si="49"/>
        <v>CONFIRMED BULLISH</v>
      </c>
    </row>
    <row r="799" spans="1:8" ht="13.5" x14ac:dyDescent="0.25">
      <c r="A799" s="3">
        <v>43165</v>
      </c>
      <c r="B799" s="2">
        <v>140</v>
      </c>
      <c r="C799" s="2">
        <v>38.389899999999997</v>
      </c>
      <c r="D799" s="2">
        <v>510</v>
      </c>
      <c r="E799" s="2">
        <f t="shared" si="48"/>
        <v>99688</v>
      </c>
      <c r="F799" s="17" t="str">
        <f t="shared" si="51"/>
        <v>BULLISH</v>
      </c>
      <c r="G799" s="17" t="str">
        <f t="shared" si="50"/>
        <v>STRONG</v>
      </c>
      <c r="H799" s="17" t="str">
        <f t="shared" si="49"/>
        <v>CONFIRMED BULLISH</v>
      </c>
    </row>
    <row r="800" spans="1:8" ht="13.5" x14ac:dyDescent="0.25">
      <c r="A800" s="3">
        <v>43166</v>
      </c>
      <c r="B800" s="2">
        <v>141</v>
      </c>
      <c r="C800" s="2">
        <v>38.664099999999998</v>
      </c>
      <c r="D800" s="2">
        <v>6861</v>
      </c>
      <c r="E800" s="2">
        <f t="shared" si="48"/>
        <v>106549</v>
      </c>
      <c r="F800" s="17" t="str">
        <f t="shared" si="51"/>
        <v>BULLISH</v>
      </c>
      <c r="G800" s="17" t="str">
        <f t="shared" si="50"/>
        <v>STRONG</v>
      </c>
      <c r="H800" s="17" t="str">
        <f t="shared" si="49"/>
        <v>CONFIRMED BULLISH</v>
      </c>
    </row>
    <row r="801" spans="1:8" ht="13.5" x14ac:dyDescent="0.25">
      <c r="A801" s="3">
        <v>43167</v>
      </c>
      <c r="B801" s="2">
        <v>140.9</v>
      </c>
      <c r="C801" s="2">
        <v>38.636600000000001</v>
      </c>
      <c r="D801" s="2">
        <v>909</v>
      </c>
      <c r="E801" s="2">
        <f t="shared" si="48"/>
        <v>105640</v>
      </c>
      <c r="F801" s="17" t="str">
        <f t="shared" si="51"/>
        <v>BULLISH</v>
      </c>
      <c r="G801" s="17" t="str">
        <f t="shared" si="50"/>
        <v>STRONG</v>
      </c>
      <c r="H801" s="17" t="str">
        <f t="shared" si="49"/>
        <v>CONFIRMED BULLISH</v>
      </c>
    </row>
    <row r="802" spans="1:8" ht="13.5" x14ac:dyDescent="0.25">
      <c r="A802" s="3">
        <v>43168</v>
      </c>
      <c r="B802" s="2">
        <v>140.01</v>
      </c>
      <c r="C802" s="2">
        <v>38.392600000000002</v>
      </c>
      <c r="D802" s="2">
        <v>539</v>
      </c>
      <c r="E802" s="2">
        <f t="shared" si="48"/>
        <v>105101</v>
      </c>
      <c r="F802" s="17" t="str">
        <f t="shared" si="51"/>
        <v>BULLISH</v>
      </c>
      <c r="G802" s="17" t="str">
        <f t="shared" si="50"/>
        <v>STRONG</v>
      </c>
      <c r="H802" s="17" t="str">
        <f t="shared" si="49"/>
        <v>CONFIRMED BULLISH</v>
      </c>
    </row>
    <row r="803" spans="1:8" ht="13.5" x14ac:dyDescent="0.25">
      <c r="A803" s="3">
        <v>43171</v>
      </c>
      <c r="B803" s="2">
        <v>140.1</v>
      </c>
      <c r="C803" s="2">
        <v>38.417299999999997</v>
      </c>
      <c r="D803" s="2">
        <v>1499</v>
      </c>
      <c r="E803" s="2">
        <f t="shared" si="48"/>
        <v>106600</v>
      </c>
      <c r="F803" s="17" t="str">
        <f t="shared" si="51"/>
        <v>BULLISH</v>
      </c>
      <c r="G803" s="17" t="str">
        <f t="shared" si="50"/>
        <v>STRONG</v>
      </c>
      <c r="H803" s="17" t="str">
        <f t="shared" si="49"/>
        <v>CONFIRMED BULLISH</v>
      </c>
    </row>
    <row r="804" spans="1:8" ht="13.5" x14ac:dyDescent="0.25">
      <c r="A804" s="3">
        <v>43172</v>
      </c>
      <c r="B804" s="2">
        <v>141.1</v>
      </c>
      <c r="C804" s="2">
        <v>38.691499999999998</v>
      </c>
      <c r="D804" s="2">
        <v>1607</v>
      </c>
      <c r="E804" s="2">
        <f t="shared" si="48"/>
        <v>108207</v>
      </c>
      <c r="F804" s="17" t="str">
        <f t="shared" si="51"/>
        <v>BULLISH</v>
      </c>
      <c r="G804" s="17" t="str">
        <f t="shared" si="50"/>
        <v>STRONG</v>
      </c>
      <c r="H804" s="17" t="str">
        <f t="shared" si="49"/>
        <v>CONFIRMED BULLISH</v>
      </c>
    </row>
    <row r="805" spans="1:8" ht="13.5" x14ac:dyDescent="0.25">
      <c r="A805" s="3">
        <v>43173</v>
      </c>
      <c r="B805" s="2">
        <v>141.1</v>
      </c>
      <c r="C805" s="2">
        <v>38.691499999999998</v>
      </c>
      <c r="D805" s="2">
        <v>434</v>
      </c>
      <c r="E805" s="2">
        <f t="shared" si="48"/>
        <v>108207</v>
      </c>
      <c r="F805" s="17" t="str">
        <f t="shared" si="51"/>
        <v>BULLISH</v>
      </c>
      <c r="G805" s="17" t="str">
        <f t="shared" si="50"/>
        <v>NEUTRAL</v>
      </c>
      <c r="H805" s="17" t="str">
        <f t="shared" si="49"/>
        <v>CONFIRMED BULLISH</v>
      </c>
    </row>
    <row r="806" spans="1:8" ht="13.5" x14ac:dyDescent="0.25">
      <c r="A806" s="3">
        <v>43174</v>
      </c>
      <c r="B806" s="2">
        <v>141.25</v>
      </c>
      <c r="C806" s="2">
        <v>38.732599999999998</v>
      </c>
      <c r="D806" s="2">
        <v>921</v>
      </c>
      <c r="E806" s="2">
        <f t="shared" si="48"/>
        <v>109128</v>
      </c>
      <c r="F806" s="17" t="str">
        <f t="shared" si="51"/>
        <v>BULLISH</v>
      </c>
      <c r="G806" s="17" t="str">
        <f t="shared" si="50"/>
        <v>STRONG</v>
      </c>
      <c r="H806" s="17" t="str">
        <f t="shared" si="49"/>
        <v>CONFIRMED BULLISH</v>
      </c>
    </row>
    <row r="807" spans="1:8" ht="13.5" x14ac:dyDescent="0.25">
      <c r="A807" s="3">
        <v>43175</v>
      </c>
      <c r="B807" s="2">
        <v>141.9</v>
      </c>
      <c r="C807" s="2">
        <v>38.910899999999998</v>
      </c>
      <c r="D807" s="2">
        <v>1223</v>
      </c>
      <c r="E807" s="2">
        <f t="shared" si="48"/>
        <v>110351</v>
      </c>
      <c r="F807" s="17" t="str">
        <f t="shared" si="51"/>
        <v>BULLISH</v>
      </c>
      <c r="G807" s="17" t="str">
        <f t="shared" si="50"/>
        <v>STRONG</v>
      </c>
      <c r="H807" s="17" t="str">
        <f t="shared" si="49"/>
        <v>CONFIRMED BULLISH</v>
      </c>
    </row>
    <row r="808" spans="1:8" ht="13.5" x14ac:dyDescent="0.25">
      <c r="A808" s="3">
        <v>43178</v>
      </c>
      <c r="B808" s="2">
        <v>141.5</v>
      </c>
      <c r="C808" s="2">
        <v>38.801200000000001</v>
      </c>
      <c r="D808" s="2">
        <v>763</v>
      </c>
      <c r="E808" s="2">
        <f t="shared" si="48"/>
        <v>109588</v>
      </c>
      <c r="F808" s="17" t="str">
        <f t="shared" si="51"/>
        <v>BULLISH</v>
      </c>
      <c r="G808" s="17" t="str">
        <f t="shared" si="50"/>
        <v>STRONG</v>
      </c>
      <c r="H808" s="17" t="str">
        <f t="shared" si="49"/>
        <v>CONFIRMED BULLISH</v>
      </c>
    </row>
    <row r="809" spans="1:8" ht="13.5" x14ac:dyDescent="0.25">
      <c r="A809" s="3">
        <v>43180</v>
      </c>
      <c r="B809" s="2">
        <v>142.30000000000001</v>
      </c>
      <c r="C809" s="2">
        <v>39.020499999999998</v>
      </c>
      <c r="D809" s="2">
        <v>1820</v>
      </c>
      <c r="E809" s="2">
        <f t="shared" si="48"/>
        <v>111408</v>
      </c>
      <c r="F809" s="17" t="str">
        <f t="shared" si="51"/>
        <v>BULLISH</v>
      </c>
      <c r="G809" s="17" t="str">
        <f t="shared" si="50"/>
        <v>STRONG</v>
      </c>
      <c r="H809" s="17" t="str">
        <f t="shared" si="49"/>
        <v>CONFIRMED BULLISH</v>
      </c>
    </row>
    <row r="810" spans="1:8" ht="13.5" x14ac:dyDescent="0.25">
      <c r="A810" s="3">
        <v>43181</v>
      </c>
      <c r="B810" s="2">
        <v>144.9</v>
      </c>
      <c r="C810" s="2">
        <v>39.733499999999999</v>
      </c>
      <c r="D810" s="2">
        <v>318</v>
      </c>
      <c r="E810" s="2">
        <f t="shared" si="48"/>
        <v>111726</v>
      </c>
      <c r="F810" s="17" t="str">
        <f t="shared" si="51"/>
        <v>BULLISH</v>
      </c>
      <c r="G810" s="17" t="str">
        <f t="shared" si="50"/>
        <v>STRONG</v>
      </c>
      <c r="H810" s="17" t="str">
        <f t="shared" si="49"/>
        <v>CONFIRMED BULLISH</v>
      </c>
    </row>
    <row r="811" spans="1:8" ht="13.5" x14ac:dyDescent="0.25">
      <c r="A811" s="3">
        <v>43182</v>
      </c>
      <c r="B811" s="2">
        <v>147</v>
      </c>
      <c r="C811" s="2">
        <v>40.3093</v>
      </c>
      <c r="D811" s="2">
        <v>3228</v>
      </c>
      <c r="E811" s="2">
        <f t="shared" si="48"/>
        <v>114954</v>
      </c>
      <c r="F811" s="17" t="str">
        <f t="shared" si="51"/>
        <v>BULLISH</v>
      </c>
      <c r="G811" s="17" t="str">
        <f t="shared" si="50"/>
        <v>STRONG</v>
      </c>
      <c r="H811" s="17" t="str">
        <f t="shared" si="49"/>
        <v>CONFIRMED BULLISH</v>
      </c>
    </row>
    <row r="812" spans="1:8" ht="13.5" x14ac:dyDescent="0.25">
      <c r="A812" s="3">
        <v>43185</v>
      </c>
      <c r="B812" s="2">
        <v>148.5</v>
      </c>
      <c r="C812" s="2">
        <v>40.720700000000001</v>
      </c>
      <c r="D812" s="2">
        <v>1709</v>
      </c>
      <c r="E812" s="2">
        <f t="shared" si="48"/>
        <v>116663</v>
      </c>
      <c r="F812" s="17" t="str">
        <f t="shared" si="51"/>
        <v>BULLISH</v>
      </c>
      <c r="G812" s="17" t="str">
        <f t="shared" si="50"/>
        <v>STRONG</v>
      </c>
      <c r="H812" s="17" t="str">
        <f t="shared" si="49"/>
        <v>CONFIRMED BULLISH</v>
      </c>
    </row>
    <row r="813" spans="1:8" ht="13.5" x14ac:dyDescent="0.25">
      <c r="A813" s="3">
        <v>43186</v>
      </c>
      <c r="B813" s="2">
        <v>149</v>
      </c>
      <c r="C813" s="2">
        <v>40.857799999999997</v>
      </c>
      <c r="D813" s="2">
        <v>2459</v>
      </c>
      <c r="E813" s="2">
        <f t="shared" si="48"/>
        <v>119122</v>
      </c>
      <c r="F813" s="17" t="str">
        <f t="shared" si="51"/>
        <v>BULLISH</v>
      </c>
      <c r="G813" s="17" t="str">
        <f t="shared" si="50"/>
        <v>STRONG</v>
      </c>
      <c r="H813" s="17" t="str">
        <f t="shared" si="49"/>
        <v>CONFIRMED BULLISH</v>
      </c>
    </row>
    <row r="814" spans="1:8" ht="13.5" x14ac:dyDescent="0.25">
      <c r="A814" s="3">
        <v>43187</v>
      </c>
      <c r="B814" s="2">
        <v>148.97999999999999</v>
      </c>
      <c r="C814" s="2">
        <v>40.8523</v>
      </c>
      <c r="D814" s="2">
        <v>566</v>
      </c>
      <c r="E814" s="2">
        <f t="shared" si="48"/>
        <v>118556</v>
      </c>
      <c r="F814" s="17" t="str">
        <f t="shared" si="51"/>
        <v>BULLISH</v>
      </c>
      <c r="G814" s="17" t="str">
        <f t="shared" si="50"/>
        <v>STRONG</v>
      </c>
      <c r="H814" s="17" t="str">
        <f t="shared" si="49"/>
        <v>CONFIRMED BULLISH</v>
      </c>
    </row>
    <row r="815" spans="1:8" ht="13.5" x14ac:dyDescent="0.25">
      <c r="A815" s="3">
        <v>43188</v>
      </c>
      <c r="B815" s="2">
        <v>149</v>
      </c>
      <c r="C815" s="2">
        <v>40.857799999999997</v>
      </c>
      <c r="D815" s="2">
        <v>4163</v>
      </c>
      <c r="E815" s="2">
        <f t="shared" si="48"/>
        <v>122719</v>
      </c>
      <c r="F815" s="17" t="str">
        <f t="shared" si="51"/>
        <v>BULLISH</v>
      </c>
      <c r="G815" s="17" t="str">
        <f t="shared" si="50"/>
        <v>STRONG</v>
      </c>
      <c r="H815" s="17" t="str">
        <f t="shared" si="49"/>
        <v>CONFIRMED BULLISH</v>
      </c>
    </row>
    <row r="816" spans="1:8" ht="13.5" x14ac:dyDescent="0.25">
      <c r="A816" s="3">
        <v>43189</v>
      </c>
      <c r="B816" s="2">
        <v>150</v>
      </c>
      <c r="C816" s="2">
        <v>41.131999999999998</v>
      </c>
      <c r="D816" s="2">
        <v>4375</v>
      </c>
      <c r="E816" s="2">
        <f t="shared" si="48"/>
        <v>127094</v>
      </c>
      <c r="F816" s="17" t="str">
        <f t="shared" si="51"/>
        <v>BULLISH</v>
      </c>
      <c r="G816" s="17" t="str">
        <f t="shared" si="50"/>
        <v>STRONG</v>
      </c>
      <c r="H816" s="17" t="str">
        <f t="shared" si="49"/>
        <v>CONFIRMED BULLISH</v>
      </c>
    </row>
    <row r="817" spans="1:8" ht="13.5" x14ac:dyDescent="0.25">
      <c r="A817" s="3">
        <v>43192</v>
      </c>
      <c r="B817" s="2">
        <v>149.6</v>
      </c>
      <c r="C817" s="2">
        <v>41.022300000000001</v>
      </c>
      <c r="D817" s="2">
        <v>2027</v>
      </c>
      <c r="E817" s="2">
        <f t="shared" si="48"/>
        <v>125067</v>
      </c>
      <c r="F817" s="17" t="str">
        <f t="shared" si="51"/>
        <v>BULLISH</v>
      </c>
      <c r="G817" s="17" t="str">
        <f t="shared" si="50"/>
        <v>STRONG</v>
      </c>
      <c r="H817" s="17" t="str">
        <f t="shared" si="49"/>
        <v>CONFIRMED BULLISH</v>
      </c>
    </row>
    <row r="818" spans="1:8" ht="13.5" x14ac:dyDescent="0.25">
      <c r="A818" s="3">
        <v>43193</v>
      </c>
      <c r="B818" s="2">
        <v>149.5</v>
      </c>
      <c r="C818" s="2">
        <v>40.994900000000001</v>
      </c>
      <c r="D818" s="2">
        <v>3239</v>
      </c>
      <c r="E818" s="2">
        <f t="shared" si="48"/>
        <v>121828</v>
      </c>
      <c r="F818" s="17" t="str">
        <f t="shared" si="51"/>
        <v>BULLISH</v>
      </c>
      <c r="G818" s="17" t="str">
        <f t="shared" si="50"/>
        <v>STRONG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149.30000000000001</v>
      </c>
      <c r="C819" s="2">
        <v>40.94</v>
      </c>
      <c r="D819" s="2">
        <v>1543</v>
      </c>
      <c r="E819" s="2">
        <f t="shared" si="48"/>
        <v>120285</v>
      </c>
      <c r="F819" s="17" t="str">
        <f t="shared" si="51"/>
        <v>BULLISH</v>
      </c>
      <c r="G819" s="17" t="str">
        <f t="shared" si="50"/>
        <v>NEUTRAL</v>
      </c>
      <c r="H819" s="17" t="str">
        <f t="shared" si="49"/>
        <v>CONFIRMED BULLISH</v>
      </c>
    </row>
    <row r="820" spans="1:8" ht="13.5" x14ac:dyDescent="0.25">
      <c r="A820" s="3">
        <v>43195</v>
      </c>
      <c r="B820" s="2">
        <v>149.5</v>
      </c>
      <c r="C820" s="2">
        <v>40.994900000000001</v>
      </c>
      <c r="D820" s="2">
        <v>2909</v>
      </c>
      <c r="E820" s="2">
        <f t="shared" si="48"/>
        <v>123194</v>
      </c>
      <c r="F820" s="17" t="str">
        <f t="shared" si="51"/>
        <v>BULLISH</v>
      </c>
      <c r="G820" s="17" t="str">
        <f t="shared" si="50"/>
        <v>NEUTRAL</v>
      </c>
      <c r="H820" s="17" t="str">
        <f t="shared" si="49"/>
        <v>CONFIRMED BULLISH</v>
      </c>
    </row>
    <row r="821" spans="1:8" ht="13.5" x14ac:dyDescent="0.25">
      <c r="A821" s="3">
        <v>43196</v>
      </c>
      <c r="B821" s="2">
        <v>147</v>
      </c>
      <c r="C821" s="2">
        <v>40.3093</v>
      </c>
      <c r="D821" s="2">
        <v>3633</v>
      </c>
      <c r="E821" s="2">
        <f t="shared" si="48"/>
        <v>119561</v>
      </c>
      <c r="F821" s="17" t="str">
        <f t="shared" si="51"/>
        <v>BEARISH</v>
      </c>
      <c r="G821" s="17" t="str">
        <f t="shared" si="50"/>
        <v>WEAK</v>
      </c>
      <c r="H821" s="17" t="str">
        <f t="shared" si="49"/>
        <v>CONFIRMED BEARISH</v>
      </c>
    </row>
    <row r="822" spans="1:8" ht="13.5" x14ac:dyDescent="0.25">
      <c r="A822" s="3">
        <v>43200</v>
      </c>
      <c r="B822" s="2">
        <v>142.01</v>
      </c>
      <c r="C822" s="2">
        <v>38.941000000000003</v>
      </c>
      <c r="D822" s="2">
        <v>4015</v>
      </c>
      <c r="E822" s="2">
        <f t="shared" si="48"/>
        <v>115546</v>
      </c>
      <c r="F822" s="17" t="str">
        <f t="shared" si="51"/>
        <v>BEARISH</v>
      </c>
      <c r="G822" s="17" t="str">
        <f t="shared" si="50"/>
        <v>WEAK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142.35</v>
      </c>
      <c r="C823" s="2">
        <v>39.034300000000002</v>
      </c>
      <c r="D823" s="2">
        <v>1767</v>
      </c>
      <c r="E823" s="2">
        <f t="shared" si="48"/>
        <v>117313</v>
      </c>
      <c r="F823" s="17" t="str">
        <f t="shared" si="51"/>
        <v>BEARISH</v>
      </c>
      <c r="G823" s="17" t="str">
        <f t="shared" si="50"/>
        <v>WEAK</v>
      </c>
      <c r="H823" s="17" t="str">
        <f t="shared" si="49"/>
        <v>CONFIRMED BEARISH</v>
      </c>
    </row>
    <row r="824" spans="1:8" ht="13.5" x14ac:dyDescent="0.25">
      <c r="A824" s="3">
        <v>43202</v>
      </c>
      <c r="B824" s="2">
        <v>142.6</v>
      </c>
      <c r="C824" s="2">
        <v>39.102800000000002</v>
      </c>
      <c r="D824" s="2">
        <v>1833</v>
      </c>
      <c r="E824" s="2">
        <f t="shared" si="48"/>
        <v>119146</v>
      </c>
      <c r="F824" s="17" t="str">
        <f t="shared" si="51"/>
        <v>BEARISH</v>
      </c>
      <c r="G824" s="17" t="str">
        <f t="shared" si="50"/>
        <v>NEUTRAL</v>
      </c>
      <c r="H824" s="17" t="str">
        <f t="shared" si="49"/>
        <v>CONFIRMED BEARISH</v>
      </c>
    </row>
    <row r="825" spans="1:8" ht="13.5" x14ac:dyDescent="0.25">
      <c r="A825" s="3">
        <v>43203</v>
      </c>
      <c r="B825" s="2">
        <v>146.4</v>
      </c>
      <c r="C825" s="2">
        <v>40.144799999999996</v>
      </c>
      <c r="D825" s="2">
        <v>1788</v>
      </c>
      <c r="E825" s="2">
        <f t="shared" si="48"/>
        <v>120934</v>
      </c>
      <c r="F825" s="17" t="str">
        <f t="shared" si="51"/>
        <v>BEARISH</v>
      </c>
      <c r="G825" s="17" t="str">
        <f t="shared" si="50"/>
        <v>NEUTRAL</v>
      </c>
      <c r="H825" s="17" t="str">
        <f t="shared" si="49"/>
        <v>CONFIRMED BEARISH</v>
      </c>
    </row>
    <row r="826" spans="1:8" ht="13.5" x14ac:dyDescent="0.25">
      <c r="A826" s="3">
        <v>43206</v>
      </c>
      <c r="B826" s="2">
        <v>146.5</v>
      </c>
      <c r="C826" s="2">
        <v>40.172199999999997</v>
      </c>
      <c r="D826" s="2">
        <v>2295</v>
      </c>
      <c r="E826" s="2">
        <f t="shared" si="48"/>
        <v>123229</v>
      </c>
      <c r="F826" s="17" t="str">
        <f t="shared" si="51"/>
        <v>BULLISH</v>
      </c>
      <c r="G826" s="17" t="str">
        <f t="shared" si="50"/>
        <v>STRONG</v>
      </c>
      <c r="H826" s="17" t="str">
        <f t="shared" si="49"/>
        <v>BULLISH DIVERGENCE</v>
      </c>
    </row>
    <row r="827" spans="1:8" ht="13.5" x14ac:dyDescent="0.25">
      <c r="A827" s="3">
        <v>43207</v>
      </c>
      <c r="B827" s="2">
        <v>144</v>
      </c>
      <c r="C827" s="2">
        <v>39.486699999999999</v>
      </c>
      <c r="D827" s="2">
        <v>88</v>
      </c>
      <c r="E827" s="2">
        <f t="shared" si="48"/>
        <v>123141</v>
      </c>
      <c r="F827" s="17" t="str">
        <f t="shared" si="51"/>
        <v>BULLISH</v>
      </c>
      <c r="G827" s="17" t="str">
        <f t="shared" si="50"/>
        <v>STRONG</v>
      </c>
      <c r="H827" s="17" t="str">
        <f t="shared" si="49"/>
        <v>CONFIRMED BULLISH</v>
      </c>
    </row>
    <row r="828" spans="1:8" ht="13.5" x14ac:dyDescent="0.25">
      <c r="A828" s="3">
        <v>43208</v>
      </c>
      <c r="B828" s="2">
        <v>146.19999999999999</v>
      </c>
      <c r="C828" s="2">
        <v>40.090000000000003</v>
      </c>
      <c r="D828" s="2">
        <v>273</v>
      </c>
      <c r="E828" s="2">
        <f t="shared" si="48"/>
        <v>123414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v>43209</v>
      </c>
      <c r="B829" s="2">
        <v>145.19999999999999</v>
      </c>
      <c r="C829" s="2">
        <v>39.815800000000003</v>
      </c>
      <c r="D829" s="2">
        <v>604</v>
      </c>
      <c r="E829" s="2">
        <f t="shared" si="48"/>
        <v>122810</v>
      </c>
      <c r="F829" s="17" t="str">
        <f t="shared" si="51"/>
        <v>BULLISH</v>
      </c>
      <c r="G829" s="17" t="str">
        <f t="shared" si="50"/>
        <v>STRONG</v>
      </c>
      <c r="H829" s="17" t="str">
        <f t="shared" si="49"/>
        <v>CONFIRMED BULLISH</v>
      </c>
    </row>
    <row r="830" spans="1:8" ht="13.5" x14ac:dyDescent="0.25">
      <c r="A830" s="3">
        <v>43210</v>
      </c>
      <c r="B830" s="2">
        <v>145</v>
      </c>
      <c r="C830" s="2">
        <v>39.760899999999999</v>
      </c>
      <c r="D830" s="2">
        <v>702</v>
      </c>
      <c r="E830" s="2">
        <f t="shared" si="48"/>
        <v>122108</v>
      </c>
      <c r="F830" s="17" t="str">
        <f t="shared" si="51"/>
        <v>BULLISH</v>
      </c>
      <c r="G830" s="17" t="str">
        <f t="shared" si="50"/>
        <v>NEUTRAL</v>
      </c>
      <c r="H830" s="17" t="str">
        <f t="shared" si="49"/>
        <v>BULLISH DIVERGENCE</v>
      </c>
    </row>
    <row r="831" spans="1:8" ht="13.5" x14ac:dyDescent="0.25">
      <c r="A831" s="3">
        <v>43213</v>
      </c>
      <c r="B831" s="2">
        <v>145</v>
      </c>
      <c r="C831" s="2">
        <v>39.760899999999999</v>
      </c>
      <c r="D831" s="2">
        <v>310</v>
      </c>
      <c r="E831" s="2">
        <f t="shared" si="48"/>
        <v>122108</v>
      </c>
      <c r="F831" s="17" t="str">
        <f t="shared" si="51"/>
        <v>BEARISH</v>
      </c>
      <c r="G831" s="17" t="str">
        <f t="shared" si="50"/>
        <v>NEUTRAL</v>
      </c>
      <c r="H831" s="17" t="str">
        <f t="shared" si="49"/>
        <v>CONFIRMED BEARISH</v>
      </c>
    </row>
    <row r="832" spans="1:8" ht="13.5" x14ac:dyDescent="0.25">
      <c r="A832" s="3">
        <v>43214</v>
      </c>
      <c r="B832" s="2">
        <v>145</v>
      </c>
      <c r="C832" s="2">
        <v>39.760899999999999</v>
      </c>
      <c r="D832" s="2">
        <v>992</v>
      </c>
      <c r="E832" s="2">
        <f t="shared" si="48"/>
        <v>122108</v>
      </c>
      <c r="F832" s="17" t="str">
        <f t="shared" si="51"/>
        <v>BEARISH</v>
      </c>
      <c r="G832" s="17" t="str">
        <f t="shared" si="50"/>
        <v>NEUTRAL</v>
      </c>
      <c r="H832" s="17" t="str">
        <f t="shared" si="49"/>
        <v>BEARISH DIVERGENCE</v>
      </c>
    </row>
    <row r="833" spans="1:8" ht="13.5" x14ac:dyDescent="0.25">
      <c r="A833" s="3">
        <v>43215</v>
      </c>
      <c r="B833" s="2">
        <v>145.1</v>
      </c>
      <c r="C833" s="2">
        <v>39.7883</v>
      </c>
      <c r="D833" s="2">
        <v>1390</v>
      </c>
      <c r="E833" s="2">
        <f t="shared" si="48"/>
        <v>123498</v>
      </c>
      <c r="F833" s="17" t="str">
        <f t="shared" si="51"/>
        <v>BULLISH</v>
      </c>
      <c r="G833" s="17" t="str">
        <f t="shared" si="50"/>
        <v>NEUTRAL</v>
      </c>
      <c r="H833" s="17" t="str">
        <f t="shared" si="49"/>
        <v>BULLISH DIVERGENCE</v>
      </c>
    </row>
    <row r="834" spans="1:8" ht="13.5" x14ac:dyDescent="0.25">
      <c r="A834" s="3">
        <v>43216</v>
      </c>
      <c r="B834" s="2">
        <v>145</v>
      </c>
      <c r="C834" s="2">
        <v>39.760899999999999</v>
      </c>
      <c r="D834" s="2">
        <v>3049</v>
      </c>
      <c r="E834" s="2">
        <f t="shared" si="48"/>
        <v>120449</v>
      </c>
      <c r="F834" s="17" t="str">
        <f t="shared" si="51"/>
        <v>BEARISH</v>
      </c>
      <c r="G834" s="17" t="str">
        <f t="shared" si="50"/>
        <v>NEUTRAL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145.79</v>
      </c>
      <c r="C835" s="2">
        <v>39.977600000000002</v>
      </c>
      <c r="D835" s="2">
        <v>1696</v>
      </c>
      <c r="E835" s="2">
        <f t="shared" si="48"/>
        <v>122145</v>
      </c>
      <c r="F835" s="17" t="str">
        <f t="shared" si="51"/>
        <v>BULLISH</v>
      </c>
      <c r="G835" s="17" t="str">
        <f t="shared" si="50"/>
        <v>NEUTRAL</v>
      </c>
      <c r="H835" s="17" t="str">
        <f t="shared" si="49"/>
        <v>CONFIRMED BULLISH</v>
      </c>
    </row>
    <row r="836" spans="1:8" ht="13.5" x14ac:dyDescent="0.25">
      <c r="A836" s="3">
        <v>43220</v>
      </c>
      <c r="B836" s="2">
        <v>145.5</v>
      </c>
      <c r="C836" s="2">
        <v>39.898000000000003</v>
      </c>
      <c r="D836" s="2">
        <v>1158</v>
      </c>
      <c r="E836" s="2">
        <f t="shared" ref="E836:E899" si="52">IF(B836&gt;B835, E835+D836, IF(B836&lt;B835, E835-D836, E835))</f>
        <v>120987</v>
      </c>
      <c r="F836" s="17" t="str">
        <f t="shared" si="51"/>
        <v>BEARISH</v>
      </c>
      <c r="G836" s="17" t="str">
        <f t="shared" si="50"/>
        <v>NEUTRAL</v>
      </c>
      <c r="H836" s="17" t="str">
        <f t="shared" si="49"/>
        <v>BEARISH DIVERGENCE</v>
      </c>
    </row>
    <row r="837" spans="1:8" ht="13.5" x14ac:dyDescent="0.25">
      <c r="A837" s="3">
        <v>43222</v>
      </c>
      <c r="B837" s="2">
        <v>145.5</v>
      </c>
      <c r="C837" s="2">
        <v>39.898000000000003</v>
      </c>
      <c r="D837" s="2">
        <v>2653</v>
      </c>
      <c r="E837" s="2">
        <f t="shared" si="52"/>
        <v>120987</v>
      </c>
      <c r="F837" s="17" t="str">
        <f t="shared" si="51"/>
        <v>BEARISH</v>
      </c>
      <c r="G837" s="17" t="str">
        <f t="shared" si="50"/>
        <v>NEUTRAL</v>
      </c>
      <c r="H837" s="17" t="str">
        <f t="shared" si="49"/>
        <v>BEARISH DIVERGENCE</v>
      </c>
    </row>
    <row r="838" spans="1:8" ht="13.5" x14ac:dyDescent="0.25">
      <c r="A838" s="3">
        <v>43223</v>
      </c>
      <c r="B838" s="2">
        <v>146</v>
      </c>
      <c r="C838" s="2">
        <v>40.0351</v>
      </c>
      <c r="D838" s="2">
        <v>379</v>
      </c>
      <c r="E838" s="2">
        <f t="shared" si="52"/>
        <v>121366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v>43224</v>
      </c>
      <c r="B839" s="2">
        <v>146</v>
      </c>
      <c r="C839" s="2">
        <v>40.0351</v>
      </c>
      <c r="D839" s="2">
        <v>142</v>
      </c>
      <c r="E839" s="2">
        <f t="shared" si="52"/>
        <v>121366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CONFIRMED BULLISH</v>
      </c>
    </row>
    <row r="840" spans="1:8" ht="13.5" x14ac:dyDescent="0.25">
      <c r="A840" s="3">
        <v>43227</v>
      </c>
      <c r="B840" s="2">
        <v>146.5</v>
      </c>
      <c r="C840" s="2">
        <v>40.172199999999997</v>
      </c>
      <c r="D840" s="2">
        <v>3333</v>
      </c>
      <c r="E840" s="2">
        <f t="shared" si="52"/>
        <v>124699</v>
      </c>
      <c r="F840" s="17" t="str">
        <f t="shared" ref="F840:F903" si="55">IF(E840&gt;E835,"BULLISH",IF(E840&lt;E835,"BEARISH","NEUTRAL"))</f>
        <v>BULLISH</v>
      </c>
      <c r="G840" s="17" t="str">
        <f t="shared" si="54"/>
        <v>STRONG</v>
      </c>
      <c r="H840" s="17" t="str">
        <f t="shared" si="53"/>
        <v>CONFIRMED BULLISH</v>
      </c>
    </row>
    <row r="841" spans="1:8" ht="13.5" x14ac:dyDescent="0.25">
      <c r="A841" s="3">
        <v>43228</v>
      </c>
      <c r="B841" s="2">
        <v>147.5</v>
      </c>
      <c r="C841" s="2">
        <v>40.4465</v>
      </c>
      <c r="D841" s="2">
        <v>7075</v>
      </c>
      <c r="E841" s="2">
        <f t="shared" si="52"/>
        <v>131774</v>
      </c>
      <c r="F841" s="17" t="str">
        <f t="shared" si="55"/>
        <v>BULLISH</v>
      </c>
      <c r="G841" s="17" t="str">
        <f t="shared" si="54"/>
        <v>STRONG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147.5</v>
      </c>
      <c r="C842" s="2">
        <v>40.4465</v>
      </c>
      <c r="D842" s="2">
        <v>1209</v>
      </c>
      <c r="E842" s="2">
        <f t="shared" si="52"/>
        <v>131774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CONFIRMED BULLISH</v>
      </c>
    </row>
    <row r="843" spans="1:8" ht="13.5" x14ac:dyDescent="0.25">
      <c r="A843" s="3">
        <v>43230</v>
      </c>
      <c r="B843" s="2">
        <v>147.80000000000001</v>
      </c>
      <c r="C843" s="2">
        <v>40.528700000000001</v>
      </c>
      <c r="D843" s="2">
        <v>4377</v>
      </c>
      <c r="E843" s="2">
        <f t="shared" si="52"/>
        <v>136151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147.69999999999999</v>
      </c>
      <c r="C844" s="2">
        <v>40.501300000000001</v>
      </c>
      <c r="D844" s="2">
        <v>150</v>
      </c>
      <c r="E844" s="2">
        <f t="shared" si="52"/>
        <v>136001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145</v>
      </c>
      <c r="C845" s="2">
        <v>40.94</v>
      </c>
      <c r="D845" s="2">
        <v>621</v>
      </c>
      <c r="E845" s="2">
        <f t="shared" si="52"/>
        <v>135380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BULLISH DIVERGENCE</v>
      </c>
    </row>
    <row r="846" spans="1:8" ht="13.5" x14ac:dyDescent="0.25">
      <c r="A846" s="3">
        <v>43235</v>
      </c>
      <c r="B846" s="2">
        <v>144.26</v>
      </c>
      <c r="C846" s="2">
        <v>40.731099999999998</v>
      </c>
      <c r="D846" s="2">
        <v>588</v>
      </c>
      <c r="E846" s="2">
        <f t="shared" si="52"/>
        <v>134792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BULLISH DIVERGENCE</v>
      </c>
    </row>
    <row r="847" spans="1:8" ht="13.5" x14ac:dyDescent="0.25">
      <c r="A847" s="3">
        <v>43236</v>
      </c>
      <c r="B847" s="2">
        <v>144.30000000000001</v>
      </c>
      <c r="C847" s="2">
        <v>40.742400000000004</v>
      </c>
      <c r="D847" s="2">
        <v>692</v>
      </c>
      <c r="E847" s="2">
        <f t="shared" si="52"/>
        <v>135484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BULLISH DIVERGENCE</v>
      </c>
    </row>
    <row r="848" spans="1:8" ht="13.5" x14ac:dyDescent="0.25">
      <c r="A848" s="3">
        <v>43237</v>
      </c>
      <c r="B848" s="2">
        <v>144.19999999999999</v>
      </c>
      <c r="C848" s="2">
        <v>40.714100000000002</v>
      </c>
      <c r="D848" s="2">
        <v>2175</v>
      </c>
      <c r="E848" s="2">
        <f t="shared" si="52"/>
        <v>133309</v>
      </c>
      <c r="F848" s="17" t="str">
        <f t="shared" si="55"/>
        <v>BEARISH</v>
      </c>
      <c r="G848" s="17" t="str">
        <f t="shared" si="54"/>
        <v>WEAK</v>
      </c>
      <c r="H848" s="17" t="str">
        <f t="shared" si="53"/>
        <v>CONFIRMED BEARISH</v>
      </c>
    </row>
    <row r="849" spans="1:8" ht="13.5" x14ac:dyDescent="0.25">
      <c r="A849" s="3">
        <v>43238</v>
      </c>
      <c r="B849" s="2">
        <v>144.24</v>
      </c>
      <c r="C849" s="2">
        <v>40.7254</v>
      </c>
      <c r="D849" s="2">
        <v>349</v>
      </c>
      <c r="E849" s="2">
        <f t="shared" si="52"/>
        <v>133658</v>
      </c>
      <c r="F849" s="17" t="str">
        <f t="shared" si="55"/>
        <v>BEARISH</v>
      </c>
      <c r="G849" s="17" t="str">
        <f t="shared" si="54"/>
        <v>NEUTRAL</v>
      </c>
      <c r="H849" s="17" t="str">
        <f t="shared" si="53"/>
        <v>CONFIRMED BEARISH</v>
      </c>
    </row>
    <row r="850" spans="1:8" ht="13.5" x14ac:dyDescent="0.25">
      <c r="A850" s="3">
        <v>43241</v>
      </c>
      <c r="B850" s="2">
        <v>144</v>
      </c>
      <c r="C850" s="2">
        <v>40.657600000000002</v>
      </c>
      <c r="D850" s="2">
        <v>808</v>
      </c>
      <c r="E850" s="2">
        <f t="shared" si="52"/>
        <v>132850</v>
      </c>
      <c r="F850" s="17" t="str">
        <f t="shared" si="55"/>
        <v>BEARISH</v>
      </c>
      <c r="G850" s="17" t="str">
        <f t="shared" si="54"/>
        <v>NEUTRAL</v>
      </c>
      <c r="H850" s="17" t="str">
        <f t="shared" si="53"/>
        <v>CONFIRMED BEARISH</v>
      </c>
    </row>
    <row r="851" spans="1:8" ht="13.5" x14ac:dyDescent="0.25">
      <c r="A851" s="3">
        <v>43242</v>
      </c>
      <c r="B851" s="2">
        <v>144</v>
      </c>
      <c r="C851" s="2">
        <v>40.657600000000002</v>
      </c>
      <c r="D851" s="2">
        <v>605</v>
      </c>
      <c r="E851" s="2">
        <f t="shared" si="52"/>
        <v>132850</v>
      </c>
      <c r="F851" s="17" t="str">
        <f t="shared" si="55"/>
        <v>BEARISH</v>
      </c>
      <c r="G851" s="17" t="str">
        <f t="shared" si="54"/>
        <v>NEUTRAL</v>
      </c>
      <c r="H851" s="17" t="str">
        <f t="shared" si="53"/>
        <v>CONFIRMED BEARISH</v>
      </c>
    </row>
    <row r="852" spans="1:8" ht="13.5" x14ac:dyDescent="0.25">
      <c r="A852" s="3">
        <v>43243</v>
      </c>
      <c r="B852" s="2">
        <v>144.5</v>
      </c>
      <c r="C852" s="2">
        <v>40.7988</v>
      </c>
      <c r="D852" s="2">
        <v>3687</v>
      </c>
      <c r="E852" s="2">
        <f t="shared" si="52"/>
        <v>136537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144.9</v>
      </c>
      <c r="C853" s="2">
        <v>40.911799999999999</v>
      </c>
      <c r="D853" s="2">
        <v>3079</v>
      </c>
      <c r="E853" s="2">
        <f t="shared" si="52"/>
        <v>139616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144.9</v>
      </c>
      <c r="C854" s="2">
        <v>40.911799999999999</v>
      </c>
      <c r="D854" s="2">
        <v>1797</v>
      </c>
      <c r="E854" s="2">
        <f t="shared" si="52"/>
        <v>139616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144.9</v>
      </c>
      <c r="C855" s="2">
        <v>40.911799999999999</v>
      </c>
      <c r="D855" s="2">
        <v>2553</v>
      </c>
      <c r="E855" s="2">
        <f t="shared" si="52"/>
        <v>139616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145</v>
      </c>
      <c r="C856" s="2">
        <v>40.94</v>
      </c>
      <c r="D856" s="2">
        <v>1475</v>
      </c>
      <c r="E856" s="2">
        <f t="shared" si="52"/>
        <v>141091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144.6</v>
      </c>
      <c r="C857" s="2">
        <v>40.827100000000002</v>
      </c>
      <c r="D857" s="2">
        <v>432</v>
      </c>
      <c r="E857" s="2">
        <f t="shared" si="52"/>
        <v>140659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145</v>
      </c>
      <c r="C858" s="2">
        <v>40.94</v>
      </c>
      <c r="D858" s="2">
        <v>1224</v>
      </c>
      <c r="E858" s="2">
        <f t="shared" si="52"/>
        <v>141883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145</v>
      </c>
      <c r="C859" s="2">
        <v>40.94</v>
      </c>
      <c r="D859" s="2">
        <v>4517</v>
      </c>
      <c r="E859" s="2">
        <f t="shared" si="52"/>
        <v>141883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145</v>
      </c>
      <c r="C860" s="2">
        <v>40.94</v>
      </c>
      <c r="D860" s="2">
        <v>1325</v>
      </c>
      <c r="E860" s="2">
        <f t="shared" si="52"/>
        <v>141883</v>
      </c>
      <c r="F860" s="17" t="str">
        <f t="shared" si="55"/>
        <v>BULLISH</v>
      </c>
      <c r="G860" s="17" t="str">
        <f t="shared" si="54"/>
        <v>NEUTRAL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144.69999999999999</v>
      </c>
      <c r="C861" s="2">
        <v>40.8553</v>
      </c>
      <c r="D861" s="2">
        <v>933</v>
      </c>
      <c r="E861" s="2">
        <f t="shared" si="52"/>
        <v>140950</v>
      </c>
      <c r="F861" s="17" t="str">
        <f t="shared" si="55"/>
        <v>BEARISH</v>
      </c>
      <c r="G861" s="17" t="str">
        <f t="shared" si="54"/>
        <v>NEUTRAL</v>
      </c>
      <c r="H861" s="17" t="str">
        <f t="shared" si="53"/>
        <v>CONFIRMED BEARISH</v>
      </c>
    </row>
    <row r="862" spans="1:8" ht="13.5" x14ac:dyDescent="0.25">
      <c r="A862" s="3">
        <v>43257</v>
      </c>
      <c r="B862" s="2">
        <v>145</v>
      </c>
      <c r="C862" s="2">
        <v>40.94</v>
      </c>
      <c r="D862" s="2">
        <v>1143</v>
      </c>
      <c r="E862" s="2">
        <f t="shared" si="52"/>
        <v>142093</v>
      </c>
      <c r="F862" s="17" t="str">
        <f t="shared" si="55"/>
        <v>BULLISH</v>
      </c>
      <c r="G862" s="17" t="str">
        <f t="shared" si="54"/>
        <v>NEUTRAL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145.51</v>
      </c>
      <c r="C863" s="2">
        <v>41.084000000000003</v>
      </c>
      <c r="D863" s="2">
        <v>401</v>
      </c>
      <c r="E863" s="2">
        <f t="shared" si="52"/>
        <v>142494</v>
      </c>
      <c r="F863" s="17" t="str">
        <f t="shared" si="55"/>
        <v>BULLISH</v>
      </c>
      <c r="G863" s="17" t="str">
        <f t="shared" si="54"/>
        <v>NEUTRAL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144.62</v>
      </c>
      <c r="C864" s="2">
        <v>40.832700000000003</v>
      </c>
      <c r="D864" s="2">
        <v>450</v>
      </c>
      <c r="E864" s="2">
        <f t="shared" si="52"/>
        <v>142044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BULLISH DIVERGENCE</v>
      </c>
    </row>
    <row r="865" spans="1:8" ht="13.5" x14ac:dyDescent="0.25">
      <c r="A865" s="3">
        <v>43262</v>
      </c>
      <c r="B865" s="2">
        <v>145</v>
      </c>
      <c r="C865" s="2">
        <v>40.94</v>
      </c>
      <c r="D865" s="2">
        <v>433</v>
      </c>
      <c r="E865" s="2">
        <f t="shared" si="52"/>
        <v>142477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NEUTRAL</v>
      </c>
    </row>
    <row r="866" spans="1:8" ht="13.5" x14ac:dyDescent="0.25">
      <c r="A866" s="3">
        <v>43263</v>
      </c>
      <c r="B866" s="2">
        <v>144.87</v>
      </c>
      <c r="C866" s="2">
        <v>40.903300000000002</v>
      </c>
      <c r="D866" s="2">
        <v>1083</v>
      </c>
      <c r="E866" s="2">
        <f t="shared" si="52"/>
        <v>141394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v>43264</v>
      </c>
      <c r="B867" s="2">
        <v>145</v>
      </c>
      <c r="C867" s="2">
        <v>40.94</v>
      </c>
      <c r="D867" s="2">
        <v>1754</v>
      </c>
      <c r="E867" s="2">
        <f t="shared" si="52"/>
        <v>143148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NEUTRAL</v>
      </c>
    </row>
    <row r="868" spans="1:8" ht="13.5" x14ac:dyDescent="0.25">
      <c r="A868" s="3">
        <v>43265</v>
      </c>
      <c r="B868" s="2">
        <v>148</v>
      </c>
      <c r="C868" s="2">
        <v>41.786999999999999</v>
      </c>
      <c r="D868" s="2">
        <v>3126</v>
      </c>
      <c r="E868" s="2">
        <f t="shared" si="52"/>
        <v>146274</v>
      </c>
      <c r="F868" s="17" t="str">
        <f t="shared" si="55"/>
        <v>BULLISH</v>
      </c>
      <c r="G868" s="17" t="str">
        <f t="shared" si="54"/>
        <v>STRONG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150.4</v>
      </c>
      <c r="C869" s="2">
        <v>42.464700000000001</v>
      </c>
      <c r="D869" s="2">
        <v>3609</v>
      </c>
      <c r="E869" s="2">
        <f t="shared" si="52"/>
        <v>149883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154.85</v>
      </c>
      <c r="C870" s="2">
        <v>43.7211</v>
      </c>
      <c r="D870" s="2">
        <v>2403</v>
      </c>
      <c r="E870" s="2">
        <f t="shared" si="52"/>
        <v>152286</v>
      </c>
      <c r="F870" s="17" t="str">
        <f t="shared" si="55"/>
        <v>BULLISH</v>
      </c>
      <c r="G870" s="17" t="str">
        <f t="shared" si="54"/>
        <v>STRONG</v>
      </c>
      <c r="H870" s="17" t="str">
        <f t="shared" si="53"/>
        <v>CONFIRMED BULLISH</v>
      </c>
    </row>
    <row r="871" spans="1:8" ht="13.5" x14ac:dyDescent="0.25">
      <c r="A871" s="3">
        <v>43271</v>
      </c>
      <c r="B871" s="2">
        <v>154.91</v>
      </c>
      <c r="C871" s="2">
        <v>43.738</v>
      </c>
      <c r="D871" s="2">
        <v>10667</v>
      </c>
      <c r="E871" s="2">
        <f t="shared" si="52"/>
        <v>162953</v>
      </c>
      <c r="F871" s="17" t="str">
        <f t="shared" si="55"/>
        <v>BULLISH</v>
      </c>
      <c r="G871" s="17" t="str">
        <f t="shared" si="54"/>
        <v>STRONG</v>
      </c>
      <c r="H871" s="17" t="str">
        <f t="shared" si="53"/>
        <v>CONFIRMED BULLISH</v>
      </c>
    </row>
    <row r="872" spans="1:8" ht="13.5" x14ac:dyDescent="0.25">
      <c r="A872" s="3">
        <v>43272</v>
      </c>
      <c r="B872" s="2">
        <v>155</v>
      </c>
      <c r="C872" s="2">
        <v>43.763399999999997</v>
      </c>
      <c r="D872" s="2">
        <v>7307</v>
      </c>
      <c r="E872" s="2">
        <f t="shared" si="52"/>
        <v>170260</v>
      </c>
      <c r="F872" s="17" t="str">
        <f t="shared" si="55"/>
        <v>BULLISH</v>
      </c>
      <c r="G872" s="17" t="str">
        <f t="shared" si="54"/>
        <v>STRONG</v>
      </c>
      <c r="H872" s="17" t="str">
        <f t="shared" si="53"/>
        <v>CONFIRMED BULLISH</v>
      </c>
    </row>
    <row r="873" spans="1:8" ht="13.5" x14ac:dyDescent="0.25">
      <c r="A873" s="3">
        <v>43273</v>
      </c>
      <c r="B873" s="2">
        <v>157.5</v>
      </c>
      <c r="C873" s="2">
        <v>44.469299999999997</v>
      </c>
      <c r="D873" s="2">
        <v>3671</v>
      </c>
      <c r="E873" s="2">
        <f t="shared" si="52"/>
        <v>173931</v>
      </c>
      <c r="F873" s="17" t="str">
        <f t="shared" si="55"/>
        <v>BULLISH</v>
      </c>
      <c r="G873" s="17" t="str">
        <f t="shared" si="54"/>
        <v>STRONG</v>
      </c>
      <c r="H873" s="17" t="str">
        <f t="shared" si="53"/>
        <v>CONFIRMED BULLISH</v>
      </c>
    </row>
    <row r="874" spans="1:8" ht="13.5" x14ac:dyDescent="0.25">
      <c r="A874" s="3">
        <v>43276</v>
      </c>
      <c r="B874" s="2">
        <v>159</v>
      </c>
      <c r="C874" s="2">
        <v>44.892800000000001</v>
      </c>
      <c r="D874" s="2">
        <v>1492</v>
      </c>
      <c r="E874" s="2">
        <f t="shared" si="52"/>
        <v>175423</v>
      </c>
      <c r="F874" s="17" t="str">
        <f t="shared" si="55"/>
        <v>BULLISH</v>
      </c>
      <c r="G874" s="17" t="str">
        <f t="shared" si="54"/>
        <v>STRONG</v>
      </c>
      <c r="H874" s="17" t="str">
        <f t="shared" si="53"/>
        <v>CONFIRMED BULLISH</v>
      </c>
    </row>
    <row r="875" spans="1:8" ht="13.5" x14ac:dyDescent="0.25">
      <c r="A875" s="3">
        <v>43277</v>
      </c>
      <c r="B875" s="2">
        <v>163.77000000000001</v>
      </c>
      <c r="C875" s="2">
        <v>46.239600000000003</v>
      </c>
      <c r="D875" s="2">
        <v>2797</v>
      </c>
      <c r="E875" s="2">
        <f t="shared" si="52"/>
        <v>178220</v>
      </c>
      <c r="F875" s="17" t="str">
        <f t="shared" si="55"/>
        <v>BULLISH</v>
      </c>
      <c r="G875" s="17" t="str">
        <f t="shared" si="54"/>
        <v>STRONG</v>
      </c>
      <c r="H875" s="17" t="str">
        <f t="shared" si="53"/>
        <v>CONFIRMED BULLISH</v>
      </c>
    </row>
    <row r="876" spans="1:8" ht="13.5" x14ac:dyDescent="0.25">
      <c r="A876" s="3">
        <v>43278</v>
      </c>
      <c r="B876" s="2">
        <v>168.9</v>
      </c>
      <c r="C876" s="2">
        <v>47.688000000000002</v>
      </c>
      <c r="D876" s="2">
        <v>6087</v>
      </c>
      <c r="E876" s="2">
        <f t="shared" si="52"/>
        <v>184307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v>43279</v>
      </c>
      <c r="B877" s="2">
        <v>165.9</v>
      </c>
      <c r="C877" s="2">
        <v>46.841000000000001</v>
      </c>
      <c r="D877" s="2">
        <v>2768</v>
      </c>
      <c r="E877" s="2">
        <f t="shared" si="52"/>
        <v>181539</v>
      </c>
      <c r="F877" s="17" t="str">
        <f t="shared" si="55"/>
        <v>BULLISH</v>
      </c>
      <c r="G877" s="17" t="str">
        <f t="shared" si="54"/>
        <v>STRONG</v>
      </c>
      <c r="H877" s="17" t="str">
        <f t="shared" si="53"/>
        <v>CONFIRMED BULLISH</v>
      </c>
    </row>
    <row r="878" spans="1:8" ht="13.5" x14ac:dyDescent="0.25">
      <c r="A878" s="3">
        <v>43280</v>
      </c>
      <c r="B878" s="2">
        <v>165.9</v>
      </c>
      <c r="C878" s="2">
        <v>46.841000000000001</v>
      </c>
      <c r="D878" s="2">
        <v>1720</v>
      </c>
      <c r="E878" s="2">
        <f t="shared" si="52"/>
        <v>181539</v>
      </c>
      <c r="F878" s="17" t="str">
        <f t="shared" si="55"/>
        <v>BULLISH</v>
      </c>
      <c r="G878" s="17" t="str">
        <f t="shared" si="54"/>
        <v>STRONG</v>
      </c>
      <c r="H878" s="17" t="str">
        <f t="shared" si="53"/>
        <v>CONFIRMED BULLISH</v>
      </c>
    </row>
    <row r="879" spans="1:8" ht="13.5" x14ac:dyDescent="0.25">
      <c r="A879" s="3">
        <v>43283</v>
      </c>
      <c r="B879" s="2">
        <v>165</v>
      </c>
      <c r="C879" s="2">
        <v>46.5869</v>
      </c>
      <c r="D879" s="2">
        <v>593</v>
      </c>
      <c r="E879" s="2">
        <f t="shared" si="52"/>
        <v>180946</v>
      </c>
      <c r="F879" s="17" t="str">
        <f t="shared" si="55"/>
        <v>BULLISH</v>
      </c>
      <c r="G879" s="17" t="str">
        <f t="shared" si="54"/>
        <v>STRONG</v>
      </c>
      <c r="H879" s="17" t="str">
        <f t="shared" si="53"/>
        <v>CONFIRMED BULLISH</v>
      </c>
    </row>
    <row r="880" spans="1:8" ht="13.5" x14ac:dyDescent="0.25">
      <c r="A880" s="3">
        <v>43284</v>
      </c>
      <c r="B880" s="2">
        <v>165</v>
      </c>
      <c r="C880" s="2">
        <v>46.5869</v>
      </c>
      <c r="D880" s="2">
        <v>1291</v>
      </c>
      <c r="E880" s="2">
        <f t="shared" si="52"/>
        <v>180946</v>
      </c>
      <c r="F880" s="17" t="str">
        <f t="shared" si="55"/>
        <v>BULLISH</v>
      </c>
      <c r="G880" s="17" t="str">
        <f t="shared" si="54"/>
        <v>NEUTRAL</v>
      </c>
      <c r="H880" s="17" t="str">
        <f t="shared" si="53"/>
        <v>CONFIRMED BULLISH</v>
      </c>
    </row>
    <row r="881" spans="1:8" ht="13.5" x14ac:dyDescent="0.25">
      <c r="A881" s="3">
        <v>43285</v>
      </c>
      <c r="B881" s="2">
        <v>164.49</v>
      </c>
      <c r="C881" s="2">
        <v>46.442900000000002</v>
      </c>
      <c r="D881" s="2">
        <v>431</v>
      </c>
      <c r="E881" s="2">
        <f t="shared" si="52"/>
        <v>180515</v>
      </c>
      <c r="F881" s="17" t="str">
        <f t="shared" si="55"/>
        <v>BEARISH</v>
      </c>
      <c r="G881" s="17" t="str">
        <f t="shared" si="54"/>
        <v>WEAK</v>
      </c>
      <c r="H881" s="17" t="str">
        <f t="shared" si="53"/>
        <v>CONFIRMED BEARISH</v>
      </c>
    </row>
    <row r="882" spans="1:8" ht="13.5" x14ac:dyDescent="0.25">
      <c r="A882" s="3">
        <v>43286</v>
      </c>
      <c r="B882" s="2">
        <v>163.1</v>
      </c>
      <c r="C882" s="2">
        <v>46.050400000000003</v>
      </c>
      <c r="D882" s="2">
        <v>339</v>
      </c>
      <c r="E882" s="2">
        <f t="shared" si="52"/>
        <v>180176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CONFIRMED BEARISH</v>
      </c>
    </row>
    <row r="883" spans="1:8" ht="13.5" x14ac:dyDescent="0.25">
      <c r="A883" s="3">
        <v>43287</v>
      </c>
      <c r="B883" s="2">
        <v>163</v>
      </c>
      <c r="C883" s="2">
        <v>46.022199999999998</v>
      </c>
      <c r="D883" s="2">
        <v>1001</v>
      </c>
      <c r="E883" s="2">
        <f t="shared" si="52"/>
        <v>179175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CONFIRMED BEARISH</v>
      </c>
    </row>
    <row r="884" spans="1:8" ht="13.5" x14ac:dyDescent="0.25">
      <c r="A884" s="3">
        <v>43290</v>
      </c>
      <c r="B884" s="2">
        <v>162.1</v>
      </c>
      <c r="C884" s="2">
        <v>45.768099999999997</v>
      </c>
      <c r="D884" s="2">
        <v>782</v>
      </c>
      <c r="E884" s="2">
        <f t="shared" si="52"/>
        <v>178393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CONFIRMED BEARISH</v>
      </c>
    </row>
    <row r="885" spans="1:8" ht="13.5" x14ac:dyDescent="0.25">
      <c r="A885" s="3">
        <v>43291</v>
      </c>
      <c r="B885" s="2">
        <v>163.30000000000001</v>
      </c>
      <c r="C885" s="2">
        <v>46.106900000000003</v>
      </c>
      <c r="D885" s="2">
        <v>564</v>
      </c>
      <c r="E885" s="2">
        <f t="shared" si="52"/>
        <v>178957</v>
      </c>
      <c r="F885" s="17" t="str">
        <f t="shared" si="55"/>
        <v>BEARISH</v>
      </c>
      <c r="G885" s="17" t="str">
        <f t="shared" si="54"/>
        <v>NEUTRAL</v>
      </c>
      <c r="H885" s="17" t="str">
        <f t="shared" si="53"/>
        <v>CONFIRMED BEARISH</v>
      </c>
    </row>
    <row r="886" spans="1:8" ht="13.5" x14ac:dyDescent="0.25">
      <c r="A886" s="3">
        <v>43292</v>
      </c>
      <c r="B886" s="2">
        <v>163.05000000000001</v>
      </c>
      <c r="C886" s="2">
        <v>46.036299999999997</v>
      </c>
      <c r="D886" s="2">
        <v>954</v>
      </c>
      <c r="E886" s="2">
        <f t="shared" si="52"/>
        <v>178003</v>
      </c>
      <c r="F886" s="17" t="str">
        <f t="shared" si="55"/>
        <v>BEARISH</v>
      </c>
      <c r="G886" s="17" t="str">
        <f t="shared" si="54"/>
        <v>NEUTRAL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161.1</v>
      </c>
      <c r="C887" s="2">
        <v>45.485700000000001</v>
      </c>
      <c r="D887" s="2">
        <v>541</v>
      </c>
      <c r="E887" s="2">
        <f t="shared" si="52"/>
        <v>177462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162</v>
      </c>
      <c r="C888" s="2">
        <v>45.739899999999999</v>
      </c>
      <c r="D888" s="2">
        <v>158</v>
      </c>
      <c r="E888" s="2">
        <f t="shared" si="52"/>
        <v>177620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162</v>
      </c>
      <c r="C889" s="2">
        <v>45.739899999999999</v>
      </c>
      <c r="D889" s="2">
        <v>197</v>
      </c>
      <c r="E889" s="2">
        <f t="shared" si="52"/>
        <v>177620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CONFIRMED BEARISH</v>
      </c>
    </row>
    <row r="890" spans="1:8" ht="13.5" x14ac:dyDescent="0.25">
      <c r="A890" s="3">
        <v>43298</v>
      </c>
      <c r="B890" s="2">
        <v>162</v>
      </c>
      <c r="C890" s="2">
        <v>45.739899999999999</v>
      </c>
      <c r="D890" s="2">
        <v>436</v>
      </c>
      <c r="E890" s="2">
        <f t="shared" si="52"/>
        <v>177620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164.4</v>
      </c>
      <c r="C891" s="2">
        <v>46.417499999999997</v>
      </c>
      <c r="D891" s="2">
        <v>550</v>
      </c>
      <c r="E891" s="2">
        <f t="shared" si="52"/>
        <v>178170</v>
      </c>
      <c r="F891" s="17" t="str">
        <f t="shared" si="55"/>
        <v>BULLISH</v>
      </c>
      <c r="G891" s="17" t="str">
        <f t="shared" si="54"/>
        <v>NEUTRAL</v>
      </c>
      <c r="H891" s="17" t="str">
        <f t="shared" si="53"/>
        <v>CONFIRMED BULLISH</v>
      </c>
    </row>
    <row r="892" spans="1:8" ht="13.5" x14ac:dyDescent="0.25">
      <c r="A892" s="3">
        <v>43300</v>
      </c>
      <c r="B892" s="2">
        <v>165</v>
      </c>
      <c r="C892" s="2">
        <v>46.5869</v>
      </c>
      <c r="D892" s="2">
        <v>639</v>
      </c>
      <c r="E892" s="2">
        <f t="shared" si="52"/>
        <v>178809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v>43301</v>
      </c>
      <c r="B893" s="2">
        <v>165</v>
      </c>
      <c r="C893" s="2">
        <v>46.5869</v>
      </c>
      <c r="D893" s="2">
        <v>815</v>
      </c>
      <c r="E893" s="2">
        <f t="shared" si="52"/>
        <v>178809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v>43304</v>
      </c>
      <c r="B894" s="2">
        <v>166</v>
      </c>
      <c r="C894" s="2">
        <v>46.869199999999999</v>
      </c>
      <c r="D894" s="2">
        <v>1294</v>
      </c>
      <c r="E894" s="2">
        <f t="shared" si="52"/>
        <v>180103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v>43305</v>
      </c>
      <c r="B895" s="2">
        <v>167</v>
      </c>
      <c r="C895" s="2">
        <v>47.151600000000002</v>
      </c>
      <c r="D895" s="2">
        <v>1456</v>
      </c>
      <c r="E895" s="2">
        <f t="shared" si="52"/>
        <v>181559</v>
      </c>
      <c r="F895" s="17" t="str">
        <f t="shared" si="55"/>
        <v>BULLISH</v>
      </c>
      <c r="G895" s="17" t="str">
        <f t="shared" si="54"/>
        <v>STRONG</v>
      </c>
      <c r="H895" s="17" t="str">
        <f t="shared" si="53"/>
        <v>CONFIRMED BULLISH</v>
      </c>
    </row>
    <row r="896" spans="1:8" ht="13.5" x14ac:dyDescent="0.25">
      <c r="A896" s="3">
        <v>43307</v>
      </c>
      <c r="B896" s="2">
        <v>173</v>
      </c>
      <c r="C896" s="2">
        <v>48.845599999999997</v>
      </c>
      <c r="D896" s="2">
        <v>17324</v>
      </c>
      <c r="E896" s="2">
        <f t="shared" si="52"/>
        <v>198883</v>
      </c>
      <c r="F896" s="17" t="str">
        <f t="shared" si="55"/>
        <v>BULLISH</v>
      </c>
      <c r="G896" s="17" t="str">
        <f t="shared" si="54"/>
        <v>STRONG</v>
      </c>
      <c r="H896" s="17" t="str">
        <f t="shared" si="53"/>
        <v>CONFIRMED BULLISH</v>
      </c>
    </row>
    <row r="897" spans="1:8" ht="13.5" x14ac:dyDescent="0.25">
      <c r="A897" s="3">
        <v>43308</v>
      </c>
      <c r="B897" s="2">
        <v>177</v>
      </c>
      <c r="C897" s="2">
        <v>49.975000000000001</v>
      </c>
      <c r="D897" s="2">
        <v>2429</v>
      </c>
      <c r="E897" s="2">
        <f t="shared" si="52"/>
        <v>201312</v>
      </c>
      <c r="F897" s="17" t="str">
        <f t="shared" si="55"/>
        <v>BULLISH</v>
      </c>
      <c r="G897" s="17" t="str">
        <f t="shared" si="54"/>
        <v>STRONG</v>
      </c>
      <c r="H897" s="17" t="str">
        <f t="shared" si="53"/>
        <v>CONFIRMED BULLISH</v>
      </c>
    </row>
    <row r="898" spans="1:8" ht="13.5" x14ac:dyDescent="0.25">
      <c r="A898" s="3">
        <v>43311</v>
      </c>
      <c r="B898" s="2">
        <v>177</v>
      </c>
      <c r="C898" s="2">
        <v>49.975000000000001</v>
      </c>
      <c r="D898" s="2">
        <v>993</v>
      </c>
      <c r="E898" s="2">
        <f t="shared" si="52"/>
        <v>201312</v>
      </c>
      <c r="F898" s="17" t="str">
        <f t="shared" si="55"/>
        <v>BULLISH</v>
      </c>
      <c r="G898" s="17" t="str">
        <f t="shared" si="54"/>
        <v>STRONG</v>
      </c>
      <c r="H898" s="17" t="str">
        <f t="shared" si="53"/>
        <v>CONFIRMED BULLISH</v>
      </c>
    </row>
    <row r="899" spans="1:8" ht="13.5" x14ac:dyDescent="0.25">
      <c r="A899" s="3">
        <v>43312</v>
      </c>
      <c r="B899" s="2">
        <v>176</v>
      </c>
      <c r="C899" s="2">
        <v>49.692700000000002</v>
      </c>
      <c r="D899" s="2">
        <v>1331</v>
      </c>
      <c r="E899" s="2">
        <f t="shared" si="52"/>
        <v>199981</v>
      </c>
      <c r="F899" s="17" t="str">
        <f t="shared" si="55"/>
        <v>BULLISH</v>
      </c>
      <c r="G899" s="17" t="str">
        <f t="shared" si="54"/>
        <v>STRONG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175.4</v>
      </c>
      <c r="C900" s="2">
        <v>49.523299999999999</v>
      </c>
      <c r="D900" s="2">
        <v>2275</v>
      </c>
      <c r="E900" s="2">
        <f t="shared" ref="E900:E963" si="56">IF(B900&gt;B899, E899+D900, IF(B900&lt;B899, E899-D900, E899))</f>
        <v>197706</v>
      </c>
      <c r="F900" s="17" t="str">
        <f t="shared" si="55"/>
        <v>BULLISH</v>
      </c>
      <c r="G900" s="17" t="str">
        <f t="shared" si="54"/>
        <v>STRONG</v>
      </c>
      <c r="H900" s="17" t="str">
        <f t="shared" si="53"/>
        <v>CONFIRMED BULLISH</v>
      </c>
    </row>
    <row r="901" spans="1:8" ht="13.5" x14ac:dyDescent="0.25">
      <c r="A901" s="3">
        <v>43314</v>
      </c>
      <c r="B901" s="2">
        <v>176.2</v>
      </c>
      <c r="C901" s="2">
        <v>49.749200000000002</v>
      </c>
      <c r="D901" s="2">
        <v>3412</v>
      </c>
      <c r="E901" s="2">
        <f t="shared" si="56"/>
        <v>201118</v>
      </c>
      <c r="F901" s="17" t="str">
        <f t="shared" si="55"/>
        <v>BULLISH</v>
      </c>
      <c r="G901" s="17" t="str">
        <f t="shared" si="54"/>
        <v>NEUTRAL</v>
      </c>
      <c r="H901" s="17" t="str">
        <f t="shared" si="53"/>
        <v>CONFIRMED BULLISH</v>
      </c>
    </row>
    <row r="902" spans="1:8" ht="13.5" x14ac:dyDescent="0.25">
      <c r="A902" s="3">
        <v>43315</v>
      </c>
      <c r="B902" s="2">
        <v>176.5</v>
      </c>
      <c r="C902" s="2">
        <v>49.8339</v>
      </c>
      <c r="D902" s="2">
        <v>923</v>
      </c>
      <c r="E902" s="2">
        <f t="shared" si="56"/>
        <v>202041</v>
      </c>
      <c r="F902" s="17" t="str">
        <f t="shared" si="55"/>
        <v>BULLISH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v>43318</v>
      </c>
      <c r="B903" s="2">
        <v>176.5</v>
      </c>
      <c r="C903" s="2">
        <v>49.8339</v>
      </c>
      <c r="D903" s="2">
        <v>1004</v>
      </c>
      <c r="E903" s="2">
        <f t="shared" si="56"/>
        <v>202041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BULLISH DIVERGENCE</v>
      </c>
    </row>
    <row r="904" spans="1:8" ht="13.5" x14ac:dyDescent="0.25">
      <c r="A904" s="3">
        <v>43319</v>
      </c>
      <c r="B904" s="2">
        <v>176.5</v>
      </c>
      <c r="C904" s="2">
        <v>49.8339</v>
      </c>
      <c r="D904" s="2">
        <v>908</v>
      </c>
      <c r="E904" s="2">
        <f t="shared" si="56"/>
        <v>202041</v>
      </c>
      <c r="F904" s="17" t="str">
        <f t="shared" ref="F904:F967" si="59">IF(E904&gt;E899,"BULLISH",IF(E904&lt;E899,"BEARISH","NEUTRAL"))</f>
        <v>BULLISH</v>
      </c>
      <c r="G904" s="17" t="str">
        <f t="shared" si="58"/>
        <v>NEUTRAL</v>
      </c>
      <c r="H904" s="17" t="str">
        <f t="shared" si="57"/>
        <v>CONFIRMED BULLISH</v>
      </c>
    </row>
    <row r="905" spans="1:8" ht="13.5" x14ac:dyDescent="0.25">
      <c r="A905" s="3">
        <v>43320</v>
      </c>
      <c r="B905" s="2">
        <v>175.5</v>
      </c>
      <c r="C905" s="2">
        <v>49.551499999999997</v>
      </c>
      <c r="D905" s="2">
        <v>504</v>
      </c>
      <c r="E905" s="2">
        <f t="shared" si="56"/>
        <v>201537</v>
      </c>
      <c r="F905" s="17" t="str">
        <f t="shared" si="59"/>
        <v>BULLISH</v>
      </c>
      <c r="G905" s="17" t="str">
        <f t="shared" si="58"/>
        <v>NEUTRAL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176</v>
      </c>
      <c r="C906" s="2">
        <v>49.692700000000002</v>
      </c>
      <c r="D906" s="2">
        <v>491</v>
      </c>
      <c r="E906" s="2">
        <f t="shared" si="56"/>
        <v>202028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BULLISH DIVERGENCE</v>
      </c>
    </row>
    <row r="907" spans="1:8" ht="13.5" x14ac:dyDescent="0.25">
      <c r="A907" s="3">
        <v>43322</v>
      </c>
      <c r="B907" s="2">
        <v>173</v>
      </c>
      <c r="C907" s="2">
        <v>48.845599999999997</v>
      </c>
      <c r="D907" s="2">
        <v>1845</v>
      </c>
      <c r="E907" s="2">
        <f t="shared" si="56"/>
        <v>200183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v>43326</v>
      </c>
      <c r="B908" s="2">
        <v>176</v>
      </c>
      <c r="C908" s="2">
        <v>49.692700000000002</v>
      </c>
      <c r="D908" s="2">
        <v>1487</v>
      </c>
      <c r="E908" s="2">
        <f t="shared" si="56"/>
        <v>201670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CONFIRMED BEARISH</v>
      </c>
    </row>
    <row r="909" spans="1:8" ht="13.5" x14ac:dyDescent="0.25">
      <c r="A909" s="3">
        <v>43327</v>
      </c>
      <c r="B909" s="2">
        <v>175.9</v>
      </c>
      <c r="C909" s="2">
        <v>49.664400000000001</v>
      </c>
      <c r="D909" s="2">
        <v>83</v>
      </c>
      <c r="E909" s="2">
        <f t="shared" si="56"/>
        <v>201587</v>
      </c>
      <c r="F909" s="17" t="str">
        <f t="shared" si="59"/>
        <v>BEARISH</v>
      </c>
      <c r="G909" s="17" t="str">
        <f t="shared" si="58"/>
        <v>NEUTRAL</v>
      </c>
      <c r="H909" s="17" t="str">
        <f t="shared" si="57"/>
        <v>CONFIRMED BEARISH</v>
      </c>
    </row>
    <row r="910" spans="1:8" ht="13.5" x14ac:dyDescent="0.25">
      <c r="A910" s="3">
        <v>43328</v>
      </c>
      <c r="B910" s="2">
        <v>175.9</v>
      </c>
      <c r="C910" s="2">
        <v>49.664400000000001</v>
      </c>
      <c r="D910" s="2">
        <v>733</v>
      </c>
      <c r="E910" s="2">
        <f t="shared" si="56"/>
        <v>201587</v>
      </c>
      <c r="F910" s="17" t="str">
        <f t="shared" si="59"/>
        <v>BULLISH</v>
      </c>
      <c r="G910" s="17" t="str">
        <f t="shared" si="58"/>
        <v>NEUTRAL</v>
      </c>
      <c r="H910" s="17" t="str">
        <f t="shared" si="57"/>
        <v>CONFIRMED BULLISH</v>
      </c>
    </row>
    <row r="911" spans="1:8" ht="13.5" x14ac:dyDescent="0.25">
      <c r="A911" s="3">
        <v>43329</v>
      </c>
      <c r="B911" s="2">
        <v>175.8</v>
      </c>
      <c r="C911" s="2">
        <v>49.636200000000002</v>
      </c>
      <c r="D911" s="2">
        <v>68</v>
      </c>
      <c r="E911" s="2">
        <f t="shared" si="56"/>
        <v>201519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v>43332</v>
      </c>
      <c r="B912" s="2">
        <v>175</v>
      </c>
      <c r="C912" s="2">
        <v>49.410299999999999</v>
      </c>
      <c r="D912" s="2">
        <v>32</v>
      </c>
      <c r="E912" s="2">
        <f t="shared" si="56"/>
        <v>201487</v>
      </c>
      <c r="F912" s="17" t="str">
        <f t="shared" si="59"/>
        <v>BULLISH</v>
      </c>
      <c r="G912" s="17" t="str">
        <f t="shared" si="58"/>
        <v>NEUTRAL</v>
      </c>
      <c r="H912" s="17" t="str">
        <f t="shared" si="57"/>
        <v>CONFIRMED BULLISH</v>
      </c>
    </row>
    <row r="913" spans="1:8" ht="13.5" x14ac:dyDescent="0.25">
      <c r="A913" s="3">
        <v>43335</v>
      </c>
      <c r="B913" s="2">
        <v>175</v>
      </c>
      <c r="C913" s="2">
        <v>49.410299999999999</v>
      </c>
      <c r="D913" s="2">
        <v>349</v>
      </c>
      <c r="E913" s="2">
        <f t="shared" si="56"/>
        <v>201487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175</v>
      </c>
      <c r="C914" s="2">
        <v>49.410299999999999</v>
      </c>
      <c r="D914" s="2">
        <v>1573</v>
      </c>
      <c r="E914" s="2">
        <f t="shared" si="56"/>
        <v>201487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174.5</v>
      </c>
      <c r="C915" s="2">
        <v>49.269199999999998</v>
      </c>
      <c r="D915" s="2">
        <v>348</v>
      </c>
      <c r="E915" s="2">
        <f t="shared" si="56"/>
        <v>201139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177</v>
      </c>
      <c r="C916" s="2">
        <v>49.975000000000001</v>
      </c>
      <c r="D916" s="2">
        <v>1605</v>
      </c>
      <c r="E916" s="2">
        <f t="shared" si="56"/>
        <v>202744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CONFIRMED BULLISH</v>
      </c>
    </row>
    <row r="917" spans="1:8" ht="13.5" x14ac:dyDescent="0.25">
      <c r="A917" s="3">
        <v>43341</v>
      </c>
      <c r="B917" s="2">
        <v>175</v>
      </c>
      <c r="C917" s="2">
        <v>49.410299999999999</v>
      </c>
      <c r="D917" s="2">
        <v>1141</v>
      </c>
      <c r="E917" s="2">
        <f t="shared" si="56"/>
        <v>201603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NEUTRAL</v>
      </c>
    </row>
    <row r="918" spans="1:8" ht="13.5" x14ac:dyDescent="0.25">
      <c r="A918" s="3">
        <v>43342</v>
      </c>
      <c r="B918" s="2">
        <v>174.5</v>
      </c>
      <c r="C918" s="2">
        <v>49.269199999999998</v>
      </c>
      <c r="D918" s="2">
        <v>533</v>
      </c>
      <c r="E918" s="2">
        <f t="shared" si="56"/>
        <v>201070</v>
      </c>
      <c r="F918" s="17" t="str">
        <f t="shared" si="59"/>
        <v>BEARISH</v>
      </c>
      <c r="G918" s="17" t="str">
        <f t="shared" si="58"/>
        <v>NEUTRAL</v>
      </c>
      <c r="H918" s="17" t="str">
        <f t="shared" si="57"/>
        <v>CONFIRMED BEARISH</v>
      </c>
    </row>
    <row r="919" spans="1:8" ht="13.5" x14ac:dyDescent="0.25">
      <c r="A919" s="3">
        <v>43343</v>
      </c>
      <c r="B919" s="2">
        <v>174</v>
      </c>
      <c r="C919" s="2">
        <v>49.128</v>
      </c>
      <c r="D919" s="2">
        <v>1237</v>
      </c>
      <c r="E919" s="2">
        <f t="shared" si="56"/>
        <v>199833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CONFIRMED BEARISH</v>
      </c>
    </row>
    <row r="920" spans="1:8" ht="13.5" x14ac:dyDescent="0.25">
      <c r="A920" s="3">
        <v>43346</v>
      </c>
      <c r="B920" s="2">
        <v>169.5</v>
      </c>
      <c r="C920" s="2">
        <v>47.857399999999998</v>
      </c>
      <c r="D920" s="2">
        <v>2667</v>
      </c>
      <c r="E920" s="2">
        <f t="shared" si="56"/>
        <v>197166</v>
      </c>
      <c r="F920" s="17" t="str">
        <f t="shared" si="59"/>
        <v>BEARISH</v>
      </c>
      <c r="G920" s="17" t="str">
        <f t="shared" si="58"/>
        <v>NEUTRAL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164.99</v>
      </c>
      <c r="C921" s="2">
        <v>46.584099999999999</v>
      </c>
      <c r="D921" s="2">
        <v>1409</v>
      </c>
      <c r="E921" s="2">
        <f t="shared" si="56"/>
        <v>195757</v>
      </c>
      <c r="F921" s="17" t="str">
        <f t="shared" si="59"/>
        <v>BEARISH</v>
      </c>
      <c r="G921" s="17" t="str">
        <f t="shared" si="58"/>
        <v>WEAK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159.08000000000001</v>
      </c>
      <c r="C922" s="2">
        <v>44.915399999999998</v>
      </c>
      <c r="D922" s="2">
        <v>4018</v>
      </c>
      <c r="E922" s="2">
        <f t="shared" si="56"/>
        <v>191739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149.69</v>
      </c>
      <c r="C923" s="2">
        <v>42.264200000000002</v>
      </c>
      <c r="D923" s="2">
        <v>3341</v>
      </c>
      <c r="E923" s="2">
        <f t="shared" si="56"/>
        <v>188398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158.80000000000001</v>
      </c>
      <c r="C924" s="2">
        <v>44.836399999999998</v>
      </c>
      <c r="D924" s="2">
        <v>2477</v>
      </c>
      <c r="E924" s="2">
        <f t="shared" si="56"/>
        <v>190875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158.66</v>
      </c>
      <c r="C925" s="2">
        <v>44.796799999999998</v>
      </c>
      <c r="D925" s="2">
        <v>8885</v>
      </c>
      <c r="E925" s="2">
        <f t="shared" si="56"/>
        <v>181990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157</v>
      </c>
      <c r="C926" s="2">
        <v>44.328099999999999</v>
      </c>
      <c r="D926" s="2">
        <v>1465</v>
      </c>
      <c r="E926" s="2">
        <f t="shared" si="56"/>
        <v>180525</v>
      </c>
      <c r="F926" s="17" t="str">
        <f t="shared" si="59"/>
        <v>BEARISH</v>
      </c>
      <c r="G926" s="17" t="str">
        <f t="shared" si="58"/>
        <v>WEAK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153</v>
      </c>
      <c r="C927" s="2">
        <v>43.198799999999999</v>
      </c>
      <c r="D927" s="2">
        <v>1836</v>
      </c>
      <c r="E927" s="2">
        <f t="shared" si="56"/>
        <v>178689</v>
      </c>
      <c r="F927" s="17" t="str">
        <f t="shared" si="59"/>
        <v>BEARISH</v>
      </c>
      <c r="G927" s="17" t="str">
        <f t="shared" si="58"/>
        <v>WEAK</v>
      </c>
      <c r="H927" s="17" t="str">
        <f t="shared" si="57"/>
        <v>CONFIRMED BEARISH</v>
      </c>
    </row>
    <row r="928" spans="1:8" ht="13.5" x14ac:dyDescent="0.25">
      <c r="A928" s="3">
        <v>43357</v>
      </c>
      <c r="B928" s="2">
        <v>152</v>
      </c>
      <c r="C928" s="2">
        <v>42.916400000000003</v>
      </c>
      <c r="D928" s="2">
        <v>4700</v>
      </c>
      <c r="E928" s="2">
        <f t="shared" si="56"/>
        <v>173989</v>
      </c>
      <c r="F928" s="17" t="str">
        <f t="shared" si="59"/>
        <v>BEARISH</v>
      </c>
      <c r="G928" s="17" t="str">
        <f t="shared" si="58"/>
        <v>WEAK</v>
      </c>
      <c r="H928" s="17" t="str">
        <f t="shared" si="57"/>
        <v>BEARISH DIVERGENCE</v>
      </c>
    </row>
    <row r="929" spans="1:8" ht="13.5" x14ac:dyDescent="0.25">
      <c r="A929" s="3">
        <v>43360</v>
      </c>
      <c r="B929" s="2">
        <v>151.9</v>
      </c>
      <c r="C929" s="2">
        <v>42.888199999999998</v>
      </c>
      <c r="D929" s="2">
        <v>9227</v>
      </c>
      <c r="E929" s="2">
        <f t="shared" si="56"/>
        <v>164762</v>
      </c>
      <c r="F929" s="17" t="str">
        <f t="shared" si="59"/>
        <v>BEARISH</v>
      </c>
      <c r="G929" s="17" t="str">
        <f t="shared" si="58"/>
        <v>WEAK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154.9</v>
      </c>
      <c r="C930" s="2">
        <v>43.735199999999999</v>
      </c>
      <c r="D930" s="2">
        <v>1648</v>
      </c>
      <c r="E930" s="2">
        <f t="shared" si="56"/>
        <v>166410</v>
      </c>
      <c r="F930" s="17" t="str">
        <f t="shared" si="59"/>
        <v>BEARISH</v>
      </c>
      <c r="G930" s="17" t="str">
        <f t="shared" si="58"/>
        <v>WEAK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154.5</v>
      </c>
      <c r="C931" s="2">
        <v>43.622300000000003</v>
      </c>
      <c r="D931" s="2">
        <v>1196</v>
      </c>
      <c r="E931" s="2">
        <f t="shared" si="56"/>
        <v>165214</v>
      </c>
      <c r="F931" s="17" t="str">
        <f t="shared" si="59"/>
        <v>BEARISH</v>
      </c>
      <c r="G931" s="17" t="str">
        <f t="shared" si="58"/>
        <v>WEAK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153</v>
      </c>
      <c r="C932" s="2">
        <v>43.198799999999999</v>
      </c>
      <c r="D932" s="2">
        <v>253</v>
      </c>
      <c r="E932" s="2">
        <f t="shared" si="56"/>
        <v>164961</v>
      </c>
      <c r="F932" s="17" t="str">
        <f t="shared" si="59"/>
        <v>BEARISH</v>
      </c>
      <c r="G932" s="17" t="str">
        <f t="shared" si="58"/>
        <v>WEAK</v>
      </c>
      <c r="H932" s="17" t="str">
        <f t="shared" si="57"/>
        <v>NEUTRAL</v>
      </c>
    </row>
    <row r="933" spans="1:8" ht="13.5" x14ac:dyDescent="0.25">
      <c r="A933" s="3">
        <v>43364</v>
      </c>
      <c r="B933" s="2">
        <v>150.51</v>
      </c>
      <c r="C933" s="2">
        <v>42.495699999999999</v>
      </c>
      <c r="D933" s="2">
        <v>5384</v>
      </c>
      <c r="E933" s="2">
        <f t="shared" si="56"/>
        <v>159577</v>
      </c>
      <c r="F933" s="17" t="str">
        <f t="shared" si="59"/>
        <v>BEARISH</v>
      </c>
      <c r="G933" s="17" t="str">
        <f t="shared" si="58"/>
        <v>WEAK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153.4</v>
      </c>
      <c r="C934" s="2">
        <v>43.311700000000002</v>
      </c>
      <c r="D934" s="2">
        <v>339</v>
      </c>
      <c r="E934" s="2">
        <f t="shared" si="56"/>
        <v>159916</v>
      </c>
      <c r="F934" s="17" t="str">
        <f t="shared" si="59"/>
        <v>BEARISH</v>
      </c>
      <c r="G934" s="17" t="str">
        <f t="shared" si="58"/>
        <v>WEAK</v>
      </c>
      <c r="H934" s="17" t="str">
        <f t="shared" si="57"/>
        <v>BEARISH DIVERGENCE</v>
      </c>
    </row>
    <row r="935" spans="1:8" ht="13.5" x14ac:dyDescent="0.25">
      <c r="A935" s="3">
        <v>43368</v>
      </c>
      <c r="B935" s="2">
        <v>152.99</v>
      </c>
      <c r="C935" s="2">
        <v>43.195900000000002</v>
      </c>
      <c r="D935" s="2">
        <v>1291</v>
      </c>
      <c r="E935" s="2">
        <f t="shared" si="56"/>
        <v>158625</v>
      </c>
      <c r="F935" s="17" t="str">
        <f t="shared" si="59"/>
        <v>BEARISH</v>
      </c>
      <c r="G935" s="17" t="str">
        <f t="shared" si="58"/>
        <v>WEAK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152</v>
      </c>
      <c r="C936" s="2">
        <v>42.916400000000003</v>
      </c>
      <c r="D936" s="2">
        <v>1441</v>
      </c>
      <c r="E936" s="2">
        <f t="shared" si="56"/>
        <v>157184</v>
      </c>
      <c r="F936" s="17" t="str">
        <f t="shared" si="59"/>
        <v>BEARISH</v>
      </c>
      <c r="G936" s="17" t="str">
        <f t="shared" si="58"/>
        <v>WEAK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150.51</v>
      </c>
      <c r="C937" s="2">
        <v>42.495699999999999</v>
      </c>
      <c r="D937" s="2">
        <v>1267</v>
      </c>
      <c r="E937" s="2">
        <f t="shared" si="56"/>
        <v>155917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151</v>
      </c>
      <c r="C938" s="2">
        <v>42.634099999999997</v>
      </c>
      <c r="D938" s="2">
        <v>5987</v>
      </c>
      <c r="E938" s="2">
        <f t="shared" si="56"/>
        <v>161904</v>
      </c>
      <c r="F938" s="17" t="str">
        <f t="shared" si="59"/>
        <v>BULLISH</v>
      </c>
      <c r="G938" s="17" t="str">
        <f t="shared" si="58"/>
        <v>NEUTRAL</v>
      </c>
      <c r="H938" s="17" t="str">
        <f t="shared" si="57"/>
        <v>CONFIRMED BULLISH</v>
      </c>
    </row>
    <row r="939" spans="1:8" ht="13.5" x14ac:dyDescent="0.25">
      <c r="A939" s="3">
        <v>43374</v>
      </c>
      <c r="B939" s="2">
        <v>153</v>
      </c>
      <c r="C939" s="2">
        <v>43.198799999999999</v>
      </c>
      <c r="D939" s="2">
        <v>867</v>
      </c>
      <c r="E939" s="2">
        <f t="shared" si="56"/>
        <v>162771</v>
      </c>
      <c r="F939" s="17" t="str">
        <f t="shared" si="59"/>
        <v>BULLISH</v>
      </c>
      <c r="G939" s="17" t="str">
        <f t="shared" si="58"/>
        <v>NEUTRAL</v>
      </c>
      <c r="H939" s="17" t="str">
        <f t="shared" si="57"/>
        <v>BULLISH DIVERGENCE</v>
      </c>
    </row>
    <row r="940" spans="1:8" ht="13.5" x14ac:dyDescent="0.25">
      <c r="A940" s="3">
        <v>43375</v>
      </c>
      <c r="B940" s="2">
        <v>150.5</v>
      </c>
      <c r="C940" s="2">
        <v>42.492899999999999</v>
      </c>
      <c r="D940" s="2">
        <v>2670</v>
      </c>
      <c r="E940" s="2">
        <f t="shared" si="56"/>
        <v>160101</v>
      </c>
      <c r="F940" s="17" t="str">
        <f t="shared" si="59"/>
        <v>BULLISH</v>
      </c>
      <c r="G940" s="17" t="str">
        <f t="shared" si="58"/>
        <v>NEUTRAL</v>
      </c>
      <c r="H940" s="17" t="str">
        <f t="shared" si="57"/>
        <v>BULLISH DIVERGENCE</v>
      </c>
    </row>
    <row r="941" spans="1:8" ht="13.5" x14ac:dyDescent="0.25">
      <c r="A941" s="3">
        <v>43376</v>
      </c>
      <c r="B941" s="2">
        <v>148.5</v>
      </c>
      <c r="C941" s="2">
        <v>41.928199999999997</v>
      </c>
      <c r="D941" s="2">
        <v>3785</v>
      </c>
      <c r="E941" s="2">
        <f t="shared" si="56"/>
        <v>156316</v>
      </c>
      <c r="F941" s="17" t="str">
        <f t="shared" si="59"/>
        <v>BEARISH</v>
      </c>
      <c r="G941" s="17" t="str">
        <f t="shared" si="58"/>
        <v>NEUTRAL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145</v>
      </c>
      <c r="C942" s="2">
        <v>40.94</v>
      </c>
      <c r="D942" s="2">
        <v>6172</v>
      </c>
      <c r="E942" s="2">
        <f t="shared" si="56"/>
        <v>150144</v>
      </c>
      <c r="F942" s="17" t="str">
        <f t="shared" si="59"/>
        <v>BEARISH</v>
      </c>
      <c r="G942" s="17" t="str">
        <f t="shared" si="58"/>
        <v>WEAK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144.9</v>
      </c>
      <c r="C943" s="2">
        <v>40.911799999999999</v>
      </c>
      <c r="D943" s="2">
        <v>804</v>
      </c>
      <c r="E943" s="2">
        <f t="shared" si="56"/>
        <v>149340</v>
      </c>
      <c r="F943" s="17" t="str">
        <f t="shared" si="59"/>
        <v>BEARISH</v>
      </c>
      <c r="G943" s="17" t="str">
        <f t="shared" si="58"/>
        <v>WEAK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146.75</v>
      </c>
      <c r="C944" s="2">
        <v>41.434100000000001</v>
      </c>
      <c r="D944" s="2">
        <v>484</v>
      </c>
      <c r="E944" s="2">
        <f t="shared" si="56"/>
        <v>149824</v>
      </c>
      <c r="F944" s="17" t="str">
        <f t="shared" si="59"/>
        <v>BEARISH</v>
      </c>
      <c r="G944" s="17" t="str">
        <f t="shared" si="58"/>
        <v>WEAK</v>
      </c>
      <c r="H944" s="17" t="str">
        <f t="shared" si="57"/>
        <v>CONFIRMED BEARISH</v>
      </c>
    </row>
    <row r="945" spans="1:8" ht="13.5" x14ac:dyDescent="0.25">
      <c r="A945" s="3">
        <v>43382</v>
      </c>
      <c r="B945" s="2">
        <v>144.5</v>
      </c>
      <c r="C945" s="2">
        <v>40.7988</v>
      </c>
      <c r="D945" s="2">
        <v>144</v>
      </c>
      <c r="E945" s="2">
        <f t="shared" si="56"/>
        <v>149680</v>
      </c>
      <c r="F945" s="17" t="str">
        <f t="shared" si="59"/>
        <v>BEARISH</v>
      </c>
      <c r="G945" s="17" t="str">
        <f t="shared" si="58"/>
        <v>WEAK</v>
      </c>
      <c r="H945" s="17" t="str">
        <f t="shared" si="57"/>
        <v>CONFIRMED BEARISH</v>
      </c>
    </row>
    <row r="946" spans="1:8" ht="13.5" x14ac:dyDescent="0.25">
      <c r="A946" s="3">
        <v>43383</v>
      </c>
      <c r="B946" s="2">
        <v>144</v>
      </c>
      <c r="C946" s="2">
        <v>40.657600000000002</v>
      </c>
      <c r="D946" s="2">
        <v>472</v>
      </c>
      <c r="E946" s="2">
        <f t="shared" si="56"/>
        <v>149208</v>
      </c>
      <c r="F946" s="17" t="str">
        <f t="shared" si="59"/>
        <v>BEARISH</v>
      </c>
      <c r="G946" s="17" t="str">
        <f t="shared" si="58"/>
        <v>WEAK</v>
      </c>
      <c r="H946" s="17" t="str">
        <f t="shared" si="57"/>
        <v>CONFIRMED BEARISH</v>
      </c>
    </row>
    <row r="947" spans="1:8" ht="13.5" x14ac:dyDescent="0.25">
      <c r="A947" s="3">
        <v>43384</v>
      </c>
      <c r="B947" s="2">
        <v>142</v>
      </c>
      <c r="C947" s="2">
        <v>40.093000000000004</v>
      </c>
      <c r="D947" s="2">
        <v>682</v>
      </c>
      <c r="E947" s="2">
        <f t="shared" si="56"/>
        <v>148526</v>
      </c>
      <c r="F947" s="17" t="str">
        <f t="shared" si="59"/>
        <v>BEARISH</v>
      </c>
      <c r="G947" s="17" t="str">
        <f t="shared" si="58"/>
        <v>NEUTRAL</v>
      </c>
      <c r="H947" s="17" t="str">
        <f t="shared" si="57"/>
        <v>CONFIRMED BEARISH</v>
      </c>
    </row>
    <row r="948" spans="1:8" ht="13.5" x14ac:dyDescent="0.25">
      <c r="A948" s="3">
        <v>43385</v>
      </c>
      <c r="B948" s="2">
        <v>139</v>
      </c>
      <c r="C948" s="2">
        <v>39.245899999999999</v>
      </c>
      <c r="D948" s="2">
        <v>3975</v>
      </c>
      <c r="E948" s="2">
        <f t="shared" si="56"/>
        <v>144551</v>
      </c>
      <c r="F948" s="17" t="str">
        <f t="shared" si="59"/>
        <v>BEARISH</v>
      </c>
      <c r="G948" s="17" t="str">
        <f t="shared" si="58"/>
        <v>WEAK</v>
      </c>
      <c r="H948" s="17" t="str">
        <f t="shared" si="57"/>
        <v>CONFIRMED BEARISH</v>
      </c>
    </row>
    <row r="949" spans="1:8" ht="13.5" x14ac:dyDescent="0.25">
      <c r="A949" s="3">
        <v>43389</v>
      </c>
      <c r="B949" s="2">
        <v>141.47</v>
      </c>
      <c r="C949" s="2">
        <v>39.943300000000001</v>
      </c>
      <c r="D949" s="2">
        <v>1453</v>
      </c>
      <c r="E949" s="2">
        <f t="shared" si="56"/>
        <v>146004</v>
      </c>
      <c r="F949" s="17" t="str">
        <f t="shared" si="59"/>
        <v>BEARISH</v>
      </c>
      <c r="G949" s="17" t="str">
        <f t="shared" si="58"/>
        <v>WEAK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140</v>
      </c>
      <c r="C950" s="2">
        <v>39.528300000000002</v>
      </c>
      <c r="D950" s="2">
        <v>2328</v>
      </c>
      <c r="E950" s="2">
        <f t="shared" si="56"/>
        <v>143676</v>
      </c>
      <c r="F950" s="17" t="str">
        <f t="shared" si="59"/>
        <v>BEARISH</v>
      </c>
      <c r="G950" s="17" t="str">
        <f t="shared" si="58"/>
        <v>WEAK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140</v>
      </c>
      <c r="C951" s="2">
        <v>39.528300000000002</v>
      </c>
      <c r="D951" s="2">
        <v>25</v>
      </c>
      <c r="E951" s="2">
        <f t="shared" si="56"/>
        <v>143676</v>
      </c>
      <c r="F951" s="17" t="str">
        <f t="shared" si="59"/>
        <v>BEARISH</v>
      </c>
      <c r="G951" s="17" t="str">
        <f t="shared" si="58"/>
        <v>WEAK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141</v>
      </c>
      <c r="C952" s="2">
        <v>39.810600000000001</v>
      </c>
      <c r="D952" s="2">
        <v>220</v>
      </c>
      <c r="E952" s="2">
        <f t="shared" si="56"/>
        <v>143896</v>
      </c>
      <c r="F952" s="17" t="str">
        <f t="shared" si="59"/>
        <v>BEARISH</v>
      </c>
      <c r="G952" s="17" t="str">
        <f t="shared" si="58"/>
        <v>WEAK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141</v>
      </c>
      <c r="C953" s="2">
        <v>39.810600000000001</v>
      </c>
      <c r="D953" s="2">
        <v>1448</v>
      </c>
      <c r="E953" s="2">
        <f t="shared" si="56"/>
        <v>143896</v>
      </c>
      <c r="F953" s="17" t="str">
        <f t="shared" si="59"/>
        <v>BEARISH</v>
      </c>
      <c r="G953" s="17" t="str">
        <f t="shared" si="58"/>
        <v>NEUTRAL</v>
      </c>
      <c r="H953" s="17" t="str">
        <f t="shared" si="57"/>
        <v>BEARISH DIVERGENCE</v>
      </c>
    </row>
    <row r="954" spans="1:8" ht="13.5" x14ac:dyDescent="0.25">
      <c r="A954" s="3">
        <v>43396</v>
      </c>
      <c r="B954" s="2">
        <v>137</v>
      </c>
      <c r="C954" s="2">
        <v>38.681199999999997</v>
      </c>
      <c r="D954" s="2">
        <v>7084</v>
      </c>
      <c r="E954" s="2">
        <f t="shared" si="56"/>
        <v>136812</v>
      </c>
      <c r="F954" s="17" t="str">
        <f t="shared" si="59"/>
        <v>BEARISH</v>
      </c>
      <c r="G954" s="17" t="str">
        <f t="shared" si="58"/>
        <v>WEAK</v>
      </c>
      <c r="H954" s="17" t="str">
        <f t="shared" si="57"/>
        <v>CONFIRMED BEARISH</v>
      </c>
    </row>
    <row r="955" spans="1:8" ht="13.5" x14ac:dyDescent="0.25">
      <c r="A955" s="3">
        <v>43397</v>
      </c>
      <c r="B955" s="2">
        <v>132.9</v>
      </c>
      <c r="C955" s="2">
        <v>37.523600000000002</v>
      </c>
      <c r="D955" s="2">
        <v>4517</v>
      </c>
      <c r="E955" s="2">
        <f t="shared" si="56"/>
        <v>132295</v>
      </c>
      <c r="F955" s="17" t="str">
        <f t="shared" si="59"/>
        <v>BEARISH</v>
      </c>
      <c r="G955" s="17" t="str">
        <f t="shared" si="58"/>
        <v>WEAK</v>
      </c>
      <c r="H955" s="17" t="str">
        <f t="shared" si="57"/>
        <v>CONFIRMED BEARISH</v>
      </c>
    </row>
    <row r="956" spans="1:8" ht="13.5" x14ac:dyDescent="0.25">
      <c r="A956" s="3">
        <v>43398</v>
      </c>
      <c r="B956" s="2">
        <v>130</v>
      </c>
      <c r="C956" s="2">
        <v>36.704799999999999</v>
      </c>
      <c r="D956" s="2">
        <v>1833</v>
      </c>
      <c r="E956" s="2">
        <f t="shared" si="56"/>
        <v>130462</v>
      </c>
      <c r="F956" s="17" t="str">
        <f t="shared" si="59"/>
        <v>BEARISH</v>
      </c>
      <c r="G956" s="17" t="str">
        <f t="shared" si="58"/>
        <v>WEAK</v>
      </c>
      <c r="H956" s="17" t="str">
        <f t="shared" si="57"/>
        <v>CONFIRMED BEARISH</v>
      </c>
    </row>
    <row r="957" spans="1:8" ht="13.5" x14ac:dyDescent="0.25">
      <c r="A957" s="3">
        <v>43399</v>
      </c>
      <c r="B957" s="2">
        <v>129.9</v>
      </c>
      <c r="C957" s="2">
        <v>36.676600000000001</v>
      </c>
      <c r="D957" s="2">
        <v>1012</v>
      </c>
      <c r="E957" s="2">
        <f t="shared" si="56"/>
        <v>129450</v>
      </c>
      <c r="F957" s="17" t="str">
        <f t="shared" si="59"/>
        <v>BEARISH</v>
      </c>
      <c r="G957" s="17" t="str">
        <f t="shared" si="58"/>
        <v>WEAK</v>
      </c>
      <c r="H957" s="17" t="str">
        <f t="shared" si="57"/>
        <v>CONFIRMED BEARISH</v>
      </c>
    </row>
    <row r="958" spans="1:8" ht="13.5" x14ac:dyDescent="0.25">
      <c r="A958" s="3">
        <v>43402</v>
      </c>
      <c r="B958" s="2">
        <v>130</v>
      </c>
      <c r="C958" s="2">
        <v>36.704799999999999</v>
      </c>
      <c r="D958" s="2">
        <v>2118</v>
      </c>
      <c r="E958" s="2">
        <f t="shared" si="56"/>
        <v>131568</v>
      </c>
      <c r="F958" s="17" t="str">
        <f t="shared" si="59"/>
        <v>BEARISH</v>
      </c>
      <c r="G958" s="17" t="str">
        <f t="shared" si="58"/>
        <v>WEAK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126.1</v>
      </c>
      <c r="C959" s="2">
        <v>35.603700000000003</v>
      </c>
      <c r="D959" s="2">
        <v>12174</v>
      </c>
      <c r="E959" s="2">
        <f t="shared" si="56"/>
        <v>119394</v>
      </c>
      <c r="F959" s="17" t="str">
        <f t="shared" si="59"/>
        <v>BEARISH</v>
      </c>
      <c r="G959" s="17" t="str">
        <f t="shared" si="58"/>
        <v>WEAK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128.99</v>
      </c>
      <c r="C960" s="2">
        <v>36.419699999999999</v>
      </c>
      <c r="D960" s="2">
        <v>661</v>
      </c>
      <c r="E960" s="2">
        <f t="shared" si="56"/>
        <v>120055</v>
      </c>
      <c r="F960" s="17" t="str">
        <f t="shared" si="59"/>
        <v>BEARISH</v>
      </c>
      <c r="G960" s="17" t="str">
        <f t="shared" si="58"/>
        <v>WEAK</v>
      </c>
      <c r="H960" s="17" t="str">
        <f t="shared" si="57"/>
        <v>CONFIRMED BEARISH</v>
      </c>
    </row>
    <row r="961" spans="1:8" ht="13.5" x14ac:dyDescent="0.25">
      <c r="A961" s="3">
        <v>43405</v>
      </c>
      <c r="B961" s="2">
        <v>126</v>
      </c>
      <c r="C961" s="2">
        <v>35.575400000000002</v>
      </c>
      <c r="D961" s="2">
        <v>2456</v>
      </c>
      <c r="E961" s="2">
        <f t="shared" si="56"/>
        <v>117599</v>
      </c>
      <c r="F961" s="17" t="str">
        <f t="shared" si="59"/>
        <v>BEARISH</v>
      </c>
      <c r="G961" s="17" t="str">
        <f t="shared" si="58"/>
        <v>WEAK</v>
      </c>
      <c r="H961" s="17" t="str">
        <f t="shared" si="57"/>
        <v>CONFIRMED BEARISH</v>
      </c>
    </row>
    <row r="962" spans="1:8" ht="13.5" x14ac:dyDescent="0.25">
      <c r="A962" s="3">
        <v>43406</v>
      </c>
      <c r="B962" s="2">
        <v>127.89</v>
      </c>
      <c r="C962" s="2">
        <v>36.109099999999998</v>
      </c>
      <c r="D962" s="2">
        <v>11164</v>
      </c>
      <c r="E962" s="2">
        <f t="shared" si="56"/>
        <v>128763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CONFIRMED BEARISH</v>
      </c>
    </row>
    <row r="963" spans="1:8" ht="13.5" x14ac:dyDescent="0.25">
      <c r="A963" s="3">
        <v>43409</v>
      </c>
      <c r="B963" s="2">
        <v>129.80000000000001</v>
      </c>
      <c r="C963" s="2">
        <v>36.648400000000002</v>
      </c>
      <c r="D963" s="2">
        <v>253</v>
      </c>
      <c r="E963" s="2">
        <f t="shared" si="56"/>
        <v>129016</v>
      </c>
      <c r="F963" s="17" t="str">
        <f t="shared" si="59"/>
        <v>BEARISH</v>
      </c>
      <c r="G963" s="17" t="str">
        <f t="shared" si="58"/>
        <v>NEUTRAL</v>
      </c>
      <c r="H963" s="17" t="str">
        <f t="shared" si="57"/>
        <v>CONFIRMED BEARISH</v>
      </c>
    </row>
    <row r="964" spans="1:8" ht="13.5" x14ac:dyDescent="0.25">
      <c r="A964" s="3">
        <v>43410</v>
      </c>
      <c r="B964" s="2">
        <v>127.98</v>
      </c>
      <c r="C964" s="2">
        <v>36.134500000000003</v>
      </c>
      <c r="D964" s="2">
        <v>576</v>
      </c>
      <c r="E964" s="2">
        <f t="shared" ref="E964:E1027" si="60">IF(B964&gt;B963, E963+D964, IF(B964&lt;B963, E963-D964, E963))</f>
        <v>128440</v>
      </c>
      <c r="F964" s="17" t="str">
        <f t="shared" si="59"/>
        <v>BULLISH</v>
      </c>
      <c r="G964" s="17" t="str">
        <f t="shared" si="58"/>
        <v>STRONG</v>
      </c>
      <c r="H964" s="17" t="str">
        <f t="shared" si="57"/>
        <v>CONFIRMED BULLISH</v>
      </c>
    </row>
    <row r="965" spans="1:8" ht="13.5" x14ac:dyDescent="0.25">
      <c r="A965" s="3">
        <v>43411</v>
      </c>
      <c r="B965" s="2">
        <v>128.88</v>
      </c>
      <c r="C965" s="2">
        <v>36.388599999999997</v>
      </c>
      <c r="D965" s="2">
        <v>11132</v>
      </c>
      <c r="E965" s="2">
        <f t="shared" si="60"/>
        <v>139572</v>
      </c>
      <c r="F965" s="17" t="str">
        <f t="shared" si="59"/>
        <v>BULLISH</v>
      </c>
      <c r="G965" s="17" t="str">
        <f t="shared" si="58"/>
        <v>STRONG</v>
      </c>
      <c r="H965" s="17" t="str">
        <f t="shared" si="57"/>
        <v>BULLISH DIVERGENCE</v>
      </c>
    </row>
    <row r="966" spans="1:8" ht="13.5" x14ac:dyDescent="0.25">
      <c r="A966" s="3">
        <v>43412</v>
      </c>
      <c r="B966" s="2">
        <v>125.02</v>
      </c>
      <c r="C966" s="2">
        <v>35.298699999999997</v>
      </c>
      <c r="D966" s="2">
        <v>1368</v>
      </c>
      <c r="E966" s="2">
        <f t="shared" si="60"/>
        <v>138204</v>
      </c>
      <c r="F966" s="17" t="str">
        <f t="shared" si="59"/>
        <v>BULLISH</v>
      </c>
      <c r="G966" s="17" t="str">
        <f t="shared" si="58"/>
        <v>STRONG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v>43413</v>
      </c>
      <c r="B967" s="2">
        <v>123</v>
      </c>
      <c r="C967" s="2">
        <v>34.728400000000001</v>
      </c>
      <c r="D967" s="2">
        <v>1014</v>
      </c>
      <c r="E967" s="2">
        <f t="shared" si="60"/>
        <v>137190</v>
      </c>
      <c r="F967" s="17" t="str">
        <f t="shared" si="59"/>
        <v>BULLISH</v>
      </c>
      <c r="G967" s="17" t="str">
        <f t="shared" ref="G967:G1030" si="62">IF((E967-E962)/E962 &gt; 0.02, "STRONG",
 IF((E967-E962)/E962 &lt; -0.02, "WEAK", "NEUTRAL"))</f>
        <v>STRONG</v>
      </c>
      <c r="H967" s="17" t="str">
        <f t="shared" si="61"/>
        <v>BULLISH DIVERGENCE</v>
      </c>
    </row>
    <row r="968" spans="1:8" ht="13.5" x14ac:dyDescent="0.25">
      <c r="A968" s="3">
        <v>43416</v>
      </c>
      <c r="B968" s="2">
        <v>123</v>
      </c>
      <c r="C968" s="2">
        <v>34.728400000000001</v>
      </c>
      <c r="D968" s="2">
        <v>4680</v>
      </c>
      <c r="E968" s="2">
        <f t="shared" si="60"/>
        <v>137190</v>
      </c>
      <c r="F968" s="17" t="str">
        <f t="shared" ref="F968:F1031" si="63">IF(E968&gt;E963,"BULLISH",IF(E968&lt;E963,"BEARISH","NEUTRAL"))</f>
        <v>BULLISH</v>
      </c>
      <c r="G968" s="17" t="str">
        <f t="shared" si="62"/>
        <v>STRONG</v>
      </c>
      <c r="H968" s="17" t="str">
        <f t="shared" si="61"/>
        <v>BULLISH DIVERGENCE</v>
      </c>
    </row>
    <row r="969" spans="1:8" ht="13.5" x14ac:dyDescent="0.25">
      <c r="A969" s="3">
        <v>43417</v>
      </c>
      <c r="B969" s="2">
        <v>121.5</v>
      </c>
      <c r="C969" s="2">
        <v>34.304900000000004</v>
      </c>
      <c r="D969" s="2">
        <v>1593</v>
      </c>
      <c r="E969" s="2">
        <f t="shared" si="60"/>
        <v>135597</v>
      </c>
      <c r="F969" s="17" t="str">
        <f t="shared" si="63"/>
        <v>BULLISH</v>
      </c>
      <c r="G969" s="17" t="str">
        <f t="shared" si="62"/>
        <v>STRONG</v>
      </c>
      <c r="H969" s="17" t="str">
        <f t="shared" si="61"/>
        <v>BULLISH DIVERGENCE</v>
      </c>
    </row>
    <row r="970" spans="1:8" ht="13.5" x14ac:dyDescent="0.25">
      <c r="A970" s="3">
        <v>43418</v>
      </c>
      <c r="B970" s="2">
        <v>121</v>
      </c>
      <c r="C970" s="2">
        <v>34.163699999999999</v>
      </c>
      <c r="D970" s="2">
        <v>1045</v>
      </c>
      <c r="E970" s="2">
        <f t="shared" si="60"/>
        <v>134552</v>
      </c>
      <c r="F970" s="17" t="str">
        <f t="shared" si="63"/>
        <v>BEARISH</v>
      </c>
      <c r="G970" s="17" t="str">
        <f t="shared" si="62"/>
        <v>WEAK</v>
      </c>
      <c r="H970" s="17" t="str">
        <f t="shared" si="61"/>
        <v>CONFIRMED BEARISH</v>
      </c>
    </row>
    <row r="971" spans="1:8" ht="13.5" x14ac:dyDescent="0.25">
      <c r="A971" s="3">
        <v>43419</v>
      </c>
      <c r="B971" s="2">
        <v>118</v>
      </c>
      <c r="C971" s="2">
        <v>33.316699999999997</v>
      </c>
      <c r="D971" s="2">
        <v>2434</v>
      </c>
      <c r="E971" s="2">
        <f t="shared" si="60"/>
        <v>132118</v>
      </c>
      <c r="F971" s="17" t="str">
        <f t="shared" si="63"/>
        <v>BEARISH</v>
      </c>
      <c r="G971" s="17" t="str">
        <f t="shared" si="62"/>
        <v>WEAK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119.9</v>
      </c>
      <c r="C972" s="2">
        <v>33.853099999999998</v>
      </c>
      <c r="D972" s="2">
        <v>3909</v>
      </c>
      <c r="E972" s="2">
        <f t="shared" si="60"/>
        <v>136027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v>43423</v>
      </c>
      <c r="B973" s="2">
        <v>120</v>
      </c>
      <c r="C973" s="2">
        <v>33.881399999999999</v>
      </c>
      <c r="D973" s="2">
        <v>409</v>
      </c>
      <c r="E973" s="2">
        <f t="shared" si="60"/>
        <v>136436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v>43425</v>
      </c>
      <c r="B974" s="2">
        <v>120</v>
      </c>
      <c r="C974" s="2">
        <v>33.881399999999999</v>
      </c>
      <c r="D974" s="2">
        <v>510</v>
      </c>
      <c r="E974" s="2">
        <f t="shared" si="60"/>
        <v>136436</v>
      </c>
      <c r="F974" s="17" t="str">
        <f t="shared" si="63"/>
        <v>BULLISH</v>
      </c>
      <c r="G974" s="17" t="str">
        <f t="shared" si="62"/>
        <v>NEUTRAL</v>
      </c>
      <c r="H974" s="17" t="str">
        <f t="shared" si="61"/>
        <v>BULLISH DIVERGENCE</v>
      </c>
    </row>
    <row r="975" spans="1:8" ht="13.5" x14ac:dyDescent="0.25">
      <c r="A975" s="3">
        <v>43426</v>
      </c>
      <c r="B975" s="2">
        <v>119.9</v>
      </c>
      <c r="C975" s="2">
        <v>33.853099999999998</v>
      </c>
      <c r="D975" s="2">
        <v>949</v>
      </c>
      <c r="E975" s="2">
        <f t="shared" si="60"/>
        <v>135487</v>
      </c>
      <c r="F975" s="17" t="str">
        <f t="shared" si="63"/>
        <v>BULLISH</v>
      </c>
      <c r="G975" s="17" t="str">
        <f t="shared" si="62"/>
        <v>NEUTRAL</v>
      </c>
      <c r="H975" s="17" t="str">
        <f t="shared" si="61"/>
        <v>BULLISH DIVERGENCE</v>
      </c>
    </row>
    <row r="976" spans="1:8" ht="13.5" x14ac:dyDescent="0.25">
      <c r="A976" s="3">
        <v>43427</v>
      </c>
      <c r="B976" s="2">
        <v>119</v>
      </c>
      <c r="C976" s="2">
        <v>33.598999999999997</v>
      </c>
      <c r="D976" s="2">
        <v>879</v>
      </c>
      <c r="E976" s="2">
        <f t="shared" si="60"/>
        <v>134608</v>
      </c>
      <c r="F976" s="17" t="str">
        <f t="shared" si="63"/>
        <v>BULLISH</v>
      </c>
      <c r="G976" s="17" t="str">
        <f t="shared" si="62"/>
        <v>NEUTRAL</v>
      </c>
      <c r="H976" s="17" t="str">
        <f t="shared" si="61"/>
        <v>CONFIRMED BULLISH</v>
      </c>
    </row>
    <row r="977" spans="1:8" ht="13.5" x14ac:dyDescent="0.25">
      <c r="A977" s="3">
        <v>43430</v>
      </c>
      <c r="B977" s="2">
        <v>118.48</v>
      </c>
      <c r="C977" s="2">
        <v>33.452199999999998</v>
      </c>
      <c r="D977" s="2">
        <v>3239</v>
      </c>
      <c r="E977" s="2">
        <f t="shared" si="60"/>
        <v>131369</v>
      </c>
      <c r="F977" s="17" t="str">
        <f t="shared" si="63"/>
        <v>BEARISH</v>
      </c>
      <c r="G977" s="17" t="str">
        <f t="shared" si="62"/>
        <v>WEAK</v>
      </c>
      <c r="H977" s="17" t="str">
        <f t="shared" si="61"/>
        <v>CONFIRMED BEARISH</v>
      </c>
    </row>
    <row r="978" spans="1:8" ht="13.5" x14ac:dyDescent="0.25">
      <c r="A978" s="3">
        <v>43431</v>
      </c>
      <c r="B978" s="2">
        <v>118.48</v>
      </c>
      <c r="C978" s="2">
        <v>33.452199999999998</v>
      </c>
      <c r="D978" s="2">
        <v>1247</v>
      </c>
      <c r="E978" s="2">
        <f t="shared" si="60"/>
        <v>131369</v>
      </c>
      <c r="F978" s="17" t="str">
        <f t="shared" si="63"/>
        <v>BEARISH</v>
      </c>
      <c r="G978" s="17" t="str">
        <f t="shared" si="62"/>
        <v>WEAK</v>
      </c>
      <c r="H978" s="17" t="str">
        <f t="shared" si="61"/>
        <v>CONFIRMED BEARISH</v>
      </c>
    </row>
    <row r="979" spans="1:8" ht="13.5" x14ac:dyDescent="0.25">
      <c r="A979" s="3">
        <v>43432</v>
      </c>
      <c r="B979" s="2">
        <v>119</v>
      </c>
      <c r="C979" s="2">
        <v>33.598999999999997</v>
      </c>
      <c r="D979" s="2">
        <v>1717</v>
      </c>
      <c r="E979" s="2">
        <f t="shared" si="60"/>
        <v>133086</v>
      </c>
      <c r="F979" s="17" t="str">
        <f t="shared" si="63"/>
        <v>BEARISH</v>
      </c>
      <c r="G979" s="17" t="str">
        <f t="shared" si="62"/>
        <v>WEAK</v>
      </c>
      <c r="H979" s="17" t="str">
        <f t="shared" si="61"/>
        <v>CONFIRMED BEARISH</v>
      </c>
    </row>
    <row r="980" spans="1:8" ht="13.5" x14ac:dyDescent="0.25">
      <c r="A980" s="3">
        <v>43433</v>
      </c>
      <c r="B980" s="2">
        <v>118.9</v>
      </c>
      <c r="C980" s="2">
        <v>33.570799999999998</v>
      </c>
      <c r="D980" s="2">
        <v>1087</v>
      </c>
      <c r="E980" s="2">
        <f t="shared" si="60"/>
        <v>131999</v>
      </c>
      <c r="F980" s="17" t="str">
        <f t="shared" si="63"/>
        <v>BEARISH</v>
      </c>
      <c r="G980" s="17" t="str">
        <f t="shared" si="62"/>
        <v>WEAK</v>
      </c>
      <c r="H980" s="17" t="str">
        <f t="shared" si="61"/>
        <v>CONFIRMED BEARISH</v>
      </c>
    </row>
    <row r="981" spans="1:8" ht="13.5" x14ac:dyDescent="0.25">
      <c r="A981" s="3">
        <v>43434</v>
      </c>
      <c r="B981" s="2">
        <v>122.46</v>
      </c>
      <c r="C981" s="2">
        <v>34.575899999999997</v>
      </c>
      <c r="D981" s="2">
        <v>4538</v>
      </c>
      <c r="E981" s="2">
        <f t="shared" si="60"/>
        <v>136537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v>43437</v>
      </c>
      <c r="B982" s="2">
        <v>129.16</v>
      </c>
      <c r="C982" s="2">
        <v>36.467700000000001</v>
      </c>
      <c r="D982" s="2">
        <v>10678</v>
      </c>
      <c r="E982" s="2">
        <f t="shared" si="60"/>
        <v>147215</v>
      </c>
      <c r="F982" s="17" t="str">
        <f t="shared" si="63"/>
        <v>BULLISH</v>
      </c>
      <c r="G982" s="17" t="str">
        <f t="shared" si="62"/>
        <v>STRONG</v>
      </c>
      <c r="H982" s="17" t="str">
        <f t="shared" si="61"/>
        <v>CONFIRMED BULLISH</v>
      </c>
    </row>
    <row r="983" spans="1:8" ht="13.5" x14ac:dyDescent="0.25">
      <c r="A983" s="3">
        <v>43438</v>
      </c>
      <c r="B983" s="2">
        <v>130</v>
      </c>
      <c r="C983" s="2">
        <v>36.704799999999999</v>
      </c>
      <c r="D983" s="2">
        <v>3078</v>
      </c>
      <c r="E983" s="2">
        <f t="shared" si="60"/>
        <v>150293</v>
      </c>
      <c r="F983" s="17" t="str">
        <f t="shared" si="63"/>
        <v>BULLISH</v>
      </c>
      <c r="G983" s="17" t="str">
        <f t="shared" si="62"/>
        <v>STRONG</v>
      </c>
      <c r="H983" s="17" t="str">
        <f t="shared" si="61"/>
        <v>CONFIRMED BULLISH</v>
      </c>
    </row>
    <row r="984" spans="1:8" ht="13.5" x14ac:dyDescent="0.25">
      <c r="A984" s="3">
        <v>43439</v>
      </c>
      <c r="B984" s="2">
        <v>129.30000000000001</v>
      </c>
      <c r="C984" s="2">
        <v>36.507199999999997</v>
      </c>
      <c r="D984" s="2">
        <v>967</v>
      </c>
      <c r="E984" s="2">
        <f t="shared" si="60"/>
        <v>149326</v>
      </c>
      <c r="F984" s="17" t="str">
        <f t="shared" si="63"/>
        <v>BULLISH</v>
      </c>
      <c r="G984" s="17" t="str">
        <f t="shared" si="62"/>
        <v>STRONG</v>
      </c>
      <c r="H984" s="17" t="str">
        <f t="shared" si="61"/>
        <v>CONFIRMED BULLISH</v>
      </c>
    </row>
    <row r="985" spans="1:8" ht="13.5" x14ac:dyDescent="0.25">
      <c r="A985" s="3">
        <v>43440</v>
      </c>
      <c r="B985" s="2">
        <v>129.80000000000001</v>
      </c>
      <c r="C985" s="2">
        <v>36.648400000000002</v>
      </c>
      <c r="D985" s="2">
        <v>1192</v>
      </c>
      <c r="E985" s="2">
        <f t="shared" si="60"/>
        <v>150518</v>
      </c>
      <c r="F985" s="17" t="str">
        <f t="shared" si="63"/>
        <v>BULLISH</v>
      </c>
      <c r="G985" s="17" t="str">
        <f t="shared" si="62"/>
        <v>STRONG</v>
      </c>
      <c r="H985" s="17" t="str">
        <f t="shared" si="61"/>
        <v>CONFIRMED BULLISH</v>
      </c>
    </row>
    <row r="986" spans="1:8" ht="13.5" x14ac:dyDescent="0.25">
      <c r="A986" s="3">
        <v>43441</v>
      </c>
      <c r="B986" s="2">
        <v>129.30000000000001</v>
      </c>
      <c r="C986" s="2">
        <v>36.507199999999997</v>
      </c>
      <c r="D986" s="2">
        <v>993</v>
      </c>
      <c r="E986" s="2">
        <f t="shared" si="60"/>
        <v>149525</v>
      </c>
      <c r="F986" s="17" t="str">
        <f t="shared" si="63"/>
        <v>BULLISH</v>
      </c>
      <c r="G986" s="17" t="str">
        <f t="shared" si="62"/>
        <v>STRONG</v>
      </c>
      <c r="H986" s="17" t="str">
        <f t="shared" si="61"/>
        <v>CONFIRMED BULLISH</v>
      </c>
    </row>
    <row r="987" spans="1:8" ht="13.5" x14ac:dyDescent="0.25">
      <c r="A987" s="3">
        <v>43444</v>
      </c>
      <c r="B987" s="2">
        <v>121.43</v>
      </c>
      <c r="C987" s="2">
        <v>34.2851</v>
      </c>
      <c r="D987" s="2">
        <v>2122</v>
      </c>
      <c r="E987" s="2">
        <f t="shared" si="60"/>
        <v>147403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v>43445</v>
      </c>
      <c r="B988" s="2">
        <v>125</v>
      </c>
      <c r="C988" s="2">
        <v>35.293100000000003</v>
      </c>
      <c r="D988" s="2">
        <v>3535</v>
      </c>
      <c r="E988" s="2">
        <f t="shared" si="60"/>
        <v>150938</v>
      </c>
      <c r="F988" s="17" t="str">
        <f t="shared" si="63"/>
        <v>BULLISH</v>
      </c>
      <c r="G988" s="17" t="str">
        <f t="shared" si="62"/>
        <v>NEUTRAL</v>
      </c>
      <c r="H988" s="17" t="str">
        <f t="shared" si="61"/>
        <v>BULLISH DIVERGENCE</v>
      </c>
    </row>
    <row r="989" spans="1:8" ht="13.5" x14ac:dyDescent="0.25">
      <c r="A989" s="3">
        <v>43446</v>
      </c>
      <c r="B989" s="2">
        <v>123</v>
      </c>
      <c r="C989" s="2">
        <v>34.728400000000001</v>
      </c>
      <c r="D989" s="2">
        <v>2179</v>
      </c>
      <c r="E989" s="2">
        <f t="shared" si="60"/>
        <v>148759</v>
      </c>
      <c r="F989" s="17" t="str">
        <f t="shared" si="63"/>
        <v>BEARISH</v>
      </c>
      <c r="G989" s="17" t="str">
        <f t="shared" si="62"/>
        <v>NEUTRAL</v>
      </c>
      <c r="H989" s="17" t="str">
        <f t="shared" si="61"/>
        <v>CONFIRMED BEARISH</v>
      </c>
    </row>
    <row r="990" spans="1:8" ht="13.5" x14ac:dyDescent="0.25">
      <c r="A990" s="3">
        <v>43447</v>
      </c>
      <c r="B990" s="2">
        <v>123.95</v>
      </c>
      <c r="C990" s="2">
        <v>34.996600000000001</v>
      </c>
      <c r="D990" s="2">
        <v>318</v>
      </c>
      <c r="E990" s="2">
        <f t="shared" si="60"/>
        <v>149077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CONFIRMED BEARISH</v>
      </c>
    </row>
    <row r="991" spans="1:8" ht="13.5" x14ac:dyDescent="0.25">
      <c r="A991" s="3">
        <v>43448</v>
      </c>
      <c r="B991" s="2">
        <v>123.95</v>
      </c>
      <c r="C991" s="2">
        <v>34.996600000000001</v>
      </c>
      <c r="D991" s="2">
        <v>59</v>
      </c>
      <c r="E991" s="2">
        <f t="shared" si="60"/>
        <v>149077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v>43451</v>
      </c>
      <c r="B992" s="2">
        <v>122</v>
      </c>
      <c r="C992" s="2">
        <v>34.446100000000001</v>
      </c>
      <c r="D992" s="2">
        <v>67</v>
      </c>
      <c r="E992" s="2">
        <f t="shared" si="60"/>
        <v>149010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v>43452</v>
      </c>
      <c r="B993" s="2">
        <v>122.99</v>
      </c>
      <c r="C993" s="2">
        <v>34.7256</v>
      </c>
      <c r="D993" s="2">
        <v>548</v>
      </c>
      <c r="E993" s="2">
        <f t="shared" si="60"/>
        <v>149558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v>43453</v>
      </c>
      <c r="B994" s="2">
        <v>123</v>
      </c>
      <c r="C994" s="2">
        <v>34.728400000000001</v>
      </c>
      <c r="D994" s="2">
        <v>29037</v>
      </c>
      <c r="E994" s="2">
        <f t="shared" si="60"/>
        <v>178595</v>
      </c>
      <c r="F994" s="17" t="str">
        <f t="shared" si="63"/>
        <v>BULLISH</v>
      </c>
      <c r="G994" s="17" t="str">
        <f t="shared" si="62"/>
        <v>STRONG</v>
      </c>
      <c r="H994" s="17" t="str">
        <f t="shared" si="61"/>
        <v>NEUTRAL</v>
      </c>
    </row>
    <row r="995" spans="1:8" ht="13.5" x14ac:dyDescent="0.25">
      <c r="A995" s="3">
        <v>43454</v>
      </c>
      <c r="B995" s="2">
        <v>121.8</v>
      </c>
      <c r="C995" s="2">
        <v>34.389600000000002</v>
      </c>
      <c r="D995" s="2">
        <v>2093</v>
      </c>
      <c r="E995" s="2">
        <f t="shared" si="60"/>
        <v>176502</v>
      </c>
      <c r="F995" s="17" t="str">
        <f t="shared" si="63"/>
        <v>BULLISH</v>
      </c>
      <c r="G995" s="17" t="str">
        <f t="shared" si="62"/>
        <v>STRONG</v>
      </c>
      <c r="H995" s="17" t="str">
        <f t="shared" si="61"/>
        <v>BULLISH DIVERGENCE</v>
      </c>
    </row>
    <row r="996" spans="1:8" ht="13.5" x14ac:dyDescent="0.25">
      <c r="A996" s="3">
        <v>43455</v>
      </c>
      <c r="B996" s="2">
        <v>121.02</v>
      </c>
      <c r="C996" s="2">
        <v>34.169400000000003</v>
      </c>
      <c r="D996" s="2">
        <v>781</v>
      </c>
      <c r="E996" s="2">
        <f t="shared" si="60"/>
        <v>175721</v>
      </c>
      <c r="F996" s="17" t="str">
        <f t="shared" si="63"/>
        <v>BULLISH</v>
      </c>
      <c r="G996" s="17" t="str">
        <f t="shared" si="62"/>
        <v>STRONG</v>
      </c>
      <c r="H996" s="17" t="str">
        <f t="shared" si="61"/>
        <v>BULLISH DIVERGENCE</v>
      </c>
    </row>
    <row r="997" spans="1:8" ht="13.5" x14ac:dyDescent="0.25">
      <c r="A997" s="3">
        <v>43458</v>
      </c>
      <c r="B997" s="2">
        <v>119.8</v>
      </c>
      <c r="C997" s="2">
        <v>33.8249</v>
      </c>
      <c r="D997" s="2">
        <v>1886</v>
      </c>
      <c r="E997" s="2">
        <f t="shared" si="60"/>
        <v>173835</v>
      </c>
      <c r="F997" s="17" t="str">
        <f t="shared" si="63"/>
        <v>BULLISH</v>
      </c>
      <c r="G997" s="17" t="str">
        <f t="shared" si="62"/>
        <v>STRONG</v>
      </c>
      <c r="H997" s="17" t="str">
        <f t="shared" si="61"/>
        <v>BULLISH DIVERGENCE</v>
      </c>
    </row>
    <row r="998" spans="1:8" ht="13.5" x14ac:dyDescent="0.25">
      <c r="A998" s="3">
        <v>43459</v>
      </c>
      <c r="B998" s="2">
        <v>118.55</v>
      </c>
      <c r="C998" s="2">
        <v>33.472000000000001</v>
      </c>
      <c r="D998" s="2">
        <v>3817</v>
      </c>
      <c r="E998" s="2">
        <f t="shared" si="60"/>
        <v>170018</v>
      </c>
      <c r="F998" s="17" t="str">
        <f t="shared" si="63"/>
        <v>BULLISH</v>
      </c>
      <c r="G998" s="17" t="str">
        <f t="shared" si="62"/>
        <v>STRONG</v>
      </c>
      <c r="H998" s="17" t="str">
        <f t="shared" si="61"/>
        <v>BULLISH DIVERGENCE</v>
      </c>
    </row>
    <row r="999" spans="1:8" ht="13.5" x14ac:dyDescent="0.25">
      <c r="A999" s="3">
        <v>43460</v>
      </c>
      <c r="B999" s="2">
        <v>120</v>
      </c>
      <c r="C999" s="2">
        <v>33.881399999999999</v>
      </c>
      <c r="D999" s="2">
        <v>1513</v>
      </c>
      <c r="E999" s="2">
        <f t="shared" si="60"/>
        <v>171531</v>
      </c>
      <c r="F999" s="17" t="str">
        <f t="shared" si="63"/>
        <v>BEARISH</v>
      </c>
      <c r="G999" s="17" t="str">
        <f t="shared" si="62"/>
        <v>WEAK</v>
      </c>
      <c r="H999" s="17" t="str">
        <f t="shared" si="61"/>
        <v>CONFIRMED BEARISH</v>
      </c>
    </row>
    <row r="1000" spans="1:8" ht="13.5" x14ac:dyDescent="0.25">
      <c r="A1000" s="3">
        <v>43461</v>
      </c>
      <c r="B1000" s="2">
        <v>119.99</v>
      </c>
      <c r="C1000" s="2">
        <v>33.878599999999999</v>
      </c>
      <c r="D1000" s="2">
        <v>918</v>
      </c>
      <c r="E1000" s="2">
        <f t="shared" si="60"/>
        <v>170613</v>
      </c>
      <c r="F1000" s="17" t="str">
        <f t="shared" si="63"/>
        <v>BEARISH</v>
      </c>
      <c r="G1000" s="17" t="str">
        <f t="shared" si="62"/>
        <v>WEAK</v>
      </c>
      <c r="H1000" s="17" t="str">
        <f t="shared" si="61"/>
        <v>CONFIRMED BEARISH</v>
      </c>
    </row>
    <row r="1001" spans="1:8" ht="13.5" x14ac:dyDescent="0.25">
      <c r="A1001" s="3">
        <v>43462</v>
      </c>
      <c r="B1001" s="2">
        <v>120.21</v>
      </c>
      <c r="C1001" s="2">
        <v>33.9407</v>
      </c>
      <c r="D1001" s="2">
        <v>91883</v>
      </c>
      <c r="E1001" s="2">
        <f t="shared" si="60"/>
        <v>262496</v>
      </c>
      <c r="F1001" s="17" t="str">
        <f t="shared" si="63"/>
        <v>BULLISH</v>
      </c>
      <c r="G1001" s="17" t="str">
        <f t="shared" si="62"/>
        <v>STRONG</v>
      </c>
      <c r="H1001" s="17" t="str">
        <f t="shared" si="61"/>
        <v>BULLISH DIVERGENCE</v>
      </c>
    </row>
    <row r="1002" spans="1:8" ht="13.5" x14ac:dyDescent="0.25">
      <c r="A1002" s="3">
        <v>43465</v>
      </c>
      <c r="B1002" s="2">
        <v>119.5</v>
      </c>
      <c r="C1002" s="2">
        <v>33.740200000000002</v>
      </c>
      <c r="D1002" s="2">
        <v>619</v>
      </c>
      <c r="E1002" s="2">
        <f t="shared" si="60"/>
        <v>261877</v>
      </c>
      <c r="F1002" s="17" t="str">
        <f t="shared" si="63"/>
        <v>BULLISH</v>
      </c>
      <c r="G1002" s="17" t="str">
        <f t="shared" si="62"/>
        <v>STRONG</v>
      </c>
      <c r="H1002" s="17" t="str">
        <f t="shared" si="61"/>
        <v>BULLISH DIVERGENCE</v>
      </c>
    </row>
    <row r="1003" spans="1:8" ht="13.5" x14ac:dyDescent="0.25">
      <c r="A1003" s="3">
        <v>43467</v>
      </c>
      <c r="B1003" s="2">
        <v>118</v>
      </c>
      <c r="C1003" s="2">
        <v>33.316699999999997</v>
      </c>
      <c r="D1003" s="2">
        <v>709</v>
      </c>
      <c r="E1003" s="2">
        <f t="shared" si="60"/>
        <v>261168</v>
      </c>
      <c r="F1003" s="17" t="str">
        <f t="shared" si="63"/>
        <v>BULLISH</v>
      </c>
      <c r="G1003" s="17" t="str">
        <f t="shared" si="62"/>
        <v>STRONG</v>
      </c>
      <c r="H1003" s="17" t="str">
        <f t="shared" si="61"/>
        <v>BULLISH DIVERGENCE</v>
      </c>
    </row>
    <row r="1004" spans="1:8" ht="13.5" x14ac:dyDescent="0.25">
      <c r="A1004" s="3">
        <v>43468</v>
      </c>
      <c r="B1004" s="2">
        <v>117.85</v>
      </c>
      <c r="C1004" s="2">
        <v>33.274299999999997</v>
      </c>
      <c r="D1004" s="2">
        <v>1230</v>
      </c>
      <c r="E1004" s="2">
        <f t="shared" si="60"/>
        <v>259938</v>
      </c>
      <c r="F1004" s="17" t="str">
        <f t="shared" si="63"/>
        <v>BULLISH</v>
      </c>
      <c r="G1004" s="17" t="str">
        <f t="shared" si="62"/>
        <v>STRONG</v>
      </c>
      <c r="H1004" s="17" t="str">
        <f t="shared" si="61"/>
        <v>BULLISH DIVERGENCE</v>
      </c>
    </row>
    <row r="1005" spans="1:8" ht="13.5" x14ac:dyDescent="0.25">
      <c r="A1005" s="3">
        <v>43469</v>
      </c>
      <c r="B1005" s="2">
        <v>117</v>
      </c>
      <c r="C1005" s="2">
        <v>33.034300000000002</v>
      </c>
      <c r="D1005" s="2">
        <v>942</v>
      </c>
      <c r="E1005" s="2">
        <f t="shared" si="60"/>
        <v>258996</v>
      </c>
      <c r="F1005" s="17" t="str">
        <f t="shared" si="63"/>
        <v>BULLISH</v>
      </c>
      <c r="G1005" s="17" t="str">
        <f t="shared" si="62"/>
        <v>STRONG</v>
      </c>
      <c r="H1005" s="17" t="str">
        <f t="shared" si="61"/>
        <v>BULLISH DIVERGENCE</v>
      </c>
    </row>
    <row r="1006" spans="1:8" ht="13.5" x14ac:dyDescent="0.25">
      <c r="A1006" s="3">
        <v>43472</v>
      </c>
      <c r="B1006" s="2">
        <v>114.01</v>
      </c>
      <c r="C1006" s="2">
        <v>32.190100000000001</v>
      </c>
      <c r="D1006" s="2">
        <v>1612</v>
      </c>
      <c r="E1006" s="2">
        <f t="shared" si="60"/>
        <v>257384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115</v>
      </c>
      <c r="C1007" s="2">
        <v>32.469700000000003</v>
      </c>
      <c r="D1007" s="2">
        <v>1435</v>
      </c>
      <c r="E1007" s="2">
        <f t="shared" si="60"/>
        <v>258819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112.01</v>
      </c>
      <c r="C1008" s="2">
        <v>31.625399999999999</v>
      </c>
      <c r="D1008" s="2">
        <v>2508</v>
      </c>
      <c r="E1008" s="2">
        <f t="shared" si="60"/>
        <v>256311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CONFIRMED BEARISH</v>
      </c>
    </row>
    <row r="1009" spans="1:8" ht="13.5" x14ac:dyDescent="0.25">
      <c r="A1009" s="3">
        <v>43475</v>
      </c>
      <c r="B1009" s="2">
        <v>110.99</v>
      </c>
      <c r="C1009" s="2">
        <v>31.337399999999999</v>
      </c>
      <c r="D1009" s="2">
        <v>2860</v>
      </c>
      <c r="E1009" s="2">
        <f t="shared" si="60"/>
        <v>253451</v>
      </c>
      <c r="F1009" s="17" t="str">
        <f t="shared" si="63"/>
        <v>BEARISH</v>
      </c>
      <c r="G1009" s="17" t="str">
        <f t="shared" si="62"/>
        <v>WEAK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113</v>
      </c>
      <c r="C1010" s="2">
        <v>31.905000000000001</v>
      </c>
      <c r="D1010" s="2">
        <v>965</v>
      </c>
      <c r="E1010" s="2">
        <f t="shared" si="60"/>
        <v>254416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CONFIRMED BEARISH</v>
      </c>
    </row>
    <row r="1011" spans="1:8" ht="13.5" x14ac:dyDescent="0.25">
      <c r="A1011" s="3">
        <v>43480</v>
      </c>
      <c r="B1011" s="2">
        <v>112.3</v>
      </c>
      <c r="C1011" s="2">
        <v>31.7073</v>
      </c>
      <c r="D1011" s="2">
        <v>293</v>
      </c>
      <c r="E1011" s="2">
        <f t="shared" si="60"/>
        <v>254123</v>
      </c>
      <c r="F1011" s="17" t="str">
        <f t="shared" si="63"/>
        <v>BEARISH</v>
      </c>
      <c r="G1011" s="17" t="str">
        <f t="shared" si="62"/>
        <v>NEUTRAL</v>
      </c>
      <c r="H1011" s="17" t="str">
        <f t="shared" si="61"/>
        <v>CONFIRMED BEARISH</v>
      </c>
    </row>
    <row r="1012" spans="1:8" ht="13.5" x14ac:dyDescent="0.25">
      <c r="A1012" s="3">
        <v>43481</v>
      </c>
      <c r="B1012" s="2">
        <v>115.66</v>
      </c>
      <c r="C1012" s="2">
        <v>32.655999999999999</v>
      </c>
      <c r="D1012" s="2">
        <v>511</v>
      </c>
      <c r="E1012" s="2">
        <f t="shared" si="60"/>
        <v>254634</v>
      </c>
      <c r="F1012" s="17" t="str">
        <f t="shared" si="63"/>
        <v>BEARISH</v>
      </c>
      <c r="G1012" s="17" t="str">
        <f t="shared" si="62"/>
        <v>NEUTRAL</v>
      </c>
      <c r="H1012" s="17" t="str">
        <f t="shared" si="61"/>
        <v>BEARISH DIVERGENCE</v>
      </c>
    </row>
    <row r="1013" spans="1:8" ht="13.5" x14ac:dyDescent="0.25">
      <c r="A1013" s="3">
        <v>43482</v>
      </c>
      <c r="B1013" s="2">
        <v>119.5</v>
      </c>
      <c r="C1013" s="2">
        <v>33.740200000000002</v>
      </c>
      <c r="D1013" s="2">
        <v>2961</v>
      </c>
      <c r="E1013" s="2">
        <f t="shared" si="60"/>
        <v>257595</v>
      </c>
      <c r="F1013" s="17" t="str">
        <f t="shared" si="63"/>
        <v>BULLISH</v>
      </c>
      <c r="G1013" s="17" t="str">
        <f t="shared" si="62"/>
        <v>NEUTRAL</v>
      </c>
      <c r="H1013" s="17" t="str">
        <f t="shared" si="61"/>
        <v>CONFIRMED BULLISH</v>
      </c>
    </row>
    <row r="1014" spans="1:8" ht="13.5" x14ac:dyDescent="0.25">
      <c r="A1014" s="3">
        <v>43483</v>
      </c>
      <c r="B1014" s="2">
        <v>122</v>
      </c>
      <c r="C1014" s="2">
        <v>34.446100000000001</v>
      </c>
      <c r="D1014" s="2">
        <v>5793</v>
      </c>
      <c r="E1014" s="2">
        <f t="shared" si="60"/>
        <v>263388</v>
      </c>
      <c r="F1014" s="17" t="str">
        <f t="shared" si="63"/>
        <v>BULLISH</v>
      </c>
      <c r="G1014" s="17" t="str">
        <f t="shared" si="62"/>
        <v>STRONG</v>
      </c>
      <c r="H1014" s="17" t="str">
        <f t="shared" si="61"/>
        <v>CONFIRMED BULLISH</v>
      </c>
    </row>
    <row r="1015" spans="1:8" ht="13.5" x14ac:dyDescent="0.25">
      <c r="A1015" s="3">
        <v>43486</v>
      </c>
      <c r="B1015" s="2">
        <v>121.98</v>
      </c>
      <c r="C1015" s="2">
        <v>34.440399999999997</v>
      </c>
      <c r="D1015" s="2">
        <v>306</v>
      </c>
      <c r="E1015" s="2">
        <f t="shared" si="60"/>
        <v>263082</v>
      </c>
      <c r="F1015" s="17" t="str">
        <f t="shared" si="63"/>
        <v>BULLISH</v>
      </c>
      <c r="G1015" s="17" t="str">
        <f t="shared" si="62"/>
        <v>STRONG</v>
      </c>
      <c r="H1015" s="17" t="str">
        <f t="shared" si="61"/>
        <v>CONFIRMED BULLISH</v>
      </c>
    </row>
    <row r="1016" spans="1:8" ht="13.5" x14ac:dyDescent="0.25">
      <c r="A1016" s="3">
        <v>43487</v>
      </c>
      <c r="B1016" s="2">
        <v>122</v>
      </c>
      <c r="C1016" s="2">
        <v>34.446100000000001</v>
      </c>
      <c r="D1016" s="2">
        <v>2115</v>
      </c>
      <c r="E1016" s="2">
        <f t="shared" si="60"/>
        <v>265197</v>
      </c>
      <c r="F1016" s="17" t="str">
        <f t="shared" si="63"/>
        <v>BULLISH</v>
      </c>
      <c r="G1016" s="17" t="str">
        <f t="shared" si="62"/>
        <v>STRONG</v>
      </c>
      <c r="H1016" s="17" t="str">
        <f t="shared" si="61"/>
        <v>CONFIRMED BULLISH</v>
      </c>
    </row>
    <row r="1017" spans="1:8" ht="13.5" x14ac:dyDescent="0.25">
      <c r="A1017" s="3">
        <v>43488</v>
      </c>
      <c r="B1017" s="2">
        <v>120.4</v>
      </c>
      <c r="C1017" s="2">
        <v>33.994300000000003</v>
      </c>
      <c r="D1017" s="2">
        <v>888</v>
      </c>
      <c r="E1017" s="2">
        <f t="shared" si="60"/>
        <v>264309</v>
      </c>
      <c r="F1017" s="17" t="str">
        <f t="shared" si="63"/>
        <v>BULLISH</v>
      </c>
      <c r="G1017" s="17" t="str">
        <f t="shared" si="62"/>
        <v>STRONG</v>
      </c>
      <c r="H1017" s="17" t="str">
        <f t="shared" si="61"/>
        <v>CONFIRMED BULLISH</v>
      </c>
    </row>
    <row r="1018" spans="1:8" ht="13.5" x14ac:dyDescent="0.25">
      <c r="A1018" s="3">
        <v>43489</v>
      </c>
      <c r="B1018" s="2">
        <v>118</v>
      </c>
      <c r="C1018" s="2">
        <v>33.316699999999997</v>
      </c>
      <c r="D1018" s="2">
        <v>556</v>
      </c>
      <c r="E1018" s="2">
        <f t="shared" si="60"/>
        <v>263753</v>
      </c>
      <c r="F1018" s="17" t="str">
        <f t="shared" si="63"/>
        <v>BULLISH</v>
      </c>
      <c r="G1018" s="17" t="str">
        <f t="shared" si="62"/>
        <v>STRONG</v>
      </c>
      <c r="H1018" s="17" t="str">
        <f t="shared" si="61"/>
        <v>BULLISH DIVERGENCE</v>
      </c>
    </row>
    <row r="1019" spans="1:8" ht="13.5" x14ac:dyDescent="0.25">
      <c r="A1019" s="3">
        <v>43490</v>
      </c>
      <c r="B1019" s="2">
        <v>119</v>
      </c>
      <c r="C1019" s="2">
        <v>33.598999999999997</v>
      </c>
      <c r="D1019" s="2">
        <v>583</v>
      </c>
      <c r="E1019" s="2">
        <f t="shared" si="60"/>
        <v>264336</v>
      </c>
      <c r="F1019" s="17" t="str">
        <f t="shared" si="63"/>
        <v>BULLISH</v>
      </c>
      <c r="G1019" s="17" t="str">
        <f t="shared" si="62"/>
        <v>NEUTRAL</v>
      </c>
      <c r="H1019" s="17" t="str">
        <f t="shared" si="61"/>
        <v>BULLISH DIVERGENCE</v>
      </c>
    </row>
    <row r="1020" spans="1:8" ht="13.5" x14ac:dyDescent="0.25">
      <c r="A1020" s="3">
        <v>43493</v>
      </c>
      <c r="B1020" s="2">
        <v>119</v>
      </c>
      <c r="C1020" s="2">
        <v>33.598999999999997</v>
      </c>
      <c r="D1020" s="2">
        <v>353</v>
      </c>
      <c r="E1020" s="2">
        <f t="shared" si="60"/>
        <v>264336</v>
      </c>
      <c r="F1020" s="17" t="str">
        <f t="shared" si="63"/>
        <v>BULLISH</v>
      </c>
      <c r="G1020" s="17" t="str">
        <f t="shared" si="62"/>
        <v>NEUTRAL</v>
      </c>
      <c r="H1020" s="17" t="str">
        <f t="shared" si="61"/>
        <v>BULLISH DIVERGENCE</v>
      </c>
    </row>
    <row r="1021" spans="1:8" ht="13.5" x14ac:dyDescent="0.25">
      <c r="A1021" s="3">
        <v>43494</v>
      </c>
      <c r="B1021" s="2">
        <v>120.99</v>
      </c>
      <c r="C1021" s="2">
        <v>34.160899999999998</v>
      </c>
      <c r="D1021" s="2">
        <v>273</v>
      </c>
      <c r="E1021" s="2">
        <f t="shared" si="60"/>
        <v>264609</v>
      </c>
      <c r="F1021" s="17" t="str">
        <f t="shared" si="63"/>
        <v>BEARISH</v>
      </c>
      <c r="G1021" s="17" t="str">
        <f t="shared" si="62"/>
        <v>NEUTRAL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120</v>
      </c>
      <c r="C1022" s="2">
        <v>33.881399999999999</v>
      </c>
      <c r="D1022" s="2">
        <v>295</v>
      </c>
      <c r="E1022" s="2">
        <f t="shared" si="60"/>
        <v>264314</v>
      </c>
      <c r="F1022" s="17" t="str">
        <f t="shared" si="63"/>
        <v>BULLISH</v>
      </c>
      <c r="G1022" s="17" t="str">
        <f t="shared" si="62"/>
        <v>NEUTRAL</v>
      </c>
      <c r="H1022" s="17" t="str">
        <f t="shared" si="61"/>
        <v>BULLISH DIVERGENCE</v>
      </c>
    </row>
    <row r="1023" spans="1:8" ht="13.5" x14ac:dyDescent="0.25">
      <c r="A1023" s="3">
        <v>43496</v>
      </c>
      <c r="B1023" s="2">
        <v>120</v>
      </c>
      <c r="C1023" s="2">
        <v>33.881399999999999</v>
      </c>
      <c r="D1023" s="2">
        <v>434</v>
      </c>
      <c r="E1023" s="2">
        <f t="shared" si="60"/>
        <v>264314</v>
      </c>
      <c r="F1023" s="17" t="str">
        <f t="shared" si="63"/>
        <v>BULLISH</v>
      </c>
      <c r="G1023" s="17" t="str">
        <f t="shared" si="62"/>
        <v>NEUTRAL</v>
      </c>
      <c r="H1023" s="17" t="str">
        <f t="shared" si="61"/>
        <v>CONFIRMED BULLISH</v>
      </c>
    </row>
    <row r="1024" spans="1:8" ht="13.5" x14ac:dyDescent="0.25">
      <c r="A1024" s="3">
        <v>43497</v>
      </c>
      <c r="B1024" s="2">
        <v>119.75</v>
      </c>
      <c r="C1024" s="2">
        <v>33.8108</v>
      </c>
      <c r="D1024" s="2">
        <v>919</v>
      </c>
      <c r="E1024" s="2">
        <f t="shared" si="60"/>
        <v>263395</v>
      </c>
      <c r="F1024" s="17" t="str">
        <f t="shared" si="63"/>
        <v>BEARISH</v>
      </c>
      <c r="G1024" s="17" t="str">
        <f t="shared" si="62"/>
        <v>NEUTRAL</v>
      </c>
      <c r="H1024" s="17" t="str">
        <f t="shared" si="61"/>
        <v>BEARISH DIVERGENCE</v>
      </c>
    </row>
    <row r="1025" spans="1:8" ht="13.5" x14ac:dyDescent="0.25">
      <c r="A1025" s="3">
        <v>43500</v>
      </c>
      <c r="B1025" s="2">
        <v>119.75</v>
      </c>
      <c r="C1025" s="2">
        <v>33.8108</v>
      </c>
      <c r="D1025" s="2">
        <v>354</v>
      </c>
      <c r="E1025" s="2">
        <f t="shared" si="60"/>
        <v>263395</v>
      </c>
      <c r="F1025" s="17" t="str">
        <f t="shared" si="63"/>
        <v>BEARISH</v>
      </c>
      <c r="G1025" s="17" t="str">
        <f t="shared" si="62"/>
        <v>NEUTRAL</v>
      </c>
      <c r="H1025" s="17" t="str">
        <f t="shared" si="61"/>
        <v>BEARISH DIVERGENCE</v>
      </c>
    </row>
    <row r="1026" spans="1:8" ht="13.5" x14ac:dyDescent="0.25">
      <c r="A1026" s="3">
        <v>43501</v>
      </c>
      <c r="B1026" s="2">
        <v>118.1</v>
      </c>
      <c r="C1026" s="2">
        <v>33.344900000000003</v>
      </c>
      <c r="D1026" s="2">
        <v>1156</v>
      </c>
      <c r="E1026" s="2">
        <f t="shared" si="60"/>
        <v>262239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CONFIRMED BEARISH</v>
      </c>
    </row>
    <row r="1027" spans="1:8" ht="13.5" x14ac:dyDescent="0.25">
      <c r="A1027" s="3">
        <v>43502</v>
      </c>
      <c r="B1027" s="2">
        <v>116.95</v>
      </c>
      <c r="C1027" s="2">
        <v>33.020200000000003</v>
      </c>
      <c r="D1027" s="2">
        <v>930</v>
      </c>
      <c r="E1027" s="2">
        <f t="shared" si="60"/>
        <v>261309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CONFIRMED BEARISH</v>
      </c>
    </row>
    <row r="1028" spans="1:8" ht="13.5" x14ac:dyDescent="0.25">
      <c r="A1028" s="3">
        <v>43503</v>
      </c>
      <c r="B1028" s="2">
        <v>116</v>
      </c>
      <c r="C1028" s="2">
        <v>32.752000000000002</v>
      </c>
      <c r="D1028" s="2">
        <v>2108</v>
      </c>
      <c r="E1028" s="2">
        <f t="shared" ref="E1028:E1091" si="64">IF(B1028&gt;B1027, E1027+D1028, IF(B1028&lt;B1027, E1027-D1028, E1027))</f>
        <v>259201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116</v>
      </c>
      <c r="C1029" s="2">
        <v>32.752000000000002</v>
      </c>
      <c r="D1029" s="2">
        <v>1473</v>
      </c>
      <c r="E1029" s="2">
        <f t="shared" si="64"/>
        <v>259201</v>
      </c>
      <c r="F1029" s="17" t="str">
        <f t="shared" si="63"/>
        <v>BEARISH</v>
      </c>
      <c r="G1029" s="17" t="str">
        <f t="shared" si="62"/>
        <v>NEUTRAL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115</v>
      </c>
      <c r="C1030" s="2">
        <v>32.469700000000003</v>
      </c>
      <c r="D1030" s="2">
        <v>530</v>
      </c>
      <c r="E1030" s="2">
        <f t="shared" si="64"/>
        <v>258671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113</v>
      </c>
      <c r="C1031" s="2">
        <v>31.905000000000001</v>
      </c>
      <c r="D1031" s="2">
        <v>4375</v>
      </c>
      <c r="E1031" s="2">
        <f t="shared" si="64"/>
        <v>254296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WEAK</v>
      </c>
      <c r="H1031" s="17" t="str">
        <f t="shared" si="65"/>
        <v>CONFIRMED BEARISH</v>
      </c>
    </row>
    <row r="1032" spans="1:8" ht="13.5" x14ac:dyDescent="0.25">
      <c r="A1032" s="3">
        <v>43509</v>
      </c>
      <c r="B1032" s="2">
        <v>115</v>
      </c>
      <c r="C1032" s="2">
        <v>32.469700000000003</v>
      </c>
      <c r="D1032" s="2">
        <v>778</v>
      </c>
      <c r="E1032" s="2">
        <f t="shared" si="64"/>
        <v>255074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WEAK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115</v>
      </c>
      <c r="C1033" s="2">
        <v>32.469700000000003</v>
      </c>
      <c r="D1033" s="2">
        <v>1456</v>
      </c>
      <c r="E1033" s="2">
        <f t="shared" si="64"/>
        <v>255074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CONFIRMED BEARISH</v>
      </c>
    </row>
    <row r="1034" spans="1:8" ht="13.5" x14ac:dyDescent="0.25">
      <c r="A1034" s="3">
        <v>43511</v>
      </c>
      <c r="B1034" s="2">
        <v>115</v>
      </c>
      <c r="C1034" s="2">
        <v>32.469700000000003</v>
      </c>
      <c r="D1034" s="2">
        <v>1920</v>
      </c>
      <c r="E1034" s="2">
        <f t="shared" si="64"/>
        <v>255074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v>43514</v>
      </c>
      <c r="B1035" s="2">
        <v>115</v>
      </c>
      <c r="C1035" s="2">
        <v>32.469700000000003</v>
      </c>
      <c r="D1035" s="2">
        <v>568</v>
      </c>
      <c r="E1035" s="2">
        <f t="shared" si="64"/>
        <v>255074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NEUTRAL</v>
      </c>
    </row>
    <row r="1036" spans="1:8" ht="13.5" x14ac:dyDescent="0.25">
      <c r="A1036" s="3">
        <v>43515</v>
      </c>
      <c r="B1036" s="2">
        <v>114</v>
      </c>
      <c r="C1036" s="2">
        <v>32.1873</v>
      </c>
      <c r="D1036" s="2">
        <v>736</v>
      </c>
      <c r="E1036" s="2">
        <f t="shared" si="64"/>
        <v>254338</v>
      </c>
      <c r="F1036" s="17" t="str">
        <f t="shared" si="67"/>
        <v>BULLISH</v>
      </c>
      <c r="G1036" s="17" t="str">
        <f t="shared" si="66"/>
        <v>NEUTRAL</v>
      </c>
      <c r="H1036" s="17" t="str">
        <f t="shared" si="65"/>
        <v>CONFIRMED BULLISH</v>
      </c>
    </row>
    <row r="1037" spans="1:8" ht="13.5" x14ac:dyDescent="0.25">
      <c r="A1037" s="3">
        <v>43516</v>
      </c>
      <c r="B1037" s="2">
        <v>115</v>
      </c>
      <c r="C1037" s="2">
        <v>32.469700000000003</v>
      </c>
      <c r="D1037" s="2">
        <v>5251</v>
      </c>
      <c r="E1037" s="2">
        <f t="shared" si="64"/>
        <v>259589</v>
      </c>
      <c r="F1037" s="17" t="str">
        <f t="shared" si="67"/>
        <v>BULLISH</v>
      </c>
      <c r="G1037" s="17" t="str">
        <f t="shared" si="66"/>
        <v>NEUTRAL</v>
      </c>
      <c r="H1037" s="17" t="str">
        <f t="shared" si="65"/>
        <v>NEUTRAL</v>
      </c>
    </row>
    <row r="1038" spans="1:8" ht="13.5" x14ac:dyDescent="0.25">
      <c r="A1038" s="3">
        <v>43517</v>
      </c>
      <c r="B1038" s="2">
        <v>113</v>
      </c>
      <c r="C1038" s="2">
        <v>31.905000000000001</v>
      </c>
      <c r="D1038" s="2">
        <v>6516</v>
      </c>
      <c r="E1038" s="2">
        <f t="shared" si="64"/>
        <v>253073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115</v>
      </c>
      <c r="C1039" s="2">
        <v>32.469700000000003</v>
      </c>
      <c r="D1039" s="2">
        <v>3426</v>
      </c>
      <c r="E1039" s="2">
        <f t="shared" si="64"/>
        <v>256499</v>
      </c>
      <c r="F1039" s="17" t="str">
        <f t="shared" si="67"/>
        <v>BULLISH</v>
      </c>
      <c r="G1039" s="17" t="str">
        <f t="shared" si="66"/>
        <v>NEUTRAL</v>
      </c>
      <c r="H1039" s="17" t="str">
        <f t="shared" si="65"/>
        <v>NEUTRAL</v>
      </c>
    </row>
    <row r="1040" spans="1:8" ht="13.5" x14ac:dyDescent="0.25">
      <c r="A1040" s="3">
        <v>43521</v>
      </c>
      <c r="B1040" s="2">
        <v>115</v>
      </c>
      <c r="C1040" s="2">
        <v>32.469700000000003</v>
      </c>
      <c r="D1040" s="2">
        <v>2286</v>
      </c>
      <c r="E1040" s="2">
        <f t="shared" si="64"/>
        <v>256499</v>
      </c>
      <c r="F1040" s="17" t="str">
        <f t="shared" si="67"/>
        <v>BULLISH</v>
      </c>
      <c r="G1040" s="17" t="str">
        <f t="shared" si="66"/>
        <v>NEUTRAL</v>
      </c>
      <c r="H1040" s="17" t="str">
        <f t="shared" si="65"/>
        <v>NEUTRAL</v>
      </c>
    </row>
    <row r="1041" spans="1:8" ht="13.5" x14ac:dyDescent="0.25">
      <c r="A1041" s="3">
        <v>43522</v>
      </c>
      <c r="B1041" s="2">
        <v>116</v>
      </c>
      <c r="C1041" s="2">
        <v>32.752000000000002</v>
      </c>
      <c r="D1041" s="2">
        <v>1302</v>
      </c>
      <c r="E1041" s="2">
        <f t="shared" si="64"/>
        <v>257801</v>
      </c>
      <c r="F1041" s="17" t="str">
        <f t="shared" si="67"/>
        <v>BULLISH</v>
      </c>
      <c r="G1041" s="17" t="str">
        <f t="shared" si="66"/>
        <v>NEUTRAL</v>
      </c>
      <c r="H1041" s="17" t="str">
        <f t="shared" si="65"/>
        <v>CONFIRMED BULLISH</v>
      </c>
    </row>
    <row r="1042" spans="1:8" ht="13.5" x14ac:dyDescent="0.25">
      <c r="A1042" s="3">
        <v>43523</v>
      </c>
      <c r="B1042" s="2">
        <v>116.4</v>
      </c>
      <c r="C1042" s="2">
        <v>32.864899999999999</v>
      </c>
      <c r="D1042" s="2">
        <v>1394</v>
      </c>
      <c r="E1042" s="2">
        <f t="shared" si="64"/>
        <v>259195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BEARISH DIVERGENCE</v>
      </c>
    </row>
    <row r="1043" spans="1:8" ht="13.5" x14ac:dyDescent="0.25">
      <c r="A1043" s="3">
        <v>43524</v>
      </c>
      <c r="B1043" s="2">
        <v>115</v>
      </c>
      <c r="C1043" s="2">
        <v>32.469700000000003</v>
      </c>
      <c r="D1043" s="2">
        <v>1028</v>
      </c>
      <c r="E1043" s="2">
        <f t="shared" si="64"/>
        <v>258167</v>
      </c>
      <c r="F1043" s="17" t="str">
        <f t="shared" si="67"/>
        <v>BULLISH</v>
      </c>
      <c r="G1043" s="17" t="str">
        <f t="shared" si="66"/>
        <v>STRONG</v>
      </c>
      <c r="H1043" s="17" t="str">
        <f t="shared" si="65"/>
        <v>CONFIRMED BULLISH</v>
      </c>
    </row>
    <row r="1044" spans="1:8" ht="13.5" x14ac:dyDescent="0.25">
      <c r="A1044" s="3">
        <v>43525</v>
      </c>
      <c r="B1044" s="2">
        <v>115</v>
      </c>
      <c r="C1044" s="2">
        <v>32.469700000000003</v>
      </c>
      <c r="D1044" s="2">
        <v>940</v>
      </c>
      <c r="E1044" s="2">
        <f t="shared" si="64"/>
        <v>258167</v>
      </c>
      <c r="F1044" s="17" t="str">
        <f t="shared" si="67"/>
        <v>BULLISH</v>
      </c>
      <c r="G1044" s="17" t="str">
        <f t="shared" si="66"/>
        <v>NEUTRAL</v>
      </c>
      <c r="H1044" s="17" t="str">
        <f t="shared" si="65"/>
        <v>NEUTRAL</v>
      </c>
    </row>
    <row r="1045" spans="1:8" ht="13.5" x14ac:dyDescent="0.25">
      <c r="A1045" s="3">
        <v>43528</v>
      </c>
      <c r="B1045" s="2">
        <v>115.99</v>
      </c>
      <c r="C1045" s="2">
        <v>32.749200000000002</v>
      </c>
      <c r="D1045" s="2">
        <v>1</v>
      </c>
      <c r="E1045" s="2">
        <f t="shared" si="64"/>
        <v>258168</v>
      </c>
      <c r="F1045" s="17" t="str">
        <f t="shared" si="67"/>
        <v>BULLISH</v>
      </c>
      <c r="G1045" s="17" t="str">
        <f t="shared" si="66"/>
        <v>NEUTRAL</v>
      </c>
      <c r="H1045" s="17" t="str">
        <f t="shared" si="65"/>
        <v>CONFIRMED BULLISH</v>
      </c>
    </row>
    <row r="1046" spans="1:8" ht="13.5" x14ac:dyDescent="0.25">
      <c r="A1046" s="3">
        <v>43529</v>
      </c>
      <c r="B1046" s="2">
        <v>113.5</v>
      </c>
      <c r="C1046" s="2">
        <v>32.046100000000003</v>
      </c>
      <c r="D1046" s="2">
        <v>475</v>
      </c>
      <c r="E1046" s="2">
        <f t="shared" si="64"/>
        <v>257693</v>
      </c>
      <c r="F1046" s="17" t="str">
        <f t="shared" si="67"/>
        <v>BEARISH</v>
      </c>
      <c r="G1046" s="17" t="str">
        <f t="shared" si="66"/>
        <v>NEUTRAL</v>
      </c>
      <c r="H1046" s="17" t="str">
        <f t="shared" si="65"/>
        <v>CONFIRMED BEARISH</v>
      </c>
    </row>
    <row r="1047" spans="1:8" ht="13.5" x14ac:dyDescent="0.25">
      <c r="A1047" s="3">
        <v>43530</v>
      </c>
      <c r="B1047" s="2">
        <v>113</v>
      </c>
      <c r="C1047" s="2">
        <v>31.905000000000001</v>
      </c>
      <c r="D1047" s="2">
        <v>1869</v>
      </c>
      <c r="E1047" s="2">
        <f t="shared" si="64"/>
        <v>255824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115</v>
      </c>
      <c r="C1048" s="2">
        <v>32.469700000000003</v>
      </c>
      <c r="D1048" s="2">
        <v>20430</v>
      </c>
      <c r="E1048" s="2">
        <f t="shared" si="64"/>
        <v>276254</v>
      </c>
      <c r="F1048" s="17" t="str">
        <f t="shared" si="67"/>
        <v>BULLISH</v>
      </c>
      <c r="G1048" s="17" t="str">
        <f t="shared" si="66"/>
        <v>STRONG</v>
      </c>
      <c r="H1048" s="17" t="str">
        <f t="shared" si="65"/>
        <v>NEUTRAL</v>
      </c>
    </row>
    <row r="1049" spans="1:8" ht="13.5" x14ac:dyDescent="0.25">
      <c r="A1049" s="3">
        <v>43532</v>
      </c>
      <c r="B1049" s="2">
        <v>113.5</v>
      </c>
      <c r="C1049" s="2">
        <v>32.046100000000003</v>
      </c>
      <c r="D1049" s="2">
        <v>219</v>
      </c>
      <c r="E1049" s="2">
        <f t="shared" si="64"/>
        <v>276035</v>
      </c>
      <c r="F1049" s="17" t="str">
        <f t="shared" si="67"/>
        <v>BULLISH</v>
      </c>
      <c r="G1049" s="17" t="str">
        <f t="shared" si="66"/>
        <v>STRONG</v>
      </c>
      <c r="H1049" s="17" t="str">
        <f t="shared" si="65"/>
        <v>BULLISH DIVERGENCE</v>
      </c>
    </row>
    <row r="1050" spans="1:8" ht="13.5" x14ac:dyDescent="0.25">
      <c r="A1050" s="3">
        <v>43535</v>
      </c>
      <c r="B1050" s="2">
        <v>112.8</v>
      </c>
      <c r="C1050" s="2">
        <v>31.848500000000001</v>
      </c>
      <c r="D1050" s="2">
        <v>467</v>
      </c>
      <c r="E1050" s="2">
        <f t="shared" si="64"/>
        <v>275568</v>
      </c>
      <c r="F1050" s="17" t="str">
        <f t="shared" si="67"/>
        <v>BULLISH</v>
      </c>
      <c r="G1050" s="17" t="str">
        <f t="shared" si="66"/>
        <v>STRONG</v>
      </c>
      <c r="H1050" s="17" t="str">
        <f t="shared" si="65"/>
        <v>BULLISH DIVERGENCE</v>
      </c>
    </row>
    <row r="1051" spans="1:8" ht="13.5" x14ac:dyDescent="0.25">
      <c r="A1051" s="3">
        <v>43536</v>
      </c>
      <c r="B1051" s="2">
        <v>112</v>
      </c>
      <c r="C1051" s="2">
        <v>31.622599999999998</v>
      </c>
      <c r="D1051" s="2">
        <v>897</v>
      </c>
      <c r="E1051" s="2">
        <f t="shared" si="64"/>
        <v>274671</v>
      </c>
      <c r="F1051" s="17" t="str">
        <f t="shared" si="67"/>
        <v>BULLISH</v>
      </c>
      <c r="G1051" s="17" t="str">
        <f t="shared" si="66"/>
        <v>STRONG</v>
      </c>
      <c r="H1051" s="17" t="str">
        <f t="shared" si="65"/>
        <v>BULLISH DIVERGENCE</v>
      </c>
    </row>
    <row r="1052" spans="1:8" ht="13.5" x14ac:dyDescent="0.25">
      <c r="A1052" s="3">
        <v>43537</v>
      </c>
      <c r="B1052" s="2">
        <v>109</v>
      </c>
      <c r="C1052" s="2">
        <v>30.775600000000001</v>
      </c>
      <c r="D1052" s="2">
        <v>4207</v>
      </c>
      <c r="E1052" s="2">
        <f t="shared" si="64"/>
        <v>270464</v>
      </c>
      <c r="F1052" s="17" t="str">
        <f t="shared" si="67"/>
        <v>BULLISH</v>
      </c>
      <c r="G1052" s="17" t="str">
        <f t="shared" si="66"/>
        <v>STRONG</v>
      </c>
      <c r="H1052" s="17" t="str">
        <f t="shared" si="65"/>
        <v>BULLISH DIVERGENCE</v>
      </c>
    </row>
    <row r="1053" spans="1:8" ht="13.5" x14ac:dyDescent="0.25">
      <c r="A1053" s="3">
        <v>43538</v>
      </c>
      <c r="B1053" s="2">
        <v>110.87</v>
      </c>
      <c r="C1053" s="2">
        <v>31.303599999999999</v>
      </c>
      <c r="D1053" s="2">
        <v>832</v>
      </c>
      <c r="E1053" s="2">
        <f t="shared" si="64"/>
        <v>271296</v>
      </c>
      <c r="F1053" s="17" t="str">
        <f t="shared" si="67"/>
        <v>BEARISH</v>
      </c>
      <c r="G1053" s="17" t="str">
        <f t="shared" si="66"/>
        <v>NEUTRAL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108.64</v>
      </c>
      <c r="C1054" s="2">
        <v>30.6739</v>
      </c>
      <c r="D1054" s="2">
        <v>2313</v>
      </c>
      <c r="E1054" s="2">
        <f t="shared" si="64"/>
        <v>268983</v>
      </c>
      <c r="F1054" s="17" t="str">
        <f t="shared" si="67"/>
        <v>BEARISH</v>
      </c>
      <c r="G1054" s="17" t="str">
        <f t="shared" si="66"/>
        <v>WEAK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109.5</v>
      </c>
      <c r="C1055" s="2">
        <v>30.916799999999999</v>
      </c>
      <c r="D1055" s="2">
        <v>6445</v>
      </c>
      <c r="E1055" s="2">
        <f t="shared" si="64"/>
        <v>275428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109.5</v>
      </c>
      <c r="C1056" s="2">
        <v>30.916799999999999</v>
      </c>
      <c r="D1056" s="2">
        <v>254</v>
      </c>
      <c r="E1056" s="2">
        <f t="shared" si="64"/>
        <v>275428</v>
      </c>
      <c r="F1056" s="17" t="str">
        <f t="shared" si="67"/>
        <v>BULLISH</v>
      </c>
      <c r="G1056" s="17" t="str">
        <f t="shared" si="66"/>
        <v>NEUTRAL</v>
      </c>
      <c r="H1056" s="17" t="str">
        <f t="shared" si="65"/>
        <v>BULLISH DIVERGENCE</v>
      </c>
    </row>
    <row r="1057" spans="1:8" ht="13.5" x14ac:dyDescent="0.25">
      <c r="A1057" s="3">
        <v>43545</v>
      </c>
      <c r="B1057" s="2">
        <v>112</v>
      </c>
      <c r="C1057" s="2">
        <v>31.622599999999998</v>
      </c>
      <c r="D1057" s="2">
        <v>1396</v>
      </c>
      <c r="E1057" s="2">
        <f t="shared" si="64"/>
        <v>276824</v>
      </c>
      <c r="F1057" s="17" t="str">
        <f t="shared" si="67"/>
        <v>BULLISH</v>
      </c>
      <c r="G1057" s="17" t="str">
        <f t="shared" si="66"/>
        <v>STRONG</v>
      </c>
      <c r="H1057" s="17" t="str">
        <f t="shared" si="65"/>
        <v>CONFIRMED BULLISH</v>
      </c>
    </row>
    <row r="1058" spans="1:8" ht="13.5" x14ac:dyDescent="0.25">
      <c r="A1058" s="3">
        <v>43546</v>
      </c>
      <c r="B1058" s="2">
        <v>116</v>
      </c>
      <c r="C1058" s="2">
        <v>32.752000000000002</v>
      </c>
      <c r="D1058" s="2">
        <v>7823</v>
      </c>
      <c r="E1058" s="2">
        <f t="shared" si="64"/>
        <v>284647</v>
      </c>
      <c r="F1058" s="17" t="str">
        <f t="shared" si="67"/>
        <v>BULLISH</v>
      </c>
      <c r="G1058" s="17" t="str">
        <f t="shared" si="66"/>
        <v>STRONG</v>
      </c>
      <c r="H1058" s="17" t="str">
        <f t="shared" si="65"/>
        <v>CONFIRMED BULLISH</v>
      </c>
    </row>
    <row r="1059" spans="1:8" ht="13.5" x14ac:dyDescent="0.25">
      <c r="A1059" s="3">
        <v>43549</v>
      </c>
      <c r="B1059" s="2">
        <v>119.9</v>
      </c>
      <c r="C1059" s="2">
        <v>33.853099999999998</v>
      </c>
      <c r="D1059" s="2">
        <v>5991</v>
      </c>
      <c r="E1059" s="2">
        <f t="shared" si="64"/>
        <v>290638</v>
      </c>
      <c r="F1059" s="17" t="str">
        <f t="shared" si="67"/>
        <v>BULLISH</v>
      </c>
      <c r="G1059" s="17" t="str">
        <f t="shared" si="66"/>
        <v>STRONG</v>
      </c>
      <c r="H1059" s="17" t="str">
        <f t="shared" si="65"/>
        <v>CONFIRMED BULLISH</v>
      </c>
    </row>
    <row r="1060" spans="1:8" ht="13.5" x14ac:dyDescent="0.25">
      <c r="A1060" s="3">
        <v>43550</v>
      </c>
      <c r="B1060" s="2">
        <v>118</v>
      </c>
      <c r="C1060" s="2">
        <v>33.316699999999997</v>
      </c>
      <c r="D1060" s="2">
        <v>3534</v>
      </c>
      <c r="E1060" s="2">
        <f t="shared" si="64"/>
        <v>287104</v>
      </c>
      <c r="F1060" s="17" t="str">
        <f t="shared" si="67"/>
        <v>BULLISH</v>
      </c>
      <c r="G1060" s="17" t="str">
        <f t="shared" si="66"/>
        <v>STRONG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118.2</v>
      </c>
      <c r="C1061" s="2">
        <v>33.373199999999997</v>
      </c>
      <c r="D1061" s="2">
        <v>538</v>
      </c>
      <c r="E1061" s="2">
        <f t="shared" si="64"/>
        <v>287642</v>
      </c>
      <c r="F1061" s="17" t="str">
        <f t="shared" si="67"/>
        <v>BULLISH</v>
      </c>
      <c r="G1061" s="17" t="str">
        <f t="shared" si="66"/>
        <v>STRONG</v>
      </c>
      <c r="H1061" s="17" t="str">
        <f t="shared" si="65"/>
        <v>CONFIRMED BULLISH</v>
      </c>
    </row>
    <row r="1062" spans="1:8" ht="13.5" x14ac:dyDescent="0.25">
      <c r="A1062" s="3">
        <v>43552</v>
      </c>
      <c r="B1062" s="2">
        <v>116.99</v>
      </c>
      <c r="C1062" s="2">
        <v>33.031500000000001</v>
      </c>
      <c r="D1062" s="2">
        <v>1880</v>
      </c>
      <c r="E1062" s="2">
        <f t="shared" si="64"/>
        <v>285762</v>
      </c>
      <c r="F1062" s="17" t="str">
        <f t="shared" si="67"/>
        <v>BULLISH</v>
      </c>
      <c r="G1062" s="17" t="str">
        <f t="shared" si="66"/>
        <v>STRONG</v>
      </c>
      <c r="H1062" s="17" t="str">
        <f t="shared" si="65"/>
        <v>CONFIRMED BULLISH</v>
      </c>
    </row>
    <row r="1063" spans="1:8" ht="13.5" x14ac:dyDescent="0.25">
      <c r="A1063" s="3">
        <v>43553</v>
      </c>
      <c r="B1063" s="2">
        <v>116</v>
      </c>
      <c r="C1063" s="2">
        <v>32.752000000000002</v>
      </c>
      <c r="D1063" s="2">
        <v>338</v>
      </c>
      <c r="E1063" s="2">
        <f t="shared" si="64"/>
        <v>285424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NEUTRAL</v>
      </c>
    </row>
    <row r="1064" spans="1:8" ht="13.5" x14ac:dyDescent="0.25">
      <c r="A1064" s="3">
        <v>43556</v>
      </c>
      <c r="B1064" s="2">
        <v>117</v>
      </c>
      <c r="C1064" s="2">
        <v>33.034300000000002</v>
      </c>
      <c r="D1064" s="2">
        <v>89</v>
      </c>
      <c r="E1064" s="2">
        <f t="shared" si="64"/>
        <v>285513</v>
      </c>
      <c r="F1064" s="17" t="str">
        <f t="shared" si="67"/>
        <v>BEARISH</v>
      </c>
      <c r="G1064" s="17" t="str">
        <f t="shared" si="66"/>
        <v>NEUTRAL</v>
      </c>
      <c r="H1064" s="17" t="str">
        <f t="shared" si="65"/>
        <v>CONFIRMED BEARISH</v>
      </c>
    </row>
    <row r="1065" spans="1:8" ht="13.5" x14ac:dyDescent="0.25">
      <c r="A1065" s="3">
        <v>43557</v>
      </c>
      <c r="B1065" s="2">
        <v>116</v>
      </c>
      <c r="C1065" s="2">
        <v>32.752000000000002</v>
      </c>
      <c r="D1065" s="2">
        <v>602</v>
      </c>
      <c r="E1065" s="2">
        <f t="shared" si="64"/>
        <v>284911</v>
      </c>
      <c r="F1065" s="17" t="str">
        <f t="shared" si="67"/>
        <v>BEARISH</v>
      </c>
      <c r="G1065" s="17" t="str">
        <f t="shared" si="66"/>
        <v>NEUTRAL</v>
      </c>
      <c r="H1065" s="17" t="str">
        <f t="shared" si="65"/>
        <v>CONFIRMED BEARISH</v>
      </c>
    </row>
    <row r="1066" spans="1:8" ht="13.5" x14ac:dyDescent="0.25">
      <c r="A1066" s="3">
        <v>43558</v>
      </c>
      <c r="B1066" s="2">
        <v>116.69</v>
      </c>
      <c r="C1066" s="2">
        <v>32.946800000000003</v>
      </c>
      <c r="D1066" s="2">
        <v>413</v>
      </c>
      <c r="E1066" s="2">
        <f t="shared" si="64"/>
        <v>285324</v>
      </c>
      <c r="F1066" s="17" t="str">
        <f t="shared" si="67"/>
        <v>BEARISH</v>
      </c>
      <c r="G1066" s="17" t="str">
        <f t="shared" si="66"/>
        <v>NEUTRAL</v>
      </c>
      <c r="H1066" s="17" t="str">
        <f t="shared" si="65"/>
        <v>CONFIRMED BEARISH</v>
      </c>
    </row>
    <row r="1067" spans="1:8" ht="13.5" x14ac:dyDescent="0.25">
      <c r="A1067" s="3">
        <v>43559</v>
      </c>
      <c r="B1067" s="2">
        <v>118.5</v>
      </c>
      <c r="C1067" s="2">
        <v>33.457900000000002</v>
      </c>
      <c r="D1067" s="2">
        <v>729</v>
      </c>
      <c r="E1067" s="2">
        <f t="shared" si="64"/>
        <v>286053</v>
      </c>
      <c r="F1067" s="17" t="str">
        <f t="shared" si="67"/>
        <v>BULLISH</v>
      </c>
      <c r="G1067" s="17" t="str">
        <f t="shared" si="66"/>
        <v>NEUTRAL</v>
      </c>
      <c r="H1067" s="17" t="str">
        <f t="shared" si="65"/>
        <v>CONFIRMED BULLISH</v>
      </c>
    </row>
    <row r="1068" spans="1:8" ht="13.5" x14ac:dyDescent="0.25">
      <c r="A1068" s="3">
        <v>43560</v>
      </c>
      <c r="B1068" s="2">
        <v>118</v>
      </c>
      <c r="C1068" s="2">
        <v>33.316699999999997</v>
      </c>
      <c r="D1068" s="2">
        <v>5081</v>
      </c>
      <c r="E1068" s="2">
        <f t="shared" si="64"/>
        <v>280972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BEARISH DIVERGENCE</v>
      </c>
    </row>
    <row r="1069" spans="1:8" ht="13.5" x14ac:dyDescent="0.25">
      <c r="A1069" s="3">
        <v>43563</v>
      </c>
      <c r="B1069" s="2">
        <v>114.9</v>
      </c>
      <c r="C1069" s="2">
        <v>32.441400000000002</v>
      </c>
      <c r="D1069" s="2">
        <v>370</v>
      </c>
      <c r="E1069" s="2">
        <f t="shared" si="64"/>
        <v>280602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CONFIRMED BEARISH</v>
      </c>
    </row>
    <row r="1070" spans="1:8" ht="13.5" x14ac:dyDescent="0.25">
      <c r="A1070" s="3">
        <v>43565</v>
      </c>
      <c r="B1070" s="2">
        <v>115</v>
      </c>
      <c r="C1070" s="2">
        <v>32.469700000000003</v>
      </c>
      <c r="D1070" s="2">
        <v>496</v>
      </c>
      <c r="E1070" s="2">
        <f t="shared" si="64"/>
        <v>281098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v>43566</v>
      </c>
      <c r="B1071" s="2">
        <v>115</v>
      </c>
      <c r="C1071" s="2">
        <v>32.469700000000003</v>
      </c>
      <c r="D1071" s="2">
        <v>1494</v>
      </c>
      <c r="E1071" s="2">
        <f t="shared" si="64"/>
        <v>281098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v>43567</v>
      </c>
      <c r="B1072" s="2">
        <v>114.9</v>
      </c>
      <c r="C1072" s="2">
        <v>32.441400000000002</v>
      </c>
      <c r="D1072" s="2">
        <v>660</v>
      </c>
      <c r="E1072" s="2">
        <f t="shared" si="64"/>
        <v>280438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v>43570</v>
      </c>
      <c r="B1073" s="2">
        <v>114.98</v>
      </c>
      <c r="C1073" s="2">
        <v>32.463999999999999</v>
      </c>
      <c r="D1073" s="2">
        <v>624</v>
      </c>
      <c r="E1073" s="2">
        <f t="shared" si="64"/>
        <v>281062</v>
      </c>
      <c r="F1073" s="17" t="str">
        <f t="shared" si="67"/>
        <v>BULLISH</v>
      </c>
      <c r="G1073" s="17" t="str">
        <f t="shared" si="66"/>
        <v>NEUTRAL</v>
      </c>
      <c r="H1073" s="17" t="str">
        <f t="shared" si="65"/>
        <v>BULLISH DIVERGENCE</v>
      </c>
    </row>
    <row r="1074" spans="1:8" ht="13.5" x14ac:dyDescent="0.25">
      <c r="A1074" s="3">
        <v>43571</v>
      </c>
      <c r="B1074" s="2">
        <v>115</v>
      </c>
      <c r="C1074" s="2">
        <v>32.469700000000003</v>
      </c>
      <c r="D1074" s="2">
        <v>2176</v>
      </c>
      <c r="E1074" s="2">
        <f t="shared" si="64"/>
        <v>283238</v>
      </c>
      <c r="F1074" s="17" t="str">
        <f t="shared" si="67"/>
        <v>BULLISH</v>
      </c>
      <c r="G1074" s="17" t="str">
        <f t="shared" si="66"/>
        <v>NEUTRAL</v>
      </c>
      <c r="H1074" s="17" t="str">
        <f t="shared" si="65"/>
        <v>CONFIRMED BULLISH</v>
      </c>
    </row>
    <row r="1075" spans="1:8" ht="13.5" x14ac:dyDescent="0.25">
      <c r="A1075" s="3">
        <v>43572</v>
      </c>
      <c r="B1075" s="2">
        <v>115.5</v>
      </c>
      <c r="C1075" s="2">
        <v>32.610799999999998</v>
      </c>
      <c r="D1075" s="2">
        <v>872</v>
      </c>
      <c r="E1075" s="2">
        <f t="shared" si="64"/>
        <v>284110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CONFIRMED BULLISH</v>
      </c>
    </row>
    <row r="1076" spans="1:8" ht="13.5" x14ac:dyDescent="0.25">
      <c r="A1076" s="3">
        <v>43573</v>
      </c>
      <c r="B1076" s="2">
        <v>115</v>
      </c>
      <c r="C1076" s="2">
        <v>32.469700000000003</v>
      </c>
      <c r="D1076" s="2">
        <v>604</v>
      </c>
      <c r="E1076" s="2">
        <f t="shared" si="64"/>
        <v>283506</v>
      </c>
      <c r="F1076" s="17" t="str">
        <f t="shared" si="67"/>
        <v>BULLISH</v>
      </c>
      <c r="G1076" s="17" t="str">
        <f t="shared" si="66"/>
        <v>NEUTRAL</v>
      </c>
      <c r="H1076" s="17" t="str">
        <f t="shared" si="65"/>
        <v>NEUTRAL</v>
      </c>
    </row>
    <row r="1077" spans="1:8" ht="13.5" x14ac:dyDescent="0.25">
      <c r="A1077" s="3">
        <v>43574</v>
      </c>
      <c r="B1077" s="2">
        <v>115</v>
      </c>
      <c r="C1077" s="2">
        <v>32.469700000000003</v>
      </c>
      <c r="D1077" s="2">
        <v>162</v>
      </c>
      <c r="E1077" s="2">
        <f t="shared" si="64"/>
        <v>283506</v>
      </c>
      <c r="F1077" s="17" t="str">
        <f t="shared" si="67"/>
        <v>BULLISH</v>
      </c>
      <c r="G1077" s="17" t="str">
        <f t="shared" si="66"/>
        <v>NEUTRAL</v>
      </c>
      <c r="H1077" s="17" t="str">
        <f t="shared" si="65"/>
        <v>CONFIRMED BULLISH</v>
      </c>
    </row>
    <row r="1078" spans="1:8" ht="13.5" x14ac:dyDescent="0.25">
      <c r="A1078" s="3">
        <v>43577</v>
      </c>
      <c r="B1078" s="2">
        <v>115.5</v>
      </c>
      <c r="C1078" s="2">
        <v>32.610799999999998</v>
      </c>
      <c r="D1078" s="2">
        <v>243</v>
      </c>
      <c r="E1078" s="2">
        <f t="shared" si="64"/>
        <v>283749</v>
      </c>
      <c r="F1078" s="17" t="str">
        <f t="shared" si="67"/>
        <v>BULLISH</v>
      </c>
      <c r="G1078" s="17" t="str">
        <f t="shared" si="66"/>
        <v>NEUTRAL</v>
      </c>
      <c r="H1078" s="17" t="str">
        <f t="shared" si="65"/>
        <v>CONFIRMED BULLISH</v>
      </c>
    </row>
    <row r="1079" spans="1:8" ht="13.5" x14ac:dyDescent="0.25">
      <c r="A1079" s="3">
        <v>43578</v>
      </c>
      <c r="B1079" s="2">
        <v>114.9</v>
      </c>
      <c r="C1079" s="2">
        <v>32.441400000000002</v>
      </c>
      <c r="D1079" s="2">
        <v>539</v>
      </c>
      <c r="E1079" s="2">
        <f t="shared" si="64"/>
        <v>283210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v>43579</v>
      </c>
      <c r="B1080" s="2">
        <v>113.95</v>
      </c>
      <c r="C1080" s="2">
        <v>32.173200000000001</v>
      </c>
      <c r="D1080" s="2">
        <v>1706</v>
      </c>
      <c r="E1080" s="2">
        <f t="shared" si="64"/>
        <v>281504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v>43580</v>
      </c>
      <c r="B1081" s="2">
        <v>113.95</v>
      </c>
      <c r="C1081" s="2">
        <v>32.173200000000001</v>
      </c>
      <c r="D1081" s="2">
        <v>801</v>
      </c>
      <c r="E1081" s="2">
        <f t="shared" si="64"/>
        <v>281504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v>43581</v>
      </c>
      <c r="B1082" s="2">
        <v>115.1</v>
      </c>
      <c r="C1082" s="2">
        <v>32.497900000000001</v>
      </c>
      <c r="D1082" s="2">
        <v>8370</v>
      </c>
      <c r="E1082" s="2">
        <f t="shared" si="64"/>
        <v>289874</v>
      </c>
      <c r="F1082" s="17" t="str">
        <f t="shared" si="67"/>
        <v>BULLISH</v>
      </c>
      <c r="G1082" s="17" t="str">
        <f t="shared" si="66"/>
        <v>STRONG</v>
      </c>
      <c r="H1082" s="17" t="str">
        <f t="shared" si="65"/>
        <v>CONFIRMED BULLISH</v>
      </c>
    </row>
    <row r="1083" spans="1:8" ht="13.5" x14ac:dyDescent="0.25">
      <c r="A1083" s="3">
        <v>43584</v>
      </c>
      <c r="B1083" s="2">
        <v>115</v>
      </c>
      <c r="C1083" s="2">
        <v>32.469700000000003</v>
      </c>
      <c r="D1083" s="2">
        <v>18251</v>
      </c>
      <c r="E1083" s="2">
        <f t="shared" si="64"/>
        <v>271623</v>
      </c>
      <c r="F1083" s="17" t="str">
        <f t="shared" si="67"/>
        <v>BEARISH</v>
      </c>
      <c r="G1083" s="17" t="str">
        <f t="shared" si="66"/>
        <v>WEAK</v>
      </c>
      <c r="H1083" s="17" t="str">
        <f t="shared" si="65"/>
        <v>CONFIRMED BEARISH</v>
      </c>
    </row>
    <row r="1084" spans="1:8" ht="13.5" x14ac:dyDescent="0.25">
      <c r="A1084" s="3">
        <v>43585</v>
      </c>
      <c r="B1084" s="2">
        <v>115.21</v>
      </c>
      <c r="C1084" s="2">
        <v>32.5289</v>
      </c>
      <c r="D1084" s="2">
        <v>12344</v>
      </c>
      <c r="E1084" s="2">
        <f t="shared" si="64"/>
        <v>283967</v>
      </c>
      <c r="F1084" s="17" t="str">
        <f t="shared" si="67"/>
        <v>BULLISH</v>
      </c>
      <c r="G1084" s="17" t="str">
        <f t="shared" si="66"/>
        <v>NEUTRAL</v>
      </c>
      <c r="H1084" s="17" t="str">
        <f t="shared" si="65"/>
        <v>CONFIRMED BULLISH</v>
      </c>
    </row>
    <row r="1085" spans="1:8" ht="13.5" x14ac:dyDescent="0.25">
      <c r="A1085" s="3">
        <v>43587</v>
      </c>
      <c r="B1085" s="2">
        <v>117.39</v>
      </c>
      <c r="C1085" s="2">
        <v>33.144500000000001</v>
      </c>
      <c r="D1085" s="2">
        <v>1514</v>
      </c>
      <c r="E1085" s="2">
        <f t="shared" si="64"/>
        <v>285481</v>
      </c>
      <c r="F1085" s="17" t="str">
        <f t="shared" si="67"/>
        <v>BULLISH</v>
      </c>
      <c r="G1085" s="17" t="str">
        <f t="shared" si="66"/>
        <v>NEUTRAL</v>
      </c>
      <c r="H1085" s="17" t="str">
        <f t="shared" si="65"/>
        <v>CONFIRMED BULLISH</v>
      </c>
    </row>
    <row r="1086" spans="1:8" ht="13.5" x14ac:dyDescent="0.25">
      <c r="A1086" s="3">
        <v>43588</v>
      </c>
      <c r="B1086" s="2">
        <v>115.5</v>
      </c>
      <c r="C1086" s="2">
        <v>32.610799999999998</v>
      </c>
      <c r="D1086" s="2">
        <v>705</v>
      </c>
      <c r="E1086" s="2">
        <f t="shared" si="64"/>
        <v>284776</v>
      </c>
      <c r="F1086" s="17" t="str">
        <f t="shared" si="67"/>
        <v>BULLISH</v>
      </c>
      <c r="G1086" s="17" t="str">
        <f t="shared" si="66"/>
        <v>NEUTRAL</v>
      </c>
      <c r="H1086" s="17" t="str">
        <f t="shared" si="65"/>
        <v>CONFIRMED BULLISH</v>
      </c>
    </row>
    <row r="1087" spans="1:8" ht="13.5" x14ac:dyDescent="0.25">
      <c r="A1087" s="3">
        <v>43591</v>
      </c>
      <c r="B1087" s="2">
        <v>116</v>
      </c>
      <c r="C1087" s="2">
        <v>32.752000000000002</v>
      </c>
      <c r="D1087" s="2">
        <v>530</v>
      </c>
      <c r="E1087" s="2">
        <f t="shared" si="64"/>
        <v>285306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BEARISH DIVERGENCE</v>
      </c>
    </row>
    <row r="1088" spans="1:8" ht="13.5" x14ac:dyDescent="0.25">
      <c r="A1088" s="3">
        <v>43592</v>
      </c>
      <c r="B1088" s="2">
        <v>119</v>
      </c>
      <c r="C1088" s="2">
        <v>33.598999999999997</v>
      </c>
      <c r="D1088" s="2">
        <v>953</v>
      </c>
      <c r="E1088" s="2">
        <f t="shared" si="64"/>
        <v>286259</v>
      </c>
      <c r="F1088" s="17" t="str">
        <f t="shared" si="67"/>
        <v>BULLISH</v>
      </c>
      <c r="G1088" s="17" t="str">
        <f t="shared" si="66"/>
        <v>STRONG</v>
      </c>
      <c r="H1088" s="17" t="str">
        <f t="shared" si="65"/>
        <v>CONFIRMED BULLISH</v>
      </c>
    </row>
    <row r="1089" spans="1:8" ht="13.5" x14ac:dyDescent="0.25">
      <c r="A1089" s="3">
        <v>43593</v>
      </c>
      <c r="B1089" s="2">
        <v>120</v>
      </c>
      <c r="C1089" s="2">
        <v>33.881399999999999</v>
      </c>
      <c r="D1089" s="2">
        <v>549</v>
      </c>
      <c r="E1089" s="2">
        <f t="shared" si="64"/>
        <v>286808</v>
      </c>
      <c r="F1089" s="17" t="str">
        <f t="shared" si="67"/>
        <v>BULLISH</v>
      </c>
      <c r="G1089" s="17" t="str">
        <f t="shared" si="66"/>
        <v>NEUTRAL</v>
      </c>
      <c r="H1089" s="17" t="str">
        <f t="shared" si="65"/>
        <v>CONFIRMED BULLISH</v>
      </c>
    </row>
    <row r="1090" spans="1:8" ht="13.5" x14ac:dyDescent="0.25">
      <c r="A1090" s="3">
        <v>43594</v>
      </c>
      <c r="B1090" s="2">
        <v>119.95</v>
      </c>
      <c r="C1090" s="2">
        <v>33.8673</v>
      </c>
      <c r="D1090" s="2">
        <v>18</v>
      </c>
      <c r="E1090" s="2">
        <f t="shared" si="64"/>
        <v>286790</v>
      </c>
      <c r="F1090" s="17" t="str">
        <f t="shared" si="67"/>
        <v>BULLISH</v>
      </c>
      <c r="G1090" s="17" t="str">
        <f t="shared" si="66"/>
        <v>NEUTRAL</v>
      </c>
      <c r="H1090" s="17" t="str">
        <f t="shared" si="65"/>
        <v>CONFIRMED BULLISH</v>
      </c>
    </row>
    <row r="1091" spans="1:8" ht="13.5" x14ac:dyDescent="0.25">
      <c r="A1091" s="3">
        <v>43595</v>
      </c>
      <c r="B1091" s="2">
        <v>115.5</v>
      </c>
      <c r="C1091" s="2">
        <v>34.029899999999998</v>
      </c>
      <c r="D1091" s="2">
        <v>831</v>
      </c>
      <c r="E1091" s="2">
        <f t="shared" si="64"/>
        <v>285959</v>
      </c>
      <c r="F1091" s="17" t="str">
        <f t="shared" si="67"/>
        <v>BULLISH</v>
      </c>
      <c r="G1091" s="17" t="str">
        <f t="shared" si="66"/>
        <v>NEUTRAL</v>
      </c>
      <c r="H1091" s="17" t="str">
        <f t="shared" si="65"/>
        <v>NEUTRAL</v>
      </c>
    </row>
    <row r="1092" spans="1:8" ht="13.5" x14ac:dyDescent="0.25">
      <c r="A1092" s="3">
        <v>43598</v>
      </c>
      <c r="B1092" s="2">
        <v>114.5</v>
      </c>
      <c r="C1092" s="2">
        <v>33.735199999999999</v>
      </c>
      <c r="D1092" s="2">
        <v>587</v>
      </c>
      <c r="E1092" s="2">
        <f t="shared" ref="E1092:E1155" si="68">IF(B1092&gt;B1091, E1091+D1092, IF(B1092&lt;B1091, E1091-D1092, E1091))</f>
        <v>285372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BULLISH DIVERGENCE</v>
      </c>
    </row>
    <row r="1093" spans="1:8" ht="13.5" x14ac:dyDescent="0.25">
      <c r="A1093" s="3">
        <v>43599</v>
      </c>
      <c r="B1093" s="2">
        <v>113</v>
      </c>
      <c r="C1093" s="2">
        <v>33.293300000000002</v>
      </c>
      <c r="D1093" s="2">
        <v>1845</v>
      </c>
      <c r="E1093" s="2">
        <f t="shared" si="68"/>
        <v>283527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CONFIRMED BEARISH</v>
      </c>
    </row>
    <row r="1094" spans="1:8" ht="13.5" x14ac:dyDescent="0.25">
      <c r="A1094" s="3">
        <v>43600</v>
      </c>
      <c r="B1094" s="2">
        <v>113</v>
      </c>
      <c r="C1094" s="2">
        <v>33.293300000000002</v>
      </c>
      <c r="D1094" s="2">
        <v>2633</v>
      </c>
      <c r="E1094" s="2">
        <f t="shared" si="68"/>
        <v>283527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v>43601</v>
      </c>
      <c r="B1095" s="2">
        <v>112.8</v>
      </c>
      <c r="C1095" s="2">
        <v>33.234400000000001</v>
      </c>
      <c r="D1095" s="2">
        <v>2122</v>
      </c>
      <c r="E1095" s="2">
        <f t="shared" si="68"/>
        <v>281405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v>43602</v>
      </c>
      <c r="B1096" s="2">
        <v>112.8</v>
      </c>
      <c r="C1096" s="2">
        <v>33.234400000000001</v>
      </c>
      <c r="D1096" s="2">
        <v>723</v>
      </c>
      <c r="E1096" s="2">
        <f t="shared" si="68"/>
        <v>281405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CONFIRMED BEARISH</v>
      </c>
    </row>
    <row r="1097" spans="1:8" ht="13.5" x14ac:dyDescent="0.25">
      <c r="A1097" s="3">
        <v>43605</v>
      </c>
      <c r="B1097" s="2">
        <v>112</v>
      </c>
      <c r="C1097" s="2">
        <v>32.998699999999999</v>
      </c>
      <c r="D1097" s="2">
        <v>1479</v>
      </c>
      <c r="E1097" s="2">
        <f t="shared" si="68"/>
        <v>279926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v>43606</v>
      </c>
      <c r="B1098" s="2">
        <v>111.6</v>
      </c>
      <c r="C1098" s="2">
        <v>32.880800000000001</v>
      </c>
      <c r="D1098" s="2">
        <v>1429</v>
      </c>
      <c r="E1098" s="2">
        <f t="shared" si="68"/>
        <v>278497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CONFIRMED BEARISH</v>
      </c>
    </row>
    <row r="1099" spans="1:8" ht="13.5" x14ac:dyDescent="0.25">
      <c r="A1099" s="3">
        <v>43607</v>
      </c>
      <c r="B1099" s="2">
        <v>111.4</v>
      </c>
      <c r="C1099" s="2">
        <v>32.821899999999999</v>
      </c>
      <c r="D1099" s="2">
        <v>6963</v>
      </c>
      <c r="E1099" s="2">
        <f t="shared" si="68"/>
        <v>271534</v>
      </c>
      <c r="F1099" s="17" t="str">
        <f t="shared" si="71"/>
        <v>BEARISH</v>
      </c>
      <c r="G1099" s="17" t="str">
        <f t="shared" si="70"/>
        <v>WEAK</v>
      </c>
      <c r="H1099" s="17" t="str">
        <f t="shared" si="69"/>
        <v>CONFIRMED BEARISH</v>
      </c>
    </row>
    <row r="1100" spans="1:8" ht="13.5" x14ac:dyDescent="0.25">
      <c r="A1100" s="3">
        <v>43608</v>
      </c>
      <c r="B1100" s="2">
        <v>111.7</v>
      </c>
      <c r="C1100" s="2">
        <v>32.910299999999999</v>
      </c>
      <c r="D1100" s="2">
        <v>1273</v>
      </c>
      <c r="E1100" s="2">
        <f t="shared" si="68"/>
        <v>272807</v>
      </c>
      <c r="F1100" s="17" t="str">
        <f t="shared" si="71"/>
        <v>BEARISH</v>
      </c>
      <c r="G1100" s="17" t="str">
        <f t="shared" si="70"/>
        <v>WEAK</v>
      </c>
      <c r="H1100" s="17" t="str">
        <f t="shared" si="69"/>
        <v>CONFIRMED BEARISH</v>
      </c>
    </row>
    <row r="1101" spans="1:8" ht="13.5" x14ac:dyDescent="0.25">
      <c r="A1101" s="3">
        <v>43609</v>
      </c>
      <c r="B1101" s="2">
        <v>111.9</v>
      </c>
      <c r="C1101" s="2">
        <v>32.969200000000001</v>
      </c>
      <c r="D1101" s="2">
        <v>995</v>
      </c>
      <c r="E1101" s="2">
        <f t="shared" si="68"/>
        <v>273802</v>
      </c>
      <c r="F1101" s="17" t="str">
        <f t="shared" si="71"/>
        <v>BEARISH</v>
      </c>
      <c r="G1101" s="17" t="str">
        <f t="shared" si="70"/>
        <v>WEAK</v>
      </c>
      <c r="H1101" s="17" t="str">
        <f t="shared" si="69"/>
        <v>CONFIRMED BEARISH</v>
      </c>
    </row>
    <row r="1102" spans="1:8" ht="13.5" x14ac:dyDescent="0.25">
      <c r="A1102" s="3">
        <v>43612</v>
      </c>
      <c r="B1102" s="2">
        <v>111</v>
      </c>
      <c r="C1102" s="2">
        <v>32.704000000000001</v>
      </c>
      <c r="D1102" s="2">
        <v>1086</v>
      </c>
      <c r="E1102" s="2">
        <f t="shared" si="68"/>
        <v>272716</v>
      </c>
      <c r="F1102" s="17" t="str">
        <f t="shared" si="71"/>
        <v>BEARISH</v>
      </c>
      <c r="G1102" s="17" t="str">
        <f t="shared" si="70"/>
        <v>WEAK</v>
      </c>
      <c r="H1102" s="17" t="str">
        <f t="shared" si="69"/>
        <v>CONFIRMED BEARISH</v>
      </c>
    </row>
    <row r="1103" spans="1:8" ht="13.5" x14ac:dyDescent="0.25">
      <c r="A1103" s="3">
        <v>43613</v>
      </c>
      <c r="B1103" s="2">
        <v>110.5</v>
      </c>
      <c r="C1103" s="2">
        <v>32.556699999999999</v>
      </c>
      <c r="D1103" s="2">
        <v>5151</v>
      </c>
      <c r="E1103" s="2">
        <f t="shared" si="68"/>
        <v>267565</v>
      </c>
      <c r="F1103" s="17" t="str">
        <f t="shared" si="71"/>
        <v>BEARISH</v>
      </c>
      <c r="G1103" s="17" t="str">
        <f t="shared" si="70"/>
        <v>WEAK</v>
      </c>
      <c r="H1103" s="17" t="str">
        <f t="shared" si="69"/>
        <v>CONFIRMED BEARISH</v>
      </c>
    </row>
    <row r="1104" spans="1:8" ht="13.5" x14ac:dyDescent="0.25">
      <c r="A1104" s="3">
        <v>43614</v>
      </c>
      <c r="B1104" s="2">
        <v>110</v>
      </c>
      <c r="C1104" s="2">
        <v>32.409399999999998</v>
      </c>
      <c r="D1104" s="2">
        <v>1713</v>
      </c>
      <c r="E1104" s="2">
        <f t="shared" si="68"/>
        <v>265852</v>
      </c>
      <c r="F1104" s="17" t="str">
        <f t="shared" si="71"/>
        <v>BEARISH</v>
      </c>
      <c r="G1104" s="17" t="str">
        <f t="shared" si="70"/>
        <v>WEAK</v>
      </c>
      <c r="H1104" s="17" t="str">
        <f t="shared" si="69"/>
        <v>CONFIRMED BEARISH</v>
      </c>
    </row>
    <row r="1105" spans="1:8" ht="13.5" x14ac:dyDescent="0.25">
      <c r="A1105" s="3">
        <v>43615</v>
      </c>
      <c r="B1105" s="2">
        <v>110</v>
      </c>
      <c r="C1105" s="2">
        <v>32.409399999999998</v>
      </c>
      <c r="D1105" s="2">
        <v>4624</v>
      </c>
      <c r="E1105" s="2">
        <f t="shared" si="68"/>
        <v>265852</v>
      </c>
      <c r="F1105" s="17" t="str">
        <f t="shared" si="71"/>
        <v>BEARISH</v>
      </c>
      <c r="G1105" s="17" t="str">
        <f t="shared" si="70"/>
        <v>WEAK</v>
      </c>
      <c r="H1105" s="17" t="str">
        <f t="shared" si="69"/>
        <v>CONFIRMED BEARISH</v>
      </c>
    </row>
    <row r="1106" spans="1:8" ht="13.5" x14ac:dyDescent="0.25">
      <c r="A1106" s="3">
        <v>43616</v>
      </c>
      <c r="B1106" s="2">
        <v>110</v>
      </c>
      <c r="C1106" s="2">
        <v>32.409399999999998</v>
      </c>
      <c r="D1106" s="2">
        <v>3172</v>
      </c>
      <c r="E1106" s="2">
        <f t="shared" si="68"/>
        <v>265852</v>
      </c>
      <c r="F1106" s="17" t="str">
        <f t="shared" si="71"/>
        <v>BEARISH</v>
      </c>
      <c r="G1106" s="17" t="str">
        <f t="shared" si="70"/>
        <v>WEAK</v>
      </c>
      <c r="H1106" s="17" t="str">
        <f t="shared" si="69"/>
        <v>CONFIRMED BEARISH</v>
      </c>
    </row>
    <row r="1107" spans="1:8" ht="13.5" x14ac:dyDescent="0.25">
      <c r="A1107" s="3">
        <v>43619</v>
      </c>
      <c r="B1107" s="2">
        <v>109.5</v>
      </c>
      <c r="C1107" s="2">
        <v>32.262099999999997</v>
      </c>
      <c r="D1107" s="2">
        <v>1298</v>
      </c>
      <c r="E1107" s="2">
        <f t="shared" si="68"/>
        <v>264554</v>
      </c>
      <c r="F1107" s="17" t="str">
        <f t="shared" si="71"/>
        <v>BEARISH</v>
      </c>
      <c r="G1107" s="17" t="str">
        <f t="shared" si="70"/>
        <v>WEAK</v>
      </c>
      <c r="H1107" s="17" t="str">
        <f t="shared" si="69"/>
        <v>CONFIRMED BEARISH</v>
      </c>
    </row>
    <row r="1108" spans="1:8" ht="13.5" x14ac:dyDescent="0.25">
      <c r="A1108" s="3">
        <v>43623</v>
      </c>
      <c r="B1108" s="2">
        <v>109.5</v>
      </c>
      <c r="C1108" s="2">
        <v>32.262099999999997</v>
      </c>
      <c r="D1108" s="2">
        <v>2670</v>
      </c>
      <c r="E1108" s="2">
        <f t="shared" si="68"/>
        <v>264554</v>
      </c>
      <c r="F1108" s="17" t="str">
        <f t="shared" si="71"/>
        <v>BEARISH</v>
      </c>
      <c r="G1108" s="17" t="str">
        <f t="shared" si="70"/>
        <v>NEUTRAL</v>
      </c>
      <c r="H1108" s="17" t="str">
        <f t="shared" si="69"/>
        <v>CONFIRMED BEARISH</v>
      </c>
    </row>
    <row r="1109" spans="1:8" ht="13.5" x14ac:dyDescent="0.25">
      <c r="A1109" s="3">
        <v>43626</v>
      </c>
      <c r="B1109" s="2">
        <v>109</v>
      </c>
      <c r="C1109" s="2">
        <v>32.114800000000002</v>
      </c>
      <c r="D1109" s="2">
        <v>805</v>
      </c>
      <c r="E1109" s="2">
        <f t="shared" si="68"/>
        <v>263749</v>
      </c>
      <c r="F1109" s="17" t="str">
        <f t="shared" si="71"/>
        <v>BEARISH</v>
      </c>
      <c r="G1109" s="17" t="str">
        <f t="shared" si="70"/>
        <v>NEUTRAL</v>
      </c>
      <c r="H1109" s="17" t="str">
        <f t="shared" si="69"/>
        <v>CONFIRMED BEARISH</v>
      </c>
    </row>
    <row r="1110" spans="1:8" ht="13.5" x14ac:dyDescent="0.25">
      <c r="A1110" s="3">
        <v>43627</v>
      </c>
      <c r="B1110" s="2">
        <v>107.99</v>
      </c>
      <c r="C1110" s="2">
        <v>31.8172</v>
      </c>
      <c r="D1110" s="2">
        <v>1347</v>
      </c>
      <c r="E1110" s="2">
        <f t="shared" si="68"/>
        <v>262402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v>43628</v>
      </c>
      <c r="B1111" s="2">
        <v>110</v>
      </c>
      <c r="C1111" s="2">
        <v>32.409399999999998</v>
      </c>
      <c r="D1111" s="2">
        <v>3694</v>
      </c>
      <c r="E1111" s="2">
        <f t="shared" si="68"/>
        <v>266096</v>
      </c>
      <c r="F1111" s="17" t="str">
        <f t="shared" si="71"/>
        <v>BULLISH</v>
      </c>
      <c r="G1111" s="17" t="str">
        <f t="shared" si="70"/>
        <v>NEUTRAL</v>
      </c>
      <c r="H1111" s="17" t="str">
        <f t="shared" si="69"/>
        <v>NEUTRAL</v>
      </c>
    </row>
    <row r="1112" spans="1:8" ht="13.5" x14ac:dyDescent="0.25">
      <c r="A1112" s="3">
        <v>43629</v>
      </c>
      <c r="B1112" s="2">
        <v>109.05</v>
      </c>
      <c r="C1112" s="2">
        <v>32.1295</v>
      </c>
      <c r="D1112" s="2">
        <v>558</v>
      </c>
      <c r="E1112" s="2">
        <f t="shared" si="68"/>
        <v>265538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BULLISH DIVERGENCE</v>
      </c>
    </row>
    <row r="1113" spans="1:8" ht="13.5" x14ac:dyDescent="0.25">
      <c r="A1113" s="3">
        <v>43630</v>
      </c>
      <c r="B1113" s="2">
        <v>109</v>
      </c>
      <c r="C1113" s="2">
        <v>32.114800000000002</v>
      </c>
      <c r="D1113" s="2">
        <v>2139</v>
      </c>
      <c r="E1113" s="2">
        <f t="shared" si="68"/>
        <v>263399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CONFIRMED BEARISH</v>
      </c>
    </row>
    <row r="1114" spans="1:8" ht="13.5" x14ac:dyDescent="0.25">
      <c r="A1114" s="3">
        <v>43633</v>
      </c>
      <c r="B1114" s="2">
        <v>109</v>
      </c>
      <c r="C1114" s="2">
        <v>32.114800000000002</v>
      </c>
      <c r="D1114" s="2">
        <v>2024</v>
      </c>
      <c r="E1114" s="2">
        <f t="shared" si="68"/>
        <v>263399</v>
      </c>
      <c r="F1114" s="17" t="str">
        <f t="shared" si="71"/>
        <v>BEARISH</v>
      </c>
      <c r="G1114" s="17" t="str">
        <f t="shared" si="70"/>
        <v>NEUTRAL</v>
      </c>
      <c r="H1114" s="17" t="str">
        <f t="shared" si="69"/>
        <v>NEUTRAL</v>
      </c>
    </row>
    <row r="1115" spans="1:8" ht="13.5" x14ac:dyDescent="0.25">
      <c r="A1115" s="3">
        <v>43634</v>
      </c>
      <c r="B1115" s="2">
        <v>109</v>
      </c>
      <c r="C1115" s="2">
        <v>32.114800000000002</v>
      </c>
      <c r="D1115" s="2">
        <v>5746</v>
      </c>
      <c r="E1115" s="2">
        <f t="shared" si="68"/>
        <v>263399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CONFIRMED BULLISH</v>
      </c>
    </row>
    <row r="1116" spans="1:8" ht="13.5" x14ac:dyDescent="0.25">
      <c r="A1116" s="3">
        <v>43635</v>
      </c>
      <c r="B1116" s="2">
        <v>110</v>
      </c>
      <c r="C1116" s="2">
        <v>32.409399999999998</v>
      </c>
      <c r="D1116" s="2">
        <v>3742</v>
      </c>
      <c r="E1116" s="2">
        <f t="shared" si="68"/>
        <v>267141</v>
      </c>
      <c r="F1116" s="17" t="str">
        <f t="shared" si="71"/>
        <v>BULLISH</v>
      </c>
      <c r="G1116" s="17" t="str">
        <f t="shared" si="70"/>
        <v>NEUTRAL</v>
      </c>
      <c r="H1116" s="17" t="str">
        <f t="shared" si="69"/>
        <v>NEUTRAL</v>
      </c>
    </row>
    <row r="1117" spans="1:8" ht="13.5" x14ac:dyDescent="0.25">
      <c r="A1117" s="3">
        <v>43636</v>
      </c>
      <c r="B1117" s="2">
        <v>109.98</v>
      </c>
      <c r="C1117" s="2">
        <v>32.403500000000001</v>
      </c>
      <c r="D1117" s="2">
        <v>674</v>
      </c>
      <c r="E1117" s="2">
        <f t="shared" si="68"/>
        <v>266467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CONFIRMED BULLISH</v>
      </c>
    </row>
    <row r="1118" spans="1:8" ht="13.5" x14ac:dyDescent="0.25">
      <c r="A1118" s="3">
        <v>43637</v>
      </c>
      <c r="B1118" s="2">
        <v>110.25</v>
      </c>
      <c r="C1118" s="2">
        <v>32.4831</v>
      </c>
      <c r="D1118" s="2">
        <v>290</v>
      </c>
      <c r="E1118" s="2">
        <f t="shared" si="68"/>
        <v>266757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CONFIRMED BULLISH</v>
      </c>
    </row>
    <row r="1119" spans="1:8" ht="13.5" x14ac:dyDescent="0.25">
      <c r="A1119" s="3">
        <v>43640</v>
      </c>
      <c r="B1119" s="2">
        <v>110</v>
      </c>
      <c r="C1119" s="2">
        <v>32.409399999999998</v>
      </c>
      <c r="D1119" s="2">
        <v>3321</v>
      </c>
      <c r="E1119" s="2">
        <f t="shared" si="68"/>
        <v>263436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CONFIRMED BULLISH</v>
      </c>
    </row>
    <row r="1120" spans="1:8" ht="13.5" x14ac:dyDescent="0.25">
      <c r="A1120" s="3">
        <v>43641</v>
      </c>
      <c r="B1120" s="2">
        <v>111</v>
      </c>
      <c r="C1120" s="2">
        <v>32.704000000000001</v>
      </c>
      <c r="D1120" s="2">
        <v>2804</v>
      </c>
      <c r="E1120" s="2">
        <f t="shared" si="68"/>
        <v>266240</v>
      </c>
      <c r="F1120" s="17" t="str">
        <f t="shared" si="71"/>
        <v>BULLISH</v>
      </c>
      <c r="G1120" s="17" t="str">
        <f t="shared" si="70"/>
        <v>NEUTRAL</v>
      </c>
      <c r="H1120" s="17" t="str">
        <f t="shared" si="69"/>
        <v>CONFIRMED BULLISH</v>
      </c>
    </row>
    <row r="1121" spans="1:8" ht="13.5" x14ac:dyDescent="0.25">
      <c r="A1121" s="3">
        <v>43642</v>
      </c>
      <c r="B1121" s="2">
        <v>110</v>
      </c>
      <c r="C1121" s="2">
        <v>32.409399999999998</v>
      </c>
      <c r="D1121" s="2">
        <v>2696</v>
      </c>
      <c r="E1121" s="2">
        <f t="shared" si="68"/>
        <v>263544</v>
      </c>
      <c r="F1121" s="17" t="str">
        <f t="shared" si="71"/>
        <v>BEARISH</v>
      </c>
      <c r="G1121" s="17" t="str">
        <f t="shared" si="70"/>
        <v>NEUTRAL</v>
      </c>
      <c r="H1121" s="17" t="str">
        <f t="shared" si="69"/>
        <v>NEUTRAL</v>
      </c>
    </row>
    <row r="1122" spans="1:8" ht="13.5" x14ac:dyDescent="0.25">
      <c r="A1122" s="3">
        <v>43643</v>
      </c>
      <c r="B1122" s="2">
        <v>109.5</v>
      </c>
      <c r="C1122" s="2">
        <v>32.262099999999997</v>
      </c>
      <c r="D1122" s="2">
        <v>1851</v>
      </c>
      <c r="E1122" s="2">
        <f t="shared" si="68"/>
        <v>261693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110</v>
      </c>
      <c r="C1123" s="2">
        <v>32.409399999999998</v>
      </c>
      <c r="D1123" s="2">
        <v>674</v>
      </c>
      <c r="E1123" s="2">
        <f t="shared" si="68"/>
        <v>262367</v>
      </c>
      <c r="F1123" s="17" t="str">
        <f t="shared" si="71"/>
        <v>BEARISH</v>
      </c>
      <c r="G1123" s="17" t="str">
        <f t="shared" si="70"/>
        <v>NEUTRAL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110</v>
      </c>
      <c r="C1124" s="2">
        <v>32.409399999999998</v>
      </c>
      <c r="D1124" s="2">
        <v>84</v>
      </c>
      <c r="E1124" s="2">
        <f t="shared" si="68"/>
        <v>262367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NEUTRAL</v>
      </c>
    </row>
    <row r="1125" spans="1:8" ht="13.5" x14ac:dyDescent="0.25">
      <c r="A1125" s="3">
        <v>43648</v>
      </c>
      <c r="B1125" s="2">
        <v>110</v>
      </c>
      <c r="C1125" s="2">
        <v>32.409399999999998</v>
      </c>
      <c r="D1125" s="2">
        <v>1454</v>
      </c>
      <c r="E1125" s="2">
        <f t="shared" si="68"/>
        <v>262367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110</v>
      </c>
      <c r="C1126" s="2">
        <v>32.409399999999998</v>
      </c>
      <c r="D1126" s="2">
        <v>1609</v>
      </c>
      <c r="E1126" s="2">
        <f t="shared" si="68"/>
        <v>262367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NEUTRAL</v>
      </c>
    </row>
    <row r="1127" spans="1:8" ht="13.5" x14ac:dyDescent="0.25">
      <c r="A1127" s="3">
        <v>43650</v>
      </c>
      <c r="B1127" s="2">
        <v>110</v>
      </c>
      <c r="C1127" s="2">
        <v>32.409399999999998</v>
      </c>
      <c r="D1127" s="2">
        <v>495</v>
      </c>
      <c r="E1127" s="2">
        <f t="shared" si="68"/>
        <v>262367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CONFIRMED BULLISH</v>
      </c>
    </row>
    <row r="1128" spans="1:8" ht="13.5" x14ac:dyDescent="0.25">
      <c r="A1128" s="3">
        <v>43651</v>
      </c>
      <c r="B1128" s="2">
        <v>110.99</v>
      </c>
      <c r="C1128" s="2">
        <v>32.701099999999997</v>
      </c>
      <c r="D1128" s="2">
        <v>1822</v>
      </c>
      <c r="E1128" s="2">
        <f t="shared" si="68"/>
        <v>264189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CONFIRMED BULLISH</v>
      </c>
    </row>
    <row r="1129" spans="1:8" ht="13.5" x14ac:dyDescent="0.25">
      <c r="A1129" s="3">
        <v>43654</v>
      </c>
      <c r="B1129" s="2">
        <v>112</v>
      </c>
      <c r="C1129" s="2">
        <v>32.998699999999999</v>
      </c>
      <c r="D1129" s="2">
        <v>1111</v>
      </c>
      <c r="E1129" s="2">
        <f t="shared" si="68"/>
        <v>265300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CONFIRMED BULLISH</v>
      </c>
    </row>
    <row r="1130" spans="1:8" ht="13.5" x14ac:dyDescent="0.25">
      <c r="A1130" s="3">
        <v>43655</v>
      </c>
      <c r="B1130" s="2">
        <v>111</v>
      </c>
      <c r="C1130" s="2">
        <v>32.704000000000001</v>
      </c>
      <c r="D1130" s="2">
        <v>687</v>
      </c>
      <c r="E1130" s="2">
        <f t="shared" si="68"/>
        <v>264613</v>
      </c>
      <c r="F1130" s="17" t="str">
        <f t="shared" si="71"/>
        <v>BULLISH</v>
      </c>
      <c r="G1130" s="17" t="str">
        <f t="shared" si="70"/>
        <v>NEUTRAL</v>
      </c>
      <c r="H1130" s="17" t="str">
        <f t="shared" si="69"/>
        <v>CONFIRMED BULLISH</v>
      </c>
    </row>
    <row r="1131" spans="1:8" ht="13.5" x14ac:dyDescent="0.25">
      <c r="A1131" s="3">
        <v>43656</v>
      </c>
      <c r="B1131" s="2">
        <v>112.99</v>
      </c>
      <c r="C1131" s="2">
        <v>33.290300000000002</v>
      </c>
      <c r="D1131" s="2">
        <v>484</v>
      </c>
      <c r="E1131" s="2">
        <f t="shared" si="68"/>
        <v>265097</v>
      </c>
      <c r="F1131" s="17" t="str">
        <f t="shared" si="71"/>
        <v>BULLISH</v>
      </c>
      <c r="G1131" s="17" t="str">
        <f t="shared" si="70"/>
        <v>NEUTRAL</v>
      </c>
      <c r="H1131" s="17" t="str">
        <f t="shared" si="69"/>
        <v>CONFIRMED BULLISH</v>
      </c>
    </row>
    <row r="1132" spans="1:8" ht="13.5" x14ac:dyDescent="0.25">
      <c r="A1132" s="3">
        <v>43657</v>
      </c>
      <c r="B1132" s="2">
        <v>112.89</v>
      </c>
      <c r="C1132" s="2">
        <v>33.260899999999999</v>
      </c>
      <c r="D1132" s="2">
        <v>217</v>
      </c>
      <c r="E1132" s="2">
        <f t="shared" si="68"/>
        <v>264880</v>
      </c>
      <c r="F1132" s="17" t="str">
        <f t="shared" si="71"/>
        <v>BULLISH</v>
      </c>
      <c r="G1132" s="17" t="str">
        <f t="shared" si="70"/>
        <v>NEUTRAL</v>
      </c>
      <c r="H1132" s="17" t="str">
        <f t="shared" si="69"/>
        <v>CONFIRMED BULLISH</v>
      </c>
    </row>
    <row r="1133" spans="1:8" ht="13.5" x14ac:dyDescent="0.25">
      <c r="A1133" s="3">
        <v>43658</v>
      </c>
      <c r="B1133" s="2">
        <v>115.88</v>
      </c>
      <c r="C1133" s="2">
        <v>34.141800000000003</v>
      </c>
      <c r="D1133" s="2">
        <v>989</v>
      </c>
      <c r="E1133" s="2">
        <f t="shared" si="68"/>
        <v>265869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CONFIRMED BULLISH</v>
      </c>
    </row>
    <row r="1134" spans="1:8" ht="13.5" x14ac:dyDescent="0.25">
      <c r="A1134" s="3">
        <v>43661</v>
      </c>
      <c r="B1134" s="2">
        <v>116.97</v>
      </c>
      <c r="C1134" s="2">
        <v>34.463000000000001</v>
      </c>
      <c r="D1134" s="2">
        <v>354</v>
      </c>
      <c r="E1134" s="2">
        <f t="shared" si="68"/>
        <v>266223</v>
      </c>
      <c r="F1134" s="17" t="str">
        <f t="shared" si="71"/>
        <v>BULLISH</v>
      </c>
      <c r="G1134" s="17" t="str">
        <f t="shared" si="70"/>
        <v>NEUTRAL</v>
      </c>
      <c r="H1134" s="17" t="str">
        <f t="shared" si="69"/>
        <v>CONFIRMED BULLISH</v>
      </c>
    </row>
    <row r="1135" spans="1:8" ht="13.5" x14ac:dyDescent="0.25">
      <c r="A1135" s="3">
        <v>43662</v>
      </c>
      <c r="B1135" s="2">
        <v>118.49</v>
      </c>
      <c r="C1135" s="2">
        <v>34.910800000000002</v>
      </c>
      <c r="D1135" s="2">
        <v>1063</v>
      </c>
      <c r="E1135" s="2">
        <f t="shared" si="68"/>
        <v>267286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CONFIRMED BULLISH</v>
      </c>
    </row>
    <row r="1136" spans="1:8" ht="13.5" x14ac:dyDescent="0.25">
      <c r="A1136" s="3">
        <v>43663</v>
      </c>
      <c r="B1136" s="2">
        <v>117</v>
      </c>
      <c r="C1136" s="2">
        <v>34.471800000000002</v>
      </c>
      <c r="D1136" s="2">
        <v>2083</v>
      </c>
      <c r="E1136" s="2">
        <f t="shared" si="68"/>
        <v>265203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CONFIRMED BULLISH</v>
      </c>
    </row>
    <row r="1137" spans="1:8" ht="13.5" x14ac:dyDescent="0.25">
      <c r="A1137" s="3">
        <v>43664</v>
      </c>
      <c r="B1137" s="2">
        <v>118</v>
      </c>
      <c r="C1137" s="2">
        <v>34.766399999999997</v>
      </c>
      <c r="D1137" s="2">
        <v>1640</v>
      </c>
      <c r="E1137" s="2">
        <f t="shared" si="68"/>
        <v>266843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CONFIRMED BULLISH</v>
      </c>
    </row>
    <row r="1138" spans="1:8" ht="13.5" x14ac:dyDescent="0.25">
      <c r="A1138" s="3">
        <v>43665</v>
      </c>
      <c r="B1138" s="2">
        <v>117</v>
      </c>
      <c r="C1138" s="2">
        <v>34.471800000000002</v>
      </c>
      <c r="D1138" s="2">
        <v>2868</v>
      </c>
      <c r="E1138" s="2">
        <f t="shared" si="68"/>
        <v>263975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BEARISH DIVERGENCE</v>
      </c>
    </row>
    <row r="1139" spans="1:8" ht="13.5" x14ac:dyDescent="0.25">
      <c r="A1139" s="3">
        <v>43668</v>
      </c>
      <c r="B1139" s="2">
        <v>116</v>
      </c>
      <c r="C1139" s="2">
        <v>34.177199999999999</v>
      </c>
      <c r="D1139" s="2">
        <v>239</v>
      </c>
      <c r="E1139" s="2">
        <f t="shared" si="68"/>
        <v>263736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v>43669</v>
      </c>
      <c r="B1140" s="2">
        <v>116</v>
      </c>
      <c r="C1140" s="2">
        <v>34.177199999999999</v>
      </c>
      <c r="D1140" s="2">
        <v>40</v>
      </c>
      <c r="E1140" s="2">
        <f t="shared" si="68"/>
        <v>263736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CONFIRMED BEARISH</v>
      </c>
    </row>
    <row r="1141" spans="1:8" ht="13.5" x14ac:dyDescent="0.25">
      <c r="A1141" s="3">
        <v>43670</v>
      </c>
      <c r="B1141" s="2">
        <v>115</v>
      </c>
      <c r="C1141" s="2">
        <v>33.882599999999996</v>
      </c>
      <c r="D1141" s="2">
        <v>119</v>
      </c>
      <c r="E1141" s="2">
        <f t="shared" si="68"/>
        <v>263617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CONFIRMED BEARISH</v>
      </c>
    </row>
    <row r="1142" spans="1:8" ht="13.5" x14ac:dyDescent="0.25">
      <c r="A1142" s="3">
        <v>43672</v>
      </c>
      <c r="B1142" s="2">
        <v>115</v>
      </c>
      <c r="C1142" s="2">
        <v>33.882599999999996</v>
      </c>
      <c r="D1142" s="2">
        <v>70</v>
      </c>
      <c r="E1142" s="2">
        <f t="shared" si="68"/>
        <v>263617</v>
      </c>
      <c r="F1142" s="17" t="str">
        <f t="shared" si="71"/>
        <v>BEARISH</v>
      </c>
      <c r="G1142" s="17" t="str">
        <f t="shared" si="70"/>
        <v>NEUTRAL</v>
      </c>
      <c r="H1142" s="17" t="str">
        <f t="shared" si="69"/>
        <v>CONFIRMED BEARISH</v>
      </c>
    </row>
    <row r="1143" spans="1:8" ht="13.5" x14ac:dyDescent="0.25">
      <c r="A1143" s="3">
        <v>43675</v>
      </c>
      <c r="B1143" s="2">
        <v>114.31</v>
      </c>
      <c r="C1143" s="2">
        <v>33.679299999999998</v>
      </c>
      <c r="D1143" s="2">
        <v>120</v>
      </c>
      <c r="E1143" s="2">
        <f t="shared" si="68"/>
        <v>263497</v>
      </c>
      <c r="F1143" s="17" t="str">
        <f t="shared" si="71"/>
        <v>BEARISH</v>
      </c>
      <c r="G1143" s="17" t="str">
        <f t="shared" si="70"/>
        <v>NEUTRAL</v>
      </c>
      <c r="H1143" s="17" t="str">
        <f t="shared" si="69"/>
        <v>CONFIRMED BEARISH</v>
      </c>
    </row>
    <row r="1144" spans="1:8" ht="13.5" x14ac:dyDescent="0.25">
      <c r="A1144" s="3">
        <v>43676</v>
      </c>
      <c r="B1144" s="2">
        <v>112.11</v>
      </c>
      <c r="C1144" s="2">
        <v>33.031100000000002</v>
      </c>
      <c r="D1144" s="2">
        <v>121</v>
      </c>
      <c r="E1144" s="2">
        <f t="shared" si="68"/>
        <v>263376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CONFIRMED BEARISH</v>
      </c>
    </row>
    <row r="1145" spans="1:8" ht="13.5" x14ac:dyDescent="0.25">
      <c r="A1145" s="3">
        <v>43677</v>
      </c>
      <c r="B1145" s="2">
        <v>114</v>
      </c>
      <c r="C1145" s="2">
        <v>33.587899999999998</v>
      </c>
      <c r="D1145" s="2">
        <v>58</v>
      </c>
      <c r="E1145" s="2">
        <f t="shared" si="68"/>
        <v>263434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v>43678</v>
      </c>
      <c r="B1146" s="2">
        <v>115</v>
      </c>
      <c r="C1146" s="2">
        <v>33.882599999999996</v>
      </c>
      <c r="D1146" s="2">
        <v>636</v>
      </c>
      <c r="E1146" s="2">
        <f t="shared" si="68"/>
        <v>264070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NEUTRAL</v>
      </c>
    </row>
    <row r="1147" spans="1:8" ht="13.5" x14ac:dyDescent="0.25">
      <c r="A1147" s="3">
        <v>43679</v>
      </c>
      <c r="B1147" s="2">
        <v>115.95</v>
      </c>
      <c r="C1147" s="2">
        <v>34.162500000000001</v>
      </c>
      <c r="D1147" s="2">
        <v>197</v>
      </c>
      <c r="E1147" s="2">
        <f t="shared" si="68"/>
        <v>264267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v>43682</v>
      </c>
      <c r="B1148" s="2">
        <v>115.98</v>
      </c>
      <c r="C1148" s="2">
        <v>34.171300000000002</v>
      </c>
      <c r="D1148" s="2">
        <v>14</v>
      </c>
      <c r="E1148" s="2">
        <f t="shared" si="68"/>
        <v>264281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CONFIRMED BULLISH</v>
      </c>
    </row>
    <row r="1149" spans="1:8" ht="13.5" x14ac:dyDescent="0.25">
      <c r="A1149" s="3">
        <v>43683</v>
      </c>
      <c r="B1149" s="2">
        <v>115.98</v>
      </c>
      <c r="C1149" s="2">
        <v>34.171300000000002</v>
      </c>
      <c r="D1149" s="2">
        <v>248</v>
      </c>
      <c r="E1149" s="2">
        <f t="shared" si="68"/>
        <v>264281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CONFIRMED BULLISH</v>
      </c>
    </row>
    <row r="1150" spans="1:8" ht="13.5" x14ac:dyDescent="0.25">
      <c r="A1150" s="3">
        <v>43684</v>
      </c>
      <c r="B1150" s="2">
        <v>116.98</v>
      </c>
      <c r="C1150" s="2">
        <v>34.465899999999998</v>
      </c>
      <c r="D1150" s="2">
        <v>208</v>
      </c>
      <c r="E1150" s="2">
        <f t="shared" si="68"/>
        <v>264489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CONFIRMED BULLISH</v>
      </c>
    </row>
    <row r="1151" spans="1:8" ht="13.5" x14ac:dyDescent="0.25">
      <c r="A1151" s="3">
        <v>43685</v>
      </c>
      <c r="B1151" s="2">
        <v>116.98</v>
      </c>
      <c r="C1151" s="2">
        <v>34.465899999999998</v>
      </c>
      <c r="D1151" s="2">
        <v>232</v>
      </c>
      <c r="E1151" s="2">
        <f t="shared" si="68"/>
        <v>264489</v>
      </c>
      <c r="F1151" s="17" t="str">
        <f t="shared" si="71"/>
        <v>BULLISH</v>
      </c>
      <c r="G1151" s="17" t="str">
        <f t="shared" si="70"/>
        <v>NEUTRAL</v>
      </c>
      <c r="H1151" s="17" t="str">
        <f t="shared" si="69"/>
        <v>CONFIRMED BULLISH</v>
      </c>
    </row>
    <row r="1152" spans="1:8" ht="13.5" x14ac:dyDescent="0.25">
      <c r="A1152" s="3">
        <v>43686</v>
      </c>
      <c r="B1152" s="2">
        <v>116</v>
      </c>
      <c r="C1152" s="2">
        <v>34.177199999999999</v>
      </c>
      <c r="D1152" s="2">
        <v>591</v>
      </c>
      <c r="E1152" s="2">
        <f t="shared" si="68"/>
        <v>263898</v>
      </c>
      <c r="F1152" s="17" t="str">
        <f t="shared" si="71"/>
        <v>BEARISH</v>
      </c>
      <c r="G1152" s="17" t="str">
        <f t="shared" si="70"/>
        <v>NEUTRAL</v>
      </c>
      <c r="H1152" s="17" t="str">
        <f t="shared" si="69"/>
        <v>BEARISH DIVERGENCE</v>
      </c>
    </row>
    <row r="1153" spans="1:8" ht="13.5" x14ac:dyDescent="0.25">
      <c r="A1153" s="3">
        <v>43691</v>
      </c>
      <c r="B1153" s="2">
        <v>115.89</v>
      </c>
      <c r="C1153" s="2">
        <v>34.144799999999996</v>
      </c>
      <c r="D1153" s="2">
        <v>424</v>
      </c>
      <c r="E1153" s="2">
        <f t="shared" si="68"/>
        <v>263474</v>
      </c>
      <c r="F1153" s="17" t="str">
        <f t="shared" si="71"/>
        <v>BEARISH</v>
      </c>
      <c r="G1153" s="17" t="str">
        <f t="shared" si="70"/>
        <v>NEUTRAL</v>
      </c>
      <c r="H1153" s="17" t="str">
        <f t="shared" si="69"/>
        <v>CONFIRMED BEARISH</v>
      </c>
    </row>
    <row r="1154" spans="1:8" ht="13.5" x14ac:dyDescent="0.25">
      <c r="A1154" s="3">
        <v>43692</v>
      </c>
      <c r="B1154" s="2">
        <v>115</v>
      </c>
      <c r="C1154" s="2">
        <v>33.882599999999996</v>
      </c>
      <c r="D1154" s="2">
        <v>28</v>
      </c>
      <c r="E1154" s="2">
        <f t="shared" si="68"/>
        <v>263446</v>
      </c>
      <c r="F1154" s="17" t="str">
        <f t="shared" si="71"/>
        <v>BEARISH</v>
      </c>
      <c r="G1154" s="17" t="str">
        <f t="shared" si="70"/>
        <v>NEUTRAL</v>
      </c>
      <c r="H1154" s="17" t="str">
        <f t="shared" si="69"/>
        <v>CONFIRMED BEARISH</v>
      </c>
    </row>
    <row r="1155" spans="1:8" ht="13.5" x14ac:dyDescent="0.25">
      <c r="A1155" s="3">
        <v>43693</v>
      </c>
      <c r="B1155" s="2">
        <v>115.5</v>
      </c>
      <c r="C1155" s="2">
        <v>34.029899999999998</v>
      </c>
      <c r="D1155" s="2">
        <v>557</v>
      </c>
      <c r="E1155" s="2">
        <f t="shared" si="68"/>
        <v>264003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v>43696</v>
      </c>
      <c r="B1156" s="2">
        <v>116.49</v>
      </c>
      <c r="C1156" s="2">
        <v>34.321599999999997</v>
      </c>
      <c r="D1156" s="2">
        <v>137</v>
      </c>
      <c r="E1156" s="2">
        <f t="shared" ref="E1156:E1219" si="72">IF(B1156&gt;B1155, E1155+D1156, IF(B1156&lt;B1155, E1155-D1156, E1155))</f>
        <v>264140</v>
      </c>
      <c r="F1156" s="17" t="str">
        <f t="shared" si="71"/>
        <v>BEARISH</v>
      </c>
      <c r="G1156" s="17" t="str">
        <f t="shared" si="70"/>
        <v>NEUTRAL</v>
      </c>
      <c r="H1156" s="17" t="str">
        <f t="shared" si="69"/>
        <v>CONFIRMED BEARISH</v>
      </c>
    </row>
    <row r="1157" spans="1:8" ht="13.5" x14ac:dyDescent="0.25">
      <c r="A1157" s="3">
        <v>43697</v>
      </c>
      <c r="B1157" s="2">
        <v>116.48</v>
      </c>
      <c r="C1157" s="2">
        <v>34.318600000000004</v>
      </c>
      <c r="D1157" s="2">
        <v>20</v>
      </c>
      <c r="E1157" s="2">
        <f t="shared" si="72"/>
        <v>264120</v>
      </c>
      <c r="F1157" s="17" t="str">
        <f t="shared" si="71"/>
        <v>BULLISH</v>
      </c>
      <c r="G1157" s="17" t="str">
        <f t="shared" si="70"/>
        <v>NEUTRAL</v>
      </c>
      <c r="H1157" s="17" t="str">
        <f t="shared" si="69"/>
        <v>CONFIRMED BULLISH</v>
      </c>
    </row>
    <row r="1158" spans="1:8" ht="13.5" x14ac:dyDescent="0.25">
      <c r="A1158" s="3">
        <v>43698</v>
      </c>
      <c r="B1158" s="2">
        <v>116.76</v>
      </c>
      <c r="C1158" s="2">
        <v>34.4011</v>
      </c>
      <c r="D1158" s="2">
        <v>37</v>
      </c>
      <c r="E1158" s="2">
        <f t="shared" si="72"/>
        <v>264157</v>
      </c>
      <c r="F1158" s="17" t="str">
        <f t="shared" si="71"/>
        <v>BULLISH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v>43699</v>
      </c>
      <c r="B1159" s="2">
        <v>116.75</v>
      </c>
      <c r="C1159" s="2">
        <v>34.398200000000003</v>
      </c>
      <c r="D1159" s="2">
        <v>1416</v>
      </c>
      <c r="E1159" s="2">
        <f t="shared" si="72"/>
        <v>262741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BEARISH DIVERGENCE</v>
      </c>
    </row>
    <row r="1160" spans="1:8" ht="13.5" x14ac:dyDescent="0.25">
      <c r="A1160" s="3">
        <v>43700</v>
      </c>
      <c r="B1160" s="2">
        <v>115.9</v>
      </c>
      <c r="C1160" s="2">
        <v>34.1477</v>
      </c>
      <c r="D1160" s="2">
        <v>153</v>
      </c>
      <c r="E1160" s="2">
        <f t="shared" si="72"/>
        <v>262588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BEARISH DIVERGENCE</v>
      </c>
    </row>
    <row r="1161" spans="1:8" ht="13.5" x14ac:dyDescent="0.25">
      <c r="A1161" s="3">
        <v>43703</v>
      </c>
      <c r="B1161" s="2">
        <v>116</v>
      </c>
      <c r="C1161" s="2">
        <v>34.177199999999999</v>
      </c>
      <c r="D1161" s="2">
        <v>798</v>
      </c>
      <c r="E1161" s="2">
        <f t="shared" si="72"/>
        <v>263386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CONFIRMED BEARISH</v>
      </c>
    </row>
    <row r="1162" spans="1:8" ht="13.5" x14ac:dyDescent="0.25">
      <c r="A1162" s="3">
        <v>43704</v>
      </c>
      <c r="B1162" s="2">
        <v>116.76</v>
      </c>
      <c r="C1162" s="2">
        <v>34.4011</v>
      </c>
      <c r="D1162" s="2">
        <v>261</v>
      </c>
      <c r="E1162" s="2">
        <f t="shared" si="72"/>
        <v>263647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BEARISH DIVERGENCE</v>
      </c>
    </row>
    <row r="1163" spans="1:8" ht="13.5" x14ac:dyDescent="0.25">
      <c r="A1163" s="3">
        <v>43705</v>
      </c>
      <c r="B1163" s="2">
        <v>116.7</v>
      </c>
      <c r="C1163" s="2">
        <v>34.383400000000002</v>
      </c>
      <c r="D1163" s="2">
        <v>113</v>
      </c>
      <c r="E1163" s="2">
        <f t="shared" si="72"/>
        <v>263534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118</v>
      </c>
      <c r="C1164" s="2">
        <v>34.766399999999997</v>
      </c>
      <c r="D1164" s="2">
        <v>991</v>
      </c>
      <c r="E1164" s="2">
        <f t="shared" si="72"/>
        <v>264525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CONFIRMED BULLISH</v>
      </c>
    </row>
    <row r="1165" spans="1:8" ht="13.5" x14ac:dyDescent="0.25">
      <c r="A1165" s="3">
        <v>43707</v>
      </c>
      <c r="B1165" s="2">
        <v>118</v>
      </c>
      <c r="C1165" s="2">
        <v>34.766399999999997</v>
      </c>
      <c r="D1165" s="2">
        <v>1263</v>
      </c>
      <c r="E1165" s="2">
        <f t="shared" si="72"/>
        <v>264525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CONFIRMED BULLISH</v>
      </c>
    </row>
    <row r="1166" spans="1:8" ht="13.5" x14ac:dyDescent="0.25">
      <c r="A1166" s="3">
        <v>43710</v>
      </c>
      <c r="B1166" s="2">
        <v>118</v>
      </c>
      <c r="C1166" s="2">
        <v>34.766399999999997</v>
      </c>
      <c r="D1166" s="2">
        <v>181</v>
      </c>
      <c r="E1166" s="2">
        <f t="shared" si="72"/>
        <v>264525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v>43711</v>
      </c>
      <c r="B1167" s="2">
        <v>118</v>
      </c>
      <c r="C1167" s="2">
        <v>34.766399999999997</v>
      </c>
      <c r="D1167" s="2">
        <v>833</v>
      </c>
      <c r="E1167" s="2">
        <f t="shared" si="72"/>
        <v>264525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v>43712</v>
      </c>
      <c r="B1168" s="2">
        <v>118</v>
      </c>
      <c r="C1168" s="2">
        <v>34.766399999999997</v>
      </c>
      <c r="D1168" s="2">
        <v>148</v>
      </c>
      <c r="E1168" s="2">
        <f t="shared" si="72"/>
        <v>264525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CONFIRMED BULLISH</v>
      </c>
    </row>
    <row r="1169" spans="1:8" ht="13.5" x14ac:dyDescent="0.25">
      <c r="A1169" s="3">
        <v>43713</v>
      </c>
      <c r="B1169" s="2">
        <v>117</v>
      </c>
      <c r="C1169" s="2">
        <v>34.471800000000002</v>
      </c>
      <c r="D1169" s="2">
        <v>401</v>
      </c>
      <c r="E1169" s="2">
        <f t="shared" si="72"/>
        <v>264124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116.03</v>
      </c>
      <c r="C1170" s="2">
        <v>34.186</v>
      </c>
      <c r="D1170" s="2">
        <v>1211</v>
      </c>
      <c r="E1170" s="2">
        <f t="shared" si="72"/>
        <v>262913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115</v>
      </c>
      <c r="C1171" s="2">
        <v>33.882599999999996</v>
      </c>
      <c r="D1171" s="2">
        <v>372</v>
      </c>
      <c r="E1171" s="2">
        <f t="shared" si="72"/>
        <v>262541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114</v>
      </c>
      <c r="C1172" s="2">
        <v>33.587899999999998</v>
      </c>
      <c r="D1172" s="2">
        <v>891</v>
      </c>
      <c r="E1172" s="2">
        <f t="shared" si="72"/>
        <v>261650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114.5</v>
      </c>
      <c r="C1173" s="2">
        <v>33.735199999999999</v>
      </c>
      <c r="D1173" s="2">
        <v>924</v>
      </c>
      <c r="E1173" s="2">
        <f t="shared" si="72"/>
        <v>262574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114.1</v>
      </c>
      <c r="C1174" s="2">
        <v>33.617400000000004</v>
      </c>
      <c r="D1174" s="2">
        <v>1662</v>
      </c>
      <c r="E1174" s="2">
        <f t="shared" si="72"/>
        <v>260912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CONFIRMED BEARISH</v>
      </c>
    </row>
    <row r="1175" spans="1:8" ht="13.5" x14ac:dyDescent="0.25">
      <c r="A1175" s="3">
        <v>43721</v>
      </c>
      <c r="B1175" s="2">
        <v>114.21</v>
      </c>
      <c r="C1175" s="2">
        <v>33.649799999999999</v>
      </c>
      <c r="D1175" s="2">
        <v>202</v>
      </c>
      <c r="E1175" s="2">
        <f t="shared" si="72"/>
        <v>261114</v>
      </c>
      <c r="F1175" s="17" t="str">
        <f t="shared" si="75"/>
        <v>BEARISH</v>
      </c>
      <c r="G1175" s="17" t="str">
        <f t="shared" si="74"/>
        <v>NEUTRAL</v>
      </c>
      <c r="H1175" s="17" t="str">
        <f t="shared" si="73"/>
        <v>CONFIRMED BEARISH</v>
      </c>
    </row>
    <row r="1176" spans="1:8" ht="13.5" x14ac:dyDescent="0.25">
      <c r="A1176" s="3">
        <v>43724</v>
      </c>
      <c r="B1176" s="2">
        <v>116</v>
      </c>
      <c r="C1176" s="2">
        <v>34.177199999999999</v>
      </c>
      <c r="D1176" s="2">
        <v>592</v>
      </c>
      <c r="E1176" s="2">
        <f t="shared" si="72"/>
        <v>261706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BEARISH DIVERGENCE</v>
      </c>
    </row>
    <row r="1177" spans="1:8" ht="13.5" x14ac:dyDescent="0.25">
      <c r="A1177" s="3">
        <v>43725</v>
      </c>
      <c r="B1177" s="2">
        <v>114.5</v>
      </c>
      <c r="C1177" s="2">
        <v>33.735199999999999</v>
      </c>
      <c r="D1177" s="2">
        <v>56</v>
      </c>
      <c r="E1177" s="2">
        <f t="shared" si="72"/>
        <v>261650</v>
      </c>
      <c r="F1177" s="17" t="str">
        <f t="shared" si="75"/>
        <v>NEUTRAL</v>
      </c>
      <c r="G1177" s="17" t="str">
        <f t="shared" si="74"/>
        <v>NEUTRAL</v>
      </c>
      <c r="H1177" s="17" t="str">
        <f t="shared" si="73"/>
        <v>NEUTRAL</v>
      </c>
    </row>
    <row r="1178" spans="1:8" ht="13.5" x14ac:dyDescent="0.25">
      <c r="A1178" s="3">
        <v>43726</v>
      </c>
      <c r="B1178" s="2">
        <v>115.7</v>
      </c>
      <c r="C1178" s="2">
        <v>34.088799999999999</v>
      </c>
      <c r="D1178" s="2">
        <v>2237</v>
      </c>
      <c r="E1178" s="2">
        <f t="shared" si="72"/>
        <v>263887</v>
      </c>
      <c r="F1178" s="17" t="str">
        <f t="shared" si="75"/>
        <v>BULLISH</v>
      </c>
      <c r="G1178" s="17" t="str">
        <f t="shared" si="74"/>
        <v>NEUTRAL</v>
      </c>
      <c r="H1178" s="17" t="str">
        <f t="shared" si="73"/>
        <v>CONFIRMED BULLISH</v>
      </c>
    </row>
    <row r="1179" spans="1:8" ht="13.5" x14ac:dyDescent="0.25">
      <c r="A1179" s="3">
        <v>43727</v>
      </c>
      <c r="B1179" s="2">
        <v>113.1</v>
      </c>
      <c r="C1179" s="2">
        <v>33.322800000000001</v>
      </c>
      <c r="D1179" s="2">
        <v>309</v>
      </c>
      <c r="E1179" s="2">
        <f t="shared" si="72"/>
        <v>263578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BULLISH DIVERGENCE</v>
      </c>
    </row>
    <row r="1180" spans="1:8" ht="13.5" x14ac:dyDescent="0.25">
      <c r="A1180" s="3">
        <v>43728</v>
      </c>
      <c r="B1180" s="2">
        <v>113</v>
      </c>
      <c r="C1180" s="2">
        <v>33.293300000000002</v>
      </c>
      <c r="D1180" s="2">
        <v>6461</v>
      </c>
      <c r="E1180" s="2">
        <f t="shared" si="72"/>
        <v>257117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CONFIRMED BEARISH</v>
      </c>
    </row>
    <row r="1181" spans="1:8" ht="13.5" x14ac:dyDescent="0.25">
      <c r="A1181" s="3">
        <v>43731</v>
      </c>
      <c r="B1181" s="2">
        <v>112</v>
      </c>
      <c r="C1181" s="2">
        <v>32.998699999999999</v>
      </c>
      <c r="D1181" s="2">
        <v>1185</v>
      </c>
      <c r="E1181" s="2">
        <f t="shared" si="72"/>
        <v>255932</v>
      </c>
      <c r="F1181" s="17" t="str">
        <f t="shared" si="75"/>
        <v>BEARISH</v>
      </c>
      <c r="G1181" s="17" t="str">
        <f t="shared" si="74"/>
        <v>WEAK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111.01</v>
      </c>
      <c r="C1182" s="2">
        <v>32.707000000000001</v>
      </c>
      <c r="D1182" s="2">
        <v>765</v>
      </c>
      <c r="E1182" s="2">
        <f t="shared" si="72"/>
        <v>255167</v>
      </c>
      <c r="F1182" s="17" t="str">
        <f t="shared" si="75"/>
        <v>BEARISH</v>
      </c>
      <c r="G1182" s="17" t="str">
        <f t="shared" si="74"/>
        <v>WEAK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111.1</v>
      </c>
      <c r="C1183" s="2">
        <v>32.733499999999999</v>
      </c>
      <c r="D1183" s="2">
        <v>3555</v>
      </c>
      <c r="E1183" s="2">
        <f t="shared" si="72"/>
        <v>258722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v>43734</v>
      </c>
      <c r="B1184" s="2">
        <v>112.02</v>
      </c>
      <c r="C1184" s="2">
        <v>33.004600000000003</v>
      </c>
      <c r="D1184" s="2">
        <v>1257</v>
      </c>
      <c r="E1184" s="2">
        <f t="shared" si="72"/>
        <v>259979</v>
      </c>
      <c r="F1184" s="17" t="str">
        <f t="shared" si="75"/>
        <v>BEARISH</v>
      </c>
      <c r="G1184" s="17" t="str">
        <f t="shared" si="74"/>
        <v>NEUTRAL</v>
      </c>
      <c r="H1184" s="17" t="str">
        <f t="shared" si="73"/>
        <v>CONFIRMED BEARISH</v>
      </c>
    </row>
    <row r="1185" spans="1:8" ht="13.5" x14ac:dyDescent="0.25">
      <c r="A1185" s="3">
        <v>43735</v>
      </c>
      <c r="B1185" s="2">
        <v>112.02</v>
      </c>
      <c r="C1185" s="2">
        <v>33.004600000000003</v>
      </c>
      <c r="D1185" s="2">
        <v>915</v>
      </c>
      <c r="E1185" s="2">
        <f t="shared" si="72"/>
        <v>259979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BULLISH DIVERGENCE</v>
      </c>
    </row>
    <row r="1186" spans="1:8" ht="13.5" x14ac:dyDescent="0.25">
      <c r="A1186" s="3">
        <v>43738</v>
      </c>
      <c r="B1186" s="2">
        <v>112.5</v>
      </c>
      <c r="C1186" s="2">
        <v>33.146000000000001</v>
      </c>
      <c r="D1186" s="2">
        <v>1182</v>
      </c>
      <c r="E1186" s="2">
        <f t="shared" si="72"/>
        <v>261161</v>
      </c>
      <c r="F1186" s="17" t="str">
        <f t="shared" si="75"/>
        <v>BULLISH</v>
      </c>
      <c r="G1186" s="17" t="str">
        <f t="shared" si="74"/>
        <v>STRONG</v>
      </c>
      <c r="H1186" s="17" t="str">
        <f t="shared" si="73"/>
        <v>CONFIRMED BULLISH</v>
      </c>
    </row>
    <row r="1187" spans="1:8" ht="13.5" x14ac:dyDescent="0.25">
      <c r="A1187" s="3">
        <v>43739</v>
      </c>
      <c r="B1187" s="2">
        <v>112</v>
      </c>
      <c r="C1187" s="2">
        <v>32.998699999999999</v>
      </c>
      <c r="D1187" s="2">
        <v>1358</v>
      </c>
      <c r="E1187" s="2">
        <f t="shared" si="72"/>
        <v>259803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CONFIRMED BULLISH</v>
      </c>
    </row>
    <row r="1188" spans="1:8" ht="13.5" x14ac:dyDescent="0.25">
      <c r="A1188" s="3">
        <v>43740</v>
      </c>
      <c r="B1188" s="2">
        <v>110.5</v>
      </c>
      <c r="C1188" s="2">
        <v>32.556699999999999</v>
      </c>
      <c r="D1188" s="2">
        <v>918</v>
      </c>
      <c r="E1188" s="2">
        <f t="shared" si="72"/>
        <v>258885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BULLISH DIVERGENCE</v>
      </c>
    </row>
    <row r="1189" spans="1:8" ht="13.5" x14ac:dyDescent="0.25">
      <c r="A1189" s="3">
        <v>43741</v>
      </c>
      <c r="B1189" s="2">
        <v>110.7</v>
      </c>
      <c r="C1189" s="2">
        <v>32.615600000000001</v>
      </c>
      <c r="D1189" s="2">
        <v>1230</v>
      </c>
      <c r="E1189" s="2">
        <f t="shared" si="72"/>
        <v>260115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BULLISH DIVERGENCE</v>
      </c>
    </row>
    <row r="1190" spans="1:8" ht="13.5" x14ac:dyDescent="0.25">
      <c r="A1190" s="3">
        <v>43742</v>
      </c>
      <c r="B1190" s="2">
        <v>110.81</v>
      </c>
      <c r="C1190" s="2">
        <v>32.648000000000003</v>
      </c>
      <c r="D1190" s="2">
        <v>1306</v>
      </c>
      <c r="E1190" s="2">
        <f t="shared" si="72"/>
        <v>261421</v>
      </c>
      <c r="F1190" s="17" t="str">
        <f t="shared" si="75"/>
        <v>BULLISH</v>
      </c>
      <c r="G1190" s="17" t="str">
        <f t="shared" si="74"/>
        <v>NEUTRAL</v>
      </c>
      <c r="H1190" s="17" t="str">
        <f t="shared" si="73"/>
        <v>BULLISH DIVERGENCE</v>
      </c>
    </row>
    <row r="1191" spans="1:8" ht="13.5" x14ac:dyDescent="0.25">
      <c r="A1191" s="3">
        <v>43745</v>
      </c>
      <c r="B1191" s="2">
        <v>110.1</v>
      </c>
      <c r="C1191" s="2">
        <v>32.438899999999997</v>
      </c>
      <c r="D1191" s="2">
        <v>2529</v>
      </c>
      <c r="E1191" s="2">
        <f t="shared" si="72"/>
        <v>258892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v>43746</v>
      </c>
      <c r="B1192" s="2">
        <v>110.9</v>
      </c>
      <c r="C1192" s="2">
        <v>32.674599999999998</v>
      </c>
      <c r="D1192" s="2">
        <v>1194</v>
      </c>
      <c r="E1192" s="2">
        <f t="shared" si="72"/>
        <v>260086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BULLISH DIVERGENCE</v>
      </c>
    </row>
    <row r="1193" spans="1:8" ht="13.5" x14ac:dyDescent="0.25">
      <c r="A1193" s="3">
        <v>43747</v>
      </c>
      <c r="B1193" s="2">
        <v>110.32</v>
      </c>
      <c r="C1193" s="2">
        <v>32.503700000000002</v>
      </c>
      <c r="D1193" s="2">
        <v>175</v>
      </c>
      <c r="E1193" s="2">
        <f t="shared" si="72"/>
        <v>259911</v>
      </c>
      <c r="F1193" s="17" t="str">
        <f t="shared" si="75"/>
        <v>BULLISH</v>
      </c>
      <c r="G1193" s="17" t="str">
        <f t="shared" si="74"/>
        <v>NEUTRAL</v>
      </c>
      <c r="H1193" s="17" t="str">
        <f t="shared" si="73"/>
        <v>BULLISH DIVERGENCE</v>
      </c>
    </row>
    <row r="1194" spans="1:8" ht="13.5" x14ac:dyDescent="0.25">
      <c r="A1194" s="3">
        <v>43748</v>
      </c>
      <c r="B1194" s="2">
        <v>110.65</v>
      </c>
      <c r="C1194" s="2">
        <v>32.600900000000003</v>
      </c>
      <c r="D1194" s="2">
        <v>55</v>
      </c>
      <c r="E1194" s="2">
        <f t="shared" si="72"/>
        <v>259966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v>43749</v>
      </c>
      <c r="B1195" s="2">
        <v>110.7</v>
      </c>
      <c r="C1195" s="2">
        <v>32.615600000000001</v>
      </c>
      <c r="D1195" s="2">
        <v>588</v>
      </c>
      <c r="E1195" s="2">
        <f t="shared" si="72"/>
        <v>260554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111.49</v>
      </c>
      <c r="C1196" s="2">
        <v>32.848399999999998</v>
      </c>
      <c r="D1196" s="2">
        <v>683</v>
      </c>
      <c r="E1196" s="2">
        <f t="shared" si="72"/>
        <v>261237</v>
      </c>
      <c r="F1196" s="17" t="str">
        <f t="shared" si="75"/>
        <v>BULLISH</v>
      </c>
      <c r="G1196" s="17" t="str">
        <f t="shared" si="74"/>
        <v>NEUTRAL</v>
      </c>
      <c r="H1196" s="17" t="str">
        <f t="shared" si="73"/>
        <v>CONFIRMED BULLISH</v>
      </c>
    </row>
    <row r="1197" spans="1:8" ht="13.5" x14ac:dyDescent="0.25">
      <c r="A1197" s="3">
        <v>43754</v>
      </c>
      <c r="B1197" s="2">
        <v>111.6</v>
      </c>
      <c r="C1197" s="2">
        <v>32.880800000000001</v>
      </c>
      <c r="D1197" s="2">
        <v>1351</v>
      </c>
      <c r="E1197" s="2">
        <f t="shared" si="72"/>
        <v>262588</v>
      </c>
      <c r="F1197" s="17" t="str">
        <f t="shared" si="75"/>
        <v>BULLISH</v>
      </c>
      <c r="G1197" s="17" t="str">
        <f t="shared" si="74"/>
        <v>NEUTRAL</v>
      </c>
      <c r="H1197" s="17" t="str">
        <f t="shared" si="73"/>
        <v>CONFIRMED BULLISH</v>
      </c>
    </row>
    <row r="1198" spans="1:8" ht="13.5" x14ac:dyDescent="0.25">
      <c r="A1198" s="3">
        <v>43755</v>
      </c>
      <c r="B1198" s="2">
        <v>111.8</v>
      </c>
      <c r="C1198" s="2">
        <v>32.939700000000002</v>
      </c>
      <c r="D1198" s="2">
        <v>2675</v>
      </c>
      <c r="E1198" s="2">
        <f t="shared" si="72"/>
        <v>265263</v>
      </c>
      <c r="F1198" s="17" t="str">
        <f t="shared" si="75"/>
        <v>BULLISH</v>
      </c>
      <c r="G1198" s="17" t="str">
        <f t="shared" si="74"/>
        <v>STRONG</v>
      </c>
      <c r="H1198" s="17" t="str">
        <f t="shared" si="73"/>
        <v>CONFIRMED BULLISH</v>
      </c>
    </row>
    <row r="1199" spans="1:8" ht="13.5" x14ac:dyDescent="0.25">
      <c r="A1199" s="3">
        <v>43756</v>
      </c>
      <c r="B1199" s="2">
        <v>110.4</v>
      </c>
      <c r="C1199" s="2">
        <v>32.527299999999997</v>
      </c>
      <c r="D1199" s="2">
        <v>2212</v>
      </c>
      <c r="E1199" s="2">
        <f t="shared" si="72"/>
        <v>263051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BULLISH DIVERGENCE</v>
      </c>
    </row>
    <row r="1200" spans="1:8" ht="13.5" x14ac:dyDescent="0.25">
      <c r="A1200" s="3">
        <v>43759</v>
      </c>
      <c r="B1200" s="2">
        <v>110.4</v>
      </c>
      <c r="C1200" s="2">
        <v>32.527299999999997</v>
      </c>
      <c r="D1200" s="2">
        <v>554</v>
      </c>
      <c r="E1200" s="2">
        <f t="shared" si="72"/>
        <v>263051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BULLISH DIVERGENCE</v>
      </c>
    </row>
    <row r="1201" spans="1:8" ht="13.5" x14ac:dyDescent="0.25">
      <c r="A1201" s="3">
        <v>43760</v>
      </c>
      <c r="B1201" s="2">
        <v>110.28</v>
      </c>
      <c r="C1201" s="2">
        <v>32.491900000000001</v>
      </c>
      <c r="D1201" s="2">
        <v>4951</v>
      </c>
      <c r="E1201" s="2">
        <f t="shared" si="72"/>
        <v>258100</v>
      </c>
      <c r="F1201" s="17" t="str">
        <f t="shared" si="75"/>
        <v>BEARISH</v>
      </c>
      <c r="G1201" s="17" t="str">
        <f t="shared" si="74"/>
        <v>NEUTRAL</v>
      </c>
      <c r="H1201" s="17" t="str">
        <f t="shared" si="73"/>
        <v>CONFIRMED BEARISH</v>
      </c>
    </row>
    <row r="1202" spans="1:8" ht="13.5" x14ac:dyDescent="0.25">
      <c r="A1202" s="3">
        <v>43761</v>
      </c>
      <c r="B1202" s="2">
        <v>110.5</v>
      </c>
      <c r="C1202" s="2">
        <v>32.556699999999999</v>
      </c>
      <c r="D1202" s="2">
        <v>1829</v>
      </c>
      <c r="E1202" s="2">
        <f t="shared" si="72"/>
        <v>259929</v>
      </c>
      <c r="F1202" s="17" t="str">
        <f t="shared" si="75"/>
        <v>BEARISH</v>
      </c>
      <c r="G1202" s="17" t="str">
        <f t="shared" si="74"/>
        <v>NEUTRAL</v>
      </c>
      <c r="H1202" s="17" t="str">
        <f t="shared" si="73"/>
        <v>CONFIRMED BEARISH</v>
      </c>
    </row>
    <row r="1203" spans="1:8" ht="13.5" x14ac:dyDescent="0.25">
      <c r="A1203" s="3">
        <v>43762</v>
      </c>
      <c r="B1203" s="2">
        <v>110.16</v>
      </c>
      <c r="C1203" s="2">
        <v>32.456499999999998</v>
      </c>
      <c r="D1203" s="2">
        <v>18893</v>
      </c>
      <c r="E1203" s="2">
        <f t="shared" si="72"/>
        <v>241036</v>
      </c>
      <c r="F1203" s="17" t="str">
        <f t="shared" si="75"/>
        <v>BEARISH</v>
      </c>
      <c r="G1203" s="17" t="str">
        <f t="shared" si="74"/>
        <v>WEAK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110.31</v>
      </c>
      <c r="C1204" s="2">
        <v>32.500700000000002</v>
      </c>
      <c r="D1204" s="2">
        <v>337</v>
      </c>
      <c r="E1204" s="2">
        <f t="shared" si="72"/>
        <v>241373</v>
      </c>
      <c r="F1204" s="17" t="str">
        <f t="shared" si="75"/>
        <v>BEARISH</v>
      </c>
      <c r="G1204" s="17" t="str">
        <f t="shared" si="74"/>
        <v>WEAK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110.1</v>
      </c>
      <c r="C1205" s="2">
        <v>32.438899999999997</v>
      </c>
      <c r="D1205" s="2">
        <v>11511</v>
      </c>
      <c r="E1205" s="2">
        <f t="shared" si="72"/>
        <v>229862</v>
      </c>
      <c r="F1205" s="17" t="str">
        <f t="shared" si="75"/>
        <v>BEARISH</v>
      </c>
      <c r="G1205" s="17" t="str">
        <f t="shared" si="74"/>
        <v>WEAK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110.8</v>
      </c>
      <c r="C1206" s="2">
        <v>32.645099999999999</v>
      </c>
      <c r="D1206" s="2">
        <v>291</v>
      </c>
      <c r="E1206" s="2">
        <f t="shared" si="72"/>
        <v>230153</v>
      </c>
      <c r="F1206" s="17" t="str">
        <f t="shared" si="75"/>
        <v>BEARISH</v>
      </c>
      <c r="G1206" s="17" t="str">
        <f t="shared" si="74"/>
        <v>WEAK</v>
      </c>
      <c r="H1206" s="17" t="str">
        <f t="shared" si="73"/>
        <v>BEARISH DIVERGENCE</v>
      </c>
    </row>
    <row r="1207" spans="1:8" ht="13.5" x14ac:dyDescent="0.25">
      <c r="A1207" s="3">
        <v>43768</v>
      </c>
      <c r="B1207" s="2">
        <v>110</v>
      </c>
      <c r="C1207" s="2">
        <v>32.409399999999998</v>
      </c>
      <c r="D1207" s="2">
        <v>25473</v>
      </c>
      <c r="E1207" s="2">
        <f t="shared" si="72"/>
        <v>204680</v>
      </c>
      <c r="F1207" s="17" t="str">
        <f t="shared" si="75"/>
        <v>BEARISH</v>
      </c>
      <c r="G1207" s="17" t="str">
        <f t="shared" si="74"/>
        <v>WEAK</v>
      </c>
      <c r="H1207" s="17" t="str">
        <f t="shared" si="73"/>
        <v>CONFIRMED BEARISH</v>
      </c>
    </row>
    <row r="1208" spans="1:8" ht="13.5" x14ac:dyDescent="0.25">
      <c r="A1208" s="3">
        <v>43769</v>
      </c>
      <c r="B1208" s="2">
        <v>110.01</v>
      </c>
      <c r="C1208" s="2">
        <v>32.412300000000002</v>
      </c>
      <c r="D1208" s="2">
        <v>9338</v>
      </c>
      <c r="E1208" s="2">
        <f t="shared" si="72"/>
        <v>214018</v>
      </c>
      <c r="F1208" s="17" t="str">
        <f t="shared" si="75"/>
        <v>BEARISH</v>
      </c>
      <c r="G1208" s="17" t="str">
        <f t="shared" si="74"/>
        <v>WEAK</v>
      </c>
      <c r="H1208" s="17" t="str">
        <f t="shared" si="73"/>
        <v>CONFIRMED BEARISH</v>
      </c>
    </row>
    <row r="1209" spans="1:8" ht="13.5" x14ac:dyDescent="0.25">
      <c r="A1209" s="3">
        <v>43770</v>
      </c>
      <c r="B1209" s="2">
        <v>112</v>
      </c>
      <c r="C1209" s="2">
        <v>32.998699999999999</v>
      </c>
      <c r="D1209" s="2">
        <v>3285</v>
      </c>
      <c r="E1209" s="2">
        <f t="shared" si="72"/>
        <v>217303</v>
      </c>
      <c r="F1209" s="17" t="str">
        <f t="shared" si="75"/>
        <v>BEARISH</v>
      </c>
      <c r="G1209" s="17" t="str">
        <f t="shared" si="74"/>
        <v>WEAK</v>
      </c>
      <c r="H1209" s="17" t="str">
        <f t="shared" si="73"/>
        <v>BEARISH DIVERGENCE</v>
      </c>
    </row>
    <row r="1210" spans="1:8" ht="13.5" x14ac:dyDescent="0.25">
      <c r="A1210" s="3">
        <v>43773</v>
      </c>
      <c r="B1210" s="2">
        <v>113</v>
      </c>
      <c r="C1210" s="2">
        <v>33.293300000000002</v>
      </c>
      <c r="D1210" s="2">
        <v>1213</v>
      </c>
      <c r="E1210" s="2">
        <f t="shared" si="72"/>
        <v>218516</v>
      </c>
      <c r="F1210" s="17" t="str">
        <f t="shared" si="75"/>
        <v>BEARISH</v>
      </c>
      <c r="G1210" s="17" t="str">
        <f t="shared" si="74"/>
        <v>WEAK</v>
      </c>
      <c r="H1210" s="17" t="str">
        <f t="shared" si="73"/>
        <v>BEARISH DIVERGENCE</v>
      </c>
    </row>
    <row r="1211" spans="1:8" ht="13.5" x14ac:dyDescent="0.25">
      <c r="A1211" s="3">
        <v>43774</v>
      </c>
      <c r="B1211" s="2">
        <v>113</v>
      </c>
      <c r="C1211" s="2">
        <v>33.293300000000002</v>
      </c>
      <c r="D1211" s="2">
        <v>95</v>
      </c>
      <c r="E1211" s="2">
        <f t="shared" si="72"/>
        <v>218516</v>
      </c>
      <c r="F1211" s="17" t="str">
        <f t="shared" si="75"/>
        <v>BEARISH</v>
      </c>
      <c r="G1211" s="17" t="str">
        <f t="shared" si="74"/>
        <v>WEAK</v>
      </c>
      <c r="H1211" s="17" t="str">
        <f t="shared" si="73"/>
        <v>BEARISH DIVERGENCE</v>
      </c>
    </row>
    <row r="1212" spans="1:8" ht="13.5" x14ac:dyDescent="0.25">
      <c r="A1212" s="3">
        <v>43775</v>
      </c>
      <c r="B1212" s="2">
        <v>112.5</v>
      </c>
      <c r="C1212" s="2">
        <v>33.146000000000001</v>
      </c>
      <c r="D1212" s="2">
        <v>858</v>
      </c>
      <c r="E1212" s="2">
        <f t="shared" si="72"/>
        <v>217658</v>
      </c>
      <c r="F1212" s="17" t="str">
        <f t="shared" si="75"/>
        <v>BULLISH</v>
      </c>
      <c r="G1212" s="17" t="str">
        <f t="shared" si="74"/>
        <v>STRONG</v>
      </c>
      <c r="H1212" s="17" t="str">
        <f t="shared" si="73"/>
        <v>CONFIRMED BULLISH</v>
      </c>
    </row>
    <row r="1213" spans="1:8" ht="13.5" x14ac:dyDescent="0.25">
      <c r="A1213" s="3">
        <v>43776</v>
      </c>
      <c r="B1213" s="2">
        <v>112</v>
      </c>
      <c r="C1213" s="2">
        <v>32.998699999999999</v>
      </c>
      <c r="D1213" s="2">
        <v>277</v>
      </c>
      <c r="E1213" s="2">
        <f t="shared" si="72"/>
        <v>217381</v>
      </c>
      <c r="F1213" s="17" t="str">
        <f t="shared" si="75"/>
        <v>BULLISH</v>
      </c>
      <c r="G1213" s="17" t="str">
        <f t="shared" si="74"/>
        <v>NEUTRAL</v>
      </c>
      <c r="H1213" s="17" t="str">
        <f t="shared" si="73"/>
        <v>CONFIRMED BULLISH</v>
      </c>
    </row>
    <row r="1214" spans="1:8" ht="13.5" x14ac:dyDescent="0.25">
      <c r="A1214" s="3">
        <v>43777</v>
      </c>
      <c r="B1214" s="2">
        <v>111.99</v>
      </c>
      <c r="C1214" s="2">
        <v>32.995699999999999</v>
      </c>
      <c r="D1214" s="2">
        <v>214</v>
      </c>
      <c r="E1214" s="2">
        <f t="shared" si="72"/>
        <v>217167</v>
      </c>
      <c r="F1214" s="17" t="str">
        <f t="shared" si="75"/>
        <v>BEARISH</v>
      </c>
      <c r="G1214" s="17" t="str">
        <f t="shared" si="74"/>
        <v>NEUTRAL</v>
      </c>
      <c r="H1214" s="17" t="str">
        <f t="shared" si="73"/>
        <v>CONFIRMED BEARISH</v>
      </c>
    </row>
    <row r="1215" spans="1:8" ht="13.5" x14ac:dyDescent="0.25">
      <c r="A1215" s="3">
        <v>43780</v>
      </c>
      <c r="B1215" s="2">
        <v>112</v>
      </c>
      <c r="C1215" s="2">
        <v>32.998699999999999</v>
      </c>
      <c r="D1215" s="2">
        <v>238</v>
      </c>
      <c r="E1215" s="2">
        <f t="shared" si="72"/>
        <v>217405</v>
      </c>
      <c r="F1215" s="17" t="str">
        <f t="shared" si="75"/>
        <v>BEARISH</v>
      </c>
      <c r="G1215" s="17" t="str">
        <f t="shared" si="74"/>
        <v>NEUTRAL</v>
      </c>
      <c r="H1215" s="17" t="str">
        <f t="shared" si="73"/>
        <v>CONFIRMED BEARISH</v>
      </c>
    </row>
    <row r="1216" spans="1:8" ht="13.5" x14ac:dyDescent="0.25">
      <c r="A1216" s="3">
        <v>43781</v>
      </c>
      <c r="B1216" s="2">
        <v>112.1</v>
      </c>
      <c r="C1216" s="2">
        <v>33.028100000000002</v>
      </c>
      <c r="D1216" s="2">
        <v>330</v>
      </c>
      <c r="E1216" s="2">
        <f t="shared" si="72"/>
        <v>217735</v>
      </c>
      <c r="F1216" s="17" t="str">
        <f t="shared" si="75"/>
        <v>BEARISH</v>
      </c>
      <c r="G1216" s="17" t="str">
        <f t="shared" si="74"/>
        <v>NEUTRAL</v>
      </c>
      <c r="H1216" s="17" t="str">
        <f t="shared" si="73"/>
        <v>CONFIRMED BEARISH</v>
      </c>
    </row>
    <row r="1217" spans="1:8" ht="13.5" x14ac:dyDescent="0.25">
      <c r="A1217" s="3">
        <v>43782</v>
      </c>
      <c r="B1217" s="2">
        <v>111</v>
      </c>
      <c r="C1217" s="2">
        <v>32.704000000000001</v>
      </c>
      <c r="D1217" s="2">
        <v>447</v>
      </c>
      <c r="E1217" s="2">
        <f t="shared" si="72"/>
        <v>217288</v>
      </c>
      <c r="F1217" s="17" t="str">
        <f t="shared" si="75"/>
        <v>BEARISH</v>
      </c>
      <c r="G1217" s="17" t="str">
        <f t="shared" si="74"/>
        <v>NEUTRAL</v>
      </c>
      <c r="H1217" s="17" t="str">
        <f t="shared" si="73"/>
        <v>CONFIRMED BEARISH</v>
      </c>
    </row>
    <row r="1218" spans="1:8" ht="13.5" x14ac:dyDescent="0.25">
      <c r="A1218" s="3">
        <v>43783</v>
      </c>
      <c r="B1218" s="2">
        <v>111.6</v>
      </c>
      <c r="C1218" s="2">
        <v>32.880800000000001</v>
      </c>
      <c r="D1218" s="2">
        <v>177</v>
      </c>
      <c r="E1218" s="2">
        <f t="shared" si="72"/>
        <v>217465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BULLISH DIVERGENCE</v>
      </c>
    </row>
    <row r="1219" spans="1:8" ht="13.5" x14ac:dyDescent="0.25">
      <c r="A1219" s="3">
        <v>43784</v>
      </c>
      <c r="B1219" s="2">
        <v>111</v>
      </c>
      <c r="C1219" s="2">
        <v>32.704000000000001</v>
      </c>
      <c r="D1219" s="2">
        <v>461</v>
      </c>
      <c r="E1219" s="2">
        <f t="shared" si="72"/>
        <v>217004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110.71</v>
      </c>
      <c r="C1220" s="2">
        <v>32.618600000000001</v>
      </c>
      <c r="D1220" s="2">
        <v>217</v>
      </c>
      <c r="E1220" s="2">
        <f t="shared" ref="E1220:E1283" si="76">IF(B1220&gt;B1219, E1219+D1220, IF(B1220&lt;B1219, E1219-D1220, E1219))</f>
        <v>216787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110.69</v>
      </c>
      <c r="C1221" s="2">
        <v>32.612699999999997</v>
      </c>
      <c r="D1221" s="2">
        <v>6329</v>
      </c>
      <c r="E1221" s="2">
        <f t="shared" si="76"/>
        <v>210458</v>
      </c>
      <c r="F1221" s="17" t="str">
        <f t="shared" si="75"/>
        <v>BEARISH</v>
      </c>
      <c r="G1221" s="17" t="str">
        <f t="shared" si="74"/>
        <v>WEAK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110.01</v>
      </c>
      <c r="C1222" s="2">
        <v>32.412300000000002</v>
      </c>
      <c r="D1222" s="2">
        <v>376</v>
      </c>
      <c r="E1222" s="2">
        <f t="shared" si="76"/>
        <v>210082</v>
      </c>
      <c r="F1222" s="17" t="str">
        <f t="shared" si="75"/>
        <v>BEARISH</v>
      </c>
      <c r="G1222" s="17" t="str">
        <f t="shared" si="74"/>
        <v>WEAK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111</v>
      </c>
      <c r="C1223" s="2">
        <v>32.704000000000001</v>
      </c>
      <c r="D1223" s="2">
        <v>2788</v>
      </c>
      <c r="E1223" s="2">
        <f t="shared" si="76"/>
        <v>212870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WEAK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111</v>
      </c>
      <c r="C1224" s="2">
        <v>32.704000000000001</v>
      </c>
      <c r="D1224" s="2">
        <v>820</v>
      </c>
      <c r="E1224" s="2">
        <f t="shared" si="76"/>
        <v>212870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NEUTRAL</v>
      </c>
    </row>
    <row r="1225" spans="1:8" ht="13.5" x14ac:dyDescent="0.25">
      <c r="A1225" s="3">
        <v>43794</v>
      </c>
      <c r="B1225" s="2">
        <v>110.21</v>
      </c>
      <c r="C1225" s="2">
        <v>32.471299999999999</v>
      </c>
      <c r="D1225" s="2">
        <v>460</v>
      </c>
      <c r="E1225" s="2">
        <f t="shared" si="76"/>
        <v>212410</v>
      </c>
      <c r="F1225" s="17" t="str">
        <f t="shared" si="79"/>
        <v>BEARISH</v>
      </c>
      <c r="G1225" s="17" t="str">
        <f t="shared" si="78"/>
        <v>WEAK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110.5</v>
      </c>
      <c r="C1226" s="2">
        <v>32.556699999999999</v>
      </c>
      <c r="D1226" s="2">
        <v>338</v>
      </c>
      <c r="E1226" s="2">
        <f t="shared" si="76"/>
        <v>212748</v>
      </c>
      <c r="F1226" s="17" t="str">
        <f t="shared" si="79"/>
        <v>BULLISH</v>
      </c>
      <c r="G1226" s="17" t="str">
        <f t="shared" si="78"/>
        <v>NEUTRAL</v>
      </c>
      <c r="H1226" s="17" t="str">
        <f t="shared" si="77"/>
        <v>BULLISH DIVERGENCE</v>
      </c>
    </row>
    <row r="1227" spans="1:8" ht="13.5" x14ac:dyDescent="0.25">
      <c r="A1227" s="3">
        <v>43796</v>
      </c>
      <c r="B1227" s="2">
        <v>111</v>
      </c>
      <c r="C1227" s="2">
        <v>32.704000000000001</v>
      </c>
      <c r="D1227" s="2">
        <v>861</v>
      </c>
      <c r="E1227" s="2">
        <f t="shared" si="76"/>
        <v>213609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CONFIRMED BULLISH</v>
      </c>
    </row>
    <row r="1228" spans="1:8" ht="13.5" x14ac:dyDescent="0.25">
      <c r="A1228" s="3">
        <v>43797</v>
      </c>
      <c r="B1228" s="2">
        <v>111</v>
      </c>
      <c r="C1228" s="2">
        <v>32.704000000000001</v>
      </c>
      <c r="D1228" s="2">
        <v>905</v>
      </c>
      <c r="E1228" s="2">
        <f t="shared" si="76"/>
        <v>213609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NEUTRAL</v>
      </c>
    </row>
    <row r="1229" spans="1:8" ht="13.5" x14ac:dyDescent="0.25">
      <c r="A1229" s="3">
        <v>43798</v>
      </c>
      <c r="B1229" s="2">
        <v>111</v>
      </c>
      <c r="C1229" s="2">
        <v>32.704000000000001</v>
      </c>
      <c r="D1229" s="2">
        <v>1592</v>
      </c>
      <c r="E1229" s="2">
        <f t="shared" si="76"/>
        <v>213609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NEUTRAL</v>
      </c>
    </row>
    <row r="1230" spans="1:8" ht="13.5" x14ac:dyDescent="0.25">
      <c r="A1230" s="3">
        <v>43801</v>
      </c>
      <c r="B1230" s="2">
        <v>111</v>
      </c>
      <c r="C1230" s="2">
        <v>32.704000000000001</v>
      </c>
      <c r="D1230" s="2">
        <v>3112</v>
      </c>
      <c r="E1230" s="2">
        <f t="shared" si="76"/>
        <v>213609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111</v>
      </c>
      <c r="C1231" s="2">
        <v>32.704000000000001</v>
      </c>
      <c r="D1231" s="2">
        <v>8619</v>
      </c>
      <c r="E1231" s="2">
        <f t="shared" si="76"/>
        <v>213609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111.01</v>
      </c>
      <c r="C1232" s="2">
        <v>32.707000000000001</v>
      </c>
      <c r="D1232" s="2">
        <v>851</v>
      </c>
      <c r="E1232" s="2">
        <f t="shared" si="76"/>
        <v>214460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CONFIRMED BULLISH</v>
      </c>
    </row>
    <row r="1233" spans="1:8" ht="13.5" x14ac:dyDescent="0.25">
      <c r="A1233" s="3">
        <v>43804</v>
      </c>
      <c r="B1233" s="2">
        <v>111.1</v>
      </c>
      <c r="C1233" s="2">
        <v>32.733499999999999</v>
      </c>
      <c r="D1233" s="2">
        <v>2722</v>
      </c>
      <c r="E1233" s="2">
        <f t="shared" si="76"/>
        <v>217182</v>
      </c>
      <c r="F1233" s="17" t="str">
        <f t="shared" si="79"/>
        <v>BULLISH</v>
      </c>
      <c r="G1233" s="17" t="str">
        <f t="shared" si="78"/>
        <v>NEUTRAL</v>
      </c>
      <c r="H1233" s="17" t="str">
        <f t="shared" si="77"/>
        <v>CONFIRMED BULLISH</v>
      </c>
    </row>
    <row r="1234" spans="1:8" ht="13.5" x14ac:dyDescent="0.25">
      <c r="A1234" s="3">
        <v>43805</v>
      </c>
      <c r="B1234" s="2">
        <v>111.16</v>
      </c>
      <c r="C1234" s="2">
        <v>32.751199999999997</v>
      </c>
      <c r="D1234" s="2">
        <v>625</v>
      </c>
      <c r="E1234" s="2">
        <f t="shared" si="76"/>
        <v>217807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CONFIRMED BULLISH</v>
      </c>
    </row>
    <row r="1235" spans="1:8" ht="13.5" x14ac:dyDescent="0.25">
      <c r="A1235" s="3">
        <v>43808</v>
      </c>
      <c r="B1235" s="2">
        <v>113</v>
      </c>
      <c r="C1235" s="2">
        <v>33.293300000000002</v>
      </c>
      <c r="D1235" s="2">
        <v>59</v>
      </c>
      <c r="E1235" s="2">
        <f t="shared" si="76"/>
        <v>217866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CONFIRMED BULLISH</v>
      </c>
    </row>
    <row r="1236" spans="1:8" ht="13.5" x14ac:dyDescent="0.25">
      <c r="A1236" s="3">
        <v>43809</v>
      </c>
      <c r="B1236" s="2">
        <v>111.6</v>
      </c>
      <c r="C1236" s="2">
        <v>32.880800000000001</v>
      </c>
      <c r="D1236" s="2">
        <v>2239</v>
      </c>
      <c r="E1236" s="2">
        <f t="shared" si="76"/>
        <v>215627</v>
      </c>
      <c r="F1236" s="17" t="str">
        <f t="shared" si="79"/>
        <v>BULLISH</v>
      </c>
      <c r="G1236" s="17" t="str">
        <f t="shared" si="78"/>
        <v>NEUTRAL</v>
      </c>
      <c r="H1236" s="17" t="str">
        <f t="shared" si="77"/>
        <v>CONFIRMED BULLISH</v>
      </c>
    </row>
    <row r="1237" spans="1:8" ht="13.5" x14ac:dyDescent="0.25">
      <c r="A1237" s="3">
        <v>43810</v>
      </c>
      <c r="B1237" s="2">
        <v>112</v>
      </c>
      <c r="C1237" s="2">
        <v>32.998699999999999</v>
      </c>
      <c r="D1237" s="2">
        <v>2921</v>
      </c>
      <c r="E1237" s="2">
        <f t="shared" si="76"/>
        <v>218548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v>43811</v>
      </c>
      <c r="B1238" s="2">
        <v>112</v>
      </c>
      <c r="C1238" s="2">
        <v>32.998699999999999</v>
      </c>
      <c r="D1238" s="2">
        <v>1729</v>
      </c>
      <c r="E1238" s="2">
        <f t="shared" si="76"/>
        <v>218548</v>
      </c>
      <c r="F1238" s="17" t="str">
        <f t="shared" si="79"/>
        <v>BULLISH</v>
      </c>
      <c r="G1238" s="17" t="str">
        <f t="shared" si="78"/>
        <v>NEUTRAL</v>
      </c>
      <c r="H1238" s="17" t="str">
        <f t="shared" si="77"/>
        <v>CONFIRMED BULLISH</v>
      </c>
    </row>
    <row r="1239" spans="1:8" ht="13.5" x14ac:dyDescent="0.25">
      <c r="A1239" s="3">
        <v>43812</v>
      </c>
      <c r="B1239" s="2">
        <v>112.15</v>
      </c>
      <c r="C1239" s="2">
        <v>33.042900000000003</v>
      </c>
      <c r="D1239" s="2">
        <v>1704</v>
      </c>
      <c r="E1239" s="2">
        <f t="shared" si="76"/>
        <v>220252</v>
      </c>
      <c r="F1239" s="17" t="str">
        <f t="shared" si="79"/>
        <v>BULLISH</v>
      </c>
      <c r="G1239" s="17" t="str">
        <f t="shared" si="78"/>
        <v>NEUTRAL</v>
      </c>
      <c r="H1239" s="17" t="str">
        <f t="shared" si="77"/>
        <v>CONFIRMED BULLISH</v>
      </c>
    </row>
    <row r="1240" spans="1:8" ht="13.5" x14ac:dyDescent="0.25">
      <c r="A1240" s="3">
        <v>43815</v>
      </c>
      <c r="B1240" s="2">
        <v>112.15</v>
      </c>
      <c r="C1240" s="2">
        <v>33.042900000000003</v>
      </c>
      <c r="D1240" s="2">
        <v>1494</v>
      </c>
      <c r="E1240" s="2">
        <f t="shared" si="76"/>
        <v>220252</v>
      </c>
      <c r="F1240" s="17" t="str">
        <f t="shared" si="79"/>
        <v>BULLISH</v>
      </c>
      <c r="G1240" s="17" t="str">
        <f t="shared" si="78"/>
        <v>NEUTRAL</v>
      </c>
      <c r="H1240" s="17" t="str">
        <f t="shared" si="77"/>
        <v>BULLISH DIVERGENCE</v>
      </c>
    </row>
    <row r="1241" spans="1:8" ht="13.5" x14ac:dyDescent="0.25">
      <c r="A1241" s="3">
        <v>43816</v>
      </c>
      <c r="B1241" s="2">
        <v>112.1</v>
      </c>
      <c r="C1241" s="2">
        <v>33.028100000000002</v>
      </c>
      <c r="D1241" s="2">
        <v>2414</v>
      </c>
      <c r="E1241" s="2">
        <f t="shared" si="76"/>
        <v>217838</v>
      </c>
      <c r="F1241" s="17" t="str">
        <f t="shared" si="79"/>
        <v>BULLISH</v>
      </c>
      <c r="G1241" s="17" t="str">
        <f t="shared" si="78"/>
        <v>NEUTRAL</v>
      </c>
      <c r="H1241" s="17" t="str">
        <f t="shared" si="77"/>
        <v>CONFIRMED BULLISH</v>
      </c>
    </row>
    <row r="1242" spans="1:8" ht="13.5" x14ac:dyDescent="0.25">
      <c r="A1242" s="3">
        <v>43817</v>
      </c>
      <c r="B1242" s="2">
        <v>112.1</v>
      </c>
      <c r="C1242" s="2">
        <v>33.028100000000002</v>
      </c>
      <c r="D1242" s="2">
        <v>1299</v>
      </c>
      <c r="E1242" s="2">
        <f t="shared" si="76"/>
        <v>217838</v>
      </c>
      <c r="F1242" s="17" t="str">
        <f t="shared" si="79"/>
        <v>BEARISH</v>
      </c>
      <c r="G1242" s="17" t="str">
        <f t="shared" si="78"/>
        <v>NEUTRAL</v>
      </c>
      <c r="H1242" s="17" t="str">
        <f t="shared" si="77"/>
        <v>BEARISH DIVERGENCE</v>
      </c>
    </row>
    <row r="1243" spans="1:8" ht="13.5" x14ac:dyDescent="0.25">
      <c r="A1243" s="3">
        <v>43818</v>
      </c>
      <c r="B1243" s="2">
        <v>112.3</v>
      </c>
      <c r="C1243" s="2">
        <v>33.087000000000003</v>
      </c>
      <c r="D1243" s="2">
        <v>712</v>
      </c>
      <c r="E1243" s="2">
        <f t="shared" si="76"/>
        <v>218550</v>
      </c>
      <c r="F1243" s="17" t="str">
        <f t="shared" si="79"/>
        <v>BULLISH</v>
      </c>
      <c r="G1243" s="17" t="str">
        <f t="shared" si="78"/>
        <v>NEUTRAL</v>
      </c>
      <c r="H1243" s="17" t="str">
        <f t="shared" si="77"/>
        <v>CONFIRMED BULLISH</v>
      </c>
    </row>
    <row r="1244" spans="1:8" ht="13.5" x14ac:dyDescent="0.25">
      <c r="A1244" s="3">
        <v>43819</v>
      </c>
      <c r="B1244" s="2">
        <v>112</v>
      </c>
      <c r="C1244" s="2">
        <v>32.998699999999999</v>
      </c>
      <c r="D1244" s="2">
        <v>956</v>
      </c>
      <c r="E1244" s="2">
        <f t="shared" si="76"/>
        <v>217594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112.01</v>
      </c>
      <c r="C1245" s="2">
        <v>33.001600000000003</v>
      </c>
      <c r="D1245" s="2">
        <v>803</v>
      </c>
      <c r="E1245" s="2">
        <f t="shared" si="76"/>
        <v>218397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v>43823</v>
      </c>
      <c r="B1246" s="2">
        <v>112.8</v>
      </c>
      <c r="C1246" s="2">
        <v>33.234400000000001</v>
      </c>
      <c r="D1246" s="2">
        <v>1357</v>
      </c>
      <c r="E1246" s="2">
        <f t="shared" si="76"/>
        <v>219754</v>
      </c>
      <c r="F1246" s="17" t="str">
        <f t="shared" si="79"/>
        <v>BULLISH</v>
      </c>
      <c r="G1246" s="17" t="str">
        <f t="shared" si="78"/>
        <v>NEUTRAL</v>
      </c>
      <c r="H1246" s="17" t="str">
        <f t="shared" si="77"/>
        <v>CONFIRMED BULLISH</v>
      </c>
    </row>
    <row r="1247" spans="1:8" ht="13.5" x14ac:dyDescent="0.25">
      <c r="A1247" s="3">
        <v>43824</v>
      </c>
      <c r="B1247" s="2">
        <v>114.95</v>
      </c>
      <c r="C1247" s="2">
        <v>33.867800000000003</v>
      </c>
      <c r="D1247" s="2">
        <v>3593</v>
      </c>
      <c r="E1247" s="2">
        <f t="shared" si="76"/>
        <v>223347</v>
      </c>
      <c r="F1247" s="17" t="str">
        <f t="shared" si="79"/>
        <v>BULLISH</v>
      </c>
      <c r="G1247" s="17" t="str">
        <f t="shared" si="78"/>
        <v>STRONG</v>
      </c>
      <c r="H1247" s="17" t="str">
        <f t="shared" si="77"/>
        <v>CONFIRMED BULLISH</v>
      </c>
    </row>
    <row r="1248" spans="1:8" ht="13.5" x14ac:dyDescent="0.25">
      <c r="A1248" s="3">
        <v>43825</v>
      </c>
      <c r="B1248" s="2">
        <v>113.2</v>
      </c>
      <c r="C1248" s="2">
        <v>33.352200000000003</v>
      </c>
      <c r="D1248" s="2">
        <v>40105</v>
      </c>
      <c r="E1248" s="2">
        <f t="shared" si="76"/>
        <v>183242</v>
      </c>
      <c r="F1248" s="17" t="str">
        <f t="shared" si="79"/>
        <v>BEARISH</v>
      </c>
      <c r="G1248" s="17" t="str">
        <f t="shared" si="78"/>
        <v>WEAK</v>
      </c>
      <c r="H1248" s="17" t="str">
        <f t="shared" si="77"/>
        <v>BEARISH DIVERGENCE</v>
      </c>
    </row>
    <row r="1249" spans="1:8" ht="13.5" x14ac:dyDescent="0.25">
      <c r="A1249" s="3">
        <v>43826</v>
      </c>
      <c r="B1249" s="2">
        <v>113.2</v>
      </c>
      <c r="C1249" s="2">
        <v>33.352200000000003</v>
      </c>
      <c r="D1249" s="2">
        <v>1586</v>
      </c>
      <c r="E1249" s="2">
        <f t="shared" si="76"/>
        <v>183242</v>
      </c>
      <c r="F1249" s="17" t="str">
        <f t="shared" si="79"/>
        <v>BEARISH</v>
      </c>
      <c r="G1249" s="17" t="str">
        <f t="shared" si="78"/>
        <v>WEAK</v>
      </c>
      <c r="H1249" s="17" t="str">
        <f t="shared" si="77"/>
        <v>BEARISH DIVERGENCE</v>
      </c>
    </row>
    <row r="1250" spans="1:8" ht="13.5" x14ac:dyDescent="0.25">
      <c r="A1250" s="3">
        <v>43829</v>
      </c>
      <c r="B1250" s="2">
        <v>113.31</v>
      </c>
      <c r="C1250" s="2">
        <v>33.384599999999999</v>
      </c>
      <c r="D1250" s="2">
        <v>4557</v>
      </c>
      <c r="E1250" s="2">
        <f t="shared" si="76"/>
        <v>187799</v>
      </c>
      <c r="F1250" s="17" t="str">
        <f t="shared" si="79"/>
        <v>BEARISH</v>
      </c>
      <c r="G1250" s="17" t="str">
        <f t="shared" si="78"/>
        <v>WEAK</v>
      </c>
      <c r="H1250" s="17" t="str">
        <f t="shared" si="77"/>
        <v>BEARISH DIVERGENCE</v>
      </c>
    </row>
    <row r="1251" spans="1:8" ht="13.5" x14ac:dyDescent="0.25">
      <c r="A1251" s="3">
        <v>43830</v>
      </c>
      <c r="B1251" s="2">
        <v>114</v>
      </c>
      <c r="C1251" s="2">
        <v>33.587899999999998</v>
      </c>
      <c r="D1251" s="2">
        <v>727</v>
      </c>
      <c r="E1251" s="2">
        <f t="shared" si="76"/>
        <v>188526</v>
      </c>
      <c r="F1251" s="17" t="str">
        <f t="shared" si="79"/>
        <v>BEARISH</v>
      </c>
      <c r="G1251" s="17" t="str">
        <f t="shared" si="78"/>
        <v>WEAK</v>
      </c>
      <c r="H1251" s="17" t="str">
        <f t="shared" si="77"/>
        <v>BEARISH DIVERGENCE</v>
      </c>
    </row>
    <row r="1252" spans="1:8" ht="13.5" x14ac:dyDescent="0.25">
      <c r="A1252" s="3">
        <v>43832</v>
      </c>
      <c r="B1252" s="2">
        <v>112.51</v>
      </c>
      <c r="C1252" s="2">
        <v>33.148899999999998</v>
      </c>
      <c r="D1252" s="2">
        <v>2473</v>
      </c>
      <c r="E1252" s="2">
        <f t="shared" si="76"/>
        <v>186053</v>
      </c>
      <c r="F1252" s="17" t="str">
        <f t="shared" si="79"/>
        <v>BEARISH</v>
      </c>
      <c r="G1252" s="17" t="str">
        <f t="shared" si="78"/>
        <v>WEAK</v>
      </c>
      <c r="H1252" s="17" t="str">
        <f t="shared" si="77"/>
        <v>CONFIRMED BEARISH</v>
      </c>
    </row>
    <row r="1253" spans="1:8" ht="13.5" x14ac:dyDescent="0.25">
      <c r="A1253" s="3">
        <v>43833</v>
      </c>
      <c r="B1253" s="2">
        <v>112.02</v>
      </c>
      <c r="C1253" s="2">
        <v>33.004600000000003</v>
      </c>
      <c r="D1253" s="2">
        <v>4122</v>
      </c>
      <c r="E1253" s="2">
        <f t="shared" si="76"/>
        <v>181931</v>
      </c>
      <c r="F1253" s="17" t="str">
        <f t="shared" si="79"/>
        <v>BEARISH</v>
      </c>
      <c r="G1253" s="17" t="str">
        <f t="shared" si="78"/>
        <v>NEUTRAL</v>
      </c>
      <c r="H1253" s="17" t="str">
        <f t="shared" si="77"/>
        <v>CONFIRMED BEARISH</v>
      </c>
    </row>
    <row r="1254" spans="1:8" ht="13.5" x14ac:dyDescent="0.25">
      <c r="A1254" s="3">
        <v>43836</v>
      </c>
      <c r="B1254" s="2">
        <v>111.51</v>
      </c>
      <c r="C1254" s="2">
        <v>32.854300000000002</v>
      </c>
      <c r="D1254" s="2">
        <v>1876</v>
      </c>
      <c r="E1254" s="2">
        <f t="shared" si="76"/>
        <v>180055</v>
      </c>
      <c r="F1254" s="17" t="str">
        <f t="shared" si="79"/>
        <v>BEARISH</v>
      </c>
      <c r="G1254" s="17" t="str">
        <f t="shared" si="78"/>
        <v>NEUTRAL</v>
      </c>
      <c r="H1254" s="17" t="str">
        <f t="shared" si="77"/>
        <v>CONFIRMED BEARISH</v>
      </c>
    </row>
    <row r="1255" spans="1:8" ht="13.5" x14ac:dyDescent="0.25">
      <c r="A1255" s="3">
        <v>43837</v>
      </c>
      <c r="B1255" s="2">
        <v>111.11</v>
      </c>
      <c r="C1255" s="2">
        <v>32.736400000000003</v>
      </c>
      <c r="D1255" s="2">
        <v>487</v>
      </c>
      <c r="E1255" s="2">
        <f t="shared" si="76"/>
        <v>179568</v>
      </c>
      <c r="F1255" s="17" t="str">
        <f t="shared" si="79"/>
        <v>BEARISH</v>
      </c>
      <c r="G1255" s="17" t="str">
        <f t="shared" si="78"/>
        <v>WEAK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111.01</v>
      </c>
      <c r="C1256" s="2">
        <v>32.707000000000001</v>
      </c>
      <c r="D1256" s="2">
        <v>1691</v>
      </c>
      <c r="E1256" s="2">
        <f t="shared" si="76"/>
        <v>177877</v>
      </c>
      <c r="F1256" s="17" t="str">
        <f t="shared" si="79"/>
        <v>BEARISH</v>
      </c>
      <c r="G1256" s="17" t="str">
        <f t="shared" si="78"/>
        <v>WEAK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111.05</v>
      </c>
      <c r="C1257" s="2">
        <v>32.718800000000002</v>
      </c>
      <c r="D1257" s="2">
        <v>632</v>
      </c>
      <c r="E1257" s="2">
        <f t="shared" si="76"/>
        <v>178509</v>
      </c>
      <c r="F1257" s="17" t="str">
        <f t="shared" si="79"/>
        <v>BEARISH</v>
      </c>
      <c r="G1257" s="17" t="str">
        <f t="shared" si="78"/>
        <v>WEAK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111.05</v>
      </c>
      <c r="C1258" s="2">
        <v>32.718800000000002</v>
      </c>
      <c r="D1258" s="2">
        <v>1844</v>
      </c>
      <c r="E1258" s="2">
        <f t="shared" si="76"/>
        <v>178509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111</v>
      </c>
      <c r="C1259" s="2">
        <v>32.704000000000001</v>
      </c>
      <c r="D1259" s="2">
        <v>395</v>
      </c>
      <c r="E1259" s="2">
        <f t="shared" si="76"/>
        <v>178114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v>43845</v>
      </c>
      <c r="B1260" s="2">
        <v>111.39</v>
      </c>
      <c r="C1260" s="2">
        <v>32.818899999999999</v>
      </c>
      <c r="D1260" s="2">
        <v>534</v>
      </c>
      <c r="E1260" s="2">
        <f t="shared" si="76"/>
        <v>178648</v>
      </c>
      <c r="F1260" s="17" t="str">
        <f t="shared" si="79"/>
        <v>BEARISH</v>
      </c>
      <c r="G1260" s="17" t="str">
        <f t="shared" si="78"/>
        <v>NEUTRAL</v>
      </c>
      <c r="H1260" s="17" t="str">
        <f t="shared" si="77"/>
        <v>BEARISH DIVERGENCE</v>
      </c>
    </row>
    <row r="1261" spans="1:8" ht="13.5" x14ac:dyDescent="0.25">
      <c r="A1261" s="3">
        <v>43846</v>
      </c>
      <c r="B1261" s="2">
        <v>113</v>
      </c>
      <c r="C1261" s="2">
        <v>33.293300000000002</v>
      </c>
      <c r="D1261" s="2">
        <v>458</v>
      </c>
      <c r="E1261" s="2">
        <f t="shared" si="76"/>
        <v>179106</v>
      </c>
      <c r="F1261" s="17" t="str">
        <f t="shared" si="79"/>
        <v>BULLISH</v>
      </c>
      <c r="G1261" s="17" t="str">
        <f t="shared" si="78"/>
        <v>NEUTRAL</v>
      </c>
      <c r="H1261" s="17" t="str">
        <f t="shared" si="77"/>
        <v>CONFIRMED BULLISH</v>
      </c>
    </row>
    <row r="1262" spans="1:8" ht="13.5" x14ac:dyDescent="0.25">
      <c r="A1262" s="3">
        <v>43847</v>
      </c>
      <c r="B1262" s="2">
        <v>112.3</v>
      </c>
      <c r="C1262" s="2">
        <v>33.087000000000003</v>
      </c>
      <c r="D1262" s="2">
        <v>526</v>
      </c>
      <c r="E1262" s="2">
        <f t="shared" si="76"/>
        <v>178580</v>
      </c>
      <c r="F1262" s="17" t="str">
        <f t="shared" si="79"/>
        <v>BULLISH</v>
      </c>
      <c r="G1262" s="17" t="str">
        <f t="shared" si="78"/>
        <v>NEUTRAL</v>
      </c>
      <c r="H1262" s="17" t="str">
        <f t="shared" si="77"/>
        <v>CONFIRMED BULLISH</v>
      </c>
    </row>
    <row r="1263" spans="1:8" ht="13.5" x14ac:dyDescent="0.25">
      <c r="A1263" s="3">
        <v>43850</v>
      </c>
      <c r="B1263" s="2">
        <v>113.65</v>
      </c>
      <c r="C1263" s="2">
        <v>33.4848</v>
      </c>
      <c r="D1263" s="2">
        <v>778</v>
      </c>
      <c r="E1263" s="2">
        <f t="shared" si="76"/>
        <v>179358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v>43851</v>
      </c>
      <c r="B1264" s="2">
        <v>111.61</v>
      </c>
      <c r="C1264" s="2">
        <v>32.883800000000001</v>
      </c>
      <c r="D1264" s="2">
        <v>685</v>
      </c>
      <c r="E1264" s="2">
        <f t="shared" si="76"/>
        <v>178673</v>
      </c>
      <c r="F1264" s="17" t="str">
        <f t="shared" si="79"/>
        <v>BULLISH</v>
      </c>
      <c r="G1264" s="17" t="str">
        <f t="shared" si="78"/>
        <v>NEUTRAL</v>
      </c>
      <c r="H1264" s="17" t="str">
        <f t="shared" si="77"/>
        <v>CONFIRMED BULLISH</v>
      </c>
    </row>
    <row r="1265" spans="1:8" ht="13.5" x14ac:dyDescent="0.25">
      <c r="A1265" s="3">
        <v>43852</v>
      </c>
      <c r="B1265" s="2">
        <v>113.6</v>
      </c>
      <c r="C1265" s="2">
        <v>33.470100000000002</v>
      </c>
      <c r="D1265" s="2">
        <v>187</v>
      </c>
      <c r="E1265" s="2">
        <f t="shared" si="76"/>
        <v>178860</v>
      </c>
      <c r="F1265" s="17" t="str">
        <f t="shared" si="79"/>
        <v>BULLISH</v>
      </c>
      <c r="G1265" s="17" t="str">
        <f t="shared" si="78"/>
        <v>NEUTRAL</v>
      </c>
      <c r="H1265" s="17" t="str">
        <f t="shared" si="77"/>
        <v>CONFIRMED BULLISH</v>
      </c>
    </row>
    <row r="1266" spans="1:8" ht="13.5" x14ac:dyDescent="0.25">
      <c r="A1266" s="3">
        <v>43853</v>
      </c>
      <c r="B1266" s="2">
        <v>113.5</v>
      </c>
      <c r="C1266" s="2">
        <v>33.440600000000003</v>
      </c>
      <c r="D1266" s="2">
        <v>258</v>
      </c>
      <c r="E1266" s="2">
        <f t="shared" si="76"/>
        <v>178602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BEARISH DIVERGENCE</v>
      </c>
    </row>
    <row r="1267" spans="1:8" ht="13.5" x14ac:dyDescent="0.25">
      <c r="A1267" s="3">
        <v>43854</v>
      </c>
      <c r="B1267" s="2">
        <v>112.7</v>
      </c>
      <c r="C1267" s="2">
        <v>33.204900000000002</v>
      </c>
      <c r="D1267" s="2">
        <v>390</v>
      </c>
      <c r="E1267" s="2">
        <f t="shared" si="76"/>
        <v>178212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BEARISH DIVERGENCE</v>
      </c>
    </row>
    <row r="1268" spans="1:8" ht="13.5" x14ac:dyDescent="0.25">
      <c r="A1268" s="3">
        <v>43857</v>
      </c>
      <c r="B1268" s="2">
        <v>112.71</v>
      </c>
      <c r="C1268" s="2">
        <v>33.207799999999999</v>
      </c>
      <c r="D1268" s="2">
        <v>457</v>
      </c>
      <c r="E1268" s="2">
        <f t="shared" si="76"/>
        <v>178669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v>43858</v>
      </c>
      <c r="B1269" s="2">
        <v>112.9</v>
      </c>
      <c r="C1269" s="2">
        <v>33.263800000000003</v>
      </c>
      <c r="D1269" s="2">
        <v>109</v>
      </c>
      <c r="E1269" s="2">
        <f t="shared" si="76"/>
        <v>178778</v>
      </c>
      <c r="F1269" s="17" t="str">
        <f t="shared" si="79"/>
        <v>BULLISH</v>
      </c>
      <c r="G1269" s="17" t="str">
        <f t="shared" si="78"/>
        <v>NEUTRAL</v>
      </c>
      <c r="H1269" s="17" t="str">
        <f t="shared" si="77"/>
        <v>CONFIRMED BULLISH</v>
      </c>
    </row>
    <row r="1270" spans="1:8" ht="13.5" x14ac:dyDescent="0.25">
      <c r="A1270" s="3">
        <v>43859</v>
      </c>
      <c r="B1270" s="2">
        <v>113</v>
      </c>
      <c r="C1270" s="2">
        <v>33.293300000000002</v>
      </c>
      <c r="D1270" s="2">
        <v>755</v>
      </c>
      <c r="E1270" s="2">
        <f t="shared" si="76"/>
        <v>179533</v>
      </c>
      <c r="F1270" s="17" t="str">
        <f t="shared" si="79"/>
        <v>BULLISH</v>
      </c>
      <c r="G1270" s="17" t="str">
        <f t="shared" si="78"/>
        <v>NEUTRAL</v>
      </c>
      <c r="H1270" s="17" t="str">
        <f t="shared" si="77"/>
        <v>BULLISH DIVERGENCE</v>
      </c>
    </row>
    <row r="1271" spans="1:8" ht="13.5" x14ac:dyDescent="0.25">
      <c r="A1271" s="3">
        <v>43860</v>
      </c>
      <c r="B1271" s="2">
        <v>113</v>
      </c>
      <c r="C1271" s="2">
        <v>33.293300000000002</v>
      </c>
      <c r="D1271" s="2">
        <v>849</v>
      </c>
      <c r="E1271" s="2">
        <f t="shared" si="76"/>
        <v>179533</v>
      </c>
      <c r="F1271" s="17" t="str">
        <f t="shared" si="79"/>
        <v>BULLISH</v>
      </c>
      <c r="G1271" s="17" t="str">
        <f t="shared" si="78"/>
        <v>NEUTRAL</v>
      </c>
      <c r="H1271" s="17" t="str">
        <f t="shared" si="77"/>
        <v>BULLISH DIVERGENCE</v>
      </c>
    </row>
    <row r="1272" spans="1:8" ht="13.5" x14ac:dyDescent="0.25">
      <c r="A1272" s="3">
        <v>43861</v>
      </c>
      <c r="B1272" s="2">
        <v>112.52</v>
      </c>
      <c r="C1272" s="2">
        <v>33.151899999999998</v>
      </c>
      <c r="D1272" s="2">
        <v>371</v>
      </c>
      <c r="E1272" s="2">
        <f t="shared" si="76"/>
        <v>179162</v>
      </c>
      <c r="F1272" s="17" t="str">
        <f t="shared" si="79"/>
        <v>BULLISH</v>
      </c>
      <c r="G1272" s="17" t="str">
        <f t="shared" si="78"/>
        <v>NEUTRAL</v>
      </c>
      <c r="H1272" s="17" t="str">
        <f t="shared" si="77"/>
        <v>BULLISH DIVERGENCE</v>
      </c>
    </row>
    <row r="1273" spans="1:8" ht="13.5" x14ac:dyDescent="0.25">
      <c r="A1273" s="3">
        <v>43864</v>
      </c>
      <c r="B1273" s="2">
        <v>112.5</v>
      </c>
      <c r="C1273" s="2">
        <v>33.146000000000001</v>
      </c>
      <c r="D1273" s="2">
        <v>950</v>
      </c>
      <c r="E1273" s="2">
        <f t="shared" si="76"/>
        <v>178212</v>
      </c>
      <c r="F1273" s="17" t="str">
        <f t="shared" si="79"/>
        <v>BEARISH</v>
      </c>
      <c r="G1273" s="17" t="str">
        <f t="shared" si="78"/>
        <v>NEUTRAL</v>
      </c>
      <c r="H1273" s="17" t="str">
        <f t="shared" si="77"/>
        <v>CONFIRMED BEARISH</v>
      </c>
    </row>
    <row r="1274" spans="1:8" ht="13.5" x14ac:dyDescent="0.25">
      <c r="A1274" s="3">
        <v>43865</v>
      </c>
      <c r="B1274" s="2">
        <v>112.1</v>
      </c>
      <c r="C1274" s="2">
        <v>33.028100000000002</v>
      </c>
      <c r="D1274" s="2">
        <v>1286</v>
      </c>
      <c r="E1274" s="2">
        <f t="shared" si="76"/>
        <v>176926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v>43866</v>
      </c>
      <c r="B1275" s="2">
        <v>113</v>
      </c>
      <c r="C1275" s="2">
        <v>33.293300000000002</v>
      </c>
      <c r="D1275" s="2">
        <v>953</v>
      </c>
      <c r="E1275" s="2">
        <f t="shared" si="76"/>
        <v>177879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NEUTRAL</v>
      </c>
    </row>
    <row r="1276" spans="1:8" ht="13.5" x14ac:dyDescent="0.25">
      <c r="A1276" s="3">
        <v>43867</v>
      </c>
      <c r="B1276" s="2">
        <v>113.5</v>
      </c>
      <c r="C1276" s="2">
        <v>33.440600000000003</v>
      </c>
      <c r="D1276" s="2">
        <v>400</v>
      </c>
      <c r="E1276" s="2">
        <f t="shared" si="76"/>
        <v>178279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BEARISH DIVERGENCE</v>
      </c>
    </row>
    <row r="1277" spans="1:8" ht="13.5" x14ac:dyDescent="0.25">
      <c r="A1277" s="3">
        <v>43868</v>
      </c>
      <c r="B1277" s="2">
        <v>115</v>
      </c>
      <c r="C1277" s="2">
        <v>33.882599999999996</v>
      </c>
      <c r="D1277" s="2">
        <v>485</v>
      </c>
      <c r="E1277" s="2">
        <f t="shared" si="76"/>
        <v>178764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BEARISH DIVERGENCE</v>
      </c>
    </row>
    <row r="1278" spans="1:8" ht="13.5" x14ac:dyDescent="0.25">
      <c r="A1278" s="3">
        <v>43871</v>
      </c>
      <c r="B1278" s="2">
        <v>114</v>
      </c>
      <c r="C1278" s="2">
        <v>33.587899999999998</v>
      </c>
      <c r="D1278" s="2">
        <v>353</v>
      </c>
      <c r="E1278" s="2">
        <f t="shared" si="76"/>
        <v>178411</v>
      </c>
      <c r="F1278" s="17" t="str">
        <f t="shared" si="79"/>
        <v>BULLISH</v>
      </c>
      <c r="G1278" s="17" t="str">
        <f t="shared" si="78"/>
        <v>NEUTRAL</v>
      </c>
      <c r="H1278" s="17" t="str">
        <f t="shared" si="77"/>
        <v>CONFIRMED BULLISH</v>
      </c>
    </row>
    <row r="1279" spans="1:8" ht="13.5" x14ac:dyDescent="0.25">
      <c r="A1279" s="3">
        <v>43872</v>
      </c>
      <c r="B1279" s="2">
        <v>114</v>
      </c>
      <c r="C1279" s="2">
        <v>33.587899999999998</v>
      </c>
      <c r="D1279" s="2">
        <v>333</v>
      </c>
      <c r="E1279" s="2">
        <f t="shared" si="76"/>
        <v>178411</v>
      </c>
      <c r="F1279" s="17" t="str">
        <f t="shared" si="79"/>
        <v>BULLISH</v>
      </c>
      <c r="G1279" s="17" t="str">
        <f t="shared" si="78"/>
        <v>NEUTRAL</v>
      </c>
      <c r="H1279" s="17" t="str">
        <f t="shared" si="77"/>
        <v>CONFIRMED BULLISH</v>
      </c>
    </row>
    <row r="1280" spans="1:8" ht="13.5" x14ac:dyDescent="0.25">
      <c r="A1280" s="3">
        <v>43873</v>
      </c>
      <c r="B1280" s="2">
        <v>114</v>
      </c>
      <c r="C1280" s="2">
        <v>33.587899999999998</v>
      </c>
      <c r="D1280" s="2">
        <v>252</v>
      </c>
      <c r="E1280" s="2">
        <f t="shared" si="76"/>
        <v>178411</v>
      </c>
      <c r="F1280" s="17" t="str">
        <f t="shared" si="79"/>
        <v>BULLISH</v>
      </c>
      <c r="G1280" s="17" t="str">
        <f t="shared" si="78"/>
        <v>NEUTRAL</v>
      </c>
      <c r="H1280" s="17" t="str">
        <f t="shared" si="77"/>
        <v>CONFIRMED BULLISH</v>
      </c>
    </row>
    <row r="1281" spans="1:8" ht="13.5" x14ac:dyDescent="0.25">
      <c r="A1281" s="3">
        <v>43874</v>
      </c>
      <c r="B1281" s="2">
        <v>115.89</v>
      </c>
      <c r="C1281" s="2">
        <v>34.144799999999996</v>
      </c>
      <c r="D1281" s="2">
        <v>929</v>
      </c>
      <c r="E1281" s="2">
        <f t="shared" si="76"/>
        <v>179340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116.2</v>
      </c>
      <c r="C1282" s="2">
        <v>34.2361</v>
      </c>
      <c r="D1282" s="2">
        <v>1269</v>
      </c>
      <c r="E1282" s="2">
        <f t="shared" si="76"/>
        <v>180609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v>43878</v>
      </c>
      <c r="B1283" s="2">
        <v>119</v>
      </c>
      <c r="C1283" s="2">
        <v>35.061100000000003</v>
      </c>
      <c r="D1283" s="2">
        <v>2008</v>
      </c>
      <c r="E1283" s="2">
        <f t="shared" si="76"/>
        <v>182617</v>
      </c>
      <c r="F1283" s="17" t="str">
        <f t="shared" si="79"/>
        <v>BULLISH</v>
      </c>
      <c r="G1283" s="17" t="str">
        <f t="shared" si="78"/>
        <v>STRONG</v>
      </c>
      <c r="H1283" s="17" t="str">
        <f t="shared" si="77"/>
        <v>CONFIRMED BULLISH</v>
      </c>
    </row>
    <row r="1284" spans="1:8" ht="13.5" x14ac:dyDescent="0.25">
      <c r="A1284" s="3">
        <v>43879</v>
      </c>
      <c r="B1284" s="2">
        <v>120</v>
      </c>
      <c r="C1284" s="2">
        <v>35.355699999999999</v>
      </c>
      <c r="D1284" s="2">
        <v>3638</v>
      </c>
      <c r="E1284" s="2">
        <f t="shared" ref="E1284:E1347" si="80">IF(B1284&gt;B1283, E1283+D1284, IF(B1284&lt;B1283, E1283-D1284, E1283))</f>
        <v>186255</v>
      </c>
      <c r="F1284" s="17" t="str">
        <f t="shared" si="79"/>
        <v>BULLISH</v>
      </c>
      <c r="G1284" s="17" t="str">
        <f t="shared" si="78"/>
        <v>STRONG</v>
      </c>
      <c r="H1284" s="17" t="str">
        <f t="shared" si="77"/>
        <v>CONFIRMED BULLISH</v>
      </c>
    </row>
    <row r="1285" spans="1:8" ht="13.5" x14ac:dyDescent="0.25">
      <c r="A1285" s="3">
        <v>43880</v>
      </c>
      <c r="B1285" s="2">
        <v>121</v>
      </c>
      <c r="C1285" s="2">
        <v>35.650300000000001</v>
      </c>
      <c r="D1285" s="2">
        <v>2642</v>
      </c>
      <c r="E1285" s="2">
        <f t="shared" si="80"/>
        <v>188897</v>
      </c>
      <c r="F1285" s="17" t="str">
        <f t="shared" si="79"/>
        <v>BULLISH</v>
      </c>
      <c r="G1285" s="17" t="str">
        <f t="shared" si="78"/>
        <v>STRONG</v>
      </c>
      <c r="H1285" s="17" t="str">
        <f t="shared" si="77"/>
        <v>CONFIRMED BULLISH</v>
      </c>
    </row>
    <row r="1286" spans="1:8" ht="13.5" x14ac:dyDescent="0.25">
      <c r="A1286" s="3">
        <v>43881</v>
      </c>
      <c r="B1286" s="2">
        <v>120.98</v>
      </c>
      <c r="C1286" s="2">
        <v>35.644399999999997</v>
      </c>
      <c r="D1286" s="2">
        <v>1271</v>
      </c>
      <c r="E1286" s="2">
        <f t="shared" si="80"/>
        <v>187626</v>
      </c>
      <c r="F1286" s="17" t="str">
        <f t="shared" si="79"/>
        <v>BULLISH</v>
      </c>
      <c r="G1286" s="17" t="str">
        <f t="shared" si="78"/>
        <v>STRONG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v>43882</v>
      </c>
      <c r="B1287" s="2">
        <v>120.05</v>
      </c>
      <c r="C1287" s="2">
        <v>35.370399999999997</v>
      </c>
      <c r="D1287" s="2">
        <v>1067</v>
      </c>
      <c r="E1287" s="2">
        <f t="shared" si="80"/>
        <v>186559</v>
      </c>
      <c r="F1287" s="17" t="str">
        <f t="shared" si="79"/>
        <v>BULLISH</v>
      </c>
      <c r="G1287" s="17" t="str">
        <f t="shared" ref="G1287:G1350" si="82">IF((E1287-E1282)/E1282 &gt; 0.02, "STRONG",
 IF((E1287-E1282)/E1282 &lt; -0.02, "WEAK", "NEUTRAL"))</f>
        <v>STRONG</v>
      </c>
      <c r="H1287" s="17" t="str">
        <f t="shared" si="81"/>
        <v>CONFIRMED BULLISH</v>
      </c>
    </row>
    <row r="1288" spans="1:8" ht="13.5" x14ac:dyDescent="0.25">
      <c r="A1288" s="3">
        <v>43885</v>
      </c>
      <c r="B1288" s="2">
        <v>120.85</v>
      </c>
      <c r="C1288" s="2">
        <v>35.606099999999998</v>
      </c>
      <c r="D1288" s="2">
        <v>1427</v>
      </c>
      <c r="E1288" s="2">
        <f t="shared" si="80"/>
        <v>187986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STRONG</v>
      </c>
      <c r="H1288" s="17" t="str">
        <f t="shared" si="81"/>
        <v>CONFIRMED BULLISH</v>
      </c>
    </row>
    <row r="1289" spans="1:8" ht="13.5" x14ac:dyDescent="0.25">
      <c r="A1289" s="3">
        <v>43886</v>
      </c>
      <c r="B1289" s="2">
        <v>121</v>
      </c>
      <c r="C1289" s="2">
        <v>35.650300000000001</v>
      </c>
      <c r="D1289" s="2">
        <v>1138</v>
      </c>
      <c r="E1289" s="2">
        <f t="shared" si="80"/>
        <v>189124</v>
      </c>
      <c r="F1289" s="17" t="str">
        <f t="shared" si="83"/>
        <v>BULLISH</v>
      </c>
      <c r="G1289" s="17" t="str">
        <f t="shared" si="82"/>
        <v>NEUTRAL</v>
      </c>
      <c r="H1289" s="17" t="str">
        <f t="shared" si="81"/>
        <v>CONFIRMED BULLISH</v>
      </c>
    </row>
    <row r="1290" spans="1:8" ht="13.5" x14ac:dyDescent="0.25">
      <c r="A1290" s="3">
        <v>43887</v>
      </c>
      <c r="B1290" s="2">
        <v>120.5</v>
      </c>
      <c r="C1290" s="2">
        <v>35.503</v>
      </c>
      <c r="D1290" s="2">
        <v>1239</v>
      </c>
      <c r="E1290" s="2">
        <f t="shared" si="80"/>
        <v>187885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v>43888</v>
      </c>
      <c r="B1291" s="2">
        <v>120.4</v>
      </c>
      <c r="C1291" s="2">
        <v>35.473599999999998</v>
      </c>
      <c r="D1291" s="2">
        <v>839</v>
      </c>
      <c r="E1291" s="2">
        <f t="shared" si="80"/>
        <v>187046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119.8</v>
      </c>
      <c r="C1292" s="2">
        <v>35.296799999999998</v>
      </c>
      <c r="D1292" s="2">
        <v>811</v>
      </c>
      <c r="E1292" s="2">
        <f t="shared" si="80"/>
        <v>186235</v>
      </c>
      <c r="F1292" s="17" t="str">
        <f t="shared" si="83"/>
        <v>BEARISH</v>
      </c>
      <c r="G1292" s="17" t="str">
        <f t="shared" si="82"/>
        <v>NEUTRAL</v>
      </c>
      <c r="H1292" s="17" t="str">
        <f t="shared" si="81"/>
        <v>CONFIRMED BEARISH</v>
      </c>
    </row>
    <row r="1293" spans="1:8" ht="13.5" x14ac:dyDescent="0.25">
      <c r="A1293" s="3">
        <v>43892</v>
      </c>
      <c r="B1293" s="2">
        <v>119.6</v>
      </c>
      <c r="C1293" s="2">
        <v>35.237900000000003</v>
      </c>
      <c r="D1293" s="2">
        <v>1262</v>
      </c>
      <c r="E1293" s="2">
        <f t="shared" si="80"/>
        <v>184973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v>43893</v>
      </c>
      <c r="B1294" s="2">
        <v>119.5</v>
      </c>
      <c r="C1294" s="2">
        <v>35.208399999999997</v>
      </c>
      <c r="D1294" s="2">
        <v>1120</v>
      </c>
      <c r="E1294" s="2">
        <f t="shared" si="80"/>
        <v>183853</v>
      </c>
      <c r="F1294" s="17" t="str">
        <f t="shared" si="83"/>
        <v>BEARISH</v>
      </c>
      <c r="G1294" s="17" t="str">
        <f t="shared" si="82"/>
        <v>WEAK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119.2</v>
      </c>
      <c r="C1295" s="2">
        <v>35.119999999999997</v>
      </c>
      <c r="D1295" s="2">
        <v>41</v>
      </c>
      <c r="E1295" s="2">
        <f t="shared" si="80"/>
        <v>183812</v>
      </c>
      <c r="F1295" s="17" t="str">
        <f t="shared" si="83"/>
        <v>BEARISH</v>
      </c>
      <c r="G1295" s="17" t="str">
        <f t="shared" si="82"/>
        <v>WEAK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118</v>
      </c>
      <c r="C1296" s="2">
        <v>34.766399999999997</v>
      </c>
      <c r="D1296" s="2">
        <v>550</v>
      </c>
      <c r="E1296" s="2">
        <f t="shared" si="80"/>
        <v>183262</v>
      </c>
      <c r="F1296" s="17" t="str">
        <f t="shared" si="83"/>
        <v>BEARISH</v>
      </c>
      <c r="G1296" s="17" t="str">
        <f t="shared" si="82"/>
        <v>WEAK</v>
      </c>
      <c r="H1296" s="17" t="str">
        <f t="shared" si="81"/>
        <v>CONFIRMED BEARISH</v>
      </c>
    </row>
    <row r="1297" spans="1:8" ht="13.5" x14ac:dyDescent="0.25">
      <c r="A1297" s="3">
        <v>43896</v>
      </c>
      <c r="B1297" s="2">
        <v>115</v>
      </c>
      <c r="C1297" s="2">
        <v>33.882599999999996</v>
      </c>
      <c r="D1297" s="2">
        <v>1303</v>
      </c>
      <c r="E1297" s="2">
        <f t="shared" si="80"/>
        <v>181959</v>
      </c>
      <c r="F1297" s="17" t="str">
        <f t="shared" si="83"/>
        <v>BEARISH</v>
      </c>
      <c r="G1297" s="17" t="str">
        <f t="shared" si="82"/>
        <v>WEAK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114.01</v>
      </c>
      <c r="C1298" s="2">
        <v>33.590899999999998</v>
      </c>
      <c r="D1298" s="2">
        <v>4404</v>
      </c>
      <c r="E1298" s="2">
        <f t="shared" si="80"/>
        <v>177555</v>
      </c>
      <c r="F1298" s="17" t="str">
        <f t="shared" si="83"/>
        <v>BEARISH</v>
      </c>
      <c r="G1298" s="17" t="str">
        <f t="shared" si="82"/>
        <v>WEAK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113.49</v>
      </c>
      <c r="C1299" s="2">
        <v>33.4377</v>
      </c>
      <c r="D1299" s="2">
        <v>1876</v>
      </c>
      <c r="E1299" s="2">
        <f t="shared" si="80"/>
        <v>175679</v>
      </c>
      <c r="F1299" s="17" t="str">
        <f t="shared" si="83"/>
        <v>BEARISH</v>
      </c>
      <c r="G1299" s="17" t="str">
        <f t="shared" si="82"/>
        <v>WEAK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113.1</v>
      </c>
      <c r="C1300" s="2">
        <v>33.322800000000001</v>
      </c>
      <c r="D1300" s="2">
        <v>2148</v>
      </c>
      <c r="E1300" s="2">
        <f t="shared" si="80"/>
        <v>173531</v>
      </c>
      <c r="F1300" s="17" t="str">
        <f t="shared" si="83"/>
        <v>BEARISH</v>
      </c>
      <c r="G1300" s="17" t="str">
        <f t="shared" si="82"/>
        <v>WEAK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112.05</v>
      </c>
      <c r="C1301" s="2">
        <v>33.013399999999997</v>
      </c>
      <c r="D1301" s="2">
        <v>1627</v>
      </c>
      <c r="E1301" s="2">
        <f t="shared" si="80"/>
        <v>171904</v>
      </c>
      <c r="F1301" s="17" t="str">
        <f t="shared" si="83"/>
        <v>BEARISH</v>
      </c>
      <c r="G1301" s="17" t="str">
        <f t="shared" si="82"/>
        <v>WEAK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109</v>
      </c>
      <c r="C1302" s="2">
        <v>32.114800000000002</v>
      </c>
      <c r="D1302" s="2">
        <v>8981</v>
      </c>
      <c r="E1302" s="2">
        <f t="shared" si="80"/>
        <v>162923</v>
      </c>
      <c r="F1302" s="17" t="str">
        <f t="shared" si="83"/>
        <v>BEARISH</v>
      </c>
      <c r="G1302" s="17" t="str">
        <f t="shared" si="82"/>
        <v>WEAK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103</v>
      </c>
      <c r="C1303" s="2">
        <v>30.347000000000001</v>
      </c>
      <c r="D1303" s="2">
        <v>9999</v>
      </c>
      <c r="E1303" s="2">
        <f t="shared" si="80"/>
        <v>152924</v>
      </c>
      <c r="F1303" s="17" t="str">
        <f t="shared" si="83"/>
        <v>BEARISH</v>
      </c>
      <c r="G1303" s="17" t="str">
        <f t="shared" si="82"/>
        <v>WEAK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96.92</v>
      </c>
      <c r="C1304" s="2">
        <v>28.555599999999998</v>
      </c>
      <c r="D1304" s="2">
        <v>7723</v>
      </c>
      <c r="E1304" s="2">
        <f t="shared" si="80"/>
        <v>145201</v>
      </c>
      <c r="F1304" s="17" t="str">
        <f t="shared" si="83"/>
        <v>BEARISH</v>
      </c>
      <c r="G1304" s="17" t="str">
        <f t="shared" si="82"/>
        <v>WEAK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99.8</v>
      </c>
      <c r="C1305" s="2">
        <v>29.404199999999999</v>
      </c>
      <c r="D1305" s="2">
        <v>1910</v>
      </c>
      <c r="E1305" s="2">
        <f t="shared" si="80"/>
        <v>147111</v>
      </c>
      <c r="F1305" s="17" t="str">
        <f t="shared" si="83"/>
        <v>BEARISH</v>
      </c>
      <c r="G1305" s="17" t="str">
        <f t="shared" si="82"/>
        <v>WEAK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102</v>
      </c>
      <c r="C1306" s="2">
        <v>30.052399999999999</v>
      </c>
      <c r="D1306" s="2">
        <v>2436</v>
      </c>
      <c r="E1306" s="2">
        <f t="shared" si="80"/>
        <v>149547</v>
      </c>
      <c r="F1306" s="17" t="str">
        <f t="shared" si="83"/>
        <v>BEARISH</v>
      </c>
      <c r="G1306" s="17" t="str">
        <f t="shared" si="82"/>
        <v>WEAK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105.06</v>
      </c>
      <c r="C1307" s="2">
        <v>30.953900000000001</v>
      </c>
      <c r="D1307" s="2">
        <v>905</v>
      </c>
      <c r="E1307" s="2">
        <f t="shared" si="80"/>
        <v>150452</v>
      </c>
      <c r="F1307" s="17" t="str">
        <f t="shared" si="83"/>
        <v>BEARISH</v>
      </c>
      <c r="G1307" s="17" t="str">
        <f t="shared" si="82"/>
        <v>WEAK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108.21</v>
      </c>
      <c r="C1308" s="2">
        <v>31.882000000000001</v>
      </c>
      <c r="D1308" s="2">
        <v>2343</v>
      </c>
      <c r="E1308" s="2">
        <f t="shared" si="80"/>
        <v>152795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BEARISH DIVERGENCE</v>
      </c>
    </row>
    <row r="1309" spans="1:8" ht="13.5" x14ac:dyDescent="0.25">
      <c r="A1309" s="3">
        <v>43915</v>
      </c>
      <c r="B1309" s="2">
        <v>108.5</v>
      </c>
      <c r="C1309" s="2">
        <v>31.967500000000001</v>
      </c>
      <c r="D1309" s="2">
        <v>3570</v>
      </c>
      <c r="E1309" s="2">
        <f t="shared" si="80"/>
        <v>156365</v>
      </c>
      <c r="F1309" s="17" t="str">
        <f t="shared" si="83"/>
        <v>BULLISH</v>
      </c>
      <c r="G1309" s="17" t="str">
        <f t="shared" si="82"/>
        <v>STRONG</v>
      </c>
      <c r="H1309" s="17" t="str">
        <f t="shared" si="81"/>
        <v>CONFIRMED BULLISH</v>
      </c>
    </row>
    <row r="1310" spans="1:8" ht="13.5" x14ac:dyDescent="0.25">
      <c r="A1310" s="3">
        <v>43916</v>
      </c>
      <c r="B1310" s="2">
        <v>111.75</v>
      </c>
      <c r="C1310" s="2">
        <v>32.924999999999997</v>
      </c>
      <c r="D1310" s="2">
        <v>757</v>
      </c>
      <c r="E1310" s="2">
        <f t="shared" si="80"/>
        <v>157122</v>
      </c>
      <c r="F1310" s="17" t="str">
        <f t="shared" si="83"/>
        <v>BULLISH</v>
      </c>
      <c r="G1310" s="17" t="str">
        <f t="shared" si="82"/>
        <v>STRONG</v>
      </c>
      <c r="H1310" s="17" t="str">
        <f t="shared" si="81"/>
        <v>CONFIRMED BULLISH</v>
      </c>
    </row>
    <row r="1311" spans="1:8" ht="13.5" x14ac:dyDescent="0.25">
      <c r="A1311" s="3">
        <v>43917</v>
      </c>
      <c r="B1311" s="2">
        <v>110</v>
      </c>
      <c r="C1311" s="2">
        <v>32.409399999999998</v>
      </c>
      <c r="D1311" s="2">
        <v>1157</v>
      </c>
      <c r="E1311" s="2">
        <f t="shared" si="80"/>
        <v>155965</v>
      </c>
      <c r="F1311" s="17" t="str">
        <f t="shared" si="83"/>
        <v>BULLISH</v>
      </c>
      <c r="G1311" s="17" t="str">
        <f t="shared" si="82"/>
        <v>STRONG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110</v>
      </c>
      <c r="C1312" s="2">
        <v>32.409399999999998</v>
      </c>
      <c r="D1312" s="2">
        <v>367</v>
      </c>
      <c r="E1312" s="2">
        <f t="shared" si="80"/>
        <v>155965</v>
      </c>
      <c r="F1312" s="17" t="str">
        <f t="shared" si="83"/>
        <v>BULLISH</v>
      </c>
      <c r="G1312" s="17" t="str">
        <f t="shared" si="82"/>
        <v>STRONG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109.7</v>
      </c>
      <c r="C1313" s="2">
        <v>32.320999999999998</v>
      </c>
      <c r="D1313" s="2">
        <v>723</v>
      </c>
      <c r="E1313" s="2">
        <f t="shared" si="80"/>
        <v>155242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108.6</v>
      </c>
      <c r="C1314" s="2">
        <v>31.9969</v>
      </c>
      <c r="D1314" s="2">
        <v>1391</v>
      </c>
      <c r="E1314" s="2">
        <f t="shared" si="80"/>
        <v>153851</v>
      </c>
      <c r="F1314" s="17" t="str">
        <f t="shared" si="83"/>
        <v>BEARISH</v>
      </c>
      <c r="G1314" s="17" t="str">
        <f t="shared" si="82"/>
        <v>NEUTRAL</v>
      </c>
      <c r="H1314" s="17" t="str">
        <f t="shared" si="81"/>
        <v>BEARISH DIVERGENCE</v>
      </c>
    </row>
    <row r="1315" spans="1:8" ht="13.5" x14ac:dyDescent="0.25">
      <c r="A1315" s="3">
        <v>43923</v>
      </c>
      <c r="B1315" s="2">
        <v>105.35</v>
      </c>
      <c r="C1315" s="2">
        <v>31.039400000000001</v>
      </c>
      <c r="D1315" s="2">
        <v>522</v>
      </c>
      <c r="E1315" s="2">
        <f t="shared" si="80"/>
        <v>153329</v>
      </c>
      <c r="F1315" s="17" t="str">
        <f t="shared" si="83"/>
        <v>BEARISH</v>
      </c>
      <c r="G1315" s="17" t="str">
        <f t="shared" si="82"/>
        <v>WEAK</v>
      </c>
      <c r="H1315" s="17" t="str">
        <f t="shared" si="81"/>
        <v>CONFIRMED BEARISH</v>
      </c>
    </row>
    <row r="1316" spans="1:8" ht="13.5" x14ac:dyDescent="0.25">
      <c r="A1316" s="3">
        <v>43924</v>
      </c>
      <c r="B1316" s="2">
        <v>102.19</v>
      </c>
      <c r="C1316" s="2">
        <v>30.1083</v>
      </c>
      <c r="D1316" s="2">
        <v>3050</v>
      </c>
      <c r="E1316" s="2">
        <f t="shared" si="80"/>
        <v>150279</v>
      </c>
      <c r="F1316" s="17" t="str">
        <f t="shared" si="83"/>
        <v>BEARISH</v>
      </c>
      <c r="G1316" s="17" t="str">
        <f t="shared" si="82"/>
        <v>WEAK</v>
      </c>
      <c r="H1316" s="17" t="str">
        <f t="shared" si="81"/>
        <v>CONFIRMED BEARISH</v>
      </c>
    </row>
    <row r="1317" spans="1:8" ht="13.5" x14ac:dyDescent="0.25">
      <c r="A1317" s="3">
        <v>43927</v>
      </c>
      <c r="B1317" s="2">
        <v>100.01</v>
      </c>
      <c r="C1317" s="2">
        <v>29.466000000000001</v>
      </c>
      <c r="D1317" s="2">
        <v>3574</v>
      </c>
      <c r="E1317" s="2">
        <f t="shared" si="80"/>
        <v>146705</v>
      </c>
      <c r="F1317" s="17" t="str">
        <f t="shared" si="83"/>
        <v>BEARISH</v>
      </c>
      <c r="G1317" s="17" t="str">
        <f t="shared" si="82"/>
        <v>WEAK</v>
      </c>
      <c r="H1317" s="17" t="str">
        <f t="shared" si="81"/>
        <v>CONFIRMED BEARISH</v>
      </c>
    </row>
    <row r="1318" spans="1:8" ht="13.5" x14ac:dyDescent="0.25">
      <c r="A1318" s="3">
        <v>43928</v>
      </c>
      <c r="B1318" s="2">
        <v>102</v>
      </c>
      <c r="C1318" s="2">
        <v>30.052399999999999</v>
      </c>
      <c r="D1318" s="2">
        <v>172</v>
      </c>
      <c r="E1318" s="2">
        <f t="shared" si="80"/>
        <v>146877</v>
      </c>
      <c r="F1318" s="17" t="str">
        <f t="shared" si="83"/>
        <v>BEARISH</v>
      </c>
      <c r="G1318" s="17" t="str">
        <f t="shared" si="82"/>
        <v>WEAK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102</v>
      </c>
      <c r="C1319" s="2">
        <v>30.052399999999999</v>
      </c>
      <c r="D1319" s="2">
        <v>2079</v>
      </c>
      <c r="E1319" s="2">
        <f t="shared" si="80"/>
        <v>146877</v>
      </c>
      <c r="F1319" s="17" t="str">
        <f t="shared" si="83"/>
        <v>BEARISH</v>
      </c>
      <c r="G1319" s="17" t="str">
        <f t="shared" si="82"/>
        <v>WEAK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102</v>
      </c>
      <c r="C1320" s="2">
        <v>30.052399999999999</v>
      </c>
      <c r="D1320" s="2">
        <v>785</v>
      </c>
      <c r="E1320" s="2">
        <f t="shared" si="80"/>
        <v>146877</v>
      </c>
      <c r="F1320" s="17" t="str">
        <f t="shared" si="83"/>
        <v>BEARISH</v>
      </c>
      <c r="G1320" s="17" t="str">
        <f t="shared" si="82"/>
        <v>WEAK</v>
      </c>
      <c r="H1320" s="17" t="str">
        <f t="shared" si="81"/>
        <v>CONFIRMED BEARISH</v>
      </c>
    </row>
    <row r="1321" spans="1:8" ht="13.5" x14ac:dyDescent="0.25">
      <c r="A1321" s="3">
        <v>43935</v>
      </c>
      <c r="B1321" s="2">
        <v>101.6</v>
      </c>
      <c r="C1321" s="2">
        <v>29.9345</v>
      </c>
      <c r="D1321" s="2">
        <v>5462</v>
      </c>
      <c r="E1321" s="2">
        <f t="shared" si="80"/>
        <v>141415</v>
      </c>
      <c r="F1321" s="17" t="str">
        <f t="shared" si="83"/>
        <v>BEARISH</v>
      </c>
      <c r="G1321" s="17" t="str">
        <f t="shared" si="82"/>
        <v>WEAK</v>
      </c>
      <c r="H1321" s="17" t="str">
        <f t="shared" si="81"/>
        <v>CONFIRMED BEARISH</v>
      </c>
    </row>
    <row r="1322" spans="1:8" ht="13.5" x14ac:dyDescent="0.25">
      <c r="A1322" s="3">
        <v>43936</v>
      </c>
      <c r="B1322" s="2">
        <v>102</v>
      </c>
      <c r="C1322" s="2">
        <v>30.052399999999999</v>
      </c>
      <c r="D1322" s="2">
        <v>581</v>
      </c>
      <c r="E1322" s="2">
        <f t="shared" si="80"/>
        <v>141996</v>
      </c>
      <c r="F1322" s="17" t="str">
        <f t="shared" si="83"/>
        <v>BEARISH</v>
      </c>
      <c r="G1322" s="17" t="str">
        <f t="shared" si="82"/>
        <v>WEAK</v>
      </c>
      <c r="H1322" s="17" t="str">
        <f t="shared" si="81"/>
        <v>BEARISH DIVERGENCE</v>
      </c>
    </row>
    <row r="1323" spans="1:8" ht="13.5" x14ac:dyDescent="0.25">
      <c r="A1323" s="3">
        <v>43937</v>
      </c>
      <c r="B1323" s="2">
        <v>102</v>
      </c>
      <c r="C1323" s="2">
        <v>30.052399999999999</v>
      </c>
      <c r="D1323" s="2">
        <v>640</v>
      </c>
      <c r="E1323" s="2">
        <f t="shared" si="80"/>
        <v>141996</v>
      </c>
      <c r="F1323" s="17" t="str">
        <f t="shared" si="83"/>
        <v>BEARISH</v>
      </c>
      <c r="G1323" s="17" t="str">
        <f t="shared" si="82"/>
        <v>WEAK</v>
      </c>
      <c r="H1323" s="17" t="str">
        <f t="shared" si="81"/>
        <v>NEUTRAL</v>
      </c>
    </row>
    <row r="1324" spans="1:8" ht="13.5" x14ac:dyDescent="0.25">
      <c r="A1324" s="3">
        <v>43938</v>
      </c>
      <c r="B1324" s="2">
        <v>102</v>
      </c>
      <c r="C1324" s="2">
        <v>30.052399999999999</v>
      </c>
      <c r="D1324" s="2">
        <v>1096</v>
      </c>
      <c r="E1324" s="2">
        <f t="shared" si="80"/>
        <v>141996</v>
      </c>
      <c r="F1324" s="17" t="str">
        <f t="shared" si="83"/>
        <v>BEARISH</v>
      </c>
      <c r="G1324" s="17" t="str">
        <f t="shared" si="82"/>
        <v>WEAK</v>
      </c>
      <c r="H1324" s="17" t="str">
        <f t="shared" si="81"/>
        <v>NEUTRAL</v>
      </c>
    </row>
    <row r="1325" spans="1:8" ht="13.5" x14ac:dyDescent="0.25">
      <c r="A1325" s="3">
        <v>43941</v>
      </c>
      <c r="B1325" s="2">
        <v>103.5</v>
      </c>
      <c r="C1325" s="2">
        <v>30.494299999999999</v>
      </c>
      <c r="D1325" s="2">
        <v>221</v>
      </c>
      <c r="E1325" s="2">
        <f t="shared" si="80"/>
        <v>142217</v>
      </c>
      <c r="F1325" s="17" t="str">
        <f t="shared" si="83"/>
        <v>BEARISH</v>
      </c>
      <c r="G1325" s="17" t="str">
        <f t="shared" si="82"/>
        <v>WEAK</v>
      </c>
      <c r="H1325" s="17" t="str">
        <f t="shared" si="81"/>
        <v>BEARISH DIVERGENCE</v>
      </c>
    </row>
    <row r="1326" spans="1:8" ht="13.5" x14ac:dyDescent="0.25">
      <c r="A1326" s="3">
        <v>43942</v>
      </c>
      <c r="B1326" s="2">
        <v>102.5</v>
      </c>
      <c r="C1326" s="2">
        <v>30.1997</v>
      </c>
      <c r="D1326" s="2">
        <v>867</v>
      </c>
      <c r="E1326" s="2">
        <f t="shared" si="80"/>
        <v>141350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BEARISH DIVERGENCE</v>
      </c>
    </row>
    <row r="1327" spans="1:8" ht="13.5" x14ac:dyDescent="0.25">
      <c r="A1327" s="3">
        <v>43943</v>
      </c>
      <c r="B1327" s="2">
        <v>102</v>
      </c>
      <c r="C1327" s="2">
        <v>30.052399999999999</v>
      </c>
      <c r="D1327" s="2">
        <v>747</v>
      </c>
      <c r="E1327" s="2">
        <f t="shared" si="80"/>
        <v>140603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NEUTRAL</v>
      </c>
    </row>
    <row r="1328" spans="1:8" ht="13.5" x14ac:dyDescent="0.25">
      <c r="A1328" s="3">
        <v>43944</v>
      </c>
      <c r="B1328" s="2">
        <v>102.5</v>
      </c>
      <c r="C1328" s="2">
        <v>30.1997</v>
      </c>
      <c r="D1328" s="2">
        <v>293</v>
      </c>
      <c r="E1328" s="2">
        <f t="shared" si="80"/>
        <v>140896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BEARISH DIVERGENCE</v>
      </c>
    </row>
    <row r="1329" spans="1:8" ht="13.5" x14ac:dyDescent="0.25">
      <c r="A1329" s="3">
        <v>43945</v>
      </c>
      <c r="B1329" s="2">
        <v>102.01</v>
      </c>
      <c r="C1329" s="2">
        <v>30.055299999999999</v>
      </c>
      <c r="D1329" s="2">
        <v>434</v>
      </c>
      <c r="E1329" s="2">
        <f t="shared" si="80"/>
        <v>140462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BEARISH DIVERGENCE</v>
      </c>
    </row>
    <row r="1330" spans="1:8" ht="13.5" x14ac:dyDescent="0.25">
      <c r="A1330" s="3">
        <v>43948</v>
      </c>
      <c r="B1330" s="2">
        <v>103.22</v>
      </c>
      <c r="C1330" s="2">
        <v>30.411799999999999</v>
      </c>
      <c r="D1330" s="2">
        <v>1785</v>
      </c>
      <c r="E1330" s="2">
        <f t="shared" si="80"/>
        <v>142247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BULLISH DIVERGENCE</v>
      </c>
    </row>
    <row r="1331" spans="1:8" ht="13.5" x14ac:dyDescent="0.25">
      <c r="A1331" s="3">
        <v>43949</v>
      </c>
      <c r="B1331" s="2">
        <v>102</v>
      </c>
      <c r="C1331" s="2">
        <v>30.052399999999999</v>
      </c>
      <c r="D1331" s="2">
        <v>1206</v>
      </c>
      <c r="E1331" s="2">
        <f t="shared" si="80"/>
        <v>141041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101.5</v>
      </c>
      <c r="C1332" s="2">
        <v>29.905000000000001</v>
      </c>
      <c r="D1332" s="2">
        <v>1701</v>
      </c>
      <c r="E1332" s="2">
        <f t="shared" si="80"/>
        <v>139340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v>43951</v>
      </c>
      <c r="B1333" s="2">
        <v>101.5</v>
      </c>
      <c r="C1333" s="2">
        <v>29.905000000000001</v>
      </c>
      <c r="D1333" s="2">
        <v>1046</v>
      </c>
      <c r="E1333" s="2">
        <f t="shared" si="80"/>
        <v>139340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102</v>
      </c>
      <c r="C1334" s="2">
        <v>30.052399999999999</v>
      </c>
      <c r="D1334" s="2">
        <v>476</v>
      </c>
      <c r="E1334" s="2">
        <f t="shared" si="80"/>
        <v>139816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103.8</v>
      </c>
      <c r="C1335" s="2">
        <v>30.582699999999999</v>
      </c>
      <c r="D1335" s="2">
        <v>561</v>
      </c>
      <c r="E1335" s="2">
        <f t="shared" si="80"/>
        <v>140377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BEARISH DIVERGENCE</v>
      </c>
    </row>
    <row r="1336" spans="1:8" ht="13.5" x14ac:dyDescent="0.25">
      <c r="A1336" s="3">
        <v>43957</v>
      </c>
      <c r="B1336" s="2">
        <v>103</v>
      </c>
      <c r="C1336" s="2">
        <v>30.347000000000001</v>
      </c>
      <c r="D1336" s="2">
        <v>295</v>
      </c>
      <c r="E1336" s="2">
        <f t="shared" si="80"/>
        <v>140082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BEARISH DIVERGENCE</v>
      </c>
    </row>
    <row r="1337" spans="1:8" ht="13.5" x14ac:dyDescent="0.25">
      <c r="A1337" s="3">
        <v>43958</v>
      </c>
      <c r="B1337" s="2">
        <v>103.5</v>
      </c>
      <c r="C1337" s="2">
        <v>30.494299999999999</v>
      </c>
      <c r="D1337" s="2">
        <v>605</v>
      </c>
      <c r="E1337" s="2">
        <f t="shared" si="80"/>
        <v>140687</v>
      </c>
      <c r="F1337" s="17" t="str">
        <f t="shared" si="83"/>
        <v>BULLISH</v>
      </c>
      <c r="G1337" s="17" t="str">
        <f t="shared" si="82"/>
        <v>NEUTRAL</v>
      </c>
      <c r="H1337" s="17" t="str">
        <f t="shared" si="81"/>
        <v>CONFIRMED BULLISH</v>
      </c>
    </row>
    <row r="1338" spans="1:8" ht="13.5" x14ac:dyDescent="0.25">
      <c r="A1338" s="3">
        <v>43959</v>
      </c>
      <c r="B1338" s="2">
        <v>103</v>
      </c>
      <c r="C1338" s="2">
        <v>30.347000000000001</v>
      </c>
      <c r="D1338" s="2">
        <v>213</v>
      </c>
      <c r="E1338" s="2">
        <f t="shared" si="80"/>
        <v>140474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CONFIRMED BULLISH</v>
      </c>
    </row>
    <row r="1339" spans="1:8" ht="13.5" x14ac:dyDescent="0.25">
      <c r="A1339" s="3">
        <v>43962</v>
      </c>
      <c r="B1339" s="2">
        <v>103.24</v>
      </c>
      <c r="C1339" s="2">
        <v>30.4177</v>
      </c>
      <c r="D1339" s="2">
        <v>469</v>
      </c>
      <c r="E1339" s="2">
        <f t="shared" si="80"/>
        <v>140943</v>
      </c>
      <c r="F1339" s="17" t="str">
        <f t="shared" si="83"/>
        <v>BULLISH</v>
      </c>
      <c r="G1339" s="17" t="str">
        <f t="shared" si="82"/>
        <v>NEUTRAL</v>
      </c>
      <c r="H1339" s="17" t="str">
        <f t="shared" si="81"/>
        <v>CONFIRMED BULLISH</v>
      </c>
    </row>
    <row r="1340" spans="1:8" ht="13.5" x14ac:dyDescent="0.25">
      <c r="A1340" s="3">
        <v>43963</v>
      </c>
      <c r="B1340" s="2">
        <v>105</v>
      </c>
      <c r="C1340" s="2">
        <v>30.936199999999999</v>
      </c>
      <c r="D1340" s="2">
        <v>1194</v>
      </c>
      <c r="E1340" s="2">
        <f t="shared" si="80"/>
        <v>142137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CONFIRMED BULLISH</v>
      </c>
    </row>
    <row r="1341" spans="1:8" ht="13.5" x14ac:dyDescent="0.25">
      <c r="A1341" s="3">
        <v>43964</v>
      </c>
      <c r="B1341" s="2">
        <v>107.9</v>
      </c>
      <c r="C1341" s="2">
        <v>31.790700000000001</v>
      </c>
      <c r="D1341" s="2">
        <v>5</v>
      </c>
      <c r="E1341" s="2">
        <f t="shared" si="80"/>
        <v>142142</v>
      </c>
      <c r="F1341" s="17" t="str">
        <f t="shared" si="83"/>
        <v>BULLISH</v>
      </c>
      <c r="G1341" s="17" t="str">
        <f t="shared" si="82"/>
        <v>NEUTRAL</v>
      </c>
      <c r="H1341" s="17" t="str">
        <f t="shared" si="81"/>
        <v>CONFIRMED BULLISH</v>
      </c>
    </row>
    <row r="1342" spans="1:8" ht="13.5" x14ac:dyDescent="0.25">
      <c r="A1342" s="3">
        <v>43965</v>
      </c>
      <c r="B1342" s="2">
        <v>108</v>
      </c>
      <c r="C1342" s="2">
        <v>31.8201</v>
      </c>
      <c r="D1342" s="2">
        <v>991</v>
      </c>
      <c r="E1342" s="2">
        <f t="shared" si="80"/>
        <v>143133</v>
      </c>
      <c r="F1342" s="17" t="str">
        <f t="shared" si="83"/>
        <v>BULLISH</v>
      </c>
      <c r="G1342" s="17" t="str">
        <f t="shared" si="82"/>
        <v>NEUTRAL</v>
      </c>
      <c r="H1342" s="17" t="str">
        <f t="shared" si="81"/>
        <v>CONFIRMED BULLISH</v>
      </c>
    </row>
    <row r="1343" spans="1:8" ht="13.5" x14ac:dyDescent="0.25">
      <c r="A1343" s="3">
        <v>43966</v>
      </c>
      <c r="B1343" s="2">
        <v>108</v>
      </c>
      <c r="C1343" s="2">
        <v>31.8201</v>
      </c>
      <c r="D1343" s="2">
        <v>260</v>
      </c>
      <c r="E1343" s="2">
        <f t="shared" si="80"/>
        <v>143133</v>
      </c>
      <c r="F1343" s="17" t="str">
        <f t="shared" si="83"/>
        <v>BULLISH</v>
      </c>
      <c r="G1343" s="17" t="str">
        <f t="shared" si="82"/>
        <v>NEUTRAL</v>
      </c>
      <c r="H1343" s="17" t="str">
        <f t="shared" si="81"/>
        <v>CONFIRMED BULLISH</v>
      </c>
    </row>
    <row r="1344" spans="1:8" ht="13.5" x14ac:dyDescent="0.25">
      <c r="A1344" s="3">
        <v>43969</v>
      </c>
      <c r="B1344" s="2">
        <v>110</v>
      </c>
      <c r="C1344" s="2">
        <v>32.409399999999998</v>
      </c>
      <c r="D1344" s="2">
        <v>1659</v>
      </c>
      <c r="E1344" s="2">
        <f t="shared" si="80"/>
        <v>144792</v>
      </c>
      <c r="F1344" s="17" t="str">
        <f t="shared" si="83"/>
        <v>BULLISH</v>
      </c>
      <c r="G1344" s="17" t="str">
        <f t="shared" si="82"/>
        <v>STRONG</v>
      </c>
      <c r="H1344" s="17" t="str">
        <f t="shared" si="81"/>
        <v>CONFIRMED BULLISH</v>
      </c>
    </row>
    <row r="1345" spans="1:8" ht="13.5" x14ac:dyDescent="0.25">
      <c r="A1345" s="3">
        <v>43970</v>
      </c>
      <c r="B1345" s="2">
        <v>109.99</v>
      </c>
      <c r="C1345" s="2">
        <v>32.406500000000001</v>
      </c>
      <c r="D1345" s="2">
        <v>558</v>
      </c>
      <c r="E1345" s="2">
        <f t="shared" si="80"/>
        <v>144234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CONFIRMED BULLISH</v>
      </c>
    </row>
    <row r="1346" spans="1:8" ht="13.5" x14ac:dyDescent="0.25">
      <c r="A1346" s="3">
        <v>43971</v>
      </c>
      <c r="B1346" s="2">
        <v>110</v>
      </c>
      <c r="C1346" s="2">
        <v>32.409399999999998</v>
      </c>
      <c r="D1346" s="2">
        <v>9261</v>
      </c>
      <c r="E1346" s="2">
        <f t="shared" si="80"/>
        <v>153495</v>
      </c>
      <c r="F1346" s="17" t="str">
        <f t="shared" si="83"/>
        <v>BULLISH</v>
      </c>
      <c r="G1346" s="17" t="str">
        <f t="shared" si="82"/>
        <v>STRONG</v>
      </c>
      <c r="H1346" s="17" t="str">
        <f t="shared" si="81"/>
        <v>CONFIRMED BULLISH</v>
      </c>
    </row>
    <row r="1347" spans="1:8" ht="13.5" x14ac:dyDescent="0.25">
      <c r="A1347" s="3">
        <v>43972</v>
      </c>
      <c r="B1347" s="2">
        <v>108.1</v>
      </c>
      <c r="C1347" s="2">
        <v>31.849599999999999</v>
      </c>
      <c r="D1347" s="2">
        <v>1405</v>
      </c>
      <c r="E1347" s="2">
        <f t="shared" si="80"/>
        <v>152090</v>
      </c>
      <c r="F1347" s="17" t="str">
        <f t="shared" si="83"/>
        <v>BULLISH</v>
      </c>
      <c r="G1347" s="17" t="str">
        <f t="shared" si="82"/>
        <v>STRONG</v>
      </c>
      <c r="H1347" s="17" t="str">
        <f t="shared" si="81"/>
        <v>CONFIRMED BULLISH</v>
      </c>
    </row>
    <row r="1348" spans="1:8" ht="13.5" x14ac:dyDescent="0.25">
      <c r="A1348" s="3">
        <v>43973</v>
      </c>
      <c r="B1348" s="2">
        <v>107</v>
      </c>
      <c r="C1348" s="2">
        <v>31.525500000000001</v>
      </c>
      <c r="D1348" s="2">
        <v>432</v>
      </c>
      <c r="E1348" s="2">
        <f t="shared" ref="E1348:E1411" si="84">IF(B1348&gt;B1347, E1347+D1348, IF(B1348&lt;B1347, E1347-D1348, E1347))</f>
        <v>151658</v>
      </c>
      <c r="F1348" s="17" t="str">
        <f t="shared" si="83"/>
        <v>BULLISH</v>
      </c>
      <c r="G1348" s="17" t="str">
        <f t="shared" si="82"/>
        <v>STRONG</v>
      </c>
      <c r="H1348" s="17" t="str">
        <f t="shared" si="81"/>
        <v>BULLISH DIVERGENCE</v>
      </c>
    </row>
    <row r="1349" spans="1:8" ht="13.5" x14ac:dyDescent="0.25">
      <c r="A1349" s="3">
        <v>43977</v>
      </c>
      <c r="B1349" s="2">
        <v>107</v>
      </c>
      <c r="C1349" s="2">
        <v>31.525500000000001</v>
      </c>
      <c r="D1349" s="2">
        <v>626</v>
      </c>
      <c r="E1349" s="2">
        <f t="shared" si="84"/>
        <v>151658</v>
      </c>
      <c r="F1349" s="17" t="str">
        <f t="shared" si="83"/>
        <v>BULLISH</v>
      </c>
      <c r="G1349" s="17" t="str">
        <f t="shared" si="82"/>
        <v>STRONG</v>
      </c>
      <c r="H1349" s="17" t="str">
        <f t="shared" si="81"/>
        <v>BULLISH DIVERGENCE</v>
      </c>
    </row>
    <row r="1350" spans="1:8" ht="13.5" x14ac:dyDescent="0.25">
      <c r="A1350" s="3">
        <v>43978</v>
      </c>
      <c r="B1350" s="2">
        <v>107</v>
      </c>
      <c r="C1350" s="2">
        <v>31.525500000000001</v>
      </c>
      <c r="D1350" s="2">
        <v>1367</v>
      </c>
      <c r="E1350" s="2">
        <f t="shared" si="84"/>
        <v>151658</v>
      </c>
      <c r="F1350" s="17" t="str">
        <f t="shared" si="83"/>
        <v>BULLISH</v>
      </c>
      <c r="G1350" s="17" t="str">
        <f t="shared" si="82"/>
        <v>STRONG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BULLISH DIVERGENCE</v>
      </c>
    </row>
    <row r="1351" spans="1:8" ht="13.5" x14ac:dyDescent="0.25">
      <c r="A1351" s="3">
        <v>43979</v>
      </c>
      <c r="B1351" s="2">
        <v>106.6</v>
      </c>
      <c r="C1351" s="2">
        <v>31.407699999999998</v>
      </c>
      <c r="D1351" s="2">
        <v>234</v>
      </c>
      <c r="E1351" s="2">
        <f t="shared" si="84"/>
        <v>151424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BEARISH</v>
      </c>
    </row>
    <row r="1352" spans="1:8" ht="13.5" x14ac:dyDescent="0.25">
      <c r="A1352" s="3">
        <v>43980</v>
      </c>
      <c r="B1352" s="2">
        <v>105.7</v>
      </c>
      <c r="C1352" s="2">
        <v>31.142499999999998</v>
      </c>
      <c r="D1352" s="2">
        <v>666</v>
      </c>
      <c r="E1352" s="2">
        <f t="shared" si="84"/>
        <v>150758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CONFIRMED BEARISH</v>
      </c>
    </row>
    <row r="1353" spans="1:8" ht="13.5" x14ac:dyDescent="0.25">
      <c r="A1353" s="3">
        <v>43983</v>
      </c>
      <c r="B1353" s="2">
        <v>105</v>
      </c>
      <c r="C1353" s="2">
        <v>30.936199999999999</v>
      </c>
      <c r="D1353" s="2">
        <v>364</v>
      </c>
      <c r="E1353" s="2">
        <f t="shared" si="84"/>
        <v>150394</v>
      </c>
      <c r="F1353" s="17" t="str">
        <f t="shared" si="87"/>
        <v>BEARISH</v>
      </c>
      <c r="G1353" s="17" t="str">
        <f t="shared" si="86"/>
        <v>NEUTRAL</v>
      </c>
      <c r="H1353" s="17" t="str">
        <f t="shared" si="85"/>
        <v>CONFIRMED BEARISH</v>
      </c>
    </row>
    <row r="1354" spans="1:8" ht="13.5" x14ac:dyDescent="0.25">
      <c r="A1354" s="3">
        <v>43984</v>
      </c>
      <c r="B1354" s="2">
        <v>107</v>
      </c>
      <c r="C1354" s="2">
        <v>31.525500000000001</v>
      </c>
      <c r="D1354" s="2">
        <v>235</v>
      </c>
      <c r="E1354" s="2">
        <f t="shared" si="84"/>
        <v>150629</v>
      </c>
      <c r="F1354" s="17" t="str">
        <f t="shared" si="87"/>
        <v>BEARISH</v>
      </c>
      <c r="G1354" s="17" t="str">
        <f t="shared" si="86"/>
        <v>NEUTRAL</v>
      </c>
      <c r="H1354" s="17" t="str">
        <f t="shared" si="85"/>
        <v>NEUTRAL</v>
      </c>
    </row>
    <row r="1355" spans="1:8" ht="13.5" x14ac:dyDescent="0.25">
      <c r="A1355" s="3">
        <v>43985</v>
      </c>
      <c r="B1355" s="2">
        <v>104.6</v>
      </c>
      <c r="C1355" s="2">
        <v>30.8184</v>
      </c>
      <c r="D1355" s="2">
        <v>659</v>
      </c>
      <c r="E1355" s="2">
        <f t="shared" si="84"/>
        <v>149970</v>
      </c>
      <c r="F1355" s="17" t="str">
        <f t="shared" si="87"/>
        <v>BEARISH</v>
      </c>
      <c r="G1355" s="17" t="str">
        <f t="shared" si="86"/>
        <v>NEUTRAL</v>
      </c>
      <c r="H1355" s="17" t="str">
        <f t="shared" si="85"/>
        <v>CONFIRMED BEARISH</v>
      </c>
    </row>
    <row r="1356" spans="1:8" ht="13.5" x14ac:dyDescent="0.25">
      <c r="A1356" s="3">
        <v>43986</v>
      </c>
      <c r="B1356" s="2">
        <v>106</v>
      </c>
      <c r="C1356" s="2">
        <v>31.230899999999998</v>
      </c>
      <c r="D1356" s="2">
        <v>1149</v>
      </c>
      <c r="E1356" s="2">
        <f t="shared" si="84"/>
        <v>151119</v>
      </c>
      <c r="F1356" s="17" t="str">
        <f t="shared" si="87"/>
        <v>BEARISH</v>
      </c>
      <c r="G1356" s="17" t="str">
        <f t="shared" si="86"/>
        <v>NEUTRAL</v>
      </c>
      <c r="H1356" s="17" t="str">
        <f t="shared" si="85"/>
        <v>CONFIRMED BEARISH</v>
      </c>
    </row>
    <row r="1357" spans="1:8" ht="13.5" x14ac:dyDescent="0.25">
      <c r="A1357" s="3">
        <v>43987</v>
      </c>
      <c r="B1357" s="2">
        <v>105.6</v>
      </c>
      <c r="C1357" s="2">
        <v>31.113</v>
      </c>
      <c r="D1357" s="2">
        <v>1488</v>
      </c>
      <c r="E1357" s="2">
        <f t="shared" si="84"/>
        <v>149631</v>
      </c>
      <c r="F1357" s="17" t="str">
        <f t="shared" si="87"/>
        <v>BEARISH</v>
      </c>
      <c r="G1357" s="17" t="str">
        <f t="shared" si="86"/>
        <v>NEUTRAL</v>
      </c>
      <c r="H1357" s="17" t="str">
        <f t="shared" si="85"/>
        <v>CONFIRMED BEARISH</v>
      </c>
    </row>
    <row r="1358" spans="1:8" ht="13.5" x14ac:dyDescent="0.25">
      <c r="A1358" s="3">
        <v>43990</v>
      </c>
      <c r="B1358" s="2">
        <v>105</v>
      </c>
      <c r="C1358" s="2">
        <v>30.936199999999999</v>
      </c>
      <c r="D1358" s="2">
        <v>1932</v>
      </c>
      <c r="E1358" s="2">
        <f t="shared" si="84"/>
        <v>147699</v>
      </c>
      <c r="F1358" s="17" t="str">
        <f t="shared" si="87"/>
        <v>BEARISH</v>
      </c>
      <c r="G1358" s="17" t="str">
        <f t="shared" si="86"/>
        <v>NEUTRAL</v>
      </c>
      <c r="H1358" s="17" t="str">
        <f t="shared" si="85"/>
        <v>NEUTRAL</v>
      </c>
    </row>
    <row r="1359" spans="1:8" ht="13.5" x14ac:dyDescent="0.25">
      <c r="A1359" s="3">
        <v>43991</v>
      </c>
      <c r="B1359" s="2">
        <v>105.1</v>
      </c>
      <c r="C1359" s="2">
        <v>30.965699999999998</v>
      </c>
      <c r="D1359" s="2">
        <v>377</v>
      </c>
      <c r="E1359" s="2">
        <f t="shared" si="84"/>
        <v>148076</v>
      </c>
      <c r="F1359" s="17" t="str">
        <f t="shared" si="87"/>
        <v>BEARISH</v>
      </c>
      <c r="G1359" s="17" t="str">
        <f t="shared" si="86"/>
        <v>NEUTRAL</v>
      </c>
      <c r="H1359" s="17" t="str">
        <f t="shared" si="85"/>
        <v>CONFIRMED BEARISH</v>
      </c>
    </row>
    <row r="1360" spans="1:8" ht="13.5" x14ac:dyDescent="0.25">
      <c r="A1360" s="3">
        <v>43992</v>
      </c>
      <c r="B1360" s="2">
        <v>105.52</v>
      </c>
      <c r="C1360" s="2">
        <v>31.089500000000001</v>
      </c>
      <c r="D1360" s="2">
        <v>306</v>
      </c>
      <c r="E1360" s="2">
        <f t="shared" si="84"/>
        <v>148382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BEARISH DIVERGENCE</v>
      </c>
    </row>
    <row r="1361" spans="1:8" ht="13.5" x14ac:dyDescent="0.25">
      <c r="A1361" s="3">
        <v>43993</v>
      </c>
      <c r="B1361" s="2">
        <v>108</v>
      </c>
      <c r="C1361" s="2">
        <v>31.8201</v>
      </c>
      <c r="D1361" s="2">
        <v>454</v>
      </c>
      <c r="E1361" s="2">
        <f t="shared" si="84"/>
        <v>148836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BEARISH DIVERGENCE</v>
      </c>
    </row>
    <row r="1362" spans="1:8" ht="13.5" x14ac:dyDescent="0.25">
      <c r="A1362" s="3">
        <v>43994</v>
      </c>
      <c r="B1362" s="2">
        <v>110</v>
      </c>
      <c r="C1362" s="2">
        <v>32.409399999999998</v>
      </c>
      <c r="D1362" s="2">
        <v>461</v>
      </c>
      <c r="E1362" s="2">
        <f t="shared" si="84"/>
        <v>149297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BEARISH DIVERGENCE</v>
      </c>
    </row>
    <row r="1363" spans="1:8" ht="13.5" x14ac:dyDescent="0.25">
      <c r="A1363" s="3">
        <v>43997</v>
      </c>
      <c r="B1363" s="2">
        <v>108.61</v>
      </c>
      <c r="C1363" s="2">
        <v>31.9999</v>
      </c>
      <c r="D1363" s="2">
        <v>30</v>
      </c>
      <c r="E1363" s="2">
        <f t="shared" si="84"/>
        <v>149267</v>
      </c>
      <c r="F1363" s="17" t="str">
        <f t="shared" si="87"/>
        <v>BULLISH</v>
      </c>
      <c r="G1363" s="17" t="str">
        <f t="shared" si="86"/>
        <v>NEUTRAL</v>
      </c>
      <c r="H1363" s="17" t="str">
        <f t="shared" si="85"/>
        <v>CONFIRMED BULLISH</v>
      </c>
    </row>
    <row r="1364" spans="1:8" ht="13.5" x14ac:dyDescent="0.25">
      <c r="A1364" s="3">
        <v>43998</v>
      </c>
      <c r="B1364" s="2">
        <v>106.1</v>
      </c>
      <c r="C1364" s="2">
        <v>31.260300000000001</v>
      </c>
      <c r="D1364" s="2">
        <v>728</v>
      </c>
      <c r="E1364" s="2">
        <f t="shared" si="84"/>
        <v>148539</v>
      </c>
      <c r="F1364" s="17" t="str">
        <f t="shared" si="87"/>
        <v>BULLISH</v>
      </c>
      <c r="G1364" s="17" t="str">
        <f t="shared" si="86"/>
        <v>NEUTRAL</v>
      </c>
      <c r="H1364" s="17" t="str">
        <f t="shared" si="85"/>
        <v>CONFIRMED BULLISH</v>
      </c>
    </row>
    <row r="1365" spans="1:8" ht="13.5" x14ac:dyDescent="0.25">
      <c r="A1365" s="3">
        <v>43999</v>
      </c>
      <c r="B1365" s="2">
        <v>107</v>
      </c>
      <c r="C1365" s="2">
        <v>31.525500000000001</v>
      </c>
      <c r="D1365" s="2">
        <v>210</v>
      </c>
      <c r="E1365" s="2">
        <f t="shared" si="84"/>
        <v>148749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CONFIRMED BULLISH</v>
      </c>
    </row>
    <row r="1366" spans="1:8" ht="13.5" x14ac:dyDescent="0.25">
      <c r="A1366" s="3">
        <v>44000</v>
      </c>
      <c r="B1366" s="2">
        <v>106.02</v>
      </c>
      <c r="C1366" s="2">
        <v>31.236799999999999</v>
      </c>
      <c r="D1366" s="2">
        <v>2321</v>
      </c>
      <c r="E1366" s="2">
        <f t="shared" si="84"/>
        <v>146428</v>
      </c>
      <c r="F1366" s="17" t="str">
        <f t="shared" si="87"/>
        <v>BEARISH</v>
      </c>
      <c r="G1366" s="17" t="str">
        <f t="shared" si="86"/>
        <v>NEUTRAL</v>
      </c>
      <c r="H1366" s="17" t="str">
        <f t="shared" si="85"/>
        <v>CONFIRMED BEARISH</v>
      </c>
    </row>
    <row r="1367" spans="1:8" ht="13.5" x14ac:dyDescent="0.25">
      <c r="A1367" s="3">
        <v>44001</v>
      </c>
      <c r="B1367" s="2">
        <v>108</v>
      </c>
      <c r="C1367" s="2">
        <v>31.8201</v>
      </c>
      <c r="D1367" s="2">
        <v>260</v>
      </c>
      <c r="E1367" s="2">
        <f t="shared" si="84"/>
        <v>146688</v>
      </c>
      <c r="F1367" s="17" t="str">
        <f t="shared" si="87"/>
        <v>BEARISH</v>
      </c>
      <c r="G1367" s="17" t="str">
        <f t="shared" si="86"/>
        <v>NEUTRAL</v>
      </c>
      <c r="H1367" s="17" t="str">
        <f t="shared" si="85"/>
        <v>CONFIRMED BEARISH</v>
      </c>
    </row>
    <row r="1368" spans="1:8" ht="13.5" x14ac:dyDescent="0.25">
      <c r="A1368" s="3">
        <v>44004</v>
      </c>
      <c r="B1368" s="2">
        <v>107.5</v>
      </c>
      <c r="C1368" s="2">
        <v>31.672799999999999</v>
      </c>
      <c r="D1368" s="2">
        <v>137</v>
      </c>
      <c r="E1368" s="2">
        <f t="shared" si="84"/>
        <v>146551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106.01</v>
      </c>
      <c r="C1369" s="2">
        <v>31.233799999999999</v>
      </c>
      <c r="D1369" s="2">
        <v>279</v>
      </c>
      <c r="E1369" s="2">
        <f t="shared" si="84"/>
        <v>146272</v>
      </c>
      <c r="F1369" s="17" t="str">
        <f t="shared" si="87"/>
        <v>BEARISH</v>
      </c>
      <c r="G1369" s="17" t="str">
        <f t="shared" si="86"/>
        <v>NEUTRAL</v>
      </c>
      <c r="H1369" s="17" t="str">
        <f t="shared" si="85"/>
        <v>CONFIRMED BEARISH</v>
      </c>
    </row>
    <row r="1370" spans="1:8" ht="13.5" x14ac:dyDescent="0.25">
      <c r="A1370" s="3">
        <v>44006</v>
      </c>
      <c r="B1370" s="2">
        <v>103</v>
      </c>
      <c r="C1370" s="2">
        <v>30.347000000000001</v>
      </c>
      <c r="D1370" s="2">
        <v>9751</v>
      </c>
      <c r="E1370" s="2">
        <f t="shared" si="84"/>
        <v>136521</v>
      </c>
      <c r="F1370" s="17" t="str">
        <f t="shared" si="87"/>
        <v>BEARISH</v>
      </c>
      <c r="G1370" s="17" t="str">
        <f t="shared" si="86"/>
        <v>WEAK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103</v>
      </c>
      <c r="C1371" s="2">
        <v>30.347000000000001</v>
      </c>
      <c r="D1371" s="2">
        <v>356</v>
      </c>
      <c r="E1371" s="2">
        <f t="shared" si="84"/>
        <v>136521</v>
      </c>
      <c r="F1371" s="17" t="str">
        <f t="shared" si="87"/>
        <v>BEARISH</v>
      </c>
      <c r="G1371" s="17" t="str">
        <f t="shared" si="86"/>
        <v>WEAK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103</v>
      </c>
      <c r="C1372" s="2">
        <v>30.347000000000001</v>
      </c>
      <c r="D1372" s="2">
        <v>4463</v>
      </c>
      <c r="E1372" s="2">
        <f t="shared" si="84"/>
        <v>136521</v>
      </c>
      <c r="F1372" s="17" t="str">
        <f t="shared" si="87"/>
        <v>BEARISH</v>
      </c>
      <c r="G1372" s="17" t="str">
        <f t="shared" si="86"/>
        <v>WEAK</v>
      </c>
      <c r="H1372" s="17" t="str">
        <f t="shared" si="85"/>
        <v>CONFIRMED BEARISH</v>
      </c>
    </row>
    <row r="1373" spans="1:8" ht="13.5" x14ac:dyDescent="0.25">
      <c r="A1373" s="3">
        <v>44011</v>
      </c>
      <c r="B1373" s="2">
        <v>98</v>
      </c>
      <c r="C1373" s="2">
        <v>30.3201</v>
      </c>
      <c r="D1373" s="2">
        <v>904</v>
      </c>
      <c r="E1373" s="2">
        <f t="shared" si="84"/>
        <v>135617</v>
      </c>
      <c r="F1373" s="17" t="str">
        <f t="shared" si="87"/>
        <v>BEARISH</v>
      </c>
      <c r="G1373" s="17" t="str">
        <f t="shared" si="86"/>
        <v>WEAK</v>
      </c>
      <c r="H1373" s="17" t="str">
        <f t="shared" si="85"/>
        <v>CONFIRMED BEARISH</v>
      </c>
    </row>
    <row r="1374" spans="1:8" ht="13.5" x14ac:dyDescent="0.25">
      <c r="A1374" s="3">
        <v>44012</v>
      </c>
      <c r="B1374" s="2">
        <v>97.5</v>
      </c>
      <c r="C1374" s="2">
        <v>30.165400000000002</v>
      </c>
      <c r="D1374" s="2">
        <v>1222</v>
      </c>
      <c r="E1374" s="2">
        <f t="shared" si="84"/>
        <v>134395</v>
      </c>
      <c r="F1374" s="17" t="str">
        <f t="shared" si="87"/>
        <v>BEARISH</v>
      </c>
      <c r="G1374" s="17" t="str">
        <f t="shared" si="86"/>
        <v>WEAK</v>
      </c>
      <c r="H1374" s="17" t="str">
        <f t="shared" si="85"/>
        <v>CONFIRMED BEARISH</v>
      </c>
    </row>
    <row r="1375" spans="1:8" ht="13.5" x14ac:dyDescent="0.25">
      <c r="A1375" s="3">
        <v>44013</v>
      </c>
      <c r="B1375" s="2">
        <v>95.7</v>
      </c>
      <c r="C1375" s="2">
        <v>29.608499999999999</v>
      </c>
      <c r="D1375" s="2">
        <v>892</v>
      </c>
      <c r="E1375" s="2">
        <f t="shared" si="84"/>
        <v>133503</v>
      </c>
      <c r="F1375" s="17" t="str">
        <f t="shared" si="87"/>
        <v>BEARISH</v>
      </c>
      <c r="G1375" s="17" t="str">
        <f t="shared" si="86"/>
        <v>WEAK</v>
      </c>
      <c r="H1375" s="17" t="str">
        <f t="shared" si="85"/>
        <v>CONFIRMED BEARISH</v>
      </c>
    </row>
    <row r="1376" spans="1:8" ht="13.5" x14ac:dyDescent="0.25">
      <c r="A1376" s="3">
        <v>44014</v>
      </c>
      <c r="B1376" s="2">
        <v>95.5</v>
      </c>
      <c r="C1376" s="2">
        <v>29.546600000000002</v>
      </c>
      <c r="D1376" s="2">
        <v>1337</v>
      </c>
      <c r="E1376" s="2">
        <f t="shared" si="84"/>
        <v>132166</v>
      </c>
      <c r="F1376" s="17" t="str">
        <f t="shared" si="87"/>
        <v>BEARISH</v>
      </c>
      <c r="G1376" s="17" t="str">
        <f t="shared" si="86"/>
        <v>WEAK</v>
      </c>
      <c r="H1376" s="17" t="str">
        <f t="shared" si="85"/>
        <v>CONFIRMED BEARISH</v>
      </c>
    </row>
    <row r="1377" spans="1:8" ht="13.5" x14ac:dyDescent="0.25">
      <c r="A1377" s="3">
        <v>44015</v>
      </c>
      <c r="B1377" s="2">
        <v>95.01</v>
      </c>
      <c r="C1377" s="2">
        <v>29.395</v>
      </c>
      <c r="D1377" s="2">
        <v>381</v>
      </c>
      <c r="E1377" s="2">
        <f t="shared" si="84"/>
        <v>131785</v>
      </c>
      <c r="F1377" s="17" t="str">
        <f t="shared" si="87"/>
        <v>BEARISH</v>
      </c>
      <c r="G1377" s="17" t="str">
        <f t="shared" si="86"/>
        <v>WEAK</v>
      </c>
      <c r="H1377" s="17" t="str">
        <f t="shared" si="85"/>
        <v>CONFIRMED BEARISH</v>
      </c>
    </row>
    <row r="1378" spans="1:8" ht="13.5" x14ac:dyDescent="0.25">
      <c r="A1378" s="3">
        <v>44018</v>
      </c>
      <c r="B1378" s="2">
        <v>95</v>
      </c>
      <c r="C1378" s="2">
        <v>29.3919</v>
      </c>
      <c r="D1378" s="2">
        <v>318</v>
      </c>
      <c r="E1378" s="2">
        <f t="shared" si="84"/>
        <v>131467</v>
      </c>
      <c r="F1378" s="17" t="str">
        <f t="shared" si="87"/>
        <v>BEARISH</v>
      </c>
      <c r="G1378" s="17" t="str">
        <f t="shared" si="86"/>
        <v>WEAK</v>
      </c>
      <c r="H1378" s="17" t="str">
        <f t="shared" si="85"/>
        <v>CONFIRMED BEARISH</v>
      </c>
    </row>
    <row r="1379" spans="1:8" ht="13.5" x14ac:dyDescent="0.25">
      <c r="A1379" s="3">
        <v>44019</v>
      </c>
      <c r="B1379" s="2">
        <v>93.61</v>
      </c>
      <c r="C1379" s="2">
        <v>28.9619</v>
      </c>
      <c r="D1379" s="2">
        <v>2683</v>
      </c>
      <c r="E1379" s="2">
        <f t="shared" si="84"/>
        <v>128784</v>
      </c>
      <c r="F1379" s="17" t="str">
        <f t="shared" si="87"/>
        <v>BEARISH</v>
      </c>
      <c r="G1379" s="17" t="str">
        <f t="shared" si="86"/>
        <v>WEAK</v>
      </c>
      <c r="H1379" s="17" t="str">
        <f t="shared" si="85"/>
        <v>CONFIRMED BEARISH</v>
      </c>
    </row>
    <row r="1380" spans="1:8" ht="13.5" x14ac:dyDescent="0.25">
      <c r="A1380" s="3">
        <v>44020</v>
      </c>
      <c r="B1380" s="2">
        <v>93.61</v>
      </c>
      <c r="C1380" s="2">
        <v>28.9619</v>
      </c>
      <c r="D1380" s="2">
        <v>150</v>
      </c>
      <c r="E1380" s="2">
        <f t="shared" si="84"/>
        <v>128784</v>
      </c>
      <c r="F1380" s="17" t="str">
        <f t="shared" si="87"/>
        <v>BEARISH</v>
      </c>
      <c r="G1380" s="17" t="str">
        <f t="shared" si="86"/>
        <v>WEAK</v>
      </c>
      <c r="H1380" s="17" t="str">
        <f t="shared" si="85"/>
        <v>CONFIRMED BEARISH</v>
      </c>
    </row>
    <row r="1381" spans="1:8" ht="13.5" x14ac:dyDescent="0.25">
      <c r="A1381" s="3">
        <v>44021</v>
      </c>
      <c r="B1381" s="2">
        <v>94.8</v>
      </c>
      <c r="C1381" s="2">
        <v>29.330100000000002</v>
      </c>
      <c r="D1381" s="2">
        <v>323</v>
      </c>
      <c r="E1381" s="2">
        <f t="shared" si="84"/>
        <v>129107</v>
      </c>
      <c r="F1381" s="17" t="str">
        <f t="shared" si="87"/>
        <v>BEARISH</v>
      </c>
      <c r="G1381" s="17" t="str">
        <f t="shared" si="86"/>
        <v>WEAK</v>
      </c>
      <c r="H1381" s="17" t="str">
        <f t="shared" si="85"/>
        <v>CONFIRMED BEARISH</v>
      </c>
    </row>
    <row r="1382" spans="1:8" ht="13.5" x14ac:dyDescent="0.25">
      <c r="A1382" s="3">
        <v>44022</v>
      </c>
      <c r="B1382" s="2">
        <v>94.7</v>
      </c>
      <c r="C1382" s="2">
        <v>29.299099999999999</v>
      </c>
      <c r="D1382" s="2">
        <v>276</v>
      </c>
      <c r="E1382" s="2">
        <f t="shared" si="84"/>
        <v>128831</v>
      </c>
      <c r="F1382" s="17" t="str">
        <f t="shared" si="87"/>
        <v>BEARISH</v>
      </c>
      <c r="G1382" s="17" t="str">
        <f t="shared" si="86"/>
        <v>WEAK</v>
      </c>
      <c r="H1382" s="17" t="str">
        <f t="shared" si="85"/>
        <v>CONFIRMED BEARISH</v>
      </c>
    </row>
    <row r="1383" spans="1:8" ht="13.5" x14ac:dyDescent="0.25">
      <c r="A1383" s="3">
        <v>44025</v>
      </c>
      <c r="B1383" s="2">
        <v>95</v>
      </c>
      <c r="C1383" s="2">
        <v>29.3919</v>
      </c>
      <c r="D1383" s="2">
        <v>2297</v>
      </c>
      <c r="E1383" s="2">
        <f t="shared" si="84"/>
        <v>131128</v>
      </c>
      <c r="F1383" s="17" t="str">
        <f t="shared" si="87"/>
        <v>BEARISH</v>
      </c>
      <c r="G1383" s="17" t="str">
        <f t="shared" si="86"/>
        <v>NEUTRAL</v>
      </c>
      <c r="H1383" s="17" t="str">
        <f t="shared" si="85"/>
        <v>NEUTRAL</v>
      </c>
    </row>
    <row r="1384" spans="1:8" ht="13.5" x14ac:dyDescent="0.25">
      <c r="A1384" s="3">
        <v>44026</v>
      </c>
      <c r="B1384" s="2">
        <v>94.51</v>
      </c>
      <c r="C1384" s="2">
        <v>29.240300000000001</v>
      </c>
      <c r="D1384" s="2">
        <v>1184</v>
      </c>
      <c r="E1384" s="2">
        <f t="shared" si="84"/>
        <v>129944</v>
      </c>
      <c r="F1384" s="17" t="str">
        <f t="shared" si="87"/>
        <v>BULLISH</v>
      </c>
      <c r="G1384" s="17" t="str">
        <f t="shared" si="86"/>
        <v>NEUTRAL</v>
      </c>
      <c r="H1384" s="17" t="str">
        <f t="shared" si="85"/>
        <v>CONFIRMED BULLISH</v>
      </c>
    </row>
    <row r="1385" spans="1:8" ht="13.5" x14ac:dyDescent="0.25">
      <c r="A1385" s="3">
        <v>44027</v>
      </c>
      <c r="B1385" s="2">
        <v>94</v>
      </c>
      <c r="C1385" s="2">
        <v>29.0825</v>
      </c>
      <c r="D1385" s="2">
        <v>2023</v>
      </c>
      <c r="E1385" s="2">
        <f t="shared" si="84"/>
        <v>127921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BEARISH DIVERGENCE</v>
      </c>
    </row>
    <row r="1386" spans="1:8" ht="13.5" x14ac:dyDescent="0.25">
      <c r="A1386" s="3">
        <v>44028</v>
      </c>
      <c r="B1386" s="2">
        <v>92.01</v>
      </c>
      <c r="C1386" s="2">
        <v>28.466899999999999</v>
      </c>
      <c r="D1386" s="2">
        <v>18542</v>
      </c>
      <c r="E1386" s="2">
        <f t="shared" si="84"/>
        <v>109379</v>
      </c>
      <c r="F1386" s="17" t="str">
        <f t="shared" si="87"/>
        <v>BEARISH</v>
      </c>
      <c r="G1386" s="17" t="str">
        <f t="shared" si="86"/>
        <v>WEAK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92</v>
      </c>
      <c r="C1387" s="2">
        <v>28.463799999999999</v>
      </c>
      <c r="D1387" s="2">
        <v>2174</v>
      </c>
      <c r="E1387" s="2">
        <f t="shared" si="84"/>
        <v>107205</v>
      </c>
      <c r="F1387" s="17" t="str">
        <f t="shared" si="87"/>
        <v>BEARISH</v>
      </c>
      <c r="G1387" s="17" t="str">
        <f t="shared" si="86"/>
        <v>WEAK</v>
      </c>
      <c r="H1387" s="17" t="str">
        <f t="shared" si="85"/>
        <v>CONFIRMED BEARISH</v>
      </c>
    </row>
    <row r="1388" spans="1:8" ht="13.5" x14ac:dyDescent="0.25">
      <c r="A1388" s="3">
        <v>44032</v>
      </c>
      <c r="B1388" s="2">
        <v>93</v>
      </c>
      <c r="C1388" s="2">
        <v>28.773199999999999</v>
      </c>
      <c r="D1388" s="2">
        <v>983</v>
      </c>
      <c r="E1388" s="2">
        <f t="shared" si="84"/>
        <v>108188</v>
      </c>
      <c r="F1388" s="17" t="str">
        <f t="shared" si="87"/>
        <v>BEARISH</v>
      </c>
      <c r="G1388" s="17" t="str">
        <f t="shared" si="86"/>
        <v>WEAK</v>
      </c>
      <c r="H1388" s="17" t="str">
        <f t="shared" si="85"/>
        <v>CONFIRMED BEARISH</v>
      </c>
    </row>
    <row r="1389" spans="1:8" ht="13.5" x14ac:dyDescent="0.25">
      <c r="A1389" s="3">
        <v>44033</v>
      </c>
      <c r="B1389" s="2">
        <v>91.5</v>
      </c>
      <c r="C1389" s="2">
        <v>28.309100000000001</v>
      </c>
      <c r="D1389" s="2">
        <v>1283</v>
      </c>
      <c r="E1389" s="2">
        <f t="shared" si="84"/>
        <v>106905</v>
      </c>
      <c r="F1389" s="17" t="str">
        <f t="shared" si="87"/>
        <v>BEARISH</v>
      </c>
      <c r="G1389" s="17" t="str">
        <f t="shared" si="86"/>
        <v>WEAK</v>
      </c>
      <c r="H1389" s="17" t="str">
        <f t="shared" si="85"/>
        <v>CONFIRMED BEARISH</v>
      </c>
    </row>
    <row r="1390" spans="1:8" ht="13.5" x14ac:dyDescent="0.25">
      <c r="A1390" s="3">
        <v>44034</v>
      </c>
      <c r="B1390" s="2">
        <v>93</v>
      </c>
      <c r="C1390" s="2">
        <v>28.773199999999999</v>
      </c>
      <c r="D1390" s="2">
        <v>1658</v>
      </c>
      <c r="E1390" s="2">
        <f t="shared" si="84"/>
        <v>108563</v>
      </c>
      <c r="F1390" s="17" t="str">
        <f t="shared" si="87"/>
        <v>BEARISH</v>
      </c>
      <c r="G1390" s="17" t="str">
        <f t="shared" si="86"/>
        <v>WEAK</v>
      </c>
      <c r="H1390" s="17" t="str">
        <f t="shared" si="85"/>
        <v>CONFIRMED BEARISH</v>
      </c>
    </row>
    <row r="1391" spans="1:8" ht="13.5" x14ac:dyDescent="0.25">
      <c r="A1391" s="3">
        <v>44035</v>
      </c>
      <c r="B1391" s="2">
        <v>92.9</v>
      </c>
      <c r="C1391" s="2">
        <v>28.7422</v>
      </c>
      <c r="D1391" s="2">
        <v>300</v>
      </c>
      <c r="E1391" s="2">
        <f t="shared" si="84"/>
        <v>108263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BEARISH DIVERGENCE</v>
      </c>
    </row>
    <row r="1392" spans="1:8" ht="13.5" x14ac:dyDescent="0.25">
      <c r="A1392" s="3">
        <v>44036</v>
      </c>
      <c r="B1392" s="2">
        <v>92.5</v>
      </c>
      <c r="C1392" s="2">
        <v>28.618500000000001</v>
      </c>
      <c r="D1392" s="2">
        <v>96</v>
      </c>
      <c r="E1392" s="2">
        <f t="shared" si="84"/>
        <v>108167</v>
      </c>
      <c r="F1392" s="17" t="str">
        <f t="shared" si="87"/>
        <v>BULLISH</v>
      </c>
      <c r="G1392" s="17" t="str">
        <f t="shared" si="86"/>
        <v>NEUTRAL</v>
      </c>
      <c r="H1392" s="17" t="str">
        <f t="shared" si="85"/>
        <v>CONFIRMED BULLISH</v>
      </c>
    </row>
    <row r="1393" spans="1:8" ht="13.5" x14ac:dyDescent="0.25">
      <c r="A1393" s="3">
        <v>44039</v>
      </c>
      <c r="B1393" s="2">
        <v>92</v>
      </c>
      <c r="C1393" s="2">
        <v>28.463799999999999</v>
      </c>
      <c r="D1393" s="2">
        <v>18</v>
      </c>
      <c r="E1393" s="2">
        <f t="shared" si="84"/>
        <v>108149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CONFIRMED BEARISH</v>
      </c>
    </row>
    <row r="1394" spans="1:8" ht="13.5" x14ac:dyDescent="0.25">
      <c r="A1394" s="3">
        <v>44040</v>
      </c>
      <c r="B1394" s="2">
        <v>91.7</v>
      </c>
      <c r="C1394" s="2">
        <v>28.370899999999999</v>
      </c>
      <c r="D1394" s="2">
        <v>398</v>
      </c>
      <c r="E1394" s="2">
        <f t="shared" si="84"/>
        <v>107751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v>44041</v>
      </c>
      <c r="B1395" s="2">
        <v>91.01</v>
      </c>
      <c r="C1395" s="2">
        <v>28.157499999999999</v>
      </c>
      <c r="D1395" s="2">
        <v>852</v>
      </c>
      <c r="E1395" s="2">
        <f t="shared" si="84"/>
        <v>106899</v>
      </c>
      <c r="F1395" s="17" t="str">
        <f t="shared" si="87"/>
        <v>BEARISH</v>
      </c>
      <c r="G1395" s="17" t="str">
        <f t="shared" si="86"/>
        <v>NEUTRAL</v>
      </c>
      <c r="H1395" s="17" t="str">
        <f t="shared" si="85"/>
        <v>CONFIRMED BEARISH</v>
      </c>
    </row>
    <row r="1396" spans="1:8" ht="13.5" x14ac:dyDescent="0.25">
      <c r="A1396" s="3">
        <v>44042</v>
      </c>
      <c r="B1396" s="2">
        <v>91.03</v>
      </c>
      <c r="C1396" s="2">
        <v>28.163699999999999</v>
      </c>
      <c r="D1396" s="2">
        <v>1248</v>
      </c>
      <c r="E1396" s="2">
        <f t="shared" si="84"/>
        <v>108147</v>
      </c>
      <c r="F1396" s="17" t="str">
        <f t="shared" si="87"/>
        <v>BEARISH</v>
      </c>
      <c r="G1396" s="17" t="str">
        <f t="shared" si="86"/>
        <v>NEUTRAL</v>
      </c>
      <c r="H1396" s="17" t="str">
        <f t="shared" si="85"/>
        <v>CONFIRMED BEARISH</v>
      </c>
    </row>
    <row r="1397" spans="1:8" ht="13.5" x14ac:dyDescent="0.25">
      <c r="A1397" s="3">
        <v>44046</v>
      </c>
      <c r="B1397" s="2">
        <v>92.5</v>
      </c>
      <c r="C1397" s="2">
        <v>28.618500000000001</v>
      </c>
      <c r="D1397" s="2">
        <v>126</v>
      </c>
      <c r="E1397" s="2">
        <f t="shared" si="84"/>
        <v>108273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NEUTRAL</v>
      </c>
    </row>
    <row r="1398" spans="1:8" ht="13.5" x14ac:dyDescent="0.25">
      <c r="A1398" s="3">
        <v>44047</v>
      </c>
      <c r="B1398" s="2">
        <v>91.3</v>
      </c>
      <c r="C1398" s="2">
        <v>28.247199999999999</v>
      </c>
      <c r="D1398" s="2">
        <v>7048</v>
      </c>
      <c r="E1398" s="2">
        <f t="shared" si="84"/>
        <v>101225</v>
      </c>
      <c r="F1398" s="17" t="str">
        <f t="shared" si="87"/>
        <v>BEARISH</v>
      </c>
      <c r="G1398" s="17" t="str">
        <f t="shared" si="86"/>
        <v>WEAK</v>
      </c>
      <c r="H1398" s="17" t="str">
        <f t="shared" si="85"/>
        <v>CONFIRMED BEARISH</v>
      </c>
    </row>
    <row r="1399" spans="1:8" ht="13.5" x14ac:dyDescent="0.25">
      <c r="A1399" s="3">
        <v>44048</v>
      </c>
      <c r="B1399" s="2">
        <v>91.9</v>
      </c>
      <c r="C1399" s="2">
        <v>28.4328</v>
      </c>
      <c r="D1399" s="2">
        <v>663</v>
      </c>
      <c r="E1399" s="2">
        <f t="shared" si="84"/>
        <v>101888</v>
      </c>
      <c r="F1399" s="17" t="str">
        <f t="shared" si="87"/>
        <v>BEARISH</v>
      </c>
      <c r="G1399" s="17" t="str">
        <f t="shared" si="86"/>
        <v>WEAK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91.1</v>
      </c>
      <c r="C1400" s="2">
        <v>28.185300000000002</v>
      </c>
      <c r="D1400" s="2">
        <v>39</v>
      </c>
      <c r="E1400" s="2">
        <f t="shared" si="84"/>
        <v>101849</v>
      </c>
      <c r="F1400" s="17" t="str">
        <f t="shared" si="87"/>
        <v>BEARISH</v>
      </c>
      <c r="G1400" s="17" t="str">
        <f t="shared" si="86"/>
        <v>WEAK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93</v>
      </c>
      <c r="C1401" s="2">
        <v>28.773199999999999</v>
      </c>
      <c r="D1401" s="2">
        <v>341</v>
      </c>
      <c r="E1401" s="2">
        <f t="shared" si="84"/>
        <v>102190</v>
      </c>
      <c r="F1401" s="17" t="str">
        <f t="shared" si="87"/>
        <v>BEARISH</v>
      </c>
      <c r="G1401" s="17" t="str">
        <f t="shared" si="86"/>
        <v>WEAK</v>
      </c>
      <c r="H1401" s="17" t="str">
        <f t="shared" si="85"/>
        <v>BEARISH DIVERGENCE</v>
      </c>
    </row>
    <row r="1402" spans="1:8" ht="13.5" x14ac:dyDescent="0.25">
      <c r="A1402" s="3">
        <v>44053</v>
      </c>
      <c r="B1402" s="2">
        <v>92</v>
      </c>
      <c r="C1402" s="2">
        <v>28.463799999999999</v>
      </c>
      <c r="D1402" s="2">
        <v>578</v>
      </c>
      <c r="E1402" s="2">
        <f t="shared" si="84"/>
        <v>101612</v>
      </c>
      <c r="F1402" s="17" t="str">
        <f t="shared" si="87"/>
        <v>BEARISH</v>
      </c>
      <c r="G1402" s="17" t="str">
        <f t="shared" si="86"/>
        <v>WEAK</v>
      </c>
      <c r="H1402" s="17" t="str">
        <f t="shared" si="85"/>
        <v>CONFIRMED BEARISH</v>
      </c>
    </row>
    <row r="1403" spans="1:8" ht="13.5" x14ac:dyDescent="0.25">
      <c r="A1403" s="3">
        <v>44054</v>
      </c>
      <c r="B1403" s="2">
        <v>92</v>
      </c>
      <c r="C1403" s="2">
        <v>28.463799999999999</v>
      </c>
      <c r="D1403" s="2">
        <v>236</v>
      </c>
      <c r="E1403" s="2">
        <f t="shared" si="84"/>
        <v>101612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93</v>
      </c>
      <c r="C1404" s="2">
        <v>28.773199999999999</v>
      </c>
      <c r="D1404" s="2">
        <v>2367</v>
      </c>
      <c r="E1404" s="2">
        <f t="shared" si="84"/>
        <v>103979</v>
      </c>
      <c r="F1404" s="17" t="str">
        <f t="shared" si="87"/>
        <v>BULLISH</v>
      </c>
      <c r="G1404" s="17" t="str">
        <f t="shared" si="86"/>
        <v>STRONG</v>
      </c>
      <c r="H1404" s="17" t="str">
        <f t="shared" si="85"/>
        <v>CONFIRMED BULLISH</v>
      </c>
    </row>
    <row r="1405" spans="1:8" ht="13.5" x14ac:dyDescent="0.25">
      <c r="A1405" s="3">
        <v>44057</v>
      </c>
      <c r="B1405" s="2">
        <v>93.25</v>
      </c>
      <c r="C1405" s="2">
        <v>28.8505</v>
      </c>
      <c r="D1405" s="2">
        <v>448</v>
      </c>
      <c r="E1405" s="2">
        <f t="shared" si="84"/>
        <v>104427</v>
      </c>
      <c r="F1405" s="17" t="str">
        <f t="shared" si="87"/>
        <v>BULLISH</v>
      </c>
      <c r="G1405" s="17" t="str">
        <f t="shared" si="86"/>
        <v>STRONG</v>
      </c>
      <c r="H1405" s="17" t="str">
        <f t="shared" si="85"/>
        <v>CONFIRMED BULLISH</v>
      </c>
    </row>
    <row r="1406" spans="1:8" ht="13.5" x14ac:dyDescent="0.25">
      <c r="A1406" s="3">
        <v>44060</v>
      </c>
      <c r="B1406" s="2">
        <v>92</v>
      </c>
      <c r="C1406" s="2">
        <v>28.463799999999999</v>
      </c>
      <c r="D1406" s="2">
        <v>204</v>
      </c>
      <c r="E1406" s="2">
        <f t="shared" si="84"/>
        <v>104223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BULLISH DIVERGENCE</v>
      </c>
    </row>
    <row r="1407" spans="1:8" ht="13.5" x14ac:dyDescent="0.25">
      <c r="A1407" s="3">
        <v>44061</v>
      </c>
      <c r="B1407" s="2">
        <v>92</v>
      </c>
      <c r="C1407" s="2">
        <v>28.463799999999999</v>
      </c>
      <c r="D1407" s="2">
        <v>386</v>
      </c>
      <c r="E1407" s="2">
        <f t="shared" si="84"/>
        <v>104223</v>
      </c>
      <c r="F1407" s="17" t="str">
        <f t="shared" si="87"/>
        <v>BULLISH</v>
      </c>
      <c r="G1407" s="17" t="str">
        <f t="shared" si="86"/>
        <v>STRONG</v>
      </c>
      <c r="H1407" s="17" t="str">
        <f t="shared" si="85"/>
        <v>NEUTRAL</v>
      </c>
    </row>
    <row r="1408" spans="1:8" ht="13.5" x14ac:dyDescent="0.25">
      <c r="A1408" s="3">
        <v>44062</v>
      </c>
      <c r="B1408" s="2">
        <v>91.3</v>
      </c>
      <c r="C1408" s="2">
        <v>28.247199999999999</v>
      </c>
      <c r="D1408" s="2">
        <v>573</v>
      </c>
      <c r="E1408" s="2">
        <f t="shared" si="84"/>
        <v>103650</v>
      </c>
      <c r="F1408" s="17" t="str">
        <f t="shared" si="87"/>
        <v>BULLISH</v>
      </c>
      <c r="G1408" s="17" t="str">
        <f t="shared" si="86"/>
        <v>STRONG</v>
      </c>
      <c r="H1408" s="17" t="str">
        <f t="shared" si="85"/>
        <v>BULLISH DIVERGENCE</v>
      </c>
    </row>
    <row r="1409" spans="1:8" ht="13.5" x14ac:dyDescent="0.25">
      <c r="A1409" s="3">
        <v>44064</v>
      </c>
      <c r="B1409" s="2">
        <v>92</v>
      </c>
      <c r="C1409" s="2">
        <v>28.463799999999999</v>
      </c>
      <c r="D1409" s="2">
        <v>1082</v>
      </c>
      <c r="E1409" s="2">
        <f t="shared" si="84"/>
        <v>104732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BULLISH DIVERGENCE</v>
      </c>
    </row>
    <row r="1410" spans="1:8" ht="13.5" x14ac:dyDescent="0.25">
      <c r="A1410" s="3">
        <v>44067</v>
      </c>
      <c r="B1410" s="2">
        <v>91.35</v>
      </c>
      <c r="C1410" s="2">
        <v>28.262699999999999</v>
      </c>
      <c r="D1410" s="2">
        <v>2417</v>
      </c>
      <c r="E1410" s="2">
        <f t="shared" si="84"/>
        <v>102315</v>
      </c>
      <c r="F1410" s="17" t="str">
        <f t="shared" si="87"/>
        <v>BEARISH</v>
      </c>
      <c r="G1410" s="17" t="str">
        <f t="shared" si="86"/>
        <v>WEAK</v>
      </c>
      <c r="H1410" s="17" t="str">
        <f t="shared" si="85"/>
        <v>CONFIRMED BEARISH</v>
      </c>
    </row>
    <row r="1411" spans="1:8" ht="13.5" x14ac:dyDescent="0.25">
      <c r="A1411" s="3">
        <v>44068</v>
      </c>
      <c r="B1411" s="2">
        <v>92</v>
      </c>
      <c r="C1411" s="2">
        <v>28.463799999999999</v>
      </c>
      <c r="D1411" s="2">
        <v>536</v>
      </c>
      <c r="E1411" s="2">
        <f t="shared" si="84"/>
        <v>102851</v>
      </c>
      <c r="F1411" s="17" t="str">
        <f t="shared" si="87"/>
        <v>BEARISH</v>
      </c>
      <c r="G1411" s="17" t="str">
        <f t="shared" si="86"/>
        <v>NEUTRAL</v>
      </c>
      <c r="H1411" s="17" t="str">
        <f t="shared" si="85"/>
        <v>NEUTRAL</v>
      </c>
    </row>
    <row r="1412" spans="1:8" ht="13.5" x14ac:dyDescent="0.25">
      <c r="A1412" s="3">
        <v>44069</v>
      </c>
      <c r="B1412" s="2">
        <v>91.35</v>
      </c>
      <c r="C1412" s="2">
        <v>28.262699999999999</v>
      </c>
      <c r="D1412" s="2">
        <v>4348</v>
      </c>
      <c r="E1412" s="2">
        <f t="shared" ref="E1412:E1475" si="88">IF(B1412&gt;B1411, E1411+D1412, IF(B1412&lt;B1411, E1411-D1412, E1411))</f>
        <v>98503</v>
      </c>
      <c r="F1412" s="17" t="str">
        <f t="shared" si="87"/>
        <v>BEARISH</v>
      </c>
      <c r="G1412" s="17" t="str">
        <f t="shared" si="86"/>
        <v>WEAK</v>
      </c>
      <c r="H1412" s="17" t="str">
        <f t="shared" si="85"/>
        <v>CONFIRMED BEARISH</v>
      </c>
    </row>
    <row r="1413" spans="1:8" ht="13.5" x14ac:dyDescent="0.25">
      <c r="A1413" s="3">
        <v>44070</v>
      </c>
      <c r="B1413" s="2">
        <v>91.36</v>
      </c>
      <c r="C1413" s="2">
        <v>28.265799999999999</v>
      </c>
      <c r="D1413" s="2">
        <v>532</v>
      </c>
      <c r="E1413" s="2">
        <f t="shared" si="88"/>
        <v>99035</v>
      </c>
      <c r="F1413" s="17" t="str">
        <f t="shared" si="87"/>
        <v>BEARISH</v>
      </c>
      <c r="G1413" s="17" t="str">
        <f t="shared" si="86"/>
        <v>WEAK</v>
      </c>
      <c r="H1413" s="17" t="str">
        <f t="shared" si="85"/>
        <v>BEARISH DIVERGENCE</v>
      </c>
    </row>
    <row r="1414" spans="1:8" ht="13.5" x14ac:dyDescent="0.25">
      <c r="A1414" s="3">
        <v>44071</v>
      </c>
      <c r="B1414" s="2">
        <v>91</v>
      </c>
      <c r="C1414" s="2">
        <v>28.154399999999999</v>
      </c>
      <c r="D1414" s="2">
        <v>507</v>
      </c>
      <c r="E1414" s="2">
        <f t="shared" si="88"/>
        <v>98528</v>
      </c>
      <c r="F1414" s="17" t="str">
        <f t="shared" si="87"/>
        <v>BEARISH</v>
      </c>
      <c r="G1414" s="17" t="str">
        <f t="shared" si="86"/>
        <v>WEAK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v>44074</v>
      </c>
      <c r="B1415" s="2">
        <v>91</v>
      </c>
      <c r="C1415" s="2">
        <v>28.154399999999999</v>
      </c>
      <c r="D1415" s="2">
        <v>676</v>
      </c>
      <c r="E1415" s="2">
        <f t="shared" si="88"/>
        <v>98528</v>
      </c>
      <c r="F1415" s="17" t="str">
        <f t="shared" si="87"/>
        <v>BEARISH</v>
      </c>
      <c r="G1415" s="17" t="str">
        <f t="shared" ref="G1415:G1478" si="90">IF((E1415-E1410)/E1410 &gt; 0.02, "STRONG",
 IF((E1415-E1410)/E1410 &lt; -0.02, "WEAK", "NEUTRAL"))</f>
        <v>WEAK</v>
      </c>
      <c r="H1415" s="17" t="str">
        <f t="shared" si="89"/>
        <v>CONFIRMED BEARISH</v>
      </c>
    </row>
    <row r="1416" spans="1:8" ht="13.5" x14ac:dyDescent="0.25">
      <c r="A1416" s="3">
        <v>44075</v>
      </c>
      <c r="B1416" s="2">
        <v>90.8</v>
      </c>
      <c r="C1416" s="2">
        <v>28.092500000000001</v>
      </c>
      <c r="D1416" s="2">
        <v>23182</v>
      </c>
      <c r="E1416" s="2">
        <f t="shared" si="88"/>
        <v>75346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WEAK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91.3</v>
      </c>
      <c r="C1417" s="2">
        <v>28.247199999999999</v>
      </c>
      <c r="D1417" s="2">
        <v>299</v>
      </c>
      <c r="E1417" s="2">
        <f t="shared" si="88"/>
        <v>75645</v>
      </c>
      <c r="F1417" s="17" t="str">
        <f t="shared" si="91"/>
        <v>BEARISH</v>
      </c>
      <c r="G1417" s="17" t="str">
        <f t="shared" si="90"/>
        <v>WEAK</v>
      </c>
      <c r="H1417" s="17" t="str">
        <f t="shared" si="89"/>
        <v>CONFIRMED BEARISH</v>
      </c>
    </row>
    <row r="1418" spans="1:8" ht="13.5" x14ac:dyDescent="0.25">
      <c r="A1418" s="3">
        <v>44077</v>
      </c>
      <c r="B1418" s="2">
        <v>91</v>
      </c>
      <c r="C1418" s="2">
        <v>28.154399999999999</v>
      </c>
      <c r="D1418" s="2">
        <v>1615</v>
      </c>
      <c r="E1418" s="2">
        <f t="shared" si="88"/>
        <v>74030</v>
      </c>
      <c r="F1418" s="17" t="str">
        <f t="shared" si="91"/>
        <v>BEARISH</v>
      </c>
      <c r="G1418" s="17" t="str">
        <f t="shared" si="90"/>
        <v>WEAK</v>
      </c>
      <c r="H1418" s="17" t="str">
        <f t="shared" si="89"/>
        <v>CONFIRMED BEARISH</v>
      </c>
    </row>
    <row r="1419" spans="1:8" ht="13.5" x14ac:dyDescent="0.25">
      <c r="A1419" s="3">
        <v>44078</v>
      </c>
      <c r="B1419" s="2">
        <v>91.39</v>
      </c>
      <c r="C1419" s="2">
        <v>28.274999999999999</v>
      </c>
      <c r="D1419" s="2">
        <v>245</v>
      </c>
      <c r="E1419" s="2">
        <f t="shared" si="88"/>
        <v>74275</v>
      </c>
      <c r="F1419" s="17" t="str">
        <f t="shared" si="91"/>
        <v>BEARISH</v>
      </c>
      <c r="G1419" s="17" t="str">
        <f t="shared" si="90"/>
        <v>WEAK</v>
      </c>
      <c r="H1419" s="17" t="str">
        <f t="shared" si="89"/>
        <v>BEARISH DIVERGENCE</v>
      </c>
    </row>
    <row r="1420" spans="1:8" ht="13.5" x14ac:dyDescent="0.25">
      <c r="A1420" s="3">
        <v>44081</v>
      </c>
      <c r="B1420" s="2">
        <v>91</v>
      </c>
      <c r="C1420" s="2">
        <v>28.154399999999999</v>
      </c>
      <c r="D1420" s="2">
        <v>292</v>
      </c>
      <c r="E1420" s="2">
        <f t="shared" si="88"/>
        <v>73983</v>
      </c>
      <c r="F1420" s="17" t="str">
        <f t="shared" si="91"/>
        <v>BEARISH</v>
      </c>
      <c r="G1420" s="17" t="str">
        <f t="shared" si="90"/>
        <v>WEAK</v>
      </c>
      <c r="H1420" s="17" t="str">
        <f t="shared" si="89"/>
        <v>NEUTRAL</v>
      </c>
    </row>
    <row r="1421" spans="1:8" ht="13.5" x14ac:dyDescent="0.25">
      <c r="A1421" s="3">
        <v>44082</v>
      </c>
      <c r="B1421" s="2">
        <v>90.98</v>
      </c>
      <c r="C1421" s="2">
        <v>28.148199999999999</v>
      </c>
      <c r="D1421" s="2">
        <v>787</v>
      </c>
      <c r="E1421" s="2">
        <f t="shared" si="88"/>
        <v>73196</v>
      </c>
      <c r="F1421" s="17" t="str">
        <f t="shared" si="91"/>
        <v>BEARISH</v>
      </c>
      <c r="G1421" s="17" t="str">
        <f t="shared" si="90"/>
        <v>WEAK</v>
      </c>
      <c r="H1421" s="17" t="str">
        <f t="shared" si="89"/>
        <v>BEARISH DIVERGENCE</v>
      </c>
    </row>
    <row r="1422" spans="1:8" ht="13.5" x14ac:dyDescent="0.25">
      <c r="A1422" s="3">
        <v>44083</v>
      </c>
      <c r="B1422" s="2">
        <v>91.3</v>
      </c>
      <c r="C1422" s="2">
        <v>28.247199999999999</v>
      </c>
      <c r="D1422" s="2">
        <v>557</v>
      </c>
      <c r="E1422" s="2">
        <f t="shared" si="88"/>
        <v>73753</v>
      </c>
      <c r="F1422" s="17" t="str">
        <f t="shared" si="91"/>
        <v>BEARISH</v>
      </c>
      <c r="G1422" s="17" t="str">
        <f t="shared" si="90"/>
        <v>WEAK</v>
      </c>
      <c r="H1422" s="17" t="str">
        <f t="shared" si="89"/>
        <v>NEUTRAL</v>
      </c>
    </row>
    <row r="1423" spans="1:8" ht="13.5" x14ac:dyDescent="0.25">
      <c r="A1423" s="3">
        <v>44084</v>
      </c>
      <c r="B1423" s="2">
        <v>92.3</v>
      </c>
      <c r="C1423" s="2">
        <v>28.5566</v>
      </c>
      <c r="D1423" s="2">
        <v>1763</v>
      </c>
      <c r="E1423" s="2">
        <f t="shared" si="88"/>
        <v>75516</v>
      </c>
      <c r="F1423" s="17" t="str">
        <f t="shared" si="91"/>
        <v>BULLISH</v>
      </c>
      <c r="G1423" s="17" t="str">
        <f t="shared" si="90"/>
        <v>STRONG</v>
      </c>
      <c r="H1423" s="17" t="str">
        <f t="shared" si="89"/>
        <v>CONFIRMED BULLISH</v>
      </c>
    </row>
    <row r="1424" spans="1:8" ht="13.5" x14ac:dyDescent="0.25">
      <c r="A1424" s="3">
        <v>44085</v>
      </c>
      <c r="B1424" s="2">
        <v>97.92</v>
      </c>
      <c r="C1424" s="2">
        <v>30.295300000000001</v>
      </c>
      <c r="D1424" s="2">
        <v>1657</v>
      </c>
      <c r="E1424" s="2">
        <f t="shared" si="88"/>
        <v>77173</v>
      </c>
      <c r="F1424" s="17" t="str">
        <f t="shared" si="91"/>
        <v>BULLISH</v>
      </c>
      <c r="G1424" s="17" t="str">
        <f t="shared" si="90"/>
        <v>STRONG</v>
      </c>
      <c r="H1424" s="17" t="str">
        <f t="shared" si="89"/>
        <v>CONFIRMED BULLISH</v>
      </c>
    </row>
    <row r="1425" spans="1:8" ht="13.5" x14ac:dyDescent="0.25">
      <c r="A1425" s="3">
        <v>44088</v>
      </c>
      <c r="B1425" s="2">
        <v>99</v>
      </c>
      <c r="C1425" s="2">
        <v>30.6295</v>
      </c>
      <c r="D1425" s="2">
        <v>3937</v>
      </c>
      <c r="E1425" s="2">
        <f t="shared" si="88"/>
        <v>81110</v>
      </c>
      <c r="F1425" s="17" t="str">
        <f t="shared" si="91"/>
        <v>BULLISH</v>
      </c>
      <c r="G1425" s="17" t="str">
        <f t="shared" si="90"/>
        <v>STRONG</v>
      </c>
      <c r="H1425" s="17" t="str">
        <f t="shared" si="89"/>
        <v>CONFIRMED BULLISH</v>
      </c>
    </row>
    <row r="1426" spans="1:8" ht="13.5" x14ac:dyDescent="0.25">
      <c r="A1426" s="3">
        <v>44089</v>
      </c>
      <c r="B1426" s="2">
        <v>96.5</v>
      </c>
      <c r="C1426" s="2">
        <v>29.856000000000002</v>
      </c>
      <c r="D1426" s="2">
        <v>932</v>
      </c>
      <c r="E1426" s="2">
        <f t="shared" si="88"/>
        <v>80178</v>
      </c>
      <c r="F1426" s="17" t="str">
        <f t="shared" si="91"/>
        <v>BULLISH</v>
      </c>
      <c r="G1426" s="17" t="str">
        <f t="shared" si="90"/>
        <v>STRONG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96.5</v>
      </c>
      <c r="C1427" s="2">
        <v>29.856000000000002</v>
      </c>
      <c r="D1427" s="2">
        <v>489</v>
      </c>
      <c r="E1427" s="2">
        <f t="shared" si="88"/>
        <v>80178</v>
      </c>
      <c r="F1427" s="17" t="str">
        <f t="shared" si="91"/>
        <v>BULLISH</v>
      </c>
      <c r="G1427" s="17" t="str">
        <f t="shared" si="90"/>
        <v>STRONG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96.9</v>
      </c>
      <c r="C1428" s="2">
        <v>29.979800000000001</v>
      </c>
      <c r="D1428" s="2">
        <v>287</v>
      </c>
      <c r="E1428" s="2">
        <f t="shared" si="88"/>
        <v>80465</v>
      </c>
      <c r="F1428" s="17" t="str">
        <f t="shared" si="91"/>
        <v>BULLISH</v>
      </c>
      <c r="G1428" s="17" t="str">
        <f t="shared" si="90"/>
        <v>STRONG</v>
      </c>
      <c r="H1428" s="17" t="str">
        <f t="shared" si="89"/>
        <v>CONFIRMED BULLISH</v>
      </c>
    </row>
    <row r="1429" spans="1:8" ht="13.5" x14ac:dyDescent="0.25">
      <c r="A1429" s="3">
        <v>44092</v>
      </c>
      <c r="B1429" s="2">
        <v>96.9</v>
      </c>
      <c r="C1429" s="2">
        <v>29.979800000000001</v>
      </c>
      <c r="D1429" s="2">
        <v>273</v>
      </c>
      <c r="E1429" s="2">
        <f t="shared" si="88"/>
        <v>80465</v>
      </c>
      <c r="F1429" s="17" t="str">
        <f t="shared" si="91"/>
        <v>BULLISH</v>
      </c>
      <c r="G1429" s="17" t="str">
        <f t="shared" si="90"/>
        <v>STRONG</v>
      </c>
      <c r="H1429" s="17" t="str">
        <f t="shared" si="89"/>
        <v>BULLISH DIVERGENCE</v>
      </c>
    </row>
    <row r="1430" spans="1:8" ht="13.5" x14ac:dyDescent="0.25">
      <c r="A1430" s="3">
        <v>44095</v>
      </c>
      <c r="B1430" s="2">
        <v>96.7</v>
      </c>
      <c r="C1430" s="2">
        <v>29.917899999999999</v>
      </c>
      <c r="D1430" s="2">
        <v>571</v>
      </c>
      <c r="E1430" s="2">
        <f t="shared" si="88"/>
        <v>79894</v>
      </c>
      <c r="F1430" s="17" t="str">
        <f t="shared" si="91"/>
        <v>BEARISH</v>
      </c>
      <c r="G1430" s="17" t="str">
        <f t="shared" si="90"/>
        <v>NEUTRAL</v>
      </c>
      <c r="H1430" s="17" t="str">
        <f t="shared" si="89"/>
        <v>CONFIRMED BEARISH</v>
      </c>
    </row>
    <row r="1431" spans="1:8" ht="13.5" x14ac:dyDescent="0.25">
      <c r="A1431" s="3">
        <v>44096</v>
      </c>
      <c r="B1431" s="2">
        <v>96.1</v>
      </c>
      <c r="C1431" s="2">
        <v>29.732299999999999</v>
      </c>
      <c r="D1431" s="2">
        <v>418</v>
      </c>
      <c r="E1431" s="2">
        <f t="shared" si="88"/>
        <v>79476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96.5</v>
      </c>
      <c r="C1432" s="2">
        <v>29.856000000000002</v>
      </c>
      <c r="D1432" s="2">
        <v>2280</v>
      </c>
      <c r="E1432" s="2">
        <f t="shared" si="88"/>
        <v>81756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NEUTRAL</v>
      </c>
    </row>
    <row r="1433" spans="1:8" ht="13.5" x14ac:dyDescent="0.25">
      <c r="A1433" s="3">
        <v>44098</v>
      </c>
      <c r="B1433" s="2">
        <v>96.02</v>
      </c>
      <c r="C1433" s="2">
        <v>29.7075</v>
      </c>
      <c r="D1433" s="2">
        <v>50</v>
      </c>
      <c r="E1433" s="2">
        <f t="shared" si="88"/>
        <v>81706</v>
      </c>
      <c r="F1433" s="17" t="str">
        <f t="shared" si="91"/>
        <v>BULLISH</v>
      </c>
      <c r="G1433" s="17" t="str">
        <f t="shared" si="90"/>
        <v>NEUTRAL</v>
      </c>
      <c r="H1433" s="17" t="str">
        <f t="shared" si="89"/>
        <v>BULLISH DIVERGENCE</v>
      </c>
    </row>
    <row r="1434" spans="1:8" ht="13.5" x14ac:dyDescent="0.25">
      <c r="A1434" s="3">
        <v>44099</v>
      </c>
      <c r="B1434" s="2">
        <v>96</v>
      </c>
      <c r="C1434" s="2">
        <v>29.7013</v>
      </c>
      <c r="D1434" s="2">
        <v>3683</v>
      </c>
      <c r="E1434" s="2">
        <f t="shared" si="88"/>
        <v>78023</v>
      </c>
      <c r="F1434" s="17" t="str">
        <f t="shared" si="91"/>
        <v>BEARISH</v>
      </c>
      <c r="G1434" s="17" t="str">
        <f t="shared" si="90"/>
        <v>WEAK</v>
      </c>
      <c r="H1434" s="17" t="str">
        <f t="shared" si="89"/>
        <v>CONFIRMED BEARISH</v>
      </c>
    </row>
    <row r="1435" spans="1:8" ht="13.5" x14ac:dyDescent="0.25">
      <c r="A1435" s="3">
        <v>44102</v>
      </c>
      <c r="B1435" s="2">
        <v>95</v>
      </c>
      <c r="C1435" s="2">
        <v>29.3919</v>
      </c>
      <c r="D1435" s="2">
        <v>2032</v>
      </c>
      <c r="E1435" s="2">
        <f t="shared" si="88"/>
        <v>75991</v>
      </c>
      <c r="F1435" s="17" t="str">
        <f t="shared" si="91"/>
        <v>BEARISH</v>
      </c>
      <c r="G1435" s="17" t="str">
        <f t="shared" si="90"/>
        <v>WEAK</v>
      </c>
      <c r="H1435" s="17" t="str">
        <f t="shared" si="89"/>
        <v>CONFIRMED BEARISH</v>
      </c>
    </row>
    <row r="1436" spans="1:8" ht="13.5" x14ac:dyDescent="0.25">
      <c r="A1436" s="3">
        <v>44103</v>
      </c>
      <c r="B1436" s="2">
        <v>97</v>
      </c>
      <c r="C1436" s="2">
        <v>30.0107</v>
      </c>
      <c r="D1436" s="2">
        <v>1285</v>
      </c>
      <c r="E1436" s="2">
        <f t="shared" si="88"/>
        <v>77276</v>
      </c>
      <c r="F1436" s="17" t="str">
        <f t="shared" si="91"/>
        <v>BEARISH</v>
      </c>
      <c r="G1436" s="17" t="str">
        <f t="shared" si="90"/>
        <v>WEAK</v>
      </c>
      <c r="H1436" s="17" t="str">
        <f t="shared" si="89"/>
        <v>BEARISH DIVERGENCE</v>
      </c>
    </row>
    <row r="1437" spans="1:8" ht="13.5" x14ac:dyDescent="0.25">
      <c r="A1437" s="3">
        <v>44104</v>
      </c>
      <c r="B1437" s="2">
        <v>94.1</v>
      </c>
      <c r="C1437" s="2">
        <v>29.113499999999998</v>
      </c>
      <c r="D1437" s="2">
        <v>166</v>
      </c>
      <c r="E1437" s="2">
        <f t="shared" si="88"/>
        <v>77110</v>
      </c>
      <c r="F1437" s="17" t="str">
        <f t="shared" si="91"/>
        <v>BEARISH</v>
      </c>
      <c r="G1437" s="17" t="str">
        <f t="shared" si="90"/>
        <v>WEAK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94</v>
      </c>
      <c r="C1438" s="2">
        <v>29.0825</v>
      </c>
      <c r="D1438" s="2">
        <v>462</v>
      </c>
      <c r="E1438" s="2">
        <f t="shared" si="88"/>
        <v>76648</v>
      </c>
      <c r="F1438" s="17" t="str">
        <f t="shared" si="91"/>
        <v>BEARISH</v>
      </c>
      <c r="G1438" s="17" t="str">
        <f t="shared" si="90"/>
        <v>WEAK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91.2</v>
      </c>
      <c r="C1439" s="2">
        <v>28.2163</v>
      </c>
      <c r="D1439" s="2">
        <v>3043</v>
      </c>
      <c r="E1439" s="2">
        <f t="shared" si="88"/>
        <v>73605</v>
      </c>
      <c r="F1439" s="17" t="str">
        <f t="shared" si="91"/>
        <v>BEARISH</v>
      </c>
      <c r="G1439" s="17" t="str">
        <f t="shared" si="90"/>
        <v>WEAK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94</v>
      </c>
      <c r="C1440" s="2">
        <v>29.0825</v>
      </c>
      <c r="D1440" s="2">
        <v>133</v>
      </c>
      <c r="E1440" s="2">
        <f t="shared" si="88"/>
        <v>73738</v>
      </c>
      <c r="F1440" s="17" t="str">
        <f t="shared" si="91"/>
        <v>BEARISH</v>
      </c>
      <c r="G1440" s="17" t="str">
        <f t="shared" si="90"/>
        <v>WEAK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95</v>
      </c>
      <c r="C1441" s="2">
        <v>29.3919</v>
      </c>
      <c r="D1441" s="2">
        <v>37</v>
      </c>
      <c r="E1441" s="2">
        <f t="shared" si="88"/>
        <v>73775</v>
      </c>
      <c r="F1441" s="17" t="str">
        <f t="shared" si="91"/>
        <v>BEARISH</v>
      </c>
      <c r="G1441" s="17" t="str">
        <f t="shared" si="90"/>
        <v>WEAK</v>
      </c>
      <c r="H1441" s="17" t="str">
        <f t="shared" si="89"/>
        <v>CONFIRMED BEARISH</v>
      </c>
    </row>
    <row r="1442" spans="1:8" ht="13.5" x14ac:dyDescent="0.25">
      <c r="A1442" s="3">
        <v>44111</v>
      </c>
      <c r="B1442" s="2">
        <v>94.13</v>
      </c>
      <c r="C1442" s="2">
        <v>29.122800000000002</v>
      </c>
      <c r="D1442" s="2">
        <v>464</v>
      </c>
      <c r="E1442" s="2">
        <f t="shared" si="88"/>
        <v>73311</v>
      </c>
      <c r="F1442" s="17" t="str">
        <f t="shared" si="91"/>
        <v>BEARISH</v>
      </c>
      <c r="G1442" s="17" t="str">
        <f t="shared" si="90"/>
        <v>WEAK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95</v>
      </c>
      <c r="C1443" s="2">
        <v>29.3919</v>
      </c>
      <c r="D1443" s="2">
        <v>112</v>
      </c>
      <c r="E1443" s="2">
        <f t="shared" si="88"/>
        <v>73423</v>
      </c>
      <c r="F1443" s="17" t="str">
        <f t="shared" si="91"/>
        <v>BEARISH</v>
      </c>
      <c r="G1443" s="17" t="str">
        <f t="shared" si="90"/>
        <v>WEAK</v>
      </c>
      <c r="H1443" s="17" t="str">
        <f t="shared" si="89"/>
        <v>BEARISH DIVERGENCE</v>
      </c>
    </row>
    <row r="1444" spans="1:8" ht="13.5" x14ac:dyDescent="0.25">
      <c r="A1444" s="3">
        <v>44113</v>
      </c>
      <c r="B1444" s="2">
        <v>94.3</v>
      </c>
      <c r="C1444" s="2">
        <v>29.1754</v>
      </c>
      <c r="D1444" s="2">
        <v>91</v>
      </c>
      <c r="E1444" s="2">
        <f t="shared" si="88"/>
        <v>73332</v>
      </c>
      <c r="F1444" s="17" t="str">
        <f t="shared" si="91"/>
        <v>BEARISH</v>
      </c>
      <c r="G1444" s="17" t="str">
        <f t="shared" si="90"/>
        <v>NEUTRAL</v>
      </c>
      <c r="H1444" s="17" t="str">
        <f t="shared" si="89"/>
        <v>BEARISH DIVERGENCE</v>
      </c>
    </row>
    <row r="1445" spans="1:8" ht="13.5" x14ac:dyDescent="0.25">
      <c r="A1445" s="3">
        <v>44116</v>
      </c>
      <c r="B1445" s="2">
        <v>94.3</v>
      </c>
      <c r="C1445" s="2">
        <v>29.1754</v>
      </c>
      <c r="D1445" s="2">
        <v>116</v>
      </c>
      <c r="E1445" s="2">
        <f t="shared" si="88"/>
        <v>73332</v>
      </c>
      <c r="F1445" s="17" t="str">
        <f t="shared" si="91"/>
        <v>BEARISH</v>
      </c>
      <c r="G1445" s="17" t="str">
        <f t="shared" si="90"/>
        <v>NEUTRAL</v>
      </c>
      <c r="H1445" s="17" t="str">
        <f t="shared" si="89"/>
        <v>BEARISH DIVERGENCE</v>
      </c>
    </row>
    <row r="1446" spans="1:8" ht="13.5" x14ac:dyDescent="0.25">
      <c r="A1446" s="3">
        <v>44117</v>
      </c>
      <c r="B1446" s="2">
        <v>94</v>
      </c>
      <c r="C1446" s="2">
        <v>29.0825</v>
      </c>
      <c r="D1446" s="2">
        <v>212</v>
      </c>
      <c r="E1446" s="2">
        <f t="shared" si="88"/>
        <v>73120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CONFIRMED BEARISH</v>
      </c>
    </row>
    <row r="1447" spans="1:8" ht="13.5" x14ac:dyDescent="0.25">
      <c r="A1447" s="3">
        <v>44118</v>
      </c>
      <c r="B1447" s="2">
        <v>94</v>
      </c>
      <c r="C1447" s="2">
        <v>29.0825</v>
      </c>
      <c r="D1447" s="2">
        <v>108</v>
      </c>
      <c r="E1447" s="2">
        <f t="shared" si="88"/>
        <v>73120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v>44120</v>
      </c>
      <c r="B1448" s="2">
        <v>94</v>
      </c>
      <c r="C1448" s="2">
        <v>29.0825</v>
      </c>
      <c r="D1448" s="2">
        <v>772</v>
      </c>
      <c r="E1448" s="2">
        <f t="shared" si="88"/>
        <v>73120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v>44123</v>
      </c>
      <c r="B1449" s="2">
        <v>94</v>
      </c>
      <c r="C1449" s="2">
        <v>29.0825</v>
      </c>
      <c r="D1449" s="2">
        <v>168</v>
      </c>
      <c r="E1449" s="2">
        <f t="shared" si="88"/>
        <v>73120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CONFIRMED BEARISH</v>
      </c>
    </row>
    <row r="1450" spans="1:8" ht="13.5" x14ac:dyDescent="0.25">
      <c r="A1450" s="3">
        <v>44124</v>
      </c>
      <c r="B1450" s="2">
        <v>94</v>
      </c>
      <c r="C1450" s="2">
        <v>29.0825</v>
      </c>
      <c r="D1450" s="2">
        <v>253</v>
      </c>
      <c r="E1450" s="2">
        <f t="shared" si="88"/>
        <v>73120</v>
      </c>
      <c r="F1450" s="17" t="str">
        <f t="shared" si="91"/>
        <v>BEARISH</v>
      </c>
      <c r="G1450" s="17" t="str">
        <f t="shared" si="90"/>
        <v>NEUTRAL</v>
      </c>
      <c r="H1450" s="17" t="str">
        <f t="shared" si="89"/>
        <v>CONFIRMED BEARISH</v>
      </c>
    </row>
    <row r="1451" spans="1:8" ht="13.5" x14ac:dyDescent="0.25">
      <c r="A1451" s="3">
        <v>44125</v>
      </c>
      <c r="B1451" s="2">
        <v>93.99</v>
      </c>
      <c r="C1451" s="2">
        <v>29.0794</v>
      </c>
      <c r="D1451" s="2">
        <v>168</v>
      </c>
      <c r="E1451" s="2">
        <f t="shared" si="88"/>
        <v>72952</v>
      </c>
      <c r="F1451" s="17" t="str">
        <f t="shared" si="91"/>
        <v>BEARISH</v>
      </c>
      <c r="G1451" s="17" t="str">
        <f t="shared" si="90"/>
        <v>NEUTRAL</v>
      </c>
      <c r="H1451" s="17" t="str">
        <f t="shared" si="89"/>
        <v>CONFIRMED BEARISH</v>
      </c>
    </row>
    <row r="1452" spans="1:8" ht="13.5" x14ac:dyDescent="0.25">
      <c r="A1452" s="3">
        <v>44126</v>
      </c>
      <c r="B1452" s="2">
        <v>93.98</v>
      </c>
      <c r="C1452" s="2">
        <v>29.0764</v>
      </c>
      <c r="D1452" s="2">
        <v>140</v>
      </c>
      <c r="E1452" s="2">
        <f t="shared" si="88"/>
        <v>72812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v>44127</v>
      </c>
      <c r="B1453" s="2">
        <v>92</v>
      </c>
      <c r="C1453" s="2">
        <v>28.463799999999999</v>
      </c>
      <c r="D1453" s="2">
        <v>784</v>
      </c>
      <c r="E1453" s="2">
        <f t="shared" si="88"/>
        <v>72028</v>
      </c>
      <c r="F1453" s="17" t="str">
        <f t="shared" si="91"/>
        <v>BEARISH</v>
      </c>
      <c r="G1453" s="17" t="str">
        <f t="shared" si="90"/>
        <v>NEUTRAL</v>
      </c>
      <c r="H1453" s="17" t="str">
        <f t="shared" si="89"/>
        <v>CONFIRMED BEARISH</v>
      </c>
    </row>
    <row r="1454" spans="1:8" ht="13.5" x14ac:dyDescent="0.25">
      <c r="A1454" s="3">
        <v>44130</v>
      </c>
      <c r="B1454" s="2">
        <v>94</v>
      </c>
      <c r="C1454" s="2">
        <v>29.0825</v>
      </c>
      <c r="D1454" s="2">
        <v>60</v>
      </c>
      <c r="E1454" s="2">
        <f t="shared" si="88"/>
        <v>72088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NEUTRAL</v>
      </c>
    </row>
    <row r="1455" spans="1:8" ht="13.5" x14ac:dyDescent="0.25">
      <c r="A1455" s="3">
        <v>44131</v>
      </c>
      <c r="B1455" s="2">
        <v>93</v>
      </c>
      <c r="C1455" s="2">
        <v>28.773199999999999</v>
      </c>
      <c r="D1455" s="2">
        <v>30</v>
      </c>
      <c r="E1455" s="2">
        <f t="shared" si="88"/>
        <v>72058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93</v>
      </c>
      <c r="C1456" s="2">
        <v>28.773199999999999</v>
      </c>
      <c r="D1456" s="2">
        <v>1182</v>
      </c>
      <c r="E1456" s="2">
        <f t="shared" si="88"/>
        <v>72058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93</v>
      </c>
      <c r="C1457" s="2">
        <v>28.773199999999999</v>
      </c>
      <c r="D1457" s="2">
        <v>172</v>
      </c>
      <c r="E1457" s="2">
        <f t="shared" si="88"/>
        <v>72058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v>44137</v>
      </c>
      <c r="B1458" s="2">
        <v>93</v>
      </c>
      <c r="C1458" s="2">
        <v>28.773199999999999</v>
      </c>
      <c r="D1458" s="2">
        <v>538</v>
      </c>
      <c r="E1458" s="2">
        <f t="shared" si="88"/>
        <v>72058</v>
      </c>
      <c r="F1458" s="17" t="str">
        <f t="shared" si="91"/>
        <v>BULLISH</v>
      </c>
      <c r="G1458" s="17" t="str">
        <f t="shared" si="90"/>
        <v>NEUTRAL</v>
      </c>
      <c r="H1458" s="17" t="str">
        <f t="shared" si="89"/>
        <v>CONFIRMED BULLISH</v>
      </c>
    </row>
    <row r="1459" spans="1:8" ht="13.5" x14ac:dyDescent="0.25">
      <c r="A1459" s="3">
        <v>44138</v>
      </c>
      <c r="B1459" s="2">
        <v>93</v>
      </c>
      <c r="C1459" s="2">
        <v>28.773199999999999</v>
      </c>
      <c r="D1459" s="2">
        <v>139</v>
      </c>
      <c r="E1459" s="2">
        <f t="shared" si="88"/>
        <v>72058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v>44139</v>
      </c>
      <c r="B1460" s="2">
        <v>93</v>
      </c>
      <c r="C1460" s="2">
        <v>28.773199999999999</v>
      </c>
      <c r="D1460" s="2">
        <v>445</v>
      </c>
      <c r="E1460" s="2">
        <f t="shared" si="88"/>
        <v>72058</v>
      </c>
      <c r="F1460" s="17" t="str">
        <f t="shared" si="91"/>
        <v>NEUTRAL</v>
      </c>
      <c r="G1460" s="17" t="str">
        <f t="shared" si="90"/>
        <v>NEUTRAL</v>
      </c>
      <c r="H1460" s="17" t="str">
        <f t="shared" si="89"/>
        <v>NEUTRAL</v>
      </c>
    </row>
    <row r="1461" spans="1:8" ht="13.5" x14ac:dyDescent="0.25">
      <c r="A1461" s="3">
        <v>44140</v>
      </c>
      <c r="B1461" s="2">
        <v>91.5</v>
      </c>
      <c r="C1461" s="2">
        <v>28.309100000000001</v>
      </c>
      <c r="D1461" s="2">
        <v>1033</v>
      </c>
      <c r="E1461" s="2">
        <f t="shared" si="88"/>
        <v>71025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91.4</v>
      </c>
      <c r="C1462" s="2">
        <v>28.278099999999998</v>
      </c>
      <c r="D1462" s="2">
        <v>668</v>
      </c>
      <c r="E1462" s="2">
        <f t="shared" si="88"/>
        <v>70357</v>
      </c>
      <c r="F1462" s="17" t="str">
        <f t="shared" si="91"/>
        <v>BEARISH</v>
      </c>
      <c r="G1462" s="17" t="str">
        <f t="shared" si="90"/>
        <v>WEAK</v>
      </c>
      <c r="H1462" s="17" t="str">
        <f t="shared" si="89"/>
        <v>CONFIRMED BEARISH</v>
      </c>
    </row>
    <row r="1463" spans="1:8" ht="13.5" x14ac:dyDescent="0.25">
      <c r="A1463" s="3">
        <v>44144</v>
      </c>
      <c r="B1463" s="2">
        <v>92.49</v>
      </c>
      <c r="C1463" s="2">
        <v>28.615400000000001</v>
      </c>
      <c r="D1463" s="2">
        <v>2395</v>
      </c>
      <c r="E1463" s="2">
        <f t="shared" si="88"/>
        <v>72752</v>
      </c>
      <c r="F1463" s="17" t="str">
        <f t="shared" si="91"/>
        <v>BULLISH</v>
      </c>
      <c r="G1463" s="17" t="str">
        <f t="shared" si="90"/>
        <v>NEUTRAL</v>
      </c>
      <c r="H1463" s="17" t="str">
        <f t="shared" si="89"/>
        <v>BULLISH DIVERGENCE</v>
      </c>
    </row>
    <row r="1464" spans="1:8" ht="13.5" x14ac:dyDescent="0.25">
      <c r="A1464" s="3">
        <v>44145</v>
      </c>
      <c r="B1464" s="2">
        <v>92.5</v>
      </c>
      <c r="C1464" s="2">
        <v>28.618500000000001</v>
      </c>
      <c r="D1464" s="2">
        <v>289</v>
      </c>
      <c r="E1464" s="2">
        <f t="shared" si="88"/>
        <v>73041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BULLISH DIVERGENCE</v>
      </c>
    </row>
    <row r="1465" spans="1:8" ht="13.5" x14ac:dyDescent="0.25">
      <c r="A1465" s="3">
        <v>44146</v>
      </c>
      <c r="B1465" s="2">
        <v>92.3</v>
      </c>
      <c r="C1465" s="2">
        <v>28.5566</v>
      </c>
      <c r="D1465" s="2">
        <v>83</v>
      </c>
      <c r="E1465" s="2">
        <f t="shared" si="88"/>
        <v>72958</v>
      </c>
      <c r="F1465" s="17" t="str">
        <f t="shared" si="91"/>
        <v>BULLISH</v>
      </c>
      <c r="G1465" s="17" t="str">
        <f t="shared" si="90"/>
        <v>NEUTRAL</v>
      </c>
      <c r="H1465" s="17" t="str">
        <f t="shared" si="89"/>
        <v>BULLISH DIVERGENCE</v>
      </c>
    </row>
    <row r="1466" spans="1:8" ht="13.5" x14ac:dyDescent="0.25">
      <c r="A1466" s="3">
        <v>44147</v>
      </c>
      <c r="B1466" s="2">
        <v>92</v>
      </c>
      <c r="C1466" s="2">
        <v>28.463799999999999</v>
      </c>
      <c r="D1466" s="2">
        <v>314</v>
      </c>
      <c r="E1466" s="2">
        <f t="shared" si="88"/>
        <v>72644</v>
      </c>
      <c r="F1466" s="17" t="str">
        <f t="shared" si="91"/>
        <v>BULLISH</v>
      </c>
      <c r="G1466" s="17" t="str">
        <f t="shared" si="90"/>
        <v>STRONG</v>
      </c>
      <c r="H1466" s="17" t="str">
        <f t="shared" si="89"/>
        <v>CONFIRMED BULLISH</v>
      </c>
    </row>
    <row r="1467" spans="1:8" ht="13.5" x14ac:dyDescent="0.25">
      <c r="A1467" s="3">
        <v>44148</v>
      </c>
      <c r="B1467" s="2">
        <v>92.97</v>
      </c>
      <c r="C1467" s="2">
        <v>28.7639</v>
      </c>
      <c r="D1467" s="2">
        <v>1434</v>
      </c>
      <c r="E1467" s="2">
        <f t="shared" si="88"/>
        <v>74078</v>
      </c>
      <c r="F1467" s="17" t="str">
        <f t="shared" si="91"/>
        <v>BULLISH</v>
      </c>
      <c r="G1467" s="17" t="str">
        <f t="shared" si="90"/>
        <v>STRONG</v>
      </c>
      <c r="H1467" s="17" t="str">
        <f t="shared" si="89"/>
        <v>CONFIRMED BULLISH</v>
      </c>
    </row>
    <row r="1468" spans="1:8" ht="13.5" x14ac:dyDescent="0.25">
      <c r="A1468" s="3">
        <v>44151</v>
      </c>
      <c r="B1468" s="2">
        <v>92.5</v>
      </c>
      <c r="C1468" s="2">
        <v>28.618500000000001</v>
      </c>
      <c r="D1468" s="2">
        <v>554</v>
      </c>
      <c r="E1468" s="2">
        <f t="shared" si="88"/>
        <v>73524</v>
      </c>
      <c r="F1468" s="17" t="str">
        <f t="shared" si="91"/>
        <v>BULLISH</v>
      </c>
      <c r="G1468" s="17" t="str">
        <f t="shared" si="90"/>
        <v>NEUTRAL</v>
      </c>
      <c r="H1468" s="17" t="str">
        <f t="shared" si="89"/>
        <v>CONFIRMED BULLISH</v>
      </c>
    </row>
    <row r="1469" spans="1:8" ht="13.5" x14ac:dyDescent="0.25">
      <c r="A1469" s="3">
        <v>44152</v>
      </c>
      <c r="B1469" s="2">
        <v>92.8</v>
      </c>
      <c r="C1469" s="2">
        <v>28.711300000000001</v>
      </c>
      <c r="D1469" s="2">
        <v>13105</v>
      </c>
      <c r="E1469" s="2">
        <f t="shared" si="88"/>
        <v>86629</v>
      </c>
      <c r="F1469" s="17" t="str">
        <f t="shared" si="91"/>
        <v>BULLISH</v>
      </c>
      <c r="G1469" s="17" t="str">
        <f t="shared" si="90"/>
        <v>STRONG</v>
      </c>
      <c r="H1469" s="17" t="str">
        <f t="shared" si="89"/>
        <v>CONFIRMED BULLISH</v>
      </c>
    </row>
    <row r="1470" spans="1:8" ht="13.5" x14ac:dyDescent="0.25">
      <c r="A1470" s="3">
        <v>44153</v>
      </c>
      <c r="B1470" s="2">
        <v>93</v>
      </c>
      <c r="C1470" s="2">
        <v>28.773199999999999</v>
      </c>
      <c r="D1470" s="2">
        <v>673</v>
      </c>
      <c r="E1470" s="2">
        <f t="shared" si="88"/>
        <v>87302</v>
      </c>
      <c r="F1470" s="17" t="str">
        <f t="shared" si="91"/>
        <v>BULLISH</v>
      </c>
      <c r="G1470" s="17" t="str">
        <f t="shared" si="90"/>
        <v>STRONG</v>
      </c>
      <c r="H1470" s="17" t="str">
        <f t="shared" si="89"/>
        <v>CONFIRMED BULLISH</v>
      </c>
    </row>
    <row r="1471" spans="1:8" ht="13.5" x14ac:dyDescent="0.25">
      <c r="A1471" s="3">
        <v>44154</v>
      </c>
      <c r="B1471" s="2">
        <v>92.5</v>
      </c>
      <c r="C1471" s="2">
        <v>28.618500000000001</v>
      </c>
      <c r="D1471" s="2">
        <v>8</v>
      </c>
      <c r="E1471" s="2">
        <f t="shared" si="88"/>
        <v>87294</v>
      </c>
      <c r="F1471" s="17" t="str">
        <f t="shared" si="91"/>
        <v>BULLISH</v>
      </c>
      <c r="G1471" s="17" t="str">
        <f t="shared" si="90"/>
        <v>STRONG</v>
      </c>
      <c r="H1471" s="17" t="str">
        <f t="shared" si="89"/>
        <v>CONFIRMED BULLISH</v>
      </c>
    </row>
    <row r="1472" spans="1:8" ht="13.5" x14ac:dyDescent="0.25">
      <c r="A1472" s="3">
        <v>44155</v>
      </c>
      <c r="B1472" s="2">
        <v>93</v>
      </c>
      <c r="C1472" s="2">
        <v>28.773199999999999</v>
      </c>
      <c r="D1472" s="2">
        <v>582</v>
      </c>
      <c r="E1472" s="2">
        <f t="shared" si="88"/>
        <v>87876</v>
      </c>
      <c r="F1472" s="17" t="str">
        <f t="shared" si="91"/>
        <v>BULLISH</v>
      </c>
      <c r="G1472" s="17" t="str">
        <f t="shared" si="90"/>
        <v>STRONG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92.55</v>
      </c>
      <c r="C1473" s="2">
        <v>28.633900000000001</v>
      </c>
      <c r="D1473" s="2">
        <v>242</v>
      </c>
      <c r="E1473" s="2">
        <f t="shared" si="88"/>
        <v>87634</v>
      </c>
      <c r="F1473" s="17" t="str">
        <f t="shared" si="91"/>
        <v>BULLISH</v>
      </c>
      <c r="G1473" s="17" t="str">
        <f t="shared" si="90"/>
        <v>STRONG</v>
      </c>
      <c r="H1473" s="17" t="str">
        <f t="shared" si="89"/>
        <v>CONFIRMED BULLISH</v>
      </c>
    </row>
    <row r="1474" spans="1:8" ht="13.5" x14ac:dyDescent="0.25">
      <c r="A1474" s="3">
        <v>44159</v>
      </c>
      <c r="B1474" s="2">
        <v>93.5</v>
      </c>
      <c r="C1474" s="2">
        <v>28.927800000000001</v>
      </c>
      <c r="D1474" s="2">
        <v>399</v>
      </c>
      <c r="E1474" s="2">
        <f t="shared" si="88"/>
        <v>88033</v>
      </c>
      <c r="F1474" s="17" t="str">
        <f t="shared" si="91"/>
        <v>BULLISH</v>
      </c>
      <c r="G1474" s="17" t="str">
        <f t="shared" si="90"/>
        <v>NEUTRAL</v>
      </c>
      <c r="H1474" s="17" t="str">
        <f t="shared" si="89"/>
        <v>CONFIRMED BULLISH</v>
      </c>
    </row>
    <row r="1475" spans="1:8" ht="13.5" x14ac:dyDescent="0.25">
      <c r="A1475" s="3">
        <v>44160</v>
      </c>
      <c r="B1475" s="2">
        <v>95.5</v>
      </c>
      <c r="C1475" s="2">
        <v>29.546600000000002</v>
      </c>
      <c r="D1475" s="2">
        <v>656</v>
      </c>
      <c r="E1475" s="2">
        <f t="shared" si="88"/>
        <v>88689</v>
      </c>
      <c r="F1475" s="17" t="str">
        <f t="shared" si="91"/>
        <v>BULLISH</v>
      </c>
      <c r="G1475" s="17" t="str">
        <f t="shared" si="90"/>
        <v>NEUTRAL</v>
      </c>
      <c r="H1475" s="17" t="str">
        <f t="shared" si="89"/>
        <v>CONFIRMED BULLISH</v>
      </c>
    </row>
    <row r="1476" spans="1:8" ht="13.5" x14ac:dyDescent="0.25">
      <c r="A1476" s="3">
        <v>44161</v>
      </c>
      <c r="B1476" s="2">
        <v>94</v>
      </c>
      <c r="C1476" s="2">
        <v>29.0825</v>
      </c>
      <c r="D1476" s="2">
        <v>623</v>
      </c>
      <c r="E1476" s="2">
        <f t="shared" ref="E1476:E1539" si="92">IF(B1476&gt;B1475, E1475+D1476, IF(B1476&lt;B1475, E1475-D1476, E1475))</f>
        <v>88066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v>44162</v>
      </c>
      <c r="B1477" s="2">
        <v>95</v>
      </c>
      <c r="C1477" s="2">
        <v>29.3919</v>
      </c>
      <c r="D1477" s="2">
        <v>1120</v>
      </c>
      <c r="E1477" s="2">
        <f t="shared" si="92"/>
        <v>89186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v>44165</v>
      </c>
      <c r="B1478" s="2">
        <v>94</v>
      </c>
      <c r="C1478" s="2">
        <v>29.0825</v>
      </c>
      <c r="D1478" s="2">
        <v>846</v>
      </c>
      <c r="E1478" s="2">
        <f t="shared" si="92"/>
        <v>88340</v>
      </c>
      <c r="F1478" s="17" t="str">
        <f t="shared" si="91"/>
        <v>BULLISH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v>44166</v>
      </c>
      <c r="B1479" s="2">
        <v>93.5</v>
      </c>
      <c r="C1479" s="2">
        <v>28.927800000000001</v>
      </c>
      <c r="D1479" s="2">
        <v>782</v>
      </c>
      <c r="E1479" s="2">
        <f t="shared" si="92"/>
        <v>87558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NEUTRAL</v>
      </c>
    </row>
    <row r="1480" spans="1:8" ht="13.5" x14ac:dyDescent="0.25">
      <c r="A1480" s="3">
        <v>44167</v>
      </c>
      <c r="B1480" s="2">
        <v>94</v>
      </c>
      <c r="C1480" s="2">
        <v>29.0825</v>
      </c>
      <c r="D1480" s="2">
        <v>130</v>
      </c>
      <c r="E1480" s="2">
        <f t="shared" si="92"/>
        <v>87688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93</v>
      </c>
      <c r="C1481" s="2">
        <v>28.773199999999999</v>
      </c>
      <c r="D1481" s="2">
        <v>464</v>
      </c>
      <c r="E1481" s="2">
        <f t="shared" si="92"/>
        <v>87224</v>
      </c>
      <c r="F1481" s="17" t="str">
        <f t="shared" si="95"/>
        <v>BEARISH</v>
      </c>
      <c r="G1481" s="17" t="str">
        <f t="shared" si="94"/>
        <v>NEUTRAL</v>
      </c>
      <c r="H1481" s="17" t="str">
        <f t="shared" si="93"/>
        <v>CONFIRMED BEARISH</v>
      </c>
    </row>
    <row r="1482" spans="1:8" ht="13.5" x14ac:dyDescent="0.25">
      <c r="A1482" s="3">
        <v>44169</v>
      </c>
      <c r="B1482" s="2">
        <v>93</v>
      </c>
      <c r="C1482" s="2">
        <v>28.773199999999999</v>
      </c>
      <c r="D1482" s="2">
        <v>1511</v>
      </c>
      <c r="E1482" s="2">
        <f t="shared" si="92"/>
        <v>87224</v>
      </c>
      <c r="F1482" s="17" t="str">
        <f t="shared" si="95"/>
        <v>BEARISH</v>
      </c>
      <c r="G1482" s="17" t="str">
        <f t="shared" si="94"/>
        <v>WEAK</v>
      </c>
      <c r="H1482" s="17" t="str">
        <f t="shared" si="93"/>
        <v>CONFIRMED BEARISH</v>
      </c>
    </row>
    <row r="1483" spans="1:8" ht="13.5" x14ac:dyDescent="0.25">
      <c r="A1483" s="3">
        <v>44172</v>
      </c>
      <c r="B1483" s="2">
        <v>94</v>
      </c>
      <c r="C1483" s="2">
        <v>29.0825</v>
      </c>
      <c r="D1483" s="2">
        <v>1521</v>
      </c>
      <c r="E1483" s="2">
        <f t="shared" si="92"/>
        <v>88745</v>
      </c>
      <c r="F1483" s="17" t="str">
        <f t="shared" si="95"/>
        <v>BULLISH</v>
      </c>
      <c r="G1483" s="17" t="str">
        <f t="shared" si="94"/>
        <v>NEUTRAL</v>
      </c>
      <c r="H1483" s="17" t="str">
        <f t="shared" si="93"/>
        <v>NEUTRAL</v>
      </c>
    </row>
    <row r="1484" spans="1:8" ht="13.5" x14ac:dyDescent="0.25">
      <c r="A1484" s="3">
        <v>44173</v>
      </c>
      <c r="B1484" s="2">
        <v>96</v>
      </c>
      <c r="C1484" s="2">
        <v>29.7013</v>
      </c>
      <c r="D1484" s="2">
        <v>3351</v>
      </c>
      <c r="E1484" s="2">
        <f t="shared" si="92"/>
        <v>92096</v>
      </c>
      <c r="F1484" s="17" t="str">
        <f t="shared" si="95"/>
        <v>BULLISH</v>
      </c>
      <c r="G1484" s="17" t="str">
        <f t="shared" si="94"/>
        <v>STRONG</v>
      </c>
      <c r="H1484" s="17" t="str">
        <f t="shared" si="93"/>
        <v>CONFIRMED BULLISH</v>
      </c>
    </row>
    <row r="1485" spans="1:8" ht="13.5" x14ac:dyDescent="0.25">
      <c r="A1485" s="3">
        <v>44174</v>
      </c>
      <c r="B1485" s="2">
        <v>97.9</v>
      </c>
      <c r="C1485" s="2">
        <v>30.289200000000001</v>
      </c>
      <c r="D1485" s="2">
        <v>3094</v>
      </c>
      <c r="E1485" s="2">
        <f t="shared" si="92"/>
        <v>95190</v>
      </c>
      <c r="F1485" s="17" t="str">
        <f t="shared" si="95"/>
        <v>BULLISH</v>
      </c>
      <c r="G1485" s="17" t="str">
        <f t="shared" si="94"/>
        <v>STRONG</v>
      </c>
      <c r="H1485" s="17" t="str">
        <f t="shared" si="93"/>
        <v>CONFIRMED BULLISH</v>
      </c>
    </row>
    <row r="1486" spans="1:8" ht="13.5" x14ac:dyDescent="0.25">
      <c r="A1486" s="3">
        <v>44175</v>
      </c>
      <c r="B1486" s="2">
        <v>96.91</v>
      </c>
      <c r="C1486" s="2">
        <v>29.982900000000001</v>
      </c>
      <c r="D1486" s="2">
        <v>626</v>
      </c>
      <c r="E1486" s="2">
        <f t="shared" si="92"/>
        <v>94564</v>
      </c>
      <c r="F1486" s="17" t="str">
        <f t="shared" si="95"/>
        <v>BULLISH</v>
      </c>
      <c r="G1486" s="17" t="str">
        <f t="shared" si="94"/>
        <v>STRONG</v>
      </c>
      <c r="H1486" s="17" t="str">
        <f t="shared" si="93"/>
        <v>CONFIRMED BULLISH</v>
      </c>
    </row>
    <row r="1487" spans="1:8" ht="13.5" x14ac:dyDescent="0.25">
      <c r="A1487" s="3">
        <v>44176</v>
      </c>
      <c r="B1487" s="2">
        <v>96.02</v>
      </c>
      <c r="C1487" s="2">
        <v>29.7075</v>
      </c>
      <c r="D1487" s="2">
        <v>363</v>
      </c>
      <c r="E1487" s="2">
        <f t="shared" si="92"/>
        <v>94201</v>
      </c>
      <c r="F1487" s="17" t="str">
        <f t="shared" si="95"/>
        <v>BULLISH</v>
      </c>
      <c r="G1487" s="17" t="str">
        <f t="shared" si="94"/>
        <v>STRONG</v>
      </c>
      <c r="H1487" s="17" t="str">
        <f t="shared" si="93"/>
        <v>CONFIRMED BULLISH</v>
      </c>
    </row>
    <row r="1488" spans="1:8" ht="13.5" x14ac:dyDescent="0.25">
      <c r="A1488" s="3">
        <v>44179</v>
      </c>
      <c r="B1488" s="2">
        <v>95</v>
      </c>
      <c r="C1488" s="2">
        <v>29.3919</v>
      </c>
      <c r="D1488" s="2">
        <v>225</v>
      </c>
      <c r="E1488" s="2">
        <f t="shared" si="92"/>
        <v>93976</v>
      </c>
      <c r="F1488" s="17" t="str">
        <f t="shared" si="95"/>
        <v>BULLISH</v>
      </c>
      <c r="G1488" s="17" t="str">
        <f t="shared" si="94"/>
        <v>STRONG</v>
      </c>
      <c r="H1488" s="17" t="str">
        <f t="shared" si="93"/>
        <v>CONFIRMED BULLISH</v>
      </c>
    </row>
    <row r="1489" spans="1:8" ht="13.5" x14ac:dyDescent="0.25">
      <c r="A1489" s="3">
        <v>44180</v>
      </c>
      <c r="B1489" s="2">
        <v>95</v>
      </c>
      <c r="C1489" s="2">
        <v>29.3919</v>
      </c>
      <c r="D1489" s="2">
        <v>609</v>
      </c>
      <c r="E1489" s="2">
        <f t="shared" si="92"/>
        <v>93976</v>
      </c>
      <c r="F1489" s="17" t="str">
        <f t="shared" si="95"/>
        <v>BULLISH</v>
      </c>
      <c r="G1489" s="17" t="str">
        <f t="shared" si="94"/>
        <v>STRONG</v>
      </c>
      <c r="H1489" s="17" t="str">
        <f t="shared" si="93"/>
        <v>BULLISH DIVERGENCE</v>
      </c>
    </row>
    <row r="1490" spans="1:8" ht="13.5" x14ac:dyDescent="0.25">
      <c r="A1490" s="3">
        <v>44181</v>
      </c>
      <c r="B1490" s="2">
        <v>94.01</v>
      </c>
      <c r="C1490" s="2">
        <v>29.085599999999999</v>
      </c>
      <c r="D1490" s="2">
        <v>235</v>
      </c>
      <c r="E1490" s="2">
        <f t="shared" si="92"/>
        <v>93741</v>
      </c>
      <c r="F1490" s="17" t="str">
        <f t="shared" si="95"/>
        <v>BEARISH</v>
      </c>
      <c r="G1490" s="17" t="str">
        <f t="shared" si="94"/>
        <v>NEUTRAL</v>
      </c>
      <c r="H1490" s="17" t="str">
        <f t="shared" si="93"/>
        <v>CONFIRMED BEARISH</v>
      </c>
    </row>
    <row r="1491" spans="1:8" ht="13.5" x14ac:dyDescent="0.25">
      <c r="A1491" s="3">
        <v>44182</v>
      </c>
      <c r="B1491" s="2">
        <v>94</v>
      </c>
      <c r="C1491" s="2">
        <v>29.0825</v>
      </c>
      <c r="D1491" s="2">
        <v>271</v>
      </c>
      <c r="E1491" s="2">
        <f t="shared" si="92"/>
        <v>93470</v>
      </c>
      <c r="F1491" s="17" t="str">
        <f t="shared" si="95"/>
        <v>BEARISH</v>
      </c>
      <c r="G1491" s="17" t="str">
        <f t="shared" si="94"/>
        <v>NEUTRAL</v>
      </c>
      <c r="H1491" s="17" t="str">
        <f t="shared" si="93"/>
        <v>CONFIRMED BEARISH</v>
      </c>
    </row>
    <row r="1492" spans="1:8" ht="13.5" x14ac:dyDescent="0.25">
      <c r="A1492" s="3">
        <v>44183</v>
      </c>
      <c r="B1492" s="2">
        <v>94</v>
      </c>
      <c r="C1492" s="2">
        <v>29.0825</v>
      </c>
      <c r="D1492" s="2">
        <v>675</v>
      </c>
      <c r="E1492" s="2">
        <f t="shared" si="92"/>
        <v>93470</v>
      </c>
      <c r="F1492" s="17" t="str">
        <f t="shared" si="95"/>
        <v>BEARISH</v>
      </c>
      <c r="G1492" s="17" t="str">
        <f t="shared" si="94"/>
        <v>NEUTRAL</v>
      </c>
      <c r="H1492" s="17" t="str">
        <f t="shared" si="93"/>
        <v>CONFIRMED BEARISH</v>
      </c>
    </row>
    <row r="1493" spans="1:8" ht="13.5" x14ac:dyDescent="0.25">
      <c r="A1493" s="3">
        <v>44186</v>
      </c>
      <c r="B1493" s="2">
        <v>93.9</v>
      </c>
      <c r="C1493" s="2">
        <v>29.051600000000001</v>
      </c>
      <c r="D1493" s="2">
        <v>435</v>
      </c>
      <c r="E1493" s="2">
        <f t="shared" si="92"/>
        <v>93035</v>
      </c>
      <c r="F1493" s="17" t="str">
        <f t="shared" si="95"/>
        <v>BEARISH</v>
      </c>
      <c r="G1493" s="17" t="str">
        <f t="shared" si="94"/>
        <v>NEUTRAL</v>
      </c>
      <c r="H1493" s="17" t="str">
        <f t="shared" si="93"/>
        <v>CONFIRMED BEARISH</v>
      </c>
    </row>
    <row r="1494" spans="1:8" ht="13.5" x14ac:dyDescent="0.25">
      <c r="A1494" s="3">
        <v>44187</v>
      </c>
      <c r="B1494" s="2">
        <v>93.6</v>
      </c>
      <c r="C1494" s="2">
        <v>28.9588</v>
      </c>
      <c r="D1494" s="2">
        <v>420</v>
      </c>
      <c r="E1494" s="2">
        <f t="shared" si="92"/>
        <v>92615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CONFIRMED BEARISH</v>
      </c>
    </row>
    <row r="1495" spans="1:8" ht="13.5" x14ac:dyDescent="0.25">
      <c r="A1495" s="3">
        <v>44188</v>
      </c>
      <c r="B1495" s="2">
        <v>93.6</v>
      </c>
      <c r="C1495" s="2">
        <v>28.9588</v>
      </c>
      <c r="D1495" s="2">
        <v>856</v>
      </c>
      <c r="E1495" s="2">
        <f t="shared" si="92"/>
        <v>92615</v>
      </c>
      <c r="F1495" s="17" t="str">
        <f t="shared" si="95"/>
        <v>BEARISH</v>
      </c>
      <c r="G1495" s="17" t="str">
        <f t="shared" si="94"/>
        <v>NEUTRAL</v>
      </c>
      <c r="H1495" s="17" t="str">
        <f t="shared" si="93"/>
        <v>CONFIRMED BEARISH</v>
      </c>
    </row>
    <row r="1496" spans="1:8" ht="13.5" x14ac:dyDescent="0.25">
      <c r="A1496" s="3">
        <v>44189</v>
      </c>
      <c r="B1496" s="2">
        <v>94.45</v>
      </c>
      <c r="C1496" s="2">
        <v>29.221800000000002</v>
      </c>
      <c r="D1496" s="2">
        <v>868</v>
      </c>
      <c r="E1496" s="2">
        <f t="shared" si="92"/>
        <v>93483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CONFIRMED BULLISH</v>
      </c>
    </row>
    <row r="1497" spans="1:8" ht="13.5" x14ac:dyDescent="0.25">
      <c r="A1497" s="3">
        <v>44190</v>
      </c>
      <c r="B1497" s="2">
        <v>94.4</v>
      </c>
      <c r="C1497" s="2">
        <v>29.206299999999999</v>
      </c>
      <c r="D1497" s="2">
        <v>356</v>
      </c>
      <c r="E1497" s="2">
        <f t="shared" si="92"/>
        <v>93127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BEARISH DIVERGENCE</v>
      </c>
    </row>
    <row r="1498" spans="1:8" ht="13.5" x14ac:dyDescent="0.25">
      <c r="A1498" s="3">
        <v>44193</v>
      </c>
      <c r="B1498" s="2">
        <v>94.4</v>
      </c>
      <c r="C1498" s="2">
        <v>29.206299999999999</v>
      </c>
      <c r="D1498" s="2">
        <v>609</v>
      </c>
      <c r="E1498" s="2">
        <f t="shared" si="92"/>
        <v>93127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CONFIRMED BULLISH</v>
      </c>
    </row>
    <row r="1499" spans="1:8" ht="13.5" x14ac:dyDescent="0.25">
      <c r="A1499" s="3">
        <v>44194</v>
      </c>
      <c r="B1499" s="2">
        <v>94.42</v>
      </c>
      <c r="C1499" s="2">
        <v>29.212499999999999</v>
      </c>
      <c r="D1499" s="2">
        <v>2057</v>
      </c>
      <c r="E1499" s="2">
        <f t="shared" si="92"/>
        <v>95184</v>
      </c>
      <c r="F1499" s="17" t="str">
        <f t="shared" si="95"/>
        <v>BULLISH</v>
      </c>
      <c r="G1499" s="17" t="str">
        <f t="shared" si="94"/>
        <v>STRONG</v>
      </c>
      <c r="H1499" s="17" t="str">
        <f t="shared" si="93"/>
        <v>CONFIRMED BULLISH</v>
      </c>
    </row>
    <row r="1500" spans="1:8" ht="13.5" x14ac:dyDescent="0.25">
      <c r="A1500" s="3">
        <v>44195</v>
      </c>
      <c r="B1500" s="2">
        <v>93.52</v>
      </c>
      <c r="C1500" s="2">
        <v>28.934000000000001</v>
      </c>
      <c r="D1500" s="2">
        <v>972</v>
      </c>
      <c r="E1500" s="2">
        <f t="shared" si="92"/>
        <v>94212</v>
      </c>
      <c r="F1500" s="17" t="str">
        <f t="shared" si="95"/>
        <v>BULLISH</v>
      </c>
      <c r="G1500" s="17" t="str">
        <f t="shared" si="94"/>
        <v>NEUTRAL</v>
      </c>
      <c r="H1500" s="17" t="str">
        <f t="shared" si="93"/>
        <v>BULLISH DIVERGENCE</v>
      </c>
    </row>
    <row r="1501" spans="1:8" ht="13.5" x14ac:dyDescent="0.25">
      <c r="A1501" s="3">
        <v>44196</v>
      </c>
      <c r="B1501" s="2">
        <v>94.3</v>
      </c>
      <c r="C1501" s="2">
        <v>29.1754</v>
      </c>
      <c r="D1501" s="2">
        <v>2125</v>
      </c>
      <c r="E1501" s="2">
        <f t="shared" si="92"/>
        <v>96337</v>
      </c>
      <c r="F1501" s="17" t="str">
        <f t="shared" si="95"/>
        <v>BULLISH</v>
      </c>
      <c r="G1501" s="17" t="str">
        <f t="shared" si="94"/>
        <v>STRONG</v>
      </c>
      <c r="H1501" s="17" t="str">
        <f t="shared" si="93"/>
        <v>BULLISH DIVERGENCE</v>
      </c>
    </row>
    <row r="1502" spans="1:8" ht="13.5" x14ac:dyDescent="0.25">
      <c r="A1502" s="3">
        <v>44200</v>
      </c>
      <c r="B1502" s="2">
        <v>93.29</v>
      </c>
      <c r="C1502" s="2">
        <v>28.8629</v>
      </c>
      <c r="D1502" s="2">
        <v>723</v>
      </c>
      <c r="E1502" s="2">
        <f t="shared" si="92"/>
        <v>95614</v>
      </c>
      <c r="F1502" s="17" t="str">
        <f t="shared" si="95"/>
        <v>BULLISH</v>
      </c>
      <c r="G1502" s="17" t="str">
        <f t="shared" si="94"/>
        <v>STRONG</v>
      </c>
      <c r="H1502" s="17" t="str">
        <f t="shared" si="93"/>
        <v>BULLISH DIVERGENCE</v>
      </c>
    </row>
    <row r="1503" spans="1:8" ht="13.5" x14ac:dyDescent="0.25">
      <c r="A1503" s="3">
        <v>44201</v>
      </c>
      <c r="B1503" s="2">
        <v>92.9</v>
      </c>
      <c r="C1503" s="2">
        <v>28.7422</v>
      </c>
      <c r="D1503" s="2">
        <v>4070</v>
      </c>
      <c r="E1503" s="2">
        <f t="shared" si="92"/>
        <v>91544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v>44202</v>
      </c>
      <c r="B1504" s="2">
        <v>92.9</v>
      </c>
      <c r="C1504" s="2">
        <v>28.7422</v>
      </c>
      <c r="D1504" s="2">
        <v>855</v>
      </c>
      <c r="E1504" s="2">
        <f t="shared" si="92"/>
        <v>91544</v>
      </c>
      <c r="F1504" s="17" t="str">
        <f t="shared" si="95"/>
        <v>BEARISH</v>
      </c>
      <c r="G1504" s="17" t="str">
        <f t="shared" si="94"/>
        <v>WEAK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92.99</v>
      </c>
      <c r="C1505" s="2">
        <v>28.770099999999999</v>
      </c>
      <c r="D1505" s="2">
        <v>5270</v>
      </c>
      <c r="E1505" s="2">
        <f t="shared" si="92"/>
        <v>96814</v>
      </c>
      <c r="F1505" s="17" t="str">
        <f t="shared" si="95"/>
        <v>BULLISH</v>
      </c>
      <c r="G1505" s="17" t="str">
        <f t="shared" si="94"/>
        <v>STRONG</v>
      </c>
      <c r="H1505" s="17" t="str">
        <f t="shared" si="93"/>
        <v>BULLISH DIVERGENCE</v>
      </c>
    </row>
    <row r="1506" spans="1:8" ht="13.5" x14ac:dyDescent="0.25">
      <c r="A1506" s="3">
        <v>44204</v>
      </c>
      <c r="B1506" s="2">
        <v>93</v>
      </c>
      <c r="C1506" s="2">
        <v>28.773199999999999</v>
      </c>
      <c r="D1506" s="2">
        <v>957</v>
      </c>
      <c r="E1506" s="2">
        <f t="shared" si="92"/>
        <v>97771</v>
      </c>
      <c r="F1506" s="17" t="str">
        <f t="shared" si="95"/>
        <v>BULLISH</v>
      </c>
      <c r="G1506" s="17" t="str">
        <f t="shared" si="94"/>
        <v>NEUTRAL</v>
      </c>
      <c r="H1506" s="17" t="str">
        <f t="shared" si="93"/>
        <v>BULLISH DIVERGENCE</v>
      </c>
    </row>
    <row r="1507" spans="1:8" ht="13.5" x14ac:dyDescent="0.25">
      <c r="A1507" s="3">
        <v>44207</v>
      </c>
      <c r="B1507" s="2">
        <v>92.5</v>
      </c>
      <c r="C1507" s="2">
        <v>28.618500000000001</v>
      </c>
      <c r="D1507" s="2">
        <v>1642</v>
      </c>
      <c r="E1507" s="2">
        <f t="shared" si="92"/>
        <v>96129</v>
      </c>
      <c r="F1507" s="17" t="str">
        <f t="shared" si="95"/>
        <v>BULLISH</v>
      </c>
      <c r="G1507" s="17" t="str">
        <f t="shared" si="94"/>
        <v>NEUTRAL</v>
      </c>
      <c r="H1507" s="17" t="str">
        <f t="shared" si="93"/>
        <v>BULLISH DIVERGENCE</v>
      </c>
    </row>
    <row r="1508" spans="1:8" ht="13.5" x14ac:dyDescent="0.25">
      <c r="A1508" s="3">
        <v>44208</v>
      </c>
      <c r="B1508" s="2">
        <v>92.8</v>
      </c>
      <c r="C1508" s="2">
        <v>28.711300000000001</v>
      </c>
      <c r="D1508" s="2">
        <v>626</v>
      </c>
      <c r="E1508" s="2">
        <f t="shared" si="92"/>
        <v>96755</v>
      </c>
      <c r="F1508" s="17" t="str">
        <f t="shared" si="95"/>
        <v>BULLISH</v>
      </c>
      <c r="G1508" s="17" t="str">
        <f t="shared" si="94"/>
        <v>STRONG</v>
      </c>
      <c r="H1508" s="17" t="str">
        <f t="shared" si="93"/>
        <v>BULLISH DIVERGENCE</v>
      </c>
    </row>
    <row r="1509" spans="1:8" ht="13.5" x14ac:dyDescent="0.25">
      <c r="A1509" s="3">
        <v>44209</v>
      </c>
      <c r="B1509" s="2">
        <v>92.3</v>
      </c>
      <c r="C1509" s="2">
        <v>28.5566</v>
      </c>
      <c r="D1509" s="2">
        <v>1109</v>
      </c>
      <c r="E1509" s="2">
        <f t="shared" si="92"/>
        <v>95646</v>
      </c>
      <c r="F1509" s="17" t="str">
        <f t="shared" si="95"/>
        <v>BULLISH</v>
      </c>
      <c r="G1509" s="17" t="str">
        <f t="shared" si="94"/>
        <v>STRONG</v>
      </c>
      <c r="H1509" s="17" t="str">
        <f t="shared" si="93"/>
        <v>BULLISH DIVERGENCE</v>
      </c>
    </row>
    <row r="1510" spans="1:8" ht="13.5" x14ac:dyDescent="0.25">
      <c r="A1510" s="3">
        <v>44211</v>
      </c>
      <c r="B1510" s="2">
        <v>92.31</v>
      </c>
      <c r="C1510" s="2">
        <v>28.559699999999999</v>
      </c>
      <c r="D1510" s="2">
        <v>756</v>
      </c>
      <c r="E1510" s="2">
        <f t="shared" si="92"/>
        <v>96402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v>44214</v>
      </c>
      <c r="B1511" s="2">
        <v>92.9</v>
      </c>
      <c r="C1511" s="2">
        <v>28.7422</v>
      </c>
      <c r="D1511" s="2">
        <v>295</v>
      </c>
      <c r="E1511" s="2">
        <f t="shared" si="92"/>
        <v>96697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v>44215</v>
      </c>
      <c r="B1512" s="2">
        <v>93.98</v>
      </c>
      <c r="C1512" s="2">
        <v>29.0764</v>
      </c>
      <c r="D1512" s="2">
        <v>2760</v>
      </c>
      <c r="E1512" s="2">
        <f t="shared" si="92"/>
        <v>99457</v>
      </c>
      <c r="F1512" s="17" t="str">
        <f t="shared" si="95"/>
        <v>BULLISH</v>
      </c>
      <c r="G1512" s="17" t="str">
        <f t="shared" si="94"/>
        <v>STRONG</v>
      </c>
      <c r="H1512" s="17" t="str">
        <f t="shared" si="93"/>
        <v>CONFIRMED BULLISH</v>
      </c>
    </row>
    <row r="1513" spans="1:8" ht="13.5" x14ac:dyDescent="0.25">
      <c r="A1513" s="3">
        <v>44216</v>
      </c>
      <c r="B1513" s="2">
        <v>93.75</v>
      </c>
      <c r="C1513" s="2">
        <v>29.005199999999999</v>
      </c>
      <c r="D1513" s="2">
        <v>399</v>
      </c>
      <c r="E1513" s="2">
        <f t="shared" si="92"/>
        <v>99058</v>
      </c>
      <c r="F1513" s="17" t="str">
        <f t="shared" si="95"/>
        <v>BULLISH</v>
      </c>
      <c r="G1513" s="17" t="str">
        <f t="shared" si="94"/>
        <v>STRONG</v>
      </c>
      <c r="H1513" s="17" t="str">
        <f t="shared" si="93"/>
        <v>CONFIRMED BULLISH</v>
      </c>
    </row>
    <row r="1514" spans="1:8" ht="13.5" x14ac:dyDescent="0.25">
      <c r="A1514" s="3">
        <v>44217</v>
      </c>
      <c r="B1514" s="2">
        <v>92.5</v>
      </c>
      <c r="C1514" s="2">
        <v>28.618500000000001</v>
      </c>
      <c r="D1514" s="2">
        <v>882</v>
      </c>
      <c r="E1514" s="2">
        <f t="shared" si="92"/>
        <v>98176</v>
      </c>
      <c r="F1514" s="17" t="str">
        <f t="shared" si="95"/>
        <v>BULLISH</v>
      </c>
      <c r="G1514" s="17" t="str">
        <f t="shared" si="94"/>
        <v>STRONG</v>
      </c>
      <c r="H1514" s="17" t="str">
        <f t="shared" si="93"/>
        <v>CONFIRMED BULLISH</v>
      </c>
    </row>
    <row r="1515" spans="1:8" ht="13.5" x14ac:dyDescent="0.25">
      <c r="A1515" s="3">
        <v>44218</v>
      </c>
      <c r="B1515" s="2">
        <v>92.55</v>
      </c>
      <c r="C1515" s="2">
        <v>28.633900000000001</v>
      </c>
      <c r="D1515" s="2">
        <v>496</v>
      </c>
      <c r="E1515" s="2">
        <f t="shared" si="92"/>
        <v>98672</v>
      </c>
      <c r="F1515" s="17" t="str">
        <f t="shared" si="95"/>
        <v>BULLISH</v>
      </c>
      <c r="G1515" s="17" t="str">
        <f t="shared" si="94"/>
        <v>STRONG</v>
      </c>
      <c r="H1515" s="17" t="str">
        <f t="shared" si="93"/>
        <v>CONFIRMED BULLISH</v>
      </c>
    </row>
    <row r="1516" spans="1:8" ht="13.5" x14ac:dyDescent="0.25">
      <c r="A1516" s="3">
        <v>44221</v>
      </c>
      <c r="B1516" s="2">
        <v>93</v>
      </c>
      <c r="C1516" s="2">
        <v>28.773199999999999</v>
      </c>
      <c r="D1516" s="2">
        <v>852</v>
      </c>
      <c r="E1516" s="2">
        <f t="shared" si="92"/>
        <v>99524</v>
      </c>
      <c r="F1516" s="17" t="str">
        <f t="shared" si="95"/>
        <v>BULLISH</v>
      </c>
      <c r="G1516" s="17" t="str">
        <f t="shared" si="94"/>
        <v>STRONG</v>
      </c>
      <c r="H1516" s="17" t="str">
        <f t="shared" si="93"/>
        <v>CONFIRMED BULLISH</v>
      </c>
    </row>
    <row r="1517" spans="1:8" ht="13.5" x14ac:dyDescent="0.25">
      <c r="A1517" s="3">
        <v>44222</v>
      </c>
      <c r="B1517" s="2">
        <v>93</v>
      </c>
      <c r="C1517" s="2">
        <v>28.773199999999999</v>
      </c>
      <c r="D1517" s="2">
        <v>807</v>
      </c>
      <c r="E1517" s="2">
        <f t="shared" si="92"/>
        <v>99524</v>
      </c>
      <c r="F1517" s="17" t="str">
        <f t="shared" si="95"/>
        <v>BULLISH</v>
      </c>
      <c r="G1517" s="17" t="str">
        <f t="shared" si="94"/>
        <v>NEUTRAL</v>
      </c>
      <c r="H1517" s="17" t="str">
        <f t="shared" si="93"/>
        <v>BULLISH DIVERGENCE</v>
      </c>
    </row>
    <row r="1518" spans="1:8" ht="13.5" x14ac:dyDescent="0.25">
      <c r="A1518" s="3">
        <v>44223</v>
      </c>
      <c r="B1518" s="2">
        <v>92.55</v>
      </c>
      <c r="C1518" s="2">
        <v>28.633900000000001</v>
      </c>
      <c r="D1518" s="2">
        <v>426</v>
      </c>
      <c r="E1518" s="2">
        <f t="shared" si="92"/>
        <v>99098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BULLISH DIVERGENCE</v>
      </c>
    </row>
    <row r="1519" spans="1:8" ht="13.5" x14ac:dyDescent="0.25">
      <c r="A1519" s="3">
        <v>44224</v>
      </c>
      <c r="B1519" s="2">
        <v>93</v>
      </c>
      <c r="C1519" s="2">
        <v>28.773199999999999</v>
      </c>
      <c r="D1519" s="2">
        <v>358</v>
      </c>
      <c r="E1519" s="2">
        <f t="shared" si="92"/>
        <v>99456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CONFIRMED BULLISH</v>
      </c>
    </row>
    <row r="1520" spans="1:8" ht="13.5" x14ac:dyDescent="0.25">
      <c r="A1520" s="3">
        <v>44225</v>
      </c>
      <c r="B1520" s="2">
        <v>93</v>
      </c>
      <c r="C1520" s="2">
        <v>28.773199999999999</v>
      </c>
      <c r="D1520" s="2">
        <v>553</v>
      </c>
      <c r="E1520" s="2">
        <f t="shared" si="92"/>
        <v>99456</v>
      </c>
      <c r="F1520" s="17" t="str">
        <f t="shared" si="95"/>
        <v>BULLISH</v>
      </c>
      <c r="G1520" s="17" t="str">
        <f t="shared" si="94"/>
        <v>NEUTRAL</v>
      </c>
      <c r="H1520" s="17" t="str">
        <f t="shared" si="93"/>
        <v>CONFIRMED BULLISH</v>
      </c>
    </row>
    <row r="1521" spans="1:8" ht="13.5" x14ac:dyDescent="0.25">
      <c r="A1521" s="3">
        <v>44228</v>
      </c>
      <c r="B1521" s="2">
        <v>92.53</v>
      </c>
      <c r="C1521" s="2">
        <v>28.627700000000001</v>
      </c>
      <c r="D1521" s="2">
        <v>320</v>
      </c>
      <c r="E1521" s="2">
        <f t="shared" si="92"/>
        <v>99136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CONFIRMED BEARISH</v>
      </c>
    </row>
    <row r="1522" spans="1:8" ht="13.5" x14ac:dyDescent="0.25">
      <c r="A1522" s="3">
        <v>44229</v>
      </c>
      <c r="B1522" s="2">
        <v>92.6</v>
      </c>
      <c r="C1522" s="2">
        <v>28.6494</v>
      </c>
      <c r="D1522" s="2">
        <v>181</v>
      </c>
      <c r="E1522" s="2">
        <f t="shared" si="92"/>
        <v>99317</v>
      </c>
      <c r="F1522" s="17" t="str">
        <f t="shared" si="95"/>
        <v>BEARISH</v>
      </c>
      <c r="G1522" s="17" t="str">
        <f t="shared" si="94"/>
        <v>NEUTRAL</v>
      </c>
      <c r="H1522" s="17" t="str">
        <f t="shared" si="93"/>
        <v>CONFIRMED BEARISH</v>
      </c>
    </row>
    <row r="1523" spans="1:8" ht="13.5" x14ac:dyDescent="0.25">
      <c r="A1523" s="3">
        <v>44230</v>
      </c>
      <c r="B1523" s="2">
        <v>93</v>
      </c>
      <c r="C1523" s="2">
        <v>28.773199999999999</v>
      </c>
      <c r="D1523" s="2">
        <v>1433</v>
      </c>
      <c r="E1523" s="2">
        <f t="shared" si="92"/>
        <v>100750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CONFIRMED BULLISH</v>
      </c>
    </row>
    <row r="1524" spans="1:8" ht="13.5" x14ac:dyDescent="0.25">
      <c r="A1524" s="3">
        <v>44231</v>
      </c>
      <c r="B1524" s="2">
        <v>93.5</v>
      </c>
      <c r="C1524" s="2">
        <v>28.927800000000001</v>
      </c>
      <c r="D1524" s="2">
        <v>22598</v>
      </c>
      <c r="E1524" s="2">
        <f t="shared" si="92"/>
        <v>123348</v>
      </c>
      <c r="F1524" s="17" t="str">
        <f t="shared" si="95"/>
        <v>BULLISH</v>
      </c>
      <c r="G1524" s="17" t="str">
        <f t="shared" si="94"/>
        <v>STRONG</v>
      </c>
      <c r="H1524" s="17" t="str">
        <f t="shared" si="93"/>
        <v>CONFIRMED BULLISH</v>
      </c>
    </row>
    <row r="1525" spans="1:8" ht="13.5" x14ac:dyDescent="0.25">
      <c r="A1525" s="3">
        <v>44232</v>
      </c>
      <c r="B1525" s="2">
        <v>93.99</v>
      </c>
      <c r="C1525" s="2">
        <v>29.0794</v>
      </c>
      <c r="D1525" s="2">
        <v>10026</v>
      </c>
      <c r="E1525" s="2">
        <f t="shared" si="92"/>
        <v>133374</v>
      </c>
      <c r="F1525" s="17" t="str">
        <f t="shared" si="95"/>
        <v>BULLISH</v>
      </c>
      <c r="G1525" s="17" t="str">
        <f t="shared" si="94"/>
        <v>STRONG</v>
      </c>
      <c r="H1525" s="17" t="str">
        <f t="shared" si="93"/>
        <v>CONFIRMED BULLISH</v>
      </c>
    </row>
    <row r="1526" spans="1:8" ht="13.5" x14ac:dyDescent="0.25">
      <c r="A1526" s="3">
        <v>44235</v>
      </c>
      <c r="B1526" s="2">
        <v>93.2</v>
      </c>
      <c r="C1526" s="2">
        <v>28.835000000000001</v>
      </c>
      <c r="D1526" s="2">
        <v>158</v>
      </c>
      <c r="E1526" s="2">
        <f t="shared" si="92"/>
        <v>133216</v>
      </c>
      <c r="F1526" s="17" t="str">
        <f t="shared" si="95"/>
        <v>BULLISH</v>
      </c>
      <c r="G1526" s="17" t="str">
        <f t="shared" si="94"/>
        <v>STRONG</v>
      </c>
      <c r="H1526" s="17" t="str">
        <f t="shared" si="93"/>
        <v>CONFIRMED BULLISH</v>
      </c>
    </row>
    <row r="1527" spans="1:8" ht="13.5" x14ac:dyDescent="0.25">
      <c r="A1527" s="3">
        <v>44236</v>
      </c>
      <c r="B1527" s="2">
        <v>93.8</v>
      </c>
      <c r="C1527" s="2">
        <v>29.020700000000001</v>
      </c>
      <c r="D1527" s="2">
        <v>541</v>
      </c>
      <c r="E1527" s="2">
        <f t="shared" si="92"/>
        <v>133757</v>
      </c>
      <c r="F1527" s="17" t="str">
        <f t="shared" si="95"/>
        <v>BULLISH</v>
      </c>
      <c r="G1527" s="17" t="str">
        <f t="shared" si="94"/>
        <v>STRONG</v>
      </c>
      <c r="H1527" s="17" t="str">
        <f t="shared" si="93"/>
        <v>CONFIRMED BULLISH</v>
      </c>
    </row>
    <row r="1528" spans="1:8" ht="13.5" x14ac:dyDescent="0.25">
      <c r="A1528" s="3">
        <v>44237</v>
      </c>
      <c r="B1528" s="2">
        <v>93.7</v>
      </c>
      <c r="C1528" s="2">
        <v>28.989699999999999</v>
      </c>
      <c r="D1528" s="2">
        <v>587</v>
      </c>
      <c r="E1528" s="2">
        <f t="shared" si="92"/>
        <v>133170</v>
      </c>
      <c r="F1528" s="17" t="str">
        <f t="shared" si="95"/>
        <v>BULLISH</v>
      </c>
      <c r="G1528" s="17" t="str">
        <f t="shared" si="94"/>
        <v>STRONG</v>
      </c>
      <c r="H1528" s="17" t="str">
        <f t="shared" si="93"/>
        <v>CONFIRMED BULLISH</v>
      </c>
    </row>
    <row r="1529" spans="1:8" ht="13.5" x14ac:dyDescent="0.25">
      <c r="A1529" s="3">
        <v>44238</v>
      </c>
      <c r="B1529" s="2">
        <v>93.25</v>
      </c>
      <c r="C1529" s="2">
        <v>28.8505</v>
      </c>
      <c r="D1529" s="2">
        <v>979</v>
      </c>
      <c r="E1529" s="2">
        <f t="shared" si="92"/>
        <v>132191</v>
      </c>
      <c r="F1529" s="17" t="str">
        <f t="shared" si="95"/>
        <v>BULLISH</v>
      </c>
      <c r="G1529" s="17" t="str">
        <f t="shared" si="94"/>
        <v>STRONG</v>
      </c>
      <c r="H1529" s="17" t="str">
        <f t="shared" si="93"/>
        <v>BULLISH DIVERGENCE</v>
      </c>
    </row>
    <row r="1530" spans="1:8" ht="13.5" x14ac:dyDescent="0.25">
      <c r="A1530" s="3">
        <v>44239</v>
      </c>
      <c r="B1530" s="2">
        <v>93.8</v>
      </c>
      <c r="C1530" s="2">
        <v>29.020700000000001</v>
      </c>
      <c r="D1530" s="2">
        <v>994</v>
      </c>
      <c r="E1530" s="2">
        <f t="shared" si="92"/>
        <v>133185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v>44242</v>
      </c>
      <c r="B1531" s="2">
        <v>94.49</v>
      </c>
      <c r="C1531" s="2">
        <v>29.234100000000002</v>
      </c>
      <c r="D1531" s="2">
        <v>2158</v>
      </c>
      <c r="E1531" s="2">
        <f t="shared" si="92"/>
        <v>135343</v>
      </c>
      <c r="F1531" s="17" t="str">
        <f t="shared" si="95"/>
        <v>BULLISH</v>
      </c>
      <c r="G1531" s="17" t="str">
        <f t="shared" si="94"/>
        <v>NEUTRAL</v>
      </c>
      <c r="H1531" s="17" t="str">
        <f t="shared" si="93"/>
        <v>CONFIRMED BULLISH</v>
      </c>
    </row>
    <row r="1532" spans="1:8" ht="13.5" x14ac:dyDescent="0.25">
      <c r="A1532" s="3">
        <v>44243</v>
      </c>
      <c r="B1532" s="2">
        <v>94</v>
      </c>
      <c r="C1532" s="2">
        <v>29.0825</v>
      </c>
      <c r="D1532" s="2">
        <v>164</v>
      </c>
      <c r="E1532" s="2">
        <f t="shared" si="92"/>
        <v>135179</v>
      </c>
      <c r="F1532" s="17" t="str">
        <f t="shared" si="95"/>
        <v>BULLISH</v>
      </c>
      <c r="G1532" s="17" t="str">
        <f t="shared" si="94"/>
        <v>NEUTRAL</v>
      </c>
      <c r="H1532" s="17" t="str">
        <f t="shared" si="93"/>
        <v>CONFIRMED BULLISH</v>
      </c>
    </row>
    <row r="1533" spans="1:8" ht="13.5" x14ac:dyDescent="0.25">
      <c r="A1533" s="3">
        <v>44244</v>
      </c>
      <c r="B1533" s="2">
        <v>94</v>
      </c>
      <c r="C1533" s="2">
        <v>29.0825</v>
      </c>
      <c r="D1533" s="2">
        <v>471</v>
      </c>
      <c r="E1533" s="2">
        <f t="shared" si="92"/>
        <v>135179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CONFIRMED BULLISH</v>
      </c>
    </row>
    <row r="1534" spans="1:8" ht="13.5" x14ac:dyDescent="0.25">
      <c r="A1534" s="3">
        <v>44245</v>
      </c>
      <c r="B1534" s="2">
        <v>96.3</v>
      </c>
      <c r="C1534" s="2">
        <v>29.7941</v>
      </c>
      <c r="D1534" s="2">
        <v>658</v>
      </c>
      <c r="E1534" s="2">
        <f t="shared" si="92"/>
        <v>135837</v>
      </c>
      <c r="F1534" s="17" t="str">
        <f t="shared" si="95"/>
        <v>BULLISH</v>
      </c>
      <c r="G1534" s="17" t="str">
        <f t="shared" si="94"/>
        <v>STRONG</v>
      </c>
      <c r="H1534" s="17" t="str">
        <f t="shared" si="93"/>
        <v>CONFIRMED BULLISH</v>
      </c>
    </row>
    <row r="1535" spans="1:8" ht="13.5" x14ac:dyDescent="0.25">
      <c r="A1535" s="3">
        <v>44246</v>
      </c>
      <c r="B1535" s="2">
        <v>94.1</v>
      </c>
      <c r="C1535" s="2">
        <v>29.113499999999998</v>
      </c>
      <c r="D1535" s="2">
        <v>510</v>
      </c>
      <c r="E1535" s="2">
        <f t="shared" si="92"/>
        <v>135327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CONFIRMED BULLISH</v>
      </c>
    </row>
    <row r="1536" spans="1:8" ht="13.5" x14ac:dyDescent="0.25">
      <c r="A1536" s="3">
        <v>44249</v>
      </c>
      <c r="B1536" s="2">
        <v>94.1</v>
      </c>
      <c r="C1536" s="2">
        <v>29.113499999999998</v>
      </c>
      <c r="D1536" s="2">
        <v>677</v>
      </c>
      <c r="E1536" s="2">
        <f t="shared" si="92"/>
        <v>135327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CONFIRMED BEARISH</v>
      </c>
    </row>
    <row r="1537" spans="1:8" ht="13.5" x14ac:dyDescent="0.25">
      <c r="A1537" s="3">
        <v>44250</v>
      </c>
      <c r="B1537" s="2">
        <v>93.83</v>
      </c>
      <c r="C1537" s="2">
        <v>29.029900000000001</v>
      </c>
      <c r="D1537" s="2">
        <v>1027</v>
      </c>
      <c r="E1537" s="2">
        <f t="shared" si="92"/>
        <v>134300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CONFIRMED BEARISH</v>
      </c>
    </row>
    <row r="1538" spans="1:8" ht="13.5" x14ac:dyDescent="0.25">
      <c r="A1538" s="3">
        <v>44251</v>
      </c>
      <c r="B1538" s="2">
        <v>94</v>
      </c>
      <c r="C1538" s="2">
        <v>29.0825</v>
      </c>
      <c r="D1538" s="2">
        <v>253</v>
      </c>
      <c r="E1538" s="2">
        <f t="shared" si="92"/>
        <v>134553</v>
      </c>
      <c r="F1538" s="17" t="str">
        <f t="shared" si="95"/>
        <v>BEARISH</v>
      </c>
      <c r="G1538" s="17" t="str">
        <f t="shared" si="94"/>
        <v>NEUTRAL</v>
      </c>
      <c r="H1538" s="17" t="str">
        <f t="shared" si="93"/>
        <v>NEUTRAL</v>
      </c>
    </row>
    <row r="1539" spans="1:8" ht="13.5" x14ac:dyDescent="0.25">
      <c r="A1539" s="3">
        <v>44252</v>
      </c>
      <c r="B1539" s="2">
        <v>95</v>
      </c>
      <c r="C1539" s="2">
        <v>29.3919</v>
      </c>
      <c r="D1539" s="2">
        <v>299</v>
      </c>
      <c r="E1539" s="2">
        <f t="shared" si="92"/>
        <v>134852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CONFIRMED BEARISH</v>
      </c>
    </row>
    <row r="1540" spans="1:8" ht="13.5" x14ac:dyDescent="0.25">
      <c r="A1540" s="3">
        <v>44253</v>
      </c>
      <c r="B1540" s="2">
        <v>95</v>
      </c>
      <c r="C1540" s="2">
        <v>29.3919</v>
      </c>
      <c r="D1540" s="2">
        <v>14</v>
      </c>
      <c r="E1540" s="2">
        <f t="shared" ref="E1540:E1603" si="96">IF(B1540&gt;B1539, E1539+D1540, IF(B1540&lt;B1539, E1539-D1540, E1539))</f>
        <v>134852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BEARISH DIVERGENCE</v>
      </c>
    </row>
    <row r="1541" spans="1:8" ht="13.5" x14ac:dyDescent="0.25">
      <c r="A1541" s="3">
        <v>44256</v>
      </c>
      <c r="B1541" s="2">
        <v>93</v>
      </c>
      <c r="C1541" s="2">
        <v>28.773199999999999</v>
      </c>
      <c r="D1541" s="2">
        <v>4141</v>
      </c>
      <c r="E1541" s="2">
        <f t="shared" si="96"/>
        <v>130711</v>
      </c>
      <c r="F1541" s="17" t="str">
        <f t="shared" si="95"/>
        <v>BEARISH</v>
      </c>
      <c r="G1541" s="17" t="str">
        <f t="shared" si="94"/>
        <v>WEAK</v>
      </c>
      <c r="H1541" s="17" t="str">
        <f t="shared" si="93"/>
        <v>CONFIRMED BEARISH</v>
      </c>
    </row>
    <row r="1542" spans="1:8" ht="13.5" x14ac:dyDescent="0.25">
      <c r="A1542" s="3">
        <v>44257</v>
      </c>
      <c r="B1542" s="2">
        <v>92</v>
      </c>
      <c r="C1542" s="2">
        <v>28.463799999999999</v>
      </c>
      <c r="D1542" s="2">
        <v>3113</v>
      </c>
      <c r="E1542" s="2">
        <f t="shared" si="96"/>
        <v>127598</v>
      </c>
      <c r="F1542" s="17" t="str">
        <f t="shared" si="95"/>
        <v>BEARISH</v>
      </c>
      <c r="G1542" s="17" t="str">
        <f t="shared" si="94"/>
        <v>WEAK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v>44258</v>
      </c>
      <c r="B1543" s="2">
        <v>92</v>
      </c>
      <c r="C1543" s="2">
        <v>28.463799999999999</v>
      </c>
      <c r="D1543" s="2">
        <v>703</v>
      </c>
      <c r="E1543" s="2">
        <f t="shared" si="96"/>
        <v>127598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WEAK</v>
      </c>
      <c r="H1543" s="17" t="str">
        <f t="shared" si="97"/>
        <v>CONFIRMED BEARISH</v>
      </c>
    </row>
    <row r="1544" spans="1:8" ht="13.5" x14ac:dyDescent="0.25">
      <c r="A1544" s="3">
        <v>44259</v>
      </c>
      <c r="B1544" s="2">
        <v>91.81</v>
      </c>
      <c r="C1544" s="2">
        <v>28.405000000000001</v>
      </c>
      <c r="D1544" s="2">
        <v>423</v>
      </c>
      <c r="E1544" s="2">
        <f t="shared" si="96"/>
        <v>127175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WEAK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92</v>
      </c>
      <c r="C1545" s="2">
        <v>28.463799999999999</v>
      </c>
      <c r="D1545" s="2">
        <v>1297</v>
      </c>
      <c r="E1545" s="2">
        <f t="shared" si="96"/>
        <v>128472</v>
      </c>
      <c r="F1545" s="17" t="str">
        <f t="shared" si="99"/>
        <v>BEARISH</v>
      </c>
      <c r="G1545" s="17" t="str">
        <f t="shared" si="98"/>
        <v>WEAK</v>
      </c>
      <c r="H1545" s="17" t="str">
        <f t="shared" si="97"/>
        <v>CONFIRMED BEARISH</v>
      </c>
    </row>
    <row r="1546" spans="1:8" ht="13.5" x14ac:dyDescent="0.25">
      <c r="A1546" s="3">
        <v>44263</v>
      </c>
      <c r="B1546" s="2">
        <v>91.82</v>
      </c>
      <c r="C1546" s="2">
        <v>28.408100000000001</v>
      </c>
      <c r="D1546" s="2">
        <v>2150</v>
      </c>
      <c r="E1546" s="2">
        <f t="shared" si="96"/>
        <v>126322</v>
      </c>
      <c r="F1546" s="17" t="str">
        <f t="shared" si="99"/>
        <v>BEARISH</v>
      </c>
      <c r="G1546" s="17" t="str">
        <f t="shared" si="98"/>
        <v>WEAK</v>
      </c>
      <c r="H1546" s="17" t="str">
        <f t="shared" si="97"/>
        <v>CONFIRMED BEARISH</v>
      </c>
    </row>
    <row r="1547" spans="1:8" ht="13.5" x14ac:dyDescent="0.25">
      <c r="A1547" s="3">
        <v>44264</v>
      </c>
      <c r="B1547" s="2">
        <v>93</v>
      </c>
      <c r="C1547" s="2">
        <v>28.773199999999999</v>
      </c>
      <c r="D1547" s="2">
        <v>1017</v>
      </c>
      <c r="E1547" s="2">
        <f t="shared" si="96"/>
        <v>127339</v>
      </c>
      <c r="F1547" s="17" t="str">
        <f t="shared" si="99"/>
        <v>BEARISH</v>
      </c>
      <c r="G1547" s="17" t="str">
        <f t="shared" si="98"/>
        <v>NEUTRAL</v>
      </c>
      <c r="H1547" s="17" t="str">
        <f t="shared" si="97"/>
        <v>BEARISH DIVERGENCE</v>
      </c>
    </row>
    <row r="1548" spans="1:8" ht="13.5" x14ac:dyDescent="0.25">
      <c r="A1548" s="3">
        <v>44265</v>
      </c>
      <c r="B1548" s="2">
        <v>92</v>
      </c>
      <c r="C1548" s="2">
        <v>28.463799999999999</v>
      </c>
      <c r="D1548" s="2">
        <v>215</v>
      </c>
      <c r="E1548" s="2">
        <f t="shared" si="96"/>
        <v>127124</v>
      </c>
      <c r="F1548" s="17" t="str">
        <f t="shared" si="99"/>
        <v>BEARISH</v>
      </c>
      <c r="G1548" s="17" t="str">
        <f t="shared" si="98"/>
        <v>NEUTRAL</v>
      </c>
      <c r="H1548" s="17" t="str">
        <f t="shared" si="97"/>
        <v>NEUTRAL</v>
      </c>
    </row>
    <row r="1549" spans="1:8" ht="13.5" x14ac:dyDescent="0.25">
      <c r="A1549" s="3">
        <v>44266</v>
      </c>
      <c r="B1549" s="2">
        <v>94</v>
      </c>
      <c r="C1549" s="2">
        <v>29.0825</v>
      </c>
      <c r="D1549" s="2">
        <v>945</v>
      </c>
      <c r="E1549" s="2">
        <f t="shared" si="96"/>
        <v>128069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95</v>
      </c>
      <c r="C1550" s="2">
        <v>29.3919</v>
      </c>
      <c r="D1550" s="2">
        <v>745</v>
      </c>
      <c r="E1550" s="2">
        <f t="shared" si="96"/>
        <v>128814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96</v>
      </c>
      <c r="C1551" s="2">
        <v>29.7013</v>
      </c>
      <c r="D1551" s="2">
        <v>2093</v>
      </c>
      <c r="E1551" s="2">
        <f t="shared" si="96"/>
        <v>130907</v>
      </c>
      <c r="F1551" s="17" t="str">
        <f t="shared" si="99"/>
        <v>BULLISH</v>
      </c>
      <c r="G1551" s="17" t="str">
        <f t="shared" si="98"/>
        <v>STRONG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95</v>
      </c>
      <c r="C1552" s="2">
        <v>29.3919</v>
      </c>
      <c r="D1552" s="2">
        <v>430</v>
      </c>
      <c r="E1552" s="2">
        <f t="shared" si="96"/>
        <v>130477</v>
      </c>
      <c r="F1552" s="17" t="str">
        <f t="shared" si="99"/>
        <v>BULLISH</v>
      </c>
      <c r="G1552" s="17" t="str">
        <f t="shared" si="98"/>
        <v>STRONG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94.99</v>
      </c>
      <c r="C1553" s="2">
        <v>29.3888</v>
      </c>
      <c r="D1553" s="2">
        <v>197</v>
      </c>
      <c r="E1553" s="2">
        <f t="shared" si="96"/>
        <v>130280</v>
      </c>
      <c r="F1553" s="17" t="str">
        <f t="shared" si="99"/>
        <v>BULLISH</v>
      </c>
      <c r="G1553" s="17" t="str">
        <f t="shared" si="98"/>
        <v>STRONG</v>
      </c>
      <c r="H1553" s="17" t="str">
        <f t="shared" si="97"/>
        <v>CONFIRMED BULLISH</v>
      </c>
    </row>
    <row r="1554" spans="1:8" ht="13.5" x14ac:dyDescent="0.25">
      <c r="A1554" s="3">
        <v>44273</v>
      </c>
      <c r="B1554" s="2">
        <v>95.49</v>
      </c>
      <c r="C1554" s="2">
        <v>29.543500000000002</v>
      </c>
      <c r="D1554" s="2">
        <v>283</v>
      </c>
      <c r="E1554" s="2">
        <f t="shared" si="96"/>
        <v>130563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CONFIRMED BULLISH</v>
      </c>
    </row>
    <row r="1555" spans="1:8" ht="13.5" x14ac:dyDescent="0.25">
      <c r="A1555" s="3">
        <v>44274</v>
      </c>
      <c r="B1555" s="2">
        <v>95.4</v>
      </c>
      <c r="C1555" s="2">
        <v>29.515699999999999</v>
      </c>
      <c r="D1555" s="2">
        <v>1454</v>
      </c>
      <c r="E1555" s="2">
        <f t="shared" si="96"/>
        <v>129109</v>
      </c>
      <c r="F1555" s="17" t="str">
        <f t="shared" si="99"/>
        <v>BULLISH</v>
      </c>
      <c r="G1555" s="17" t="str">
        <f t="shared" si="98"/>
        <v>NEUTRAL</v>
      </c>
      <c r="H1555" s="17" t="str">
        <f t="shared" si="97"/>
        <v>CONFIRMED BULLISH</v>
      </c>
    </row>
    <row r="1556" spans="1:8" ht="13.5" x14ac:dyDescent="0.25">
      <c r="A1556" s="3">
        <v>44277</v>
      </c>
      <c r="B1556" s="2">
        <v>98.26</v>
      </c>
      <c r="C1556" s="2">
        <v>30.400500000000001</v>
      </c>
      <c r="D1556" s="2">
        <v>1910</v>
      </c>
      <c r="E1556" s="2">
        <f t="shared" si="96"/>
        <v>131019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CONFIRMED BULLISH</v>
      </c>
    </row>
    <row r="1557" spans="1:8" ht="13.5" x14ac:dyDescent="0.25">
      <c r="A1557" s="3">
        <v>44278</v>
      </c>
      <c r="B1557" s="2">
        <v>99.5</v>
      </c>
      <c r="C1557" s="2">
        <v>30.784199999999998</v>
      </c>
      <c r="D1557" s="2">
        <v>2710</v>
      </c>
      <c r="E1557" s="2">
        <f t="shared" si="96"/>
        <v>133729</v>
      </c>
      <c r="F1557" s="17" t="str">
        <f t="shared" si="99"/>
        <v>BULLISH</v>
      </c>
      <c r="G1557" s="17" t="str">
        <f t="shared" si="98"/>
        <v>STRONG</v>
      </c>
      <c r="H1557" s="17" t="str">
        <f t="shared" si="97"/>
        <v>CONFIRMED BULLISH</v>
      </c>
    </row>
    <row r="1558" spans="1:8" ht="13.5" x14ac:dyDescent="0.25">
      <c r="A1558" s="3">
        <v>44279</v>
      </c>
      <c r="B1558" s="2">
        <v>104</v>
      </c>
      <c r="C1558" s="2">
        <v>32.176400000000001</v>
      </c>
      <c r="D1558" s="2">
        <v>2520</v>
      </c>
      <c r="E1558" s="2">
        <f t="shared" si="96"/>
        <v>136249</v>
      </c>
      <c r="F1558" s="17" t="str">
        <f t="shared" si="99"/>
        <v>BULLISH</v>
      </c>
      <c r="G1558" s="17" t="str">
        <f t="shared" si="98"/>
        <v>STRONG</v>
      </c>
      <c r="H1558" s="17" t="str">
        <f t="shared" si="97"/>
        <v>CONFIRMED BULLISH</v>
      </c>
    </row>
    <row r="1559" spans="1:8" ht="13.5" x14ac:dyDescent="0.25">
      <c r="A1559" s="3">
        <v>44280</v>
      </c>
      <c r="B1559" s="2">
        <v>104</v>
      </c>
      <c r="C1559" s="2">
        <v>32.176400000000001</v>
      </c>
      <c r="D1559" s="2">
        <v>3963</v>
      </c>
      <c r="E1559" s="2">
        <f t="shared" si="96"/>
        <v>136249</v>
      </c>
      <c r="F1559" s="17" t="str">
        <f t="shared" si="99"/>
        <v>BULLISH</v>
      </c>
      <c r="G1559" s="17" t="str">
        <f t="shared" si="98"/>
        <v>STRONG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105.79</v>
      </c>
      <c r="C1560" s="2">
        <v>32.730200000000004</v>
      </c>
      <c r="D1560" s="2">
        <v>2325</v>
      </c>
      <c r="E1560" s="2">
        <f t="shared" si="96"/>
        <v>138574</v>
      </c>
      <c r="F1560" s="17" t="str">
        <f t="shared" si="99"/>
        <v>BULLISH</v>
      </c>
      <c r="G1560" s="17" t="str">
        <f t="shared" si="98"/>
        <v>STRONG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106</v>
      </c>
      <c r="C1561" s="2">
        <v>32.795200000000001</v>
      </c>
      <c r="D1561" s="2">
        <v>1160</v>
      </c>
      <c r="E1561" s="2">
        <f t="shared" si="96"/>
        <v>139734</v>
      </c>
      <c r="F1561" s="17" t="str">
        <f t="shared" si="99"/>
        <v>BULLISH</v>
      </c>
      <c r="G1561" s="17" t="str">
        <f t="shared" si="98"/>
        <v>STRONG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106.6</v>
      </c>
      <c r="C1562" s="2">
        <v>32.980800000000002</v>
      </c>
      <c r="D1562" s="2">
        <v>1547</v>
      </c>
      <c r="E1562" s="2">
        <f t="shared" si="96"/>
        <v>141281</v>
      </c>
      <c r="F1562" s="17" t="str">
        <f t="shared" si="99"/>
        <v>BULLISH</v>
      </c>
      <c r="G1562" s="17" t="str">
        <f t="shared" si="98"/>
        <v>STRONG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107</v>
      </c>
      <c r="C1563" s="2">
        <v>33.104599999999998</v>
      </c>
      <c r="D1563" s="2">
        <v>2755</v>
      </c>
      <c r="E1563" s="2">
        <f t="shared" si="96"/>
        <v>144036</v>
      </c>
      <c r="F1563" s="17" t="str">
        <f t="shared" si="99"/>
        <v>BULLISH</v>
      </c>
      <c r="G1563" s="17" t="str">
        <f t="shared" si="98"/>
        <v>STRONG</v>
      </c>
      <c r="H1563" s="17" t="str">
        <f t="shared" si="97"/>
        <v>CONFIRMED BULLISH</v>
      </c>
    </row>
    <row r="1564" spans="1:8" ht="13.5" x14ac:dyDescent="0.25">
      <c r="A1564" s="3">
        <v>44287</v>
      </c>
      <c r="B1564" s="2">
        <v>108.75</v>
      </c>
      <c r="C1564" s="2">
        <v>33.646000000000001</v>
      </c>
      <c r="D1564" s="2">
        <v>1199</v>
      </c>
      <c r="E1564" s="2">
        <f t="shared" si="96"/>
        <v>145235</v>
      </c>
      <c r="F1564" s="17" t="str">
        <f t="shared" si="99"/>
        <v>BULLISH</v>
      </c>
      <c r="G1564" s="17" t="str">
        <f t="shared" si="98"/>
        <v>STRONG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108.5</v>
      </c>
      <c r="C1565" s="2">
        <v>33.5687</v>
      </c>
      <c r="D1565" s="2">
        <v>2498</v>
      </c>
      <c r="E1565" s="2">
        <f t="shared" si="96"/>
        <v>142737</v>
      </c>
      <c r="F1565" s="17" t="str">
        <f t="shared" si="99"/>
        <v>BULLISH</v>
      </c>
      <c r="G1565" s="17" t="str">
        <f t="shared" si="98"/>
        <v>STRONG</v>
      </c>
      <c r="H1565" s="17" t="str">
        <f t="shared" si="97"/>
        <v>CONFIRMED BULLISH</v>
      </c>
    </row>
    <row r="1566" spans="1:8" ht="13.5" x14ac:dyDescent="0.25">
      <c r="A1566" s="3">
        <v>44291</v>
      </c>
      <c r="B1566" s="2">
        <v>110</v>
      </c>
      <c r="C1566" s="2">
        <v>34.032800000000002</v>
      </c>
      <c r="D1566" s="2">
        <v>6155</v>
      </c>
      <c r="E1566" s="2">
        <f t="shared" si="96"/>
        <v>148892</v>
      </c>
      <c r="F1566" s="17" t="str">
        <f t="shared" si="99"/>
        <v>BULLISH</v>
      </c>
      <c r="G1566" s="17" t="str">
        <f t="shared" si="98"/>
        <v>STRONG</v>
      </c>
      <c r="H1566" s="17" t="str">
        <f t="shared" si="97"/>
        <v>CONFIRMED BULLISH</v>
      </c>
    </row>
    <row r="1567" spans="1:8" ht="13.5" x14ac:dyDescent="0.25">
      <c r="A1567" s="3">
        <v>44292</v>
      </c>
      <c r="B1567" s="2">
        <v>116.69</v>
      </c>
      <c r="C1567" s="2">
        <v>36.102600000000002</v>
      </c>
      <c r="D1567" s="2">
        <v>33679</v>
      </c>
      <c r="E1567" s="2">
        <f t="shared" si="96"/>
        <v>182571</v>
      </c>
      <c r="F1567" s="17" t="str">
        <f t="shared" si="99"/>
        <v>BULLISH</v>
      </c>
      <c r="G1567" s="17" t="str">
        <f t="shared" si="98"/>
        <v>STRONG</v>
      </c>
      <c r="H1567" s="17" t="str">
        <f t="shared" si="97"/>
        <v>CONFIRMED BULLISH</v>
      </c>
    </row>
    <row r="1568" spans="1:8" ht="13.5" x14ac:dyDescent="0.25">
      <c r="A1568" s="3">
        <v>44293</v>
      </c>
      <c r="B1568" s="2">
        <v>118</v>
      </c>
      <c r="C1568" s="2">
        <v>36.507899999999999</v>
      </c>
      <c r="D1568" s="2">
        <v>5370</v>
      </c>
      <c r="E1568" s="2">
        <f t="shared" si="96"/>
        <v>187941</v>
      </c>
      <c r="F1568" s="17" t="str">
        <f t="shared" si="99"/>
        <v>BULLISH</v>
      </c>
      <c r="G1568" s="17" t="str">
        <f t="shared" si="98"/>
        <v>STRONG</v>
      </c>
      <c r="H1568" s="17" t="str">
        <f t="shared" si="97"/>
        <v>CONFIRMED BULLISH</v>
      </c>
    </row>
    <row r="1569" spans="1:8" ht="13.5" x14ac:dyDescent="0.25">
      <c r="A1569" s="3">
        <v>44294</v>
      </c>
      <c r="B1569" s="2">
        <v>116.99</v>
      </c>
      <c r="C1569" s="2">
        <v>36.195399999999999</v>
      </c>
      <c r="D1569" s="2">
        <v>3087</v>
      </c>
      <c r="E1569" s="2">
        <f t="shared" si="96"/>
        <v>184854</v>
      </c>
      <c r="F1569" s="17" t="str">
        <f t="shared" si="99"/>
        <v>BULLISH</v>
      </c>
      <c r="G1569" s="17" t="str">
        <f t="shared" si="98"/>
        <v>STRONG</v>
      </c>
      <c r="H1569" s="17" t="str">
        <f t="shared" si="97"/>
        <v>CONFIRMED BULLISH</v>
      </c>
    </row>
    <row r="1570" spans="1:8" ht="13.5" x14ac:dyDescent="0.25">
      <c r="A1570" s="3">
        <v>44298</v>
      </c>
      <c r="B1570" s="2">
        <v>114.51</v>
      </c>
      <c r="C1570" s="2">
        <v>35.428100000000001</v>
      </c>
      <c r="D1570" s="2">
        <v>1487</v>
      </c>
      <c r="E1570" s="2">
        <f t="shared" si="96"/>
        <v>183367</v>
      </c>
      <c r="F1570" s="17" t="str">
        <f t="shared" si="99"/>
        <v>BULLISH</v>
      </c>
      <c r="G1570" s="17" t="str">
        <f t="shared" si="98"/>
        <v>STRONG</v>
      </c>
      <c r="H1570" s="17" t="str">
        <f t="shared" si="97"/>
        <v>CONFIRMED BULLISH</v>
      </c>
    </row>
    <row r="1571" spans="1:8" ht="13.5" x14ac:dyDescent="0.25">
      <c r="A1571" s="3">
        <v>44299</v>
      </c>
      <c r="B1571" s="2">
        <v>115</v>
      </c>
      <c r="C1571" s="2">
        <v>35.579700000000003</v>
      </c>
      <c r="D1571" s="2">
        <v>1701</v>
      </c>
      <c r="E1571" s="2">
        <f t="shared" si="96"/>
        <v>185068</v>
      </c>
      <c r="F1571" s="17" t="str">
        <f t="shared" si="99"/>
        <v>BULLISH</v>
      </c>
      <c r="G1571" s="17" t="str">
        <f t="shared" si="98"/>
        <v>STRONG</v>
      </c>
      <c r="H1571" s="17" t="str">
        <f t="shared" si="97"/>
        <v>CONFIRMED BULLISH</v>
      </c>
    </row>
    <row r="1572" spans="1:8" ht="13.5" x14ac:dyDescent="0.25">
      <c r="A1572" s="3">
        <v>44300</v>
      </c>
      <c r="B1572" s="2">
        <v>112.99</v>
      </c>
      <c r="C1572" s="2">
        <v>34.957799999999999</v>
      </c>
      <c r="D1572" s="2">
        <v>2408</v>
      </c>
      <c r="E1572" s="2">
        <f t="shared" si="96"/>
        <v>182660</v>
      </c>
      <c r="F1572" s="17" t="str">
        <f t="shared" si="99"/>
        <v>BULLISH</v>
      </c>
      <c r="G1572" s="17" t="str">
        <f t="shared" si="98"/>
        <v>NEUTRAL</v>
      </c>
      <c r="H1572" s="17" t="str">
        <f t="shared" si="97"/>
        <v>BULLISH DIVERGENCE</v>
      </c>
    </row>
    <row r="1573" spans="1:8" ht="13.5" x14ac:dyDescent="0.25">
      <c r="A1573" s="3">
        <v>44301</v>
      </c>
      <c r="B1573" s="2">
        <v>113</v>
      </c>
      <c r="C1573" s="2">
        <v>34.960900000000002</v>
      </c>
      <c r="D1573" s="2">
        <v>608</v>
      </c>
      <c r="E1573" s="2">
        <f t="shared" si="96"/>
        <v>183268</v>
      </c>
      <c r="F1573" s="17" t="str">
        <f t="shared" si="99"/>
        <v>BEARISH</v>
      </c>
      <c r="G1573" s="17" t="str">
        <f t="shared" si="98"/>
        <v>WEAK</v>
      </c>
      <c r="H1573" s="17" t="str">
        <f t="shared" si="97"/>
        <v>CONFIRMED BEARISH</v>
      </c>
    </row>
    <row r="1574" spans="1:8" ht="13.5" x14ac:dyDescent="0.25">
      <c r="A1574" s="3">
        <v>44302</v>
      </c>
      <c r="B1574" s="2">
        <v>112.5</v>
      </c>
      <c r="C1574" s="2">
        <v>34.806199999999997</v>
      </c>
      <c r="D1574" s="2">
        <v>866</v>
      </c>
      <c r="E1574" s="2">
        <f t="shared" si="96"/>
        <v>182402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111.8</v>
      </c>
      <c r="C1575" s="2">
        <v>34.589700000000001</v>
      </c>
      <c r="D1575" s="2">
        <v>1950</v>
      </c>
      <c r="E1575" s="2">
        <f t="shared" si="96"/>
        <v>180452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110.6</v>
      </c>
      <c r="C1576" s="2">
        <v>34.218400000000003</v>
      </c>
      <c r="D1576" s="2">
        <v>947</v>
      </c>
      <c r="E1576" s="2">
        <f t="shared" si="96"/>
        <v>179505</v>
      </c>
      <c r="F1576" s="17" t="str">
        <f t="shared" si="99"/>
        <v>BEARISH</v>
      </c>
      <c r="G1576" s="17" t="str">
        <f t="shared" si="98"/>
        <v>WEAK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112</v>
      </c>
      <c r="C1577" s="2">
        <v>34.651499999999999</v>
      </c>
      <c r="D1577" s="2">
        <v>5196</v>
      </c>
      <c r="E1577" s="2">
        <f t="shared" si="96"/>
        <v>184701</v>
      </c>
      <c r="F1577" s="17" t="str">
        <f t="shared" si="99"/>
        <v>BULLISH</v>
      </c>
      <c r="G1577" s="17" t="str">
        <f t="shared" si="98"/>
        <v>NEUTRAL</v>
      </c>
      <c r="H1577" s="17" t="str">
        <f t="shared" si="97"/>
        <v>BULLISH DIVERGENCE</v>
      </c>
    </row>
    <row r="1578" spans="1:8" ht="13.5" x14ac:dyDescent="0.25">
      <c r="A1578" s="3">
        <v>44308</v>
      </c>
      <c r="B1578" s="2">
        <v>114.4</v>
      </c>
      <c r="C1578" s="2">
        <v>35.394100000000002</v>
      </c>
      <c r="D1578" s="2">
        <v>848</v>
      </c>
      <c r="E1578" s="2">
        <f t="shared" si="96"/>
        <v>185549</v>
      </c>
      <c r="F1578" s="17" t="str">
        <f t="shared" si="99"/>
        <v>BULLISH</v>
      </c>
      <c r="G1578" s="17" t="str">
        <f t="shared" si="98"/>
        <v>NEUTRAL</v>
      </c>
      <c r="H1578" s="17" t="str">
        <f t="shared" si="97"/>
        <v>CONFIRMED BULLISH</v>
      </c>
    </row>
    <row r="1579" spans="1:8" ht="13.5" x14ac:dyDescent="0.25">
      <c r="A1579" s="3">
        <v>44309</v>
      </c>
      <c r="B1579" s="2">
        <v>114.5</v>
      </c>
      <c r="C1579" s="2">
        <v>35.424999999999997</v>
      </c>
      <c r="D1579" s="2">
        <v>902</v>
      </c>
      <c r="E1579" s="2">
        <f t="shared" si="96"/>
        <v>186451</v>
      </c>
      <c r="F1579" s="17" t="str">
        <f t="shared" si="99"/>
        <v>BULLISH</v>
      </c>
      <c r="G1579" s="17" t="str">
        <f t="shared" si="98"/>
        <v>STRONG</v>
      </c>
      <c r="H1579" s="17" t="str">
        <f t="shared" si="97"/>
        <v>CONFIRMED BULLISH</v>
      </c>
    </row>
    <row r="1580" spans="1:8" ht="13.5" x14ac:dyDescent="0.25">
      <c r="A1580" s="3">
        <v>44312</v>
      </c>
      <c r="B1580" s="2">
        <v>114.5</v>
      </c>
      <c r="C1580" s="2">
        <v>35.424999999999997</v>
      </c>
      <c r="D1580" s="2">
        <v>1947</v>
      </c>
      <c r="E1580" s="2">
        <f t="shared" si="96"/>
        <v>186451</v>
      </c>
      <c r="F1580" s="17" t="str">
        <f t="shared" si="99"/>
        <v>BULLISH</v>
      </c>
      <c r="G1580" s="17" t="str">
        <f t="shared" si="98"/>
        <v>STRONG</v>
      </c>
      <c r="H1580" s="17" t="str">
        <f t="shared" si="97"/>
        <v>CONFIRMED BULLISH</v>
      </c>
    </row>
    <row r="1581" spans="1:8" ht="13.5" x14ac:dyDescent="0.25">
      <c r="A1581" s="3">
        <v>44313</v>
      </c>
      <c r="B1581" s="2">
        <v>114.9</v>
      </c>
      <c r="C1581" s="2">
        <v>35.5488</v>
      </c>
      <c r="D1581" s="2">
        <v>1323</v>
      </c>
      <c r="E1581" s="2">
        <f t="shared" si="96"/>
        <v>187774</v>
      </c>
      <c r="F1581" s="17" t="str">
        <f t="shared" si="99"/>
        <v>BULLISH</v>
      </c>
      <c r="G1581" s="17" t="str">
        <f t="shared" si="98"/>
        <v>STRONG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116</v>
      </c>
      <c r="C1582" s="2">
        <v>35.889099999999999</v>
      </c>
      <c r="D1582" s="2">
        <v>1442</v>
      </c>
      <c r="E1582" s="2">
        <f t="shared" si="96"/>
        <v>189216</v>
      </c>
      <c r="F1582" s="17" t="str">
        <f t="shared" si="99"/>
        <v>BULLISH</v>
      </c>
      <c r="G1582" s="17" t="str">
        <f t="shared" si="98"/>
        <v>STRONG</v>
      </c>
      <c r="H1582" s="17" t="str">
        <f t="shared" si="97"/>
        <v>CONFIRMED BULLISH</v>
      </c>
    </row>
    <row r="1583" spans="1:8" ht="13.5" x14ac:dyDescent="0.25">
      <c r="A1583" s="3">
        <v>44315</v>
      </c>
      <c r="B1583" s="2">
        <v>118.95</v>
      </c>
      <c r="C1583" s="2">
        <v>36.8018</v>
      </c>
      <c r="D1583" s="2">
        <v>1438</v>
      </c>
      <c r="E1583" s="2">
        <f t="shared" si="96"/>
        <v>190654</v>
      </c>
      <c r="F1583" s="17" t="str">
        <f t="shared" si="99"/>
        <v>BULLISH</v>
      </c>
      <c r="G1583" s="17" t="str">
        <f t="shared" si="98"/>
        <v>STRONG</v>
      </c>
      <c r="H1583" s="17" t="str">
        <f t="shared" si="97"/>
        <v>CONFIRMED BULLISH</v>
      </c>
    </row>
    <row r="1584" spans="1:8" ht="13.5" x14ac:dyDescent="0.25">
      <c r="A1584" s="3">
        <v>44316</v>
      </c>
      <c r="B1584" s="2">
        <v>118.9</v>
      </c>
      <c r="C1584" s="2">
        <v>36.786299999999997</v>
      </c>
      <c r="D1584" s="2">
        <v>4627</v>
      </c>
      <c r="E1584" s="2">
        <f t="shared" si="96"/>
        <v>186027</v>
      </c>
      <c r="F1584" s="17" t="str">
        <f t="shared" si="99"/>
        <v>BEARISH</v>
      </c>
      <c r="G1584" s="17" t="str">
        <f t="shared" si="98"/>
        <v>NEUTRAL</v>
      </c>
      <c r="H1584" s="17" t="str">
        <f t="shared" si="97"/>
        <v>BEARISH DIVERGENCE</v>
      </c>
    </row>
    <row r="1585" spans="1:8" ht="13.5" x14ac:dyDescent="0.25">
      <c r="A1585" s="3">
        <v>44319</v>
      </c>
      <c r="B1585" s="2">
        <v>121.74</v>
      </c>
      <c r="C1585" s="2">
        <v>37.664999999999999</v>
      </c>
      <c r="D1585" s="2">
        <v>3707</v>
      </c>
      <c r="E1585" s="2">
        <f t="shared" si="96"/>
        <v>189734</v>
      </c>
      <c r="F1585" s="17" t="str">
        <f t="shared" si="99"/>
        <v>BULLISH</v>
      </c>
      <c r="G1585" s="17" t="str">
        <f t="shared" si="98"/>
        <v>NEUTRAL</v>
      </c>
      <c r="H1585" s="17" t="str">
        <f t="shared" si="97"/>
        <v>CONFIRMED BULLISH</v>
      </c>
    </row>
    <row r="1586" spans="1:8" ht="13.5" x14ac:dyDescent="0.25">
      <c r="A1586" s="3">
        <v>44320</v>
      </c>
      <c r="B1586" s="2">
        <v>64.569999999999993</v>
      </c>
      <c r="C1586" s="2">
        <v>39.954500000000003</v>
      </c>
      <c r="D1586" s="2">
        <v>13002</v>
      </c>
      <c r="E1586" s="2">
        <f t="shared" si="96"/>
        <v>176732</v>
      </c>
      <c r="F1586" s="17" t="str">
        <f t="shared" si="99"/>
        <v>BEARISH</v>
      </c>
      <c r="G1586" s="17" t="str">
        <f t="shared" si="98"/>
        <v>WEAK</v>
      </c>
      <c r="H1586" s="17" t="str">
        <f t="shared" si="97"/>
        <v>CONFIRMED BEARISH</v>
      </c>
    </row>
    <row r="1587" spans="1:8" ht="13.5" x14ac:dyDescent="0.25">
      <c r="A1587" s="3">
        <v>44321</v>
      </c>
      <c r="B1587" s="2">
        <v>64</v>
      </c>
      <c r="C1587" s="2">
        <v>39.601799999999997</v>
      </c>
      <c r="D1587" s="2">
        <v>21465</v>
      </c>
      <c r="E1587" s="2">
        <f t="shared" si="96"/>
        <v>155267</v>
      </c>
      <c r="F1587" s="17" t="str">
        <f t="shared" si="99"/>
        <v>BEARISH</v>
      </c>
      <c r="G1587" s="17" t="str">
        <f t="shared" si="98"/>
        <v>WEAK</v>
      </c>
      <c r="H1587" s="17" t="str">
        <f t="shared" si="97"/>
        <v>CONFIRMED BEARISH</v>
      </c>
    </row>
    <row r="1588" spans="1:8" ht="13.5" x14ac:dyDescent="0.25">
      <c r="A1588" s="3">
        <v>44322</v>
      </c>
      <c r="B1588" s="2">
        <v>64</v>
      </c>
      <c r="C1588" s="2">
        <v>39.601799999999997</v>
      </c>
      <c r="D1588" s="2">
        <v>8476</v>
      </c>
      <c r="E1588" s="2">
        <f t="shared" si="96"/>
        <v>155267</v>
      </c>
      <c r="F1588" s="17" t="str">
        <f t="shared" si="99"/>
        <v>BEARISH</v>
      </c>
      <c r="G1588" s="17" t="str">
        <f t="shared" si="98"/>
        <v>WEAK</v>
      </c>
      <c r="H1588" s="17" t="str">
        <f t="shared" si="97"/>
        <v>CONFIRMED BEARISH</v>
      </c>
    </row>
    <row r="1589" spans="1:8" ht="13.5" x14ac:dyDescent="0.25">
      <c r="A1589" s="3">
        <v>44323</v>
      </c>
      <c r="B1589" s="2">
        <v>64</v>
      </c>
      <c r="C1589" s="2">
        <v>39.601799999999997</v>
      </c>
      <c r="D1589" s="2">
        <v>9183</v>
      </c>
      <c r="E1589" s="2">
        <f t="shared" si="96"/>
        <v>155267</v>
      </c>
      <c r="F1589" s="17" t="str">
        <f t="shared" si="99"/>
        <v>BEARISH</v>
      </c>
      <c r="G1589" s="17" t="str">
        <f t="shared" si="98"/>
        <v>WEAK</v>
      </c>
      <c r="H1589" s="17" t="str">
        <f t="shared" si="97"/>
        <v>CONFIRMED BEARISH</v>
      </c>
    </row>
    <row r="1590" spans="1:8" ht="13.5" x14ac:dyDescent="0.25">
      <c r="A1590" s="3">
        <v>44326</v>
      </c>
      <c r="B1590" s="2">
        <v>61.3</v>
      </c>
      <c r="C1590" s="2">
        <v>41.148899999999998</v>
      </c>
      <c r="D1590" s="2">
        <v>14444</v>
      </c>
      <c r="E1590" s="2">
        <f t="shared" si="96"/>
        <v>140823</v>
      </c>
      <c r="F1590" s="17" t="str">
        <f t="shared" si="99"/>
        <v>BEARISH</v>
      </c>
      <c r="G1590" s="17" t="str">
        <f t="shared" si="98"/>
        <v>WEAK</v>
      </c>
      <c r="H1590" s="17" t="str">
        <f t="shared" si="97"/>
        <v>CONFIRMED BEARISH</v>
      </c>
    </row>
    <row r="1591" spans="1:8" ht="13.5" x14ac:dyDescent="0.25">
      <c r="A1591" s="3">
        <v>44327</v>
      </c>
      <c r="B1591" s="2">
        <v>63</v>
      </c>
      <c r="C1591" s="2">
        <v>42.290100000000002</v>
      </c>
      <c r="D1591" s="2">
        <v>7337</v>
      </c>
      <c r="E1591" s="2">
        <f t="shared" si="96"/>
        <v>148160</v>
      </c>
      <c r="F1591" s="17" t="str">
        <f t="shared" si="99"/>
        <v>BEARISH</v>
      </c>
      <c r="G1591" s="17" t="str">
        <f t="shared" si="98"/>
        <v>WEAK</v>
      </c>
      <c r="H1591" s="17" t="str">
        <f t="shared" si="97"/>
        <v>CONFIRMED BEARISH</v>
      </c>
    </row>
    <row r="1592" spans="1:8" ht="13.5" x14ac:dyDescent="0.25">
      <c r="A1592" s="3">
        <v>44333</v>
      </c>
      <c r="B1592" s="2">
        <v>63.97</v>
      </c>
      <c r="C1592" s="2">
        <v>42.941200000000002</v>
      </c>
      <c r="D1592" s="2">
        <v>6775</v>
      </c>
      <c r="E1592" s="2">
        <f t="shared" si="96"/>
        <v>154935</v>
      </c>
      <c r="F1592" s="17" t="str">
        <f t="shared" si="99"/>
        <v>BEARISH</v>
      </c>
      <c r="G1592" s="17" t="str">
        <f t="shared" si="98"/>
        <v>NEUTRAL</v>
      </c>
      <c r="H1592" s="17" t="str">
        <f t="shared" si="97"/>
        <v>CONFIRMED BEARISH</v>
      </c>
    </row>
    <row r="1593" spans="1:8" ht="13.5" x14ac:dyDescent="0.25">
      <c r="A1593" s="3">
        <v>44334</v>
      </c>
      <c r="B1593" s="2">
        <v>62.97</v>
      </c>
      <c r="C1593" s="2">
        <v>42.2699</v>
      </c>
      <c r="D1593" s="2">
        <v>5653</v>
      </c>
      <c r="E1593" s="2">
        <f t="shared" si="96"/>
        <v>149282</v>
      </c>
      <c r="F1593" s="17" t="str">
        <f t="shared" si="99"/>
        <v>BEARISH</v>
      </c>
      <c r="G1593" s="17" t="str">
        <f t="shared" si="98"/>
        <v>WEAK</v>
      </c>
      <c r="H1593" s="17" t="str">
        <f t="shared" si="97"/>
        <v>CONFIRMED BEARISH</v>
      </c>
    </row>
    <row r="1594" spans="1:8" ht="13.5" x14ac:dyDescent="0.25">
      <c r="A1594" s="3">
        <v>44335</v>
      </c>
      <c r="B1594" s="2">
        <v>62.45</v>
      </c>
      <c r="C1594" s="2">
        <v>41.920900000000003</v>
      </c>
      <c r="D1594" s="2">
        <v>8677</v>
      </c>
      <c r="E1594" s="2">
        <f t="shared" si="96"/>
        <v>140605</v>
      </c>
      <c r="F1594" s="17" t="str">
        <f t="shared" si="99"/>
        <v>BEARISH</v>
      </c>
      <c r="G1594" s="17" t="str">
        <f t="shared" si="98"/>
        <v>WEAK</v>
      </c>
      <c r="H1594" s="17" t="str">
        <f t="shared" si="97"/>
        <v>CONFIRMED BEARISH</v>
      </c>
    </row>
    <row r="1595" spans="1:8" ht="13.5" x14ac:dyDescent="0.25">
      <c r="A1595" s="3">
        <v>44336</v>
      </c>
      <c r="B1595" s="2">
        <v>62.38</v>
      </c>
      <c r="C1595" s="2">
        <v>41.873899999999999</v>
      </c>
      <c r="D1595" s="2">
        <v>5296</v>
      </c>
      <c r="E1595" s="2">
        <f t="shared" si="96"/>
        <v>135309</v>
      </c>
      <c r="F1595" s="17" t="str">
        <f t="shared" si="99"/>
        <v>BEARISH</v>
      </c>
      <c r="G1595" s="17" t="str">
        <f t="shared" si="98"/>
        <v>WEAK</v>
      </c>
      <c r="H1595" s="17" t="str">
        <f t="shared" si="97"/>
        <v>BEARISH DIVERGENCE</v>
      </c>
    </row>
    <row r="1596" spans="1:8" ht="13.5" x14ac:dyDescent="0.25">
      <c r="A1596" s="3">
        <v>44337</v>
      </c>
      <c r="B1596" s="2">
        <v>62.5</v>
      </c>
      <c r="C1596" s="2">
        <v>41.9544</v>
      </c>
      <c r="D1596" s="2">
        <v>5117</v>
      </c>
      <c r="E1596" s="2">
        <f t="shared" si="96"/>
        <v>140426</v>
      </c>
      <c r="F1596" s="17" t="str">
        <f t="shared" si="99"/>
        <v>BEARISH</v>
      </c>
      <c r="G1596" s="17" t="str">
        <f t="shared" si="98"/>
        <v>WEAK</v>
      </c>
      <c r="H1596" s="17" t="str">
        <f t="shared" si="97"/>
        <v>CONFIRMED BEARISH</v>
      </c>
    </row>
    <row r="1597" spans="1:8" ht="13.5" x14ac:dyDescent="0.25">
      <c r="A1597" s="3">
        <v>44340</v>
      </c>
      <c r="B1597" s="2">
        <v>62.1</v>
      </c>
      <c r="C1597" s="2">
        <v>41.685899999999997</v>
      </c>
      <c r="D1597" s="2">
        <v>6915</v>
      </c>
      <c r="E1597" s="2">
        <f t="shared" si="96"/>
        <v>133511</v>
      </c>
      <c r="F1597" s="17" t="str">
        <f t="shared" si="99"/>
        <v>BEARISH</v>
      </c>
      <c r="G1597" s="17" t="str">
        <f t="shared" si="98"/>
        <v>WEAK</v>
      </c>
      <c r="H1597" s="17" t="str">
        <f t="shared" si="97"/>
        <v>CONFIRMED BEARISH</v>
      </c>
    </row>
    <row r="1598" spans="1:8" ht="13.5" x14ac:dyDescent="0.25">
      <c r="A1598" s="3">
        <v>44341</v>
      </c>
      <c r="B1598" s="2">
        <v>61.9</v>
      </c>
      <c r="C1598" s="2">
        <v>41.551699999999997</v>
      </c>
      <c r="D1598" s="2">
        <v>7587</v>
      </c>
      <c r="E1598" s="2">
        <f t="shared" si="96"/>
        <v>125924</v>
      </c>
      <c r="F1598" s="17" t="str">
        <f t="shared" si="99"/>
        <v>BEARISH</v>
      </c>
      <c r="G1598" s="17" t="str">
        <f t="shared" si="98"/>
        <v>WEAK</v>
      </c>
      <c r="H1598" s="17" t="str">
        <f t="shared" si="97"/>
        <v>CONFIRMED BEARISH</v>
      </c>
    </row>
    <row r="1599" spans="1:8" ht="13.5" x14ac:dyDescent="0.25">
      <c r="A1599" s="3">
        <v>44342</v>
      </c>
      <c r="B1599" s="2">
        <v>61.52</v>
      </c>
      <c r="C1599" s="2">
        <v>41.296599999999998</v>
      </c>
      <c r="D1599" s="2">
        <v>3331</v>
      </c>
      <c r="E1599" s="2">
        <f t="shared" si="96"/>
        <v>122593</v>
      </c>
      <c r="F1599" s="17" t="str">
        <f t="shared" si="99"/>
        <v>BEARISH</v>
      </c>
      <c r="G1599" s="17" t="str">
        <f t="shared" si="98"/>
        <v>WEAK</v>
      </c>
      <c r="H1599" s="17" t="str">
        <f t="shared" si="97"/>
        <v>CONFIRMED BEARISH</v>
      </c>
    </row>
    <row r="1600" spans="1:8" ht="13.5" x14ac:dyDescent="0.25">
      <c r="A1600" s="3">
        <v>44343</v>
      </c>
      <c r="B1600" s="2">
        <v>61.69</v>
      </c>
      <c r="C1600" s="2">
        <v>41.410699999999999</v>
      </c>
      <c r="D1600" s="2">
        <v>5172</v>
      </c>
      <c r="E1600" s="2">
        <f t="shared" si="96"/>
        <v>127765</v>
      </c>
      <c r="F1600" s="17" t="str">
        <f t="shared" si="99"/>
        <v>BEARISH</v>
      </c>
      <c r="G1600" s="17" t="str">
        <f t="shared" si="98"/>
        <v>WEAK</v>
      </c>
      <c r="H1600" s="17" t="str">
        <f t="shared" si="97"/>
        <v>CONFIRMED BEARISH</v>
      </c>
    </row>
    <row r="1601" spans="1:8" ht="13.5" x14ac:dyDescent="0.25">
      <c r="A1601" s="3">
        <v>44344</v>
      </c>
      <c r="B1601" s="2">
        <v>62.78</v>
      </c>
      <c r="C1601" s="2">
        <v>42.142400000000002</v>
      </c>
      <c r="D1601" s="2">
        <v>41389</v>
      </c>
      <c r="E1601" s="2">
        <f t="shared" si="96"/>
        <v>169154</v>
      </c>
      <c r="F1601" s="17" t="str">
        <f t="shared" si="99"/>
        <v>BULLISH</v>
      </c>
      <c r="G1601" s="17" t="str">
        <f t="shared" si="98"/>
        <v>STRONG</v>
      </c>
      <c r="H1601" s="17" t="str">
        <f t="shared" si="97"/>
        <v>CONFIRMED BULLISH</v>
      </c>
    </row>
    <row r="1602" spans="1:8" ht="13.5" x14ac:dyDescent="0.25">
      <c r="A1602" s="3">
        <v>44347</v>
      </c>
      <c r="B1602" s="2">
        <v>61.83</v>
      </c>
      <c r="C1602" s="2">
        <v>41.5047</v>
      </c>
      <c r="D1602" s="2">
        <v>4629</v>
      </c>
      <c r="E1602" s="2">
        <f t="shared" si="96"/>
        <v>164525</v>
      </c>
      <c r="F1602" s="17" t="str">
        <f t="shared" si="99"/>
        <v>BULLISH</v>
      </c>
      <c r="G1602" s="17" t="str">
        <f t="shared" si="98"/>
        <v>STRONG</v>
      </c>
      <c r="H1602" s="17" t="str">
        <f t="shared" si="97"/>
        <v>BULLISH DIVERGENCE</v>
      </c>
    </row>
    <row r="1603" spans="1:8" ht="13.5" x14ac:dyDescent="0.25">
      <c r="A1603" s="3">
        <v>44348</v>
      </c>
      <c r="B1603" s="2">
        <v>62.6</v>
      </c>
      <c r="C1603" s="2">
        <v>42.021599999999999</v>
      </c>
      <c r="D1603" s="2">
        <v>2236</v>
      </c>
      <c r="E1603" s="2">
        <f t="shared" si="96"/>
        <v>166761</v>
      </c>
      <c r="F1603" s="17" t="str">
        <f t="shared" si="99"/>
        <v>BULLISH</v>
      </c>
      <c r="G1603" s="17" t="str">
        <f t="shared" si="98"/>
        <v>STRONG</v>
      </c>
      <c r="H1603" s="17" t="str">
        <f t="shared" si="97"/>
        <v>CONFIRMED BULLISH</v>
      </c>
    </row>
    <row r="1604" spans="1:8" ht="13.5" x14ac:dyDescent="0.25">
      <c r="A1604" s="3">
        <v>44349</v>
      </c>
      <c r="B1604" s="2">
        <v>62</v>
      </c>
      <c r="C1604" s="2">
        <v>41.6188</v>
      </c>
      <c r="D1604" s="2">
        <v>2913</v>
      </c>
      <c r="E1604" s="2">
        <f t="shared" ref="E1604:E1667" si="100">IF(B1604&gt;B1603, E1603+D1604, IF(B1604&lt;B1603, E1603-D1604, E1603))</f>
        <v>163848</v>
      </c>
      <c r="F1604" s="17" t="str">
        <f t="shared" si="99"/>
        <v>BULLISH</v>
      </c>
      <c r="G1604" s="17" t="str">
        <f t="shared" si="98"/>
        <v>STRONG</v>
      </c>
      <c r="H1604" s="17" t="str">
        <f t="shared" si="97"/>
        <v>CONFIRMED BULLISH</v>
      </c>
    </row>
    <row r="1605" spans="1:8" ht="13.5" x14ac:dyDescent="0.25">
      <c r="A1605" s="3">
        <v>44350</v>
      </c>
      <c r="B1605" s="2">
        <v>61.55</v>
      </c>
      <c r="C1605" s="2">
        <v>41.316699999999997</v>
      </c>
      <c r="D1605" s="2">
        <v>7856</v>
      </c>
      <c r="E1605" s="2">
        <f t="shared" si="100"/>
        <v>155992</v>
      </c>
      <c r="F1605" s="17" t="str">
        <f t="shared" si="99"/>
        <v>BULLISH</v>
      </c>
      <c r="G1605" s="17" t="str">
        <f t="shared" si="98"/>
        <v>STRONG</v>
      </c>
      <c r="H1605" s="17" t="str">
        <f t="shared" si="97"/>
        <v>BULLISH DIVERGENCE</v>
      </c>
    </row>
    <row r="1606" spans="1:8" ht="13.5" x14ac:dyDescent="0.25">
      <c r="A1606" s="3">
        <v>44351</v>
      </c>
      <c r="B1606" s="2">
        <v>62.01</v>
      </c>
      <c r="C1606" s="2">
        <v>41.625500000000002</v>
      </c>
      <c r="D1606" s="2">
        <v>1798</v>
      </c>
      <c r="E1606" s="2">
        <f t="shared" si="100"/>
        <v>157790</v>
      </c>
      <c r="F1606" s="17" t="str">
        <f t="shared" si="99"/>
        <v>BEARISH</v>
      </c>
      <c r="G1606" s="17" t="str">
        <f t="shared" si="98"/>
        <v>WEAK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62.55</v>
      </c>
      <c r="C1607" s="2">
        <v>41.988</v>
      </c>
      <c r="D1607" s="2">
        <v>1067</v>
      </c>
      <c r="E1607" s="2">
        <f t="shared" si="100"/>
        <v>158857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WEAK</v>
      </c>
      <c r="H1607" s="17" t="str">
        <f t="shared" si="101"/>
        <v>BEARISH DIVERGENCE</v>
      </c>
    </row>
    <row r="1608" spans="1:8" ht="13.5" x14ac:dyDescent="0.25">
      <c r="A1608" s="3">
        <v>44355</v>
      </c>
      <c r="B1608" s="2">
        <v>62.06</v>
      </c>
      <c r="C1608" s="2">
        <v>41.659100000000002</v>
      </c>
      <c r="D1608" s="2">
        <v>18362</v>
      </c>
      <c r="E1608" s="2">
        <f t="shared" si="100"/>
        <v>140495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WEAK</v>
      </c>
      <c r="H1608" s="17" t="str">
        <f t="shared" si="101"/>
        <v>CONFIRMED BEARISH</v>
      </c>
    </row>
    <row r="1609" spans="1:8" ht="13.5" x14ac:dyDescent="0.25">
      <c r="A1609" s="3">
        <v>44356</v>
      </c>
      <c r="B1609" s="2">
        <v>62.18</v>
      </c>
      <c r="C1609" s="2">
        <v>41.739600000000003</v>
      </c>
      <c r="D1609" s="2">
        <v>590</v>
      </c>
      <c r="E1609" s="2">
        <f t="shared" si="100"/>
        <v>141085</v>
      </c>
      <c r="F1609" s="17" t="str">
        <f t="shared" si="103"/>
        <v>BEARISH</v>
      </c>
      <c r="G1609" s="17" t="str">
        <f t="shared" si="102"/>
        <v>WEAK</v>
      </c>
      <c r="H1609" s="17" t="str">
        <f t="shared" si="101"/>
        <v>BEARISH DIVERGENCE</v>
      </c>
    </row>
    <row r="1610" spans="1:8" ht="13.5" x14ac:dyDescent="0.25">
      <c r="A1610" s="3">
        <v>44357</v>
      </c>
      <c r="B1610" s="2">
        <v>62.38</v>
      </c>
      <c r="C1610" s="2">
        <v>41.873899999999999</v>
      </c>
      <c r="D1610" s="2">
        <v>674</v>
      </c>
      <c r="E1610" s="2">
        <f t="shared" si="100"/>
        <v>141759</v>
      </c>
      <c r="F1610" s="17" t="str">
        <f t="shared" si="103"/>
        <v>BEARISH</v>
      </c>
      <c r="G1610" s="17" t="str">
        <f t="shared" si="102"/>
        <v>WEAK</v>
      </c>
      <c r="H1610" s="17" t="str">
        <f t="shared" si="101"/>
        <v>BEARISH DIVERGENCE</v>
      </c>
    </row>
    <row r="1611" spans="1:8" ht="13.5" x14ac:dyDescent="0.25">
      <c r="A1611" s="3">
        <v>44358</v>
      </c>
      <c r="B1611" s="2">
        <v>62.3</v>
      </c>
      <c r="C1611" s="2">
        <v>41.8202</v>
      </c>
      <c r="D1611" s="2">
        <v>937</v>
      </c>
      <c r="E1611" s="2">
        <f t="shared" si="100"/>
        <v>140822</v>
      </c>
      <c r="F1611" s="17" t="str">
        <f t="shared" si="103"/>
        <v>BEARISH</v>
      </c>
      <c r="G1611" s="17" t="str">
        <f t="shared" si="102"/>
        <v>WEAK</v>
      </c>
      <c r="H1611" s="17" t="str">
        <f t="shared" si="101"/>
        <v>BEARISH DIVERGENCE</v>
      </c>
    </row>
    <row r="1612" spans="1:8" ht="13.5" x14ac:dyDescent="0.25">
      <c r="A1612" s="3">
        <v>44361</v>
      </c>
      <c r="B1612" s="2">
        <v>62.49</v>
      </c>
      <c r="C1612" s="2">
        <v>41.947699999999998</v>
      </c>
      <c r="D1612" s="2">
        <v>521</v>
      </c>
      <c r="E1612" s="2">
        <f t="shared" si="100"/>
        <v>141343</v>
      </c>
      <c r="F1612" s="17" t="str">
        <f t="shared" si="103"/>
        <v>BEARISH</v>
      </c>
      <c r="G1612" s="17" t="str">
        <f t="shared" si="102"/>
        <v>WEAK</v>
      </c>
      <c r="H1612" s="17" t="str">
        <f t="shared" si="101"/>
        <v>CONFIRMED BEARISH</v>
      </c>
    </row>
    <row r="1613" spans="1:8" ht="13.5" x14ac:dyDescent="0.25">
      <c r="A1613" s="3">
        <v>44362</v>
      </c>
      <c r="B1613" s="2">
        <v>62.5</v>
      </c>
      <c r="C1613" s="2">
        <v>41.9544</v>
      </c>
      <c r="D1613" s="2">
        <v>1571</v>
      </c>
      <c r="E1613" s="2">
        <f t="shared" si="100"/>
        <v>142914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CONFIRMED BULLISH</v>
      </c>
    </row>
    <row r="1614" spans="1:8" ht="13.5" x14ac:dyDescent="0.25">
      <c r="A1614" s="3">
        <v>44363</v>
      </c>
      <c r="B1614" s="2">
        <v>62.5</v>
      </c>
      <c r="C1614" s="2">
        <v>41.9544</v>
      </c>
      <c r="D1614" s="2">
        <v>310</v>
      </c>
      <c r="E1614" s="2">
        <f t="shared" si="100"/>
        <v>142914</v>
      </c>
      <c r="F1614" s="17" t="str">
        <f t="shared" si="103"/>
        <v>BULLISH</v>
      </c>
      <c r="G1614" s="17" t="str">
        <f t="shared" si="102"/>
        <v>NEUTRAL</v>
      </c>
      <c r="H1614" s="17" t="str">
        <f t="shared" si="101"/>
        <v>CONFIRMED BULLISH</v>
      </c>
    </row>
    <row r="1615" spans="1:8" ht="13.5" x14ac:dyDescent="0.25">
      <c r="A1615" s="3">
        <v>44364</v>
      </c>
      <c r="B1615" s="2">
        <v>62.49</v>
      </c>
      <c r="C1615" s="2">
        <v>41.947699999999998</v>
      </c>
      <c r="D1615" s="2">
        <v>5896</v>
      </c>
      <c r="E1615" s="2">
        <f t="shared" si="100"/>
        <v>137018</v>
      </c>
      <c r="F1615" s="17" t="str">
        <f t="shared" si="103"/>
        <v>BEARISH</v>
      </c>
      <c r="G1615" s="17" t="str">
        <f t="shared" si="102"/>
        <v>WEAK</v>
      </c>
      <c r="H1615" s="17" t="str">
        <f t="shared" si="101"/>
        <v>BEARISH DIVERGENCE</v>
      </c>
    </row>
    <row r="1616" spans="1:8" ht="13.5" x14ac:dyDescent="0.25">
      <c r="A1616" s="3">
        <v>44365</v>
      </c>
      <c r="B1616" s="2">
        <v>62.4</v>
      </c>
      <c r="C1616" s="2">
        <v>41.887300000000003</v>
      </c>
      <c r="D1616" s="2">
        <v>306</v>
      </c>
      <c r="E1616" s="2">
        <f t="shared" si="100"/>
        <v>136712</v>
      </c>
      <c r="F1616" s="17" t="str">
        <f t="shared" si="103"/>
        <v>BEARISH</v>
      </c>
      <c r="G1616" s="17" t="str">
        <f t="shared" si="102"/>
        <v>WEAK</v>
      </c>
      <c r="H1616" s="17" t="str">
        <f t="shared" si="101"/>
        <v>BEARISH DIVERGENCE</v>
      </c>
    </row>
    <row r="1617" spans="1:8" ht="13.5" x14ac:dyDescent="0.25">
      <c r="A1617" s="3">
        <v>44368</v>
      </c>
      <c r="B1617" s="2">
        <v>62.4</v>
      </c>
      <c r="C1617" s="2">
        <v>41.887300000000003</v>
      </c>
      <c r="D1617" s="2">
        <v>1028</v>
      </c>
      <c r="E1617" s="2">
        <f t="shared" si="100"/>
        <v>136712</v>
      </c>
      <c r="F1617" s="17" t="str">
        <f t="shared" si="103"/>
        <v>BEARISH</v>
      </c>
      <c r="G1617" s="17" t="str">
        <f t="shared" si="102"/>
        <v>WEAK</v>
      </c>
      <c r="H1617" s="17" t="str">
        <f t="shared" si="101"/>
        <v>CONFIRMED BEARISH</v>
      </c>
    </row>
    <row r="1618" spans="1:8" ht="13.5" x14ac:dyDescent="0.25">
      <c r="A1618" s="3">
        <v>44369</v>
      </c>
      <c r="B1618" s="2">
        <v>62.41</v>
      </c>
      <c r="C1618" s="2">
        <v>41.893999999999998</v>
      </c>
      <c r="D1618" s="2">
        <v>2490</v>
      </c>
      <c r="E1618" s="2">
        <f t="shared" si="100"/>
        <v>139202</v>
      </c>
      <c r="F1618" s="17" t="str">
        <f t="shared" si="103"/>
        <v>BEARISH</v>
      </c>
      <c r="G1618" s="17" t="str">
        <f t="shared" si="102"/>
        <v>WEAK</v>
      </c>
      <c r="H1618" s="17" t="str">
        <f t="shared" si="101"/>
        <v>CONFIRMED BEARISH</v>
      </c>
    </row>
    <row r="1619" spans="1:8" ht="13.5" x14ac:dyDescent="0.25">
      <c r="A1619" s="3">
        <v>44370</v>
      </c>
      <c r="B1619" s="2">
        <v>62.41</v>
      </c>
      <c r="C1619" s="2">
        <v>41.893999999999998</v>
      </c>
      <c r="D1619" s="2">
        <v>4737</v>
      </c>
      <c r="E1619" s="2">
        <f t="shared" si="100"/>
        <v>139202</v>
      </c>
      <c r="F1619" s="17" t="str">
        <f t="shared" si="103"/>
        <v>BEARISH</v>
      </c>
      <c r="G1619" s="17" t="str">
        <f t="shared" si="102"/>
        <v>WEAK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62.45</v>
      </c>
      <c r="C1620" s="2">
        <v>41.920900000000003</v>
      </c>
      <c r="D1620" s="2">
        <v>2372</v>
      </c>
      <c r="E1620" s="2">
        <f t="shared" si="100"/>
        <v>141574</v>
      </c>
      <c r="F1620" s="17" t="str">
        <f t="shared" si="103"/>
        <v>BULLISH</v>
      </c>
      <c r="G1620" s="17" t="str">
        <f t="shared" si="102"/>
        <v>STRONG</v>
      </c>
      <c r="H1620" s="17" t="str">
        <f t="shared" si="101"/>
        <v>BULLISH DIVERGENCE</v>
      </c>
    </row>
    <row r="1621" spans="1:8" ht="13.5" x14ac:dyDescent="0.25">
      <c r="A1621" s="3">
        <v>44372</v>
      </c>
      <c r="B1621" s="2">
        <v>62.55</v>
      </c>
      <c r="C1621" s="2">
        <v>41.988</v>
      </c>
      <c r="D1621" s="2">
        <v>654</v>
      </c>
      <c r="E1621" s="2">
        <f t="shared" si="100"/>
        <v>142228</v>
      </c>
      <c r="F1621" s="17" t="str">
        <f t="shared" si="103"/>
        <v>BULLISH</v>
      </c>
      <c r="G1621" s="17" t="str">
        <f t="shared" si="102"/>
        <v>STRONG</v>
      </c>
      <c r="H1621" s="17" t="str">
        <f t="shared" si="101"/>
        <v>CONFIRMED BULLISH</v>
      </c>
    </row>
    <row r="1622" spans="1:8" ht="13.5" x14ac:dyDescent="0.25">
      <c r="A1622" s="3">
        <v>44375</v>
      </c>
      <c r="B1622" s="2">
        <v>62.41</v>
      </c>
      <c r="C1622" s="2">
        <v>41.893999999999998</v>
      </c>
      <c r="D1622" s="2">
        <v>5308</v>
      </c>
      <c r="E1622" s="2">
        <f t="shared" si="100"/>
        <v>136920</v>
      </c>
      <c r="F1622" s="17" t="str">
        <f t="shared" si="103"/>
        <v>BULLISH</v>
      </c>
      <c r="G1622" s="17" t="str">
        <f t="shared" si="102"/>
        <v>NEUTRAL</v>
      </c>
      <c r="H1622" s="17" t="str">
        <f t="shared" si="101"/>
        <v>CONFIRMED BULLISH</v>
      </c>
    </row>
    <row r="1623" spans="1:8" ht="13.5" x14ac:dyDescent="0.25">
      <c r="A1623" s="3">
        <v>44376</v>
      </c>
      <c r="B1623" s="2">
        <v>62.5</v>
      </c>
      <c r="C1623" s="2">
        <v>41.9544</v>
      </c>
      <c r="D1623" s="2">
        <v>7074</v>
      </c>
      <c r="E1623" s="2">
        <f t="shared" si="100"/>
        <v>143994</v>
      </c>
      <c r="F1623" s="17" t="str">
        <f t="shared" si="103"/>
        <v>BULLISH</v>
      </c>
      <c r="G1623" s="17" t="str">
        <f t="shared" si="102"/>
        <v>STRONG</v>
      </c>
      <c r="H1623" s="17" t="str">
        <f t="shared" si="101"/>
        <v>CONFIRMED BULLISH</v>
      </c>
    </row>
    <row r="1624" spans="1:8" ht="13.5" x14ac:dyDescent="0.25">
      <c r="A1624" s="3">
        <v>44377</v>
      </c>
      <c r="B1624" s="2">
        <v>62.5</v>
      </c>
      <c r="C1624" s="2">
        <v>41.9544</v>
      </c>
      <c r="D1624" s="2">
        <v>819</v>
      </c>
      <c r="E1624" s="2">
        <f t="shared" si="100"/>
        <v>143994</v>
      </c>
      <c r="F1624" s="17" t="str">
        <f t="shared" si="103"/>
        <v>BULLISH</v>
      </c>
      <c r="G1624" s="17" t="str">
        <f t="shared" si="102"/>
        <v>STRONG</v>
      </c>
      <c r="H1624" s="17" t="str">
        <f t="shared" si="101"/>
        <v>CONFIRMED BULLISH</v>
      </c>
    </row>
    <row r="1625" spans="1:8" ht="13.5" x14ac:dyDescent="0.25">
      <c r="A1625" s="3">
        <v>44378</v>
      </c>
      <c r="B1625" s="2">
        <v>62.5</v>
      </c>
      <c r="C1625" s="2">
        <v>41.9544</v>
      </c>
      <c r="D1625" s="2">
        <v>733</v>
      </c>
      <c r="E1625" s="2">
        <f t="shared" si="100"/>
        <v>143994</v>
      </c>
      <c r="F1625" s="17" t="str">
        <f t="shared" si="103"/>
        <v>BULLISH</v>
      </c>
      <c r="G1625" s="17" t="str">
        <f t="shared" si="102"/>
        <v>NEUTRAL</v>
      </c>
      <c r="H1625" s="17" t="str">
        <f t="shared" si="101"/>
        <v>CONFIRMED BULLISH</v>
      </c>
    </row>
    <row r="1626" spans="1:8" ht="13.5" x14ac:dyDescent="0.25">
      <c r="A1626" s="3">
        <v>44379</v>
      </c>
      <c r="B1626" s="2">
        <v>62.4</v>
      </c>
      <c r="C1626" s="2">
        <v>41.887300000000003</v>
      </c>
      <c r="D1626" s="2">
        <v>142</v>
      </c>
      <c r="E1626" s="2">
        <f t="shared" si="100"/>
        <v>143852</v>
      </c>
      <c r="F1626" s="17" t="str">
        <f t="shared" si="103"/>
        <v>BULLISH</v>
      </c>
      <c r="G1626" s="17" t="str">
        <f t="shared" si="102"/>
        <v>NEUTRAL</v>
      </c>
      <c r="H1626" s="17" t="str">
        <f t="shared" si="101"/>
        <v>BULLISH DIVERGENCE</v>
      </c>
    </row>
    <row r="1627" spans="1:8" ht="13.5" x14ac:dyDescent="0.25">
      <c r="A1627" s="3">
        <v>44382</v>
      </c>
      <c r="B1627" s="2">
        <v>62.4</v>
      </c>
      <c r="C1627" s="2">
        <v>41.887300000000003</v>
      </c>
      <c r="D1627" s="2">
        <v>209</v>
      </c>
      <c r="E1627" s="2">
        <f t="shared" si="100"/>
        <v>143852</v>
      </c>
      <c r="F1627" s="17" t="str">
        <f t="shared" si="103"/>
        <v>BULLISH</v>
      </c>
      <c r="G1627" s="17" t="str">
        <f t="shared" si="102"/>
        <v>STRONG</v>
      </c>
      <c r="H1627" s="17" t="str">
        <f t="shared" si="101"/>
        <v>BULLISH DIVERGENCE</v>
      </c>
    </row>
    <row r="1628" spans="1:8" ht="13.5" x14ac:dyDescent="0.25">
      <c r="A1628" s="3">
        <v>44383</v>
      </c>
      <c r="B1628" s="2">
        <v>62.5</v>
      </c>
      <c r="C1628" s="2">
        <v>41.9544</v>
      </c>
      <c r="D1628" s="2">
        <v>5045</v>
      </c>
      <c r="E1628" s="2">
        <f t="shared" si="100"/>
        <v>148897</v>
      </c>
      <c r="F1628" s="17" t="str">
        <f t="shared" si="103"/>
        <v>BULLISH</v>
      </c>
      <c r="G1628" s="17" t="str">
        <f t="shared" si="102"/>
        <v>STRONG</v>
      </c>
      <c r="H1628" s="17" t="str">
        <f t="shared" si="101"/>
        <v>NEUTRAL</v>
      </c>
    </row>
    <row r="1629" spans="1:8" ht="13.5" x14ac:dyDescent="0.25">
      <c r="A1629" s="3">
        <v>44384</v>
      </c>
      <c r="B1629" s="2">
        <v>62.7</v>
      </c>
      <c r="C1629" s="2">
        <v>42.088700000000003</v>
      </c>
      <c r="D1629" s="2">
        <v>2802</v>
      </c>
      <c r="E1629" s="2">
        <f t="shared" si="100"/>
        <v>151699</v>
      </c>
      <c r="F1629" s="17" t="str">
        <f t="shared" si="103"/>
        <v>BULLISH</v>
      </c>
      <c r="G1629" s="17" t="str">
        <f t="shared" si="102"/>
        <v>STRONG</v>
      </c>
      <c r="H1629" s="17" t="str">
        <f t="shared" si="101"/>
        <v>CONFIRMED BULLISH</v>
      </c>
    </row>
    <row r="1630" spans="1:8" ht="13.5" x14ac:dyDescent="0.25">
      <c r="A1630" s="3">
        <v>44385</v>
      </c>
      <c r="B1630" s="2">
        <v>62.5</v>
      </c>
      <c r="C1630" s="2">
        <v>41.9544</v>
      </c>
      <c r="D1630" s="2">
        <v>2253</v>
      </c>
      <c r="E1630" s="2">
        <f t="shared" si="100"/>
        <v>149446</v>
      </c>
      <c r="F1630" s="17" t="str">
        <f t="shared" si="103"/>
        <v>BULLISH</v>
      </c>
      <c r="G1630" s="17" t="str">
        <f t="shared" si="102"/>
        <v>STRONG</v>
      </c>
      <c r="H1630" s="17" t="str">
        <f t="shared" si="101"/>
        <v>NEUTRAL</v>
      </c>
    </row>
    <row r="1631" spans="1:8" ht="13.5" x14ac:dyDescent="0.25">
      <c r="A1631" s="3">
        <v>44386</v>
      </c>
      <c r="B1631" s="2">
        <v>62.5</v>
      </c>
      <c r="C1631" s="2">
        <v>41.9544</v>
      </c>
      <c r="D1631" s="2">
        <v>1458</v>
      </c>
      <c r="E1631" s="2">
        <f t="shared" si="100"/>
        <v>149446</v>
      </c>
      <c r="F1631" s="17" t="str">
        <f t="shared" si="103"/>
        <v>BULLISH</v>
      </c>
      <c r="G1631" s="17" t="str">
        <f t="shared" si="102"/>
        <v>STRONG</v>
      </c>
      <c r="H1631" s="17" t="str">
        <f t="shared" si="101"/>
        <v>CONFIRMED BULLISH</v>
      </c>
    </row>
    <row r="1632" spans="1:8" ht="13.5" x14ac:dyDescent="0.25">
      <c r="A1632" s="3">
        <v>44389</v>
      </c>
      <c r="B1632" s="2">
        <v>62.5</v>
      </c>
      <c r="C1632" s="2">
        <v>41.9544</v>
      </c>
      <c r="D1632" s="2">
        <v>3815</v>
      </c>
      <c r="E1632" s="2">
        <f t="shared" si="100"/>
        <v>149446</v>
      </c>
      <c r="F1632" s="17" t="str">
        <f t="shared" si="103"/>
        <v>BULLISH</v>
      </c>
      <c r="G1632" s="17" t="str">
        <f t="shared" si="102"/>
        <v>STRONG</v>
      </c>
      <c r="H1632" s="17" t="str">
        <f t="shared" si="101"/>
        <v>CONFIRMED BULLISH</v>
      </c>
    </row>
    <row r="1633" spans="1:8" ht="13.5" x14ac:dyDescent="0.25">
      <c r="A1633" s="3">
        <v>44390</v>
      </c>
      <c r="B1633" s="2">
        <v>62.5</v>
      </c>
      <c r="C1633" s="2">
        <v>41.9544</v>
      </c>
      <c r="D1633" s="2">
        <v>1784</v>
      </c>
      <c r="E1633" s="2">
        <f t="shared" si="100"/>
        <v>149446</v>
      </c>
      <c r="F1633" s="17" t="str">
        <f t="shared" si="103"/>
        <v>BULLISH</v>
      </c>
      <c r="G1633" s="17" t="str">
        <f t="shared" si="102"/>
        <v>NEUTRAL</v>
      </c>
      <c r="H1633" s="17" t="str">
        <f t="shared" si="101"/>
        <v>NEUTRAL</v>
      </c>
    </row>
    <row r="1634" spans="1:8" ht="13.5" x14ac:dyDescent="0.25">
      <c r="A1634" s="3">
        <v>44391</v>
      </c>
      <c r="B1634" s="2">
        <v>62.3</v>
      </c>
      <c r="C1634" s="2">
        <v>41.8202</v>
      </c>
      <c r="D1634" s="2">
        <v>3222</v>
      </c>
      <c r="E1634" s="2">
        <f t="shared" si="100"/>
        <v>146224</v>
      </c>
      <c r="F1634" s="17" t="str">
        <f t="shared" si="103"/>
        <v>BEARISH</v>
      </c>
      <c r="G1634" s="17" t="str">
        <f t="shared" si="102"/>
        <v>WEAK</v>
      </c>
      <c r="H1634" s="17" t="str">
        <f t="shared" si="101"/>
        <v>CONFIRMED BEARISH</v>
      </c>
    </row>
    <row r="1635" spans="1:8" ht="13.5" x14ac:dyDescent="0.25">
      <c r="A1635" s="3">
        <v>44392</v>
      </c>
      <c r="B1635" s="2">
        <v>62.2</v>
      </c>
      <c r="C1635" s="2">
        <v>41.753</v>
      </c>
      <c r="D1635" s="2">
        <v>2699</v>
      </c>
      <c r="E1635" s="2">
        <f t="shared" si="100"/>
        <v>143525</v>
      </c>
      <c r="F1635" s="17" t="str">
        <f t="shared" si="103"/>
        <v>BEARISH</v>
      </c>
      <c r="G1635" s="17" t="str">
        <f t="shared" si="102"/>
        <v>WEAK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62.5</v>
      </c>
      <c r="C1636" s="2">
        <v>41.9544</v>
      </c>
      <c r="D1636" s="2">
        <v>209</v>
      </c>
      <c r="E1636" s="2">
        <f t="shared" si="100"/>
        <v>143734</v>
      </c>
      <c r="F1636" s="17" t="str">
        <f t="shared" si="103"/>
        <v>BEARISH</v>
      </c>
      <c r="G1636" s="17" t="str">
        <f t="shared" si="102"/>
        <v>WEAK</v>
      </c>
      <c r="H1636" s="17" t="str">
        <f t="shared" si="101"/>
        <v>NEUTRAL</v>
      </c>
    </row>
    <row r="1637" spans="1:8" ht="13.5" x14ac:dyDescent="0.25">
      <c r="A1637" s="3">
        <v>44396</v>
      </c>
      <c r="B1637" s="2">
        <v>62.5</v>
      </c>
      <c r="C1637" s="2">
        <v>41.9544</v>
      </c>
      <c r="D1637" s="2">
        <v>768</v>
      </c>
      <c r="E1637" s="2">
        <f t="shared" si="100"/>
        <v>143734</v>
      </c>
      <c r="F1637" s="17" t="str">
        <f t="shared" si="103"/>
        <v>BEARISH</v>
      </c>
      <c r="G1637" s="17" t="str">
        <f t="shared" si="102"/>
        <v>WEAK</v>
      </c>
      <c r="H1637" s="17" t="str">
        <f t="shared" si="101"/>
        <v>NEUTRAL</v>
      </c>
    </row>
    <row r="1638" spans="1:8" ht="13.5" x14ac:dyDescent="0.25">
      <c r="A1638" s="3">
        <v>44399</v>
      </c>
      <c r="B1638" s="2">
        <v>62.5</v>
      </c>
      <c r="C1638" s="2">
        <v>41.9544</v>
      </c>
      <c r="D1638" s="2">
        <v>57</v>
      </c>
      <c r="E1638" s="2">
        <f t="shared" si="100"/>
        <v>143734</v>
      </c>
      <c r="F1638" s="17" t="str">
        <f t="shared" si="103"/>
        <v>BEARISH</v>
      </c>
      <c r="G1638" s="17" t="str">
        <f t="shared" si="102"/>
        <v>WEAK</v>
      </c>
      <c r="H1638" s="17" t="str">
        <f t="shared" si="101"/>
        <v>NEUTRAL</v>
      </c>
    </row>
    <row r="1639" spans="1:8" ht="13.5" x14ac:dyDescent="0.25">
      <c r="A1639" s="3">
        <v>44400</v>
      </c>
      <c r="B1639" s="2">
        <v>62.5</v>
      </c>
      <c r="C1639" s="2">
        <v>41.9544</v>
      </c>
      <c r="D1639" s="2">
        <v>1111</v>
      </c>
      <c r="E1639" s="2">
        <f t="shared" si="100"/>
        <v>143734</v>
      </c>
      <c r="F1639" s="17" t="str">
        <f t="shared" si="103"/>
        <v>BEARISH</v>
      </c>
      <c r="G1639" s="17" t="str">
        <f t="shared" si="102"/>
        <v>NEUTRAL</v>
      </c>
      <c r="H1639" s="17" t="str">
        <f t="shared" si="101"/>
        <v>BEARISH DIVERGENCE</v>
      </c>
    </row>
    <row r="1640" spans="1:8" ht="13.5" x14ac:dyDescent="0.25">
      <c r="A1640" s="3">
        <v>44403</v>
      </c>
      <c r="B1640" s="2">
        <v>62.49</v>
      </c>
      <c r="C1640" s="2">
        <v>41.947699999999998</v>
      </c>
      <c r="D1640" s="2">
        <v>2032</v>
      </c>
      <c r="E1640" s="2">
        <f t="shared" si="100"/>
        <v>141702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BEARISH DIVERGENCE</v>
      </c>
    </row>
    <row r="1641" spans="1:8" ht="13.5" x14ac:dyDescent="0.25">
      <c r="A1641" s="3">
        <v>44404</v>
      </c>
      <c r="B1641" s="2">
        <v>62.1</v>
      </c>
      <c r="C1641" s="2">
        <v>41.685899999999997</v>
      </c>
      <c r="D1641" s="2">
        <v>125</v>
      </c>
      <c r="E1641" s="2">
        <f t="shared" si="100"/>
        <v>141577</v>
      </c>
      <c r="F1641" s="17" t="str">
        <f t="shared" si="103"/>
        <v>BEARISH</v>
      </c>
      <c r="G1641" s="17" t="str">
        <f t="shared" si="102"/>
        <v>NEUTRAL</v>
      </c>
      <c r="H1641" s="17" t="str">
        <f t="shared" si="101"/>
        <v>CONFIRMED BEARISH</v>
      </c>
    </row>
    <row r="1642" spans="1:8" ht="13.5" x14ac:dyDescent="0.25">
      <c r="A1642" s="3">
        <v>44405</v>
      </c>
      <c r="B1642" s="2">
        <v>62.4</v>
      </c>
      <c r="C1642" s="2">
        <v>41.887300000000003</v>
      </c>
      <c r="D1642" s="2">
        <v>363</v>
      </c>
      <c r="E1642" s="2">
        <f t="shared" si="100"/>
        <v>141940</v>
      </c>
      <c r="F1642" s="17" t="str">
        <f t="shared" si="103"/>
        <v>BEARISH</v>
      </c>
      <c r="G1642" s="17" t="str">
        <f t="shared" si="102"/>
        <v>NEUTRAL</v>
      </c>
      <c r="H1642" s="17" t="str">
        <f t="shared" si="101"/>
        <v>CONFIRMED BEARISH</v>
      </c>
    </row>
    <row r="1643" spans="1:8" ht="13.5" x14ac:dyDescent="0.25">
      <c r="A1643" s="3">
        <v>44406</v>
      </c>
      <c r="B1643" s="2">
        <v>62.5</v>
      </c>
      <c r="C1643" s="2">
        <v>41.9544</v>
      </c>
      <c r="D1643" s="2">
        <v>14094</v>
      </c>
      <c r="E1643" s="2">
        <f t="shared" si="100"/>
        <v>156034</v>
      </c>
      <c r="F1643" s="17" t="str">
        <f t="shared" si="103"/>
        <v>BULLISH</v>
      </c>
      <c r="G1643" s="17" t="str">
        <f t="shared" si="102"/>
        <v>STRONG</v>
      </c>
      <c r="H1643" s="17" t="str">
        <f t="shared" si="101"/>
        <v>NEUTRAL</v>
      </c>
    </row>
    <row r="1644" spans="1:8" ht="13.5" x14ac:dyDescent="0.25">
      <c r="A1644" s="3">
        <v>44407</v>
      </c>
      <c r="B1644" s="2">
        <v>62.5</v>
      </c>
      <c r="C1644" s="2">
        <v>41.9544</v>
      </c>
      <c r="D1644" s="2">
        <v>1529</v>
      </c>
      <c r="E1644" s="2">
        <f t="shared" si="100"/>
        <v>156034</v>
      </c>
      <c r="F1644" s="17" t="str">
        <f t="shared" si="103"/>
        <v>BULLISH</v>
      </c>
      <c r="G1644" s="17" t="str">
        <f t="shared" si="102"/>
        <v>STRONG</v>
      </c>
      <c r="H1644" s="17" t="str">
        <f t="shared" si="101"/>
        <v>NEUTRAL</v>
      </c>
    </row>
    <row r="1645" spans="1:8" ht="13.5" x14ac:dyDescent="0.25">
      <c r="A1645" s="3">
        <v>44410</v>
      </c>
      <c r="B1645" s="2">
        <v>62.5</v>
      </c>
      <c r="C1645" s="2">
        <v>41.9544</v>
      </c>
      <c r="D1645" s="2">
        <v>4406</v>
      </c>
      <c r="E1645" s="2">
        <f t="shared" si="100"/>
        <v>156034</v>
      </c>
      <c r="F1645" s="17" t="str">
        <f t="shared" si="103"/>
        <v>BULLISH</v>
      </c>
      <c r="G1645" s="17" t="str">
        <f t="shared" si="102"/>
        <v>STRONG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62.5</v>
      </c>
      <c r="C1646" s="2">
        <v>41.9544</v>
      </c>
      <c r="D1646" s="2">
        <v>1882</v>
      </c>
      <c r="E1646" s="2">
        <f t="shared" si="100"/>
        <v>156034</v>
      </c>
      <c r="F1646" s="17" t="str">
        <f t="shared" si="103"/>
        <v>BULLISH</v>
      </c>
      <c r="G1646" s="17" t="str">
        <f t="shared" si="102"/>
        <v>STRONG</v>
      </c>
      <c r="H1646" s="17" t="str">
        <f t="shared" si="101"/>
        <v>CONFIRMED BULLISH</v>
      </c>
    </row>
    <row r="1647" spans="1:8" ht="13.5" x14ac:dyDescent="0.25">
      <c r="A1647" s="3">
        <v>44412</v>
      </c>
      <c r="B1647" s="2">
        <v>62.5</v>
      </c>
      <c r="C1647" s="2">
        <v>41.9544</v>
      </c>
      <c r="D1647" s="2">
        <v>502</v>
      </c>
      <c r="E1647" s="2">
        <f t="shared" si="100"/>
        <v>156034</v>
      </c>
      <c r="F1647" s="17" t="str">
        <f t="shared" si="103"/>
        <v>BULLISH</v>
      </c>
      <c r="G1647" s="17" t="str">
        <f t="shared" si="102"/>
        <v>STRONG</v>
      </c>
      <c r="H1647" s="17" t="str">
        <f t="shared" si="101"/>
        <v>CONFIRMED BULLISH</v>
      </c>
    </row>
    <row r="1648" spans="1:8" ht="13.5" x14ac:dyDescent="0.25">
      <c r="A1648" s="3">
        <v>44413</v>
      </c>
      <c r="B1648" s="2">
        <v>62.5</v>
      </c>
      <c r="C1648" s="2">
        <v>41.9544</v>
      </c>
      <c r="D1648" s="2">
        <v>3269</v>
      </c>
      <c r="E1648" s="2">
        <f t="shared" si="100"/>
        <v>156034</v>
      </c>
      <c r="F1648" s="17" t="str">
        <f t="shared" si="103"/>
        <v>NEUTRAL</v>
      </c>
      <c r="G1648" s="17" t="str">
        <f t="shared" si="102"/>
        <v>NEUTRAL</v>
      </c>
      <c r="H1648" s="17" t="str">
        <f t="shared" si="101"/>
        <v>NEUTRAL</v>
      </c>
    </row>
    <row r="1649" spans="1:8" ht="13.5" x14ac:dyDescent="0.25">
      <c r="A1649" s="3">
        <v>44414</v>
      </c>
      <c r="B1649" s="2">
        <v>62.65</v>
      </c>
      <c r="C1649" s="2">
        <v>42.055100000000003</v>
      </c>
      <c r="D1649" s="2">
        <v>200</v>
      </c>
      <c r="E1649" s="2">
        <f t="shared" si="100"/>
        <v>156234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62.59</v>
      </c>
      <c r="C1650" s="2">
        <v>42.014800000000001</v>
      </c>
      <c r="D1650" s="2">
        <v>298</v>
      </c>
      <c r="E1650" s="2">
        <f t="shared" si="100"/>
        <v>155936</v>
      </c>
      <c r="F1650" s="17" t="str">
        <f t="shared" si="103"/>
        <v>BEARISH</v>
      </c>
      <c r="G1650" s="17" t="str">
        <f t="shared" si="102"/>
        <v>NEUTRAL</v>
      </c>
      <c r="H1650" s="17" t="str">
        <f t="shared" si="101"/>
        <v>BEARISH DIVERGENCE</v>
      </c>
    </row>
    <row r="1651" spans="1:8" ht="13.5" x14ac:dyDescent="0.25">
      <c r="A1651" s="3">
        <v>44419</v>
      </c>
      <c r="B1651" s="2">
        <v>62.5</v>
      </c>
      <c r="C1651" s="2">
        <v>41.9544</v>
      </c>
      <c r="D1651" s="2">
        <v>636</v>
      </c>
      <c r="E1651" s="2">
        <f t="shared" si="100"/>
        <v>155300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NEUTRAL</v>
      </c>
    </row>
    <row r="1652" spans="1:8" ht="13.5" x14ac:dyDescent="0.25">
      <c r="A1652" s="3">
        <v>44420</v>
      </c>
      <c r="B1652" s="2">
        <v>63</v>
      </c>
      <c r="C1652" s="2">
        <v>42.290100000000002</v>
      </c>
      <c r="D1652" s="2">
        <v>1437</v>
      </c>
      <c r="E1652" s="2">
        <f t="shared" si="100"/>
        <v>156737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CONFIRMED BULLISH</v>
      </c>
    </row>
    <row r="1653" spans="1:8" ht="13.5" x14ac:dyDescent="0.25">
      <c r="A1653" s="3">
        <v>44424</v>
      </c>
      <c r="B1653" s="2">
        <v>63</v>
      </c>
      <c r="C1653" s="2">
        <v>42.290100000000002</v>
      </c>
      <c r="D1653" s="2">
        <v>32</v>
      </c>
      <c r="E1653" s="2">
        <f t="shared" si="100"/>
        <v>156737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CONFIRMED BULLISH</v>
      </c>
    </row>
    <row r="1654" spans="1:8" ht="13.5" x14ac:dyDescent="0.25">
      <c r="A1654" s="3">
        <v>44425</v>
      </c>
      <c r="B1654" s="2">
        <v>63.5</v>
      </c>
      <c r="C1654" s="2">
        <v>42.625700000000002</v>
      </c>
      <c r="D1654" s="2">
        <v>847</v>
      </c>
      <c r="E1654" s="2">
        <f t="shared" si="100"/>
        <v>157584</v>
      </c>
      <c r="F1654" s="17" t="str">
        <f t="shared" si="103"/>
        <v>BULLISH</v>
      </c>
      <c r="G1654" s="17" t="str">
        <f t="shared" si="102"/>
        <v>NEUTRAL</v>
      </c>
      <c r="H1654" s="17" t="str">
        <f t="shared" si="101"/>
        <v>CONFIRMED BULLISH</v>
      </c>
    </row>
    <row r="1655" spans="1:8" ht="13.5" x14ac:dyDescent="0.25">
      <c r="A1655" s="3">
        <v>44426</v>
      </c>
      <c r="B1655" s="2">
        <v>63.02</v>
      </c>
      <c r="C1655" s="2">
        <v>42.3035</v>
      </c>
      <c r="D1655" s="2">
        <v>410</v>
      </c>
      <c r="E1655" s="2">
        <f t="shared" si="100"/>
        <v>157174</v>
      </c>
      <c r="F1655" s="17" t="str">
        <f t="shared" si="103"/>
        <v>BULLISH</v>
      </c>
      <c r="G1655" s="17" t="str">
        <f t="shared" si="102"/>
        <v>NEUTRAL</v>
      </c>
      <c r="H1655" s="17" t="str">
        <f t="shared" si="101"/>
        <v>CONFIRMED BULLISH</v>
      </c>
    </row>
    <row r="1656" spans="1:8" ht="13.5" x14ac:dyDescent="0.25">
      <c r="A1656" s="3">
        <v>44427</v>
      </c>
      <c r="B1656" s="2">
        <v>63.5</v>
      </c>
      <c r="C1656" s="2">
        <v>42.625700000000002</v>
      </c>
      <c r="D1656" s="2">
        <v>985</v>
      </c>
      <c r="E1656" s="2">
        <f t="shared" si="100"/>
        <v>158159</v>
      </c>
      <c r="F1656" s="17" t="str">
        <f t="shared" si="103"/>
        <v>BULLISH</v>
      </c>
      <c r="G1656" s="17" t="str">
        <f t="shared" si="102"/>
        <v>NEUTRAL</v>
      </c>
      <c r="H1656" s="17" t="str">
        <f t="shared" si="101"/>
        <v>CONFIRMED BULLISH</v>
      </c>
    </row>
    <row r="1657" spans="1:8" ht="13.5" x14ac:dyDescent="0.25">
      <c r="A1657" s="3">
        <v>44428</v>
      </c>
      <c r="B1657" s="2">
        <v>64.099999999999994</v>
      </c>
      <c r="C1657" s="2">
        <v>43.028500000000001</v>
      </c>
      <c r="D1657" s="2">
        <v>802</v>
      </c>
      <c r="E1657" s="2">
        <f t="shared" si="100"/>
        <v>158961</v>
      </c>
      <c r="F1657" s="17" t="str">
        <f t="shared" si="103"/>
        <v>BULLISH</v>
      </c>
      <c r="G1657" s="17" t="str">
        <f t="shared" si="102"/>
        <v>NEUTRAL</v>
      </c>
      <c r="H1657" s="17" t="str">
        <f t="shared" si="101"/>
        <v>CONFIRMED BULLISH</v>
      </c>
    </row>
    <row r="1658" spans="1:8" ht="13.5" x14ac:dyDescent="0.25">
      <c r="A1658" s="3">
        <v>44431</v>
      </c>
      <c r="B1658" s="2">
        <v>63.5</v>
      </c>
      <c r="C1658" s="2">
        <v>42.625700000000002</v>
      </c>
      <c r="D1658" s="2">
        <v>1128</v>
      </c>
      <c r="E1658" s="2">
        <f t="shared" si="100"/>
        <v>157833</v>
      </c>
      <c r="F1658" s="17" t="str">
        <f t="shared" si="103"/>
        <v>BULLISH</v>
      </c>
      <c r="G1658" s="17" t="str">
        <f t="shared" si="102"/>
        <v>NEUTRAL</v>
      </c>
      <c r="H1658" s="17" t="str">
        <f t="shared" si="101"/>
        <v>CONFIRMED BULLISH</v>
      </c>
    </row>
    <row r="1659" spans="1:8" ht="13.5" x14ac:dyDescent="0.25">
      <c r="A1659" s="3">
        <v>44432</v>
      </c>
      <c r="B1659" s="2">
        <v>63.5</v>
      </c>
      <c r="C1659" s="2">
        <v>42.625700000000002</v>
      </c>
      <c r="D1659" s="2">
        <v>400</v>
      </c>
      <c r="E1659" s="2">
        <f t="shared" si="100"/>
        <v>157833</v>
      </c>
      <c r="F1659" s="17" t="str">
        <f t="shared" si="103"/>
        <v>BULLISH</v>
      </c>
      <c r="G1659" s="17" t="str">
        <f t="shared" si="102"/>
        <v>NEUTRAL</v>
      </c>
      <c r="H1659" s="17" t="str">
        <f t="shared" si="101"/>
        <v>NEUTRAL</v>
      </c>
    </row>
    <row r="1660" spans="1:8" ht="13.5" x14ac:dyDescent="0.25">
      <c r="A1660" s="3">
        <v>44433</v>
      </c>
      <c r="B1660" s="2">
        <v>63.5</v>
      </c>
      <c r="C1660" s="2">
        <v>42.625700000000002</v>
      </c>
      <c r="D1660" s="2">
        <v>1260</v>
      </c>
      <c r="E1660" s="2">
        <f t="shared" si="100"/>
        <v>157833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CONFIRMED BULLISH</v>
      </c>
    </row>
    <row r="1661" spans="1:8" ht="13.5" x14ac:dyDescent="0.25">
      <c r="A1661" s="3">
        <v>44434</v>
      </c>
      <c r="B1661" s="2">
        <v>64</v>
      </c>
      <c r="C1661" s="2">
        <v>42.961300000000001</v>
      </c>
      <c r="D1661" s="2">
        <v>599</v>
      </c>
      <c r="E1661" s="2">
        <f t="shared" si="100"/>
        <v>158432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v>44435</v>
      </c>
      <c r="B1662" s="2">
        <v>64.3</v>
      </c>
      <c r="C1662" s="2">
        <v>43.162700000000001</v>
      </c>
      <c r="D1662" s="2">
        <v>756</v>
      </c>
      <c r="E1662" s="2">
        <f t="shared" si="100"/>
        <v>159188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64.5</v>
      </c>
      <c r="C1663" s="2">
        <v>43.296999999999997</v>
      </c>
      <c r="D1663" s="2">
        <v>676</v>
      </c>
      <c r="E1663" s="2">
        <f t="shared" si="100"/>
        <v>159864</v>
      </c>
      <c r="F1663" s="17" t="str">
        <f t="shared" si="103"/>
        <v>BULLISH</v>
      </c>
      <c r="G1663" s="17" t="str">
        <f t="shared" si="102"/>
        <v>NEUTRAL</v>
      </c>
      <c r="H1663" s="17" t="str">
        <f t="shared" si="101"/>
        <v>CONFIRMED BULLISH</v>
      </c>
    </row>
    <row r="1664" spans="1:8" ht="13.5" x14ac:dyDescent="0.25">
      <c r="A1664" s="3">
        <v>44439</v>
      </c>
      <c r="B1664" s="2">
        <v>64.5</v>
      </c>
      <c r="C1664" s="2">
        <v>43.296999999999997</v>
      </c>
      <c r="D1664" s="2">
        <v>21</v>
      </c>
      <c r="E1664" s="2">
        <f t="shared" si="100"/>
        <v>159864</v>
      </c>
      <c r="F1664" s="17" t="str">
        <f t="shared" si="103"/>
        <v>BULLISH</v>
      </c>
      <c r="G1664" s="17" t="str">
        <f t="shared" si="102"/>
        <v>NEUTRAL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63.99</v>
      </c>
      <c r="C1665" s="2">
        <v>42.954599999999999</v>
      </c>
      <c r="D1665" s="2">
        <v>1562</v>
      </c>
      <c r="E1665" s="2">
        <f t="shared" si="100"/>
        <v>158302</v>
      </c>
      <c r="F1665" s="17" t="str">
        <f t="shared" si="103"/>
        <v>BULLISH</v>
      </c>
      <c r="G1665" s="17" t="str">
        <f t="shared" si="102"/>
        <v>NEUTRAL</v>
      </c>
      <c r="H1665" s="17" t="str">
        <f t="shared" si="101"/>
        <v>CONFIRMED BULLISH</v>
      </c>
    </row>
    <row r="1666" spans="1:8" ht="13.5" x14ac:dyDescent="0.25">
      <c r="A1666" s="3">
        <v>44441</v>
      </c>
      <c r="B1666" s="2">
        <v>63.5</v>
      </c>
      <c r="C1666" s="2">
        <v>42.625700000000002</v>
      </c>
      <c r="D1666" s="2">
        <v>908</v>
      </c>
      <c r="E1666" s="2">
        <f t="shared" si="100"/>
        <v>157394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CONFIRMED BEARISH</v>
      </c>
    </row>
    <row r="1667" spans="1:8" ht="13.5" x14ac:dyDescent="0.25">
      <c r="A1667" s="3">
        <v>44442</v>
      </c>
      <c r="B1667" s="2">
        <v>63.97</v>
      </c>
      <c r="C1667" s="2">
        <v>42.941200000000002</v>
      </c>
      <c r="D1667" s="2">
        <v>356</v>
      </c>
      <c r="E1667" s="2">
        <f t="shared" si="100"/>
        <v>157750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v>44445</v>
      </c>
      <c r="B1668" s="2">
        <v>63.5</v>
      </c>
      <c r="C1668" s="2">
        <v>42.625700000000002</v>
      </c>
      <c r="D1668" s="2">
        <v>2929</v>
      </c>
      <c r="E1668" s="2">
        <f t="shared" ref="E1668:E1731" si="104">IF(B1668&gt;B1667, E1667+D1668, IF(B1668&lt;B1667, E1667-D1668, E1667))</f>
        <v>154821</v>
      </c>
      <c r="F1668" s="17" t="str">
        <f t="shared" si="103"/>
        <v>BEARISH</v>
      </c>
      <c r="G1668" s="17" t="str">
        <f t="shared" si="102"/>
        <v>WEAK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63.5</v>
      </c>
      <c r="C1669" s="2">
        <v>42.625700000000002</v>
      </c>
      <c r="D1669" s="2">
        <v>3171</v>
      </c>
      <c r="E1669" s="2">
        <f t="shared" si="104"/>
        <v>154821</v>
      </c>
      <c r="F1669" s="17" t="str">
        <f t="shared" si="103"/>
        <v>BEARISH</v>
      </c>
      <c r="G1669" s="17" t="str">
        <f t="shared" si="102"/>
        <v>WEAK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63.48</v>
      </c>
      <c r="C1670" s="2">
        <v>42.612299999999998</v>
      </c>
      <c r="D1670" s="2">
        <v>868</v>
      </c>
      <c r="E1670" s="2">
        <f t="shared" si="104"/>
        <v>153953</v>
      </c>
      <c r="F1670" s="17" t="str">
        <f t="shared" si="103"/>
        <v>BEARISH</v>
      </c>
      <c r="G1670" s="17" t="str">
        <f t="shared" si="102"/>
        <v>WEAK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63.49</v>
      </c>
      <c r="C1671" s="2">
        <v>42.619</v>
      </c>
      <c r="D1671" s="2">
        <v>718</v>
      </c>
      <c r="E1671" s="2">
        <f t="shared" si="104"/>
        <v>154671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63.3</v>
      </c>
      <c r="C1672" s="2">
        <v>42.491399999999999</v>
      </c>
      <c r="D1672" s="2">
        <v>1239</v>
      </c>
      <c r="E1672" s="2">
        <f t="shared" si="104"/>
        <v>153432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WEAK</v>
      </c>
      <c r="H1672" s="17" t="str">
        <f t="shared" si="105"/>
        <v>CONFIRMED BEARISH</v>
      </c>
    </row>
    <row r="1673" spans="1:8" ht="13.5" x14ac:dyDescent="0.25">
      <c r="A1673" s="3">
        <v>44452</v>
      </c>
      <c r="B1673" s="2">
        <v>62.9</v>
      </c>
      <c r="C1673" s="2">
        <v>42.222900000000003</v>
      </c>
      <c r="D1673" s="2">
        <v>2780</v>
      </c>
      <c r="E1673" s="2">
        <f t="shared" si="104"/>
        <v>150652</v>
      </c>
      <c r="F1673" s="17" t="str">
        <f t="shared" si="107"/>
        <v>BEARISH</v>
      </c>
      <c r="G1673" s="17" t="str">
        <f t="shared" si="106"/>
        <v>WEAK</v>
      </c>
      <c r="H1673" s="17" t="str">
        <f t="shared" si="105"/>
        <v>CONFIRMED BEARISH</v>
      </c>
    </row>
    <row r="1674" spans="1:8" ht="13.5" x14ac:dyDescent="0.25">
      <c r="A1674" s="3">
        <v>44453</v>
      </c>
      <c r="B1674" s="2">
        <v>63</v>
      </c>
      <c r="C1674" s="2">
        <v>42.290100000000002</v>
      </c>
      <c r="D1674" s="2">
        <v>426</v>
      </c>
      <c r="E1674" s="2">
        <f t="shared" si="104"/>
        <v>151078</v>
      </c>
      <c r="F1674" s="17" t="str">
        <f t="shared" si="107"/>
        <v>BEARISH</v>
      </c>
      <c r="G1674" s="17" t="str">
        <f t="shared" si="106"/>
        <v>WEAK</v>
      </c>
      <c r="H1674" s="17" t="str">
        <f t="shared" si="105"/>
        <v>CONFIRMED BEARISH</v>
      </c>
    </row>
    <row r="1675" spans="1:8" ht="13.5" x14ac:dyDescent="0.25">
      <c r="A1675" s="3">
        <v>44454</v>
      </c>
      <c r="B1675" s="2">
        <v>62.6</v>
      </c>
      <c r="C1675" s="2">
        <v>42.021599999999999</v>
      </c>
      <c r="D1675" s="2">
        <v>2647</v>
      </c>
      <c r="E1675" s="2">
        <f t="shared" si="104"/>
        <v>148431</v>
      </c>
      <c r="F1675" s="17" t="str">
        <f t="shared" si="107"/>
        <v>BEARISH</v>
      </c>
      <c r="G1675" s="17" t="str">
        <f t="shared" si="106"/>
        <v>WEAK</v>
      </c>
      <c r="H1675" s="17" t="str">
        <f t="shared" si="105"/>
        <v>CONFIRMED BEARISH</v>
      </c>
    </row>
    <row r="1676" spans="1:8" ht="13.5" x14ac:dyDescent="0.25">
      <c r="A1676" s="3">
        <v>44455</v>
      </c>
      <c r="B1676" s="2">
        <v>62.8</v>
      </c>
      <c r="C1676" s="2">
        <v>42.155799999999999</v>
      </c>
      <c r="D1676" s="2">
        <v>8939</v>
      </c>
      <c r="E1676" s="2">
        <f t="shared" si="104"/>
        <v>157370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BULLISH DIVERGENCE</v>
      </c>
    </row>
    <row r="1677" spans="1:8" ht="13.5" x14ac:dyDescent="0.25">
      <c r="A1677" s="3">
        <v>44456</v>
      </c>
      <c r="B1677" s="2">
        <v>62.1</v>
      </c>
      <c r="C1677" s="2">
        <v>41.685899999999997</v>
      </c>
      <c r="D1677" s="2">
        <v>2943</v>
      </c>
      <c r="E1677" s="2">
        <f t="shared" si="104"/>
        <v>154427</v>
      </c>
      <c r="F1677" s="17" t="str">
        <f t="shared" si="107"/>
        <v>BULLISH</v>
      </c>
      <c r="G1677" s="17" t="str">
        <f t="shared" si="106"/>
        <v>NEUTRAL</v>
      </c>
      <c r="H1677" s="17" t="str">
        <f t="shared" si="105"/>
        <v>BULLISH DIVERGENCE</v>
      </c>
    </row>
    <row r="1678" spans="1:8" ht="13.5" x14ac:dyDescent="0.25">
      <c r="A1678" s="3">
        <v>44459</v>
      </c>
      <c r="B1678" s="2">
        <v>62.1</v>
      </c>
      <c r="C1678" s="2">
        <v>41.685899999999997</v>
      </c>
      <c r="D1678" s="2">
        <v>1253</v>
      </c>
      <c r="E1678" s="2">
        <f t="shared" si="104"/>
        <v>154427</v>
      </c>
      <c r="F1678" s="17" t="str">
        <f t="shared" si="107"/>
        <v>BULLISH</v>
      </c>
      <c r="G1678" s="17" t="str">
        <f t="shared" si="106"/>
        <v>STRONG</v>
      </c>
      <c r="H1678" s="17" t="str">
        <f t="shared" si="105"/>
        <v>BULLISH DIVERGENCE</v>
      </c>
    </row>
    <row r="1679" spans="1:8" ht="13.5" x14ac:dyDescent="0.25">
      <c r="A1679" s="3">
        <v>44460</v>
      </c>
      <c r="B1679" s="2">
        <v>62.1</v>
      </c>
      <c r="C1679" s="2">
        <v>41.685899999999997</v>
      </c>
      <c r="D1679" s="2">
        <v>1173</v>
      </c>
      <c r="E1679" s="2">
        <f t="shared" si="104"/>
        <v>154427</v>
      </c>
      <c r="F1679" s="17" t="str">
        <f t="shared" si="107"/>
        <v>BULLISH</v>
      </c>
      <c r="G1679" s="17" t="str">
        <f t="shared" si="106"/>
        <v>STRONG</v>
      </c>
      <c r="H1679" s="17" t="str">
        <f t="shared" si="105"/>
        <v>BULLISH DIVERGENCE</v>
      </c>
    </row>
    <row r="1680" spans="1:8" ht="13.5" x14ac:dyDescent="0.25">
      <c r="A1680" s="3">
        <v>44461</v>
      </c>
      <c r="B1680" s="2">
        <v>62.1</v>
      </c>
      <c r="C1680" s="2">
        <v>41.685899999999997</v>
      </c>
      <c r="D1680" s="2">
        <v>6219</v>
      </c>
      <c r="E1680" s="2">
        <f t="shared" si="104"/>
        <v>154427</v>
      </c>
      <c r="F1680" s="17" t="str">
        <f t="shared" si="107"/>
        <v>BULLISH</v>
      </c>
      <c r="G1680" s="17" t="str">
        <f t="shared" si="106"/>
        <v>STRONG</v>
      </c>
      <c r="H1680" s="17" t="str">
        <f t="shared" si="105"/>
        <v>BULLISH DIVERGENCE</v>
      </c>
    </row>
    <row r="1681" spans="1:8" ht="13.5" x14ac:dyDescent="0.25">
      <c r="A1681" s="3">
        <v>44462</v>
      </c>
      <c r="B1681" s="2">
        <v>62.29</v>
      </c>
      <c r="C1681" s="2">
        <v>41.813499999999998</v>
      </c>
      <c r="D1681" s="2">
        <v>5064</v>
      </c>
      <c r="E1681" s="2">
        <f t="shared" si="104"/>
        <v>159491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BULLISH DIVERGENCE</v>
      </c>
    </row>
    <row r="1682" spans="1:8" ht="13.5" x14ac:dyDescent="0.25">
      <c r="A1682" s="3">
        <v>44463</v>
      </c>
      <c r="B1682" s="2">
        <v>62.2</v>
      </c>
      <c r="C1682" s="2">
        <v>41.753</v>
      </c>
      <c r="D1682" s="2">
        <v>5499</v>
      </c>
      <c r="E1682" s="2">
        <f t="shared" si="104"/>
        <v>153992</v>
      </c>
      <c r="F1682" s="17" t="str">
        <f t="shared" si="107"/>
        <v>BEARISH</v>
      </c>
      <c r="G1682" s="17" t="str">
        <f t="shared" si="106"/>
        <v>NEUTRAL</v>
      </c>
      <c r="H1682" s="17" t="str">
        <f t="shared" si="105"/>
        <v>BEARISH DIVERGENCE</v>
      </c>
    </row>
    <row r="1683" spans="1:8" ht="13.5" x14ac:dyDescent="0.25">
      <c r="A1683" s="3">
        <v>44466</v>
      </c>
      <c r="B1683" s="2">
        <v>64</v>
      </c>
      <c r="C1683" s="2">
        <v>42.961300000000001</v>
      </c>
      <c r="D1683" s="2">
        <v>37544</v>
      </c>
      <c r="E1683" s="2">
        <f t="shared" si="104"/>
        <v>191536</v>
      </c>
      <c r="F1683" s="17" t="str">
        <f t="shared" si="107"/>
        <v>BULLISH</v>
      </c>
      <c r="G1683" s="17" t="str">
        <f t="shared" si="106"/>
        <v>STRONG</v>
      </c>
      <c r="H1683" s="17" t="str">
        <f t="shared" si="105"/>
        <v>CONFIRMED BULLISH</v>
      </c>
    </row>
    <row r="1684" spans="1:8" ht="13.5" x14ac:dyDescent="0.25">
      <c r="A1684" s="3">
        <v>44467</v>
      </c>
      <c r="B1684" s="2">
        <v>62.03</v>
      </c>
      <c r="C1684" s="2">
        <v>41.6389</v>
      </c>
      <c r="D1684" s="2">
        <v>9031</v>
      </c>
      <c r="E1684" s="2">
        <f t="shared" si="104"/>
        <v>182505</v>
      </c>
      <c r="F1684" s="17" t="str">
        <f t="shared" si="107"/>
        <v>BULLISH</v>
      </c>
      <c r="G1684" s="17" t="str">
        <f t="shared" si="106"/>
        <v>STRONG</v>
      </c>
      <c r="H1684" s="17" t="str">
        <f t="shared" si="105"/>
        <v>BULLISH DIVERGENCE</v>
      </c>
    </row>
    <row r="1685" spans="1:8" ht="13.5" x14ac:dyDescent="0.25">
      <c r="A1685" s="3">
        <v>44468</v>
      </c>
      <c r="B1685" s="2">
        <v>62.75</v>
      </c>
      <c r="C1685" s="2">
        <v>42.122199999999999</v>
      </c>
      <c r="D1685" s="2">
        <v>4918</v>
      </c>
      <c r="E1685" s="2">
        <f t="shared" si="104"/>
        <v>187423</v>
      </c>
      <c r="F1685" s="17" t="str">
        <f t="shared" si="107"/>
        <v>BULLISH</v>
      </c>
      <c r="G1685" s="17" t="str">
        <f t="shared" si="106"/>
        <v>STRONG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62.7</v>
      </c>
      <c r="C1686" s="2">
        <v>42.088700000000003</v>
      </c>
      <c r="D1686" s="2">
        <v>467</v>
      </c>
      <c r="E1686" s="2">
        <f t="shared" si="104"/>
        <v>186956</v>
      </c>
      <c r="F1686" s="17" t="str">
        <f t="shared" si="107"/>
        <v>BULLISH</v>
      </c>
      <c r="G1686" s="17" t="str">
        <f t="shared" si="106"/>
        <v>STRONG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62.4</v>
      </c>
      <c r="C1687" s="2">
        <v>41.887300000000003</v>
      </c>
      <c r="D1687" s="2">
        <v>367</v>
      </c>
      <c r="E1687" s="2">
        <f t="shared" si="104"/>
        <v>186589</v>
      </c>
      <c r="F1687" s="17" t="str">
        <f t="shared" si="107"/>
        <v>BULLISH</v>
      </c>
      <c r="G1687" s="17" t="str">
        <f t="shared" si="106"/>
        <v>STRONG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62.49</v>
      </c>
      <c r="C1688" s="2">
        <v>41.947699999999998</v>
      </c>
      <c r="D1688" s="2">
        <v>103</v>
      </c>
      <c r="E1688" s="2">
        <f t="shared" si="104"/>
        <v>186692</v>
      </c>
      <c r="F1688" s="17" t="str">
        <f t="shared" si="107"/>
        <v>BEARISH</v>
      </c>
      <c r="G1688" s="17" t="str">
        <f t="shared" si="106"/>
        <v>WEAK</v>
      </c>
      <c r="H1688" s="17" t="str">
        <f t="shared" si="105"/>
        <v>CONFIRMED BEARISH</v>
      </c>
    </row>
    <row r="1689" spans="1:8" ht="13.5" x14ac:dyDescent="0.25">
      <c r="A1689" s="3">
        <v>44474</v>
      </c>
      <c r="B1689" s="2">
        <v>62.2</v>
      </c>
      <c r="C1689" s="2">
        <v>41.753</v>
      </c>
      <c r="D1689" s="2">
        <v>6768</v>
      </c>
      <c r="E1689" s="2">
        <f t="shared" si="104"/>
        <v>179924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BEARISH DIVERGENCE</v>
      </c>
    </row>
    <row r="1690" spans="1:8" ht="13.5" x14ac:dyDescent="0.25">
      <c r="A1690" s="3">
        <v>44475</v>
      </c>
      <c r="B1690" s="2">
        <v>62.01</v>
      </c>
      <c r="C1690" s="2">
        <v>41.625500000000002</v>
      </c>
      <c r="D1690" s="2">
        <v>5817</v>
      </c>
      <c r="E1690" s="2">
        <f t="shared" si="104"/>
        <v>174107</v>
      </c>
      <c r="F1690" s="17" t="str">
        <f t="shared" si="107"/>
        <v>BEARISH</v>
      </c>
      <c r="G1690" s="17" t="str">
        <f t="shared" si="106"/>
        <v>WEAK</v>
      </c>
      <c r="H1690" s="17" t="str">
        <f t="shared" si="105"/>
        <v>CONFIRMED BEARISH</v>
      </c>
    </row>
    <row r="1691" spans="1:8" ht="13.5" x14ac:dyDescent="0.25">
      <c r="A1691" s="3">
        <v>44476</v>
      </c>
      <c r="B1691" s="2">
        <v>62.01</v>
      </c>
      <c r="C1691" s="2">
        <v>41.625500000000002</v>
      </c>
      <c r="D1691" s="2">
        <v>6471</v>
      </c>
      <c r="E1691" s="2">
        <f t="shared" si="104"/>
        <v>174107</v>
      </c>
      <c r="F1691" s="17" t="str">
        <f t="shared" si="107"/>
        <v>BEARISH</v>
      </c>
      <c r="G1691" s="17" t="str">
        <f t="shared" si="106"/>
        <v>WEAK</v>
      </c>
      <c r="H1691" s="17" t="str">
        <f t="shared" si="105"/>
        <v>CONFIRMED BEARISH</v>
      </c>
    </row>
    <row r="1692" spans="1:8" ht="13.5" x14ac:dyDescent="0.25">
      <c r="A1692" s="3">
        <v>44477</v>
      </c>
      <c r="B1692" s="2">
        <v>62</v>
      </c>
      <c r="C1692" s="2">
        <v>41.6188</v>
      </c>
      <c r="D1692" s="2">
        <v>10735</v>
      </c>
      <c r="E1692" s="2">
        <f t="shared" si="104"/>
        <v>163372</v>
      </c>
      <c r="F1692" s="17" t="str">
        <f t="shared" si="107"/>
        <v>BEARISH</v>
      </c>
      <c r="G1692" s="17" t="str">
        <f t="shared" si="106"/>
        <v>WEAK</v>
      </c>
      <c r="H1692" s="17" t="str">
        <f t="shared" si="105"/>
        <v>CONFIRMED BEARISH</v>
      </c>
    </row>
    <row r="1693" spans="1:8" ht="13.5" x14ac:dyDescent="0.25">
      <c r="A1693" s="3">
        <v>44480</v>
      </c>
      <c r="B1693" s="2">
        <v>62</v>
      </c>
      <c r="C1693" s="2">
        <v>41.6188</v>
      </c>
      <c r="D1693" s="2">
        <v>1876</v>
      </c>
      <c r="E1693" s="2">
        <f t="shared" si="104"/>
        <v>163372</v>
      </c>
      <c r="F1693" s="17" t="str">
        <f t="shared" si="107"/>
        <v>BEARISH</v>
      </c>
      <c r="G1693" s="17" t="str">
        <f t="shared" si="106"/>
        <v>WEAK</v>
      </c>
      <c r="H1693" s="17" t="str">
        <f t="shared" si="105"/>
        <v>CONFIRMED BEARISH</v>
      </c>
    </row>
    <row r="1694" spans="1:8" ht="13.5" x14ac:dyDescent="0.25">
      <c r="A1694" s="3">
        <v>44481</v>
      </c>
      <c r="B1694" s="2">
        <v>61.99</v>
      </c>
      <c r="C1694" s="2">
        <v>41.612099999999998</v>
      </c>
      <c r="D1694" s="2">
        <v>447</v>
      </c>
      <c r="E1694" s="2">
        <f t="shared" si="104"/>
        <v>162925</v>
      </c>
      <c r="F1694" s="17" t="str">
        <f t="shared" si="107"/>
        <v>BEARISH</v>
      </c>
      <c r="G1694" s="17" t="str">
        <f t="shared" si="106"/>
        <v>WEAK</v>
      </c>
      <c r="H1694" s="17" t="str">
        <f t="shared" si="105"/>
        <v>CONFIRMED BEARISH</v>
      </c>
    </row>
    <row r="1695" spans="1:8" ht="13.5" x14ac:dyDescent="0.25">
      <c r="A1695" s="3">
        <v>44482</v>
      </c>
      <c r="B1695" s="2">
        <v>61.1</v>
      </c>
      <c r="C1695" s="2">
        <v>41.014600000000002</v>
      </c>
      <c r="D1695" s="2">
        <v>77</v>
      </c>
      <c r="E1695" s="2">
        <f t="shared" si="104"/>
        <v>162848</v>
      </c>
      <c r="F1695" s="17" t="str">
        <f t="shared" si="107"/>
        <v>BEARISH</v>
      </c>
      <c r="G1695" s="17" t="str">
        <f t="shared" si="106"/>
        <v>WEAK</v>
      </c>
      <c r="H1695" s="17" t="str">
        <f t="shared" si="105"/>
        <v>CONFIRMED BEARISH</v>
      </c>
    </row>
    <row r="1696" spans="1:8" ht="13.5" x14ac:dyDescent="0.25">
      <c r="A1696" s="3">
        <v>44483</v>
      </c>
      <c r="B1696" s="2">
        <v>61.13</v>
      </c>
      <c r="C1696" s="2">
        <v>41.034799999999997</v>
      </c>
      <c r="D1696" s="2">
        <v>541</v>
      </c>
      <c r="E1696" s="2">
        <f t="shared" si="104"/>
        <v>163389</v>
      </c>
      <c r="F1696" s="17" t="str">
        <f t="shared" si="107"/>
        <v>BEARISH</v>
      </c>
      <c r="G1696" s="17" t="str">
        <f t="shared" si="106"/>
        <v>WEAK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59.51</v>
      </c>
      <c r="C1697" s="2">
        <v>39.947299999999998</v>
      </c>
      <c r="D1697" s="2">
        <v>2075</v>
      </c>
      <c r="E1697" s="2">
        <f t="shared" si="104"/>
        <v>161314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57.53</v>
      </c>
      <c r="C1698" s="2">
        <v>38.618200000000002</v>
      </c>
      <c r="D1698" s="2">
        <v>4485</v>
      </c>
      <c r="E1698" s="2">
        <f t="shared" si="104"/>
        <v>156829</v>
      </c>
      <c r="F1698" s="17" t="str">
        <f t="shared" si="107"/>
        <v>BEARISH</v>
      </c>
      <c r="G1698" s="17" t="str">
        <f t="shared" si="106"/>
        <v>WEAK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57</v>
      </c>
      <c r="C1699" s="2">
        <v>38.2624</v>
      </c>
      <c r="D1699" s="2">
        <v>3934</v>
      </c>
      <c r="E1699" s="2">
        <f t="shared" si="104"/>
        <v>152895</v>
      </c>
      <c r="F1699" s="17" t="str">
        <f t="shared" si="107"/>
        <v>BEARISH</v>
      </c>
      <c r="G1699" s="17" t="str">
        <f t="shared" si="106"/>
        <v>WEAK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55</v>
      </c>
      <c r="C1700" s="2">
        <v>36.919899999999998</v>
      </c>
      <c r="D1700" s="2">
        <v>5657</v>
      </c>
      <c r="E1700" s="2">
        <f t="shared" si="104"/>
        <v>147238</v>
      </c>
      <c r="F1700" s="17" t="str">
        <f t="shared" si="107"/>
        <v>BEARISH</v>
      </c>
      <c r="G1700" s="17" t="str">
        <f t="shared" si="106"/>
        <v>WEAK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55.9</v>
      </c>
      <c r="C1701" s="2">
        <v>37.524000000000001</v>
      </c>
      <c r="D1701" s="2">
        <v>3670</v>
      </c>
      <c r="E1701" s="2">
        <f t="shared" si="104"/>
        <v>150908</v>
      </c>
      <c r="F1701" s="17" t="str">
        <f t="shared" si="107"/>
        <v>BEARISH</v>
      </c>
      <c r="G1701" s="17" t="str">
        <f t="shared" si="106"/>
        <v>WEAK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55.9</v>
      </c>
      <c r="C1702" s="2">
        <v>37.524000000000001</v>
      </c>
      <c r="D1702" s="2">
        <v>1367</v>
      </c>
      <c r="E1702" s="2">
        <f t="shared" si="104"/>
        <v>150908</v>
      </c>
      <c r="F1702" s="17" t="str">
        <f t="shared" si="107"/>
        <v>BEARISH</v>
      </c>
      <c r="G1702" s="17" t="str">
        <f t="shared" si="106"/>
        <v>WEAK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57</v>
      </c>
      <c r="C1703" s="2">
        <v>38.2624</v>
      </c>
      <c r="D1703" s="2">
        <v>2971</v>
      </c>
      <c r="E1703" s="2">
        <f t="shared" si="104"/>
        <v>153879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58.48</v>
      </c>
      <c r="C1704" s="2">
        <v>39.255899999999997</v>
      </c>
      <c r="D1704" s="2">
        <v>4708</v>
      </c>
      <c r="E1704" s="2">
        <f t="shared" si="104"/>
        <v>158587</v>
      </c>
      <c r="F1704" s="17" t="str">
        <f t="shared" si="107"/>
        <v>BULLISH</v>
      </c>
      <c r="G1704" s="17" t="str">
        <f t="shared" si="106"/>
        <v>STRONG</v>
      </c>
      <c r="H1704" s="17" t="str">
        <f t="shared" si="105"/>
        <v>CONFIRMED BULLISH</v>
      </c>
    </row>
    <row r="1705" spans="1:8" ht="13.5" x14ac:dyDescent="0.25">
      <c r="A1705" s="3">
        <v>44498</v>
      </c>
      <c r="B1705" s="2">
        <v>58.48</v>
      </c>
      <c r="C1705" s="2">
        <v>39.255899999999997</v>
      </c>
      <c r="D1705" s="2">
        <v>8342</v>
      </c>
      <c r="E1705" s="2">
        <f t="shared" si="104"/>
        <v>158587</v>
      </c>
      <c r="F1705" s="17" t="str">
        <f t="shared" si="107"/>
        <v>BULLISH</v>
      </c>
      <c r="G1705" s="17" t="str">
        <f t="shared" si="106"/>
        <v>STRONG</v>
      </c>
      <c r="H1705" s="17" t="str">
        <f t="shared" si="105"/>
        <v>CONFIRMED BULLISH</v>
      </c>
    </row>
    <row r="1706" spans="1:8" ht="13.5" x14ac:dyDescent="0.25">
      <c r="A1706" s="3">
        <v>44501</v>
      </c>
      <c r="B1706" s="2">
        <v>57.7</v>
      </c>
      <c r="C1706" s="2">
        <v>38.732300000000002</v>
      </c>
      <c r="D1706" s="2">
        <v>1979</v>
      </c>
      <c r="E1706" s="2">
        <f t="shared" si="104"/>
        <v>156608</v>
      </c>
      <c r="F1706" s="17" t="str">
        <f t="shared" si="107"/>
        <v>BULLISH</v>
      </c>
      <c r="G1706" s="17" t="str">
        <f t="shared" si="106"/>
        <v>STRONG</v>
      </c>
      <c r="H1706" s="17" t="str">
        <f t="shared" si="105"/>
        <v>CONFIRMED BULLISH</v>
      </c>
    </row>
    <row r="1707" spans="1:8" ht="13.5" x14ac:dyDescent="0.25">
      <c r="A1707" s="3">
        <v>44502</v>
      </c>
      <c r="B1707" s="2">
        <v>57.7</v>
      </c>
      <c r="C1707" s="2">
        <v>38.732300000000002</v>
      </c>
      <c r="D1707" s="2">
        <v>3970</v>
      </c>
      <c r="E1707" s="2">
        <f t="shared" si="104"/>
        <v>156608</v>
      </c>
      <c r="F1707" s="17" t="str">
        <f t="shared" si="107"/>
        <v>BULLISH</v>
      </c>
      <c r="G1707" s="17" t="str">
        <f t="shared" si="106"/>
        <v>STRONG</v>
      </c>
      <c r="H1707" s="17" t="str">
        <f t="shared" si="105"/>
        <v>CONFIRMED BULLISH</v>
      </c>
    </row>
    <row r="1708" spans="1:8" ht="13.5" x14ac:dyDescent="0.25">
      <c r="A1708" s="3">
        <v>44503</v>
      </c>
      <c r="B1708" s="2">
        <v>58.44</v>
      </c>
      <c r="C1708" s="2">
        <v>39.229100000000003</v>
      </c>
      <c r="D1708" s="2">
        <v>468</v>
      </c>
      <c r="E1708" s="2">
        <f t="shared" si="104"/>
        <v>157076</v>
      </c>
      <c r="F1708" s="17" t="str">
        <f t="shared" si="107"/>
        <v>BULLISH</v>
      </c>
      <c r="G1708" s="17" t="str">
        <f t="shared" si="106"/>
        <v>STRONG</v>
      </c>
      <c r="H1708" s="17" t="str">
        <f t="shared" si="105"/>
        <v>CONFIRMED BULLISH</v>
      </c>
    </row>
    <row r="1709" spans="1:8" ht="13.5" x14ac:dyDescent="0.25">
      <c r="A1709" s="3">
        <v>44504</v>
      </c>
      <c r="B1709" s="2">
        <v>57.3</v>
      </c>
      <c r="C1709" s="2">
        <v>38.463799999999999</v>
      </c>
      <c r="D1709" s="2">
        <v>2364</v>
      </c>
      <c r="E1709" s="2">
        <f t="shared" si="104"/>
        <v>154712</v>
      </c>
      <c r="F1709" s="17" t="str">
        <f t="shared" si="107"/>
        <v>BEARISH</v>
      </c>
      <c r="G1709" s="17" t="str">
        <f t="shared" si="106"/>
        <v>WEAK</v>
      </c>
      <c r="H1709" s="17" t="str">
        <f t="shared" si="105"/>
        <v>CONFIRMED BEARISH</v>
      </c>
    </row>
    <row r="1710" spans="1:8" ht="13.5" x14ac:dyDescent="0.25">
      <c r="A1710" s="3">
        <v>44505</v>
      </c>
      <c r="B1710" s="2">
        <v>57.3</v>
      </c>
      <c r="C1710" s="2">
        <v>38.463799999999999</v>
      </c>
      <c r="D1710" s="2">
        <v>1251</v>
      </c>
      <c r="E1710" s="2">
        <f t="shared" si="104"/>
        <v>154712</v>
      </c>
      <c r="F1710" s="17" t="str">
        <f t="shared" si="107"/>
        <v>BEARISH</v>
      </c>
      <c r="G1710" s="17" t="str">
        <f t="shared" si="106"/>
        <v>WEAK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57</v>
      </c>
      <c r="C1711" s="2">
        <v>38.2624</v>
      </c>
      <c r="D1711" s="2">
        <v>2029</v>
      </c>
      <c r="E1711" s="2">
        <f t="shared" si="104"/>
        <v>152683</v>
      </c>
      <c r="F1711" s="17" t="str">
        <f t="shared" si="107"/>
        <v>BEARISH</v>
      </c>
      <c r="G1711" s="17" t="str">
        <f t="shared" si="106"/>
        <v>WEAK</v>
      </c>
      <c r="H1711" s="17" t="str">
        <f t="shared" si="105"/>
        <v>CONFIRMED BEARISH</v>
      </c>
    </row>
    <row r="1712" spans="1:8" ht="13.5" x14ac:dyDescent="0.25">
      <c r="A1712" s="3">
        <v>44509</v>
      </c>
      <c r="B1712" s="2">
        <v>57.21</v>
      </c>
      <c r="C1712" s="2">
        <v>38.403399999999998</v>
      </c>
      <c r="D1712" s="2">
        <v>2096</v>
      </c>
      <c r="E1712" s="2">
        <f t="shared" si="104"/>
        <v>154779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CONFIRMED BEARISH</v>
      </c>
    </row>
    <row r="1713" spans="1:8" ht="13.5" x14ac:dyDescent="0.25">
      <c r="A1713" s="3">
        <v>44510</v>
      </c>
      <c r="B1713" s="2">
        <v>58</v>
      </c>
      <c r="C1713" s="2">
        <v>38.933700000000002</v>
      </c>
      <c r="D1713" s="2">
        <v>110</v>
      </c>
      <c r="E1713" s="2">
        <f t="shared" si="104"/>
        <v>154889</v>
      </c>
      <c r="F1713" s="17" t="str">
        <f t="shared" si="107"/>
        <v>BEARISH</v>
      </c>
      <c r="G1713" s="17" t="str">
        <f t="shared" si="106"/>
        <v>NEUTRAL</v>
      </c>
      <c r="H1713" s="17" t="str">
        <f t="shared" si="105"/>
        <v>CONFIRMED BEARISH</v>
      </c>
    </row>
    <row r="1714" spans="1:8" ht="13.5" x14ac:dyDescent="0.25">
      <c r="A1714" s="3">
        <v>44511</v>
      </c>
      <c r="B1714" s="2">
        <v>58</v>
      </c>
      <c r="C1714" s="2">
        <v>38.933700000000002</v>
      </c>
      <c r="D1714" s="2">
        <v>71</v>
      </c>
      <c r="E1714" s="2">
        <f t="shared" si="104"/>
        <v>154889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CONFIRMED BULLISH</v>
      </c>
    </row>
    <row r="1715" spans="1:8" ht="13.5" x14ac:dyDescent="0.25">
      <c r="A1715" s="3">
        <v>44512</v>
      </c>
      <c r="B1715" s="2">
        <v>57.8</v>
      </c>
      <c r="C1715" s="2">
        <v>38.799500000000002</v>
      </c>
      <c r="D1715" s="2">
        <v>5670</v>
      </c>
      <c r="E1715" s="2">
        <f t="shared" si="104"/>
        <v>149219</v>
      </c>
      <c r="F1715" s="17" t="str">
        <f t="shared" si="107"/>
        <v>BEARISH</v>
      </c>
      <c r="G1715" s="17" t="str">
        <f t="shared" si="106"/>
        <v>WEAK</v>
      </c>
      <c r="H1715" s="17" t="str">
        <f t="shared" si="105"/>
        <v>BEARISH DIVERGENCE</v>
      </c>
    </row>
    <row r="1716" spans="1:8" ht="13.5" x14ac:dyDescent="0.25">
      <c r="A1716" s="3">
        <v>44515</v>
      </c>
      <c r="B1716" s="2">
        <v>58.39</v>
      </c>
      <c r="C1716" s="2">
        <v>39.195500000000003</v>
      </c>
      <c r="D1716" s="2">
        <v>266</v>
      </c>
      <c r="E1716" s="2">
        <f t="shared" si="104"/>
        <v>149485</v>
      </c>
      <c r="F1716" s="17" t="str">
        <f t="shared" si="107"/>
        <v>BEARISH</v>
      </c>
      <c r="G1716" s="17" t="str">
        <f t="shared" si="106"/>
        <v>WEAK</v>
      </c>
      <c r="H1716" s="17" t="str">
        <f t="shared" si="105"/>
        <v>BEARISH DIVERGENCE</v>
      </c>
    </row>
    <row r="1717" spans="1:8" ht="13.5" x14ac:dyDescent="0.25">
      <c r="A1717" s="3">
        <v>44516</v>
      </c>
      <c r="B1717" s="2">
        <v>58.38</v>
      </c>
      <c r="C1717" s="2">
        <v>39.188800000000001</v>
      </c>
      <c r="D1717" s="2">
        <v>772</v>
      </c>
      <c r="E1717" s="2">
        <f t="shared" si="104"/>
        <v>148713</v>
      </c>
      <c r="F1717" s="17" t="str">
        <f t="shared" si="107"/>
        <v>BEARISH</v>
      </c>
      <c r="G1717" s="17" t="str">
        <f t="shared" si="106"/>
        <v>WEAK</v>
      </c>
      <c r="H1717" s="17" t="str">
        <f t="shared" si="105"/>
        <v>BEARISH DIVERGENCE</v>
      </c>
    </row>
    <row r="1718" spans="1:8" ht="13.5" x14ac:dyDescent="0.25">
      <c r="A1718" s="3">
        <v>44517</v>
      </c>
      <c r="B1718" s="2">
        <v>58.38</v>
      </c>
      <c r="C1718" s="2">
        <v>39.188800000000001</v>
      </c>
      <c r="D1718" s="2">
        <v>402</v>
      </c>
      <c r="E1718" s="2">
        <f t="shared" si="104"/>
        <v>148713</v>
      </c>
      <c r="F1718" s="17" t="str">
        <f t="shared" si="107"/>
        <v>BEARISH</v>
      </c>
      <c r="G1718" s="17" t="str">
        <f t="shared" si="106"/>
        <v>WEAK</v>
      </c>
      <c r="H1718" s="17" t="str">
        <f t="shared" si="105"/>
        <v>BEARISH DIVERGENCE</v>
      </c>
    </row>
    <row r="1719" spans="1:8" ht="13.5" x14ac:dyDescent="0.25">
      <c r="A1719" s="3">
        <v>44518</v>
      </c>
      <c r="B1719" s="2">
        <v>58.37</v>
      </c>
      <c r="C1719" s="2">
        <v>39.182099999999998</v>
      </c>
      <c r="D1719" s="2">
        <v>273</v>
      </c>
      <c r="E1719" s="2">
        <f t="shared" si="104"/>
        <v>148440</v>
      </c>
      <c r="F1719" s="17" t="str">
        <f t="shared" si="107"/>
        <v>BEARISH</v>
      </c>
      <c r="G1719" s="17" t="str">
        <f t="shared" si="106"/>
        <v>WEAK</v>
      </c>
      <c r="H1719" s="17" t="str">
        <f t="shared" si="105"/>
        <v>BEARISH DIVERGENCE</v>
      </c>
    </row>
    <row r="1720" spans="1:8" ht="13.5" x14ac:dyDescent="0.25">
      <c r="A1720" s="3">
        <v>44519</v>
      </c>
      <c r="B1720" s="2">
        <v>58.37</v>
      </c>
      <c r="C1720" s="2">
        <v>39.182099999999998</v>
      </c>
      <c r="D1720" s="2">
        <v>84</v>
      </c>
      <c r="E1720" s="2">
        <f t="shared" si="104"/>
        <v>148440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BEARISH DIVERGENCE</v>
      </c>
    </row>
    <row r="1721" spans="1:8" ht="13.5" x14ac:dyDescent="0.25">
      <c r="A1721" s="3">
        <v>44522</v>
      </c>
      <c r="B1721" s="2">
        <v>59.64</v>
      </c>
      <c r="C1721" s="2">
        <v>40.034599999999998</v>
      </c>
      <c r="D1721" s="2">
        <v>1727</v>
      </c>
      <c r="E1721" s="2">
        <f t="shared" si="104"/>
        <v>150167</v>
      </c>
      <c r="F1721" s="17" t="str">
        <f t="shared" si="107"/>
        <v>BULLISH</v>
      </c>
      <c r="G1721" s="17" t="str">
        <f t="shared" si="106"/>
        <v>NEUTRAL</v>
      </c>
      <c r="H1721" s="17" t="str">
        <f t="shared" si="105"/>
        <v>CONFIRMED BULLISH</v>
      </c>
    </row>
    <row r="1722" spans="1:8" ht="13.5" x14ac:dyDescent="0.25">
      <c r="A1722" s="3">
        <v>44523</v>
      </c>
      <c r="B1722" s="2">
        <v>59.64</v>
      </c>
      <c r="C1722" s="2">
        <v>40.034599999999998</v>
      </c>
      <c r="D1722" s="2">
        <v>981</v>
      </c>
      <c r="E1722" s="2">
        <f t="shared" si="104"/>
        <v>150167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CONFIRMED BULLISH</v>
      </c>
    </row>
    <row r="1723" spans="1:8" ht="13.5" x14ac:dyDescent="0.25">
      <c r="A1723" s="3">
        <v>44524</v>
      </c>
      <c r="B1723" s="2">
        <v>59.64</v>
      </c>
      <c r="C1723" s="2">
        <v>40.034599999999998</v>
      </c>
      <c r="D1723" s="2">
        <v>842</v>
      </c>
      <c r="E1723" s="2">
        <f t="shared" si="104"/>
        <v>150167</v>
      </c>
      <c r="F1723" s="17" t="str">
        <f t="shared" si="107"/>
        <v>BULLISH</v>
      </c>
      <c r="G1723" s="17" t="str">
        <f t="shared" si="106"/>
        <v>NEUTRAL</v>
      </c>
      <c r="H1723" s="17" t="str">
        <f t="shared" si="105"/>
        <v>CONFIRMED BULLISH</v>
      </c>
    </row>
    <row r="1724" spans="1:8" ht="13.5" x14ac:dyDescent="0.25">
      <c r="A1724" s="3">
        <v>44525</v>
      </c>
      <c r="B1724" s="2">
        <v>59.64</v>
      </c>
      <c r="C1724" s="2">
        <v>40.034599999999998</v>
      </c>
      <c r="D1724" s="2">
        <v>1617</v>
      </c>
      <c r="E1724" s="2">
        <f t="shared" si="104"/>
        <v>150167</v>
      </c>
      <c r="F1724" s="17" t="str">
        <f t="shared" si="107"/>
        <v>BULLISH</v>
      </c>
      <c r="G1724" s="17" t="str">
        <f t="shared" si="106"/>
        <v>NEUTRAL</v>
      </c>
      <c r="H1724" s="17" t="str">
        <f t="shared" si="105"/>
        <v>CONFIRMED BULLISH</v>
      </c>
    </row>
    <row r="1725" spans="1:8" ht="13.5" x14ac:dyDescent="0.25">
      <c r="A1725" s="3">
        <v>44526</v>
      </c>
      <c r="B1725" s="2">
        <v>59.6</v>
      </c>
      <c r="C1725" s="2">
        <v>40.0077</v>
      </c>
      <c r="D1725" s="2">
        <v>225</v>
      </c>
      <c r="E1725" s="2">
        <f t="shared" si="104"/>
        <v>149942</v>
      </c>
      <c r="F1725" s="17" t="str">
        <f t="shared" si="107"/>
        <v>BULLISH</v>
      </c>
      <c r="G1725" s="17" t="str">
        <f t="shared" si="106"/>
        <v>NEUTRAL</v>
      </c>
      <c r="H1725" s="17" t="str">
        <f t="shared" si="105"/>
        <v>CONFIRMED BULLISH</v>
      </c>
    </row>
    <row r="1726" spans="1:8" ht="13.5" x14ac:dyDescent="0.25">
      <c r="A1726" s="3">
        <v>44529</v>
      </c>
      <c r="B1726" s="2">
        <v>59.6</v>
      </c>
      <c r="C1726" s="2">
        <v>40.0077</v>
      </c>
      <c r="D1726" s="2">
        <v>3384</v>
      </c>
      <c r="E1726" s="2">
        <f t="shared" si="104"/>
        <v>149942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v>44530</v>
      </c>
      <c r="B1727" s="2">
        <v>59.6</v>
      </c>
      <c r="C1727" s="2">
        <v>40.0077</v>
      </c>
      <c r="D1727" s="2">
        <v>252</v>
      </c>
      <c r="E1727" s="2">
        <f t="shared" si="104"/>
        <v>149942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v>44531</v>
      </c>
      <c r="B1728" s="2">
        <v>59.6</v>
      </c>
      <c r="C1728" s="2">
        <v>40.0077</v>
      </c>
      <c r="D1728" s="2">
        <v>200</v>
      </c>
      <c r="E1728" s="2">
        <f t="shared" si="104"/>
        <v>149942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59.44</v>
      </c>
      <c r="C1729" s="2">
        <v>39.900300000000001</v>
      </c>
      <c r="D1729" s="2">
        <v>300</v>
      </c>
      <c r="E1729" s="2">
        <f t="shared" si="104"/>
        <v>149642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59.44</v>
      </c>
      <c r="C1730" s="2">
        <v>39.900300000000001</v>
      </c>
      <c r="D1730" s="2">
        <v>97</v>
      </c>
      <c r="E1730" s="2">
        <f t="shared" si="104"/>
        <v>149642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58.4</v>
      </c>
      <c r="C1731" s="2">
        <v>39.202199999999998</v>
      </c>
      <c r="D1731" s="2">
        <v>452</v>
      </c>
      <c r="E1731" s="2">
        <f t="shared" si="104"/>
        <v>149190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58.35</v>
      </c>
      <c r="C1732" s="2">
        <v>39.168700000000001</v>
      </c>
      <c r="D1732" s="2">
        <v>481</v>
      </c>
      <c r="E1732" s="2">
        <f t="shared" ref="E1732:E1795" si="108">IF(B1732&gt;B1731, E1731+D1732, IF(B1732&lt;B1731, E1731-D1732, E1731))</f>
        <v>148709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58.34</v>
      </c>
      <c r="C1733" s="2">
        <v>39.161900000000003</v>
      </c>
      <c r="D1733" s="2">
        <v>47</v>
      </c>
      <c r="E1733" s="2">
        <f t="shared" si="108"/>
        <v>148662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58</v>
      </c>
      <c r="C1734" s="2">
        <v>38.933700000000002</v>
      </c>
      <c r="D1734" s="2">
        <v>1875</v>
      </c>
      <c r="E1734" s="2">
        <f t="shared" si="108"/>
        <v>146787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58.35</v>
      </c>
      <c r="C1735" s="2">
        <v>39.168700000000001</v>
      </c>
      <c r="D1735" s="2">
        <v>31</v>
      </c>
      <c r="E1735" s="2">
        <f t="shared" si="108"/>
        <v>146818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58.2</v>
      </c>
      <c r="C1736" s="2">
        <v>39.067999999999998</v>
      </c>
      <c r="D1736" s="2">
        <v>1219</v>
      </c>
      <c r="E1736" s="2">
        <f t="shared" si="108"/>
        <v>145599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WEAK</v>
      </c>
      <c r="H1736" s="17" t="str">
        <f t="shared" si="109"/>
        <v>CONFIRMED BEARISH</v>
      </c>
    </row>
    <row r="1737" spans="1:8" ht="13.5" x14ac:dyDescent="0.25">
      <c r="A1737" s="3">
        <v>44544</v>
      </c>
      <c r="B1737" s="2">
        <v>58.18</v>
      </c>
      <c r="C1737" s="2">
        <v>39.054499999999997</v>
      </c>
      <c r="D1737" s="2">
        <v>2339</v>
      </c>
      <c r="E1737" s="2">
        <f t="shared" si="108"/>
        <v>143260</v>
      </c>
      <c r="F1737" s="17" t="str">
        <f t="shared" si="111"/>
        <v>BEARISH</v>
      </c>
      <c r="G1737" s="17" t="str">
        <f t="shared" si="110"/>
        <v>WEAK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58</v>
      </c>
      <c r="C1738" s="2">
        <v>38.933700000000002</v>
      </c>
      <c r="D1738" s="2">
        <v>397</v>
      </c>
      <c r="E1738" s="2">
        <f t="shared" si="108"/>
        <v>142863</v>
      </c>
      <c r="F1738" s="17" t="str">
        <f t="shared" si="111"/>
        <v>BEARISH</v>
      </c>
      <c r="G1738" s="17" t="str">
        <f t="shared" si="110"/>
        <v>WEAK</v>
      </c>
      <c r="H1738" s="17" t="str">
        <f t="shared" si="109"/>
        <v>CONFIRMED BEARISH</v>
      </c>
    </row>
    <row r="1739" spans="1:8" ht="13.5" x14ac:dyDescent="0.25">
      <c r="A1739" s="3">
        <v>44546</v>
      </c>
      <c r="B1739" s="2">
        <v>58</v>
      </c>
      <c r="C1739" s="2">
        <v>38.933700000000002</v>
      </c>
      <c r="D1739" s="2">
        <v>1660</v>
      </c>
      <c r="E1739" s="2">
        <f t="shared" si="108"/>
        <v>142863</v>
      </c>
      <c r="F1739" s="17" t="str">
        <f t="shared" si="111"/>
        <v>BEARISH</v>
      </c>
      <c r="G1739" s="17" t="str">
        <f t="shared" si="110"/>
        <v>WEAK</v>
      </c>
      <c r="H1739" s="17" t="str">
        <f t="shared" si="109"/>
        <v>NEUTRAL</v>
      </c>
    </row>
    <row r="1740" spans="1:8" ht="13.5" x14ac:dyDescent="0.25">
      <c r="A1740" s="3">
        <v>44550</v>
      </c>
      <c r="B1740" s="2">
        <v>58</v>
      </c>
      <c r="C1740" s="2">
        <v>38.933700000000002</v>
      </c>
      <c r="D1740" s="2">
        <v>135</v>
      </c>
      <c r="E1740" s="2">
        <f t="shared" si="108"/>
        <v>142863</v>
      </c>
      <c r="F1740" s="17" t="str">
        <f t="shared" si="111"/>
        <v>BEARISH</v>
      </c>
      <c r="G1740" s="17" t="str">
        <f t="shared" si="110"/>
        <v>WEAK</v>
      </c>
      <c r="H1740" s="17" t="str">
        <f t="shared" si="109"/>
        <v>CONFIRMED BEARISH</v>
      </c>
    </row>
    <row r="1741" spans="1:8" ht="13.5" x14ac:dyDescent="0.25">
      <c r="A1741" s="3">
        <v>44551</v>
      </c>
      <c r="B1741" s="2">
        <v>57.95</v>
      </c>
      <c r="C1741" s="2">
        <v>38.900100000000002</v>
      </c>
      <c r="D1741" s="2">
        <v>400</v>
      </c>
      <c r="E1741" s="2">
        <f t="shared" si="108"/>
        <v>142463</v>
      </c>
      <c r="F1741" s="17" t="str">
        <f t="shared" si="111"/>
        <v>BEARISH</v>
      </c>
      <c r="G1741" s="17" t="str">
        <f t="shared" si="110"/>
        <v>WEAK</v>
      </c>
      <c r="H1741" s="17" t="str">
        <f t="shared" si="109"/>
        <v>CONFIRMED BEARISH</v>
      </c>
    </row>
    <row r="1742" spans="1:8" ht="13.5" x14ac:dyDescent="0.25">
      <c r="A1742" s="3">
        <v>44552</v>
      </c>
      <c r="B1742" s="2">
        <v>57.95</v>
      </c>
      <c r="C1742" s="2">
        <v>38.900100000000002</v>
      </c>
      <c r="D1742" s="2">
        <v>2319</v>
      </c>
      <c r="E1742" s="2">
        <f t="shared" si="108"/>
        <v>142463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v>44553</v>
      </c>
      <c r="B1743" s="2">
        <v>58.25</v>
      </c>
      <c r="C1743" s="2">
        <v>39.101500000000001</v>
      </c>
      <c r="D1743" s="2">
        <v>2151</v>
      </c>
      <c r="E1743" s="2">
        <f t="shared" si="108"/>
        <v>144614</v>
      </c>
      <c r="F1743" s="17" t="str">
        <f t="shared" si="111"/>
        <v>BULLISH</v>
      </c>
      <c r="G1743" s="17" t="str">
        <f t="shared" si="110"/>
        <v>NEUTRAL</v>
      </c>
      <c r="H1743" s="17" t="str">
        <f t="shared" si="109"/>
        <v>CONFIRMED BULLISH</v>
      </c>
    </row>
    <row r="1744" spans="1:8" ht="13.5" x14ac:dyDescent="0.25">
      <c r="A1744" s="3">
        <v>44554</v>
      </c>
      <c r="B1744" s="2">
        <v>58</v>
      </c>
      <c r="C1744" s="2">
        <v>38.933700000000002</v>
      </c>
      <c r="D1744" s="2">
        <v>605</v>
      </c>
      <c r="E1744" s="2">
        <f t="shared" si="108"/>
        <v>144009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NEUTRAL</v>
      </c>
    </row>
    <row r="1745" spans="1:8" ht="13.5" x14ac:dyDescent="0.25">
      <c r="A1745" s="3">
        <v>44557</v>
      </c>
      <c r="B1745" s="2">
        <v>58.5</v>
      </c>
      <c r="C1745" s="2">
        <v>39.269300000000001</v>
      </c>
      <c r="D1745" s="2">
        <v>5171</v>
      </c>
      <c r="E1745" s="2">
        <f t="shared" si="108"/>
        <v>149180</v>
      </c>
      <c r="F1745" s="17" t="str">
        <f t="shared" si="111"/>
        <v>BULLISH</v>
      </c>
      <c r="G1745" s="17" t="str">
        <f t="shared" si="110"/>
        <v>STRONG</v>
      </c>
      <c r="H1745" s="17" t="str">
        <f t="shared" si="109"/>
        <v>CONFIRMED BULLISH</v>
      </c>
    </row>
    <row r="1746" spans="1:8" ht="13.5" x14ac:dyDescent="0.25">
      <c r="A1746" s="3">
        <v>44558</v>
      </c>
      <c r="B1746" s="2">
        <v>58</v>
      </c>
      <c r="C1746" s="2">
        <v>38.933700000000002</v>
      </c>
      <c r="D1746" s="2">
        <v>83096</v>
      </c>
      <c r="E1746" s="2">
        <f t="shared" si="108"/>
        <v>66084</v>
      </c>
      <c r="F1746" s="17" t="str">
        <f t="shared" si="111"/>
        <v>BEARISH</v>
      </c>
      <c r="G1746" s="17" t="str">
        <f t="shared" si="110"/>
        <v>WEAK</v>
      </c>
      <c r="H1746" s="17" t="str">
        <f t="shared" si="109"/>
        <v>BEARISH DIVERGENCE</v>
      </c>
    </row>
    <row r="1747" spans="1:8" ht="13.5" x14ac:dyDescent="0.25">
      <c r="A1747" s="3">
        <v>44559</v>
      </c>
      <c r="B1747" s="2">
        <v>57</v>
      </c>
      <c r="C1747" s="2">
        <v>38.2624</v>
      </c>
      <c r="D1747" s="2">
        <v>8396</v>
      </c>
      <c r="E1747" s="2">
        <f t="shared" si="108"/>
        <v>57688</v>
      </c>
      <c r="F1747" s="17" t="str">
        <f t="shared" si="111"/>
        <v>BEARISH</v>
      </c>
      <c r="G1747" s="17" t="str">
        <f t="shared" si="110"/>
        <v>WEAK</v>
      </c>
      <c r="H1747" s="17" t="str">
        <f t="shared" si="109"/>
        <v>CONFIRMED BEARISH</v>
      </c>
    </row>
    <row r="1748" spans="1:8" ht="13.5" x14ac:dyDescent="0.25">
      <c r="A1748" s="3">
        <v>44560</v>
      </c>
      <c r="B1748" s="2">
        <v>59.97</v>
      </c>
      <c r="C1748" s="2">
        <v>40.256100000000004</v>
      </c>
      <c r="D1748" s="2">
        <v>4051</v>
      </c>
      <c r="E1748" s="2">
        <f t="shared" si="108"/>
        <v>61739</v>
      </c>
      <c r="F1748" s="17" t="str">
        <f t="shared" si="111"/>
        <v>BEARISH</v>
      </c>
      <c r="G1748" s="17" t="str">
        <f t="shared" si="110"/>
        <v>WEAK</v>
      </c>
      <c r="H1748" s="17" t="str">
        <f t="shared" si="109"/>
        <v>BEARISH DIVERGENCE</v>
      </c>
    </row>
    <row r="1749" spans="1:8" ht="13.5" x14ac:dyDescent="0.25">
      <c r="A1749" s="3">
        <v>44561</v>
      </c>
      <c r="B1749" s="2">
        <v>59.19</v>
      </c>
      <c r="C1749" s="2">
        <v>39.732500000000002</v>
      </c>
      <c r="D1749" s="2">
        <v>7808</v>
      </c>
      <c r="E1749" s="2">
        <f t="shared" si="108"/>
        <v>53931</v>
      </c>
      <c r="F1749" s="17" t="str">
        <f t="shared" si="111"/>
        <v>BEARISH</v>
      </c>
      <c r="G1749" s="17" t="str">
        <f t="shared" si="110"/>
        <v>WEAK</v>
      </c>
      <c r="H1749" s="17" t="str">
        <f t="shared" si="109"/>
        <v>BEARISH DIVERGENCE</v>
      </c>
    </row>
    <row r="1750" spans="1:8" ht="13.5" x14ac:dyDescent="0.25">
      <c r="A1750" s="3">
        <v>44564</v>
      </c>
      <c r="B1750" s="2">
        <v>59</v>
      </c>
      <c r="C1750" s="2">
        <v>39.604999999999997</v>
      </c>
      <c r="D1750" s="2">
        <v>1229</v>
      </c>
      <c r="E1750" s="2">
        <f t="shared" si="108"/>
        <v>52702</v>
      </c>
      <c r="F1750" s="17" t="str">
        <f t="shared" si="111"/>
        <v>BEARISH</v>
      </c>
      <c r="G1750" s="17" t="str">
        <f t="shared" si="110"/>
        <v>WEAK</v>
      </c>
      <c r="H1750" s="17" t="str">
        <f t="shared" si="109"/>
        <v>BEARISH DIVERGENCE</v>
      </c>
    </row>
    <row r="1751" spans="1:8" ht="13.5" x14ac:dyDescent="0.25">
      <c r="A1751" s="3">
        <v>44565</v>
      </c>
      <c r="B1751" s="2">
        <v>58.95</v>
      </c>
      <c r="C1751" s="2">
        <v>39.571399999999997</v>
      </c>
      <c r="D1751" s="2">
        <v>744</v>
      </c>
      <c r="E1751" s="2">
        <f t="shared" si="108"/>
        <v>51958</v>
      </c>
      <c r="F1751" s="17" t="str">
        <f t="shared" si="111"/>
        <v>BEARISH</v>
      </c>
      <c r="G1751" s="17" t="str">
        <f t="shared" si="110"/>
        <v>WEAK</v>
      </c>
      <c r="H1751" s="17" t="str">
        <f t="shared" si="109"/>
        <v>BEARISH DIVERGENCE</v>
      </c>
    </row>
    <row r="1752" spans="1:8" ht="13.5" x14ac:dyDescent="0.25">
      <c r="A1752" s="3">
        <v>44566</v>
      </c>
      <c r="B1752" s="2">
        <v>59</v>
      </c>
      <c r="C1752" s="2">
        <v>39.604999999999997</v>
      </c>
      <c r="D1752" s="2">
        <v>466</v>
      </c>
      <c r="E1752" s="2">
        <f t="shared" si="108"/>
        <v>52424</v>
      </c>
      <c r="F1752" s="17" t="str">
        <f t="shared" si="111"/>
        <v>BEARISH</v>
      </c>
      <c r="G1752" s="17" t="str">
        <f t="shared" si="110"/>
        <v>WEAK</v>
      </c>
      <c r="H1752" s="17" t="str">
        <f t="shared" si="109"/>
        <v>BEARISH DIVERGENCE</v>
      </c>
    </row>
    <row r="1753" spans="1:8" ht="13.5" x14ac:dyDescent="0.25">
      <c r="A1753" s="3">
        <v>44567</v>
      </c>
      <c r="B1753" s="2">
        <v>59.11</v>
      </c>
      <c r="C1753" s="2">
        <v>39.678800000000003</v>
      </c>
      <c r="D1753" s="2">
        <v>9195</v>
      </c>
      <c r="E1753" s="2">
        <f t="shared" si="108"/>
        <v>61619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v>44568</v>
      </c>
      <c r="B1754" s="2">
        <v>59.79</v>
      </c>
      <c r="C1754" s="2">
        <v>40.135300000000001</v>
      </c>
      <c r="D1754" s="2">
        <v>2775</v>
      </c>
      <c r="E1754" s="2">
        <f t="shared" si="108"/>
        <v>64394</v>
      </c>
      <c r="F1754" s="17" t="str">
        <f t="shared" si="111"/>
        <v>BULLISH</v>
      </c>
      <c r="G1754" s="17" t="str">
        <f t="shared" si="110"/>
        <v>STRONG</v>
      </c>
      <c r="H1754" s="17" t="str">
        <f t="shared" si="109"/>
        <v>CONFIRMED BULLISH</v>
      </c>
    </row>
    <row r="1755" spans="1:8" ht="13.5" x14ac:dyDescent="0.25">
      <c r="A1755" s="3">
        <v>44571</v>
      </c>
      <c r="B1755" s="2">
        <v>59.9</v>
      </c>
      <c r="C1755" s="2">
        <v>40.209099999999999</v>
      </c>
      <c r="D1755" s="2">
        <v>6286</v>
      </c>
      <c r="E1755" s="2">
        <f t="shared" si="108"/>
        <v>70680</v>
      </c>
      <c r="F1755" s="17" t="str">
        <f t="shared" si="111"/>
        <v>BULLISH</v>
      </c>
      <c r="G1755" s="17" t="str">
        <f t="shared" si="110"/>
        <v>STRONG</v>
      </c>
      <c r="H1755" s="17" t="str">
        <f t="shared" si="109"/>
        <v>CONFIRMED BULLISH</v>
      </c>
    </row>
    <row r="1756" spans="1:8" ht="13.5" x14ac:dyDescent="0.25">
      <c r="A1756" s="3">
        <v>44572</v>
      </c>
      <c r="B1756" s="2">
        <v>60.5</v>
      </c>
      <c r="C1756" s="2">
        <v>40.611899999999999</v>
      </c>
      <c r="D1756" s="2">
        <v>8198</v>
      </c>
      <c r="E1756" s="2">
        <f t="shared" si="108"/>
        <v>78878</v>
      </c>
      <c r="F1756" s="17" t="str">
        <f t="shared" si="111"/>
        <v>BULLISH</v>
      </c>
      <c r="G1756" s="17" t="str">
        <f t="shared" si="110"/>
        <v>STRONG</v>
      </c>
      <c r="H1756" s="17" t="str">
        <f t="shared" si="109"/>
        <v>CONFIRMED BULLISH</v>
      </c>
    </row>
    <row r="1757" spans="1:8" ht="13.5" x14ac:dyDescent="0.25">
      <c r="A1757" s="3">
        <v>44573</v>
      </c>
      <c r="B1757" s="2">
        <v>63</v>
      </c>
      <c r="C1757" s="2">
        <v>42.290100000000002</v>
      </c>
      <c r="D1757" s="2">
        <v>17226</v>
      </c>
      <c r="E1757" s="2">
        <f t="shared" si="108"/>
        <v>96104</v>
      </c>
      <c r="F1757" s="17" t="str">
        <f t="shared" si="111"/>
        <v>BULLISH</v>
      </c>
      <c r="G1757" s="17" t="str">
        <f t="shared" si="110"/>
        <v>STRONG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63.2</v>
      </c>
      <c r="C1758" s="2">
        <v>42.424300000000002</v>
      </c>
      <c r="D1758" s="2">
        <v>5485</v>
      </c>
      <c r="E1758" s="2">
        <f t="shared" si="108"/>
        <v>101589</v>
      </c>
      <c r="F1758" s="17" t="str">
        <f t="shared" si="111"/>
        <v>BULLISH</v>
      </c>
      <c r="G1758" s="17" t="str">
        <f t="shared" si="110"/>
        <v>STRONG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63.4</v>
      </c>
      <c r="C1759" s="2">
        <v>42.558599999999998</v>
      </c>
      <c r="D1759" s="2">
        <v>3560</v>
      </c>
      <c r="E1759" s="2">
        <f t="shared" si="108"/>
        <v>105149</v>
      </c>
      <c r="F1759" s="17" t="str">
        <f t="shared" si="111"/>
        <v>BULLISH</v>
      </c>
      <c r="G1759" s="17" t="str">
        <f t="shared" si="110"/>
        <v>STRONG</v>
      </c>
      <c r="H1759" s="17" t="str">
        <f t="shared" si="109"/>
        <v>CONFIRMED BULLISH</v>
      </c>
    </row>
    <row r="1760" spans="1:8" ht="13.5" x14ac:dyDescent="0.25">
      <c r="A1760" s="3">
        <v>44578</v>
      </c>
      <c r="B1760" s="2">
        <v>63.1</v>
      </c>
      <c r="C1760" s="2">
        <v>42.357199999999999</v>
      </c>
      <c r="D1760" s="2">
        <v>6539</v>
      </c>
      <c r="E1760" s="2">
        <f t="shared" si="108"/>
        <v>98610</v>
      </c>
      <c r="F1760" s="17" t="str">
        <f t="shared" si="111"/>
        <v>BULLISH</v>
      </c>
      <c r="G1760" s="17" t="str">
        <f t="shared" si="110"/>
        <v>STRONG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62.99</v>
      </c>
      <c r="C1761" s="2">
        <v>42.2834</v>
      </c>
      <c r="D1761" s="2">
        <v>1123</v>
      </c>
      <c r="E1761" s="2">
        <f t="shared" si="108"/>
        <v>97487</v>
      </c>
      <c r="F1761" s="17" t="str">
        <f t="shared" si="111"/>
        <v>BULLISH</v>
      </c>
      <c r="G1761" s="17" t="str">
        <f t="shared" si="110"/>
        <v>STRONG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62</v>
      </c>
      <c r="C1762" s="2">
        <v>41.6188</v>
      </c>
      <c r="D1762" s="2">
        <v>1676</v>
      </c>
      <c r="E1762" s="2">
        <f t="shared" si="108"/>
        <v>95811</v>
      </c>
      <c r="F1762" s="17" t="str">
        <f t="shared" si="111"/>
        <v>BEARISH</v>
      </c>
      <c r="G1762" s="17" t="str">
        <f t="shared" si="110"/>
        <v>NEUTRAL</v>
      </c>
      <c r="H1762" s="17" t="str">
        <f t="shared" si="109"/>
        <v>CONFIRMED BEARISH</v>
      </c>
    </row>
    <row r="1763" spans="1:8" ht="13.5" x14ac:dyDescent="0.25">
      <c r="A1763" s="3">
        <v>44581</v>
      </c>
      <c r="B1763" s="2">
        <v>62</v>
      </c>
      <c r="C1763" s="2">
        <v>41.6188</v>
      </c>
      <c r="D1763" s="2">
        <v>3218</v>
      </c>
      <c r="E1763" s="2">
        <f t="shared" si="108"/>
        <v>95811</v>
      </c>
      <c r="F1763" s="17" t="str">
        <f t="shared" si="111"/>
        <v>BEARISH</v>
      </c>
      <c r="G1763" s="17" t="str">
        <f t="shared" si="110"/>
        <v>WEAK</v>
      </c>
      <c r="H1763" s="17" t="str">
        <f t="shared" si="109"/>
        <v>CONFIRMED BEARISH</v>
      </c>
    </row>
    <row r="1764" spans="1:8" ht="13.5" x14ac:dyDescent="0.25">
      <c r="A1764" s="3">
        <v>44582</v>
      </c>
      <c r="B1764" s="2">
        <v>62.5</v>
      </c>
      <c r="C1764" s="2">
        <v>41.9544</v>
      </c>
      <c r="D1764" s="2">
        <v>238</v>
      </c>
      <c r="E1764" s="2">
        <f t="shared" si="108"/>
        <v>96049</v>
      </c>
      <c r="F1764" s="17" t="str">
        <f t="shared" si="111"/>
        <v>BEARISH</v>
      </c>
      <c r="G1764" s="17" t="str">
        <f t="shared" si="110"/>
        <v>WEAK</v>
      </c>
      <c r="H1764" s="17" t="str">
        <f t="shared" si="109"/>
        <v>CONFIRMED BEARISH</v>
      </c>
    </row>
    <row r="1765" spans="1:8" ht="13.5" x14ac:dyDescent="0.25">
      <c r="A1765" s="3">
        <v>44585</v>
      </c>
      <c r="B1765" s="2">
        <v>63</v>
      </c>
      <c r="C1765" s="2">
        <v>42.290100000000002</v>
      </c>
      <c r="D1765" s="2">
        <v>309</v>
      </c>
      <c r="E1765" s="2">
        <f t="shared" si="108"/>
        <v>96358</v>
      </c>
      <c r="F1765" s="17" t="str">
        <f t="shared" si="111"/>
        <v>BEARISH</v>
      </c>
      <c r="G1765" s="17" t="str">
        <f t="shared" si="110"/>
        <v>WEAK</v>
      </c>
      <c r="H1765" s="17" t="str">
        <f t="shared" si="109"/>
        <v>CONFIRMED BEARISH</v>
      </c>
    </row>
    <row r="1766" spans="1:8" ht="13.5" x14ac:dyDescent="0.25">
      <c r="A1766" s="3">
        <v>44586</v>
      </c>
      <c r="B1766" s="2">
        <v>63</v>
      </c>
      <c r="C1766" s="2">
        <v>42.290100000000002</v>
      </c>
      <c r="D1766" s="2">
        <v>1311</v>
      </c>
      <c r="E1766" s="2">
        <f t="shared" si="108"/>
        <v>96358</v>
      </c>
      <c r="F1766" s="17" t="str">
        <f t="shared" si="111"/>
        <v>BEARISH</v>
      </c>
      <c r="G1766" s="17" t="str">
        <f t="shared" si="110"/>
        <v>NEUTRAL</v>
      </c>
      <c r="H1766" s="17" t="str">
        <f t="shared" si="109"/>
        <v>BEARISH DIVERGENCE</v>
      </c>
    </row>
    <row r="1767" spans="1:8" ht="13.5" x14ac:dyDescent="0.25">
      <c r="A1767" s="3">
        <v>44587</v>
      </c>
      <c r="B1767" s="2">
        <v>62.6</v>
      </c>
      <c r="C1767" s="2">
        <v>42.021599999999999</v>
      </c>
      <c r="D1767" s="2">
        <v>2470</v>
      </c>
      <c r="E1767" s="2">
        <f t="shared" si="108"/>
        <v>93888</v>
      </c>
      <c r="F1767" s="17" t="str">
        <f t="shared" si="111"/>
        <v>BEARISH</v>
      </c>
      <c r="G1767" s="17" t="str">
        <f t="shared" si="110"/>
        <v>WEAK</v>
      </c>
      <c r="H1767" s="17" t="str">
        <f t="shared" si="109"/>
        <v>BEARISH DIVERGENCE</v>
      </c>
    </row>
    <row r="1768" spans="1:8" ht="13.5" x14ac:dyDescent="0.25">
      <c r="A1768" s="3">
        <v>44588</v>
      </c>
      <c r="B1768" s="2">
        <v>62.98</v>
      </c>
      <c r="C1768" s="2">
        <v>42.276600000000002</v>
      </c>
      <c r="D1768" s="2">
        <v>5826</v>
      </c>
      <c r="E1768" s="2">
        <f t="shared" si="108"/>
        <v>99714</v>
      </c>
      <c r="F1768" s="17" t="str">
        <f t="shared" si="111"/>
        <v>BULLISH</v>
      </c>
      <c r="G1768" s="17" t="str">
        <f t="shared" si="110"/>
        <v>STRONG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62.64</v>
      </c>
      <c r="C1769" s="2">
        <v>42.048400000000001</v>
      </c>
      <c r="D1769" s="2">
        <v>727</v>
      </c>
      <c r="E1769" s="2">
        <f t="shared" si="108"/>
        <v>98987</v>
      </c>
      <c r="F1769" s="17" t="str">
        <f t="shared" si="111"/>
        <v>BULLISH</v>
      </c>
      <c r="G1769" s="17" t="str">
        <f t="shared" si="110"/>
        <v>STRONG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62.9</v>
      </c>
      <c r="C1770" s="2">
        <v>42.222900000000003</v>
      </c>
      <c r="D1770" s="2">
        <v>16053</v>
      </c>
      <c r="E1770" s="2">
        <f t="shared" si="108"/>
        <v>115040</v>
      </c>
      <c r="F1770" s="17" t="str">
        <f t="shared" si="111"/>
        <v>BULLISH</v>
      </c>
      <c r="G1770" s="17" t="str">
        <f t="shared" si="110"/>
        <v>STRONG</v>
      </c>
      <c r="H1770" s="17" t="str">
        <f t="shared" si="109"/>
        <v>BULLISH DIVERGENCE</v>
      </c>
    </row>
    <row r="1771" spans="1:8" ht="13.5" x14ac:dyDescent="0.25">
      <c r="A1771" s="3">
        <v>44593</v>
      </c>
      <c r="B1771" s="2">
        <v>62.89</v>
      </c>
      <c r="C1771" s="2">
        <v>42.216200000000001</v>
      </c>
      <c r="D1771" s="2">
        <v>1327</v>
      </c>
      <c r="E1771" s="2">
        <f t="shared" si="108"/>
        <v>113713</v>
      </c>
      <c r="F1771" s="17" t="str">
        <f t="shared" si="111"/>
        <v>BULLISH</v>
      </c>
      <c r="G1771" s="17" t="str">
        <f t="shared" si="110"/>
        <v>STRONG</v>
      </c>
      <c r="H1771" s="17" t="str">
        <f t="shared" si="109"/>
        <v>BULLISH DIVERGENCE</v>
      </c>
    </row>
    <row r="1772" spans="1:8" ht="13.5" x14ac:dyDescent="0.25">
      <c r="A1772" s="3">
        <v>44594</v>
      </c>
      <c r="B1772" s="2">
        <v>62.65</v>
      </c>
      <c r="C1772" s="2">
        <v>42.055100000000003</v>
      </c>
      <c r="D1772" s="2">
        <v>707</v>
      </c>
      <c r="E1772" s="2">
        <f t="shared" si="108"/>
        <v>113006</v>
      </c>
      <c r="F1772" s="17" t="str">
        <f t="shared" si="111"/>
        <v>BULLISH</v>
      </c>
      <c r="G1772" s="17" t="str">
        <f t="shared" si="110"/>
        <v>STRONG</v>
      </c>
      <c r="H1772" s="17" t="str">
        <f t="shared" si="109"/>
        <v>CONFIRMED BULLISH</v>
      </c>
    </row>
    <row r="1773" spans="1:8" ht="13.5" x14ac:dyDescent="0.25">
      <c r="A1773" s="3">
        <v>44595</v>
      </c>
      <c r="B1773" s="2">
        <v>62.89</v>
      </c>
      <c r="C1773" s="2">
        <v>42.216200000000001</v>
      </c>
      <c r="D1773" s="2">
        <v>2183</v>
      </c>
      <c r="E1773" s="2">
        <f t="shared" si="108"/>
        <v>115189</v>
      </c>
      <c r="F1773" s="17" t="str">
        <f t="shared" si="111"/>
        <v>BULLISH</v>
      </c>
      <c r="G1773" s="17" t="str">
        <f t="shared" si="110"/>
        <v>STRONG</v>
      </c>
      <c r="H1773" s="17" t="str">
        <f t="shared" si="109"/>
        <v>BULLISH DIVERGENCE</v>
      </c>
    </row>
    <row r="1774" spans="1:8" ht="13.5" x14ac:dyDescent="0.25">
      <c r="A1774" s="3">
        <v>44596</v>
      </c>
      <c r="B1774" s="2">
        <v>62.8</v>
      </c>
      <c r="C1774" s="2">
        <v>42.155799999999999</v>
      </c>
      <c r="D1774" s="2">
        <v>664</v>
      </c>
      <c r="E1774" s="2">
        <f t="shared" si="108"/>
        <v>114525</v>
      </c>
      <c r="F1774" s="17" t="str">
        <f t="shared" si="111"/>
        <v>BULLISH</v>
      </c>
      <c r="G1774" s="17" t="str">
        <f t="shared" si="110"/>
        <v>STRONG</v>
      </c>
      <c r="H1774" s="17" t="str">
        <f t="shared" si="109"/>
        <v>CONFIRMED BULLISH</v>
      </c>
    </row>
    <row r="1775" spans="1:8" ht="13.5" x14ac:dyDescent="0.25">
      <c r="A1775" s="3">
        <v>44599</v>
      </c>
      <c r="B1775" s="2">
        <v>62.6</v>
      </c>
      <c r="C1775" s="2">
        <v>42.021599999999999</v>
      </c>
      <c r="D1775" s="2">
        <v>2717</v>
      </c>
      <c r="E1775" s="2">
        <f t="shared" si="108"/>
        <v>111808</v>
      </c>
      <c r="F1775" s="17" t="str">
        <f t="shared" si="111"/>
        <v>BEARISH</v>
      </c>
      <c r="G1775" s="17" t="str">
        <f t="shared" si="110"/>
        <v>WEAK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62.6</v>
      </c>
      <c r="C1776" s="2">
        <v>42.021599999999999</v>
      </c>
      <c r="D1776" s="2">
        <v>2440</v>
      </c>
      <c r="E1776" s="2">
        <f t="shared" si="108"/>
        <v>111808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62.5</v>
      </c>
      <c r="C1777" s="2">
        <v>41.9544</v>
      </c>
      <c r="D1777" s="2">
        <v>1524</v>
      </c>
      <c r="E1777" s="2">
        <f t="shared" si="108"/>
        <v>110284</v>
      </c>
      <c r="F1777" s="17" t="str">
        <f t="shared" si="111"/>
        <v>BEARISH</v>
      </c>
      <c r="G1777" s="17" t="str">
        <f t="shared" si="110"/>
        <v>WEAK</v>
      </c>
      <c r="H1777" s="17" t="str">
        <f t="shared" si="109"/>
        <v>CONFIRMED BEARISH</v>
      </c>
    </row>
    <row r="1778" spans="1:8" ht="13.5" x14ac:dyDescent="0.25">
      <c r="A1778" s="3">
        <v>44602</v>
      </c>
      <c r="B1778" s="2">
        <v>62.3</v>
      </c>
      <c r="C1778" s="2">
        <v>41.8202</v>
      </c>
      <c r="D1778" s="2">
        <v>707</v>
      </c>
      <c r="E1778" s="2">
        <f t="shared" si="108"/>
        <v>109577</v>
      </c>
      <c r="F1778" s="17" t="str">
        <f t="shared" si="111"/>
        <v>BEARISH</v>
      </c>
      <c r="G1778" s="17" t="str">
        <f t="shared" si="110"/>
        <v>WEAK</v>
      </c>
      <c r="H1778" s="17" t="str">
        <f t="shared" si="109"/>
        <v>CONFIRMED BEARISH</v>
      </c>
    </row>
    <row r="1779" spans="1:8" ht="13.5" x14ac:dyDescent="0.25">
      <c r="A1779" s="3">
        <v>44603</v>
      </c>
      <c r="B1779" s="2">
        <v>62.31</v>
      </c>
      <c r="C1779" s="2">
        <v>41.826900000000002</v>
      </c>
      <c r="D1779" s="2">
        <v>1556</v>
      </c>
      <c r="E1779" s="2">
        <f t="shared" si="108"/>
        <v>111133</v>
      </c>
      <c r="F1779" s="17" t="str">
        <f t="shared" si="111"/>
        <v>BEARISH</v>
      </c>
      <c r="G1779" s="17" t="str">
        <f t="shared" si="110"/>
        <v>WEAK</v>
      </c>
      <c r="H1779" s="17" t="str">
        <f t="shared" si="109"/>
        <v>CONFIRMED BEARISH</v>
      </c>
    </row>
    <row r="1780" spans="1:8" ht="13.5" x14ac:dyDescent="0.25">
      <c r="A1780" s="3">
        <v>44606</v>
      </c>
      <c r="B1780" s="2">
        <v>62.5</v>
      </c>
      <c r="C1780" s="2">
        <v>41.9544</v>
      </c>
      <c r="D1780" s="2">
        <v>1196</v>
      </c>
      <c r="E1780" s="2">
        <f t="shared" si="108"/>
        <v>112329</v>
      </c>
      <c r="F1780" s="17" t="str">
        <f t="shared" si="111"/>
        <v>BULLISH</v>
      </c>
      <c r="G1780" s="17" t="str">
        <f t="shared" si="110"/>
        <v>NEUTRAL</v>
      </c>
      <c r="H1780" s="17" t="str">
        <f t="shared" si="109"/>
        <v>BULLISH DIVERGENCE</v>
      </c>
    </row>
    <row r="1781" spans="1:8" ht="13.5" x14ac:dyDescent="0.25">
      <c r="A1781" s="3">
        <v>44607</v>
      </c>
      <c r="B1781" s="2">
        <v>62.59</v>
      </c>
      <c r="C1781" s="2">
        <v>42.014800000000001</v>
      </c>
      <c r="D1781" s="2">
        <v>912</v>
      </c>
      <c r="E1781" s="2">
        <f t="shared" si="108"/>
        <v>113241</v>
      </c>
      <c r="F1781" s="17" t="str">
        <f t="shared" si="111"/>
        <v>BULLISH</v>
      </c>
      <c r="G1781" s="17" t="str">
        <f t="shared" si="110"/>
        <v>NEUTRAL</v>
      </c>
      <c r="H1781" s="17" t="str">
        <f t="shared" si="109"/>
        <v>BULLISH DIVERGENCE</v>
      </c>
    </row>
    <row r="1782" spans="1:8" ht="13.5" x14ac:dyDescent="0.25">
      <c r="A1782" s="3">
        <v>44608</v>
      </c>
      <c r="B1782" s="2">
        <v>64</v>
      </c>
      <c r="C1782" s="2">
        <v>42.961300000000001</v>
      </c>
      <c r="D1782" s="2">
        <v>2373</v>
      </c>
      <c r="E1782" s="2">
        <f t="shared" si="108"/>
        <v>115614</v>
      </c>
      <c r="F1782" s="17" t="str">
        <f t="shared" si="111"/>
        <v>BULLISH</v>
      </c>
      <c r="G1782" s="17" t="str">
        <f t="shared" si="110"/>
        <v>STRONG</v>
      </c>
      <c r="H1782" s="17" t="str">
        <f t="shared" si="109"/>
        <v>CONFIRMED BULLISH</v>
      </c>
    </row>
    <row r="1783" spans="1:8" ht="13.5" x14ac:dyDescent="0.25">
      <c r="A1783" s="3">
        <v>44609</v>
      </c>
      <c r="B1783" s="2">
        <v>64.38</v>
      </c>
      <c r="C1783" s="2">
        <v>43.2164</v>
      </c>
      <c r="D1783" s="2">
        <v>2884</v>
      </c>
      <c r="E1783" s="2">
        <f t="shared" si="108"/>
        <v>118498</v>
      </c>
      <c r="F1783" s="17" t="str">
        <f t="shared" si="111"/>
        <v>BULLISH</v>
      </c>
      <c r="G1783" s="17" t="str">
        <f t="shared" si="110"/>
        <v>STRONG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64.2</v>
      </c>
      <c r="C1784" s="2">
        <v>43.095599999999997</v>
      </c>
      <c r="D1784" s="2">
        <v>535</v>
      </c>
      <c r="E1784" s="2">
        <f t="shared" si="108"/>
        <v>117963</v>
      </c>
      <c r="F1784" s="17" t="str">
        <f t="shared" si="111"/>
        <v>BULLISH</v>
      </c>
      <c r="G1784" s="17" t="str">
        <f t="shared" si="110"/>
        <v>STRONG</v>
      </c>
      <c r="H1784" s="17" t="str">
        <f t="shared" si="109"/>
        <v>CONFIRMED BULLISH</v>
      </c>
    </row>
    <row r="1785" spans="1:8" ht="13.5" x14ac:dyDescent="0.25">
      <c r="A1785" s="3">
        <v>44613</v>
      </c>
      <c r="B1785" s="2">
        <v>64.2</v>
      </c>
      <c r="C1785" s="2">
        <v>43.095599999999997</v>
      </c>
      <c r="D1785" s="2">
        <v>3760</v>
      </c>
      <c r="E1785" s="2">
        <f t="shared" si="108"/>
        <v>117963</v>
      </c>
      <c r="F1785" s="17" t="str">
        <f t="shared" si="111"/>
        <v>BULLISH</v>
      </c>
      <c r="G1785" s="17" t="str">
        <f t="shared" si="110"/>
        <v>STRONG</v>
      </c>
      <c r="H1785" s="17" t="str">
        <f t="shared" si="109"/>
        <v>CONFIRMED BULLISH</v>
      </c>
    </row>
    <row r="1786" spans="1:8" ht="13.5" x14ac:dyDescent="0.25">
      <c r="A1786" s="3">
        <v>44614</v>
      </c>
      <c r="B1786" s="2">
        <v>64.08</v>
      </c>
      <c r="C1786" s="2">
        <v>43.015000000000001</v>
      </c>
      <c r="D1786" s="2">
        <v>389</v>
      </c>
      <c r="E1786" s="2">
        <f t="shared" si="108"/>
        <v>117574</v>
      </c>
      <c r="F1786" s="17" t="str">
        <f t="shared" si="111"/>
        <v>BULLISH</v>
      </c>
      <c r="G1786" s="17" t="str">
        <f t="shared" si="110"/>
        <v>STRONG</v>
      </c>
      <c r="H1786" s="17" t="str">
        <f t="shared" si="109"/>
        <v>CONFIRMED BULLISH</v>
      </c>
    </row>
    <row r="1787" spans="1:8" ht="13.5" x14ac:dyDescent="0.25">
      <c r="A1787" s="3">
        <v>44615</v>
      </c>
      <c r="B1787" s="2">
        <v>64</v>
      </c>
      <c r="C1787" s="2">
        <v>42.961300000000001</v>
      </c>
      <c r="D1787" s="2">
        <v>2834</v>
      </c>
      <c r="E1787" s="2">
        <f t="shared" si="108"/>
        <v>114740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NEUTRAL</v>
      </c>
    </row>
    <row r="1788" spans="1:8" ht="13.5" x14ac:dyDescent="0.25">
      <c r="A1788" s="3">
        <v>44616</v>
      </c>
      <c r="B1788" s="2">
        <v>63.99</v>
      </c>
      <c r="C1788" s="2">
        <v>42.954599999999999</v>
      </c>
      <c r="D1788" s="2">
        <v>88</v>
      </c>
      <c r="E1788" s="2">
        <f t="shared" si="108"/>
        <v>114652</v>
      </c>
      <c r="F1788" s="17" t="str">
        <f t="shared" si="111"/>
        <v>BEARISH</v>
      </c>
      <c r="G1788" s="17" t="str">
        <f t="shared" si="110"/>
        <v>WEAK</v>
      </c>
      <c r="H1788" s="17" t="str">
        <f t="shared" si="109"/>
        <v>CONFIRMED BEARISH</v>
      </c>
    </row>
    <row r="1789" spans="1:8" ht="13.5" x14ac:dyDescent="0.25">
      <c r="A1789" s="3">
        <v>44617</v>
      </c>
      <c r="B1789" s="2">
        <v>64</v>
      </c>
      <c r="C1789" s="2">
        <v>42.961300000000001</v>
      </c>
      <c r="D1789" s="2">
        <v>1308</v>
      </c>
      <c r="E1789" s="2">
        <f t="shared" si="108"/>
        <v>115960</v>
      </c>
      <c r="F1789" s="17" t="str">
        <f t="shared" si="111"/>
        <v>BEARISH</v>
      </c>
      <c r="G1789" s="17" t="str">
        <f t="shared" si="110"/>
        <v>NEUTRAL</v>
      </c>
      <c r="H1789" s="17" t="str">
        <f t="shared" si="109"/>
        <v>CONFIRMED BEARISH</v>
      </c>
    </row>
    <row r="1790" spans="1:8" ht="13.5" x14ac:dyDescent="0.25">
      <c r="A1790" s="3">
        <v>44620</v>
      </c>
      <c r="B1790" s="2">
        <v>64</v>
      </c>
      <c r="C1790" s="2">
        <v>42.961300000000001</v>
      </c>
      <c r="D1790" s="2">
        <v>2896</v>
      </c>
      <c r="E1790" s="2">
        <f t="shared" si="108"/>
        <v>115960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CONFIRMED BEARISH</v>
      </c>
    </row>
    <row r="1791" spans="1:8" ht="13.5" x14ac:dyDescent="0.25">
      <c r="A1791" s="3">
        <v>44621</v>
      </c>
      <c r="B1791" s="2">
        <v>64</v>
      </c>
      <c r="C1791" s="2">
        <v>42.961300000000001</v>
      </c>
      <c r="D1791" s="2">
        <v>4004</v>
      </c>
      <c r="E1791" s="2">
        <f t="shared" si="108"/>
        <v>115960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v>44622</v>
      </c>
      <c r="B1792" s="2">
        <v>66</v>
      </c>
      <c r="C1792" s="2">
        <v>44.303899999999999</v>
      </c>
      <c r="D1792" s="2">
        <v>8750</v>
      </c>
      <c r="E1792" s="2">
        <f t="shared" si="108"/>
        <v>124710</v>
      </c>
      <c r="F1792" s="17" t="str">
        <f t="shared" si="111"/>
        <v>BULLISH</v>
      </c>
      <c r="G1792" s="17" t="str">
        <f t="shared" si="110"/>
        <v>STRONG</v>
      </c>
      <c r="H1792" s="17" t="str">
        <f t="shared" si="109"/>
        <v>CONFIRMED BULLISH</v>
      </c>
    </row>
    <row r="1793" spans="1:8" ht="13.5" x14ac:dyDescent="0.25">
      <c r="A1793" s="3">
        <v>44623</v>
      </c>
      <c r="B1793" s="2">
        <v>67.8</v>
      </c>
      <c r="C1793" s="2">
        <v>45.5122</v>
      </c>
      <c r="D1793" s="2">
        <v>6771</v>
      </c>
      <c r="E1793" s="2">
        <f t="shared" si="108"/>
        <v>131481</v>
      </c>
      <c r="F1793" s="17" t="str">
        <f t="shared" si="111"/>
        <v>BULLISH</v>
      </c>
      <c r="G1793" s="17" t="str">
        <f t="shared" si="110"/>
        <v>STRONG</v>
      </c>
      <c r="H1793" s="17" t="str">
        <f t="shared" si="109"/>
        <v>CONFIRMED BULLISH</v>
      </c>
    </row>
    <row r="1794" spans="1:8" ht="13.5" x14ac:dyDescent="0.25">
      <c r="A1794" s="3">
        <v>44624</v>
      </c>
      <c r="B1794" s="2">
        <v>68</v>
      </c>
      <c r="C1794" s="2">
        <v>45.6464</v>
      </c>
      <c r="D1794" s="2">
        <v>4280</v>
      </c>
      <c r="E1794" s="2">
        <f t="shared" si="108"/>
        <v>135761</v>
      </c>
      <c r="F1794" s="17" t="str">
        <f t="shared" si="111"/>
        <v>BULLISH</v>
      </c>
      <c r="G1794" s="17" t="str">
        <f t="shared" si="110"/>
        <v>STRONG</v>
      </c>
      <c r="H1794" s="17" t="str">
        <f t="shared" si="109"/>
        <v>CONFIRMED BULLISH</v>
      </c>
    </row>
    <row r="1795" spans="1:8" ht="13.5" x14ac:dyDescent="0.25">
      <c r="A1795" s="3">
        <v>44627</v>
      </c>
      <c r="B1795" s="2">
        <v>67.5</v>
      </c>
      <c r="C1795" s="2">
        <v>45.3108</v>
      </c>
      <c r="D1795" s="2">
        <v>2402</v>
      </c>
      <c r="E1795" s="2">
        <f t="shared" si="108"/>
        <v>133359</v>
      </c>
      <c r="F1795" s="17" t="str">
        <f t="shared" si="111"/>
        <v>BULLISH</v>
      </c>
      <c r="G1795" s="17" t="str">
        <f t="shared" si="110"/>
        <v>STRONG</v>
      </c>
      <c r="H1795" s="17" t="str">
        <f t="shared" si="109"/>
        <v>CONFIRMED BULLISH</v>
      </c>
    </row>
    <row r="1796" spans="1:8" ht="13.5" x14ac:dyDescent="0.25">
      <c r="A1796" s="3">
        <v>44628</v>
      </c>
      <c r="B1796" s="2">
        <v>67</v>
      </c>
      <c r="C1796" s="2">
        <v>44.975099999999998</v>
      </c>
      <c r="D1796" s="2">
        <v>1815</v>
      </c>
      <c r="E1796" s="2">
        <f t="shared" ref="E1796:E1859" si="112">IF(B1796&gt;B1795, E1795+D1796, IF(B1796&lt;B1795, E1795-D1796, E1795))</f>
        <v>131544</v>
      </c>
      <c r="F1796" s="17" t="str">
        <f t="shared" si="111"/>
        <v>BULLISH</v>
      </c>
      <c r="G1796" s="17" t="str">
        <f t="shared" si="110"/>
        <v>STRONG</v>
      </c>
      <c r="H1796" s="17" t="str">
        <f t="shared" si="109"/>
        <v>CONFIRMED BULLISH</v>
      </c>
    </row>
    <row r="1797" spans="1:8" ht="13.5" x14ac:dyDescent="0.25">
      <c r="A1797" s="3">
        <v>44629</v>
      </c>
      <c r="B1797" s="2">
        <v>67</v>
      </c>
      <c r="C1797" s="2">
        <v>44.975099999999998</v>
      </c>
      <c r="D1797" s="2">
        <v>1911</v>
      </c>
      <c r="E1797" s="2">
        <f t="shared" si="112"/>
        <v>131544</v>
      </c>
      <c r="F1797" s="17" t="str">
        <f t="shared" si="111"/>
        <v>BULLISH</v>
      </c>
      <c r="G1797" s="17" t="str">
        <f t="shared" si="110"/>
        <v>STRONG</v>
      </c>
      <c r="H1797" s="17" t="str">
        <f t="shared" si="109"/>
        <v>CONFIRMED BULLISH</v>
      </c>
    </row>
    <row r="1798" spans="1:8" ht="13.5" x14ac:dyDescent="0.25">
      <c r="A1798" s="3">
        <v>44630</v>
      </c>
      <c r="B1798" s="2">
        <v>67</v>
      </c>
      <c r="C1798" s="2">
        <v>44.975099999999998</v>
      </c>
      <c r="D1798" s="2">
        <v>2517</v>
      </c>
      <c r="E1798" s="2">
        <f t="shared" si="112"/>
        <v>131544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v>44631</v>
      </c>
      <c r="B1799" s="2">
        <v>67.5</v>
      </c>
      <c r="C1799" s="2">
        <v>45.3108</v>
      </c>
      <c r="D1799" s="2">
        <v>2718</v>
      </c>
      <c r="E1799" s="2">
        <f t="shared" si="112"/>
        <v>134262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CONFIRMED BEARISH</v>
      </c>
    </row>
    <row r="1800" spans="1:8" ht="13.5" x14ac:dyDescent="0.25">
      <c r="A1800" s="3">
        <v>44634</v>
      </c>
      <c r="B1800" s="2">
        <v>68</v>
      </c>
      <c r="C1800" s="2">
        <v>45.6464</v>
      </c>
      <c r="D1800" s="2">
        <v>3763</v>
      </c>
      <c r="E1800" s="2">
        <f t="shared" si="112"/>
        <v>138025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STRONG</v>
      </c>
      <c r="H1800" s="17" t="str">
        <f t="shared" si="113"/>
        <v>CONFIRMED BULLISH</v>
      </c>
    </row>
    <row r="1801" spans="1:8" ht="13.5" x14ac:dyDescent="0.25">
      <c r="A1801" s="3">
        <v>44635</v>
      </c>
      <c r="B1801" s="2">
        <v>67.8</v>
      </c>
      <c r="C1801" s="2">
        <v>45.5122</v>
      </c>
      <c r="D1801" s="2">
        <v>1076</v>
      </c>
      <c r="E1801" s="2">
        <f t="shared" si="112"/>
        <v>136949</v>
      </c>
      <c r="F1801" s="17" t="str">
        <f t="shared" si="115"/>
        <v>BULLISH</v>
      </c>
      <c r="G1801" s="17" t="str">
        <f t="shared" si="114"/>
        <v>STRONG</v>
      </c>
      <c r="H1801" s="17" t="str">
        <f t="shared" si="113"/>
        <v>CONFIRMED BULLISH</v>
      </c>
    </row>
    <row r="1802" spans="1:8" ht="13.5" x14ac:dyDescent="0.25">
      <c r="A1802" s="3">
        <v>44636</v>
      </c>
      <c r="B1802" s="2">
        <v>67.8</v>
      </c>
      <c r="C1802" s="2">
        <v>45.5122</v>
      </c>
      <c r="D1802" s="2">
        <v>500</v>
      </c>
      <c r="E1802" s="2">
        <f t="shared" si="112"/>
        <v>136949</v>
      </c>
      <c r="F1802" s="17" t="str">
        <f t="shared" si="115"/>
        <v>BULLISH</v>
      </c>
      <c r="G1802" s="17" t="str">
        <f t="shared" si="114"/>
        <v>STRONG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67.8</v>
      </c>
      <c r="C1803" s="2">
        <v>45.5122</v>
      </c>
      <c r="D1803" s="2">
        <v>1170</v>
      </c>
      <c r="E1803" s="2">
        <f t="shared" si="112"/>
        <v>136949</v>
      </c>
      <c r="F1803" s="17" t="str">
        <f t="shared" si="115"/>
        <v>BULLISH</v>
      </c>
      <c r="G1803" s="17" t="str">
        <f t="shared" si="114"/>
        <v>STRONG</v>
      </c>
      <c r="H1803" s="17" t="str">
        <f t="shared" si="113"/>
        <v>CONFIRMED BULLISH</v>
      </c>
    </row>
    <row r="1804" spans="1:8" ht="13.5" x14ac:dyDescent="0.25">
      <c r="A1804" s="3">
        <v>44638</v>
      </c>
      <c r="B1804" s="2">
        <v>67</v>
      </c>
      <c r="C1804" s="2">
        <v>44.975099999999998</v>
      </c>
      <c r="D1804" s="2">
        <v>1336</v>
      </c>
      <c r="E1804" s="2">
        <f t="shared" si="112"/>
        <v>135613</v>
      </c>
      <c r="F1804" s="17" t="str">
        <f t="shared" si="115"/>
        <v>BULLISH</v>
      </c>
      <c r="G1804" s="17" t="str">
        <f t="shared" si="114"/>
        <v>NEUTRAL</v>
      </c>
      <c r="H1804" s="17" t="str">
        <f t="shared" si="113"/>
        <v>BULLISH DIVERGENCE</v>
      </c>
    </row>
    <row r="1805" spans="1:8" ht="13.5" x14ac:dyDescent="0.25">
      <c r="A1805" s="3">
        <v>44641</v>
      </c>
      <c r="B1805" s="2">
        <v>67.099999999999994</v>
      </c>
      <c r="C1805" s="2">
        <v>45.042299999999997</v>
      </c>
      <c r="D1805" s="2">
        <v>363</v>
      </c>
      <c r="E1805" s="2">
        <f t="shared" si="112"/>
        <v>135976</v>
      </c>
      <c r="F1805" s="17" t="str">
        <f t="shared" si="115"/>
        <v>BEARISH</v>
      </c>
      <c r="G1805" s="17" t="str">
        <f t="shared" si="114"/>
        <v>NEUTRAL</v>
      </c>
      <c r="H1805" s="17" t="str">
        <f t="shared" si="113"/>
        <v>CONFIRMED BEARISH</v>
      </c>
    </row>
    <row r="1806" spans="1:8" ht="13.5" x14ac:dyDescent="0.25">
      <c r="A1806" s="3">
        <v>44642</v>
      </c>
      <c r="B1806" s="2">
        <v>66.900000000000006</v>
      </c>
      <c r="C1806" s="2">
        <v>44.908000000000001</v>
      </c>
      <c r="D1806" s="2">
        <v>651</v>
      </c>
      <c r="E1806" s="2">
        <f t="shared" si="112"/>
        <v>135325</v>
      </c>
      <c r="F1806" s="17" t="str">
        <f t="shared" si="115"/>
        <v>BEARISH</v>
      </c>
      <c r="G1806" s="17" t="str">
        <f t="shared" si="114"/>
        <v>NEUTRAL</v>
      </c>
      <c r="H1806" s="17" t="str">
        <f t="shared" si="113"/>
        <v>CONFIRMED BEARISH</v>
      </c>
    </row>
    <row r="1807" spans="1:8" ht="13.5" x14ac:dyDescent="0.25">
      <c r="A1807" s="3">
        <v>44643</v>
      </c>
      <c r="B1807" s="2">
        <v>66.8</v>
      </c>
      <c r="C1807" s="2">
        <v>44.840899999999998</v>
      </c>
      <c r="D1807" s="2">
        <v>612</v>
      </c>
      <c r="E1807" s="2">
        <f t="shared" si="112"/>
        <v>134713</v>
      </c>
      <c r="F1807" s="17" t="str">
        <f t="shared" si="115"/>
        <v>BEARISH</v>
      </c>
      <c r="G1807" s="17" t="str">
        <f t="shared" si="114"/>
        <v>NEUTRAL</v>
      </c>
      <c r="H1807" s="17" t="str">
        <f t="shared" si="113"/>
        <v>CONFIRMED BEARISH</v>
      </c>
    </row>
    <row r="1808" spans="1:8" ht="13.5" x14ac:dyDescent="0.25">
      <c r="A1808" s="3">
        <v>44644</v>
      </c>
      <c r="B1808" s="2">
        <v>66.900000000000006</v>
      </c>
      <c r="C1808" s="2">
        <v>44.908000000000001</v>
      </c>
      <c r="D1808" s="2">
        <v>1766</v>
      </c>
      <c r="E1808" s="2">
        <f t="shared" si="112"/>
        <v>136479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66.900000000000006</v>
      </c>
      <c r="C1809" s="2">
        <v>44.908000000000001</v>
      </c>
      <c r="D1809" s="2">
        <v>2596</v>
      </c>
      <c r="E1809" s="2">
        <f t="shared" si="112"/>
        <v>136479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BULLISH DIVERGENCE</v>
      </c>
    </row>
    <row r="1810" spans="1:8" ht="13.5" x14ac:dyDescent="0.25">
      <c r="A1810" s="3">
        <v>44648</v>
      </c>
      <c r="B1810" s="2">
        <v>66</v>
      </c>
      <c r="C1810" s="2">
        <v>44.303899999999999</v>
      </c>
      <c r="D1810" s="2">
        <v>8398</v>
      </c>
      <c r="E1810" s="2">
        <f t="shared" si="112"/>
        <v>128081</v>
      </c>
      <c r="F1810" s="17" t="str">
        <f t="shared" si="115"/>
        <v>BEARISH</v>
      </c>
      <c r="G1810" s="17" t="str">
        <f t="shared" si="114"/>
        <v>WEAK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65</v>
      </c>
      <c r="C1811" s="2">
        <v>43.632599999999996</v>
      </c>
      <c r="D1811" s="2">
        <v>25344</v>
      </c>
      <c r="E1811" s="2">
        <f t="shared" si="112"/>
        <v>102737</v>
      </c>
      <c r="F1811" s="17" t="str">
        <f t="shared" si="115"/>
        <v>BEARISH</v>
      </c>
      <c r="G1811" s="17" t="str">
        <f t="shared" si="114"/>
        <v>WEAK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65</v>
      </c>
      <c r="C1812" s="2">
        <v>43.632599999999996</v>
      </c>
      <c r="D1812" s="2">
        <v>390</v>
      </c>
      <c r="E1812" s="2">
        <f t="shared" si="112"/>
        <v>102737</v>
      </c>
      <c r="F1812" s="17" t="str">
        <f t="shared" si="115"/>
        <v>BEARISH</v>
      </c>
      <c r="G1812" s="17" t="str">
        <f t="shared" si="114"/>
        <v>WEAK</v>
      </c>
      <c r="H1812" s="17" t="str">
        <f t="shared" si="113"/>
        <v>CONFIRMED BEARISH</v>
      </c>
    </row>
    <row r="1813" spans="1:8" ht="13.5" x14ac:dyDescent="0.25">
      <c r="A1813" s="3">
        <v>44651</v>
      </c>
      <c r="B1813" s="2">
        <v>64.900000000000006</v>
      </c>
      <c r="C1813" s="2">
        <v>43.5655</v>
      </c>
      <c r="D1813" s="2">
        <v>1257</v>
      </c>
      <c r="E1813" s="2">
        <f t="shared" si="112"/>
        <v>101480</v>
      </c>
      <c r="F1813" s="17" t="str">
        <f t="shared" si="115"/>
        <v>BEARISH</v>
      </c>
      <c r="G1813" s="17" t="str">
        <f t="shared" si="114"/>
        <v>WEAK</v>
      </c>
      <c r="H1813" s="17" t="str">
        <f t="shared" si="113"/>
        <v>CONFIRMED BEARISH</v>
      </c>
    </row>
    <row r="1814" spans="1:8" ht="13.5" x14ac:dyDescent="0.25">
      <c r="A1814" s="3">
        <v>44652</v>
      </c>
      <c r="B1814" s="2">
        <v>64.25</v>
      </c>
      <c r="C1814" s="2">
        <v>43.129199999999997</v>
      </c>
      <c r="D1814" s="2">
        <v>1029</v>
      </c>
      <c r="E1814" s="2">
        <f t="shared" si="112"/>
        <v>100451</v>
      </c>
      <c r="F1814" s="17" t="str">
        <f t="shared" si="115"/>
        <v>BEARISH</v>
      </c>
      <c r="G1814" s="17" t="str">
        <f t="shared" si="114"/>
        <v>WEAK</v>
      </c>
      <c r="H1814" s="17" t="str">
        <f t="shared" si="113"/>
        <v>CONFIRMED BEARISH</v>
      </c>
    </row>
    <row r="1815" spans="1:8" ht="13.5" x14ac:dyDescent="0.25">
      <c r="A1815" s="3">
        <v>44655</v>
      </c>
      <c r="B1815" s="2">
        <v>64.25</v>
      </c>
      <c r="C1815" s="2">
        <v>43.129199999999997</v>
      </c>
      <c r="D1815" s="2">
        <v>783</v>
      </c>
      <c r="E1815" s="2">
        <f t="shared" si="112"/>
        <v>100451</v>
      </c>
      <c r="F1815" s="17" t="str">
        <f t="shared" si="115"/>
        <v>BEARISH</v>
      </c>
      <c r="G1815" s="17" t="str">
        <f t="shared" si="114"/>
        <v>WEAK</v>
      </c>
      <c r="H1815" s="17" t="str">
        <f t="shared" si="113"/>
        <v>CONFIRMED BEARISH</v>
      </c>
    </row>
    <row r="1816" spans="1:8" ht="13.5" x14ac:dyDescent="0.25">
      <c r="A1816" s="3">
        <v>44656</v>
      </c>
      <c r="B1816" s="2">
        <v>64.8</v>
      </c>
      <c r="C1816" s="2">
        <v>43.498399999999997</v>
      </c>
      <c r="D1816" s="2">
        <v>1729</v>
      </c>
      <c r="E1816" s="2">
        <f t="shared" si="112"/>
        <v>102180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CONFIRMED BEARISH</v>
      </c>
    </row>
    <row r="1817" spans="1:8" ht="13.5" x14ac:dyDescent="0.25">
      <c r="A1817" s="3">
        <v>44657</v>
      </c>
      <c r="B1817" s="2">
        <v>64.91</v>
      </c>
      <c r="C1817" s="2">
        <v>43.572200000000002</v>
      </c>
      <c r="D1817" s="2">
        <v>1295</v>
      </c>
      <c r="E1817" s="2">
        <f t="shared" si="112"/>
        <v>103475</v>
      </c>
      <c r="F1817" s="17" t="str">
        <f t="shared" si="115"/>
        <v>BULLISH</v>
      </c>
      <c r="G1817" s="17" t="str">
        <f t="shared" si="114"/>
        <v>NEUTRAL</v>
      </c>
      <c r="H1817" s="17" t="str">
        <f t="shared" si="113"/>
        <v>BULLISH DIVERGENCE</v>
      </c>
    </row>
    <row r="1818" spans="1:8" ht="13.5" x14ac:dyDescent="0.25">
      <c r="A1818" s="3">
        <v>44658</v>
      </c>
      <c r="B1818" s="2">
        <v>66.599999999999994</v>
      </c>
      <c r="C1818" s="2">
        <v>44.706600000000002</v>
      </c>
      <c r="D1818" s="2">
        <v>1327</v>
      </c>
      <c r="E1818" s="2">
        <f t="shared" si="112"/>
        <v>104802</v>
      </c>
      <c r="F1818" s="17" t="str">
        <f t="shared" si="115"/>
        <v>BULLISH</v>
      </c>
      <c r="G1818" s="17" t="str">
        <f t="shared" si="114"/>
        <v>STRONG</v>
      </c>
      <c r="H1818" s="17" t="str">
        <f t="shared" si="113"/>
        <v>CONFIRMED BULLISH</v>
      </c>
    </row>
    <row r="1819" spans="1:8" ht="13.5" x14ac:dyDescent="0.25">
      <c r="A1819" s="3">
        <v>44659</v>
      </c>
      <c r="B1819" s="2">
        <v>66.400000000000006</v>
      </c>
      <c r="C1819" s="2">
        <v>44.572400000000002</v>
      </c>
      <c r="D1819" s="2">
        <v>754</v>
      </c>
      <c r="E1819" s="2">
        <f t="shared" si="112"/>
        <v>104048</v>
      </c>
      <c r="F1819" s="17" t="str">
        <f t="shared" si="115"/>
        <v>BULLISH</v>
      </c>
      <c r="G1819" s="17" t="str">
        <f t="shared" si="114"/>
        <v>STRONG</v>
      </c>
      <c r="H1819" s="17" t="str">
        <f t="shared" si="113"/>
        <v>CONFIRMED BULLISH</v>
      </c>
    </row>
    <row r="1820" spans="1:8" ht="13.5" x14ac:dyDescent="0.25">
      <c r="A1820" s="3">
        <v>44662</v>
      </c>
      <c r="B1820" s="2">
        <v>67.349999999999994</v>
      </c>
      <c r="C1820" s="2">
        <v>45.210099999999997</v>
      </c>
      <c r="D1820" s="2">
        <v>45791</v>
      </c>
      <c r="E1820" s="2">
        <f t="shared" si="112"/>
        <v>149839</v>
      </c>
      <c r="F1820" s="17" t="str">
        <f t="shared" si="115"/>
        <v>BULLISH</v>
      </c>
      <c r="G1820" s="17" t="str">
        <f t="shared" si="114"/>
        <v>STRONG</v>
      </c>
      <c r="H1820" s="17" t="str">
        <f t="shared" si="113"/>
        <v>CONFIRMED BULLISH</v>
      </c>
    </row>
    <row r="1821" spans="1:8" ht="13.5" x14ac:dyDescent="0.25">
      <c r="A1821" s="3">
        <v>44663</v>
      </c>
      <c r="B1821" s="2">
        <v>68</v>
      </c>
      <c r="C1821" s="2">
        <v>45.6464</v>
      </c>
      <c r="D1821" s="2">
        <v>32762</v>
      </c>
      <c r="E1821" s="2">
        <f t="shared" si="112"/>
        <v>182601</v>
      </c>
      <c r="F1821" s="17" t="str">
        <f t="shared" si="115"/>
        <v>BULLISH</v>
      </c>
      <c r="G1821" s="17" t="str">
        <f t="shared" si="114"/>
        <v>STRONG</v>
      </c>
      <c r="H1821" s="17" t="str">
        <f t="shared" si="113"/>
        <v>CONFIRMED BULLISH</v>
      </c>
    </row>
    <row r="1822" spans="1:8" ht="13.5" x14ac:dyDescent="0.25">
      <c r="A1822" s="3">
        <v>44664</v>
      </c>
      <c r="B1822" s="2">
        <v>68.95</v>
      </c>
      <c r="C1822" s="2">
        <v>46.284100000000002</v>
      </c>
      <c r="D1822" s="2">
        <v>5210</v>
      </c>
      <c r="E1822" s="2">
        <f t="shared" si="112"/>
        <v>187811</v>
      </c>
      <c r="F1822" s="17" t="str">
        <f t="shared" si="115"/>
        <v>BULLISH</v>
      </c>
      <c r="G1822" s="17" t="str">
        <f t="shared" si="114"/>
        <v>STRONG</v>
      </c>
      <c r="H1822" s="17" t="str">
        <f t="shared" si="113"/>
        <v>CONFIRMED BULLISH</v>
      </c>
    </row>
    <row r="1823" spans="1:8" ht="13.5" x14ac:dyDescent="0.25">
      <c r="A1823" s="3">
        <v>44665</v>
      </c>
      <c r="B1823" s="2">
        <v>68.900000000000006</v>
      </c>
      <c r="C1823" s="2">
        <v>46.250599999999999</v>
      </c>
      <c r="D1823" s="2">
        <v>8326</v>
      </c>
      <c r="E1823" s="2">
        <f t="shared" si="112"/>
        <v>179485</v>
      </c>
      <c r="F1823" s="17" t="str">
        <f t="shared" si="115"/>
        <v>BULLISH</v>
      </c>
      <c r="G1823" s="17" t="str">
        <f t="shared" si="114"/>
        <v>STRONG</v>
      </c>
      <c r="H1823" s="17" t="str">
        <f t="shared" si="113"/>
        <v>CONFIRMED BULLISH</v>
      </c>
    </row>
    <row r="1824" spans="1:8" ht="13.5" x14ac:dyDescent="0.25">
      <c r="A1824" s="3">
        <v>44666</v>
      </c>
      <c r="B1824" s="2">
        <v>69</v>
      </c>
      <c r="C1824" s="2">
        <v>46.317700000000002</v>
      </c>
      <c r="D1824" s="2">
        <v>11523</v>
      </c>
      <c r="E1824" s="2">
        <f t="shared" si="112"/>
        <v>191008</v>
      </c>
      <c r="F1824" s="17" t="str">
        <f t="shared" si="115"/>
        <v>BULLISH</v>
      </c>
      <c r="G1824" s="17" t="str">
        <f t="shared" si="114"/>
        <v>STRONG</v>
      </c>
      <c r="H1824" s="17" t="str">
        <f t="shared" si="113"/>
        <v>CONFIRMED BULLISH</v>
      </c>
    </row>
    <row r="1825" spans="1:8" ht="13.5" x14ac:dyDescent="0.25">
      <c r="A1825" s="3">
        <v>44669</v>
      </c>
      <c r="B1825" s="2">
        <v>69.099999999999994</v>
      </c>
      <c r="C1825" s="2">
        <v>46.384799999999998</v>
      </c>
      <c r="D1825" s="2">
        <v>1414</v>
      </c>
      <c r="E1825" s="2">
        <f t="shared" si="112"/>
        <v>192422</v>
      </c>
      <c r="F1825" s="17" t="str">
        <f t="shared" si="115"/>
        <v>BULLISH</v>
      </c>
      <c r="G1825" s="17" t="str">
        <f t="shared" si="114"/>
        <v>STRONG</v>
      </c>
      <c r="H1825" s="17" t="str">
        <f t="shared" si="113"/>
        <v>CONFIRMED BULLISH</v>
      </c>
    </row>
    <row r="1826" spans="1:8" ht="13.5" x14ac:dyDescent="0.25">
      <c r="A1826" s="3">
        <v>44670</v>
      </c>
      <c r="B1826" s="2">
        <v>68.900000000000006</v>
      </c>
      <c r="C1826" s="2">
        <v>46.250599999999999</v>
      </c>
      <c r="D1826" s="2">
        <v>3392</v>
      </c>
      <c r="E1826" s="2">
        <f t="shared" si="112"/>
        <v>189030</v>
      </c>
      <c r="F1826" s="17" t="str">
        <f t="shared" si="115"/>
        <v>BULLISH</v>
      </c>
      <c r="G1826" s="17" t="str">
        <f t="shared" si="114"/>
        <v>STRONG</v>
      </c>
      <c r="H1826" s="17" t="str">
        <f t="shared" si="113"/>
        <v>CONFIRMED BULLISH</v>
      </c>
    </row>
    <row r="1827" spans="1:8" ht="13.5" x14ac:dyDescent="0.25">
      <c r="A1827" s="3">
        <v>44671</v>
      </c>
      <c r="B1827" s="2">
        <v>69</v>
      </c>
      <c r="C1827" s="2">
        <v>46.317700000000002</v>
      </c>
      <c r="D1827" s="2">
        <v>897</v>
      </c>
      <c r="E1827" s="2">
        <f t="shared" si="112"/>
        <v>189927</v>
      </c>
      <c r="F1827" s="17" t="str">
        <f t="shared" si="115"/>
        <v>BULLISH</v>
      </c>
      <c r="G1827" s="17" t="str">
        <f t="shared" si="114"/>
        <v>NEUTRAL</v>
      </c>
      <c r="H1827" s="17" t="str">
        <f t="shared" si="113"/>
        <v>CONFIRMED BULLISH</v>
      </c>
    </row>
    <row r="1828" spans="1:8" ht="13.5" x14ac:dyDescent="0.25">
      <c r="A1828" s="3">
        <v>44672</v>
      </c>
      <c r="B1828" s="2">
        <v>69.3</v>
      </c>
      <c r="C1828" s="2">
        <v>46.519100000000002</v>
      </c>
      <c r="D1828" s="2">
        <v>4254</v>
      </c>
      <c r="E1828" s="2">
        <f t="shared" si="112"/>
        <v>194181</v>
      </c>
      <c r="F1828" s="17" t="str">
        <f t="shared" si="115"/>
        <v>BULLISH</v>
      </c>
      <c r="G1828" s="17" t="str">
        <f t="shared" si="114"/>
        <v>STRONG</v>
      </c>
      <c r="H1828" s="17" t="str">
        <f t="shared" si="113"/>
        <v>CONFIRMED BULLISH</v>
      </c>
    </row>
    <row r="1829" spans="1:8" ht="13.5" x14ac:dyDescent="0.25">
      <c r="A1829" s="3">
        <v>44673</v>
      </c>
      <c r="B1829" s="2">
        <v>69.099999999999994</v>
      </c>
      <c r="C1829" s="2">
        <v>46.384799999999998</v>
      </c>
      <c r="D1829" s="2">
        <v>3966</v>
      </c>
      <c r="E1829" s="2">
        <f t="shared" si="112"/>
        <v>190215</v>
      </c>
      <c r="F1829" s="17" t="str">
        <f t="shared" si="115"/>
        <v>BEARISH</v>
      </c>
      <c r="G1829" s="17" t="str">
        <f t="shared" si="114"/>
        <v>NEUTRAL</v>
      </c>
      <c r="H1829" s="17" t="str">
        <f t="shared" si="113"/>
        <v>BEARISH DIVERGENCE</v>
      </c>
    </row>
    <row r="1830" spans="1:8" ht="13.5" x14ac:dyDescent="0.25">
      <c r="A1830" s="3">
        <v>44676</v>
      </c>
      <c r="B1830" s="2">
        <v>69.05</v>
      </c>
      <c r="C1830" s="2">
        <v>46.351300000000002</v>
      </c>
      <c r="D1830" s="2">
        <v>1046</v>
      </c>
      <c r="E1830" s="2">
        <f t="shared" si="112"/>
        <v>189169</v>
      </c>
      <c r="F1830" s="17" t="str">
        <f t="shared" si="115"/>
        <v>BEARISH</v>
      </c>
      <c r="G1830" s="17" t="str">
        <f t="shared" si="114"/>
        <v>NEUTRAL</v>
      </c>
      <c r="H1830" s="17" t="str">
        <f t="shared" si="113"/>
        <v>CONFIRMED BEARISH</v>
      </c>
    </row>
    <row r="1831" spans="1:8" ht="13.5" x14ac:dyDescent="0.25">
      <c r="A1831" s="3">
        <v>44677</v>
      </c>
      <c r="B1831" s="2">
        <v>69.16</v>
      </c>
      <c r="C1831" s="2">
        <v>46.4251</v>
      </c>
      <c r="D1831" s="2">
        <v>6529</v>
      </c>
      <c r="E1831" s="2">
        <f t="shared" si="112"/>
        <v>195698</v>
      </c>
      <c r="F1831" s="17" t="str">
        <f t="shared" si="115"/>
        <v>BULLISH</v>
      </c>
      <c r="G1831" s="17" t="str">
        <f t="shared" si="114"/>
        <v>STRONG</v>
      </c>
      <c r="H1831" s="17" t="str">
        <f t="shared" si="113"/>
        <v>CONFIRMED BULLISH</v>
      </c>
    </row>
    <row r="1832" spans="1:8" ht="13.5" x14ac:dyDescent="0.25">
      <c r="A1832" s="3">
        <v>44678</v>
      </c>
      <c r="B1832" s="2">
        <v>69.31</v>
      </c>
      <c r="C1832" s="2">
        <v>46.525799999999997</v>
      </c>
      <c r="D1832" s="2">
        <v>4520</v>
      </c>
      <c r="E1832" s="2">
        <f t="shared" si="112"/>
        <v>200218</v>
      </c>
      <c r="F1832" s="17" t="str">
        <f t="shared" si="115"/>
        <v>BULLISH</v>
      </c>
      <c r="G1832" s="17" t="str">
        <f t="shared" si="114"/>
        <v>STRONG</v>
      </c>
      <c r="H1832" s="17" t="str">
        <f t="shared" si="113"/>
        <v>CONFIRMED BULLISH</v>
      </c>
    </row>
    <row r="1833" spans="1:8" ht="13.5" x14ac:dyDescent="0.25">
      <c r="A1833" s="3">
        <v>44679</v>
      </c>
      <c r="B1833" s="2">
        <v>69.290000000000006</v>
      </c>
      <c r="C1833" s="2">
        <v>46.5124</v>
      </c>
      <c r="D1833" s="2">
        <v>3492</v>
      </c>
      <c r="E1833" s="2">
        <f t="shared" si="112"/>
        <v>196726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BULLISH DIVERGENCE</v>
      </c>
    </row>
    <row r="1834" spans="1:8" ht="13.5" x14ac:dyDescent="0.25">
      <c r="A1834" s="3">
        <v>44680</v>
      </c>
      <c r="B1834" s="2">
        <v>69.3</v>
      </c>
      <c r="C1834" s="2">
        <v>46.519100000000002</v>
      </c>
      <c r="D1834" s="2">
        <v>4122</v>
      </c>
      <c r="E1834" s="2">
        <f t="shared" si="112"/>
        <v>200848</v>
      </c>
      <c r="F1834" s="17" t="str">
        <f t="shared" si="115"/>
        <v>BULLISH</v>
      </c>
      <c r="G1834" s="17" t="str">
        <f t="shared" si="114"/>
        <v>STRONG</v>
      </c>
      <c r="H1834" s="17" t="str">
        <f t="shared" si="113"/>
        <v>CONFIRMED BULLISH</v>
      </c>
    </row>
    <row r="1835" spans="1:8" ht="13.5" x14ac:dyDescent="0.25">
      <c r="A1835" s="3">
        <v>44685</v>
      </c>
      <c r="B1835" s="2">
        <v>69.59</v>
      </c>
      <c r="C1835" s="2">
        <v>46.713700000000003</v>
      </c>
      <c r="D1835" s="2">
        <v>9522</v>
      </c>
      <c r="E1835" s="2">
        <f t="shared" si="112"/>
        <v>210370</v>
      </c>
      <c r="F1835" s="17" t="str">
        <f t="shared" si="115"/>
        <v>BULLISH</v>
      </c>
      <c r="G1835" s="17" t="str">
        <f t="shared" si="114"/>
        <v>STRONG</v>
      </c>
      <c r="H1835" s="17" t="str">
        <f t="shared" si="113"/>
        <v>CONFIRMED BULLISH</v>
      </c>
    </row>
    <row r="1836" spans="1:8" ht="13.5" x14ac:dyDescent="0.25">
      <c r="A1836" s="3">
        <v>44686</v>
      </c>
      <c r="B1836" s="2">
        <v>69.7</v>
      </c>
      <c r="C1836" s="2">
        <v>46.787599999999998</v>
      </c>
      <c r="D1836" s="2">
        <v>4944</v>
      </c>
      <c r="E1836" s="2">
        <f t="shared" si="112"/>
        <v>215314</v>
      </c>
      <c r="F1836" s="17" t="str">
        <f t="shared" si="115"/>
        <v>BULLISH</v>
      </c>
      <c r="G1836" s="17" t="str">
        <f t="shared" si="114"/>
        <v>STRONG</v>
      </c>
      <c r="H1836" s="17" t="str">
        <f t="shared" si="113"/>
        <v>CONFIRMED BULLISH</v>
      </c>
    </row>
    <row r="1837" spans="1:8" ht="13.5" x14ac:dyDescent="0.25">
      <c r="A1837" s="3">
        <v>44687</v>
      </c>
      <c r="B1837" s="2">
        <v>69.7</v>
      </c>
      <c r="C1837" s="2">
        <v>46.787599999999998</v>
      </c>
      <c r="D1837" s="2">
        <v>4697</v>
      </c>
      <c r="E1837" s="2">
        <f t="shared" si="112"/>
        <v>215314</v>
      </c>
      <c r="F1837" s="17" t="str">
        <f t="shared" si="115"/>
        <v>BULLISH</v>
      </c>
      <c r="G1837" s="17" t="str">
        <f t="shared" si="114"/>
        <v>STRONG</v>
      </c>
      <c r="H1837" s="17" t="str">
        <f t="shared" si="113"/>
        <v>CONFIRMED BULLISH</v>
      </c>
    </row>
    <row r="1838" spans="1:8" ht="13.5" x14ac:dyDescent="0.25">
      <c r="A1838" s="3">
        <v>44690</v>
      </c>
      <c r="B1838" s="2">
        <v>64.599999999999994</v>
      </c>
      <c r="C1838" s="2">
        <v>46.864899999999999</v>
      </c>
      <c r="D1838" s="2">
        <v>3258</v>
      </c>
      <c r="E1838" s="2">
        <f t="shared" si="112"/>
        <v>212056</v>
      </c>
      <c r="F1838" s="17" t="str">
        <f t="shared" si="115"/>
        <v>BULLISH</v>
      </c>
      <c r="G1838" s="17" t="str">
        <f t="shared" si="114"/>
        <v>STRONG</v>
      </c>
      <c r="H1838" s="17" t="str">
        <f t="shared" si="113"/>
        <v>BULLISH DIVERGENCE</v>
      </c>
    </row>
    <row r="1839" spans="1:8" ht="13.5" x14ac:dyDescent="0.25">
      <c r="A1839" s="3">
        <v>44691</v>
      </c>
      <c r="B1839" s="2">
        <v>64.819999999999993</v>
      </c>
      <c r="C1839" s="2">
        <v>47.024500000000003</v>
      </c>
      <c r="D1839" s="2">
        <v>4506</v>
      </c>
      <c r="E1839" s="2">
        <f t="shared" si="112"/>
        <v>216562</v>
      </c>
      <c r="F1839" s="17" t="str">
        <f t="shared" si="115"/>
        <v>BULLISH</v>
      </c>
      <c r="G1839" s="17" t="str">
        <f t="shared" si="114"/>
        <v>STRONG</v>
      </c>
      <c r="H1839" s="17" t="str">
        <f t="shared" si="113"/>
        <v>BULLISH DIVERGENCE</v>
      </c>
    </row>
    <row r="1840" spans="1:8" ht="13.5" x14ac:dyDescent="0.25">
      <c r="A1840" s="3">
        <v>44692</v>
      </c>
      <c r="B1840" s="2">
        <v>66.099999999999994</v>
      </c>
      <c r="C1840" s="2">
        <v>47.953099999999999</v>
      </c>
      <c r="D1840" s="2">
        <v>5537</v>
      </c>
      <c r="E1840" s="2">
        <f t="shared" si="112"/>
        <v>222099</v>
      </c>
      <c r="F1840" s="17" t="str">
        <f t="shared" si="115"/>
        <v>BULLISH</v>
      </c>
      <c r="G1840" s="17" t="str">
        <f t="shared" si="114"/>
        <v>STRONG</v>
      </c>
      <c r="H1840" s="17" t="str">
        <f t="shared" si="113"/>
        <v>BULLISH DIVERGENCE</v>
      </c>
    </row>
    <row r="1841" spans="1:8" ht="13.5" x14ac:dyDescent="0.25">
      <c r="A1841" s="3">
        <v>44693</v>
      </c>
      <c r="B1841" s="2">
        <v>66.2</v>
      </c>
      <c r="C1841" s="2">
        <v>48.025599999999997</v>
      </c>
      <c r="D1841" s="2">
        <v>5830</v>
      </c>
      <c r="E1841" s="2">
        <f t="shared" si="112"/>
        <v>227929</v>
      </c>
      <c r="F1841" s="17" t="str">
        <f t="shared" si="115"/>
        <v>BULLISH</v>
      </c>
      <c r="G1841" s="17" t="str">
        <f t="shared" si="114"/>
        <v>STRONG</v>
      </c>
      <c r="H1841" s="17" t="str">
        <f t="shared" si="113"/>
        <v>BULLISH DIVERGENCE</v>
      </c>
    </row>
    <row r="1842" spans="1:8" ht="13.5" x14ac:dyDescent="0.25">
      <c r="A1842" s="3">
        <v>44694</v>
      </c>
      <c r="B1842" s="2">
        <v>66.5</v>
      </c>
      <c r="C1842" s="2">
        <v>48.243299999999998</v>
      </c>
      <c r="D1842" s="2">
        <v>1875</v>
      </c>
      <c r="E1842" s="2">
        <f t="shared" si="112"/>
        <v>229804</v>
      </c>
      <c r="F1842" s="17" t="str">
        <f t="shared" si="115"/>
        <v>BULLISH</v>
      </c>
      <c r="G1842" s="17" t="str">
        <f t="shared" si="114"/>
        <v>STRONG</v>
      </c>
      <c r="H1842" s="17" t="str">
        <f t="shared" si="113"/>
        <v>BULLISH DIVERGENCE</v>
      </c>
    </row>
    <row r="1843" spans="1:8" ht="13.5" x14ac:dyDescent="0.25">
      <c r="A1843" s="3">
        <v>44697</v>
      </c>
      <c r="B1843" s="2">
        <v>66.599999999999994</v>
      </c>
      <c r="C1843" s="2">
        <v>48.315800000000003</v>
      </c>
      <c r="D1843" s="2">
        <v>1378</v>
      </c>
      <c r="E1843" s="2">
        <f t="shared" si="112"/>
        <v>231182</v>
      </c>
      <c r="F1843" s="17" t="str">
        <f t="shared" si="115"/>
        <v>BULLISH</v>
      </c>
      <c r="G1843" s="17" t="str">
        <f t="shared" si="114"/>
        <v>STRONG</v>
      </c>
      <c r="H1843" s="17" t="str">
        <f t="shared" si="113"/>
        <v>CONFIRMED BULLISH</v>
      </c>
    </row>
    <row r="1844" spans="1:8" ht="13.5" x14ac:dyDescent="0.25">
      <c r="A1844" s="3">
        <v>44698</v>
      </c>
      <c r="B1844" s="2">
        <v>66.8</v>
      </c>
      <c r="C1844" s="2">
        <v>48.460900000000002</v>
      </c>
      <c r="D1844" s="2">
        <v>2270</v>
      </c>
      <c r="E1844" s="2">
        <f t="shared" si="112"/>
        <v>233452</v>
      </c>
      <c r="F1844" s="17" t="str">
        <f t="shared" si="115"/>
        <v>BULLISH</v>
      </c>
      <c r="G1844" s="17" t="str">
        <f t="shared" si="114"/>
        <v>STRONG</v>
      </c>
      <c r="H1844" s="17" t="str">
        <f t="shared" si="113"/>
        <v>CONFIRMED BULLISH</v>
      </c>
    </row>
    <row r="1845" spans="1:8" ht="13.5" x14ac:dyDescent="0.25">
      <c r="A1845" s="3">
        <v>44699</v>
      </c>
      <c r="B1845" s="2">
        <v>68.599999999999994</v>
      </c>
      <c r="C1845" s="2">
        <v>49.766800000000003</v>
      </c>
      <c r="D1845" s="2">
        <v>3722</v>
      </c>
      <c r="E1845" s="2">
        <f t="shared" si="112"/>
        <v>237174</v>
      </c>
      <c r="F1845" s="17" t="str">
        <f t="shared" si="115"/>
        <v>BULLISH</v>
      </c>
      <c r="G1845" s="17" t="str">
        <f t="shared" si="114"/>
        <v>STRONG</v>
      </c>
      <c r="H1845" s="17" t="str">
        <f t="shared" si="113"/>
        <v>CONFIRMED BULLISH</v>
      </c>
    </row>
    <row r="1846" spans="1:8" ht="13.5" x14ac:dyDescent="0.25">
      <c r="A1846" s="3">
        <v>44700</v>
      </c>
      <c r="B1846" s="2">
        <v>68.45</v>
      </c>
      <c r="C1846" s="2">
        <v>49.657899999999998</v>
      </c>
      <c r="D1846" s="2">
        <v>2394</v>
      </c>
      <c r="E1846" s="2">
        <f t="shared" si="112"/>
        <v>234780</v>
      </c>
      <c r="F1846" s="17" t="str">
        <f t="shared" si="115"/>
        <v>BULLISH</v>
      </c>
      <c r="G1846" s="17" t="str">
        <f t="shared" si="114"/>
        <v>STRONG</v>
      </c>
      <c r="H1846" s="17" t="str">
        <f t="shared" si="113"/>
        <v>CONFIRMED BULLISH</v>
      </c>
    </row>
    <row r="1847" spans="1:8" ht="13.5" x14ac:dyDescent="0.25">
      <c r="A1847" s="3">
        <v>44701</v>
      </c>
      <c r="B1847" s="2">
        <v>68.400000000000006</v>
      </c>
      <c r="C1847" s="2">
        <v>49.621699999999997</v>
      </c>
      <c r="D1847" s="2">
        <v>1428</v>
      </c>
      <c r="E1847" s="2">
        <f t="shared" si="112"/>
        <v>233352</v>
      </c>
      <c r="F1847" s="17" t="str">
        <f t="shared" si="115"/>
        <v>BULLISH</v>
      </c>
      <c r="G1847" s="17" t="str">
        <f t="shared" si="114"/>
        <v>NEUTRAL</v>
      </c>
      <c r="H1847" s="17" t="str">
        <f t="shared" si="113"/>
        <v>CONFIRMED BULLISH</v>
      </c>
    </row>
    <row r="1848" spans="1:8" ht="13.5" x14ac:dyDescent="0.25">
      <c r="A1848" s="3">
        <v>44704</v>
      </c>
      <c r="B1848" s="2">
        <v>68.400000000000006</v>
      </c>
      <c r="C1848" s="2">
        <v>49.621699999999997</v>
      </c>
      <c r="D1848" s="2">
        <v>4135</v>
      </c>
      <c r="E1848" s="2">
        <f t="shared" si="112"/>
        <v>233352</v>
      </c>
      <c r="F1848" s="17" t="str">
        <f t="shared" si="115"/>
        <v>BULLISH</v>
      </c>
      <c r="G1848" s="17" t="str">
        <f t="shared" si="114"/>
        <v>NEUTRAL</v>
      </c>
      <c r="H1848" s="17" t="str">
        <f t="shared" si="113"/>
        <v>CONFIRMED BULLISH</v>
      </c>
    </row>
    <row r="1849" spans="1:8" ht="13.5" x14ac:dyDescent="0.25">
      <c r="A1849" s="3">
        <v>44705</v>
      </c>
      <c r="B1849" s="2">
        <v>68.3</v>
      </c>
      <c r="C1849" s="2">
        <v>49.549100000000003</v>
      </c>
      <c r="D1849" s="2">
        <v>2009</v>
      </c>
      <c r="E1849" s="2">
        <f t="shared" si="112"/>
        <v>231343</v>
      </c>
      <c r="F1849" s="17" t="str">
        <f t="shared" si="115"/>
        <v>BEARISH</v>
      </c>
      <c r="G1849" s="17" t="str">
        <f t="shared" si="114"/>
        <v>NEUTRAL</v>
      </c>
      <c r="H1849" s="17" t="str">
        <f t="shared" si="113"/>
        <v>BEARISH DIVERGENCE</v>
      </c>
    </row>
    <row r="1850" spans="1:8" ht="13.5" x14ac:dyDescent="0.25">
      <c r="A1850" s="3">
        <v>44706</v>
      </c>
      <c r="B1850" s="2">
        <v>68.599999999999994</v>
      </c>
      <c r="C1850" s="2">
        <v>49.766800000000003</v>
      </c>
      <c r="D1850" s="2">
        <v>6825</v>
      </c>
      <c r="E1850" s="2">
        <f t="shared" si="112"/>
        <v>238168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NEUTRAL</v>
      </c>
    </row>
    <row r="1851" spans="1:8" ht="13.5" x14ac:dyDescent="0.25">
      <c r="A1851" s="3">
        <v>44707</v>
      </c>
      <c r="B1851" s="2">
        <v>68.650000000000006</v>
      </c>
      <c r="C1851" s="2">
        <v>49.802999999999997</v>
      </c>
      <c r="D1851" s="2">
        <v>5632</v>
      </c>
      <c r="E1851" s="2">
        <f t="shared" si="112"/>
        <v>243800</v>
      </c>
      <c r="F1851" s="17" t="str">
        <f t="shared" si="115"/>
        <v>BULLISH</v>
      </c>
      <c r="G1851" s="17" t="str">
        <f t="shared" si="114"/>
        <v>STRONG</v>
      </c>
      <c r="H1851" s="17" t="str">
        <f t="shared" si="113"/>
        <v>CONFIRMED BULLISH</v>
      </c>
    </row>
    <row r="1852" spans="1:8" ht="13.5" x14ac:dyDescent="0.25">
      <c r="A1852" s="3">
        <v>44708</v>
      </c>
      <c r="B1852" s="2">
        <v>69.2</v>
      </c>
      <c r="C1852" s="2">
        <v>50.201999999999998</v>
      </c>
      <c r="D1852" s="2">
        <v>5862</v>
      </c>
      <c r="E1852" s="2">
        <f t="shared" si="112"/>
        <v>249662</v>
      </c>
      <c r="F1852" s="17" t="str">
        <f t="shared" si="115"/>
        <v>BULLISH</v>
      </c>
      <c r="G1852" s="17" t="str">
        <f t="shared" si="114"/>
        <v>STRONG</v>
      </c>
      <c r="H1852" s="17" t="str">
        <f t="shared" si="113"/>
        <v>CONFIRMED BULLISH</v>
      </c>
    </row>
    <row r="1853" spans="1:8" ht="13.5" x14ac:dyDescent="0.25">
      <c r="A1853" s="3">
        <v>44711</v>
      </c>
      <c r="B1853" s="2">
        <v>69.95</v>
      </c>
      <c r="C1853" s="2">
        <v>50.746099999999998</v>
      </c>
      <c r="D1853" s="2">
        <v>1444</v>
      </c>
      <c r="E1853" s="2">
        <f t="shared" si="112"/>
        <v>251106</v>
      </c>
      <c r="F1853" s="17" t="str">
        <f t="shared" si="115"/>
        <v>BULLISH</v>
      </c>
      <c r="G1853" s="17" t="str">
        <f t="shared" si="114"/>
        <v>STRONG</v>
      </c>
      <c r="H1853" s="17" t="str">
        <f t="shared" si="113"/>
        <v>CONFIRMED BULLISH</v>
      </c>
    </row>
    <row r="1854" spans="1:8" ht="13.5" x14ac:dyDescent="0.25">
      <c r="A1854" s="3">
        <v>44712</v>
      </c>
      <c r="B1854" s="2">
        <v>69.900000000000006</v>
      </c>
      <c r="C1854" s="2">
        <v>50.709899999999998</v>
      </c>
      <c r="D1854" s="2">
        <v>3391</v>
      </c>
      <c r="E1854" s="2">
        <f t="shared" si="112"/>
        <v>247715</v>
      </c>
      <c r="F1854" s="17" t="str">
        <f t="shared" si="115"/>
        <v>BULLISH</v>
      </c>
      <c r="G1854" s="17" t="str">
        <f t="shared" si="114"/>
        <v>STRONG</v>
      </c>
      <c r="H1854" s="17" t="str">
        <f t="shared" si="113"/>
        <v>CONFIRMED BULLISH</v>
      </c>
    </row>
    <row r="1855" spans="1:8" ht="13.5" x14ac:dyDescent="0.25">
      <c r="A1855" s="3">
        <v>44713</v>
      </c>
      <c r="B1855" s="2">
        <v>69.84</v>
      </c>
      <c r="C1855" s="2">
        <v>50.6663</v>
      </c>
      <c r="D1855" s="2">
        <v>2778</v>
      </c>
      <c r="E1855" s="2">
        <f t="shared" si="112"/>
        <v>244937</v>
      </c>
      <c r="F1855" s="17" t="str">
        <f t="shared" si="115"/>
        <v>BULLISH</v>
      </c>
      <c r="G1855" s="17" t="str">
        <f t="shared" si="114"/>
        <v>STRONG</v>
      </c>
      <c r="H1855" s="17" t="str">
        <f t="shared" si="113"/>
        <v>CONFIRMED BULLISH</v>
      </c>
    </row>
    <row r="1856" spans="1:8" ht="13.5" x14ac:dyDescent="0.25">
      <c r="A1856" s="3">
        <v>44714</v>
      </c>
      <c r="B1856" s="2">
        <v>69.84</v>
      </c>
      <c r="C1856" s="2">
        <v>50.6663</v>
      </c>
      <c r="D1856" s="2">
        <v>2095</v>
      </c>
      <c r="E1856" s="2">
        <f t="shared" si="112"/>
        <v>244937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CONFIRMED BULLISH</v>
      </c>
    </row>
    <row r="1857" spans="1:8" ht="13.5" x14ac:dyDescent="0.25">
      <c r="A1857" s="3">
        <v>44715</v>
      </c>
      <c r="B1857" s="2">
        <v>69.8</v>
      </c>
      <c r="C1857" s="2">
        <v>50.637300000000003</v>
      </c>
      <c r="D1857" s="2">
        <v>2390</v>
      </c>
      <c r="E1857" s="2">
        <f t="shared" si="112"/>
        <v>242547</v>
      </c>
      <c r="F1857" s="17" t="str">
        <f t="shared" si="115"/>
        <v>BEARISH</v>
      </c>
      <c r="G1857" s="17" t="str">
        <f t="shared" si="114"/>
        <v>WEAK</v>
      </c>
      <c r="H1857" s="17" t="str">
        <f t="shared" si="113"/>
        <v>BEARISH DIVERGENCE</v>
      </c>
    </row>
    <row r="1858" spans="1:8" ht="13.5" x14ac:dyDescent="0.25">
      <c r="A1858" s="3">
        <v>44718</v>
      </c>
      <c r="B1858" s="2">
        <v>69.8</v>
      </c>
      <c r="C1858" s="2">
        <v>50.637300000000003</v>
      </c>
      <c r="D1858" s="2">
        <v>849</v>
      </c>
      <c r="E1858" s="2">
        <f t="shared" si="112"/>
        <v>242547</v>
      </c>
      <c r="F1858" s="17" t="str">
        <f t="shared" si="115"/>
        <v>BEARISH</v>
      </c>
      <c r="G1858" s="17" t="str">
        <f t="shared" si="114"/>
        <v>WEAK</v>
      </c>
      <c r="H1858" s="17" t="str">
        <f t="shared" si="113"/>
        <v>CONFIRMED BEARISH</v>
      </c>
    </row>
    <row r="1859" spans="1:8" ht="13.5" x14ac:dyDescent="0.25">
      <c r="A1859" s="3">
        <v>44719</v>
      </c>
      <c r="B1859" s="2">
        <v>69.790000000000006</v>
      </c>
      <c r="C1859" s="2">
        <v>50.630099999999999</v>
      </c>
      <c r="D1859" s="2">
        <v>716</v>
      </c>
      <c r="E1859" s="2">
        <f t="shared" si="112"/>
        <v>241831</v>
      </c>
      <c r="F1859" s="17" t="str">
        <f t="shared" si="115"/>
        <v>BEARISH</v>
      </c>
      <c r="G1859" s="17" t="str">
        <f t="shared" si="114"/>
        <v>WEAK</v>
      </c>
      <c r="H1859" s="17" t="str">
        <f t="shared" si="113"/>
        <v>CONFIRMED BEARISH</v>
      </c>
    </row>
    <row r="1860" spans="1:8" ht="13.5" x14ac:dyDescent="0.25">
      <c r="A1860" s="3">
        <v>44720</v>
      </c>
      <c r="B1860" s="2">
        <v>69.599999999999994</v>
      </c>
      <c r="C1860" s="2">
        <v>50.492199999999997</v>
      </c>
      <c r="D1860" s="2">
        <v>2217</v>
      </c>
      <c r="E1860" s="2">
        <f t="shared" ref="E1860:E1923" si="116">IF(B1860&gt;B1859, E1859+D1860, IF(B1860&lt;B1859, E1859-D1860, E1859))</f>
        <v>239614</v>
      </c>
      <c r="F1860" s="17" t="str">
        <f t="shared" si="115"/>
        <v>BEARISH</v>
      </c>
      <c r="G1860" s="17" t="str">
        <f t="shared" si="114"/>
        <v>WEAK</v>
      </c>
      <c r="H1860" s="17" t="str">
        <f t="shared" si="113"/>
        <v>CONFIRMED BEARISH</v>
      </c>
    </row>
    <row r="1861" spans="1:8" ht="13.5" x14ac:dyDescent="0.25">
      <c r="A1861" s="3">
        <v>44721</v>
      </c>
      <c r="B1861" s="2">
        <v>68.989999999999995</v>
      </c>
      <c r="C1861" s="2">
        <v>50.049700000000001</v>
      </c>
      <c r="D1861" s="2">
        <v>760</v>
      </c>
      <c r="E1861" s="2">
        <f t="shared" si="116"/>
        <v>238854</v>
      </c>
      <c r="F1861" s="17" t="str">
        <f t="shared" si="115"/>
        <v>BEARISH</v>
      </c>
      <c r="G1861" s="17" t="str">
        <f t="shared" si="114"/>
        <v>WEAK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69.2</v>
      </c>
      <c r="C1862" s="2">
        <v>50.201999999999998</v>
      </c>
      <c r="D1862" s="2">
        <v>500</v>
      </c>
      <c r="E1862" s="2">
        <f t="shared" si="116"/>
        <v>239354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69.099999999999994</v>
      </c>
      <c r="C1863" s="2">
        <v>50.1295</v>
      </c>
      <c r="D1863" s="2">
        <v>301</v>
      </c>
      <c r="E1863" s="2">
        <f t="shared" si="116"/>
        <v>239053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69.5</v>
      </c>
      <c r="C1864" s="2">
        <v>50.419699999999999</v>
      </c>
      <c r="D1864" s="2">
        <v>1693</v>
      </c>
      <c r="E1864" s="2">
        <f t="shared" si="116"/>
        <v>240746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v>44727</v>
      </c>
      <c r="B1865" s="2">
        <v>69.55</v>
      </c>
      <c r="C1865" s="2">
        <v>50.4559</v>
      </c>
      <c r="D1865" s="2">
        <v>1029</v>
      </c>
      <c r="E1865" s="2">
        <f t="shared" si="116"/>
        <v>241775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BULLISH DIVERGENCE</v>
      </c>
    </row>
    <row r="1866" spans="1:8" ht="13.5" x14ac:dyDescent="0.25">
      <c r="A1866" s="3">
        <v>44728</v>
      </c>
      <c r="B1866" s="2">
        <v>70</v>
      </c>
      <c r="C1866" s="2">
        <v>50.782400000000003</v>
      </c>
      <c r="D1866" s="2">
        <v>7646</v>
      </c>
      <c r="E1866" s="2">
        <f t="shared" si="116"/>
        <v>249421</v>
      </c>
      <c r="F1866" s="17" t="str">
        <f t="shared" si="119"/>
        <v>BULLISH</v>
      </c>
      <c r="G1866" s="17" t="str">
        <f t="shared" si="118"/>
        <v>STRONG</v>
      </c>
      <c r="H1866" s="17" t="str">
        <f t="shared" si="117"/>
        <v>CONFIRMED BULLISH</v>
      </c>
    </row>
    <row r="1867" spans="1:8" ht="13.5" x14ac:dyDescent="0.25">
      <c r="A1867" s="3">
        <v>44729</v>
      </c>
      <c r="B1867" s="2">
        <v>70</v>
      </c>
      <c r="C1867" s="2">
        <v>50.782400000000003</v>
      </c>
      <c r="D1867" s="2">
        <v>182</v>
      </c>
      <c r="E1867" s="2">
        <f t="shared" si="116"/>
        <v>249421</v>
      </c>
      <c r="F1867" s="17" t="str">
        <f t="shared" si="119"/>
        <v>BULLISH</v>
      </c>
      <c r="G1867" s="17" t="str">
        <f t="shared" si="118"/>
        <v>STRONG</v>
      </c>
      <c r="H1867" s="17" t="str">
        <f t="shared" si="117"/>
        <v>CONFIRMED BULLISH</v>
      </c>
    </row>
    <row r="1868" spans="1:8" ht="13.5" x14ac:dyDescent="0.25">
      <c r="A1868" s="3">
        <v>44732</v>
      </c>
      <c r="B1868" s="2">
        <v>69.709999999999994</v>
      </c>
      <c r="C1868" s="2">
        <v>50.572000000000003</v>
      </c>
      <c r="D1868" s="2">
        <v>2663</v>
      </c>
      <c r="E1868" s="2">
        <f t="shared" si="116"/>
        <v>246758</v>
      </c>
      <c r="F1868" s="17" t="str">
        <f t="shared" si="119"/>
        <v>BULLISH</v>
      </c>
      <c r="G1868" s="17" t="str">
        <f t="shared" si="118"/>
        <v>STRONG</v>
      </c>
      <c r="H1868" s="17" t="str">
        <f t="shared" si="117"/>
        <v>CONFIRMED BULLISH</v>
      </c>
    </row>
    <row r="1869" spans="1:8" ht="13.5" x14ac:dyDescent="0.25">
      <c r="A1869" s="3">
        <v>44733</v>
      </c>
      <c r="B1869" s="2">
        <v>71</v>
      </c>
      <c r="C1869" s="2">
        <v>51.507899999999999</v>
      </c>
      <c r="D1869" s="2">
        <v>4307</v>
      </c>
      <c r="E1869" s="2">
        <f t="shared" si="116"/>
        <v>251065</v>
      </c>
      <c r="F1869" s="17" t="str">
        <f t="shared" si="119"/>
        <v>BULLISH</v>
      </c>
      <c r="G1869" s="17" t="str">
        <f t="shared" si="118"/>
        <v>STRONG</v>
      </c>
      <c r="H1869" s="17" t="str">
        <f t="shared" si="117"/>
        <v>CONFIRMED BULLISH</v>
      </c>
    </row>
    <row r="1870" spans="1:8" ht="13.5" x14ac:dyDescent="0.25">
      <c r="A1870" s="3">
        <v>44734</v>
      </c>
      <c r="B1870" s="2">
        <v>73.400000000000006</v>
      </c>
      <c r="C1870" s="2">
        <v>53.249000000000002</v>
      </c>
      <c r="D1870" s="2">
        <v>7383</v>
      </c>
      <c r="E1870" s="2">
        <f t="shared" si="116"/>
        <v>258448</v>
      </c>
      <c r="F1870" s="17" t="str">
        <f t="shared" si="119"/>
        <v>BULLISH</v>
      </c>
      <c r="G1870" s="17" t="str">
        <f t="shared" si="118"/>
        <v>STRONG</v>
      </c>
      <c r="H1870" s="17" t="str">
        <f t="shared" si="117"/>
        <v>CONFIRMED BULLISH</v>
      </c>
    </row>
    <row r="1871" spans="1:8" ht="13.5" x14ac:dyDescent="0.25">
      <c r="A1871" s="3">
        <v>44735</v>
      </c>
      <c r="B1871" s="2">
        <v>75</v>
      </c>
      <c r="C1871" s="2">
        <v>54.409700000000001</v>
      </c>
      <c r="D1871" s="2">
        <v>3191</v>
      </c>
      <c r="E1871" s="2">
        <f t="shared" si="116"/>
        <v>261639</v>
      </c>
      <c r="F1871" s="17" t="str">
        <f t="shared" si="119"/>
        <v>BULLISH</v>
      </c>
      <c r="G1871" s="17" t="str">
        <f t="shared" si="118"/>
        <v>STRONG</v>
      </c>
      <c r="H1871" s="17" t="str">
        <f t="shared" si="117"/>
        <v>CONFIRMED BULLISH</v>
      </c>
    </row>
    <row r="1872" spans="1:8" ht="13.5" x14ac:dyDescent="0.25">
      <c r="A1872" s="3">
        <v>44736</v>
      </c>
      <c r="B1872" s="2">
        <v>74.099999999999994</v>
      </c>
      <c r="C1872" s="2">
        <v>53.756799999999998</v>
      </c>
      <c r="D1872" s="2">
        <v>5535</v>
      </c>
      <c r="E1872" s="2">
        <f t="shared" si="116"/>
        <v>256104</v>
      </c>
      <c r="F1872" s="17" t="str">
        <f t="shared" si="119"/>
        <v>BULLISH</v>
      </c>
      <c r="G1872" s="17" t="str">
        <f t="shared" si="118"/>
        <v>STRONG</v>
      </c>
      <c r="H1872" s="17" t="str">
        <f t="shared" si="117"/>
        <v>CONFIRMED BULLISH</v>
      </c>
    </row>
    <row r="1873" spans="1:8" ht="13.5" x14ac:dyDescent="0.25">
      <c r="A1873" s="3">
        <v>44739</v>
      </c>
      <c r="B1873" s="2">
        <v>74</v>
      </c>
      <c r="C1873" s="2">
        <v>53.6843</v>
      </c>
      <c r="D1873" s="2">
        <v>950</v>
      </c>
      <c r="E1873" s="2">
        <f t="shared" si="116"/>
        <v>255154</v>
      </c>
      <c r="F1873" s="17" t="str">
        <f t="shared" si="119"/>
        <v>BULLISH</v>
      </c>
      <c r="G1873" s="17" t="str">
        <f t="shared" si="118"/>
        <v>STRONG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72.3</v>
      </c>
      <c r="C1874" s="2">
        <v>52.451000000000001</v>
      </c>
      <c r="D1874" s="2">
        <v>2682</v>
      </c>
      <c r="E1874" s="2">
        <f t="shared" si="116"/>
        <v>252472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CONFIRMED BULLISH</v>
      </c>
    </row>
    <row r="1875" spans="1:8" ht="13.5" x14ac:dyDescent="0.25">
      <c r="A1875" s="3">
        <v>44741</v>
      </c>
      <c r="B1875" s="2">
        <v>70.5</v>
      </c>
      <c r="C1875" s="2">
        <v>51.145099999999999</v>
      </c>
      <c r="D1875" s="2">
        <v>2306</v>
      </c>
      <c r="E1875" s="2">
        <f t="shared" si="116"/>
        <v>250166</v>
      </c>
      <c r="F1875" s="17" t="str">
        <f t="shared" si="119"/>
        <v>BEARISH</v>
      </c>
      <c r="G1875" s="17" t="str">
        <f t="shared" si="118"/>
        <v>WEAK</v>
      </c>
      <c r="H1875" s="17" t="str">
        <f t="shared" si="117"/>
        <v>CONFIRMED BEARISH</v>
      </c>
    </row>
    <row r="1876" spans="1:8" ht="13.5" x14ac:dyDescent="0.25">
      <c r="A1876" s="3">
        <v>44742</v>
      </c>
      <c r="B1876" s="2">
        <v>71</v>
      </c>
      <c r="C1876" s="2">
        <v>51.507899999999999</v>
      </c>
      <c r="D1876" s="2">
        <v>1882</v>
      </c>
      <c r="E1876" s="2">
        <f t="shared" si="116"/>
        <v>252048</v>
      </c>
      <c r="F1876" s="17" t="str">
        <f t="shared" si="119"/>
        <v>BEARISH</v>
      </c>
      <c r="G1876" s="17" t="str">
        <f t="shared" si="118"/>
        <v>WEAK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70.62</v>
      </c>
      <c r="C1877" s="2">
        <v>51.232199999999999</v>
      </c>
      <c r="D1877" s="2">
        <v>1020</v>
      </c>
      <c r="E1877" s="2">
        <f t="shared" si="116"/>
        <v>251028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CONFIRMED BEARISH</v>
      </c>
    </row>
    <row r="1878" spans="1:8" ht="13.5" x14ac:dyDescent="0.25">
      <c r="A1878" s="3">
        <v>44746</v>
      </c>
      <c r="B1878" s="2">
        <v>71</v>
      </c>
      <c r="C1878" s="2">
        <v>51.507899999999999</v>
      </c>
      <c r="D1878" s="2">
        <v>732</v>
      </c>
      <c r="E1878" s="2">
        <f t="shared" si="116"/>
        <v>251760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70</v>
      </c>
      <c r="C1879" s="2">
        <v>50.782400000000003</v>
      </c>
      <c r="D1879" s="2">
        <v>2733</v>
      </c>
      <c r="E1879" s="2">
        <f t="shared" si="116"/>
        <v>249027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69.8</v>
      </c>
      <c r="C1880" s="2">
        <v>50.637300000000003</v>
      </c>
      <c r="D1880" s="2">
        <v>1921</v>
      </c>
      <c r="E1880" s="2">
        <f t="shared" si="116"/>
        <v>247106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CONFIRMED BEARISH</v>
      </c>
    </row>
    <row r="1881" spans="1:8" ht="13.5" x14ac:dyDescent="0.25">
      <c r="A1881" s="3">
        <v>44749</v>
      </c>
      <c r="B1881" s="2">
        <v>70</v>
      </c>
      <c r="C1881" s="2">
        <v>50.782400000000003</v>
      </c>
      <c r="D1881" s="2">
        <v>347</v>
      </c>
      <c r="E1881" s="2">
        <f t="shared" si="116"/>
        <v>247453</v>
      </c>
      <c r="F1881" s="17" t="str">
        <f t="shared" si="119"/>
        <v>BEARISH</v>
      </c>
      <c r="G1881" s="17" t="str">
        <f t="shared" si="118"/>
        <v>NEUTRAL</v>
      </c>
      <c r="H1881" s="17" t="str">
        <f t="shared" si="117"/>
        <v>CONFIRMED BEARISH</v>
      </c>
    </row>
    <row r="1882" spans="1:8" ht="13.5" x14ac:dyDescent="0.25">
      <c r="A1882" s="3">
        <v>44750</v>
      </c>
      <c r="B1882" s="2">
        <v>70</v>
      </c>
      <c r="C1882" s="2">
        <v>50.782400000000003</v>
      </c>
      <c r="D1882" s="2">
        <v>825</v>
      </c>
      <c r="E1882" s="2">
        <f t="shared" si="116"/>
        <v>247453</v>
      </c>
      <c r="F1882" s="17" t="str">
        <f t="shared" si="119"/>
        <v>BEARISH</v>
      </c>
      <c r="G1882" s="17" t="str">
        <f t="shared" si="118"/>
        <v>NEUTRAL</v>
      </c>
      <c r="H1882" s="17" t="str">
        <f t="shared" si="117"/>
        <v>CONFIRMED BEARISH</v>
      </c>
    </row>
    <row r="1883" spans="1:8" ht="13.5" x14ac:dyDescent="0.25">
      <c r="A1883" s="3">
        <v>44753</v>
      </c>
      <c r="B1883" s="2">
        <v>69.989999999999995</v>
      </c>
      <c r="C1883" s="2">
        <v>50.775199999999998</v>
      </c>
      <c r="D1883" s="2">
        <v>1596</v>
      </c>
      <c r="E1883" s="2">
        <f t="shared" si="116"/>
        <v>245857</v>
      </c>
      <c r="F1883" s="17" t="str">
        <f t="shared" si="119"/>
        <v>BEARISH</v>
      </c>
      <c r="G1883" s="17" t="str">
        <f t="shared" si="118"/>
        <v>WEAK</v>
      </c>
      <c r="H1883" s="17" t="str">
        <f t="shared" si="117"/>
        <v>CONFIRMED BEARISH</v>
      </c>
    </row>
    <row r="1884" spans="1:8" ht="13.5" x14ac:dyDescent="0.25">
      <c r="A1884" s="3">
        <v>44754</v>
      </c>
      <c r="B1884" s="2">
        <v>70</v>
      </c>
      <c r="C1884" s="2">
        <v>50.782400000000003</v>
      </c>
      <c r="D1884" s="2">
        <v>371</v>
      </c>
      <c r="E1884" s="2">
        <f t="shared" si="116"/>
        <v>246228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NEUTRAL</v>
      </c>
    </row>
    <row r="1885" spans="1:8" ht="13.5" x14ac:dyDescent="0.25">
      <c r="A1885" s="3">
        <v>44755</v>
      </c>
      <c r="B1885" s="2">
        <v>70</v>
      </c>
      <c r="C1885" s="2">
        <v>50.782400000000003</v>
      </c>
      <c r="D1885" s="2">
        <v>3594</v>
      </c>
      <c r="E1885" s="2">
        <f t="shared" si="116"/>
        <v>246228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BEARISH DIVERGENCE</v>
      </c>
    </row>
    <row r="1886" spans="1:8" ht="13.5" x14ac:dyDescent="0.25">
      <c r="A1886" s="3">
        <v>44756</v>
      </c>
      <c r="B1886" s="2">
        <v>70.5</v>
      </c>
      <c r="C1886" s="2">
        <v>51.145099999999999</v>
      </c>
      <c r="D1886" s="2">
        <v>2475</v>
      </c>
      <c r="E1886" s="2">
        <f t="shared" si="116"/>
        <v>248703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v>44757</v>
      </c>
      <c r="B1887" s="2">
        <v>71</v>
      </c>
      <c r="C1887" s="2">
        <v>51.507899999999999</v>
      </c>
      <c r="D1887" s="2">
        <v>562</v>
      </c>
      <c r="E1887" s="2">
        <f t="shared" si="116"/>
        <v>249265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v>44760</v>
      </c>
      <c r="B1888" s="2">
        <v>70.8</v>
      </c>
      <c r="C1888" s="2">
        <v>51.3628</v>
      </c>
      <c r="D1888" s="2">
        <v>875</v>
      </c>
      <c r="E1888" s="2">
        <f t="shared" si="116"/>
        <v>248390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70.650000000000006</v>
      </c>
      <c r="C1889" s="2">
        <v>51.253999999999998</v>
      </c>
      <c r="D1889" s="2">
        <v>235</v>
      </c>
      <c r="E1889" s="2">
        <f t="shared" si="116"/>
        <v>248155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v>44762</v>
      </c>
      <c r="B1890" s="2">
        <v>70.900000000000006</v>
      </c>
      <c r="C1890" s="2">
        <v>51.435299999999998</v>
      </c>
      <c r="D1890" s="2">
        <v>2183</v>
      </c>
      <c r="E1890" s="2">
        <f t="shared" si="116"/>
        <v>250338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CONFIRMED BULLISH</v>
      </c>
    </row>
    <row r="1891" spans="1:8" ht="13.5" x14ac:dyDescent="0.25">
      <c r="A1891" s="3">
        <v>44763</v>
      </c>
      <c r="B1891" s="2">
        <v>71</v>
      </c>
      <c r="C1891" s="2">
        <v>51.507899999999999</v>
      </c>
      <c r="D1891" s="2">
        <v>13579</v>
      </c>
      <c r="E1891" s="2">
        <f t="shared" si="116"/>
        <v>263917</v>
      </c>
      <c r="F1891" s="17" t="str">
        <f t="shared" si="119"/>
        <v>BULLISH</v>
      </c>
      <c r="G1891" s="17" t="str">
        <f t="shared" si="118"/>
        <v>STRONG</v>
      </c>
      <c r="H1891" s="17" t="str">
        <f t="shared" si="117"/>
        <v>CONFIRMED BULLISH</v>
      </c>
    </row>
    <row r="1892" spans="1:8" ht="13.5" x14ac:dyDescent="0.25">
      <c r="A1892" s="3">
        <v>44764</v>
      </c>
      <c r="B1892" s="2">
        <v>71.900000000000006</v>
      </c>
      <c r="C1892" s="2">
        <v>52.160800000000002</v>
      </c>
      <c r="D1892" s="2">
        <v>2196</v>
      </c>
      <c r="E1892" s="2">
        <f t="shared" si="116"/>
        <v>266113</v>
      </c>
      <c r="F1892" s="17" t="str">
        <f t="shared" si="119"/>
        <v>BULLISH</v>
      </c>
      <c r="G1892" s="17" t="str">
        <f t="shared" si="118"/>
        <v>STRONG</v>
      </c>
      <c r="H1892" s="17" t="str">
        <f t="shared" si="117"/>
        <v>CONFIRMED BULLISH</v>
      </c>
    </row>
    <row r="1893" spans="1:8" ht="13.5" x14ac:dyDescent="0.25">
      <c r="A1893" s="3">
        <v>44768</v>
      </c>
      <c r="B1893" s="2">
        <v>73.900000000000006</v>
      </c>
      <c r="C1893" s="2">
        <v>53.611699999999999</v>
      </c>
      <c r="D1893" s="2">
        <v>3811</v>
      </c>
      <c r="E1893" s="2">
        <f t="shared" si="116"/>
        <v>269924</v>
      </c>
      <c r="F1893" s="17" t="str">
        <f t="shared" si="119"/>
        <v>BULLISH</v>
      </c>
      <c r="G1893" s="17" t="str">
        <f t="shared" si="118"/>
        <v>STRONG</v>
      </c>
      <c r="H1893" s="17" t="str">
        <f t="shared" si="117"/>
        <v>CONFIRMED BULLISH</v>
      </c>
    </row>
    <row r="1894" spans="1:8" ht="13.5" x14ac:dyDescent="0.25">
      <c r="A1894" s="3">
        <v>44769</v>
      </c>
      <c r="B1894" s="2">
        <v>73.48</v>
      </c>
      <c r="C1894" s="2">
        <v>53.307000000000002</v>
      </c>
      <c r="D1894" s="2">
        <v>3555</v>
      </c>
      <c r="E1894" s="2">
        <f t="shared" si="116"/>
        <v>266369</v>
      </c>
      <c r="F1894" s="17" t="str">
        <f t="shared" si="119"/>
        <v>BULLISH</v>
      </c>
      <c r="G1894" s="17" t="str">
        <f t="shared" si="118"/>
        <v>STRONG</v>
      </c>
      <c r="H1894" s="17" t="str">
        <f t="shared" si="117"/>
        <v>CONFIRMED BULLISH</v>
      </c>
    </row>
    <row r="1895" spans="1:8" ht="13.5" x14ac:dyDescent="0.25">
      <c r="A1895" s="3">
        <v>44770</v>
      </c>
      <c r="B1895" s="2">
        <v>73</v>
      </c>
      <c r="C1895" s="2">
        <v>52.958799999999997</v>
      </c>
      <c r="D1895" s="2">
        <v>3434</v>
      </c>
      <c r="E1895" s="2">
        <f t="shared" si="116"/>
        <v>262935</v>
      </c>
      <c r="F1895" s="17" t="str">
        <f t="shared" si="119"/>
        <v>BULLISH</v>
      </c>
      <c r="G1895" s="17" t="str">
        <f t="shared" si="118"/>
        <v>STRONG</v>
      </c>
      <c r="H1895" s="17" t="str">
        <f t="shared" si="117"/>
        <v>CONFIRMED BULLISH</v>
      </c>
    </row>
    <row r="1896" spans="1:8" ht="13.5" x14ac:dyDescent="0.25">
      <c r="A1896" s="3">
        <v>44771</v>
      </c>
      <c r="B1896" s="2">
        <v>73.38</v>
      </c>
      <c r="C1896" s="2">
        <v>53.234499999999997</v>
      </c>
      <c r="D1896" s="2">
        <v>449</v>
      </c>
      <c r="E1896" s="2">
        <f t="shared" si="116"/>
        <v>263384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BEARISH DIVERGENCE</v>
      </c>
    </row>
    <row r="1897" spans="1:8" ht="13.5" x14ac:dyDescent="0.25">
      <c r="A1897" s="3">
        <v>44774</v>
      </c>
      <c r="B1897" s="2">
        <v>73</v>
      </c>
      <c r="C1897" s="2">
        <v>52.958799999999997</v>
      </c>
      <c r="D1897" s="2">
        <v>2116</v>
      </c>
      <c r="E1897" s="2">
        <f t="shared" si="116"/>
        <v>261268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BEARISH DIVERGENCE</v>
      </c>
    </row>
    <row r="1898" spans="1:8" ht="13.5" x14ac:dyDescent="0.25">
      <c r="A1898" s="3">
        <v>44775</v>
      </c>
      <c r="B1898" s="2">
        <v>73</v>
      </c>
      <c r="C1898" s="2">
        <v>52.958799999999997</v>
      </c>
      <c r="D1898" s="2">
        <v>154</v>
      </c>
      <c r="E1898" s="2">
        <f t="shared" si="116"/>
        <v>261268</v>
      </c>
      <c r="F1898" s="17" t="str">
        <f t="shared" si="119"/>
        <v>BEARISH</v>
      </c>
      <c r="G1898" s="17" t="str">
        <f t="shared" si="118"/>
        <v>WEAK</v>
      </c>
      <c r="H1898" s="17" t="str">
        <f t="shared" si="117"/>
        <v>CONFIRMED BEARISH</v>
      </c>
    </row>
    <row r="1899" spans="1:8" ht="13.5" x14ac:dyDescent="0.25">
      <c r="A1899" s="3">
        <v>44776</v>
      </c>
      <c r="B1899" s="2">
        <v>72.900000000000006</v>
      </c>
      <c r="C1899" s="2">
        <v>52.886200000000002</v>
      </c>
      <c r="D1899" s="2">
        <v>693</v>
      </c>
      <c r="E1899" s="2">
        <f t="shared" si="116"/>
        <v>260575</v>
      </c>
      <c r="F1899" s="17" t="str">
        <f t="shared" si="119"/>
        <v>BEARISH</v>
      </c>
      <c r="G1899" s="17" t="str">
        <f t="shared" si="118"/>
        <v>WEAK</v>
      </c>
      <c r="H1899" s="17" t="str">
        <f t="shared" si="117"/>
        <v>CONFIRMED BEARISH</v>
      </c>
    </row>
    <row r="1900" spans="1:8" ht="13.5" x14ac:dyDescent="0.25">
      <c r="A1900" s="3">
        <v>44777</v>
      </c>
      <c r="B1900" s="2">
        <v>72.900000000000006</v>
      </c>
      <c r="C1900" s="2">
        <v>52.886200000000002</v>
      </c>
      <c r="D1900" s="2">
        <v>826</v>
      </c>
      <c r="E1900" s="2">
        <f t="shared" si="116"/>
        <v>260575</v>
      </c>
      <c r="F1900" s="17" t="str">
        <f t="shared" si="119"/>
        <v>BEARISH</v>
      </c>
      <c r="G1900" s="17" t="str">
        <f t="shared" si="118"/>
        <v>NEUTRAL</v>
      </c>
      <c r="H1900" s="17" t="str">
        <f t="shared" si="117"/>
        <v>CONFIRMED BEARISH</v>
      </c>
    </row>
    <row r="1901" spans="1:8" ht="13.5" x14ac:dyDescent="0.25">
      <c r="A1901" s="3">
        <v>44778</v>
      </c>
      <c r="B1901" s="2">
        <v>72.599999999999994</v>
      </c>
      <c r="C1901" s="2">
        <v>52.668599999999998</v>
      </c>
      <c r="D1901" s="2">
        <v>1027</v>
      </c>
      <c r="E1901" s="2">
        <f t="shared" si="116"/>
        <v>259548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v>44781</v>
      </c>
      <c r="B1902" s="2">
        <v>72.400000000000006</v>
      </c>
      <c r="C1902" s="2">
        <v>52.523499999999999</v>
      </c>
      <c r="D1902" s="2">
        <v>921</v>
      </c>
      <c r="E1902" s="2">
        <f t="shared" si="116"/>
        <v>258627</v>
      </c>
      <c r="F1902" s="17" t="str">
        <f t="shared" si="119"/>
        <v>BEARISH</v>
      </c>
      <c r="G1902" s="17" t="str">
        <f t="shared" si="118"/>
        <v>NEUTRAL</v>
      </c>
      <c r="H1902" s="17" t="str">
        <f t="shared" si="117"/>
        <v>CONFIRMED BEARISH</v>
      </c>
    </row>
    <row r="1903" spans="1:8" ht="13.5" x14ac:dyDescent="0.25">
      <c r="A1903" s="3">
        <v>44782</v>
      </c>
      <c r="B1903" s="2">
        <v>72</v>
      </c>
      <c r="C1903" s="2">
        <v>52.2333</v>
      </c>
      <c r="D1903" s="2">
        <v>1091</v>
      </c>
      <c r="E1903" s="2">
        <f t="shared" si="116"/>
        <v>257536</v>
      </c>
      <c r="F1903" s="17" t="str">
        <f t="shared" si="119"/>
        <v>BEARISH</v>
      </c>
      <c r="G1903" s="17" t="str">
        <f t="shared" si="118"/>
        <v>NEUTRAL</v>
      </c>
      <c r="H1903" s="17" t="str">
        <f t="shared" si="117"/>
        <v>CONFIRMED BEARISH</v>
      </c>
    </row>
    <row r="1904" spans="1:8" ht="13.5" x14ac:dyDescent="0.25">
      <c r="A1904" s="3">
        <v>44783</v>
      </c>
      <c r="B1904" s="2">
        <v>72.5</v>
      </c>
      <c r="C1904" s="2">
        <v>52.5961</v>
      </c>
      <c r="D1904" s="2">
        <v>929</v>
      </c>
      <c r="E1904" s="2">
        <f t="shared" si="116"/>
        <v>258465</v>
      </c>
      <c r="F1904" s="17" t="str">
        <f t="shared" si="119"/>
        <v>BEARISH</v>
      </c>
      <c r="G1904" s="17" t="str">
        <f t="shared" si="118"/>
        <v>NEUTRAL</v>
      </c>
      <c r="H1904" s="17" t="str">
        <f t="shared" si="117"/>
        <v>CONFIRMED BEARISH</v>
      </c>
    </row>
    <row r="1905" spans="1:8" ht="13.5" x14ac:dyDescent="0.25">
      <c r="A1905" s="3">
        <v>44784</v>
      </c>
      <c r="B1905" s="2">
        <v>72.099999999999994</v>
      </c>
      <c r="C1905" s="2">
        <v>52.305900000000001</v>
      </c>
      <c r="D1905" s="2">
        <v>3035</v>
      </c>
      <c r="E1905" s="2">
        <f t="shared" si="116"/>
        <v>255430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CONFIRMED BEARISH</v>
      </c>
    </row>
    <row r="1906" spans="1:8" ht="13.5" x14ac:dyDescent="0.25">
      <c r="A1906" s="3">
        <v>44785</v>
      </c>
      <c r="B1906" s="2">
        <v>73</v>
      </c>
      <c r="C1906" s="2">
        <v>52.958799999999997</v>
      </c>
      <c r="D1906" s="2">
        <v>6606</v>
      </c>
      <c r="E1906" s="2">
        <f t="shared" si="116"/>
        <v>262036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72.8</v>
      </c>
      <c r="C1907" s="2">
        <v>52.813699999999997</v>
      </c>
      <c r="D1907" s="2">
        <v>398</v>
      </c>
      <c r="E1907" s="2">
        <f t="shared" si="116"/>
        <v>261638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CONFIRMED BULLISH</v>
      </c>
    </row>
    <row r="1908" spans="1:8" ht="13.5" x14ac:dyDescent="0.25">
      <c r="A1908" s="3">
        <v>44789</v>
      </c>
      <c r="B1908" s="2">
        <v>73.2</v>
      </c>
      <c r="C1908" s="2">
        <v>53.103900000000003</v>
      </c>
      <c r="D1908" s="2">
        <v>4581</v>
      </c>
      <c r="E1908" s="2">
        <f t="shared" si="116"/>
        <v>266219</v>
      </c>
      <c r="F1908" s="17" t="str">
        <f t="shared" si="119"/>
        <v>BULLISH</v>
      </c>
      <c r="G1908" s="17" t="str">
        <f t="shared" si="118"/>
        <v>STRONG</v>
      </c>
      <c r="H1908" s="17" t="str">
        <f t="shared" si="117"/>
        <v>CONFIRMED BULLISH</v>
      </c>
    </row>
    <row r="1909" spans="1:8" ht="13.5" x14ac:dyDescent="0.25">
      <c r="A1909" s="3">
        <v>44790</v>
      </c>
      <c r="B1909" s="2">
        <v>73.25</v>
      </c>
      <c r="C1909" s="2">
        <v>53.1402</v>
      </c>
      <c r="D1909" s="2">
        <v>963</v>
      </c>
      <c r="E1909" s="2">
        <f t="shared" si="116"/>
        <v>267182</v>
      </c>
      <c r="F1909" s="17" t="str">
        <f t="shared" si="119"/>
        <v>BULLISH</v>
      </c>
      <c r="G1909" s="17" t="str">
        <f t="shared" si="118"/>
        <v>STRONG</v>
      </c>
      <c r="H1909" s="17" t="str">
        <f t="shared" si="117"/>
        <v>CONFIRMED BULLISH</v>
      </c>
    </row>
    <row r="1910" spans="1:8" ht="13.5" x14ac:dyDescent="0.25">
      <c r="A1910" s="3">
        <v>44791</v>
      </c>
      <c r="B1910" s="2">
        <v>74</v>
      </c>
      <c r="C1910" s="2">
        <v>53.6843</v>
      </c>
      <c r="D1910" s="2">
        <v>4620</v>
      </c>
      <c r="E1910" s="2">
        <f t="shared" si="116"/>
        <v>271802</v>
      </c>
      <c r="F1910" s="17" t="str">
        <f t="shared" si="119"/>
        <v>BULLISH</v>
      </c>
      <c r="G1910" s="17" t="str">
        <f t="shared" si="118"/>
        <v>STRONG</v>
      </c>
      <c r="H1910" s="17" t="str">
        <f t="shared" si="117"/>
        <v>CONFIRMED BULLISH</v>
      </c>
    </row>
    <row r="1911" spans="1:8" ht="13.5" x14ac:dyDescent="0.25">
      <c r="A1911" s="3">
        <v>44792</v>
      </c>
      <c r="B1911" s="2">
        <v>74.48</v>
      </c>
      <c r="C1911" s="2">
        <v>54.032499999999999</v>
      </c>
      <c r="D1911" s="2">
        <v>1348</v>
      </c>
      <c r="E1911" s="2">
        <f t="shared" si="116"/>
        <v>273150</v>
      </c>
      <c r="F1911" s="17" t="str">
        <f t="shared" si="119"/>
        <v>BULLISH</v>
      </c>
      <c r="G1911" s="17" t="str">
        <f t="shared" si="118"/>
        <v>STRONG</v>
      </c>
      <c r="H1911" s="17" t="str">
        <f t="shared" si="117"/>
        <v>CONFIRMED BULLISH</v>
      </c>
    </row>
    <row r="1912" spans="1:8" ht="13.5" x14ac:dyDescent="0.25">
      <c r="A1912" s="3">
        <v>44795</v>
      </c>
      <c r="B1912" s="2">
        <v>73.5</v>
      </c>
      <c r="C1912" s="2">
        <v>53.3215</v>
      </c>
      <c r="D1912" s="2">
        <v>1565</v>
      </c>
      <c r="E1912" s="2">
        <f t="shared" si="116"/>
        <v>271585</v>
      </c>
      <c r="F1912" s="17" t="str">
        <f t="shared" si="119"/>
        <v>BULLISH</v>
      </c>
      <c r="G1912" s="17" t="str">
        <f t="shared" si="118"/>
        <v>STRONG</v>
      </c>
      <c r="H1912" s="17" t="str">
        <f t="shared" si="117"/>
        <v>CONFIRMED BULLISH</v>
      </c>
    </row>
    <row r="1913" spans="1:8" ht="13.5" x14ac:dyDescent="0.25">
      <c r="A1913" s="3">
        <v>44796</v>
      </c>
      <c r="B1913" s="2">
        <v>73.89</v>
      </c>
      <c r="C1913" s="2">
        <v>53.604500000000002</v>
      </c>
      <c r="D1913" s="2">
        <v>1785</v>
      </c>
      <c r="E1913" s="2">
        <f t="shared" si="116"/>
        <v>273370</v>
      </c>
      <c r="F1913" s="17" t="str">
        <f t="shared" si="119"/>
        <v>BULLISH</v>
      </c>
      <c r="G1913" s="17" t="str">
        <f t="shared" si="118"/>
        <v>STRONG</v>
      </c>
      <c r="H1913" s="17" t="str">
        <f t="shared" si="117"/>
        <v>CONFIRMED BULLISH</v>
      </c>
    </row>
    <row r="1914" spans="1:8" ht="13.5" x14ac:dyDescent="0.25">
      <c r="A1914" s="3">
        <v>44797</v>
      </c>
      <c r="B1914" s="2">
        <v>73.790000000000006</v>
      </c>
      <c r="C1914" s="2">
        <v>53.5319</v>
      </c>
      <c r="D1914" s="2">
        <v>743</v>
      </c>
      <c r="E1914" s="2">
        <f t="shared" si="116"/>
        <v>272627</v>
      </c>
      <c r="F1914" s="17" t="str">
        <f t="shared" si="119"/>
        <v>BULLISH</v>
      </c>
      <c r="G1914" s="17" t="str">
        <f t="shared" si="118"/>
        <v>STRONG</v>
      </c>
      <c r="H1914" s="17" t="str">
        <f t="shared" si="117"/>
        <v>CONFIRMED BULLISH</v>
      </c>
    </row>
    <row r="1915" spans="1:8" ht="13.5" x14ac:dyDescent="0.25">
      <c r="A1915" s="3">
        <v>44798</v>
      </c>
      <c r="B1915" s="2">
        <v>73.5</v>
      </c>
      <c r="C1915" s="2">
        <v>53.3215</v>
      </c>
      <c r="D1915" s="2">
        <v>884</v>
      </c>
      <c r="E1915" s="2">
        <f t="shared" si="116"/>
        <v>271743</v>
      </c>
      <c r="F1915" s="17" t="str">
        <f t="shared" si="119"/>
        <v>BEARISH</v>
      </c>
      <c r="G1915" s="17" t="str">
        <f t="shared" si="118"/>
        <v>NEUTRAL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74.2</v>
      </c>
      <c r="C1916" s="2">
        <v>53.8294</v>
      </c>
      <c r="D1916" s="2">
        <v>1669</v>
      </c>
      <c r="E1916" s="2">
        <f t="shared" si="116"/>
        <v>273412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BULLISH DIVERGENCE</v>
      </c>
    </row>
    <row r="1917" spans="1:8" ht="13.5" x14ac:dyDescent="0.25">
      <c r="A1917" s="3">
        <v>44802</v>
      </c>
      <c r="B1917" s="2">
        <v>73.989999999999995</v>
      </c>
      <c r="C1917" s="2">
        <v>53.677</v>
      </c>
      <c r="D1917" s="2">
        <v>502</v>
      </c>
      <c r="E1917" s="2">
        <f t="shared" si="116"/>
        <v>272910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CONFIRMED BULLISH</v>
      </c>
    </row>
    <row r="1918" spans="1:8" ht="13.5" x14ac:dyDescent="0.25">
      <c r="A1918" s="3">
        <v>44803</v>
      </c>
      <c r="B1918" s="2">
        <v>73.599999999999994</v>
      </c>
      <c r="C1918" s="2">
        <v>53.394100000000002</v>
      </c>
      <c r="D1918" s="2">
        <v>14366</v>
      </c>
      <c r="E1918" s="2">
        <f t="shared" si="116"/>
        <v>258544</v>
      </c>
      <c r="F1918" s="17" t="str">
        <f t="shared" si="119"/>
        <v>BEARISH</v>
      </c>
      <c r="G1918" s="17" t="str">
        <f t="shared" si="118"/>
        <v>WEAK</v>
      </c>
      <c r="H1918" s="17" t="str">
        <f t="shared" si="117"/>
        <v>CONFIRMED BEARISH</v>
      </c>
    </row>
    <row r="1919" spans="1:8" ht="13.5" x14ac:dyDescent="0.25">
      <c r="A1919" s="3">
        <v>44804</v>
      </c>
      <c r="B1919" s="2">
        <v>75</v>
      </c>
      <c r="C1919" s="2">
        <v>54.409700000000001</v>
      </c>
      <c r="D1919" s="2">
        <v>4050</v>
      </c>
      <c r="E1919" s="2">
        <f t="shared" si="116"/>
        <v>262594</v>
      </c>
      <c r="F1919" s="17" t="str">
        <f t="shared" si="119"/>
        <v>BEARISH</v>
      </c>
      <c r="G1919" s="17" t="str">
        <f t="shared" si="118"/>
        <v>WEAK</v>
      </c>
      <c r="H1919" s="17" t="str">
        <f t="shared" si="117"/>
        <v>BEARISH DIVERGENCE</v>
      </c>
    </row>
    <row r="1920" spans="1:8" ht="13.5" x14ac:dyDescent="0.25">
      <c r="A1920" s="3">
        <v>44805</v>
      </c>
      <c r="B1920" s="2">
        <v>75.39</v>
      </c>
      <c r="C1920" s="2">
        <v>54.692700000000002</v>
      </c>
      <c r="D1920" s="2">
        <v>9219</v>
      </c>
      <c r="E1920" s="2">
        <f t="shared" si="116"/>
        <v>271813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CONFIRMED BULLISH</v>
      </c>
    </row>
    <row r="1921" spans="1:8" ht="13.5" x14ac:dyDescent="0.25">
      <c r="A1921" s="3">
        <v>44806</v>
      </c>
      <c r="B1921" s="2">
        <v>75.7</v>
      </c>
      <c r="C1921" s="2">
        <v>54.917499999999997</v>
      </c>
      <c r="D1921" s="2">
        <v>4274</v>
      </c>
      <c r="E1921" s="2">
        <f t="shared" si="116"/>
        <v>276087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CONFIRMED BULLISH</v>
      </c>
    </row>
    <row r="1922" spans="1:8" ht="13.5" x14ac:dyDescent="0.25">
      <c r="A1922" s="3">
        <v>44809</v>
      </c>
      <c r="B1922" s="2">
        <v>76</v>
      </c>
      <c r="C1922" s="2">
        <v>55.135199999999998</v>
      </c>
      <c r="D1922" s="2">
        <v>19813</v>
      </c>
      <c r="E1922" s="2">
        <f t="shared" si="116"/>
        <v>295900</v>
      </c>
      <c r="F1922" s="17" t="str">
        <f t="shared" si="119"/>
        <v>BULLISH</v>
      </c>
      <c r="G1922" s="17" t="str">
        <f t="shared" si="118"/>
        <v>STRONG</v>
      </c>
      <c r="H1922" s="17" t="str">
        <f t="shared" si="117"/>
        <v>CONFIRMED BULLISH</v>
      </c>
    </row>
    <row r="1923" spans="1:8" ht="13.5" x14ac:dyDescent="0.25">
      <c r="A1923" s="3">
        <v>44810</v>
      </c>
      <c r="B1923" s="2">
        <v>76.400000000000006</v>
      </c>
      <c r="C1923" s="2">
        <v>55.425400000000003</v>
      </c>
      <c r="D1923" s="2">
        <v>4526</v>
      </c>
      <c r="E1923" s="2">
        <f t="shared" si="116"/>
        <v>300426</v>
      </c>
      <c r="F1923" s="17" t="str">
        <f t="shared" si="119"/>
        <v>BULLISH</v>
      </c>
      <c r="G1923" s="17" t="str">
        <f t="shared" si="118"/>
        <v>STRONG</v>
      </c>
      <c r="H1923" s="17" t="str">
        <f t="shared" si="117"/>
        <v>CONFIRMED BULLISH</v>
      </c>
    </row>
    <row r="1924" spans="1:8" ht="13.5" x14ac:dyDescent="0.25">
      <c r="A1924" s="3">
        <v>44811</v>
      </c>
      <c r="B1924" s="2">
        <v>79.5</v>
      </c>
      <c r="C1924" s="2">
        <v>57.674300000000002</v>
      </c>
      <c r="D1924" s="2">
        <v>9049</v>
      </c>
      <c r="E1924" s="2">
        <f t="shared" ref="E1924:E1987" si="120">IF(B1924&gt;B1923, E1923+D1924, IF(B1924&lt;B1923, E1923-D1924, E1923))</f>
        <v>309475</v>
      </c>
      <c r="F1924" s="17" t="str">
        <f t="shared" si="119"/>
        <v>BULLISH</v>
      </c>
      <c r="G1924" s="17" t="str">
        <f t="shared" si="118"/>
        <v>STRONG</v>
      </c>
      <c r="H1924" s="17" t="str">
        <f t="shared" si="117"/>
        <v>CONFIRMED BULLISH</v>
      </c>
    </row>
    <row r="1925" spans="1:8" ht="13.5" x14ac:dyDescent="0.25">
      <c r="A1925" s="3">
        <v>44812</v>
      </c>
      <c r="B1925" s="2">
        <v>78.5</v>
      </c>
      <c r="C1925" s="2">
        <v>56.948799999999999</v>
      </c>
      <c r="D1925" s="2">
        <v>6493</v>
      </c>
      <c r="E1925" s="2">
        <f t="shared" si="120"/>
        <v>302982</v>
      </c>
      <c r="F1925" s="17" t="str">
        <f t="shared" si="119"/>
        <v>BULLISH</v>
      </c>
      <c r="G1925" s="17" t="str">
        <f t="shared" si="118"/>
        <v>STRONG</v>
      </c>
      <c r="H1925" s="17" t="str">
        <f t="shared" si="117"/>
        <v>CONFIRMED BULLISH</v>
      </c>
    </row>
    <row r="1926" spans="1:8" ht="13.5" x14ac:dyDescent="0.25">
      <c r="A1926" s="3">
        <v>44813</v>
      </c>
      <c r="B1926" s="2">
        <v>79</v>
      </c>
      <c r="C1926" s="2">
        <v>57.311599999999999</v>
      </c>
      <c r="D1926" s="2">
        <v>4892</v>
      </c>
      <c r="E1926" s="2">
        <f t="shared" si="120"/>
        <v>307874</v>
      </c>
      <c r="F1926" s="17" t="str">
        <f t="shared" si="119"/>
        <v>BULLISH</v>
      </c>
      <c r="G1926" s="17" t="str">
        <f t="shared" si="118"/>
        <v>STRONG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79.8</v>
      </c>
      <c r="C1927" s="2">
        <v>57.8919</v>
      </c>
      <c r="D1927" s="2">
        <v>12305</v>
      </c>
      <c r="E1927" s="2">
        <f t="shared" si="120"/>
        <v>320179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STRONG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79.5</v>
      </c>
      <c r="C1928" s="2">
        <v>57.674300000000002</v>
      </c>
      <c r="D1928" s="2">
        <v>1106</v>
      </c>
      <c r="E1928" s="2">
        <f t="shared" si="120"/>
        <v>319073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STRONG</v>
      </c>
      <c r="H1928" s="17" t="str">
        <f t="shared" si="121"/>
        <v>CONFIRMED BULLISH</v>
      </c>
    </row>
    <row r="1929" spans="1:8" ht="13.5" x14ac:dyDescent="0.25">
      <c r="A1929" s="3">
        <v>44818</v>
      </c>
      <c r="B1929" s="2">
        <v>79.47</v>
      </c>
      <c r="C1929" s="2">
        <v>57.652500000000003</v>
      </c>
      <c r="D1929" s="2">
        <v>3087</v>
      </c>
      <c r="E1929" s="2">
        <f t="shared" si="120"/>
        <v>315986</v>
      </c>
      <c r="F1929" s="17" t="str">
        <f t="shared" si="123"/>
        <v>BULLISH</v>
      </c>
      <c r="G1929" s="17" t="str">
        <f t="shared" si="122"/>
        <v>STRONG</v>
      </c>
      <c r="H1929" s="17" t="str">
        <f t="shared" si="121"/>
        <v>BULLISH DIVERGENCE</v>
      </c>
    </row>
    <row r="1930" spans="1:8" ht="13.5" x14ac:dyDescent="0.25">
      <c r="A1930" s="3">
        <v>44819</v>
      </c>
      <c r="B1930" s="2">
        <v>79.400000000000006</v>
      </c>
      <c r="C1930" s="2">
        <v>57.601799999999997</v>
      </c>
      <c r="D1930" s="2">
        <v>884</v>
      </c>
      <c r="E1930" s="2">
        <f t="shared" si="120"/>
        <v>315102</v>
      </c>
      <c r="F1930" s="17" t="str">
        <f t="shared" si="123"/>
        <v>BULLISH</v>
      </c>
      <c r="G1930" s="17" t="str">
        <f t="shared" si="122"/>
        <v>STRONG</v>
      </c>
      <c r="H1930" s="17" t="str">
        <f t="shared" si="121"/>
        <v>CONFIRMED BULLISH</v>
      </c>
    </row>
    <row r="1931" spans="1:8" ht="13.5" x14ac:dyDescent="0.25">
      <c r="A1931" s="3">
        <v>44820</v>
      </c>
      <c r="B1931" s="2">
        <v>79.2</v>
      </c>
      <c r="C1931" s="2">
        <v>57.456699999999998</v>
      </c>
      <c r="D1931" s="2">
        <v>2881</v>
      </c>
      <c r="E1931" s="2">
        <f t="shared" si="120"/>
        <v>312221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v>44823</v>
      </c>
      <c r="B1932" s="2">
        <v>79.099999999999994</v>
      </c>
      <c r="C1932" s="2">
        <v>57.384099999999997</v>
      </c>
      <c r="D1932" s="2">
        <v>3945</v>
      </c>
      <c r="E1932" s="2">
        <f t="shared" si="120"/>
        <v>308276</v>
      </c>
      <c r="F1932" s="17" t="str">
        <f t="shared" si="123"/>
        <v>BEARISH</v>
      </c>
      <c r="G1932" s="17" t="str">
        <f t="shared" si="122"/>
        <v>WEAK</v>
      </c>
      <c r="H1932" s="17" t="str">
        <f t="shared" si="121"/>
        <v>CONFIRMED BEARISH</v>
      </c>
    </row>
    <row r="1933" spans="1:8" ht="13.5" x14ac:dyDescent="0.25">
      <c r="A1933" s="3">
        <v>44824</v>
      </c>
      <c r="B1933" s="2">
        <v>79.349999999999994</v>
      </c>
      <c r="C1933" s="2">
        <v>57.5655</v>
      </c>
      <c r="D1933" s="2">
        <v>3168</v>
      </c>
      <c r="E1933" s="2">
        <f t="shared" si="120"/>
        <v>311444</v>
      </c>
      <c r="F1933" s="17" t="str">
        <f t="shared" si="123"/>
        <v>BEARISH</v>
      </c>
      <c r="G1933" s="17" t="str">
        <f t="shared" si="122"/>
        <v>WEAK</v>
      </c>
      <c r="H1933" s="17" t="str">
        <f t="shared" si="121"/>
        <v>CONFIRMED BEARISH</v>
      </c>
    </row>
    <row r="1934" spans="1:8" ht="13.5" x14ac:dyDescent="0.25">
      <c r="A1934" s="3">
        <v>44825</v>
      </c>
      <c r="B1934" s="2">
        <v>79.3</v>
      </c>
      <c r="C1934" s="2">
        <v>57.529200000000003</v>
      </c>
      <c r="D1934" s="2">
        <v>3552</v>
      </c>
      <c r="E1934" s="2">
        <f t="shared" si="120"/>
        <v>307892</v>
      </c>
      <c r="F1934" s="17" t="str">
        <f t="shared" si="123"/>
        <v>BEARISH</v>
      </c>
      <c r="G1934" s="17" t="str">
        <f t="shared" si="122"/>
        <v>WEAK</v>
      </c>
      <c r="H1934" s="17" t="str">
        <f t="shared" si="121"/>
        <v>CONFIRMED BEARISH</v>
      </c>
    </row>
    <row r="1935" spans="1:8" ht="13.5" x14ac:dyDescent="0.25">
      <c r="A1935" s="3">
        <v>44826</v>
      </c>
      <c r="B1935" s="2">
        <v>79.31</v>
      </c>
      <c r="C1935" s="2">
        <v>57.536499999999997</v>
      </c>
      <c r="D1935" s="2">
        <v>3793</v>
      </c>
      <c r="E1935" s="2">
        <f t="shared" si="120"/>
        <v>311685</v>
      </c>
      <c r="F1935" s="17" t="str">
        <f t="shared" si="123"/>
        <v>BEARISH</v>
      </c>
      <c r="G1935" s="17" t="str">
        <f t="shared" si="122"/>
        <v>NEUTRAL</v>
      </c>
      <c r="H1935" s="17" t="str">
        <f t="shared" si="121"/>
        <v>CONFIRMED BEARISH</v>
      </c>
    </row>
    <row r="1936" spans="1:8" ht="13.5" x14ac:dyDescent="0.25">
      <c r="A1936" s="3">
        <v>44827</v>
      </c>
      <c r="B1936" s="2">
        <v>79.959999999999994</v>
      </c>
      <c r="C1936" s="2">
        <v>58.008000000000003</v>
      </c>
      <c r="D1936" s="2">
        <v>11804</v>
      </c>
      <c r="E1936" s="2">
        <f t="shared" si="120"/>
        <v>323489</v>
      </c>
      <c r="F1936" s="17" t="str">
        <f t="shared" si="123"/>
        <v>BULLISH</v>
      </c>
      <c r="G1936" s="17" t="str">
        <f t="shared" si="122"/>
        <v>STRONG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81</v>
      </c>
      <c r="C1937" s="2">
        <v>58.762500000000003</v>
      </c>
      <c r="D1937" s="2">
        <v>7232</v>
      </c>
      <c r="E1937" s="2">
        <f t="shared" si="120"/>
        <v>330721</v>
      </c>
      <c r="F1937" s="17" t="str">
        <f t="shared" si="123"/>
        <v>BULLISH</v>
      </c>
      <c r="G1937" s="17" t="str">
        <f t="shared" si="122"/>
        <v>STRONG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82</v>
      </c>
      <c r="C1938" s="2">
        <v>59.488</v>
      </c>
      <c r="D1938" s="2">
        <v>12235</v>
      </c>
      <c r="E1938" s="2">
        <f t="shared" si="120"/>
        <v>342956</v>
      </c>
      <c r="F1938" s="17" t="str">
        <f t="shared" si="123"/>
        <v>BULLISH</v>
      </c>
      <c r="G1938" s="17" t="str">
        <f t="shared" si="122"/>
        <v>STRONG</v>
      </c>
      <c r="H1938" s="17" t="str">
        <f t="shared" si="121"/>
        <v>CONFIRMED BULLISH</v>
      </c>
    </row>
    <row r="1939" spans="1:8" ht="13.5" x14ac:dyDescent="0.25">
      <c r="A1939" s="3">
        <v>44832</v>
      </c>
      <c r="B1939" s="2">
        <v>83.2</v>
      </c>
      <c r="C1939" s="2">
        <v>60.358499999999999</v>
      </c>
      <c r="D1939" s="2">
        <v>10187</v>
      </c>
      <c r="E1939" s="2">
        <f t="shared" si="120"/>
        <v>353143</v>
      </c>
      <c r="F1939" s="17" t="str">
        <f t="shared" si="123"/>
        <v>BULLISH</v>
      </c>
      <c r="G1939" s="17" t="str">
        <f t="shared" si="122"/>
        <v>STRONG</v>
      </c>
      <c r="H1939" s="17" t="str">
        <f t="shared" si="121"/>
        <v>CONFIRMED BULLISH</v>
      </c>
    </row>
    <row r="1940" spans="1:8" ht="13.5" x14ac:dyDescent="0.25">
      <c r="A1940" s="3">
        <v>44833</v>
      </c>
      <c r="B1940" s="2">
        <v>83.9</v>
      </c>
      <c r="C1940" s="2">
        <v>60.866300000000003</v>
      </c>
      <c r="D1940" s="2">
        <v>6224</v>
      </c>
      <c r="E1940" s="2">
        <f t="shared" si="120"/>
        <v>359367</v>
      </c>
      <c r="F1940" s="17" t="str">
        <f t="shared" si="123"/>
        <v>BULLISH</v>
      </c>
      <c r="G1940" s="17" t="str">
        <f t="shared" si="122"/>
        <v>STRONG</v>
      </c>
      <c r="H1940" s="17" t="str">
        <f t="shared" si="121"/>
        <v>CONFIRMED BULLISH</v>
      </c>
    </row>
    <row r="1941" spans="1:8" ht="13.5" x14ac:dyDescent="0.25">
      <c r="A1941" s="3">
        <v>44834</v>
      </c>
      <c r="B1941" s="2">
        <v>83.48</v>
      </c>
      <c r="C1941" s="2">
        <v>60.561599999999999</v>
      </c>
      <c r="D1941" s="2">
        <v>7849</v>
      </c>
      <c r="E1941" s="2">
        <f t="shared" si="120"/>
        <v>351518</v>
      </c>
      <c r="F1941" s="17" t="str">
        <f t="shared" si="123"/>
        <v>BULLISH</v>
      </c>
      <c r="G1941" s="17" t="str">
        <f t="shared" si="122"/>
        <v>STRONG</v>
      </c>
      <c r="H1941" s="17" t="str">
        <f t="shared" si="121"/>
        <v>CONFIRMED BULLISH</v>
      </c>
    </row>
    <row r="1942" spans="1:8" ht="13.5" x14ac:dyDescent="0.25">
      <c r="A1942" s="3">
        <v>44837</v>
      </c>
      <c r="B1942" s="2">
        <v>82</v>
      </c>
      <c r="C1942" s="2">
        <v>59.488</v>
      </c>
      <c r="D1942" s="2">
        <v>6512</v>
      </c>
      <c r="E1942" s="2">
        <f t="shared" si="120"/>
        <v>345006</v>
      </c>
      <c r="F1942" s="17" t="str">
        <f t="shared" si="123"/>
        <v>BULLISH</v>
      </c>
      <c r="G1942" s="17" t="str">
        <f t="shared" si="122"/>
        <v>STRONG</v>
      </c>
      <c r="H1942" s="17" t="str">
        <f t="shared" si="121"/>
        <v>CONFIRMED BULLISH</v>
      </c>
    </row>
    <row r="1943" spans="1:8" ht="13.5" x14ac:dyDescent="0.25">
      <c r="A1943" s="3">
        <v>44838</v>
      </c>
      <c r="B1943" s="2">
        <v>80</v>
      </c>
      <c r="C1943" s="2">
        <v>58.036999999999999</v>
      </c>
      <c r="D1943" s="2">
        <v>9715</v>
      </c>
      <c r="E1943" s="2">
        <f t="shared" si="120"/>
        <v>335291</v>
      </c>
      <c r="F1943" s="17" t="str">
        <f t="shared" si="123"/>
        <v>BEARISH</v>
      </c>
      <c r="G1943" s="17" t="str">
        <f t="shared" si="122"/>
        <v>WEAK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79.5</v>
      </c>
      <c r="C1944" s="2">
        <v>57.674300000000002</v>
      </c>
      <c r="D1944" s="2">
        <v>10065</v>
      </c>
      <c r="E1944" s="2">
        <f t="shared" si="120"/>
        <v>325226</v>
      </c>
      <c r="F1944" s="17" t="str">
        <f t="shared" si="123"/>
        <v>BEARISH</v>
      </c>
      <c r="G1944" s="17" t="str">
        <f t="shared" si="122"/>
        <v>WEAK</v>
      </c>
      <c r="H1944" s="17" t="str">
        <f t="shared" si="121"/>
        <v>CONFIRMED BEARISH</v>
      </c>
    </row>
    <row r="1945" spans="1:8" ht="13.5" x14ac:dyDescent="0.25">
      <c r="A1945" s="3">
        <v>44840</v>
      </c>
      <c r="B1945" s="2">
        <v>79.37</v>
      </c>
      <c r="C1945" s="2">
        <v>57.58</v>
      </c>
      <c r="D1945" s="2">
        <v>2711</v>
      </c>
      <c r="E1945" s="2">
        <f t="shared" si="120"/>
        <v>322515</v>
      </c>
      <c r="F1945" s="17" t="str">
        <f t="shared" si="123"/>
        <v>BEARISH</v>
      </c>
      <c r="G1945" s="17" t="str">
        <f t="shared" si="122"/>
        <v>WEAK</v>
      </c>
      <c r="H1945" s="17" t="str">
        <f t="shared" si="121"/>
        <v>CONFIRMED BEARISH</v>
      </c>
    </row>
    <row r="1946" spans="1:8" ht="13.5" x14ac:dyDescent="0.25">
      <c r="A1946" s="3">
        <v>44841</v>
      </c>
      <c r="B1946" s="2">
        <v>78.989999999999995</v>
      </c>
      <c r="C1946" s="2">
        <v>57.304299999999998</v>
      </c>
      <c r="D1946" s="2">
        <v>3859</v>
      </c>
      <c r="E1946" s="2">
        <f t="shared" si="120"/>
        <v>318656</v>
      </c>
      <c r="F1946" s="17" t="str">
        <f t="shared" si="123"/>
        <v>BEARISH</v>
      </c>
      <c r="G1946" s="17" t="str">
        <f t="shared" si="122"/>
        <v>WEAK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79.900000000000006</v>
      </c>
      <c r="C1947" s="2">
        <v>57.964500000000001</v>
      </c>
      <c r="D1947" s="2">
        <v>3651</v>
      </c>
      <c r="E1947" s="2">
        <f t="shared" si="120"/>
        <v>322307</v>
      </c>
      <c r="F1947" s="17" t="str">
        <f t="shared" si="123"/>
        <v>BEARISH</v>
      </c>
      <c r="G1947" s="17" t="str">
        <f t="shared" si="122"/>
        <v>WEAK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79.8</v>
      </c>
      <c r="C1948" s="2">
        <v>57.8919</v>
      </c>
      <c r="D1948" s="2">
        <v>1727</v>
      </c>
      <c r="E1948" s="2">
        <f t="shared" si="120"/>
        <v>320580</v>
      </c>
      <c r="F1948" s="17" t="str">
        <f t="shared" si="123"/>
        <v>BEARISH</v>
      </c>
      <c r="G1948" s="17" t="str">
        <f t="shared" si="122"/>
        <v>WEAK</v>
      </c>
      <c r="H1948" s="17" t="str">
        <f t="shared" si="121"/>
        <v>CONFIRMED BEARISH</v>
      </c>
    </row>
    <row r="1949" spans="1:8" ht="13.5" x14ac:dyDescent="0.25">
      <c r="A1949" s="3">
        <v>44846</v>
      </c>
      <c r="B1949" s="2">
        <v>79.2</v>
      </c>
      <c r="C1949" s="2">
        <v>57.456699999999998</v>
      </c>
      <c r="D1949" s="2">
        <v>4387</v>
      </c>
      <c r="E1949" s="2">
        <f t="shared" si="120"/>
        <v>316193</v>
      </c>
      <c r="F1949" s="17" t="str">
        <f t="shared" si="123"/>
        <v>BEARISH</v>
      </c>
      <c r="G1949" s="17" t="str">
        <f t="shared" si="122"/>
        <v>WEAK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79.2</v>
      </c>
      <c r="C1950" s="2">
        <v>57.456699999999998</v>
      </c>
      <c r="D1950" s="2">
        <v>1056</v>
      </c>
      <c r="E1950" s="2">
        <f t="shared" si="120"/>
        <v>316193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CONFIRMED BEARISH</v>
      </c>
    </row>
    <row r="1951" spans="1:8" ht="13.5" x14ac:dyDescent="0.25">
      <c r="A1951" s="3">
        <v>44848</v>
      </c>
      <c r="B1951" s="2">
        <v>79.2</v>
      </c>
      <c r="C1951" s="2">
        <v>57.456699999999998</v>
      </c>
      <c r="D1951" s="2">
        <v>832</v>
      </c>
      <c r="E1951" s="2">
        <f t="shared" si="120"/>
        <v>316193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BEARISH DIVERGENCE</v>
      </c>
    </row>
    <row r="1952" spans="1:8" ht="13.5" x14ac:dyDescent="0.25">
      <c r="A1952" s="3">
        <v>44851</v>
      </c>
      <c r="B1952" s="2">
        <v>79.77</v>
      </c>
      <c r="C1952" s="2">
        <v>57.870199999999997</v>
      </c>
      <c r="D1952" s="2">
        <v>2148</v>
      </c>
      <c r="E1952" s="2">
        <f t="shared" si="120"/>
        <v>318341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v>44852</v>
      </c>
      <c r="B1953" s="2">
        <v>79.7</v>
      </c>
      <c r="C1953" s="2">
        <v>57.819400000000002</v>
      </c>
      <c r="D1953" s="2">
        <v>654</v>
      </c>
      <c r="E1953" s="2">
        <f t="shared" si="120"/>
        <v>317687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CONFIRMED BEARISH</v>
      </c>
    </row>
    <row r="1954" spans="1:8" ht="13.5" x14ac:dyDescent="0.25">
      <c r="A1954" s="3">
        <v>44853</v>
      </c>
      <c r="B1954" s="2">
        <v>79.7</v>
      </c>
      <c r="C1954" s="2">
        <v>57.819400000000002</v>
      </c>
      <c r="D1954" s="2">
        <v>967</v>
      </c>
      <c r="E1954" s="2">
        <f t="shared" si="120"/>
        <v>317687</v>
      </c>
      <c r="F1954" s="17" t="str">
        <f t="shared" si="123"/>
        <v>BULLISH</v>
      </c>
      <c r="G1954" s="17" t="str">
        <f t="shared" si="122"/>
        <v>NEUTRAL</v>
      </c>
      <c r="H1954" s="17" t="str">
        <f t="shared" si="121"/>
        <v>CONFIRMED BULLISH</v>
      </c>
    </row>
    <row r="1955" spans="1:8" ht="13.5" x14ac:dyDescent="0.25">
      <c r="A1955" s="3">
        <v>44854</v>
      </c>
      <c r="B1955" s="2">
        <v>79.7</v>
      </c>
      <c r="C1955" s="2">
        <v>57.819400000000002</v>
      </c>
      <c r="D1955" s="2">
        <v>1444</v>
      </c>
      <c r="E1955" s="2">
        <f t="shared" si="120"/>
        <v>317687</v>
      </c>
      <c r="F1955" s="17" t="str">
        <f t="shared" si="123"/>
        <v>BULLISH</v>
      </c>
      <c r="G1955" s="17" t="str">
        <f t="shared" si="122"/>
        <v>NEUTRAL</v>
      </c>
      <c r="H1955" s="17" t="str">
        <f t="shared" si="121"/>
        <v>CONFIRMED BULLISH</v>
      </c>
    </row>
    <row r="1956" spans="1:8" ht="13.5" x14ac:dyDescent="0.25">
      <c r="A1956" s="3">
        <v>44855</v>
      </c>
      <c r="B1956" s="2">
        <v>80.5</v>
      </c>
      <c r="C1956" s="2">
        <v>58.399799999999999</v>
      </c>
      <c r="D1956" s="2">
        <v>8436</v>
      </c>
      <c r="E1956" s="2">
        <f t="shared" si="120"/>
        <v>326123</v>
      </c>
      <c r="F1956" s="17" t="str">
        <f t="shared" si="123"/>
        <v>BULLISH</v>
      </c>
      <c r="G1956" s="17" t="str">
        <f t="shared" si="122"/>
        <v>STRONG</v>
      </c>
      <c r="H1956" s="17" t="str">
        <f t="shared" si="121"/>
        <v>CONFIRMED BULLISH</v>
      </c>
    </row>
    <row r="1957" spans="1:8" ht="13.5" x14ac:dyDescent="0.25">
      <c r="A1957" s="3">
        <v>44858</v>
      </c>
      <c r="B1957" s="2">
        <v>80.5</v>
      </c>
      <c r="C1957" s="2">
        <v>58.399799999999999</v>
      </c>
      <c r="D1957" s="2">
        <v>3511</v>
      </c>
      <c r="E1957" s="2">
        <f t="shared" si="120"/>
        <v>326123</v>
      </c>
      <c r="F1957" s="17" t="str">
        <f t="shared" si="123"/>
        <v>BULLISH</v>
      </c>
      <c r="G1957" s="17" t="str">
        <f t="shared" si="122"/>
        <v>STRONG</v>
      </c>
      <c r="H1957" s="17" t="str">
        <f t="shared" si="121"/>
        <v>CONFIRMED BULLISH</v>
      </c>
    </row>
    <row r="1958" spans="1:8" ht="13.5" x14ac:dyDescent="0.25">
      <c r="A1958" s="3">
        <v>44859</v>
      </c>
      <c r="B1958" s="2">
        <v>82</v>
      </c>
      <c r="C1958" s="2">
        <v>59.488</v>
      </c>
      <c r="D1958" s="2">
        <v>4390</v>
      </c>
      <c r="E1958" s="2">
        <f t="shared" si="120"/>
        <v>330513</v>
      </c>
      <c r="F1958" s="17" t="str">
        <f t="shared" si="123"/>
        <v>BULLISH</v>
      </c>
      <c r="G1958" s="17" t="str">
        <f t="shared" si="122"/>
        <v>STRONG</v>
      </c>
      <c r="H1958" s="17" t="str">
        <f t="shared" si="121"/>
        <v>CONFIRMED BULLISH</v>
      </c>
    </row>
    <row r="1959" spans="1:8" ht="13.5" x14ac:dyDescent="0.25">
      <c r="A1959" s="3">
        <v>44860</v>
      </c>
      <c r="B1959" s="2">
        <v>83.4</v>
      </c>
      <c r="C1959" s="2">
        <v>60.503599999999999</v>
      </c>
      <c r="D1959" s="2">
        <v>9679</v>
      </c>
      <c r="E1959" s="2">
        <f t="shared" si="120"/>
        <v>340192</v>
      </c>
      <c r="F1959" s="17" t="str">
        <f t="shared" si="123"/>
        <v>BULLISH</v>
      </c>
      <c r="G1959" s="17" t="str">
        <f t="shared" si="122"/>
        <v>STRONG</v>
      </c>
      <c r="H1959" s="17" t="str">
        <f t="shared" si="121"/>
        <v>CONFIRMED BULLISH</v>
      </c>
    </row>
    <row r="1960" spans="1:8" ht="13.5" x14ac:dyDescent="0.25">
      <c r="A1960" s="3">
        <v>44861</v>
      </c>
      <c r="B1960" s="2">
        <v>83.4</v>
      </c>
      <c r="C1960" s="2">
        <v>60.503599999999999</v>
      </c>
      <c r="D1960" s="2">
        <v>3930</v>
      </c>
      <c r="E1960" s="2">
        <f t="shared" si="120"/>
        <v>340192</v>
      </c>
      <c r="F1960" s="17" t="str">
        <f t="shared" si="123"/>
        <v>BULLISH</v>
      </c>
      <c r="G1960" s="17" t="str">
        <f t="shared" si="122"/>
        <v>STRONG</v>
      </c>
      <c r="H1960" s="17" t="str">
        <f t="shared" si="121"/>
        <v>CONFIRMED BULLISH</v>
      </c>
    </row>
    <row r="1961" spans="1:8" ht="13.5" x14ac:dyDescent="0.25">
      <c r="A1961" s="3">
        <v>44862</v>
      </c>
      <c r="B1961" s="2">
        <v>84.9</v>
      </c>
      <c r="C1961" s="2">
        <v>61.591799999999999</v>
      </c>
      <c r="D1961" s="2">
        <v>11905</v>
      </c>
      <c r="E1961" s="2">
        <f t="shared" si="120"/>
        <v>352097</v>
      </c>
      <c r="F1961" s="17" t="str">
        <f t="shared" si="123"/>
        <v>BULLISH</v>
      </c>
      <c r="G1961" s="17" t="str">
        <f t="shared" si="122"/>
        <v>STRONG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87.3</v>
      </c>
      <c r="C1962" s="2">
        <v>63.332900000000002</v>
      </c>
      <c r="D1962" s="2">
        <v>10226</v>
      </c>
      <c r="E1962" s="2">
        <f t="shared" si="120"/>
        <v>362323</v>
      </c>
      <c r="F1962" s="17" t="str">
        <f t="shared" si="123"/>
        <v>BULLISH</v>
      </c>
      <c r="G1962" s="17" t="str">
        <f t="shared" si="122"/>
        <v>STRONG</v>
      </c>
      <c r="H1962" s="17" t="str">
        <f t="shared" si="121"/>
        <v>CONFIRMED BULLISH</v>
      </c>
    </row>
    <row r="1963" spans="1:8" ht="13.5" x14ac:dyDescent="0.25">
      <c r="A1963" s="3">
        <v>44866</v>
      </c>
      <c r="B1963" s="2">
        <v>89.95</v>
      </c>
      <c r="C1963" s="2">
        <v>65.255399999999995</v>
      </c>
      <c r="D1963" s="2">
        <v>13567</v>
      </c>
      <c r="E1963" s="2">
        <f t="shared" si="120"/>
        <v>375890</v>
      </c>
      <c r="F1963" s="17" t="str">
        <f t="shared" si="123"/>
        <v>BULLISH</v>
      </c>
      <c r="G1963" s="17" t="str">
        <f t="shared" si="122"/>
        <v>STRONG</v>
      </c>
      <c r="H1963" s="17" t="str">
        <f t="shared" si="121"/>
        <v>CONFIRMED BULLISH</v>
      </c>
    </row>
    <row r="1964" spans="1:8" ht="13.5" x14ac:dyDescent="0.25">
      <c r="A1964" s="3">
        <v>44867</v>
      </c>
      <c r="B1964" s="2">
        <v>88.5</v>
      </c>
      <c r="C1964" s="2">
        <v>64.203500000000005</v>
      </c>
      <c r="D1964" s="2">
        <v>9092</v>
      </c>
      <c r="E1964" s="2">
        <f t="shared" si="120"/>
        <v>366798</v>
      </c>
      <c r="F1964" s="17" t="str">
        <f t="shared" si="123"/>
        <v>BULLISH</v>
      </c>
      <c r="G1964" s="17" t="str">
        <f t="shared" si="122"/>
        <v>STRONG</v>
      </c>
      <c r="H1964" s="17" t="str">
        <f t="shared" si="121"/>
        <v>CONFIRMED BULLISH</v>
      </c>
    </row>
    <row r="1965" spans="1:8" ht="13.5" x14ac:dyDescent="0.25">
      <c r="A1965" s="3">
        <v>44868</v>
      </c>
      <c r="B1965" s="2">
        <v>87.95</v>
      </c>
      <c r="C1965" s="2">
        <v>63.804499999999997</v>
      </c>
      <c r="D1965" s="2">
        <v>8966</v>
      </c>
      <c r="E1965" s="2">
        <f t="shared" si="120"/>
        <v>357832</v>
      </c>
      <c r="F1965" s="17" t="str">
        <f t="shared" si="123"/>
        <v>BULLISH</v>
      </c>
      <c r="G1965" s="17" t="str">
        <f t="shared" si="122"/>
        <v>STRONG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88</v>
      </c>
      <c r="C1966" s="2">
        <v>63.840699999999998</v>
      </c>
      <c r="D1966" s="2">
        <v>5433</v>
      </c>
      <c r="E1966" s="2">
        <f t="shared" si="120"/>
        <v>363265</v>
      </c>
      <c r="F1966" s="17" t="str">
        <f t="shared" si="123"/>
        <v>BULLISH</v>
      </c>
      <c r="G1966" s="17" t="str">
        <f t="shared" si="122"/>
        <v>STRONG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87.9</v>
      </c>
      <c r="C1967" s="2">
        <v>63.7682</v>
      </c>
      <c r="D1967" s="2">
        <v>6199</v>
      </c>
      <c r="E1967" s="2">
        <f t="shared" si="120"/>
        <v>357066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BEARISH DIVERGENCE</v>
      </c>
    </row>
    <row r="1968" spans="1:8" ht="13.5" x14ac:dyDescent="0.25">
      <c r="A1968" s="3">
        <v>44873</v>
      </c>
      <c r="B1968" s="2">
        <v>89</v>
      </c>
      <c r="C1968" s="2">
        <v>64.566199999999995</v>
      </c>
      <c r="D1968" s="2">
        <v>8442</v>
      </c>
      <c r="E1968" s="2">
        <f t="shared" si="120"/>
        <v>365508</v>
      </c>
      <c r="F1968" s="17" t="str">
        <f t="shared" si="123"/>
        <v>BEARISH</v>
      </c>
      <c r="G1968" s="17" t="str">
        <f t="shared" si="122"/>
        <v>WEAK</v>
      </c>
      <c r="H1968" s="17" t="str">
        <f t="shared" si="121"/>
        <v>CONFIRMED BEARISH</v>
      </c>
    </row>
    <row r="1969" spans="1:8" ht="13.5" x14ac:dyDescent="0.25">
      <c r="A1969" s="3">
        <v>44874</v>
      </c>
      <c r="B1969" s="2">
        <v>88.1</v>
      </c>
      <c r="C1969" s="2">
        <v>63.9133</v>
      </c>
      <c r="D1969" s="2">
        <v>4041</v>
      </c>
      <c r="E1969" s="2">
        <f t="shared" si="120"/>
        <v>361467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87</v>
      </c>
      <c r="C1970" s="2">
        <v>63.115299999999998</v>
      </c>
      <c r="D1970" s="2">
        <v>6055</v>
      </c>
      <c r="E1970" s="2">
        <f t="shared" si="120"/>
        <v>355412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86.4</v>
      </c>
      <c r="C1971" s="2">
        <v>62.68</v>
      </c>
      <c r="D1971" s="2">
        <v>36163</v>
      </c>
      <c r="E1971" s="2">
        <f t="shared" si="120"/>
        <v>319249</v>
      </c>
      <c r="F1971" s="17" t="str">
        <f t="shared" si="123"/>
        <v>BEARISH</v>
      </c>
      <c r="G1971" s="17" t="str">
        <f t="shared" si="122"/>
        <v>WEAK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86.9</v>
      </c>
      <c r="C1972" s="2">
        <v>63.042700000000004</v>
      </c>
      <c r="D1972" s="2">
        <v>3559</v>
      </c>
      <c r="E1972" s="2">
        <f t="shared" si="120"/>
        <v>322808</v>
      </c>
      <c r="F1972" s="17" t="str">
        <f t="shared" si="123"/>
        <v>BEARISH</v>
      </c>
      <c r="G1972" s="17" t="str">
        <f t="shared" si="122"/>
        <v>WEAK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86</v>
      </c>
      <c r="C1973" s="2">
        <v>62.389800000000001</v>
      </c>
      <c r="D1973" s="2">
        <v>3386</v>
      </c>
      <c r="E1973" s="2">
        <f t="shared" si="120"/>
        <v>319422</v>
      </c>
      <c r="F1973" s="17" t="str">
        <f t="shared" si="123"/>
        <v>BEARISH</v>
      </c>
      <c r="G1973" s="17" t="str">
        <f t="shared" si="122"/>
        <v>WEAK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85.99</v>
      </c>
      <c r="C1974" s="2">
        <v>62.382599999999996</v>
      </c>
      <c r="D1974" s="2">
        <v>1554</v>
      </c>
      <c r="E1974" s="2">
        <f t="shared" si="120"/>
        <v>317868</v>
      </c>
      <c r="F1974" s="17" t="str">
        <f t="shared" si="123"/>
        <v>BEARISH</v>
      </c>
      <c r="G1974" s="17" t="str">
        <f t="shared" si="122"/>
        <v>WEAK</v>
      </c>
      <c r="H1974" s="17" t="str">
        <f t="shared" si="121"/>
        <v>CONFIRMED BEARISH</v>
      </c>
    </row>
    <row r="1975" spans="1:8" ht="13.5" x14ac:dyDescent="0.25">
      <c r="A1975" s="3">
        <v>44882</v>
      </c>
      <c r="B1975" s="2">
        <v>85.49</v>
      </c>
      <c r="C1975" s="2">
        <v>62.019799999999996</v>
      </c>
      <c r="D1975" s="2">
        <v>3824</v>
      </c>
      <c r="E1975" s="2">
        <f t="shared" si="120"/>
        <v>314044</v>
      </c>
      <c r="F1975" s="17" t="str">
        <f t="shared" si="123"/>
        <v>BEARISH</v>
      </c>
      <c r="G1975" s="17" t="str">
        <f t="shared" si="122"/>
        <v>WEAK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85.49</v>
      </c>
      <c r="C1976" s="2">
        <v>62.019799999999996</v>
      </c>
      <c r="D1976" s="2">
        <v>4507</v>
      </c>
      <c r="E1976" s="2">
        <f t="shared" si="120"/>
        <v>314044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v>44886</v>
      </c>
      <c r="B1977" s="2">
        <v>87</v>
      </c>
      <c r="C1977" s="2">
        <v>63.115299999999998</v>
      </c>
      <c r="D1977" s="2">
        <v>5204</v>
      </c>
      <c r="E1977" s="2">
        <f t="shared" si="120"/>
        <v>319248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BEARISH DIVERGENCE</v>
      </c>
    </row>
    <row r="1978" spans="1:8" ht="13.5" x14ac:dyDescent="0.25">
      <c r="A1978" s="3">
        <v>44887</v>
      </c>
      <c r="B1978" s="2">
        <v>86.5</v>
      </c>
      <c r="C1978" s="2">
        <v>62.752499999999998</v>
      </c>
      <c r="D1978" s="2">
        <v>6077</v>
      </c>
      <c r="E1978" s="2">
        <f t="shared" si="120"/>
        <v>313171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BEARISH DIVERGENCE</v>
      </c>
    </row>
    <row r="1979" spans="1:8" ht="13.5" x14ac:dyDescent="0.25">
      <c r="A1979" s="3">
        <v>44888</v>
      </c>
      <c r="B1979" s="2">
        <v>86.5</v>
      </c>
      <c r="C1979" s="2">
        <v>62.752499999999998</v>
      </c>
      <c r="D1979" s="2">
        <v>4603</v>
      </c>
      <c r="E1979" s="2">
        <f t="shared" si="120"/>
        <v>313171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BEARISH DIVERGENCE</v>
      </c>
    </row>
    <row r="1980" spans="1:8" ht="13.5" x14ac:dyDescent="0.25">
      <c r="A1980" s="3">
        <v>44889</v>
      </c>
      <c r="B1980" s="2">
        <v>86.7</v>
      </c>
      <c r="C1980" s="2">
        <v>62.897599999999997</v>
      </c>
      <c r="D1980" s="2">
        <v>1404</v>
      </c>
      <c r="E1980" s="2">
        <f t="shared" si="120"/>
        <v>314575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CONFIRMED BULLISH</v>
      </c>
    </row>
    <row r="1981" spans="1:8" ht="13.5" x14ac:dyDescent="0.25">
      <c r="A1981" s="3">
        <v>44890</v>
      </c>
      <c r="B1981" s="2">
        <v>86.4</v>
      </c>
      <c r="C1981" s="2">
        <v>62.68</v>
      </c>
      <c r="D1981" s="2">
        <v>2457</v>
      </c>
      <c r="E1981" s="2">
        <f t="shared" si="120"/>
        <v>312118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BEARISH DIVERGENCE</v>
      </c>
    </row>
    <row r="1982" spans="1:8" ht="13.5" x14ac:dyDescent="0.25">
      <c r="A1982" s="3">
        <v>44893</v>
      </c>
      <c r="B1982" s="2">
        <v>86.44</v>
      </c>
      <c r="C1982" s="2">
        <v>62.709000000000003</v>
      </c>
      <c r="D1982" s="2">
        <v>3560</v>
      </c>
      <c r="E1982" s="2">
        <f t="shared" si="120"/>
        <v>315678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87.5</v>
      </c>
      <c r="C1983" s="2">
        <v>63.478000000000002</v>
      </c>
      <c r="D1983" s="2">
        <v>3323</v>
      </c>
      <c r="E1983" s="2">
        <f t="shared" si="120"/>
        <v>319001</v>
      </c>
      <c r="F1983" s="17" t="str">
        <f t="shared" si="123"/>
        <v>BULLISH</v>
      </c>
      <c r="G1983" s="17" t="str">
        <f t="shared" si="122"/>
        <v>NEUTRAL</v>
      </c>
      <c r="H1983" s="17" t="str">
        <f t="shared" si="121"/>
        <v>CONFIRMED BULLISH</v>
      </c>
    </row>
    <row r="1984" spans="1:8" ht="13.5" x14ac:dyDescent="0.25">
      <c r="A1984" s="3">
        <v>44895</v>
      </c>
      <c r="B1984" s="2">
        <v>88</v>
      </c>
      <c r="C1984" s="2">
        <v>63.840699999999998</v>
      </c>
      <c r="D1984" s="2">
        <v>3755</v>
      </c>
      <c r="E1984" s="2">
        <f t="shared" si="120"/>
        <v>322756</v>
      </c>
      <c r="F1984" s="17" t="str">
        <f t="shared" si="123"/>
        <v>BULLISH</v>
      </c>
      <c r="G1984" s="17" t="str">
        <f t="shared" si="122"/>
        <v>STRONG</v>
      </c>
      <c r="H1984" s="17" t="str">
        <f t="shared" si="121"/>
        <v>CONFIRMED BULLISH</v>
      </c>
    </row>
    <row r="1985" spans="1:8" ht="13.5" x14ac:dyDescent="0.25">
      <c r="A1985" s="3">
        <v>44896</v>
      </c>
      <c r="B1985" s="2">
        <v>87.3</v>
      </c>
      <c r="C1985" s="2">
        <v>63.332900000000002</v>
      </c>
      <c r="D1985" s="2">
        <v>3384</v>
      </c>
      <c r="E1985" s="2">
        <f t="shared" si="120"/>
        <v>319372</v>
      </c>
      <c r="F1985" s="17" t="str">
        <f t="shared" si="123"/>
        <v>BULLISH</v>
      </c>
      <c r="G1985" s="17" t="str">
        <f t="shared" si="122"/>
        <v>NEUTRAL</v>
      </c>
      <c r="H1985" s="17" t="str">
        <f t="shared" si="121"/>
        <v>CONFIRMED BULLISH</v>
      </c>
    </row>
    <row r="1986" spans="1:8" ht="13.5" x14ac:dyDescent="0.25">
      <c r="A1986" s="3">
        <v>44897</v>
      </c>
      <c r="B1986" s="2">
        <v>86.55</v>
      </c>
      <c r="C1986" s="2">
        <v>62.788800000000002</v>
      </c>
      <c r="D1986" s="2">
        <v>1286</v>
      </c>
      <c r="E1986" s="2">
        <f t="shared" si="120"/>
        <v>318086</v>
      </c>
      <c r="F1986" s="17" t="str">
        <f t="shared" si="123"/>
        <v>BULLISH</v>
      </c>
      <c r="G1986" s="17" t="str">
        <f t="shared" si="122"/>
        <v>NEUTRAL</v>
      </c>
      <c r="H1986" s="17" t="str">
        <f t="shared" si="121"/>
        <v>CONFIRMED BULLISH</v>
      </c>
    </row>
    <row r="1987" spans="1:8" ht="13.5" x14ac:dyDescent="0.25">
      <c r="A1987" s="3">
        <v>44900</v>
      </c>
      <c r="B1987" s="2">
        <v>87.65</v>
      </c>
      <c r="C1987" s="2">
        <v>63.586799999999997</v>
      </c>
      <c r="D1987" s="2">
        <v>12674</v>
      </c>
      <c r="E1987" s="2">
        <f t="shared" si="120"/>
        <v>330760</v>
      </c>
      <c r="F1987" s="17" t="str">
        <f t="shared" si="123"/>
        <v>BULLISH</v>
      </c>
      <c r="G1987" s="17" t="str">
        <f t="shared" si="122"/>
        <v>STRONG</v>
      </c>
      <c r="H1987" s="17" t="str">
        <f t="shared" si="121"/>
        <v>CONFIRMED BULLISH</v>
      </c>
    </row>
    <row r="1988" spans="1:8" ht="13.5" x14ac:dyDescent="0.25">
      <c r="A1988" s="3">
        <v>44901</v>
      </c>
      <c r="B1988" s="2">
        <v>88</v>
      </c>
      <c r="C1988" s="2">
        <v>63.840699999999998</v>
      </c>
      <c r="D1988" s="2">
        <v>2434</v>
      </c>
      <c r="E1988" s="2">
        <f t="shared" ref="E1988:E2051" si="124">IF(B1988&gt;B1987, E1987+D1988, IF(B1988&lt;B1987, E1987-D1988, E1987))</f>
        <v>333194</v>
      </c>
      <c r="F1988" s="17" t="str">
        <f t="shared" si="123"/>
        <v>BULLISH</v>
      </c>
      <c r="G1988" s="17" t="str">
        <f t="shared" si="122"/>
        <v>STRONG</v>
      </c>
      <c r="H1988" s="17" t="str">
        <f t="shared" si="121"/>
        <v>CONFIRMED BULLISH</v>
      </c>
    </row>
    <row r="1989" spans="1:8" ht="13.5" x14ac:dyDescent="0.25">
      <c r="A1989" s="3">
        <v>44902</v>
      </c>
      <c r="B1989" s="2">
        <v>87.5</v>
      </c>
      <c r="C1989" s="2">
        <v>63.478000000000002</v>
      </c>
      <c r="D1989" s="2">
        <v>4023</v>
      </c>
      <c r="E1989" s="2">
        <f t="shared" si="124"/>
        <v>329171</v>
      </c>
      <c r="F1989" s="17" t="str">
        <f t="shared" si="123"/>
        <v>BULLISH</v>
      </c>
      <c r="G1989" s="17" t="str">
        <f t="shared" si="122"/>
        <v>NEUTRAL</v>
      </c>
      <c r="H1989" s="17" t="str">
        <f t="shared" si="121"/>
        <v>BULLISH DIVERGENCE</v>
      </c>
    </row>
    <row r="1990" spans="1:8" ht="13.5" x14ac:dyDescent="0.25">
      <c r="A1990" s="3">
        <v>44903</v>
      </c>
      <c r="B1990" s="2">
        <v>87.8</v>
      </c>
      <c r="C1990" s="2">
        <v>63.695599999999999</v>
      </c>
      <c r="D1990" s="2">
        <v>2836</v>
      </c>
      <c r="E1990" s="2">
        <f t="shared" si="124"/>
        <v>332007</v>
      </c>
      <c r="F1990" s="17" t="str">
        <f t="shared" si="123"/>
        <v>BULLISH</v>
      </c>
      <c r="G1990" s="17" t="str">
        <f t="shared" si="122"/>
        <v>STRONG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v>44904</v>
      </c>
      <c r="B1991" s="2">
        <v>87.8</v>
      </c>
      <c r="C1991" s="2">
        <v>63.695599999999999</v>
      </c>
      <c r="D1991" s="2">
        <v>3455</v>
      </c>
      <c r="E1991" s="2">
        <f t="shared" si="124"/>
        <v>332007</v>
      </c>
      <c r="F1991" s="17" t="str">
        <f t="shared" si="123"/>
        <v>BULLISH</v>
      </c>
      <c r="G1991" s="17" t="str">
        <f t="shared" ref="G1991:G2054" si="126">IF((E1991-E1986)/E1986 &gt; 0.02, "STRONG",
 IF((E1991-E1986)/E1986 &lt; -0.02, "WEAK", "NEUTRAL"))</f>
        <v>STRONG</v>
      </c>
      <c r="H1991" s="17" t="str">
        <f t="shared" si="125"/>
        <v>CONFIRMED BULLISH</v>
      </c>
    </row>
    <row r="1992" spans="1:8" ht="13.5" x14ac:dyDescent="0.25">
      <c r="A1992" s="3">
        <v>44907</v>
      </c>
      <c r="B1992" s="2">
        <v>87.5</v>
      </c>
      <c r="C1992" s="2">
        <v>63.478000000000002</v>
      </c>
      <c r="D1992" s="2">
        <v>3268</v>
      </c>
      <c r="E1992" s="2">
        <f t="shared" si="124"/>
        <v>328739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v>44908</v>
      </c>
      <c r="B1993" s="2">
        <v>87.61</v>
      </c>
      <c r="C1993" s="2">
        <v>63.5578</v>
      </c>
      <c r="D1993" s="2">
        <v>3170</v>
      </c>
      <c r="E1993" s="2">
        <f t="shared" si="124"/>
        <v>331909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v>44909</v>
      </c>
      <c r="B1994" s="2">
        <v>87.62</v>
      </c>
      <c r="C1994" s="2">
        <v>63.565100000000001</v>
      </c>
      <c r="D1994" s="2">
        <v>3205</v>
      </c>
      <c r="E1994" s="2">
        <f t="shared" si="124"/>
        <v>335114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CONFIRMED BULLISH</v>
      </c>
    </row>
    <row r="1995" spans="1:8" ht="13.5" x14ac:dyDescent="0.25">
      <c r="A1995" s="3">
        <v>44910</v>
      </c>
      <c r="B1995" s="2">
        <v>87.8</v>
      </c>
      <c r="C1995" s="2">
        <v>63.695599999999999</v>
      </c>
      <c r="D1995" s="2">
        <v>3397</v>
      </c>
      <c r="E1995" s="2">
        <f t="shared" si="124"/>
        <v>338511</v>
      </c>
      <c r="F1995" s="17" t="str">
        <f t="shared" si="127"/>
        <v>BULLISH</v>
      </c>
      <c r="G1995" s="17" t="str">
        <f t="shared" si="126"/>
        <v>NEUTRAL</v>
      </c>
      <c r="H1995" s="17" t="str">
        <f t="shared" si="125"/>
        <v>NEUTRAL</v>
      </c>
    </row>
    <row r="1996" spans="1:8" ht="13.5" x14ac:dyDescent="0.25">
      <c r="A1996" s="3">
        <v>44911</v>
      </c>
      <c r="B1996" s="2">
        <v>88</v>
      </c>
      <c r="C1996" s="2">
        <v>63.840699999999998</v>
      </c>
      <c r="D1996" s="2">
        <v>8039</v>
      </c>
      <c r="E1996" s="2">
        <f t="shared" si="124"/>
        <v>346550</v>
      </c>
      <c r="F1996" s="17" t="str">
        <f t="shared" si="127"/>
        <v>BULLISH</v>
      </c>
      <c r="G1996" s="17" t="str">
        <f t="shared" si="126"/>
        <v>STRONG</v>
      </c>
      <c r="H1996" s="17" t="str">
        <f t="shared" si="125"/>
        <v>CONFIRMED BULLISH</v>
      </c>
    </row>
    <row r="1997" spans="1:8" ht="13.5" x14ac:dyDescent="0.25">
      <c r="A1997" s="3">
        <v>44914</v>
      </c>
      <c r="B1997" s="2">
        <v>88.7</v>
      </c>
      <c r="C1997" s="2">
        <v>64.348600000000005</v>
      </c>
      <c r="D1997" s="2">
        <v>1000</v>
      </c>
      <c r="E1997" s="2">
        <f t="shared" si="124"/>
        <v>347550</v>
      </c>
      <c r="F1997" s="17" t="str">
        <f t="shared" si="127"/>
        <v>BULLISH</v>
      </c>
      <c r="G1997" s="17" t="str">
        <f t="shared" si="126"/>
        <v>STRONG</v>
      </c>
      <c r="H1997" s="17" t="str">
        <f t="shared" si="125"/>
        <v>CONFIRMED BULLISH</v>
      </c>
    </row>
    <row r="1998" spans="1:8" ht="13.5" x14ac:dyDescent="0.25">
      <c r="A1998" s="3">
        <v>44915</v>
      </c>
      <c r="B1998" s="2">
        <v>88.4</v>
      </c>
      <c r="C1998" s="2">
        <v>64.130899999999997</v>
      </c>
      <c r="D1998" s="2">
        <v>9139</v>
      </c>
      <c r="E1998" s="2">
        <f t="shared" si="124"/>
        <v>338411</v>
      </c>
      <c r="F1998" s="17" t="str">
        <f t="shared" si="127"/>
        <v>BULLISH</v>
      </c>
      <c r="G1998" s="17" t="str">
        <f t="shared" si="126"/>
        <v>NEUTRAL</v>
      </c>
      <c r="H1998" s="17" t="str">
        <f t="shared" si="125"/>
        <v>CONFIRMED BULLISH</v>
      </c>
    </row>
    <row r="1999" spans="1:8" ht="13.5" x14ac:dyDescent="0.25">
      <c r="A1999" s="3">
        <v>44916</v>
      </c>
      <c r="B1999" s="2">
        <v>88.3</v>
      </c>
      <c r="C1999" s="2">
        <v>64.058400000000006</v>
      </c>
      <c r="D1999" s="2">
        <v>12205</v>
      </c>
      <c r="E1999" s="2">
        <f t="shared" si="124"/>
        <v>326206</v>
      </c>
      <c r="F1999" s="17" t="str">
        <f t="shared" si="127"/>
        <v>BEARISH</v>
      </c>
      <c r="G1999" s="17" t="str">
        <f t="shared" si="126"/>
        <v>WEAK</v>
      </c>
      <c r="H1999" s="17" t="str">
        <f t="shared" si="125"/>
        <v>BEARISH DIVERGENCE</v>
      </c>
    </row>
    <row r="2000" spans="1:8" ht="13.5" x14ac:dyDescent="0.25">
      <c r="A2000" s="3">
        <v>44917</v>
      </c>
      <c r="B2000" s="2">
        <v>88.3</v>
      </c>
      <c r="C2000" s="2">
        <v>64.058400000000006</v>
      </c>
      <c r="D2000" s="2">
        <v>2573</v>
      </c>
      <c r="E2000" s="2">
        <f t="shared" si="124"/>
        <v>326206</v>
      </c>
      <c r="F2000" s="17" t="str">
        <f t="shared" si="127"/>
        <v>BEARISH</v>
      </c>
      <c r="G2000" s="17" t="str">
        <f t="shared" si="126"/>
        <v>WEAK</v>
      </c>
      <c r="H2000" s="17" t="str">
        <f t="shared" si="125"/>
        <v>BEARISH DIVERGENCE</v>
      </c>
    </row>
    <row r="2001" spans="1:8" ht="13.5" x14ac:dyDescent="0.25">
      <c r="A2001" s="3">
        <v>44918</v>
      </c>
      <c r="B2001" s="2">
        <v>88.95</v>
      </c>
      <c r="C2001" s="2">
        <v>64.529899999999998</v>
      </c>
      <c r="D2001" s="2">
        <v>1801</v>
      </c>
      <c r="E2001" s="2">
        <f t="shared" si="124"/>
        <v>328007</v>
      </c>
      <c r="F2001" s="17" t="str">
        <f t="shared" si="127"/>
        <v>BEARISH</v>
      </c>
      <c r="G2001" s="17" t="str">
        <f t="shared" si="126"/>
        <v>WEAK</v>
      </c>
      <c r="H2001" s="17" t="str">
        <f t="shared" si="125"/>
        <v>BEARISH DIVERGENCE</v>
      </c>
    </row>
    <row r="2002" spans="1:8" ht="13.5" x14ac:dyDescent="0.25">
      <c r="A2002" s="3">
        <v>44921</v>
      </c>
      <c r="B2002" s="2">
        <v>88.8</v>
      </c>
      <c r="C2002" s="2">
        <v>64.421099999999996</v>
      </c>
      <c r="D2002" s="2">
        <v>3108</v>
      </c>
      <c r="E2002" s="2">
        <f t="shared" si="124"/>
        <v>324899</v>
      </c>
      <c r="F2002" s="17" t="str">
        <f t="shared" si="127"/>
        <v>BEARISH</v>
      </c>
      <c r="G2002" s="17" t="str">
        <f t="shared" si="126"/>
        <v>WEAK</v>
      </c>
      <c r="H2002" s="17" t="str">
        <f t="shared" si="125"/>
        <v>BEARISH DIVERGENCE</v>
      </c>
    </row>
    <row r="2003" spans="1:8" ht="13.5" x14ac:dyDescent="0.25">
      <c r="A2003" s="3">
        <v>44922</v>
      </c>
      <c r="B2003" s="2">
        <v>89.25</v>
      </c>
      <c r="C2003" s="2">
        <v>64.747600000000006</v>
      </c>
      <c r="D2003" s="2">
        <v>15764</v>
      </c>
      <c r="E2003" s="2">
        <f t="shared" si="124"/>
        <v>340663</v>
      </c>
      <c r="F2003" s="17" t="str">
        <f t="shared" si="127"/>
        <v>BULLISH</v>
      </c>
      <c r="G2003" s="17" t="str">
        <f t="shared" si="126"/>
        <v>NEUTRAL</v>
      </c>
      <c r="H2003" s="17" t="str">
        <f t="shared" si="125"/>
        <v>CONFIRMED BULLISH</v>
      </c>
    </row>
    <row r="2004" spans="1:8" ht="13.5" x14ac:dyDescent="0.25">
      <c r="A2004" s="3">
        <v>44923</v>
      </c>
      <c r="B2004" s="2">
        <v>88.5</v>
      </c>
      <c r="C2004" s="2">
        <v>64.203500000000005</v>
      </c>
      <c r="D2004" s="2">
        <v>5836</v>
      </c>
      <c r="E2004" s="2">
        <f t="shared" si="124"/>
        <v>334827</v>
      </c>
      <c r="F2004" s="17" t="str">
        <f t="shared" si="127"/>
        <v>BULLISH</v>
      </c>
      <c r="G2004" s="17" t="str">
        <f t="shared" si="126"/>
        <v>STRONG</v>
      </c>
      <c r="H2004" s="17" t="str">
        <f t="shared" si="125"/>
        <v>CONFIRMED BULLISH</v>
      </c>
    </row>
    <row r="2005" spans="1:8" ht="13.5" x14ac:dyDescent="0.25">
      <c r="A2005" s="3">
        <v>44924</v>
      </c>
      <c r="B2005" s="2">
        <v>88.49</v>
      </c>
      <c r="C2005" s="2">
        <v>64.196200000000005</v>
      </c>
      <c r="D2005" s="2">
        <v>5503</v>
      </c>
      <c r="E2005" s="2">
        <f t="shared" si="124"/>
        <v>329324</v>
      </c>
      <c r="F2005" s="17" t="str">
        <f t="shared" si="127"/>
        <v>BULLISH</v>
      </c>
      <c r="G2005" s="17" t="str">
        <f t="shared" si="126"/>
        <v>NEUTRAL</v>
      </c>
      <c r="H2005" s="17" t="str">
        <f t="shared" si="125"/>
        <v>CONFIRMED BULLISH</v>
      </c>
    </row>
    <row r="2006" spans="1:8" ht="13.5" x14ac:dyDescent="0.25">
      <c r="A2006" s="3">
        <v>44925</v>
      </c>
      <c r="B2006" s="2">
        <v>88</v>
      </c>
      <c r="C2006" s="2">
        <v>63.840699999999998</v>
      </c>
      <c r="D2006" s="2">
        <v>6327</v>
      </c>
      <c r="E2006" s="2">
        <f t="shared" si="124"/>
        <v>322997</v>
      </c>
      <c r="F2006" s="17" t="str">
        <f t="shared" si="127"/>
        <v>BEARISH</v>
      </c>
      <c r="G2006" s="17" t="str">
        <f t="shared" si="126"/>
        <v>NEUTRAL</v>
      </c>
      <c r="H2006" s="17" t="str">
        <f t="shared" si="125"/>
        <v>CONFIRMED BEARISH</v>
      </c>
    </row>
    <row r="2007" spans="1:8" ht="13.5" x14ac:dyDescent="0.25">
      <c r="A2007" s="3">
        <v>44928</v>
      </c>
      <c r="B2007" s="2">
        <v>89</v>
      </c>
      <c r="C2007" s="2">
        <v>64.566199999999995</v>
      </c>
      <c r="D2007" s="2">
        <v>2715</v>
      </c>
      <c r="E2007" s="2">
        <f t="shared" si="124"/>
        <v>325712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v>44929</v>
      </c>
      <c r="B2008" s="2">
        <v>89.4</v>
      </c>
      <c r="C2008" s="2">
        <v>64.856399999999994</v>
      </c>
      <c r="D2008" s="2">
        <v>5279</v>
      </c>
      <c r="E2008" s="2">
        <f t="shared" si="124"/>
        <v>330991</v>
      </c>
      <c r="F2008" s="17" t="str">
        <f t="shared" si="127"/>
        <v>BEARISH</v>
      </c>
      <c r="G2008" s="17" t="str">
        <f t="shared" si="126"/>
        <v>WEAK</v>
      </c>
      <c r="H2008" s="17" t="str">
        <f t="shared" si="125"/>
        <v>BEARISH DIVERGENCE</v>
      </c>
    </row>
    <row r="2009" spans="1:8" ht="13.5" x14ac:dyDescent="0.25">
      <c r="A2009" s="3">
        <v>44930</v>
      </c>
      <c r="B2009" s="2">
        <v>89.35</v>
      </c>
      <c r="C2009" s="2">
        <v>64.820099999999996</v>
      </c>
      <c r="D2009" s="2">
        <v>3577</v>
      </c>
      <c r="E2009" s="2">
        <f t="shared" si="124"/>
        <v>327414</v>
      </c>
      <c r="F2009" s="17" t="str">
        <f t="shared" si="127"/>
        <v>BEARISH</v>
      </c>
      <c r="G2009" s="17" t="str">
        <f t="shared" si="126"/>
        <v>WEAK</v>
      </c>
      <c r="H2009" s="17" t="str">
        <f t="shared" si="125"/>
        <v>BEARISH DIVERGENCE</v>
      </c>
    </row>
    <row r="2010" spans="1:8" ht="13.5" x14ac:dyDescent="0.25">
      <c r="A2010" s="3">
        <v>44931</v>
      </c>
      <c r="B2010" s="2">
        <v>89.4</v>
      </c>
      <c r="C2010" s="2">
        <v>64.856399999999994</v>
      </c>
      <c r="D2010" s="2">
        <v>3254</v>
      </c>
      <c r="E2010" s="2">
        <f t="shared" si="124"/>
        <v>330668</v>
      </c>
      <c r="F2010" s="17" t="str">
        <f t="shared" si="127"/>
        <v>BULLISH</v>
      </c>
      <c r="G2010" s="17" t="str">
        <f t="shared" si="126"/>
        <v>NEUTRAL</v>
      </c>
      <c r="H2010" s="17" t="str">
        <f t="shared" si="125"/>
        <v>CONFIRMED BULLISH</v>
      </c>
    </row>
    <row r="2011" spans="1:8" ht="13.5" x14ac:dyDescent="0.25">
      <c r="A2011" s="3">
        <v>44932</v>
      </c>
      <c r="B2011" s="2">
        <v>89.6</v>
      </c>
      <c r="C2011" s="2">
        <v>65.001499999999993</v>
      </c>
      <c r="D2011" s="2">
        <v>1716</v>
      </c>
      <c r="E2011" s="2">
        <f t="shared" si="124"/>
        <v>332384</v>
      </c>
      <c r="F2011" s="17" t="str">
        <f t="shared" si="127"/>
        <v>BULLISH</v>
      </c>
      <c r="G2011" s="17" t="str">
        <f t="shared" si="126"/>
        <v>STRONG</v>
      </c>
      <c r="H2011" s="17" t="str">
        <f t="shared" si="125"/>
        <v>CONFIRMED BULLISH</v>
      </c>
    </row>
    <row r="2012" spans="1:8" ht="13.5" x14ac:dyDescent="0.25">
      <c r="A2012" s="3">
        <v>44935</v>
      </c>
      <c r="B2012" s="2">
        <v>92</v>
      </c>
      <c r="C2012" s="2">
        <v>66.742599999999996</v>
      </c>
      <c r="D2012" s="2">
        <v>7357</v>
      </c>
      <c r="E2012" s="2">
        <f t="shared" si="124"/>
        <v>339741</v>
      </c>
      <c r="F2012" s="17" t="str">
        <f t="shared" si="127"/>
        <v>BULLISH</v>
      </c>
      <c r="G2012" s="17" t="str">
        <f t="shared" si="126"/>
        <v>STRONG</v>
      </c>
      <c r="H2012" s="17" t="str">
        <f t="shared" si="125"/>
        <v>CONFIRMED BULLISH</v>
      </c>
    </row>
    <row r="2013" spans="1:8" ht="13.5" x14ac:dyDescent="0.25">
      <c r="A2013" s="3">
        <v>44936</v>
      </c>
      <c r="B2013" s="2">
        <v>93.2</v>
      </c>
      <c r="C2013" s="2">
        <v>67.613100000000003</v>
      </c>
      <c r="D2013" s="2">
        <v>9475</v>
      </c>
      <c r="E2013" s="2">
        <f t="shared" si="124"/>
        <v>349216</v>
      </c>
      <c r="F2013" s="17" t="str">
        <f t="shared" si="127"/>
        <v>BULLISH</v>
      </c>
      <c r="G2013" s="17" t="str">
        <f t="shared" si="126"/>
        <v>STRONG</v>
      </c>
      <c r="H2013" s="17" t="str">
        <f t="shared" si="125"/>
        <v>CONFIRMED BULLISH</v>
      </c>
    </row>
    <row r="2014" spans="1:8" ht="13.5" x14ac:dyDescent="0.25">
      <c r="A2014" s="3">
        <v>44937</v>
      </c>
      <c r="B2014" s="2">
        <v>94.99</v>
      </c>
      <c r="C2014" s="2">
        <v>68.911699999999996</v>
      </c>
      <c r="D2014" s="2">
        <v>10651</v>
      </c>
      <c r="E2014" s="2">
        <f t="shared" si="124"/>
        <v>359867</v>
      </c>
      <c r="F2014" s="17" t="str">
        <f t="shared" si="127"/>
        <v>BULLISH</v>
      </c>
      <c r="G2014" s="17" t="str">
        <f t="shared" si="126"/>
        <v>STRONG</v>
      </c>
      <c r="H2014" s="17" t="str">
        <f t="shared" si="125"/>
        <v>CONFIRMED BULLISH</v>
      </c>
    </row>
    <row r="2015" spans="1:8" ht="13.5" x14ac:dyDescent="0.25">
      <c r="A2015" s="3">
        <v>44938</v>
      </c>
      <c r="B2015" s="2">
        <v>98.4</v>
      </c>
      <c r="C2015" s="2">
        <v>71.385599999999997</v>
      </c>
      <c r="D2015" s="2">
        <v>16112</v>
      </c>
      <c r="E2015" s="2">
        <f t="shared" si="124"/>
        <v>375979</v>
      </c>
      <c r="F2015" s="17" t="str">
        <f t="shared" si="127"/>
        <v>BULLISH</v>
      </c>
      <c r="G2015" s="17" t="str">
        <f t="shared" si="126"/>
        <v>STRONG</v>
      </c>
      <c r="H2015" s="17" t="str">
        <f t="shared" si="125"/>
        <v>CONFIRMED BULLISH</v>
      </c>
    </row>
    <row r="2016" spans="1:8" ht="13.5" x14ac:dyDescent="0.25">
      <c r="A2016" s="3">
        <v>44939</v>
      </c>
      <c r="B2016" s="2">
        <v>99.33</v>
      </c>
      <c r="C2016" s="2">
        <v>72.060199999999995</v>
      </c>
      <c r="D2016" s="2">
        <v>6695</v>
      </c>
      <c r="E2016" s="2">
        <f t="shared" si="124"/>
        <v>382674</v>
      </c>
      <c r="F2016" s="17" t="str">
        <f t="shared" si="127"/>
        <v>BULLISH</v>
      </c>
      <c r="G2016" s="17" t="str">
        <f t="shared" si="126"/>
        <v>STRONG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98.9</v>
      </c>
      <c r="C2017" s="2">
        <v>71.7483</v>
      </c>
      <c r="D2017" s="2">
        <v>4362</v>
      </c>
      <c r="E2017" s="2">
        <f t="shared" si="124"/>
        <v>378312</v>
      </c>
      <c r="F2017" s="17" t="str">
        <f t="shared" si="127"/>
        <v>BULLISH</v>
      </c>
      <c r="G2017" s="17" t="str">
        <f t="shared" si="126"/>
        <v>STRONG</v>
      </c>
      <c r="H2017" s="17" t="str">
        <f t="shared" si="125"/>
        <v>CONFIRMED BULLISH</v>
      </c>
    </row>
    <row r="2018" spans="1:8" ht="13.5" x14ac:dyDescent="0.25">
      <c r="A2018" s="3">
        <v>44943</v>
      </c>
      <c r="B2018" s="2">
        <v>98.18</v>
      </c>
      <c r="C2018" s="2">
        <v>71.225999999999999</v>
      </c>
      <c r="D2018" s="2">
        <v>3422</v>
      </c>
      <c r="E2018" s="2">
        <f t="shared" si="124"/>
        <v>374890</v>
      </c>
      <c r="F2018" s="17" t="str">
        <f t="shared" si="127"/>
        <v>BULLISH</v>
      </c>
      <c r="G2018" s="17" t="str">
        <f t="shared" si="126"/>
        <v>STRONG</v>
      </c>
      <c r="H2018" s="17" t="str">
        <f t="shared" si="125"/>
        <v>CONFIRMED BULLISH</v>
      </c>
    </row>
    <row r="2019" spans="1:8" ht="13.5" x14ac:dyDescent="0.25">
      <c r="A2019" s="3">
        <v>44944</v>
      </c>
      <c r="B2019" s="2">
        <v>97.89</v>
      </c>
      <c r="C2019" s="2">
        <v>71.015600000000006</v>
      </c>
      <c r="D2019" s="2">
        <v>2329</v>
      </c>
      <c r="E2019" s="2">
        <f t="shared" si="124"/>
        <v>372561</v>
      </c>
      <c r="F2019" s="17" t="str">
        <f t="shared" si="127"/>
        <v>BULLISH</v>
      </c>
      <c r="G2019" s="17" t="str">
        <f t="shared" si="126"/>
        <v>STRONG</v>
      </c>
      <c r="H2019" s="17" t="str">
        <f t="shared" si="125"/>
        <v>CONFIRMED BULLISH</v>
      </c>
    </row>
    <row r="2020" spans="1:8" ht="13.5" x14ac:dyDescent="0.25">
      <c r="A2020" s="3">
        <v>44945</v>
      </c>
      <c r="B2020" s="2">
        <v>97.8</v>
      </c>
      <c r="C2020" s="2">
        <v>70.950299999999999</v>
      </c>
      <c r="D2020" s="2">
        <v>1571</v>
      </c>
      <c r="E2020" s="2">
        <f t="shared" si="124"/>
        <v>370990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v>44946</v>
      </c>
      <c r="B2021" s="2">
        <v>98.5</v>
      </c>
      <c r="C2021" s="2">
        <v>71.458100000000002</v>
      </c>
      <c r="D2021" s="2">
        <v>6071</v>
      </c>
      <c r="E2021" s="2">
        <f t="shared" si="124"/>
        <v>377061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98.5</v>
      </c>
      <c r="C2022" s="2">
        <v>71.458100000000002</v>
      </c>
      <c r="D2022" s="2">
        <v>5496</v>
      </c>
      <c r="E2022" s="2">
        <f t="shared" si="124"/>
        <v>377061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99.34</v>
      </c>
      <c r="C2023" s="2">
        <v>72.067499999999995</v>
      </c>
      <c r="D2023" s="2">
        <v>6511</v>
      </c>
      <c r="E2023" s="2">
        <f t="shared" si="124"/>
        <v>383572</v>
      </c>
      <c r="F2023" s="17" t="str">
        <f t="shared" si="127"/>
        <v>BULLISH</v>
      </c>
      <c r="G2023" s="17" t="str">
        <f t="shared" si="126"/>
        <v>STRONG</v>
      </c>
      <c r="H2023" s="17" t="str">
        <f t="shared" si="125"/>
        <v>CONFIRMED BULLISH</v>
      </c>
    </row>
    <row r="2024" spans="1:8" ht="13.5" x14ac:dyDescent="0.25">
      <c r="A2024" s="3">
        <v>44951</v>
      </c>
      <c r="B2024" s="2">
        <v>99.2</v>
      </c>
      <c r="C2024" s="2">
        <v>71.965900000000005</v>
      </c>
      <c r="D2024" s="2">
        <v>2843</v>
      </c>
      <c r="E2024" s="2">
        <f t="shared" si="124"/>
        <v>380729</v>
      </c>
      <c r="F2024" s="17" t="str">
        <f t="shared" si="127"/>
        <v>BULLISH</v>
      </c>
      <c r="G2024" s="17" t="str">
        <f t="shared" si="126"/>
        <v>STRONG</v>
      </c>
      <c r="H2024" s="17" t="str">
        <f t="shared" si="125"/>
        <v>CONFIRMED BULLISH</v>
      </c>
    </row>
    <row r="2025" spans="1:8" ht="13.5" x14ac:dyDescent="0.25">
      <c r="A2025" s="3">
        <v>44952</v>
      </c>
      <c r="B2025" s="2">
        <v>98.2</v>
      </c>
      <c r="C2025" s="2">
        <v>71.240499999999997</v>
      </c>
      <c r="D2025" s="2">
        <v>3888</v>
      </c>
      <c r="E2025" s="2">
        <f t="shared" si="124"/>
        <v>376841</v>
      </c>
      <c r="F2025" s="17" t="str">
        <f t="shared" si="127"/>
        <v>BULLISH</v>
      </c>
      <c r="G2025" s="17" t="str">
        <f t="shared" si="126"/>
        <v>NEUTRAL</v>
      </c>
      <c r="H2025" s="17" t="str">
        <f t="shared" si="125"/>
        <v>CONFIRMED BULLISH</v>
      </c>
    </row>
    <row r="2026" spans="1:8" ht="13.5" x14ac:dyDescent="0.25">
      <c r="A2026" s="3">
        <v>44953</v>
      </c>
      <c r="B2026" s="2">
        <v>98.9</v>
      </c>
      <c r="C2026" s="2">
        <v>71.7483</v>
      </c>
      <c r="D2026" s="2">
        <v>2258</v>
      </c>
      <c r="E2026" s="2">
        <f t="shared" si="124"/>
        <v>379099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v>44956</v>
      </c>
      <c r="B2027" s="2">
        <v>98.9</v>
      </c>
      <c r="C2027" s="2">
        <v>71.7483</v>
      </c>
      <c r="D2027" s="2">
        <v>2472</v>
      </c>
      <c r="E2027" s="2">
        <f t="shared" si="124"/>
        <v>379099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v>44957</v>
      </c>
      <c r="B2028" s="2">
        <v>98.79</v>
      </c>
      <c r="C2028" s="2">
        <v>71.668499999999995</v>
      </c>
      <c r="D2028" s="2">
        <v>3811</v>
      </c>
      <c r="E2028" s="2">
        <f t="shared" si="124"/>
        <v>375288</v>
      </c>
      <c r="F2028" s="17" t="str">
        <f t="shared" si="127"/>
        <v>BEARISH</v>
      </c>
      <c r="G2028" s="17" t="str">
        <f t="shared" si="126"/>
        <v>WEAK</v>
      </c>
      <c r="H2028" s="17" t="str">
        <f t="shared" si="125"/>
        <v>CONFIRMED BEARISH</v>
      </c>
    </row>
    <row r="2029" spans="1:8" ht="13.5" x14ac:dyDescent="0.25">
      <c r="A2029" s="3">
        <v>44958</v>
      </c>
      <c r="B2029" s="2">
        <v>97.84</v>
      </c>
      <c r="C2029" s="2">
        <v>70.979299999999995</v>
      </c>
      <c r="D2029" s="2">
        <v>5018</v>
      </c>
      <c r="E2029" s="2">
        <f t="shared" si="124"/>
        <v>370270</v>
      </c>
      <c r="F2029" s="17" t="str">
        <f t="shared" si="127"/>
        <v>BEARISH</v>
      </c>
      <c r="G2029" s="17" t="str">
        <f t="shared" si="126"/>
        <v>WEAK</v>
      </c>
      <c r="H2029" s="17" t="str">
        <f t="shared" si="125"/>
        <v>CONFIRMED BEARISH</v>
      </c>
    </row>
    <row r="2030" spans="1:8" ht="13.5" x14ac:dyDescent="0.25">
      <c r="A2030" s="3">
        <v>44959</v>
      </c>
      <c r="B2030" s="2">
        <v>94.94</v>
      </c>
      <c r="C2030" s="2">
        <v>68.875500000000002</v>
      </c>
      <c r="D2030" s="2">
        <v>5584</v>
      </c>
      <c r="E2030" s="2">
        <f t="shared" si="124"/>
        <v>364686</v>
      </c>
      <c r="F2030" s="17" t="str">
        <f t="shared" si="127"/>
        <v>BEARISH</v>
      </c>
      <c r="G2030" s="17" t="str">
        <f t="shared" si="126"/>
        <v>WEAK</v>
      </c>
      <c r="H2030" s="17" t="str">
        <f t="shared" si="125"/>
        <v>CONFIRMED BEARISH</v>
      </c>
    </row>
    <row r="2031" spans="1:8" ht="13.5" x14ac:dyDescent="0.25">
      <c r="A2031" s="3">
        <v>44960</v>
      </c>
      <c r="B2031" s="2">
        <v>94.4</v>
      </c>
      <c r="C2031" s="2">
        <v>68.483699999999999</v>
      </c>
      <c r="D2031" s="2">
        <v>3823</v>
      </c>
      <c r="E2031" s="2">
        <f t="shared" si="124"/>
        <v>360863</v>
      </c>
      <c r="F2031" s="17" t="str">
        <f t="shared" si="127"/>
        <v>BEARISH</v>
      </c>
      <c r="G2031" s="17" t="str">
        <f t="shared" si="126"/>
        <v>WEAK</v>
      </c>
      <c r="H2031" s="17" t="str">
        <f t="shared" si="125"/>
        <v>CONFIRMED BEARISH</v>
      </c>
    </row>
    <row r="2032" spans="1:8" ht="13.5" x14ac:dyDescent="0.25">
      <c r="A2032" s="3">
        <v>44963</v>
      </c>
      <c r="B2032" s="2">
        <v>94.24</v>
      </c>
      <c r="C2032" s="2">
        <v>68.367599999999996</v>
      </c>
      <c r="D2032" s="2">
        <v>2958</v>
      </c>
      <c r="E2032" s="2">
        <f t="shared" si="124"/>
        <v>357905</v>
      </c>
      <c r="F2032" s="17" t="str">
        <f t="shared" si="127"/>
        <v>BEARISH</v>
      </c>
      <c r="G2032" s="17" t="str">
        <f t="shared" si="126"/>
        <v>WEAK</v>
      </c>
      <c r="H2032" s="17" t="str">
        <f t="shared" si="125"/>
        <v>CONFIRMED BEARISH</v>
      </c>
    </row>
    <row r="2033" spans="1:8" ht="13.5" x14ac:dyDescent="0.25">
      <c r="A2033" s="3">
        <v>44964</v>
      </c>
      <c r="B2033" s="2">
        <v>92</v>
      </c>
      <c r="C2033" s="2">
        <v>66.742599999999996</v>
      </c>
      <c r="D2033" s="2">
        <v>9215</v>
      </c>
      <c r="E2033" s="2">
        <f t="shared" si="124"/>
        <v>348690</v>
      </c>
      <c r="F2033" s="17" t="str">
        <f t="shared" si="127"/>
        <v>BEARISH</v>
      </c>
      <c r="G2033" s="17" t="str">
        <f t="shared" si="126"/>
        <v>WEAK</v>
      </c>
      <c r="H2033" s="17" t="str">
        <f t="shared" si="125"/>
        <v>CONFIRMED BEARISH</v>
      </c>
    </row>
    <row r="2034" spans="1:8" ht="13.5" x14ac:dyDescent="0.25">
      <c r="A2034" s="3">
        <v>44965</v>
      </c>
      <c r="B2034" s="2">
        <v>89.71</v>
      </c>
      <c r="C2034" s="2">
        <v>65.081299999999999</v>
      </c>
      <c r="D2034" s="2">
        <v>6858</v>
      </c>
      <c r="E2034" s="2">
        <f t="shared" si="124"/>
        <v>341832</v>
      </c>
      <c r="F2034" s="17" t="str">
        <f t="shared" si="127"/>
        <v>BEARISH</v>
      </c>
      <c r="G2034" s="17" t="str">
        <f t="shared" si="126"/>
        <v>WEAK</v>
      </c>
      <c r="H2034" s="17" t="str">
        <f t="shared" si="125"/>
        <v>CONFIRMED BEARISH</v>
      </c>
    </row>
    <row r="2035" spans="1:8" ht="13.5" x14ac:dyDescent="0.25">
      <c r="A2035" s="3">
        <v>44966</v>
      </c>
      <c r="B2035" s="2">
        <v>88.33</v>
      </c>
      <c r="C2035" s="2">
        <v>64.080100000000002</v>
      </c>
      <c r="D2035" s="2">
        <v>9121</v>
      </c>
      <c r="E2035" s="2">
        <f t="shared" si="124"/>
        <v>332711</v>
      </c>
      <c r="F2035" s="17" t="str">
        <f t="shared" si="127"/>
        <v>BEARISH</v>
      </c>
      <c r="G2035" s="17" t="str">
        <f t="shared" si="126"/>
        <v>WEAK</v>
      </c>
      <c r="H2035" s="17" t="str">
        <f t="shared" si="125"/>
        <v>CONFIRMED BEARISH</v>
      </c>
    </row>
    <row r="2036" spans="1:8" ht="13.5" x14ac:dyDescent="0.25">
      <c r="A2036" s="3">
        <v>44967</v>
      </c>
      <c r="B2036" s="2">
        <v>86</v>
      </c>
      <c r="C2036" s="2">
        <v>62.389800000000001</v>
      </c>
      <c r="D2036" s="2">
        <v>11013</v>
      </c>
      <c r="E2036" s="2">
        <f t="shared" si="124"/>
        <v>321698</v>
      </c>
      <c r="F2036" s="17" t="str">
        <f t="shared" si="127"/>
        <v>BEARISH</v>
      </c>
      <c r="G2036" s="17" t="str">
        <f t="shared" si="126"/>
        <v>WEAK</v>
      </c>
      <c r="H2036" s="17" t="str">
        <f t="shared" si="125"/>
        <v>CONFIRMED BEARISH</v>
      </c>
    </row>
    <row r="2037" spans="1:8" ht="13.5" x14ac:dyDescent="0.25">
      <c r="A2037" s="3">
        <v>44970</v>
      </c>
      <c r="B2037" s="2">
        <v>91.16</v>
      </c>
      <c r="C2037" s="2">
        <v>66.133200000000002</v>
      </c>
      <c r="D2037" s="2">
        <v>6810</v>
      </c>
      <c r="E2037" s="2">
        <f t="shared" si="124"/>
        <v>328508</v>
      </c>
      <c r="F2037" s="17" t="str">
        <f t="shared" si="127"/>
        <v>BEARISH</v>
      </c>
      <c r="G2037" s="17" t="str">
        <f t="shared" si="126"/>
        <v>WEAK</v>
      </c>
      <c r="H2037" s="17" t="str">
        <f t="shared" si="125"/>
        <v>CONFIRMED BEARISH</v>
      </c>
    </row>
    <row r="2038" spans="1:8" ht="13.5" x14ac:dyDescent="0.25">
      <c r="A2038" s="3">
        <v>44971</v>
      </c>
      <c r="B2038" s="2">
        <v>93.75</v>
      </c>
      <c r="C2038" s="2">
        <v>68.012200000000007</v>
      </c>
      <c r="D2038" s="2">
        <v>7877</v>
      </c>
      <c r="E2038" s="2">
        <f t="shared" si="124"/>
        <v>336385</v>
      </c>
      <c r="F2038" s="17" t="str">
        <f t="shared" si="127"/>
        <v>BEARISH</v>
      </c>
      <c r="G2038" s="17" t="str">
        <f t="shared" si="126"/>
        <v>WEAK</v>
      </c>
      <c r="H2038" s="17" t="str">
        <f t="shared" si="125"/>
        <v>BEARISH DIVERGENCE</v>
      </c>
    </row>
    <row r="2039" spans="1:8" ht="13.5" x14ac:dyDescent="0.25">
      <c r="A2039" s="3">
        <v>44972</v>
      </c>
      <c r="B2039" s="2">
        <v>92</v>
      </c>
      <c r="C2039" s="2">
        <v>66.742599999999996</v>
      </c>
      <c r="D2039" s="2">
        <v>3451</v>
      </c>
      <c r="E2039" s="2">
        <f t="shared" si="124"/>
        <v>332934</v>
      </c>
      <c r="F2039" s="17" t="str">
        <f t="shared" si="127"/>
        <v>BEARISH</v>
      </c>
      <c r="G2039" s="17" t="str">
        <f t="shared" si="126"/>
        <v>WEAK</v>
      </c>
      <c r="H2039" s="17" t="str">
        <f t="shared" si="125"/>
        <v>BEARISH DIVERGENCE</v>
      </c>
    </row>
    <row r="2040" spans="1:8" ht="13.5" x14ac:dyDescent="0.25">
      <c r="A2040" s="3">
        <v>44973</v>
      </c>
      <c r="B2040" s="2">
        <v>92</v>
      </c>
      <c r="C2040" s="2">
        <v>66.742599999999996</v>
      </c>
      <c r="D2040" s="2">
        <v>2940</v>
      </c>
      <c r="E2040" s="2">
        <f t="shared" si="124"/>
        <v>332934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92.49</v>
      </c>
      <c r="C2041" s="2">
        <v>67.098100000000002</v>
      </c>
      <c r="D2041" s="2">
        <v>1769</v>
      </c>
      <c r="E2041" s="2">
        <f t="shared" si="124"/>
        <v>334703</v>
      </c>
      <c r="F2041" s="17" t="str">
        <f t="shared" si="127"/>
        <v>BULLISH</v>
      </c>
      <c r="G2041" s="17" t="str">
        <f t="shared" si="126"/>
        <v>STRONG</v>
      </c>
      <c r="H2041" s="17" t="str">
        <f t="shared" si="125"/>
        <v>CONFIRMED BULLISH</v>
      </c>
    </row>
    <row r="2042" spans="1:8" ht="13.5" x14ac:dyDescent="0.25">
      <c r="A2042" s="3">
        <v>44977</v>
      </c>
      <c r="B2042" s="2">
        <v>91.5</v>
      </c>
      <c r="C2042" s="2">
        <v>66.379900000000006</v>
      </c>
      <c r="D2042" s="2">
        <v>2770</v>
      </c>
      <c r="E2042" s="2">
        <f t="shared" si="124"/>
        <v>331933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91</v>
      </c>
      <c r="C2043" s="2">
        <v>66.017099999999999</v>
      </c>
      <c r="D2043" s="2">
        <v>1678</v>
      </c>
      <c r="E2043" s="2">
        <f t="shared" si="124"/>
        <v>330255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v>44979</v>
      </c>
      <c r="B2044" s="2">
        <v>90.75</v>
      </c>
      <c r="C2044" s="2">
        <v>65.835800000000006</v>
      </c>
      <c r="D2044" s="2">
        <v>2451</v>
      </c>
      <c r="E2044" s="2">
        <f t="shared" si="124"/>
        <v>327804</v>
      </c>
      <c r="F2044" s="17" t="str">
        <f t="shared" si="127"/>
        <v>BEARISH</v>
      </c>
      <c r="G2044" s="17" t="str">
        <f t="shared" si="126"/>
        <v>NEUTRAL</v>
      </c>
      <c r="H2044" s="17" t="str">
        <f t="shared" si="125"/>
        <v>CONFIRMED BEARISH</v>
      </c>
    </row>
    <row r="2045" spans="1:8" ht="13.5" x14ac:dyDescent="0.25">
      <c r="A2045" s="3">
        <v>44980</v>
      </c>
      <c r="B2045" s="2">
        <v>90.5</v>
      </c>
      <c r="C2045" s="2">
        <v>65.654399999999995</v>
      </c>
      <c r="D2045" s="2">
        <v>1596</v>
      </c>
      <c r="E2045" s="2">
        <f t="shared" si="124"/>
        <v>326208</v>
      </c>
      <c r="F2045" s="17" t="str">
        <f t="shared" si="127"/>
        <v>BEARISH</v>
      </c>
      <c r="G2045" s="17" t="str">
        <f t="shared" si="126"/>
        <v>WEAK</v>
      </c>
      <c r="H2045" s="17" t="str">
        <f t="shared" si="125"/>
        <v>CONFIRMED BEARISH</v>
      </c>
    </row>
    <row r="2046" spans="1:8" ht="13.5" x14ac:dyDescent="0.25">
      <c r="A2046" s="3">
        <v>44981</v>
      </c>
      <c r="B2046" s="2">
        <v>90.5</v>
      </c>
      <c r="C2046" s="2">
        <v>65.654399999999995</v>
      </c>
      <c r="D2046" s="2">
        <v>5313</v>
      </c>
      <c r="E2046" s="2">
        <f t="shared" si="124"/>
        <v>326208</v>
      </c>
      <c r="F2046" s="17" t="str">
        <f t="shared" si="127"/>
        <v>BEARISH</v>
      </c>
      <c r="G2046" s="17" t="str">
        <f t="shared" si="126"/>
        <v>WEAK</v>
      </c>
      <c r="H2046" s="17" t="str">
        <f t="shared" si="125"/>
        <v>CONFIRMED BEARISH</v>
      </c>
    </row>
    <row r="2047" spans="1:8" ht="13.5" x14ac:dyDescent="0.25">
      <c r="A2047" s="3">
        <v>44984</v>
      </c>
      <c r="B2047" s="2">
        <v>91</v>
      </c>
      <c r="C2047" s="2">
        <v>66.017099999999999</v>
      </c>
      <c r="D2047" s="2">
        <v>2404</v>
      </c>
      <c r="E2047" s="2">
        <f t="shared" si="124"/>
        <v>328612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90.05</v>
      </c>
      <c r="C2048" s="2">
        <v>65.3279</v>
      </c>
      <c r="D2048" s="2">
        <v>594</v>
      </c>
      <c r="E2048" s="2">
        <f t="shared" si="124"/>
        <v>328018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CONFIRMED BEARISH</v>
      </c>
    </row>
    <row r="2049" spans="1:8" ht="13.5" x14ac:dyDescent="0.25">
      <c r="A2049" s="3">
        <v>44986</v>
      </c>
      <c r="B2049" s="2">
        <v>90.2</v>
      </c>
      <c r="C2049" s="2">
        <v>65.436800000000005</v>
      </c>
      <c r="D2049" s="2">
        <v>3041</v>
      </c>
      <c r="E2049" s="2">
        <f t="shared" si="124"/>
        <v>331059</v>
      </c>
      <c r="F2049" s="17" t="str">
        <f t="shared" si="127"/>
        <v>BULLISH</v>
      </c>
      <c r="G2049" s="17" t="str">
        <f t="shared" si="126"/>
        <v>NEUTRAL</v>
      </c>
      <c r="H2049" s="17" t="str">
        <f t="shared" si="125"/>
        <v>BULLISH DIVERGENCE</v>
      </c>
    </row>
    <row r="2050" spans="1:8" ht="13.5" x14ac:dyDescent="0.25">
      <c r="A2050" s="3">
        <v>44987</v>
      </c>
      <c r="B2050" s="2">
        <v>91</v>
      </c>
      <c r="C2050" s="2">
        <v>66.017099999999999</v>
      </c>
      <c r="D2050" s="2">
        <v>2336</v>
      </c>
      <c r="E2050" s="2">
        <f t="shared" si="124"/>
        <v>333395</v>
      </c>
      <c r="F2050" s="17" t="str">
        <f t="shared" si="127"/>
        <v>BULLISH</v>
      </c>
      <c r="G2050" s="17" t="str">
        <f t="shared" si="126"/>
        <v>STRONG</v>
      </c>
      <c r="H2050" s="17" t="str">
        <f t="shared" si="125"/>
        <v>CONFIRMED BULLISH</v>
      </c>
    </row>
    <row r="2051" spans="1:8" ht="13.5" x14ac:dyDescent="0.25">
      <c r="A2051" s="3">
        <v>44988</v>
      </c>
      <c r="B2051" s="2">
        <v>91.44</v>
      </c>
      <c r="C2051" s="2">
        <v>66.336299999999994</v>
      </c>
      <c r="D2051" s="2">
        <v>1318</v>
      </c>
      <c r="E2051" s="2">
        <f t="shared" si="124"/>
        <v>334713</v>
      </c>
      <c r="F2051" s="17" t="str">
        <f t="shared" si="127"/>
        <v>BULLISH</v>
      </c>
      <c r="G2051" s="17" t="str">
        <f t="shared" si="126"/>
        <v>STRONG</v>
      </c>
      <c r="H2051" s="17" t="str">
        <f t="shared" si="125"/>
        <v>CONFIRMED BULLISH</v>
      </c>
    </row>
    <row r="2052" spans="1:8" ht="13.5" x14ac:dyDescent="0.25">
      <c r="A2052" s="3">
        <v>44991</v>
      </c>
      <c r="B2052" s="2">
        <v>92.7</v>
      </c>
      <c r="C2052" s="2">
        <v>67.250399999999999</v>
      </c>
      <c r="D2052" s="2">
        <v>1293</v>
      </c>
      <c r="E2052" s="2">
        <f t="shared" ref="E2052:E2115" si="128">IF(B2052&gt;B2051, E2051+D2052, IF(B2052&lt;B2051, E2051-D2052, E2051))</f>
        <v>336006</v>
      </c>
      <c r="F2052" s="17" t="str">
        <f t="shared" si="127"/>
        <v>BULLISH</v>
      </c>
      <c r="G2052" s="17" t="str">
        <f t="shared" si="126"/>
        <v>STRONG</v>
      </c>
      <c r="H2052" s="17" t="str">
        <f t="shared" si="125"/>
        <v>CONFIRMED BULLISH</v>
      </c>
    </row>
    <row r="2053" spans="1:8" ht="13.5" x14ac:dyDescent="0.25">
      <c r="A2053" s="3">
        <v>44992</v>
      </c>
      <c r="B2053" s="2">
        <v>92</v>
      </c>
      <c r="C2053" s="2">
        <v>66.742599999999996</v>
      </c>
      <c r="D2053" s="2">
        <v>898</v>
      </c>
      <c r="E2053" s="2">
        <f t="shared" si="128"/>
        <v>335108</v>
      </c>
      <c r="F2053" s="17" t="str">
        <f t="shared" si="127"/>
        <v>BULLISH</v>
      </c>
      <c r="G2053" s="17" t="str">
        <f t="shared" si="126"/>
        <v>STRONG</v>
      </c>
      <c r="H2053" s="17" t="str">
        <f t="shared" si="125"/>
        <v>CONFIRMED BULLISH</v>
      </c>
    </row>
    <row r="2054" spans="1:8" ht="13.5" x14ac:dyDescent="0.25">
      <c r="A2054" s="3">
        <v>44993</v>
      </c>
      <c r="B2054" s="2">
        <v>92</v>
      </c>
      <c r="C2054" s="2">
        <v>66.742599999999996</v>
      </c>
      <c r="D2054" s="2">
        <v>1909</v>
      </c>
      <c r="E2054" s="2">
        <f t="shared" si="128"/>
        <v>335108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92.5</v>
      </c>
      <c r="C2055" s="2">
        <v>67.1053</v>
      </c>
      <c r="D2055" s="2">
        <v>1077</v>
      </c>
      <c r="E2055" s="2">
        <f t="shared" si="128"/>
        <v>336185</v>
      </c>
      <c r="F2055" s="17" t="str">
        <f t="shared" si="127"/>
        <v>BULLISH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BULLISH</v>
      </c>
    </row>
    <row r="2056" spans="1:8" ht="13.5" x14ac:dyDescent="0.25">
      <c r="A2056" s="3">
        <v>44995</v>
      </c>
      <c r="B2056" s="2">
        <v>92</v>
      </c>
      <c r="C2056" s="2">
        <v>66.742599999999996</v>
      </c>
      <c r="D2056" s="2">
        <v>1423</v>
      </c>
      <c r="E2056" s="2">
        <f t="shared" si="128"/>
        <v>334762</v>
      </c>
      <c r="F2056" s="17" t="str">
        <f t="shared" ref="F2056:F2119" si="131">IF(E2056&gt;E2051,"BULLISH",IF(E2056&lt;E2051,"BEARISH","NEUTRAL"))</f>
        <v>BULLISH</v>
      </c>
      <c r="G2056" s="17" t="str">
        <f t="shared" si="130"/>
        <v>NEUTRAL</v>
      </c>
      <c r="H2056" s="17" t="str">
        <f t="shared" si="129"/>
        <v>CONFIRMED BULLISH</v>
      </c>
    </row>
    <row r="2057" spans="1:8" ht="13.5" x14ac:dyDescent="0.25">
      <c r="A2057" s="3">
        <v>44998</v>
      </c>
      <c r="B2057" s="2">
        <v>91</v>
      </c>
      <c r="C2057" s="2">
        <v>66.017099999999999</v>
      </c>
      <c r="D2057" s="2">
        <v>2919</v>
      </c>
      <c r="E2057" s="2">
        <f t="shared" si="128"/>
        <v>331843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v>44999</v>
      </c>
      <c r="B2058" s="2">
        <v>91.6</v>
      </c>
      <c r="C2058" s="2">
        <v>66.452399999999997</v>
      </c>
      <c r="D2058" s="2">
        <v>3066</v>
      </c>
      <c r="E2058" s="2">
        <f t="shared" si="128"/>
        <v>334909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91.69</v>
      </c>
      <c r="C2059" s="2">
        <v>66.517700000000005</v>
      </c>
      <c r="D2059" s="2">
        <v>4498</v>
      </c>
      <c r="E2059" s="2">
        <f t="shared" si="128"/>
        <v>339407</v>
      </c>
      <c r="F2059" s="17" t="str">
        <f t="shared" si="131"/>
        <v>BULLISH</v>
      </c>
      <c r="G2059" s="17" t="str">
        <f t="shared" si="130"/>
        <v>NEUTRAL</v>
      </c>
      <c r="H2059" s="17" t="str">
        <f t="shared" si="129"/>
        <v>BULLISH DIVERGENCE</v>
      </c>
    </row>
    <row r="2060" spans="1:8" ht="13.5" x14ac:dyDescent="0.25">
      <c r="A2060" s="3">
        <v>45001</v>
      </c>
      <c r="B2060" s="2">
        <v>91</v>
      </c>
      <c r="C2060" s="2">
        <v>66.017099999999999</v>
      </c>
      <c r="D2060" s="2">
        <v>6552</v>
      </c>
      <c r="E2060" s="2">
        <f t="shared" si="128"/>
        <v>332855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91.5</v>
      </c>
      <c r="C2061" s="2">
        <v>66.379900000000006</v>
      </c>
      <c r="D2061" s="2">
        <v>34583</v>
      </c>
      <c r="E2061" s="2">
        <f t="shared" si="128"/>
        <v>367438</v>
      </c>
      <c r="F2061" s="17" t="str">
        <f t="shared" si="131"/>
        <v>BULLISH</v>
      </c>
      <c r="G2061" s="17" t="str">
        <f t="shared" si="130"/>
        <v>STRONG</v>
      </c>
      <c r="H2061" s="17" t="str">
        <f t="shared" si="129"/>
        <v>BULLISH DIVERGENCE</v>
      </c>
    </row>
    <row r="2062" spans="1:8" ht="13.5" x14ac:dyDescent="0.25">
      <c r="A2062" s="3">
        <v>45006</v>
      </c>
      <c r="B2062" s="2">
        <v>90.1</v>
      </c>
      <c r="C2062" s="2">
        <v>65.364199999999997</v>
      </c>
      <c r="D2062" s="2">
        <v>4425</v>
      </c>
      <c r="E2062" s="2">
        <f t="shared" si="128"/>
        <v>363013</v>
      </c>
      <c r="F2062" s="17" t="str">
        <f t="shared" si="131"/>
        <v>BULLISH</v>
      </c>
      <c r="G2062" s="17" t="str">
        <f t="shared" si="130"/>
        <v>STRONG</v>
      </c>
      <c r="H2062" s="17" t="str">
        <f t="shared" si="129"/>
        <v>BULLISH DIVERGENCE</v>
      </c>
    </row>
    <row r="2063" spans="1:8" ht="13.5" x14ac:dyDescent="0.25">
      <c r="A2063" s="3">
        <v>45007</v>
      </c>
      <c r="B2063" s="2">
        <v>90.01</v>
      </c>
      <c r="C2063" s="2">
        <v>65.298900000000003</v>
      </c>
      <c r="D2063" s="2">
        <v>2540</v>
      </c>
      <c r="E2063" s="2">
        <f t="shared" si="128"/>
        <v>360473</v>
      </c>
      <c r="F2063" s="17" t="str">
        <f t="shared" si="131"/>
        <v>BULLISH</v>
      </c>
      <c r="G2063" s="17" t="str">
        <f t="shared" si="130"/>
        <v>STRONG</v>
      </c>
      <c r="H2063" s="17" t="str">
        <f t="shared" si="129"/>
        <v>BULLISH DIVERGENCE</v>
      </c>
    </row>
    <row r="2064" spans="1:8" ht="13.5" x14ac:dyDescent="0.25">
      <c r="A2064" s="3">
        <v>45008</v>
      </c>
      <c r="B2064" s="2">
        <v>91.01</v>
      </c>
      <c r="C2064" s="2">
        <v>66.0244</v>
      </c>
      <c r="D2064" s="2">
        <v>2680</v>
      </c>
      <c r="E2064" s="2">
        <f t="shared" si="128"/>
        <v>363153</v>
      </c>
      <c r="F2064" s="17" t="str">
        <f t="shared" si="131"/>
        <v>BULLISH</v>
      </c>
      <c r="G2064" s="17" t="str">
        <f t="shared" si="130"/>
        <v>STRONG</v>
      </c>
      <c r="H2064" s="17" t="str">
        <f t="shared" si="129"/>
        <v>BULLISH DIVERGENCE</v>
      </c>
    </row>
    <row r="2065" spans="1:8" ht="13.5" x14ac:dyDescent="0.25">
      <c r="A2065" s="3">
        <v>45009</v>
      </c>
      <c r="B2065" s="2">
        <v>91.02</v>
      </c>
      <c r="C2065" s="2">
        <v>66.031599999999997</v>
      </c>
      <c r="D2065" s="2">
        <v>1367</v>
      </c>
      <c r="E2065" s="2">
        <f t="shared" si="128"/>
        <v>364520</v>
      </c>
      <c r="F2065" s="17" t="str">
        <f t="shared" si="131"/>
        <v>BULLISH</v>
      </c>
      <c r="G2065" s="17" t="str">
        <f t="shared" si="130"/>
        <v>STRONG</v>
      </c>
      <c r="H2065" s="17" t="str">
        <f t="shared" si="129"/>
        <v>CONFIRMED BULLISH</v>
      </c>
    </row>
    <row r="2066" spans="1:8" ht="13.5" x14ac:dyDescent="0.25">
      <c r="A2066" s="3">
        <v>45012</v>
      </c>
      <c r="B2066" s="2">
        <v>93</v>
      </c>
      <c r="C2066" s="2">
        <v>67.468100000000007</v>
      </c>
      <c r="D2066" s="2">
        <v>1122</v>
      </c>
      <c r="E2066" s="2">
        <f t="shared" si="128"/>
        <v>365642</v>
      </c>
      <c r="F2066" s="17" t="str">
        <f t="shared" si="131"/>
        <v>BEARISH</v>
      </c>
      <c r="G2066" s="17" t="str">
        <f t="shared" si="130"/>
        <v>NEUTRAL</v>
      </c>
      <c r="H2066" s="17" t="str">
        <f t="shared" si="129"/>
        <v>BEARISH DIVERGENCE</v>
      </c>
    </row>
    <row r="2067" spans="1:8" ht="13.5" x14ac:dyDescent="0.25">
      <c r="A2067" s="3">
        <v>45013</v>
      </c>
      <c r="B2067" s="2">
        <v>93.49</v>
      </c>
      <c r="C2067" s="2">
        <v>67.823499999999996</v>
      </c>
      <c r="D2067" s="2">
        <v>3570</v>
      </c>
      <c r="E2067" s="2">
        <f t="shared" si="128"/>
        <v>369212</v>
      </c>
      <c r="F2067" s="17" t="str">
        <f t="shared" si="131"/>
        <v>BULLISH</v>
      </c>
      <c r="G2067" s="17" t="str">
        <f t="shared" si="130"/>
        <v>NEUTRAL</v>
      </c>
      <c r="H2067" s="17" t="str">
        <f t="shared" si="129"/>
        <v>CONFIRMED BULLISH</v>
      </c>
    </row>
    <row r="2068" spans="1:8" ht="13.5" x14ac:dyDescent="0.25">
      <c r="A2068" s="3">
        <v>45014</v>
      </c>
      <c r="B2068" s="2">
        <v>92.81</v>
      </c>
      <c r="C2068" s="2">
        <v>67.330200000000005</v>
      </c>
      <c r="D2068" s="2">
        <v>739</v>
      </c>
      <c r="E2068" s="2">
        <f t="shared" si="128"/>
        <v>368473</v>
      </c>
      <c r="F2068" s="17" t="str">
        <f t="shared" si="131"/>
        <v>BULLISH</v>
      </c>
      <c r="G2068" s="17" t="str">
        <f t="shared" si="130"/>
        <v>STRONG</v>
      </c>
      <c r="H2068" s="17" t="str">
        <f t="shared" si="129"/>
        <v>CONFIRMED BULLISH</v>
      </c>
    </row>
    <row r="2069" spans="1:8" ht="13.5" x14ac:dyDescent="0.25">
      <c r="A2069" s="3">
        <v>45015</v>
      </c>
      <c r="B2069" s="2">
        <v>92.7</v>
      </c>
      <c r="C2069" s="2">
        <v>67.250399999999999</v>
      </c>
      <c r="D2069" s="2">
        <v>2340</v>
      </c>
      <c r="E2069" s="2">
        <f t="shared" si="128"/>
        <v>366133</v>
      </c>
      <c r="F2069" s="17" t="str">
        <f t="shared" si="131"/>
        <v>BULLISH</v>
      </c>
      <c r="G2069" s="17" t="str">
        <f t="shared" si="130"/>
        <v>NEUTRAL</v>
      </c>
      <c r="H2069" s="17" t="str">
        <f t="shared" si="129"/>
        <v>CONFIRMED BULLISH</v>
      </c>
    </row>
    <row r="2070" spans="1:8" ht="13.5" x14ac:dyDescent="0.25">
      <c r="A2070" s="3">
        <v>45016</v>
      </c>
      <c r="B2070" s="2">
        <v>93</v>
      </c>
      <c r="C2070" s="2">
        <v>67.468100000000007</v>
      </c>
      <c r="D2070" s="2">
        <v>1738</v>
      </c>
      <c r="E2070" s="2">
        <f t="shared" si="128"/>
        <v>367871</v>
      </c>
      <c r="F2070" s="17" t="str">
        <f t="shared" si="131"/>
        <v>BULLISH</v>
      </c>
      <c r="G2070" s="17" t="str">
        <f t="shared" si="130"/>
        <v>NEUTRAL</v>
      </c>
      <c r="H2070" s="17" t="str">
        <f t="shared" si="129"/>
        <v>CONFIRMED BULLISH</v>
      </c>
    </row>
    <row r="2071" spans="1:8" ht="13.5" x14ac:dyDescent="0.25">
      <c r="A2071" s="3">
        <v>45019</v>
      </c>
      <c r="B2071" s="2">
        <v>93.5</v>
      </c>
      <c r="C2071" s="2">
        <v>67.830799999999996</v>
      </c>
      <c r="D2071" s="2">
        <v>2877</v>
      </c>
      <c r="E2071" s="2">
        <f t="shared" si="128"/>
        <v>370748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96</v>
      </c>
      <c r="C2072" s="2">
        <v>69.644400000000005</v>
      </c>
      <c r="D2072" s="2">
        <v>7556</v>
      </c>
      <c r="E2072" s="2">
        <f t="shared" si="128"/>
        <v>378304</v>
      </c>
      <c r="F2072" s="17" t="str">
        <f t="shared" si="131"/>
        <v>BULLISH</v>
      </c>
      <c r="G2072" s="17" t="str">
        <f t="shared" si="130"/>
        <v>STRONG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96</v>
      </c>
      <c r="C2073" s="2">
        <v>69.644400000000005</v>
      </c>
      <c r="D2073" s="2">
        <v>8503</v>
      </c>
      <c r="E2073" s="2">
        <f t="shared" si="128"/>
        <v>378304</v>
      </c>
      <c r="F2073" s="17" t="str">
        <f t="shared" si="131"/>
        <v>BULLISH</v>
      </c>
      <c r="G2073" s="17" t="str">
        <f t="shared" si="130"/>
        <v>STRONG</v>
      </c>
      <c r="H2073" s="17" t="str">
        <f t="shared" si="129"/>
        <v>CONFIRMED BULLISH</v>
      </c>
    </row>
    <row r="2074" spans="1:8" ht="13.5" x14ac:dyDescent="0.25">
      <c r="A2074" s="3">
        <v>45022</v>
      </c>
      <c r="B2074" s="2">
        <v>95</v>
      </c>
      <c r="C2074" s="2">
        <v>68.918999999999997</v>
      </c>
      <c r="D2074" s="2">
        <v>4686</v>
      </c>
      <c r="E2074" s="2">
        <f t="shared" si="128"/>
        <v>373618</v>
      </c>
      <c r="F2074" s="17" t="str">
        <f t="shared" si="131"/>
        <v>BULLISH</v>
      </c>
      <c r="G2074" s="17" t="str">
        <f t="shared" si="130"/>
        <v>STRONG</v>
      </c>
      <c r="H2074" s="17" t="str">
        <f t="shared" si="129"/>
        <v>CONFIRMED BULLISH</v>
      </c>
    </row>
    <row r="2075" spans="1:8" ht="13.5" x14ac:dyDescent="0.25">
      <c r="A2075" s="3">
        <v>45023</v>
      </c>
      <c r="B2075" s="2">
        <v>95.8</v>
      </c>
      <c r="C2075" s="2">
        <v>69.499300000000005</v>
      </c>
      <c r="D2075" s="2">
        <v>3120</v>
      </c>
      <c r="E2075" s="2">
        <f t="shared" si="128"/>
        <v>376738</v>
      </c>
      <c r="F2075" s="17" t="str">
        <f t="shared" si="131"/>
        <v>BULLISH</v>
      </c>
      <c r="G2075" s="17" t="str">
        <f t="shared" si="130"/>
        <v>STRONG</v>
      </c>
      <c r="H2075" s="17" t="str">
        <f t="shared" si="129"/>
        <v>CONFIRMED BULLISH</v>
      </c>
    </row>
    <row r="2076" spans="1:8" ht="13.5" x14ac:dyDescent="0.25">
      <c r="A2076" s="3">
        <v>45026</v>
      </c>
      <c r="B2076" s="2">
        <v>95.8</v>
      </c>
      <c r="C2076" s="2">
        <v>69.499300000000005</v>
      </c>
      <c r="D2076" s="2">
        <v>361</v>
      </c>
      <c r="E2076" s="2">
        <f t="shared" si="128"/>
        <v>376738</v>
      </c>
      <c r="F2076" s="17" t="str">
        <f t="shared" si="131"/>
        <v>BULLISH</v>
      </c>
      <c r="G2076" s="17" t="str">
        <f t="shared" si="130"/>
        <v>NEUTRAL</v>
      </c>
      <c r="H2076" s="17" t="str">
        <f t="shared" si="129"/>
        <v>CONFIRMED BULLISH</v>
      </c>
    </row>
    <row r="2077" spans="1:8" ht="13.5" x14ac:dyDescent="0.25">
      <c r="A2077" s="3">
        <v>45027</v>
      </c>
      <c r="B2077" s="2">
        <v>95.5</v>
      </c>
      <c r="C2077" s="2">
        <v>69.281700000000001</v>
      </c>
      <c r="D2077" s="2">
        <v>227</v>
      </c>
      <c r="E2077" s="2">
        <f t="shared" si="128"/>
        <v>376511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CONFIRMED BEARISH</v>
      </c>
    </row>
    <row r="2078" spans="1:8" ht="13.5" x14ac:dyDescent="0.25">
      <c r="A2078" s="3">
        <v>45028</v>
      </c>
      <c r="B2078" s="2">
        <v>95.4</v>
      </c>
      <c r="C2078" s="2">
        <v>69.209199999999996</v>
      </c>
      <c r="D2078" s="2">
        <v>922</v>
      </c>
      <c r="E2078" s="2">
        <f t="shared" si="128"/>
        <v>375589</v>
      </c>
      <c r="F2078" s="17" t="str">
        <f t="shared" si="131"/>
        <v>BEARISH</v>
      </c>
      <c r="G2078" s="17" t="str">
        <f t="shared" si="130"/>
        <v>NEUTRAL</v>
      </c>
      <c r="H2078" s="17" t="str">
        <f t="shared" si="129"/>
        <v>CONFIRMED BEARISH</v>
      </c>
    </row>
    <row r="2079" spans="1:8" ht="13.5" x14ac:dyDescent="0.25">
      <c r="A2079" s="3">
        <v>45029</v>
      </c>
      <c r="B2079" s="2">
        <v>94.3</v>
      </c>
      <c r="C2079" s="2">
        <v>68.411199999999994</v>
      </c>
      <c r="D2079" s="2">
        <v>2183</v>
      </c>
      <c r="E2079" s="2">
        <f t="shared" si="128"/>
        <v>373406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CONFIRMED BEARISH</v>
      </c>
    </row>
    <row r="2080" spans="1:8" ht="13.5" x14ac:dyDescent="0.25">
      <c r="A2080" s="3">
        <v>45030</v>
      </c>
      <c r="B2080" s="2">
        <v>91.6</v>
      </c>
      <c r="C2080" s="2">
        <v>66.452399999999997</v>
      </c>
      <c r="D2080" s="2">
        <v>6283</v>
      </c>
      <c r="E2080" s="2">
        <f t="shared" si="128"/>
        <v>367123</v>
      </c>
      <c r="F2080" s="17" t="str">
        <f t="shared" si="131"/>
        <v>BEARISH</v>
      </c>
      <c r="G2080" s="17" t="str">
        <f t="shared" si="130"/>
        <v>WEAK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89.66</v>
      </c>
      <c r="C2081" s="2">
        <v>65.045000000000002</v>
      </c>
      <c r="D2081" s="2">
        <v>6489</v>
      </c>
      <c r="E2081" s="2">
        <f t="shared" si="128"/>
        <v>360634</v>
      </c>
      <c r="F2081" s="17" t="str">
        <f t="shared" si="131"/>
        <v>BEARISH</v>
      </c>
      <c r="G2081" s="17" t="str">
        <f t="shared" si="130"/>
        <v>WEAK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90</v>
      </c>
      <c r="C2082" s="2">
        <v>65.291700000000006</v>
      </c>
      <c r="D2082" s="2">
        <v>1820</v>
      </c>
      <c r="E2082" s="2">
        <f t="shared" si="128"/>
        <v>362454</v>
      </c>
      <c r="F2082" s="17" t="str">
        <f t="shared" si="131"/>
        <v>BEARISH</v>
      </c>
      <c r="G2082" s="17" t="str">
        <f t="shared" si="130"/>
        <v>WEAK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90.45</v>
      </c>
      <c r="C2083" s="2">
        <v>65.618099999999998</v>
      </c>
      <c r="D2083" s="2">
        <v>1373</v>
      </c>
      <c r="E2083" s="2">
        <f t="shared" si="128"/>
        <v>363827</v>
      </c>
      <c r="F2083" s="17" t="str">
        <f t="shared" si="131"/>
        <v>BEARISH</v>
      </c>
      <c r="G2083" s="17" t="str">
        <f t="shared" si="130"/>
        <v>WEAK</v>
      </c>
      <c r="H2083" s="17" t="str">
        <f t="shared" si="129"/>
        <v>CONFIRMED BEARISH</v>
      </c>
    </row>
    <row r="2084" spans="1:8" ht="13.5" x14ac:dyDescent="0.25">
      <c r="A2084" s="3">
        <v>45036</v>
      </c>
      <c r="B2084" s="2">
        <v>91.55</v>
      </c>
      <c r="C2084" s="2">
        <v>66.4161</v>
      </c>
      <c r="D2084" s="2">
        <v>569</v>
      </c>
      <c r="E2084" s="2">
        <f t="shared" si="128"/>
        <v>364396</v>
      </c>
      <c r="F2084" s="17" t="str">
        <f t="shared" si="131"/>
        <v>BEARISH</v>
      </c>
      <c r="G2084" s="17" t="str">
        <f t="shared" si="130"/>
        <v>WEAK</v>
      </c>
      <c r="H2084" s="17" t="str">
        <f t="shared" si="129"/>
        <v>CONFIRMED BEARISH</v>
      </c>
    </row>
    <row r="2085" spans="1:8" ht="13.5" x14ac:dyDescent="0.25">
      <c r="A2085" s="3">
        <v>45040</v>
      </c>
      <c r="B2085" s="2">
        <v>91.1</v>
      </c>
      <c r="C2085" s="2">
        <v>66.089699999999993</v>
      </c>
      <c r="D2085" s="2">
        <v>2105</v>
      </c>
      <c r="E2085" s="2">
        <f t="shared" si="128"/>
        <v>362291</v>
      </c>
      <c r="F2085" s="17" t="str">
        <f t="shared" si="131"/>
        <v>BEARISH</v>
      </c>
      <c r="G2085" s="17" t="str">
        <f t="shared" si="130"/>
        <v>NEUTRAL</v>
      </c>
      <c r="H2085" s="17" t="str">
        <f t="shared" si="129"/>
        <v>CONFIRMED BEARISH</v>
      </c>
    </row>
    <row r="2086" spans="1:8" ht="13.5" x14ac:dyDescent="0.25">
      <c r="A2086" s="3">
        <v>45041</v>
      </c>
      <c r="B2086" s="2">
        <v>93.01</v>
      </c>
      <c r="C2086" s="2">
        <v>67.475300000000004</v>
      </c>
      <c r="D2086" s="2">
        <v>2168</v>
      </c>
      <c r="E2086" s="2">
        <f t="shared" si="128"/>
        <v>364459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94</v>
      </c>
      <c r="C2087" s="2">
        <v>68.1935</v>
      </c>
      <c r="D2087" s="2">
        <v>9812</v>
      </c>
      <c r="E2087" s="2">
        <f t="shared" si="128"/>
        <v>374271</v>
      </c>
      <c r="F2087" s="17" t="str">
        <f t="shared" si="131"/>
        <v>BULLISH</v>
      </c>
      <c r="G2087" s="17" t="str">
        <f t="shared" si="130"/>
        <v>STRONG</v>
      </c>
      <c r="H2087" s="17" t="str">
        <f t="shared" si="129"/>
        <v>CONFIRMED BULLISH</v>
      </c>
    </row>
    <row r="2088" spans="1:8" ht="13.5" x14ac:dyDescent="0.25">
      <c r="A2088" s="3">
        <v>45043</v>
      </c>
      <c r="B2088" s="2">
        <v>95</v>
      </c>
      <c r="C2088" s="2">
        <v>68.918999999999997</v>
      </c>
      <c r="D2088" s="2">
        <v>3693</v>
      </c>
      <c r="E2088" s="2">
        <f t="shared" si="128"/>
        <v>377964</v>
      </c>
      <c r="F2088" s="17" t="str">
        <f t="shared" si="131"/>
        <v>BULLISH</v>
      </c>
      <c r="G2088" s="17" t="str">
        <f t="shared" si="130"/>
        <v>STRONG</v>
      </c>
      <c r="H2088" s="17" t="str">
        <f t="shared" si="129"/>
        <v>CONFIRMED BULLISH</v>
      </c>
    </row>
    <row r="2089" spans="1:8" ht="13.5" x14ac:dyDescent="0.25">
      <c r="A2089" s="3">
        <v>45044</v>
      </c>
      <c r="B2089" s="2">
        <v>94</v>
      </c>
      <c r="C2089" s="2">
        <v>68.1935</v>
      </c>
      <c r="D2089" s="2">
        <v>12820</v>
      </c>
      <c r="E2089" s="2">
        <f t="shared" si="128"/>
        <v>365144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CONFIRMED BULLISH</v>
      </c>
    </row>
    <row r="2090" spans="1:8" ht="13.5" x14ac:dyDescent="0.25">
      <c r="A2090" s="3">
        <v>45048</v>
      </c>
      <c r="B2090" s="2">
        <v>93.5</v>
      </c>
      <c r="C2090" s="2">
        <v>67.830799999999996</v>
      </c>
      <c r="D2090" s="2">
        <v>1105</v>
      </c>
      <c r="E2090" s="2">
        <f t="shared" si="128"/>
        <v>364039</v>
      </c>
      <c r="F2090" s="17" t="str">
        <f t="shared" si="131"/>
        <v>BULLISH</v>
      </c>
      <c r="G2090" s="17" t="str">
        <f t="shared" si="130"/>
        <v>NEUTRAL</v>
      </c>
      <c r="H2090" s="17" t="str">
        <f t="shared" si="129"/>
        <v>CONFIRMED BULLISH</v>
      </c>
    </row>
    <row r="2091" spans="1:8" ht="13.5" x14ac:dyDescent="0.25">
      <c r="A2091" s="3">
        <v>45049</v>
      </c>
      <c r="B2091" s="2">
        <v>94.99</v>
      </c>
      <c r="C2091" s="2">
        <v>68.911699999999996</v>
      </c>
      <c r="D2091" s="2">
        <v>21798</v>
      </c>
      <c r="E2091" s="2">
        <f t="shared" si="128"/>
        <v>385837</v>
      </c>
      <c r="F2091" s="17" t="str">
        <f t="shared" si="131"/>
        <v>BULLISH</v>
      </c>
      <c r="G2091" s="17" t="str">
        <f t="shared" si="130"/>
        <v>STRONG</v>
      </c>
      <c r="H2091" s="17" t="str">
        <f t="shared" si="129"/>
        <v>CONFIRMED BULLISH</v>
      </c>
    </row>
    <row r="2092" spans="1:8" ht="13.5" x14ac:dyDescent="0.25">
      <c r="A2092" s="3">
        <v>45050</v>
      </c>
      <c r="B2092" s="2">
        <v>94.99</v>
      </c>
      <c r="C2092" s="2">
        <v>68.911699999999996</v>
      </c>
      <c r="D2092" s="2">
        <v>332</v>
      </c>
      <c r="E2092" s="2">
        <f t="shared" si="128"/>
        <v>385837</v>
      </c>
      <c r="F2092" s="17" t="str">
        <f t="shared" si="131"/>
        <v>BULLISH</v>
      </c>
      <c r="G2092" s="17" t="str">
        <f t="shared" si="130"/>
        <v>STRONG</v>
      </c>
      <c r="H2092" s="17" t="str">
        <f t="shared" si="129"/>
        <v>CONFIRMED BULLISH</v>
      </c>
    </row>
    <row r="2093" spans="1:8" ht="13.5" x14ac:dyDescent="0.25">
      <c r="A2093" s="3">
        <v>45051</v>
      </c>
      <c r="B2093" s="2">
        <v>94.99</v>
      </c>
      <c r="C2093" s="2">
        <v>68.911699999999996</v>
      </c>
      <c r="D2093" s="2">
        <v>3092</v>
      </c>
      <c r="E2093" s="2">
        <f t="shared" si="128"/>
        <v>385837</v>
      </c>
      <c r="F2093" s="17" t="str">
        <f t="shared" si="131"/>
        <v>BULLISH</v>
      </c>
      <c r="G2093" s="17" t="str">
        <f t="shared" si="130"/>
        <v>STRONG</v>
      </c>
      <c r="H2093" s="17" t="str">
        <f t="shared" si="129"/>
        <v>BULLISH DIVERGENCE</v>
      </c>
    </row>
    <row r="2094" spans="1:8" ht="13.5" x14ac:dyDescent="0.25">
      <c r="A2094" s="3">
        <v>45054</v>
      </c>
      <c r="B2094" s="2">
        <v>94.99</v>
      </c>
      <c r="C2094" s="2">
        <v>68.911699999999996</v>
      </c>
      <c r="D2094" s="2">
        <v>1637</v>
      </c>
      <c r="E2094" s="2">
        <f t="shared" si="128"/>
        <v>385837</v>
      </c>
      <c r="F2094" s="17" t="str">
        <f t="shared" si="131"/>
        <v>BULLISH</v>
      </c>
      <c r="G2094" s="17" t="str">
        <f t="shared" si="130"/>
        <v>STRONG</v>
      </c>
      <c r="H2094" s="17" t="str">
        <f t="shared" si="129"/>
        <v>CONFIRMED BULLISH</v>
      </c>
    </row>
    <row r="2095" spans="1:8" ht="13.5" x14ac:dyDescent="0.25">
      <c r="A2095" s="3">
        <v>45055</v>
      </c>
      <c r="B2095" s="2">
        <v>94.99</v>
      </c>
      <c r="C2095" s="2">
        <v>68.911699999999996</v>
      </c>
      <c r="D2095" s="2">
        <v>1496</v>
      </c>
      <c r="E2095" s="2">
        <f t="shared" si="128"/>
        <v>385837</v>
      </c>
      <c r="F2095" s="17" t="str">
        <f t="shared" si="131"/>
        <v>BULLISH</v>
      </c>
      <c r="G2095" s="17" t="str">
        <f t="shared" si="130"/>
        <v>STRONG</v>
      </c>
      <c r="H2095" s="17" t="str">
        <f t="shared" si="129"/>
        <v>CONFIRMED BULLISH</v>
      </c>
    </row>
    <row r="2096" spans="1:8" ht="13.5" x14ac:dyDescent="0.25">
      <c r="A2096" s="3">
        <v>45056</v>
      </c>
      <c r="B2096" s="2">
        <v>96</v>
      </c>
      <c r="C2096" s="2">
        <v>69.644400000000005</v>
      </c>
      <c r="D2096" s="2">
        <v>2837</v>
      </c>
      <c r="E2096" s="2">
        <f t="shared" si="128"/>
        <v>388674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96.9</v>
      </c>
      <c r="C2097" s="2">
        <v>70.297399999999996</v>
      </c>
      <c r="D2097" s="2">
        <v>4078</v>
      </c>
      <c r="E2097" s="2">
        <f t="shared" si="128"/>
        <v>392752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CONFIRMED BULLISH</v>
      </c>
    </row>
    <row r="2098" spans="1:8" ht="13.5" x14ac:dyDescent="0.25">
      <c r="A2098" s="3">
        <v>45058</v>
      </c>
      <c r="B2098" s="2">
        <v>96</v>
      </c>
      <c r="C2098" s="2">
        <v>69.644400000000005</v>
      </c>
      <c r="D2098" s="2">
        <v>50417</v>
      </c>
      <c r="E2098" s="2">
        <f t="shared" si="128"/>
        <v>342335</v>
      </c>
      <c r="F2098" s="17" t="str">
        <f t="shared" si="131"/>
        <v>BEARISH</v>
      </c>
      <c r="G2098" s="17" t="str">
        <f t="shared" si="130"/>
        <v>WEAK</v>
      </c>
      <c r="H2098" s="17" t="str">
        <f t="shared" si="129"/>
        <v>BEARISH DIVERGENCE</v>
      </c>
    </row>
    <row r="2099" spans="1:8" ht="13.5" x14ac:dyDescent="0.25">
      <c r="A2099" s="3">
        <v>45061</v>
      </c>
      <c r="B2099" s="2">
        <v>90.8</v>
      </c>
      <c r="C2099" s="2">
        <v>70.069199999999995</v>
      </c>
      <c r="D2099" s="2">
        <v>3586</v>
      </c>
      <c r="E2099" s="2">
        <f t="shared" si="128"/>
        <v>338749</v>
      </c>
      <c r="F2099" s="17" t="str">
        <f t="shared" si="131"/>
        <v>BEARISH</v>
      </c>
      <c r="G2099" s="17" t="str">
        <f t="shared" si="130"/>
        <v>WEAK</v>
      </c>
      <c r="H2099" s="17" t="str">
        <f t="shared" si="129"/>
        <v>CONFIRMED BEARISH</v>
      </c>
    </row>
    <row r="2100" spans="1:8" ht="13.5" x14ac:dyDescent="0.25">
      <c r="A2100" s="3">
        <v>45062</v>
      </c>
      <c r="B2100" s="2">
        <v>90.6</v>
      </c>
      <c r="C2100" s="2">
        <v>69.9148</v>
      </c>
      <c r="D2100" s="2">
        <v>4169</v>
      </c>
      <c r="E2100" s="2">
        <f t="shared" si="128"/>
        <v>334580</v>
      </c>
      <c r="F2100" s="17" t="str">
        <f t="shared" si="131"/>
        <v>BEARISH</v>
      </c>
      <c r="G2100" s="17" t="str">
        <f t="shared" si="130"/>
        <v>WEAK</v>
      </c>
      <c r="H2100" s="17" t="str">
        <f t="shared" si="129"/>
        <v>CONFIRMED BEARISH</v>
      </c>
    </row>
    <row r="2101" spans="1:8" ht="13.5" x14ac:dyDescent="0.25">
      <c r="A2101" s="3">
        <v>45063</v>
      </c>
      <c r="B2101" s="2">
        <v>90.78</v>
      </c>
      <c r="C2101" s="2">
        <v>70.053700000000006</v>
      </c>
      <c r="D2101" s="2">
        <v>2904</v>
      </c>
      <c r="E2101" s="2">
        <f t="shared" si="128"/>
        <v>337484</v>
      </c>
      <c r="F2101" s="17" t="str">
        <f t="shared" si="131"/>
        <v>BEARISH</v>
      </c>
      <c r="G2101" s="17" t="str">
        <f t="shared" si="130"/>
        <v>WEAK</v>
      </c>
      <c r="H2101" s="17" t="str">
        <f t="shared" si="129"/>
        <v>CONFIRMED BEARISH</v>
      </c>
    </row>
    <row r="2102" spans="1:8" ht="13.5" x14ac:dyDescent="0.25">
      <c r="A2102" s="3">
        <v>45064</v>
      </c>
      <c r="B2102" s="2">
        <v>91.9</v>
      </c>
      <c r="C2102" s="2">
        <v>70.918000000000006</v>
      </c>
      <c r="D2102" s="2">
        <v>1925</v>
      </c>
      <c r="E2102" s="2">
        <f t="shared" si="128"/>
        <v>339409</v>
      </c>
      <c r="F2102" s="17" t="str">
        <f t="shared" si="131"/>
        <v>BEARISH</v>
      </c>
      <c r="G2102" s="17" t="str">
        <f t="shared" si="130"/>
        <v>WEAK</v>
      </c>
      <c r="H2102" s="17" t="str">
        <f t="shared" si="129"/>
        <v>CONFIRMED BEARISH</v>
      </c>
    </row>
    <row r="2103" spans="1:8" ht="13.5" x14ac:dyDescent="0.25">
      <c r="A2103" s="3">
        <v>45065</v>
      </c>
      <c r="B2103" s="2">
        <v>91.5</v>
      </c>
      <c r="C2103" s="2">
        <v>70.609399999999994</v>
      </c>
      <c r="D2103" s="2">
        <v>7455</v>
      </c>
      <c r="E2103" s="2">
        <f t="shared" si="128"/>
        <v>331954</v>
      </c>
      <c r="F2103" s="17" t="str">
        <f t="shared" si="131"/>
        <v>BEARISH</v>
      </c>
      <c r="G2103" s="17" t="str">
        <f t="shared" si="130"/>
        <v>WEAK</v>
      </c>
      <c r="H2103" s="17" t="str">
        <f t="shared" si="129"/>
        <v>CONFIRMED BEARISH</v>
      </c>
    </row>
    <row r="2104" spans="1:8" ht="13.5" x14ac:dyDescent="0.25">
      <c r="A2104" s="3">
        <v>45068</v>
      </c>
      <c r="B2104" s="2">
        <v>92</v>
      </c>
      <c r="C2104" s="2">
        <v>70.995199999999997</v>
      </c>
      <c r="D2104" s="2">
        <v>3051</v>
      </c>
      <c r="E2104" s="2">
        <f t="shared" si="128"/>
        <v>335005</v>
      </c>
      <c r="F2104" s="17" t="str">
        <f t="shared" si="131"/>
        <v>BEARISH</v>
      </c>
      <c r="G2104" s="17" t="str">
        <f t="shared" si="130"/>
        <v>NEUTRAL</v>
      </c>
      <c r="H2104" s="17" t="str">
        <f t="shared" si="129"/>
        <v>BEARISH DIVERGENCE</v>
      </c>
    </row>
    <row r="2105" spans="1:8" ht="13.5" x14ac:dyDescent="0.25">
      <c r="A2105" s="3">
        <v>45069</v>
      </c>
      <c r="B2105" s="2">
        <v>92</v>
      </c>
      <c r="C2105" s="2">
        <v>70.995199999999997</v>
      </c>
      <c r="D2105" s="2">
        <v>1548</v>
      </c>
      <c r="E2105" s="2">
        <f t="shared" si="128"/>
        <v>335005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v>45070</v>
      </c>
      <c r="B2106" s="2">
        <v>92</v>
      </c>
      <c r="C2106" s="2">
        <v>70.995199999999997</v>
      </c>
      <c r="D2106" s="2">
        <v>2355</v>
      </c>
      <c r="E2106" s="2">
        <f t="shared" si="128"/>
        <v>335005</v>
      </c>
      <c r="F2106" s="17" t="str">
        <f t="shared" si="131"/>
        <v>BEARISH</v>
      </c>
      <c r="G2106" s="17" t="str">
        <f t="shared" si="130"/>
        <v>NEUTRAL</v>
      </c>
      <c r="H2106" s="17" t="str">
        <f t="shared" si="129"/>
        <v>BEARISH DIVERGENCE</v>
      </c>
    </row>
    <row r="2107" spans="1:8" ht="13.5" x14ac:dyDescent="0.25">
      <c r="A2107" s="3">
        <v>45071</v>
      </c>
      <c r="B2107" s="2">
        <v>92</v>
      </c>
      <c r="C2107" s="2">
        <v>70.995199999999997</v>
      </c>
      <c r="D2107" s="2">
        <v>2348</v>
      </c>
      <c r="E2107" s="2">
        <f t="shared" si="128"/>
        <v>335005</v>
      </c>
      <c r="F2107" s="17" t="str">
        <f t="shared" si="131"/>
        <v>BEARISH</v>
      </c>
      <c r="G2107" s="17" t="str">
        <f t="shared" si="130"/>
        <v>NEUTRAL</v>
      </c>
      <c r="H2107" s="17" t="str">
        <f t="shared" si="129"/>
        <v>BEARISH DIVERGENCE</v>
      </c>
    </row>
    <row r="2108" spans="1:8" ht="13.5" x14ac:dyDescent="0.25">
      <c r="A2108" s="3">
        <v>45072</v>
      </c>
      <c r="B2108" s="2">
        <v>92</v>
      </c>
      <c r="C2108" s="2">
        <v>70.995199999999997</v>
      </c>
      <c r="D2108" s="2">
        <v>1512</v>
      </c>
      <c r="E2108" s="2">
        <f t="shared" si="128"/>
        <v>335005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CONFIRMED BULLISH</v>
      </c>
    </row>
    <row r="2109" spans="1:8" ht="13.5" x14ac:dyDescent="0.25">
      <c r="A2109" s="3">
        <v>45075</v>
      </c>
      <c r="B2109" s="2">
        <v>92.39</v>
      </c>
      <c r="C2109" s="2">
        <v>71.296199999999999</v>
      </c>
      <c r="D2109" s="2">
        <v>1264</v>
      </c>
      <c r="E2109" s="2">
        <f t="shared" si="128"/>
        <v>336269</v>
      </c>
      <c r="F2109" s="17" t="str">
        <f t="shared" si="131"/>
        <v>BULLISH</v>
      </c>
      <c r="G2109" s="17" t="str">
        <f t="shared" si="130"/>
        <v>NEUTRAL</v>
      </c>
      <c r="H2109" s="17" t="str">
        <f t="shared" si="129"/>
        <v>CONFIRMED BULLISH</v>
      </c>
    </row>
    <row r="2110" spans="1:8" ht="13.5" x14ac:dyDescent="0.25">
      <c r="A2110" s="3">
        <v>45076</v>
      </c>
      <c r="B2110" s="2">
        <v>92.3</v>
      </c>
      <c r="C2110" s="2">
        <v>71.226699999999994</v>
      </c>
      <c r="D2110" s="2">
        <v>1173</v>
      </c>
      <c r="E2110" s="2">
        <f t="shared" si="128"/>
        <v>335096</v>
      </c>
      <c r="F2110" s="17" t="str">
        <f t="shared" si="131"/>
        <v>BULLISH</v>
      </c>
      <c r="G2110" s="17" t="str">
        <f t="shared" si="130"/>
        <v>NEUTRAL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92.29</v>
      </c>
      <c r="C2111" s="2">
        <v>71.218999999999994</v>
      </c>
      <c r="D2111" s="2">
        <v>1713</v>
      </c>
      <c r="E2111" s="2">
        <f t="shared" si="128"/>
        <v>333383</v>
      </c>
      <c r="F2111" s="17" t="str">
        <f t="shared" si="131"/>
        <v>BEARISH</v>
      </c>
      <c r="G2111" s="17" t="str">
        <f t="shared" si="130"/>
        <v>NEUTRAL</v>
      </c>
      <c r="H2111" s="17" t="str">
        <f t="shared" si="129"/>
        <v>BEARISH DIVERGENCE</v>
      </c>
    </row>
    <row r="2112" spans="1:8" ht="13.5" x14ac:dyDescent="0.25">
      <c r="A2112" s="3">
        <v>45078</v>
      </c>
      <c r="B2112" s="2">
        <v>93</v>
      </c>
      <c r="C2112" s="2">
        <v>71.766900000000007</v>
      </c>
      <c r="D2112" s="2">
        <v>3785</v>
      </c>
      <c r="E2112" s="2">
        <f t="shared" si="128"/>
        <v>337168</v>
      </c>
      <c r="F2112" s="17" t="str">
        <f t="shared" si="131"/>
        <v>BULLISH</v>
      </c>
      <c r="G2112" s="17" t="str">
        <f t="shared" si="130"/>
        <v>NEUTRAL</v>
      </c>
      <c r="H2112" s="17" t="str">
        <f t="shared" si="129"/>
        <v>CONFIRMED BULLISH</v>
      </c>
    </row>
    <row r="2113" spans="1:8" ht="13.5" x14ac:dyDescent="0.25">
      <c r="A2113" s="3">
        <v>45079</v>
      </c>
      <c r="B2113" s="2">
        <v>92</v>
      </c>
      <c r="C2113" s="2">
        <v>70.995199999999997</v>
      </c>
      <c r="D2113" s="2">
        <v>4741</v>
      </c>
      <c r="E2113" s="2">
        <f t="shared" si="128"/>
        <v>332427</v>
      </c>
      <c r="F2113" s="17" t="str">
        <f t="shared" si="131"/>
        <v>BEARISH</v>
      </c>
      <c r="G2113" s="17" t="str">
        <f t="shared" si="130"/>
        <v>NEUTRAL</v>
      </c>
      <c r="H2113" s="17" t="str">
        <f t="shared" si="129"/>
        <v>NEUTRAL</v>
      </c>
    </row>
    <row r="2114" spans="1:8" ht="13.5" x14ac:dyDescent="0.25">
      <c r="A2114" s="3">
        <v>45082</v>
      </c>
      <c r="B2114" s="2">
        <v>92.99</v>
      </c>
      <c r="C2114" s="2">
        <v>71.759200000000007</v>
      </c>
      <c r="D2114" s="2">
        <v>1424</v>
      </c>
      <c r="E2114" s="2">
        <f t="shared" si="128"/>
        <v>333851</v>
      </c>
      <c r="F2114" s="17" t="str">
        <f t="shared" si="131"/>
        <v>BEARISH</v>
      </c>
      <c r="G2114" s="17" t="str">
        <f t="shared" si="130"/>
        <v>NEUTRAL</v>
      </c>
      <c r="H2114" s="17" t="str">
        <f t="shared" si="129"/>
        <v>BEARISH DIVERGENCE</v>
      </c>
    </row>
    <row r="2115" spans="1:8" ht="13.5" x14ac:dyDescent="0.25">
      <c r="A2115" s="3">
        <v>45083</v>
      </c>
      <c r="B2115" s="2">
        <v>92.16</v>
      </c>
      <c r="C2115" s="2">
        <v>71.118700000000004</v>
      </c>
      <c r="D2115" s="2">
        <v>5272</v>
      </c>
      <c r="E2115" s="2">
        <f t="shared" si="128"/>
        <v>328579</v>
      </c>
      <c r="F2115" s="17" t="str">
        <f t="shared" si="131"/>
        <v>BEARISH</v>
      </c>
      <c r="G2115" s="17" t="str">
        <f t="shared" si="130"/>
        <v>NEUTRAL</v>
      </c>
      <c r="H2115" s="17" t="str">
        <f t="shared" si="129"/>
        <v>CONFIRMED BEARISH</v>
      </c>
    </row>
    <row r="2116" spans="1:8" ht="13.5" x14ac:dyDescent="0.25">
      <c r="A2116" s="3">
        <v>45084</v>
      </c>
      <c r="B2116" s="2">
        <v>91.99</v>
      </c>
      <c r="C2116" s="2">
        <v>70.987499999999997</v>
      </c>
      <c r="D2116" s="2">
        <v>955</v>
      </c>
      <c r="E2116" s="2">
        <f t="shared" ref="E2116:E2179" si="132">IF(B2116&gt;B2115, E2115+D2116, IF(B2116&lt;B2115, E2115-D2116, E2115))</f>
        <v>327624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91.8</v>
      </c>
      <c r="C2117" s="2">
        <v>70.840900000000005</v>
      </c>
      <c r="D2117" s="2">
        <v>1612</v>
      </c>
      <c r="E2117" s="2">
        <f t="shared" si="132"/>
        <v>326012</v>
      </c>
      <c r="F2117" s="17" t="str">
        <f t="shared" si="131"/>
        <v>BEARISH</v>
      </c>
      <c r="G2117" s="17" t="str">
        <f t="shared" si="130"/>
        <v>WEAK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91.5</v>
      </c>
      <c r="C2118" s="2">
        <v>70.609399999999994</v>
      </c>
      <c r="D2118" s="2">
        <v>853</v>
      </c>
      <c r="E2118" s="2">
        <f t="shared" si="132"/>
        <v>325159</v>
      </c>
      <c r="F2118" s="17" t="str">
        <f t="shared" si="131"/>
        <v>BEARISH</v>
      </c>
      <c r="G2118" s="17" t="str">
        <f t="shared" si="130"/>
        <v>WEAK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v>45089</v>
      </c>
      <c r="B2119" s="2">
        <v>91.1</v>
      </c>
      <c r="C2119" s="2">
        <v>70.300700000000006</v>
      </c>
      <c r="D2119" s="2">
        <v>2384</v>
      </c>
      <c r="E2119" s="2">
        <f t="shared" si="132"/>
        <v>322775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WEAK</v>
      </c>
      <c r="H2119" s="17" t="str">
        <f t="shared" si="133"/>
        <v>CONFIRMED BEARISH</v>
      </c>
    </row>
    <row r="2120" spans="1:8" ht="13.5" x14ac:dyDescent="0.25">
      <c r="A2120" s="3">
        <v>45090</v>
      </c>
      <c r="B2120" s="2">
        <v>91.25</v>
      </c>
      <c r="C2120" s="2">
        <v>70.416399999999996</v>
      </c>
      <c r="D2120" s="2">
        <v>2969</v>
      </c>
      <c r="E2120" s="2">
        <f t="shared" si="132"/>
        <v>325744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CONFIRMED BEARISH</v>
      </c>
    </row>
    <row r="2121" spans="1:8" ht="13.5" x14ac:dyDescent="0.25">
      <c r="A2121" s="3">
        <v>45091</v>
      </c>
      <c r="B2121" s="2">
        <v>91.35</v>
      </c>
      <c r="C2121" s="2">
        <v>70.493600000000001</v>
      </c>
      <c r="D2121" s="2">
        <v>4394</v>
      </c>
      <c r="E2121" s="2">
        <f t="shared" si="132"/>
        <v>330138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BULLISH DIVERGENCE</v>
      </c>
    </row>
    <row r="2122" spans="1:8" ht="13.5" x14ac:dyDescent="0.25">
      <c r="A2122" s="3">
        <v>45092</v>
      </c>
      <c r="B2122" s="2">
        <v>91</v>
      </c>
      <c r="C2122" s="2">
        <v>70.223500000000001</v>
      </c>
      <c r="D2122" s="2">
        <v>8083</v>
      </c>
      <c r="E2122" s="2">
        <f t="shared" si="132"/>
        <v>322055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CONFIRMED BEARISH</v>
      </c>
    </row>
    <row r="2123" spans="1:8" ht="13.5" x14ac:dyDescent="0.25">
      <c r="A2123" s="3">
        <v>45093</v>
      </c>
      <c r="B2123" s="2">
        <v>91</v>
      </c>
      <c r="C2123" s="2">
        <v>70.223500000000001</v>
      </c>
      <c r="D2123" s="2">
        <v>14160</v>
      </c>
      <c r="E2123" s="2">
        <f t="shared" si="132"/>
        <v>322055</v>
      </c>
      <c r="F2123" s="17" t="str">
        <f t="shared" si="135"/>
        <v>BEARISH</v>
      </c>
      <c r="G2123" s="17" t="str">
        <f t="shared" si="134"/>
        <v>NEUTRAL</v>
      </c>
      <c r="H2123" s="17" t="str">
        <f t="shared" si="133"/>
        <v>CONFIRMED BEARISH</v>
      </c>
    </row>
    <row r="2124" spans="1:8" ht="13.5" x14ac:dyDescent="0.25">
      <c r="A2124" s="3">
        <v>45096</v>
      </c>
      <c r="B2124" s="2">
        <v>91</v>
      </c>
      <c r="C2124" s="2">
        <v>70.223500000000001</v>
      </c>
      <c r="D2124" s="2">
        <v>3278</v>
      </c>
      <c r="E2124" s="2">
        <f t="shared" si="132"/>
        <v>322055</v>
      </c>
      <c r="F2124" s="17" t="str">
        <f t="shared" si="135"/>
        <v>BEARISH</v>
      </c>
      <c r="G2124" s="17" t="str">
        <f t="shared" si="134"/>
        <v>NEUTRAL</v>
      </c>
      <c r="H2124" s="17" t="str">
        <f t="shared" si="133"/>
        <v>CONFIRMED BEARISH</v>
      </c>
    </row>
    <row r="2125" spans="1:8" ht="13.5" x14ac:dyDescent="0.25">
      <c r="A2125" s="3">
        <v>45097</v>
      </c>
      <c r="B2125" s="2">
        <v>92.85</v>
      </c>
      <c r="C2125" s="2">
        <v>71.6511</v>
      </c>
      <c r="D2125" s="2">
        <v>1310</v>
      </c>
      <c r="E2125" s="2">
        <f t="shared" si="132"/>
        <v>323365</v>
      </c>
      <c r="F2125" s="17" t="str">
        <f t="shared" si="135"/>
        <v>BEARISH</v>
      </c>
      <c r="G2125" s="17" t="str">
        <f t="shared" si="134"/>
        <v>NEUTRAL</v>
      </c>
      <c r="H2125" s="17" t="str">
        <f t="shared" si="133"/>
        <v>BEARISH DIVERGENCE</v>
      </c>
    </row>
    <row r="2126" spans="1:8" ht="13.5" x14ac:dyDescent="0.25">
      <c r="A2126" s="3">
        <v>45098</v>
      </c>
      <c r="B2126" s="2">
        <v>92.8</v>
      </c>
      <c r="C2126" s="2">
        <v>71.6126</v>
      </c>
      <c r="D2126" s="2">
        <v>3437</v>
      </c>
      <c r="E2126" s="2">
        <f t="shared" si="132"/>
        <v>319928</v>
      </c>
      <c r="F2126" s="17" t="str">
        <f t="shared" si="135"/>
        <v>BEARISH</v>
      </c>
      <c r="G2126" s="17" t="str">
        <f t="shared" si="134"/>
        <v>WEAK</v>
      </c>
      <c r="H2126" s="17" t="str">
        <f t="shared" si="133"/>
        <v>BEARISH DIVERGENCE</v>
      </c>
    </row>
    <row r="2127" spans="1:8" ht="13.5" x14ac:dyDescent="0.25">
      <c r="A2127" s="3">
        <v>45099</v>
      </c>
      <c r="B2127" s="2">
        <v>92.9</v>
      </c>
      <c r="C2127" s="2">
        <v>71.689700000000002</v>
      </c>
      <c r="D2127" s="2">
        <v>11497</v>
      </c>
      <c r="E2127" s="2">
        <f t="shared" si="132"/>
        <v>331425</v>
      </c>
      <c r="F2127" s="17" t="str">
        <f t="shared" si="135"/>
        <v>BULLISH</v>
      </c>
      <c r="G2127" s="17" t="str">
        <f t="shared" si="134"/>
        <v>STRONG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92.7</v>
      </c>
      <c r="C2128" s="2">
        <v>71.535399999999996</v>
      </c>
      <c r="D2128" s="2">
        <v>3254</v>
      </c>
      <c r="E2128" s="2">
        <f t="shared" si="132"/>
        <v>328171</v>
      </c>
      <c r="F2128" s="17" t="str">
        <f t="shared" si="135"/>
        <v>BULLISH</v>
      </c>
      <c r="G2128" s="17" t="str">
        <f t="shared" si="134"/>
        <v>NEUTRAL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92.5</v>
      </c>
      <c r="C2129" s="2">
        <v>71.381</v>
      </c>
      <c r="D2129" s="2">
        <v>1010</v>
      </c>
      <c r="E2129" s="2">
        <f t="shared" si="132"/>
        <v>327161</v>
      </c>
      <c r="F2129" s="17" t="str">
        <f t="shared" si="135"/>
        <v>BULLISH</v>
      </c>
      <c r="G2129" s="17" t="str">
        <f t="shared" si="134"/>
        <v>NEUTRAL</v>
      </c>
      <c r="H2129" s="17" t="str">
        <f t="shared" si="133"/>
        <v>CONFIRMED BULLISH</v>
      </c>
    </row>
    <row r="2130" spans="1:8" ht="13.5" x14ac:dyDescent="0.25">
      <c r="A2130" s="3">
        <v>45104</v>
      </c>
      <c r="B2130" s="2">
        <v>92.9</v>
      </c>
      <c r="C2130" s="2">
        <v>71.689700000000002</v>
      </c>
      <c r="D2130" s="2">
        <v>46766</v>
      </c>
      <c r="E2130" s="2">
        <f t="shared" si="132"/>
        <v>373927</v>
      </c>
      <c r="F2130" s="17" t="str">
        <f t="shared" si="135"/>
        <v>BULLISH</v>
      </c>
      <c r="G2130" s="17" t="str">
        <f t="shared" si="134"/>
        <v>STRONG</v>
      </c>
      <c r="H2130" s="17" t="str">
        <f t="shared" si="133"/>
        <v>CONFIRMED BULLISH</v>
      </c>
    </row>
    <row r="2131" spans="1:8" ht="13.5" x14ac:dyDescent="0.25">
      <c r="A2131" s="3">
        <v>45107</v>
      </c>
      <c r="B2131" s="2">
        <v>93.39</v>
      </c>
      <c r="C2131" s="2">
        <v>72.067800000000005</v>
      </c>
      <c r="D2131" s="2">
        <v>1351</v>
      </c>
      <c r="E2131" s="2">
        <f t="shared" si="132"/>
        <v>375278</v>
      </c>
      <c r="F2131" s="17" t="str">
        <f t="shared" si="135"/>
        <v>BULLISH</v>
      </c>
      <c r="G2131" s="17" t="str">
        <f t="shared" si="134"/>
        <v>STRONG</v>
      </c>
      <c r="H2131" s="17" t="str">
        <f t="shared" si="133"/>
        <v>CONFIRMED BULLISH</v>
      </c>
    </row>
    <row r="2132" spans="1:8" ht="13.5" x14ac:dyDescent="0.25">
      <c r="A2132" s="3">
        <v>45110</v>
      </c>
      <c r="B2132" s="2">
        <v>93.2</v>
      </c>
      <c r="C2132" s="2">
        <v>71.921199999999999</v>
      </c>
      <c r="D2132" s="2">
        <v>583</v>
      </c>
      <c r="E2132" s="2">
        <f t="shared" si="132"/>
        <v>374695</v>
      </c>
      <c r="F2132" s="17" t="str">
        <f t="shared" si="135"/>
        <v>BULLISH</v>
      </c>
      <c r="G2132" s="17" t="str">
        <f t="shared" si="134"/>
        <v>STRONG</v>
      </c>
      <c r="H2132" s="17" t="str">
        <f t="shared" si="133"/>
        <v>CONFIRMED BULLISH</v>
      </c>
    </row>
    <row r="2133" spans="1:8" ht="13.5" x14ac:dyDescent="0.25">
      <c r="A2133" s="3">
        <v>45111</v>
      </c>
      <c r="B2133" s="2">
        <v>93</v>
      </c>
      <c r="C2133" s="2">
        <v>71.766900000000007</v>
      </c>
      <c r="D2133" s="2">
        <v>877</v>
      </c>
      <c r="E2133" s="2">
        <f t="shared" si="132"/>
        <v>373818</v>
      </c>
      <c r="F2133" s="17" t="str">
        <f t="shared" si="135"/>
        <v>BULLISH</v>
      </c>
      <c r="G2133" s="17" t="str">
        <f t="shared" si="134"/>
        <v>STRONG</v>
      </c>
      <c r="H2133" s="17" t="str">
        <f t="shared" si="133"/>
        <v>CONFIRMED BULLISH</v>
      </c>
    </row>
    <row r="2134" spans="1:8" ht="13.5" x14ac:dyDescent="0.25">
      <c r="A2134" s="3">
        <v>45112</v>
      </c>
      <c r="B2134" s="2">
        <v>93.36</v>
      </c>
      <c r="C2134" s="2">
        <v>72.044700000000006</v>
      </c>
      <c r="D2134" s="2">
        <v>721</v>
      </c>
      <c r="E2134" s="2">
        <f t="shared" si="132"/>
        <v>374539</v>
      </c>
      <c r="F2134" s="17" t="str">
        <f t="shared" si="135"/>
        <v>BULLISH</v>
      </c>
      <c r="G2134" s="17" t="str">
        <f t="shared" si="134"/>
        <v>STRONG</v>
      </c>
      <c r="H2134" s="17" t="str">
        <f t="shared" si="133"/>
        <v>CONFIRMED BULLISH</v>
      </c>
    </row>
    <row r="2135" spans="1:8" ht="13.5" x14ac:dyDescent="0.25">
      <c r="A2135" s="3">
        <v>45113</v>
      </c>
      <c r="B2135" s="2">
        <v>93.35</v>
      </c>
      <c r="C2135" s="2">
        <v>72.037000000000006</v>
      </c>
      <c r="D2135" s="2">
        <v>3195</v>
      </c>
      <c r="E2135" s="2">
        <f t="shared" si="132"/>
        <v>371344</v>
      </c>
      <c r="F2135" s="17" t="str">
        <f t="shared" si="135"/>
        <v>BEARISH</v>
      </c>
      <c r="G2135" s="17" t="str">
        <f t="shared" si="134"/>
        <v>NEUTRAL</v>
      </c>
      <c r="H2135" s="17" t="str">
        <f t="shared" si="133"/>
        <v>BEARISH DIVERGENCE</v>
      </c>
    </row>
    <row r="2136" spans="1:8" ht="13.5" x14ac:dyDescent="0.25">
      <c r="A2136" s="3">
        <v>45114</v>
      </c>
      <c r="B2136" s="2">
        <v>93.32</v>
      </c>
      <c r="C2136" s="2">
        <v>72.013800000000003</v>
      </c>
      <c r="D2136" s="2">
        <v>11934</v>
      </c>
      <c r="E2136" s="2">
        <f t="shared" si="132"/>
        <v>359410</v>
      </c>
      <c r="F2136" s="17" t="str">
        <f t="shared" si="135"/>
        <v>BEARISH</v>
      </c>
      <c r="G2136" s="17" t="str">
        <f t="shared" si="134"/>
        <v>WEAK</v>
      </c>
      <c r="H2136" s="17" t="str">
        <f t="shared" si="133"/>
        <v>CONFIRMED BEARISH</v>
      </c>
    </row>
    <row r="2137" spans="1:8" ht="13.5" x14ac:dyDescent="0.25">
      <c r="A2137" s="3">
        <v>45117</v>
      </c>
      <c r="B2137" s="2">
        <v>93.5</v>
      </c>
      <c r="C2137" s="2">
        <v>72.152699999999996</v>
      </c>
      <c r="D2137" s="2">
        <v>941</v>
      </c>
      <c r="E2137" s="2">
        <f t="shared" si="132"/>
        <v>360351</v>
      </c>
      <c r="F2137" s="17" t="str">
        <f t="shared" si="135"/>
        <v>BEARISH</v>
      </c>
      <c r="G2137" s="17" t="str">
        <f t="shared" si="134"/>
        <v>WEAK</v>
      </c>
      <c r="H2137" s="17" t="str">
        <f t="shared" si="133"/>
        <v>BEARISH DIVERGENCE</v>
      </c>
    </row>
    <row r="2138" spans="1:8" ht="13.5" x14ac:dyDescent="0.25">
      <c r="A2138" s="3">
        <v>45118</v>
      </c>
      <c r="B2138" s="2">
        <v>93.6</v>
      </c>
      <c r="C2138" s="2">
        <v>72.229900000000001</v>
      </c>
      <c r="D2138" s="2">
        <v>2346</v>
      </c>
      <c r="E2138" s="2">
        <f t="shared" si="132"/>
        <v>362697</v>
      </c>
      <c r="F2138" s="17" t="str">
        <f t="shared" si="135"/>
        <v>BEARISH</v>
      </c>
      <c r="G2138" s="17" t="str">
        <f t="shared" si="134"/>
        <v>WEAK</v>
      </c>
      <c r="H2138" s="17" t="str">
        <f t="shared" si="133"/>
        <v>BEARISH DIVERGENCE</v>
      </c>
    </row>
    <row r="2139" spans="1:8" ht="13.5" x14ac:dyDescent="0.25">
      <c r="A2139" s="3">
        <v>45119</v>
      </c>
      <c r="B2139" s="2">
        <v>94.7</v>
      </c>
      <c r="C2139" s="2">
        <v>73.078800000000001</v>
      </c>
      <c r="D2139" s="2">
        <v>2835</v>
      </c>
      <c r="E2139" s="2">
        <f t="shared" si="132"/>
        <v>365532</v>
      </c>
      <c r="F2139" s="17" t="str">
        <f t="shared" si="135"/>
        <v>BEARISH</v>
      </c>
      <c r="G2139" s="17" t="str">
        <f t="shared" si="134"/>
        <v>WEAK</v>
      </c>
      <c r="H2139" s="17" t="str">
        <f t="shared" si="133"/>
        <v>BEARISH DIVERGENCE</v>
      </c>
    </row>
    <row r="2140" spans="1:8" ht="13.5" x14ac:dyDescent="0.25">
      <c r="A2140" s="3">
        <v>45120</v>
      </c>
      <c r="B2140" s="2">
        <v>94.5</v>
      </c>
      <c r="C2140" s="2">
        <v>72.924400000000006</v>
      </c>
      <c r="D2140" s="2">
        <v>868</v>
      </c>
      <c r="E2140" s="2">
        <f t="shared" si="132"/>
        <v>364664</v>
      </c>
      <c r="F2140" s="17" t="str">
        <f t="shared" si="135"/>
        <v>BEARISH</v>
      </c>
      <c r="G2140" s="17" t="str">
        <f t="shared" si="134"/>
        <v>NEUTRAL</v>
      </c>
      <c r="H2140" s="17" t="str">
        <f t="shared" si="133"/>
        <v>BEARISH DIVERGENCE</v>
      </c>
    </row>
    <row r="2141" spans="1:8" ht="13.5" x14ac:dyDescent="0.25">
      <c r="A2141" s="3">
        <v>45121</v>
      </c>
      <c r="B2141" s="2">
        <v>94.93</v>
      </c>
      <c r="C2141" s="2">
        <v>73.256200000000007</v>
      </c>
      <c r="D2141" s="2">
        <v>592</v>
      </c>
      <c r="E2141" s="2">
        <f t="shared" si="132"/>
        <v>365256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CONFIRMED BULLISH</v>
      </c>
    </row>
    <row r="2142" spans="1:8" ht="13.5" x14ac:dyDescent="0.25">
      <c r="A2142" s="3">
        <v>45124</v>
      </c>
      <c r="B2142" s="2">
        <v>95</v>
      </c>
      <c r="C2142" s="2">
        <v>73.310299999999998</v>
      </c>
      <c r="D2142" s="2">
        <v>97</v>
      </c>
      <c r="E2142" s="2">
        <f t="shared" si="132"/>
        <v>365353</v>
      </c>
      <c r="F2142" s="17" t="str">
        <f t="shared" si="135"/>
        <v>BULLISH</v>
      </c>
      <c r="G2142" s="17" t="str">
        <f t="shared" si="134"/>
        <v>NEUTRAL</v>
      </c>
      <c r="H2142" s="17" t="str">
        <f t="shared" si="133"/>
        <v>CONFIRMED BULLISH</v>
      </c>
    </row>
    <row r="2143" spans="1:8" ht="13.5" x14ac:dyDescent="0.25">
      <c r="A2143" s="3">
        <v>45125</v>
      </c>
      <c r="B2143" s="2">
        <v>94.9</v>
      </c>
      <c r="C2143" s="2">
        <v>73.233099999999993</v>
      </c>
      <c r="D2143" s="2">
        <v>675</v>
      </c>
      <c r="E2143" s="2">
        <f t="shared" si="132"/>
        <v>364678</v>
      </c>
      <c r="F2143" s="17" t="str">
        <f t="shared" si="135"/>
        <v>BULLISH</v>
      </c>
      <c r="G2143" s="17" t="str">
        <f t="shared" si="134"/>
        <v>NEUTRAL</v>
      </c>
      <c r="H2143" s="17" t="str">
        <f t="shared" si="133"/>
        <v>CONFIRMED BULLISH</v>
      </c>
    </row>
    <row r="2144" spans="1:8" ht="13.5" x14ac:dyDescent="0.25">
      <c r="A2144" s="3">
        <v>45127</v>
      </c>
      <c r="B2144" s="2">
        <v>94.8</v>
      </c>
      <c r="C2144" s="2">
        <v>73.155900000000003</v>
      </c>
      <c r="D2144" s="2">
        <v>1687</v>
      </c>
      <c r="E2144" s="2">
        <f t="shared" si="132"/>
        <v>362991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BEARISH DIVERGENCE</v>
      </c>
    </row>
    <row r="2145" spans="1:8" ht="13.5" x14ac:dyDescent="0.25">
      <c r="A2145" s="3">
        <v>45128</v>
      </c>
      <c r="B2145" s="2">
        <v>94.99</v>
      </c>
      <c r="C2145" s="2">
        <v>73.302499999999995</v>
      </c>
      <c r="D2145" s="2">
        <v>3433</v>
      </c>
      <c r="E2145" s="2">
        <f t="shared" si="132"/>
        <v>366424</v>
      </c>
      <c r="F2145" s="17" t="str">
        <f t="shared" si="135"/>
        <v>BULLISH</v>
      </c>
      <c r="G2145" s="17" t="str">
        <f t="shared" si="134"/>
        <v>NEUTRAL</v>
      </c>
      <c r="H2145" s="17" t="str">
        <f t="shared" si="133"/>
        <v>CONFIRMED BULLISH</v>
      </c>
    </row>
    <row r="2146" spans="1:8" ht="13.5" x14ac:dyDescent="0.25">
      <c r="A2146" s="3">
        <v>45131</v>
      </c>
      <c r="B2146" s="2">
        <v>95</v>
      </c>
      <c r="C2146" s="2">
        <v>73.310299999999998</v>
      </c>
      <c r="D2146" s="2">
        <v>3019</v>
      </c>
      <c r="E2146" s="2">
        <f t="shared" si="132"/>
        <v>369443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CONFIRMED BULLISH</v>
      </c>
    </row>
    <row r="2147" spans="1:8" ht="13.5" x14ac:dyDescent="0.25">
      <c r="A2147" s="3">
        <v>45133</v>
      </c>
      <c r="B2147" s="2">
        <v>94.99</v>
      </c>
      <c r="C2147" s="2">
        <v>73.302499999999995</v>
      </c>
      <c r="D2147" s="2">
        <v>979</v>
      </c>
      <c r="E2147" s="2">
        <f t="shared" si="132"/>
        <v>368464</v>
      </c>
      <c r="F2147" s="17" t="str">
        <f t="shared" si="135"/>
        <v>BULLISH</v>
      </c>
      <c r="G2147" s="17" t="str">
        <f t="shared" si="134"/>
        <v>NEUTRAL</v>
      </c>
      <c r="H2147" s="17" t="str">
        <f t="shared" si="133"/>
        <v>BULLISH DIVERGENCE</v>
      </c>
    </row>
    <row r="2148" spans="1:8" ht="13.5" x14ac:dyDescent="0.25">
      <c r="A2148" s="3">
        <v>45134</v>
      </c>
      <c r="B2148" s="2">
        <v>95.09</v>
      </c>
      <c r="C2148" s="2">
        <v>73.3797</v>
      </c>
      <c r="D2148" s="2">
        <v>4740</v>
      </c>
      <c r="E2148" s="2">
        <f t="shared" si="132"/>
        <v>373204</v>
      </c>
      <c r="F2148" s="17" t="str">
        <f t="shared" si="135"/>
        <v>BULLISH</v>
      </c>
      <c r="G2148" s="17" t="str">
        <f t="shared" si="134"/>
        <v>STRONG</v>
      </c>
      <c r="H2148" s="17" t="str">
        <f t="shared" si="133"/>
        <v>CONFIRMED BULLISH</v>
      </c>
    </row>
    <row r="2149" spans="1:8" ht="13.5" x14ac:dyDescent="0.25">
      <c r="A2149" s="3">
        <v>45135</v>
      </c>
      <c r="B2149" s="2">
        <v>95.49</v>
      </c>
      <c r="C2149" s="2">
        <v>73.688400000000001</v>
      </c>
      <c r="D2149" s="2">
        <v>1051</v>
      </c>
      <c r="E2149" s="2">
        <f t="shared" si="132"/>
        <v>374255</v>
      </c>
      <c r="F2149" s="17" t="str">
        <f t="shared" si="135"/>
        <v>BULLISH</v>
      </c>
      <c r="G2149" s="17" t="str">
        <f t="shared" si="134"/>
        <v>STRONG</v>
      </c>
      <c r="H2149" s="17" t="str">
        <f t="shared" si="133"/>
        <v>CONFIRMED BULLISH</v>
      </c>
    </row>
    <row r="2150" spans="1:8" ht="13.5" x14ac:dyDescent="0.25">
      <c r="A2150" s="3">
        <v>45138</v>
      </c>
      <c r="B2150" s="2">
        <v>95.5</v>
      </c>
      <c r="C2150" s="2">
        <v>73.696100000000001</v>
      </c>
      <c r="D2150" s="2">
        <v>208</v>
      </c>
      <c r="E2150" s="2">
        <f t="shared" si="132"/>
        <v>374463</v>
      </c>
      <c r="F2150" s="17" t="str">
        <f t="shared" si="135"/>
        <v>BULLISH</v>
      </c>
      <c r="G2150" s="17" t="str">
        <f t="shared" si="134"/>
        <v>STRONG</v>
      </c>
      <c r="H2150" s="17" t="str">
        <f t="shared" si="133"/>
        <v>CONFIRMED BULLISH</v>
      </c>
    </row>
    <row r="2151" spans="1:8" ht="13.5" x14ac:dyDescent="0.25">
      <c r="A2151" s="3">
        <v>45139</v>
      </c>
      <c r="B2151" s="2">
        <v>95.49</v>
      </c>
      <c r="C2151" s="2">
        <v>73.688400000000001</v>
      </c>
      <c r="D2151" s="2">
        <v>130</v>
      </c>
      <c r="E2151" s="2">
        <f t="shared" si="132"/>
        <v>374333</v>
      </c>
      <c r="F2151" s="17" t="str">
        <f t="shared" si="135"/>
        <v>BULLISH</v>
      </c>
      <c r="G2151" s="17" t="str">
        <f t="shared" si="134"/>
        <v>NEUTRAL</v>
      </c>
      <c r="H2151" s="17" t="str">
        <f t="shared" si="133"/>
        <v>CONFIRMED BULLISH</v>
      </c>
    </row>
    <row r="2152" spans="1:8" ht="13.5" x14ac:dyDescent="0.25">
      <c r="A2152" s="3">
        <v>45140</v>
      </c>
      <c r="B2152" s="2">
        <v>94.91</v>
      </c>
      <c r="C2152" s="2">
        <v>73.240799999999993</v>
      </c>
      <c r="D2152" s="2">
        <v>187</v>
      </c>
      <c r="E2152" s="2">
        <f t="shared" si="132"/>
        <v>374146</v>
      </c>
      <c r="F2152" s="17" t="str">
        <f t="shared" si="135"/>
        <v>BULLISH</v>
      </c>
      <c r="G2152" s="17" t="str">
        <f t="shared" si="134"/>
        <v>NEUTRAL</v>
      </c>
      <c r="H2152" s="17" t="str">
        <f t="shared" si="133"/>
        <v>BULLISH DIVERGENCE</v>
      </c>
    </row>
    <row r="2153" spans="1:8" ht="13.5" x14ac:dyDescent="0.25">
      <c r="A2153" s="3">
        <v>45141</v>
      </c>
      <c r="B2153" s="2">
        <v>95</v>
      </c>
      <c r="C2153" s="2">
        <v>73.310299999999998</v>
      </c>
      <c r="D2153" s="2">
        <v>161</v>
      </c>
      <c r="E2153" s="2">
        <f t="shared" si="132"/>
        <v>374307</v>
      </c>
      <c r="F2153" s="17" t="str">
        <f t="shared" si="135"/>
        <v>BULLISH</v>
      </c>
      <c r="G2153" s="17" t="str">
        <f t="shared" si="134"/>
        <v>NEUTRAL</v>
      </c>
      <c r="H2153" s="17" t="str">
        <f t="shared" si="133"/>
        <v>BULLISH DIVERGENCE</v>
      </c>
    </row>
    <row r="2154" spans="1:8" ht="13.5" x14ac:dyDescent="0.25">
      <c r="A2154" s="3">
        <v>45142</v>
      </c>
      <c r="B2154" s="2">
        <v>95</v>
      </c>
      <c r="C2154" s="2">
        <v>73.310299999999998</v>
      </c>
      <c r="D2154" s="2">
        <v>58</v>
      </c>
      <c r="E2154" s="2">
        <f t="shared" si="132"/>
        <v>374307</v>
      </c>
      <c r="F2154" s="17" t="str">
        <f t="shared" si="135"/>
        <v>BULLISH</v>
      </c>
      <c r="G2154" s="17" t="str">
        <f t="shared" si="134"/>
        <v>NEUTRAL</v>
      </c>
      <c r="H2154" s="17" t="str">
        <f t="shared" si="133"/>
        <v>BULLISH DIVERGENCE</v>
      </c>
    </row>
    <row r="2155" spans="1:8" ht="13.5" x14ac:dyDescent="0.25">
      <c r="A2155" s="3">
        <v>45145</v>
      </c>
      <c r="B2155" s="2">
        <v>94.9</v>
      </c>
      <c r="C2155" s="2">
        <v>73.233099999999993</v>
      </c>
      <c r="D2155" s="2">
        <v>676</v>
      </c>
      <c r="E2155" s="2">
        <f t="shared" si="132"/>
        <v>373631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94.49</v>
      </c>
      <c r="C2156" s="2">
        <v>72.916700000000006</v>
      </c>
      <c r="D2156" s="2">
        <v>325</v>
      </c>
      <c r="E2156" s="2">
        <f t="shared" si="132"/>
        <v>373306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94.48</v>
      </c>
      <c r="C2157" s="2">
        <v>72.909000000000006</v>
      </c>
      <c r="D2157" s="2">
        <v>592</v>
      </c>
      <c r="E2157" s="2">
        <f t="shared" si="132"/>
        <v>372714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94.3</v>
      </c>
      <c r="C2158" s="2">
        <v>72.770099999999999</v>
      </c>
      <c r="D2158" s="2">
        <v>2560</v>
      </c>
      <c r="E2158" s="2">
        <f t="shared" si="132"/>
        <v>370154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94.15</v>
      </c>
      <c r="C2159" s="2">
        <v>72.654300000000006</v>
      </c>
      <c r="D2159" s="2">
        <v>404</v>
      </c>
      <c r="E2159" s="2">
        <f t="shared" si="132"/>
        <v>369750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93.8</v>
      </c>
      <c r="C2160" s="2">
        <v>72.384200000000007</v>
      </c>
      <c r="D2160" s="2">
        <v>3368</v>
      </c>
      <c r="E2160" s="2">
        <f t="shared" si="132"/>
        <v>366382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94</v>
      </c>
      <c r="C2161" s="2">
        <v>72.538600000000002</v>
      </c>
      <c r="D2161" s="2">
        <v>5194</v>
      </c>
      <c r="E2161" s="2">
        <f t="shared" si="132"/>
        <v>371576</v>
      </c>
      <c r="F2161" s="17" t="str">
        <f t="shared" si="135"/>
        <v>BEARISH</v>
      </c>
      <c r="G2161" s="17" t="str">
        <f t="shared" si="134"/>
        <v>NEUTRAL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94.5</v>
      </c>
      <c r="C2162" s="2">
        <v>72.924400000000006</v>
      </c>
      <c r="D2162" s="2">
        <v>4116</v>
      </c>
      <c r="E2162" s="2">
        <f t="shared" si="132"/>
        <v>375692</v>
      </c>
      <c r="F2162" s="17" t="str">
        <f t="shared" si="135"/>
        <v>BULLISH</v>
      </c>
      <c r="G2162" s="17" t="str">
        <f t="shared" si="134"/>
        <v>NEUTRAL</v>
      </c>
      <c r="H2162" s="17" t="str">
        <f t="shared" si="133"/>
        <v>CONFIRMED BULLISH</v>
      </c>
    </row>
    <row r="2163" spans="1:8" ht="13.5" x14ac:dyDescent="0.25">
      <c r="A2163" s="3">
        <v>45155</v>
      </c>
      <c r="B2163" s="2">
        <v>94.1</v>
      </c>
      <c r="C2163" s="2">
        <v>72.615700000000004</v>
      </c>
      <c r="D2163" s="2">
        <v>4737</v>
      </c>
      <c r="E2163" s="2">
        <f t="shared" si="132"/>
        <v>370955</v>
      </c>
      <c r="F2163" s="17" t="str">
        <f t="shared" si="135"/>
        <v>BULLISH</v>
      </c>
      <c r="G2163" s="17" t="str">
        <f t="shared" si="134"/>
        <v>NEUTRAL</v>
      </c>
      <c r="H2163" s="17" t="str">
        <f t="shared" si="133"/>
        <v>BULLISH DIVERGENCE</v>
      </c>
    </row>
    <row r="2164" spans="1:8" ht="13.5" x14ac:dyDescent="0.25">
      <c r="A2164" s="3">
        <v>45156</v>
      </c>
      <c r="B2164" s="2">
        <v>94.1</v>
      </c>
      <c r="C2164" s="2">
        <v>72.615700000000004</v>
      </c>
      <c r="D2164" s="2">
        <v>64</v>
      </c>
      <c r="E2164" s="2">
        <f t="shared" si="132"/>
        <v>370955</v>
      </c>
      <c r="F2164" s="17" t="str">
        <f t="shared" si="135"/>
        <v>BULLISH</v>
      </c>
      <c r="G2164" s="17" t="str">
        <f t="shared" si="134"/>
        <v>NEUTRAL</v>
      </c>
      <c r="H2164" s="17" t="str">
        <f t="shared" si="133"/>
        <v>BULLISH DIVERGENCE</v>
      </c>
    </row>
    <row r="2165" spans="1:8" ht="13.5" x14ac:dyDescent="0.25">
      <c r="A2165" s="3">
        <v>45159</v>
      </c>
      <c r="B2165" s="2">
        <v>93.8</v>
      </c>
      <c r="C2165" s="2">
        <v>72.384200000000007</v>
      </c>
      <c r="D2165" s="2">
        <v>34895</v>
      </c>
      <c r="E2165" s="2">
        <f t="shared" si="132"/>
        <v>336060</v>
      </c>
      <c r="F2165" s="17" t="str">
        <f t="shared" si="135"/>
        <v>BEARISH</v>
      </c>
      <c r="G2165" s="17" t="str">
        <f t="shared" si="134"/>
        <v>WEAK</v>
      </c>
      <c r="H2165" s="17" t="str">
        <f t="shared" si="133"/>
        <v>NEUTRAL</v>
      </c>
    </row>
    <row r="2166" spans="1:8" ht="13.5" x14ac:dyDescent="0.25">
      <c r="A2166" s="3">
        <v>45160</v>
      </c>
      <c r="B2166" s="2">
        <v>93.8</v>
      </c>
      <c r="C2166" s="2">
        <v>72.384200000000007</v>
      </c>
      <c r="D2166" s="2">
        <v>2176</v>
      </c>
      <c r="E2166" s="2">
        <f t="shared" si="132"/>
        <v>336060</v>
      </c>
      <c r="F2166" s="17" t="str">
        <f t="shared" si="135"/>
        <v>BEARISH</v>
      </c>
      <c r="G2166" s="17" t="str">
        <f t="shared" si="134"/>
        <v>WEAK</v>
      </c>
      <c r="H2166" s="17" t="str">
        <f t="shared" si="133"/>
        <v>CONFIRMED BEARISH</v>
      </c>
    </row>
    <row r="2167" spans="1:8" ht="13.5" x14ac:dyDescent="0.25">
      <c r="A2167" s="3">
        <v>45161</v>
      </c>
      <c r="B2167" s="2">
        <v>93.7</v>
      </c>
      <c r="C2167" s="2">
        <v>72.307100000000005</v>
      </c>
      <c r="D2167" s="2">
        <v>1465</v>
      </c>
      <c r="E2167" s="2">
        <f t="shared" si="132"/>
        <v>334595</v>
      </c>
      <c r="F2167" s="17" t="str">
        <f t="shared" si="135"/>
        <v>BEARISH</v>
      </c>
      <c r="G2167" s="17" t="str">
        <f t="shared" si="134"/>
        <v>WEAK</v>
      </c>
      <c r="H2167" s="17" t="str">
        <f t="shared" si="133"/>
        <v>CONFIRMED BEARISH</v>
      </c>
    </row>
    <row r="2168" spans="1:8" ht="13.5" x14ac:dyDescent="0.25">
      <c r="A2168" s="3">
        <v>45162</v>
      </c>
      <c r="B2168" s="2">
        <v>93.99</v>
      </c>
      <c r="C2168" s="2">
        <v>72.530900000000003</v>
      </c>
      <c r="D2168" s="2">
        <v>2101</v>
      </c>
      <c r="E2168" s="2">
        <f t="shared" si="132"/>
        <v>336696</v>
      </c>
      <c r="F2168" s="17" t="str">
        <f t="shared" si="135"/>
        <v>BEARISH</v>
      </c>
      <c r="G2168" s="17" t="str">
        <f t="shared" si="134"/>
        <v>WEAK</v>
      </c>
      <c r="H2168" s="17" t="str">
        <f t="shared" si="133"/>
        <v>CONFIRMED BEARISH</v>
      </c>
    </row>
    <row r="2169" spans="1:8" ht="13.5" x14ac:dyDescent="0.25">
      <c r="A2169" s="3">
        <v>45163</v>
      </c>
      <c r="B2169" s="2">
        <v>90</v>
      </c>
      <c r="C2169" s="2">
        <v>69.451800000000006</v>
      </c>
      <c r="D2169" s="2">
        <v>2088</v>
      </c>
      <c r="E2169" s="2">
        <f t="shared" si="132"/>
        <v>334608</v>
      </c>
      <c r="F2169" s="17" t="str">
        <f t="shared" si="135"/>
        <v>BEARISH</v>
      </c>
      <c r="G2169" s="17" t="str">
        <f t="shared" si="134"/>
        <v>WEAK</v>
      </c>
      <c r="H2169" s="17" t="str">
        <f t="shared" si="133"/>
        <v>CONFIRMED BEARISH</v>
      </c>
    </row>
    <row r="2170" spans="1:8" ht="13.5" x14ac:dyDescent="0.25">
      <c r="A2170" s="3">
        <v>45166</v>
      </c>
      <c r="B2170" s="2">
        <v>92.99</v>
      </c>
      <c r="C2170" s="2">
        <v>71.759200000000007</v>
      </c>
      <c r="D2170" s="2">
        <v>1336</v>
      </c>
      <c r="E2170" s="2">
        <f t="shared" si="132"/>
        <v>335944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CONFIRMED BEARISH</v>
      </c>
    </row>
    <row r="2171" spans="1:8" ht="13.5" x14ac:dyDescent="0.25">
      <c r="A2171" s="3">
        <v>45167</v>
      </c>
      <c r="B2171" s="2">
        <v>92.8</v>
      </c>
      <c r="C2171" s="2">
        <v>71.6126</v>
      </c>
      <c r="D2171" s="2">
        <v>4177</v>
      </c>
      <c r="E2171" s="2">
        <f t="shared" si="132"/>
        <v>331767</v>
      </c>
      <c r="F2171" s="17" t="str">
        <f t="shared" si="135"/>
        <v>BEARISH</v>
      </c>
      <c r="G2171" s="17" t="str">
        <f t="shared" si="134"/>
        <v>NEUTRAL</v>
      </c>
      <c r="H2171" s="17" t="str">
        <f t="shared" si="133"/>
        <v>CONFIRMED BEARISH</v>
      </c>
    </row>
    <row r="2172" spans="1:8" ht="13.5" x14ac:dyDescent="0.25">
      <c r="A2172" s="3">
        <v>45168</v>
      </c>
      <c r="B2172" s="2">
        <v>93</v>
      </c>
      <c r="C2172" s="2">
        <v>71.766900000000007</v>
      </c>
      <c r="D2172" s="2">
        <v>2351</v>
      </c>
      <c r="E2172" s="2">
        <f t="shared" si="132"/>
        <v>334118</v>
      </c>
      <c r="F2172" s="17" t="str">
        <f t="shared" si="135"/>
        <v>BEARISH</v>
      </c>
      <c r="G2172" s="17" t="str">
        <f t="shared" si="134"/>
        <v>NEUTRAL</v>
      </c>
      <c r="H2172" s="17" t="str">
        <f t="shared" si="133"/>
        <v>CONFIRMED BEARISH</v>
      </c>
    </row>
    <row r="2173" spans="1:8" ht="13.5" x14ac:dyDescent="0.25">
      <c r="A2173" s="3">
        <v>45169</v>
      </c>
      <c r="B2173" s="2">
        <v>92.75</v>
      </c>
      <c r="C2173" s="2">
        <v>71.573999999999998</v>
      </c>
      <c r="D2173" s="2">
        <v>2055</v>
      </c>
      <c r="E2173" s="2">
        <f t="shared" si="132"/>
        <v>332063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v>45170</v>
      </c>
      <c r="B2174" s="2">
        <v>93</v>
      </c>
      <c r="C2174" s="2">
        <v>71.766900000000007</v>
      </c>
      <c r="D2174" s="2">
        <v>3083</v>
      </c>
      <c r="E2174" s="2">
        <f t="shared" si="132"/>
        <v>335146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v>45173</v>
      </c>
      <c r="B2175" s="2">
        <v>93.7</v>
      </c>
      <c r="C2175" s="2">
        <v>72.307100000000005</v>
      </c>
      <c r="D2175" s="2">
        <v>3122</v>
      </c>
      <c r="E2175" s="2">
        <f t="shared" si="132"/>
        <v>338268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v>45174</v>
      </c>
      <c r="B2176" s="2">
        <v>93.68</v>
      </c>
      <c r="C2176" s="2">
        <v>72.291600000000003</v>
      </c>
      <c r="D2176" s="2">
        <v>1955</v>
      </c>
      <c r="E2176" s="2">
        <f t="shared" si="132"/>
        <v>336313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CONFIRMED BULLISH</v>
      </c>
    </row>
    <row r="2177" spans="1:8" ht="13.5" x14ac:dyDescent="0.25">
      <c r="A2177" s="3">
        <v>45175</v>
      </c>
      <c r="B2177" s="2">
        <v>93.55</v>
      </c>
      <c r="C2177" s="2">
        <v>72.191299999999998</v>
      </c>
      <c r="D2177" s="2">
        <v>2056</v>
      </c>
      <c r="E2177" s="2">
        <f t="shared" si="132"/>
        <v>334257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CONFIRMED BULLISH</v>
      </c>
    </row>
    <row r="2178" spans="1:8" ht="13.5" x14ac:dyDescent="0.25">
      <c r="A2178" s="3">
        <v>45176</v>
      </c>
      <c r="B2178" s="2">
        <v>93.45</v>
      </c>
      <c r="C2178" s="2">
        <v>72.114099999999993</v>
      </c>
      <c r="D2178" s="2">
        <v>3406</v>
      </c>
      <c r="E2178" s="2">
        <f t="shared" si="132"/>
        <v>330851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BEARISH DIVERGENCE</v>
      </c>
    </row>
    <row r="2179" spans="1:8" ht="13.5" x14ac:dyDescent="0.25">
      <c r="A2179" s="3">
        <v>45177</v>
      </c>
      <c r="B2179" s="2">
        <v>93.45</v>
      </c>
      <c r="C2179" s="2">
        <v>72.114099999999993</v>
      </c>
      <c r="D2179" s="2">
        <v>1505</v>
      </c>
      <c r="E2179" s="2">
        <f t="shared" si="132"/>
        <v>330851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BEARISH DIVERGENCE</v>
      </c>
    </row>
    <row r="2180" spans="1:8" ht="13.5" x14ac:dyDescent="0.25">
      <c r="A2180" s="3">
        <v>45180</v>
      </c>
      <c r="B2180" s="2">
        <v>93.35</v>
      </c>
      <c r="C2180" s="2">
        <v>72.037000000000006</v>
      </c>
      <c r="D2180" s="2">
        <v>6834</v>
      </c>
      <c r="E2180" s="2">
        <f t="shared" ref="E2180:E2243" si="136">IF(B2180&gt;B2179, E2179+D2180, IF(B2180&lt;B2179, E2179-D2180, E2179))</f>
        <v>324017</v>
      </c>
      <c r="F2180" s="17" t="str">
        <f t="shared" si="135"/>
        <v>BEARISH</v>
      </c>
      <c r="G2180" s="17" t="str">
        <f t="shared" si="134"/>
        <v>WEAK</v>
      </c>
      <c r="H2180" s="17" t="str">
        <f t="shared" si="133"/>
        <v>CONFIRMED BEARISH</v>
      </c>
    </row>
    <row r="2181" spans="1:8" ht="13.5" x14ac:dyDescent="0.25">
      <c r="A2181" s="3">
        <v>45181</v>
      </c>
      <c r="B2181" s="2">
        <v>93.48</v>
      </c>
      <c r="C2181" s="2">
        <v>72.137299999999996</v>
      </c>
      <c r="D2181" s="2">
        <v>26453</v>
      </c>
      <c r="E2181" s="2">
        <f t="shared" si="136"/>
        <v>350470</v>
      </c>
      <c r="F2181" s="17" t="str">
        <f t="shared" si="135"/>
        <v>BULLISH</v>
      </c>
      <c r="G2181" s="17" t="str">
        <f t="shared" si="134"/>
        <v>STRONG</v>
      </c>
      <c r="H2181" s="17" t="str">
        <f t="shared" si="133"/>
        <v>BULLISH DIVERGENCE</v>
      </c>
    </row>
    <row r="2182" spans="1:8" ht="13.5" x14ac:dyDescent="0.25">
      <c r="A2182" s="3">
        <v>45182</v>
      </c>
      <c r="B2182" s="2">
        <v>93.45</v>
      </c>
      <c r="C2182" s="2">
        <v>72.114099999999993</v>
      </c>
      <c r="D2182" s="2">
        <v>2506</v>
      </c>
      <c r="E2182" s="2">
        <f t="shared" si="136"/>
        <v>347964</v>
      </c>
      <c r="F2182" s="17" t="str">
        <f t="shared" si="135"/>
        <v>BULLISH</v>
      </c>
      <c r="G2182" s="17" t="str">
        <f t="shared" si="134"/>
        <v>STRONG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BULLISH DIVERGENCE</v>
      </c>
    </row>
    <row r="2183" spans="1:8" ht="13.5" x14ac:dyDescent="0.25">
      <c r="A2183" s="3">
        <v>45183</v>
      </c>
      <c r="B2183" s="2">
        <v>93.45</v>
      </c>
      <c r="C2183" s="2">
        <v>72.114099999999993</v>
      </c>
      <c r="D2183" s="2">
        <v>11379</v>
      </c>
      <c r="E2183" s="2">
        <f t="shared" si="136"/>
        <v>347964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STRONG</v>
      </c>
      <c r="H2183" s="17" t="str">
        <f t="shared" si="137"/>
        <v>NEUTRAL</v>
      </c>
    </row>
    <row r="2184" spans="1:8" ht="13.5" x14ac:dyDescent="0.25">
      <c r="A2184" s="3">
        <v>45184</v>
      </c>
      <c r="B2184" s="2">
        <v>93.44</v>
      </c>
      <c r="C2184" s="2">
        <v>72.106399999999994</v>
      </c>
      <c r="D2184" s="2">
        <v>368</v>
      </c>
      <c r="E2184" s="2">
        <f t="shared" si="136"/>
        <v>347596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STRONG</v>
      </c>
      <c r="H2184" s="17" t="str">
        <f t="shared" si="137"/>
        <v>BULLISH DIVERGENCE</v>
      </c>
    </row>
    <row r="2185" spans="1:8" ht="13.5" x14ac:dyDescent="0.25">
      <c r="A2185" s="3">
        <v>45187</v>
      </c>
      <c r="B2185" s="2">
        <v>93.25</v>
      </c>
      <c r="C2185" s="2">
        <v>71.959800000000001</v>
      </c>
      <c r="D2185" s="2">
        <v>5246</v>
      </c>
      <c r="E2185" s="2">
        <f t="shared" si="136"/>
        <v>342350</v>
      </c>
      <c r="F2185" s="17" t="str">
        <f t="shared" si="139"/>
        <v>BULLISH</v>
      </c>
      <c r="G2185" s="17" t="str">
        <f t="shared" si="138"/>
        <v>STRONG</v>
      </c>
      <c r="H2185" s="17" t="str">
        <f t="shared" si="137"/>
        <v>BULLISH DIVERGENCE</v>
      </c>
    </row>
    <row r="2186" spans="1:8" ht="13.5" x14ac:dyDescent="0.25">
      <c r="A2186" s="3">
        <v>45188</v>
      </c>
      <c r="B2186" s="2">
        <v>93</v>
      </c>
      <c r="C2186" s="2">
        <v>71.766900000000007</v>
      </c>
      <c r="D2186" s="2">
        <v>5733</v>
      </c>
      <c r="E2186" s="2">
        <f t="shared" si="136"/>
        <v>336617</v>
      </c>
      <c r="F2186" s="17" t="str">
        <f t="shared" si="139"/>
        <v>BEARISH</v>
      </c>
      <c r="G2186" s="17" t="str">
        <f t="shared" si="138"/>
        <v>WEAK</v>
      </c>
      <c r="H2186" s="17" t="str">
        <f t="shared" si="137"/>
        <v>CONFIRMED BEARISH</v>
      </c>
    </row>
    <row r="2187" spans="1:8" ht="13.5" x14ac:dyDescent="0.25">
      <c r="A2187" s="3">
        <v>45189</v>
      </c>
      <c r="B2187" s="2">
        <v>92.99</v>
      </c>
      <c r="C2187" s="2">
        <v>71.759200000000007</v>
      </c>
      <c r="D2187" s="2">
        <v>36353</v>
      </c>
      <c r="E2187" s="2">
        <f t="shared" si="136"/>
        <v>300264</v>
      </c>
      <c r="F2187" s="17" t="str">
        <f t="shared" si="139"/>
        <v>BEARISH</v>
      </c>
      <c r="G2187" s="17" t="str">
        <f t="shared" si="138"/>
        <v>WEAK</v>
      </c>
      <c r="H2187" s="17" t="str">
        <f t="shared" si="137"/>
        <v>CONFIRMED BEARISH</v>
      </c>
    </row>
    <row r="2188" spans="1:8" ht="13.5" x14ac:dyDescent="0.25">
      <c r="A2188" s="3">
        <v>45190</v>
      </c>
      <c r="B2188" s="2">
        <v>90</v>
      </c>
      <c r="C2188" s="2">
        <v>69.451800000000006</v>
      </c>
      <c r="D2188" s="2">
        <v>5309</v>
      </c>
      <c r="E2188" s="2">
        <f t="shared" si="136"/>
        <v>294955</v>
      </c>
      <c r="F2188" s="17" t="str">
        <f t="shared" si="139"/>
        <v>BEARISH</v>
      </c>
      <c r="G2188" s="17" t="str">
        <f t="shared" si="138"/>
        <v>WEAK</v>
      </c>
      <c r="H2188" s="17" t="str">
        <f t="shared" si="137"/>
        <v>CONFIRMED BEARISH</v>
      </c>
    </row>
    <row r="2189" spans="1:8" ht="13.5" x14ac:dyDescent="0.25">
      <c r="A2189" s="3">
        <v>45191</v>
      </c>
      <c r="B2189" s="2">
        <v>88.04</v>
      </c>
      <c r="C2189" s="2">
        <v>67.939300000000003</v>
      </c>
      <c r="D2189" s="2">
        <v>3883</v>
      </c>
      <c r="E2189" s="2">
        <f t="shared" si="136"/>
        <v>291072</v>
      </c>
      <c r="F2189" s="17" t="str">
        <f t="shared" si="139"/>
        <v>BEARISH</v>
      </c>
      <c r="G2189" s="17" t="str">
        <f t="shared" si="138"/>
        <v>WEAK</v>
      </c>
      <c r="H2189" s="17" t="str">
        <f t="shared" si="137"/>
        <v>CONFIRMED BEARISH</v>
      </c>
    </row>
    <row r="2190" spans="1:8" ht="13.5" x14ac:dyDescent="0.25">
      <c r="A2190" s="3">
        <v>45194</v>
      </c>
      <c r="B2190" s="2">
        <v>86</v>
      </c>
      <c r="C2190" s="2">
        <v>66.365099999999998</v>
      </c>
      <c r="D2190" s="2">
        <v>4388</v>
      </c>
      <c r="E2190" s="2">
        <f t="shared" si="136"/>
        <v>286684</v>
      </c>
      <c r="F2190" s="17" t="str">
        <f t="shared" si="139"/>
        <v>BEARISH</v>
      </c>
      <c r="G2190" s="17" t="str">
        <f t="shared" si="138"/>
        <v>WEAK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87.9</v>
      </c>
      <c r="C2191" s="2">
        <v>67.831299999999999</v>
      </c>
      <c r="D2191" s="2">
        <v>9886</v>
      </c>
      <c r="E2191" s="2">
        <f t="shared" si="136"/>
        <v>296570</v>
      </c>
      <c r="F2191" s="17" t="str">
        <f t="shared" si="139"/>
        <v>BEARISH</v>
      </c>
      <c r="G2191" s="17" t="str">
        <f t="shared" si="138"/>
        <v>WEAK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88</v>
      </c>
      <c r="C2192" s="2">
        <v>67.908500000000004</v>
      </c>
      <c r="D2192" s="2">
        <v>2586</v>
      </c>
      <c r="E2192" s="2">
        <f t="shared" si="136"/>
        <v>299156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88</v>
      </c>
      <c r="C2193" s="2">
        <v>67.908500000000004</v>
      </c>
      <c r="D2193" s="2">
        <v>725</v>
      </c>
      <c r="E2193" s="2">
        <f t="shared" si="136"/>
        <v>299156</v>
      </c>
      <c r="F2193" s="17" t="str">
        <f t="shared" si="139"/>
        <v>BULLISH</v>
      </c>
      <c r="G2193" s="17" t="str">
        <f t="shared" si="138"/>
        <v>NEUTRAL</v>
      </c>
      <c r="H2193" s="17" t="str">
        <f t="shared" si="137"/>
        <v>BULLISH DIVERGENCE</v>
      </c>
    </row>
    <row r="2194" spans="1:8" ht="13.5" x14ac:dyDescent="0.25">
      <c r="A2194" s="3">
        <v>45201</v>
      </c>
      <c r="B2194" s="2">
        <v>88</v>
      </c>
      <c r="C2194" s="2">
        <v>67.908500000000004</v>
      </c>
      <c r="D2194" s="2">
        <v>387</v>
      </c>
      <c r="E2194" s="2">
        <f t="shared" si="136"/>
        <v>299156</v>
      </c>
      <c r="F2194" s="17" t="str">
        <f t="shared" si="139"/>
        <v>BULLISH</v>
      </c>
      <c r="G2194" s="17" t="str">
        <f t="shared" si="138"/>
        <v>STRONG</v>
      </c>
      <c r="H2194" s="17" t="str">
        <f t="shared" si="137"/>
        <v>BULLISH DIVERGENCE</v>
      </c>
    </row>
    <row r="2195" spans="1:8" ht="13.5" x14ac:dyDescent="0.25">
      <c r="A2195" s="3">
        <v>45202</v>
      </c>
      <c r="B2195" s="2">
        <v>88.8</v>
      </c>
      <c r="C2195" s="2">
        <v>68.525800000000004</v>
      </c>
      <c r="D2195" s="2">
        <v>683</v>
      </c>
      <c r="E2195" s="2">
        <f t="shared" si="136"/>
        <v>299839</v>
      </c>
      <c r="F2195" s="17" t="str">
        <f t="shared" si="139"/>
        <v>BULLISH</v>
      </c>
      <c r="G2195" s="17" t="str">
        <f t="shared" si="138"/>
        <v>STRONG</v>
      </c>
      <c r="H2195" s="17" t="str">
        <f t="shared" si="137"/>
        <v>CONFIRMED BULLISH</v>
      </c>
    </row>
    <row r="2196" spans="1:8" ht="13.5" x14ac:dyDescent="0.25">
      <c r="A2196" s="3">
        <v>45203</v>
      </c>
      <c r="B2196" s="2">
        <v>89.99</v>
      </c>
      <c r="C2196" s="2">
        <v>69.444100000000006</v>
      </c>
      <c r="D2196" s="2">
        <v>721</v>
      </c>
      <c r="E2196" s="2">
        <f t="shared" si="136"/>
        <v>300560</v>
      </c>
      <c r="F2196" s="17" t="str">
        <f t="shared" si="139"/>
        <v>BULLISH</v>
      </c>
      <c r="G2196" s="17" t="str">
        <f t="shared" si="138"/>
        <v>NEUTRAL</v>
      </c>
      <c r="H2196" s="17" t="str">
        <f t="shared" si="137"/>
        <v>CONFIRMED BULLISH</v>
      </c>
    </row>
    <row r="2197" spans="1:8" ht="13.5" x14ac:dyDescent="0.25">
      <c r="A2197" s="3">
        <v>45204</v>
      </c>
      <c r="B2197" s="2">
        <v>89.15</v>
      </c>
      <c r="C2197" s="2">
        <v>68.795900000000003</v>
      </c>
      <c r="D2197" s="2">
        <v>1748</v>
      </c>
      <c r="E2197" s="2">
        <f t="shared" si="136"/>
        <v>298812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BEARISH DIVERGENCE</v>
      </c>
    </row>
    <row r="2198" spans="1:8" ht="13.5" x14ac:dyDescent="0.25">
      <c r="A2198" s="3">
        <v>45205</v>
      </c>
      <c r="B2198" s="2">
        <v>89.15</v>
      </c>
      <c r="C2198" s="2">
        <v>68.795900000000003</v>
      </c>
      <c r="D2198" s="2">
        <v>521</v>
      </c>
      <c r="E2198" s="2">
        <f t="shared" si="136"/>
        <v>298812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BEARISH DIVERGENCE</v>
      </c>
    </row>
    <row r="2199" spans="1:8" ht="13.5" x14ac:dyDescent="0.25">
      <c r="A2199" s="3">
        <v>45208</v>
      </c>
      <c r="B2199" s="2">
        <v>88.71</v>
      </c>
      <c r="C2199" s="2">
        <v>68.456400000000002</v>
      </c>
      <c r="D2199" s="2">
        <v>1237</v>
      </c>
      <c r="E2199" s="2">
        <f t="shared" si="136"/>
        <v>297575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BEARISH DIVERGENCE</v>
      </c>
    </row>
    <row r="2200" spans="1:8" ht="13.5" x14ac:dyDescent="0.25">
      <c r="A2200" s="3">
        <v>45209</v>
      </c>
      <c r="B2200" s="2">
        <v>88.8</v>
      </c>
      <c r="C2200" s="2">
        <v>68.525800000000004</v>
      </c>
      <c r="D2200" s="2">
        <v>1821</v>
      </c>
      <c r="E2200" s="2">
        <f t="shared" si="136"/>
        <v>299396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NEUTRAL</v>
      </c>
    </row>
    <row r="2201" spans="1:8" ht="13.5" x14ac:dyDescent="0.25">
      <c r="A2201" s="3">
        <v>45210</v>
      </c>
      <c r="B2201" s="2">
        <v>88.9</v>
      </c>
      <c r="C2201" s="2">
        <v>68.602999999999994</v>
      </c>
      <c r="D2201" s="2">
        <v>664</v>
      </c>
      <c r="E2201" s="2">
        <f t="shared" si="136"/>
        <v>300060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89.14</v>
      </c>
      <c r="C2202" s="2">
        <v>68.788200000000003</v>
      </c>
      <c r="D2202" s="2">
        <v>1467</v>
      </c>
      <c r="E2202" s="2">
        <f t="shared" si="136"/>
        <v>301527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BULLISH DIVERGENCE</v>
      </c>
    </row>
    <row r="2203" spans="1:8" ht="13.5" x14ac:dyDescent="0.25">
      <c r="A2203" s="3">
        <v>45212</v>
      </c>
      <c r="B2203" s="2">
        <v>89.15</v>
      </c>
      <c r="C2203" s="2">
        <v>68.795900000000003</v>
      </c>
      <c r="D2203" s="2">
        <v>1681</v>
      </c>
      <c r="E2203" s="2">
        <f t="shared" si="136"/>
        <v>303208</v>
      </c>
      <c r="F2203" s="17" t="str">
        <f t="shared" si="139"/>
        <v>BULLISH</v>
      </c>
      <c r="G2203" s="17" t="str">
        <f t="shared" si="138"/>
        <v>NEUTRAL</v>
      </c>
      <c r="H2203" s="17" t="str">
        <f t="shared" si="137"/>
        <v>NEUTRAL</v>
      </c>
    </row>
    <row r="2204" spans="1:8" ht="13.5" x14ac:dyDescent="0.25">
      <c r="A2204" s="3">
        <v>45215</v>
      </c>
      <c r="B2204" s="2">
        <v>89.99</v>
      </c>
      <c r="C2204" s="2">
        <v>69.444100000000006</v>
      </c>
      <c r="D2204" s="2">
        <v>1165</v>
      </c>
      <c r="E2204" s="2">
        <f t="shared" si="136"/>
        <v>304373</v>
      </c>
      <c r="F2204" s="17" t="str">
        <f t="shared" si="139"/>
        <v>BULLISH</v>
      </c>
      <c r="G2204" s="17" t="str">
        <f t="shared" si="138"/>
        <v>STRONG</v>
      </c>
      <c r="H2204" s="17" t="str">
        <f t="shared" si="137"/>
        <v>CONFIRMED BULLISH</v>
      </c>
    </row>
    <row r="2205" spans="1:8" ht="13.5" x14ac:dyDescent="0.25">
      <c r="A2205" s="3">
        <v>45216</v>
      </c>
      <c r="B2205" s="2">
        <v>90.02</v>
      </c>
      <c r="C2205" s="2">
        <v>69.467299999999994</v>
      </c>
      <c r="D2205" s="2">
        <v>1244</v>
      </c>
      <c r="E2205" s="2">
        <f t="shared" si="136"/>
        <v>305617</v>
      </c>
      <c r="F2205" s="17" t="str">
        <f t="shared" si="139"/>
        <v>BULLISH</v>
      </c>
      <c r="G2205" s="17" t="str">
        <f t="shared" si="138"/>
        <v>STRONG</v>
      </c>
      <c r="H2205" s="17" t="str">
        <f t="shared" si="137"/>
        <v>CONFIRMED BULLISH</v>
      </c>
    </row>
    <row r="2206" spans="1:8" ht="13.5" x14ac:dyDescent="0.25">
      <c r="A2206" s="3">
        <v>45217</v>
      </c>
      <c r="B2206" s="2">
        <v>90.8</v>
      </c>
      <c r="C2206" s="2">
        <v>70.069199999999995</v>
      </c>
      <c r="D2206" s="2">
        <v>482</v>
      </c>
      <c r="E2206" s="2">
        <f t="shared" si="136"/>
        <v>306099</v>
      </c>
      <c r="F2206" s="17" t="str">
        <f t="shared" si="139"/>
        <v>BULLISH</v>
      </c>
      <c r="G2206" s="17" t="str">
        <f t="shared" si="138"/>
        <v>STRONG</v>
      </c>
      <c r="H2206" s="17" t="str">
        <f t="shared" si="137"/>
        <v>CONFIRMED BULLISH</v>
      </c>
    </row>
    <row r="2207" spans="1:8" ht="13.5" x14ac:dyDescent="0.25">
      <c r="A2207" s="3">
        <v>45218</v>
      </c>
      <c r="B2207" s="2">
        <v>89.99</v>
      </c>
      <c r="C2207" s="2">
        <v>69.444100000000006</v>
      </c>
      <c r="D2207" s="2">
        <v>2348</v>
      </c>
      <c r="E2207" s="2">
        <f t="shared" si="136"/>
        <v>303751</v>
      </c>
      <c r="F2207" s="17" t="str">
        <f t="shared" si="139"/>
        <v>BULLISH</v>
      </c>
      <c r="G2207" s="17" t="str">
        <f t="shared" si="138"/>
        <v>NEUTRAL</v>
      </c>
      <c r="H2207" s="17" t="str">
        <f t="shared" si="137"/>
        <v>CONFIRMED BULLISH</v>
      </c>
    </row>
    <row r="2208" spans="1:8" ht="13.5" x14ac:dyDescent="0.25">
      <c r="A2208" s="3">
        <v>45219</v>
      </c>
      <c r="B2208" s="2">
        <v>90</v>
      </c>
      <c r="C2208" s="2">
        <v>69.451800000000006</v>
      </c>
      <c r="D2208" s="2">
        <v>301</v>
      </c>
      <c r="E2208" s="2">
        <f t="shared" si="136"/>
        <v>304052</v>
      </c>
      <c r="F2208" s="17" t="str">
        <f t="shared" si="139"/>
        <v>BULLISH</v>
      </c>
      <c r="G2208" s="17" t="str">
        <f t="shared" si="138"/>
        <v>NEUTRAL</v>
      </c>
      <c r="H2208" s="17" t="str">
        <f t="shared" si="137"/>
        <v>CONFIRMED BULLISH</v>
      </c>
    </row>
    <row r="2209" spans="1:8" ht="13.5" x14ac:dyDescent="0.25">
      <c r="A2209" s="3">
        <v>45222</v>
      </c>
      <c r="B2209" s="2">
        <v>90.9</v>
      </c>
      <c r="C2209" s="2">
        <v>70.146299999999997</v>
      </c>
      <c r="D2209" s="2">
        <v>673</v>
      </c>
      <c r="E2209" s="2">
        <f t="shared" si="136"/>
        <v>304725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CONFIRMED BULLISH</v>
      </c>
    </row>
    <row r="2210" spans="1:8" ht="13.5" x14ac:dyDescent="0.25">
      <c r="A2210" s="3">
        <v>45223</v>
      </c>
      <c r="B2210" s="2">
        <v>90.9</v>
      </c>
      <c r="C2210" s="2">
        <v>70.146299999999997</v>
      </c>
      <c r="D2210" s="2">
        <v>936</v>
      </c>
      <c r="E2210" s="2">
        <f t="shared" si="136"/>
        <v>304725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BEARISH DIVERGENCE</v>
      </c>
    </row>
    <row r="2211" spans="1:8" ht="13.5" x14ac:dyDescent="0.25">
      <c r="A2211" s="3">
        <v>45224</v>
      </c>
      <c r="B2211" s="2">
        <v>89.9</v>
      </c>
      <c r="C2211" s="2">
        <v>69.374700000000004</v>
      </c>
      <c r="D2211" s="2">
        <v>300</v>
      </c>
      <c r="E2211" s="2">
        <f t="shared" si="136"/>
        <v>304425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v>45225</v>
      </c>
      <c r="B2212" s="2">
        <v>90.5</v>
      </c>
      <c r="C2212" s="2">
        <v>69.837699999999998</v>
      </c>
      <c r="D2212" s="2">
        <v>1374</v>
      </c>
      <c r="E2212" s="2">
        <f t="shared" si="136"/>
        <v>305799</v>
      </c>
      <c r="F2212" s="17" t="str">
        <f t="shared" si="139"/>
        <v>BULLISH</v>
      </c>
      <c r="G2212" s="17" t="str">
        <f t="shared" si="138"/>
        <v>NEUTRAL</v>
      </c>
      <c r="H2212" s="17" t="str">
        <f t="shared" si="137"/>
        <v>CONFIRMED BULLISH</v>
      </c>
    </row>
    <row r="2213" spans="1:8" ht="13.5" x14ac:dyDescent="0.25">
      <c r="A2213" s="3">
        <v>45226</v>
      </c>
      <c r="B2213" s="2">
        <v>90.8</v>
      </c>
      <c r="C2213" s="2">
        <v>70.069199999999995</v>
      </c>
      <c r="D2213" s="2">
        <v>259</v>
      </c>
      <c r="E2213" s="2">
        <f t="shared" si="136"/>
        <v>306058</v>
      </c>
      <c r="F2213" s="17" t="str">
        <f t="shared" si="139"/>
        <v>BULLISH</v>
      </c>
      <c r="G2213" s="17" t="str">
        <f t="shared" si="138"/>
        <v>NEUTRAL</v>
      </c>
      <c r="H2213" s="17" t="str">
        <f t="shared" si="137"/>
        <v>CONFIRMED BULLISH</v>
      </c>
    </row>
    <row r="2214" spans="1:8" ht="13.5" x14ac:dyDescent="0.25">
      <c r="A2214" s="3">
        <v>45229</v>
      </c>
      <c r="B2214" s="2">
        <v>90.78</v>
      </c>
      <c r="C2214" s="2">
        <v>70.053700000000006</v>
      </c>
      <c r="D2214" s="2">
        <v>1192</v>
      </c>
      <c r="E2214" s="2">
        <f t="shared" si="136"/>
        <v>304866</v>
      </c>
      <c r="F2214" s="17" t="str">
        <f t="shared" si="139"/>
        <v>BULLISH</v>
      </c>
      <c r="G2214" s="17" t="str">
        <f t="shared" si="138"/>
        <v>NEUTRAL</v>
      </c>
      <c r="H2214" s="17" t="str">
        <f t="shared" si="137"/>
        <v>BULLISH DIVERGENCE</v>
      </c>
    </row>
    <row r="2215" spans="1:8" ht="13.5" x14ac:dyDescent="0.25">
      <c r="A2215" s="3">
        <v>45230</v>
      </c>
      <c r="B2215" s="2">
        <v>90.9</v>
      </c>
      <c r="C2215" s="2">
        <v>70.146299999999997</v>
      </c>
      <c r="D2215" s="2">
        <v>407</v>
      </c>
      <c r="E2215" s="2">
        <f t="shared" si="136"/>
        <v>305273</v>
      </c>
      <c r="F2215" s="17" t="str">
        <f t="shared" si="139"/>
        <v>BULLISH</v>
      </c>
      <c r="G2215" s="17" t="str">
        <f t="shared" si="138"/>
        <v>NEUTRAL</v>
      </c>
      <c r="H2215" s="17" t="str">
        <f t="shared" si="137"/>
        <v>NEUTRAL</v>
      </c>
    </row>
    <row r="2216" spans="1:8" ht="13.5" x14ac:dyDescent="0.25">
      <c r="A2216" s="3">
        <v>45231</v>
      </c>
      <c r="B2216" s="2">
        <v>90.9</v>
      </c>
      <c r="C2216" s="2">
        <v>70.146299999999997</v>
      </c>
      <c r="D2216" s="2">
        <v>3659</v>
      </c>
      <c r="E2216" s="2">
        <f t="shared" si="136"/>
        <v>305273</v>
      </c>
      <c r="F2216" s="17" t="str">
        <f t="shared" si="139"/>
        <v>BULLISH</v>
      </c>
      <c r="G2216" s="17" t="str">
        <f t="shared" si="138"/>
        <v>NEUTRAL</v>
      </c>
      <c r="H2216" s="17" t="str">
        <f t="shared" si="137"/>
        <v>CONFIRMED BULLISH</v>
      </c>
    </row>
    <row r="2217" spans="1:8" ht="13.5" x14ac:dyDescent="0.25">
      <c r="A2217" s="3">
        <v>45232</v>
      </c>
      <c r="B2217" s="2">
        <v>90.9</v>
      </c>
      <c r="C2217" s="2">
        <v>70.146299999999997</v>
      </c>
      <c r="D2217" s="2">
        <v>1214</v>
      </c>
      <c r="E2217" s="2">
        <f t="shared" si="136"/>
        <v>305273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BEARISH DIVERGENCE</v>
      </c>
    </row>
    <row r="2218" spans="1:8" ht="13.5" x14ac:dyDescent="0.25">
      <c r="A2218" s="3">
        <v>45233</v>
      </c>
      <c r="B2218" s="2">
        <v>90.88</v>
      </c>
      <c r="C2218" s="2">
        <v>70.130899999999997</v>
      </c>
      <c r="D2218" s="2">
        <v>1559</v>
      </c>
      <c r="E2218" s="2">
        <f t="shared" si="136"/>
        <v>303714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BEARISH DIVERGENCE</v>
      </c>
    </row>
    <row r="2219" spans="1:8" ht="13.5" x14ac:dyDescent="0.25">
      <c r="A2219" s="3">
        <v>45236</v>
      </c>
      <c r="B2219" s="2">
        <v>91</v>
      </c>
      <c r="C2219" s="2">
        <v>70.223500000000001</v>
      </c>
      <c r="D2219" s="2">
        <v>241</v>
      </c>
      <c r="E2219" s="2">
        <f t="shared" si="136"/>
        <v>303955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BEARISH DIVERGENCE</v>
      </c>
    </row>
    <row r="2220" spans="1:8" ht="13.5" x14ac:dyDescent="0.25">
      <c r="A2220" s="3">
        <v>45237</v>
      </c>
      <c r="B2220" s="2">
        <v>90.79</v>
      </c>
      <c r="C2220" s="2">
        <v>70.061499999999995</v>
      </c>
      <c r="D2220" s="2">
        <v>1677</v>
      </c>
      <c r="E2220" s="2">
        <f t="shared" si="136"/>
        <v>302278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v>45238</v>
      </c>
      <c r="B2221" s="2">
        <v>90.1</v>
      </c>
      <c r="C2221" s="2">
        <v>69.528999999999996</v>
      </c>
      <c r="D2221" s="2">
        <v>1661</v>
      </c>
      <c r="E2221" s="2">
        <f t="shared" si="136"/>
        <v>300617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v>45239</v>
      </c>
      <c r="B2222" s="2">
        <v>90.7</v>
      </c>
      <c r="C2222" s="2">
        <v>69.992000000000004</v>
      </c>
      <c r="D2222" s="2">
        <v>991</v>
      </c>
      <c r="E2222" s="2">
        <f t="shared" si="136"/>
        <v>301608</v>
      </c>
      <c r="F2222" s="17" t="str">
        <f t="shared" si="139"/>
        <v>BEARISH</v>
      </c>
      <c r="G2222" s="17" t="str">
        <f t="shared" si="138"/>
        <v>NEUTRAL</v>
      </c>
      <c r="H2222" s="17" t="str">
        <f t="shared" si="137"/>
        <v>CONFIRMED BEARISH</v>
      </c>
    </row>
    <row r="2223" spans="1:8" ht="13.5" x14ac:dyDescent="0.25">
      <c r="A2223" s="3">
        <v>45240</v>
      </c>
      <c r="B2223" s="2">
        <v>90.25</v>
      </c>
      <c r="C2223" s="2">
        <v>69.644800000000004</v>
      </c>
      <c r="D2223" s="2">
        <v>810</v>
      </c>
      <c r="E2223" s="2">
        <f t="shared" si="136"/>
        <v>300798</v>
      </c>
      <c r="F2223" s="17" t="str">
        <f t="shared" si="139"/>
        <v>BEARISH</v>
      </c>
      <c r="G2223" s="17" t="str">
        <f t="shared" si="138"/>
        <v>NEUTRAL</v>
      </c>
      <c r="H2223" s="17" t="str">
        <f t="shared" si="137"/>
        <v>CONFIRMED BEARISH</v>
      </c>
    </row>
    <row r="2224" spans="1:8" ht="13.5" x14ac:dyDescent="0.25">
      <c r="A2224" s="3">
        <v>45243</v>
      </c>
      <c r="B2224" s="2">
        <v>90.95</v>
      </c>
      <c r="C2224" s="2">
        <v>70.184899999999999</v>
      </c>
      <c r="D2224" s="2">
        <v>313</v>
      </c>
      <c r="E2224" s="2">
        <f t="shared" si="136"/>
        <v>301111</v>
      </c>
      <c r="F2224" s="17" t="str">
        <f t="shared" si="139"/>
        <v>BEARISH</v>
      </c>
      <c r="G2224" s="17" t="str">
        <f t="shared" si="138"/>
        <v>NEUTRAL</v>
      </c>
      <c r="H2224" s="17" t="str">
        <f t="shared" si="137"/>
        <v>CONFIRMED BEARISH</v>
      </c>
    </row>
    <row r="2225" spans="1:8" ht="13.5" x14ac:dyDescent="0.25">
      <c r="A2225" s="3">
        <v>45244</v>
      </c>
      <c r="B2225" s="2">
        <v>90.05</v>
      </c>
      <c r="C2225" s="2">
        <v>69.490399999999994</v>
      </c>
      <c r="D2225" s="2">
        <v>554</v>
      </c>
      <c r="E2225" s="2">
        <f t="shared" si="136"/>
        <v>300557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CONFIRMED BEARISH</v>
      </c>
    </row>
    <row r="2226" spans="1:8" ht="13.5" x14ac:dyDescent="0.25">
      <c r="A2226" s="3">
        <v>45245</v>
      </c>
      <c r="B2226" s="2">
        <v>90.4</v>
      </c>
      <c r="C2226" s="2">
        <v>69.760499999999993</v>
      </c>
      <c r="D2226" s="2">
        <v>118</v>
      </c>
      <c r="E2226" s="2">
        <f t="shared" si="136"/>
        <v>300675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v>45246</v>
      </c>
      <c r="B2227" s="2">
        <v>90.15</v>
      </c>
      <c r="C2227" s="2">
        <v>69.567599999999999</v>
      </c>
      <c r="D2227" s="2">
        <v>1838</v>
      </c>
      <c r="E2227" s="2">
        <f t="shared" si="136"/>
        <v>298837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CONFIRMED BEARISH</v>
      </c>
    </row>
    <row r="2228" spans="1:8" ht="13.5" x14ac:dyDescent="0.25">
      <c r="A2228" s="3">
        <v>45247</v>
      </c>
      <c r="B2228" s="2">
        <v>90.35</v>
      </c>
      <c r="C2228" s="2">
        <v>69.721900000000005</v>
      </c>
      <c r="D2228" s="2">
        <v>1270</v>
      </c>
      <c r="E2228" s="2">
        <f t="shared" si="136"/>
        <v>300107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BEARISH DIVERGENCE</v>
      </c>
    </row>
    <row r="2229" spans="1:8" ht="13.5" x14ac:dyDescent="0.25">
      <c r="A2229" s="3">
        <v>45250</v>
      </c>
      <c r="B2229" s="2">
        <v>90.1</v>
      </c>
      <c r="C2229" s="2">
        <v>69.528999999999996</v>
      </c>
      <c r="D2229" s="2">
        <v>2931</v>
      </c>
      <c r="E2229" s="2">
        <f t="shared" si="136"/>
        <v>297176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v>45251</v>
      </c>
      <c r="B2230" s="2">
        <v>90</v>
      </c>
      <c r="C2230" s="2">
        <v>69.451800000000006</v>
      </c>
      <c r="D2230" s="2">
        <v>3371</v>
      </c>
      <c r="E2230" s="2">
        <f t="shared" si="136"/>
        <v>293805</v>
      </c>
      <c r="F2230" s="17" t="str">
        <f t="shared" si="139"/>
        <v>BEARISH</v>
      </c>
      <c r="G2230" s="17" t="str">
        <f t="shared" si="138"/>
        <v>WEAK</v>
      </c>
      <c r="H2230" s="17" t="str">
        <f t="shared" si="137"/>
        <v>CONFIRMED BEARISH</v>
      </c>
    </row>
    <row r="2231" spans="1:8" ht="13.5" x14ac:dyDescent="0.25">
      <c r="A2231" s="3">
        <v>45252</v>
      </c>
      <c r="B2231" s="2">
        <v>90</v>
      </c>
      <c r="C2231" s="2">
        <v>69.451800000000006</v>
      </c>
      <c r="D2231" s="2">
        <v>2000</v>
      </c>
      <c r="E2231" s="2">
        <f t="shared" si="136"/>
        <v>293805</v>
      </c>
      <c r="F2231" s="17" t="str">
        <f t="shared" si="139"/>
        <v>BEARISH</v>
      </c>
      <c r="G2231" s="17" t="str">
        <f t="shared" si="138"/>
        <v>WEAK</v>
      </c>
      <c r="H2231" s="17" t="str">
        <f t="shared" si="137"/>
        <v>CONFIRMED BEARISH</v>
      </c>
    </row>
    <row r="2232" spans="1:8" ht="13.5" x14ac:dyDescent="0.25">
      <c r="A2232" s="3">
        <v>45253</v>
      </c>
      <c r="B2232" s="2">
        <v>89.95</v>
      </c>
      <c r="C2232" s="2">
        <v>69.413200000000003</v>
      </c>
      <c r="D2232" s="2">
        <v>4035</v>
      </c>
      <c r="E2232" s="2">
        <f t="shared" si="136"/>
        <v>289770</v>
      </c>
      <c r="F2232" s="17" t="str">
        <f t="shared" si="139"/>
        <v>BEARISH</v>
      </c>
      <c r="G2232" s="17" t="str">
        <f t="shared" si="138"/>
        <v>WEAK</v>
      </c>
      <c r="H2232" s="17" t="str">
        <f t="shared" si="137"/>
        <v>CONFIRMED BEARISH</v>
      </c>
    </row>
    <row r="2233" spans="1:8" ht="13.5" x14ac:dyDescent="0.25">
      <c r="A2233" s="3">
        <v>45254</v>
      </c>
      <c r="B2233" s="2">
        <v>89.3</v>
      </c>
      <c r="C2233" s="2">
        <v>68.911600000000007</v>
      </c>
      <c r="D2233" s="2">
        <v>1818</v>
      </c>
      <c r="E2233" s="2">
        <f t="shared" si="136"/>
        <v>287952</v>
      </c>
      <c r="F2233" s="17" t="str">
        <f t="shared" si="139"/>
        <v>BEARISH</v>
      </c>
      <c r="G2233" s="17" t="str">
        <f t="shared" si="138"/>
        <v>WEAK</v>
      </c>
      <c r="H2233" s="17" t="str">
        <f t="shared" si="137"/>
        <v>CONFIRMED BEARISH</v>
      </c>
    </row>
    <row r="2234" spans="1:8" ht="13.5" x14ac:dyDescent="0.25">
      <c r="A2234" s="3">
        <v>45257</v>
      </c>
      <c r="B2234" s="2">
        <v>90.2</v>
      </c>
      <c r="C2234" s="2">
        <v>69.606200000000001</v>
      </c>
      <c r="D2234" s="2">
        <v>1509</v>
      </c>
      <c r="E2234" s="2">
        <f t="shared" si="136"/>
        <v>289461</v>
      </c>
      <c r="F2234" s="17" t="str">
        <f t="shared" si="139"/>
        <v>BEARISH</v>
      </c>
      <c r="G2234" s="17" t="str">
        <f t="shared" si="138"/>
        <v>WEAK</v>
      </c>
      <c r="H2234" s="17" t="str">
        <f t="shared" si="137"/>
        <v>BEARISH DIVERGENCE</v>
      </c>
    </row>
    <row r="2235" spans="1:8" ht="13.5" x14ac:dyDescent="0.25">
      <c r="A2235" s="3">
        <v>45258</v>
      </c>
      <c r="B2235" s="2">
        <v>90</v>
      </c>
      <c r="C2235" s="2">
        <v>69.451800000000006</v>
      </c>
      <c r="D2235" s="2">
        <v>3073</v>
      </c>
      <c r="E2235" s="2">
        <f t="shared" si="136"/>
        <v>286388</v>
      </c>
      <c r="F2235" s="17" t="str">
        <f t="shared" si="139"/>
        <v>BEARISH</v>
      </c>
      <c r="G2235" s="17" t="str">
        <f t="shared" si="138"/>
        <v>WEAK</v>
      </c>
      <c r="H2235" s="17" t="str">
        <f t="shared" si="137"/>
        <v>NEUTRAL</v>
      </c>
    </row>
    <row r="2236" spans="1:8" ht="13.5" x14ac:dyDescent="0.25">
      <c r="A2236" s="3">
        <v>45259</v>
      </c>
      <c r="B2236" s="2">
        <v>90</v>
      </c>
      <c r="C2236" s="2">
        <v>69.451800000000006</v>
      </c>
      <c r="D2236" s="2">
        <v>787</v>
      </c>
      <c r="E2236" s="2">
        <f t="shared" si="136"/>
        <v>286388</v>
      </c>
      <c r="F2236" s="17" t="str">
        <f t="shared" si="139"/>
        <v>BEARISH</v>
      </c>
      <c r="G2236" s="17" t="str">
        <f t="shared" si="138"/>
        <v>WEAK</v>
      </c>
      <c r="H2236" s="17" t="str">
        <f t="shared" si="137"/>
        <v>NEUTRAL</v>
      </c>
    </row>
    <row r="2237" spans="1:8" ht="13.5" x14ac:dyDescent="0.25">
      <c r="A2237" s="3">
        <v>45260</v>
      </c>
      <c r="B2237" s="2">
        <v>90</v>
      </c>
      <c r="C2237" s="2">
        <v>69.451800000000006</v>
      </c>
      <c r="D2237" s="2">
        <v>4114</v>
      </c>
      <c r="E2237" s="2">
        <f t="shared" si="136"/>
        <v>286388</v>
      </c>
      <c r="F2237" s="17" t="str">
        <f t="shared" si="139"/>
        <v>BEARISH</v>
      </c>
      <c r="G2237" s="17" t="str">
        <f t="shared" si="138"/>
        <v>NEUTRAL</v>
      </c>
      <c r="H2237" s="17" t="str">
        <f t="shared" si="137"/>
        <v>BEARISH DIVERGENCE</v>
      </c>
    </row>
    <row r="2238" spans="1:8" ht="13.5" x14ac:dyDescent="0.25">
      <c r="A2238" s="3">
        <v>45261</v>
      </c>
      <c r="B2238" s="2">
        <v>90.2</v>
      </c>
      <c r="C2238" s="2">
        <v>69.606200000000001</v>
      </c>
      <c r="D2238" s="2">
        <v>1063</v>
      </c>
      <c r="E2238" s="2">
        <f t="shared" si="136"/>
        <v>287451</v>
      </c>
      <c r="F2238" s="17" t="str">
        <f t="shared" si="139"/>
        <v>BEARISH</v>
      </c>
      <c r="G2238" s="17" t="str">
        <f t="shared" si="138"/>
        <v>NEUTRAL</v>
      </c>
      <c r="H2238" s="17" t="str">
        <f t="shared" si="137"/>
        <v>BEARISH DIVERGENCE</v>
      </c>
    </row>
    <row r="2239" spans="1:8" ht="13.5" x14ac:dyDescent="0.25">
      <c r="A2239" s="3">
        <v>45264</v>
      </c>
      <c r="B2239" s="2">
        <v>90.1</v>
      </c>
      <c r="C2239" s="2">
        <v>69.528999999999996</v>
      </c>
      <c r="D2239" s="2">
        <v>2098</v>
      </c>
      <c r="E2239" s="2">
        <f t="shared" si="136"/>
        <v>285353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CONFIRMED BEARISH</v>
      </c>
    </row>
    <row r="2240" spans="1:8" ht="13.5" x14ac:dyDescent="0.25">
      <c r="A2240" s="3">
        <v>45265</v>
      </c>
      <c r="B2240" s="2">
        <v>90.1</v>
      </c>
      <c r="C2240" s="2">
        <v>69.528999999999996</v>
      </c>
      <c r="D2240" s="2">
        <v>2783</v>
      </c>
      <c r="E2240" s="2">
        <f t="shared" si="136"/>
        <v>285353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v>45266</v>
      </c>
      <c r="B2241" s="2">
        <v>90.3</v>
      </c>
      <c r="C2241" s="2">
        <v>69.683300000000003</v>
      </c>
      <c r="D2241" s="2">
        <v>853</v>
      </c>
      <c r="E2241" s="2">
        <f t="shared" si="136"/>
        <v>286206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BEARISH DIVERGENCE</v>
      </c>
    </row>
    <row r="2242" spans="1:8" ht="13.5" x14ac:dyDescent="0.25">
      <c r="A2242" s="3">
        <v>45267</v>
      </c>
      <c r="B2242" s="2">
        <v>90.2</v>
      </c>
      <c r="C2242" s="2">
        <v>69.606200000000001</v>
      </c>
      <c r="D2242" s="2">
        <v>1039</v>
      </c>
      <c r="E2242" s="2">
        <f t="shared" si="136"/>
        <v>285167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BEARISH DIVERGENCE</v>
      </c>
    </row>
    <row r="2243" spans="1:8" ht="13.5" x14ac:dyDescent="0.25">
      <c r="A2243" s="3">
        <v>45268</v>
      </c>
      <c r="B2243" s="2">
        <v>90.9</v>
      </c>
      <c r="C2243" s="2">
        <v>70.146299999999997</v>
      </c>
      <c r="D2243" s="2">
        <v>423</v>
      </c>
      <c r="E2243" s="2">
        <f t="shared" si="136"/>
        <v>285590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BEARISH DIVERGENCE</v>
      </c>
    </row>
    <row r="2244" spans="1:8" ht="13.5" x14ac:dyDescent="0.25">
      <c r="A2244" s="3">
        <v>45271</v>
      </c>
      <c r="B2244" s="2">
        <v>90.9</v>
      </c>
      <c r="C2244" s="2">
        <v>70.146299999999997</v>
      </c>
      <c r="D2244" s="2">
        <v>812</v>
      </c>
      <c r="E2244" s="2">
        <f t="shared" ref="E2244:E2307" si="140">IF(B2244&gt;B2243, E2243+D2244, IF(B2244&lt;B2243, E2243-D2244, E2243))</f>
        <v>285590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v>45272</v>
      </c>
      <c r="B2245" s="2">
        <v>90.9</v>
      </c>
      <c r="C2245" s="2">
        <v>70.146299999999997</v>
      </c>
      <c r="D2245" s="2">
        <v>493</v>
      </c>
      <c r="E2245" s="2">
        <f t="shared" si="140"/>
        <v>285590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v>45273</v>
      </c>
      <c r="B2246" s="2">
        <v>90.85</v>
      </c>
      <c r="C2246" s="2">
        <v>70.107799999999997</v>
      </c>
      <c r="D2246" s="2">
        <v>271</v>
      </c>
      <c r="E2246" s="2">
        <f t="shared" si="140"/>
        <v>285319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v>45274</v>
      </c>
      <c r="B2247" s="2">
        <v>90.8</v>
      </c>
      <c r="C2247" s="2">
        <v>70.069199999999995</v>
      </c>
      <c r="D2247" s="2">
        <v>493</v>
      </c>
      <c r="E2247" s="2">
        <f t="shared" si="140"/>
        <v>284826</v>
      </c>
      <c r="F2247" s="17" t="str">
        <f t="shared" si="139"/>
        <v>BEARISH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BEARISH DIVERGENCE</v>
      </c>
    </row>
    <row r="2248" spans="1:8" ht="13.5" x14ac:dyDescent="0.25">
      <c r="A2248" s="3">
        <v>45275</v>
      </c>
      <c r="B2248" s="2">
        <v>90.8</v>
      </c>
      <c r="C2248" s="2">
        <v>70.069199999999995</v>
      </c>
      <c r="D2248" s="2">
        <v>2455</v>
      </c>
      <c r="E2248" s="2">
        <f t="shared" si="140"/>
        <v>284826</v>
      </c>
      <c r="F2248" s="17" t="str">
        <f t="shared" ref="F2248:F2311" si="143">IF(E2248&gt;E2243,"BULLISH",IF(E2248&lt;E2243,"BEARISH","NEUTRAL"))</f>
        <v>BEARISH</v>
      </c>
      <c r="G2248" s="17" t="str">
        <f t="shared" si="142"/>
        <v>NEUTRAL</v>
      </c>
      <c r="H2248" s="17" t="str">
        <f t="shared" si="141"/>
        <v>CONFIRMED BEARISH</v>
      </c>
    </row>
    <row r="2249" spans="1:8" ht="13.5" x14ac:dyDescent="0.25">
      <c r="A2249" s="3">
        <v>45278</v>
      </c>
      <c r="B2249" s="2">
        <v>90.7</v>
      </c>
      <c r="C2249" s="2">
        <v>69.992000000000004</v>
      </c>
      <c r="D2249" s="2">
        <v>940</v>
      </c>
      <c r="E2249" s="2">
        <f t="shared" si="140"/>
        <v>283886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CONFIRMED BEARISH</v>
      </c>
    </row>
    <row r="2250" spans="1:8" ht="13.5" x14ac:dyDescent="0.25">
      <c r="A2250" s="3">
        <v>45279</v>
      </c>
      <c r="B2250" s="2">
        <v>91.19</v>
      </c>
      <c r="C2250" s="2">
        <v>70.370099999999994</v>
      </c>
      <c r="D2250" s="2">
        <v>4806</v>
      </c>
      <c r="E2250" s="2">
        <f t="shared" si="140"/>
        <v>288692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v>45280</v>
      </c>
      <c r="B2251" s="2">
        <v>91.18</v>
      </c>
      <c r="C2251" s="2">
        <v>70.362399999999994</v>
      </c>
      <c r="D2251" s="2">
        <v>403</v>
      </c>
      <c r="E2251" s="2">
        <f t="shared" si="140"/>
        <v>288289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v>45281</v>
      </c>
      <c r="B2252" s="2">
        <v>91</v>
      </c>
      <c r="C2252" s="2">
        <v>70.223500000000001</v>
      </c>
      <c r="D2252" s="2">
        <v>741</v>
      </c>
      <c r="E2252" s="2">
        <f t="shared" si="140"/>
        <v>287548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CONFIRMED BULLISH</v>
      </c>
    </row>
    <row r="2253" spans="1:8" ht="13.5" x14ac:dyDescent="0.25">
      <c r="A2253" s="3">
        <v>45282</v>
      </c>
      <c r="B2253" s="2">
        <v>90.9</v>
      </c>
      <c r="C2253" s="2">
        <v>70.146299999999997</v>
      </c>
      <c r="D2253" s="2">
        <v>1251</v>
      </c>
      <c r="E2253" s="2">
        <f t="shared" si="140"/>
        <v>286297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CONFIRMED BULLISH</v>
      </c>
    </row>
    <row r="2254" spans="1:8" ht="13.5" x14ac:dyDescent="0.25">
      <c r="A2254" s="3">
        <v>45285</v>
      </c>
      <c r="B2254" s="2">
        <v>90.9</v>
      </c>
      <c r="C2254" s="2">
        <v>70.146299999999997</v>
      </c>
      <c r="D2254" s="2">
        <v>715</v>
      </c>
      <c r="E2254" s="2">
        <f t="shared" si="140"/>
        <v>286297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CONFIRMED BULLISH</v>
      </c>
    </row>
    <row r="2255" spans="1:8" ht="13.5" x14ac:dyDescent="0.25">
      <c r="A2255" s="3">
        <v>45286</v>
      </c>
      <c r="B2255" s="2">
        <v>91</v>
      </c>
      <c r="C2255" s="2">
        <v>70.223500000000001</v>
      </c>
      <c r="D2255" s="2">
        <v>699</v>
      </c>
      <c r="E2255" s="2">
        <f t="shared" si="140"/>
        <v>286996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v>45287</v>
      </c>
      <c r="B2256" s="2">
        <v>90.95</v>
      </c>
      <c r="C2256" s="2">
        <v>70.184899999999999</v>
      </c>
      <c r="D2256" s="2">
        <v>2269</v>
      </c>
      <c r="E2256" s="2">
        <f t="shared" si="140"/>
        <v>284727</v>
      </c>
      <c r="F2256" s="17" t="str">
        <f t="shared" si="143"/>
        <v>BEARISH</v>
      </c>
      <c r="G2256" s="17" t="str">
        <f t="shared" si="142"/>
        <v>NEUTRAL</v>
      </c>
      <c r="H2256" s="17" t="str">
        <f t="shared" si="141"/>
        <v>CONFIRMED BEARISH</v>
      </c>
    </row>
    <row r="2257" spans="1:8" ht="13.5" x14ac:dyDescent="0.25">
      <c r="A2257" s="3">
        <v>45288</v>
      </c>
      <c r="B2257" s="2">
        <v>92</v>
      </c>
      <c r="C2257" s="2">
        <v>70.995199999999997</v>
      </c>
      <c r="D2257" s="2">
        <v>1249</v>
      </c>
      <c r="E2257" s="2">
        <f t="shared" si="140"/>
        <v>285976</v>
      </c>
      <c r="F2257" s="17" t="str">
        <f t="shared" si="143"/>
        <v>BEARISH</v>
      </c>
      <c r="G2257" s="17" t="str">
        <f t="shared" si="142"/>
        <v>NEUTRAL</v>
      </c>
      <c r="H2257" s="17" t="str">
        <f t="shared" si="141"/>
        <v>BEARISH DIVERGENCE</v>
      </c>
    </row>
    <row r="2258" spans="1:8" ht="13.5" x14ac:dyDescent="0.25">
      <c r="A2258" s="3">
        <v>45289</v>
      </c>
      <c r="B2258" s="2">
        <v>91.9</v>
      </c>
      <c r="C2258" s="2">
        <v>70.918000000000006</v>
      </c>
      <c r="D2258" s="2">
        <v>375</v>
      </c>
      <c r="E2258" s="2">
        <f t="shared" si="140"/>
        <v>285601</v>
      </c>
      <c r="F2258" s="17" t="str">
        <f t="shared" si="143"/>
        <v>BEARISH</v>
      </c>
      <c r="G2258" s="17" t="str">
        <f t="shared" si="142"/>
        <v>NEUTRAL</v>
      </c>
      <c r="H2258" s="17" t="str">
        <f t="shared" si="141"/>
        <v>BEARISH DIVERGENCE</v>
      </c>
    </row>
    <row r="2259" spans="1:8" ht="13.5" x14ac:dyDescent="0.25">
      <c r="A2259" s="3">
        <v>45293</v>
      </c>
      <c r="B2259" s="2">
        <v>90.85</v>
      </c>
      <c r="C2259" s="2">
        <v>70.107799999999997</v>
      </c>
      <c r="D2259" s="2">
        <v>485</v>
      </c>
      <c r="E2259" s="2">
        <f t="shared" si="140"/>
        <v>285116</v>
      </c>
      <c r="F2259" s="17" t="str">
        <f t="shared" si="143"/>
        <v>BEARISH</v>
      </c>
      <c r="G2259" s="17" t="str">
        <f t="shared" si="142"/>
        <v>NEUTRAL</v>
      </c>
      <c r="H2259" s="17" t="str">
        <f t="shared" si="141"/>
        <v>CONFIRMED BEARISH</v>
      </c>
    </row>
    <row r="2260" spans="1:8" ht="13.5" x14ac:dyDescent="0.25">
      <c r="A2260" s="3">
        <v>45294</v>
      </c>
      <c r="B2260" s="2">
        <v>90</v>
      </c>
      <c r="C2260" s="2">
        <v>69.451800000000006</v>
      </c>
      <c r="D2260" s="2">
        <v>2799</v>
      </c>
      <c r="E2260" s="2">
        <f t="shared" si="140"/>
        <v>282317</v>
      </c>
      <c r="F2260" s="17" t="str">
        <f t="shared" si="143"/>
        <v>BEARISH</v>
      </c>
      <c r="G2260" s="17" t="str">
        <f t="shared" si="142"/>
        <v>NEUTRAL</v>
      </c>
      <c r="H2260" s="17" t="str">
        <f t="shared" si="141"/>
        <v>CONFIRMED BEARISH</v>
      </c>
    </row>
    <row r="2261" spans="1:8" ht="13.5" x14ac:dyDescent="0.25">
      <c r="A2261" s="3">
        <v>45295</v>
      </c>
      <c r="B2261" s="2">
        <v>90</v>
      </c>
      <c r="C2261" s="2">
        <v>69.451800000000006</v>
      </c>
      <c r="D2261" s="2">
        <v>8064</v>
      </c>
      <c r="E2261" s="2">
        <f t="shared" si="140"/>
        <v>282317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v>45296</v>
      </c>
      <c r="B2262" s="2">
        <v>89.85</v>
      </c>
      <c r="C2262" s="2">
        <v>69.336100000000002</v>
      </c>
      <c r="D2262" s="2">
        <v>5980</v>
      </c>
      <c r="E2262" s="2">
        <f t="shared" si="140"/>
        <v>276337</v>
      </c>
      <c r="F2262" s="17" t="str">
        <f t="shared" si="143"/>
        <v>BEARISH</v>
      </c>
      <c r="G2262" s="17" t="str">
        <f t="shared" si="142"/>
        <v>WEAK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89.85</v>
      </c>
      <c r="C2263" s="2">
        <v>69.336100000000002</v>
      </c>
      <c r="D2263" s="2">
        <v>1841</v>
      </c>
      <c r="E2263" s="2">
        <f t="shared" si="140"/>
        <v>276337</v>
      </c>
      <c r="F2263" s="17" t="str">
        <f t="shared" si="143"/>
        <v>BEARISH</v>
      </c>
      <c r="G2263" s="17" t="str">
        <f t="shared" si="142"/>
        <v>WEAK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89.5</v>
      </c>
      <c r="C2264" s="2">
        <v>69.066000000000003</v>
      </c>
      <c r="D2264" s="2">
        <v>3662</v>
      </c>
      <c r="E2264" s="2">
        <f t="shared" si="140"/>
        <v>272675</v>
      </c>
      <c r="F2264" s="17" t="str">
        <f t="shared" si="143"/>
        <v>BEARISH</v>
      </c>
      <c r="G2264" s="17" t="str">
        <f t="shared" si="142"/>
        <v>WEAK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89.2</v>
      </c>
      <c r="C2265" s="2">
        <v>68.834500000000006</v>
      </c>
      <c r="D2265" s="2">
        <v>3915</v>
      </c>
      <c r="E2265" s="2">
        <f t="shared" si="140"/>
        <v>268760</v>
      </c>
      <c r="F2265" s="17" t="str">
        <f t="shared" si="143"/>
        <v>BEARISH</v>
      </c>
      <c r="G2265" s="17" t="str">
        <f t="shared" si="142"/>
        <v>WEAK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88.5</v>
      </c>
      <c r="C2266" s="2">
        <v>68.294300000000007</v>
      </c>
      <c r="D2266" s="2">
        <v>4085</v>
      </c>
      <c r="E2266" s="2">
        <f t="shared" si="140"/>
        <v>264675</v>
      </c>
      <c r="F2266" s="17" t="str">
        <f t="shared" si="143"/>
        <v>BEARISH</v>
      </c>
      <c r="G2266" s="17" t="str">
        <f t="shared" si="142"/>
        <v>WEAK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88.5</v>
      </c>
      <c r="C2267" s="2">
        <v>68.294300000000007</v>
      </c>
      <c r="D2267" s="2">
        <v>4494</v>
      </c>
      <c r="E2267" s="2">
        <f t="shared" si="140"/>
        <v>264675</v>
      </c>
      <c r="F2267" s="17" t="str">
        <f t="shared" si="143"/>
        <v>BEARISH</v>
      </c>
      <c r="G2267" s="17" t="str">
        <f t="shared" si="142"/>
        <v>WEAK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89.01</v>
      </c>
      <c r="C2268" s="2">
        <v>68.687899999999999</v>
      </c>
      <c r="D2268" s="2">
        <v>5984</v>
      </c>
      <c r="E2268" s="2">
        <f t="shared" si="140"/>
        <v>270659</v>
      </c>
      <c r="F2268" s="17" t="str">
        <f t="shared" si="143"/>
        <v>BEARISH</v>
      </c>
      <c r="G2268" s="17" t="str">
        <f t="shared" si="142"/>
        <v>WEAK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90.25</v>
      </c>
      <c r="C2269" s="2">
        <v>69.644800000000004</v>
      </c>
      <c r="D2269" s="2">
        <v>6723</v>
      </c>
      <c r="E2269" s="2">
        <f t="shared" si="140"/>
        <v>277382</v>
      </c>
      <c r="F2269" s="17" t="str">
        <f t="shared" si="143"/>
        <v>BULLISH</v>
      </c>
      <c r="G2269" s="17" t="str">
        <f t="shared" si="142"/>
        <v>NEUTRAL</v>
      </c>
      <c r="H2269" s="17" t="str">
        <f t="shared" si="141"/>
        <v>CONFIRMED BULLISH</v>
      </c>
    </row>
    <row r="2270" spans="1:8" ht="13.5" x14ac:dyDescent="0.25">
      <c r="A2270" s="3">
        <v>45308</v>
      </c>
      <c r="B2270" s="2">
        <v>90</v>
      </c>
      <c r="C2270" s="2">
        <v>69.451800000000006</v>
      </c>
      <c r="D2270" s="2">
        <v>4228</v>
      </c>
      <c r="E2270" s="2">
        <f t="shared" si="140"/>
        <v>273154</v>
      </c>
      <c r="F2270" s="17" t="str">
        <f t="shared" si="143"/>
        <v>BULLISH</v>
      </c>
      <c r="G2270" s="17" t="str">
        <f t="shared" si="142"/>
        <v>NEUTRAL</v>
      </c>
      <c r="H2270" s="17" t="str">
        <f t="shared" si="141"/>
        <v>CONFIRMED BULLISH</v>
      </c>
    </row>
    <row r="2271" spans="1:8" ht="13.5" x14ac:dyDescent="0.25">
      <c r="A2271" s="3">
        <v>45309</v>
      </c>
      <c r="B2271" s="2">
        <v>89.65</v>
      </c>
      <c r="C2271" s="2">
        <v>69.181700000000006</v>
      </c>
      <c r="D2271" s="2">
        <v>8193</v>
      </c>
      <c r="E2271" s="2">
        <f t="shared" si="140"/>
        <v>264961</v>
      </c>
      <c r="F2271" s="17" t="str">
        <f t="shared" si="143"/>
        <v>BULLISH</v>
      </c>
      <c r="G2271" s="17" t="str">
        <f t="shared" si="142"/>
        <v>NEUTRAL</v>
      </c>
      <c r="H2271" s="17" t="str">
        <f t="shared" si="141"/>
        <v>CONFIRMED BULLISH</v>
      </c>
    </row>
    <row r="2272" spans="1:8" ht="13.5" x14ac:dyDescent="0.25">
      <c r="A2272" s="3">
        <v>45310</v>
      </c>
      <c r="B2272" s="2">
        <v>89.5</v>
      </c>
      <c r="C2272" s="2">
        <v>69.066000000000003</v>
      </c>
      <c r="D2272" s="2">
        <v>3508</v>
      </c>
      <c r="E2272" s="2">
        <f t="shared" si="140"/>
        <v>261453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BEARISH DIVERGENCE</v>
      </c>
    </row>
    <row r="2273" spans="1:8" ht="13.5" x14ac:dyDescent="0.25">
      <c r="A2273" s="3">
        <v>45313</v>
      </c>
      <c r="B2273" s="2">
        <v>89.51</v>
      </c>
      <c r="C2273" s="2">
        <v>69.073700000000002</v>
      </c>
      <c r="D2273" s="2">
        <v>1650</v>
      </c>
      <c r="E2273" s="2">
        <f t="shared" si="140"/>
        <v>263103</v>
      </c>
      <c r="F2273" s="17" t="str">
        <f t="shared" si="143"/>
        <v>BEARISH</v>
      </c>
      <c r="G2273" s="17" t="str">
        <f t="shared" si="142"/>
        <v>WEAK</v>
      </c>
      <c r="H2273" s="17" t="str">
        <f t="shared" si="141"/>
        <v>BEARISH DIVERGENCE</v>
      </c>
    </row>
    <row r="2274" spans="1:8" ht="13.5" x14ac:dyDescent="0.25">
      <c r="A2274" s="3">
        <v>45314</v>
      </c>
      <c r="B2274" s="2">
        <v>90</v>
      </c>
      <c r="C2274" s="2">
        <v>69.451800000000006</v>
      </c>
      <c r="D2274" s="2">
        <v>21168</v>
      </c>
      <c r="E2274" s="2">
        <f t="shared" si="140"/>
        <v>284271</v>
      </c>
      <c r="F2274" s="17" t="str">
        <f t="shared" si="143"/>
        <v>BULLISH</v>
      </c>
      <c r="G2274" s="17" t="str">
        <f t="shared" si="142"/>
        <v>STRONG</v>
      </c>
      <c r="H2274" s="17" t="str">
        <f t="shared" si="141"/>
        <v>BULLISH DIVERGENCE</v>
      </c>
    </row>
    <row r="2275" spans="1:8" ht="13.5" x14ac:dyDescent="0.25">
      <c r="A2275" s="3">
        <v>45315</v>
      </c>
      <c r="B2275" s="2">
        <v>90</v>
      </c>
      <c r="C2275" s="2">
        <v>69.451800000000006</v>
      </c>
      <c r="D2275" s="2">
        <v>3142</v>
      </c>
      <c r="E2275" s="2">
        <f t="shared" si="140"/>
        <v>284271</v>
      </c>
      <c r="F2275" s="17" t="str">
        <f t="shared" si="143"/>
        <v>BULLISH</v>
      </c>
      <c r="G2275" s="17" t="str">
        <f t="shared" si="142"/>
        <v>STRONG</v>
      </c>
      <c r="H2275" s="17" t="str">
        <f t="shared" si="141"/>
        <v>NEUTRAL</v>
      </c>
    </row>
    <row r="2276" spans="1:8" ht="13.5" x14ac:dyDescent="0.25">
      <c r="A2276" s="3">
        <v>45316</v>
      </c>
      <c r="B2276" s="2">
        <v>90.49</v>
      </c>
      <c r="C2276" s="2">
        <v>69.83</v>
      </c>
      <c r="D2276" s="2">
        <v>21421</v>
      </c>
      <c r="E2276" s="2">
        <f t="shared" si="140"/>
        <v>305692</v>
      </c>
      <c r="F2276" s="17" t="str">
        <f t="shared" si="143"/>
        <v>BULLISH</v>
      </c>
      <c r="G2276" s="17" t="str">
        <f t="shared" si="142"/>
        <v>STRONG</v>
      </c>
      <c r="H2276" s="17" t="str">
        <f t="shared" si="141"/>
        <v>CONFIRMED BULLISH</v>
      </c>
    </row>
    <row r="2277" spans="1:8" ht="13.5" x14ac:dyDescent="0.25">
      <c r="A2277" s="3">
        <v>45317</v>
      </c>
      <c r="B2277" s="2">
        <v>90.15</v>
      </c>
      <c r="C2277" s="2">
        <v>69.567599999999999</v>
      </c>
      <c r="D2277" s="2">
        <v>16035</v>
      </c>
      <c r="E2277" s="2">
        <f t="shared" si="140"/>
        <v>289657</v>
      </c>
      <c r="F2277" s="17" t="str">
        <f t="shared" si="143"/>
        <v>BULLISH</v>
      </c>
      <c r="G2277" s="17" t="str">
        <f t="shared" si="142"/>
        <v>STRONG</v>
      </c>
      <c r="H2277" s="17" t="str">
        <f t="shared" si="141"/>
        <v>CONFIRMED BULLISH</v>
      </c>
    </row>
    <row r="2278" spans="1:8" ht="13.5" x14ac:dyDescent="0.25">
      <c r="A2278" s="3">
        <v>45320</v>
      </c>
      <c r="B2278" s="2">
        <v>90.09</v>
      </c>
      <c r="C2278" s="2">
        <v>69.521299999999997</v>
      </c>
      <c r="D2278" s="2">
        <v>21443</v>
      </c>
      <c r="E2278" s="2">
        <f t="shared" si="140"/>
        <v>268214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v>45321</v>
      </c>
      <c r="B2279" s="2">
        <v>90</v>
      </c>
      <c r="C2279" s="2">
        <v>69.451800000000006</v>
      </c>
      <c r="D2279" s="2">
        <v>59462</v>
      </c>
      <c r="E2279" s="2">
        <f t="shared" si="140"/>
        <v>208752</v>
      </c>
      <c r="F2279" s="17" t="str">
        <f t="shared" si="143"/>
        <v>BEARISH</v>
      </c>
      <c r="G2279" s="17" t="str">
        <f t="shared" si="142"/>
        <v>WEAK</v>
      </c>
      <c r="H2279" s="17" t="str">
        <f t="shared" si="141"/>
        <v>NEUTRAL</v>
      </c>
    </row>
    <row r="2280" spans="1:8" ht="13.5" x14ac:dyDescent="0.25">
      <c r="A2280" s="3">
        <v>45322</v>
      </c>
      <c r="B2280" s="2">
        <v>89.1</v>
      </c>
      <c r="C2280" s="2">
        <v>68.757300000000001</v>
      </c>
      <c r="D2280" s="2">
        <v>26120</v>
      </c>
      <c r="E2280" s="2">
        <f t="shared" si="140"/>
        <v>182632</v>
      </c>
      <c r="F2280" s="17" t="str">
        <f t="shared" si="143"/>
        <v>BEARISH</v>
      </c>
      <c r="G2280" s="17" t="str">
        <f t="shared" si="142"/>
        <v>WEAK</v>
      </c>
      <c r="H2280" s="17" t="str">
        <f t="shared" si="141"/>
        <v>CONFIRMED BEARISH</v>
      </c>
    </row>
    <row r="2281" spans="1:8" ht="13.5" x14ac:dyDescent="0.25">
      <c r="A2281" s="3">
        <v>45323</v>
      </c>
      <c r="B2281" s="2">
        <v>90</v>
      </c>
      <c r="C2281" s="2">
        <v>69.451800000000006</v>
      </c>
      <c r="D2281" s="2">
        <v>4735</v>
      </c>
      <c r="E2281" s="2">
        <f t="shared" si="140"/>
        <v>187367</v>
      </c>
      <c r="F2281" s="17" t="str">
        <f t="shared" si="143"/>
        <v>BEARISH</v>
      </c>
      <c r="G2281" s="17" t="str">
        <f t="shared" si="142"/>
        <v>WEAK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89.5</v>
      </c>
      <c r="C2282" s="2">
        <v>69.066000000000003</v>
      </c>
      <c r="D2282" s="2">
        <v>264</v>
      </c>
      <c r="E2282" s="2">
        <f t="shared" si="140"/>
        <v>187103</v>
      </c>
      <c r="F2282" s="17" t="str">
        <f t="shared" si="143"/>
        <v>BEARISH</v>
      </c>
      <c r="G2282" s="17" t="str">
        <f t="shared" si="142"/>
        <v>WEAK</v>
      </c>
      <c r="H2282" s="17" t="str">
        <f t="shared" si="141"/>
        <v>CONFIRMED BEARISH</v>
      </c>
    </row>
    <row r="2283" spans="1:8" ht="13.5" x14ac:dyDescent="0.25">
      <c r="A2283" s="3">
        <v>45327</v>
      </c>
      <c r="B2283" s="2">
        <v>89.4</v>
      </c>
      <c r="C2283" s="2">
        <v>68.988799999999998</v>
      </c>
      <c r="D2283" s="2">
        <v>1445</v>
      </c>
      <c r="E2283" s="2">
        <f t="shared" si="140"/>
        <v>185658</v>
      </c>
      <c r="F2283" s="17" t="str">
        <f t="shared" si="143"/>
        <v>BEARISH</v>
      </c>
      <c r="G2283" s="17" t="str">
        <f t="shared" si="142"/>
        <v>WEAK</v>
      </c>
      <c r="H2283" s="17" t="str">
        <f t="shared" si="141"/>
        <v>CONFIRMED BEARISH</v>
      </c>
    </row>
    <row r="2284" spans="1:8" ht="13.5" x14ac:dyDescent="0.25">
      <c r="A2284" s="3">
        <v>45328</v>
      </c>
      <c r="B2284" s="2">
        <v>89</v>
      </c>
      <c r="C2284" s="2">
        <v>68.680099999999996</v>
      </c>
      <c r="D2284" s="2">
        <v>4810</v>
      </c>
      <c r="E2284" s="2">
        <f t="shared" si="140"/>
        <v>180848</v>
      </c>
      <c r="F2284" s="17" t="str">
        <f t="shared" si="143"/>
        <v>BEARISH</v>
      </c>
      <c r="G2284" s="17" t="str">
        <f t="shared" si="142"/>
        <v>WEAK</v>
      </c>
      <c r="H2284" s="17" t="str">
        <f t="shared" si="141"/>
        <v>CONFIRMED BEARISH</v>
      </c>
    </row>
    <row r="2285" spans="1:8" ht="13.5" x14ac:dyDescent="0.25">
      <c r="A2285" s="3">
        <v>45329</v>
      </c>
      <c r="B2285" s="2">
        <v>88.95</v>
      </c>
      <c r="C2285" s="2">
        <v>68.641599999999997</v>
      </c>
      <c r="D2285" s="2">
        <v>1066</v>
      </c>
      <c r="E2285" s="2">
        <f t="shared" si="140"/>
        <v>179782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v>45330</v>
      </c>
      <c r="B2286" s="2">
        <v>88.79</v>
      </c>
      <c r="C2286" s="2">
        <v>68.518100000000004</v>
      </c>
      <c r="D2286" s="2">
        <v>1345</v>
      </c>
      <c r="E2286" s="2">
        <f t="shared" si="140"/>
        <v>178437</v>
      </c>
      <c r="F2286" s="17" t="str">
        <f t="shared" si="143"/>
        <v>BEARISH</v>
      </c>
      <c r="G2286" s="17" t="str">
        <f t="shared" si="142"/>
        <v>WEAK</v>
      </c>
      <c r="H2286" s="17" t="str">
        <f t="shared" si="141"/>
        <v>CONFIRMED BEARISH</v>
      </c>
    </row>
    <row r="2287" spans="1:8" ht="13.5" x14ac:dyDescent="0.25">
      <c r="A2287" s="3">
        <v>45331</v>
      </c>
      <c r="B2287" s="2">
        <v>88.7</v>
      </c>
      <c r="C2287" s="2">
        <v>68.448599999999999</v>
      </c>
      <c r="D2287" s="2">
        <v>4449</v>
      </c>
      <c r="E2287" s="2">
        <f t="shared" si="140"/>
        <v>173988</v>
      </c>
      <c r="F2287" s="17" t="str">
        <f t="shared" si="143"/>
        <v>BEARISH</v>
      </c>
      <c r="G2287" s="17" t="str">
        <f t="shared" si="142"/>
        <v>WEAK</v>
      </c>
      <c r="H2287" s="17" t="str">
        <f t="shared" si="141"/>
        <v>CONFIRMED BEARISH</v>
      </c>
    </row>
    <row r="2288" spans="1:8" ht="13.5" x14ac:dyDescent="0.25">
      <c r="A2288" s="3">
        <v>45334</v>
      </c>
      <c r="B2288" s="2">
        <v>88.5</v>
      </c>
      <c r="C2288" s="2">
        <v>68.294300000000007</v>
      </c>
      <c r="D2288" s="2">
        <v>7533</v>
      </c>
      <c r="E2288" s="2">
        <f t="shared" si="140"/>
        <v>166455</v>
      </c>
      <c r="F2288" s="17" t="str">
        <f t="shared" si="143"/>
        <v>BEARISH</v>
      </c>
      <c r="G2288" s="17" t="str">
        <f t="shared" si="142"/>
        <v>WEAK</v>
      </c>
      <c r="H2288" s="17" t="str">
        <f t="shared" si="141"/>
        <v>CONFIRMED BEARISH</v>
      </c>
    </row>
    <row r="2289" spans="1:8" ht="13.5" x14ac:dyDescent="0.25">
      <c r="A2289" s="3">
        <v>45335</v>
      </c>
      <c r="B2289" s="2">
        <v>87.45</v>
      </c>
      <c r="C2289" s="2">
        <v>67.483999999999995</v>
      </c>
      <c r="D2289" s="2">
        <v>1916</v>
      </c>
      <c r="E2289" s="2">
        <f t="shared" si="140"/>
        <v>164539</v>
      </c>
      <c r="F2289" s="17" t="str">
        <f t="shared" si="143"/>
        <v>BEARISH</v>
      </c>
      <c r="G2289" s="17" t="str">
        <f t="shared" si="142"/>
        <v>WEAK</v>
      </c>
      <c r="H2289" s="17" t="str">
        <f t="shared" si="141"/>
        <v>CONFIRMED BEARISH</v>
      </c>
    </row>
    <row r="2290" spans="1:8" ht="13.5" x14ac:dyDescent="0.25">
      <c r="A2290" s="3">
        <v>45336</v>
      </c>
      <c r="B2290" s="2">
        <v>87.95</v>
      </c>
      <c r="C2290" s="2">
        <v>67.869900000000001</v>
      </c>
      <c r="D2290" s="2">
        <v>3528</v>
      </c>
      <c r="E2290" s="2">
        <f t="shared" si="140"/>
        <v>168067</v>
      </c>
      <c r="F2290" s="17" t="str">
        <f t="shared" si="143"/>
        <v>BEARISH</v>
      </c>
      <c r="G2290" s="17" t="str">
        <f t="shared" si="142"/>
        <v>WEAK</v>
      </c>
      <c r="H2290" s="17" t="str">
        <f t="shared" si="141"/>
        <v>CONFIRMED BEARISH</v>
      </c>
    </row>
    <row r="2291" spans="1:8" ht="13.5" x14ac:dyDescent="0.25">
      <c r="A2291" s="3">
        <v>45337</v>
      </c>
      <c r="B2291" s="2">
        <v>87.94</v>
      </c>
      <c r="C2291" s="2">
        <v>67.862200000000001</v>
      </c>
      <c r="D2291" s="2">
        <v>1743</v>
      </c>
      <c r="E2291" s="2">
        <f t="shared" si="140"/>
        <v>166324</v>
      </c>
      <c r="F2291" s="17" t="str">
        <f t="shared" si="143"/>
        <v>BEARISH</v>
      </c>
      <c r="G2291" s="17" t="str">
        <f t="shared" si="142"/>
        <v>WEAK</v>
      </c>
      <c r="H2291" s="17" t="str">
        <f t="shared" si="141"/>
        <v>CONFIRMED BEARISH</v>
      </c>
    </row>
    <row r="2292" spans="1:8" ht="13.5" x14ac:dyDescent="0.25">
      <c r="A2292" s="3">
        <v>45338</v>
      </c>
      <c r="B2292" s="2">
        <v>87.95</v>
      </c>
      <c r="C2292" s="2">
        <v>67.869900000000001</v>
      </c>
      <c r="D2292" s="2">
        <v>1826</v>
      </c>
      <c r="E2292" s="2">
        <f t="shared" si="140"/>
        <v>168150</v>
      </c>
      <c r="F2292" s="17" t="str">
        <f t="shared" si="143"/>
        <v>BEARISH</v>
      </c>
      <c r="G2292" s="17" t="str">
        <f t="shared" si="142"/>
        <v>WEAK</v>
      </c>
      <c r="H2292" s="17" t="str">
        <f t="shared" si="141"/>
        <v>CONFIRMED BEARISH</v>
      </c>
    </row>
    <row r="2293" spans="1:8" ht="13.5" x14ac:dyDescent="0.25">
      <c r="A2293" s="3">
        <v>45341</v>
      </c>
      <c r="B2293" s="2">
        <v>88.48</v>
      </c>
      <c r="C2293" s="2">
        <v>68.278899999999993</v>
      </c>
      <c r="D2293" s="2">
        <v>2019</v>
      </c>
      <c r="E2293" s="2">
        <f t="shared" si="140"/>
        <v>170169</v>
      </c>
      <c r="F2293" s="17" t="str">
        <f t="shared" si="143"/>
        <v>BULLISH</v>
      </c>
      <c r="G2293" s="17" t="str">
        <f t="shared" si="142"/>
        <v>STRONG</v>
      </c>
      <c r="H2293" s="17" t="str">
        <f t="shared" si="141"/>
        <v>BULLISH DIVERGENCE</v>
      </c>
    </row>
    <row r="2294" spans="1:8" ht="13.5" x14ac:dyDescent="0.25">
      <c r="A2294" s="3">
        <v>45342</v>
      </c>
      <c r="B2294" s="2">
        <v>88.9</v>
      </c>
      <c r="C2294" s="2">
        <v>68.602999999999994</v>
      </c>
      <c r="D2294" s="2">
        <v>648</v>
      </c>
      <c r="E2294" s="2">
        <f t="shared" si="140"/>
        <v>170817</v>
      </c>
      <c r="F2294" s="17" t="str">
        <f t="shared" si="143"/>
        <v>BULLISH</v>
      </c>
      <c r="G2294" s="17" t="str">
        <f t="shared" si="142"/>
        <v>STRONG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89</v>
      </c>
      <c r="C2295" s="2">
        <v>68.680099999999996</v>
      </c>
      <c r="D2295" s="2">
        <v>407</v>
      </c>
      <c r="E2295" s="2">
        <f t="shared" si="140"/>
        <v>171224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88.5</v>
      </c>
      <c r="C2296" s="2">
        <v>68.294300000000007</v>
      </c>
      <c r="D2296" s="2">
        <v>2146</v>
      </c>
      <c r="E2296" s="2">
        <f t="shared" si="140"/>
        <v>169078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89.5</v>
      </c>
      <c r="C2297" s="2">
        <v>69.066000000000003</v>
      </c>
      <c r="D2297" s="2">
        <v>1758</v>
      </c>
      <c r="E2297" s="2">
        <f t="shared" si="140"/>
        <v>170836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89.8</v>
      </c>
      <c r="C2298" s="2">
        <v>69.297499999999999</v>
      </c>
      <c r="D2298" s="2">
        <v>1490</v>
      </c>
      <c r="E2298" s="2">
        <f t="shared" si="140"/>
        <v>172326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v>45349</v>
      </c>
      <c r="B2299" s="2">
        <v>88.82</v>
      </c>
      <c r="C2299" s="2">
        <v>68.541200000000003</v>
      </c>
      <c r="D2299" s="2">
        <v>1087</v>
      </c>
      <c r="E2299" s="2">
        <f t="shared" si="140"/>
        <v>171239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BULLISH DIVERGENCE</v>
      </c>
    </row>
    <row r="2300" spans="1:8" ht="13.5" x14ac:dyDescent="0.25">
      <c r="A2300" s="3">
        <v>45350</v>
      </c>
      <c r="B2300" s="2">
        <v>89.8</v>
      </c>
      <c r="C2300" s="2">
        <v>69.297499999999999</v>
      </c>
      <c r="D2300" s="2">
        <v>9270</v>
      </c>
      <c r="E2300" s="2">
        <f t="shared" si="140"/>
        <v>180509</v>
      </c>
      <c r="F2300" s="17" t="str">
        <f t="shared" si="143"/>
        <v>BULLISH</v>
      </c>
      <c r="G2300" s="17" t="str">
        <f t="shared" si="142"/>
        <v>STRONG</v>
      </c>
      <c r="H2300" s="17" t="str">
        <f t="shared" si="141"/>
        <v>CONFIRMED BULLISH</v>
      </c>
    </row>
    <row r="2301" spans="1:8" ht="13.5" x14ac:dyDescent="0.25">
      <c r="A2301" s="3">
        <v>45351</v>
      </c>
      <c r="B2301" s="2">
        <v>89.3</v>
      </c>
      <c r="C2301" s="2">
        <v>68.911600000000007</v>
      </c>
      <c r="D2301" s="2">
        <v>211</v>
      </c>
      <c r="E2301" s="2">
        <f t="shared" si="140"/>
        <v>180298</v>
      </c>
      <c r="F2301" s="17" t="str">
        <f t="shared" si="143"/>
        <v>BULLISH</v>
      </c>
      <c r="G2301" s="17" t="str">
        <f t="shared" si="142"/>
        <v>STRONG</v>
      </c>
      <c r="H2301" s="17" t="str">
        <f t="shared" si="141"/>
        <v>CONFIRMED BULLISH</v>
      </c>
    </row>
    <row r="2302" spans="1:8" ht="13.5" x14ac:dyDescent="0.25">
      <c r="A2302" s="3">
        <v>45352</v>
      </c>
      <c r="B2302" s="2">
        <v>89.51</v>
      </c>
      <c r="C2302" s="2">
        <v>69.073700000000002</v>
      </c>
      <c r="D2302" s="2">
        <v>1058</v>
      </c>
      <c r="E2302" s="2">
        <f t="shared" si="140"/>
        <v>181356</v>
      </c>
      <c r="F2302" s="17" t="str">
        <f t="shared" si="143"/>
        <v>BULLISH</v>
      </c>
      <c r="G2302" s="17" t="str">
        <f t="shared" si="142"/>
        <v>STRONG</v>
      </c>
      <c r="H2302" s="17" t="str">
        <f t="shared" si="141"/>
        <v>CONFIRMED BULLISH</v>
      </c>
    </row>
    <row r="2303" spans="1:8" ht="13.5" x14ac:dyDescent="0.25">
      <c r="A2303" s="3">
        <v>45355</v>
      </c>
      <c r="B2303" s="2">
        <v>91</v>
      </c>
      <c r="C2303" s="2">
        <v>70.223500000000001</v>
      </c>
      <c r="D2303" s="2">
        <v>555</v>
      </c>
      <c r="E2303" s="2">
        <f t="shared" si="140"/>
        <v>181911</v>
      </c>
      <c r="F2303" s="17" t="str">
        <f t="shared" si="143"/>
        <v>BULLISH</v>
      </c>
      <c r="G2303" s="17" t="str">
        <f t="shared" si="142"/>
        <v>STRONG</v>
      </c>
      <c r="H2303" s="17" t="str">
        <f t="shared" si="141"/>
        <v>CONFIRMED BULLISH</v>
      </c>
    </row>
    <row r="2304" spans="1:8" ht="13.5" x14ac:dyDescent="0.25">
      <c r="A2304" s="3">
        <v>45356</v>
      </c>
      <c r="B2304" s="2">
        <v>90</v>
      </c>
      <c r="C2304" s="2">
        <v>69.451800000000006</v>
      </c>
      <c r="D2304" s="2">
        <v>1386</v>
      </c>
      <c r="E2304" s="2">
        <f t="shared" si="140"/>
        <v>180525</v>
      </c>
      <c r="F2304" s="17" t="str">
        <f t="shared" si="143"/>
        <v>BULLISH</v>
      </c>
      <c r="G2304" s="17" t="str">
        <f t="shared" si="142"/>
        <v>STRONG</v>
      </c>
      <c r="H2304" s="17" t="str">
        <f t="shared" si="141"/>
        <v>CONFIRMED BULLISH</v>
      </c>
    </row>
    <row r="2305" spans="1:8" ht="13.5" x14ac:dyDescent="0.25">
      <c r="A2305" s="3">
        <v>45357</v>
      </c>
      <c r="B2305" s="2">
        <v>91</v>
      </c>
      <c r="C2305" s="2">
        <v>70.223500000000001</v>
      </c>
      <c r="D2305" s="2">
        <v>13306</v>
      </c>
      <c r="E2305" s="2">
        <f t="shared" si="140"/>
        <v>193831</v>
      </c>
      <c r="F2305" s="17" t="str">
        <f t="shared" si="143"/>
        <v>BULLISH</v>
      </c>
      <c r="G2305" s="17" t="str">
        <f t="shared" si="142"/>
        <v>STRONG</v>
      </c>
      <c r="H2305" s="17" t="str">
        <f t="shared" si="141"/>
        <v>CONFIRMED BULLISH</v>
      </c>
    </row>
    <row r="2306" spans="1:8" ht="13.5" x14ac:dyDescent="0.25">
      <c r="A2306" s="3">
        <v>45358</v>
      </c>
      <c r="B2306" s="2">
        <v>90.98</v>
      </c>
      <c r="C2306" s="2">
        <v>70.208100000000002</v>
      </c>
      <c r="D2306" s="2">
        <v>930</v>
      </c>
      <c r="E2306" s="2">
        <f t="shared" si="140"/>
        <v>192901</v>
      </c>
      <c r="F2306" s="17" t="str">
        <f t="shared" si="143"/>
        <v>BULLISH</v>
      </c>
      <c r="G2306" s="17" t="str">
        <f t="shared" si="142"/>
        <v>STRONG</v>
      </c>
      <c r="H2306" s="17" t="str">
        <f t="shared" si="141"/>
        <v>CONFIRMED BULLISH</v>
      </c>
    </row>
    <row r="2307" spans="1:8" ht="13.5" x14ac:dyDescent="0.25">
      <c r="A2307" s="3">
        <v>45359</v>
      </c>
      <c r="B2307" s="2">
        <v>90.9</v>
      </c>
      <c r="C2307" s="2">
        <v>70.146299999999997</v>
      </c>
      <c r="D2307" s="2">
        <v>758</v>
      </c>
      <c r="E2307" s="2">
        <f t="shared" si="140"/>
        <v>192143</v>
      </c>
      <c r="F2307" s="17" t="str">
        <f t="shared" si="143"/>
        <v>BULLISH</v>
      </c>
      <c r="G2307" s="17" t="str">
        <f t="shared" si="142"/>
        <v>STRONG</v>
      </c>
      <c r="H2307" s="17" t="str">
        <f t="shared" si="141"/>
        <v>CONFIRMED BULLISH</v>
      </c>
    </row>
    <row r="2308" spans="1:8" ht="13.5" x14ac:dyDescent="0.25">
      <c r="A2308" s="3">
        <v>45362</v>
      </c>
      <c r="B2308" s="2">
        <v>90.85</v>
      </c>
      <c r="C2308" s="2">
        <v>70.107799999999997</v>
      </c>
      <c r="D2308" s="2">
        <v>846</v>
      </c>
      <c r="E2308" s="2">
        <f t="shared" ref="E2308:E2371" si="144">IF(B2308&gt;B2307, E2307+D2308, IF(B2308&lt;B2307, E2307-D2308, E2307))</f>
        <v>191297</v>
      </c>
      <c r="F2308" s="17" t="str">
        <f t="shared" si="143"/>
        <v>BULLISH</v>
      </c>
      <c r="G2308" s="17" t="str">
        <f t="shared" si="142"/>
        <v>STRONG</v>
      </c>
      <c r="H2308" s="17" t="str">
        <f t="shared" si="141"/>
        <v>BULLISH DIVERGENCE</v>
      </c>
    </row>
    <row r="2309" spans="1:8" ht="13.5" x14ac:dyDescent="0.25">
      <c r="A2309" s="3">
        <v>45363</v>
      </c>
      <c r="B2309" s="2">
        <v>90</v>
      </c>
      <c r="C2309" s="2">
        <v>69.451800000000006</v>
      </c>
      <c r="D2309" s="2">
        <v>1210</v>
      </c>
      <c r="E2309" s="2">
        <f t="shared" si="144"/>
        <v>190087</v>
      </c>
      <c r="F2309" s="17" t="str">
        <f t="shared" si="143"/>
        <v>BULLISH</v>
      </c>
      <c r="G2309" s="17" t="str">
        <f t="shared" si="142"/>
        <v>STRONG</v>
      </c>
      <c r="H2309" s="17" t="str">
        <f t="shared" si="141"/>
        <v>NEUTRAL</v>
      </c>
    </row>
    <row r="2310" spans="1:8" ht="13.5" x14ac:dyDescent="0.25">
      <c r="A2310" s="3">
        <v>45364</v>
      </c>
      <c r="B2310" s="2">
        <v>90.5</v>
      </c>
      <c r="C2310" s="2">
        <v>69.837699999999998</v>
      </c>
      <c r="D2310" s="2">
        <v>625</v>
      </c>
      <c r="E2310" s="2">
        <f t="shared" si="144"/>
        <v>190712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90.75</v>
      </c>
      <c r="C2311" s="2">
        <v>70.030600000000007</v>
      </c>
      <c r="D2311" s="2">
        <v>2462</v>
      </c>
      <c r="E2311" s="2">
        <f t="shared" si="144"/>
        <v>193174</v>
      </c>
      <c r="F2311" s="17" t="str">
        <f t="shared" si="143"/>
        <v>BULLISH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BULLISH DIVERGENCE</v>
      </c>
    </row>
    <row r="2312" spans="1:8" ht="13.5" x14ac:dyDescent="0.25">
      <c r="A2312" s="3">
        <v>45366</v>
      </c>
      <c r="B2312" s="2">
        <v>90.74</v>
      </c>
      <c r="C2312" s="2">
        <v>70.022900000000007</v>
      </c>
      <c r="D2312" s="2">
        <v>1364</v>
      </c>
      <c r="E2312" s="2">
        <f t="shared" si="144"/>
        <v>191810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v>45369</v>
      </c>
      <c r="B2313" s="2">
        <v>90.8</v>
      </c>
      <c r="C2313" s="2">
        <v>70.069199999999995</v>
      </c>
      <c r="D2313" s="2">
        <v>678</v>
      </c>
      <c r="E2313" s="2">
        <f t="shared" si="144"/>
        <v>192488</v>
      </c>
      <c r="F2313" s="17" t="str">
        <f t="shared" si="147"/>
        <v>BULLISH</v>
      </c>
      <c r="G2313" s="17" t="str">
        <f t="shared" si="146"/>
        <v>NEUTRAL</v>
      </c>
      <c r="H2313" s="17" t="str">
        <f t="shared" si="145"/>
        <v>BULLISH DIVERGENCE</v>
      </c>
    </row>
    <row r="2314" spans="1:8" ht="13.5" x14ac:dyDescent="0.25">
      <c r="A2314" s="3">
        <v>45370</v>
      </c>
      <c r="B2314" s="2">
        <v>90.95</v>
      </c>
      <c r="C2314" s="2">
        <v>70.184899999999999</v>
      </c>
      <c r="D2314" s="2">
        <v>2783</v>
      </c>
      <c r="E2314" s="2">
        <f t="shared" si="144"/>
        <v>195271</v>
      </c>
      <c r="F2314" s="17" t="str">
        <f t="shared" si="147"/>
        <v>BULLISH</v>
      </c>
      <c r="G2314" s="17" t="str">
        <f t="shared" si="146"/>
        <v>STRONG</v>
      </c>
      <c r="H2314" s="17" t="str">
        <f t="shared" si="145"/>
        <v>CONFIRMED BULLISH</v>
      </c>
    </row>
    <row r="2315" spans="1:8" ht="13.5" x14ac:dyDescent="0.25">
      <c r="A2315" s="3">
        <v>45372</v>
      </c>
      <c r="B2315" s="2">
        <v>90.8</v>
      </c>
      <c r="C2315" s="2">
        <v>70.069199999999995</v>
      </c>
      <c r="D2315" s="2">
        <v>1165</v>
      </c>
      <c r="E2315" s="2">
        <f t="shared" si="144"/>
        <v>194106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CONFIRMED BULLISH</v>
      </c>
    </row>
    <row r="2316" spans="1:8" ht="13.5" x14ac:dyDescent="0.25">
      <c r="A2316" s="3">
        <v>45373</v>
      </c>
      <c r="B2316" s="2">
        <v>90.5</v>
      </c>
      <c r="C2316" s="2">
        <v>69.837699999999998</v>
      </c>
      <c r="D2316" s="2">
        <v>1951</v>
      </c>
      <c r="E2316" s="2">
        <f t="shared" si="144"/>
        <v>192155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v>45376</v>
      </c>
      <c r="B2317" s="2">
        <v>90</v>
      </c>
      <c r="C2317" s="2">
        <v>69.451800000000006</v>
      </c>
      <c r="D2317" s="2">
        <v>2114</v>
      </c>
      <c r="E2317" s="2">
        <f t="shared" si="144"/>
        <v>190041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CONFIRMED BEARISH</v>
      </c>
    </row>
    <row r="2318" spans="1:8" ht="13.5" x14ac:dyDescent="0.25">
      <c r="A2318" s="3">
        <v>45377</v>
      </c>
      <c r="B2318" s="2">
        <v>90</v>
      </c>
      <c r="C2318" s="2">
        <v>69.451800000000006</v>
      </c>
      <c r="D2318" s="2">
        <v>5848</v>
      </c>
      <c r="E2318" s="2">
        <f t="shared" si="144"/>
        <v>190041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v>45378</v>
      </c>
      <c r="B2319" s="2">
        <v>90.2</v>
      </c>
      <c r="C2319" s="2">
        <v>69.606200000000001</v>
      </c>
      <c r="D2319" s="2">
        <v>1155</v>
      </c>
      <c r="E2319" s="2">
        <f t="shared" si="144"/>
        <v>191196</v>
      </c>
      <c r="F2319" s="17" t="str">
        <f t="shared" si="147"/>
        <v>BEARISH</v>
      </c>
      <c r="G2319" s="17" t="str">
        <f t="shared" si="146"/>
        <v>WEAK</v>
      </c>
      <c r="H2319" s="17" t="str">
        <f t="shared" si="145"/>
        <v>CONFIRMED BEARISH</v>
      </c>
    </row>
    <row r="2320" spans="1:8" ht="13.5" x14ac:dyDescent="0.25">
      <c r="A2320" s="3">
        <v>45379</v>
      </c>
      <c r="B2320" s="2">
        <v>90.74</v>
      </c>
      <c r="C2320" s="2">
        <v>70.022900000000007</v>
      </c>
      <c r="D2320" s="2">
        <v>1630</v>
      </c>
      <c r="E2320" s="2">
        <f t="shared" si="144"/>
        <v>192826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CONFIRMED BEARISH</v>
      </c>
    </row>
    <row r="2321" spans="1:8" ht="13.5" x14ac:dyDescent="0.25">
      <c r="A2321" s="3">
        <v>45380</v>
      </c>
      <c r="B2321" s="2">
        <v>90.74</v>
      </c>
      <c r="C2321" s="2">
        <v>70.022900000000007</v>
      </c>
      <c r="D2321" s="2">
        <v>1991</v>
      </c>
      <c r="E2321" s="2">
        <f t="shared" si="144"/>
        <v>192826</v>
      </c>
      <c r="F2321" s="17" t="str">
        <f t="shared" si="147"/>
        <v>BULLISH</v>
      </c>
      <c r="G2321" s="17" t="str">
        <f t="shared" si="146"/>
        <v>NEUTRAL</v>
      </c>
      <c r="H2321" s="17" t="str">
        <f t="shared" si="145"/>
        <v>CONFIRMED BULLISH</v>
      </c>
    </row>
    <row r="2322" spans="1:8" ht="13.5" x14ac:dyDescent="0.25">
      <c r="A2322" s="3">
        <v>45383</v>
      </c>
      <c r="B2322" s="2">
        <v>91.4</v>
      </c>
      <c r="C2322" s="2">
        <v>70.532200000000003</v>
      </c>
      <c r="D2322" s="2">
        <v>682</v>
      </c>
      <c r="E2322" s="2">
        <f t="shared" si="144"/>
        <v>193508</v>
      </c>
      <c r="F2322" s="17" t="str">
        <f t="shared" si="147"/>
        <v>BULLISH</v>
      </c>
      <c r="G2322" s="17" t="str">
        <f t="shared" si="146"/>
        <v>NEUTRAL</v>
      </c>
      <c r="H2322" s="17" t="str">
        <f t="shared" si="145"/>
        <v>CONFIRMED BULLISH</v>
      </c>
    </row>
    <row r="2323" spans="1:8" ht="13.5" x14ac:dyDescent="0.25">
      <c r="A2323" s="3">
        <v>45384</v>
      </c>
      <c r="B2323" s="2">
        <v>91.4</v>
      </c>
      <c r="C2323" s="2">
        <v>70.532200000000003</v>
      </c>
      <c r="D2323" s="2">
        <v>562</v>
      </c>
      <c r="E2323" s="2">
        <f t="shared" si="144"/>
        <v>193508</v>
      </c>
      <c r="F2323" s="17" t="str">
        <f t="shared" si="147"/>
        <v>BULLISH</v>
      </c>
      <c r="G2323" s="17" t="str">
        <f t="shared" si="146"/>
        <v>NEUTRAL</v>
      </c>
      <c r="H2323" s="17" t="str">
        <f t="shared" si="145"/>
        <v>CONFIRMED BULLISH</v>
      </c>
    </row>
    <row r="2324" spans="1:8" ht="13.5" x14ac:dyDescent="0.25">
      <c r="A2324" s="3">
        <v>45385</v>
      </c>
      <c r="B2324" s="2">
        <v>90.7</v>
      </c>
      <c r="C2324" s="2">
        <v>69.992000000000004</v>
      </c>
      <c r="D2324" s="2">
        <v>1254</v>
      </c>
      <c r="E2324" s="2">
        <f t="shared" si="144"/>
        <v>192254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CONFIRMED BULLISH</v>
      </c>
    </row>
    <row r="2325" spans="1:8" ht="13.5" x14ac:dyDescent="0.25">
      <c r="A2325" s="3">
        <v>45386</v>
      </c>
      <c r="B2325" s="2">
        <v>90.7</v>
      </c>
      <c r="C2325" s="2">
        <v>69.992000000000004</v>
      </c>
      <c r="D2325" s="2">
        <v>865</v>
      </c>
      <c r="E2325" s="2">
        <f t="shared" si="144"/>
        <v>192254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CONFIRMED BEARISH</v>
      </c>
    </row>
    <row r="2326" spans="1:8" ht="13.5" x14ac:dyDescent="0.25">
      <c r="A2326" s="3">
        <v>45387</v>
      </c>
      <c r="B2326" s="2">
        <v>91.2</v>
      </c>
      <c r="C2326" s="2">
        <v>70.377899999999997</v>
      </c>
      <c r="D2326" s="2">
        <v>10060</v>
      </c>
      <c r="E2326" s="2">
        <f t="shared" si="144"/>
        <v>202314</v>
      </c>
      <c r="F2326" s="17" t="str">
        <f t="shared" si="147"/>
        <v>BULLISH</v>
      </c>
      <c r="G2326" s="17" t="str">
        <f t="shared" si="146"/>
        <v>STRONG</v>
      </c>
      <c r="H2326" s="17" t="str">
        <f t="shared" si="145"/>
        <v>CONFIRMED BULLISH</v>
      </c>
    </row>
    <row r="2327" spans="1:8" ht="13.5" x14ac:dyDescent="0.25">
      <c r="A2327" s="3">
        <v>45390</v>
      </c>
      <c r="B2327" s="2">
        <v>91.25</v>
      </c>
      <c r="C2327" s="2">
        <v>70.416399999999996</v>
      </c>
      <c r="D2327" s="2">
        <v>652</v>
      </c>
      <c r="E2327" s="2">
        <f t="shared" si="144"/>
        <v>202966</v>
      </c>
      <c r="F2327" s="17" t="str">
        <f t="shared" si="147"/>
        <v>BULLISH</v>
      </c>
      <c r="G2327" s="17" t="str">
        <f t="shared" si="146"/>
        <v>STRONG</v>
      </c>
      <c r="H2327" s="17" t="str">
        <f t="shared" si="145"/>
        <v>BULLISH DIVERGENCE</v>
      </c>
    </row>
    <row r="2328" spans="1:8" ht="13.5" x14ac:dyDescent="0.25">
      <c r="A2328" s="3">
        <v>45394</v>
      </c>
      <c r="B2328" s="2">
        <v>91.48</v>
      </c>
      <c r="C2328" s="2">
        <v>70.593900000000005</v>
      </c>
      <c r="D2328" s="2">
        <v>4147</v>
      </c>
      <c r="E2328" s="2">
        <f t="shared" si="144"/>
        <v>207113</v>
      </c>
      <c r="F2328" s="17" t="str">
        <f t="shared" si="147"/>
        <v>BULLISH</v>
      </c>
      <c r="G2328" s="17" t="str">
        <f t="shared" si="146"/>
        <v>STRONG</v>
      </c>
      <c r="H2328" s="17" t="str">
        <f t="shared" si="145"/>
        <v>CONFIRMED BULLISH</v>
      </c>
    </row>
    <row r="2329" spans="1:8" ht="13.5" x14ac:dyDescent="0.25">
      <c r="A2329" s="3">
        <v>45397</v>
      </c>
      <c r="B2329" s="2">
        <v>91.89</v>
      </c>
      <c r="C2329" s="2">
        <v>70.910300000000007</v>
      </c>
      <c r="D2329" s="2">
        <v>927</v>
      </c>
      <c r="E2329" s="2">
        <f t="shared" si="144"/>
        <v>208040</v>
      </c>
      <c r="F2329" s="17" t="str">
        <f t="shared" si="147"/>
        <v>BULLISH</v>
      </c>
      <c r="G2329" s="17" t="str">
        <f t="shared" si="146"/>
        <v>STRONG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91.2</v>
      </c>
      <c r="C2330" s="2">
        <v>70.377899999999997</v>
      </c>
      <c r="D2330" s="2">
        <v>4008</v>
      </c>
      <c r="E2330" s="2">
        <f t="shared" si="144"/>
        <v>204032</v>
      </c>
      <c r="F2330" s="17" t="str">
        <f t="shared" si="147"/>
        <v>BULLISH</v>
      </c>
      <c r="G2330" s="17" t="str">
        <f t="shared" si="146"/>
        <v>STRONG</v>
      </c>
      <c r="H2330" s="17" t="str">
        <f t="shared" si="145"/>
        <v>CONFIRMED BULLISH</v>
      </c>
    </row>
    <row r="2331" spans="1:8" ht="13.5" x14ac:dyDescent="0.25">
      <c r="A2331" s="3">
        <v>45399</v>
      </c>
      <c r="B2331" s="2">
        <v>91</v>
      </c>
      <c r="C2331" s="2">
        <v>70.223500000000001</v>
      </c>
      <c r="D2331" s="2">
        <v>4024</v>
      </c>
      <c r="E2331" s="2">
        <f t="shared" si="144"/>
        <v>200008</v>
      </c>
      <c r="F2331" s="17" t="str">
        <f t="shared" si="147"/>
        <v>BEARISH</v>
      </c>
      <c r="G2331" s="17" t="str">
        <f t="shared" si="146"/>
        <v>NEUTRAL</v>
      </c>
      <c r="H2331" s="17" t="str">
        <f t="shared" si="145"/>
        <v>CONFIRMED BEARISH</v>
      </c>
    </row>
    <row r="2332" spans="1:8" ht="13.5" x14ac:dyDescent="0.25">
      <c r="A2332" s="3">
        <v>45400</v>
      </c>
      <c r="B2332" s="2">
        <v>91.5</v>
      </c>
      <c r="C2332" s="2">
        <v>70.609399999999994</v>
      </c>
      <c r="D2332" s="2">
        <v>1554</v>
      </c>
      <c r="E2332" s="2">
        <f t="shared" si="144"/>
        <v>201562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BEARISH DIVERGENCE</v>
      </c>
    </row>
    <row r="2333" spans="1:8" ht="13.5" x14ac:dyDescent="0.25">
      <c r="A2333" s="3">
        <v>45401</v>
      </c>
      <c r="B2333" s="2">
        <v>91</v>
      </c>
      <c r="C2333" s="2">
        <v>70.223500000000001</v>
      </c>
      <c r="D2333" s="2">
        <v>1557</v>
      </c>
      <c r="E2333" s="2">
        <f t="shared" si="144"/>
        <v>200005</v>
      </c>
      <c r="F2333" s="17" t="str">
        <f t="shared" si="147"/>
        <v>BEARISH</v>
      </c>
      <c r="G2333" s="17" t="str">
        <f t="shared" si="146"/>
        <v>WEAK</v>
      </c>
      <c r="H2333" s="17" t="str">
        <f t="shared" si="145"/>
        <v>CONFIRMED BEARISH</v>
      </c>
    </row>
    <row r="2334" spans="1:8" ht="13.5" x14ac:dyDescent="0.25">
      <c r="A2334" s="3">
        <v>45404</v>
      </c>
      <c r="B2334" s="2">
        <v>91.4</v>
      </c>
      <c r="C2334" s="2">
        <v>70.532200000000003</v>
      </c>
      <c r="D2334" s="2">
        <v>1442</v>
      </c>
      <c r="E2334" s="2">
        <f t="shared" si="144"/>
        <v>201447</v>
      </c>
      <c r="F2334" s="17" t="str">
        <f t="shared" si="147"/>
        <v>BEARISH</v>
      </c>
      <c r="G2334" s="17" t="str">
        <f t="shared" si="146"/>
        <v>WEAK</v>
      </c>
      <c r="H2334" s="17" t="str">
        <f t="shared" si="145"/>
        <v>CONFIRMED BEARISH</v>
      </c>
    </row>
    <row r="2335" spans="1:8" ht="13.5" x14ac:dyDescent="0.25">
      <c r="A2335" s="3">
        <v>45405</v>
      </c>
      <c r="B2335" s="2">
        <v>92.4</v>
      </c>
      <c r="C2335" s="2">
        <v>71.303899999999999</v>
      </c>
      <c r="D2335" s="2">
        <v>4594</v>
      </c>
      <c r="E2335" s="2">
        <f t="shared" si="144"/>
        <v>206041</v>
      </c>
      <c r="F2335" s="17" t="str">
        <f t="shared" si="147"/>
        <v>BULLISH</v>
      </c>
      <c r="G2335" s="17" t="str">
        <f t="shared" si="146"/>
        <v>NEUTRAL</v>
      </c>
      <c r="H2335" s="17" t="str">
        <f t="shared" si="145"/>
        <v>CONFIRMED BULLISH</v>
      </c>
    </row>
    <row r="2336" spans="1:8" ht="13.5" x14ac:dyDescent="0.25">
      <c r="A2336" s="3">
        <v>45406</v>
      </c>
      <c r="B2336" s="2">
        <v>92.77</v>
      </c>
      <c r="C2336" s="2">
        <v>71.589399999999998</v>
      </c>
      <c r="D2336" s="2">
        <v>678</v>
      </c>
      <c r="E2336" s="2">
        <f t="shared" si="144"/>
        <v>206719</v>
      </c>
      <c r="F2336" s="17" t="str">
        <f t="shared" si="147"/>
        <v>BULLISH</v>
      </c>
      <c r="G2336" s="17" t="str">
        <f t="shared" si="146"/>
        <v>STRONG</v>
      </c>
      <c r="H2336" s="17" t="str">
        <f t="shared" si="145"/>
        <v>CONFIRMED BULLISH</v>
      </c>
    </row>
    <row r="2337" spans="1:8" ht="13.5" x14ac:dyDescent="0.25">
      <c r="A2337" s="3">
        <v>45407</v>
      </c>
      <c r="B2337" s="2">
        <v>92.4</v>
      </c>
      <c r="C2337" s="2">
        <v>71.303899999999999</v>
      </c>
      <c r="D2337" s="2">
        <v>1181</v>
      </c>
      <c r="E2337" s="2">
        <f t="shared" si="144"/>
        <v>205538</v>
      </c>
      <c r="F2337" s="17" t="str">
        <f t="shared" si="147"/>
        <v>BULLISH</v>
      </c>
      <c r="G2337" s="17" t="str">
        <f t="shared" si="146"/>
        <v>NEUTRAL</v>
      </c>
      <c r="H2337" s="17" t="str">
        <f t="shared" si="145"/>
        <v>CONFIRMED BULLISH</v>
      </c>
    </row>
    <row r="2338" spans="1:8" ht="13.5" x14ac:dyDescent="0.25">
      <c r="A2338" s="3">
        <v>45408</v>
      </c>
      <c r="B2338" s="2">
        <v>93</v>
      </c>
      <c r="C2338" s="2">
        <v>71.766900000000007</v>
      </c>
      <c r="D2338" s="2">
        <v>3026</v>
      </c>
      <c r="E2338" s="2">
        <f t="shared" si="144"/>
        <v>208564</v>
      </c>
      <c r="F2338" s="17" t="str">
        <f t="shared" si="147"/>
        <v>BULLISH</v>
      </c>
      <c r="G2338" s="17" t="str">
        <f t="shared" si="146"/>
        <v>STRONG</v>
      </c>
      <c r="H2338" s="17" t="str">
        <f t="shared" si="145"/>
        <v>CONFIRMED BULLISH</v>
      </c>
    </row>
    <row r="2339" spans="1:8" ht="13.5" x14ac:dyDescent="0.25">
      <c r="A2339" s="3">
        <v>45411</v>
      </c>
      <c r="B2339" s="2">
        <v>93.3</v>
      </c>
      <c r="C2339" s="2">
        <v>71.998400000000004</v>
      </c>
      <c r="D2339" s="2">
        <v>1409</v>
      </c>
      <c r="E2339" s="2">
        <f t="shared" si="144"/>
        <v>209973</v>
      </c>
      <c r="F2339" s="17" t="str">
        <f t="shared" si="147"/>
        <v>BULLISH</v>
      </c>
      <c r="G2339" s="17" t="str">
        <f t="shared" si="146"/>
        <v>STRONG</v>
      </c>
      <c r="H2339" s="17" t="str">
        <f t="shared" si="145"/>
        <v>CONFIRMED BULLISH</v>
      </c>
    </row>
    <row r="2340" spans="1:8" ht="13.5" x14ac:dyDescent="0.25">
      <c r="A2340" s="3">
        <v>45412</v>
      </c>
      <c r="B2340" s="2">
        <v>93.8</v>
      </c>
      <c r="C2340" s="2">
        <v>72.384200000000007</v>
      </c>
      <c r="D2340" s="2">
        <v>542</v>
      </c>
      <c r="E2340" s="2">
        <f t="shared" si="144"/>
        <v>210515</v>
      </c>
      <c r="F2340" s="17" t="str">
        <f t="shared" si="147"/>
        <v>BULLISH</v>
      </c>
      <c r="G2340" s="17" t="str">
        <f t="shared" si="146"/>
        <v>STRONG</v>
      </c>
      <c r="H2340" s="17" t="str">
        <f t="shared" si="145"/>
        <v>CONFIRMED BULLISH</v>
      </c>
    </row>
    <row r="2341" spans="1:8" ht="13.5" x14ac:dyDescent="0.25">
      <c r="A2341" s="3">
        <v>45414</v>
      </c>
      <c r="B2341" s="2">
        <v>94.8</v>
      </c>
      <c r="C2341" s="2">
        <v>73.155900000000003</v>
      </c>
      <c r="D2341" s="2">
        <v>3164</v>
      </c>
      <c r="E2341" s="2">
        <f t="shared" si="144"/>
        <v>213679</v>
      </c>
      <c r="F2341" s="17" t="str">
        <f t="shared" si="147"/>
        <v>BULLISH</v>
      </c>
      <c r="G2341" s="17" t="str">
        <f t="shared" si="146"/>
        <v>STRONG</v>
      </c>
      <c r="H2341" s="17" t="str">
        <f t="shared" si="145"/>
        <v>CONFIRMED BULLISH</v>
      </c>
    </row>
    <row r="2342" spans="1:8" ht="13.5" x14ac:dyDescent="0.25">
      <c r="A2342" s="3">
        <v>45415</v>
      </c>
      <c r="B2342" s="2">
        <v>96.45</v>
      </c>
      <c r="C2342" s="2">
        <v>74.429199999999994</v>
      </c>
      <c r="D2342" s="2">
        <v>8427</v>
      </c>
      <c r="E2342" s="2">
        <f t="shared" si="144"/>
        <v>222106</v>
      </c>
      <c r="F2342" s="17" t="str">
        <f t="shared" si="147"/>
        <v>BULLISH</v>
      </c>
      <c r="G2342" s="17" t="str">
        <f t="shared" si="146"/>
        <v>STRONG</v>
      </c>
      <c r="H2342" s="17" t="str">
        <f t="shared" si="145"/>
        <v>CONFIRMED BULLISH</v>
      </c>
    </row>
    <row r="2343" spans="1:8" ht="13.5" x14ac:dyDescent="0.25">
      <c r="A2343" s="3">
        <v>45418</v>
      </c>
      <c r="B2343" s="2">
        <v>96.55</v>
      </c>
      <c r="C2343" s="2">
        <v>74.506399999999999</v>
      </c>
      <c r="D2343" s="2">
        <v>2576</v>
      </c>
      <c r="E2343" s="2">
        <f t="shared" si="144"/>
        <v>224682</v>
      </c>
      <c r="F2343" s="17" t="str">
        <f t="shared" si="147"/>
        <v>BULLISH</v>
      </c>
      <c r="G2343" s="17" t="str">
        <f t="shared" si="146"/>
        <v>STRONG</v>
      </c>
      <c r="H2343" s="17" t="str">
        <f t="shared" si="145"/>
        <v>CONFIRMED BULLISH</v>
      </c>
    </row>
    <row r="2344" spans="1:8" ht="13.5" x14ac:dyDescent="0.25">
      <c r="A2344" s="3">
        <v>45419</v>
      </c>
      <c r="B2344" s="2">
        <v>95.8</v>
      </c>
      <c r="C2344" s="2">
        <v>73.927599999999998</v>
      </c>
      <c r="D2344" s="2">
        <v>7143</v>
      </c>
      <c r="E2344" s="2">
        <f t="shared" si="144"/>
        <v>217539</v>
      </c>
      <c r="F2344" s="17" t="str">
        <f t="shared" si="147"/>
        <v>BULLISH</v>
      </c>
      <c r="G2344" s="17" t="str">
        <f t="shared" si="146"/>
        <v>STRONG</v>
      </c>
      <c r="H2344" s="17" t="str">
        <f t="shared" si="145"/>
        <v>CONFIRMED BULLISH</v>
      </c>
    </row>
    <row r="2345" spans="1:8" ht="13.5" x14ac:dyDescent="0.25">
      <c r="A2345" s="3">
        <v>45420</v>
      </c>
      <c r="B2345" s="2">
        <v>95.82</v>
      </c>
      <c r="C2345" s="2">
        <v>73.942999999999998</v>
      </c>
      <c r="D2345" s="2">
        <v>3854</v>
      </c>
      <c r="E2345" s="2">
        <f t="shared" si="144"/>
        <v>221393</v>
      </c>
      <c r="F2345" s="17" t="str">
        <f t="shared" si="147"/>
        <v>BULLISH</v>
      </c>
      <c r="G2345" s="17" t="str">
        <f t="shared" si="146"/>
        <v>STRONG</v>
      </c>
      <c r="H2345" s="17" t="str">
        <f t="shared" si="145"/>
        <v>CONFIRMED BULLISH</v>
      </c>
    </row>
    <row r="2346" spans="1:8" ht="13.5" x14ac:dyDescent="0.25">
      <c r="A2346" s="3">
        <v>45421</v>
      </c>
      <c r="B2346" s="2">
        <v>95.98</v>
      </c>
      <c r="C2346" s="2">
        <v>74.066500000000005</v>
      </c>
      <c r="D2346" s="2">
        <v>206</v>
      </c>
      <c r="E2346" s="2">
        <f t="shared" si="144"/>
        <v>221599</v>
      </c>
      <c r="F2346" s="17" t="str">
        <f t="shared" si="147"/>
        <v>BULLISH</v>
      </c>
      <c r="G2346" s="17" t="str">
        <f t="shared" si="146"/>
        <v>STRONG</v>
      </c>
      <c r="H2346" s="17" t="str">
        <f t="shared" si="145"/>
        <v>CONFIRMED BULLISH</v>
      </c>
    </row>
    <row r="2347" spans="1:8" ht="13.5" x14ac:dyDescent="0.25">
      <c r="A2347" s="3">
        <v>45422</v>
      </c>
      <c r="B2347" s="2">
        <v>95.8</v>
      </c>
      <c r="C2347" s="2">
        <v>73.927599999999998</v>
      </c>
      <c r="D2347" s="2">
        <v>9776</v>
      </c>
      <c r="E2347" s="2">
        <f t="shared" si="144"/>
        <v>211823</v>
      </c>
      <c r="F2347" s="17" t="str">
        <f t="shared" si="147"/>
        <v>BEARISH</v>
      </c>
      <c r="G2347" s="17" t="str">
        <f t="shared" si="146"/>
        <v>WEAK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90.25</v>
      </c>
      <c r="C2348" s="2">
        <v>74.295699999999997</v>
      </c>
      <c r="D2348" s="2">
        <v>3105</v>
      </c>
      <c r="E2348" s="2">
        <f t="shared" si="144"/>
        <v>208718</v>
      </c>
      <c r="F2348" s="17" t="str">
        <f t="shared" si="147"/>
        <v>BEARISH</v>
      </c>
      <c r="G2348" s="17" t="str">
        <f t="shared" si="146"/>
        <v>WEAK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90.49</v>
      </c>
      <c r="C2349" s="2">
        <v>74.493200000000002</v>
      </c>
      <c r="D2349" s="2">
        <v>4484</v>
      </c>
      <c r="E2349" s="2">
        <f t="shared" si="144"/>
        <v>213202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CONFIRMED BEARISH</v>
      </c>
    </row>
    <row r="2350" spans="1:8" ht="13.5" x14ac:dyDescent="0.25">
      <c r="A2350" s="3">
        <v>45427</v>
      </c>
      <c r="B2350" s="2">
        <v>91</v>
      </c>
      <c r="C2350" s="2">
        <v>74.9131</v>
      </c>
      <c r="D2350" s="2">
        <v>3816</v>
      </c>
      <c r="E2350" s="2">
        <f t="shared" si="144"/>
        <v>217018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CONFIRMED BEARISH</v>
      </c>
    </row>
    <row r="2351" spans="1:8" ht="13.5" x14ac:dyDescent="0.25">
      <c r="A2351" s="3">
        <v>45428</v>
      </c>
      <c r="B2351" s="2">
        <v>91</v>
      </c>
      <c r="C2351" s="2">
        <v>74.9131</v>
      </c>
      <c r="D2351" s="2">
        <v>5128</v>
      </c>
      <c r="E2351" s="2">
        <f t="shared" si="144"/>
        <v>217018</v>
      </c>
      <c r="F2351" s="17" t="str">
        <f t="shared" si="147"/>
        <v>BEARISH</v>
      </c>
      <c r="G2351" s="17" t="str">
        <f t="shared" si="146"/>
        <v>WEAK</v>
      </c>
      <c r="H2351" s="17" t="str">
        <f t="shared" si="145"/>
        <v>CONFIRMED BEARISH</v>
      </c>
    </row>
    <row r="2352" spans="1:8" ht="13.5" x14ac:dyDescent="0.25">
      <c r="A2352" s="3">
        <v>45429</v>
      </c>
      <c r="B2352" s="2">
        <v>91.5</v>
      </c>
      <c r="C2352" s="2">
        <v>75.324700000000007</v>
      </c>
      <c r="D2352" s="2">
        <v>7352</v>
      </c>
      <c r="E2352" s="2">
        <f t="shared" si="144"/>
        <v>224370</v>
      </c>
      <c r="F2352" s="17" t="str">
        <f t="shared" si="147"/>
        <v>BULLISH</v>
      </c>
      <c r="G2352" s="17" t="str">
        <f t="shared" si="146"/>
        <v>STRONG</v>
      </c>
      <c r="H2352" s="17" t="str">
        <f t="shared" si="145"/>
        <v>BULLISH DIVERGENCE</v>
      </c>
    </row>
    <row r="2353" spans="1:8" ht="13.5" x14ac:dyDescent="0.25">
      <c r="A2353" s="3">
        <v>45432</v>
      </c>
      <c r="B2353" s="2">
        <v>92.44</v>
      </c>
      <c r="C2353" s="2">
        <v>76.098500000000001</v>
      </c>
      <c r="D2353" s="2">
        <v>5648</v>
      </c>
      <c r="E2353" s="2">
        <f t="shared" si="144"/>
        <v>230018</v>
      </c>
      <c r="F2353" s="17" t="str">
        <f t="shared" si="147"/>
        <v>BULLISH</v>
      </c>
      <c r="G2353" s="17" t="str">
        <f t="shared" si="146"/>
        <v>STRONG</v>
      </c>
      <c r="H2353" s="17" t="str">
        <f t="shared" si="145"/>
        <v>CONFIRMED BULLISH</v>
      </c>
    </row>
    <row r="2354" spans="1:8" ht="13.5" x14ac:dyDescent="0.25">
      <c r="A2354" s="3">
        <v>45433</v>
      </c>
      <c r="B2354" s="2">
        <v>94.5</v>
      </c>
      <c r="C2354" s="2">
        <v>77.794300000000007</v>
      </c>
      <c r="D2354" s="2">
        <v>5494</v>
      </c>
      <c r="E2354" s="2">
        <f t="shared" si="144"/>
        <v>235512</v>
      </c>
      <c r="F2354" s="17" t="str">
        <f t="shared" si="147"/>
        <v>BULLISH</v>
      </c>
      <c r="G2354" s="17" t="str">
        <f t="shared" si="146"/>
        <v>STRONG</v>
      </c>
      <c r="H2354" s="17" t="str">
        <f t="shared" si="145"/>
        <v>CONFIRMED BULLISH</v>
      </c>
    </row>
    <row r="2355" spans="1:8" ht="13.5" x14ac:dyDescent="0.25">
      <c r="A2355" s="3">
        <v>45434</v>
      </c>
      <c r="B2355" s="2">
        <v>94.55</v>
      </c>
      <c r="C2355" s="2">
        <v>77.835499999999996</v>
      </c>
      <c r="D2355" s="2">
        <v>4562</v>
      </c>
      <c r="E2355" s="2">
        <f t="shared" si="144"/>
        <v>240074</v>
      </c>
      <c r="F2355" s="17" t="str">
        <f t="shared" si="147"/>
        <v>BULLISH</v>
      </c>
      <c r="G2355" s="17" t="str">
        <f t="shared" si="146"/>
        <v>STRONG</v>
      </c>
      <c r="H2355" s="17" t="str">
        <f t="shared" si="145"/>
        <v>CONFIRMED BULLISH</v>
      </c>
    </row>
    <row r="2356" spans="1:8" ht="13.5" x14ac:dyDescent="0.25">
      <c r="A2356" s="3">
        <v>45435</v>
      </c>
      <c r="B2356" s="2">
        <v>94.5</v>
      </c>
      <c r="C2356" s="2">
        <v>77.794300000000007</v>
      </c>
      <c r="D2356" s="2">
        <v>2265</v>
      </c>
      <c r="E2356" s="2">
        <f t="shared" si="144"/>
        <v>237809</v>
      </c>
      <c r="F2356" s="17" t="str">
        <f t="shared" si="147"/>
        <v>BULLISH</v>
      </c>
      <c r="G2356" s="17" t="str">
        <f t="shared" si="146"/>
        <v>STRONG</v>
      </c>
      <c r="H2356" s="17" t="str">
        <f t="shared" si="145"/>
        <v>CONFIRMED BULLISH</v>
      </c>
    </row>
    <row r="2357" spans="1:8" ht="13.5" x14ac:dyDescent="0.25">
      <c r="A2357" s="3">
        <v>45436</v>
      </c>
      <c r="B2357" s="2">
        <v>94.5</v>
      </c>
      <c r="C2357" s="2">
        <v>77.794300000000007</v>
      </c>
      <c r="D2357" s="2">
        <v>3200</v>
      </c>
      <c r="E2357" s="2">
        <f t="shared" si="144"/>
        <v>237809</v>
      </c>
      <c r="F2357" s="17" t="str">
        <f t="shared" si="147"/>
        <v>BULLISH</v>
      </c>
      <c r="G2357" s="17" t="str">
        <f t="shared" si="146"/>
        <v>STRONG</v>
      </c>
      <c r="H2357" s="17" t="str">
        <f t="shared" si="145"/>
        <v>CONFIRMED BULLISH</v>
      </c>
    </row>
    <row r="2358" spans="1:8" ht="13.5" x14ac:dyDescent="0.25">
      <c r="A2358" s="3">
        <v>45439</v>
      </c>
      <c r="B2358" s="2">
        <v>97</v>
      </c>
      <c r="C2358" s="2">
        <v>79.852400000000003</v>
      </c>
      <c r="D2358" s="2">
        <v>6118</v>
      </c>
      <c r="E2358" s="2">
        <f t="shared" si="144"/>
        <v>243927</v>
      </c>
      <c r="F2358" s="17" t="str">
        <f t="shared" si="147"/>
        <v>BULLISH</v>
      </c>
      <c r="G2358" s="17" t="str">
        <f t="shared" si="146"/>
        <v>STRONG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96.95</v>
      </c>
      <c r="C2359" s="2">
        <v>79.811199999999999</v>
      </c>
      <c r="D2359" s="2">
        <v>4304</v>
      </c>
      <c r="E2359" s="2">
        <f t="shared" si="144"/>
        <v>239623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CONFIRMED BULLISH</v>
      </c>
    </row>
    <row r="2360" spans="1:8" ht="13.5" x14ac:dyDescent="0.25">
      <c r="A2360" s="3">
        <v>45441</v>
      </c>
      <c r="B2360" s="2">
        <v>96.6</v>
      </c>
      <c r="C2360" s="2">
        <v>79.523099999999999</v>
      </c>
      <c r="D2360" s="2">
        <v>3857</v>
      </c>
      <c r="E2360" s="2">
        <f t="shared" si="144"/>
        <v>235766</v>
      </c>
      <c r="F2360" s="17" t="str">
        <f t="shared" si="147"/>
        <v>BEARISH</v>
      </c>
      <c r="G2360" s="17" t="str">
        <f t="shared" si="146"/>
        <v>NEUTRAL</v>
      </c>
      <c r="H2360" s="17" t="str">
        <f t="shared" si="145"/>
        <v>BEARISH DIVERGENCE</v>
      </c>
    </row>
    <row r="2361" spans="1:8" ht="13.5" x14ac:dyDescent="0.25">
      <c r="A2361" s="3">
        <v>45442</v>
      </c>
      <c r="B2361" s="2">
        <v>96.58</v>
      </c>
      <c r="C2361" s="2">
        <v>79.506600000000006</v>
      </c>
      <c r="D2361" s="2">
        <v>1747</v>
      </c>
      <c r="E2361" s="2">
        <f t="shared" si="144"/>
        <v>234019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BEARISH DIVERGENCE</v>
      </c>
    </row>
    <row r="2362" spans="1:8" ht="13.5" x14ac:dyDescent="0.25">
      <c r="A2362" s="3">
        <v>45443</v>
      </c>
      <c r="B2362" s="2">
        <v>96.38</v>
      </c>
      <c r="C2362" s="2">
        <v>79.341999999999999</v>
      </c>
      <c r="D2362" s="2">
        <v>1338</v>
      </c>
      <c r="E2362" s="2">
        <f t="shared" si="144"/>
        <v>232681</v>
      </c>
      <c r="F2362" s="17" t="str">
        <f t="shared" si="147"/>
        <v>BEARISH</v>
      </c>
      <c r="G2362" s="17" t="str">
        <f t="shared" si="146"/>
        <v>WEAK</v>
      </c>
      <c r="H2362" s="17" t="str">
        <f t="shared" si="145"/>
        <v>BEARISH DIVERGENCE</v>
      </c>
    </row>
    <row r="2363" spans="1:8" ht="13.5" x14ac:dyDescent="0.25">
      <c r="A2363" s="3">
        <v>45446</v>
      </c>
      <c r="B2363" s="2">
        <v>96</v>
      </c>
      <c r="C2363" s="2">
        <v>79.029200000000003</v>
      </c>
      <c r="D2363" s="2">
        <v>4125</v>
      </c>
      <c r="E2363" s="2">
        <f t="shared" si="144"/>
        <v>228556</v>
      </c>
      <c r="F2363" s="17" t="str">
        <f t="shared" si="147"/>
        <v>BEARISH</v>
      </c>
      <c r="G2363" s="17" t="str">
        <f t="shared" si="146"/>
        <v>WEAK</v>
      </c>
      <c r="H2363" s="17" t="str">
        <f t="shared" si="145"/>
        <v>CONFIRMED BEARISH</v>
      </c>
    </row>
    <row r="2364" spans="1:8" ht="13.5" x14ac:dyDescent="0.25">
      <c r="A2364" s="3">
        <v>45447</v>
      </c>
      <c r="B2364" s="2">
        <v>96.8</v>
      </c>
      <c r="C2364" s="2">
        <v>79.687799999999996</v>
      </c>
      <c r="D2364" s="2">
        <v>3497</v>
      </c>
      <c r="E2364" s="2">
        <f t="shared" si="144"/>
        <v>232053</v>
      </c>
      <c r="F2364" s="17" t="str">
        <f t="shared" si="147"/>
        <v>BEARISH</v>
      </c>
      <c r="G2364" s="17" t="str">
        <f t="shared" si="146"/>
        <v>WEAK</v>
      </c>
      <c r="H2364" s="17" t="str">
        <f t="shared" si="145"/>
        <v>CONFIRMED BEARISH</v>
      </c>
    </row>
    <row r="2365" spans="1:8" ht="13.5" x14ac:dyDescent="0.25">
      <c r="A2365" s="3">
        <v>45448</v>
      </c>
      <c r="B2365" s="2">
        <v>98.5</v>
      </c>
      <c r="C2365" s="2">
        <v>81.087199999999996</v>
      </c>
      <c r="D2365" s="2">
        <v>5610</v>
      </c>
      <c r="E2365" s="2">
        <f t="shared" si="144"/>
        <v>237663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100.7</v>
      </c>
      <c r="C2366" s="2">
        <v>82.898300000000006</v>
      </c>
      <c r="D2366" s="2">
        <v>34537</v>
      </c>
      <c r="E2366" s="2">
        <f t="shared" si="144"/>
        <v>272200</v>
      </c>
      <c r="F2366" s="17" t="str">
        <f t="shared" si="147"/>
        <v>BULLISH</v>
      </c>
      <c r="G2366" s="17" t="str">
        <f t="shared" si="146"/>
        <v>STRONG</v>
      </c>
      <c r="H2366" s="17" t="str">
        <f t="shared" si="145"/>
        <v>CONFIRMED BULLISH</v>
      </c>
    </row>
    <row r="2367" spans="1:8" ht="13.5" x14ac:dyDescent="0.25">
      <c r="A2367" s="3">
        <v>45450</v>
      </c>
      <c r="B2367" s="2">
        <v>101.31</v>
      </c>
      <c r="C2367" s="2">
        <v>83.400499999999994</v>
      </c>
      <c r="D2367" s="2">
        <v>10338</v>
      </c>
      <c r="E2367" s="2">
        <f t="shared" si="144"/>
        <v>282538</v>
      </c>
      <c r="F2367" s="17" t="str">
        <f t="shared" si="147"/>
        <v>BULLISH</v>
      </c>
      <c r="G2367" s="17" t="str">
        <f t="shared" si="146"/>
        <v>STRONG</v>
      </c>
      <c r="H2367" s="17" t="str">
        <f t="shared" si="145"/>
        <v>CONFIRMED BULLISH</v>
      </c>
    </row>
    <row r="2368" spans="1:8" ht="13.5" x14ac:dyDescent="0.25">
      <c r="A2368" s="3">
        <v>45453</v>
      </c>
      <c r="B2368" s="2">
        <v>103.3</v>
      </c>
      <c r="C2368" s="2">
        <v>85.038700000000006</v>
      </c>
      <c r="D2368" s="2">
        <v>6198</v>
      </c>
      <c r="E2368" s="2">
        <f t="shared" si="144"/>
        <v>288736</v>
      </c>
      <c r="F2368" s="17" t="str">
        <f t="shared" si="147"/>
        <v>BULLISH</v>
      </c>
      <c r="G2368" s="17" t="str">
        <f t="shared" si="146"/>
        <v>STRONG</v>
      </c>
      <c r="H2368" s="17" t="str">
        <f t="shared" si="145"/>
        <v>CONFIRMED BULLISH</v>
      </c>
    </row>
    <row r="2369" spans="1:8" ht="13.5" x14ac:dyDescent="0.25">
      <c r="A2369" s="3">
        <v>45454</v>
      </c>
      <c r="B2369" s="2">
        <v>103.3</v>
      </c>
      <c r="C2369" s="2">
        <v>85.038700000000006</v>
      </c>
      <c r="D2369" s="2">
        <v>8596</v>
      </c>
      <c r="E2369" s="2">
        <f t="shared" si="144"/>
        <v>288736</v>
      </c>
      <c r="F2369" s="17" t="str">
        <f t="shared" si="147"/>
        <v>BULLISH</v>
      </c>
      <c r="G2369" s="17" t="str">
        <f t="shared" si="146"/>
        <v>STRONG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102.4</v>
      </c>
      <c r="C2370" s="2">
        <v>84.297799999999995</v>
      </c>
      <c r="D2370" s="2">
        <v>1533</v>
      </c>
      <c r="E2370" s="2">
        <f t="shared" si="144"/>
        <v>287203</v>
      </c>
      <c r="F2370" s="17" t="str">
        <f t="shared" si="147"/>
        <v>BULLISH</v>
      </c>
      <c r="G2370" s="17" t="str">
        <f t="shared" si="146"/>
        <v>STRONG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103</v>
      </c>
      <c r="C2371" s="2">
        <v>84.791700000000006</v>
      </c>
      <c r="D2371" s="2">
        <v>7942</v>
      </c>
      <c r="E2371" s="2">
        <f t="shared" si="144"/>
        <v>295145</v>
      </c>
      <c r="F2371" s="17" t="str">
        <f t="shared" si="147"/>
        <v>BULLISH</v>
      </c>
      <c r="G2371" s="17" t="str">
        <f t="shared" si="146"/>
        <v>STRONG</v>
      </c>
      <c r="H2371" s="17" t="str">
        <f t="shared" si="145"/>
        <v>CONFIRMED BULLISH</v>
      </c>
    </row>
    <row r="2372" spans="1:8" ht="13.5" x14ac:dyDescent="0.25">
      <c r="A2372" s="3">
        <v>45457</v>
      </c>
      <c r="B2372" s="2">
        <v>103.29</v>
      </c>
      <c r="C2372" s="2">
        <v>85.030500000000004</v>
      </c>
      <c r="D2372" s="2">
        <v>5363</v>
      </c>
      <c r="E2372" s="2">
        <f t="shared" ref="E2372:E2435" si="148">IF(B2372&gt;B2371, E2371+D2372, IF(B2372&lt;B2371, E2371-D2372, E2371))</f>
        <v>300508</v>
      </c>
      <c r="F2372" s="17" t="str">
        <f t="shared" si="147"/>
        <v>BULLISH</v>
      </c>
      <c r="G2372" s="17" t="str">
        <f t="shared" si="146"/>
        <v>STRONG</v>
      </c>
      <c r="H2372" s="17" t="str">
        <f t="shared" si="145"/>
        <v>CONFIRMED BULLISH</v>
      </c>
    </row>
    <row r="2373" spans="1:8" ht="13.5" x14ac:dyDescent="0.25">
      <c r="A2373" s="3">
        <v>45461</v>
      </c>
      <c r="B2373" s="2">
        <v>104.7</v>
      </c>
      <c r="C2373" s="2">
        <v>86.191199999999995</v>
      </c>
      <c r="D2373" s="2">
        <v>2374</v>
      </c>
      <c r="E2373" s="2">
        <f t="shared" si="148"/>
        <v>302882</v>
      </c>
      <c r="F2373" s="17" t="str">
        <f t="shared" si="147"/>
        <v>BULLISH</v>
      </c>
      <c r="G2373" s="17" t="str">
        <f t="shared" si="146"/>
        <v>STRONG</v>
      </c>
      <c r="H2373" s="17" t="str">
        <f t="shared" si="145"/>
        <v>CONFIRMED BULLISH</v>
      </c>
    </row>
    <row r="2374" spans="1:8" ht="13.5" x14ac:dyDescent="0.25">
      <c r="A2374" s="3">
        <v>45462</v>
      </c>
      <c r="B2374" s="2">
        <v>105.01</v>
      </c>
      <c r="C2374" s="2">
        <v>86.446399999999997</v>
      </c>
      <c r="D2374" s="2">
        <v>14927</v>
      </c>
      <c r="E2374" s="2">
        <f t="shared" si="148"/>
        <v>317809</v>
      </c>
      <c r="F2374" s="17" t="str">
        <f t="shared" si="147"/>
        <v>BULLISH</v>
      </c>
      <c r="G2374" s="17" t="str">
        <f t="shared" si="146"/>
        <v>STRONG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104.7</v>
      </c>
      <c r="C2375" s="2">
        <v>86.191199999999995</v>
      </c>
      <c r="D2375" s="2">
        <v>1788</v>
      </c>
      <c r="E2375" s="2">
        <f t="shared" si="148"/>
        <v>316021</v>
      </c>
      <c r="F2375" s="17" t="str">
        <f t="shared" si="147"/>
        <v>BULLISH</v>
      </c>
      <c r="G2375" s="17" t="str">
        <f t="shared" ref="G2375:G2438" si="150">IF((E2375-E2370)/E2370 &gt; 0.02, "STRONG",
 IF((E2375-E2370)/E2370 &lt; -0.02, "WEAK", "NEUTRAL"))</f>
        <v>STRONG</v>
      </c>
      <c r="H2375" s="17" t="str">
        <f t="shared" si="149"/>
        <v>CONFIRMED BULLISH</v>
      </c>
    </row>
    <row r="2376" spans="1:8" ht="13.5" x14ac:dyDescent="0.25">
      <c r="A2376" s="3">
        <v>45464</v>
      </c>
      <c r="B2376" s="2">
        <v>104.3</v>
      </c>
      <c r="C2376" s="2">
        <v>85.861900000000006</v>
      </c>
      <c r="D2376" s="2">
        <v>3276</v>
      </c>
      <c r="E2376" s="2">
        <f t="shared" si="148"/>
        <v>312745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STRONG</v>
      </c>
      <c r="H2376" s="17" t="str">
        <f t="shared" si="149"/>
        <v>CONFIRMED BULLISH</v>
      </c>
    </row>
    <row r="2377" spans="1:8" ht="13.5" x14ac:dyDescent="0.25">
      <c r="A2377" s="3">
        <v>45467</v>
      </c>
      <c r="B2377" s="2">
        <v>104</v>
      </c>
      <c r="C2377" s="2">
        <v>85.614900000000006</v>
      </c>
      <c r="D2377" s="2">
        <v>772</v>
      </c>
      <c r="E2377" s="2">
        <f t="shared" si="148"/>
        <v>311973</v>
      </c>
      <c r="F2377" s="17" t="str">
        <f t="shared" si="151"/>
        <v>BULLISH</v>
      </c>
      <c r="G2377" s="17" t="str">
        <f t="shared" si="150"/>
        <v>STRONG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103.8</v>
      </c>
      <c r="C2378" s="2">
        <v>85.450299999999999</v>
      </c>
      <c r="D2378" s="2">
        <v>1953</v>
      </c>
      <c r="E2378" s="2">
        <f t="shared" si="148"/>
        <v>310020</v>
      </c>
      <c r="F2378" s="17" t="str">
        <f t="shared" si="151"/>
        <v>BULLISH</v>
      </c>
      <c r="G2378" s="17" t="str">
        <f t="shared" si="150"/>
        <v>STRONG</v>
      </c>
      <c r="H2378" s="17" t="str">
        <f t="shared" si="149"/>
        <v>BULLISH DIVERGENCE</v>
      </c>
    </row>
    <row r="2379" spans="1:8" ht="13.5" x14ac:dyDescent="0.25">
      <c r="A2379" s="3">
        <v>45469</v>
      </c>
      <c r="B2379" s="2">
        <v>104.5</v>
      </c>
      <c r="C2379" s="2">
        <v>86.026600000000002</v>
      </c>
      <c r="D2379" s="2">
        <v>2190</v>
      </c>
      <c r="E2379" s="2">
        <f t="shared" si="148"/>
        <v>312210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CONFIRMED BEARISH</v>
      </c>
    </row>
    <row r="2380" spans="1:8" ht="13.5" x14ac:dyDescent="0.25">
      <c r="A2380" s="3">
        <v>45470</v>
      </c>
      <c r="B2380" s="2">
        <v>103</v>
      </c>
      <c r="C2380" s="2">
        <v>84.791700000000006</v>
      </c>
      <c r="D2380" s="2">
        <v>3584</v>
      </c>
      <c r="E2380" s="2">
        <f t="shared" si="148"/>
        <v>308626</v>
      </c>
      <c r="F2380" s="17" t="str">
        <f t="shared" si="151"/>
        <v>BEARISH</v>
      </c>
      <c r="G2380" s="17" t="str">
        <f t="shared" si="150"/>
        <v>WEAK</v>
      </c>
      <c r="H2380" s="17" t="str">
        <f t="shared" si="149"/>
        <v>CONFIRMED BEARISH</v>
      </c>
    </row>
    <row r="2381" spans="1:8" ht="13.5" x14ac:dyDescent="0.25">
      <c r="A2381" s="3">
        <v>45471</v>
      </c>
      <c r="B2381" s="2">
        <v>101.3</v>
      </c>
      <c r="C2381" s="2">
        <v>83.392200000000003</v>
      </c>
      <c r="D2381" s="2">
        <v>1619</v>
      </c>
      <c r="E2381" s="2">
        <f t="shared" si="148"/>
        <v>307007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CONFIRMED BEARISH</v>
      </c>
    </row>
    <row r="2382" spans="1:8" ht="13.5" x14ac:dyDescent="0.25">
      <c r="A2382" s="3">
        <v>45474</v>
      </c>
      <c r="B2382" s="2">
        <v>100</v>
      </c>
      <c r="C2382" s="2">
        <v>82.322100000000006</v>
      </c>
      <c r="D2382" s="2">
        <v>1299</v>
      </c>
      <c r="E2382" s="2">
        <f t="shared" si="148"/>
        <v>305708</v>
      </c>
      <c r="F2382" s="17" t="str">
        <f t="shared" si="151"/>
        <v>BEARISH</v>
      </c>
      <c r="G2382" s="17" t="str">
        <f t="shared" si="150"/>
        <v>WEAK</v>
      </c>
      <c r="H2382" s="17" t="str">
        <f t="shared" si="149"/>
        <v>CONFIRMED BEARISH</v>
      </c>
    </row>
    <row r="2383" spans="1:8" ht="13.5" x14ac:dyDescent="0.25">
      <c r="A2383" s="3">
        <v>45475</v>
      </c>
      <c r="B2383" s="2">
        <v>98.48</v>
      </c>
      <c r="C2383" s="2">
        <v>81.070800000000006</v>
      </c>
      <c r="D2383" s="2">
        <v>2865</v>
      </c>
      <c r="E2383" s="2">
        <f t="shared" si="148"/>
        <v>302843</v>
      </c>
      <c r="F2383" s="17" t="str">
        <f t="shared" si="151"/>
        <v>BEARISH</v>
      </c>
      <c r="G2383" s="17" t="str">
        <f t="shared" si="150"/>
        <v>WEAK</v>
      </c>
      <c r="H2383" s="17" t="str">
        <f t="shared" si="149"/>
        <v>CONFIRMED BEARISH</v>
      </c>
    </row>
    <row r="2384" spans="1:8" ht="13.5" x14ac:dyDescent="0.25">
      <c r="A2384" s="3">
        <v>45476</v>
      </c>
      <c r="B2384" s="2">
        <v>99.2</v>
      </c>
      <c r="C2384" s="2">
        <v>81.663499999999999</v>
      </c>
      <c r="D2384" s="2">
        <v>968</v>
      </c>
      <c r="E2384" s="2">
        <f t="shared" si="148"/>
        <v>303811</v>
      </c>
      <c r="F2384" s="17" t="str">
        <f t="shared" si="151"/>
        <v>BEARISH</v>
      </c>
      <c r="G2384" s="17" t="str">
        <f t="shared" si="150"/>
        <v>WEAK</v>
      </c>
      <c r="H2384" s="17" t="str">
        <f t="shared" si="149"/>
        <v>CONFIRMED BEARISH</v>
      </c>
    </row>
    <row r="2385" spans="1:8" ht="13.5" x14ac:dyDescent="0.25">
      <c r="A2385" s="3">
        <v>45477</v>
      </c>
      <c r="B2385" s="2">
        <v>99.9</v>
      </c>
      <c r="C2385" s="2">
        <v>82.239699999999999</v>
      </c>
      <c r="D2385" s="2">
        <v>1686</v>
      </c>
      <c r="E2385" s="2">
        <f t="shared" si="148"/>
        <v>305497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CONFIRMED BEARISH</v>
      </c>
    </row>
    <row r="2386" spans="1:8" ht="13.5" x14ac:dyDescent="0.25">
      <c r="A2386" s="3">
        <v>45478</v>
      </c>
      <c r="B2386" s="2">
        <v>101.3</v>
      </c>
      <c r="C2386" s="2">
        <v>83.392200000000003</v>
      </c>
      <c r="D2386" s="2">
        <v>7292</v>
      </c>
      <c r="E2386" s="2">
        <f t="shared" si="148"/>
        <v>312789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NEUTRAL</v>
      </c>
    </row>
    <row r="2387" spans="1:8" ht="13.5" x14ac:dyDescent="0.25">
      <c r="A2387" s="3">
        <v>45481</v>
      </c>
      <c r="B2387" s="2">
        <v>101.21</v>
      </c>
      <c r="C2387" s="2">
        <v>83.318200000000004</v>
      </c>
      <c r="D2387" s="2">
        <v>954</v>
      </c>
      <c r="E2387" s="2">
        <f t="shared" si="148"/>
        <v>311835</v>
      </c>
      <c r="F2387" s="17" t="str">
        <f t="shared" si="151"/>
        <v>BULLISH</v>
      </c>
      <c r="G2387" s="17" t="str">
        <f t="shared" si="150"/>
        <v>STRONG</v>
      </c>
      <c r="H2387" s="17" t="str">
        <f t="shared" si="149"/>
        <v>CONFIRMED BULLISH</v>
      </c>
    </row>
    <row r="2388" spans="1:8" ht="13.5" x14ac:dyDescent="0.25">
      <c r="A2388" s="3">
        <v>45482</v>
      </c>
      <c r="B2388" s="2">
        <v>99</v>
      </c>
      <c r="C2388" s="2">
        <v>81.498800000000003</v>
      </c>
      <c r="D2388" s="2">
        <v>2635</v>
      </c>
      <c r="E2388" s="2">
        <f t="shared" si="148"/>
        <v>309200</v>
      </c>
      <c r="F2388" s="17" t="str">
        <f t="shared" si="151"/>
        <v>BULLISH</v>
      </c>
      <c r="G2388" s="17" t="str">
        <f t="shared" si="150"/>
        <v>STRONG</v>
      </c>
      <c r="H2388" s="17" t="str">
        <f t="shared" si="149"/>
        <v>CONFIRMED BULLISH</v>
      </c>
    </row>
    <row r="2389" spans="1:8" ht="13.5" x14ac:dyDescent="0.25">
      <c r="A2389" s="3">
        <v>45483</v>
      </c>
      <c r="B2389" s="2">
        <v>98.55</v>
      </c>
      <c r="C2389" s="2">
        <v>81.128399999999999</v>
      </c>
      <c r="D2389" s="2">
        <v>4956</v>
      </c>
      <c r="E2389" s="2">
        <f t="shared" si="148"/>
        <v>304244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BULLISH DIVERGENCE</v>
      </c>
    </row>
    <row r="2390" spans="1:8" ht="13.5" x14ac:dyDescent="0.25">
      <c r="A2390" s="3">
        <v>45484</v>
      </c>
      <c r="B2390" s="2">
        <v>100.99</v>
      </c>
      <c r="C2390" s="2">
        <v>83.137</v>
      </c>
      <c r="D2390" s="2">
        <v>250</v>
      </c>
      <c r="E2390" s="2">
        <f t="shared" si="148"/>
        <v>304494</v>
      </c>
      <c r="F2390" s="17" t="str">
        <f t="shared" si="151"/>
        <v>BEARISH</v>
      </c>
      <c r="G2390" s="17" t="str">
        <f t="shared" si="150"/>
        <v>NEUTRAL</v>
      </c>
      <c r="H2390" s="17" t="str">
        <f t="shared" si="149"/>
        <v>BEARISH DIVERGENCE</v>
      </c>
    </row>
    <row r="2391" spans="1:8" ht="13.5" x14ac:dyDescent="0.25">
      <c r="A2391" s="3">
        <v>45485</v>
      </c>
      <c r="B2391" s="2">
        <v>101.25</v>
      </c>
      <c r="C2391" s="2">
        <v>83.351100000000002</v>
      </c>
      <c r="D2391" s="2">
        <v>2043</v>
      </c>
      <c r="E2391" s="2">
        <f t="shared" si="148"/>
        <v>306537</v>
      </c>
      <c r="F2391" s="17" t="str">
        <f t="shared" si="151"/>
        <v>BEARISH</v>
      </c>
      <c r="G2391" s="17" t="str">
        <f t="shared" si="150"/>
        <v>NEUTRAL</v>
      </c>
      <c r="H2391" s="17" t="str">
        <f t="shared" si="149"/>
        <v>CONFIRMED BEARISH</v>
      </c>
    </row>
    <row r="2392" spans="1:8" ht="13.5" x14ac:dyDescent="0.25">
      <c r="A2392" s="3">
        <v>45488</v>
      </c>
      <c r="B2392" s="2">
        <v>101</v>
      </c>
      <c r="C2392" s="2">
        <v>83.145300000000006</v>
      </c>
      <c r="D2392" s="2">
        <v>427</v>
      </c>
      <c r="E2392" s="2">
        <f t="shared" si="148"/>
        <v>306110</v>
      </c>
      <c r="F2392" s="17" t="str">
        <f t="shared" si="151"/>
        <v>BEARISH</v>
      </c>
      <c r="G2392" s="17" t="str">
        <f t="shared" si="150"/>
        <v>NEUTRAL</v>
      </c>
      <c r="H2392" s="17" t="str">
        <f t="shared" si="149"/>
        <v>CONFIRMED BEARISH</v>
      </c>
    </row>
    <row r="2393" spans="1:8" ht="13.5" x14ac:dyDescent="0.25">
      <c r="A2393" s="3">
        <v>45489</v>
      </c>
      <c r="B2393" s="2">
        <v>101.19</v>
      </c>
      <c r="C2393" s="2">
        <v>83.301699999999997</v>
      </c>
      <c r="D2393" s="2">
        <v>1837</v>
      </c>
      <c r="E2393" s="2">
        <f t="shared" si="148"/>
        <v>307947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BEARISH DIVERGENCE</v>
      </c>
    </row>
    <row r="2394" spans="1:8" ht="13.5" x14ac:dyDescent="0.25">
      <c r="A2394" s="3">
        <v>45490</v>
      </c>
      <c r="B2394" s="2">
        <v>101.3</v>
      </c>
      <c r="C2394" s="2">
        <v>83.392200000000003</v>
      </c>
      <c r="D2394" s="2">
        <v>1942</v>
      </c>
      <c r="E2394" s="2">
        <f t="shared" si="148"/>
        <v>309889</v>
      </c>
      <c r="F2394" s="17" t="str">
        <f t="shared" si="151"/>
        <v>BULLISH</v>
      </c>
      <c r="G2394" s="17" t="str">
        <f t="shared" si="150"/>
        <v>NEUTRAL</v>
      </c>
      <c r="H2394" s="17" t="str">
        <f t="shared" si="149"/>
        <v>CONFIRMED BULLISH</v>
      </c>
    </row>
    <row r="2395" spans="1:8" ht="13.5" x14ac:dyDescent="0.25">
      <c r="A2395" s="3">
        <v>45491</v>
      </c>
      <c r="B2395" s="2">
        <v>102</v>
      </c>
      <c r="C2395" s="2">
        <v>83.968500000000006</v>
      </c>
      <c r="D2395" s="2">
        <v>1060</v>
      </c>
      <c r="E2395" s="2">
        <f t="shared" si="148"/>
        <v>310949</v>
      </c>
      <c r="F2395" s="17" t="str">
        <f t="shared" si="151"/>
        <v>BULLISH</v>
      </c>
      <c r="G2395" s="17" t="str">
        <f t="shared" si="150"/>
        <v>STRONG</v>
      </c>
      <c r="H2395" s="17" t="str">
        <f t="shared" si="149"/>
        <v>CONFIRMED BULLISH</v>
      </c>
    </row>
    <row r="2396" spans="1:8" ht="13.5" x14ac:dyDescent="0.25">
      <c r="A2396" s="3">
        <v>45492</v>
      </c>
      <c r="B2396" s="2">
        <v>99.2</v>
      </c>
      <c r="C2396" s="2">
        <v>81.663499999999999</v>
      </c>
      <c r="D2396" s="2">
        <v>5273</v>
      </c>
      <c r="E2396" s="2">
        <f t="shared" si="148"/>
        <v>305676</v>
      </c>
      <c r="F2396" s="17" t="str">
        <f t="shared" si="151"/>
        <v>BEARISH</v>
      </c>
      <c r="G2396" s="17" t="str">
        <f t="shared" si="150"/>
        <v>NEUTRAL</v>
      </c>
      <c r="H2396" s="17" t="str">
        <f t="shared" si="149"/>
        <v>CONFIRMED BEARISH</v>
      </c>
    </row>
    <row r="2397" spans="1:8" ht="13.5" x14ac:dyDescent="0.25">
      <c r="A2397" s="3">
        <v>45495</v>
      </c>
      <c r="B2397" s="2">
        <v>100.99</v>
      </c>
      <c r="C2397" s="2">
        <v>83.137</v>
      </c>
      <c r="D2397" s="2">
        <v>444</v>
      </c>
      <c r="E2397" s="2">
        <f t="shared" si="148"/>
        <v>306120</v>
      </c>
      <c r="F2397" s="17" t="str">
        <f t="shared" si="151"/>
        <v>BULLISH</v>
      </c>
      <c r="G2397" s="17" t="str">
        <f t="shared" si="150"/>
        <v>NEUTRAL</v>
      </c>
      <c r="H2397" s="17" t="str">
        <f t="shared" si="149"/>
        <v>BULLISH DIVERGENCE</v>
      </c>
    </row>
    <row r="2398" spans="1:8" ht="13.5" x14ac:dyDescent="0.25">
      <c r="A2398" s="3">
        <v>45496</v>
      </c>
      <c r="B2398" s="2">
        <v>100</v>
      </c>
      <c r="C2398" s="2">
        <v>82.322100000000006</v>
      </c>
      <c r="D2398" s="2">
        <v>166</v>
      </c>
      <c r="E2398" s="2">
        <f t="shared" si="148"/>
        <v>305954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v>45497</v>
      </c>
      <c r="B2399" s="2">
        <v>100.98</v>
      </c>
      <c r="C2399" s="2">
        <v>83.128799999999998</v>
      </c>
      <c r="D2399" s="2">
        <v>5077</v>
      </c>
      <c r="E2399" s="2">
        <f t="shared" si="148"/>
        <v>311031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BULLISH DIVERGENCE</v>
      </c>
    </row>
    <row r="2400" spans="1:8" ht="13.5" x14ac:dyDescent="0.25">
      <c r="A2400" s="3">
        <v>45499</v>
      </c>
      <c r="B2400" s="2">
        <v>100.88</v>
      </c>
      <c r="C2400" s="2">
        <v>83.046499999999995</v>
      </c>
      <c r="D2400" s="2">
        <v>885</v>
      </c>
      <c r="E2400" s="2">
        <f t="shared" si="148"/>
        <v>310146</v>
      </c>
      <c r="F2400" s="17" t="str">
        <f t="shared" si="151"/>
        <v>BEARISH</v>
      </c>
      <c r="G2400" s="17" t="str">
        <f t="shared" si="150"/>
        <v>NEUTRAL</v>
      </c>
      <c r="H2400" s="17" t="str">
        <f t="shared" si="149"/>
        <v>CONFIRMED BEARISH</v>
      </c>
    </row>
    <row r="2401" spans="1:8" ht="13.5" x14ac:dyDescent="0.25">
      <c r="A2401" s="3">
        <v>45502</v>
      </c>
      <c r="B2401" s="2">
        <v>100.88</v>
      </c>
      <c r="C2401" s="2">
        <v>83.046499999999995</v>
      </c>
      <c r="D2401" s="2">
        <v>160</v>
      </c>
      <c r="E2401" s="2">
        <f t="shared" si="148"/>
        <v>310146</v>
      </c>
      <c r="F2401" s="17" t="str">
        <f t="shared" si="151"/>
        <v>BULLISH</v>
      </c>
      <c r="G2401" s="17" t="str">
        <f t="shared" si="150"/>
        <v>NEUTRAL</v>
      </c>
      <c r="H2401" s="17" t="str">
        <f t="shared" si="149"/>
        <v>CONFIRMED BULLISH</v>
      </c>
    </row>
    <row r="2402" spans="1:8" ht="13.5" x14ac:dyDescent="0.25">
      <c r="A2402" s="3">
        <v>45503</v>
      </c>
      <c r="B2402" s="2">
        <v>100.85</v>
      </c>
      <c r="C2402" s="2">
        <v>83.021799999999999</v>
      </c>
      <c r="D2402" s="2">
        <v>164</v>
      </c>
      <c r="E2402" s="2">
        <f t="shared" si="148"/>
        <v>309982</v>
      </c>
      <c r="F2402" s="17" t="str">
        <f t="shared" si="151"/>
        <v>BULLISH</v>
      </c>
      <c r="G2402" s="17" t="str">
        <f t="shared" si="150"/>
        <v>NEUTRAL</v>
      </c>
      <c r="H2402" s="17" t="str">
        <f t="shared" si="149"/>
        <v>BULLISH DIVERGENCE</v>
      </c>
    </row>
    <row r="2403" spans="1:8" ht="13.5" x14ac:dyDescent="0.25">
      <c r="A2403" s="3">
        <v>45504</v>
      </c>
      <c r="B2403" s="2">
        <v>100.85</v>
      </c>
      <c r="C2403" s="2">
        <v>83.021799999999999</v>
      </c>
      <c r="D2403" s="2">
        <v>369</v>
      </c>
      <c r="E2403" s="2">
        <f t="shared" si="148"/>
        <v>309982</v>
      </c>
      <c r="F2403" s="17" t="str">
        <f t="shared" si="151"/>
        <v>BULLISH</v>
      </c>
      <c r="G2403" s="17" t="str">
        <f t="shared" si="150"/>
        <v>NEUTRAL</v>
      </c>
      <c r="H2403" s="17" t="str">
        <f t="shared" si="149"/>
        <v>CONFIRMED BULLISH</v>
      </c>
    </row>
    <row r="2404" spans="1:8" ht="13.5" x14ac:dyDescent="0.25">
      <c r="A2404" s="3">
        <v>45505</v>
      </c>
      <c r="B2404" s="2">
        <v>100.85</v>
      </c>
      <c r="C2404" s="2">
        <v>83.021799999999999</v>
      </c>
      <c r="D2404" s="2">
        <v>32</v>
      </c>
      <c r="E2404" s="2">
        <f t="shared" si="148"/>
        <v>309982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100.4</v>
      </c>
      <c r="C2405" s="2">
        <v>82.651300000000006</v>
      </c>
      <c r="D2405" s="2">
        <v>2540</v>
      </c>
      <c r="E2405" s="2">
        <f t="shared" si="148"/>
        <v>307442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v>45509</v>
      </c>
      <c r="B2406" s="2">
        <v>100</v>
      </c>
      <c r="C2406" s="2">
        <v>82.322100000000006</v>
      </c>
      <c r="D2406" s="2">
        <v>234</v>
      </c>
      <c r="E2406" s="2">
        <f t="shared" si="148"/>
        <v>307208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v>45510</v>
      </c>
      <c r="B2407" s="2">
        <v>100.5</v>
      </c>
      <c r="C2407" s="2">
        <v>82.733699999999999</v>
      </c>
      <c r="D2407" s="2">
        <v>648</v>
      </c>
      <c r="E2407" s="2">
        <f t="shared" si="148"/>
        <v>307856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v>45511</v>
      </c>
      <c r="B2408" s="2">
        <v>99.5</v>
      </c>
      <c r="C2408" s="2">
        <v>81.910399999999996</v>
      </c>
      <c r="D2408" s="2">
        <v>1040</v>
      </c>
      <c r="E2408" s="2">
        <f t="shared" si="148"/>
        <v>306816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v>45512</v>
      </c>
      <c r="B2409" s="2">
        <v>100.4</v>
      </c>
      <c r="C2409" s="2">
        <v>82.651300000000006</v>
      </c>
      <c r="D2409" s="2">
        <v>250</v>
      </c>
      <c r="E2409" s="2">
        <f t="shared" si="148"/>
        <v>307066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v>45513</v>
      </c>
      <c r="B2410" s="2">
        <v>100.8</v>
      </c>
      <c r="C2410" s="2">
        <v>82.980599999999995</v>
      </c>
      <c r="D2410" s="2">
        <v>386</v>
      </c>
      <c r="E2410" s="2">
        <f t="shared" si="148"/>
        <v>307452</v>
      </c>
      <c r="F2410" s="17" t="str">
        <f t="shared" si="151"/>
        <v>BULLISH</v>
      </c>
      <c r="G2410" s="17" t="str">
        <f t="shared" si="150"/>
        <v>NEUTRAL</v>
      </c>
      <c r="H2410" s="17" t="str">
        <f t="shared" si="149"/>
        <v>CONFIRMED BULLISH</v>
      </c>
    </row>
    <row r="2411" spans="1:8" ht="13.5" x14ac:dyDescent="0.25">
      <c r="A2411" s="3">
        <v>45516</v>
      </c>
      <c r="B2411" s="2">
        <v>99.5</v>
      </c>
      <c r="C2411" s="2">
        <v>81.910399999999996</v>
      </c>
      <c r="D2411" s="2">
        <v>562</v>
      </c>
      <c r="E2411" s="2">
        <f t="shared" si="148"/>
        <v>306890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CONFIRMED BEARISH</v>
      </c>
    </row>
    <row r="2412" spans="1:8" ht="13.5" x14ac:dyDescent="0.25">
      <c r="A2412" s="3">
        <v>45518</v>
      </c>
      <c r="B2412" s="2">
        <v>100.4</v>
      </c>
      <c r="C2412" s="2">
        <v>82.651300000000006</v>
      </c>
      <c r="D2412" s="2">
        <v>216</v>
      </c>
      <c r="E2412" s="2">
        <f t="shared" si="148"/>
        <v>307106</v>
      </c>
      <c r="F2412" s="17" t="str">
        <f t="shared" si="151"/>
        <v>BEARISH</v>
      </c>
      <c r="G2412" s="17" t="str">
        <f t="shared" si="150"/>
        <v>NEUTRAL</v>
      </c>
      <c r="H2412" s="17" t="str">
        <f t="shared" si="149"/>
        <v>CONFIRMED BEARISH</v>
      </c>
    </row>
    <row r="2413" spans="1:8" ht="13.5" x14ac:dyDescent="0.25">
      <c r="A2413" s="3">
        <v>45519</v>
      </c>
      <c r="B2413" s="2">
        <v>100.38</v>
      </c>
      <c r="C2413" s="2">
        <v>82.634900000000002</v>
      </c>
      <c r="D2413" s="2">
        <v>168</v>
      </c>
      <c r="E2413" s="2">
        <f t="shared" si="148"/>
        <v>306938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100.35</v>
      </c>
      <c r="C2414" s="2">
        <v>82.610200000000006</v>
      </c>
      <c r="D2414" s="2">
        <v>84</v>
      </c>
      <c r="E2414" s="2">
        <f t="shared" si="148"/>
        <v>306854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CONFIRMED BEARISH</v>
      </c>
    </row>
    <row r="2415" spans="1:8" ht="13.5" x14ac:dyDescent="0.25">
      <c r="A2415" s="3">
        <v>45523</v>
      </c>
      <c r="B2415" s="2">
        <v>99.55</v>
      </c>
      <c r="C2415" s="2">
        <v>81.951599999999999</v>
      </c>
      <c r="D2415" s="2">
        <v>809</v>
      </c>
      <c r="E2415" s="2">
        <f t="shared" si="148"/>
        <v>306045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CONFIRMED BEARISH</v>
      </c>
    </row>
    <row r="2416" spans="1:8" ht="13.5" x14ac:dyDescent="0.25">
      <c r="A2416" s="3">
        <v>45524</v>
      </c>
      <c r="B2416" s="2">
        <v>99.99</v>
      </c>
      <c r="C2416" s="2">
        <v>82.313800000000001</v>
      </c>
      <c r="D2416" s="2">
        <v>427</v>
      </c>
      <c r="E2416" s="2">
        <f t="shared" si="148"/>
        <v>306472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BEARISH DIVERGENCE</v>
      </c>
    </row>
    <row r="2417" spans="1:8" ht="13.5" x14ac:dyDescent="0.25">
      <c r="A2417" s="3">
        <v>45525</v>
      </c>
      <c r="B2417" s="2">
        <v>99.99</v>
      </c>
      <c r="C2417" s="2">
        <v>82.313800000000001</v>
      </c>
      <c r="D2417" s="2">
        <v>73</v>
      </c>
      <c r="E2417" s="2">
        <f t="shared" si="148"/>
        <v>306472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v>45526</v>
      </c>
      <c r="B2418" s="2">
        <v>100</v>
      </c>
      <c r="C2418" s="2">
        <v>82.322100000000006</v>
      </c>
      <c r="D2418" s="2">
        <v>379</v>
      </c>
      <c r="E2418" s="2">
        <f t="shared" si="148"/>
        <v>306851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99.5</v>
      </c>
      <c r="C2419" s="2">
        <v>81.910399999999996</v>
      </c>
      <c r="D2419" s="2">
        <v>649</v>
      </c>
      <c r="E2419" s="2">
        <f t="shared" si="148"/>
        <v>306202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100</v>
      </c>
      <c r="C2420" s="2">
        <v>82.322100000000006</v>
      </c>
      <c r="D2420" s="2">
        <v>408</v>
      </c>
      <c r="E2420" s="2">
        <f t="shared" si="148"/>
        <v>306610</v>
      </c>
      <c r="F2420" s="17" t="str">
        <f t="shared" si="151"/>
        <v>BULLISH</v>
      </c>
      <c r="G2420" s="17" t="str">
        <f t="shared" si="150"/>
        <v>NEUTRAL</v>
      </c>
      <c r="H2420" s="17" t="str">
        <f t="shared" si="149"/>
        <v>CONFIRMED BULLISH</v>
      </c>
    </row>
    <row r="2421" spans="1:8" ht="13.5" x14ac:dyDescent="0.25">
      <c r="A2421" s="3">
        <v>45531</v>
      </c>
      <c r="B2421" s="2">
        <v>99.97</v>
      </c>
      <c r="C2421" s="2">
        <v>82.297399999999996</v>
      </c>
      <c r="D2421" s="2">
        <v>193</v>
      </c>
      <c r="E2421" s="2">
        <f t="shared" si="148"/>
        <v>306417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CONFIRMED BEARISH</v>
      </c>
    </row>
    <row r="2422" spans="1:8" ht="13.5" x14ac:dyDescent="0.25">
      <c r="A2422" s="3">
        <v>45532</v>
      </c>
      <c r="B2422" s="2">
        <v>100</v>
      </c>
      <c r="C2422" s="2">
        <v>82.322100000000006</v>
      </c>
      <c r="D2422" s="2">
        <v>50</v>
      </c>
      <c r="E2422" s="2">
        <f t="shared" si="148"/>
        <v>306467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BEARISH DIVERGENCE</v>
      </c>
    </row>
    <row r="2423" spans="1:8" ht="13.5" x14ac:dyDescent="0.25">
      <c r="A2423" s="3">
        <v>45533</v>
      </c>
      <c r="B2423" s="2">
        <v>100</v>
      </c>
      <c r="C2423" s="2">
        <v>82.322100000000006</v>
      </c>
      <c r="D2423" s="2">
        <v>2451</v>
      </c>
      <c r="E2423" s="2">
        <f t="shared" si="148"/>
        <v>306467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NEUTRAL</v>
      </c>
    </row>
    <row r="2424" spans="1:8" ht="13.5" x14ac:dyDescent="0.25">
      <c r="A2424" s="3">
        <v>45534</v>
      </c>
      <c r="B2424" s="2">
        <v>100</v>
      </c>
      <c r="C2424" s="2">
        <v>82.322100000000006</v>
      </c>
      <c r="D2424" s="2">
        <v>534</v>
      </c>
      <c r="E2424" s="2">
        <f t="shared" si="148"/>
        <v>306467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CONFIRMED BULLISH</v>
      </c>
    </row>
    <row r="2425" spans="1:8" ht="13.5" x14ac:dyDescent="0.25">
      <c r="A2425" s="3">
        <v>45537</v>
      </c>
      <c r="B2425" s="2">
        <v>100</v>
      </c>
      <c r="C2425" s="2">
        <v>82.322100000000006</v>
      </c>
      <c r="D2425" s="2">
        <v>271</v>
      </c>
      <c r="E2425" s="2">
        <f t="shared" si="148"/>
        <v>306467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NEUTRAL</v>
      </c>
    </row>
    <row r="2426" spans="1:8" ht="13.5" x14ac:dyDescent="0.25">
      <c r="A2426" s="3">
        <v>45538</v>
      </c>
      <c r="B2426" s="2">
        <v>100</v>
      </c>
      <c r="C2426" s="2">
        <v>82.322100000000006</v>
      </c>
      <c r="D2426" s="2">
        <v>868</v>
      </c>
      <c r="E2426" s="2">
        <f t="shared" si="148"/>
        <v>306467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99.99</v>
      </c>
      <c r="C2427" s="2">
        <v>82.313800000000001</v>
      </c>
      <c r="D2427" s="2">
        <v>802</v>
      </c>
      <c r="E2427" s="2">
        <f t="shared" si="148"/>
        <v>305665</v>
      </c>
      <c r="F2427" s="17" t="str">
        <f t="shared" si="151"/>
        <v>BEARISH</v>
      </c>
      <c r="G2427" s="17" t="str">
        <f t="shared" si="150"/>
        <v>NEUTRAL</v>
      </c>
      <c r="H2427" s="17" t="str">
        <f t="shared" si="149"/>
        <v>CONFIRMED BEARISH</v>
      </c>
    </row>
    <row r="2428" spans="1:8" ht="13.5" x14ac:dyDescent="0.25">
      <c r="A2428" s="3">
        <v>45540</v>
      </c>
      <c r="B2428" s="2">
        <v>100</v>
      </c>
      <c r="C2428" s="2">
        <v>82.322100000000006</v>
      </c>
      <c r="D2428" s="2">
        <v>2518</v>
      </c>
      <c r="E2428" s="2">
        <f t="shared" si="148"/>
        <v>308183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NEUTRAL</v>
      </c>
    </row>
    <row r="2429" spans="1:8" ht="13.5" x14ac:dyDescent="0.25">
      <c r="A2429" s="3">
        <v>45541</v>
      </c>
      <c r="B2429" s="2">
        <v>100.1</v>
      </c>
      <c r="C2429" s="2">
        <v>82.404399999999995</v>
      </c>
      <c r="D2429" s="2">
        <v>1295</v>
      </c>
      <c r="E2429" s="2">
        <f t="shared" si="148"/>
        <v>309478</v>
      </c>
      <c r="F2429" s="17" t="str">
        <f t="shared" si="151"/>
        <v>BULLISH</v>
      </c>
      <c r="G2429" s="17" t="str">
        <f t="shared" si="150"/>
        <v>NEUTRAL</v>
      </c>
      <c r="H2429" s="17" t="str">
        <f t="shared" si="149"/>
        <v>CONFIRMED BULLISH</v>
      </c>
    </row>
    <row r="2430" spans="1:8" ht="13.5" x14ac:dyDescent="0.25">
      <c r="A2430" s="3">
        <v>45544</v>
      </c>
      <c r="B2430" s="2">
        <v>100.35</v>
      </c>
      <c r="C2430" s="2">
        <v>82.610200000000006</v>
      </c>
      <c r="D2430" s="2">
        <v>2124</v>
      </c>
      <c r="E2430" s="2">
        <f t="shared" si="148"/>
        <v>311602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100</v>
      </c>
      <c r="C2431" s="2">
        <v>82.322100000000006</v>
      </c>
      <c r="D2431" s="2">
        <v>2299</v>
      </c>
      <c r="E2431" s="2">
        <f t="shared" si="148"/>
        <v>309303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NEUTRAL</v>
      </c>
    </row>
    <row r="2432" spans="1:8" ht="13.5" x14ac:dyDescent="0.25">
      <c r="A2432" s="3">
        <v>45546</v>
      </c>
      <c r="B2432" s="2">
        <v>100</v>
      </c>
      <c r="C2432" s="2">
        <v>82.322100000000006</v>
      </c>
      <c r="D2432" s="2">
        <v>5150</v>
      </c>
      <c r="E2432" s="2">
        <f t="shared" si="148"/>
        <v>309303</v>
      </c>
      <c r="F2432" s="17" t="str">
        <f t="shared" si="151"/>
        <v>BULLISH</v>
      </c>
      <c r="G2432" s="17" t="str">
        <f t="shared" si="150"/>
        <v>NEUTRAL</v>
      </c>
      <c r="H2432" s="17" t="str">
        <f t="shared" si="149"/>
        <v>CONFIRMED BULLISH</v>
      </c>
    </row>
    <row r="2433" spans="1:8" ht="13.5" x14ac:dyDescent="0.25">
      <c r="A2433" s="3">
        <v>45547</v>
      </c>
      <c r="B2433" s="2">
        <v>100</v>
      </c>
      <c r="C2433" s="2">
        <v>82.322100000000006</v>
      </c>
      <c r="D2433" s="2">
        <v>1836</v>
      </c>
      <c r="E2433" s="2">
        <f t="shared" si="148"/>
        <v>309303</v>
      </c>
      <c r="F2433" s="17" t="str">
        <f t="shared" si="151"/>
        <v>BULLISH</v>
      </c>
      <c r="G2433" s="17" t="str">
        <f t="shared" si="150"/>
        <v>NEUTRAL</v>
      </c>
      <c r="H2433" s="17" t="str">
        <f t="shared" si="149"/>
        <v>NEUTRAL</v>
      </c>
    </row>
    <row r="2434" spans="1:8" ht="13.5" x14ac:dyDescent="0.25">
      <c r="A2434" s="3">
        <v>45548</v>
      </c>
      <c r="B2434" s="2">
        <v>100</v>
      </c>
      <c r="C2434" s="2">
        <v>82.322100000000006</v>
      </c>
      <c r="D2434" s="2">
        <v>782</v>
      </c>
      <c r="E2434" s="2">
        <f t="shared" si="148"/>
        <v>309303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100</v>
      </c>
      <c r="C2435" s="2">
        <v>82.322100000000006</v>
      </c>
      <c r="D2435" s="2">
        <v>2989</v>
      </c>
      <c r="E2435" s="2">
        <f t="shared" si="148"/>
        <v>309303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100</v>
      </c>
      <c r="C2436" s="2">
        <v>82.322100000000006</v>
      </c>
      <c r="D2436" s="2">
        <v>798</v>
      </c>
      <c r="E2436" s="2">
        <f t="shared" ref="E2436:E2499" si="152">IF(B2436&gt;B2435, E2435+D2436, IF(B2436&lt;B2435, E2435-D2436, E2435))</f>
        <v>309303</v>
      </c>
      <c r="F2436" s="17" t="str">
        <f t="shared" si="151"/>
        <v>NEUTRAL</v>
      </c>
      <c r="G2436" s="17" t="str">
        <f t="shared" si="150"/>
        <v>NEUTRAL</v>
      </c>
      <c r="H2436" s="17" t="str">
        <f t="shared" si="149"/>
        <v>NEUTRAL</v>
      </c>
    </row>
    <row r="2437" spans="1:8" ht="13.5" x14ac:dyDescent="0.25">
      <c r="A2437" s="3">
        <v>45553</v>
      </c>
      <c r="B2437" s="2">
        <v>100</v>
      </c>
      <c r="C2437" s="2">
        <v>82.322100000000006</v>
      </c>
      <c r="D2437" s="2">
        <v>4187</v>
      </c>
      <c r="E2437" s="2">
        <f t="shared" si="152"/>
        <v>309303</v>
      </c>
      <c r="F2437" s="17" t="str">
        <f t="shared" si="151"/>
        <v>NEUTRAL</v>
      </c>
      <c r="G2437" s="17" t="str">
        <f t="shared" si="150"/>
        <v>NEUTRAL</v>
      </c>
      <c r="H2437" s="17" t="str">
        <f t="shared" si="149"/>
        <v>NEUTRAL</v>
      </c>
    </row>
    <row r="2438" spans="1:8" ht="13.5" x14ac:dyDescent="0.25">
      <c r="A2438" s="3">
        <v>45554</v>
      </c>
      <c r="B2438" s="2">
        <v>100.3</v>
      </c>
      <c r="C2438" s="2">
        <v>82.569000000000003</v>
      </c>
      <c r="D2438" s="2">
        <v>3864</v>
      </c>
      <c r="E2438" s="2">
        <f t="shared" si="152"/>
        <v>313167</v>
      </c>
      <c r="F2438" s="17" t="str">
        <f t="shared" si="151"/>
        <v>BULLISH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v>45555</v>
      </c>
      <c r="B2439" s="2">
        <v>100.8</v>
      </c>
      <c r="C2439" s="2">
        <v>82.980599999999995</v>
      </c>
      <c r="D2439" s="2">
        <v>4882</v>
      </c>
      <c r="E2439" s="2">
        <f t="shared" si="152"/>
        <v>318049</v>
      </c>
      <c r="F2439" s="17" t="str">
        <f t="shared" si="151"/>
        <v>BULLISH</v>
      </c>
      <c r="G2439" s="17" t="str">
        <f t="shared" ref="G2439:G2502" si="154">IF((E2439-E2434)/E2434 &gt; 0.02, "STRONG",
 IF((E2439-E2434)/E2434 &lt; -0.02, "WEAK", "NEUTRAL"))</f>
        <v>STRONG</v>
      </c>
      <c r="H2439" s="17" t="str">
        <f t="shared" si="153"/>
        <v>CONFIRMED BULLISH</v>
      </c>
    </row>
    <row r="2440" spans="1:8" ht="13.5" x14ac:dyDescent="0.25">
      <c r="A2440" s="3">
        <v>45558</v>
      </c>
      <c r="B2440" s="2">
        <v>102</v>
      </c>
      <c r="C2440" s="2">
        <v>83.968500000000006</v>
      </c>
      <c r="D2440" s="2">
        <v>2686</v>
      </c>
      <c r="E2440" s="2">
        <f t="shared" si="152"/>
        <v>320735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STRONG</v>
      </c>
      <c r="H2440" s="17" t="str">
        <f t="shared" si="153"/>
        <v>CONFIRMED BULLISH</v>
      </c>
    </row>
    <row r="2441" spans="1:8" ht="13.5" x14ac:dyDescent="0.25">
      <c r="A2441" s="3">
        <v>45559</v>
      </c>
      <c r="B2441" s="2">
        <v>101.8</v>
      </c>
      <c r="C2441" s="2">
        <v>83.803899999999999</v>
      </c>
      <c r="D2441" s="2">
        <v>1181</v>
      </c>
      <c r="E2441" s="2">
        <f t="shared" si="152"/>
        <v>319554</v>
      </c>
      <c r="F2441" s="17" t="str">
        <f t="shared" si="155"/>
        <v>BULLISH</v>
      </c>
      <c r="G2441" s="17" t="str">
        <f t="shared" si="154"/>
        <v>STRONG</v>
      </c>
      <c r="H2441" s="17" t="str">
        <f t="shared" si="153"/>
        <v>CONFIRMED BULLISH</v>
      </c>
    </row>
    <row r="2442" spans="1:8" ht="13.5" x14ac:dyDescent="0.25">
      <c r="A2442" s="3">
        <v>45560</v>
      </c>
      <c r="B2442" s="2">
        <v>101.79</v>
      </c>
      <c r="C2442" s="2">
        <v>83.795599999999993</v>
      </c>
      <c r="D2442" s="2">
        <v>512</v>
      </c>
      <c r="E2442" s="2">
        <f t="shared" si="152"/>
        <v>319042</v>
      </c>
      <c r="F2442" s="17" t="str">
        <f t="shared" si="155"/>
        <v>BULLISH</v>
      </c>
      <c r="G2442" s="17" t="str">
        <f t="shared" si="154"/>
        <v>STRONG</v>
      </c>
      <c r="H2442" s="17" t="str">
        <f t="shared" si="153"/>
        <v>CONFIRMED BULLISH</v>
      </c>
    </row>
    <row r="2443" spans="1:8" ht="13.5" x14ac:dyDescent="0.25">
      <c r="A2443" s="3">
        <v>45561</v>
      </c>
      <c r="B2443" s="2">
        <v>106.1</v>
      </c>
      <c r="C2443" s="2">
        <v>87.343699999999998</v>
      </c>
      <c r="D2443" s="2">
        <v>27559</v>
      </c>
      <c r="E2443" s="2">
        <f t="shared" si="152"/>
        <v>346601</v>
      </c>
      <c r="F2443" s="17" t="str">
        <f t="shared" si="155"/>
        <v>BULLISH</v>
      </c>
      <c r="G2443" s="17" t="str">
        <f t="shared" si="154"/>
        <v>STRONG</v>
      </c>
      <c r="H2443" s="17" t="str">
        <f t="shared" si="153"/>
        <v>CONFIRMED BULLISH</v>
      </c>
    </row>
    <row r="2444" spans="1:8" ht="13.5" x14ac:dyDescent="0.25">
      <c r="A2444" s="3">
        <v>45562</v>
      </c>
      <c r="B2444" s="2">
        <v>108.91</v>
      </c>
      <c r="C2444" s="2">
        <v>89.656999999999996</v>
      </c>
      <c r="D2444" s="2">
        <v>14792</v>
      </c>
      <c r="E2444" s="2">
        <f t="shared" si="152"/>
        <v>361393</v>
      </c>
      <c r="F2444" s="17" t="str">
        <f t="shared" si="155"/>
        <v>BULLISH</v>
      </c>
      <c r="G2444" s="17" t="str">
        <f t="shared" si="154"/>
        <v>STRONG</v>
      </c>
      <c r="H2444" s="17" t="str">
        <f t="shared" si="153"/>
        <v>CONFIRMED BULLISH</v>
      </c>
    </row>
    <row r="2445" spans="1:8" ht="13.5" x14ac:dyDescent="0.25">
      <c r="A2445" s="3">
        <v>45565</v>
      </c>
      <c r="B2445" s="2">
        <v>107.32</v>
      </c>
      <c r="C2445" s="2">
        <v>88.347999999999999</v>
      </c>
      <c r="D2445" s="2">
        <v>5973</v>
      </c>
      <c r="E2445" s="2">
        <f t="shared" si="152"/>
        <v>355420</v>
      </c>
      <c r="F2445" s="17" t="str">
        <f t="shared" si="155"/>
        <v>BULLISH</v>
      </c>
      <c r="G2445" s="17" t="str">
        <f t="shared" si="154"/>
        <v>STRONG</v>
      </c>
      <c r="H2445" s="17" t="str">
        <f t="shared" si="153"/>
        <v>CONFIRMED BULLISH</v>
      </c>
    </row>
    <row r="2446" spans="1:8" ht="13.5" x14ac:dyDescent="0.25">
      <c r="A2446" s="3">
        <v>45566</v>
      </c>
      <c r="B2446" s="2">
        <v>107.4</v>
      </c>
      <c r="C2446" s="2">
        <v>88.413899999999998</v>
      </c>
      <c r="D2446" s="2">
        <v>3640</v>
      </c>
      <c r="E2446" s="2">
        <f t="shared" si="152"/>
        <v>359060</v>
      </c>
      <c r="F2446" s="17" t="str">
        <f t="shared" si="155"/>
        <v>BULLISH</v>
      </c>
      <c r="G2446" s="17" t="str">
        <f t="shared" si="154"/>
        <v>STRONG</v>
      </c>
      <c r="H2446" s="17" t="str">
        <f t="shared" si="153"/>
        <v>CONFIRMED BULLISH</v>
      </c>
    </row>
    <row r="2447" spans="1:8" ht="13.5" x14ac:dyDescent="0.25">
      <c r="A2447" s="3">
        <v>45567</v>
      </c>
      <c r="B2447" s="2">
        <v>106.5</v>
      </c>
      <c r="C2447" s="2">
        <v>87.673000000000002</v>
      </c>
      <c r="D2447" s="2">
        <v>7549</v>
      </c>
      <c r="E2447" s="2">
        <f t="shared" si="152"/>
        <v>351511</v>
      </c>
      <c r="F2447" s="17" t="str">
        <f t="shared" si="155"/>
        <v>BULLISH</v>
      </c>
      <c r="G2447" s="17" t="str">
        <f t="shared" si="154"/>
        <v>STRONG</v>
      </c>
      <c r="H2447" s="17" t="str">
        <f t="shared" si="153"/>
        <v>CONFIRMED BULLISH</v>
      </c>
    </row>
    <row r="2448" spans="1:8" ht="13.5" x14ac:dyDescent="0.25">
      <c r="A2448" s="3">
        <v>45568</v>
      </c>
      <c r="B2448" s="2">
        <v>106.5</v>
      </c>
      <c r="C2448" s="2">
        <v>87.673000000000002</v>
      </c>
      <c r="D2448" s="2">
        <v>3973</v>
      </c>
      <c r="E2448" s="2">
        <f t="shared" si="152"/>
        <v>351511</v>
      </c>
      <c r="F2448" s="17" t="str">
        <f t="shared" si="155"/>
        <v>BULLISH</v>
      </c>
      <c r="G2448" s="17" t="str">
        <f t="shared" si="154"/>
        <v>NEUTRAL</v>
      </c>
      <c r="H2448" s="17" t="str">
        <f t="shared" si="153"/>
        <v>CONFIRMED BULLISH</v>
      </c>
    </row>
    <row r="2449" spans="1:8" ht="13.5" x14ac:dyDescent="0.25">
      <c r="A2449" s="3">
        <v>45569</v>
      </c>
      <c r="B2449" s="2">
        <v>106</v>
      </c>
      <c r="C2449" s="2">
        <v>87.261399999999995</v>
      </c>
      <c r="D2449" s="2">
        <v>10469</v>
      </c>
      <c r="E2449" s="2">
        <f t="shared" si="152"/>
        <v>341042</v>
      </c>
      <c r="F2449" s="17" t="str">
        <f t="shared" si="155"/>
        <v>BEARISH</v>
      </c>
      <c r="G2449" s="17" t="str">
        <f t="shared" si="154"/>
        <v>WEAK</v>
      </c>
      <c r="H2449" s="17" t="str">
        <f t="shared" si="153"/>
        <v>CONFIRMED BEARISH</v>
      </c>
    </row>
    <row r="2450" spans="1:8" ht="13.5" x14ac:dyDescent="0.25">
      <c r="A2450" s="3">
        <v>45572</v>
      </c>
      <c r="B2450" s="2">
        <v>106</v>
      </c>
      <c r="C2450" s="2">
        <v>87.261399999999995</v>
      </c>
      <c r="D2450" s="2">
        <v>8503</v>
      </c>
      <c r="E2450" s="2">
        <f t="shared" si="152"/>
        <v>341042</v>
      </c>
      <c r="F2450" s="17" t="str">
        <f t="shared" si="155"/>
        <v>BEARISH</v>
      </c>
      <c r="G2450" s="17" t="str">
        <f t="shared" si="154"/>
        <v>WEAK</v>
      </c>
      <c r="H2450" s="17" t="str">
        <f t="shared" si="153"/>
        <v>CONFIRMED BEARISH</v>
      </c>
    </row>
    <row r="2451" spans="1:8" ht="13.5" x14ac:dyDescent="0.25">
      <c r="A2451" s="3">
        <v>45573</v>
      </c>
      <c r="B2451" s="2">
        <v>105.5</v>
      </c>
      <c r="C2451" s="2">
        <v>86.849800000000002</v>
      </c>
      <c r="D2451" s="2">
        <v>4543</v>
      </c>
      <c r="E2451" s="2">
        <f t="shared" si="152"/>
        <v>336499</v>
      </c>
      <c r="F2451" s="17" t="str">
        <f t="shared" si="155"/>
        <v>BEARISH</v>
      </c>
      <c r="G2451" s="17" t="str">
        <f t="shared" si="154"/>
        <v>WEAK</v>
      </c>
      <c r="H2451" s="17" t="str">
        <f t="shared" si="153"/>
        <v>CONFIRMED BEARISH</v>
      </c>
    </row>
    <row r="2452" spans="1:8" ht="13.5" x14ac:dyDescent="0.25">
      <c r="A2452" s="3">
        <v>45574</v>
      </c>
      <c r="B2452" s="2">
        <v>106.1</v>
      </c>
      <c r="C2452" s="2">
        <v>87.343699999999998</v>
      </c>
      <c r="D2452" s="2">
        <v>633</v>
      </c>
      <c r="E2452" s="2">
        <f t="shared" si="152"/>
        <v>337132</v>
      </c>
      <c r="F2452" s="17" t="str">
        <f t="shared" si="155"/>
        <v>BEARISH</v>
      </c>
      <c r="G2452" s="17" t="str">
        <f t="shared" si="154"/>
        <v>WEAK</v>
      </c>
      <c r="H2452" s="17" t="str">
        <f t="shared" si="153"/>
        <v>CONFIRMED BEARISH</v>
      </c>
    </row>
    <row r="2453" spans="1:8" ht="13.5" x14ac:dyDescent="0.25">
      <c r="A2453" s="3">
        <v>45575</v>
      </c>
      <c r="B2453" s="2">
        <v>106.48</v>
      </c>
      <c r="C2453" s="2">
        <v>87.656499999999994</v>
      </c>
      <c r="D2453" s="2">
        <v>2334</v>
      </c>
      <c r="E2453" s="2">
        <f t="shared" si="152"/>
        <v>339466</v>
      </c>
      <c r="F2453" s="17" t="str">
        <f t="shared" si="155"/>
        <v>BEARISH</v>
      </c>
      <c r="G2453" s="17" t="str">
        <f t="shared" si="154"/>
        <v>WEAK</v>
      </c>
      <c r="H2453" s="17" t="str">
        <f t="shared" si="153"/>
        <v>CONFIRMED BEARISH</v>
      </c>
    </row>
    <row r="2454" spans="1:8" ht="13.5" x14ac:dyDescent="0.25">
      <c r="A2454" s="3">
        <v>45576</v>
      </c>
      <c r="B2454" s="2">
        <v>106</v>
      </c>
      <c r="C2454" s="2">
        <v>87.261399999999995</v>
      </c>
      <c r="D2454" s="2">
        <v>1376</v>
      </c>
      <c r="E2454" s="2">
        <f t="shared" si="152"/>
        <v>338090</v>
      </c>
      <c r="F2454" s="17" t="str">
        <f t="shared" si="155"/>
        <v>BEARISH</v>
      </c>
      <c r="G2454" s="17" t="str">
        <f t="shared" si="154"/>
        <v>NEUTRAL</v>
      </c>
      <c r="H2454" s="17" t="str">
        <f t="shared" si="153"/>
        <v>NEUTRAL</v>
      </c>
    </row>
    <row r="2455" spans="1:8" ht="13.5" x14ac:dyDescent="0.25">
      <c r="A2455" s="3">
        <v>45579</v>
      </c>
      <c r="B2455" s="2">
        <v>106.18</v>
      </c>
      <c r="C2455" s="2">
        <v>87.409599999999998</v>
      </c>
      <c r="D2455" s="2">
        <v>3321</v>
      </c>
      <c r="E2455" s="2">
        <f t="shared" si="152"/>
        <v>341411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104</v>
      </c>
      <c r="C2456" s="2">
        <v>85.614900000000006</v>
      </c>
      <c r="D2456" s="2">
        <v>11004</v>
      </c>
      <c r="E2456" s="2">
        <f t="shared" si="152"/>
        <v>330407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CONFIRMED BEARISH</v>
      </c>
    </row>
    <row r="2457" spans="1:8" ht="13.5" x14ac:dyDescent="0.25">
      <c r="A2457" s="3">
        <v>45582</v>
      </c>
      <c r="B2457" s="2">
        <v>104.49</v>
      </c>
      <c r="C2457" s="2">
        <v>86.018299999999996</v>
      </c>
      <c r="D2457" s="2">
        <v>3684</v>
      </c>
      <c r="E2457" s="2">
        <f t="shared" si="152"/>
        <v>334091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v>45583</v>
      </c>
      <c r="B2458" s="2">
        <v>104.5</v>
      </c>
      <c r="C2458" s="2">
        <v>86.026600000000002</v>
      </c>
      <c r="D2458" s="2">
        <v>1775</v>
      </c>
      <c r="E2458" s="2">
        <f t="shared" si="152"/>
        <v>335866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v>45586</v>
      </c>
      <c r="B2459" s="2">
        <v>103.9</v>
      </c>
      <c r="C2459" s="2">
        <v>85.532600000000002</v>
      </c>
      <c r="D2459" s="2">
        <v>6116</v>
      </c>
      <c r="E2459" s="2">
        <f t="shared" si="152"/>
        <v>329750</v>
      </c>
      <c r="F2459" s="17" t="str">
        <f t="shared" si="155"/>
        <v>BEARISH</v>
      </c>
      <c r="G2459" s="17" t="str">
        <f t="shared" si="154"/>
        <v>WEAK</v>
      </c>
      <c r="H2459" s="17" t="str">
        <f t="shared" si="153"/>
        <v>CONFIRMED BEARISH</v>
      </c>
    </row>
    <row r="2460" spans="1:8" ht="13.5" x14ac:dyDescent="0.25">
      <c r="A2460" s="3">
        <v>45587</v>
      </c>
      <c r="B2460" s="2">
        <v>104.5</v>
      </c>
      <c r="C2460" s="2">
        <v>86.026600000000002</v>
      </c>
      <c r="D2460" s="2">
        <v>10365</v>
      </c>
      <c r="E2460" s="2">
        <f t="shared" si="152"/>
        <v>340115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CONFIRMED BEARISH</v>
      </c>
    </row>
    <row r="2461" spans="1:8" ht="13.5" x14ac:dyDescent="0.25">
      <c r="A2461" s="3">
        <v>45588</v>
      </c>
      <c r="B2461" s="2">
        <v>104</v>
      </c>
      <c r="C2461" s="2">
        <v>85.614900000000006</v>
      </c>
      <c r="D2461" s="2">
        <v>16688</v>
      </c>
      <c r="E2461" s="2">
        <f t="shared" si="152"/>
        <v>323427</v>
      </c>
      <c r="F2461" s="17" t="str">
        <f t="shared" si="155"/>
        <v>BEARISH</v>
      </c>
      <c r="G2461" s="17" t="str">
        <f t="shared" si="154"/>
        <v>WEAK</v>
      </c>
      <c r="H2461" s="17" t="str">
        <f t="shared" si="153"/>
        <v>NEUTRAL</v>
      </c>
    </row>
    <row r="2462" spans="1:8" ht="13.5" x14ac:dyDescent="0.25">
      <c r="A2462" s="3">
        <v>45589</v>
      </c>
      <c r="B2462" s="2">
        <v>104</v>
      </c>
      <c r="C2462" s="2">
        <v>85.614900000000006</v>
      </c>
      <c r="D2462" s="2">
        <v>3795</v>
      </c>
      <c r="E2462" s="2">
        <f t="shared" si="152"/>
        <v>323427</v>
      </c>
      <c r="F2462" s="17" t="str">
        <f t="shared" si="155"/>
        <v>BEARISH</v>
      </c>
      <c r="G2462" s="17" t="str">
        <f t="shared" si="154"/>
        <v>WEAK</v>
      </c>
      <c r="H2462" s="17" t="str">
        <f t="shared" si="153"/>
        <v>CONFIRMED BEARISH</v>
      </c>
    </row>
    <row r="2463" spans="1:8" ht="13.5" x14ac:dyDescent="0.25">
      <c r="A2463" s="3">
        <v>45590</v>
      </c>
      <c r="B2463" s="2">
        <v>103.88</v>
      </c>
      <c r="C2463" s="2">
        <v>85.516199999999998</v>
      </c>
      <c r="D2463" s="2">
        <v>2689</v>
      </c>
      <c r="E2463" s="2">
        <f t="shared" si="152"/>
        <v>320738</v>
      </c>
      <c r="F2463" s="17" t="str">
        <f t="shared" si="155"/>
        <v>BEARISH</v>
      </c>
      <c r="G2463" s="17" t="str">
        <f t="shared" si="154"/>
        <v>WEAK</v>
      </c>
      <c r="H2463" s="17" t="str">
        <f t="shared" si="153"/>
        <v>CONFIRMED BEARISH</v>
      </c>
    </row>
    <row r="2464" spans="1:8" ht="13.5" x14ac:dyDescent="0.25">
      <c r="A2464" s="3">
        <v>45593</v>
      </c>
      <c r="B2464" s="2">
        <v>103.85</v>
      </c>
      <c r="C2464" s="2">
        <v>85.491500000000002</v>
      </c>
      <c r="D2464" s="2">
        <v>1328</v>
      </c>
      <c r="E2464" s="2">
        <f t="shared" si="152"/>
        <v>319410</v>
      </c>
      <c r="F2464" s="17" t="str">
        <f t="shared" si="155"/>
        <v>BEARISH</v>
      </c>
      <c r="G2464" s="17" t="str">
        <f t="shared" si="154"/>
        <v>WEAK</v>
      </c>
      <c r="H2464" s="17" t="str">
        <f t="shared" si="153"/>
        <v>CONFIRMED BEARISH</v>
      </c>
    </row>
    <row r="2465" spans="1:8" ht="13.5" x14ac:dyDescent="0.25">
      <c r="A2465" s="3">
        <v>45594</v>
      </c>
      <c r="B2465" s="2">
        <v>104</v>
      </c>
      <c r="C2465" s="2">
        <v>85.614900000000006</v>
      </c>
      <c r="D2465" s="2">
        <v>124</v>
      </c>
      <c r="E2465" s="2">
        <f t="shared" si="152"/>
        <v>319534</v>
      </c>
      <c r="F2465" s="17" t="str">
        <f t="shared" si="155"/>
        <v>BEARISH</v>
      </c>
      <c r="G2465" s="17" t="str">
        <f t="shared" si="154"/>
        <v>WEAK</v>
      </c>
      <c r="H2465" s="17" t="str">
        <f t="shared" si="153"/>
        <v>CONFIRMED BEARISH</v>
      </c>
    </row>
    <row r="2466" spans="1:8" ht="13.5" x14ac:dyDescent="0.25">
      <c r="A2466" s="3">
        <v>45595</v>
      </c>
      <c r="B2466" s="2">
        <v>103.7</v>
      </c>
      <c r="C2466" s="2">
        <v>85.367999999999995</v>
      </c>
      <c r="D2466" s="2">
        <v>3947</v>
      </c>
      <c r="E2466" s="2">
        <f t="shared" si="152"/>
        <v>315587</v>
      </c>
      <c r="F2466" s="17" t="str">
        <f t="shared" si="155"/>
        <v>BEARISH</v>
      </c>
      <c r="G2466" s="17" t="str">
        <f t="shared" si="154"/>
        <v>WEAK</v>
      </c>
      <c r="H2466" s="17" t="str">
        <f t="shared" si="153"/>
        <v>CONFIRMED BEARISH</v>
      </c>
    </row>
    <row r="2467" spans="1:8" ht="13.5" x14ac:dyDescent="0.25">
      <c r="A2467" s="3">
        <v>45596</v>
      </c>
      <c r="B2467" s="2">
        <v>104</v>
      </c>
      <c r="C2467" s="2">
        <v>85.614900000000006</v>
      </c>
      <c r="D2467" s="2">
        <v>4247</v>
      </c>
      <c r="E2467" s="2">
        <f t="shared" si="152"/>
        <v>319834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NEUTRAL</v>
      </c>
    </row>
    <row r="2468" spans="1:8" ht="13.5" x14ac:dyDescent="0.25">
      <c r="A2468" s="3">
        <v>45597</v>
      </c>
      <c r="B2468" s="2">
        <v>103.89</v>
      </c>
      <c r="C2468" s="2">
        <v>85.5244</v>
      </c>
      <c r="D2468" s="2">
        <v>1483</v>
      </c>
      <c r="E2468" s="2">
        <f t="shared" si="152"/>
        <v>318351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BEARISH DIVERGENCE</v>
      </c>
    </row>
    <row r="2469" spans="1:8" ht="13.5" x14ac:dyDescent="0.25">
      <c r="A2469" s="3">
        <v>45600</v>
      </c>
      <c r="B2469" s="2">
        <v>105.59</v>
      </c>
      <c r="C2469" s="2">
        <v>86.923900000000003</v>
      </c>
      <c r="D2469" s="2">
        <v>2263</v>
      </c>
      <c r="E2469" s="2">
        <f t="shared" si="152"/>
        <v>320614</v>
      </c>
      <c r="F2469" s="17" t="str">
        <f t="shared" si="155"/>
        <v>BULLISH</v>
      </c>
      <c r="G2469" s="17" t="str">
        <f t="shared" si="154"/>
        <v>NEUTRAL</v>
      </c>
      <c r="H2469" s="17" t="str">
        <f t="shared" si="153"/>
        <v>CONFIRMED BULLISH</v>
      </c>
    </row>
    <row r="2470" spans="1:8" ht="13.5" x14ac:dyDescent="0.25">
      <c r="A2470" s="3">
        <v>45601</v>
      </c>
      <c r="B2470" s="2">
        <v>105</v>
      </c>
      <c r="C2470" s="2">
        <v>86.438199999999995</v>
      </c>
      <c r="D2470" s="2">
        <v>1556</v>
      </c>
      <c r="E2470" s="2">
        <f t="shared" si="152"/>
        <v>319058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BEARISH DIVERGENCE</v>
      </c>
    </row>
    <row r="2471" spans="1:8" ht="13.5" x14ac:dyDescent="0.25">
      <c r="A2471" s="3">
        <v>45602</v>
      </c>
      <c r="B2471" s="2">
        <v>103.98</v>
      </c>
      <c r="C2471" s="2">
        <v>85.598500000000001</v>
      </c>
      <c r="D2471" s="2">
        <v>3385</v>
      </c>
      <c r="E2471" s="2">
        <f t="shared" si="152"/>
        <v>315673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v>45603</v>
      </c>
      <c r="B2472" s="2">
        <v>104</v>
      </c>
      <c r="C2472" s="2">
        <v>85.614900000000006</v>
      </c>
      <c r="D2472" s="2">
        <v>2339</v>
      </c>
      <c r="E2472" s="2">
        <f t="shared" si="152"/>
        <v>318012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NEUTRAL</v>
      </c>
    </row>
    <row r="2473" spans="1:8" ht="13.5" x14ac:dyDescent="0.25">
      <c r="A2473" s="3">
        <v>45604</v>
      </c>
      <c r="B2473" s="2">
        <v>104.3</v>
      </c>
      <c r="C2473" s="2">
        <v>85.861900000000006</v>
      </c>
      <c r="D2473" s="2">
        <v>1499</v>
      </c>
      <c r="E2473" s="2">
        <f t="shared" si="152"/>
        <v>319511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CONFIRMED BULLISH</v>
      </c>
    </row>
    <row r="2474" spans="1:8" ht="13.5" x14ac:dyDescent="0.25">
      <c r="A2474" s="3">
        <v>45607</v>
      </c>
      <c r="B2474" s="2">
        <v>104.48</v>
      </c>
      <c r="C2474" s="2">
        <v>86.010099999999994</v>
      </c>
      <c r="D2474" s="2">
        <v>453</v>
      </c>
      <c r="E2474" s="2">
        <f t="shared" si="152"/>
        <v>319964</v>
      </c>
      <c r="F2474" s="17" t="str">
        <f t="shared" si="155"/>
        <v>BEARISH</v>
      </c>
      <c r="G2474" s="17" t="str">
        <f t="shared" si="154"/>
        <v>NEUTRAL</v>
      </c>
      <c r="H2474" s="17" t="str">
        <f t="shared" si="153"/>
        <v>CONFIRMED BEARISH</v>
      </c>
    </row>
    <row r="2475" spans="1:8" ht="13.5" x14ac:dyDescent="0.25">
      <c r="A2475" s="3">
        <v>45608</v>
      </c>
      <c r="B2475" s="2">
        <v>103.5</v>
      </c>
      <c r="C2475" s="2">
        <v>85.203299999999999</v>
      </c>
      <c r="D2475" s="2">
        <v>1654</v>
      </c>
      <c r="E2475" s="2">
        <f t="shared" si="152"/>
        <v>318310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103.89</v>
      </c>
      <c r="C2476" s="2">
        <v>85.5244</v>
      </c>
      <c r="D2476" s="2">
        <v>695</v>
      </c>
      <c r="E2476" s="2">
        <f t="shared" si="152"/>
        <v>319005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BULLISH DIVERGENCE</v>
      </c>
    </row>
    <row r="2477" spans="1:8" ht="13.5" x14ac:dyDescent="0.25">
      <c r="A2477" s="3">
        <v>45610</v>
      </c>
      <c r="B2477" s="2">
        <v>103.01</v>
      </c>
      <c r="C2477" s="2">
        <v>84.8</v>
      </c>
      <c r="D2477" s="2">
        <v>454</v>
      </c>
      <c r="E2477" s="2">
        <f t="shared" si="152"/>
        <v>318551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BULLISH DIVERGENCE</v>
      </c>
    </row>
    <row r="2478" spans="1:8" ht="13.5" x14ac:dyDescent="0.25">
      <c r="A2478" s="3">
        <v>45611</v>
      </c>
      <c r="B2478" s="2">
        <v>103.7</v>
      </c>
      <c r="C2478" s="2">
        <v>85.367999999999995</v>
      </c>
      <c r="D2478" s="2">
        <v>1651</v>
      </c>
      <c r="E2478" s="2">
        <f t="shared" si="152"/>
        <v>320202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BULLISH DIVERGENCE</v>
      </c>
    </row>
    <row r="2479" spans="1:8" ht="13.5" x14ac:dyDescent="0.25">
      <c r="A2479" s="3">
        <v>45614</v>
      </c>
      <c r="B2479" s="2">
        <v>103.6</v>
      </c>
      <c r="C2479" s="2">
        <v>85.285700000000006</v>
      </c>
      <c r="D2479" s="2">
        <v>1459</v>
      </c>
      <c r="E2479" s="2">
        <f t="shared" si="152"/>
        <v>318743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103.69</v>
      </c>
      <c r="C2480" s="2">
        <v>85.359700000000004</v>
      </c>
      <c r="D2480" s="2">
        <v>49</v>
      </c>
      <c r="E2480" s="2">
        <f t="shared" si="152"/>
        <v>318792</v>
      </c>
      <c r="F2480" s="17" t="str">
        <f t="shared" si="155"/>
        <v>BULLISH</v>
      </c>
      <c r="G2480" s="17" t="str">
        <f t="shared" si="154"/>
        <v>NEUTRAL</v>
      </c>
      <c r="H2480" s="17" t="str">
        <f t="shared" si="153"/>
        <v>CONFIRMED BULLISH</v>
      </c>
    </row>
    <row r="2481" spans="1:8" ht="13.5" x14ac:dyDescent="0.25">
      <c r="A2481" s="3">
        <v>45616</v>
      </c>
      <c r="B2481" s="2">
        <v>105</v>
      </c>
      <c r="C2481" s="2">
        <v>86.438199999999995</v>
      </c>
      <c r="D2481" s="2">
        <v>1567</v>
      </c>
      <c r="E2481" s="2">
        <f t="shared" si="152"/>
        <v>320359</v>
      </c>
      <c r="F2481" s="17" t="str">
        <f t="shared" si="155"/>
        <v>BULLISH</v>
      </c>
      <c r="G2481" s="17" t="str">
        <f t="shared" si="154"/>
        <v>NEUTRAL</v>
      </c>
      <c r="H2481" s="17" t="str">
        <f t="shared" si="153"/>
        <v>CONFIRMED BULLISH</v>
      </c>
    </row>
    <row r="2482" spans="1:8" ht="13.5" x14ac:dyDescent="0.25">
      <c r="A2482" s="3">
        <v>45617</v>
      </c>
      <c r="B2482" s="2">
        <v>104.7</v>
      </c>
      <c r="C2482" s="2">
        <v>86.191199999999995</v>
      </c>
      <c r="D2482" s="2">
        <v>2221</v>
      </c>
      <c r="E2482" s="2">
        <f t="shared" si="152"/>
        <v>318138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BEARISH DIVERGENCE</v>
      </c>
    </row>
    <row r="2483" spans="1:8" ht="13.5" x14ac:dyDescent="0.25">
      <c r="A2483" s="3">
        <v>45618</v>
      </c>
      <c r="B2483" s="2">
        <v>104.49</v>
      </c>
      <c r="C2483" s="2">
        <v>86.018299999999996</v>
      </c>
      <c r="D2483" s="2">
        <v>5058</v>
      </c>
      <c r="E2483" s="2">
        <f t="shared" si="152"/>
        <v>313080</v>
      </c>
      <c r="F2483" s="17" t="str">
        <f t="shared" si="155"/>
        <v>BEARISH</v>
      </c>
      <c r="G2483" s="17" t="str">
        <f t="shared" si="154"/>
        <v>WEAK</v>
      </c>
      <c r="H2483" s="17" t="str">
        <f t="shared" si="153"/>
        <v>BEARISH DIVERGENCE</v>
      </c>
    </row>
    <row r="2484" spans="1:8" ht="13.5" x14ac:dyDescent="0.25">
      <c r="A2484" s="3">
        <v>45621</v>
      </c>
      <c r="B2484" s="2">
        <v>103.99</v>
      </c>
      <c r="C2484" s="2">
        <v>85.606700000000004</v>
      </c>
      <c r="D2484" s="2">
        <v>1356</v>
      </c>
      <c r="E2484" s="2">
        <f t="shared" si="152"/>
        <v>311724</v>
      </c>
      <c r="F2484" s="17" t="str">
        <f t="shared" si="155"/>
        <v>BEARISH</v>
      </c>
      <c r="G2484" s="17" t="str">
        <f t="shared" si="154"/>
        <v>WEAK</v>
      </c>
      <c r="H2484" s="17" t="str">
        <f t="shared" si="153"/>
        <v>BEARISH DIVERGENCE</v>
      </c>
    </row>
    <row r="2485" spans="1:8" ht="13.5" x14ac:dyDescent="0.25">
      <c r="A2485" s="3">
        <v>45622</v>
      </c>
      <c r="B2485" s="2">
        <v>103.97</v>
      </c>
      <c r="C2485" s="2">
        <v>85.590199999999996</v>
      </c>
      <c r="D2485" s="2">
        <v>2946</v>
      </c>
      <c r="E2485" s="2">
        <f t="shared" si="152"/>
        <v>308778</v>
      </c>
      <c r="F2485" s="17" t="str">
        <f t="shared" si="155"/>
        <v>BEARISH</v>
      </c>
      <c r="G2485" s="17" t="str">
        <f t="shared" si="154"/>
        <v>WEAK</v>
      </c>
      <c r="H2485" s="17" t="str">
        <f t="shared" si="153"/>
        <v>BEARISH DIVERGENCE</v>
      </c>
    </row>
    <row r="2486" spans="1:8" ht="13.5" x14ac:dyDescent="0.25">
      <c r="A2486" s="3">
        <v>45623</v>
      </c>
      <c r="B2486" s="2">
        <v>104.2</v>
      </c>
      <c r="C2486" s="2">
        <v>85.779600000000002</v>
      </c>
      <c r="D2486" s="2">
        <v>2806</v>
      </c>
      <c r="E2486" s="2">
        <f t="shared" si="152"/>
        <v>311584</v>
      </c>
      <c r="F2486" s="17" t="str">
        <f t="shared" si="155"/>
        <v>BEARISH</v>
      </c>
      <c r="G2486" s="17" t="str">
        <f t="shared" si="154"/>
        <v>WEAK</v>
      </c>
      <c r="H2486" s="17" t="str">
        <f t="shared" si="153"/>
        <v>CONFIRMED BEARISH</v>
      </c>
    </row>
    <row r="2487" spans="1:8" ht="13.5" x14ac:dyDescent="0.25">
      <c r="A2487" s="3">
        <v>45624</v>
      </c>
      <c r="B2487" s="2">
        <v>105</v>
      </c>
      <c r="C2487" s="2">
        <v>86.438199999999995</v>
      </c>
      <c r="D2487" s="2">
        <v>18106</v>
      </c>
      <c r="E2487" s="2">
        <f t="shared" si="152"/>
        <v>329690</v>
      </c>
      <c r="F2487" s="17" t="str">
        <f t="shared" si="155"/>
        <v>BULLISH</v>
      </c>
      <c r="G2487" s="17" t="str">
        <f t="shared" si="154"/>
        <v>STRONG</v>
      </c>
      <c r="H2487" s="17" t="str">
        <f t="shared" si="153"/>
        <v>CONFIRMED BULLISH</v>
      </c>
    </row>
    <row r="2488" spans="1:8" ht="13.5" x14ac:dyDescent="0.25">
      <c r="A2488" s="3">
        <v>45625</v>
      </c>
      <c r="B2488" s="2">
        <v>94.12</v>
      </c>
      <c r="C2488" s="2">
        <v>88.651600000000002</v>
      </c>
      <c r="D2488" s="2">
        <v>4077</v>
      </c>
      <c r="E2488" s="2">
        <f t="shared" si="152"/>
        <v>325613</v>
      </c>
      <c r="F2488" s="17" t="str">
        <f t="shared" si="155"/>
        <v>BULLISH</v>
      </c>
      <c r="G2488" s="17" t="str">
        <f t="shared" si="154"/>
        <v>STRONG</v>
      </c>
      <c r="H2488" s="17" t="str">
        <f t="shared" si="153"/>
        <v>BULLISH DIVERGENCE</v>
      </c>
    </row>
    <row r="2489" spans="1:8" ht="13.5" x14ac:dyDescent="0.25">
      <c r="A2489" s="3">
        <v>45628</v>
      </c>
      <c r="B2489" s="2">
        <v>93.53</v>
      </c>
      <c r="C2489" s="2">
        <v>88.0959</v>
      </c>
      <c r="D2489" s="2">
        <v>3768</v>
      </c>
      <c r="E2489" s="2">
        <f t="shared" si="152"/>
        <v>321845</v>
      </c>
      <c r="F2489" s="17" t="str">
        <f t="shared" si="155"/>
        <v>BULLISH</v>
      </c>
      <c r="G2489" s="17" t="str">
        <f t="shared" si="154"/>
        <v>STRONG</v>
      </c>
      <c r="H2489" s="17" t="str">
        <f t="shared" si="153"/>
        <v>BULLISH DIVERGENCE</v>
      </c>
    </row>
    <row r="2490" spans="1:8" ht="13.5" x14ac:dyDescent="0.25">
      <c r="A2490" s="3">
        <v>45629</v>
      </c>
      <c r="B2490" s="2">
        <v>94.24</v>
      </c>
      <c r="C2490" s="2">
        <v>88.764700000000005</v>
      </c>
      <c r="D2490" s="2">
        <v>1097</v>
      </c>
      <c r="E2490" s="2">
        <f t="shared" si="152"/>
        <v>322942</v>
      </c>
      <c r="F2490" s="17" t="str">
        <f t="shared" si="155"/>
        <v>BULLISH</v>
      </c>
      <c r="G2490" s="17" t="str">
        <f t="shared" si="154"/>
        <v>STRONG</v>
      </c>
      <c r="H2490" s="17" t="str">
        <f t="shared" si="153"/>
        <v>BULLISH DIVERGENCE</v>
      </c>
    </row>
    <row r="2491" spans="1:8" ht="13.5" x14ac:dyDescent="0.25">
      <c r="A2491" s="3">
        <v>45630</v>
      </c>
      <c r="B2491" s="2">
        <v>94.3</v>
      </c>
      <c r="C2491" s="2">
        <v>88.821200000000005</v>
      </c>
      <c r="D2491" s="2">
        <v>871</v>
      </c>
      <c r="E2491" s="2">
        <f t="shared" si="152"/>
        <v>323813</v>
      </c>
      <c r="F2491" s="17" t="str">
        <f t="shared" si="155"/>
        <v>BULLISH</v>
      </c>
      <c r="G2491" s="17" t="str">
        <f t="shared" si="154"/>
        <v>STRONG</v>
      </c>
      <c r="H2491" s="17" t="str">
        <f t="shared" si="153"/>
        <v>BULLISH DIVERGENCE</v>
      </c>
    </row>
    <row r="2492" spans="1:8" ht="13.5" x14ac:dyDescent="0.25">
      <c r="A2492" s="3">
        <v>45631</v>
      </c>
      <c r="B2492" s="2">
        <v>95.2</v>
      </c>
      <c r="C2492" s="2">
        <v>89.668899999999994</v>
      </c>
      <c r="D2492" s="2">
        <v>18518</v>
      </c>
      <c r="E2492" s="2">
        <f t="shared" si="152"/>
        <v>342331</v>
      </c>
      <c r="F2492" s="17" t="str">
        <f t="shared" si="155"/>
        <v>BULLISH</v>
      </c>
      <c r="G2492" s="17" t="str">
        <f t="shared" si="154"/>
        <v>STRONG</v>
      </c>
      <c r="H2492" s="17" t="str">
        <f t="shared" si="153"/>
        <v>BULLISH DIVERGENCE</v>
      </c>
    </row>
    <row r="2493" spans="1:8" ht="13.5" x14ac:dyDescent="0.25">
      <c r="A2493" s="3">
        <v>45632</v>
      </c>
      <c r="B2493" s="2">
        <v>95.2</v>
      </c>
      <c r="C2493" s="2">
        <v>89.668899999999994</v>
      </c>
      <c r="D2493" s="2">
        <v>1374</v>
      </c>
      <c r="E2493" s="2">
        <f t="shared" si="152"/>
        <v>342331</v>
      </c>
      <c r="F2493" s="17" t="str">
        <f t="shared" si="155"/>
        <v>BULLISH</v>
      </c>
      <c r="G2493" s="17" t="str">
        <f t="shared" si="154"/>
        <v>STRONG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95.3</v>
      </c>
      <c r="C2494" s="2">
        <v>89.763099999999994</v>
      </c>
      <c r="D2494" s="2">
        <v>1044</v>
      </c>
      <c r="E2494" s="2">
        <f t="shared" si="152"/>
        <v>343375</v>
      </c>
      <c r="F2494" s="17" t="str">
        <f t="shared" si="155"/>
        <v>BULLISH</v>
      </c>
      <c r="G2494" s="17" t="str">
        <f t="shared" si="154"/>
        <v>STRONG</v>
      </c>
      <c r="H2494" s="17" t="str">
        <f t="shared" si="153"/>
        <v>CONFIRMED BULLISH</v>
      </c>
    </row>
    <row r="2495" spans="1:8" ht="13.5" x14ac:dyDescent="0.25">
      <c r="A2495" s="3">
        <v>45636</v>
      </c>
      <c r="B2495" s="2">
        <v>95.1</v>
      </c>
      <c r="C2495" s="2">
        <v>89.574700000000007</v>
      </c>
      <c r="D2495" s="2">
        <v>269</v>
      </c>
      <c r="E2495" s="2">
        <f t="shared" si="152"/>
        <v>343106</v>
      </c>
      <c r="F2495" s="17" t="str">
        <f t="shared" si="155"/>
        <v>BULLISH</v>
      </c>
      <c r="G2495" s="17" t="str">
        <f t="shared" si="154"/>
        <v>STRONG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94.72</v>
      </c>
      <c r="C2496" s="2">
        <v>89.216800000000006</v>
      </c>
      <c r="D2496" s="2">
        <v>1378</v>
      </c>
      <c r="E2496" s="2">
        <f t="shared" si="152"/>
        <v>341728</v>
      </c>
      <c r="F2496" s="17" t="str">
        <f t="shared" si="155"/>
        <v>BULLISH</v>
      </c>
      <c r="G2496" s="17" t="str">
        <f t="shared" si="154"/>
        <v>STRONG</v>
      </c>
      <c r="H2496" s="17" t="str">
        <f t="shared" si="153"/>
        <v>CONFIRMED BULLISH</v>
      </c>
    </row>
    <row r="2497" spans="1:8" ht="13.5" x14ac:dyDescent="0.25">
      <c r="A2497" s="3">
        <v>45638</v>
      </c>
      <c r="B2497" s="2">
        <v>93.9</v>
      </c>
      <c r="C2497" s="2">
        <v>88.444400000000002</v>
      </c>
      <c r="D2497" s="2">
        <v>2228</v>
      </c>
      <c r="E2497" s="2">
        <f t="shared" si="152"/>
        <v>339500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93.99</v>
      </c>
      <c r="C2498" s="2">
        <v>88.529200000000003</v>
      </c>
      <c r="D2498" s="2">
        <v>1524</v>
      </c>
      <c r="E2498" s="2">
        <f t="shared" si="152"/>
        <v>341024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93.4</v>
      </c>
      <c r="C2499" s="2">
        <v>87.973500000000001</v>
      </c>
      <c r="D2499" s="2">
        <v>1736</v>
      </c>
      <c r="E2499" s="2">
        <f t="shared" si="152"/>
        <v>339288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v>45644</v>
      </c>
      <c r="B2500" s="2">
        <v>93.4</v>
      </c>
      <c r="C2500" s="2">
        <v>87.973500000000001</v>
      </c>
      <c r="D2500" s="2">
        <v>3600</v>
      </c>
      <c r="E2500" s="2">
        <f t="shared" ref="E2500:E2563" si="156">IF(B2500&gt;B2499, E2499+D2500, IF(B2500&lt;B2499, E2499-D2500, E2499))</f>
        <v>339288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v>45645</v>
      </c>
      <c r="B2501" s="2">
        <v>93.4</v>
      </c>
      <c r="C2501" s="2">
        <v>87.973500000000001</v>
      </c>
      <c r="D2501" s="2">
        <v>621</v>
      </c>
      <c r="E2501" s="2">
        <f t="shared" si="156"/>
        <v>339288</v>
      </c>
      <c r="F2501" s="17" t="str">
        <f t="shared" si="155"/>
        <v>BEARISH</v>
      </c>
      <c r="G2501" s="17" t="str">
        <f t="shared" si="154"/>
        <v>NEUTRAL</v>
      </c>
      <c r="H2501" s="17" t="str">
        <f t="shared" si="153"/>
        <v>CONFIRMED BEARISH</v>
      </c>
    </row>
    <row r="2502" spans="1:8" ht="13.5" x14ac:dyDescent="0.25">
      <c r="A2502" s="3">
        <v>45646</v>
      </c>
      <c r="B2502" s="2">
        <v>93.6</v>
      </c>
      <c r="C2502" s="2">
        <v>88.161799999999999</v>
      </c>
      <c r="D2502" s="2">
        <v>2991</v>
      </c>
      <c r="E2502" s="2">
        <f t="shared" si="156"/>
        <v>342279</v>
      </c>
      <c r="F2502" s="17" t="str">
        <f t="shared" si="155"/>
        <v>BULLISH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v>45649</v>
      </c>
      <c r="B2503" s="2">
        <v>93.5</v>
      </c>
      <c r="C2503" s="2">
        <v>88.067700000000002</v>
      </c>
      <c r="D2503" s="2">
        <v>1988</v>
      </c>
      <c r="E2503" s="2">
        <f t="shared" si="156"/>
        <v>340291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93.33</v>
      </c>
      <c r="C2504" s="2">
        <v>87.907499999999999</v>
      </c>
      <c r="D2504" s="2">
        <v>3341</v>
      </c>
      <c r="E2504" s="2">
        <f t="shared" si="156"/>
        <v>336950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NEUTRAL</v>
      </c>
      <c r="H2504" s="17" t="str">
        <f t="shared" si="157"/>
        <v>CONFIRMED BEARISH</v>
      </c>
    </row>
    <row r="2505" spans="1:8" ht="13.5" x14ac:dyDescent="0.25">
      <c r="A2505" s="3">
        <v>45651</v>
      </c>
      <c r="B2505" s="2">
        <v>93.89</v>
      </c>
      <c r="C2505" s="2">
        <v>88.435000000000002</v>
      </c>
      <c r="D2505" s="2">
        <v>2884</v>
      </c>
      <c r="E2505" s="2">
        <f t="shared" si="156"/>
        <v>339834</v>
      </c>
      <c r="F2505" s="17" t="str">
        <f t="shared" si="159"/>
        <v>BULLISH</v>
      </c>
      <c r="G2505" s="17" t="str">
        <f t="shared" si="158"/>
        <v>NEUTRAL</v>
      </c>
      <c r="H2505" s="17" t="str">
        <f t="shared" si="157"/>
        <v>CONFIRMED BULLISH</v>
      </c>
    </row>
    <row r="2506" spans="1:8" ht="13.5" x14ac:dyDescent="0.25">
      <c r="A2506" s="3">
        <v>45652</v>
      </c>
      <c r="B2506" s="2">
        <v>93.84</v>
      </c>
      <c r="C2506" s="2">
        <v>88.387900000000002</v>
      </c>
      <c r="D2506" s="2">
        <v>4136</v>
      </c>
      <c r="E2506" s="2">
        <f t="shared" si="156"/>
        <v>335698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BEARISH DIVERGENCE</v>
      </c>
    </row>
    <row r="2507" spans="1:8" ht="13.5" x14ac:dyDescent="0.25">
      <c r="A2507" s="3">
        <v>45653</v>
      </c>
      <c r="B2507" s="2">
        <v>93.84</v>
      </c>
      <c r="C2507" s="2">
        <v>88.387900000000002</v>
      </c>
      <c r="D2507" s="2">
        <v>3143</v>
      </c>
      <c r="E2507" s="2">
        <f t="shared" si="156"/>
        <v>335698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BEARISH DIVERGENCE</v>
      </c>
    </row>
    <row r="2508" spans="1:8" ht="13.5" x14ac:dyDescent="0.25">
      <c r="A2508" s="3">
        <v>45656</v>
      </c>
      <c r="B2508" s="2">
        <v>93.84</v>
      </c>
      <c r="C2508" s="2">
        <v>88.387900000000002</v>
      </c>
      <c r="D2508" s="2">
        <v>1609</v>
      </c>
      <c r="E2508" s="2">
        <f t="shared" si="156"/>
        <v>335698</v>
      </c>
      <c r="F2508" s="17" t="str">
        <f t="shared" si="159"/>
        <v>BEARISH</v>
      </c>
      <c r="G2508" s="17" t="str">
        <f t="shared" si="158"/>
        <v>NEUTRAL</v>
      </c>
      <c r="H2508" s="17" t="str">
        <f t="shared" si="157"/>
        <v>BEARISH DIVERGENCE</v>
      </c>
    </row>
    <row r="2509" spans="1:8" ht="13.5" x14ac:dyDescent="0.25">
      <c r="A2509" s="3">
        <v>45657</v>
      </c>
      <c r="B2509" s="2">
        <v>93.83</v>
      </c>
      <c r="C2509" s="2">
        <v>88.378500000000003</v>
      </c>
      <c r="D2509" s="2">
        <v>1778</v>
      </c>
      <c r="E2509" s="2">
        <f t="shared" si="156"/>
        <v>333920</v>
      </c>
      <c r="F2509" s="17" t="str">
        <f t="shared" si="159"/>
        <v>BEARISH</v>
      </c>
      <c r="G2509" s="17" t="str">
        <f t="shared" si="158"/>
        <v>NEUTRAL</v>
      </c>
      <c r="H2509" s="17" t="str">
        <f t="shared" si="157"/>
        <v>BEARISH DIVERGENCE</v>
      </c>
    </row>
    <row r="2510" spans="1:8" ht="13.5" x14ac:dyDescent="0.25">
      <c r="A2510" s="3">
        <v>45659</v>
      </c>
      <c r="B2510" s="2">
        <v>93.9</v>
      </c>
      <c r="C2510" s="2">
        <v>88.444400000000002</v>
      </c>
      <c r="D2510" s="2">
        <v>1176</v>
      </c>
      <c r="E2510" s="2">
        <f t="shared" si="156"/>
        <v>335096</v>
      </c>
      <c r="F2510" s="17" t="str">
        <f t="shared" si="159"/>
        <v>BEARISH</v>
      </c>
      <c r="G2510" s="17" t="str">
        <f t="shared" si="158"/>
        <v>NEUTRAL</v>
      </c>
      <c r="H2510" s="17" t="str">
        <f t="shared" si="157"/>
        <v>BEARISH DIVERGENCE</v>
      </c>
    </row>
    <row r="2511" spans="1:8" ht="13.5" x14ac:dyDescent="0.25">
      <c r="A2511" s="3">
        <v>45660</v>
      </c>
      <c r="B2511" s="2">
        <v>93.5</v>
      </c>
      <c r="C2511" s="2">
        <v>88.067700000000002</v>
      </c>
      <c r="D2511" s="2">
        <v>2143</v>
      </c>
      <c r="E2511" s="2">
        <f t="shared" si="156"/>
        <v>332953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v>45663</v>
      </c>
      <c r="B2512" s="2">
        <v>93.69</v>
      </c>
      <c r="C2512" s="2">
        <v>88.246600000000001</v>
      </c>
      <c r="D2512" s="2">
        <v>3387</v>
      </c>
      <c r="E2512" s="2">
        <f t="shared" si="156"/>
        <v>336340</v>
      </c>
      <c r="F2512" s="17" t="str">
        <f t="shared" si="159"/>
        <v>BULLISH</v>
      </c>
      <c r="G2512" s="17" t="str">
        <f t="shared" si="158"/>
        <v>NEUTRAL</v>
      </c>
      <c r="H2512" s="17" t="str">
        <f t="shared" si="157"/>
        <v>BULLISH DIVERGENCE</v>
      </c>
    </row>
    <row r="2513" spans="1:8" ht="13.5" x14ac:dyDescent="0.25">
      <c r="A2513" s="3">
        <v>45664</v>
      </c>
      <c r="B2513" s="2">
        <v>93.5</v>
      </c>
      <c r="C2513" s="2">
        <v>88.067700000000002</v>
      </c>
      <c r="D2513" s="2">
        <v>3356</v>
      </c>
      <c r="E2513" s="2">
        <f t="shared" si="156"/>
        <v>332984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v>45665</v>
      </c>
      <c r="B2514" s="2">
        <v>93.7</v>
      </c>
      <c r="C2514" s="2">
        <v>88.256</v>
      </c>
      <c r="D2514" s="2">
        <v>8083</v>
      </c>
      <c r="E2514" s="2">
        <f t="shared" si="156"/>
        <v>341067</v>
      </c>
      <c r="F2514" s="17" t="str">
        <f t="shared" si="159"/>
        <v>BULLISH</v>
      </c>
      <c r="G2514" s="17" t="str">
        <f t="shared" si="158"/>
        <v>STRONG</v>
      </c>
      <c r="H2514" s="17" t="str">
        <f t="shared" si="157"/>
        <v>BULLISH DIVERGENCE</v>
      </c>
    </row>
    <row r="2515" spans="1:8" ht="13.5" x14ac:dyDescent="0.25">
      <c r="A2515" s="3">
        <v>45666</v>
      </c>
      <c r="B2515" s="2">
        <v>93.99</v>
      </c>
      <c r="C2515" s="2">
        <v>88.529200000000003</v>
      </c>
      <c r="D2515" s="2">
        <v>3547</v>
      </c>
      <c r="E2515" s="2">
        <f t="shared" si="156"/>
        <v>344614</v>
      </c>
      <c r="F2515" s="17" t="str">
        <f t="shared" si="159"/>
        <v>BULLISH</v>
      </c>
      <c r="G2515" s="17" t="str">
        <f t="shared" si="158"/>
        <v>STRONG</v>
      </c>
      <c r="H2515" s="17" t="str">
        <f t="shared" si="157"/>
        <v>CONFIRMED BULLISH</v>
      </c>
    </row>
    <row r="2516" spans="1:8" ht="13.5" x14ac:dyDescent="0.25">
      <c r="A2516" s="3">
        <v>45667</v>
      </c>
      <c r="B2516" s="2">
        <v>93.99</v>
      </c>
      <c r="C2516" s="2">
        <v>88.529200000000003</v>
      </c>
      <c r="D2516" s="2">
        <v>1140</v>
      </c>
      <c r="E2516" s="2">
        <f t="shared" si="156"/>
        <v>344614</v>
      </c>
      <c r="F2516" s="17" t="str">
        <f t="shared" si="159"/>
        <v>BULLISH</v>
      </c>
      <c r="G2516" s="17" t="str">
        <f t="shared" si="158"/>
        <v>STRONG</v>
      </c>
      <c r="H2516" s="17" t="str">
        <f t="shared" si="157"/>
        <v>CONFIRMED BULLISH</v>
      </c>
    </row>
    <row r="2517" spans="1:8" ht="13.5" x14ac:dyDescent="0.25">
      <c r="A2517" s="3">
        <v>45670</v>
      </c>
      <c r="B2517" s="2">
        <v>94</v>
      </c>
      <c r="C2517" s="2">
        <v>88.538600000000002</v>
      </c>
      <c r="D2517" s="2">
        <v>3830</v>
      </c>
      <c r="E2517" s="2">
        <f t="shared" si="156"/>
        <v>348444</v>
      </c>
      <c r="F2517" s="17" t="str">
        <f t="shared" si="159"/>
        <v>BULLISH</v>
      </c>
      <c r="G2517" s="17" t="str">
        <f t="shared" si="158"/>
        <v>STRONG</v>
      </c>
      <c r="H2517" s="17" t="str">
        <f t="shared" si="157"/>
        <v>CONFIRMED BULLISH</v>
      </c>
    </row>
    <row r="2518" spans="1:8" ht="13.5" x14ac:dyDescent="0.25">
      <c r="A2518" s="3">
        <v>45671</v>
      </c>
      <c r="B2518" s="2">
        <v>94.99</v>
      </c>
      <c r="C2518" s="2">
        <v>89.471100000000007</v>
      </c>
      <c r="D2518" s="2">
        <v>5498</v>
      </c>
      <c r="E2518" s="2">
        <f t="shared" si="156"/>
        <v>353942</v>
      </c>
      <c r="F2518" s="17" t="str">
        <f t="shared" si="159"/>
        <v>BULLISH</v>
      </c>
      <c r="G2518" s="17" t="str">
        <f t="shared" si="158"/>
        <v>STRONG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97</v>
      </c>
      <c r="C2519" s="2">
        <v>91.3643</v>
      </c>
      <c r="D2519" s="2">
        <v>4320</v>
      </c>
      <c r="E2519" s="2">
        <f t="shared" si="156"/>
        <v>358262</v>
      </c>
      <c r="F2519" s="17" t="str">
        <f t="shared" si="159"/>
        <v>BULLISH</v>
      </c>
      <c r="G2519" s="17" t="str">
        <f t="shared" si="158"/>
        <v>STRONG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96.85</v>
      </c>
      <c r="C2520" s="2">
        <v>91.222999999999999</v>
      </c>
      <c r="D2520" s="2">
        <v>2460</v>
      </c>
      <c r="E2520" s="2">
        <f t="shared" si="156"/>
        <v>355802</v>
      </c>
      <c r="F2520" s="17" t="str">
        <f t="shared" si="159"/>
        <v>BULLISH</v>
      </c>
      <c r="G2520" s="17" t="str">
        <f t="shared" si="158"/>
        <v>STRONG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96.5</v>
      </c>
      <c r="C2521" s="2">
        <v>90.8934</v>
      </c>
      <c r="D2521" s="2">
        <v>636</v>
      </c>
      <c r="E2521" s="2">
        <f t="shared" si="156"/>
        <v>355166</v>
      </c>
      <c r="F2521" s="17" t="str">
        <f t="shared" si="159"/>
        <v>BULLISH</v>
      </c>
      <c r="G2521" s="17" t="str">
        <f t="shared" si="158"/>
        <v>STRONG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96.5</v>
      </c>
      <c r="C2522" s="2">
        <v>90.8934</v>
      </c>
      <c r="D2522" s="2">
        <v>2362</v>
      </c>
      <c r="E2522" s="2">
        <f t="shared" si="156"/>
        <v>355166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97</v>
      </c>
      <c r="C2523" s="2">
        <v>91.3643</v>
      </c>
      <c r="D2523" s="2">
        <v>2706</v>
      </c>
      <c r="E2523" s="2">
        <f t="shared" si="156"/>
        <v>357872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96.8</v>
      </c>
      <c r="C2524" s="2">
        <v>91.175899999999999</v>
      </c>
      <c r="D2524" s="2">
        <v>1588</v>
      </c>
      <c r="E2524" s="2">
        <f t="shared" si="156"/>
        <v>356284</v>
      </c>
      <c r="F2524" s="17" t="str">
        <f t="shared" si="159"/>
        <v>BEARISH</v>
      </c>
      <c r="G2524" s="17" t="str">
        <f t="shared" si="158"/>
        <v>NEUTRAL</v>
      </c>
      <c r="H2524" s="17" t="str">
        <f t="shared" si="157"/>
        <v>CONFIRMED BEARISH</v>
      </c>
    </row>
    <row r="2525" spans="1:8" ht="13.5" x14ac:dyDescent="0.25">
      <c r="A2525" s="3">
        <v>45680</v>
      </c>
      <c r="B2525" s="2">
        <v>98.4</v>
      </c>
      <c r="C2525" s="2">
        <v>92.683000000000007</v>
      </c>
      <c r="D2525" s="2">
        <v>1659</v>
      </c>
      <c r="E2525" s="2">
        <f t="shared" si="156"/>
        <v>357943</v>
      </c>
      <c r="F2525" s="17" t="str">
        <f t="shared" si="159"/>
        <v>BULLISH</v>
      </c>
      <c r="G2525" s="17" t="str">
        <f t="shared" si="158"/>
        <v>NEUTRAL</v>
      </c>
      <c r="H2525" s="17" t="str">
        <f t="shared" si="157"/>
        <v>CONFIRMED BULLISH</v>
      </c>
    </row>
    <row r="2526" spans="1:8" ht="13.5" x14ac:dyDescent="0.25">
      <c r="A2526" s="3">
        <v>45681</v>
      </c>
      <c r="B2526" s="2">
        <v>98.9</v>
      </c>
      <c r="C2526" s="2">
        <v>93.153899999999993</v>
      </c>
      <c r="D2526" s="2">
        <v>4995</v>
      </c>
      <c r="E2526" s="2">
        <f t="shared" si="156"/>
        <v>362938</v>
      </c>
      <c r="F2526" s="17" t="str">
        <f t="shared" si="159"/>
        <v>BULLISH</v>
      </c>
      <c r="G2526" s="17" t="str">
        <f t="shared" si="158"/>
        <v>STRONG</v>
      </c>
      <c r="H2526" s="17" t="str">
        <f t="shared" si="157"/>
        <v>CONFIRMED BULLISH</v>
      </c>
    </row>
    <row r="2527" spans="1:8" ht="13.5" x14ac:dyDescent="0.25">
      <c r="A2527" s="3">
        <v>45684</v>
      </c>
      <c r="B2527" s="2">
        <v>98</v>
      </c>
      <c r="C2527" s="2">
        <v>92.306200000000004</v>
      </c>
      <c r="D2527" s="2">
        <v>2384</v>
      </c>
      <c r="E2527" s="2">
        <f t="shared" si="156"/>
        <v>360554</v>
      </c>
      <c r="F2527" s="17" t="str">
        <f t="shared" si="159"/>
        <v>BULLISH</v>
      </c>
      <c r="G2527" s="17" t="str">
        <f t="shared" si="158"/>
        <v>NEUTRAL</v>
      </c>
      <c r="H2527" s="17" t="str">
        <f t="shared" si="157"/>
        <v>CONFIRMED BULLISH</v>
      </c>
    </row>
    <row r="2528" spans="1:8" ht="13.5" x14ac:dyDescent="0.25">
      <c r="A2528" s="3">
        <v>45685</v>
      </c>
      <c r="B2528" s="2">
        <v>97.8</v>
      </c>
      <c r="C2528" s="2">
        <v>92.117800000000003</v>
      </c>
      <c r="D2528" s="2">
        <v>918</v>
      </c>
      <c r="E2528" s="2">
        <f t="shared" si="156"/>
        <v>359636</v>
      </c>
      <c r="F2528" s="17" t="str">
        <f t="shared" si="159"/>
        <v>BULLISH</v>
      </c>
      <c r="G2528" s="17" t="str">
        <f t="shared" si="158"/>
        <v>NEUTRAL</v>
      </c>
      <c r="H2528" s="17" t="str">
        <f t="shared" si="157"/>
        <v>CONFIRMED BULLISH</v>
      </c>
    </row>
    <row r="2529" spans="1:8" ht="13.5" x14ac:dyDescent="0.25">
      <c r="A2529" s="3">
        <v>45686</v>
      </c>
      <c r="B2529" s="2">
        <v>97.4</v>
      </c>
      <c r="C2529" s="2">
        <v>91.741100000000003</v>
      </c>
      <c r="D2529" s="2">
        <v>343</v>
      </c>
      <c r="E2529" s="2">
        <f t="shared" si="156"/>
        <v>359293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97.7</v>
      </c>
      <c r="C2530" s="2">
        <v>92.023600000000002</v>
      </c>
      <c r="D2530" s="2">
        <v>2615</v>
      </c>
      <c r="E2530" s="2">
        <f t="shared" si="156"/>
        <v>361908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BULLISH DIVERGENCE</v>
      </c>
    </row>
    <row r="2531" spans="1:8" ht="13.5" x14ac:dyDescent="0.25">
      <c r="A2531" s="3">
        <v>45688</v>
      </c>
      <c r="B2531" s="2">
        <v>97</v>
      </c>
      <c r="C2531" s="2">
        <v>91.3643</v>
      </c>
      <c r="D2531" s="2">
        <v>2436</v>
      </c>
      <c r="E2531" s="2">
        <f t="shared" si="156"/>
        <v>359472</v>
      </c>
      <c r="F2531" s="17" t="str">
        <f t="shared" si="159"/>
        <v>BEARISH</v>
      </c>
      <c r="G2531" s="17" t="str">
        <f t="shared" si="158"/>
        <v>NEUTRAL</v>
      </c>
      <c r="H2531" s="17" t="str">
        <f t="shared" si="157"/>
        <v>CONFIRMED BEARISH</v>
      </c>
    </row>
    <row r="2532" spans="1:8" ht="13.5" x14ac:dyDescent="0.25">
      <c r="A2532" s="3">
        <v>45691</v>
      </c>
      <c r="B2532" s="2">
        <v>97</v>
      </c>
      <c r="C2532" s="2">
        <v>91.3643</v>
      </c>
      <c r="D2532" s="2">
        <v>1409</v>
      </c>
      <c r="E2532" s="2">
        <f t="shared" si="156"/>
        <v>359472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CONFIRMED BEARISH</v>
      </c>
    </row>
    <row r="2533" spans="1:8" ht="13.5" x14ac:dyDescent="0.25">
      <c r="A2533" s="3">
        <v>45692</v>
      </c>
      <c r="B2533" s="2">
        <v>96.98</v>
      </c>
      <c r="C2533" s="2">
        <v>91.345500000000001</v>
      </c>
      <c r="D2533" s="2">
        <v>2461</v>
      </c>
      <c r="E2533" s="2">
        <f t="shared" si="156"/>
        <v>357011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CONFIRMED BEARISH</v>
      </c>
    </row>
    <row r="2534" spans="1:8" ht="13.5" x14ac:dyDescent="0.25">
      <c r="A2534" s="3">
        <v>45693</v>
      </c>
      <c r="B2534" s="2">
        <v>96.95</v>
      </c>
      <c r="C2534" s="2">
        <v>91.3172</v>
      </c>
      <c r="D2534" s="2">
        <v>361</v>
      </c>
      <c r="E2534" s="2">
        <f t="shared" si="156"/>
        <v>356650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CONFIRMED BEARISH</v>
      </c>
    </row>
    <row r="2535" spans="1:8" ht="13.5" x14ac:dyDescent="0.25">
      <c r="A2535" s="3">
        <v>45694</v>
      </c>
      <c r="B2535" s="2">
        <v>96.45</v>
      </c>
      <c r="C2535" s="2">
        <v>90.846299999999999</v>
      </c>
      <c r="D2535" s="2">
        <v>334</v>
      </c>
      <c r="E2535" s="2">
        <f t="shared" si="156"/>
        <v>356316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96.99</v>
      </c>
      <c r="C2536" s="2">
        <v>91.354900000000001</v>
      </c>
      <c r="D2536" s="2">
        <v>9272</v>
      </c>
      <c r="E2536" s="2">
        <f t="shared" si="156"/>
        <v>365588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BULLISH DIVERGENCE</v>
      </c>
    </row>
    <row r="2537" spans="1:8" ht="13.5" x14ac:dyDescent="0.25">
      <c r="A2537" s="3">
        <v>45698</v>
      </c>
      <c r="B2537" s="2">
        <v>97.4</v>
      </c>
      <c r="C2537" s="2">
        <v>91.741100000000003</v>
      </c>
      <c r="D2537" s="2">
        <v>1517</v>
      </c>
      <c r="E2537" s="2">
        <f t="shared" si="156"/>
        <v>367105</v>
      </c>
      <c r="F2537" s="17" t="str">
        <f t="shared" si="159"/>
        <v>BULLISH</v>
      </c>
      <c r="G2537" s="17" t="str">
        <f t="shared" si="158"/>
        <v>STRONG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97.03</v>
      </c>
      <c r="C2538" s="2">
        <v>91.392600000000002</v>
      </c>
      <c r="D2538" s="2">
        <v>3394</v>
      </c>
      <c r="E2538" s="2">
        <f t="shared" si="156"/>
        <v>363711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97.15</v>
      </c>
      <c r="C2539" s="2">
        <v>91.505600000000001</v>
      </c>
      <c r="D2539" s="2">
        <v>915</v>
      </c>
      <c r="E2539" s="2">
        <f t="shared" si="156"/>
        <v>364626</v>
      </c>
      <c r="F2539" s="17" t="str">
        <f t="shared" si="159"/>
        <v>BULLISH</v>
      </c>
      <c r="G2539" s="17" t="str">
        <f t="shared" si="158"/>
        <v>STRONG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97.4</v>
      </c>
      <c r="C2540" s="2">
        <v>91.741100000000003</v>
      </c>
      <c r="D2540" s="2">
        <v>900</v>
      </c>
      <c r="E2540" s="2">
        <f t="shared" si="156"/>
        <v>365526</v>
      </c>
      <c r="F2540" s="17" t="str">
        <f t="shared" si="159"/>
        <v>BULLISH</v>
      </c>
      <c r="G2540" s="17" t="str">
        <f t="shared" si="158"/>
        <v>STRONG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97.5</v>
      </c>
      <c r="C2541" s="2">
        <v>91.835300000000004</v>
      </c>
      <c r="D2541" s="2">
        <v>3254</v>
      </c>
      <c r="E2541" s="2">
        <f t="shared" si="156"/>
        <v>368780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97.5</v>
      </c>
      <c r="C2542" s="2">
        <v>91.835300000000004</v>
      </c>
      <c r="D2542" s="2">
        <v>2496</v>
      </c>
      <c r="E2542" s="2">
        <f t="shared" si="156"/>
        <v>368780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CONFIRMED BULLISH</v>
      </c>
    </row>
    <row r="2543" spans="1:8" ht="13.5" x14ac:dyDescent="0.25">
      <c r="A2543" s="3">
        <v>45706</v>
      </c>
      <c r="B2543" s="2">
        <v>98.5</v>
      </c>
      <c r="C2543" s="2">
        <v>92.777100000000004</v>
      </c>
      <c r="D2543" s="2">
        <v>4229</v>
      </c>
      <c r="E2543" s="2">
        <f t="shared" si="156"/>
        <v>373009</v>
      </c>
      <c r="F2543" s="17" t="str">
        <f t="shared" si="159"/>
        <v>BULLISH</v>
      </c>
      <c r="G2543" s="17" t="str">
        <f t="shared" si="158"/>
        <v>STRONG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98.89</v>
      </c>
      <c r="C2544" s="2">
        <v>93.144499999999994</v>
      </c>
      <c r="D2544" s="2">
        <v>2724</v>
      </c>
      <c r="E2544" s="2">
        <f t="shared" si="156"/>
        <v>375733</v>
      </c>
      <c r="F2544" s="17" t="str">
        <f t="shared" si="159"/>
        <v>BULLISH</v>
      </c>
      <c r="G2544" s="17" t="str">
        <f t="shared" si="158"/>
        <v>STRONG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98.9</v>
      </c>
      <c r="C2545" s="2">
        <v>93.153899999999993</v>
      </c>
      <c r="D2545" s="2">
        <v>2734</v>
      </c>
      <c r="E2545" s="2">
        <f t="shared" si="156"/>
        <v>378467</v>
      </c>
      <c r="F2545" s="17" t="str">
        <f t="shared" si="159"/>
        <v>BULLISH</v>
      </c>
      <c r="G2545" s="17" t="str">
        <f t="shared" si="158"/>
        <v>STRONG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99.5</v>
      </c>
      <c r="C2546" s="2">
        <v>93.719099999999997</v>
      </c>
      <c r="D2546" s="2">
        <v>4932</v>
      </c>
      <c r="E2546" s="2">
        <f t="shared" si="156"/>
        <v>383399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v>45712</v>
      </c>
      <c r="B2547" s="2">
        <v>99</v>
      </c>
      <c r="C2547" s="2">
        <v>93.248099999999994</v>
      </c>
      <c r="D2547" s="2">
        <v>2011</v>
      </c>
      <c r="E2547" s="2">
        <f t="shared" si="156"/>
        <v>381388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v>45713</v>
      </c>
      <c r="B2548" s="2">
        <v>98.71</v>
      </c>
      <c r="C2548" s="2">
        <v>92.974900000000005</v>
      </c>
      <c r="D2548" s="2">
        <v>4742</v>
      </c>
      <c r="E2548" s="2">
        <f t="shared" si="156"/>
        <v>376646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CONFIRMED BULLISH</v>
      </c>
    </row>
    <row r="2549" spans="1:8" ht="13.5" x14ac:dyDescent="0.25">
      <c r="A2549" s="3">
        <v>45714</v>
      </c>
      <c r="B2549" s="2">
        <v>98.9</v>
      </c>
      <c r="C2549" s="2">
        <v>93.153899999999993</v>
      </c>
      <c r="D2549" s="2">
        <v>5160</v>
      </c>
      <c r="E2549" s="2">
        <f t="shared" si="156"/>
        <v>381806</v>
      </c>
      <c r="F2549" s="17" t="str">
        <f t="shared" si="159"/>
        <v>BULLISH</v>
      </c>
      <c r="G2549" s="17" t="str">
        <f t="shared" si="158"/>
        <v>NEUTRAL</v>
      </c>
      <c r="H2549" s="17" t="str">
        <f t="shared" si="157"/>
        <v>CONFIRMED BULLISH</v>
      </c>
    </row>
    <row r="2550" spans="1:8" ht="13.5" x14ac:dyDescent="0.25">
      <c r="A2550" s="3">
        <v>45715</v>
      </c>
      <c r="B2550" s="2">
        <v>99.7</v>
      </c>
      <c r="C2550" s="2">
        <v>93.907399999999996</v>
      </c>
      <c r="D2550" s="2">
        <v>4958</v>
      </c>
      <c r="E2550" s="2">
        <f t="shared" si="156"/>
        <v>386764</v>
      </c>
      <c r="F2550" s="17" t="str">
        <f t="shared" si="159"/>
        <v>BULLISH</v>
      </c>
      <c r="G2550" s="17" t="str">
        <f t="shared" si="158"/>
        <v>STRONG</v>
      </c>
      <c r="H2550" s="17" t="str">
        <f t="shared" si="157"/>
        <v>CONFIRMED BULLISH</v>
      </c>
    </row>
    <row r="2551" spans="1:8" ht="13.5" x14ac:dyDescent="0.25">
      <c r="A2551" s="3">
        <v>45716</v>
      </c>
      <c r="B2551" s="2">
        <v>99.9</v>
      </c>
      <c r="C2551" s="2">
        <v>94.095799999999997</v>
      </c>
      <c r="D2551" s="2">
        <v>2873</v>
      </c>
      <c r="E2551" s="2">
        <f t="shared" si="156"/>
        <v>389637</v>
      </c>
      <c r="F2551" s="17" t="str">
        <f t="shared" si="159"/>
        <v>BULLISH</v>
      </c>
      <c r="G2551" s="17" t="str">
        <f t="shared" si="158"/>
        <v>NEUTRAL</v>
      </c>
      <c r="H2551" s="17" t="str">
        <f t="shared" si="157"/>
        <v>CONFIRMED BULLISH</v>
      </c>
    </row>
    <row r="2552" spans="1:8" ht="13.5" x14ac:dyDescent="0.25">
      <c r="A2552" s="3">
        <v>45719</v>
      </c>
      <c r="B2552" s="2">
        <v>101</v>
      </c>
      <c r="C2552" s="2">
        <v>95.131900000000002</v>
      </c>
      <c r="D2552" s="2">
        <v>1241</v>
      </c>
      <c r="E2552" s="2">
        <f t="shared" si="156"/>
        <v>390878</v>
      </c>
      <c r="F2552" s="17" t="str">
        <f t="shared" si="159"/>
        <v>BULLISH</v>
      </c>
      <c r="G2552" s="17" t="str">
        <f t="shared" si="158"/>
        <v>STRONG</v>
      </c>
      <c r="H2552" s="17" t="str">
        <f t="shared" si="157"/>
        <v>CONFIRMED BULLISH</v>
      </c>
    </row>
    <row r="2553" spans="1:8" ht="13.5" x14ac:dyDescent="0.25">
      <c r="A2553" s="3">
        <v>45720</v>
      </c>
      <c r="B2553" s="2">
        <v>103.5</v>
      </c>
      <c r="C2553" s="2">
        <v>97.486699999999999</v>
      </c>
      <c r="D2553" s="2">
        <v>4218</v>
      </c>
      <c r="E2553" s="2">
        <f t="shared" si="156"/>
        <v>395096</v>
      </c>
      <c r="F2553" s="17" t="str">
        <f t="shared" si="159"/>
        <v>BULLISH</v>
      </c>
      <c r="G2553" s="17" t="str">
        <f t="shared" si="158"/>
        <v>STRONG</v>
      </c>
      <c r="H2553" s="17" t="str">
        <f t="shared" si="157"/>
        <v>CONFIRMED BULLISH</v>
      </c>
    </row>
    <row r="2554" spans="1:8" ht="13.5" x14ac:dyDescent="0.25">
      <c r="A2554" s="3">
        <v>45721</v>
      </c>
      <c r="B2554" s="2">
        <v>103</v>
      </c>
      <c r="C2554" s="2">
        <v>97.015699999999995</v>
      </c>
      <c r="D2554" s="2">
        <v>4460</v>
      </c>
      <c r="E2554" s="2">
        <f t="shared" si="156"/>
        <v>390636</v>
      </c>
      <c r="F2554" s="17" t="str">
        <f t="shared" si="159"/>
        <v>BULLISH</v>
      </c>
      <c r="G2554" s="17" t="str">
        <f t="shared" si="158"/>
        <v>STRONG</v>
      </c>
      <c r="H2554" s="17" t="str">
        <f t="shared" si="157"/>
        <v>CONFIRMED BULLISH</v>
      </c>
    </row>
    <row r="2555" spans="1:8" ht="13.5" x14ac:dyDescent="0.25">
      <c r="A2555" s="3">
        <v>45722</v>
      </c>
      <c r="B2555" s="2">
        <v>103.25</v>
      </c>
      <c r="C2555" s="2">
        <v>97.251199999999997</v>
      </c>
      <c r="D2555" s="2">
        <v>1288</v>
      </c>
      <c r="E2555" s="2">
        <f t="shared" si="156"/>
        <v>391924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CONFIRMED BULLISH</v>
      </c>
    </row>
    <row r="2556" spans="1:8" ht="13.5" x14ac:dyDescent="0.25">
      <c r="A2556" s="3">
        <v>45723</v>
      </c>
      <c r="B2556" s="2">
        <v>101</v>
      </c>
      <c r="C2556" s="2">
        <v>95.131900000000002</v>
      </c>
      <c r="D2556" s="2">
        <v>5135</v>
      </c>
      <c r="E2556" s="2">
        <f t="shared" si="156"/>
        <v>386789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BEARISH DIVERGENCE</v>
      </c>
    </row>
    <row r="2557" spans="1:8" ht="13.5" x14ac:dyDescent="0.25">
      <c r="A2557" s="3">
        <v>45726</v>
      </c>
      <c r="B2557" s="2">
        <v>100.99</v>
      </c>
      <c r="C2557" s="2">
        <v>95.122500000000002</v>
      </c>
      <c r="D2557" s="2">
        <v>1465</v>
      </c>
      <c r="E2557" s="2">
        <f t="shared" si="156"/>
        <v>385324</v>
      </c>
      <c r="F2557" s="17" t="str">
        <f t="shared" si="159"/>
        <v>BEARISH</v>
      </c>
      <c r="G2557" s="17" t="str">
        <f t="shared" si="158"/>
        <v>NEUTRAL</v>
      </c>
      <c r="H2557" s="17" t="str">
        <f t="shared" si="157"/>
        <v>CONFIRMED BEARISH</v>
      </c>
    </row>
    <row r="2558" spans="1:8" ht="13.5" x14ac:dyDescent="0.25">
      <c r="A2558" s="3">
        <v>45727</v>
      </c>
      <c r="B2558" s="2">
        <v>100.1</v>
      </c>
      <c r="C2558" s="2">
        <v>94.284199999999998</v>
      </c>
      <c r="D2558" s="2">
        <v>2463</v>
      </c>
      <c r="E2558" s="2">
        <f t="shared" si="156"/>
        <v>382861</v>
      </c>
      <c r="F2558" s="17" t="str">
        <f t="shared" si="159"/>
        <v>BEARISH</v>
      </c>
      <c r="G2558" s="17" t="str">
        <f t="shared" si="158"/>
        <v>WEAK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101</v>
      </c>
      <c r="C2559" s="2">
        <v>95.131900000000002</v>
      </c>
      <c r="D2559" s="2">
        <v>5129</v>
      </c>
      <c r="E2559" s="2">
        <f t="shared" si="156"/>
        <v>387990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CONFIRMED BEARISH</v>
      </c>
    </row>
    <row r="2560" spans="1:8" ht="13.5" x14ac:dyDescent="0.25">
      <c r="A2560" s="3">
        <v>45729</v>
      </c>
      <c r="B2560" s="2">
        <v>101.9</v>
      </c>
      <c r="C2560" s="2">
        <v>95.979600000000005</v>
      </c>
      <c r="D2560" s="2">
        <v>608</v>
      </c>
      <c r="E2560" s="2">
        <f t="shared" si="156"/>
        <v>388598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v>45730</v>
      </c>
      <c r="B2561" s="2">
        <v>100.6</v>
      </c>
      <c r="C2561" s="2">
        <v>94.755099999999999</v>
      </c>
      <c r="D2561" s="2">
        <v>7517</v>
      </c>
      <c r="E2561" s="2">
        <f t="shared" si="156"/>
        <v>381081</v>
      </c>
      <c r="F2561" s="17" t="str">
        <f t="shared" si="159"/>
        <v>BEARISH</v>
      </c>
      <c r="G2561" s="17" t="str">
        <f t="shared" si="158"/>
        <v>NEUTRAL</v>
      </c>
      <c r="H2561" s="17" t="str">
        <f t="shared" si="157"/>
        <v>CONFIRMED BEARISH</v>
      </c>
    </row>
    <row r="2562" spans="1:8" ht="13.5" x14ac:dyDescent="0.25">
      <c r="A2562" s="3">
        <v>45733</v>
      </c>
      <c r="B2562" s="2">
        <v>100.59</v>
      </c>
      <c r="C2562" s="2">
        <v>94.745699999999999</v>
      </c>
      <c r="D2562" s="2">
        <v>2268</v>
      </c>
      <c r="E2562" s="2">
        <f t="shared" si="156"/>
        <v>378813</v>
      </c>
      <c r="F2562" s="17" t="str">
        <f t="shared" si="159"/>
        <v>BEARISH</v>
      </c>
      <c r="G2562" s="17" t="str">
        <f t="shared" si="158"/>
        <v>NEUTRAL</v>
      </c>
      <c r="H2562" s="17" t="str">
        <f t="shared" si="157"/>
        <v>CONFIRMED BEARISH</v>
      </c>
    </row>
    <row r="2563" spans="1:8" ht="13.5" x14ac:dyDescent="0.25">
      <c r="A2563" s="3">
        <v>45734</v>
      </c>
      <c r="B2563" s="2">
        <v>99.9</v>
      </c>
      <c r="C2563" s="2">
        <v>94.095799999999997</v>
      </c>
      <c r="D2563" s="2">
        <v>1647</v>
      </c>
      <c r="E2563" s="2">
        <f t="shared" si="156"/>
        <v>377166</v>
      </c>
      <c r="F2563" s="17" t="str">
        <f t="shared" si="159"/>
        <v>BEARISH</v>
      </c>
      <c r="G2563" s="17" t="str">
        <f t="shared" si="158"/>
        <v>NEUTRAL</v>
      </c>
      <c r="H2563" s="17" t="str">
        <f t="shared" si="157"/>
        <v>CONFIRMED BEARISH</v>
      </c>
    </row>
    <row r="2564" spans="1:8" ht="13.5" x14ac:dyDescent="0.25">
      <c r="A2564" s="3">
        <v>45735</v>
      </c>
      <c r="B2564" s="2">
        <v>99.72</v>
      </c>
      <c r="C2564" s="2">
        <v>93.926299999999998</v>
      </c>
      <c r="D2564" s="2">
        <v>3212</v>
      </c>
      <c r="E2564" s="2">
        <f t="shared" ref="E2564:E2627" si="160">IF(B2564&gt;B2563, E2563+D2564, IF(B2564&lt;B2563, E2563-D2564, E2563))</f>
        <v>373954</v>
      </c>
      <c r="F2564" s="17" t="str">
        <f t="shared" si="159"/>
        <v>BEARISH</v>
      </c>
      <c r="G2564" s="17" t="str">
        <f t="shared" si="158"/>
        <v>WEAK</v>
      </c>
      <c r="H2564" s="17" t="str">
        <f t="shared" si="157"/>
        <v>CONFIRMED BEARISH</v>
      </c>
    </row>
    <row r="2565" spans="1:8" ht="13.5" x14ac:dyDescent="0.25">
      <c r="A2565" s="3">
        <v>45737</v>
      </c>
      <c r="B2565" s="2">
        <v>99.7</v>
      </c>
      <c r="C2565" s="2">
        <v>93.907399999999996</v>
      </c>
      <c r="D2565" s="2">
        <v>2125</v>
      </c>
      <c r="E2565" s="2">
        <f t="shared" si="160"/>
        <v>371829</v>
      </c>
      <c r="F2565" s="17" t="str">
        <f t="shared" si="159"/>
        <v>BEARISH</v>
      </c>
      <c r="G2565" s="17" t="str">
        <f t="shared" si="158"/>
        <v>WEAK</v>
      </c>
      <c r="H2565" s="17" t="str">
        <f t="shared" si="157"/>
        <v>CONFIRMED BEARISH</v>
      </c>
    </row>
    <row r="2566" spans="1:8" ht="13.5" x14ac:dyDescent="0.25">
      <c r="A2566" s="3">
        <v>45740</v>
      </c>
      <c r="B2566" s="2">
        <v>98.9</v>
      </c>
      <c r="C2566" s="2">
        <v>93.153899999999993</v>
      </c>
      <c r="D2566" s="2">
        <v>2719</v>
      </c>
      <c r="E2566" s="2">
        <f t="shared" si="160"/>
        <v>369110</v>
      </c>
      <c r="F2566" s="17" t="str">
        <f t="shared" si="159"/>
        <v>BEARISH</v>
      </c>
      <c r="G2566" s="17" t="str">
        <f t="shared" si="158"/>
        <v>WEAK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v>45741</v>
      </c>
      <c r="B2567" s="2">
        <v>98.9</v>
      </c>
      <c r="C2567" s="2">
        <v>93.153899999999993</v>
      </c>
      <c r="D2567" s="2">
        <v>3028</v>
      </c>
      <c r="E2567" s="2">
        <f t="shared" si="160"/>
        <v>369110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WEAK</v>
      </c>
      <c r="H2567" s="17" t="str">
        <f t="shared" si="161"/>
        <v>CONFIRMED BEARISH</v>
      </c>
    </row>
    <row r="2568" spans="1:8" ht="13.5" x14ac:dyDescent="0.25">
      <c r="A2568" s="3">
        <v>45742</v>
      </c>
      <c r="B2568" s="2">
        <v>98.66</v>
      </c>
      <c r="C2568" s="2">
        <v>92.927899999999994</v>
      </c>
      <c r="D2568" s="2">
        <v>5215</v>
      </c>
      <c r="E2568" s="2">
        <f t="shared" si="160"/>
        <v>363895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WEAK</v>
      </c>
      <c r="H2568" s="17" t="str">
        <f t="shared" si="161"/>
        <v>CONFIRMED BEARISH</v>
      </c>
    </row>
    <row r="2569" spans="1:8" ht="13.5" x14ac:dyDescent="0.25">
      <c r="A2569" s="3">
        <v>45743</v>
      </c>
      <c r="B2569" s="2">
        <v>98.9</v>
      </c>
      <c r="C2569" s="2">
        <v>93.153899999999993</v>
      </c>
      <c r="D2569" s="2">
        <v>1072</v>
      </c>
      <c r="E2569" s="2">
        <f t="shared" si="160"/>
        <v>364967</v>
      </c>
      <c r="F2569" s="17" t="str">
        <f t="shared" si="163"/>
        <v>BEARISH</v>
      </c>
      <c r="G2569" s="17" t="str">
        <f t="shared" si="162"/>
        <v>WEAK</v>
      </c>
      <c r="H2569" s="17" t="str">
        <f t="shared" si="161"/>
        <v>CONFIRMED BEARISH</v>
      </c>
    </row>
    <row r="2570" spans="1:8" ht="13.5" x14ac:dyDescent="0.25">
      <c r="A2570" s="3">
        <v>45744</v>
      </c>
      <c r="B2570" s="2">
        <v>98.5</v>
      </c>
      <c r="C2570" s="2">
        <v>92.777100000000004</v>
      </c>
      <c r="D2570" s="2">
        <v>1951</v>
      </c>
      <c r="E2570" s="2">
        <f t="shared" si="160"/>
        <v>363016</v>
      </c>
      <c r="F2570" s="17" t="str">
        <f t="shared" si="163"/>
        <v>BEARISH</v>
      </c>
      <c r="G2570" s="17" t="str">
        <f t="shared" si="162"/>
        <v>WEAK</v>
      </c>
      <c r="H2570" s="17" t="str">
        <f t="shared" si="161"/>
        <v>CONFIRMED BEARISH</v>
      </c>
    </row>
    <row r="2571" spans="1:8" ht="13.5" x14ac:dyDescent="0.25">
      <c r="A2571" s="3">
        <v>45749</v>
      </c>
      <c r="B2571" s="2">
        <v>98.5</v>
      </c>
      <c r="C2571" s="2">
        <v>92.777100000000004</v>
      </c>
      <c r="D2571" s="2">
        <v>3217</v>
      </c>
      <c r="E2571" s="2">
        <f t="shared" si="160"/>
        <v>363016</v>
      </c>
      <c r="F2571" s="17" t="str">
        <f t="shared" si="163"/>
        <v>BEARISH</v>
      </c>
      <c r="G2571" s="17" t="str">
        <f t="shared" si="162"/>
        <v>NEUTRAL</v>
      </c>
      <c r="H2571" s="17" t="str">
        <f t="shared" si="161"/>
        <v>CONFIRMED BEARISH</v>
      </c>
    </row>
    <row r="2572" spans="1:8" ht="13.5" x14ac:dyDescent="0.25">
      <c r="A2572" s="3">
        <v>45750</v>
      </c>
      <c r="B2572" s="2">
        <v>98.5</v>
      </c>
      <c r="C2572" s="2">
        <v>92.777100000000004</v>
      </c>
      <c r="D2572" s="2">
        <v>718</v>
      </c>
      <c r="E2572" s="2">
        <f t="shared" si="160"/>
        <v>363016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CONFIRMED BEARISH</v>
      </c>
    </row>
    <row r="2573" spans="1:8" ht="13.5" x14ac:dyDescent="0.25">
      <c r="A2573" s="3">
        <v>45751</v>
      </c>
      <c r="B2573" s="2">
        <v>98.85</v>
      </c>
      <c r="C2573" s="2">
        <v>93.106800000000007</v>
      </c>
      <c r="D2573" s="2">
        <v>2675</v>
      </c>
      <c r="E2573" s="2">
        <f t="shared" si="160"/>
        <v>365691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98</v>
      </c>
      <c r="C2574" s="2">
        <v>92.306200000000004</v>
      </c>
      <c r="D2574" s="2">
        <v>2470</v>
      </c>
      <c r="E2574" s="2">
        <f t="shared" si="160"/>
        <v>363221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CONFIRMED BEARISH</v>
      </c>
    </row>
    <row r="2575" spans="1:8" ht="13.5" x14ac:dyDescent="0.25">
      <c r="A2575" s="3">
        <v>45755</v>
      </c>
      <c r="B2575" s="2">
        <v>98.6</v>
      </c>
      <c r="C2575" s="2">
        <v>92.871300000000005</v>
      </c>
      <c r="D2575" s="2">
        <v>2360</v>
      </c>
      <c r="E2575" s="2">
        <f t="shared" si="160"/>
        <v>365581</v>
      </c>
      <c r="F2575" s="17" t="str">
        <f t="shared" si="163"/>
        <v>BULLISH</v>
      </c>
      <c r="G2575" s="17" t="str">
        <f t="shared" si="162"/>
        <v>NEUTRAL</v>
      </c>
      <c r="H2575" s="17" t="str">
        <f t="shared" si="161"/>
        <v>CONFIRMED BULLISH</v>
      </c>
    </row>
    <row r="2576" spans="1:8" ht="13.5" x14ac:dyDescent="0.25">
      <c r="A2576" s="3">
        <v>45757</v>
      </c>
      <c r="B2576" s="2">
        <v>98.6</v>
      </c>
      <c r="C2576" s="2">
        <v>92.871300000000005</v>
      </c>
      <c r="D2576" s="2">
        <v>1354</v>
      </c>
      <c r="E2576" s="2">
        <f t="shared" si="160"/>
        <v>365581</v>
      </c>
      <c r="F2576" s="17" t="str">
        <f t="shared" si="163"/>
        <v>BULLISH</v>
      </c>
      <c r="G2576" s="17" t="str">
        <f t="shared" si="162"/>
        <v>NEUTRAL</v>
      </c>
      <c r="H2576" s="17" t="str">
        <f t="shared" si="161"/>
        <v>CONFIRMED BULLISH</v>
      </c>
    </row>
    <row r="2577" spans="1:8" ht="13.5" x14ac:dyDescent="0.25">
      <c r="A2577" s="3">
        <v>45758</v>
      </c>
      <c r="B2577" s="2">
        <v>98.98</v>
      </c>
      <c r="C2577" s="2">
        <v>93.229299999999995</v>
      </c>
      <c r="D2577" s="2">
        <v>1678</v>
      </c>
      <c r="E2577" s="2">
        <f t="shared" si="160"/>
        <v>367259</v>
      </c>
      <c r="F2577" s="17" t="str">
        <f t="shared" si="163"/>
        <v>BULLISH</v>
      </c>
      <c r="G2577" s="17" t="str">
        <f t="shared" si="162"/>
        <v>NEUTRAL</v>
      </c>
      <c r="H2577" s="17" t="str">
        <f t="shared" si="161"/>
        <v>CONFIRMED BULLISH</v>
      </c>
    </row>
    <row r="2578" spans="1:8" ht="13.5" x14ac:dyDescent="0.25">
      <c r="A2578" s="3">
        <v>45761</v>
      </c>
      <c r="B2578" s="2">
        <v>99.2</v>
      </c>
      <c r="C2578" s="2">
        <v>93.436499999999995</v>
      </c>
      <c r="D2578" s="2">
        <v>4104</v>
      </c>
      <c r="E2578" s="2">
        <f t="shared" si="160"/>
        <v>371363</v>
      </c>
      <c r="F2578" s="17" t="str">
        <f t="shared" si="163"/>
        <v>BULLISH</v>
      </c>
      <c r="G2578" s="17" t="str">
        <f t="shared" si="162"/>
        <v>NEUTRAL</v>
      </c>
      <c r="H2578" s="17" t="str">
        <f t="shared" si="161"/>
        <v>CONFIRMED BULLISH</v>
      </c>
    </row>
    <row r="2579" spans="1:8" ht="13.5" x14ac:dyDescent="0.25">
      <c r="A2579" s="3">
        <v>45762</v>
      </c>
      <c r="B2579" s="2">
        <v>99.99</v>
      </c>
      <c r="C2579" s="2">
        <v>94.180599999999998</v>
      </c>
      <c r="D2579" s="2">
        <v>2405</v>
      </c>
      <c r="E2579" s="2">
        <f t="shared" si="160"/>
        <v>373768</v>
      </c>
      <c r="F2579" s="17" t="str">
        <f t="shared" si="163"/>
        <v>BULLISH</v>
      </c>
      <c r="G2579" s="17" t="str">
        <f t="shared" si="162"/>
        <v>STRONG</v>
      </c>
      <c r="H2579" s="17" t="str">
        <f t="shared" si="161"/>
        <v>CONFIRMED BULLISH</v>
      </c>
    </row>
    <row r="2580" spans="1:8" ht="13.5" x14ac:dyDescent="0.25">
      <c r="A2580" s="3">
        <v>45763</v>
      </c>
      <c r="B2580" s="2">
        <v>99.99</v>
      </c>
      <c r="C2580" s="2">
        <v>94.180599999999998</v>
      </c>
      <c r="D2580" s="2">
        <v>1450</v>
      </c>
      <c r="E2580" s="2">
        <f t="shared" si="160"/>
        <v>373768</v>
      </c>
      <c r="F2580" s="17" t="str">
        <f t="shared" si="163"/>
        <v>BULLISH</v>
      </c>
      <c r="G2580" s="17" t="str">
        <f t="shared" si="162"/>
        <v>STRONG</v>
      </c>
      <c r="H2580" s="17" t="str">
        <f t="shared" si="161"/>
        <v>CONFIRMED BULLISH</v>
      </c>
    </row>
    <row r="2581" spans="1:8" ht="13.5" x14ac:dyDescent="0.25">
      <c r="A2581" s="3">
        <v>45764</v>
      </c>
      <c r="B2581" s="2">
        <v>101.99</v>
      </c>
      <c r="C2581" s="2">
        <v>96.064400000000006</v>
      </c>
      <c r="D2581" s="2">
        <v>3852</v>
      </c>
      <c r="E2581" s="2">
        <f t="shared" si="160"/>
        <v>377620</v>
      </c>
      <c r="F2581" s="17" t="str">
        <f t="shared" si="163"/>
        <v>BULLISH</v>
      </c>
      <c r="G2581" s="17" t="str">
        <f t="shared" si="162"/>
        <v>STRONG</v>
      </c>
      <c r="H2581" s="17" t="str">
        <f t="shared" si="161"/>
        <v>CONFIRMED BULLISH</v>
      </c>
    </row>
    <row r="2582" spans="1:8" ht="13.5" x14ac:dyDescent="0.25">
      <c r="A2582" s="3">
        <v>45765</v>
      </c>
      <c r="B2582" s="2">
        <v>100.99</v>
      </c>
      <c r="C2582" s="2">
        <v>95.122500000000002</v>
      </c>
      <c r="D2582" s="2">
        <v>932</v>
      </c>
      <c r="E2582" s="2">
        <f t="shared" si="160"/>
        <v>376688</v>
      </c>
      <c r="F2582" s="17" t="str">
        <f t="shared" si="163"/>
        <v>BULLISH</v>
      </c>
      <c r="G2582" s="17" t="str">
        <f t="shared" si="162"/>
        <v>STRONG</v>
      </c>
      <c r="H2582" s="17" t="str">
        <f t="shared" si="161"/>
        <v>CONFIRMED BULLISH</v>
      </c>
    </row>
    <row r="2583" spans="1:8" ht="13.5" x14ac:dyDescent="0.25">
      <c r="A2583" s="3">
        <v>45768</v>
      </c>
      <c r="B2583" s="2">
        <v>101.87</v>
      </c>
      <c r="C2583" s="2">
        <v>95.951400000000007</v>
      </c>
      <c r="D2583" s="2">
        <v>1844</v>
      </c>
      <c r="E2583" s="2">
        <f t="shared" si="160"/>
        <v>378532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v>45769</v>
      </c>
      <c r="B2584" s="2">
        <v>101.87</v>
      </c>
      <c r="C2584" s="2">
        <v>95.951400000000007</v>
      </c>
      <c r="D2584" s="2">
        <v>1988</v>
      </c>
      <c r="E2584" s="2">
        <f t="shared" si="160"/>
        <v>378532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CONFIRMED BULLISH</v>
      </c>
    </row>
    <row r="2585" spans="1:8" ht="13.5" x14ac:dyDescent="0.25">
      <c r="A2585" s="3">
        <v>45770</v>
      </c>
      <c r="B2585" s="2">
        <v>102</v>
      </c>
      <c r="C2585" s="2">
        <v>96.073800000000006</v>
      </c>
      <c r="D2585" s="2">
        <v>2754</v>
      </c>
      <c r="E2585" s="2">
        <f t="shared" si="160"/>
        <v>381286</v>
      </c>
      <c r="F2585" s="17" t="str">
        <f t="shared" si="163"/>
        <v>BULLISH</v>
      </c>
      <c r="G2585" s="17" t="str">
        <f t="shared" si="162"/>
        <v>STRONG</v>
      </c>
      <c r="H2585" s="17" t="str">
        <f t="shared" si="161"/>
        <v>CONFIRMED BULLISH</v>
      </c>
    </row>
    <row r="2586" spans="1:8" ht="13.5" x14ac:dyDescent="0.25">
      <c r="A2586" s="3">
        <v>45771</v>
      </c>
      <c r="B2586" s="2">
        <v>103</v>
      </c>
      <c r="C2586" s="2">
        <v>97.015699999999995</v>
      </c>
      <c r="D2586" s="2">
        <v>597</v>
      </c>
      <c r="E2586" s="2">
        <f t="shared" si="160"/>
        <v>381883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102.49</v>
      </c>
      <c r="C2587" s="2">
        <v>96.535300000000007</v>
      </c>
      <c r="D2587" s="2">
        <v>859</v>
      </c>
      <c r="E2587" s="2">
        <f t="shared" si="160"/>
        <v>381024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102.49</v>
      </c>
      <c r="C2588" s="2">
        <v>96.535300000000007</v>
      </c>
      <c r="D2588" s="2">
        <v>1947</v>
      </c>
      <c r="E2588" s="2">
        <f t="shared" si="160"/>
        <v>381024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103.4</v>
      </c>
      <c r="C2589" s="2">
        <v>97.392499999999998</v>
      </c>
      <c r="D2589" s="2">
        <v>2395</v>
      </c>
      <c r="E2589" s="2">
        <f t="shared" si="160"/>
        <v>383419</v>
      </c>
      <c r="F2589" s="17" t="str">
        <f t="shared" si="163"/>
        <v>BULLISH</v>
      </c>
      <c r="G2589" s="17" t="str">
        <f t="shared" si="162"/>
        <v>NEUTRAL</v>
      </c>
      <c r="H2589" s="17" t="str">
        <f t="shared" si="161"/>
        <v>CONFIRMED BULLISH</v>
      </c>
    </row>
    <row r="2590" spans="1:8" ht="13.5" x14ac:dyDescent="0.25">
      <c r="A2590" s="3">
        <v>45777</v>
      </c>
      <c r="B2590" s="2">
        <v>103</v>
      </c>
      <c r="C2590" s="2">
        <v>97.015699999999995</v>
      </c>
      <c r="D2590" s="2">
        <v>1387</v>
      </c>
      <c r="E2590" s="2">
        <f t="shared" si="160"/>
        <v>382032</v>
      </c>
      <c r="F2590" s="17" t="str">
        <f t="shared" si="163"/>
        <v>BULLISH</v>
      </c>
      <c r="G2590" s="17" t="str">
        <f t="shared" si="162"/>
        <v>NEUTRAL</v>
      </c>
      <c r="H2590" s="17" t="str">
        <f t="shared" si="161"/>
        <v>CONFIRMED BULLISH</v>
      </c>
    </row>
    <row r="2591" spans="1:8" ht="13.5" x14ac:dyDescent="0.25">
      <c r="A2591" s="3">
        <v>45779</v>
      </c>
      <c r="B2591" s="2">
        <v>103.5</v>
      </c>
      <c r="C2591" s="2">
        <v>97.486699999999999</v>
      </c>
      <c r="D2591" s="2">
        <v>3138</v>
      </c>
      <c r="E2591" s="2">
        <f t="shared" si="160"/>
        <v>385170</v>
      </c>
      <c r="F2591" s="17" t="str">
        <f t="shared" si="163"/>
        <v>BULLISH</v>
      </c>
      <c r="G2591" s="17" t="str">
        <f t="shared" si="162"/>
        <v>NEUTRAL</v>
      </c>
      <c r="H2591" s="17" t="str">
        <f t="shared" si="161"/>
        <v>CONFIRMED BULLISH</v>
      </c>
    </row>
    <row r="2592" spans="1:8" ht="13.5" x14ac:dyDescent="0.25">
      <c r="A2592" s="3">
        <v>45782</v>
      </c>
      <c r="B2592" s="2">
        <v>103.5</v>
      </c>
      <c r="C2592" s="2">
        <v>97.486699999999999</v>
      </c>
      <c r="D2592" s="2">
        <v>2979</v>
      </c>
      <c r="E2592" s="2">
        <f t="shared" si="160"/>
        <v>385170</v>
      </c>
      <c r="F2592" s="17" t="str">
        <f t="shared" si="163"/>
        <v>BULLISH</v>
      </c>
      <c r="G2592" s="17" t="str">
        <f t="shared" si="162"/>
        <v>NEUTRAL</v>
      </c>
      <c r="H2592" s="17" t="str">
        <f t="shared" si="161"/>
        <v>CONFIRMED BULLISH</v>
      </c>
    </row>
    <row r="2593" spans="1:8" ht="13.5" x14ac:dyDescent="0.25">
      <c r="A2593" s="3">
        <v>45783</v>
      </c>
      <c r="B2593" s="2">
        <v>103.47</v>
      </c>
      <c r="C2593" s="2">
        <v>97.458399999999997</v>
      </c>
      <c r="D2593" s="2">
        <v>3601</v>
      </c>
      <c r="E2593" s="2">
        <f t="shared" si="160"/>
        <v>381569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CONFIRMED BULLISH</v>
      </c>
    </row>
    <row r="2594" spans="1:8" ht="13.5" x14ac:dyDescent="0.25">
      <c r="A2594" s="3">
        <v>45784</v>
      </c>
      <c r="B2594" s="2">
        <v>103.47</v>
      </c>
      <c r="C2594" s="2">
        <v>97.458399999999997</v>
      </c>
      <c r="D2594" s="2">
        <v>5671</v>
      </c>
      <c r="E2594" s="2">
        <f t="shared" si="160"/>
        <v>381569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BEARISH DIVERGENCE</v>
      </c>
    </row>
    <row r="2595" spans="1:8" ht="13.5" x14ac:dyDescent="0.25">
      <c r="A2595" s="3">
        <v>45785</v>
      </c>
      <c r="B2595" s="2">
        <v>103.4</v>
      </c>
      <c r="C2595" s="2">
        <v>97.392499999999998</v>
      </c>
      <c r="D2595" s="2">
        <v>3378</v>
      </c>
      <c r="E2595" s="2">
        <f t="shared" si="160"/>
        <v>378191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BEARISH DIVERGENCE</v>
      </c>
    </row>
    <row r="2596" spans="1:8" ht="13.5" x14ac:dyDescent="0.25">
      <c r="A2596" s="3">
        <v>45786</v>
      </c>
      <c r="B2596" s="2">
        <v>103.45</v>
      </c>
      <c r="C2596" s="2">
        <v>97.439599999999999</v>
      </c>
      <c r="D2596" s="2">
        <v>1809</v>
      </c>
      <c r="E2596" s="2">
        <f t="shared" si="160"/>
        <v>380000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CONFIRMED BEARISH</v>
      </c>
    </row>
    <row r="2597" spans="1:8" ht="13.5" x14ac:dyDescent="0.25">
      <c r="A2597" s="3">
        <v>45789</v>
      </c>
      <c r="B2597" s="2">
        <v>97.3</v>
      </c>
      <c r="C2597" s="2">
        <v>97.3</v>
      </c>
      <c r="D2597" s="2">
        <v>7215</v>
      </c>
      <c r="E2597" s="2">
        <f t="shared" si="160"/>
        <v>372785</v>
      </c>
      <c r="F2597" s="17" t="str">
        <f t="shared" si="163"/>
        <v>BEARISH</v>
      </c>
      <c r="G2597" s="17" t="str">
        <f t="shared" si="162"/>
        <v>WEAK</v>
      </c>
      <c r="H2597" s="17" t="str">
        <f t="shared" si="161"/>
        <v>CONFIRMED BEARISH</v>
      </c>
    </row>
    <row r="2598" spans="1:8" ht="13.5" x14ac:dyDescent="0.25">
      <c r="A2598" s="3">
        <v>45790</v>
      </c>
      <c r="B2598" s="2">
        <v>97.1</v>
      </c>
      <c r="C2598" s="2">
        <v>97.1</v>
      </c>
      <c r="D2598" s="2">
        <v>4616</v>
      </c>
      <c r="E2598" s="2">
        <f t="shared" si="160"/>
        <v>368169</v>
      </c>
      <c r="F2598" s="17" t="str">
        <f t="shared" si="163"/>
        <v>BEARISH</v>
      </c>
      <c r="G2598" s="17" t="str">
        <f t="shared" si="162"/>
        <v>WEAK</v>
      </c>
      <c r="H2598" s="17" t="str">
        <f t="shared" si="161"/>
        <v>CONFIRMED BEARISH</v>
      </c>
    </row>
    <row r="2599" spans="1:8" ht="13.5" x14ac:dyDescent="0.25">
      <c r="A2599" s="3">
        <v>45791</v>
      </c>
      <c r="B2599" s="2">
        <v>97</v>
      </c>
      <c r="C2599" s="2">
        <v>97</v>
      </c>
      <c r="D2599" s="2">
        <v>1937</v>
      </c>
      <c r="E2599" s="2">
        <f t="shared" si="160"/>
        <v>366232</v>
      </c>
      <c r="F2599" s="17" t="str">
        <f t="shared" si="163"/>
        <v>BEARISH</v>
      </c>
      <c r="G2599" s="17" t="str">
        <f t="shared" si="162"/>
        <v>WEAK</v>
      </c>
      <c r="H2599" s="17" t="str">
        <f t="shared" si="161"/>
        <v>CONFIRMED BEARISH</v>
      </c>
    </row>
    <row r="2600" spans="1:8" ht="13.5" x14ac:dyDescent="0.25">
      <c r="A2600" s="3">
        <v>45792</v>
      </c>
      <c r="B2600" s="2">
        <v>96.98</v>
      </c>
      <c r="C2600" s="2">
        <v>96.98</v>
      </c>
      <c r="D2600" s="2">
        <v>4227</v>
      </c>
      <c r="E2600" s="2">
        <f t="shared" si="160"/>
        <v>362005</v>
      </c>
      <c r="F2600" s="17" t="str">
        <f t="shared" si="163"/>
        <v>BEARISH</v>
      </c>
      <c r="G2600" s="17" t="str">
        <f t="shared" si="162"/>
        <v>WEAK</v>
      </c>
      <c r="H2600" s="17" t="str">
        <f t="shared" si="161"/>
        <v>CONFIRMED BEARISH</v>
      </c>
    </row>
    <row r="2601" spans="1:8" ht="13.5" x14ac:dyDescent="0.25">
      <c r="A2601" s="3">
        <v>45793</v>
      </c>
      <c r="B2601" s="2">
        <v>97.1</v>
      </c>
      <c r="C2601" s="2">
        <v>97.1</v>
      </c>
      <c r="D2601" s="2">
        <v>2973</v>
      </c>
      <c r="E2601" s="2">
        <f t="shared" si="160"/>
        <v>364978</v>
      </c>
      <c r="F2601" s="17" t="str">
        <f t="shared" si="163"/>
        <v>BEARISH</v>
      </c>
      <c r="G2601" s="17" t="str">
        <f t="shared" si="162"/>
        <v>WEAK</v>
      </c>
      <c r="H2601" s="17" t="str">
        <f t="shared" si="161"/>
        <v>CONFIRMED BEARISH</v>
      </c>
    </row>
    <row r="2602" spans="1:8" ht="13.5" x14ac:dyDescent="0.25">
      <c r="A2602" s="3">
        <v>45796</v>
      </c>
      <c r="B2602" s="2">
        <v>96.9</v>
      </c>
      <c r="C2602" s="2">
        <v>96.9</v>
      </c>
      <c r="D2602" s="2">
        <v>1969</v>
      </c>
      <c r="E2602" s="2">
        <f t="shared" si="160"/>
        <v>363009</v>
      </c>
      <c r="F2602" s="17" t="str">
        <f t="shared" si="163"/>
        <v>BEARISH</v>
      </c>
      <c r="G2602" s="17" t="str">
        <f t="shared" si="162"/>
        <v>WEAK</v>
      </c>
      <c r="H2602" s="17" t="str">
        <f t="shared" si="161"/>
        <v>CONFIRMED BEARISH</v>
      </c>
    </row>
    <row r="2603" spans="1:8" ht="13.5" x14ac:dyDescent="0.25">
      <c r="A2603" s="3">
        <v>45797</v>
      </c>
      <c r="B2603" s="2">
        <v>94.8</v>
      </c>
      <c r="C2603" s="2">
        <v>94.8</v>
      </c>
      <c r="D2603" s="2">
        <v>1673</v>
      </c>
      <c r="E2603" s="2">
        <f t="shared" si="160"/>
        <v>361336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v>45798</v>
      </c>
      <c r="B2604" s="2">
        <v>96.99</v>
      </c>
      <c r="C2604" s="2">
        <v>96.99</v>
      </c>
      <c r="D2604" s="2">
        <v>7020</v>
      </c>
      <c r="E2604" s="2">
        <f t="shared" si="160"/>
        <v>368356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v>45799</v>
      </c>
      <c r="B2605" s="2">
        <v>97</v>
      </c>
      <c r="C2605" s="2">
        <v>97</v>
      </c>
      <c r="D2605" s="2">
        <v>1375</v>
      </c>
      <c r="E2605" s="2">
        <f t="shared" si="160"/>
        <v>369731</v>
      </c>
      <c r="F2605" s="17" t="str">
        <f t="shared" si="163"/>
        <v>BULLISH</v>
      </c>
      <c r="G2605" s="17" t="str">
        <f t="shared" si="162"/>
        <v>STRONG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97</v>
      </c>
      <c r="C2606" s="2">
        <v>97</v>
      </c>
      <c r="D2606" s="2">
        <v>467</v>
      </c>
      <c r="E2606" s="2">
        <f t="shared" si="160"/>
        <v>369731</v>
      </c>
      <c r="F2606" s="17" t="str">
        <f t="shared" si="163"/>
        <v>BULLISH</v>
      </c>
      <c r="G2606" s="17" t="str">
        <f t="shared" si="162"/>
        <v>NEUTRAL</v>
      </c>
      <c r="H2606" s="17" t="str">
        <f t="shared" si="161"/>
        <v>BULLISH DIVERGENCE</v>
      </c>
    </row>
    <row r="2607" spans="1:8" ht="13.5" x14ac:dyDescent="0.25">
      <c r="A2607" s="3">
        <v>45803</v>
      </c>
      <c r="B2607" s="2">
        <v>96.98</v>
      </c>
      <c r="C2607" s="2">
        <v>96.98</v>
      </c>
      <c r="D2607" s="2">
        <v>1057</v>
      </c>
      <c r="E2607" s="2">
        <f t="shared" si="160"/>
        <v>368674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v>45804</v>
      </c>
      <c r="B2608" s="2">
        <v>96.5</v>
      </c>
      <c r="C2608" s="2">
        <v>96.5</v>
      </c>
      <c r="D2608" s="2">
        <v>1330</v>
      </c>
      <c r="E2608" s="2">
        <f t="shared" si="160"/>
        <v>367344</v>
      </c>
      <c r="F2608" s="17" t="str">
        <f t="shared" si="163"/>
        <v>BULLISH</v>
      </c>
      <c r="G2608" s="17" t="str">
        <f t="shared" si="162"/>
        <v>NEUTRAL</v>
      </c>
      <c r="H2608" s="17" t="str">
        <f t="shared" si="161"/>
        <v>CONFIRMED BULLISH</v>
      </c>
    </row>
    <row r="2609" spans="1:8" ht="13.5" x14ac:dyDescent="0.25">
      <c r="A2609" s="3">
        <v>45805</v>
      </c>
      <c r="B2609" s="2">
        <v>96.4</v>
      </c>
      <c r="C2609" s="2">
        <v>96.4</v>
      </c>
      <c r="D2609" s="2">
        <v>716</v>
      </c>
      <c r="E2609" s="2">
        <f t="shared" si="160"/>
        <v>366628</v>
      </c>
      <c r="F2609" s="17" t="str">
        <f t="shared" si="163"/>
        <v>BEARISH</v>
      </c>
      <c r="G2609" s="17" t="str">
        <f t="shared" si="162"/>
        <v>NEUTRAL</v>
      </c>
      <c r="H2609" s="17" t="str">
        <f t="shared" si="161"/>
        <v>CONFIRMED BEARISH</v>
      </c>
    </row>
    <row r="2610" spans="1:8" ht="13.5" x14ac:dyDescent="0.25">
      <c r="A2610" s="3">
        <v>45806</v>
      </c>
      <c r="B2610" s="2">
        <v>95.8</v>
      </c>
      <c r="C2610" s="2">
        <v>95.8</v>
      </c>
      <c r="D2610" s="2">
        <v>3057</v>
      </c>
      <c r="E2610" s="2">
        <f t="shared" si="160"/>
        <v>363571</v>
      </c>
      <c r="F2610" s="17" t="str">
        <f t="shared" si="163"/>
        <v>BEARISH</v>
      </c>
      <c r="G2610" s="17" t="str">
        <f t="shared" si="162"/>
        <v>NEUTRAL</v>
      </c>
      <c r="H2610" s="17" t="str">
        <f t="shared" si="161"/>
        <v>CONFIRMED BEARISH</v>
      </c>
    </row>
    <row r="2611" spans="1:8" ht="13.5" x14ac:dyDescent="0.25">
      <c r="A2611" s="3">
        <v>45807</v>
      </c>
      <c r="B2611" s="2">
        <v>94.5</v>
      </c>
      <c r="C2611" s="2">
        <v>94.5</v>
      </c>
      <c r="D2611" s="2">
        <v>706</v>
      </c>
      <c r="E2611" s="2">
        <f t="shared" si="160"/>
        <v>362865</v>
      </c>
      <c r="F2611" s="17" t="str">
        <f t="shared" si="163"/>
        <v>BEARISH</v>
      </c>
      <c r="G2611" s="17" t="str">
        <f t="shared" si="162"/>
        <v>NEUTRAL</v>
      </c>
      <c r="H2611" s="17" t="str">
        <f t="shared" si="161"/>
        <v>CONFIRMED BEARISH</v>
      </c>
    </row>
    <row r="2612" spans="1:8" ht="13.5" x14ac:dyDescent="0.25">
      <c r="A2612" s="3">
        <v>45810</v>
      </c>
      <c r="B2612" s="2">
        <v>94.5</v>
      </c>
      <c r="C2612" s="2">
        <v>94.5</v>
      </c>
      <c r="D2612" s="2">
        <v>2442</v>
      </c>
      <c r="E2612" s="2">
        <f t="shared" si="160"/>
        <v>362865</v>
      </c>
      <c r="F2612" s="17" t="str">
        <f t="shared" si="163"/>
        <v>BEARISH</v>
      </c>
      <c r="G2612" s="17" t="str">
        <f t="shared" si="162"/>
        <v>NEUTRAL</v>
      </c>
      <c r="H2612" s="17" t="str">
        <f t="shared" si="161"/>
        <v>CONFIRMED BEARISH</v>
      </c>
    </row>
    <row r="2613" spans="1:8" ht="13.5" x14ac:dyDescent="0.25">
      <c r="A2613" s="3">
        <v>45811</v>
      </c>
      <c r="B2613" s="2">
        <v>94</v>
      </c>
      <c r="C2613" s="2">
        <v>94</v>
      </c>
      <c r="D2613" s="2">
        <v>1931</v>
      </c>
      <c r="E2613" s="2">
        <f t="shared" si="160"/>
        <v>360934</v>
      </c>
      <c r="F2613" s="17" t="str">
        <f t="shared" si="163"/>
        <v>BEARISH</v>
      </c>
      <c r="G2613" s="17" t="str">
        <f t="shared" si="162"/>
        <v>NEUTRAL</v>
      </c>
      <c r="H2613" s="17" t="str">
        <f t="shared" si="161"/>
        <v>CONFIRMED BEARISH</v>
      </c>
    </row>
    <row r="2614" spans="1:8" ht="13.5" x14ac:dyDescent="0.25">
      <c r="A2614" s="3">
        <v>45812</v>
      </c>
      <c r="B2614" s="2">
        <v>94.2</v>
      </c>
      <c r="C2614" s="2">
        <v>94.2</v>
      </c>
      <c r="D2614" s="2">
        <v>2058</v>
      </c>
      <c r="E2614" s="2">
        <f t="shared" si="160"/>
        <v>362992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CONFIRMED BEARISH</v>
      </c>
    </row>
    <row r="2615" spans="1:8" ht="13.5" x14ac:dyDescent="0.25">
      <c r="A2615" s="3">
        <v>45813</v>
      </c>
      <c r="B2615" s="2">
        <v>94.1</v>
      </c>
      <c r="C2615" s="2">
        <v>94.1</v>
      </c>
      <c r="D2615" s="2">
        <v>1230</v>
      </c>
      <c r="E2615" s="2">
        <f t="shared" si="160"/>
        <v>361762</v>
      </c>
      <c r="F2615" s="17" t="str">
        <f t="shared" si="163"/>
        <v>BEARISH</v>
      </c>
      <c r="G2615" s="17" t="str">
        <f t="shared" si="162"/>
        <v>NEUTRAL</v>
      </c>
      <c r="H2615" s="17" t="str">
        <f t="shared" si="161"/>
        <v>CONFIRMED BEARISH</v>
      </c>
    </row>
    <row r="2616" spans="1:8" ht="13.5" x14ac:dyDescent="0.25">
      <c r="A2616" s="3">
        <v>45817</v>
      </c>
      <c r="B2616" s="2">
        <v>94</v>
      </c>
      <c r="C2616" s="2">
        <v>94</v>
      </c>
      <c r="D2616" s="2">
        <v>1784</v>
      </c>
      <c r="E2616" s="2">
        <f t="shared" si="160"/>
        <v>359978</v>
      </c>
      <c r="F2616" s="17" t="str">
        <f t="shared" si="163"/>
        <v>BEARISH</v>
      </c>
      <c r="G2616" s="17" t="str">
        <f t="shared" si="162"/>
        <v>NEUTRAL</v>
      </c>
      <c r="H2616" s="17" t="str">
        <f t="shared" si="161"/>
        <v>CONFIRMED BEARISH</v>
      </c>
    </row>
    <row r="2617" spans="1:8" ht="13.5" x14ac:dyDescent="0.25">
      <c r="A2617" s="3">
        <v>45818</v>
      </c>
      <c r="B2617" s="2">
        <v>94.08</v>
      </c>
      <c r="C2617" s="2">
        <v>94.08</v>
      </c>
      <c r="D2617" s="2">
        <v>3828</v>
      </c>
      <c r="E2617" s="2">
        <f t="shared" si="160"/>
        <v>363806</v>
      </c>
      <c r="F2617" s="17" t="str">
        <f t="shared" si="163"/>
        <v>BULLISH</v>
      </c>
      <c r="G2617" s="17" t="str">
        <f t="shared" si="162"/>
        <v>NEUTRAL</v>
      </c>
      <c r="H2617" s="17" t="str">
        <f t="shared" si="161"/>
        <v>BULLISH DIVERGENCE</v>
      </c>
    </row>
    <row r="2618" spans="1:8" ht="13.5" x14ac:dyDescent="0.25">
      <c r="A2618" s="3">
        <v>45819</v>
      </c>
      <c r="B2618" s="2">
        <v>93.49</v>
      </c>
      <c r="C2618" s="2">
        <v>93.49</v>
      </c>
      <c r="D2618" s="2">
        <v>40199</v>
      </c>
      <c r="E2618" s="2">
        <f t="shared" si="160"/>
        <v>323607</v>
      </c>
      <c r="F2618" s="17" t="str">
        <f t="shared" si="163"/>
        <v>BEARISH</v>
      </c>
      <c r="G2618" s="17" t="str">
        <f t="shared" si="162"/>
        <v>WEAK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93.3</v>
      </c>
      <c r="C2619" s="2">
        <v>93.3</v>
      </c>
      <c r="D2619" s="2">
        <v>1482</v>
      </c>
      <c r="E2619" s="2">
        <f t="shared" si="160"/>
        <v>322125</v>
      </c>
      <c r="F2619" s="17" t="str">
        <f t="shared" si="163"/>
        <v>BEARISH</v>
      </c>
      <c r="G2619" s="17" t="str">
        <f t="shared" si="162"/>
        <v>WEAK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92</v>
      </c>
      <c r="C2620" s="2">
        <v>92</v>
      </c>
      <c r="D2620" s="2">
        <v>3809</v>
      </c>
      <c r="E2620" s="2">
        <f t="shared" si="160"/>
        <v>318316</v>
      </c>
      <c r="F2620" s="17" t="str">
        <f t="shared" si="163"/>
        <v>BEARISH</v>
      </c>
      <c r="G2620" s="17" t="str">
        <f t="shared" si="162"/>
        <v>WEAK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90.65</v>
      </c>
      <c r="C2621" s="2">
        <v>90.65</v>
      </c>
      <c r="D2621" s="2">
        <v>3145</v>
      </c>
      <c r="E2621" s="2">
        <f t="shared" si="160"/>
        <v>315171</v>
      </c>
      <c r="F2621" s="17" t="str">
        <f t="shared" si="163"/>
        <v>BEARISH</v>
      </c>
      <c r="G2621" s="17" t="str">
        <f t="shared" si="162"/>
        <v>WEAK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90.5</v>
      </c>
      <c r="C2622" s="2">
        <v>90.5</v>
      </c>
      <c r="D2622" s="2">
        <v>2928</v>
      </c>
      <c r="E2622" s="2">
        <f t="shared" si="160"/>
        <v>312243</v>
      </c>
      <c r="F2622" s="17" t="str">
        <f t="shared" si="163"/>
        <v>BEARISH</v>
      </c>
      <c r="G2622" s="17" t="str">
        <f t="shared" si="162"/>
        <v>WEAK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90.2</v>
      </c>
      <c r="C2623" s="2">
        <v>90.2</v>
      </c>
      <c r="D2623" s="2">
        <v>54</v>
      </c>
      <c r="E2623" s="2">
        <f t="shared" si="160"/>
        <v>312189</v>
      </c>
      <c r="F2623" s="17" t="str">
        <f t="shared" si="163"/>
        <v>BEARISH</v>
      </c>
      <c r="G2623" s="17" t="str">
        <f t="shared" si="162"/>
        <v>WEAK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92.99</v>
      </c>
      <c r="C2624" s="2">
        <v>92.99</v>
      </c>
      <c r="D2624" s="2">
        <v>1230</v>
      </c>
      <c r="E2624" s="2">
        <f t="shared" si="160"/>
        <v>313419</v>
      </c>
      <c r="F2624" s="17" t="str">
        <f t="shared" si="163"/>
        <v>BEARISH</v>
      </c>
      <c r="G2624" s="17" t="str">
        <f t="shared" si="162"/>
        <v>WEAK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92.79</v>
      </c>
      <c r="C2625" s="2">
        <v>92.79</v>
      </c>
      <c r="D2625" s="2">
        <v>1019</v>
      </c>
      <c r="E2625" s="2">
        <f t="shared" si="160"/>
        <v>312400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BEARISH DIVERGENCE</v>
      </c>
    </row>
    <row r="2626" spans="1:8" ht="13.5" x14ac:dyDescent="0.25">
      <c r="A2626" s="3">
        <v>45831</v>
      </c>
      <c r="B2626" s="2">
        <v>92.02</v>
      </c>
      <c r="C2626" s="2">
        <v>92.02</v>
      </c>
      <c r="D2626" s="2">
        <v>1223</v>
      </c>
      <c r="E2626" s="2">
        <f t="shared" si="160"/>
        <v>311177</v>
      </c>
      <c r="F2626" s="17" t="str">
        <f t="shared" si="163"/>
        <v>BEARISH</v>
      </c>
      <c r="G2626" s="17" t="str">
        <f t="shared" si="162"/>
        <v>NEUTRAL</v>
      </c>
      <c r="H2626" s="17" t="str">
        <f t="shared" si="161"/>
        <v>BEARISH DIVERGENCE</v>
      </c>
    </row>
    <row r="2627" spans="1:8" ht="13.5" x14ac:dyDescent="0.25">
      <c r="A2627" s="3">
        <v>45832</v>
      </c>
      <c r="B2627" s="2">
        <v>94</v>
      </c>
      <c r="C2627" s="2">
        <v>94</v>
      </c>
      <c r="D2627" s="2">
        <v>2129</v>
      </c>
      <c r="E2627" s="2">
        <f t="shared" si="160"/>
        <v>313306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94</v>
      </c>
      <c r="C2628" s="2">
        <v>94</v>
      </c>
      <c r="D2628" s="2">
        <v>3964</v>
      </c>
      <c r="E2628" s="2">
        <f t="shared" ref="E2628:E2691" si="164">IF(B2628&gt;B2627, E2627+D2628, IF(B2628&lt;B2627, E2627-D2628, E2627))</f>
        <v>313306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94.15</v>
      </c>
      <c r="C2629" s="2">
        <v>94.15</v>
      </c>
      <c r="D2629" s="2">
        <v>1727</v>
      </c>
      <c r="E2629" s="2">
        <f t="shared" si="164"/>
        <v>315033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94</v>
      </c>
      <c r="C2630" s="2">
        <v>94</v>
      </c>
      <c r="D2630" s="2">
        <v>1015</v>
      </c>
      <c r="E2630" s="2">
        <f t="shared" si="164"/>
        <v>314018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94</v>
      </c>
      <c r="C2631" s="2">
        <v>94</v>
      </c>
      <c r="D2631" s="2">
        <v>58</v>
      </c>
      <c r="E2631" s="2">
        <f t="shared" si="164"/>
        <v>314018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94</v>
      </c>
      <c r="C2632" s="2">
        <v>94</v>
      </c>
      <c r="D2632" s="2">
        <v>358</v>
      </c>
      <c r="E2632" s="2">
        <f t="shared" si="164"/>
        <v>314018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NEUTRAL</v>
      </c>
    </row>
    <row r="2633" spans="1:8" ht="13.5" x14ac:dyDescent="0.25">
      <c r="A2633" s="3">
        <v>45841</v>
      </c>
      <c r="B2633" s="2">
        <v>94</v>
      </c>
      <c r="C2633" s="2">
        <v>94</v>
      </c>
      <c r="D2633" s="2">
        <v>872</v>
      </c>
      <c r="E2633" s="2">
        <f t="shared" si="164"/>
        <v>314018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NEUTRAL</v>
      </c>
    </row>
    <row r="2634" spans="1:8" ht="13.5" x14ac:dyDescent="0.25">
      <c r="A2634" s="3">
        <v>45842</v>
      </c>
      <c r="B2634" s="2">
        <v>94</v>
      </c>
      <c r="C2634" s="2">
        <v>94</v>
      </c>
      <c r="D2634" s="2">
        <v>3666</v>
      </c>
      <c r="E2634" s="2">
        <f t="shared" si="164"/>
        <v>314018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v>45845</v>
      </c>
      <c r="B2635" s="2">
        <v>94</v>
      </c>
      <c r="C2635" s="2">
        <v>94</v>
      </c>
      <c r="D2635" s="2">
        <v>4160</v>
      </c>
      <c r="E2635" s="2">
        <f t="shared" si="164"/>
        <v>314018</v>
      </c>
      <c r="F2635" s="17" t="str">
        <f t="shared" si="167"/>
        <v>NEUTRAL</v>
      </c>
      <c r="G2635" s="17" t="str">
        <f t="shared" si="166"/>
        <v>NEUTRAL</v>
      </c>
      <c r="H2635" s="17" t="str">
        <f t="shared" si="165"/>
        <v>NEUTRAL</v>
      </c>
    </row>
    <row r="2636" spans="1:8" ht="13.5" x14ac:dyDescent="0.25">
      <c r="A2636" s="3">
        <v>45846</v>
      </c>
      <c r="B2636" s="2">
        <v>94</v>
      </c>
      <c r="C2636" s="2">
        <v>94</v>
      </c>
      <c r="D2636" s="2">
        <v>3454</v>
      </c>
      <c r="E2636" s="2">
        <f t="shared" si="164"/>
        <v>314018</v>
      </c>
      <c r="F2636" s="17" t="str">
        <f t="shared" si="167"/>
        <v>NEUTRAL</v>
      </c>
      <c r="G2636" s="17" t="str">
        <f t="shared" si="166"/>
        <v>NEUTRAL</v>
      </c>
      <c r="H2636" s="17" t="str">
        <f t="shared" si="165"/>
        <v>NEUTRAL</v>
      </c>
    </row>
    <row r="2637" spans="1:8" ht="13.5" x14ac:dyDescent="0.25">
      <c r="A2637" s="3">
        <v>45847</v>
      </c>
      <c r="B2637" s="2">
        <v>94</v>
      </c>
      <c r="C2637" s="2">
        <v>94</v>
      </c>
      <c r="D2637" s="2">
        <v>3164</v>
      </c>
      <c r="E2637" s="2">
        <f t="shared" si="164"/>
        <v>314018</v>
      </c>
      <c r="F2637" s="17" t="str">
        <f t="shared" si="167"/>
        <v>NEUTRAL</v>
      </c>
      <c r="G2637" s="17" t="str">
        <f t="shared" si="166"/>
        <v>NEUTRAL</v>
      </c>
      <c r="H2637" s="17" t="str">
        <f t="shared" si="165"/>
        <v>NEUTRAL</v>
      </c>
    </row>
    <row r="2638" spans="1:8" ht="13.5" x14ac:dyDescent="0.25">
      <c r="A2638" s="3">
        <v>45848</v>
      </c>
      <c r="B2638" s="2">
        <v>93.9</v>
      </c>
      <c r="C2638" s="2">
        <v>93.9</v>
      </c>
      <c r="D2638" s="2">
        <v>2366</v>
      </c>
      <c r="E2638" s="2">
        <f t="shared" si="164"/>
        <v>311652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94</v>
      </c>
      <c r="C2639" s="2">
        <v>94</v>
      </c>
      <c r="D2639" s="2">
        <v>906</v>
      </c>
      <c r="E2639" s="2">
        <f t="shared" si="164"/>
        <v>312558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NEUTRAL</v>
      </c>
    </row>
    <row r="2640" spans="1:8" ht="13.5" x14ac:dyDescent="0.25">
      <c r="A2640" s="3">
        <v>45852</v>
      </c>
      <c r="B2640" s="2">
        <v>94</v>
      </c>
      <c r="C2640" s="2">
        <v>94</v>
      </c>
      <c r="D2640" s="2">
        <v>10172</v>
      </c>
      <c r="E2640" s="2">
        <f t="shared" si="164"/>
        <v>312558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NEUTRAL</v>
      </c>
    </row>
    <row r="2641" spans="1:8" ht="13.5" x14ac:dyDescent="0.25">
      <c r="A2641" s="3">
        <v>45853</v>
      </c>
      <c r="B2641" s="2">
        <v>94.98</v>
      </c>
      <c r="C2641" s="2">
        <v>94.98</v>
      </c>
      <c r="D2641" s="2">
        <v>879</v>
      </c>
      <c r="E2641" s="2">
        <f t="shared" si="164"/>
        <v>313437</v>
      </c>
      <c r="F2641" s="17" t="str">
        <f t="shared" si="167"/>
        <v>BEARISH</v>
      </c>
      <c r="G2641" s="17" t="str">
        <f t="shared" si="166"/>
        <v>NEUTRAL</v>
      </c>
      <c r="H2641" s="17" t="str">
        <f t="shared" si="165"/>
        <v>BEARISH DIVERGENCE</v>
      </c>
    </row>
    <row r="2642" spans="1:8" ht="13.5" x14ac:dyDescent="0.25">
      <c r="A2642" s="3">
        <v>45854</v>
      </c>
      <c r="B2642" s="2">
        <v>94.5</v>
      </c>
      <c r="C2642" s="2">
        <v>94.5</v>
      </c>
      <c r="D2642" s="2">
        <v>191</v>
      </c>
      <c r="E2642" s="2">
        <f t="shared" si="164"/>
        <v>313246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BEARISH DIVERGENCE</v>
      </c>
    </row>
    <row r="2643" spans="1:8" ht="13.5" x14ac:dyDescent="0.25">
      <c r="A2643" s="3">
        <v>45855</v>
      </c>
      <c r="B2643" s="2">
        <v>94.4</v>
      </c>
      <c r="C2643" s="2">
        <v>94.4</v>
      </c>
      <c r="D2643" s="2">
        <v>236</v>
      </c>
      <c r="E2643" s="2">
        <f t="shared" si="164"/>
        <v>313010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CONFIRMED BULLISH</v>
      </c>
    </row>
    <row r="2644" spans="1:8" ht="13.5" x14ac:dyDescent="0.25">
      <c r="A2644" s="3">
        <v>45856</v>
      </c>
      <c r="B2644" s="2">
        <v>94.4</v>
      </c>
      <c r="C2644" s="2">
        <v>94.4</v>
      </c>
      <c r="D2644" s="2">
        <v>568</v>
      </c>
      <c r="E2644" s="2">
        <f t="shared" si="164"/>
        <v>313010</v>
      </c>
      <c r="F2644" s="17" t="str">
        <f t="shared" si="167"/>
        <v>BULLISH</v>
      </c>
      <c r="G2644" s="17" t="str">
        <f t="shared" si="166"/>
        <v>NEUTRAL</v>
      </c>
      <c r="H2644" s="17" t="str">
        <f t="shared" si="165"/>
        <v>CONFIRMED BULLISH</v>
      </c>
    </row>
    <row r="2645" spans="1:8" ht="13.5" x14ac:dyDescent="0.25">
      <c r="A2645" s="3">
        <v>45859</v>
      </c>
      <c r="B2645" s="2">
        <v>94.6</v>
      </c>
      <c r="C2645" s="2">
        <v>94.6</v>
      </c>
      <c r="D2645" s="2">
        <v>3</v>
      </c>
      <c r="E2645" s="2">
        <f t="shared" si="164"/>
        <v>313013</v>
      </c>
      <c r="F2645" s="17" t="str">
        <f t="shared" si="167"/>
        <v>BULLISH</v>
      </c>
      <c r="G2645" s="17" t="str">
        <f t="shared" si="166"/>
        <v>NEUTRAL</v>
      </c>
      <c r="H2645" s="17" t="str">
        <f t="shared" si="165"/>
        <v>CONFIRMED BULLISH</v>
      </c>
    </row>
    <row r="2646" spans="1:8" ht="13.5" x14ac:dyDescent="0.25">
      <c r="A2646" s="3">
        <v>45860</v>
      </c>
      <c r="B2646" s="2">
        <v>93.8</v>
      </c>
      <c r="C2646" s="2">
        <v>93.8</v>
      </c>
      <c r="D2646" s="2">
        <v>1172</v>
      </c>
      <c r="E2646" s="2">
        <f t="shared" si="164"/>
        <v>311841</v>
      </c>
      <c r="F2646" s="17" t="str">
        <f t="shared" si="167"/>
        <v>BEARISH</v>
      </c>
      <c r="G2646" s="17" t="str">
        <f t="shared" si="166"/>
        <v>NEUTRAL</v>
      </c>
      <c r="H2646" s="17" t="str">
        <f t="shared" si="165"/>
        <v>CONFIRMED BEARISH</v>
      </c>
    </row>
    <row r="2647" spans="1:8" ht="13.5" x14ac:dyDescent="0.25">
      <c r="A2647" s="3">
        <v>45861</v>
      </c>
      <c r="B2647" s="2">
        <v>94.3</v>
      </c>
      <c r="C2647" s="2">
        <v>94.3</v>
      </c>
      <c r="D2647" s="2">
        <v>4172</v>
      </c>
      <c r="E2647" s="2">
        <f t="shared" si="164"/>
        <v>316013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v>45862</v>
      </c>
      <c r="B2648" s="2">
        <v>94.2</v>
      </c>
      <c r="C2648" s="2">
        <v>94.2</v>
      </c>
      <c r="D2648" s="2">
        <v>1467</v>
      </c>
      <c r="E2648" s="2">
        <f t="shared" si="164"/>
        <v>314546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BULLISH DIVERGENCE</v>
      </c>
    </row>
    <row r="2649" spans="1:8" ht="13.5" x14ac:dyDescent="0.25">
      <c r="A2649" s="3">
        <v>45866</v>
      </c>
      <c r="B2649" s="2">
        <v>94.2</v>
      </c>
      <c r="C2649" s="2">
        <v>94.2</v>
      </c>
      <c r="D2649" s="2">
        <v>477</v>
      </c>
      <c r="E2649" s="2">
        <f t="shared" si="164"/>
        <v>314546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BULLISH DIVERGENCE</v>
      </c>
    </row>
    <row r="2650" spans="1:8" ht="13.5" x14ac:dyDescent="0.25">
      <c r="A2650" s="3">
        <v>45867</v>
      </c>
      <c r="B2650" s="2">
        <v>93.8</v>
      </c>
      <c r="C2650" s="2">
        <v>93.8</v>
      </c>
      <c r="D2650" s="2">
        <v>1354</v>
      </c>
      <c r="E2650" s="2">
        <f t="shared" si="164"/>
        <v>313192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BULLISH DIVERGENCE</v>
      </c>
    </row>
    <row r="2651" spans="1:8" ht="13.5" x14ac:dyDescent="0.25">
      <c r="A2651" s="3">
        <v>45868</v>
      </c>
      <c r="B2651" s="2">
        <v>94</v>
      </c>
      <c r="C2651" s="2">
        <v>94</v>
      </c>
      <c r="D2651" s="2">
        <v>378</v>
      </c>
      <c r="E2651" s="2">
        <f t="shared" si="164"/>
        <v>313570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v>45869</v>
      </c>
      <c r="B2652" s="2">
        <v>94</v>
      </c>
      <c r="C2652" s="2">
        <v>94</v>
      </c>
      <c r="D2652" s="2">
        <v>841</v>
      </c>
      <c r="E2652" s="2">
        <f t="shared" si="164"/>
        <v>313570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94</v>
      </c>
      <c r="C2653" s="2">
        <v>94</v>
      </c>
      <c r="D2653" s="2">
        <v>237</v>
      </c>
      <c r="E2653" s="2">
        <f t="shared" si="164"/>
        <v>313570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93.95</v>
      </c>
      <c r="C2654" s="2">
        <v>93.95</v>
      </c>
      <c r="D2654" s="2">
        <v>72</v>
      </c>
      <c r="E2654" s="2">
        <f t="shared" si="164"/>
        <v>313498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93.9</v>
      </c>
      <c r="C2655" s="2">
        <v>93.9</v>
      </c>
      <c r="D2655" s="2">
        <v>453</v>
      </c>
      <c r="E2655" s="2">
        <f t="shared" si="164"/>
        <v>313045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BEARISH DIVERGENCE</v>
      </c>
    </row>
    <row r="2656" spans="1:8" ht="13.5" x14ac:dyDescent="0.25">
      <c r="A2656" s="3">
        <v>45875</v>
      </c>
      <c r="B2656" s="2">
        <v>93.9</v>
      </c>
      <c r="C2656" s="2">
        <v>93.9</v>
      </c>
      <c r="D2656" s="2">
        <v>111</v>
      </c>
      <c r="E2656" s="2">
        <f t="shared" si="164"/>
        <v>313045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93.9</v>
      </c>
      <c r="C2657" s="2">
        <v>93.9</v>
      </c>
      <c r="D2657" s="2">
        <v>29070</v>
      </c>
      <c r="E2657" s="2">
        <f t="shared" si="164"/>
        <v>313045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93.9</v>
      </c>
      <c r="C2658" s="2">
        <v>93.9</v>
      </c>
      <c r="D2658" s="2">
        <v>121</v>
      </c>
      <c r="E2658" s="2">
        <f t="shared" si="164"/>
        <v>313045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CONFIRMED BEARISH</v>
      </c>
    </row>
    <row r="2659" spans="1:8" ht="13.5" x14ac:dyDescent="0.25">
      <c r="A2659" s="3">
        <v>45880</v>
      </c>
      <c r="B2659" s="2">
        <v>93.85</v>
      </c>
      <c r="C2659" s="2">
        <v>93.85</v>
      </c>
      <c r="D2659" s="2">
        <v>546</v>
      </c>
      <c r="E2659" s="2">
        <f t="shared" si="164"/>
        <v>312499</v>
      </c>
      <c r="F2659" s="17" t="str">
        <f t="shared" si="167"/>
        <v>BEARISH</v>
      </c>
      <c r="G2659" s="17" t="str">
        <f t="shared" si="166"/>
        <v>NEUTRAL</v>
      </c>
      <c r="H2659" s="17" t="str">
        <f t="shared" si="165"/>
        <v>CONFIRMED BEARISH</v>
      </c>
    </row>
    <row r="2660" spans="1:8" ht="13.5" x14ac:dyDescent="0.25">
      <c r="A2660" s="3">
        <v>45881</v>
      </c>
      <c r="B2660" s="2">
        <v>93.7</v>
      </c>
      <c r="C2660" s="2">
        <v>93.7</v>
      </c>
      <c r="D2660" s="2">
        <v>151</v>
      </c>
      <c r="E2660" s="2">
        <f t="shared" si="164"/>
        <v>312348</v>
      </c>
      <c r="F2660" s="17" t="str">
        <f t="shared" si="167"/>
        <v>BEARISH</v>
      </c>
      <c r="G2660" s="17" t="str">
        <f t="shared" si="166"/>
        <v>NEUTRAL</v>
      </c>
      <c r="H2660" s="17" t="str">
        <f t="shared" si="165"/>
        <v>CONFIRMED BEARISH</v>
      </c>
    </row>
    <row r="2661" spans="1:8" ht="13.5" x14ac:dyDescent="0.25">
      <c r="A2661" s="3">
        <v>45883</v>
      </c>
      <c r="B2661" s="2">
        <v>93.7</v>
      </c>
      <c r="C2661" s="2">
        <v>93.7</v>
      </c>
      <c r="D2661" s="2">
        <v>213</v>
      </c>
      <c r="E2661" s="2">
        <f t="shared" si="164"/>
        <v>312348</v>
      </c>
      <c r="F2661" s="17" t="str">
        <f t="shared" si="167"/>
        <v>BEARISH</v>
      </c>
      <c r="G2661" s="17" t="str">
        <f t="shared" si="166"/>
        <v>NEUTRAL</v>
      </c>
      <c r="H2661" s="17" t="str">
        <f t="shared" si="165"/>
        <v>CONFIRMED BEARISH</v>
      </c>
    </row>
    <row r="2662" spans="1:8" ht="13.5" x14ac:dyDescent="0.25">
      <c r="A2662" s="3">
        <v>45884</v>
      </c>
      <c r="B2662" s="2">
        <v>93.68</v>
      </c>
      <c r="C2662" s="2">
        <v>93.68</v>
      </c>
      <c r="D2662" s="2">
        <v>215</v>
      </c>
      <c r="E2662" s="2">
        <f t="shared" si="164"/>
        <v>312133</v>
      </c>
      <c r="F2662" s="17" t="str">
        <f t="shared" si="167"/>
        <v>BEARISH</v>
      </c>
      <c r="G2662" s="17" t="str">
        <f t="shared" si="166"/>
        <v>NEUTRAL</v>
      </c>
      <c r="H2662" s="17" t="str">
        <f t="shared" si="165"/>
        <v>CONFIRMED BEARISH</v>
      </c>
    </row>
    <row r="2663" spans="1:8" ht="13.5" x14ac:dyDescent="0.25">
      <c r="A2663" s="3">
        <v>45887</v>
      </c>
      <c r="B2663" s="2">
        <v>93.7</v>
      </c>
      <c r="C2663" s="2">
        <v>93.7</v>
      </c>
      <c r="D2663" s="2">
        <v>1383</v>
      </c>
      <c r="E2663" s="2">
        <f t="shared" si="164"/>
        <v>313516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BULLISH DIVERGENCE</v>
      </c>
    </row>
    <row r="2664" spans="1:8" ht="13.5" x14ac:dyDescent="0.25">
      <c r="A2664" s="3">
        <v>45888</v>
      </c>
      <c r="B2664" s="2">
        <v>93.79</v>
      </c>
      <c r="C2664" s="2">
        <v>93.79</v>
      </c>
      <c r="D2664" s="2">
        <v>928</v>
      </c>
      <c r="E2664" s="2">
        <f t="shared" si="164"/>
        <v>314444</v>
      </c>
      <c r="F2664" s="17" t="str">
        <f t="shared" si="167"/>
        <v>BULLISH</v>
      </c>
      <c r="G2664" s="17" t="str">
        <f t="shared" si="166"/>
        <v>NEUTRAL</v>
      </c>
      <c r="H2664" s="17" t="str">
        <f t="shared" si="165"/>
        <v>BULLISH DIVERGENCE</v>
      </c>
    </row>
    <row r="2665" spans="1:8" ht="13.5" x14ac:dyDescent="0.25">
      <c r="A2665" s="3">
        <v>45889</v>
      </c>
      <c r="B2665" s="2">
        <v>93.9</v>
      </c>
      <c r="C2665" s="2">
        <v>93.9</v>
      </c>
      <c r="D2665" s="2">
        <v>2010</v>
      </c>
      <c r="E2665" s="2">
        <f t="shared" si="164"/>
        <v>316454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CONFIRMED BULLISH</v>
      </c>
    </row>
    <row r="2666" spans="1:8" ht="13.5" x14ac:dyDescent="0.25">
      <c r="A2666" s="3">
        <v>45890</v>
      </c>
      <c r="B2666" s="2">
        <v>93.9</v>
      </c>
      <c r="C2666" s="2">
        <v>93.9</v>
      </c>
      <c r="D2666" s="2">
        <v>609</v>
      </c>
      <c r="E2666" s="2">
        <f t="shared" si="164"/>
        <v>316454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CONFIRMED BULLISH</v>
      </c>
    </row>
    <row r="2667" spans="1:8" ht="13.5" x14ac:dyDescent="0.25">
      <c r="A2667" s="3">
        <v>45891</v>
      </c>
      <c r="B2667" s="2">
        <v>94</v>
      </c>
      <c r="C2667" s="2">
        <v>94</v>
      </c>
      <c r="D2667" s="2">
        <v>2434</v>
      </c>
      <c r="E2667" s="2">
        <f t="shared" si="164"/>
        <v>318888</v>
      </c>
      <c r="F2667" s="17" t="str">
        <f t="shared" si="167"/>
        <v>BULLISH</v>
      </c>
      <c r="G2667" s="17" t="str">
        <f t="shared" si="166"/>
        <v>STRONG</v>
      </c>
      <c r="H2667" s="17" t="str">
        <f t="shared" si="165"/>
        <v>CONFIRMED BULLISH</v>
      </c>
    </row>
    <row r="2668" spans="1:8" ht="13.5" x14ac:dyDescent="0.25">
      <c r="A2668" s="3">
        <v>45894</v>
      </c>
      <c r="B2668" s="2">
        <v>93.92</v>
      </c>
      <c r="C2668" s="2">
        <v>93.92</v>
      </c>
      <c r="D2668" s="2">
        <v>2006</v>
      </c>
      <c r="E2668" s="2">
        <f t="shared" si="164"/>
        <v>316882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CONFIRMED BULLISH</v>
      </c>
    </row>
    <row r="2669" spans="1:8" ht="13.5" x14ac:dyDescent="0.25">
      <c r="A2669" s="3">
        <v>45895</v>
      </c>
      <c r="B2669" s="2">
        <v>93.71</v>
      </c>
      <c r="C2669" s="2">
        <v>93.71</v>
      </c>
      <c r="D2669" s="2">
        <v>862</v>
      </c>
      <c r="E2669" s="2">
        <f t="shared" si="164"/>
        <v>316020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BULLISH DIVERGENCE</v>
      </c>
    </row>
    <row r="2670" spans="1:8" ht="13.5" x14ac:dyDescent="0.25">
      <c r="A2670" s="3">
        <v>45896</v>
      </c>
      <c r="B2670" s="2">
        <v>94</v>
      </c>
      <c r="C2670" s="2">
        <v>94</v>
      </c>
      <c r="D2670" s="2">
        <v>1159</v>
      </c>
      <c r="E2670" s="2">
        <f t="shared" si="164"/>
        <v>317179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94</v>
      </c>
      <c r="C2671" s="2">
        <v>94</v>
      </c>
      <c r="D2671" s="2">
        <v>812</v>
      </c>
      <c r="E2671" s="2">
        <f t="shared" si="164"/>
        <v>317179</v>
      </c>
      <c r="F2671" s="17" t="str">
        <f t="shared" si="167"/>
        <v>BULLISH</v>
      </c>
      <c r="G2671" s="17" t="str">
        <f t="shared" si="166"/>
        <v>NEUTRAL</v>
      </c>
      <c r="H2671" s="17" t="str">
        <f t="shared" si="165"/>
        <v>CONFIRMED BULLISH</v>
      </c>
    </row>
    <row r="2672" spans="1:8" ht="13.5" x14ac:dyDescent="0.25">
      <c r="A2672" s="3">
        <v>45898</v>
      </c>
      <c r="B2672" s="2">
        <v>94</v>
      </c>
      <c r="C2672" s="2">
        <v>94</v>
      </c>
      <c r="D2672" s="2">
        <v>2281</v>
      </c>
      <c r="E2672" s="2">
        <f t="shared" si="164"/>
        <v>317179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NEUTRAL</v>
      </c>
    </row>
    <row r="2673" spans="1:8" ht="13.5" x14ac:dyDescent="0.25">
      <c r="A2673" s="3">
        <v>45901</v>
      </c>
      <c r="B2673" s="2">
        <v>94</v>
      </c>
      <c r="C2673" s="2">
        <v>94</v>
      </c>
      <c r="D2673" s="2">
        <v>981</v>
      </c>
      <c r="E2673" s="2">
        <f t="shared" si="164"/>
        <v>317179</v>
      </c>
      <c r="F2673" s="17" t="str">
        <f t="shared" si="167"/>
        <v>BULLISH</v>
      </c>
      <c r="G2673" s="17" t="str">
        <f t="shared" si="166"/>
        <v>NEUTRAL</v>
      </c>
      <c r="H2673" s="17" t="str">
        <f t="shared" si="165"/>
        <v>CONFIRMED BULLISH</v>
      </c>
    </row>
    <row r="2674" spans="1:8" ht="13.5" x14ac:dyDescent="0.25">
      <c r="A2674" s="3">
        <v>45902</v>
      </c>
      <c r="B2674" s="2">
        <v>93.75</v>
      </c>
      <c r="C2674" s="2">
        <v>93.75</v>
      </c>
      <c r="D2674" s="2">
        <v>1363</v>
      </c>
      <c r="E2674" s="2">
        <f t="shared" si="164"/>
        <v>315816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BEARISH DIVERGENCE</v>
      </c>
    </row>
    <row r="2675" spans="1:8" ht="13.5" x14ac:dyDescent="0.25">
      <c r="A2675" s="3">
        <v>45903</v>
      </c>
      <c r="B2675" s="2">
        <v>95.5</v>
      </c>
      <c r="C2675" s="2">
        <v>95.5</v>
      </c>
      <c r="D2675" s="2">
        <v>9465</v>
      </c>
      <c r="E2675" s="2">
        <f t="shared" si="164"/>
        <v>325281</v>
      </c>
      <c r="F2675" s="17" t="str">
        <f t="shared" si="167"/>
        <v>BULLISH</v>
      </c>
      <c r="G2675" s="17" t="str">
        <f t="shared" si="166"/>
        <v>STRONG</v>
      </c>
      <c r="H2675" s="17" t="str">
        <f t="shared" si="165"/>
        <v>CONFIRMED BULLISH</v>
      </c>
    </row>
    <row r="2676" spans="1:8" ht="13.5" x14ac:dyDescent="0.25">
      <c r="A2676" s="3">
        <v>45905</v>
      </c>
      <c r="B2676" s="2">
        <v>95.39</v>
      </c>
      <c r="C2676" s="2">
        <v>95.39</v>
      </c>
      <c r="D2676" s="2">
        <v>2682</v>
      </c>
      <c r="E2676" s="2">
        <f t="shared" si="164"/>
        <v>322599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94.7</v>
      </c>
      <c r="C2677" s="2">
        <v>94.7</v>
      </c>
      <c r="D2677" s="2">
        <v>2232</v>
      </c>
      <c r="E2677" s="2">
        <f t="shared" si="164"/>
        <v>320367</v>
      </c>
      <c r="F2677" s="17" t="str">
        <f t="shared" si="167"/>
        <v>BULLISH</v>
      </c>
      <c r="G2677" s="17" t="str">
        <f t="shared" si="166"/>
        <v>NEUTRAL</v>
      </c>
      <c r="H2677" s="17" t="str">
        <f t="shared" si="165"/>
        <v>CONFIRMED BULLISH</v>
      </c>
    </row>
    <row r="2678" spans="1:8" ht="13.5" x14ac:dyDescent="0.25">
      <c r="A2678" s="3">
        <v>45909</v>
      </c>
      <c r="B2678" s="2">
        <v>96</v>
      </c>
      <c r="C2678" s="2">
        <v>96</v>
      </c>
      <c r="D2678" s="2">
        <v>8806</v>
      </c>
      <c r="E2678" s="2">
        <f t="shared" si="164"/>
        <v>329173</v>
      </c>
      <c r="F2678" s="17" t="str">
        <f t="shared" si="167"/>
        <v>BULLISH</v>
      </c>
      <c r="G2678" s="17" t="str">
        <f t="shared" si="166"/>
        <v>STRONG</v>
      </c>
      <c r="H2678" s="17" t="str">
        <f t="shared" si="165"/>
        <v>CONFIRMED BULLISH</v>
      </c>
    </row>
    <row r="2679" spans="1:8" ht="13.5" x14ac:dyDescent="0.25">
      <c r="A2679" s="3">
        <v>45910</v>
      </c>
      <c r="B2679" s="2">
        <v>95.79</v>
      </c>
      <c r="C2679" s="2">
        <v>95.79</v>
      </c>
      <c r="D2679" s="2">
        <v>264</v>
      </c>
      <c r="E2679" s="2">
        <f t="shared" si="164"/>
        <v>328909</v>
      </c>
      <c r="F2679" s="17" t="str">
        <f t="shared" si="167"/>
        <v>BULLISH</v>
      </c>
      <c r="G2679" s="17" t="str">
        <f t="shared" si="166"/>
        <v>STRONG</v>
      </c>
      <c r="H2679" s="17" t="str">
        <f t="shared" si="165"/>
        <v>CONFIRMED BULLISH</v>
      </c>
    </row>
    <row r="2680" spans="1:8" ht="13.5" x14ac:dyDescent="0.25">
      <c r="A2680" s="3">
        <v>45911</v>
      </c>
      <c r="B2680" s="2">
        <v>97.9</v>
      </c>
      <c r="C2680" s="2">
        <v>97.9</v>
      </c>
      <c r="D2680" s="2">
        <v>4806</v>
      </c>
      <c r="E2680" s="2">
        <f t="shared" si="164"/>
        <v>333715</v>
      </c>
      <c r="F2680" s="17" t="str">
        <f t="shared" si="167"/>
        <v>BULLISH</v>
      </c>
      <c r="G2680" s="17" t="str">
        <f t="shared" si="166"/>
        <v>STRONG</v>
      </c>
      <c r="H2680" s="17" t="str">
        <f t="shared" si="165"/>
        <v>CONFIRMED BULLISH</v>
      </c>
    </row>
    <row r="2681" spans="1:8" ht="13.5" x14ac:dyDescent="0.25">
      <c r="A2681" s="3">
        <v>45912</v>
      </c>
      <c r="B2681" s="2">
        <v>97.69</v>
      </c>
      <c r="C2681" s="2">
        <v>97.69</v>
      </c>
      <c r="D2681" s="2">
        <v>1018</v>
      </c>
      <c r="E2681" s="2">
        <f t="shared" si="164"/>
        <v>332697</v>
      </c>
      <c r="F2681" s="17" t="str">
        <f t="shared" si="167"/>
        <v>BULLISH</v>
      </c>
      <c r="G2681" s="17" t="str">
        <f t="shared" si="166"/>
        <v>STRONG</v>
      </c>
      <c r="H2681" s="17" t="str">
        <f t="shared" si="165"/>
        <v>CONFIRMED BULLISH</v>
      </c>
    </row>
    <row r="2682" spans="1:8" ht="13.5" x14ac:dyDescent="0.25">
      <c r="A2682" s="3">
        <v>45915</v>
      </c>
      <c r="B2682" s="2">
        <v>97.68</v>
      </c>
      <c r="C2682" s="2">
        <v>97.68</v>
      </c>
      <c r="D2682" s="2">
        <v>1356</v>
      </c>
      <c r="E2682" s="2">
        <f t="shared" si="164"/>
        <v>331341</v>
      </c>
      <c r="F2682" s="17" t="str">
        <f t="shared" si="167"/>
        <v>BULLISH</v>
      </c>
      <c r="G2682" s="17" t="str">
        <f t="shared" si="166"/>
        <v>STRONG</v>
      </c>
      <c r="H2682" s="17" t="str">
        <f t="shared" si="165"/>
        <v>CONFIRMED BULLISH</v>
      </c>
    </row>
    <row r="2683" spans="1:8" ht="13.5" x14ac:dyDescent="0.25">
      <c r="A2683" s="3">
        <v>45916</v>
      </c>
      <c r="B2683" s="2">
        <v>98.89</v>
      </c>
      <c r="C2683" s="2">
        <v>98.89</v>
      </c>
      <c r="D2683" s="2">
        <v>4317</v>
      </c>
      <c r="E2683" s="2">
        <f t="shared" si="164"/>
        <v>335658</v>
      </c>
      <c r="F2683" s="17" t="str">
        <f t="shared" si="167"/>
        <v>BULLISH</v>
      </c>
      <c r="G2683" s="17" t="str">
        <f t="shared" si="166"/>
        <v>NEUTRAL</v>
      </c>
      <c r="H2683" s="17" t="str">
        <f t="shared" si="165"/>
        <v>CONFIRMED BULLISH</v>
      </c>
    </row>
    <row r="2684" spans="1:8" ht="13.5" x14ac:dyDescent="0.25">
      <c r="A2684" s="3">
        <v>45917</v>
      </c>
      <c r="B2684" s="2">
        <v>101</v>
      </c>
      <c r="C2684" s="2">
        <v>101</v>
      </c>
      <c r="D2684" s="2">
        <v>6245</v>
      </c>
      <c r="E2684" s="2">
        <f t="shared" si="164"/>
        <v>341903</v>
      </c>
      <c r="F2684" s="17" t="str">
        <f t="shared" si="167"/>
        <v>BULLISH</v>
      </c>
      <c r="G2684" s="17" t="str">
        <f t="shared" si="166"/>
        <v>STRONG</v>
      </c>
      <c r="H2684" s="17" t="str">
        <f t="shared" si="165"/>
        <v>CONFIRMED BULLISH</v>
      </c>
    </row>
    <row r="2685" spans="1:8" ht="13.5" x14ac:dyDescent="0.35">
      <c r="A2685" s="3">
        <v>45918</v>
      </c>
      <c r="B2685" s="2">
        <v>101</v>
      </c>
      <c r="C2685" s="11">
        <v>101</v>
      </c>
      <c r="D2685" s="11">
        <v>1879</v>
      </c>
      <c r="E2685" s="2">
        <f t="shared" si="164"/>
        <v>341903</v>
      </c>
      <c r="F2685" s="17" t="str">
        <f t="shared" si="167"/>
        <v>BULLISH</v>
      </c>
      <c r="G2685" s="17" t="str">
        <f t="shared" si="166"/>
        <v>STRONG</v>
      </c>
      <c r="H2685" s="17" t="str">
        <f t="shared" si="165"/>
        <v>CONFIRMED BULLISH</v>
      </c>
    </row>
    <row r="2686" spans="1:8" ht="13.5" x14ac:dyDescent="0.35">
      <c r="A2686" s="3">
        <v>45919</v>
      </c>
      <c r="B2686" s="11">
        <v>101</v>
      </c>
      <c r="C2686" s="11">
        <v>101</v>
      </c>
      <c r="D2686" s="11">
        <v>1797</v>
      </c>
      <c r="E2686" s="2">
        <f t="shared" si="164"/>
        <v>341903</v>
      </c>
      <c r="F2686" s="17" t="str">
        <f t="shared" si="167"/>
        <v>BULLISH</v>
      </c>
      <c r="G2686" s="17" t="str">
        <f t="shared" si="166"/>
        <v>STRONG</v>
      </c>
      <c r="H2686" s="17" t="str">
        <f t="shared" si="165"/>
        <v>CONFIRMED BULLISH</v>
      </c>
    </row>
    <row r="2687" spans="1:8" ht="13.5" x14ac:dyDescent="0.35">
      <c r="A2687" s="3">
        <v>45922</v>
      </c>
      <c r="B2687" s="11">
        <v>101</v>
      </c>
      <c r="C2687" s="11">
        <v>101</v>
      </c>
      <c r="D2687" s="11">
        <v>5891</v>
      </c>
      <c r="E2687" s="2">
        <f t="shared" si="164"/>
        <v>341903</v>
      </c>
      <c r="F2687" s="17" t="str">
        <f t="shared" si="167"/>
        <v>BULLISH</v>
      </c>
      <c r="G2687" s="17" t="str">
        <f t="shared" si="166"/>
        <v>STRONG</v>
      </c>
      <c r="H2687" s="17" t="str">
        <f t="shared" si="165"/>
        <v>CONFIRMED BULLISH</v>
      </c>
    </row>
    <row r="2688" spans="1:8" ht="13.5" x14ac:dyDescent="0.35">
      <c r="A2688" s="3">
        <v>45923</v>
      </c>
      <c r="B2688" s="11">
        <v>100.84</v>
      </c>
      <c r="C2688" s="11">
        <v>100.84</v>
      </c>
      <c r="D2688" s="11">
        <v>732</v>
      </c>
      <c r="E2688" s="2">
        <f t="shared" si="164"/>
        <v>341171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CONFIRMED BULLISH</v>
      </c>
    </row>
    <row r="2689" spans="1:8" ht="13.5" x14ac:dyDescent="0.35">
      <c r="A2689" s="3">
        <v>45924</v>
      </c>
      <c r="B2689" s="11">
        <v>101.24</v>
      </c>
      <c r="C2689" s="11">
        <v>101.24</v>
      </c>
      <c r="D2689" s="11">
        <v>3137</v>
      </c>
      <c r="E2689" s="2">
        <f t="shared" si="164"/>
        <v>344308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11">
        <v>101.9</v>
      </c>
      <c r="C2690" s="11">
        <v>101.9</v>
      </c>
      <c r="D2690" s="11">
        <v>4858</v>
      </c>
      <c r="E2690" s="2">
        <f t="shared" si="164"/>
        <v>349166</v>
      </c>
      <c r="F2690" s="17" t="str">
        <f t="shared" si="167"/>
        <v>BULLISH</v>
      </c>
      <c r="G2690" s="17" t="str">
        <f t="shared" si="166"/>
        <v>STRONG</v>
      </c>
      <c r="H2690" s="17" t="str">
        <f t="shared" si="165"/>
        <v>CONFIRMED BULLISH</v>
      </c>
    </row>
    <row r="2691" spans="1:8" ht="13.5" x14ac:dyDescent="0.35">
      <c r="A2691" s="3">
        <v>45926</v>
      </c>
      <c r="B2691" s="11">
        <v>102.95</v>
      </c>
      <c r="C2691" s="11">
        <v>102.95</v>
      </c>
      <c r="D2691" s="11">
        <v>3165</v>
      </c>
      <c r="E2691" s="2">
        <f t="shared" si="164"/>
        <v>352331</v>
      </c>
      <c r="F2691" s="17" t="str">
        <f t="shared" si="167"/>
        <v>BULLISH</v>
      </c>
      <c r="G2691" s="17" t="str">
        <f t="shared" si="166"/>
        <v>STRONG</v>
      </c>
      <c r="H2691" s="17" t="str">
        <f t="shared" si="165"/>
        <v>CONFIRMED BULLISH</v>
      </c>
    </row>
    <row r="2692" spans="1:8" ht="13.5" x14ac:dyDescent="0.35">
      <c r="A2692" s="3">
        <v>45929</v>
      </c>
      <c r="B2692" s="11">
        <v>103.6</v>
      </c>
      <c r="C2692" s="11">
        <v>103.6</v>
      </c>
      <c r="D2692" s="11">
        <v>2734</v>
      </c>
      <c r="E2692" s="2">
        <f>IF(B2692&gt;B2691, E2691+D2692, IF(B2692&lt;B2691, E2691-D2692, E2691))</f>
        <v>355065</v>
      </c>
      <c r="F2692" s="17" t="str">
        <f t="shared" si="167"/>
        <v>BULLISH</v>
      </c>
      <c r="G2692" s="17" t="str">
        <f t="shared" si="166"/>
        <v>STRONG</v>
      </c>
      <c r="H2692" s="17" t="str">
        <f t="shared" si="165"/>
        <v>CONFIRMED BULLISH</v>
      </c>
    </row>
    <row r="2693" spans="1:8" ht="13.5" x14ac:dyDescent="0.35">
      <c r="A2693" s="3">
        <v>45930</v>
      </c>
      <c r="B2693" s="11">
        <v>103</v>
      </c>
      <c r="C2693" s="11">
        <v>103</v>
      </c>
      <c r="D2693" s="11">
        <v>1728</v>
      </c>
      <c r="E2693" s="2">
        <f>IF(B2693&gt;B2692, E2692+D2693, IF(B2693&lt;B2692, E2692-D2693, E2692))</f>
        <v>353337</v>
      </c>
      <c r="F2693" s="17" t="str">
        <f t="shared" si="167"/>
        <v>BULLISH</v>
      </c>
      <c r="G2693" s="17" t="str">
        <f>IF((E2693-E2688)/E2688 &gt; 0.02, "STRONG",
 IF((E2693-E2688)/E2688 &lt; -0.02, "WEAK", "NEUTRAL"))</f>
        <v>STRONG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8" priority="1" operator="containsText" text="bearish">
      <formula>NOT(ISERROR(SEARCH("bearish",F1)))</formula>
    </cfRule>
    <cfRule type="containsText" dxfId="27" priority="2" operator="containsText" text="bullish">
      <formula>NOT(ISERROR(SEARCH("bullish",F1)))</formula>
    </cfRule>
    <cfRule type="containsText" dxfId="26" priority="7" stopIfTrue="1" operator="containsText" text="Bullish">
      <formula>NOT(ISERROR(SEARCH("Bullish",F1)))</formula>
    </cfRule>
  </conditionalFormatting>
  <conditionalFormatting sqref="G1:G1048576">
    <cfRule type="containsText" dxfId="25" priority="5" stopIfTrue="1" operator="containsText" text="strong">
      <formula>NOT(ISERROR(SEARCH("strong",G1)))</formula>
    </cfRule>
    <cfRule type="containsText" dxfId="24" priority="6" stopIfTrue="1" operator="containsText" text="weak">
      <formula>NOT(ISERROR(SEARCH("weak",G1)))</formula>
    </cfRule>
  </conditionalFormatting>
  <conditionalFormatting sqref="H1:H1048576">
    <cfRule type="containsText" dxfId="23" priority="3" stopIfTrue="1" operator="containsText" text="confirmed bullish">
      <formula>NOT(ISERROR(SEARCH("confirmed bullish",H1)))</formula>
    </cfRule>
    <cfRule type="containsText" dxfId="22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6E59-BC0B-4CD6-AA40-910DAE9A1682}">
  <dimension ref="A1:M2693"/>
  <sheetViews>
    <sheetView workbookViewId="0">
      <selection sqref="A1:IV65536"/>
    </sheetView>
  </sheetViews>
  <sheetFormatPr defaultRowHeight="12.5" x14ac:dyDescent="0.25"/>
  <cols>
    <col min="1" max="1" width="24" customWidth="1"/>
    <col min="2" max="2" width="14.453125" customWidth="1"/>
    <col min="3" max="3" width="17" customWidth="1"/>
    <col min="4" max="9" width="13.1796875" customWidth="1"/>
    <col min="10" max="10" width="12.453125" customWidth="1"/>
    <col min="11" max="11" width="19.453125" customWidth="1"/>
    <col min="12" max="12" width="14.81640625" customWidth="1"/>
    <col min="13" max="13" width="22.6328125" customWidth="1"/>
  </cols>
  <sheetData>
    <row r="1" spans="1:13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18.9099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</row>
    <row r="3" spans="1:13" ht="13.5" x14ac:dyDescent="0.25">
      <c r="A3" s="3">
        <v>42009</v>
      </c>
      <c r="B3" s="2">
        <v>19.338899999999999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</row>
    <row r="4" spans="1:13" ht="13.5" x14ac:dyDescent="0.25">
      <c r="A4" s="3">
        <v>42010</v>
      </c>
      <c r="B4" s="2">
        <v>19.266200000000001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</row>
    <row r="5" spans="1:13" ht="13.5" x14ac:dyDescent="0.25">
      <c r="A5" s="3">
        <v>42011</v>
      </c>
      <c r="B5" s="2">
        <v>19.3171</v>
      </c>
      <c r="C5" s="2"/>
      <c r="D5" s="2"/>
      <c r="E5" s="2"/>
      <c r="F5" s="2">
        <v>19.208024999999999</v>
      </c>
      <c r="G5" s="2"/>
      <c r="H5" s="2"/>
      <c r="I5" s="2"/>
      <c r="J5" s="2"/>
      <c r="K5" s="17"/>
      <c r="L5" s="17"/>
      <c r="M5" s="17"/>
    </row>
    <row r="6" spans="1:13" ht="13.5" x14ac:dyDescent="0.25">
      <c r="A6" s="3">
        <v>42012</v>
      </c>
      <c r="B6" s="2">
        <v>19.147500000000001</v>
      </c>
      <c r="C6" s="2"/>
      <c r="D6" s="2"/>
      <c r="E6" s="2"/>
      <c r="F6" s="2">
        <v>19.195920000000001</v>
      </c>
      <c r="G6" s="2"/>
      <c r="H6" s="2"/>
      <c r="I6" s="2"/>
      <c r="J6" s="2"/>
      <c r="K6" s="17"/>
      <c r="L6" s="17"/>
      <c r="M6" s="17" t="s">
        <v>52</v>
      </c>
    </row>
    <row r="7" spans="1:13" ht="13.5" x14ac:dyDescent="0.25">
      <c r="A7" s="3">
        <v>42013</v>
      </c>
      <c r="B7" s="2">
        <v>19.145</v>
      </c>
      <c r="C7" s="2"/>
      <c r="D7" s="2"/>
      <c r="E7" s="2"/>
      <c r="F7" s="2">
        <v>19.242940000000001</v>
      </c>
      <c r="G7" s="2"/>
      <c r="H7" s="2"/>
      <c r="I7" s="2"/>
      <c r="J7" s="2"/>
      <c r="K7" s="17" t="s">
        <v>47</v>
      </c>
      <c r="L7" s="17" t="s">
        <v>48</v>
      </c>
      <c r="M7" s="17" t="s">
        <v>53</v>
      </c>
    </row>
    <row r="8" spans="1:13" ht="13.5" x14ac:dyDescent="0.25">
      <c r="A8" s="3">
        <v>42016</v>
      </c>
      <c r="B8" s="2">
        <v>19.142600000000002</v>
      </c>
      <c r="C8" s="2"/>
      <c r="D8" s="2"/>
      <c r="E8" s="2"/>
      <c r="F8" s="2">
        <v>19.203679999999999</v>
      </c>
      <c r="G8" s="2"/>
      <c r="H8" s="2"/>
      <c r="I8" s="2"/>
      <c r="J8" s="2"/>
      <c r="K8" s="17" t="s">
        <v>47</v>
      </c>
      <c r="L8" s="17" t="s">
        <v>48</v>
      </c>
      <c r="M8" s="17" t="s">
        <v>52</v>
      </c>
    </row>
    <row r="9" spans="1:13" ht="13.5" x14ac:dyDescent="0.25">
      <c r="A9" s="3">
        <v>42017</v>
      </c>
      <c r="B9" s="2">
        <v>19.147500000000001</v>
      </c>
      <c r="C9" s="2"/>
      <c r="D9" s="2"/>
      <c r="E9" s="2"/>
      <c r="F9" s="2">
        <v>19.179939999999998</v>
      </c>
      <c r="G9" s="2"/>
      <c r="H9" s="2"/>
      <c r="I9" s="2"/>
      <c r="J9" s="2"/>
      <c r="K9" s="17" t="s">
        <v>49</v>
      </c>
      <c r="L9" s="17" t="s">
        <v>50</v>
      </c>
      <c r="M9" s="17" t="s">
        <v>54</v>
      </c>
    </row>
    <row r="10" spans="1:13" ht="13.5" x14ac:dyDescent="0.25">
      <c r="A10" s="3">
        <v>42019</v>
      </c>
      <c r="B10" s="2">
        <v>19.147500000000001</v>
      </c>
      <c r="C10" s="2"/>
      <c r="D10" s="2"/>
      <c r="E10" s="2"/>
      <c r="F10" s="2">
        <v>19.146020000000004</v>
      </c>
      <c r="G10" s="2"/>
      <c r="H10" s="2"/>
      <c r="I10" s="2"/>
      <c r="J10" s="2"/>
      <c r="K10" s="17" t="s">
        <v>49</v>
      </c>
      <c r="L10" s="17" t="s">
        <v>50</v>
      </c>
      <c r="M10" s="17" t="s">
        <v>54</v>
      </c>
    </row>
    <row r="11" spans="1:13" ht="13.5" x14ac:dyDescent="0.25">
      <c r="A11" s="3">
        <v>42020</v>
      </c>
      <c r="B11" s="2">
        <v>19.2638</v>
      </c>
      <c r="C11" s="2"/>
      <c r="D11" s="2"/>
      <c r="E11" s="2"/>
      <c r="F11" s="2">
        <v>19.169280000000001</v>
      </c>
      <c r="G11" s="2">
        <v>19.182600000000001</v>
      </c>
      <c r="H11" s="2"/>
      <c r="I11" s="2"/>
      <c r="J11" s="2"/>
      <c r="K11" s="17" t="s">
        <v>49</v>
      </c>
      <c r="L11" s="17" t="s">
        <v>50</v>
      </c>
      <c r="M11" s="17" t="s">
        <v>55</v>
      </c>
    </row>
    <row r="12" spans="1:13" ht="13.5" x14ac:dyDescent="0.25">
      <c r="A12" s="3">
        <v>42023</v>
      </c>
      <c r="B12" s="2">
        <v>19.052900000000001</v>
      </c>
      <c r="C12" s="2"/>
      <c r="D12" s="2"/>
      <c r="E12" s="2"/>
      <c r="F12" s="2">
        <v>19.150860000000002</v>
      </c>
      <c r="G12" s="2">
        <v>19.196900000000003</v>
      </c>
      <c r="H12" s="2"/>
      <c r="I12" s="2"/>
      <c r="J12" s="2"/>
      <c r="K12" s="17" t="s">
        <v>49</v>
      </c>
      <c r="L12" s="17" t="s">
        <v>50</v>
      </c>
      <c r="M12" s="17" t="s">
        <v>54</v>
      </c>
    </row>
    <row r="13" spans="1:13" ht="13.5" x14ac:dyDescent="0.25">
      <c r="A13" s="3">
        <v>42024</v>
      </c>
      <c r="B13" s="2">
        <v>19.0578</v>
      </c>
      <c r="C13" s="2"/>
      <c r="D13" s="2"/>
      <c r="E13" s="2"/>
      <c r="F13" s="2">
        <v>19.133900000000004</v>
      </c>
      <c r="G13" s="2">
        <v>19.168790000000001</v>
      </c>
      <c r="H13" s="2"/>
      <c r="I13" s="2"/>
      <c r="J13" s="2"/>
      <c r="K13" s="17" t="s">
        <v>49</v>
      </c>
      <c r="L13" s="17" t="s">
        <v>50</v>
      </c>
      <c r="M13" s="17" t="s">
        <v>54</v>
      </c>
    </row>
    <row r="14" spans="1:13" ht="13.5" x14ac:dyDescent="0.25">
      <c r="A14" s="3">
        <v>42025</v>
      </c>
      <c r="B14" s="2">
        <v>19.147500000000001</v>
      </c>
      <c r="C14" s="2"/>
      <c r="D14" s="2"/>
      <c r="E14" s="2"/>
      <c r="F14" s="2">
        <v>19.133900000000001</v>
      </c>
      <c r="G14" s="2">
        <v>19.15692</v>
      </c>
      <c r="H14" s="2"/>
      <c r="I14" s="2"/>
      <c r="J14" s="2"/>
      <c r="K14" s="17" t="s">
        <v>49</v>
      </c>
      <c r="L14" s="17" t="s">
        <v>50</v>
      </c>
      <c r="M14" s="17" t="s">
        <v>51</v>
      </c>
    </row>
    <row r="15" spans="1:13" ht="13.5" x14ac:dyDescent="0.25">
      <c r="A15" s="3">
        <v>42026</v>
      </c>
      <c r="B15" s="2">
        <v>19.147500000000001</v>
      </c>
      <c r="C15" s="2"/>
      <c r="D15" s="2"/>
      <c r="E15" s="2"/>
      <c r="F15" s="2">
        <v>19.133900000000001</v>
      </c>
      <c r="G15" s="2">
        <v>19.139960000000002</v>
      </c>
      <c r="H15" s="2"/>
      <c r="I15" s="2"/>
      <c r="J15" s="2"/>
      <c r="K15" s="17" t="s">
        <v>49</v>
      </c>
      <c r="L15" s="17" t="s">
        <v>50</v>
      </c>
      <c r="M15" s="17" t="s">
        <v>51</v>
      </c>
    </row>
    <row r="16" spans="1:13" ht="13.5" x14ac:dyDescent="0.25">
      <c r="A16" s="3">
        <v>42027</v>
      </c>
      <c r="B16" s="2">
        <v>19.3414</v>
      </c>
      <c r="C16" s="2">
        <v>66.008755657787461</v>
      </c>
      <c r="D16" s="2"/>
      <c r="E16" s="2"/>
      <c r="F16" s="2">
        <v>19.149419999999999</v>
      </c>
      <c r="G16" s="2">
        <v>19.159350000000003</v>
      </c>
      <c r="H16" s="2"/>
      <c r="I16" s="2"/>
      <c r="J16" s="2"/>
      <c r="K16" s="17" t="s">
        <v>49</v>
      </c>
      <c r="L16" s="17" t="s">
        <v>50</v>
      </c>
      <c r="M16" s="17" t="s">
        <v>55</v>
      </c>
    </row>
    <row r="17" spans="1:13" ht="13.5" x14ac:dyDescent="0.25">
      <c r="A17" s="3">
        <v>42030</v>
      </c>
      <c r="B17" s="2">
        <v>19.365600000000001</v>
      </c>
      <c r="C17" s="2">
        <v>66.653601285633627</v>
      </c>
      <c r="D17" s="2"/>
      <c r="E17" s="2"/>
      <c r="F17" s="2">
        <v>19.211959999999998</v>
      </c>
      <c r="G17" s="2">
        <v>19.18141</v>
      </c>
      <c r="H17" s="2"/>
      <c r="I17" s="2"/>
      <c r="J17" s="2"/>
      <c r="K17" s="17" t="s">
        <v>49</v>
      </c>
      <c r="L17" s="17" t="s">
        <v>50</v>
      </c>
      <c r="M17" s="17" t="s">
        <v>55</v>
      </c>
    </row>
    <row r="18" spans="1:13" ht="13.5" x14ac:dyDescent="0.25">
      <c r="A18" s="3">
        <v>42031</v>
      </c>
      <c r="B18" s="2">
        <v>19.365600000000001</v>
      </c>
      <c r="C18" s="2">
        <v>66.653601285633627</v>
      </c>
      <c r="D18" s="2"/>
      <c r="E18" s="2"/>
      <c r="F18" s="2">
        <v>19.273520000000001</v>
      </c>
      <c r="G18" s="2">
        <v>19.203710000000001</v>
      </c>
      <c r="H18" s="2"/>
      <c r="I18" s="2"/>
      <c r="J18" s="2"/>
      <c r="K18" s="17" t="s">
        <v>49</v>
      </c>
      <c r="L18" s="17" t="s">
        <v>50</v>
      </c>
      <c r="M18" s="17" t="s">
        <v>55</v>
      </c>
    </row>
    <row r="19" spans="1:13" ht="13.5" x14ac:dyDescent="0.25">
      <c r="A19" s="3">
        <v>42032</v>
      </c>
      <c r="B19" s="2">
        <v>19.414100000000001</v>
      </c>
      <c r="C19" s="2">
        <v>68.061896052856341</v>
      </c>
      <c r="D19" s="2"/>
      <c r="E19" s="2"/>
      <c r="F19" s="2">
        <v>19.326840000000001</v>
      </c>
      <c r="G19" s="2">
        <v>19.230370000000001</v>
      </c>
      <c r="H19" s="2"/>
      <c r="I19" s="2"/>
      <c r="J19" s="2"/>
      <c r="K19" s="17" t="s">
        <v>49</v>
      </c>
      <c r="L19" s="17" t="s">
        <v>50</v>
      </c>
      <c r="M19" s="17" t="s">
        <v>55</v>
      </c>
    </row>
    <row r="20" spans="1:13" ht="13.5" x14ac:dyDescent="0.25">
      <c r="A20" s="3">
        <v>42033</v>
      </c>
      <c r="B20" s="2">
        <v>19.753399999999999</v>
      </c>
      <c r="C20" s="2">
        <v>75.771040664309538</v>
      </c>
      <c r="D20" s="2"/>
      <c r="E20" s="2"/>
      <c r="F20" s="2">
        <v>19.44802</v>
      </c>
      <c r="G20" s="2">
        <v>19.290959999999998</v>
      </c>
      <c r="H20" s="2">
        <v>19.235357894736843</v>
      </c>
      <c r="I20" s="2"/>
      <c r="J20" s="2"/>
      <c r="K20" s="17" t="s">
        <v>49</v>
      </c>
      <c r="L20" s="17" t="s">
        <v>50</v>
      </c>
      <c r="M20" s="17" t="s">
        <v>55</v>
      </c>
    </row>
    <row r="21" spans="1:13" ht="13.5" x14ac:dyDescent="0.25">
      <c r="A21" s="3">
        <v>42034</v>
      </c>
      <c r="B21" s="2">
        <v>20.344799999999999</v>
      </c>
      <c r="C21" s="2">
        <v>83.325842841910202</v>
      </c>
      <c r="D21" s="2"/>
      <c r="E21" s="2"/>
      <c r="F21" s="2">
        <v>19.648700000000002</v>
      </c>
      <c r="G21" s="2">
        <v>19.399059999999999</v>
      </c>
      <c r="H21" s="2">
        <v>19.290830000000003</v>
      </c>
      <c r="I21" s="2"/>
      <c r="J21" s="2"/>
      <c r="K21" s="17" t="s">
        <v>49</v>
      </c>
      <c r="L21" s="17" t="s">
        <v>50</v>
      </c>
      <c r="M21" s="17" t="s">
        <v>55</v>
      </c>
    </row>
    <row r="22" spans="1:13" ht="13.5" x14ac:dyDescent="0.25">
      <c r="A22" s="3">
        <v>42037</v>
      </c>
      <c r="B22" s="2">
        <v>20.599299999999999</v>
      </c>
      <c r="C22" s="2">
        <v>85.431104639166676</v>
      </c>
      <c r="D22" s="2"/>
      <c r="E22" s="2"/>
      <c r="F22" s="2">
        <v>19.895440000000001</v>
      </c>
      <c r="G22" s="2">
        <v>19.553699999999999</v>
      </c>
      <c r="H22" s="2">
        <v>19.375300000000003</v>
      </c>
      <c r="I22" s="2"/>
      <c r="J22" s="2"/>
      <c r="K22" s="17" t="s">
        <v>49</v>
      </c>
      <c r="L22" s="17" t="s">
        <v>50</v>
      </c>
      <c r="M22" s="17" t="s">
        <v>55</v>
      </c>
    </row>
    <row r="23" spans="1:13" ht="13.5" x14ac:dyDescent="0.25">
      <c r="A23" s="3">
        <v>42038</v>
      </c>
      <c r="B23" s="2">
        <v>20.601700000000001</v>
      </c>
      <c r="C23" s="2">
        <v>85.449761581417974</v>
      </c>
      <c r="D23" s="2"/>
      <c r="E23" s="2"/>
      <c r="F23" s="2">
        <v>20.142659999999999</v>
      </c>
      <c r="G23" s="2">
        <v>19.708089999999999</v>
      </c>
      <c r="H23" s="2">
        <v>19.438440000000007</v>
      </c>
      <c r="I23" s="2"/>
      <c r="J23" s="2"/>
      <c r="K23" s="17" t="s">
        <v>49</v>
      </c>
      <c r="L23" s="17" t="s">
        <v>50</v>
      </c>
      <c r="M23" s="17" t="s">
        <v>55</v>
      </c>
    </row>
    <row r="24" spans="1:13" ht="13.5" x14ac:dyDescent="0.25">
      <c r="A24" s="3">
        <v>42039</v>
      </c>
      <c r="B24" s="2">
        <v>20.601700000000001</v>
      </c>
      <c r="C24" s="2">
        <v>85.449761581417974</v>
      </c>
      <c r="D24" s="2"/>
      <c r="E24" s="2"/>
      <c r="F24" s="2">
        <v>20.380180000000003</v>
      </c>
      <c r="G24" s="2">
        <v>19.85351</v>
      </c>
      <c r="H24" s="2">
        <v>19.505215000000003</v>
      </c>
      <c r="I24" s="2"/>
      <c r="J24" s="2"/>
      <c r="K24" s="17" t="s">
        <v>49</v>
      </c>
      <c r="L24" s="17" t="s">
        <v>50</v>
      </c>
      <c r="M24" s="17" t="s">
        <v>55</v>
      </c>
    </row>
    <row r="25" spans="1:13" ht="13.5" x14ac:dyDescent="0.25">
      <c r="A25" s="3">
        <v>42040</v>
      </c>
      <c r="B25" s="2">
        <v>20.577500000000001</v>
      </c>
      <c r="C25" s="2">
        <v>84.188972201872616</v>
      </c>
      <c r="D25" s="2"/>
      <c r="E25" s="2"/>
      <c r="F25" s="2">
        <v>20.545000000000002</v>
      </c>
      <c r="G25" s="2">
        <v>19.996510000000001</v>
      </c>
      <c r="H25" s="2">
        <v>19.568234999999998</v>
      </c>
      <c r="I25" s="2"/>
      <c r="J25" s="2"/>
      <c r="K25" s="17" t="s">
        <v>49</v>
      </c>
      <c r="L25" s="17" t="s">
        <v>50</v>
      </c>
      <c r="M25" s="17" t="s">
        <v>55</v>
      </c>
    </row>
    <row r="26" spans="1:13" ht="13.5" x14ac:dyDescent="0.25">
      <c r="A26" s="3">
        <v>42041</v>
      </c>
      <c r="B26" s="2">
        <v>20.117000000000001</v>
      </c>
      <c r="C26" s="2">
        <v>64.643177453057177</v>
      </c>
      <c r="D26" s="2"/>
      <c r="E26" s="2"/>
      <c r="F26" s="2">
        <v>20.49944</v>
      </c>
      <c r="G26" s="2">
        <v>20.074069999999999</v>
      </c>
      <c r="H26" s="2">
        <v>19.616710000000005</v>
      </c>
      <c r="I26" s="2"/>
      <c r="J26" s="2"/>
      <c r="K26" s="17" t="s">
        <v>49</v>
      </c>
      <c r="L26" s="17" t="s">
        <v>50</v>
      </c>
      <c r="M26" s="17" t="s">
        <v>54</v>
      </c>
    </row>
    <row r="27" spans="1:13" ht="13.5" x14ac:dyDescent="0.25">
      <c r="A27" s="3">
        <v>42044</v>
      </c>
      <c r="B27" s="2">
        <v>20.456299999999999</v>
      </c>
      <c r="C27" s="2">
        <v>70.143369226915695</v>
      </c>
      <c r="D27" s="2">
        <v>-0.36190941975941016</v>
      </c>
      <c r="E27" s="2"/>
      <c r="F27" s="2">
        <v>20.470840000000003</v>
      </c>
      <c r="G27" s="2">
        <v>20.183140000000002</v>
      </c>
      <c r="H27" s="2">
        <v>19.682274999999997</v>
      </c>
      <c r="I27" s="2"/>
      <c r="J27" s="2"/>
      <c r="K27" s="17" t="s">
        <v>49</v>
      </c>
      <c r="L27" s="17" t="s">
        <v>50</v>
      </c>
      <c r="M27" s="17" t="s">
        <v>54</v>
      </c>
    </row>
    <row r="28" spans="1:13" ht="13.5" x14ac:dyDescent="0.25">
      <c r="A28" s="3">
        <v>42045</v>
      </c>
      <c r="B28" s="2">
        <v>20.698699999999999</v>
      </c>
      <c r="C28" s="2">
        <v>73.334783327455696</v>
      </c>
      <c r="D28" s="2">
        <v>-0.42113150771227126</v>
      </c>
      <c r="E28" s="2"/>
      <c r="F28" s="2">
        <v>20.49024</v>
      </c>
      <c r="G28" s="2">
        <v>20.316449999999996</v>
      </c>
      <c r="H28" s="2">
        <v>19.760079999999995</v>
      </c>
      <c r="I28" s="2"/>
      <c r="J28" s="2"/>
      <c r="K28" s="17" t="s">
        <v>49</v>
      </c>
      <c r="L28" s="17" t="s">
        <v>50</v>
      </c>
      <c r="M28" s="17" t="s">
        <v>55</v>
      </c>
    </row>
    <row r="29" spans="1:13" ht="13.5" x14ac:dyDescent="0.25">
      <c r="A29" s="3">
        <v>42046</v>
      </c>
      <c r="B29" s="2">
        <v>20.601700000000001</v>
      </c>
      <c r="C29" s="2">
        <v>70.1054139531104</v>
      </c>
      <c r="D29" s="2">
        <v>-0.46327665915439908</v>
      </c>
      <c r="E29" s="2"/>
      <c r="F29" s="2">
        <v>20.49024</v>
      </c>
      <c r="G29" s="2">
        <v>20.435210000000001</v>
      </c>
      <c r="H29" s="2">
        <v>19.832789999999996</v>
      </c>
      <c r="I29" s="2"/>
      <c r="J29" s="2"/>
      <c r="K29" s="17" t="s">
        <v>49</v>
      </c>
      <c r="L29" s="17" t="s">
        <v>50</v>
      </c>
      <c r="M29" s="17" t="s">
        <v>51</v>
      </c>
    </row>
    <row r="30" spans="1:13" ht="13.5" x14ac:dyDescent="0.25">
      <c r="A30" s="3">
        <v>42047</v>
      </c>
      <c r="B30" s="2">
        <v>20.504799999999999</v>
      </c>
      <c r="C30" s="2">
        <v>66.934430275837371</v>
      </c>
      <c r="D30" s="2">
        <v>-0.44517298396912253</v>
      </c>
      <c r="E30" s="2"/>
      <c r="F30" s="2">
        <v>20.475700000000003</v>
      </c>
      <c r="G30" s="2">
        <v>20.510349999999999</v>
      </c>
      <c r="H30" s="2">
        <v>19.900654999999997</v>
      </c>
      <c r="I30" s="2"/>
      <c r="J30" s="2"/>
      <c r="K30" s="17" t="s">
        <v>49</v>
      </c>
      <c r="L30" s="17" t="s">
        <v>50</v>
      </c>
      <c r="M30" s="17" t="s">
        <v>54</v>
      </c>
    </row>
    <row r="31" spans="1:13" ht="13.5" x14ac:dyDescent="0.25">
      <c r="A31" s="3">
        <v>42048</v>
      </c>
      <c r="B31" s="2">
        <v>20.504799999999999</v>
      </c>
      <c r="C31" s="2">
        <v>66.934430275837371</v>
      </c>
      <c r="D31" s="2">
        <v>-0.34349434404938251</v>
      </c>
      <c r="E31" s="2"/>
      <c r="F31" s="2">
        <v>20.553260000000002</v>
      </c>
      <c r="G31" s="2">
        <v>20.526349999999997</v>
      </c>
      <c r="H31" s="2">
        <v>19.962704999999996</v>
      </c>
      <c r="I31" s="2"/>
      <c r="J31" s="2"/>
      <c r="K31" s="17" t="s">
        <v>49</v>
      </c>
      <c r="L31" s="17" t="s">
        <v>50</v>
      </c>
      <c r="M31" s="17" t="s">
        <v>55</v>
      </c>
    </row>
    <row r="32" spans="1:13" ht="13.5" x14ac:dyDescent="0.25">
      <c r="A32" s="3">
        <v>42051</v>
      </c>
      <c r="B32" s="2">
        <v>20.577500000000001</v>
      </c>
      <c r="C32" s="2">
        <v>68.186514939930134</v>
      </c>
      <c r="D32" s="2">
        <v>-0.22797182737096122</v>
      </c>
      <c r="E32" s="2"/>
      <c r="F32" s="2">
        <v>20.577500000000001</v>
      </c>
      <c r="G32" s="2">
        <v>20.524169999999998</v>
      </c>
      <c r="H32" s="2">
        <v>20.038934999999995</v>
      </c>
      <c r="I32" s="2"/>
      <c r="J32" s="2"/>
      <c r="K32" s="17" t="s">
        <v>49</v>
      </c>
      <c r="L32" s="17" t="s">
        <v>50</v>
      </c>
      <c r="M32" s="17" t="s">
        <v>55</v>
      </c>
    </row>
    <row r="33" spans="1:13" ht="13.5" x14ac:dyDescent="0.25">
      <c r="A33" s="3">
        <v>42052</v>
      </c>
      <c r="B33" s="2">
        <v>20.577500000000001</v>
      </c>
      <c r="C33" s="2">
        <v>68.186514939930134</v>
      </c>
      <c r="D33" s="2">
        <v>-0.13424709974689009</v>
      </c>
      <c r="E33" s="2"/>
      <c r="F33" s="2">
        <v>20.553260000000002</v>
      </c>
      <c r="G33" s="2">
        <v>20.521749999999997</v>
      </c>
      <c r="H33" s="2">
        <v>20.114919999999994</v>
      </c>
      <c r="I33" s="2"/>
      <c r="J33" s="2"/>
      <c r="K33" s="17" t="s">
        <v>49</v>
      </c>
      <c r="L33" s="17" t="s">
        <v>51</v>
      </c>
      <c r="M33" s="17" t="s">
        <v>54</v>
      </c>
    </row>
    <row r="34" spans="1:13" ht="13.5" x14ac:dyDescent="0.25">
      <c r="A34" s="3">
        <v>42053</v>
      </c>
      <c r="B34" s="2">
        <v>20.3569</v>
      </c>
      <c r="C34" s="2">
        <v>60.168492283199484</v>
      </c>
      <c r="D34" s="2">
        <v>-4.2669639645446011E-2</v>
      </c>
      <c r="E34" s="2"/>
      <c r="F34" s="2">
        <v>20.504300000000001</v>
      </c>
      <c r="G34" s="2">
        <v>20.497269999999997</v>
      </c>
      <c r="H34" s="2">
        <v>20.175389999999993</v>
      </c>
      <c r="I34" s="2"/>
      <c r="J34" s="2"/>
      <c r="K34" s="17" t="s">
        <v>47</v>
      </c>
      <c r="L34" s="17" t="s">
        <v>48</v>
      </c>
      <c r="M34" s="17" t="s">
        <v>52</v>
      </c>
    </row>
    <row r="35" spans="1:13" ht="13.5" x14ac:dyDescent="0.25">
      <c r="A35" s="3">
        <v>42054</v>
      </c>
      <c r="B35" s="2">
        <v>20.117000000000001</v>
      </c>
      <c r="C35" s="2">
        <v>52.885426693490714</v>
      </c>
      <c r="D35" s="2">
        <v>4.6402383392958768E-2</v>
      </c>
      <c r="E35" s="2">
        <v>-0.26594123311276935</v>
      </c>
      <c r="F35" s="2">
        <v>20.426740000000002</v>
      </c>
      <c r="G35" s="2">
        <v>20.451219999999999</v>
      </c>
      <c r="H35" s="2">
        <v>20.223864999999996</v>
      </c>
      <c r="I35" s="2"/>
      <c r="J35" s="2"/>
      <c r="K35" s="17" t="s">
        <v>47</v>
      </c>
      <c r="L35" s="17" t="s">
        <v>48</v>
      </c>
      <c r="M35" s="17" t="s">
        <v>52</v>
      </c>
    </row>
    <row r="36" spans="1:13" ht="13.5" x14ac:dyDescent="0.25">
      <c r="A36" s="3">
        <v>42055</v>
      </c>
      <c r="B36" s="2">
        <v>20.092700000000001</v>
      </c>
      <c r="C36" s="2">
        <v>52.196227255724068</v>
      </c>
      <c r="D36" s="2">
        <v>5.1861063740503255E-2</v>
      </c>
      <c r="E36" s="2">
        <v>-0.19623437994890167</v>
      </c>
      <c r="F36" s="2">
        <v>20.34432</v>
      </c>
      <c r="G36" s="2">
        <v>20.448789999999999</v>
      </c>
      <c r="H36" s="2">
        <v>20.261429999999997</v>
      </c>
      <c r="I36" s="2"/>
      <c r="J36" s="2"/>
      <c r="K36" s="17" t="s">
        <v>47</v>
      </c>
      <c r="L36" s="17" t="s">
        <v>48</v>
      </c>
      <c r="M36" s="17" t="s">
        <v>52</v>
      </c>
    </row>
    <row r="37" spans="1:13" ht="13.5" x14ac:dyDescent="0.25">
      <c r="A37" s="3">
        <v>42058</v>
      </c>
      <c r="B37" s="2">
        <v>19.9255</v>
      </c>
      <c r="C37" s="2">
        <v>47.599719684396831</v>
      </c>
      <c r="D37" s="2">
        <v>0.12040890659125125</v>
      </c>
      <c r="E37" s="2">
        <v>-0.14149950405474135</v>
      </c>
      <c r="F37" s="2">
        <v>20.213920000000002</v>
      </c>
      <c r="G37" s="2">
        <v>20.395710000000001</v>
      </c>
      <c r="H37" s="2">
        <v>20.289424999999998</v>
      </c>
      <c r="I37" s="2"/>
      <c r="J37" s="2"/>
      <c r="K37" s="17" t="s">
        <v>47</v>
      </c>
      <c r="L37" s="17" t="s">
        <v>48</v>
      </c>
      <c r="M37" s="17" t="s">
        <v>52</v>
      </c>
    </row>
    <row r="38" spans="1:13" ht="13.5" x14ac:dyDescent="0.25">
      <c r="A38" s="3">
        <v>42059</v>
      </c>
      <c r="B38" s="2">
        <v>20.238099999999999</v>
      </c>
      <c r="C38" s="2">
        <v>55.491410808920492</v>
      </c>
      <c r="D38" s="2">
        <v>0.19292805518837852</v>
      </c>
      <c r="E38" s="2">
        <v>-0.1035521982817903</v>
      </c>
      <c r="F38" s="2">
        <v>20.146039999999999</v>
      </c>
      <c r="G38" s="2">
        <v>20.34965</v>
      </c>
      <c r="H38" s="2">
        <v>20.333049999999993</v>
      </c>
      <c r="I38" s="2"/>
      <c r="J38" s="2"/>
      <c r="K38" s="17" t="s">
        <v>47</v>
      </c>
      <c r="L38" s="17" t="s">
        <v>48</v>
      </c>
      <c r="M38" s="17" t="s">
        <v>52</v>
      </c>
    </row>
    <row r="39" spans="1:13" ht="13.5" x14ac:dyDescent="0.25">
      <c r="A39" s="3">
        <v>42060</v>
      </c>
      <c r="B39" s="2">
        <v>20.238099999999999</v>
      </c>
      <c r="C39" s="2">
        <v>55.491410808920492</v>
      </c>
      <c r="D39" s="2">
        <v>0.23787236756289687</v>
      </c>
      <c r="E39" s="2">
        <v>-7.2853023831525573E-2</v>
      </c>
      <c r="F39" s="2">
        <v>20.12228</v>
      </c>
      <c r="G39" s="2">
        <v>20.313290000000002</v>
      </c>
      <c r="H39" s="2">
        <v>20.374249999999996</v>
      </c>
      <c r="I39" s="2"/>
      <c r="J39" s="2"/>
      <c r="K39" s="17" t="s">
        <v>47</v>
      </c>
      <c r="L39" s="17" t="s">
        <v>48</v>
      </c>
      <c r="M39" s="17" t="s">
        <v>52</v>
      </c>
    </row>
    <row r="40" spans="1:13" ht="13.5" x14ac:dyDescent="0.25">
      <c r="A40" s="3">
        <v>42061</v>
      </c>
      <c r="B40" s="2">
        <v>20.359300000000001</v>
      </c>
      <c r="C40" s="2">
        <v>58.314377615825329</v>
      </c>
      <c r="D40" s="2">
        <v>0.2506324713598751</v>
      </c>
      <c r="E40" s="2">
        <v>-4.7401288930579079E-2</v>
      </c>
      <c r="F40" s="2">
        <v>20.170740000000002</v>
      </c>
      <c r="G40" s="2">
        <v>20.298740000000002</v>
      </c>
      <c r="H40" s="2">
        <v>20.404544999999995</v>
      </c>
      <c r="I40" s="2"/>
      <c r="J40" s="2"/>
      <c r="K40" s="17" t="s">
        <v>49</v>
      </c>
      <c r="L40" s="17" t="s">
        <v>50</v>
      </c>
      <c r="M40" s="17" t="s">
        <v>55</v>
      </c>
    </row>
    <row r="41" spans="1:13" ht="13.5" x14ac:dyDescent="0.25">
      <c r="A41" s="3">
        <v>42062</v>
      </c>
      <c r="B41" s="2">
        <v>20.4102</v>
      </c>
      <c r="C41" s="2">
        <v>59.476804053081665</v>
      </c>
      <c r="D41" s="2">
        <v>0.25566124246737232</v>
      </c>
      <c r="E41" s="2">
        <v>-2.7106327795680795E-2</v>
      </c>
      <c r="F41" s="2">
        <v>20.234240000000003</v>
      </c>
      <c r="G41" s="2">
        <v>20.289279999999998</v>
      </c>
      <c r="H41" s="2">
        <v>20.407814999999992</v>
      </c>
      <c r="I41" s="2"/>
      <c r="J41" s="2"/>
      <c r="K41" s="17" t="s">
        <v>49</v>
      </c>
      <c r="L41" s="17" t="s">
        <v>50</v>
      </c>
      <c r="M41" s="17" t="s">
        <v>55</v>
      </c>
    </row>
    <row r="42" spans="1:13" ht="13.5" x14ac:dyDescent="0.25">
      <c r="A42" s="3">
        <v>42065</v>
      </c>
      <c r="B42" s="2">
        <v>20.407800000000002</v>
      </c>
      <c r="C42" s="2">
        <v>59.392705129402806</v>
      </c>
      <c r="D42" s="2">
        <v>0.26912810025851996</v>
      </c>
      <c r="E42" s="2">
        <v>-1.7002912105728737E-2</v>
      </c>
      <c r="F42" s="2">
        <v>20.3307</v>
      </c>
      <c r="G42" s="2">
        <v>20.272310000000001</v>
      </c>
      <c r="H42" s="2">
        <v>20.398239999999994</v>
      </c>
      <c r="I42" s="2"/>
      <c r="J42" s="2"/>
      <c r="K42" s="17" t="s">
        <v>49</v>
      </c>
      <c r="L42" s="17" t="s">
        <v>50</v>
      </c>
      <c r="M42" s="17" t="s">
        <v>55</v>
      </c>
    </row>
    <row r="43" spans="1:13" ht="13.5" x14ac:dyDescent="0.25">
      <c r="A43" s="3">
        <v>42066</v>
      </c>
      <c r="B43" s="2">
        <v>20.359300000000001</v>
      </c>
      <c r="C43" s="2">
        <v>57.619624767757841</v>
      </c>
      <c r="D43" s="2">
        <v>0.28213856604635623</v>
      </c>
      <c r="E43" s="2">
        <v>-8.9516916206159973E-3</v>
      </c>
      <c r="F43" s="2">
        <v>20.354940000000003</v>
      </c>
      <c r="G43" s="2">
        <v>20.250489999999999</v>
      </c>
      <c r="H43" s="2">
        <v>20.386119999999998</v>
      </c>
      <c r="I43" s="2"/>
      <c r="J43" s="2"/>
      <c r="K43" s="17" t="s">
        <v>49</v>
      </c>
      <c r="L43" s="17" t="s">
        <v>50</v>
      </c>
      <c r="M43" s="17" t="s">
        <v>55</v>
      </c>
    </row>
    <row r="44" spans="1:13" ht="13.5" x14ac:dyDescent="0.25">
      <c r="A44" s="3">
        <v>42067</v>
      </c>
      <c r="B44" s="2">
        <v>20.3521</v>
      </c>
      <c r="C44" s="2">
        <v>57.345925697460586</v>
      </c>
      <c r="D44" s="2">
        <v>0.25819817809042789</v>
      </c>
      <c r="E44" s="2">
        <v>-1.2669214166837499E-3</v>
      </c>
      <c r="F44" s="2">
        <v>20.377739999999999</v>
      </c>
      <c r="G44" s="2">
        <v>20.25001</v>
      </c>
      <c r="H44" s="2">
        <v>20.373639999999998</v>
      </c>
      <c r="I44" s="2"/>
      <c r="J44" s="2"/>
      <c r="K44" s="17" t="s">
        <v>49</v>
      </c>
      <c r="L44" s="17" t="s">
        <v>50</v>
      </c>
      <c r="M44" s="17" t="s">
        <v>55</v>
      </c>
    </row>
    <row r="45" spans="1:13" ht="13.5" x14ac:dyDescent="0.25">
      <c r="A45" s="3">
        <v>42068</v>
      </c>
      <c r="B45" s="2">
        <v>20.342400000000001</v>
      </c>
      <c r="C45" s="2">
        <v>56.953419406980608</v>
      </c>
      <c r="D45" s="2">
        <v>0.20036456156552518</v>
      </c>
      <c r="E45" s="2">
        <v>3.1184604781926174E-3</v>
      </c>
      <c r="F45" s="2">
        <v>20.374360000000003</v>
      </c>
      <c r="G45" s="2">
        <v>20.272550000000003</v>
      </c>
      <c r="H45" s="2">
        <v>20.361884999999997</v>
      </c>
      <c r="I45" s="2"/>
      <c r="J45" s="2"/>
      <c r="K45" s="17" t="s">
        <v>47</v>
      </c>
      <c r="L45" s="17" t="s">
        <v>48</v>
      </c>
      <c r="M45" s="17" t="s">
        <v>52</v>
      </c>
    </row>
    <row r="46" spans="1:13" ht="13.5" x14ac:dyDescent="0.25">
      <c r="A46" s="3">
        <v>42069</v>
      </c>
      <c r="B46" s="2">
        <v>20.117000000000001</v>
      </c>
      <c r="C46" s="2">
        <v>48.624869978719659</v>
      </c>
      <c r="D46" s="2">
        <v>0.16315914050965574</v>
      </c>
      <c r="E46" s="2">
        <v>-4.02792749371381E-3</v>
      </c>
      <c r="F46" s="2">
        <v>20.315720000000002</v>
      </c>
      <c r="G46" s="2">
        <v>20.274979999999999</v>
      </c>
      <c r="H46" s="2">
        <v>20.361885000000001</v>
      </c>
      <c r="I46" s="2"/>
      <c r="J46" s="2"/>
      <c r="K46" s="17" t="s">
        <v>47</v>
      </c>
      <c r="L46" s="17" t="s">
        <v>48</v>
      </c>
      <c r="M46" s="17" t="s">
        <v>52</v>
      </c>
    </row>
    <row r="47" spans="1:13" ht="13.5" x14ac:dyDescent="0.25">
      <c r="A47" s="3">
        <v>42072</v>
      </c>
      <c r="B47" s="2">
        <v>20.117000000000001</v>
      </c>
      <c r="C47" s="2">
        <v>48.624869978719659</v>
      </c>
      <c r="D47" s="2">
        <v>0.10615023067374807</v>
      </c>
      <c r="E47" s="2">
        <v>-1.2015436519790671E-2</v>
      </c>
      <c r="F47" s="2">
        <v>20.257560000000002</v>
      </c>
      <c r="G47" s="2">
        <v>20.294129999999999</v>
      </c>
      <c r="H47" s="2">
        <v>20.344920000000002</v>
      </c>
      <c r="I47" s="2"/>
      <c r="J47" s="2"/>
      <c r="K47" s="17" t="s">
        <v>47</v>
      </c>
      <c r="L47" s="17" t="s">
        <v>48</v>
      </c>
      <c r="M47" s="17" t="s">
        <v>52</v>
      </c>
    </row>
    <row r="48" spans="1:13" ht="13.5" x14ac:dyDescent="0.25">
      <c r="A48" s="3">
        <v>42073</v>
      </c>
      <c r="B48" s="2">
        <v>20.117000000000001</v>
      </c>
      <c r="C48" s="2">
        <v>48.624869978719666</v>
      </c>
      <c r="D48" s="2">
        <v>0.10618541264648229</v>
      </c>
      <c r="E48" s="2">
        <v>-1.3453954425132354E-2</v>
      </c>
      <c r="F48" s="2">
        <v>20.209100000000003</v>
      </c>
      <c r="G48" s="2">
        <v>20.282019999999996</v>
      </c>
      <c r="H48" s="2">
        <v>20.315835000000003</v>
      </c>
      <c r="I48" s="2"/>
      <c r="J48" s="2"/>
      <c r="K48" s="17" t="s">
        <v>47</v>
      </c>
      <c r="L48" s="17" t="s">
        <v>48</v>
      </c>
      <c r="M48" s="17" t="s">
        <v>52</v>
      </c>
    </row>
    <row r="49" spans="1:13" ht="13.5" x14ac:dyDescent="0.25">
      <c r="A49" s="3">
        <v>42074</v>
      </c>
      <c r="B49" s="2">
        <v>20.165400000000002</v>
      </c>
      <c r="C49" s="2">
        <v>50.563705529455341</v>
      </c>
      <c r="D49" s="2">
        <v>0.1027977584923967</v>
      </c>
      <c r="E49" s="2">
        <v>-1.473164629184142E-2</v>
      </c>
      <c r="F49" s="2">
        <v>20.171760000000003</v>
      </c>
      <c r="G49" s="2">
        <v>20.274749999999997</v>
      </c>
      <c r="H49" s="2">
        <v>20.294020000000003</v>
      </c>
      <c r="I49" s="2"/>
      <c r="J49" s="2"/>
      <c r="K49" s="17" t="s">
        <v>47</v>
      </c>
      <c r="L49" s="17" t="s">
        <v>51</v>
      </c>
      <c r="M49" s="17" t="s">
        <v>52</v>
      </c>
    </row>
    <row r="50" spans="1:13" ht="13.5" x14ac:dyDescent="0.25">
      <c r="A50" s="3">
        <v>42075</v>
      </c>
      <c r="B50" s="2">
        <v>20.238099999999999</v>
      </c>
      <c r="C50" s="2">
        <v>53.407991168957444</v>
      </c>
      <c r="D50" s="2">
        <v>0.11306158776207909</v>
      </c>
      <c r="E50" s="2">
        <v>-1.4682624267154939E-2</v>
      </c>
      <c r="F50" s="2">
        <v>20.1509</v>
      </c>
      <c r="G50" s="2">
        <v>20.262630000000001</v>
      </c>
      <c r="H50" s="2">
        <v>20.280685000000002</v>
      </c>
      <c r="I50" s="2">
        <v>19.922224489795919</v>
      </c>
      <c r="J50" s="2"/>
      <c r="K50" s="17" t="s">
        <v>49</v>
      </c>
      <c r="L50" s="17" t="s">
        <v>51</v>
      </c>
      <c r="M50" s="17" t="s">
        <v>54</v>
      </c>
    </row>
    <row r="51" spans="1:13" ht="13.5" x14ac:dyDescent="0.25">
      <c r="A51" s="3">
        <v>42076</v>
      </c>
      <c r="B51" s="2">
        <v>20.117000000000001</v>
      </c>
      <c r="C51" s="2">
        <v>48.411446513784782</v>
      </c>
      <c r="D51" s="2">
        <v>0.137996934480352</v>
      </c>
      <c r="E51" s="2">
        <v>-1.2093086144841435E-2</v>
      </c>
      <c r="F51" s="2">
        <v>20.1509</v>
      </c>
      <c r="G51" s="2">
        <v>20.233309999999999</v>
      </c>
      <c r="H51" s="2">
        <v>20.261295</v>
      </c>
      <c r="I51" s="2">
        <v>19.926120000000001</v>
      </c>
      <c r="J51" s="2"/>
      <c r="K51" s="17" t="s">
        <v>47</v>
      </c>
      <c r="L51" s="17" t="s">
        <v>48</v>
      </c>
      <c r="M51" s="17" t="s">
        <v>51</v>
      </c>
    </row>
    <row r="52" spans="1:13" ht="13.5" x14ac:dyDescent="0.25">
      <c r="A52" s="3">
        <v>42079</v>
      </c>
      <c r="B52" s="2">
        <v>20.117000000000001</v>
      </c>
      <c r="C52" s="2">
        <v>48.411446513784782</v>
      </c>
      <c r="D52" s="2">
        <v>0.15893263992082041</v>
      </c>
      <c r="E52" s="2">
        <v>-9.7914668004682424E-3</v>
      </c>
      <c r="F52" s="2">
        <v>20.1509</v>
      </c>
      <c r="G52" s="2">
        <v>20.204229999999999</v>
      </c>
      <c r="H52" s="2">
        <v>20.238270000000004</v>
      </c>
      <c r="I52" s="2">
        <v>19.950261999999999</v>
      </c>
      <c r="J52" s="2"/>
      <c r="K52" s="17" t="s">
        <v>47</v>
      </c>
      <c r="L52" s="17" t="s">
        <v>48</v>
      </c>
      <c r="M52" s="17" t="s">
        <v>51</v>
      </c>
    </row>
    <row r="53" spans="1:13" ht="13.5" x14ac:dyDescent="0.25">
      <c r="A53" s="3">
        <v>42080</v>
      </c>
      <c r="B53" s="2">
        <v>20.238099999999999</v>
      </c>
      <c r="C53" s="2">
        <v>53.46096818905108</v>
      </c>
      <c r="D53" s="2">
        <v>0.16040611124972415</v>
      </c>
      <c r="E53" s="2">
        <v>-8.5263592801243342E-4</v>
      </c>
      <c r="F53" s="2">
        <v>20.17512</v>
      </c>
      <c r="G53" s="2">
        <v>20.19211</v>
      </c>
      <c r="H53" s="2">
        <v>20.221299999999999</v>
      </c>
      <c r="I53" s="2">
        <v>19.968246000000001</v>
      </c>
      <c r="J53" s="2"/>
      <c r="K53" s="17" t="s">
        <v>49</v>
      </c>
      <c r="L53" s="17" t="s">
        <v>51</v>
      </c>
      <c r="M53" s="17" t="s">
        <v>55</v>
      </c>
    </row>
    <row r="54" spans="1:13" ht="13.5" x14ac:dyDescent="0.25">
      <c r="A54" s="3">
        <v>42081</v>
      </c>
      <c r="B54" s="2">
        <v>20.117000000000001</v>
      </c>
      <c r="C54" s="2">
        <v>48.36302458339123</v>
      </c>
      <c r="D54" s="2">
        <v>0.1689764251256527</v>
      </c>
      <c r="E54" s="2">
        <v>7.4611070722704134E-3</v>
      </c>
      <c r="F54" s="2">
        <v>20.16544</v>
      </c>
      <c r="G54" s="2">
        <v>20.168600000000001</v>
      </c>
      <c r="H54" s="2">
        <v>20.209305000000001</v>
      </c>
      <c r="I54" s="2">
        <v>19.985261999999999</v>
      </c>
      <c r="J54" s="2"/>
      <c r="K54" s="17" t="s">
        <v>47</v>
      </c>
      <c r="L54" s="17" t="s">
        <v>48</v>
      </c>
      <c r="M54" s="17" t="s">
        <v>52</v>
      </c>
    </row>
    <row r="55" spans="1:13" ht="13.5" x14ac:dyDescent="0.25">
      <c r="A55" s="3">
        <v>42082</v>
      </c>
      <c r="B55" s="2">
        <v>20.117000000000001</v>
      </c>
      <c r="C55" s="2">
        <v>48.36302458339123</v>
      </c>
      <c r="D55" s="2">
        <v>0.17495229582473115</v>
      </c>
      <c r="E55" s="2">
        <v>1.9968750104630645E-2</v>
      </c>
      <c r="F55" s="2">
        <v>20.141220000000001</v>
      </c>
      <c r="G55" s="2">
        <v>20.146059999999999</v>
      </c>
      <c r="H55" s="2">
        <v>20.209305000000001</v>
      </c>
      <c r="I55" s="2">
        <v>20.001259999999991</v>
      </c>
      <c r="J55" s="2"/>
      <c r="K55" s="17" t="s">
        <v>47</v>
      </c>
      <c r="L55" s="17" t="s">
        <v>48</v>
      </c>
      <c r="M55" s="17" t="s">
        <v>52</v>
      </c>
    </row>
    <row r="56" spans="1:13" ht="13.5" x14ac:dyDescent="0.25">
      <c r="A56" s="3">
        <v>42086</v>
      </c>
      <c r="B56" s="2">
        <v>20.0685</v>
      </c>
      <c r="C56" s="2">
        <v>46.311783637679014</v>
      </c>
      <c r="D56" s="2">
        <v>0.14912481792999444</v>
      </c>
      <c r="E56" s="2">
        <v>3.7284548052027786E-2</v>
      </c>
      <c r="F56" s="2">
        <v>20.131520000000002</v>
      </c>
      <c r="G56" s="2">
        <v>20.141209999999997</v>
      </c>
      <c r="H56" s="2">
        <v>20.208094999999997</v>
      </c>
      <c r="I56" s="2">
        <v>20.01967999999999</v>
      </c>
      <c r="J56" s="2"/>
      <c r="K56" s="17" t="s">
        <v>47</v>
      </c>
      <c r="L56" s="17" t="s">
        <v>51</v>
      </c>
      <c r="M56" s="17" t="s">
        <v>52</v>
      </c>
    </row>
    <row r="57" spans="1:13" ht="13.5" x14ac:dyDescent="0.25">
      <c r="A57" s="3">
        <v>42087</v>
      </c>
      <c r="B57" s="2">
        <v>20.066099999999999</v>
      </c>
      <c r="C57" s="2">
        <v>46.207343265889833</v>
      </c>
      <c r="D57" s="2">
        <v>0.12792067065713653</v>
      </c>
      <c r="E57" s="2">
        <v>5.1867114548240369E-2</v>
      </c>
      <c r="F57" s="2">
        <v>20.121339999999996</v>
      </c>
      <c r="G57" s="2">
        <v>20.136119999999998</v>
      </c>
      <c r="H57" s="2">
        <v>20.215125</v>
      </c>
      <c r="I57" s="2">
        <v>20.038101999999991</v>
      </c>
      <c r="J57" s="2"/>
      <c r="K57" s="17" t="s">
        <v>47</v>
      </c>
      <c r="L57" s="17" t="s">
        <v>48</v>
      </c>
      <c r="M57" s="17" t="s">
        <v>52</v>
      </c>
    </row>
    <row r="58" spans="1:13" ht="13.5" x14ac:dyDescent="0.25">
      <c r="A58" s="3">
        <v>42088</v>
      </c>
      <c r="B58" s="2">
        <v>19.753399999999999</v>
      </c>
      <c r="C58" s="2">
        <v>35.100482825384944</v>
      </c>
      <c r="D58" s="2">
        <v>0.13359296928202724</v>
      </c>
      <c r="E58" s="2">
        <v>5.4177875248357696E-2</v>
      </c>
      <c r="F58" s="2">
        <v>20.0244</v>
      </c>
      <c r="G58" s="2">
        <v>20.09976</v>
      </c>
      <c r="H58" s="2">
        <v>20.19089</v>
      </c>
      <c r="I58" s="2">
        <v>20.05031799999999</v>
      </c>
      <c r="J58" s="2"/>
      <c r="K58" s="17" t="s">
        <v>47</v>
      </c>
      <c r="L58" s="17" t="s">
        <v>48</v>
      </c>
      <c r="M58" s="17" t="s">
        <v>52</v>
      </c>
    </row>
    <row r="59" spans="1:13" ht="13.5" x14ac:dyDescent="0.25">
      <c r="A59" s="3">
        <v>42089</v>
      </c>
      <c r="B59" s="2">
        <v>19.753399999999999</v>
      </c>
      <c r="C59" s="2">
        <v>35.100482825384944</v>
      </c>
      <c r="D59" s="2">
        <v>0.14810439448064727</v>
      </c>
      <c r="E59" s="2">
        <v>6.3822716939295698E-2</v>
      </c>
      <c r="F59" s="2">
        <v>19.95168</v>
      </c>
      <c r="G59" s="2">
        <v>20.05856</v>
      </c>
      <c r="H59" s="2">
        <v>20.166654999999999</v>
      </c>
      <c r="I59" s="2">
        <v>20.062435999999995</v>
      </c>
      <c r="J59" s="2"/>
      <c r="K59" s="17" t="s">
        <v>47</v>
      </c>
      <c r="L59" s="17" t="s">
        <v>48</v>
      </c>
      <c r="M59" s="17" t="s">
        <v>52</v>
      </c>
    </row>
    <row r="60" spans="1:13" ht="13.5" x14ac:dyDescent="0.25">
      <c r="A60" s="3">
        <v>42090</v>
      </c>
      <c r="B60" s="2">
        <v>19.753399999999999</v>
      </c>
      <c r="C60" s="2">
        <v>35.100482825384944</v>
      </c>
      <c r="D60" s="2">
        <v>0.17366571741995784</v>
      </c>
      <c r="E60" s="2">
        <v>7.8733469049937235E-2</v>
      </c>
      <c r="F60" s="2">
        <v>19.878959999999999</v>
      </c>
      <c r="G60" s="2">
        <v>20.010089999999998</v>
      </c>
      <c r="H60" s="2">
        <v>20.13636</v>
      </c>
      <c r="I60" s="2">
        <v>20.074553999999992</v>
      </c>
      <c r="J60" s="2"/>
      <c r="K60" s="17" t="s">
        <v>47</v>
      </c>
      <c r="L60" s="17" t="s">
        <v>48</v>
      </c>
      <c r="M60" s="17" t="s">
        <v>52</v>
      </c>
    </row>
    <row r="61" spans="1:13" ht="13.5" x14ac:dyDescent="0.25">
      <c r="A61" s="3">
        <v>42093</v>
      </c>
      <c r="B61" s="2">
        <v>19.753399999999999</v>
      </c>
      <c r="C61" s="2">
        <v>35.100482825384944</v>
      </c>
      <c r="D61" s="2">
        <v>0.17860617593457562</v>
      </c>
      <c r="E61" s="2">
        <v>8.3831559275277079E-2</v>
      </c>
      <c r="F61" s="2">
        <v>19.815940000000001</v>
      </c>
      <c r="G61" s="2">
        <v>19.97373</v>
      </c>
      <c r="H61" s="2">
        <v>20.103520000000003</v>
      </c>
      <c r="I61" s="2">
        <v>20.084345999999996</v>
      </c>
      <c r="J61" s="2"/>
      <c r="K61" s="17" t="s">
        <v>47</v>
      </c>
      <c r="L61" s="17" t="s">
        <v>48</v>
      </c>
      <c r="M61" s="17" t="s">
        <v>52</v>
      </c>
    </row>
    <row r="62" spans="1:13" ht="13.5" x14ac:dyDescent="0.25">
      <c r="A62" s="3">
        <v>42094</v>
      </c>
      <c r="B62" s="2">
        <v>19.753399999999999</v>
      </c>
      <c r="C62" s="2">
        <v>35.100482825384944</v>
      </c>
      <c r="D62" s="2">
        <v>0.18458509726728778</v>
      </c>
      <c r="E62" s="2">
        <v>8.6268636046677033E-2</v>
      </c>
      <c r="F62" s="2">
        <v>19.753399999999999</v>
      </c>
      <c r="G62" s="2">
        <v>19.937369999999998</v>
      </c>
      <c r="H62" s="2">
        <v>20.070799999999998</v>
      </c>
      <c r="I62" s="2">
        <v>20.098355999999995</v>
      </c>
      <c r="J62" s="2"/>
      <c r="K62" s="17" t="s">
        <v>47</v>
      </c>
      <c r="L62" s="17" t="s">
        <v>48</v>
      </c>
      <c r="M62" s="17" t="s">
        <v>52</v>
      </c>
    </row>
    <row r="63" spans="1:13" ht="13.5" x14ac:dyDescent="0.25">
      <c r="A63" s="3">
        <v>42095</v>
      </c>
      <c r="B63" s="2">
        <v>19.753399999999999</v>
      </c>
      <c r="C63" s="2">
        <v>35.100482825384944</v>
      </c>
      <c r="D63" s="2">
        <v>0.20994026244514075</v>
      </c>
      <c r="E63" s="2">
        <v>8.8499102899850551E-2</v>
      </c>
      <c r="F63" s="2">
        <v>19.753399999999999</v>
      </c>
      <c r="G63" s="2">
        <v>19.8889</v>
      </c>
      <c r="H63" s="2">
        <v>20.040505</v>
      </c>
      <c r="I63" s="2">
        <v>20.112267999999993</v>
      </c>
      <c r="J63" s="2"/>
      <c r="K63" s="17" t="s">
        <v>51</v>
      </c>
      <c r="L63" s="17" t="s">
        <v>51</v>
      </c>
      <c r="M63" s="17" t="s">
        <v>51</v>
      </c>
    </row>
    <row r="64" spans="1:13" ht="13.5" x14ac:dyDescent="0.25">
      <c r="A64" s="3">
        <v>42096</v>
      </c>
      <c r="B64" s="2">
        <v>19.753399999999999</v>
      </c>
      <c r="C64" s="2">
        <v>35.100482825384944</v>
      </c>
      <c r="D64" s="2">
        <v>0.21430581621758904</v>
      </c>
      <c r="E64" s="2">
        <v>9.0581609483997405E-2</v>
      </c>
      <c r="F64" s="2">
        <v>19.753399999999999</v>
      </c>
      <c r="G64" s="2">
        <v>19.852539999999998</v>
      </c>
      <c r="H64" s="2">
        <v>20.010569999999998</v>
      </c>
      <c r="I64" s="2">
        <v>20.124385999999994</v>
      </c>
      <c r="J64" s="2"/>
      <c r="K64" s="17" t="s">
        <v>51</v>
      </c>
      <c r="L64" s="17" t="s">
        <v>51</v>
      </c>
      <c r="M64" s="17" t="s">
        <v>51</v>
      </c>
    </row>
    <row r="65" spans="1:13" ht="13.5" x14ac:dyDescent="0.25">
      <c r="A65" s="3">
        <v>42097</v>
      </c>
      <c r="B65" s="2">
        <v>19.874600000000001</v>
      </c>
      <c r="C65" s="2">
        <v>43.883407009427657</v>
      </c>
      <c r="D65" s="2">
        <v>0.21044970232172844</v>
      </c>
      <c r="E65" s="2">
        <v>9.2555926131046559E-2</v>
      </c>
      <c r="F65" s="2">
        <v>19.777639999999998</v>
      </c>
      <c r="G65" s="2">
        <v>19.828300000000002</v>
      </c>
      <c r="H65" s="2">
        <v>19.987180000000002</v>
      </c>
      <c r="I65" s="2">
        <v>20.138928</v>
      </c>
      <c r="J65" s="2"/>
      <c r="K65" s="17" t="s">
        <v>49</v>
      </c>
      <c r="L65" s="17" t="s">
        <v>50</v>
      </c>
      <c r="M65" s="17" t="s">
        <v>55</v>
      </c>
    </row>
    <row r="66" spans="1:13" ht="13.5" x14ac:dyDescent="0.25">
      <c r="A66" s="3">
        <v>42100</v>
      </c>
      <c r="B66" s="2">
        <v>19.923100000000002</v>
      </c>
      <c r="C66" s="2">
        <v>46.975806154854155</v>
      </c>
      <c r="D66" s="2">
        <v>0.19673850536831239</v>
      </c>
      <c r="E66" s="2">
        <v>9.1536242910938703E-2</v>
      </c>
      <c r="F66" s="2">
        <v>19.811579999999999</v>
      </c>
      <c r="G66" s="2">
        <v>19.813759999999998</v>
      </c>
      <c r="H66" s="2">
        <v>19.977484999999998</v>
      </c>
      <c r="I66" s="2">
        <v>20.150561999999997</v>
      </c>
      <c r="J66" s="2"/>
      <c r="K66" s="17" t="s">
        <v>49</v>
      </c>
      <c r="L66" s="17" t="s">
        <v>50</v>
      </c>
      <c r="M66" s="17" t="s">
        <v>55</v>
      </c>
    </row>
    <row r="67" spans="1:13" ht="13.5" x14ac:dyDescent="0.25">
      <c r="A67" s="3">
        <v>42101</v>
      </c>
      <c r="B67" s="2">
        <v>20.335100000000001</v>
      </c>
      <c r="C67" s="2">
        <v>64.747649845014735</v>
      </c>
      <c r="D67" s="2">
        <v>0.15452331111286455</v>
      </c>
      <c r="E67" s="2">
        <v>8.7584403582986914E-2</v>
      </c>
      <c r="F67" s="2">
        <v>19.92792</v>
      </c>
      <c r="G67" s="2">
        <v>19.84066</v>
      </c>
      <c r="H67" s="2">
        <v>19.988389999999999</v>
      </c>
      <c r="I67" s="2">
        <v>20.169951999999995</v>
      </c>
      <c r="J67" s="2"/>
      <c r="K67" s="17" t="s">
        <v>49</v>
      </c>
      <c r="L67" s="17" t="s">
        <v>50</v>
      </c>
      <c r="M67" s="17" t="s">
        <v>55</v>
      </c>
    </row>
    <row r="68" spans="1:13" ht="13.5" x14ac:dyDescent="0.25">
      <c r="A68" s="3">
        <v>42102</v>
      </c>
      <c r="B68" s="2">
        <v>20.213899999999999</v>
      </c>
      <c r="C68" s="2">
        <v>58.532578042489078</v>
      </c>
      <c r="D68" s="2">
        <v>7.7492337709159642E-2</v>
      </c>
      <c r="E68" s="2">
        <v>7.9891173876238328E-2</v>
      </c>
      <c r="F68" s="2">
        <v>20.020019999999999</v>
      </c>
      <c r="G68" s="2">
        <v>19.886710000000001</v>
      </c>
      <c r="H68" s="2">
        <v>19.993234999999999</v>
      </c>
      <c r="I68" s="2">
        <v>20.186917999999999</v>
      </c>
      <c r="J68" s="2"/>
      <c r="K68" s="17" t="s">
        <v>49</v>
      </c>
      <c r="L68" s="17" t="s">
        <v>50</v>
      </c>
      <c r="M68" s="17" t="s">
        <v>55</v>
      </c>
    </row>
    <row r="69" spans="1:13" ht="13.5" x14ac:dyDescent="0.25">
      <c r="A69" s="3">
        <v>42104</v>
      </c>
      <c r="B69" s="2">
        <v>20.117000000000001</v>
      </c>
      <c r="C69" s="2">
        <v>54.064315430484648</v>
      </c>
      <c r="D69" s="2">
        <v>1.8187246436070836E-2</v>
      </c>
      <c r="E69" s="2">
        <v>5.7667849024668247E-2</v>
      </c>
      <c r="F69" s="2">
        <v>20.092739999999999</v>
      </c>
      <c r="G69" s="2">
        <v>19.923069999999999</v>
      </c>
      <c r="H69" s="2">
        <v>19.990815000000001</v>
      </c>
      <c r="I69" s="2">
        <v>20.200975999999997</v>
      </c>
      <c r="J69" s="2"/>
      <c r="K69" s="17" t="s">
        <v>49</v>
      </c>
      <c r="L69" s="17" t="s">
        <v>50</v>
      </c>
      <c r="M69" s="17" t="s">
        <v>55</v>
      </c>
    </row>
    <row r="70" spans="1:13" ht="13.5" x14ac:dyDescent="0.25">
      <c r="A70" s="3">
        <v>42107</v>
      </c>
      <c r="B70" s="2">
        <v>19.874600000000001</v>
      </c>
      <c r="C70" s="2">
        <v>44.842359985833376</v>
      </c>
      <c r="D70" s="2">
        <v>-1.4672152668900651E-2</v>
      </c>
      <c r="E70" s="2">
        <v>2.6104222082466665E-2</v>
      </c>
      <c r="F70" s="2">
        <v>20.092739999999999</v>
      </c>
      <c r="G70" s="2">
        <v>19.935189999999999</v>
      </c>
      <c r="H70" s="2">
        <v>19.972639999999998</v>
      </c>
      <c r="I70" s="2">
        <v>20.203399999999998</v>
      </c>
      <c r="J70" s="2"/>
      <c r="K70" s="17" t="s">
        <v>49</v>
      </c>
      <c r="L70" s="17" t="s">
        <v>50</v>
      </c>
      <c r="M70" s="17" t="s">
        <v>51</v>
      </c>
    </row>
    <row r="71" spans="1:13" ht="13.5" x14ac:dyDescent="0.25">
      <c r="A71" s="3">
        <v>42108</v>
      </c>
      <c r="B71" s="2">
        <v>19.8794</v>
      </c>
      <c r="C71" s="2">
        <v>45.04226993248119</v>
      </c>
      <c r="D71" s="2">
        <v>-4.1986244244945681E-2</v>
      </c>
      <c r="E71" s="2">
        <v>5.245725904173347E-3</v>
      </c>
      <c r="F71" s="2">
        <v>20.084</v>
      </c>
      <c r="G71" s="2">
        <v>19.947790000000001</v>
      </c>
      <c r="H71" s="2">
        <v>19.960760000000001</v>
      </c>
      <c r="I71" s="2">
        <v>20.194092000000001</v>
      </c>
      <c r="J71" s="2"/>
      <c r="K71" s="17" t="s">
        <v>47</v>
      </c>
      <c r="L71" s="17" t="s">
        <v>48</v>
      </c>
      <c r="M71" s="17" t="s">
        <v>52</v>
      </c>
    </row>
    <row r="72" spans="1:13" ht="13.5" x14ac:dyDescent="0.25">
      <c r="A72" s="3">
        <v>42109</v>
      </c>
      <c r="B72" s="2">
        <v>19.874600000000001</v>
      </c>
      <c r="C72" s="2">
        <v>44.867147464267639</v>
      </c>
      <c r="D72" s="2">
        <v>-6.3988039704867106E-2</v>
      </c>
      <c r="E72" s="2">
        <v>-8.2336007099693305E-3</v>
      </c>
      <c r="F72" s="2">
        <v>19.991900000000001</v>
      </c>
      <c r="G72" s="2">
        <v>19.959910000000001</v>
      </c>
      <c r="H72" s="2">
        <v>19.948639999999997</v>
      </c>
      <c r="I72" s="2">
        <v>20.179598000000002</v>
      </c>
      <c r="J72" s="2"/>
      <c r="K72" s="17" t="s">
        <v>47</v>
      </c>
      <c r="L72" s="17" t="s">
        <v>48</v>
      </c>
      <c r="M72" s="17" t="s">
        <v>52</v>
      </c>
    </row>
    <row r="73" spans="1:13" ht="13.5" x14ac:dyDescent="0.25">
      <c r="A73" s="3">
        <v>42110</v>
      </c>
      <c r="B73" s="2">
        <v>19.874600000000001</v>
      </c>
      <c r="C73" s="2">
        <v>44.867147464267639</v>
      </c>
      <c r="D73" s="2">
        <v>-8.1877901792211105E-2</v>
      </c>
      <c r="E73" s="2">
        <v>-2.0200152981145317E-2</v>
      </c>
      <c r="F73" s="2">
        <v>19.924040000000002</v>
      </c>
      <c r="G73" s="2">
        <v>19.97203</v>
      </c>
      <c r="H73" s="2">
        <v>19.930464999999998</v>
      </c>
      <c r="I73" s="2">
        <v>20.165056000000003</v>
      </c>
      <c r="J73" s="2"/>
      <c r="K73" s="17" t="s">
        <v>47</v>
      </c>
      <c r="L73" s="17" t="s">
        <v>48</v>
      </c>
      <c r="M73" s="17" t="s">
        <v>52</v>
      </c>
    </row>
    <row r="74" spans="1:13" ht="13.5" x14ac:dyDescent="0.25">
      <c r="A74" s="3">
        <v>42111</v>
      </c>
      <c r="B74" s="2">
        <v>19.869700000000002</v>
      </c>
      <c r="C74" s="2">
        <v>44.661567978059004</v>
      </c>
      <c r="D74" s="2">
        <v>-9.5979327623698651E-2</v>
      </c>
      <c r="E74" s="2">
        <v>-3.2669283487001807E-2</v>
      </c>
      <c r="F74" s="2">
        <v>19.874580000000002</v>
      </c>
      <c r="G74" s="2">
        <v>19.98366</v>
      </c>
      <c r="H74" s="2">
        <v>19.918099999999999</v>
      </c>
      <c r="I74" s="2">
        <v>20.150416</v>
      </c>
      <c r="J74" s="2"/>
      <c r="K74" s="17" t="s">
        <v>47</v>
      </c>
      <c r="L74" s="17" t="s">
        <v>48</v>
      </c>
      <c r="M74" s="17" t="s">
        <v>52</v>
      </c>
    </row>
    <row r="75" spans="1:13" ht="13.5" x14ac:dyDescent="0.25">
      <c r="A75" s="3">
        <v>42114</v>
      </c>
      <c r="B75" s="2">
        <v>19.874600000000001</v>
      </c>
      <c r="C75" s="2">
        <v>44.933290182420038</v>
      </c>
      <c r="D75" s="2">
        <v>-8.8975837005929037E-2</v>
      </c>
      <c r="E75" s="2">
        <v>-4.5331347849075318E-2</v>
      </c>
      <c r="F75" s="2">
        <v>19.874580000000002</v>
      </c>
      <c r="G75" s="2">
        <v>19.983660000000004</v>
      </c>
      <c r="H75" s="2">
        <v>19.90598</v>
      </c>
      <c r="I75" s="2">
        <v>20.136358000000001</v>
      </c>
      <c r="J75" s="2"/>
      <c r="K75" s="17" t="s">
        <v>47</v>
      </c>
      <c r="L75" s="17" t="s">
        <v>48</v>
      </c>
      <c r="M75" s="17" t="s">
        <v>51</v>
      </c>
    </row>
    <row r="76" spans="1:13" ht="13.5" x14ac:dyDescent="0.25">
      <c r="A76" s="3">
        <v>42115</v>
      </c>
      <c r="B76" s="2">
        <v>19.874600000000001</v>
      </c>
      <c r="C76" s="2">
        <v>44.933290182420045</v>
      </c>
      <c r="D76" s="2">
        <v>-7.501326359307825E-2</v>
      </c>
      <c r="E76" s="2">
        <v>-6.4694376273332549E-2</v>
      </c>
      <c r="F76" s="2">
        <v>19.873620000000003</v>
      </c>
      <c r="G76" s="2">
        <v>19.978809999999999</v>
      </c>
      <c r="H76" s="2">
        <v>19.896284999999999</v>
      </c>
      <c r="I76" s="2">
        <v>20.131510000000002</v>
      </c>
      <c r="J76" s="2"/>
      <c r="K76" s="17" t="s">
        <v>47</v>
      </c>
      <c r="L76" s="17" t="s">
        <v>48</v>
      </c>
      <c r="M76" s="17" t="s">
        <v>52</v>
      </c>
    </row>
    <row r="77" spans="1:13" ht="13.5" x14ac:dyDescent="0.25">
      <c r="A77" s="3">
        <v>42116</v>
      </c>
      <c r="B77" s="2">
        <v>19.874600000000001</v>
      </c>
      <c r="C77" s="2">
        <v>44.933290182420045</v>
      </c>
      <c r="D77" s="2">
        <v>7.1824849497303944E-4</v>
      </c>
      <c r="E77" s="2">
        <v>-7.7734717716550106E-2</v>
      </c>
      <c r="F77" s="2">
        <v>19.873620000000003</v>
      </c>
      <c r="G77" s="2">
        <v>19.932759999999995</v>
      </c>
      <c r="H77" s="2">
        <v>19.886709999999997</v>
      </c>
      <c r="I77" s="2">
        <v>20.119876000000001</v>
      </c>
      <c r="J77" s="2"/>
      <c r="K77" s="17" t="s">
        <v>47</v>
      </c>
      <c r="L77" s="17" t="s">
        <v>51</v>
      </c>
      <c r="M77" s="17" t="s">
        <v>51</v>
      </c>
    </row>
    <row r="78" spans="1:13" ht="13.5" x14ac:dyDescent="0.25">
      <c r="A78" s="3">
        <v>42117</v>
      </c>
      <c r="B78" s="2">
        <v>19.910900000000002</v>
      </c>
      <c r="C78" s="2">
        <v>47.326364409965556</v>
      </c>
      <c r="D78" s="2">
        <v>4.3956689606748256E-2</v>
      </c>
      <c r="E78" s="2">
        <v>-9.1734713881828217E-2</v>
      </c>
      <c r="F78" s="2">
        <v>19.880880000000001</v>
      </c>
      <c r="G78" s="2">
        <v>19.902459999999998</v>
      </c>
      <c r="H78" s="2">
        <v>19.894584999999999</v>
      </c>
      <c r="I78" s="2">
        <v>20.104120000000002</v>
      </c>
      <c r="J78" s="2"/>
      <c r="K78" s="17" t="s">
        <v>49</v>
      </c>
      <c r="L78" s="17" t="s">
        <v>51</v>
      </c>
      <c r="M78" s="17" t="s">
        <v>55</v>
      </c>
    </row>
    <row r="79" spans="1:13" ht="13.5" x14ac:dyDescent="0.25">
      <c r="A79" s="3">
        <v>42118</v>
      </c>
      <c r="B79" s="2">
        <v>19.898800000000001</v>
      </c>
      <c r="C79" s="2">
        <v>46.599403881525127</v>
      </c>
      <c r="D79" s="2">
        <v>6.6773625638973044E-2</v>
      </c>
      <c r="E79" s="2">
        <v>-0.10086626656649796</v>
      </c>
      <c r="F79" s="2">
        <v>19.886700000000001</v>
      </c>
      <c r="G79" s="2">
        <v>19.880640000000003</v>
      </c>
      <c r="H79" s="2">
        <v>19.901855000000001</v>
      </c>
      <c r="I79" s="2">
        <v>20.090062000000003</v>
      </c>
      <c r="J79" s="2"/>
      <c r="K79" s="17" t="s">
        <v>47</v>
      </c>
      <c r="L79" s="17" t="s">
        <v>51</v>
      </c>
      <c r="M79" s="17" t="s">
        <v>53</v>
      </c>
    </row>
    <row r="80" spans="1:13" ht="13.5" x14ac:dyDescent="0.25">
      <c r="A80" s="3">
        <v>42121</v>
      </c>
      <c r="B80" s="2">
        <v>19.971499999999999</v>
      </c>
      <c r="C80" s="2">
        <v>51.427054693706886</v>
      </c>
      <c r="D80" s="2">
        <v>4.369830628371929E-2</v>
      </c>
      <c r="E80" s="2">
        <v>-0.10732895558055613</v>
      </c>
      <c r="F80" s="2">
        <v>19.906079999999996</v>
      </c>
      <c r="G80" s="2">
        <v>19.890329999999999</v>
      </c>
      <c r="H80" s="2">
        <v>19.912759999999999</v>
      </c>
      <c r="I80" s="2">
        <v>20.079396000000006</v>
      </c>
      <c r="J80" s="2"/>
      <c r="K80" s="17" t="s">
        <v>47</v>
      </c>
      <c r="L80" s="17" t="s">
        <v>51</v>
      </c>
      <c r="M80" s="17" t="s">
        <v>53</v>
      </c>
    </row>
    <row r="81" spans="1:13" ht="13.5" x14ac:dyDescent="0.25">
      <c r="A81" s="3">
        <v>42122</v>
      </c>
      <c r="B81" s="2">
        <v>19.971499999999999</v>
      </c>
      <c r="C81" s="2">
        <v>51.427054693706886</v>
      </c>
      <c r="D81" s="2">
        <v>2.4755554010699399E-2</v>
      </c>
      <c r="E81" s="2">
        <v>-0.11990239487991963</v>
      </c>
      <c r="F81" s="2">
        <v>19.925459999999998</v>
      </c>
      <c r="G81" s="2">
        <v>19.899539999999998</v>
      </c>
      <c r="H81" s="2">
        <v>19.923665</v>
      </c>
      <c r="I81" s="2">
        <v>20.068730000000002</v>
      </c>
      <c r="J81" s="2"/>
      <c r="K81" s="17" t="s">
        <v>47</v>
      </c>
      <c r="L81" s="17" t="s">
        <v>51</v>
      </c>
      <c r="M81" s="17" t="s">
        <v>53</v>
      </c>
    </row>
    <row r="82" spans="1:13" ht="13.5" x14ac:dyDescent="0.25">
      <c r="A82" s="3">
        <v>42123</v>
      </c>
      <c r="B82" s="2">
        <v>20.117000000000001</v>
      </c>
      <c r="C82" s="2">
        <v>59.851751775675041</v>
      </c>
      <c r="D82" s="2">
        <v>-2.9335602090228008E-3</v>
      </c>
      <c r="E82" s="2">
        <v>-0.13587746342074997</v>
      </c>
      <c r="F82" s="2">
        <v>19.973940000000002</v>
      </c>
      <c r="G82" s="2">
        <v>19.923780000000001</v>
      </c>
      <c r="H82" s="2">
        <v>19.941845000000001</v>
      </c>
      <c r="I82" s="2">
        <v>20.059520000000006</v>
      </c>
      <c r="J82" s="2"/>
      <c r="K82" s="17" t="s">
        <v>49</v>
      </c>
      <c r="L82" s="17" t="s">
        <v>50</v>
      </c>
      <c r="M82" s="17" t="s">
        <v>55</v>
      </c>
    </row>
    <row r="83" spans="1:13" ht="13.5" x14ac:dyDescent="0.25">
      <c r="A83" s="3">
        <v>42124</v>
      </c>
      <c r="B83" s="2">
        <v>20.117000000000001</v>
      </c>
      <c r="C83" s="2">
        <v>59.851751775675048</v>
      </c>
      <c r="D83" s="2">
        <v>-2.7356272942888893E-2</v>
      </c>
      <c r="E83" s="2">
        <v>-0.15404716216452843</v>
      </c>
      <c r="F83" s="2">
        <v>20.015160000000002</v>
      </c>
      <c r="G83" s="2">
        <v>19.948019999999996</v>
      </c>
      <c r="H83" s="2">
        <v>19.960025000000002</v>
      </c>
      <c r="I83" s="2">
        <v>20.050310000000003</v>
      </c>
      <c r="J83" s="2"/>
      <c r="K83" s="17" t="s">
        <v>49</v>
      </c>
      <c r="L83" s="17" t="s">
        <v>51</v>
      </c>
      <c r="M83" s="17" t="s">
        <v>55</v>
      </c>
    </row>
    <row r="84" spans="1:13" ht="13.5" x14ac:dyDescent="0.25">
      <c r="A84" s="3">
        <v>42128</v>
      </c>
      <c r="B84" s="2">
        <v>20.117000000000001</v>
      </c>
      <c r="C84" s="2">
        <v>59.851751775675034</v>
      </c>
      <c r="D84" s="2">
        <v>-4.9695363854684871E-2</v>
      </c>
      <c r="E84" s="2">
        <v>-0.17081964853802645</v>
      </c>
      <c r="F84" s="2">
        <v>20.058800000000002</v>
      </c>
      <c r="G84" s="2">
        <v>19.972749999999998</v>
      </c>
      <c r="H84" s="2">
        <v>19.978205000000003</v>
      </c>
      <c r="I84" s="2">
        <v>20.045512000000002</v>
      </c>
      <c r="J84" s="2"/>
      <c r="K84" s="17" t="s">
        <v>49</v>
      </c>
      <c r="L84" s="17" t="s">
        <v>50</v>
      </c>
      <c r="M84" s="17" t="s">
        <v>55</v>
      </c>
    </row>
    <row r="85" spans="1:13" ht="13.5" x14ac:dyDescent="0.25">
      <c r="A85" s="3">
        <v>42129</v>
      </c>
      <c r="B85" s="2">
        <v>20.117000000000001</v>
      </c>
      <c r="C85" s="2">
        <v>59.851751775675041</v>
      </c>
      <c r="D85" s="2">
        <v>-6.8695559140515172E-2</v>
      </c>
      <c r="E85" s="2">
        <v>-0.19570149049681174</v>
      </c>
      <c r="F85" s="2">
        <v>20.087900000000001</v>
      </c>
      <c r="G85" s="2">
        <v>19.996989999999993</v>
      </c>
      <c r="H85" s="2">
        <v>19.990325000000006</v>
      </c>
      <c r="I85" s="2">
        <v>20.045511999999995</v>
      </c>
      <c r="J85" s="2"/>
      <c r="K85" s="17" t="s">
        <v>49</v>
      </c>
      <c r="L85" s="17" t="s">
        <v>50</v>
      </c>
      <c r="M85" s="17" t="s">
        <v>55</v>
      </c>
    </row>
    <row r="86" spans="1:13" ht="13.5" x14ac:dyDescent="0.25">
      <c r="A86" s="3">
        <v>42130</v>
      </c>
      <c r="B86" s="2">
        <v>20.117000000000001</v>
      </c>
      <c r="C86" s="2">
        <v>59.851751775675048</v>
      </c>
      <c r="D86" s="2">
        <v>-8.5561289815846209E-2</v>
      </c>
      <c r="E86" s="2">
        <v>-0.22413966050210377</v>
      </c>
      <c r="F86" s="2">
        <v>20.117000000000001</v>
      </c>
      <c r="G86" s="2">
        <v>20.021229999999996</v>
      </c>
      <c r="H86" s="2">
        <v>20.000020000000003</v>
      </c>
      <c r="I86" s="2">
        <v>20.045997999999994</v>
      </c>
      <c r="J86" s="2"/>
      <c r="K86" s="17" t="s">
        <v>49</v>
      </c>
      <c r="L86" s="17" t="s">
        <v>50</v>
      </c>
      <c r="M86" s="17" t="s">
        <v>55</v>
      </c>
    </row>
    <row r="87" spans="1:13" ht="13.5" x14ac:dyDescent="0.25">
      <c r="A87" s="3">
        <v>42131</v>
      </c>
      <c r="B87" s="2">
        <v>19.535299999999999</v>
      </c>
      <c r="C87" s="2">
        <v>29.859748023786551</v>
      </c>
      <c r="D87" s="2">
        <v>-5.7473628210299665E-2</v>
      </c>
      <c r="E87" s="2">
        <v>-0.26543736929295747</v>
      </c>
      <c r="F87" s="2">
        <v>20.00066</v>
      </c>
      <c r="G87" s="2">
        <v>19.987299999999998</v>
      </c>
      <c r="H87" s="2">
        <v>19.960030000000003</v>
      </c>
      <c r="I87" s="2">
        <v>20.03819399999999</v>
      </c>
      <c r="J87" s="2"/>
      <c r="K87" s="17" t="s">
        <v>47</v>
      </c>
      <c r="L87" s="17" t="s">
        <v>48</v>
      </c>
      <c r="M87" s="17" t="s">
        <v>52</v>
      </c>
    </row>
    <row r="88" spans="1:13" ht="13.5" x14ac:dyDescent="0.25">
      <c r="A88" s="3">
        <v>42132</v>
      </c>
      <c r="B88" s="2">
        <v>20.117000000000001</v>
      </c>
      <c r="C88" s="2">
        <v>54.444069294062025</v>
      </c>
      <c r="D88" s="2">
        <v>-6.8450262243441529E-2</v>
      </c>
      <c r="E88" s="2">
        <v>-0.28851499488050014</v>
      </c>
      <c r="F88" s="2">
        <v>20.000660000000003</v>
      </c>
      <c r="G88" s="2">
        <v>20.007909999999999</v>
      </c>
      <c r="H88" s="2">
        <v>19.955185000000007</v>
      </c>
      <c r="I88" s="2">
        <v>20.035771999999991</v>
      </c>
      <c r="J88" s="2"/>
      <c r="K88" s="17" t="s">
        <v>47</v>
      </c>
      <c r="L88" s="17" t="s">
        <v>48</v>
      </c>
      <c r="M88" s="17" t="s">
        <v>51</v>
      </c>
    </row>
    <row r="89" spans="1:13" ht="13.5" x14ac:dyDescent="0.25">
      <c r="A89" s="3">
        <v>42135</v>
      </c>
      <c r="B89" s="2">
        <v>19.995799999999999</v>
      </c>
      <c r="C89" s="2">
        <v>50.474434086994222</v>
      </c>
      <c r="D89" s="2">
        <v>-7.1502607856380962E-2</v>
      </c>
      <c r="E89" s="2">
        <v>-0.31247222556364512</v>
      </c>
      <c r="F89" s="2">
        <v>19.976420000000001</v>
      </c>
      <c r="G89" s="2">
        <v>20.017610000000001</v>
      </c>
      <c r="H89" s="2">
        <v>19.949125000000002</v>
      </c>
      <c r="I89" s="2">
        <v>20.030925999999994</v>
      </c>
      <c r="J89" s="2"/>
      <c r="K89" s="17" t="s">
        <v>47</v>
      </c>
      <c r="L89" s="17" t="s">
        <v>48</v>
      </c>
      <c r="M89" s="17" t="s">
        <v>52</v>
      </c>
    </row>
    <row r="90" spans="1:13" ht="13.5" x14ac:dyDescent="0.25">
      <c r="A90" s="3">
        <v>42136</v>
      </c>
      <c r="B90" s="2">
        <v>20.213899999999999</v>
      </c>
      <c r="C90" s="2">
        <v>56.6059509295156</v>
      </c>
      <c r="D90" s="2">
        <v>-7.9155555469291983E-2</v>
      </c>
      <c r="E90" s="2">
        <v>-0.33678102973970103</v>
      </c>
      <c r="F90" s="2">
        <v>19.995799999999999</v>
      </c>
      <c r="G90" s="2">
        <v>20.04185</v>
      </c>
      <c r="H90" s="2">
        <v>19.966090000000001</v>
      </c>
      <c r="I90" s="2">
        <v>20.028017999999992</v>
      </c>
      <c r="J90" s="2"/>
      <c r="K90" s="17" t="s">
        <v>47</v>
      </c>
      <c r="L90" s="17" t="s">
        <v>48</v>
      </c>
      <c r="M90" s="17" t="s">
        <v>53</v>
      </c>
    </row>
    <row r="91" spans="1:13" ht="13.5" x14ac:dyDescent="0.25">
      <c r="A91" s="3">
        <v>42137</v>
      </c>
      <c r="B91" s="2">
        <v>20.431999999999999</v>
      </c>
      <c r="C91" s="2">
        <v>61.710971634418129</v>
      </c>
      <c r="D91" s="2">
        <v>-0.10316734570197994</v>
      </c>
      <c r="E91" s="2">
        <v>-0.34460960413743497</v>
      </c>
      <c r="F91" s="2">
        <v>20.058799999999998</v>
      </c>
      <c r="G91" s="2">
        <v>20.087899999999998</v>
      </c>
      <c r="H91" s="2">
        <v>19.993720000000003</v>
      </c>
      <c r="I91" s="2">
        <v>20.028453999999993</v>
      </c>
      <c r="J91" s="2"/>
      <c r="K91" s="17" t="s">
        <v>47</v>
      </c>
      <c r="L91" s="17" t="s">
        <v>48</v>
      </c>
      <c r="M91" s="17" t="s">
        <v>53</v>
      </c>
    </row>
    <row r="92" spans="1:13" ht="13.5" x14ac:dyDescent="0.25">
      <c r="A92" s="3">
        <v>42138</v>
      </c>
      <c r="B92" s="2">
        <v>20.1218</v>
      </c>
      <c r="C92" s="2">
        <v>52.288877072103126</v>
      </c>
      <c r="D92" s="2">
        <v>-8.0689775705341305E-2</v>
      </c>
      <c r="E92" s="2">
        <v>-0.34714534661648211</v>
      </c>
      <c r="F92" s="2">
        <v>20.176100000000002</v>
      </c>
      <c r="G92" s="2">
        <v>20.088379999999997</v>
      </c>
      <c r="H92" s="2">
        <v>20.006080000000004</v>
      </c>
      <c r="I92" s="2">
        <v>20.022733999999993</v>
      </c>
      <c r="J92" s="2"/>
      <c r="K92" s="17" t="s">
        <v>49</v>
      </c>
      <c r="L92" s="17" t="s">
        <v>50</v>
      </c>
      <c r="M92" s="17" t="s">
        <v>55</v>
      </c>
    </row>
    <row r="93" spans="1:13" ht="13.5" x14ac:dyDescent="0.25">
      <c r="A93" s="3">
        <v>42139</v>
      </c>
      <c r="B93" s="2">
        <v>20.308399999999999</v>
      </c>
      <c r="C93" s="2">
        <v>56.583224427385709</v>
      </c>
      <c r="D93" s="2">
        <v>-7.6036525415037914E-2</v>
      </c>
      <c r="E93" s="2">
        <v>-0.34560200943450758</v>
      </c>
      <c r="F93" s="2">
        <v>20.214379999999998</v>
      </c>
      <c r="G93" s="2">
        <v>20.107520000000001</v>
      </c>
      <c r="H93" s="2">
        <v>20.02777</v>
      </c>
      <c r="I93" s="2">
        <v>20.021715999999994</v>
      </c>
      <c r="J93" s="2"/>
      <c r="K93" s="17" t="s">
        <v>49</v>
      </c>
      <c r="L93" s="17" t="s">
        <v>50</v>
      </c>
      <c r="M93" s="17" t="s">
        <v>55</v>
      </c>
    </row>
    <row r="94" spans="1:13" ht="13.5" x14ac:dyDescent="0.25">
      <c r="A94" s="3">
        <v>42142</v>
      </c>
      <c r="B94" s="2">
        <v>20.359300000000001</v>
      </c>
      <c r="C94" s="2">
        <v>57.70161160423207</v>
      </c>
      <c r="D94" s="2">
        <v>-7.7475870339558384E-2</v>
      </c>
      <c r="E94" s="2">
        <v>-0.3423190661875074</v>
      </c>
      <c r="F94" s="2">
        <v>20.28708</v>
      </c>
      <c r="G94" s="2">
        <v>20.13175</v>
      </c>
      <c r="H94" s="2">
        <v>20.052250000000001</v>
      </c>
      <c r="I94" s="2">
        <v>20.021859999999993</v>
      </c>
      <c r="J94" s="2"/>
      <c r="K94" s="17" t="s">
        <v>49</v>
      </c>
      <c r="L94" s="17" t="s">
        <v>50</v>
      </c>
      <c r="M94" s="17" t="s">
        <v>55</v>
      </c>
    </row>
    <row r="95" spans="1:13" ht="13.5" x14ac:dyDescent="0.25">
      <c r="A95" s="3">
        <v>42143</v>
      </c>
      <c r="B95" s="2">
        <v>20.354500000000002</v>
      </c>
      <c r="C95" s="2">
        <v>57.551056303791114</v>
      </c>
      <c r="D95" s="2">
        <v>-8.012634433638155E-2</v>
      </c>
      <c r="E95" s="2">
        <v>-0.32015816729517732</v>
      </c>
      <c r="F95" s="2">
        <v>20.315199999999997</v>
      </c>
      <c r="G95" s="2">
        <v>20.1555</v>
      </c>
      <c r="H95" s="2">
        <v>20.076245</v>
      </c>
      <c r="I95" s="2">
        <v>20.022101999999997</v>
      </c>
      <c r="J95" s="2"/>
      <c r="K95" s="17" t="s">
        <v>49</v>
      </c>
      <c r="L95" s="17" t="s">
        <v>50</v>
      </c>
      <c r="M95" s="17" t="s">
        <v>55</v>
      </c>
    </row>
    <row r="96" spans="1:13" ht="13.5" x14ac:dyDescent="0.25">
      <c r="A96" s="3">
        <v>42144</v>
      </c>
      <c r="B96" s="2">
        <v>20.141200000000001</v>
      </c>
      <c r="C96" s="2">
        <v>51.162611951973687</v>
      </c>
      <c r="D96" s="2">
        <v>-6.8196358501001697E-2</v>
      </c>
      <c r="E96" s="2">
        <v>-0.2801169372456111</v>
      </c>
      <c r="F96" s="2">
        <v>20.25704</v>
      </c>
      <c r="G96" s="2">
        <v>20.157919999999997</v>
      </c>
      <c r="H96" s="2">
        <v>20.089575000000004</v>
      </c>
      <c r="I96" s="2">
        <v>20.022585999999993</v>
      </c>
      <c r="J96" s="2"/>
      <c r="K96" s="17" t="s">
        <v>47</v>
      </c>
      <c r="L96" s="17" t="s">
        <v>48</v>
      </c>
      <c r="M96" s="17" t="s">
        <v>52</v>
      </c>
    </row>
    <row r="97" spans="1:13" ht="13.5" x14ac:dyDescent="0.25">
      <c r="A97" s="3">
        <v>42145</v>
      </c>
      <c r="B97" s="2">
        <v>20.141200000000001</v>
      </c>
      <c r="C97" s="2">
        <v>51.162611951973687</v>
      </c>
      <c r="D97" s="2">
        <v>-0.14784042819121623</v>
      </c>
      <c r="E97" s="2">
        <v>-0.2383404143998161</v>
      </c>
      <c r="F97" s="2">
        <v>20.260919999999999</v>
      </c>
      <c r="G97" s="2">
        <v>20.218510000000002</v>
      </c>
      <c r="H97" s="2">
        <v>20.102905000000003</v>
      </c>
      <c r="I97" s="2">
        <v>20.023069999999997</v>
      </c>
      <c r="J97" s="2"/>
      <c r="K97" s="17" t="s">
        <v>49</v>
      </c>
      <c r="L97" s="17" t="s">
        <v>51</v>
      </c>
      <c r="M97" s="17" t="s">
        <v>55</v>
      </c>
    </row>
    <row r="98" spans="1:13" ht="13.5" x14ac:dyDescent="0.25">
      <c r="A98" s="3">
        <v>42146</v>
      </c>
      <c r="B98" s="2">
        <v>20.117000000000001</v>
      </c>
      <c r="C98" s="2">
        <v>50.426081152173502</v>
      </c>
      <c r="D98" s="2">
        <v>-0.12417477990643988</v>
      </c>
      <c r="E98" s="2">
        <v>-0.21219070429952636</v>
      </c>
      <c r="F98" s="2">
        <v>20.222640000000002</v>
      </c>
      <c r="G98" s="2">
        <v>20.218510000000002</v>
      </c>
      <c r="H98" s="2">
        <v>20.113210000000006</v>
      </c>
      <c r="I98" s="2">
        <v>20.023069999999993</v>
      </c>
      <c r="J98" s="2"/>
      <c r="K98" s="17" t="s">
        <v>47</v>
      </c>
      <c r="L98" s="17" t="s">
        <v>48</v>
      </c>
      <c r="M98" s="17" t="s">
        <v>52</v>
      </c>
    </row>
    <row r="99" spans="1:13" ht="13.5" x14ac:dyDescent="0.25">
      <c r="A99" s="3">
        <v>42149</v>
      </c>
      <c r="B99" s="2">
        <v>19.661300000000001</v>
      </c>
      <c r="C99" s="2">
        <v>39.031430411353021</v>
      </c>
      <c r="D99" s="2">
        <v>-8.9108818658754529E-2</v>
      </c>
      <c r="E99" s="2">
        <v>-0.19525165205227529</v>
      </c>
      <c r="F99" s="2">
        <v>20.08304</v>
      </c>
      <c r="G99" s="2">
        <v>20.18506</v>
      </c>
      <c r="H99" s="2">
        <v>20.101335000000002</v>
      </c>
      <c r="I99" s="2">
        <v>20.012987999999996</v>
      </c>
      <c r="J99" s="2"/>
      <c r="K99" s="17" t="s">
        <v>47</v>
      </c>
      <c r="L99" s="17" t="s">
        <v>48</v>
      </c>
      <c r="M99" s="17" t="s">
        <v>52</v>
      </c>
    </row>
    <row r="100" spans="1:13" ht="13.5" x14ac:dyDescent="0.25">
      <c r="A100" s="3">
        <v>42150</v>
      </c>
      <c r="B100" s="2">
        <v>19.874600000000001</v>
      </c>
      <c r="C100" s="2">
        <v>45.265910057728597</v>
      </c>
      <c r="D100" s="2">
        <v>-3.9054190118157806E-2</v>
      </c>
      <c r="E100" s="2">
        <v>-0.17784987036734934</v>
      </c>
      <c r="F100" s="2">
        <v>19.98706</v>
      </c>
      <c r="G100" s="2">
        <v>20.151130000000002</v>
      </c>
      <c r="H100" s="2">
        <v>20.096490000000003</v>
      </c>
      <c r="I100" s="2">
        <v>20.005717999999995</v>
      </c>
      <c r="J100" s="2"/>
      <c r="K100" s="17" t="s">
        <v>47</v>
      </c>
      <c r="L100" s="17" t="s">
        <v>48</v>
      </c>
      <c r="M100" s="17" t="s">
        <v>52</v>
      </c>
    </row>
    <row r="101" spans="1:13" ht="13.5" x14ac:dyDescent="0.25">
      <c r="A101" s="3">
        <v>42151</v>
      </c>
      <c r="B101" s="2">
        <v>20.117000000000001</v>
      </c>
      <c r="C101" s="2">
        <v>51.353834601653972</v>
      </c>
      <c r="D101" s="2">
        <v>2.0072418454880392E-2</v>
      </c>
      <c r="E101" s="2">
        <v>-0.16057524654686928</v>
      </c>
      <c r="F101" s="2">
        <v>19.982220000000002</v>
      </c>
      <c r="G101" s="2">
        <v>20.119629999999997</v>
      </c>
      <c r="H101" s="2">
        <v>20.103765000000003</v>
      </c>
      <c r="I101" s="2">
        <v>20.005717999999995</v>
      </c>
      <c r="J101" s="2"/>
      <c r="K101" s="17" t="s">
        <v>47</v>
      </c>
      <c r="L101" s="17" t="s">
        <v>51</v>
      </c>
      <c r="M101" s="17" t="s">
        <v>52</v>
      </c>
    </row>
    <row r="102" spans="1:13" ht="13.5" x14ac:dyDescent="0.25">
      <c r="A102" s="3">
        <v>42152</v>
      </c>
      <c r="B102" s="2">
        <v>20.117000000000001</v>
      </c>
      <c r="C102" s="2">
        <v>51.353834601653965</v>
      </c>
      <c r="D102" s="2">
        <v>2.2034605588117984E-2</v>
      </c>
      <c r="E102" s="2">
        <v>-0.13627694070712232</v>
      </c>
      <c r="F102" s="2">
        <v>19.977380000000004</v>
      </c>
      <c r="G102" s="2">
        <v>20.119149999999998</v>
      </c>
      <c r="H102" s="2">
        <v>20.103765000000003</v>
      </c>
      <c r="I102" s="2">
        <v>20.005717999999991</v>
      </c>
      <c r="J102" s="2"/>
      <c r="K102" s="17" t="s">
        <v>47</v>
      </c>
      <c r="L102" s="17" t="s">
        <v>51</v>
      </c>
      <c r="M102" s="17" t="s">
        <v>52</v>
      </c>
    </row>
    <row r="103" spans="1:13" ht="13.5" x14ac:dyDescent="0.25">
      <c r="A103" s="3">
        <v>42153</v>
      </c>
      <c r="B103" s="2">
        <v>20.2624</v>
      </c>
      <c r="C103" s="2">
        <v>54.847597142883828</v>
      </c>
      <c r="D103" s="2">
        <v>4.1312847865292213E-2</v>
      </c>
      <c r="E103" s="2">
        <v>-0.11046802868688262</v>
      </c>
      <c r="F103" s="2">
        <v>20.006460000000001</v>
      </c>
      <c r="G103" s="2">
        <v>20.114549999999998</v>
      </c>
      <c r="H103" s="2">
        <v>20.111035000000005</v>
      </c>
      <c r="I103" s="2">
        <v>20.006203999999993</v>
      </c>
      <c r="J103" s="2"/>
      <c r="K103" s="17" t="s">
        <v>49</v>
      </c>
      <c r="L103" s="17" t="s">
        <v>50</v>
      </c>
      <c r="M103" s="17" t="s">
        <v>55</v>
      </c>
    </row>
    <row r="104" spans="1:13" ht="13.5" x14ac:dyDescent="0.25">
      <c r="A104" s="3">
        <v>42156</v>
      </c>
      <c r="B104" s="2">
        <v>20.1267</v>
      </c>
      <c r="C104" s="2">
        <v>51.154991623599365</v>
      </c>
      <c r="D104" s="2">
        <v>7.4352919759199665E-2</v>
      </c>
      <c r="E104" s="2">
        <v>-8.5822923500017689E-2</v>
      </c>
      <c r="F104" s="2">
        <v>20.099540000000001</v>
      </c>
      <c r="G104" s="2">
        <v>20.091290000000001</v>
      </c>
      <c r="H104" s="2">
        <v>20.111520000000002</v>
      </c>
      <c r="I104" s="2">
        <v>20.006397999999994</v>
      </c>
      <c r="J104" s="2"/>
      <c r="K104" s="17" t="s">
        <v>49</v>
      </c>
      <c r="L104" s="17" t="s">
        <v>50</v>
      </c>
      <c r="M104" s="17" t="s">
        <v>55</v>
      </c>
    </row>
    <row r="105" spans="1:13" ht="13.5" x14ac:dyDescent="0.25">
      <c r="A105" s="3">
        <v>42157</v>
      </c>
      <c r="B105" s="2">
        <v>20.596900000000002</v>
      </c>
      <c r="C105" s="2">
        <v>60.962248742878209</v>
      </c>
      <c r="D105" s="2">
        <v>6.64743103340939E-2</v>
      </c>
      <c r="E105" s="2">
        <v>-6.168359922477902E-2</v>
      </c>
      <c r="F105" s="2">
        <v>20.244</v>
      </c>
      <c r="G105" s="2">
        <v>20.11553</v>
      </c>
      <c r="H105" s="2">
        <v>20.135515000000005</v>
      </c>
      <c r="I105" s="2">
        <v>20.015995999999994</v>
      </c>
      <c r="J105" s="2"/>
      <c r="K105" s="17" t="s">
        <v>49</v>
      </c>
      <c r="L105" s="17" t="s">
        <v>50</v>
      </c>
      <c r="M105" s="17" t="s">
        <v>55</v>
      </c>
    </row>
    <row r="106" spans="1:13" ht="13.5" x14ac:dyDescent="0.25">
      <c r="A106" s="3">
        <v>42158</v>
      </c>
      <c r="B106" s="2">
        <v>20.5944</v>
      </c>
      <c r="C106" s="2">
        <v>60.89224336330529</v>
      </c>
      <c r="D106" s="2">
        <v>2.4151476051354592E-2</v>
      </c>
      <c r="E106" s="2">
        <v>-3.8986122493250584E-2</v>
      </c>
      <c r="F106" s="2">
        <v>20.339480000000002</v>
      </c>
      <c r="G106" s="2">
        <v>20.160850000000003</v>
      </c>
      <c r="H106" s="2">
        <v>20.159385</v>
      </c>
      <c r="I106" s="2">
        <v>20.026513999999992</v>
      </c>
      <c r="J106" s="2"/>
      <c r="K106" s="17" t="s">
        <v>49</v>
      </c>
      <c r="L106" s="17" t="s">
        <v>50</v>
      </c>
      <c r="M106" s="17" t="s">
        <v>55</v>
      </c>
    </row>
    <row r="107" spans="1:13" ht="13.5" x14ac:dyDescent="0.25">
      <c r="A107" s="3">
        <v>42159</v>
      </c>
      <c r="B107" s="2">
        <v>20.18</v>
      </c>
      <c r="C107" s="2">
        <v>50.533358215829423</v>
      </c>
      <c r="D107" s="2">
        <v>1.624895373808144E-2</v>
      </c>
      <c r="E107" s="2">
        <v>-1.6703378335743195E-2</v>
      </c>
      <c r="F107" s="2">
        <v>20.352080000000001</v>
      </c>
      <c r="G107" s="2">
        <v>20.164730000000002</v>
      </c>
      <c r="H107" s="2">
        <v>20.191620000000007</v>
      </c>
      <c r="I107" s="2">
        <v>20.028791999999992</v>
      </c>
      <c r="J107" s="2"/>
      <c r="K107" s="17" t="s">
        <v>47</v>
      </c>
      <c r="L107" s="17" t="s">
        <v>48</v>
      </c>
      <c r="M107" s="17" t="s">
        <v>53</v>
      </c>
    </row>
    <row r="108" spans="1:13" ht="13.5" x14ac:dyDescent="0.25">
      <c r="A108" s="3">
        <v>42160</v>
      </c>
      <c r="B108" s="2">
        <v>20.577500000000001</v>
      </c>
      <c r="C108" s="2">
        <v>57.926973761350936</v>
      </c>
      <c r="D108" s="2">
        <v>-2.3737340994404832E-2</v>
      </c>
      <c r="E108" s="2">
        <v>8.3101893086177606E-3</v>
      </c>
      <c r="F108" s="2">
        <v>20.415100000000002</v>
      </c>
      <c r="G108" s="2">
        <v>20.21078</v>
      </c>
      <c r="H108" s="2">
        <v>20.214645000000001</v>
      </c>
      <c r="I108" s="2">
        <v>20.045273999999992</v>
      </c>
      <c r="J108" s="2"/>
      <c r="K108" s="17" t="s">
        <v>47</v>
      </c>
      <c r="L108" s="17" t="s">
        <v>48</v>
      </c>
      <c r="M108" s="17" t="s">
        <v>53</v>
      </c>
    </row>
    <row r="109" spans="1:13" ht="13.5" x14ac:dyDescent="0.25">
      <c r="A109" s="3">
        <v>42163</v>
      </c>
      <c r="B109" s="2">
        <v>20.550799999999999</v>
      </c>
      <c r="C109" s="2">
        <v>57.30737045072155</v>
      </c>
      <c r="D109" s="2">
        <v>-0.12817290135753012</v>
      </c>
      <c r="E109" s="2">
        <v>3.4709065702279891E-2</v>
      </c>
      <c r="F109" s="2">
        <v>20.499919999999999</v>
      </c>
      <c r="G109" s="2">
        <v>20.299730000000004</v>
      </c>
      <c r="H109" s="2">
        <v>20.242394999999998</v>
      </c>
      <c r="I109" s="2">
        <v>20.061221999999997</v>
      </c>
      <c r="J109" s="2"/>
      <c r="K109" s="17" t="s">
        <v>47</v>
      </c>
      <c r="L109" s="17" t="s">
        <v>48</v>
      </c>
      <c r="M109" s="17" t="s">
        <v>53</v>
      </c>
    </row>
    <row r="110" spans="1:13" ht="13.5" x14ac:dyDescent="0.25">
      <c r="A110" s="3">
        <v>42164</v>
      </c>
      <c r="B110" s="2">
        <v>20.548400000000001</v>
      </c>
      <c r="C110" s="2">
        <v>57.248094491787974</v>
      </c>
      <c r="D110" s="2">
        <v>-0.18567856373481462</v>
      </c>
      <c r="E110" s="2">
        <v>5.2622190946771105E-2</v>
      </c>
      <c r="F110" s="2">
        <v>20.490220000000001</v>
      </c>
      <c r="G110" s="2">
        <v>20.367110000000004</v>
      </c>
      <c r="H110" s="2">
        <v>20.259120000000003</v>
      </c>
      <c r="I110" s="2">
        <v>20.077121999999996</v>
      </c>
      <c r="J110" s="2"/>
      <c r="K110" s="17" t="s">
        <v>47</v>
      </c>
      <c r="L110" s="17" t="s">
        <v>48</v>
      </c>
      <c r="M110" s="17" t="s">
        <v>52</v>
      </c>
    </row>
    <row r="111" spans="1:13" ht="13.5" x14ac:dyDescent="0.25">
      <c r="A111" s="3">
        <v>42165</v>
      </c>
      <c r="B111" s="2">
        <v>20.359300000000001</v>
      </c>
      <c r="C111" s="2">
        <v>52.62898680818283</v>
      </c>
      <c r="D111" s="2">
        <v>-0.18499577997075889</v>
      </c>
      <c r="E111" s="2">
        <v>6.1726984253729973E-2</v>
      </c>
      <c r="F111" s="2">
        <v>20.443200000000001</v>
      </c>
      <c r="G111" s="2">
        <v>20.39134</v>
      </c>
      <c r="H111" s="2">
        <v>20.255485</v>
      </c>
      <c r="I111" s="2">
        <v>20.089239999999997</v>
      </c>
      <c r="J111" s="2"/>
      <c r="K111" s="17" t="s">
        <v>47</v>
      </c>
      <c r="L111" s="17" t="s">
        <v>48</v>
      </c>
      <c r="M111" s="17" t="s">
        <v>52</v>
      </c>
    </row>
    <row r="112" spans="1:13" ht="13.5" x14ac:dyDescent="0.25">
      <c r="A112" s="3">
        <v>42166</v>
      </c>
      <c r="B112" s="2">
        <v>20.335100000000001</v>
      </c>
      <c r="C112" s="2">
        <v>52.050187675756085</v>
      </c>
      <c r="D112" s="2">
        <v>-0.18332128237817003</v>
      </c>
      <c r="E112" s="2">
        <v>6.1214276676050408E-2</v>
      </c>
      <c r="F112" s="2">
        <v>20.474219999999999</v>
      </c>
      <c r="G112" s="2">
        <v>20.413149999999998</v>
      </c>
      <c r="H112" s="2">
        <v>20.26615</v>
      </c>
      <c r="I112" s="2">
        <v>20.100873999999997</v>
      </c>
      <c r="J112" s="2"/>
      <c r="K112" s="17" t="s">
        <v>47</v>
      </c>
      <c r="L112" s="17" t="s">
        <v>48</v>
      </c>
      <c r="M112" s="17" t="s">
        <v>53</v>
      </c>
    </row>
    <row r="113" spans="1:13" ht="13.5" x14ac:dyDescent="0.25">
      <c r="A113" s="3">
        <v>42167</v>
      </c>
      <c r="B113" s="2">
        <v>20.335100000000001</v>
      </c>
      <c r="C113" s="2">
        <v>52.050187675756085</v>
      </c>
      <c r="D113" s="2">
        <v>-0.1600364619580148</v>
      </c>
      <c r="E113" s="2">
        <v>5.2177159421641597E-2</v>
      </c>
      <c r="F113" s="2">
        <v>20.425739999999998</v>
      </c>
      <c r="G113" s="2">
        <v>20.42042</v>
      </c>
      <c r="H113" s="2">
        <v>20.267485000000001</v>
      </c>
      <c r="I113" s="2">
        <v>20.112507999999998</v>
      </c>
      <c r="J113" s="2"/>
      <c r="K113" s="17" t="s">
        <v>47</v>
      </c>
      <c r="L113" s="17" t="s">
        <v>48</v>
      </c>
      <c r="M113" s="17" t="s">
        <v>52</v>
      </c>
    </row>
    <row r="114" spans="1:13" ht="13.5" x14ac:dyDescent="0.25">
      <c r="A114" s="3">
        <v>42170</v>
      </c>
      <c r="B114" s="2">
        <v>20.3611</v>
      </c>
      <c r="C114" s="2">
        <v>52.698383448096962</v>
      </c>
      <c r="D114" s="2">
        <v>-0.1636009307233266</v>
      </c>
      <c r="E114" s="2">
        <v>5.3406854420974544E-2</v>
      </c>
      <c r="F114" s="2">
        <v>20.387799999999999</v>
      </c>
      <c r="G114" s="2">
        <v>20.443860000000001</v>
      </c>
      <c r="H114" s="2">
        <v>20.267575000000001</v>
      </c>
      <c r="I114" s="2">
        <v>20.124661999999997</v>
      </c>
      <c r="J114" s="2"/>
      <c r="K114" s="17" t="s">
        <v>47</v>
      </c>
      <c r="L114" s="17" t="s">
        <v>48</v>
      </c>
      <c r="M114" s="17" t="s">
        <v>52</v>
      </c>
    </row>
    <row r="115" spans="1:13" ht="13.5" x14ac:dyDescent="0.25">
      <c r="A115" s="3">
        <v>42171</v>
      </c>
      <c r="B115" s="2">
        <v>20.612500000000001</v>
      </c>
      <c r="C115" s="2">
        <v>58.535193194012287</v>
      </c>
      <c r="D115" s="2">
        <v>-0.11348419336596649</v>
      </c>
      <c r="E115" s="2">
        <v>5.4503406469591786E-2</v>
      </c>
      <c r="F115" s="2">
        <v>20.40062</v>
      </c>
      <c r="G115" s="2">
        <v>20.445420000000002</v>
      </c>
      <c r="H115" s="2">
        <v>20.280475000000003</v>
      </c>
      <c r="I115" s="2">
        <v>20.139419999999994</v>
      </c>
      <c r="J115" s="2"/>
      <c r="K115" s="17" t="s">
        <v>49</v>
      </c>
      <c r="L115" s="17" t="s">
        <v>50</v>
      </c>
      <c r="M115" s="17" t="s">
        <v>54</v>
      </c>
    </row>
    <row r="116" spans="1:13" ht="13.5" x14ac:dyDescent="0.25">
      <c r="A116" s="3">
        <v>42172</v>
      </c>
      <c r="B116" s="2">
        <v>20.612500000000001</v>
      </c>
      <c r="C116" s="2">
        <v>58.535193194012287</v>
      </c>
      <c r="D116" s="2">
        <v>-7.3488069301188119E-2</v>
      </c>
      <c r="E116" s="2">
        <v>5.5961580364283538E-2</v>
      </c>
      <c r="F116" s="2">
        <v>20.451259999999998</v>
      </c>
      <c r="G116" s="2">
        <v>20.447230000000001</v>
      </c>
      <c r="H116" s="2">
        <v>20.304040000000008</v>
      </c>
      <c r="I116" s="2">
        <v>20.153207999999996</v>
      </c>
      <c r="J116" s="2"/>
      <c r="K116" s="17" t="s">
        <v>49</v>
      </c>
      <c r="L116" s="17" t="s">
        <v>50</v>
      </c>
      <c r="M116" s="17" t="s">
        <v>54</v>
      </c>
    </row>
    <row r="117" spans="1:13" ht="13.5" x14ac:dyDescent="0.25">
      <c r="A117" s="3">
        <v>42173</v>
      </c>
      <c r="B117" s="2">
        <v>20.612500000000001</v>
      </c>
      <c r="C117" s="2">
        <v>58.535193194012287</v>
      </c>
      <c r="D117" s="2">
        <v>-0.10527471774842567</v>
      </c>
      <c r="E117" s="2">
        <v>5.5860885718185108E-2</v>
      </c>
      <c r="F117" s="2">
        <v>20.506740000000001</v>
      </c>
      <c r="G117" s="2">
        <v>20.490480000000002</v>
      </c>
      <c r="H117" s="2">
        <v>20.327605000000005</v>
      </c>
      <c r="I117" s="2">
        <v>20.158755999999993</v>
      </c>
      <c r="J117" s="2"/>
      <c r="K117" s="17" t="s">
        <v>49</v>
      </c>
      <c r="L117" s="17" t="s">
        <v>50</v>
      </c>
      <c r="M117" s="17" t="s">
        <v>54</v>
      </c>
    </row>
    <row r="118" spans="1:13" ht="13.5" x14ac:dyDescent="0.25">
      <c r="A118" s="3">
        <v>42174</v>
      </c>
      <c r="B118" s="2">
        <v>20.562200000000001</v>
      </c>
      <c r="C118" s="2">
        <v>56.784202465110184</v>
      </c>
      <c r="D118" s="2">
        <v>-6.9028078010521909E-2</v>
      </c>
      <c r="E118" s="2">
        <v>5.6396695328325627E-2</v>
      </c>
      <c r="F118" s="2">
        <v>20.552160000000001</v>
      </c>
      <c r="G118" s="2">
        <v>20.488950000000003</v>
      </c>
      <c r="H118" s="2">
        <v>20.349865000000005</v>
      </c>
      <c r="I118" s="2">
        <v>20.165721999999995</v>
      </c>
      <c r="J118" s="2"/>
      <c r="K118" s="17" t="s">
        <v>47</v>
      </c>
      <c r="L118" s="17" t="s">
        <v>48</v>
      </c>
      <c r="M118" s="17" t="s">
        <v>52</v>
      </c>
    </row>
    <row r="119" spans="1:13" ht="13.5" x14ac:dyDescent="0.25">
      <c r="A119" s="3">
        <v>42177</v>
      </c>
      <c r="B119" s="2">
        <v>20.562200000000001</v>
      </c>
      <c r="C119" s="2">
        <v>56.784202465110184</v>
      </c>
      <c r="D119" s="2">
        <v>-4.377640211318834E-2</v>
      </c>
      <c r="E119" s="2">
        <v>5.6275908594544198E-2</v>
      </c>
      <c r="F119" s="2">
        <v>20.592380000000002</v>
      </c>
      <c r="G119" s="2">
        <v>20.490089999999999</v>
      </c>
      <c r="H119" s="2">
        <v>20.394910000000003</v>
      </c>
      <c r="I119" s="2">
        <v>20.174625999999993</v>
      </c>
      <c r="J119" s="2"/>
      <c r="K119" s="17" t="s">
        <v>47</v>
      </c>
      <c r="L119" s="17" t="s">
        <v>48</v>
      </c>
      <c r="M119" s="17" t="s">
        <v>53</v>
      </c>
    </row>
    <row r="120" spans="1:13" ht="13.5" x14ac:dyDescent="0.25">
      <c r="A120" s="3">
        <v>42178</v>
      </c>
      <c r="B120" s="2">
        <v>20.562200000000001</v>
      </c>
      <c r="C120" s="2">
        <v>56.784202465110184</v>
      </c>
      <c r="D120" s="2">
        <v>-2.399259447723523E-2</v>
      </c>
      <c r="E120" s="2">
        <v>5.7273157625329203E-2</v>
      </c>
      <c r="F120" s="2">
        <v>20.582320000000003</v>
      </c>
      <c r="G120" s="2">
        <v>20.49147</v>
      </c>
      <c r="H120" s="2">
        <v>20.429290000000005</v>
      </c>
      <c r="I120" s="2">
        <v>20.188377999999989</v>
      </c>
      <c r="J120" s="2"/>
      <c r="K120" s="17" t="s">
        <v>47</v>
      </c>
      <c r="L120" s="17" t="s">
        <v>48</v>
      </c>
      <c r="M120" s="17" t="s">
        <v>52</v>
      </c>
    </row>
    <row r="121" spans="1:13" ht="13.5" x14ac:dyDescent="0.25">
      <c r="A121" s="3">
        <v>42179</v>
      </c>
      <c r="B121" s="2">
        <v>20.564800000000002</v>
      </c>
      <c r="C121" s="2">
        <v>56.867499748361006</v>
      </c>
      <c r="D121" s="2">
        <v>-3.7661205651605911E-2</v>
      </c>
      <c r="E121" s="2">
        <v>6.2062201413772354E-2</v>
      </c>
      <c r="F121" s="2">
        <v>20.572780000000002</v>
      </c>
      <c r="G121" s="2">
        <v>20.512019999999996</v>
      </c>
      <c r="H121" s="2">
        <v>20.451680000000003</v>
      </c>
      <c r="I121" s="2">
        <v>20.202085999999991</v>
      </c>
      <c r="J121" s="2"/>
      <c r="K121" s="17" t="s">
        <v>49</v>
      </c>
      <c r="L121" s="17" t="s">
        <v>51</v>
      </c>
      <c r="M121" s="17" t="s">
        <v>54</v>
      </c>
    </row>
    <row r="122" spans="1:13" ht="13.5" x14ac:dyDescent="0.25">
      <c r="A122" s="3">
        <v>42180</v>
      </c>
      <c r="B122" s="2">
        <v>20.637599999999999</v>
      </c>
      <c r="C122" s="2">
        <v>59.236692702992528</v>
      </c>
      <c r="D122" s="2">
        <v>-5.9398593829225632E-2</v>
      </c>
      <c r="E122" s="2">
        <v>6.8707389589242829E-2</v>
      </c>
      <c r="F122" s="2">
        <v>20.577800000000003</v>
      </c>
      <c r="G122" s="2">
        <v>20.542269999999995</v>
      </c>
      <c r="H122" s="2">
        <v>20.477710000000005</v>
      </c>
      <c r="I122" s="2">
        <v>20.217345999999992</v>
      </c>
      <c r="J122" s="2"/>
      <c r="K122" s="17" t="s">
        <v>49</v>
      </c>
      <c r="L122" s="17" t="s">
        <v>50</v>
      </c>
      <c r="M122" s="17" t="s">
        <v>55</v>
      </c>
    </row>
    <row r="123" spans="1:13" ht="13.5" x14ac:dyDescent="0.25">
      <c r="A123" s="3">
        <v>42181</v>
      </c>
      <c r="B123" s="2">
        <v>20.612500000000001</v>
      </c>
      <c r="C123" s="2">
        <v>58.052710093735939</v>
      </c>
      <c r="D123" s="2">
        <v>-7.7340438198252315E-2</v>
      </c>
      <c r="E123" s="2">
        <v>7.6816607368833001E-2</v>
      </c>
      <c r="F123" s="2">
        <v>20.587859999999999</v>
      </c>
      <c r="G123" s="2">
        <v>20.57001</v>
      </c>
      <c r="H123" s="2">
        <v>20.495215000000005</v>
      </c>
      <c r="I123" s="2">
        <v>20.232103999999993</v>
      </c>
      <c r="J123" s="2"/>
      <c r="K123" s="17" t="s">
        <v>49</v>
      </c>
      <c r="L123" s="17" t="s">
        <v>50</v>
      </c>
      <c r="M123" s="17" t="s">
        <v>55</v>
      </c>
    </row>
    <row r="124" spans="1:13" ht="13.5" x14ac:dyDescent="0.25">
      <c r="A124" s="3">
        <v>42184</v>
      </c>
      <c r="B124" s="2">
        <v>20.4114</v>
      </c>
      <c r="C124" s="2">
        <v>49.513777025322241</v>
      </c>
      <c r="D124" s="2">
        <v>-7.4781023522156431E-2</v>
      </c>
      <c r="E124" s="2">
        <v>7.4613983609581783E-2</v>
      </c>
      <c r="F124" s="2">
        <v>20.557700000000001</v>
      </c>
      <c r="G124" s="2">
        <v>20.575040000000001</v>
      </c>
      <c r="H124" s="2">
        <v>20.509450000000008</v>
      </c>
      <c r="I124" s="2">
        <v>20.242937999999992</v>
      </c>
      <c r="J124" s="2"/>
      <c r="K124" s="17" t="s">
        <v>49</v>
      </c>
      <c r="L124" s="17" t="s">
        <v>50</v>
      </c>
      <c r="M124" s="17" t="s">
        <v>54</v>
      </c>
    </row>
    <row r="125" spans="1:13" ht="13.5" x14ac:dyDescent="0.25">
      <c r="A125" s="3">
        <v>42185</v>
      </c>
      <c r="B125" s="2">
        <v>20.4114</v>
      </c>
      <c r="C125" s="2">
        <v>49.513777025322234</v>
      </c>
      <c r="D125" s="2">
        <v>-3.3819875003594291E-2</v>
      </c>
      <c r="E125" s="2">
        <v>7.3260909570380908E-2</v>
      </c>
      <c r="F125" s="2">
        <v>20.527539999999998</v>
      </c>
      <c r="G125" s="2">
        <v>20.554930000000002</v>
      </c>
      <c r="H125" s="2">
        <v>20.500175000000006</v>
      </c>
      <c r="I125" s="2">
        <v>20.25367399999999</v>
      </c>
      <c r="J125" s="2"/>
      <c r="K125" s="17" t="s">
        <v>49</v>
      </c>
      <c r="L125" s="17" t="s">
        <v>50</v>
      </c>
      <c r="M125" s="17" t="s">
        <v>54</v>
      </c>
    </row>
    <row r="126" spans="1:13" ht="13.5" x14ac:dyDescent="0.25">
      <c r="A126" s="3">
        <v>42186</v>
      </c>
      <c r="B126" s="2">
        <v>20.4114</v>
      </c>
      <c r="C126" s="2">
        <v>49.513777025322241</v>
      </c>
      <c r="D126" s="2">
        <v>9.4934249674238913E-4</v>
      </c>
      <c r="E126" s="2">
        <v>7.382734770518537E-2</v>
      </c>
      <c r="F126" s="2">
        <v>20.496860000000002</v>
      </c>
      <c r="G126" s="2">
        <v>20.534820000000007</v>
      </c>
      <c r="H126" s="2">
        <v>20.491025000000004</v>
      </c>
      <c r="I126" s="2">
        <v>20.264409999999987</v>
      </c>
      <c r="J126" s="2"/>
      <c r="K126" s="17" t="s">
        <v>49</v>
      </c>
      <c r="L126" s="17" t="s">
        <v>50</v>
      </c>
      <c r="M126" s="17" t="s">
        <v>54</v>
      </c>
    </row>
    <row r="127" spans="1:13" ht="13.5" x14ac:dyDescent="0.25">
      <c r="A127" s="3">
        <v>42187</v>
      </c>
      <c r="B127" s="2">
        <v>20.363700000000001</v>
      </c>
      <c r="C127" s="2">
        <v>47.446285733283879</v>
      </c>
      <c r="D127" s="2">
        <v>3.4004434925819282E-2</v>
      </c>
      <c r="E127" s="2">
        <v>7.3664920707330744E-2</v>
      </c>
      <c r="F127" s="2">
        <v>20.442079999999997</v>
      </c>
      <c r="G127" s="2">
        <v>20.50994</v>
      </c>
      <c r="H127" s="2">
        <v>20.500210000000003</v>
      </c>
      <c r="I127" s="2">
        <v>20.274191999999992</v>
      </c>
      <c r="J127" s="2"/>
      <c r="K127" s="17" t="s">
        <v>47</v>
      </c>
      <c r="L127" s="17" t="s">
        <v>48</v>
      </c>
      <c r="M127" s="17" t="s">
        <v>52</v>
      </c>
    </row>
    <row r="128" spans="1:13" ht="13.5" x14ac:dyDescent="0.25">
      <c r="A128" s="3">
        <v>42188</v>
      </c>
      <c r="B128" s="2">
        <v>20.386299999999999</v>
      </c>
      <c r="C128" s="2">
        <v>48.542612726600368</v>
      </c>
      <c r="D128" s="2">
        <v>5.2937576459413549E-2</v>
      </c>
      <c r="E128" s="2">
        <v>6.4968665763635136E-2</v>
      </c>
      <c r="F128" s="2">
        <v>20.396840000000005</v>
      </c>
      <c r="G128" s="2">
        <v>20.492349999999998</v>
      </c>
      <c r="H128" s="2">
        <v>20.490650000000006</v>
      </c>
      <c r="I128" s="2">
        <v>20.283699999999993</v>
      </c>
      <c r="J128" s="2"/>
      <c r="K128" s="17" t="s">
        <v>49</v>
      </c>
      <c r="L128" s="17" t="s">
        <v>51</v>
      </c>
      <c r="M128" s="17" t="s">
        <v>54</v>
      </c>
    </row>
    <row r="129" spans="1:13" ht="13.5" x14ac:dyDescent="0.25">
      <c r="A129" s="3">
        <v>42191</v>
      </c>
      <c r="B129" s="2">
        <v>20.383800000000001</v>
      </c>
      <c r="C129" s="2">
        <v>48.422276013865655</v>
      </c>
      <c r="D129" s="2">
        <v>6.9357700721241144E-2</v>
      </c>
      <c r="E129" s="2">
        <v>5.2094615977397306E-2</v>
      </c>
      <c r="F129" s="2">
        <v>20.39132</v>
      </c>
      <c r="G129" s="2">
        <v>20.474510000000002</v>
      </c>
      <c r="H129" s="2">
        <v>20.482300000000002</v>
      </c>
      <c r="I129" s="2">
        <v>20.293399999999991</v>
      </c>
      <c r="J129" s="2"/>
      <c r="K129" s="17" t="s">
        <v>49</v>
      </c>
      <c r="L129" s="17" t="s">
        <v>50</v>
      </c>
      <c r="M129" s="17" t="s">
        <v>54</v>
      </c>
    </row>
    <row r="130" spans="1:13" ht="13.5" x14ac:dyDescent="0.25">
      <c r="A130" s="3">
        <v>42192</v>
      </c>
      <c r="B130" s="2">
        <v>20.4114</v>
      </c>
      <c r="C130" s="2">
        <v>49.898920129956522</v>
      </c>
      <c r="D130" s="2">
        <v>8.1420673282831757E-2</v>
      </c>
      <c r="E130" s="2">
        <v>3.7215130173853986E-2</v>
      </c>
      <c r="F130" s="2">
        <v>20.39132</v>
      </c>
      <c r="G130" s="2">
        <v>20.459430000000005</v>
      </c>
      <c r="H130" s="2">
        <v>20.475450000000002</v>
      </c>
      <c r="I130" s="2">
        <v>20.30219799999999</v>
      </c>
      <c r="J130" s="2"/>
      <c r="K130" s="17" t="s">
        <v>49</v>
      </c>
      <c r="L130" s="17" t="s">
        <v>50</v>
      </c>
      <c r="M130" s="17" t="s">
        <v>51</v>
      </c>
    </row>
    <row r="131" spans="1:13" ht="13.5" x14ac:dyDescent="0.25">
      <c r="A131" s="3">
        <v>42193</v>
      </c>
      <c r="B131" s="2">
        <v>20.4114</v>
      </c>
      <c r="C131" s="2">
        <v>49.898920129956522</v>
      </c>
      <c r="D131" s="2">
        <v>9.2062367759485397E-2</v>
      </c>
      <c r="E131" s="2">
        <v>2.0376597392643934E-2</v>
      </c>
      <c r="F131" s="2">
        <v>20.39132</v>
      </c>
      <c r="G131" s="2">
        <v>20.444090000000006</v>
      </c>
      <c r="H131" s="2">
        <v>20.478055000000001</v>
      </c>
      <c r="I131" s="2">
        <v>20.310995999999992</v>
      </c>
      <c r="J131" s="2"/>
      <c r="K131" s="17" t="s">
        <v>49</v>
      </c>
      <c r="L131" s="17" t="s">
        <v>50</v>
      </c>
      <c r="M131" s="17" t="s">
        <v>51</v>
      </c>
    </row>
    <row r="132" spans="1:13" ht="13.5" x14ac:dyDescent="0.25">
      <c r="A132" s="3">
        <v>42194</v>
      </c>
      <c r="B132" s="2">
        <v>20.363700000000001</v>
      </c>
      <c r="C132" s="2">
        <v>47.190907660729302</v>
      </c>
      <c r="D132" s="2">
        <v>0.11583221536644217</v>
      </c>
      <c r="E132" s="2">
        <v>4.177886235860101E-3</v>
      </c>
      <c r="F132" s="2">
        <v>20.39132</v>
      </c>
      <c r="G132" s="2">
        <v>20.416700000000002</v>
      </c>
      <c r="H132" s="2">
        <v>20.479485000000004</v>
      </c>
      <c r="I132" s="2">
        <v>20.315929999999991</v>
      </c>
      <c r="J132" s="2"/>
      <c r="K132" s="17" t="s">
        <v>47</v>
      </c>
      <c r="L132" s="17" t="s">
        <v>51</v>
      </c>
      <c r="M132" s="17" t="s">
        <v>51</v>
      </c>
    </row>
    <row r="133" spans="1:13" ht="13.5" x14ac:dyDescent="0.25">
      <c r="A133" s="3">
        <v>42195</v>
      </c>
      <c r="B133" s="2">
        <v>20.863900000000001</v>
      </c>
      <c r="C133" s="2">
        <v>67.257720952295912</v>
      </c>
      <c r="D133" s="2">
        <v>9.5343267305036505E-2</v>
      </c>
      <c r="E133" s="2">
        <v>-4.0438598677333681E-3</v>
      </c>
      <c r="F133" s="2">
        <v>20.486840000000001</v>
      </c>
      <c r="G133" s="2">
        <v>20.441840000000003</v>
      </c>
      <c r="H133" s="2">
        <v>20.505925000000001</v>
      </c>
      <c r="I133" s="2">
        <v>20.330867999999992</v>
      </c>
      <c r="J133" s="2"/>
      <c r="K133" s="17" t="s">
        <v>49</v>
      </c>
      <c r="L133" s="17" t="s">
        <v>50</v>
      </c>
      <c r="M133" s="17" t="s">
        <v>55</v>
      </c>
    </row>
    <row r="134" spans="1:13" ht="13.5" x14ac:dyDescent="0.25">
      <c r="A134" s="3">
        <v>42198</v>
      </c>
      <c r="B134" s="2">
        <v>20.939299999999999</v>
      </c>
      <c r="C134" s="2">
        <v>69.16009156546184</v>
      </c>
      <c r="D134" s="2">
        <v>3.8815535720690519E-2</v>
      </c>
      <c r="E134" s="2">
        <v>-5.9764677151950881E-3</v>
      </c>
      <c r="F134" s="2">
        <v>20.597940000000001</v>
      </c>
      <c r="G134" s="2">
        <v>20.494630000000001</v>
      </c>
      <c r="H134" s="2">
        <v>20.534835000000005</v>
      </c>
      <c r="I134" s="2">
        <v>20.347313999999987</v>
      </c>
      <c r="J134" s="2"/>
      <c r="K134" s="17" t="s">
        <v>49</v>
      </c>
      <c r="L134" s="17" t="s">
        <v>50</v>
      </c>
      <c r="M134" s="17" t="s">
        <v>55</v>
      </c>
    </row>
    <row r="135" spans="1:13" ht="13.5" x14ac:dyDescent="0.25">
      <c r="A135" s="3">
        <v>42199</v>
      </c>
      <c r="B135" s="2">
        <v>20.858899999999998</v>
      </c>
      <c r="C135" s="2">
        <v>64.834348124511763</v>
      </c>
      <c r="D135" s="2">
        <v>-5.9753142182756847E-3</v>
      </c>
      <c r="E135" s="2">
        <v>-4.4190710757221292E-3</v>
      </c>
      <c r="F135" s="2">
        <v>20.687439999999999</v>
      </c>
      <c r="G135" s="2">
        <v>20.539380000000001</v>
      </c>
      <c r="H135" s="2">
        <v>20.547155000000004</v>
      </c>
      <c r="I135" s="2">
        <v>20.362151999999988</v>
      </c>
      <c r="J135" s="2"/>
      <c r="K135" s="17" t="s">
        <v>49</v>
      </c>
      <c r="L135" s="17" t="s">
        <v>50</v>
      </c>
      <c r="M135" s="17" t="s">
        <v>55</v>
      </c>
    </row>
    <row r="136" spans="1:13" ht="13.5" x14ac:dyDescent="0.25">
      <c r="A136" s="3">
        <v>42200</v>
      </c>
      <c r="B136" s="2">
        <v>20.3611</v>
      </c>
      <c r="C136" s="2">
        <v>45.753023376252521</v>
      </c>
      <c r="D136" s="2">
        <v>-9.2254067434716092E-3</v>
      </c>
      <c r="E136" s="2">
        <v>-1.3755463194596359E-2</v>
      </c>
      <c r="F136" s="2">
        <v>20.677379999999999</v>
      </c>
      <c r="G136" s="2">
        <v>20.53435</v>
      </c>
      <c r="H136" s="2">
        <v>20.534585000000007</v>
      </c>
      <c r="I136" s="2">
        <v>20.367033999999986</v>
      </c>
      <c r="J136" s="2"/>
      <c r="K136" s="17" t="s">
        <v>49</v>
      </c>
      <c r="L136" s="17" t="s">
        <v>50</v>
      </c>
      <c r="M136" s="17" t="s">
        <v>54</v>
      </c>
    </row>
    <row r="137" spans="1:13" ht="13.5" x14ac:dyDescent="0.25">
      <c r="A137" s="3">
        <v>42201</v>
      </c>
      <c r="B137" s="2">
        <v>20.813600000000001</v>
      </c>
      <c r="C137" s="2">
        <v>57.886235994698666</v>
      </c>
      <c r="D137" s="2">
        <v>-5.1950403374394938E-2</v>
      </c>
      <c r="E137" s="2">
        <v>-2.32773810721413E-2</v>
      </c>
      <c r="F137" s="2">
        <v>20.767360000000004</v>
      </c>
      <c r="G137" s="2">
        <v>20.579340000000002</v>
      </c>
      <c r="H137" s="2">
        <v>20.544640000000005</v>
      </c>
      <c r="I137" s="2">
        <v>20.392599999999987</v>
      </c>
      <c r="J137" s="2"/>
      <c r="K137" s="17" t="s">
        <v>49</v>
      </c>
      <c r="L137" s="17" t="s">
        <v>50</v>
      </c>
      <c r="M137" s="17" t="s">
        <v>55</v>
      </c>
    </row>
    <row r="138" spans="1:13" ht="13.5" x14ac:dyDescent="0.25">
      <c r="A138" s="3">
        <v>42205</v>
      </c>
      <c r="B138" s="2">
        <v>20.838699999999999</v>
      </c>
      <c r="C138" s="2">
        <v>58.441500546798636</v>
      </c>
      <c r="D138" s="2">
        <v>-8.8341777904329177E-2</v>
      </c>
      <c r="E138" s="2">
        <v>-3.1113915682173962E-2</v>
      </c>
      <c r="F138" s="2">
        <v>20.762319999999999</v>
      </c>
      <c r="G138" s="2">
        <v>20.624580000000002</v>
      </c>
      <c r="H138" s="2">
        <v>20.558465000000005</v>
      </c>
      <c r="I138" s="2">
        <v>20.407033999999989</v>
      </c>
      <c r="J138" s="2"/>
      <c r="K138" s="17" t="s">
        <v>49</v>
      </c>
      <c r="L138" s="17" t="s">
        <v>50</v>
      </c>
      <c r="M138" s="17" t="s">
        <v>54</v>
      </c>
    </row>
    <row r="139" spans="1:13" ht="13.5" x14ac:dyDescent="0.25">
      <c r="A139" s="3">
        <v>42206</v>
      </c>
      <c r="B139" s="2">
        <v>20.587399999999999</v>
      </c>
      <c r="C139" s="2">
        <v>51.167496929715455</v>
      </c>
      <c r="D139" s="2">
        <v>-0.10277215079354463</v>
      </c>
      <c r="E139" s="2">
        <v>-4.164347682148483E-2</v>
      </c>
      <c r="F139" s="2">
        <v>20.691939999999999</v>
      </c>
      <c r="G139" s="2">
        <v>20.644939999999998</v>
      </c>
      <c r="H139" s="2">
        <v>20.559725000000004</v>
      </c>
      <c r="I139" s="2">
        <v>20.418865999999991</v>
      </c>
      <c r="J139" s="2"/>
      <c r="K139" s="17" t="s">
        <v>49</v>
      </c>
      <c r="L139" s="17" t="s">
        <v>50</v>
      </c>
      <c r="M139" s="17" t="s">
        <v>54</v>
      </c>
    </row>
    <row r="140" spans="1:13" ht="13.5" x14ac:dyDescent="0.25">
      <c r="A140" s="3">
        <v>42207</v>
      </c>
      <c r="B140" s="2">
        <v>20.3611</v>
      </c>
      <c r="C140" s="2">
        <v>45.656484718238282</v>
      </c>
      <c r="D140" s="2">
        <v>-9.4217917008244001E-2</v>
      </c>
      <c r="E140" s="2">
        <v>-5.6136818958005638E-2</v>
      </c>
      <c r="F140" s="2">
        <v>20.592380000000002</v>
      </c>
      <c r="G140" s="2">
        <v>20.639909999999997</v>
      </c>
      <c r="H140" s="2">
        <v>20.549670000000006</v>
      </c>
      <c r="I140" s="2">
        <v>20.42180999999999</v>
      </c>
      <c r="J140" s="2"/>
      <c r="K140" s="17" t="s">
        <v>49</v>
      </c>
      <c r="L140" s="17" t="s">
        <v>50</v>
      </c>
      <c r="M140" s="17" t="s">
        <v>54</v>
      </c>
    </row>
    <row r="141" spans="1:13" ht="13.5" x14ac:dyDescent="0.25">
      <c r="A141" s="3">
        <v>42208</v>
      </c>
      <c r="B141" s="2">
        <v>20.3611</v>
      </c>
      <c r="C141" s="2">
        <v>45.656484718238282</v>
      </c>
      <c r="D141" s="2">
        <v>-8.586895416211604E-2</v>
      </c>
      <c r="E141" s="2">
        <v>-6.9475075250959015E-2</v>
      </c>
      <c r="F141" s="2">
        <v>20.592379999999999</v>
      </c>
      <c r="G141" s="2">
        <v>20.634879999999999</v>
      </c>
      <c r="H141" s="2">
        <v>20.539485000000006</v>
      </c>
      <c r="I141" s="2">
        <v>20.420391999999989</v>
      </c>
      <c r="J141" s="2"/>
      <c r="K141" s="17" t="s">
        <v>49</v>
      </c>
      <c r="L141" s="17" t="s">
        <v>50</v>
      </c>
      <c r="M141" s="17" t="s">
        <v>51</v>
      </c>
    </row>
    <row r="142" spans="1:13" ht="13.5" x14ac:dyDescent="0.25">
      <c r="A142" s="3">
        <v>42209</v>
      </c>
      <c r="B142" s="2">
        <v>20.584900000000001</v>
      </c>
      <c r="C142" s="2">
        <v>51.631569738207169</v>
      </c>
      <c r="D142" s="2">
        <v>-0.10169220031786352</v>
      </c>
      <c r="E142" s="2">
        <v>-8.1856058434009824E-2</v>
      </c>
      <c r="F142" s="2">
        <v>20.546640000000004</v>
      </c>
      <c r="G142" s="2">
        <v>20.657</v>
      </c>
      <c r="H142" s="2">
        <v>20.536850000000008</v>
      </c>
      <c r="I142" s="2">
        <v>20.429653999999989</v>
      </c>
      <c r="J142" s="2"/>
      <c r="K142" s="17" t="s">
        <v>49</v>
      </c>
      <c r="L142" s="17" t="s">
        <v>50</v>
      </c>
      <c r="M142" s="17" t="s">
        <v>54</v>
      </c>
    </row>
    <row r="143" spans="1:13" ht="13.5" x14ac:dyDescent="0.25">
      <c r="A143" s="3">
        <v>42212</v>
      </c>
      <c r="B143" s="2">
        <v>20.3109</v>
      </c>
      <c r="C143" s="2">
        <v>45.094342462524914</v>
      </c>
      <c r="D143" s="2">
        <v>-1.8201100293815387E-2</v>
      </c>
      <c r="E143" s="2">
        <v>-9.3099562923345092E-2</v>
      </c>
      <c r="F143" s="2">
        <v>20.441079999999999</v>
      </c>
      <c r="G143" s="2">
        <v>20.601700000000001</v>
      </c>
      <c r="H143" s="2">
        <v>20.521770000000007</v>
      </c>
      <c r="I143" s="2">
        <v>20.42970399999999</v>
      </c>
      <c r="J143" s="2"/>
      <c r="K143" s="17" t="s">
        <v>49</v>
      </c>
      <c r="L143" s="17" t="s">
        <v>51</v>
      </c>
      <c r="M143" s="17" t="s">
        <v>54</v>
      </c>
    </row>
    <row r="144" spans="1:13" ht="13.5" x14ac:dyDescent="0.25">
      <c r="A144" s="3">
        <v>42213</v>
      </c>
      <c r="B144" s="2">
        <v>20.537099999999999</v>
      </c>
      <c r="C144" s="2">
        <v>50.649501769004083</v>
      </c>
      <c r="D144" s="2">
        <v>4.8566013403590347E-2</v>
      </c>
      <c r="E144" s="2">
        <v>-0.1026478952031086</v>
      </c>
      <c r="F144" s="2">
        <v>20.43102</v>
      </c>
      <c r="G144" s="2">
        <v>20.56148</v>
      </c>
      <c r="H144" s="2">
        <v>20.528055000000002</v>
      </c>
      <c r="I144" s="2">
        <v>20.43325999999999</v>
      </c>
      <c r="J144" s="2"/>
      <c r="K144" s="17" t="s">
        <v>49</v>
      </c>
      <c r="L144" s="17" t="s">
        <v>50</v>
      </c>
      <c r="M144" s="17" t="s">
        <v>54</v>
      </c>
    </row>
    <row r="145" spans="1:13" ht="13.5" x14ac:dyDescent="0.25">
      <c r="A145" s="3">
        <v>42214</v>
      </c>
      <c r="B145" s="2">
        <v>20.3611</v>
      </c>
      <c r="C145" s="2">
        <v>46.691113400816938</v>
      </c>
      <c r="D145" s="2">
        <v>0.10557425332715553</v>
      </c>
      <c r="E145" s="2">
        <v>-0.11008151091245637</v>
      </c>
      <c r="F145" s="2">
        <v>20.43102</v>
      </c>
      <c r="G145" s="2">
        <v>20.511700000000001</v>
      </c>
      <c r="H145" s="2">
        <v>20.525540000000003</v>
      </c>
      <c r="I145" s="2">
        <v>20.433391999999991</v>
      </c>
      <c r="J145" s="2"/>
      <c r="K145" s="17" t="s">
        <v>49</v>
      </c>
      <c r="L145" s="17" t="s">
        <v>50</v>
      </c>
      <c r="M145" s="17" t="s">
        <v>51</v>
      </c>
    </row>
    <row r="146" spans="1:13" ht="13.5" x14ac:dyDescent="0.25">
      <c r="A146" s="3">
        <v>42215</v>
      </c>
      <c r="B146" s="2">
        <v>20.486799999999999</v>
      </c>
      <c r="C146" s="2">
        <v>49.713840804556746</v>
      </c>
      <c r="D146" s="2">
        <v>6.8812911349009909E-2</v>
      </c>
      <c r="E146" s="2">
        <v>-0.10221677510250651</v>
      </c>
      <c r="F146" s="2">
        <v>20.456160000000004</v>
      </c>
      <c r="G146" s="2">
        <v>20.524269999999998</v>
      </c>
      <c r="H146" s="2">
        <v>20.529310000000002</v>
      </c>
      <c r="I146" s="2">
        <v>20.44030399999999</v>
      </c>
      <c r="J146" s="2"/>
      <c r="K146" s="17" t="s">
        <v>49</v>
      </c>
      <c r="L146" s="17" t="s">
        <v>50</v>
      </c>
      <c r="M146" s="17" t="s">
        <v>55</v>
      </c>
    </row>
    <row r="147" spans="1:13" ht="13.5" x14ac:dyDescent="0.25">
      <c r="A147" s="3">
        <v>42216</v>
      </c>
      <c r="B147" s="2">
        <v>20.474299999999999</v>
      </c>
      <c r="C147" s="2">
        <v>49.413781649623921</v>
      </c>
      <c r="D147" s="2">
        <v>0.10833592932796776</v>
      </c>
      <c r="E147" s="2">
        <v>-9.1691926428099563E-2</v>
      </c>
      <c r="F147" s="2">
        <v>20.43404</v>
      </c>
      <c r="G147" s="2">
        <v>20.49034</v>
      </c>
      <c r="H147" s="2">
        <v>20.534840000000003</v>
      </c>
      <c r="I147" s="2">
        <v>20.446965999999993</v>
      </c>
      <c r="J147" s="2"/>
      <c r="K147" s="17" t="s">
        <v>49</v>
      </c>
      <c r="L147" s="17" t="s">
        <v>51</v>
      </c>
      <c r="M147" s="17" t="s">
        <v>54</v>
      </c>
    </row>
    <row r="148" spans="1:13" ht="13.5" x14ac:dyDescent="0.25">
      <c r="A148" s="3">
        <v>42219</v>
      </c>
      <c r="B148" s="2">
        <v>20.486799999999999</v>
      </c>
      <c r="C148" s="2">
        <v>49.740469269808983</v>
      </c>
      <c r="D148" s="2">
        <v>0.14486893852141947</v>
      </c>
      <c r="E148" s="2">
        <v>-8.0654823748809459E-2</v>
      </c>
      <c r="F148" s="2">
        <v>20.46922</v>
      </c>
      <c r="G148" s="2">
        <v>20.455149999999996</v>
      </c>
      <c r="H148" s="2">
        <v>20.539865000000002</v>
      </c>
      <c r="I148" s="2">
        <v>20.454361999999993</v>
      </c>
      <c r="J148" s="2"/>
      <c r="K148" s="17" t="s">
        <v>49</v>
      </c>
      <c r="L148" s="17" t="s">
        <v>50</v>
      </c>
      <c r="M148" s="17" t="s">
        <v>55</v>
      </c>
    </row>
    <row r="149" spans="1:13" ht="13.5" x14ac:dyDescent="0.25">
      <c r="A149" s="3">
        <v>42220</v>
      </c>
      <c r="B149" s="2">
        <v>20.964400000000001</v>
      </c>
      <c r="C149" s="2">
        <v>60.292038323405315</v>
      </c>
      <c r="D149" s="2">
        <v>0.10181167861860985</v>
      </c>
      <c r="E149" s="2">
        <v>-6.4890037164179279E-2</v>
      </c>
      <c r="F149" s="2">
        <v>20.554679999999998</v>
      </c>
      <c r="G149" s="2">
        <v>20.492849999999997</v>
      </c>
      <c r="H149" s="2">
        <v>20.568895000000001</v>
      </c>
      <c r="I149" s="2">
        <v>20.480423999999992</v>
      </c>
      <c r="J149" s="2"/>
      <c r="K149" s="17" t="s">
        <v>49</v>
      </c>
      <c r="L149" s="17" t="s">
        <v>50</v>
      </c>
      <c r="M149" s="17" t="s">
        <v>55</v>
      </c>
    </row>
    <row r="150" spans="1:13" ht="13.5" x14ac:dyDescent="0.25">
      <c r="A150" s="3">
        <v>42221</v>
      </c>
      <c r="B150" s="2">
        <v>20.9267</v>
      </c>
      <c r="C150" s="2">
        <v>59.234885234742357</v>
      </c>
      <c r="D150" s="2">
        <v>3.0598022813062897E-2</v>
      </c>
      <c r="E150" s="2">
        <v>-4.8638725178555026E-2</v>
      </c>
      <c r="F150" s="2">
        <v>20.6678</v>
      </c>
      <c r="G150" s="2">
        <v>20.549410000000002</v>
      </c>
      <c r="H150" s="2">
        <v>20.594660000000001</v>
      </c>
      <c r="I150" s="2">
        <v>20.50146599999999</v>
      </c>
      <c r="J150" s="2"/>
      <c r="K150" s="17" t="s">
        <v>49</v>
      </c>
      <c r="L150" s="17" t="s">
        <v>50</v>
      </c>
      <c r="M150" s="17" t="s">
        <v>55</v>
      </c>
    </row>
    <row r="151" spans="1:13" ht="13.5" x14ac:dyDescent="0.25">
      <c r="A151" s="3">
        <v>42222</v>
      </c>
      <c r="B151" s="2">
        <v>20.9267</v>
      </c>
      <c r="C151" s="2">
        <v>59.234885234742364</v>
      </c>
      <c r="D151" s="2">
        <v>-3.1990431425619192E-2</v>
      </c>
      <c r="E151" s="2">
        <v>-2.8622619951260544E-2</v>
      </c>
      <c r="F151" s="2">
        <v>20.755779999999998</v>
      </c>
      <c r="G151" s="2">
        <v>20.605970000000006</v>
      </c>
      <c r="H151" s="2">
        <v>20.620425000000004</v>
      </c>
      <c r="I151" s="2">
        <v>20.517659999999992</v>
      </c>
      <c r="J151" s="2"/>
      <c r="K151" s="17" t="s">
        <v>49</v>
      </c>
      <c r="L151" s="17" t="s">
        <v>50</v>
      </c>
      <c r="M151" s="17" t="s">
        <v>55</v>
      </c>
    </row>
    <row r="152" spans="1:13" ht="13.5" x14ac:dyDescent="0.25">
      <c r="A152" s="3">
        <v>42223</v>
      </c>
      <c r="B152" s="2">
        <v>20.4893</v>
      </c>
      <c r="C152" s="2">
        <v>47.927346236508242</v>
      </c>
      <c r="D152" s="2">
        <v>-2.0277221140535318E-2</v>
      </c>
      <c r="E152" s="2">
        <v>-4.3809412967690357E-3</v>
      </c>
      <c r="F152" s="2">
        <v>20.758779999999998</v>
      </c>
      <c r="G152" s="2">
        <v>20.596410000000002</v>
      </c>
      <c r="H152" s="2">
        <v>20.626705000000005</v>
      </c>
      <c r="I152" s="2">
        <v>20.52510599999999</v>
      </c>
      <c r="J152" s="2"/>
      <c r="K152" s="17" t="s">
        <v>49</v>
      </c>
      <c r="L152" s="17" t="s">
        <v>50</v>
      </c>
      <c r="M152" s="17" t="s">
        <v>55</v>
      </c>
    </row>
    <row r="153" spans="1:13" ht="13.5" x14ac:dyDescent="0.25">
      <c r="A153" s="3">
        <v>42226</v>
      </c>
      <c r="B153" s="2">
        <v>20.4893</v>
      </c>
      <c r="C153" s="2">
        <v>47.927346236508249</v>
      </c>
      <c r="D153" s="2">
        <v>-5.1933512556601613E-2</v>
      </c>
      <c r="E153" s="2">
        <v>1.9328669038001848E-2</v>
      </c>
      <c r="F153" s="2">
        <v>20.75928</v>
      </c>
      <c r="G153" s="2">
        <v>20.614250000000006</v>
      </c>
      <c r="H153" s="2">
        <v>20.607975000000003</v>
      </c>
      <c r="I153" s="2">
        <v>20.52964399999999</v>
      </c>
      <c r="J153" s="2"/>
      <c r="K153" s="17" t="s">
        <v>49</v>
      </c>
      <c r="L153" s="17" t="s">
        <v>50</v>
      </c>
      <c r="M153" s="17" t="s">
        <v>55</v>
      </c>
    </row>
    <row r="154" spans="1:13" ht="13.5" x14ac:dyDescent="0.25">
      <c r="A154" s="3">
        <v>42227</v>
      </c>
      <c r="B154" s="2">
        <v>20.486799999999999</v>
      </c>
      <c r="C154" s="2">
        <v>47.866776550575302</v>
      </c>
      <c r="D154" s="2">
        <v>-4.3191478622677693E-2</v>
      </c>
      <c r="E154" s="2">
        <v>3.6226157447619436E-2</v>
      </c>
      <c r="F154" s="2">
        <v>20.66376</v>
      </c>
      <c r="G154" s="2">
        <v>20.609220000000001</v>
      </c>
      <c r="H154" s="2">
        <v>20.585350000000002</v>
      </c>
      <c r="I154" s="2">
        <v>20.53684599999999</v>
      </c>
      <c r="J154" s="2"/>
      <c r="K154" s="17" t="s">
        <v>47</v>
      </c>
      <c r="L154" s="17" t="s">
        <v>48</v>
      </c>
      <c r="M154" s="17" t="s">
        <v>52</v>
      </c>
    </row>
    <row r="155" spans="1:13" ht="13.5" x14ac:dyDescent="0.25">
      <c r="A155" s="3">
        <v>42228</v>
      </c>
      <c r="B155" s="2">
        <v>20.484300000000001</v>
      </c>
      <c r="C155" s="2">
        <v>47.801718636604129</v>
      </c>
      <c r="D155" s="2">
        <v>-6.2168614673044686E-2</v>
      </c>
      <c r="E155" s="2">
        <v>4.9753726950602553E-2</v>
      </c>
      <c r="F155" s="2">
        <v>20.575279999999999</v>
      </c>
      <c r="G155" s="2">
        <v>20.62154</v>
      </c>
      <c r="H155" s="2">
        <v>20.566620000000004</v>
      </c>
      <c r="I155" s="2">
        <v>20.534593999999991</v>
      </c>
      <c r="J155" s="2"/>
      <c r="K155" s="17" t="s">
        <v>47</v>
      </c>
      <c r="L155" s="17" t="s">
        <v>51</v>
      </c>
      <c r="M155" s="17" t="s">
        <v>52</v>
      </c>
    </row>
    <row r="156" spans="1:13" ht="13.5" x14ac:dyDescent="0.25">
      <c r="A156" s="3">
        <v>42230</v>
      </c>
      <c r="B156" s="2">
        <v>20.4617</v>
      </c>
      <c r="C156" s="2">
        <v>47.1774755181128</v>
      </c>
      <c r="D156" s="2">
        <v>-5.6719719958401527E-2</v>
      </c>
      <c r="E156" s="2">
        <v>6.3663597251662041E-2</v>
      </c>
      <c r="F156" s="2">
        <v>20.482280000000003</v>
      </c>
      <c r="G156" s="2">
        <v>20.619029999999999</v>
      </c>
      <c r="H156" s="2">
        <v>20.571649999999998</v>
      </c>
      <c r="I156" s="2">
        <v>20.531939999999995</v>
      </c>
      <c r="J156" s="2"/>
      <c r="K156" s="17" t="s">
        <v>47</v>
      </c>
      <c r="L156" s="17" t="s">
        <v>51</v>
      </c>
      <c r="M156" s="17" t="s">
        <v>52</v>
      </c>
    </row>
    <row r="157" spans="1:13" ht="13.5" x14ac:dyDescent="0.25">
      <c r="A157" s="3">
        <v>42233</v>
      </c>
      <c r="B157" s="2">
        <v>20.373699999999999</v>
      </c>
      <c r="C157" s="2">
        <v>44.728130766300687</v>
      </c>
      <c r="D157" s="2">
        <v>-4.6922782846262834E-2</v>
      </c>
      <c r="E157" s="2">
        <v>7.9100401126043801E-2</v>
      </c>
      <c r="F157" s="2">
        <v>20.459160000000001</v>
      </c>
      <c r="G157" s="2">
        <v>20.608969999999999</v>
      </c>
      <c r="H157" s="2">
        <v>20.549655000000001</v>
      </c>
      <c r="I157" s="2">
        <v>20.535813999999991</v>
      </c>
      <c r="J157" s="2"/>
      <c r="K157" s="17" t="s">
        <v>47</v>
      </c>
      <c r="L157" s="17" t="s">
        <v>48</v>
      </c>
      <c r="M157" s="17" t="s">
        <v>52</v>
      </c>
    </row>
    <row r="158" spans="1:13" ht="13.5" x14ac:dyDescent="0.25">
      <c r="A158" s="3">
        <v>42234</v>
      </c>
      <c r="B158" s="2">
        <v>20.3611</v>
      </c>
      <c r="C158" s="2">
        <v>44.372904044017744</v>
      </c>
      <c r="D158" s="2">
        <v>-3.4709538295768283E-2</v>
      </c>
      <c r="E158" s="2">
        <v>9.37836091996892E-2</v>
      </c>
      <c r="F158" s="2">
        <v>20.433519999999998</v>
      </c>
      <c r="G158" s="2">
        <v>20.596400000000003</v>
      </c>
      <c r="H158" s="2">
        <v>20.525775000000003</v>
      </c>
      <c r="I158" s="2">
        <v>20.53148599999999</v>
      </c>
      <c r="J158" s="2"/>
      <c r="K158" s="17" t="s">
        <v>47</v>
      </c>
      <c r="L158" s="17" t="s">
        <v>48</v>
      </c>
      <c r="M158" s="17" t="s">
        <v>52</v>
      </c>
    </row>
    <row r="159" spans="1:13" ht="13.5" x14ac:dyDescent="0.25">
      <c r="A159" s="3">
        <v>42235</v>
      </c>
      <c r="B159" s="2">
        <v>20.3611</v>
      </c>
      <c r="C159" s="2">
        <v>44.372904044017737</v>
      </c>
      <c r="D159" s="2">
        <v>5.0164195050584226E-2</v>
      </c>
      <c r="E159" s="2">
        <v>0.10768964065773057</v>
      </c>
      <c r="F159" s="2">
        <v>20.408380000000001</v>
      </c>
      <c r="G159" s="2">
        <v>20.536070000000002</v>
      </c>
      <c r="H159" s="2">
        <v>20.514460000000007</v>
      </c>
      <c r="I159" s="2">
        <v>20.527691999999988</v>
      </c>
      <c r="J159" s="2"/>
      <c r="K159" s="17" t="s">
        <v>47</v>
      </c>
      <c r="L159" s="17" t="s">
        <v>48</v>
      </c>
      <c r="M159" s="17" t="s">
        <v>52</v>
      </c>
    </row>
    <row r="160" spans="1:13" ht="13.5" x14ac:dyDescent="0.25">
      <c r="A160" s="3">
        <v>42236</v>
      </c>
      <c r="B160" s="2">
        <v>20.459199999999999</v>
      </c>
      <c r="C160" s="2">
        <v>48.095114669662287</v>
      </c>
      <c r="D160" s="2">
        <v>0.10989758505070668</v>
      </c>
      <c r="E160" s="2">
        <v>0.11973697825028148</v>
      </c>
      <c r="F160" s="2">
        <v>20.403359999999999</v>
      </c>
      <c r="G160" s="2">
        <v>20.489319999999999</v>
      </c>
      <c r="H160" s="2">
        <v>20.519365000000004</v>
      </c>
      <c r="I160" s="2">
        <v>20.525907999999987</v>
      </c>
      <c r="J160" s="2"/>
      <c r="K160" s="17" t="s">
        <v>47</v>
      </c>
      <c r="L160" s="17" t="s">
        <v>48</v>
      </c>
      <c r="M160" s="17" t="s">
        <v>52</v>
      </c>
    </row>
    <row r="161" spans="1:13" ht="13.5" x14ac:dyDescent="0.25">
      <c r="A161" s="3">
        <v>42237</v>
      </c>
      <c r="B161" s="2">
        <v>20.3611</v>
      </c>
      <c r="C161" s="2">
        <v>44.862300228789138</v>
      </c>
      <c r="D161" s="2">
        <v>0.16803915744339548</v>
      </c>
      <c r="E161" s="2">
        <v>0.12317276813710351</v>
      </c>
      <c r="F161" s="2">
        <v>20.383240000000001</v>
      </c>
      <c r="G161" s="2">
        <v>20.432760000000002</v>
      </c>
      <c r="H161" s="2">
        <v>20.519365000000008</v>
      </c>
      <c r="I161" s="2">
        <v>20.525943999999992</v>
      </c>
      <c r="J161" s="2"/>
      <c r="K161" s="17" t="s">
        <v>47</v>
      </c>
      <c r="L161" s="17" t="s">
        <v>48</v>
      </c>
      <c r="M161" s="17" t="s">
        <v>52</v>
      </c>
    </row>
    <row r="162" spans="1:13" ht="13.5" x14ac:dyDescent="0.25">
      <c r="A162" s="3">
        <v>42240</v>
      </c>
      <c r="B162" s="2">
        <v>20.335999999999999</v>
      </c>
      <c r="C162" s="2">
        <v>44.046505916423989</v>
      </c>
      <c r="D162" s="2">
        <v>0.15268923088560271</v>
      </c>
      <c r="E162" s="2">
        <v>0.11704087356897544</v>
      </c>
      <c r="F162" s="2">
        <v>20.375699999999998</v>
      </c>
      <c r="G162" s="2">
        <v>20.417430000000003</v>
      </c>
      <c r="H162" s="2">
        <v>20.506920000000004</v>
      </c>
      <c r="I162" s="2">
        <v>20.525961999999989</v>
      </c>
      <c r="J162" s="2"/>
      <c r="K162" s="17" t="s">
        <v>47</v>
      </c>
      <c r="L162" s="17" t="s">
        <v>48</v>
      </c>
      <c r="M162" s="17" t="s">
        <v>52</v>
      </c>
    </row>
    <row r="163" spans="1:13" ht="13.5" x14ac:dyDescent="0.25">
      <c r="A163" s="3">
        <v>42241</v>
      </c>
      <c r="B163" s="2">
        <v>20.3611</v>
      </c>
      <c r="C163" s="2">
        <v>45.121208658348401</v>
      </c>
      <c r="D163" s="2">
        <v>0.13881063622196876</v>
      </c>
      <c r="E163" s="2">
        <v>0.11145297780742623</v>
      </c>
      <c r="F163" s="2">
        <v>20.375700000000002</v>
      </c>
      <c r="G163" s="2">
        <v>20.404609999999998</v>
      </c>
      <c r="H163" s="2">
        <v>20.509430000000005</v>
      </c>
      <c r="I163" s="2">
        <v>20.526481999999991</v>
      </c>
      <c r="J163" s="2"/>
      <c r="K163" s="17" t="s">
        <v>49</v>
      </c>
      <c r="L163" s="17" t="s">
        <v>50</v>
      </c>
      <c r="M163" s="17" t="s">
        <v>51</v>
      </c>
    </row>
    <row r="164" spans="1:13" ht="13.5" x14ac:dyDescent="0.25">
      <c r="A164" s="3">
        <v>42242</v>
      </c>
      <c r="B164" s="2">
        <v>20.3611</v>
      </c>
      <c r="C164" s="2">
        <v>45.121208658348394</v>
      </c>
      <c r="D164" s="2">
        <v>0.12743155907841697</v>
      </c>
      <c r="E164" s="2">
        <v>0.1156018758840931</v>
      </c>
      <c r="F164" s="2">
        <v>20.375700000000002</v>
      </c>
      <c r="G164" s="2">
        <v>20.392039999999998</v>
      </c>
      <c r="H164" s="2">
        <v>20.500630000000008</v>
      </c>
      <c r="I164" s="2">
        <v>20.526481999999991</v>
      </c>
      <c r="J164" s="2"/>
      <c r="K164" s="17" t="s">
        <v>49</v>
      </c>
      <c r="L164" s="17" t="s">
        <v>50</v>
      </c>
      <c r="M164" s="17" t="s">
        <v>51</v>
      </c>
    </row>
    <row r="165" spans="1:13" ht="13.5" x14ac:dyDescent="0.25">
      <c r="A165" s="3">
        <v>42243</v>
      </c>
      <c r="B165" s="2">
        <v>20.235499999999998</v>
      </c>
      <c r="C165" s="2">
        <v>40.596083769306162</v>
      </c>
      <c r="D165" s="2">
        <v>0.12741568315023954</v>
      </c>
      <c r="E165" s="2">
        <v>0.1218027210236933</v>
      </c>
      <c r="F165" s="2">
        <v>20.330959999999997</v>
      </c>
      <c r="G165" s="2">
        <v>20.367160000000002</v>
      </c>
      <c r="H165" s="2">
        <v>20.494350000000004</v>
      </c>
      <c r="I165" s="2">
        <v>20.518941999999988</v>
      </c>
      <c r="J165" s="2"/>
      <c r="K165" s="17" t="s">
        <v>49</v>
      </c>
      <c r="L165" s="17" t="s">
        <v>50</v>
      </c>
      <c r="M165" s="17" t="s">
        <v>54</v>
      </c>
    </row>
    <row r="166" spans="1:13" ht="13.5" x14ac:dyDescent="0.25">
      <c r="A166" s="3">
        <v>42244</v>
      </c>
      <c r="B166" s="2">
        <v>20.358599999999999</v>
      </c>
      <c r="C166" s="2">
        <v>46.282264255616461</v>
      </c>
      <c r="D166" s="2">
        <v>0.11619110020764722</v>
      </c>
      <c r="E166" s="2">
        <v>0.12658775598226157</v>
      </c>
      <c r="F166" s="2">
        <v>20.330459999999999</v>
      </c>
      <c r="G166" s="2">
        <v>20.356850000000001</v>
      </c>
      <c r="H166" s="2">
        <v>20.487940000000002</v>
      </c>
      <c r="I166" s="2">
        <v>20.513863999999995</v>
      </c>
      <c r="J166" s="2"/>
      <c r="K166" s="17" t="s">
        <v>49</v>
      </c>
      <c r="L166" s="17" t="s">
        <v>50</v>
      </c>
      <c r="M166" s="17" t="s">
        <v>54</v>
      </c>
    </row>
    <row r="167" spans="1:13" ht="13.5" x14ac:dyDescent="0.25">
      <c r="A167" s="3">
        <v>42247</v>
      </c>
      <c r="B167" s="2">
        <v>20.358599999999999</v>
      </c>
      <c r="C167" s="2">
        <v>46.282264255616461</v>
      </c>
      <c r="D167" s="2">
        <v>9.3709263426895006E-2</v>
      </c>
      <c r="E167" s="2">
        <v>0.12730306704381969</v>
      </c>
      <c r="F167" s="2">
        <v>20.334979999999998</v>
      </c>
      <c r="G167" s="2">
        <v>20.355339999999998</v>
      </c>
      <c r="H167" s="2">
        <v>20.482155000000006</v>
      </c>
      <c r="I167" s="2">
        <v>20.50878599999999</v>
      </c>
      <c r="J167" s="2"/>
      <c r="K167" s="17" t="s">
        <v>49</v>
      </c>
      <c r="L167" s="17" t="s">
        <v>50</v>
      </c>
      <c r="M167" s="17" t="s">
        <v>55</v>
      </c>
    </row>
    <row r="168" spans="1:13" ht="13.5" x14ac:dyDescent="0.25">
      <c r="A168" s="3">
        <v>42248</v>
      </c>
      <c r="B168" s="2">
        <v>20.235499999999998</v>
      </c>
      <c r="C168" s="2">
        <v>41.65770574751086</v>
      </c>
      <c r="D168" s="2">
        <v>8.237951365933327E-2</v>
      </c>
      <c r="E168" s="2">
        <v>0.12874286974495058</v>
      </c>
      <c r="F168" s="2">
        <v>20.309859999999997</v>
      </c>
      <c r="G168" s="2">
        <v>20.342779999999998</v>
      </c>
      <c r="H168" s="2">
        <v>20.469590000000007</v>
      </c>
      <c r="I168" s="2">
        <v>20.502251999999995</v>
      </c>
      <c r="J168" s="2"/>
      <c r="K168" s="17" t="s">
        <v>47</v>
      </c>
      <c r="L168" s="17" t="s">
        <v>48</v>
      </c>
      <c r="M168" s="17" t="s">
        <v>52</v>
      </c>
    </row>
    <row r="169" spans="1:13" ht="13.5" x14ac:dyDescent="0.25">
      <c r="A169" s="3">
        <v>42249</v>
      </c>
      <c r="B169" s="2">
        <v>20.172599999999999</v>
      </c>
      <c r="C169" s="2">
        <v>39.486591850267466</v>
      </c>
      <c r="D169" s="2">
        <v>7.8654729497742437E-2</v>
      </c>
      <c r="E169" s="2">
        <v>0.13074489892815888</v>
      </c>
      <c r="F169" s="2">
        <v>20.27216</v>
      </c>
      <c r="G169" s="2">
        <v>20.323929999999997</v>
      </c>
      <c r="H169" s="2">
        <v>20.430000000000003</v>
      </c>
      <c r="I169" s="2">
        <v>20.494459999999993</v>
      </c>
      <c r="J169" s="2"/>
      <c r="K169" s="17" t="s">
        <v>47</v>
      </c>
      <c r="L169" s="17" t="s">
        <v>48</v>
      </c>
      <c r="M169" s="17" t="s">
        <v>52</v>
      </c>
    </row>
    <row r="170" spans="1:13" ht="13.5" x14ac:dyDescent="0.25">
      <c r="A170" s="3">
        <v>42250</v>
      </c>
      <c r="B170" s="2">
        <v>20.232900000000001</v>
      </c>
      <c r="C170" s="2">
        <v>42.576383194813985</v>
      </c>
      <c r="D170" s="2">
        <v>8.7613890288547935E-2</v>
      </c>
      <c r="E170" s="2">
        <v>0.12615130580351447</v>
      </c>
      <c r="F170" s="2">
        <v>20.271639999999998</v>
      </c>
      <c r="G170" s="2">
        <v>20.301299999999998</v>
      </c>
      <c r="H170" s="2">
        <v>20.395310000000002</v>
      </c>
      <c r="I170" s="2">
        <v>20.487873999999998</v>
      </c>
      <c r="J170" s="2"/>
      <c r="K170" s="17" t="s">
        <v>47</v>
      </c>
      <c r="L170" s="17" t="s">
        <v>48</v>
      </c>
      <c r="M170" s="17" t="s">
        <v>52</v>
      </c>
    </row>
    <row r="171" spans="1:13" ht="13.5" x14ac:dyDescent="0.25">
      <c r="A171" s="3">
        <v>42251</v>
      </c>
      <c r="B171" s="2">
        <v>20.235499999999998</v>
      </c>
      <c r="C171" s="2">
        <v>42.712208390388327</v>
      </c>
      <c r="D171" s="2">
        <v>8.0928744010250853E-2</v>
      </c>
      <c r="E171" s="2">
        <v>0.10971259632879247</v>
      </c>
      <c r="F171" s="2">
        <v>20.247019999999999</v>
      </c>
      <c r="G171" s="2">
        <v>20.288739999999997</v>
      </c>
      <c r="H171" s="2">
        <v>20.360750000000003</v>
      </c>
      <c r="I171" s="2">
        <v>20.481287999999996</v>
      </c>
      <c r="J171" s="2"/>
      <c r="K171" s="17" t="s">
        <v>47</v>
      </c>
      <c r="L171" s="17" t="s">
        <v>48</v>
      </c>
      <c r="M171" s="17" t="s">
        <v>52</v>
      </c>
    </row>
    <row r="172" spans="1:13" ht="13.5" x14ac:dyDescent="0.25">
      <c r="A172" s="3">
        <v>42254</v>
      </c>
      <c r="B172" s="2">
        <v>20.16</v>
      </c>
      <c r="C172" s="2">
        <v>39.770439988085712</v>
      </c>
      <c r="D172" s="2">
        <v>7.7931222065597439E-2</v>
      </c>
      <c r="E172" s="2">
        <v>9.2153364290694997E-2</v>
      </c>
      <c r="F172" s="2">
        <v>20.207299999999996</v>
      </c>
      <c r="G172" s="2">
        <v>20.271139999999999</v>
      </c>
      <c r="H172" s="2">
        <v>20.344285000000006</v>
      </c>
      <c r="I172" s="2">
        <v>20.471735999999996</v>
      </c>
      <c r="J172" s="2"/>
      <c r="K172" s="17" t="s">
        <v>47</v>
      </c>
      <c r="L172" s="17" t="s">
        <v>48</v>
      </c>
      <c r="M172" s="17" t="s">
        <v>52</v>
      </c>
    </row>
    <row r="173" spans="1:13" ht="13.5" x14ac:dyDescent="0.25">
      <c r="A173" s="3">
        <v>42255</v>
      </c>
      <c r="B173" s="2">
        <v>20.1098</v>
      </c>
      <c r="C173" s="2">
        <v>37.901258251409779</v>
      </c>
      <c r="D173" s="2">
        <v>8.4280386102513205E-2</v>
      </c>
      <c r="E173" s="2">
        <v>7.0695363631872177E-2</v>
      </c>
      <c r="F173" s="2">
        <v>20.18216</v>
      </c>
      <c r="G173" s="2">
        <v>20.246009999999998</v>
      </c>
      <c r="H173" s="2">
        <v>20.325310000000002</v>
      </c>
      <c r="I173" s="2">
        <v>20.461681999999993</v>
      </c>
      <c r="J173" s="2"/>
      <c r="K173" s="17" t="s">
        <v>47</v>
      </c>
      <c r="L173" s="17" t="s">
        <v>48</v>
      </c>
      <c r="M173" s="17" t="s">
        <v>52</v>
      </c>
    </row>
    <row r="174" spans="1:13" ht="13.5" x14ac:dyDescent="0.25">
      <c r="A174" s="3">
        <v>42256</v>
      </c>
      <c r="B174" s="2">
        <v>20.1098</v>
      </c>
      <c r="C174" s="2">
        <v>37.901258251409779</v>
      </c>
      <c r="D174" s="2">
        <v>9.1158159794087368E-2</v>
      </c>
      <c r="E174" s="2">
        <v>4.3412012046148127E-2</v>
      </c>
      <c r="F174" s="2">
        <v>20.169600000000003</v>
      </c>
      <c r="G174" s="2">
        <v>20.220880000000001</v>
      </c>
      <c r="H174" s="2">
        <v>20.306460000000001</v>
      </c>
      <c r="I174" s="2">
        <v>20.455649999999991</v>
      </c>
      <c r="J174" s="2"/>
      <c r="K174" s="17" t="s">
        <v>47</v>
      </c>
      <c r="L174" s="17" t="s">
        <v>48</v>
      </c>
      <c r="M174" s="17" t="s">
        <v>52</v>
      </c>
    </row>
    <row r="175" spans="1:13" ht="13.5" x14ac:dyDescent="0.25">
      <c r="A175" s="3">
        <v>42257</v>
      </c>
      <c r="B175" s="2">
        <v>20.1098</v>
      </c>
      <c r="C175" s="2">
        <v>37.901258251409779</v>
      </c>
      <c r="D175" s="2">
        <v>7.904863023855313E-2</v>
      </c>
      <c r="E175" s="2">
        <v>1.7133979137409518E-2</v>
      </c>
      <c r="F175" s="2">
        <v>20.144979999999997</v>
      </c>
      <c r="G175" s="2">
        <v>20.208310000000004</v>
      </c>
      <c r="H175" s="2">
        <v>20.287735000000005</v>
      </c>
      <c r="I175" s="2">
        <v>20.449617999999994</v>
      </c>
      <c r="J175" s="2"/>
      <c r="K175" s="17" t="s">
        <v>47</v>
      </c>
      <c r="L175" s="17" t="s">
        <v>48</v>
      </c>
      <c r="M175" s="17" t="s">
        <v>52</v>
      </c>
    </row>
    <row r="176" spans="1:13" ht="13.5" x14ac:dyDescent="0.25">
      <c r="A176" s="3">
        <v>42258</v>
      </c>
      <c r="B176" s="2">
        <v>20.1098</v>
      </c>
      <c r="C176" s="2">
        <v>37.901258251409786</v>
      </c>
      <c r="D176" s="2">
        <v>8.9031208162406728E-2</v>
      </c>
      <c r="E176" s="2">
        <v>-1.602741920965383E-2</v>
      </c>
      <c r="F176" s="2">
        <v>20.11984</v>
      </c>
      <c r="G176" s="2">
        <v>20.183430000000001</v>
      </c>
      <c r="H176" s="2">
        <v>20.270140000000001</v>
      </c>
      <c r="I176" s="2">
        <v>20.443585999999993</v>
      </c>
      <c r="J176" s="2"/>
      <c r="K176" s="17" t="s">
        <v>47</v>
      </c>
      <c r="L176" s="17" t="s">
        <v>48</v>
      </c>
      <c r="M176" s="17" t="s">
        <v>52</v>
      </c>
    </row>
    <row r="177" spans="1:13" ht="13.5" x14ac:dyDescent="0.25">
      <c r="A177" s="3">
        <v>42261</v>
      </c>
      <c r="B177" s="2">
        <v>20.112300000000001</v>
      </c>
      <c r="C177" s="2">
        <v>38.09614569038974</v>
      </c>
      <c r="D177" s="2">
        <v>9.8487858009729479E-2</v>
      </c>
      <c r="E177" s="2">
        <v>-5.4227759811640609E-2</v>
      </c>
      <c r="F177" s="2">
        <v>20.110300000000002</v>
      </c>
      <c r="G177" s="2">
        <v>20.158800000000003</v>
      </c>
      <c r="H177" s="2">
        <v>20.257070000000002</v>
      </c>
      <c r="I177" s="2">
        <v>20.43855799999999</v>
      </c>
      <c r="J177" s="2"/>
      <c r="K177" s="17" t="s">
        <v>47</v>
      </c>
      <c r="L177" s="17" t="s">
        <v>48</v>
      </c>
      <c r="M177" s="17" t="s">
        <v>52</v>
      </c>
    </row>
    <row r="178" spans="1:13" ht="13.5" x14ac:dyDescent="0.25">
      <c r="A178" s="3">
        <v>42262</v>
      </c>
      <c r="B178" s="2">
        <v>20.1098</v>
      </c>
      <c r="C178" s="2">
        <v>37.967823597410067</v>
      </c>
      <c r="D178" s="2">
        <v>8.882810665923202E-2</v>
      </c>
      <c r="E178" s="2">
        <v>-9.6788040075044074E-2</v>
      </c>
      <c r="F178" s="2">
        <v>20.110300000000002</v>
      </c>
      <c r="G178" s="2">
        <v>20.146230000000003</v>
      </c>
      <c r="H178" s="2">
        <v>20.244505</v>
      </c>
      <c r="I178" s="2">
        <v>20.43302799999999</v>
      </c>
      <c r="J178" s="2"/>
      <c r="K178" s="17" t="s">
        <v>47</v>
      </c>
      <c r="L178" s="17" t="s">
        <v>48</v>
      </c>
      <c r="M178" s="17" t="s">
        <v>51</v>
      </c>
    </row>
    <row r="179" spans="1:13" ht="13.5" x14ac:dyDescent="0.25">
      <c r="A179" s="3">
        <v>42263</v>
      </c>
      <c r="B179" s="2">
        <v>20.1098</v>
      </c>
      <c r="C179" s="2">
        <v>37.967823597410067</v>
      </c>
      <c r="D179" s="2">
        <v>7.200319484149631E-2</v>
      </c>
      <c r="E179" s="2">
        <v>-0.14366389622621106</v>
      </c>
      <c r="F179" s="2">
        <v>20.110300000000002</v>
      </c>
      <c r="G179" s="2">
        <v>20.139950000000006</v>
      </c>
      <c r="H179" s="2">
        <v>20.231940000000002</v>
      </c>
      <c r="I179" s="2">
        <v>20.427547999999987</v>
      </c>
      <c r="J179" s="2"/>
      <c r="K179" s="17" t="s">
        <v>47</v>
      </c>
      <c r="L179" s="17" t="s">
        <v>48</v>
      </c>
      <c r="M179" s="17" t="s">
        <v>51</v>
      </c>
    </row>
    <row r="180" spans="1:13" ht="13.5" x14ac:dyDescent="0.25">
      <c r="A180" s="3">
        <v>42264</v>
      </c>
      <c r="B180" s="2">
        <v>20.1098</v>
      </c>
      <c r="C180" s="2">
        <v>37.967823597410067</v>
      </c>
      <c r="D180" s="2">
        <v>6.7993327236816725E-2</v>
      </c>
      <c r="E180" s="2">
        <v>-0.18719815643762167</v>
      </c>
      <c r="F180" s="2">
        <v>20.110300000000002</v>
      </c>
      <c r="G180" s="2">
        <v>20.127640000000003</v>
      </c>
      <c r="H180" s="2">
        <v>20.214469999999999</v>
      </c>
      <c r="I180" s="2">
        <v>20.42151599999999</v>
      </c>
      <c r="J180" s="2"/>
      <c r="K180" s="17" t="s">
        <v>47</v>
      </c>
      <c r="L180" s="17" t="s">
        <v>48</v>
      </c>
      <c r="M180" s="17" t="s">
        <v>51</v>
      </c>
    </row>
    <row r="181" spans="1:13" ht="13.5" x14ac:dyDescent="0.25">
      <c r="A181" s="3">
        <v>42265</v>
      </c>
      <c r="B181" s="2">
        <v>20.1098</v>
      </c>
      <c r="C181" s="2">
        <v>37.967823597410053</v>
      </c>
      <c r="D181" s="2">
        <v>6.587968934441335E-2</v>
      </c>
      <c r="E181" s="2">
        <v>-0.21494808610832988</v>
      </c>
      <c r="F181" s="2">
        <v>20.110300000000002</v>
      </c>
      <c r="G181" s="2">
        <v>20.115070000000003</v>
      </c>
      <c r="H181" s="2">
        <v>20.201905000000004</v>
      </c>
      <c r="I181" s="2">
        <v>20.415483999999989</v>
      </c>
      <c r="J181" s="2"/>
      <c r="K181" s="17" t="s">
        <v>47</v>
      </c>
      <c r="L181" s="17" t="s">
        <v>48</v>
      </c>
      <c r="M181" s="17" t="s">
        <v>51</v>
      </c>
    </row>
    <row r="182" spans="1:13" ht="13.5" x14ac:dyDescent="0.25">
      <c r="A182" s="3">
        <v>42268</v>
      </c>
      <c r="B182" s="2">
        <v>20.1098</v>
      </c>
      <c r="C182" s="2">
        <v>37.967823597410067</v>
      </c>
      <c r="D182" s="2">
        <v>5.3290033567236605E-2</v>
      </c>
      <c r="E182" s="2">
        <v>-0.24559673403037147</v>
      </c>
      <c r="F182" s="2">
        <v>20.1098</v>
      </c>
      <c r="G182" s="2">
        <v>20.110050000000005</v>
      </c>
      <c r="H182" s="2">
        <v>20.190595000000002</v>
      </c>
      <c r="I182" s="2">
        <v>20.410405999999991</v>
      </c>
      <c r="J182" s="2"/>
      <c r="K182" s="17" t="s">
        <v>47</v>
      </c>
      <c r="L182" s="17" t="s">
        <v>48</v>
      </c>
      <c r="M182" s="17" t="s">
        <v>52</v>
      </c>
    </row>
    <row r="183" spans="1:13" ht="13.5" x14ac:dyDescent="0.25">
      <c r="A183" s="3">
        <v>42269</v>
      </c>
      <c r="B183" s="2">
        <v>20.1098</v>
      </c>
      <c r="C183" s="2">
        <v>37.967823597410067</v>
      </c>
      <c r="D183" s="2">
        <v>3.5668052162701969E-2</v>
      </c>
      <c r="E183" s="2">
        <v>-0.26946459991908894</v>
      </c>
      <c r="F183" s="2">
        <v>20.1098</v>
      </c>
      <c r="G183" s="2">
        <v>20.110050000000005</v>
      </c>
      <c r="H183" s="2">
        <v>20.17803</v>
      </c>
      <c r="I183" s="2">
        <v>20.395323999999988</v>
      </c>
      <c r="J183" s="2"/>
      <c r="K183" s="17" t="s">
        <v>51</v>
      </c>
      <c r="L183" s="17" t="s">
        <v>51</v>
      </c>
      <c r="M183" s="17" t="s">
        <v>51</v>
      </c>
    </row>
    <row r="184" spans="1:13" ht="13.5" x14ac:dyDescent="0.25">
      <c r="A184" s="3">
        <v>42270</v>
      </c>
      <c r="B184" s="2">
        <v>20.0595</v>
      </c>
      <c r="C184" s="2">
        <v>34.337652661095959</v>
      </c>
      <c r="D184" s="2">
        <v>2.5181108872391889E-2</v>
      </c>
      <c r="E184" s="2">
        <v>-0.28490855566644213</v>
      </c>
      <c r="F184" s="2">
        <v>20.099740000000001</v>
      </c>
      <c r="G184" s="2">
        <v>20.105020000000003</v>
      </c>
      <c r="H184" s="2">
        <v>20.162950000000002</v>
      </c>
      <c r="I184" s="2">
        <v>20.377727999999987</v>
      </c>
      <c r="J184" s="2"/>
      <c r="K184" s="17" t="s">
        <v>47</v>
      </c>
      <c r="L184" s="17" t="s">
        <v>48</v>
      </c>
      <c r="M184" s="17" t="s">
        <v>52</v>
      </c>
    </row>
    <row r="185" spans="1:13" ht="13.5" x14ac:dyDescent="0.25">
      <c r="A185" s="3">
        <v>42275</v>
      </c>
      <c r="B185" s="2">
        <v>20.1098</v>
      </c>
      <c r="C185" s="2">
        <v>40.467506623705368</v>
      </c>
      <c r="D185" s="2">
        <v>1.3525172005373065E-2</v>
      </c>
      <c r="E185" s="2">
        <v>-0.27957212434432377</v>
      </c>
      <c r="F185" s="2">
        <v>20.099740000000004</v>
      </c>
      <c r="G185" s="2">
        <v>20.105020000000003</v>
      </c>
      <c r="H185" s="2">
        <v>20.156665000000004</v>
      </c>
      <c r="I185" s="2">
        <v>20.362745999999987</v>
      </c>
      <c r="J185" s="2"/>
      <c r="K185" s="17" t="s">
        <v>49</v>
      </c>
      <c r="L185" s="17" t="s">
        <v>50</v>
      </c>
      <c r="M185" s="17" t="s">
        <v>51</v>
      </c>
    </row>
    <row r="186" spans="1:13" ht="13.5" x14ac:dyDescent="0.25">
      <c r="A186" s="3">
        <v>42276</v>
      </c>
      <c r="B186" s="2">
        <v>20.3611</v>
      </c>
      <c r="C186" s="2">
        <v>60.371815032144589</v>
      </c>
      <c r="D186" s="2">
        <v>-1.4375920092778216E-2</v>
      </c>
      <c r="E186" s="2">
        <v>-0.27044426134575988</v>
      </c>
      <c r="F186" s="2">
        <v>20.149999999999999</v>
      </c>
      <c r="G186" s="2">
        <v>20.13015</v>
      </c>
      <c r="H186" s="2">
        <v>20.156790000000004</v>
      </c>
      <c r="I186" s="2">
        <v>20.362745999999987</v>
      </c>
      <c r="J186" s="2"/>
      <c r="K186" s="17" t="s">
        <v>49</v>
      </c>
      <c r="L186" s="17" t="s">
        <v>50</v>
      </c>
      <c r="M186" s="17" t="s">
        <v>55</v>
      </c>
    </row>
    <row r="187" spans="1:13" ht="13.5" x14ac:dyDescent="0.25">
      <c r="A187" s="3">
        <v>42277</v>
      </c>
      <c r="B187" s="2">
        <v>20.112300000000001</v>
      </c>
      <c r="C187" s="2">
        <v>44.506221714223045</v>
      </c>
      <c r="D187" s="2">
        <v>-2.0121494584575572E-2</v>
      </c>
      <c r="E187" s="2">
        <v>-0.25536426815141006</v>
      </c>
      <c r="F187" s="2">
        <v>20.150500000000001</v>
      </c>
      <c r="G187" s="2">
        <v>20.13015</v>
      </c>
      <c r="H187" s="2">
        <v>20.144475000000007</v>
      </c>
      <c r="I187" s="2">
        <v>20.348719999999986</v>
      </c>
      <c r="J187" s="2"/>
      <c r="K187" s="17" t="s">
        <v>49</v>
      </c>
      <c r="L187" s="17" t="s">
        <v>50</v>
      </c>
      <c r="M187" s="17" t="s">
        <v>55</v>
      </c>
    </row>
    <row r="188" spans="1:13" ht="13.5" x14ac:dyDescent="0.25">
      <c r="A188" s="3">
        <v>42278</v>
      </c>
      <c r="B188" s="2">
        <v>20.3611</v>
      </c>
      <c r="C188" s="2">
        <v>56.747306942348338</v>
      </c>
      <c r="D188" s="2">
        <v>-4.3207953293709522E-2</v>
      </c>
      <c r="E188" s="2">
        <v>-0.23436732856726469</v>
      </c>
      <c r="F188" s="2">
        <v>20.200760000000002</v>
      </c>
      <c r="G188" s="2">
        <v>20.155279999999998</v>
      </c>
      <c r="H188" s="2">
        <v>20.150755000000007</v>
      </c>
      <c r="I188" s="2">
        <v>20.339167999999987</v>
      </c>
      <c r="J188" s="2"/>
      <c r="K188" s="17" t="s">
        <v>49</v>
      </c>
      <c r="L188" s="17" t="s">
        <v>50</v>
      </c>
      <c r="M188" s="17" t="s">
        <v>55</v>
      </c>
    </row>
    <row r="189" spans="1:13" ht="13.5" x14ac:dyDescent="0.25">
      <c r="A189" s="3">
        <v>42279</v>
      </c>
      <c r="B189" s="2">
        <v>20.1098</v>
      </c>
      <c r="C189" s="2">
        <v>45.7661764258076</v>
      </c>
      <c r="D189" s="2">
        <v>-4.5052239139398154E-2</v>
      </c>
      <c r="E189" s="2">
        <v>-0.20423090641827527</v>
      </c>
      <c r="F189" s="2">
        <v>20.210820000000002</v>
      </c>
      <c r="G189" s="2">
        <v>20.155279999999998</v>
      </c>
      <c r="H189" s="2">
        <v>20.147615000000009</v>
      </c>
      <c r="I189" s="2">
        <v>20.329615999999991</v>
      </c>
      <c r="J189" s="2"/>
      <c r="K189" s="17" t="s">
        <v>47</v>
      </c>
      <c r="L189" s="17" t="s">
        <v>48</v>
      </c>
      <c r="M189" s="17" t="s">
        <v>53</v>
      </c>
    </row>
    <row r="190" spans="1:13" ht="13.5" x14ac:dyDescent="0.25">
      <c r="A190" s="3">
        <v>42282</v>
      </c>
      <c r="B190" s="2">
        <v>20.107299999999999</v>
      </c>
      <c r="C190" s="2">
        <v>45.671491858498214</v>
      </c>
      <c r="D190" s="2">
        <v>-4.5798591421469581E-2</v>
      </c>
      <c r="E190" s="2">
        <v>-0.17253094944917377</v>
      </c>
      <c r="F190" s="2">
        <v>20.210319999999999</v>
      </c>
      <c r="G190" s="2">
        <v>20.155030000000004</v>
      </c>
      <c r="H190" s="2">
        <v>20.141335000000005</v>
      </c>
      <c r="I190" s="2">
        <v>20.324539999999988</v>
      </c>
      <c r="J190" s="2"/>
      <c r="K190" s="17" t="s">
        <v>47</v>
      </c>
      <c r="L190" s="17" t="s">
        <v>48</v>
      </c>
      <c r="M190" s="17" t="s">
        <v>52</v>
      </c>
    </row>
    <row r="191" spans="1:13" ht="13.5" x14ac:dyDescent="0.25">
      <c r="A191" s="3">
        <v>42283</v>
      </c>
      <c r="B191" s="2">
        <v>19.8584</v>
      </c>
      <c r="C191" s="2">
        <v>37.37983189395991</v>
      </c>
      <c r="D191" s="2">
        <v>-2.7395892025126045E-2</v>
      </c>
      <c r="E191" s="2">
        <v>-0.14645069842949582</v>
      </c>
      <c r="F191" s="2">
        <v>20.109780000000001</v>
      </c>
      <c r="G191" s="2">
        <v>20.12989</v>
      </c>
      <c r="H191" s="2">
        <v>20.122480000000007</v>
      </c>
      <c r="I191" s="2">
        <v>20.314485999999988</v>
      </c>
      <c r="J191" s="2"/>
      <c r="K191" s="17" t="s">
        <v>47</v>
      </c>
      <c r="L191" s="17" t="s">
        <v>48</v>
      </c>
      <c r="M191" s="17" t="s">
        <v>52</v>
      </c>
    </row>
    <row r="192" spans="1:13" ht="13.5" x14ac:dyDescent="0.25">
      <c r="A192" s="3">
        <v>42284</v>
      </c>
      <c r="B192" s="2">
        <v>19.984100000000002</v>
      </c>
      <c r="C192" s="2">
        <v>43.007270985046027</v>
      </c>
      <c r="D192" s="2">
        <v>-1.9111772645938885E-2</v>
      </c>
      <c r="E192" s="2">
        <v>-0.12554119205053493</v>
      </c>
      <c r="F192" s="2">
        <v>20.084139999999998</v>
      </c>
      <c r="G192" s="2">
        <v>20.117319999999999</v>
      </c>
      <c r="H192" s="2">
        <v>20.113685000000007</v>
      </c>
      <c r="I192" s="2">
        <v>20.302469999999985</v>
      </c>
      <c r="J192" s="2"/>
      <c r="K192" s="17" t="s">
        <v>47</v>
      </c>
      <c r="L192" s="17" t="s">
        <v>48</v>
      </c>
      <c r="M192" s="17" t="s">
        <v>52</v>
      </c>
    </row>
    <row r="193" spans="1:13" ht="13.5" x14ac:dyDescent="0.25">
      <c r="A193" s="3">
        <v>42285</v>
      </c>
      <c r="B193" s="2">
        <v>19.984100000000002</v>
      </c>
      <c r="C193" s="2">
        <v>43.007270985046027</v>
      </c>
      <c r="D193" s="2">
        <v>-1.0971089113574806E-2</v>
      </c>
      <c r="E193" s="2">
        <v>-0.10330526340573361</v>
      </c>
      <c r="F193" s="2">
        <v>20.00874</v>
      </c>
      <c r="G193" s="2">
        <v>20.104750000000003</v>
      </c>
      <c r="H193" s="2">
        <v>20.107400000000005</v>
      </c>
      <c r="I193" s="2">
        <v>20.295933999999988</v>
      </c>
      <c r="J193" s="2"/>
      <c r="K193" s="17" t="s">
        <v>47</v>
      </c>
      <c r="L193" s="17" t="s">
        <v>48</v>
      </c>
      <c r="M193" s="17" t="s">
        <v>52</v>
      </c>
    </row>
    <row r="194" spans="1:13" ht="13.5" x14ac:dyDescent="0.25">
      <c r="A194" s="3">
        <v>42286</v>
      </c>
      <c r="B194" s="2">
        <v>20.062000000000001</v>
      </c>
      <c r="C194" s="2">
        <v>46.465111983031463</v>
      </c>
      <c r="D194" s="2">
        <v>-1.6544387324817222E-2</v>
      </c>
      <c r="E194" s="2">
        <v>-7.1264217888724488E-2</v>
      </c>
      <c r="F194" s="2">
        <v>19.999179999999999</v>
      </c>
      <c r="G194" s="2">
        <v>20.105000000000004</v>
      </c>
      <c r="H194" s="2">
        <v>20.105010000000004</v>
      </c>
      <c r="I194" s="2">
        <v>20.286431999999987</v>
      </c>
      <c r="J194" s="2"/>
      <c r="K194" s="17" t="s">
        <v>49</v>
      </c>
      <c r="L194" s="17" t="s">
        <v>50</v>
      </c>
      <c r="M194" s="17" t="s">
        <v>54</v>
      </c>
    </row>
    <row r="195" spans="1:13" ht="13.5" x14ac:dyDescent="0.25">
      <c r="A195" s="3">
        <v>42289</v>
      </c>
      <c r="B195" s="2">
        <v>20.067</v>
      </c>
      <c r="C195" s="2">
        <v>46.688686437464106</v>
      </c>
      <c r="D195" s="2">
        <v>-1.338279034131773E-2</v>
      </c>
      <c r="E195" s="2">
        <v>-4.9597583059226028E-2</v>
      </c>
      <c r="F195" s="2">
        <v>19.991120000000002</v>
      </c>
      <c r="G195" s="2">
        <v>20.100720000000003</v>
      </c>
      <c r="H195" s="2">
        <v>20.102870000000003</v>
      </c>
      <c r="I195" s="2">
        <v>20.280549999999991</v>
      </c>
      <c r="J195" s="2"/>
      <c r="K195" s="17" t="s">
        <v>49</v>
      </c>
      <c r="L195" s="17" t="s">
        <v>50</v>
      </c>
      <c r="M195" s="17" t="s">
        <v>54</v>
      </c>
    </row>
    <row r="196" spans="1:13" ht="13.5" x14ac:dyDescent="0.25">
      <c r="A196" s="3">
        <v>42290</v>
      </c>
      <c r="B196" s="2">
        <v>20.0595</v>
      </c>
      <c r="C196" s="2">
        <v>46.375824402004127</v>
      </c>
      <c r="D196" s="2">
        <v>2.8951598068445605E-2</v>
      </c>
      <c r="E196" s="2">
        <v>-1.6096185738751878E-2</v>
      </c>
      <c r="F196" s="2">
        <v>20.031340000000004</v>
      </c>
      <c r="G196" s="2">
        <v>20.07056</v>
      </c>
      <c r="H196" s="2">
        <v>20.100355000000004</v>
      </c>
      <c r="I196" s="2">
        <v>20.272003999999985</v>
      </c>
      <c r="J196" s="2"/>
      <c r="K196" s="17" t="s">
        <v>49</v>
      </c>
      <c r="L196" s="17" t="s">
        <v>50</v>
      </c>
      <c r="M196" s="17" t="s">
        <v>55</v>
      </c>
    </row>
    <row r="197" spans="1:13" ht="13.5" x14ac:dyDescent="0.25">
      <c r="A197" s="3">
        <v>42293</v>
      </c>
      <c r="B197" s="2">
        <v>20.1098</v>
      </c>
      <c r="C197" s="2">
        <v>48.851346575548668</v>
      </c>
      <c r="D197" s="2">
        <v>2.32238214884255E-2</v>
      </c>
      <c r="E197" s="2">
        <v>1.894988105724571E-2</v>
      </c>
      <c r="F197" s="2">
        <v>20.056480000000001</v>
      </c>
      <c r="G197" s="2">
        <v>20.070309999999999</v>
      </c>
      <c r="H197" s="2">
        <v>20.100230000000003</v>
      </c>
      <c r="I197" s="2">
        <v>20.264713999999987</v>
      </c>
      <c r="J197" s="2"/>
      <c r="K197" s="17" t="s">
        <v>49</v>
      </c>
      <c r="L197" s="17" t="s">
        <v>50</v>
      </c>
      <c r="M197" s="17" t="s">
        <v>55</v>
      </c>
    </row>
    <row r="198" spans="1:13" ht="13.5" x14ac:dyDescent="0.25">
      <c r="A198" s="3">
        <v>42296</v>
      </c>
      <c r="B198" s="2">
        <v>20.0092</v>
      </c>
      <c r="C198" s="2">
        <v>44.433307863417319</v>
      </c>
      <c r="D198" s="2">
        <v>6.4228853267735531E-2</v>
      </c>
      <c r="E198" s="2">
        <v>5.4833155120260636E-2</v>
      </c>
      <c r="F198" s="2">
        <v>20.061500000000002</v>
      </c>
      <c r="G198" s="2">
        <v>20.035119999999999</v>
      </c>
      <c r="H198" s="2">
        <v>20.095200000000006</v>
      </c>
      <c r="I198" s="2">
        <v>20.255161999999988</v>
      </c>
      <c r="J198" s="2"/>
      <c r="K198" s="17" t="s">
        <v>49</v>
      </c>
      <c r="L198" s="17" t="s">
        <v>50</v>
      </c>
      <c r="M198" s="17" t="s">
        <v>55</v>
      </c>
    </row>
    <row r="199" spans="1:13" ht="13.5" x14ac:dyDescent="0.25">
      <c r="A199" s="3">
        <v>42297</v>
      </c>
      <c r="B199" s="2">
        <v>19.933800000000002</v>
      </c>
      <c r="C199" s="2">
        <v>41.410428923452621</v>
      </c>
      <c r="D199" s="2">
        <v>6.6557253057595744E-2</v>
      </c>
      <c r="E199" s="2">
        <v>8.561086460175929E-2</v>
      </c>
      <c r="F199" s="2">
        <v>20.03586</v>
      </c>
      <c r="G199" s="2">
        <v>20.017519999999998</v>
      </c>
      <c r="H199" s="2">
        <v>20.086400000000005</v>
      </c>
      <c r="I199" s="2">
        <v>20.234549999999992</v>
      </c>
      <c r="J199" s="2"/>
      <c r="K199" s="17" t="s">
        <v>49</v>
      </c>
      <c r="L199" s="17" t="s">
        <v>50</v>
      </c>
      <c r="M199" s="17" t="s">
        <v>54</v>
      </c>
    </row>
    <row r="200" spans="1:13" ht="13.5" x14ac:dyDescent="0.25">
      <c r="A200" s="3">
        <v>42298</v>
      </c>
      <c r="B200" s="2">
        <v>19.8584</v>
      </c>
      <c r="C200" s="2">
        <v>38.583599922052827</v>
      </c>
      <c r="D200" s="2">
        <v>7.4829278499137786E-2</v>
      </c>
      <c r="E200" s="2">
        <v>0.10246303917136593</v>
      </c>
      <c r="F200" s="2">
        <v>19.994140000000002</v>
      </c>
      <c r="G200" s="2">
        <v>19.992629999999998</v>
      </c>
      <c r="H200" s="2">
        <v>20.073830000000008</v>
      </c>
      <c r="I200" s="2">
        <v>20.213183999999988</v>
      </c>
      <c r="J200" s="2"/>
      <c r="K200" s="17" t="s">
        <v>47</v>
      </c>
      <c r="L200" s="17" t="s">
        <v>48</v>
      </c>
      <c r="M200" s="17" t="s">
        <v>52</v>
      </c>
    </row>
    <row r="201" spans="1:13" ht="13.5" x14ac:dyDescent="0.25">
      <c r="A201" s="3">
        <v>42299</v>
      </c>
      <c r="B201" s="2">
        <v>19.833300000000001</v>
      </c>
      <c r="C201" s="2">
        <v>37.661921661441944</v>
      </c>
      <c r="D201" s="2">
        <v>4.6860873605769626E-2</v>
      </c>
      <c r="E201" s="2">
        <v>0.11757188575227108</v>
      </c>
      <c r="F201" s="2">
        <v>19.948900000000002</v>
      </c>
      <c r="G201" s="2">
        <v>19.990119999999997</v>
      </c>
      <c r="H201" s="2">
        <v>20.060005000000007</v>
      </c>
      <c r="I201" s="2">
        <v>20.191315999999986</v>
      </c>
      <c r="J201" s="2">
        <v>20.160203500000009</v>
      </c>
      <c r="K201" s="17" t="s">
        <v>47</v>
      </c>
      <c r="L201" s="17" t="s">
        <v>48</v>
      </c>
      <c r="M201" s="17" t="s">
        <v>52</v>
      </c>
    </row>
    <row r="202" spans="1:13" ht="13.5" x14ac:dyDescent="0.25">
      <c r="A202" s="3">
        <v>42300</v>
      </c>
      <c r="B202" s="2">
        <v>19.833300000000001</v>
      </c>
      <c r="C202" s="2">
        <v>37.661921661441944</v>
      </c>
      <c r="D202" s="2">
        <v>4.403878004423234E-2</v>
      </c>
      <c r="E202" s="2">
        <v>0.12887836070011335</v>
      </c>
      <c r="F202" s="2">
        <v>19.893600000000003</v>
      </c>
      <c r="G202" s="2">
        <v>19.97504</v>
      </c>
      <c r="H202" s="2">
        <v>20.046180000000007</v>
      </c>
      <c r="I202" s="2">
        <v>20.178195999999993</v>
      </c>
      <c r="J202" s="2">
        <v>20.164820500000005</v>
      </c>
      <c r="K202" s="17" t="s">
        <v>47</v>
      </c>
      <c r="L202" s="17" t="s">
        <v>48</v>
      </c>
      <c r="M202" s="17" t="s">
        <v>52</v>
      </c>
    </row>
    <row r="203" spans="1:13" ht="13.5" x14ac:dyDescent="0.25">
      <c r="A203" s="3">
        <v>42303</v>
      </c>
      <c r="B203" s="2">
        <v>19.657299999999999</v>
      </c>
      <c r="C203" s="2">
        <v>31.53576283346905</v>
      </c>
      <c r="D203" s="2">
        <v>5.6081427196371436E-2</v>
      </c>
      <c r="E203" s="2">
        <v>0.12476436958848519</v>
      </c>
      <c r="F203" s="2">
        <v>19.823219999999999</v>
      </c>
      <c r="G203" s="2">
        <v>19.942360000000001</v>
      </c>
      <c r="H203" s="2">
        <v>20.023555000000009</v>
      </c>
      <c r="I203" s="2">
        <v>20.16155599999999</v>
      </c>
      <c r="J203" s="2">
        <v>20.166412500000007</v>
      </c>
      <c r="K203" s="17" t="s">
        <v>47</v>
      </c>
      <c r="L203" s="17" t="s">
        <v>48</v>
      </c>
      <c r="M203" s="17" t="s">
        <v>52</v>
      </c>
    </row>
    <row r="204" spans="1:13" ht="13.5" x14ac:dyDescent="0.25">
      <c r="A204" s="3">
        <v>42304</v>
      </c>
      <c r="B204" s="2">
        <v>19.984100000000002</v>
      </c>
      <c r="C204" s="2">
        <v>48.339282938139185</v>
      </c>
      <c r="D204" s="2">
        <v>5.6378869527001996E-2</v>
      </c>
      <c r="E204" s="2">
        <v>0.11391711183212663</v>
      </c>
      <c r="F204" s="2">
        <v>19.833279999999998</v>
      </c>
      <c r="G204" s="2">
        <v>19.934570000000001</v>
      </c>
      <c r="H204" s="2">
        <v>20.019785000000006</v>
      </c>
      <c r="I204" s="2">
        <v>20.15150199999999</v>
      </c>
      <c r="J204" s="2">
        <v>20.170002000000007</v>
      </c>
      <c r="K204" s="17" t="s">
        <v>47</v>
      </c>
      <c r="L204" s="17" t="s">
        <v>48</v>
      </c>
      <c r="M204" s="17" t="s">
        <v>53</v>
      </c>
    </row>
    <row r="205" spans="1:13" ht="13.5" x14ac:dyDescent="0.25">
      <c r="A205" s="3">
        <v>42305</v>
      </c>
      <c r="B205" s="2">
        <v>19.984100000000002</v>
      </c>
      <c r="C205" s="2">
        <v>48.339282938139185</v>
      </c>
      <c r="D205" s="2">
        <v>5.7626394207389353E-2</v>
      </c>
      <c r="E205" s="2">
        <v>9.9637880262123113E-2</v>
      </c>
      <c r="F205" s="2">
        <v>19.858420000000002</v>
      </c>
      <c r="G205" s="2">
        <v>19.926280000000002</v>
      </c>
      <c r="H205" s="2">
        <v>20.013500000000008</v>
      </c>
      <c r="I205" s="2">
        <v>20.141497999999991</v>
      </c>
      <c r="J205" s="2">
        <v>20.173337000000007</v>
      </c>
      <c r="K205" s="17" t="s">
        <v>47</v>
      </c>
      <c r="L205" s="17" t="s">
        <v>48</v>
      </c>
      <c r="M205" s="17" t="s">
        <v>53</v>
      </c>
    </row>
    <row r="206" spans="1:13" ht="13.5" x14ac:dyDescent="0.25">
      <c r="A206" s="3">
        <v>42306</v>
      </c>
      <c r="B206" s="2">
        <v>19.984100000000002</v>
      </c>
      <c r="C206" s="2">
        <v>48.339282938139185</v>
      </c>
      <c r="D206" s="2">
        <v>5.7737971729544313E-2</v>
      </c>
      <c r="E206" s="2">
        <v>8.4329683785215742E-2</v>
      </c>
      <c r="F206" s="2">
        <v>19.888579999999997</v>
      </c>
      <c r="G206" s="2">
        <v>19.918740000000007</v>
      </c>
      <c r="H206" s="2">
        <v>19.994650000000004</v>
      </c>
      <c r="I206" s="2">
        <v>20.131945999999992</v>
      </c>
      <c r="J206" s="2">
        <v>20.177520000000005</v>
      </c>
      <c r="K206" s="17" t="s">
        <v>49</v>
      </c>
      <c r="L206" s="17" t="s">
        <v>51</v>
      </c>
      <c r="M206" s="17" t="s">
        <v>55</v>
      </c>
    </row>
    <row r="207" spans="1:13" ht="13.5" x14ac:dyDescent="0.25">
      <c r="A207" s="3">
        <v>42307</v>
      </c>
      <c r="B207" s="2">
        <v>19.606999999999999</v>
      </c>
      <c r="C207" s="2">
        <v>35.708363221410067</v>
      </c>
      <c r="D207" s="2">
        <v>9.3698461563377577E-2</v>
      </c>
      <c r="E207" s="2">
        <v>6.5415774455395842E-2</v>
      </c>
      <c r="F207" s="2">
        <v>19.843319999999999</v>
      </c>
      <c r="G207" s="2">
        <v>19.868460000000006</v>
      </c>
      <c r="H207" s="2">
        <v>19.969385000000006</v>
      </c>
      <c r="I207" s="2">
        <v>20.116611999999993</v>
      </c>
      <c r="J207" s="2">
        <v>20.179830000000006</v>
      </c>
      <c r="K207" s="17" t="s">
        <v>47</v>
      </c>
      <c r="L207" s="17" t="s">
        <v>48</v>
      </c>
      <c r="M207" s="17" t="s">
        <v>52</v>
      </c>
    </row>
    <row r="208" spans="1:13" ht="13.5" x14ac:dyDescent="0.25">
      <c r="A208" s="3">
        <v>42310</v>
      </c>
      <c r="B208" s="2">
        <v>19.8584</v>
      </c>
      <c r="C208" s="2">
        <v>45.864141751600059</v>
      </c>
      <c r="D208" s="2">
        <v>9.2435615005118876E-2</v>
      </c>
      <c r="E208" s="2">
        <v>4.4484162802111114E-2</v>
      </c>
      <c r="F208" s="2">
        <v>19.883540000000004</v>
      </c>
      <c r="G208" s="2">
        <v>19.853379999999998</v>
      </c>
      <c r="H208" s="2">
        <v>19.944250000000004</v>
      </c>
      <c r="I208" s="2">
        <v>20.106557999999993</v>
      </c>
      <c r="J208" s="2">
        <v>20.183409000000005</v>
      </c>
      <c r="K208" s="17" t="s">
        <v>47</v>
      </c>
      <c r="L208" s="17" t="s">
        <v>48</v>
      </c>
      <c r="M208" s="17" t="s">
        <v>53</v>
      </c>
    </row>
    <row r="209" spans="1:13" ht="13.5" x14ac:dyDescent="0.25">
      <c r="A209" s="3">
        <v>42311</v>
      </c>
      <c r="B209" s="2">
        <v>19.8584</v>
      </c>
      <c r="C209" s="2">
        <v>45.864141751600059</v>
      </c>
      <c r="D209" s="2">
        <v>8.0511326505000369E-2</v>
      </c>
      <c r="E209" s="2">
        <v>2.0734032097590942E-2</v>
      </c>
      <c r="F209" s="2">
        <v>19.8584</v>
      </c>
      <c r="G209" s="2">
        <v>19.845839999999999</v>
      </c>
      <c r="H209" s="2">
        <v>19.93168</v>
      </c>
      <c r="I209" s="2">
        <v>20.096503999999996</v>
      </c>
      <c r="J209" s="2">
        <v>20.186963500000005</v>
      </c>
      <c r="K209" s="17" t="s">
        <v>47</v>
      </c>
      <c r="L209" s="17" t="s">
        <v>48</v>
      </c>
      <c r="M209" s="17" t="s">
        <v>52</v>
      </c>
    </row>
    <row r="210" spans="1:13" ht="13.5" x14ac:dyDescent="0.25">
      <c r="A210" s="3">
        <v>42312</v>
      </c>
      <c r="B210" s="2">
        <v>19.481300000000001</v>
      </c>
      <c r="C210" s="2">
        <v>35.977472334887267</v>
      </c>
      <c r="D210" s="2">
        <v>8.7444019828211594E-2</v>
      </c>
      <c r="E210" s="2">
        <v>-4.4849846809657257E-3</v>
      </c>
      <c r="F210" s="2">
        <v>19.757840000000002</v>
      </c>
      <c r="G210" s="2">
        <v>19.808129999999998</v>
      </c>
      <c r="H210" s="2">
        <v>19.900380000000006</v>
      </c>
      <c r="I210" s="2">
        <v>20.076945999999996</v>
      </c>
      <c r="J210" s="2">
        <v>20.188632500000004</v>
      </c>
      <c r="K210" s="17" t="s">
        <v>47</v>
      </c>
      <c r="L210" s="17" t="s">
        <v>48</v>
      </c>
      <c r="M210" s="17" t="s">
        <v>52</v>
      </c>
    </row>
    <row r="211" spans="1:13" ht="13.5" x14ac:dyDescent="0.25">
      <c r="A211" s="3">
        <v>42313</v>
      </c>
      <c r="B211" s="2">
        <v>19.481300000000001</v>
      </c>
      <c r="C211" s="2">
        <v>35.977472334887267</v>
      </c>
      <c r="D211" s="2">
        <v>9.2315001550630882E-2</v>
      </c>
      <c r="E211" s="2">
        <v>-2.2090944592906614E-2</v>
      </c>
      <c r="F211" s="2">
        <v>19.657280000000004</v>
      </c>
      <c r="G211" s="2">
        <v>19.772929999999999</v>
      </c>
      <c r="H211" s="2">
        <v>19.881525</v>
      </c>
      <c r="I211" s="2">
        <v>20.059349999999998</v>
      </c>
      <c r="J211" s="2">
        <v>20.189720000000008</v>
      </c>
      <c r="K211" s="17" t="s">
        <v>47</v>
      </c>
      <c r="L211" s="17" t="s">
        <v>48</v>
      </c>
      <c r="M211" s="17" t="s">
        <v>52</v>
      </c>
    </row>
    <row r="212" spans="1:13" ht="13.5" x14ac:dyDescent="0.25">
      <c r="A212" s="3">
        <v>42314</v>
      </c>
      <c r="B212" s="2">
        <v>19.380800000000001</v>
      </c>
      <c r="C212" s="2">
        <v>33.730108557201859</v>
      </c>
      <c r="D212" s="2">
        <v>0.10653511541804406</v>
      </c>
      <c r="E212" s="2">
        <v>-3.2153728069776927E-2</v>
      </c>
      <c r="F212" s="2">
        <v>19.61204</v>
      </c>
      <c r="G212" s="2">
        <v>19.727679999999999</v>
      </c>
      <c r="H212" s="2">
        <v>19.85136</v>
      </c>
      <c r="I212" s="2">
        <v>20.040245999999996</v>
      </c>
      <c r="J212" s="2">
        <v>20.191359500000004</v>
      </c>
      <c r="K212" s="17" t="s">
        <v>47</v>
      </c>
      <c r="L212" s="17" t="s">
        <v>48</v>
      </c>
      <c r="M212" s="17" t="s">
        <v>52</v>
      </c>
    </row>
    <row r="213" spans="1:13" ht="13.5" x14ac:dyDescent="0.25">
      <c r="A213" s="3">
        <v>42317</v>
      </c>
      <c r="B213" s="2">
        <v>18.8278</v>
      </c>
      <c r="C213" s="2">
        <v>24.61768815521377</v>
      </c>
      <c r="D213" s="2">
        <v>0.13550488992479259</v>
      </c>
      <c r="E213" s="2">
        <v>-3.6992417489252395E-2</v>
      </c>
      <c r="F213" s="2">
        <v>19.405919999999998</v>
      </c>
      <c r="G213" s="2">
        <v>19.644730000000003</v>
      </c>
      <c r="H213" s="2">
        <v>19.793545000000005</v>
      </c>
      <c r="I213" s="2">
        <v>20.00958</v>
      </c>
      <c r="J213" s="2">
        <v>20.190209500000005</v>
      </c>
      <c r="K213" s="17" t="s">
        <v>47</v>
      </c>
      <c r="L213" s="17" t="s">
        <v>48</v>
      </c>
      <c r="M213" s="17" t="s">
        <v>52</v>
      </c>
    </row>
    <row r="214" spans="1:13" ht="13.5" x14ac:dyDescent="0.25">
      <c r="A214" s="3">
        <v>42318</v>
      </c>
      <c r="B214" s="2">
        <v>18.601500000000001</v>
      </c>
      <c r="C214" s="2">
        <v>21.998572831598779</v>
      </c>
      <c r="D214" s="2">
        <v>0.23315066892665826</v>
      </c>
      <c r="E214" s="2">
        <v>-4.6005219410332449E-2</v>
      </c>
      <c r="F214" s="2">
        <v>19.154540000000001</v>
      </c>
      <c r="G214" s="2">
        <v>19.50647</v>
      </c>
      <c r="H214" s="2">
        <v>19.720520000000004</v>
      </c>
      <c r="I214" s="2">
        <v>19.974387999999998</v>
      </c>
      <c r="J214" s="2">
        <v>20.187479500000006</v>
      </c>
      <c r="K214" s="17" t="s">
        <v>47</v>
      </c>
      <c r="L214" s="17" t="s">
        <v>48</v>
      </c>
      <c r="M214" s="17" t="s">
        <v>52</v>
      </c>
    </row>
    <row r="215" spans="1:13" ht="13.5" x14ac:dyDescent="0.25">
      <c r="A215" s="3">
        <v>42319</v>
      </c>
      <c r="B215" s="2">
        <v>18.601500000000001</v>
      </c>
      <c r="C215" s="2">
        <v>21.998572831598779</v>
      </c>
      <c r="D215" s="2">
        <v>0.32275290980929938</v>
      </c>
      <c r="E215" s="2">
        <v>-5.9534104007985027E-2</v>
      </c>
      <c r="F215" s="2">
        <v>18.978580000000001</v>
      </c>
      <c r="G215" s="2">
        <v>19.368209999999998</v>
      </c>
      <c r="H215" s="2">
        <v>19.647245000000002</v>
      </c>
      <c r="I215" s="2">
        <v>19.941708000000002</v>
      </c>
      <c r="J215" s="2">
        <v>20.184749500000006</v>
      </c>
      <c r="K215" s="17" t="s">
        <v>47</v>
      </c>
      <c r="L215" s="17" t="s">
        <v>48</v>
      </c>
      <c r="M215" s="17" t="s">
        <v>52</v>
      </c>
    </row>
    <row r="216" spans="1:13" ht="13.5" x14ac:dyDescent="0.25">
      <c r="A216" s="3">
        <v>42320</v>
      </c>
      <c r="B216" s="2">
        <v>18.387899999999998</v>
      </c>
      <c r="C216" s="2">
        <v>19.70378245203635</v>
      </c>
      <c r="D216" s="2">
        <v>0.42085434742607575</v>
      </c>
      <c r="E216" s="2">
        <v>-7.7542360198352922E-2</v>
      </c>
      <c r="F216" s="2">
        <v>18.759900000000002</v>
      </c>
      <c r="G216" s="2">
        <v>19.208589999999997</v>
      </c>
      <c r="H216" s="2">
        <v>19.563665</v>
      </c>
      <c r="I216" s="2">
        <v>19.902293999999998</v>
      </c>
      <c r="J216" s="2">
        <v>20.179982000000006</v>
      </c>
      <c r="K216" s="17" t="s">
        <v>47</v>
      </c>
      <c r="L216" s="17" t="s">
        <v>48</v>
      </c>
      <c r="M216" s="17" t="s">
        <v>52</v>
      </c>
    </row>
    <row r="217" spans="1:13" ht="13.5" x14ac:dyDescent="0.25">
      <c r="A217" s="3">
        <v>42321</v>
      </c>
      <c r="B217" s="2">
        <v>18.601500000000001</v>
      </c>
      <c r="C217" s="2">
        <v>27.813222241593266</v>
      </c>
      <c r="D217" s="2">
        <v>0.43727109373635997</v>
      </c>
      <c r="E217" s="2">
        <v>-8.7968268663181526E-2</v>
      </c>
      <c r="F217" s="2">
        <v>18.604040000000001</v>
      </c>
      <c r="G217" s="2">
        <v>19.108039999999999</v>
      </c>
      <c r="H217" s="2">
        <v>19.488250000000001</v>
      </c>
      <c r="I217" s="2">
        <v>19.867151999999997</v>
      </c>
      <c r="J217" s="2">
        <v>20.17616150000001</v>
      </c>
      <c r="K217" s="17" t="s">
        <v>47</v>
      </c>
      <c r="L217" s="17" t="s">
        <v>48</v>
      </c>
      <c r="M217" s="17" t="s">
        <v>52</v>
      </c>
    </row>
    <row r="218" spans="1:13" ht="13.5" x14ac:dyDescent="0.25">
      <c r="A218" s="3">
        <v>42324</v>
      </c>
      <c r="B218" s="2">
        <v>18.5261</v>
      </c>
      <c r="C218" s="2">
        <v>26.784874126166173</v>
      </c>
      <c r="D218" s="2">
        <v>0.50087086826736638</v>
      </c>
      <c r="E218" s="2">
        <v>-9.3152673337976222E-2</v>
      </c>
      <c r="F218" s="2">
        <v>18.543700000000001</v>
      </c>
      <c r="G218" s="2">
        <v>18.974809999999998</v>
      </c>
      <c r="H218" s="2">
        <v>19.414094999999996</v>
      </c>
      <c r="I218" s="2">
        <v>19.832964</v>
      </c>
      <c r="J218" s="2">
        <v>20.171964000000013</v>
      </c>
      <c r="K218" s="17" t="s">
        <v>47</v>
      </c>
      <c r="L218" s="17" t="s">
        <v>48</v>
      </c>
      <c r="M218" s="17" t="s">
        <v>52</v>
      </c>
    </row>
    <row r="219" spans="1:13" ht="13.5" x14ac:dyDescent="0.25">
      <c r="A219" s="3">
        <v>42325</v>
      </c>
      <c r="B219" s="2">
        <v>17.998200000000001</v>
      </c>
      <c r="C219" s="2">
        <v>20.945728360032049</v>
      </c>
      <c r="D219" s="2">
        <v>0.59927843101083056</v>
      </c>
      <c r="E219" s="2">
        <v>-9.4089539498542374E-2</v>
      </c>
      <c r="F219" s="2">
        <v>18.42304</v>
      </c>
      <c r="G219" s="2">
        <v>18.788789999999999</v>
      </c>
      <c r="H219" s="2">
        <v>19.317315000000001</v>
      </c>
      <c r="I219" s="2">
        <v>19.789476000000001</v>
      </c>
      <c r="J219" s="2">
        <v>20.16488450000001</v>
      </c>
      <c r="K219" s="17" t="s">
        <v>47</v>
      </c>
      <c r="L219" s="17" t="s">
        <v>48</v>
      </c>
      <c r="M219" s="17" t="s">
        <v>52</v>
      </c>
    </row>
    <row r="220" spans="1:13" ht="13.5" x14ac:dyDescent="0.25">
      <c r="A220" s="3">
        <v>42326</v>
      </c>
      <c r="B220" s="2">
        <v>17.973099999999999</v>
      </c>
      <c r="C220" s="2">
        <v>20.714500102190215</v>
      </c>
      <c r="D220" s="2">
        <v>0.63459172454476587</v>
      </c>
      <c r="E220" s="2">
        <v>-9.2009629470836005E-2</v>
      </c>
      <c r="F220" s="2">
        <v>18.297360000000001</v>
      </c>
      <c r="G220" s="2">
        <v>18.637969999999996</v>
      </c>
      <c r="H220" s="2">
        <v>19.223049999999994</v>
      </c>
      <c r="I220" s="2">
        <v>19.74428</v>
      </c>
      <c r="J220" s="2">
        <v>20.15598300000001</v>
      </c>
      <c r="K220" s="17" t="s">
        <v>47</v>
      </c>
      <c r="L220" s="17" t="s">
        <v>48</v>
      </c>
      <c r="M220" s="17" t="s">
        <v>52</v>
      </c>
    </row>
    <row r="221" spans="1:13" ht="13.5" x14ac:dyDescent="0.25">
      <c r="A221" s="3">
        <v>42327</v>
      </c>
      <c r="B221" s="2">
        <v>18.098800000000001</v>
      </c>
      <c r="C221" s="2">
        <v>25.169719084154224</v>
      </c>
      <c r="D221" s="2">
        <v>0.66290337361500207</v>
      </c>
      <c r="E221" s="2">
        <v>-8.1547075225218618E-2</v>
      </c>
      <c r="F221" s="2">
        <v>18.239539999999998</v>
      </c>
      <c r="G221" s="2">
        <v>18.49972</v>
      </c>
      <c r="H221" s="2">
        <v>19.136324999999996</v>
      </c>
      <c r="I221" s="2">
        <v>19.701546000000004</v>
      </c>
      <c r="J221" s="2">
        <v>20.144753000000012</v>
      </c>
      <c r="K221" s="17" t="s">
        <v>47</v>
      </c>
      <c r="L221" s="17" t="s">
        <v>48</v>
      </c>
      <c r="M221" s="17" t="s">
        <v>52</v>
      </c>
    </row>
    <row r="222" spans="1:13" ht="13.5" x14ac:dyDescent="0.25">
      <c r="A222" s="3">
        <v>42328</v>
      </c>
      <c r="B222" s="2">
        <v>18.098800000000001</v>
      </c>
      <c r="C222" s="2">
        <v>25.169719084154224</v>
      </c>
      <c r="D222" s="2">
        <v>0.6778238579450715</v>
      </c>
      <c r="E222" s="2">
        <v>-6.4482046934014714E-2</v>
      </c>
      <c r="F222" s="2">
        <v>18.138999999999999</v>
      </c>
      <c r="G222" s="2">
        <v>18.37152</v>
      </c>
      <c r="H222" s="2">
        <v>19.049599999999995</v>
      </c>
      <c r="I222" s="2">
        <v>19.660322000000004</v>
      </c>
      <c r="J222" s="2">
        <v>20.132250500000012</v>
      </c>
      <c r="K222" s="17" t="s">
        <v>47</v>
      </c>
      <c r="L222" s="17" t="s">
        <v>48</v>
      </c>
      <c r="M222" s="17" t="s">
        <v>52</v>
      </c>
    </row>
    <row r="223" spans="1:13" ht="13.5" x14ac:dyDescent="0.25">
      <c r="A223" s="3">
        <v>42331</v>
      </c>
      <c r="B223" s="2">
        <v>18.098800000000001</v>
      </c>
      <c r="C223" s="2">
        <v>25.169719084154224</v>
      </c>
      <c r="D223" s="2">
        <v>0.61132197121854048</v>
      </c>
      <c r="E223" s="2">
        <v>-5.3583476172673186E-2</v>
      </c>
      <c r="F223" s="2">
        <v>18.053539999999998</v>
      </c>
      <c r="G223" s="2">
        <v>18.298620000000003</v>
      </c>
      <c r="H223" s="2">
        <v>18.971674999999998</v>
      </c>
      <c r="I223" s="2">
        <v>19.620102000000003</v>
      </c>
      <c r="J223" s="2">
        <v>20.119736000000014</v>
      </c>
      <c r="K223" s="17" t="s">
        <v>47</v>
      </c>
      <c r="L223" s="17" t="s">
        <v>48</v>
      </c>
      <c r="M223" s="17" t="s">
        <v>52</v>
      </c>
    </row>
    <row r="224" spans="1:13" ht="13.5" x14ac:dyDescent="0.25">
      <c r="A224" s="3">
        <v>42332</v>
      </c>
      <c r="B224" s="2">
        <v>18.596499999999999</v>
      </c>
      <c r="C224" s="2">
        <v>41.441985395629992</v>
      </c>
      <c r="D224" s="2">
        <v>0.48887836228785986</v>
      </c>
      <c r="E224" s="2">
        <v>-4.5282419877542925E-2</v>
      </c>
      <c r="F224" s="2">
        <v>18.173199999999998</v>
      </c>
      <c r="G224" s="2">
        <v>18.298120000000004</v>
      </c>
      <c r="H224" s="2">
        <v>18.902294999999995</v>
      </c>
      <c r="I224" s="2">
        <v>19.589836000000002</v>
      </c>
      <c r="J224" s="2">
        <v>20.109710000000014</v>
      </c>
      <c r="K224" s="17" t="s">
        <v>49</v>
      </c>
      <c r="L224" s="17" t="s">
        <v>50</v>
      </c>
      <c r="M224" s="17" t="s">
        <v>55</v>
      </c>
    </row>
    <row r="225" spans="1:13" ht="13.5" x14ac:dyDescent="0.25">
      <c r="A225" s="3">
        <v>42333</v>
      </c>
      <c r="B225" s="2">
        <v>18.4758</v>
      </c>
      <c r="C225" s="2">
        <v>39.214855248567169</v>
      </c>
      <c r="D225" s="2">
        <v>0.39637321725911789</v>
      </c>
      <c r="E225" s="2">
        <v>-4.4236881196358394E-2</v>
      </c>
      <c r="F225" s="2">
        <v>18.273739999999997</v>
      </c>
      <c r="G225" s="2">
        <v>18.285549999999997</v>
      </c>
      <c r="H225" s="2">
        <v>18.826879999999996</v>
      </c>
      <c r="I225" s="2">
        <v>19.557156000000003</v>
      </c>
      <c r="J225" s="2">
        <v>20.099201500000014</v>
      </c>
      <c r="K225" s="17" t="s">
        <v>49</v>
      </c>
      <c r="L225" s="17" t="s">
        <v>50</v>
      </c>
      <c r="M225" s="17" t="s">
        <v>55</v>
      </c>
    </row>
    <row r="226" spans="1:13" ht="13.5" x14ac:dyDescent="0.25">
      <c r="A226" s="3">
        <v>42334</v>
      </c>
      <c r="B226" s="2">
        <v>18.4758</v>
      </c>
      <c r="C226" s="2">
        <v>39.214855248567169</v>
      </c>
      <c r="D226" s="2">
        <v>0.28795154275216106</v>
      </c>
      <c r="E226" s="2">
        <v>-5.2864910269717416E-2</v>
      </c>
      <c r="F226" s="2">
        <v>18.349139999999998</v>
      </c>
      <c r="G226" s="2">
        <v>18.294339999999998</v>
      </c>
      <c r="H226" s="2">
        <v>18.751464999999993</v>
      </c>
      <c r="I226" s="2">
        <v>19.524476000000003</v>
      </c>
      <c r="J226" s="2">
        <v>20.090995500000016</v>
      </c>
      <c r="K226" s="17" t="s">
        <v>49</v>
      </c>
      <c r="L226" s="17" t="s">
        <v>50</v>
      </c>
      <c r="M226" s="17" t="s">
        <v>55</v>
      </c>
    </row>
    <row r="227" spans="1:13" ht="13.5" x14ac:dyDescent="0.25">
      <c r="A227" s="3">
        <v>42335</v>
      </c>
      <c r="B227" s="2">
        <v>18.350200000000001</v>
      </c>
      <c r="C227" s="2">
        <v>36.826405490320674</v>
      </c>
      <c r="D227" s="2">
        <v>0.24088782007289566</v>
      </c>
      <c r="E227" s="2">
        <v>-7.5014697869668745E-2</v>
      </c>
      <c r="F227" s="2">
        <v>18.399419999999999</v>
      </c>
      <c r="G227" s="2">
        <v>18.269209999999998</v>
      </c>
      <c r="H227" s="2">
        <v>18.688624999999995</v>
      </c>
      <c r="I227" s="2">
        <v>19.489234000000003</v>
      </c>
      <c r="J227" s="2">
        <v>20.080465000000014</v>
      </c>
      <c r="K227" s="17" t="s">
        <v>49</v>
      </c>
      <c r="L227" s="17" t="s">
        <v>50</v>
      </c>
      <c r="M227" s="17" t="s">
        <v>55</v>
      </c>
    </row>
    <row r="228" spans="1:13" ht="13.5" x14ac:dyDescent="0.25">
      <c r="A228" s="3">
        <v>42338</v>
      </c>
      <c r="B228" s="2">
        <v>18.224499999999999</v>
      </c>
      <c r="C228" s="2">
        <v>34.557883704470342</v>
      </c>
      <c r="D228" s="2">
        <v>0.20184430150569455</v>
      </c>
      <c r="E228" s="2">
        <v>-0.10580522343462109</v>
      </c>
      <c r="F228" s="2">
        <v>18.424560000000003</v>
      </c>
      <c r="G228" s="2">
        <v>18.239049999999999</v>
      </c>
      <c r="H228" s="2">
        <v>18.606929999999998</v>
      </c>
      <c r="I228" s="2">
        <v>19.451528000000007</v>
      </c>
      <c r="J228" s="2">
        <v>20.068094000000013</v>
      </c>
      <c r="K228" s="17" t="s">
        <v>49</v>
      </c>
      <c r="L228" s="17" t="s">
        <v>50</v>
      </c>
      <c r="M228" s="17" t="s">
        <v>55</v>
      </c>
    </row>
    <row r="229" spans="1:13" ht="13.5" x14ac:dyDescent="0.25">
      <c r="A229" s="3">
        <v>42339</v>
      </c>
      <c r="B229" s="2">
        <v>18.222000000000001</v>
      </c>
      <c r="C229" s="2">
        <v>34.512348472765566</v>
      </c>
      <c r="D229" s="2">
        <v>9.136126785325871E-2</v>
      </c>
      <c r="E229" s="2">
        <v>-0.13414473049005049</v>
      </c>
      <c r="F229" s="2">
        <v>18.34966</v>
      </c>
      <c r="G229" s="2">
        <v>18.261429999999997</v>
      </c>
      <c r="H229" s="2">
        <v>18.525109999999998</v>
      </c>
      <c r="I229" s="2">
        <v>19.413772000000005</v>
      </c>
      <c r="J229" s="2">
        <v>20.056195500000015</v>
      </c>
      <c r="K229" s="17" t="s">
        <v>47</v>
      </c>
      <c r="L229" s="17" t="s">
        <v>48</v>
      </c>
      <c r="M229" s="17" t="s">
        <v>52</v>
      </c>
    </row>
    <row r="230" spans="1:13" ht="13.5" x14ac:dyDescent="0.25">
      <c r="A230" s="3">
        <v>42340</v>
      </c>
      <c r="B230" s="2">
        <v>17.721699999999998</v>
      </c>
      <c r="C230" s="2">
        <v>26.879361273043955</v>
      </c>
      <c r="D230" s="2">
        <v>3.4406625899322307E-2</v>
      </c>
      <c r="E230" s="2">
        <v>-0.16146911849617265</v>
      </c>
      <c r="F230" s="2">
        <v>18.198840000000001</v>
      </c>
      <c r="G230" s="2">
        <v>18.23629</v>
      </c>
      <c r="H230" s="2">
        <v>18.437129999999996</v>
      </c>
      <c r="I230" s="2">
        <v>19.366010000000006</v>
      </c>
      <c r="J230" s="2">
        <v>20.042280000000016</v>
      </c>
      <c r="K230" s="17" t="s">
        <v>47</v>
      </c>
      <c r="L230" s="17" t="s">
        <v>48</v>
      </c>
      <c r="M230" s="17" t="s">
        <v>52</v>
      </c>
    </row>
    <row r="231" spans="1:13" ht="13.5" x14ac:dyDescent="0.25">
      <c r="A231" s="3">
        <v>42341</v>
      </c>
      <c r="B231" s="2">
        <v>17.721699999999998</v>
      </c>
      <c r="C231" s="2">
        <v>26.879361273043955</v>
      </c>
      <c r="D231" s="2">
        <v>1.1595363674448578E-2</v>
      </c>
      <c r="E231" s="2">
        <v>-0.20285985913774413</v>
      </c>
      <c r="F231" s="2">
        <v>18.048020000000001</v>
      </c>
      <c r="G231" s="2">
        <v>18.19858</v>
      </c>
      <c r="H231" s="2">
        <v>18.349150000000002</v>
      </c>
      <c r="I231" s="2">
        <v>19.318248000000008</v>
      </c>
      <c r="J231" s="2">
        <v>20.028364500000016</v>
      </c>
      <c r="K231" s="17" t="s">
        <v>47</v>
      </c>
      <c r="L231" s="17" t="s">
        <v>48</v>
      </c>
      <c r="M231" s="17" t="s">
        <v>52</v>
      </c>
    </row>
    <row r="232" spans="1:13" ht="13.5" x14ac:dyDescent="0.25">
      <c r="A232" s="3">
        <v>42342</v>
      </c>
      <c r="B232" s="2">
        <v>18.023399999999999</v>
      </c>
      <c r="C232" s="2">
        <v>36.674543588955792</v>
      </c>
      <c r="D232" s="2">
        <v>-2.4459561016541898E-2</v>
      </c>
      <c r="E232" s="2">
        <v>-0.2451524803054802</v>
      </c>
      <c r="F232" s="2">
        <v>17.982659999999999</v>
      </c>
      <c r="G232" s="2">
        <v>18.191040000000001</v>
      </c>
      <c r="H232" s="2">
        <v>18.281279999999999</v>
      </c>
      <c r="I232" s="2">
        <v>19.276520000000005</v>
      </c>
      <c r="J232" s="2">
        <v>20.015594000000018</v>
      </c>
      <c r="K232" s="17" t="s">
        <v>47</v>
      </c>
      <c r="L232" s="17" t="s">
        <v>48</v>
      </c>
      <c r="M232" s="17" t="s">
        <v>52</v>
      </c>
    </row>
    <row r="233" spans="1:13" ht="13.5" x14ac:dyDescent="0.25">
      <c r="A233" s="3">
        <v>42345</v>
      </c>
      <c r="B233" s="2">
        <v>18.224499999999999</v>
      </c>
      <c r="C233" s="2">
        <v>42.229727102881974</v>
      </c>
      <c r="D233" s="2">
        <v>-6.6466016987927645E-2</v>
      </c>
      <c r="E233" s="2">
        <v>-0.26156187498326022</v>
      </c>
      <c r="F233" s="2">
        <v>17.982659999999999</v>
      </c>
      <c r="G233" s="2">
        <v>18.203610000000005</v>
      </c>
      <c r="H233" s="2">
        <v>18.251114999999995</v>
      </c>
      <c r="I233" s="2">
        <v>19.238814000000012</v>
      </c>
      <c r="J233" s="2">
        <v>20.003829000000014</v>
      </c>
      <c r="K233" s="17" t="s">
        <v>47</v>
      </c>
      <c r="L233" s="17" t="s">
        <v>48</v>
      </c>
      <c r="M233" s="17" t="s">
        <v>51</v>
      </c>
    </row>
    <row r="234" spans="1:13" ht="13.5" x14ac:dyDescent="0.25">
      <c r="A234" s="3">
        <v>42346</v>
      </c>
      <c r="B234" s="2">
        <v>18.375299999999999</v>
      </c>
      <c r="C234" s="2">
        <v>46.051570129129829</v>
      </c>
      <c r="D234" s="2">
        <v>-3.4653228737727915E-2</v>
      </c>
      <c r="E234" s="2">
        <v>-0.26727117795207161</v>
      </c>
      <c r="F234" s="2">
        <v>18.013319999999997</v>
      </c>
      <c r="G234" s="2">
        <v>18.181490000000004</v>
      </c>
      <c r="H234" s="2">
        <v>18.239804999999997</v>
      </c>
      <c r="I234" s="2">
        <v>19.205130000000011</v>
      </c>
      <c r="J234" s="2">
        <v>19.993921000000014</v>
      </c>
      <c r="K234" s="17" t="s">
        <v>49</v>
      </c>
      <c r="L234" s="17" t="s">
        <v>50</v>
      </c>
      <c r="M234" s="17" t="s">
        <v>55</v>
      </c>
    </row>
    <row r="235" spans="1:13" ht="13.5" x14ac:dyDescent="0.25">
      <c r="A235" s="3">
        <v>42347</v>
      </c>
      <c r="B235" s="2">
        <v>18.377800000000001</v>
      </c>
      <c r="C235" s="2">
        <v>46.115214198092623</v>
      </c>
      <c r="D235" s="2">
        <v>-2.5567389182867828E-2</v>
      </c>
      <c r="E235" s="2">
        <v>-0.25583538606914247</v>
      </c>
      <c r="F235" s="2">
        <v>18.144539999999999</v>
      </c>
      <c r="G235" s="2">
        <v>18.171690000000002</v>
      </c>
      <c r="H235" s="2">
        <v>18.228619999999996</v>
      </c>
      <c r="I235" s="2">
        <v>19.170490000000008</v>
      </c>
      <c r="J235" s="2">
        <v>19.985225000000014</v>
      </c>
      <c r="K235" s="17" t="s">
        <v>49</v>
      </c>
      <c r="L235" s="17" t="s">
        <v>50</v>
      </c>
      <c r="M235" s="17" t="s">
        <v>55</v>
      </c>
    </row>
    <row r="236" spans="1:13" ht="13.5" x14ac:dyDescent="0.25">
      <c r="A236" s="3">
        <v>42348</v>
      </c>
      <c r="B236" s="2">
        <v>18.4758</v>
      </c>
      <c r="C236" s="2">
        <v>48.671494637703766</v>
      </c>
      <c r="D236" s="2">
        <v>-2.4299937803043292E-2</v>
      </c>
      <c r="E236" s="2">
        <v>-0.22859785456914158</v>
      </c>
      <c r="F236" s="2">
        <v>18.295359999999999</v>
      </c>
      <c r="G236" s="2">
        <v>18.171690000000002</v>
      </c>
      <c r="H236" s="2">
        <v>18.233014999999995</v>
      </c>
      <c r="I236" s="2">
        <v>19.132784000000004</v>
      </c>
      <c r="J236" s="2">
        <v>19.977140500000015</v>
      </c>
      <c r="K236" s="17" t="s">
        <v>49</v>
      </c>
      <c r="L236" s="17" t="s">
        <v>50</v>
      </c>
      <c r="M236" s="17" t="s">
        <v>55</v>
      </c>
    </row>
    <row r="237" spans="1:13" ht="13.5" x14ac:dyDescent="0.25">
      <c r="A237" s="3">
        <v>42349</v>
      </c>
      <c r="B237" s="2">
        <v>18.501000000000001</v>
      </c>
      <c r="C237" s="2">
        <v>49.33706175612194</v>
      </c>
      <c r="D237" s="2">
        <v>-4.4219741561832393E-2</v>
      </c>
      <c r="E237" s="2">
        <v>-0.19221385463662999</v>
      </c>
      <c r="F237" s="2">
        <v>18.390880000000003</v>
      </c>
      <c r="G237" s="2">
        <v>18.186769999999999</v>
      </c>
      <c r="H237" s="2">
        <v>18.227989999999995</v>
      </c>
      <c r="I237" s="2">
        <v>19.100558000000007</v>
      </c>
      <c r="J237" s="2">
        <v>19.970018000000017</v>
      </c>
      <c r="K237" s="17" t="s">
        <v>49</v>
      </c>
      <c r="L237" s="17" t="s">
        <v>50</v>
      </c>
      <c r="M237" s="17" t="s">
        <v>55</v>
      </c>
    </row>
    <row r="238" spans="1:13" ht="13.5" x14ac:dyDescent="0.25">
      <c r="A238" s="3">
        <v>42352</v>
      </c>
      <c r="B238" s="2">
        <v>18.7272</v>
      </c>
      <c r="C238" s="2">
        <v>54.98011749720829</v>
      </c>
      <c r="D238" s="2">
        <v>-9.7135032352202444E-2</v>
      </c>
      <c r="E238" s="2">
        <v>-0.15176943151294067</v>
      </c>
      <c r="F238" s="2">
        <v>18.491419999999998</v>
      </c>
      <c r="G238" s="2">
        <v>18.23704</v>
      </c>
      <c r="H238" s="2">
        <v>18.238044999999993</v>
      </c>
      <c r="I238" s="2">
        <v>19.067880000000006</v>
      </c>
      <c r="J238" s="2">
        <v>19.962463500000016</v>
      </c>
      <c r="K238" s="17" t="s">
        <v>49</v>
      </c>
      <c r="L238" s="17" t="s">
        <v>50</v>
      </c>
      <c r="M238" s="17" t="s">
        <v>55</v>
      </c>
    </row>
    <row r="239" spans="1:13" ht="13.5" x14ac:dyDescent="0.25">
      <c r="A239" s="3">
        <v>42353</v>
      </c>
      <c r="B239" s="2">
        <v>18.7272</v>
      </c>
      <c r="C239" s="2">
        <v>54.980117497208283</v>
      </c>
      <c r="D239" s="2">
        <v>-0.14359931963979022</v>
      </c>
      <c r="E239" s="2">
        <v>-0.11968326690265976</v>
      </c>
      <c r="F239" s="2">
        <v>18.561799999999998</v>
      </c>
      <c r="G239" s="2">
        <v>18.287559999999999</v>
      </c>
      <c r="H239" s="2">
        <v>18.274494999999995</v>
      </c>
      <c r="I239" s="2">
        <v>19.040228000000006</v>
      </c>
      <c r="J239" s="2">
        <v>19.954909000000015</v>
      </c>
      <c r="K239" s="17" t="s">
        <v>49</v>
      </c>
      <c r="L239" s="17" t="s">
        <v>50</v>
      </c>
      <c r="M239" s="17" t="s">
        <v>55</v>
      </c>
    </row>
    <row r="240" spans="1:13" ht="13.5" x14ac:dyDescent="0.25">
      <c r="A240" s="3">
        <v>42354</v>
      </c>
      <c r="B240" s="2">
        <v>18.601500000000001</v>
      </c>
      <c r="C240" s="2">
        <v>51.2976930505288</v>
      </c>
      <c r="D240" s="2">
        <v>-0.25178188865838891</v>
      </c>
      <c r="E240" s="2">
        <v>-0.10294689057801104</v>
      </c>
      <c r="F240" s="2">
        <v>18.606539999999999</v>
      </c>
      <c r="G240" s="2">
        <v>18.375540000000001</v>
      </c>
      <c r="H240" s="2">
        <v>18.305914999999995</v>
      </c>
      <c r="I240" s="2">
        <v>19.010112000000007</v>
      </c>
      <c r="J240" s="2">
        <v>19.946120000000018</v>
      </c>
      <c r="K240" s="17" t="s">
        <v>49</v>
      </c>
      <c r="L240" s="17" t="s">
        <v>50</v>
      </c>
      <c r="M240" s="17" t="s">
        <v>55</v>
      </c>
    </row>
    <row r="241" spans="1:13" ht="13.5" x14ac:dyDescent="0.25">
      <c r="A241" s="3">
        <v>42355</v>
      </c>
      <c r="B241" s="2">
        <v>18.601500000000001</v>
      </c>
      <c r="C241" s="2">
        <v>51.2976930505288</v>
      </c>
      <c r="D241" s="2">
        <v>-0.34369721323240654</v>
      </c>
      <c r="E241" s="2">
        <v>-8.4675771332422614E-2</v>
      </c>
      <c r="F241" s="2">
        <v>18.631679999999999</v>
      </c>
      <c r="G241" s="2">
        <v>18.463519999999999</v>
      </c>
      <c r="H241" s="2">
        <v>18.331049999999998</v>
      </c>
      <c r="I241" s="2">
        <v>18.984974000000008</v>
      </c>
      <c r="J241" s="2">
        <v>19.937076500000021</v>
      </c>
      <c r="K241" s="17" t="s">
        <v>47</v>
      </c>
      <c r="L241" s="17" t="s">
        <v>48</v>
      </c>
      <c r="M241" s="17" t="s">
        <v>53</v>
      </c>
    </row>
    <row r="242" spans="1:13" ht="13.5" x14ac:dyDescent="0.25">
      <c r="A242" s="3">
        <v>42356</v>
      </c>
      <c r="B242" s="2">
        <v>19.0791</v>
      </c>
      <c r="C242" s="2">
        <v>62.396076963425401</v>
      </c>
      <c r="D242" s="2">
        <v>-0.41078247079629548</v>
      </c>
      <c r="E242" s="2">
        <v>-7.5219935660754772E-2</v>
      </c>
      <c r="F242" s="2">
        <v>18.747299999999999</v>
      </c>
      <c r="G242" s="2">
        <v>18.569090000000003</v>
      </c>
      <c r="H242" s="2">
        <v>18.380064999999995</v>
      </c>
      <c r="I242" s="2">
        <v>18.966874000000004</v>
      </c>
      <c r="J242" s="2">
        <v>19.930433000000018</v>
      </c>
      <c r="K242" s="17" t="s">
        <v>49</v>
      </c>
      <c r="L242" s="17" t="s">
        <v>51</v>
      </c>
      <c r="M242" s="17" t="s">
        <v>55</v>
      </c>
    </row>
    <row r="243" spans="1:13" ht="13.5" x14ac:dyDescent="0.25">
      <c r="A243" s="3">
        <v>42359</v>
      </c>
      <c r="B243" s="2">
        <v>18.852900000000002</v>
      </c>
      <c r="C243" s="2">
        <v>55.898876652327118</v>
      </c>
      <c r="D243" s="2">
        <v>-0.42299761594411223</v>
      </c>
      <c r="E243" s="2">
        <v>-8.9676048177385309E-2</v>
      </c>
      <c r="F243" s="2">
        <v>18.77244</v>
      </c>
      <c r="G243" s="2">
        <v>18.631930000000001</v>
      </c>
      <c r="H243" s="2">
        <v>18.417769999999997</v>
      </c>
      <c r="I243" s="2">
        <v>18.944250000000007</v>
      </c>
      <c r="J243" s="2">
        <v>19.922901000000017</v>
      </c>
      <c r="K243" s="17" t="s">
        <v>47</v>
      </c>
      <c r="L243" s="17" t="s">
        <v>48</v>
      </c>
      <c r="M243" s="17" t="s">
        <v>53</v>
      </c>
    </row>
    <row r="244" spans="1:13" ht="13.5" x14ac:dyDescent="0.25">
      <c r="A244" s="3">
        <v>42360</v>
      </c>
      <c r="B244" s="2">
        <v>18.852900000000002</v>
      </c>
      <c r="C244" s="2">
        <v>55.898876652327118</v>
      </c>
      <c r="D244" s="2">
        <v>-0.41170865426853709</v>
      </c>
      <c r="E244" s="2">
        <v>-0.11335647776688645</v>
      </c>
      <c r="F244" s="2">
        <v>18.797580000000004</v>
      </c>
      <c r="G244" s="2">
        <v>18.679690000000001</v>
      </c>
      <c r="H244" s="2">
        <v>18.430589999999999</v>
      </c>
      <c r="I244" s="2">
        <v>18.920068000000008</v>
      </c>
      <c r="J244" s="2">
        <v>19.915405000000018</v>
      </c>
      <c r="K244" s="17" t="s">
        <v>47</v>
      </c>
      <c r="L244" s="17" t="s">
        <v>48</v>
      </c>
      <c r="M244" s="17" t="s">
        <v>53</v>
      </c>
    </row>
    <row r="245" spans="1:13" ht="13.5" x14ac:dyDescent="0.25">
      <c r="A245" s="3">
        <v>42361</v>
      </c>
      <c r="B245" s="2">
        <v>18.852900000000002</v>
      </c>
      <c r="C245" s="2">
        <v>55.898876652327125</v>
      </c>
      <c r="D245" s="2">
        <v>-0.40323030931737591</v>
      </c>
      <c r="E245" s="2">
        <v>-0.13044221980473938</v>
      </c>
      <c r="F245" s="2">
        <v>18.847860000000004</v>
      </c>
      <c r="G245" s="2">
        <v>18.727200000000003</v>
      </c>
      <c r="H245" s="2">
        <v>18.449444999999994</v>
      </c>
      <c r="I245" s="2">
        <v>18.895786000000001</v>
      </c>
      <c r="J245" s="2">
        <v>19.90795750000002</v>
      </c>
      <c r="K245" s="17" t="s">
        <v>49</v>
      </c>
      <c r="L245" s="17" t="s">
        <v>50</v>
      </c>
      <c r="M245" s="17" t="s">
        <v>55</v>
      </c>
    </row>
    <row r="246" spans="1:13" ht="13.5" x14ac:dyDescent="0.25">
      <c r="A246" s="3">
        <v>42363</v>
      </c>
      <c r="B246" s="2">
        <v>18.601500000000001</v>
      </c>
      <c r="C246" s="2">
        <v>48.839492201345841</v>
      </c>
      <c r="D246" s="2">
        <v>-0.36370761387909312</v>
      </c>
      <c r="E246" s="2">
        <v>-0.13953672910554585</v>
      </c>
      <c r="F246" s="2">
        <v>18.847860000000004</v>
      </c>
      <c r="G246" s="2">
        <v>18.73977</v>
      </c>
      <c r="H246" s="2">
        <v>18.455729999999996</v>
      </c>
      <c r="I246" s="2">
        <v>18.866626000000007</v>
      </c>
      <c r="J246" s="2">
        <v>19.90038000000002</v>
      </c>
      <c r="K246" s="17" t="s">
        <v>47</v>
      </c>
      <c r="L246" s="17" t="s">
        <v>48</v>
      </c>
      <c r="M246" s="17" t="s">
        <v>51</v>
      </c>
    </row>
    <row r="247" spans="1:13" ht="13.5" x14ac:dyDescent="0.25">
      <c r="A247" s="3">
        <v>42366</v>
      </c>
      <c r="B247" s="2">
        <v>18.852900000000002</v>
      </c>
      <c r="C247" s="2">
        <v>54.964460022109613</v>
      </c>
      <c r="D247" s="2">
        <v>-0.34477550077070163</v>
      </c>
      <c r="E247" s="2">
        <v>-0.14227363283207989</v>
      </c>
      <c r="F247" s="2">
        <v>18.802620000000001</v>
      </c>
      <c r="G247" s="2">
        <v>18.77496</v>
      </c>
      <c r="H247" s="2">
        <v>18.480864999999994</v>
      </c>
      <c r="I247" s="2">
        <v>18.841488000000002</v>
      </c>
      <c r="J247" s="2">
        <v>19.894059500000019</v>
      </c>
      <c r="K247" s="17" t="s">
        <v>49</v>
      </c>
      <c r="L247" s="17" t="s">
        <v>50</v>
      </c>
      <c r="M247" s="17" t="s">
        <v>54</v>
      </c>
    </row>
    <row r="248" spans="1:13" ht="13.5" x14ac:dyDescent="0.25">
      <c r="A248" s="3">
        <v>42367</v>
      </c>
      <c r="B248" s="2">
        <v>19.2224</v>
      </c>
      <c r="C248" s="2">
        <v>62.139011642241492</v>
      </c>
      <c r="D248" s="2">
        <v>-0.32259420986503073</v>
      </c>
      <c r="E248" s="2">
        <v>-0.14031489222478688</v>
      </c>
      <c r="F248" s="2">
        <v>18.876519999999999</v>
      </c>
      <c r="G248" s="2">
        <v>18.824480000000001</v>
      </c>
      <c r="H248" s="2">
        <v>18.530759999999994</v>
      </c>
      <c r="I248" s="2">
        <v>18.825752000000001</v>
      </c>
      <c r="J248" s="2">
        <v>19.889586500000018</v>
      </c>
      <c r="K248" s="17" t="s">
        <v>49</v>
      </c>
      <c r="L248" s="17" t="s">
        <v>50</v>
      </c>
      <c r="M248" s="17" t="s">
        <v>55</v>
      </c>
    </row>
    <row r="249" spans="1:13" ht="13.5" x14ac:dyDescent="0.25">
      <c r="A249" s="3">
        <v>42368</v>
      </c>
      <c r="B249" s="2">
        <v>18.651800000000001</v>
      </c>
      <c r="C249" s="2">
        <v>49.124223643772531</v>
      </c>
      <c r="D249" s="2">
        <v>-0.26491605647893479</v>
      </c>
      <c r="E249" s="2">
        <v>-0.11570677030681607</v>
      </c>
      <c r="F249" s="2">
        <v>18.836300000000005</v>
      </c>
      <c r="G249" s="2">
        <v>18.816940000000002</v>
      </c>
      <c r="H249" s="2">
        <v>18.552249999999994</v>
      </c>
      <c r="I249" s="2">
        <v>18.800112000000002</v>
      </c>
      <c r="J249" s="2">
        <v>19.882018500000019</v>
      </c>
      <c r="K249" s="17" t="s">
        <v>47</v>
      </c>
      <c r="L249" s="17" t="s">
        <v>48</v>
      </c>
      <c r="M249" s="17" t="s">
        <v>52</v>
      </c>
    </row>
    <row r="250" spans="1:13" ht="13.5" x14ac:dyDescent="0.25">
      <c r="A250" s="3">
        <v>42369</v>
      </c>
      <c r="B250" s="2">
        <v>19.202300000000001</v>
      </c>
      <c r="C250" s="2">
        <v>58.21676109151344</v>
      </c>
      <c r="D250" s="2">
        <v>-0.27596461372369063</v>
      </c>
      <c r="E250" s="2">
        <v>-5.803414735948928E-2</v>
      </c>
      <c r="F250" s="2">
        <v>18.906179999999999</v>
      </c>
      <c r="G250" s="2">
        <v>18.877020000000002</v>
      </c>
      <c r="H250" s="2">
        <v>18.626279999999994</v>
      </c>
      <c r="I250" s="2">
        <v>18.786989999999999</v>
      </c>
      <c r="J250" s="2">
        <v>19.87683950000002</v>
      </c>
      <c r="K250" s="17" t="s">
        <v>49</v>
      </c>
      <c r="L250" s="17" t="s">
        <v>51</v>
      </c>
      <c r="M250" s="17" t="s">
        <v>55</v>
      </c>
    </row>
    <row r="251" spans="1:13" ht="13.5" x14ac:dyDescent="0.25">
      <c r="A251" s="3">
        <v>42373</v>
      </c>
      <c r="B251" s="2">
        <v>19.330500000000001</v>
      </c>
      <c r="C251" s="2">
        <v>60.009220397343441</v>
      </c>
      <c r="D251" s="2">
        <v>-0.29781901482742867</v>
      </c>
      <c r="E251" s="2">
        <v>-2.8334295913226212E-3</v>
      </c>
      <c r="F251" s="2">
        <v>19.05198</v>
      </c>
      <c r="G251" s="2">
        <v>18.949920000000002</v>
      </c>
      <c r="H251" s="2">
        <v>18.706719999999997</v>
      </c>
      <c r="I251" s="2">
        <v>18.776934000000001</v>
      </c>
      <c r="J251" s="2">
        <v>19.872907000000016</v>
      </c>
      <c r="K251" s="17" t="s">
        <v>49</v>
      </c>
      <c r="L251" s="17" t="s">
        <v>50</v>
      </c>
      <c r="M251" s="17" t="s">
        <v>55</v>
      </c>
    </row>
    <row r="252" spans="1:13" ht="13.5" x14ac:dyDescent="0.25">
      <c r="A252" s="3">
        <v>42374</v>
      </c>
      <c r="B252" s="2">
        <v>19.104299999999999</v>
      </c>
      <c r="C252" s="2">
        <v>55.48626838933825</v>
      </c>
      <c r="D252" s="2">
        <v>-0.22962267364286504</v>
      </c>
      <c r="E252" s="2">
        <v>6.1152229479760747E-2</v>
      </c>
      <c r="F252" s="2">
        <v>19.102260000000001</v>
      </c>
      <c r="G252" s="2">
        <v>18.952440000000003</v>
      </c>
      <c r="H252" s="2">
        <v>18.760764999999999</v>
      </c>
      <c r="I252" s="2">
        <v>18.762354000000002</v>
      </c>
      <c r="J252" s="2">
        <v>19.867843500000014</v>
      </c>
      <c r="K252" s="17" t="s">
        <v>47</v>
      </c>
      <c r="L252" s="17" t="s">
        <v>48</v>
      </c>
      <c r="M252" s="17" t="s">
        <v>53</v>
      </c>
    </row>
    <row r="253" spans="1:13" ht="13.5" x14ac:dyDescent="0.25">
      <c r="A253" s="3">
        <v>42375</v>
      </c>
      <c r="B253" s="2">
        <v>19.101800000000001</v>
      </c>
      <c r="C253" s="2">
        <v>55.436536818421807</v>
      </c>
      <c r="D253" s="2">
        <v>-0.20847770349948647</v>
      </c>
      <c r="E253" s="2">
        <v>0.13896931070511756</v>
      </c>
      <c r="F253" s="2">
        <v>19.078139999999998</v>
      </c>
      <c r="G253" s="2">
        <v>18.977330000000002</v>
      </c>
      <c r="H253" s="2">
        <v>18.80463</v>
      </c>
      <c r="I253" s="2">
        <v>18.751244</v>
      </c>
      <c r="J253" s="2">
        <v>19.862162000000016</v>
      </c>
      <c r="K253" s="17" t="s">
        <v>47</v>
      </c>
      <c r="L253" s="17" t="s">
        <v>48</v>
      </c>
      <c r="M253" s="17" t="s">
        <v>52</v>
      </c>
    </row>
    <row r="254" spans="1:13" ht="13.5" x14ac:dyDescent="0.25">
      <c r="A254" s="3">
        <v>42376</v>
      </c>
      <c r="B254" s="2">
        <v>19.581900000000001</v>
      </c>
      <c r="C254" s="2">
        <v>62.405218206278363</v>
      </c>
      <c r="D254" s="2">
        <v>-0.22793474736436892</v>
      </c>
      <c r="E254" s="2">
        <v>0.20436298204679743</v>
      </c>
      <c r="F254" s="2">
        <v>19.26416</v>
      </c>
      <c r="G254" s="2">
        <v>19.050230000000003</v>
      </c>
      <c r="H254" s="2">
        <v>18.864960000000004</v>
      </c>
      <c r="I254" s="2">
        <v>18.743199999999998</v>
      </c>
      <c r="J254" s="2">
        <v>19.859486500000017</v>
      </c>
      <c r="K254" s="17" t="s">
        <v>47</v>
      </c>
      <c r="L254" s="17" t="s">
        <v>48</v>
      </c>
      <c r="M254" s="17" t="s">
        <v>53</v>
      </c>
    </row>
    <row r="255" spans="1:13" ht="13.5" x14ac:dyDescent="0.25">
      <c r="A255" s="3">
        <v>42377</v>
      </c>
      <c r="B255" s="2">
        <v>19.1722</v>
      </c>
      <c r="C255" s="2">
        <v>54.563790404707703</v>
      </c>
      <c r="D255" s="2">
        <v>-0.2185408672315603</v>
      </c>
      <c r="E255" s="2">
        <v>0.23656667016131727</v>
      </c>
      <c r="F255" s="2">
        <v>19.258140000000001</v>
      </c>
      <c r="G255" s="2">
        <v>19.082159999999998</v>
      </c>
      <c r="H255" s="2">
        <v>18.904680000000006</v>
      </c>
      <c r="I255" s="2">
        <v>18.726962</v>
      </c>
      <c r="J255" s="2">
        <v>19.854762500000014</v>
      </c>
      <c r="K255" s="17" t="s">
        <v>47</v>
      </c>
      <c r="L255" s="17" t="s">
        <v>48</v>
      </c>
      <c r="M255" s="17" t="s">
        <v>52</v>
      </c>
    </row>
    <row r="256" spans="1:13" ht="13.5" x14ac:dyDescent="0.25">
      <c r="A256" s="3">
        <v>42380</v>
      </c>
      <c r="B256" s="2">
        <v>19.23</v>
      </c>
      <c r="C256" s="2">
        <v>55.414948189361112</v>
      </c>
      <c r="D256" s="2">
        <v>-0.25528764641831714</v>
      </c>
      <c r="E256" s="2">
        <v>0.25208808617495027</v>
      </c>
      <c r="F256" s="2">
        <v>19.238040000000002</v>
      </c>
      <c r="G256" s="2">
        <v>19.145009999999999</v>
      </c>
      <c r="H256" s="2">
        <v>18.942390000000003</v>
      </c>
      <c r="I256" s="2">
        <v>18.711879999999997</v>
      </c>
      <c r="J256" s="2">
        <v>19.850570000000015</v>
      </c>
      <c r="K256" s="17" t="s">
        <v>47</v>
      </c>
      <c r="L256" s="17" t="s">
        <v>48</v>
      </c>
      <c r="M256" s="17" t="s">
        <v>52</v>
      </c>
    </row>
    <row r="257" spans="1:13" ht="13.5" x14ac:dyDescent="0.25">
      <c r="A257" s="3">
        <v>42381</v>
      </c>
      <c r="B257" s="2">
        <v>19.154599999999999</v>
      </c>
      <c r="C257" s="2">
        <v>53.993989060997926</v>
      </c>
      <c r="D257" s="2">
        <v>-0.24406888200431354</v>
      </c>
      <c r="E257" s="2">
        <v>0.25620937573335134</v>
      </c>
      <c r="F257" s="2">
        <v>19.248100000000001</v>
      </c>
      <c r="G257" s="2">
        <v>19.175179999999997</v>
      </c>
      <c r="H257" s="2">
        <v>18.975070000000006</v>
      </c>
      <c r="I257" s="2">
        <v>18.702831999999997</v>
      </c>
      <c r="J257" s="2">
        <v>19.846012500000015</v>
      </c>
      <c r="K257" s="17" t="s">
        <v>47</v>
      </c>
      <c r="L257" s="17" t="s">
        <v>48</v>
      </c>
      <c r="M257" s="17" t="s">
        <v>53</v>
      </c>
    </row>
    <row r="258" spans="1:13" ht="13.5" x14ac:dyDescent="0.25">
      <c r="A258" s="3">
        <v>42382</v>
      </c>
      <c r="B258" s="2">
        <v>19.187200000000001</v>
      </c>
      <c r="C258" s="2">
        <v>54.536796297287601</v>
      </c>
      <c r="D258" s="2">
        <v>-0.18150467761152811</v>
      </c>
      <c r="E258" s="2">
        <v>0.25046825204784406</v>
      </c>
      <c r="F258" s="2">
        <v>19.265180000000001</v>
      </c>
      <c r="G258" s="2">
        <v>19.171659999999996</v>
      </c>
      <c r="H258" s="2">
        <v>18.998070000000006</v>
      </c>
      <c r="I258" s="2">
        <v>18.689407999999997</v>
      </c>
      <c r="J258" s="2">
        <v>19.843181500000014</v>
      </c>
      <c r="K258" s="17" t="s">
        <v>47</v>
      </c>
      <c r="L258" s="17" t="s">
        <v>48</v>
      </c>
      <c r="M258" s="17" t="s">
        <v>53</v>
      </c>
    </row>
    <row r="259" spans="1:13" ht="13.5" x14ac:dyDescent="0.25">
      <c r="A259" s="3">
        <v>42384</v>
      </c>
      <c r="B259" s="2">
        <v>19.194800000000001</v>
      </c>
      <c r="C259" s="2">
        <v>54.671068837348038</v>
      </c>
      <c r="D259" s="2">
        <v>-0.21836514792929762</v>
      </c>
      <c r="E259" s="2">
        <v>0.22873228836380372</v>
      </c>
      <c r="F259" s="2">
        <v>19.187760000000001</v>
      </c>
      <c r="G259" s="2">
        <v>19.225959999999997</v>
      </c>
      <c r="H259" s="2">
        <v>19.021450000000005</v>
      </c>
      <c r="I259" s="2">
        <v>18.676135999999996</v>
      </c>
      <c r="J259" s="2">
        <v>19.840388500000017</v>
      </c>
      <c r="K259" s="17" t="s">
        <v>47</v>
      </c>
      <c r="L259" s="17" t="s">
        <v>48</v>
      </c>
      <c r="M259" s="17" t="s">
        <v>52</v>
      </c>
    </row>
    <row r="260" spans="1:13" ht="13.5" x14ac:dyDescent="0.25">
      <c r="A260" s="3">
        <v>42387</v>
      </c>
      <c r="B260" s="2">
        <v>19.2576</v>
      </c>
      <c r="C260" s="2">
        <v>55.831893650981961</v>
      </c>
      <c r="D260" s="2">
        <v>-0.17090352042408341</v>
      </c>
      <c r="E260" s="2">
        <v>0.18994028793166737</v>
      </c>
      <c r="F260" s="2">
        <v>19.204839999999997</v>
      </c>
      <c r="G260" s="2">
        <v>19.231490000000001</v>
      </c>
      <c r="H260" s="2">
        <v>19.054255000000005</v>
      </c>
      <c r="I260" s="2">
        <v>18.671661999999994</v>
      </c>
      <c r="J260" s="2">
        <v>19.837909500000016</v>
      </c>
      <c r="K260" s="17" t="s">
        <v>49</v>
      </c>
      <c r="L260" s="17" t="s">
        <v>50</v>
      </c>
      <c r="M260" s="17" t="s">
        <v>55</v>
      </c>
    </row>
    <row r="261" spans="1:13" ht="13.5" x14ac:dyDescent="0.25">
      <c r="A261" s="3">
        <v>42388</v>
      </c>
      <c r="B261" s="2">
        <v>19.506499999999999</v>
      </c>
      <c r="C261" s="2">
        <v>60.183993395466395</v>
      </c>
      <c r="D261" s="2">
        <v>-0.13111502570718514</v>
      </c>
      <c r="E261" s="2">
        <v>0.13979105813492898</v>
      </c>
      <c r="F261" s="2">
        <v>19.26014</v>
      </c>
      <c r="G261" s="2">
        <v>19.249090000000002</v>
      </c>
      <c r="H261" s="2">
        <v>19.099505000000004</v>
      </c>
      <c r="I261" s="2">
        <v>18.672165999999994</v>
      </c>
      <c r="J261" s="2">
        <v>19.836675000000017</v>
      </c>
      <c r="K261" s="17" t="s">
        <v>49</v>
      </c>
      <c r="L261" s="17" t="s">
        <v>50</v>
      </c>
      <c r="M261" s="17" t="s">
        <v>55</v>
      </c>
    </row>
    <row r="262" spans="1:13" ht="13.5" x14ac:dyDescent="0.25">
      <c r="A262" s="3">
        <v>42389</v>
      </c>
      <c r="B262" s="2">
        <v>19.2576</v>
      </c>
      <c r="C262" s="2">
        <v>54.410274197964732</v>
      </c>
      <c r="D262" s="2">
        <v>-0.11681617627705876</v>
      </c>
      <c r="E262" s="2">
        <v>9.2272832673060898E-2</v>
      </c>
      <c r="F262" s="2">
        <v>19.280740000000002</v>
      </c>
      <c r="G262" s="2">
        <v>19.264419999999998</v>
      </c>
      <c r="H262" s="2">
        <v>19.108430000000006</v>
      </c>
      <c r="I262" s="2">
        <v>18.669701999999994</v>
      </c>
      <c r="J262" s="2">
        <v>19.834196000000016</v>
      </c>
      <c r="K262" s="17" t="s">
        <v>49</v>
      </c>
      <c r="L262" s="17" t="s">
        <v>51</v>
      </c>
      <c r="M262" s="17" t="s">
        <v>55</v>
      </c>
    </row>
    <row r="263" spans="1:13" ht="13.5" x14ac:dyDescent="0.25">
      <c r="A263" s="3">
        <v>42390</v>
      </c>
      <c r="B263" s="2">
        <v>19.606999999999999</v>
      </c>
      <c r="C263" s="2">
        <v>60.184682949895588</v>
      </c>
      <c r="D263" s="2">
        <v>-0.1322952409540008</v>
      </c>
      <c r="E263" s="2">
        <v>4.2454487655727242E-2</v>
      </c>
      <c r="F263" s="2">
        <v>19.364699999999999</v>
      </c>
      <c r="G263" s="2">
        <v>19.31494</v>
      </c>
      <c r="H263" s="2">
        <v>19.146135000000005</v>
      </c>
      <c r="I263" s="2">
        <v>18.685285999999994</v>
      </c>
      <c r="J263" s="2">
        <v>19.833464000000017</v>
      </c>
      <c r="K263" s="17" t="s">
        <v>49</v>
      </c>
      <c r="L263" s="17" t="s">
        <v>50</v>
      </c>
      <c r="M263" s="17" t="s">
        <v>55</v>
      </c>
    </row>
    <row r="264" spans="1:13" ht="13.5" x14ac:dyDescent="0.25">
      <c r="A264" s="3">
        <v>42391</v>
      </c>
      <c r="B264" s="2">
        <v>19.355699999999999</v>
      </c>
      <c r="C264" s="2">
        <v>54.807725570365143</v>
      </c>
      <c r="D264" s="2">
        <v>-5.6195986886603322E-2</v>
      </c>
      <c r="E264" s="2">
        <v>-8.3136361194649788E-3</v>
      </c>
      <c r="F264" s="2">
        <v>19.396879999999999</v>
      </c>
      <c r="G264" s="2">
        <v>19.29232</v>
      </c>
      <c r="H264" s="2">
        <v>19.171275000000005</v>
      </c>
      <c r="I264" s="2">
        <v>18.700369999999992</v>
      </c>
      <c r="J264" s="2">
        <v>19.831475500000018</v>
      </c>
      <c r="K264" s="17" t="s">
        <v>49</v>
      </c>
      <c r="L264" s="17" t="s">
        <v>50</v>
      </c>
      <c r="M264" s="17" t="s">
        <v>55</v>
      </c>
    </row>
    <row r="265" spans="1:13" ht="13.5" x14ac:dyDescent="0.25">
      <c r="A265" s="3">
        <v>42394</v>
      </c>
      <c r="B265" s="2">
        <v>19.355699999999999</v>
      </c>
      <c r="C265" s="2">
        <v>54.807725570365143</v>
      </c>
      <c r="D265" s="2">
        <v>-5.6386645530249524E-2</v>
      </c>
      <c r="E265" s="2">
        <v>-5.4039158585168036E-2</v>
      </c>
      <c r="F265" s="2">
        <v>19.416499999999999</v>
      </c>
      <c r="G265" s="2">
        <v>19.310669999999998</v>
      </c>
      <c r="H265" s="2">
        <v>19.196415000000002</v>
      </c>
      <c r="I265" s="2">
        <v>18.71545399999999</v>
      </c>
      <c r="J265" s="2">
        <v>19.828881000000017</v>
      </c>
      <c r="K265" s="17" t="s">
        <v>49</v>
      </c>
      <c r="L265" s="17" t="s">
        <v>50</v>
      </c>
      <c r="M265" s="17" t="s">
        <v>55</v>
      </c>
    </row>
    <row r="266" spans="1:13" ht="13.5" x14ac:dyDescent="0.25">
      <c r="A266" s="3">
        <v>42395</v>
      </c>
      <c r="B266" s="2">
        <v>19.468800000000002</v>
      </c>
      <c r="C266" s="2">
        <v>56.821264452245394</v>
      </c>
      <c r="D266" s="2">
        <v>-5.7470077282047782E-2</v>
      </c>
      <c r="E266" s="2">
        <v>-8.4696666155359771E-2</v>
      </c>
      <c r="F266" s="2">
        <v>19.40896</v>
      </c>
      <c r="G266" s="2">
        <v>19.33455</v>
      </c>
      <c r="H266" s="2">
        <v>19.239780000000003</v>
      </c>
      <c r="I266" s="2">
        <v>18.737071999999991</v>
      </c>
      <c r="J266" s="2">
        <v>19.826609500000018</v>
      </c>
      <c r="K266" s="17" t="s">
        <v>49</v>
      </c>
      <c r="L266" s="17" t="s">
        <v>50</v>
      </c>
      <c r="M266" s="17" t="s">
        <v>54</v>
      </c>
    </row>
    <row r="267" spans="1:13" ht="13.5" x14ac:dyDescent="0.25">
      <c r="A267" s="3">
        <v>42396</v>
      </c>
      <c r="B267" s="2">
        <v>19.481300000000001</v>
      </c>
      <c r="C267" s="2">
        <v>57.049036707191348</v>
      </c>
      <c r="D267" s="2">
        <v>-7.2911283614292444E-2</v>
      </c>
      <c r="E267" s="2">
        <v>-0.10410967586450212</v>
      </c>
      <c r="F267" s="2">
        <v>19.453700000000001</v>
      </c>
      <c r="G267" s="2">
        <v>19.36722</v>
      </c>
      <c r="H267" s="2">
        <v>19.271199999999997</v>
      </c>
      <c r="I267" s="2">
        <v>18.754667999999992</v>
      </c>
      <c r="J267" s="2">
        <v>19.822340500000017</v>
      </c>
      <c r="K267" s="17" t="s">
        <v>49</v>
      </c>
      <c r="L267" s="17" t="s">
        <v>50</v>
      </c>
      <c r="M267" s="17" t="s">
        <v>55</v>
      </c>
    </row>
    <row r="268" spans="1:13" ht="13.5" x14ac:dyDescent="0.25">
      <c r="A268" s="3">
        <v>42397</v>
      </c>
      <c r="B268" s="2">
        <v>19.483899999999998</v>
      </c>
      <c r="C268" s="2">
        <v>57.099728652607794</v>
      </c>
      <c r="D268" s="2">
        <v>-8.3078481924570013E-2</v>
      </c>
      <c r="E268" s="2">
        <v>-0.11511289455150597</v>
      </c>
      <c r="F268" s="2">
        <v>19.429079999999999</v>
      </c>
      <c r="G268" s="2">
        <v>19.396889999999999</v>
      </c>
      <c r="H268" s="2">
        <v>19.284274999999997</v>
      </c>
      <c r="I268" s="2">
        <v>18.773823999999991</v>
      </c>
      <c r="J268" s="2">
        <v>19.81869050000002</v>
      </c>
      <c r="K268" s="17" t="s">
        <v>49</v>
      </c>
      <c r="L268" s="17" t="s">
        <v>50</v>
      </c>
      <c r="M268" s="17" t="s">
        <v>54</v>
      </c>
    </row>
    <row r="269" spans="1:13" ht="13.5" x14ac:dyDescent="0.25">
      <c r="A269" s="3">
        <v>42398</v>
      </c>
      <c r="B269" s="2">
        <v>19.732700000000001</v>
      </c>
      <c r="C269" s="2">
        <v>61.751727383901724</v>
      </c>
      <c r="D269" s="2">
        <v>-0.11073906770128872</v>
      </c>
      <c r="E269" s="2">
        <v>-0.11430259881015445</v>
      </c>
      <c r="F269" s="2">
        <v>19.504480000000001</v>
      </c>
      <c r="G269" s="2">
        <v>19.450679999999998</v>
      </c>
      <c r="H269" s="2">
        <v>19.33832</v>
      </c>
      <c r="I269" s="2">
        <v>18.808513999999992</v>
      </c>
      <c r="J269" s="2">
        <v>19.816769000000022</v>
      </c>
      <c r="K269" s="17" t="s">
        <v>49</v>
      </c>
      <c r="L269" s="17" t="s">
        <v>50</v>
      </c>
      <c r="M269" s="17" t="s">
        <v>55</v>
      </c>
    </row>
    <row r="270" spans="1:13" ht="13.5" x14ac:dyDescent="0.25">
      <c r="A270" s="3">
        <v>42401</v>
      </c>
      <c r="B270" s="2">
        <v>19.732700000000001</v>
      </c>
      <c r="C270" s="2">
        <v>61.751727383901724</v>
      </c>
      <c r="D270" s="2">
        <v>-0.12761685920497357</v>
      </c>
      <c r="E270" s="2">
        <v>-0.10046806998719243</v>
      </c>
      <c r="F270" s="2">
        <v>19.579880000000003</v>
      </c>
      <c r="G270" s="2">
        <v>19.498190000000001</v>
      </c>
      <c r="H270" s="2">
        <v>19.364840000000001</v>
      </c>
      <c r="I270" s="2">
        <v>18.843705999999994</v>
      </c>
      <c r="J270" s="2">
        <v>19.816059500000019</v>
      </c>
      <c r="K270" s="17" t="s">
        <v>49</v>
      </c>
      <c r="L270" s="17" t="s">
        <v>50</v>
      </c>
      <c r="M270" s="17" t="s">
        <v>55</v>
      </c>
    </row>
    <row r="271" spans="1:13" ht="13.5" x14ac:dyDescent="0.25">
      <c r="A271" s="3">
        <v>42402</v>
      </c>
      <c r="B271" s="2">
        <v>19.883500000000002</v>
      </c>
      <c r="C271" s="2">
        <v>64.460723967426901</v>
      </c>
      <c r="D271" s="2">
        <v>-0.11767818463714619</v>
      </c>
      <c r="E271" s="2">
        <v>-8.0482571353400228E-2</v>
      </c>
      <c r="F271" s="2">
        <v>19.66282</v>
      </c>
      <c r="G271" s="2">
        <v>19.535889999999998</v>
      </c>
      <c r="H271" s="2">
        <v>19.392490000000002</v>
      </c>
      <c r="I271" s="2">
        <v>18.879399999999997</v>
      </c>
      <c r="J271" s="2">
        <v>19.816080000000021</v>
      </c>
      <c r="K271" s="17" t="s">
        <v>49</v>
      </c>
      <c r="L271" s="17" t="s">
        <v>50</v>
      </c>
      <c r="M271" s="17" t="s">
        <v>55</v>
      </c>
    </row>
    <row r="272" spans="1:13" ht="13.5" x14ac:dyDescent="0.25">
      <c r="A272" s="3">
        <v>42403</v>
      </c>
      <c r="B272" s="2">
        <v>20.4617</v>
      </c>
      <c r="C272" s="2">
        <v>72.502489934503117</v>
      </c>
      <c r="D272" s="2">
        <v>-0.19396864547845638</v>
      </c>
      <c r="E272" s="2">
        <v>-7.4638080581135691E-2</v>
      </c>
      <c r="F272" s="2">
        <v>19.858899999999998</v>
      </c>
      <c r="G272" s="2">
        <v>19.656299999999998</v>
      </c>
      <c r="H272" s="2">
        <v>19.460360000000001</v>
      </c>
      <c r="I272" s="2">
        <v>18.926657999999993</v>
      </c>
      <c r="J272" s="2">
        <v>19.81901550000002</v>
      </c>
      <c r="K272" s="17" t="s">
        <v>49</v>
      </c>
      <c r="L272" s="17" t="s">
        <v>50</v>
      </c>
      <c r="M272" s="17" t="s">
        <v>55</v>
      </c>
    </row>
    <row r="273" spans="1:13" ht="13.5" x14ac:dyDescent="0.25">
      <c r="A273" s="3">
        <v>42404</v>
      </c>
      <c r="B273" s="2">
        <v>20.4617</v>
      </c>
      <c r="C273" s="2">
        <v>72.502489934503117</v>
      </c>
      <c r="D273" s="2">
        <v>-0.2114979963315804</v>
      </c>
      <c r="E273" s="2">
        <v>-5.8237948484884998E-2</v>
      </c>
      <c r="F273" s="2">
        <v>20.054459999999999</v>
      </c>
      <c r="G273" s="2">
        <v>19.741769999999999</v>
      </c>
      <c r="H273" s="2">
        <v>19.528355000000001</v>
      </c>
      <c r="I273" s="2">
        <v>18.973915999999992</v>
      </c>
      <c r="J273" s="2">
        <v>19.82195100000002</v>
      </c>
      <c r="K273" s="17" t="s">
        <v>49</v>
      </c>
      <c r="L273" s="17" t="s">
        <v>50</v>
      </c>
      <c r="M273" s="17" t="s">
        <v>55</v>
      </c>
    </row>
    <row r="274" spans="1:13" ht="13.5" x14ac:dyDescent="0.25">
      <c r="A274" s="3">
        <v>42405</v>
      </c>
      <c r="B274" s="2">
        <v>20.486799999999999</v>
      </c>
      <c r="C274" s="2">
        <v>72.812218756815241</v>
      </c>
      <c r="D274" s="2">
        <v>-0.27308255330959597</v>
      </c>
      <c r="E274" s="2">
        <v>-3.8723659637939223E-2</v>
      </c>
      <c r="F274" s="2">
        <v>20.205280000000002</v>
      </c>
      <c r="G274" s="2">
        <v>19.854880000000001</v>
      </c>
      <c r="H274" s="2">
        <v>19.573600000000006</v>
      </c>
      <c r="I274" s="2">
        <v>19.011721999999992</v>
      </c>
      <c r="J274" s="2">
        <v>19.825036500000017</v>
      </c>
      <c r="K274" s="17" t="s">
        <v>49</v>
      </c>
      <c r="L274" s="17" t="s">
        <v>50</v>
      </c>
      <c r="M274" s="17" t="s">
        <v>55</v>
      </c>
    </row>
    <row r="275" spans="1:13" ht="13.5" x14ac:dyDescent="0.25">
      <c r="A275" s="3">
        <v>42408</v>
      </c>
      <c r="B275" s="2">
        <v>20.084599999999998</v>
      </c>
      <c r="C275" s="2">
        <v>60.962591254183835</v>
      </c>
      <c r="D275" s="2">
        <v>-0.30131794634582221</v>
      </c>
      <c r="E275" s="2">
        <v>-2.7106036038630245E-2</v>
      </c>
      <c r="F275" s="2">
        <v>20.275659999999998</v>
      </c>
      <c r="G275" s="2">
        <v>19.927770000000002</v>
      </c>
      <c r="H275" s="2">
        <v>19.619220000000006</v>
      </c>
      <c r="I275" s="2">
        <v>19.043897999999992</v>
      </c>
      <c r="J275" s="2">
        <v>19.826086500000017</v>
      </c>
      <c r="K275" s="17" t="s">
        <v>49</v>
      </c>
      <c r="L275" s="17" t="s">
        <v>51</v>
      </c>
      <c r="M275" s="17" t="s">
        <v>55</v>
      </c>
    </row>
    <row r="276" spans="1:13" ht="13.5" x14ac:dyDescent="0.25">
      <c r="A276" s="3">
        <v>42409</v>
      </c>
      <c r="B276" s="2">
        <v>20.1098</v>
      </c>
      <c r="C276" s="2">
        <v>61.386606586520948</v>
      </c>
      <c r="D276" s="2">
        <v>-0.31277908964946377</v>
      </c>
      <c r="E276" s="2">
        <v>-2.8854639789396404E-2</v>
      </c>
      <c r="F276" s="2">
        <v>20.320920000000001</v>
      </c>
      <c r="G276" s="2">
        <v>19.991869999999999</v>
      </c>
      <c r="H276" s="2">
        <v>19.663210000000007</v>
      </c>
      <c r="I276" s="2">
        <v>19.076577999999994</v>
      </c>
      <c r="J276" s="2">
        <v>19.827262500000018</v>
      </c>
      <c r="K276" s="17" t="s">
        <v>47</v>
      </c>
      <c r="L276" s="17" t="s">
        <v>48</v>
      </c>
      <c r="M276" s="17" t="s">
        <v>53</v>
      </c>
    </row>
    <row r="277" spans="1:13" ht="13.5" x14ac:dyDescent="0.25">
      <c r="A277" s="3">
        <v>42410</v>
      </c>
      <c r="B277" s="2">
        <v>20.358599999999999</v>
      </c>
      <c r="C277" s="2">
        <v>65.384289529825807</v>
      </c>
      <c r="D277" s="2">
        <v>-0.34200557982012825</v>
      </c>
      <c r="E277" s="2">
        <v>-4.0017807631818336E-2</v>
      </c>
      <c r="F277" s="2">
        <v>20.3003</v>
      </c>
      <c r="G277" s="2">
        <v>20.079599999999999</v>
      </c>
      <c r="H277" s="2">
        <v>19.723410000000005</v>
      </c>
      <c r="I277" s="2">
        <v>19.116745999999992</v>
      </c>
      <c r="J277" s="2">
        <v>19.829682500000018</v>
      </c>
      <c r="K277" s="17" t="s">
        <v>47</v>
      </c>
      <c r="L277" s="17" t="s">
        <v>48</v>
      </c>
      <c r="M277" s="17" t="s">
        <v>52</v>
      </c>
    </row>
    <row r="278" spans="1:13" ht="13.5" x14ac:dyDescent="0.25">
      <c r="A278" s="3">
        <v>42411</v>
      </c>
      <c r="B278" s="2">
        <v>20.1098</v>
      </c>
      <c r="C278" s="2">
        <v>58.825540853496882</v>
      </c>
      <c r="D278" s="2">
        <v>-0.35217441878780065</v>
      </c>
      <c r="E278" s="2">
        <v>-5.0357464265573748E-2</v>
      </c>
      <c r="F278" s="2">
        <v>20.22992</v>
      </c>
      <c r="G278" s="2">
        <v>20.142190000000003</v>
      </c>
      <c r="H278" s="2">
        <v>19.769540000000003</v>
      </c>
      <c r="I278" s="2">
        <v>19.154451999999988</v>
      </c>
      <c r="J278" s="2">
        <v>19.830677000000019</v>
      </c>
      <c r="K278" s="17" t="s">
        <v>47</v>
      </c>
      <c r="L278" s="17" t="s">
        <v>48</v>
      </c>
      <c r="M278" s="17" t="s">
        <v>52</v>
      </c>
    </row>
    <row r="279" spans="1:13" ht="13.5" x14ac:dyDescent="0.25">
      <c r="A279" s="3">
        <v>42412</v>
      </c>
      <c r="B279" s="2">
        <v>19.732700000000001</v>
      </c>
      <c r="C279" s="2">
        <v>50.548965190005127</v>
      </c>
      <c r="D279" s="2">
        <v>-0.2970505812976505</v>
      </c>
      <c r="E279" s="2">
        <v>-7.3268322838416999E-2</v>
      </c>
      <c r="F279" s="2">
        <v>20.0791</v>
      </c>
      <c r="G279" s="2">
        <v>20.142189999999999</v>
      </c>
      <c r="H279" s="2">
        <v>19.796435000000006</v>
      </c>
      <c r="I279" s="2">
        <v>19.184665999999996</v>
      </c>
      <c r="J279" s="2">
        <v>19.829846500000016</v>
      </c>
      <c r="K279" s="17" t="s">
        <v>47</v>
      </c>
      <c r="L279" s="17" t="s">
        <v>48</v>
      </c>
      <c r="M279" s="17" t="s">
        <v>52</v>
      </c>
    </row>
    <row r="280" spans="1:13" ht="13.5" x14ac:dyDescent="0.25">
      <c r="A280" s="3">
        <v>42415</v>
      </c>
      <c r="B280" s="2">
        <v>20.1098</v>
      </c>
      <c r="C280" s="2">
        <v>57.055854381150638</v>
      </c>
      <c r="D280" s="2">
        <v>-0.2784105310555347</v>
      </c>
      <c r="E280" s="2">
        <v>-0.10587174543003074</v>
      </c>
      <c r="F280" s="2">
        <v>20.084140000000001</v>
      </c>
      <c r="G280" s="2">
        <v>20.1799</v>
      </c>
      <c r="H280" s="2">
        <v>19.839045000000006</v>
      </c>
      <c r="I280" s="2">
        <v>19.232427999999992</v>
      </c>
      <c r="J280" s="2">
        <v>19.830538000000018</v>
      </c>
      <c r="K280" s="17" t="s">
        <v>49</v>
      </c>
      <c r="L280" s="17" t="s">
        <v>50</v>
      </c>
      <c r="M280" s="17" t="s">
        <v>55</v>
      </c>
    </row>
    <row r="281" spans="1:13" ht="13.5" x14ac:dyDescent="0.25">
      <c r="A281" s="3">
        <v>42416</v>
      </c>
      <c r="B281" s="2">
        <v>20.1098</v>
      </c>
      <c r="C281" s="2">
        <v>57.055854381150638</v>
      </c>
      <c r="D281" s="2">
        <v>-0.24173116940082551</v>
      </c>
      <c r="E281" s="2">
        <v>-0.14223848344073148</v>
      </c>
      <c r="F281" s="2">
        <v>20.084140000000001</v>
      </c>
      <c r="G281" s="2">
        <v>20.202530000000003</v>
      </c>
      <c r="H281" s="2">
        <v>19.869210000000002</v>
      </c>
      <c r="I281" s="2">
        <v>19.280189999999994</v>
      </c>
      <c r="J281" s="2">
        <v>19.831229500000017</v>
      </c>
      <c r="K281" s="17" t="s">
        <v>47</v>
      </c>
      <c r="L281" s="17" t="s">
        <v>48</v>
      </c>
      <c r="M281" s="17" t="s">
        <v>51</v>
      </c>
    </row>
    <row r="282" spans="1:13" ht="13.5" x14ac:dyDescent="0.25">
      <c r="A282" s="3">
        <v>42417</v>
      </c>
      <c r="B282" s="2">
        <v>20.1098</v>
      </c>
      <c r="C282" s="2">
        <v>57.055854381150631</v>
      </c>
      <c r="D282" s="2">
        <v>-0.12386407785481879</v>
      </c>
      <c r="E282" s="2">
        <v>-0.18904690414673037</v>
      </c>
      <c r="F282" s="2">
        <v>20.034379999999999</v>
      </c>
      <c r="G282" s="2">
        <v>20.167340000000003</v>
      </c>
      <c r="H282" s="2">
        <v>19.911820000000002</v>
      </c>
      <c r="I282" s="2">
        <v>19.321917999999993</v>
      </c>
      <c r="J282" s="2">
        <v>19.831193500000015</v>
      </c>
      <c r="K282" s="17" t="s">
        <v>47</v>
      </c>
      <c r="L282" s="17" t="s">
        <v>48</v>
      </c>
      <c r="M282" s="17" t="s">
        <v>52</v>
      </c>
    </row>
    <row r="283" spans="1:13" ht="13.5" x14ac:dyDescent="0.25">
      <c r="A283" s="3">
        <v>42418</v>
      </c>
      <c r="B283" s="2">
        <v>20.335999999999999</v>
      </c>
      <c r="C283" s="2">
        <v>60.90939981498537</v>
      </c>
      <c r="D283" s="2">
        <v>-4.285180866230931E-2</v>
      </c>
      <c r="E283" s="2">
        <v>-0.24518916453551554</v>
      </c>
      <c r="F283" s="2">
        <v>20.079619999999998</v>
      </c>
      <c r="G283" s="2">
        <v>20.154770000000003</v>
      </c>
      <c r="H283" s="2">
        <v>19.948270000000001</v>
      </c>
      <c r="I283" s="2">
        <v>19.364147999999997</v>
      </c>
      <c r="J283" s="2">
        <v>19.832288500000015</v>
      </c>
      <c r="K283" s="17" t="s">
        <v>49</v>
      </c>
      <c r="L283" s="17" t="s">
        <v>50</v>
      </c>
      <c r="M283" s="17" t="s">
        <v>55</v>
      </c>
    </row>
    <row r="284" spans="1:13" ht="13.5" x14ac:dyDescent="0.25">
      <c r="A284" s="3">
        <v>42419</v>
      </c>
      <c r="B284" s="2">
        <v>20.114799999999999</v>
      </c>
      <c r="C284" s="2">
        <v>55.650412644789014</v>
      </c>
      <c r="D284" s="2">
        <v>4.2786884393503755E-2</v>
      </c>
      <c r="E284" s="2">
        <v>-0.29284731041555628</v>
      </c>
      <c r="F284" s="2">
        <v>20.156040000000001</v>
      </c>
      <c r="G284" s="2">
        <v>20.117570000000001</v>
      </c>
      <c r="H284" s="2">
        <v>19.986225000000005</v>
      </c>
      <c r="I284" s="2">
        <v>19.398937999999998</v>
      </c>
      <c r="J284" s="2">
        <v>19.832277500000014</v>
      </c>
      <c r="K284" s="17" t="s">
        <v>49</v>
      </c>
      <c r="L284" s="17" t="s">
        <v>50</v>
      </c>
      <c r="M284" s="17" t="s">
        <v>55</v>
      </c>
    </row>
    <row r="285" spans="1:13" ht="13.5" x14ac:dyDescent="0.25">
      <c r="A285" s="3">
        <v>42422</v>
      </c>
      <c r="B285" s="2">
        <v>20.122299999999999</v>
      </c>
      <c r="C285" s="2">
        <v>55.789792870977145</v>
      </c>
      <c r="D285" s="2">
        <v>5.1201964315936266E-2</v>
      </c>
      <c r="E285" s="2">
        <v>-0.33986541947380489</v>
      </c>
      <c r="F285" s="2">
        <v>20.158539999999999</v>
      </c>
      <c r="G285" s="2">
        <v>20.121340000000004</v>
      </c>
      <c r="H285" s="2">
        <v>20.024555000000003</v>
      </c>
      <c r="I285" s="2">
        <v>19.433827999999995</v>
      </c>
      <c r="J285" s="2">
        <v>19.832304000000011</v>
      </c>
      <c r="K285" s="17" t="s">
        <v>49</v>
      </c>
      <c r="L285" s="17" t="s">
        <v>50</v>
      </c>
      <c r="M285" s="17" t="s">
        <v>55</v>
      </c>
    </row>
    <row r="286" spans="1:13" ht="13.5" x14ac:dyDescent="0.25">
      <c r="A286" s="3">
        <v>42423</v>
      </c>
      <c r="B286" s="2">
        <v>20.112300000000001</v>
      </c>
      <c r="C286" s="2">
        <v>55.539162137375861</v>
      </c>
      <c r="D286" s="2">
        <v>6.1399511670369833E-2</v>
      </c>
      <c r="E286" s="2">
        <v>-0.3972052560447461</v>
      </c>
      <c r="F286" s="2">
        <v>20.159039999999997</v>
      </c>
      <c r="G286" s="2">
        <v>20.121590000000005</v>
      </c>
      <c r="H286" s="2">
        <v>20.056730000000002</v>
      </c>
      <c r="I286" s="2">
        <v>19.466557999999996</v>
      </c>
      <c r="J286" s="2">
        <v>19.832280500000014</v>
      </c>
      <c r="K286" s="17" t="s">
        <v>49</v>
      </c>
      <c r="L286" s="17" t="s">
        <v>50</v>
      </c>
      <c r="M286" s="17" t="s">
        <v>55</v>
      </c>
    </row>
    <row r="287" spans="1:13" ht="13.5" x14ac:dyDescent="0.25">
      <c r="A287" s="3">
        <v>42424</v>
      </c>
      <c r="B287" s="2">
        <v>20.1098</v>
      </c>
      <c r="C287" s="2">
        <v>55.47206891787711</v>
      </c>
      <c r="D287" s="2">
        <v>0.10712295177232534</v>
      </c>
      <c r="E287" s="2">
        <v>-0.46199114063577607</v>
      </c>
      <c r="F287" s="2">
        <v>20.159039999999997</v>
      </c>
      <c r="G287" s="2">
        <v>20.096709999999998</v>
      </c>
      <c r="H287" s="2">
        <v>20.088155</v>
      </c>
      <c r="I287" s="2">
        <v>19.498733999999995</v>
      </c>
      <c r="J287" s="2">
        <v>19.835153000000012</v>
      </c>
      <c r="K287" s="17" t="s">
        <v>47</v>
      </c>
      <c r="L287" s="17" t="s">
        <v>48</v>
      </c>
      <c r="M287" s="17" t="s">
        <v>51</v>
      </c>
    </row>
    <row r="288" spans="1:13" ht="13.5" x14ac:dyDescent="0.25">
      <c r="A288" s="3">
        <v>42425</v>
      </c>
      <c r="B288" s="2">
        <v>20.114799999999999</v>
      </c>
      <c r="C288" s="2">
        <v>55.587626373871309</v>
      </c>
      <c r="D288" s="2">
        <v>0.10591341963828071</v>
      </c>
      <c r="E288" s="2">
        <v>-0.53839012316252166</v>
      </c>
      <c r="F288" s="2">
        <v>20.114800000000002</v>
      </c>
      <c r="G288" s="2">
        <v>20.09721</v>
      </c>
      <c r="H288" s="2">
        <v>20.119700000000002</v>
      </c>
      <c r="I288" s="2">
        <v>19.526485999999998</v>
      </c>
      <c r="J288" s="2">
        <v>19.835142000000012</v>
      </c>
      <c r="K288" s="17" t="s">
        <v>47</v>
      </c>
      <c r="L288" s="17" t="s">
        <v>48</v>
      </c>
      <c r="M288" s="17" t="s">
        <v>52</v>
      </c>
    </row>
    <row r="289" spans="1:13" ht="13.5" x14ac:dyDescent="0.25">
      <c r="A289" s="3">
        <v>42426</v>
      </c>
      <c r="B289" s="2">
        <v>20.1098</v>
      </c>
      <c r="C289" s="2">
        <v>55.432703267305783</v>
      </c>
      <c r="D289" s="2">
        <v>4.6056795662735794E-2</v>
      </c>
      <c r="E289" s="2">
        <v>-0.59934451357768603</v>
      </c>
      <c r="F289" s="2">
        <v>20.113799999999998</v>
      </c>
      <c r="G289" s="2">
        <v>20.134920000000001</v>
      </c>
      <c r="H289" s="2">
        <v>20.138555000000004</v>
      </c>
      <c r="I289" s="2">
        <v>19.554137999999995</v>
      </c>
      <c r="J289" s="2">
        <v>19.835712000000012</v>
      </c>
      <c r="K289" s="17" t="s">
        <v>47</v>
      </c>
      <c r="L289" s="17" t="s">
        <v>48</v>
      </c>
      <c r="M289" s="17" t="s">
        <v>52</v>
      </c>
    </row>
    <row r="290" spans="1:13" ht="13.5" x14ac:dyDescent="0.25">
      <c r="A290" s="3">
        <v>42429</v>
      </c>
      <c r="B290" s="2">
        <v>20.235499999999998</v>
      </c>
      <c r="C290" s="2">
        <v>58.559589449003333</v>
      </c>
      <c r="D290" s="2">
        <v>4.3042554135883648E-2</v>
      </c>
      <c r="E290" s="2">
        <v>-0.6572610502633669</v>
      </c>
      <c r="F290" s="2">
        <v>20.13644</v>
      </c>
      <c r="G290" s="2">
        <v>20.147490000000001</v>
      </c>
      <c r="H290" s="2">
        <v>20.163695000000001</v>
      </c>
      <c r="I290" s="2">
        <v>19.586817999999994</v>
      </c>
      <c r="J290" s="2">
        <v>19.835820000000009</v>
      </c>
      <c r="K290" s="17" t="s">
        <v>49</v>
      </c>
      <c r="L290" s="17" t="s">
        <v>50</v>
      </c>
      <c r="M290" s="17" t="s">
        <v>55</v>
      </c>
    </row>
    <row r="291" spans="1:13" ht="13.5" x14ac:dyDescent="0.25">
      <c r="A291" s="3">
        <v>42430</v>
      </c>
      <c r="B291" s="2">
        <v>20.486799999999999</v>
      </c>
      <c r="C291" s="2">
        <v>63.997916372490018</v>
      </c>
      <c r="D291" s="2">
        <v>2.014316200930466E-2</v>
      </c>
      <c r="E291" s="2">
        <v>-0.70942009140570406</v>
      </c>
      <c r="F291" s="2">
        <v>20.21134</v>
      </c>
      <c r="G291" s="2">
        <v>20.185189999999999</v>
      </c>
      <c r="H291" s="2">
        <v>20.193860000000004</v>
      </c>
      <c r="I291" s="2">
        <v>19.624523999999994</v>
      </c>
      <c r="J291" s="2">
        <v>19.83609400000001</v>
      </c>
      <c r="K291" s="17" t="s">
        <v>49</v>
      </c>
      <c r="L291" s="17" t="s">
        <v>50</v>
      </c>
      <c r="M291" s="17" t="s">
        <v>55</v>
      </c>
    </row>
    <row r="292" spans="1:13" ht="13.5" x14ac:dyDescent="0.25">
      <c r="A292" s="3">
        <v>42431</v>
      </c>
      <c r="B292" s="2">
        <v>20.612500000000001</v>
      </c>
      <c r="C292" s="2">
        <v>66.374931330236592</v>
      </c>
      <c r="D292" s="2">
        <v>-1.1634916289402497E-2</v>
      </c>
      <c r="E292" s="2">
        <v>-0.74253231930109109</v>
      </c>
      <c r="F292" s="2">
        <v>20.311879999999999</v>
      </c>
      <c r="G292" s="2">
        <v>20.23546</v>
      </c>
      <c r="H292" s="2">
        <v>20.201400000000003</v>
      </c>
      <c r="I292" s="2">
        <v>19.655191999999992</v>
      </c>
      <c r="J292" s="2">
        <v>19.838547500000011</v>
      </c>
      <c r="K292" s="17" t="s">
        <v>49</v>
      </c>
      <c r="L292" s="17" t="s">
        <v>50</v>
      </c>
      <c r="M292" s="17" t="s">
        <v>55</v>
      </c>
    </row>
    <row r="293" spans="1:13" ht="13.5" x14ac:dyDescent="0.25">
      <c r="A293" s="3">
        <v>42432</v>
      </c>
      <c r="B293" s="2">
        <v>20.612500000000001</v>
      </c>
      <c r="C293" s="2">
        <v>66.374931330236592</v>
      </c>
      <c r="D293" s="2">
        <v>-7.3284543719900341E-3</v>
      </c>
      <c r="E293" s="2">
        <v>-0.76592377864079508</v>
      </c>
      <c r="F293" s="2">
        <v>20.41142</v>
      </c>
      <c r="G293" s="2">
        <v>20.263110000000005</v>
      </c>
      <c r="H293" s="2">
        <v>20.208940000000005</v>
      </c>
      <c r="I293" s="2">
        <v>19.690383999999991</v>
      </c>
      <c r="J293" s="2">
        <v>19.840068000000009</v>
      </c>
      <c r="K293" s="17" t="s">
        <v>49</v>
      </c>
      <c r="L293" s="17" t="s">
        <v>50</v>
      </c>
      <c r="M293" s="17" t="s">
        <v>55</v>
      </c>
    </row>
    <row r="294" spans="1:13" ht="13.5" x14ac:dyDescent="0.25">
      <c r="A294" s="3">
        <v>42433</v>
      </c>
      <c r="B294" s="2">
        <v>20.61</v>
      </c>
      <c r="C294" s="2">
        <v>66.274001029766993</v>
      </c>
      <c r="D294" s="2">
        <v>-4.0867511794278499E-2</v>
      </c>
      <c r="E294" s="2">
        <v>-0.78477680220553192</v>
      </c>
      <c r="F294" s="2">
        <v>20.51146</v>
      </c>
      <c r="G294" s="2">
        <v>20.312630000000002</v>
      </c>
      <c r="H294" s="2">
        <v>20.215100000000003</v>
      </c>
      <c r="I294" s="2">
        <v>19.725525999999991</v>
      </c>
      <c r="J294" s="2">
        <v>19.84132150000001</v>
      </c>
      <c r="K294" s="17" t="s">
        <v>49</v>
      </c>
      <c r="L294" s="17" t="s">
        <v>50</v>
      </c>
      <c r="M294" s="17" t="s">
        <v>55</v>
      </c>
    </row>
    <row r="295" spans="1:13" ht="13.5" x14ac:dyDescent="0.25">
      <c r="A295" s="3">
        <v>42436</v>
      </c>
      <c r="B295" s="2">
        <v>20.612500000000001</v>
      </c>
      <c r="C295" s="2">
        <v>66.329139711345135</v>
      </c>
      <c r="D295" s="2">
        <v>-7.1353468329757419E-2</v>
      </c>
      <c r="E295" s="2">
        <v>-0.79208437578209667</v>
      </c>
      <c r="F295" s="2">
        <v>20.586859999999998</v>
      </c>
      <c r="G295" s="2">
        <v>20.361650000000004</v>
      </c>
      <c r="H295" s="2">
        <v>20.241495000000008</v>
      </c>
      <c r="I295" s="2">
        <v>19.76071799999999</v>
      </c>
      <c r="J295" s="2">
        <v>19.842611500000011</v>
      </c>
      <c r="K295" s="17" t="s">
        <v>49</v>
      </c>
      <c r="L295" s="17" t="s">
        <v>50</v>
      </c>
      <c r="M295" s="17" t="s">
        <v>55</v>
      </c>
    </row>
    <row r="296" spans="1:13" ht="13.5" x14ac:dyDescent="0.25">
      <c r="A296" s="3">
        <v>42437</v>
      </c>
      <c r="B296" s="2">
        <v>21.0901</v>
      </c>
      <c r="C296" s="2">
        <v>74.803994160952485</v>
      </c>
      <c r="D296" s="2">
        <v>-0.13692789617572743</v>
      </c>
      <c r="E296" s="2">
        <v>-0.77469062214546414</v>
      </c>
      <c r="F296" s="2">
        <v>20.707519999999999</v>
      </c>
      <c r="G296" s="2">
        <v>20.459430000000005</v>
      </c>
      <c r="H296" s="2">
        <v>20.290510000000005</v>
      </c>
      <c r="I296" s="2">
        <v>19.810489999999994</v>
      </c>
      <c r="J296" s="2">
        <v>19.847356000000012</v>
      </c>
      <c r="K296" s="17" t="s">
        <v>49</v>
      </c>
      <c r="L296" s="17" t="s">
        <v>50</v>
      </c>
      <c r="M296" s="17" t="s">
        <v>55</v>
      </c>
    </row>
    <row r="297" spans="1:13" ht="13.5" x14ac:dyDescent="0.25">
      <c r="A297" s="3">
        <v>42438</v>
      </c>
      <c r="B297" s="2">
        <v>21.366599999999998</v>
      </c>
      <c r="C297" s="2">
        <v>78.221583223082462</v>
      </c>
      <c r="D297" s="2">
        <v>-0.21875255735218957</v>
      </c>
      <c r="E297" s="2">
        <v>-0.74730393569485432</v>
      </c>
      <c r="F297" s="2">
        <v>20.858339999999998</v>
      </c>
      <c r="G297" s="2">
        <v>20.585110000000004</v>
      </c>
      <c r="H297" s="2">
        <v>20.340910000000001</v>
      </c>
      <c r="I297" s="2">
        <v>19.860763999999989</v>
      </c>
      <c r="J297" s="2">
        <v>19.853483000000011</v>
      </c>
      <c r="K297" s="17" t="s">
        <v>49</v>
      </c>
      <c r="L297" s="17" t="s">
        <v>50</v>
      </c>
      <c r="M297" s="17" t="s">
        <v>55</v>
      </c>
    </row>
    <row r="298" spans="1:13" ht="13.5" x14ac:dyDescent="0.25">
      <c r="A298" s="3">
        <v>42439</v>
      </c>
      <c r="B298" s="2">
        <v>21.366599999999998</v>
      </c>
      <c r="C298" s="2">
        <v>78.221583223082462</v>
      </c>
      <c r="D298" s="2">
        <v>-0.29392056759184726</v>
      </c>
      <c r="E298" s="2">
        <v>-0.70679037364042818</v>
      </c>
      <c r="F298" s="2">
        <v>21.009159999999998</v>
      </c>
      <c r="G298" s="2">
        <v>20.710290000000001</v>
      </c>
      <c r="H298" s="2">
        <v>20.403750000000006</v>
      </c>
      <c r="I298" s="2">
        <v>19.90364799999999</v>
      </c>
      <c r="J298" s="2">
        <v>19.859731000000011</v>
      </c>
      <c r="K298" s="17" t="s">
        <v>49</v>
      </c>
      <c r="L298" s="17" t="s">
        <v>50</v>
      </c>
      <c r="M298" s="17" t="s">
        <v>55</v>
      </c>
    </row>
    <row r="299" spans="1:13" ht="13.5" x14ac:dyDescent="0.25">
      <c r="A299" s="3">
        <v>42440</v>
      </c>
      <c r="B299" s="2">
        <v>21.869399999999999</v>
      </c>
      <c r="C299" s="2">
        <v>83.065789211503301</v>
      </c>
      <c r="D299" s="2">
        <v>-0.40174256344808157</v>
      </c>
      <c r="E299" s="2">
        <v>-0.68337465947788056</v>
      </c>
      <c r="F299" s="2">
        <v>21.261040000000001</v>
      </c>
      <c r="G299" s="2">
        <v>20.88625</v>
      </c>
      <c r="H299" s="2">
        <v>20.510585000000003</v>
      </c>
      <c r="I299" s="2">
        <v>19.967999999999989</v>
      </c>
      <c r="J299" s="2">
        <v>19.870771500000011</v>
      </c>
      <c r="K299" s="17" t="s">
        <v>49</v>
      </c>
      <c r="L299" s="17" t="s">
        <v>50</v>
      </c>
      <c r="M299" s="17" t="s">
        <v>55</v>
      </c>
    </row>
    <row r="300" spans="1:13" ht="13.5" x14ac:dyDescent="0.25">
      <c r="A300" s="3">
        <v>42443</v>
      </c>
      <c r="B300" s="2">
        <v>21.944800000000001</v>
      </c>
      <c r="C300" s="2">
        <v>83.653001428326149</v>
      </c>
      <c r="D300" s="2">
        <v>-0.48793936859529197</v>
      </c>
      <c r="E300" s="2">
        <v>-0.66909534403106552</v>
      </c>
      <c r="F300" s="2">
        <v>21.5275</v>
      </c>
      <c r="G300" s="2">
        <v>21.057179999999999</v>
      </c>
      <c r="H300" s="2">
        <v>20.602335000000004</v>
      </c>
      <c r="I300" s="2">
        <v>20.022849999999991</v>
      </c>
      <c r="J300" s="2">
        <v>19.881122500000014</v>
      </c>
      <c r="K300" s="17" t="s">
        <v>49</v>
      </c>
      <c r="L300" s="17" t="s">
        <v>50</v>
      </c>
      <c r="M300" s="17" t="s">
        <v>55</v>
      </c>
    </row>
    <row r="301" spans="1:13" ht="13.5" x14ac:dyDescent="0.25">
      <c r="A301" s="3">
        <v>42444</v>
      </c>
      <c r="B301" s="2">
        <v>21.869399999999999</v>
      </c>
      <c r="C301" s="2">
        <v>80.641564650431931</v>
      </c>
      <c r="D301" s="2">
        <v>-0.5251443940685192</v>
      </c>
      <c r="E301" s="2">
        <v>-0.66960939281917164</v>
      </c>
      <c r="F301" s="2">
        <v>21.68336</v>
      </c>
      <c r="G301" s="2">
        <v>21.195439999999998</v>
      </c>
      <c r="H301" s="2">
        <v>20.690315000000002</v>
      </c>
      <c r="I301" s="2">
        <v>20.073627999999996</v>
      </c>
      <c r="J301" s="2">
        <v>19.889884500000015</v>
      </c>
      <c r="K301" s="17" t="s">
        <v>49</v>
      </c>
      <c r="L301" s="17" t="s">
        <v>50</v>
      </c>
      <c r="M301" s="17" t="s">
        <v>55</v>
      </c>
    </row>
    <row r="302" spans="1:13" ht="13.5" x14ac:dyDescent="0.25">
      <c r="A302" s="3">
        <v>42445</v>
      </c>
      <c r="B302" s="2">
        <v>21.52</v>
      </c>
      <c r="C302" s="2">
        <v>68.360555775113014</v>
      </c>
      <c r="D302" s="2">
        <v>-0.51884526138721654</v>
      </c>
      <c r="E302" s="2">
        <v>-0.70184171545265206</v>
      </c>
      <c r="F302" s="2">
        <v>21.714040000000001</v>
      </c>
      <c r="G302" s="2">
        <v>21.286189999999998</v>
      </c>
      <c r="H302" s="2">
        <v>20.760825000000001</v>
      </c>
      <c r="I302" s="2">
        <v>20.121941999999994</v>
      </c>
      <c r="J302" s="2">
        <v>19.896899500000014</v>
      </c>
      <c r="K302" s="17" t="s">
        <v>49</v>
      </c>
      <c r="L302" s="17" t="s">
        <v>50</v>
      </c>
      <c r="M302" s="17" t="s">
        <v>55</v>
      </c>
    </row>
    <row r="303" spans="1:13" ht="13.5" x14ac:dyDescent="0.25">
      <c r="A303" s="3">
        <v>42446</v>
      </c>
      <c r="B303" s="2">
        <v>21.869399999999999</v>
      </c>
      <c r="C303" s="2">
        <v>72.818487406089474</v>
      </c>
      <c r="D303" s="2">
        <v>-0.54422063878634219</v>
      </c>
      <c r="E303" s="2">
        <v>-0.73963458548546113</v>
      </c>
      <c r="F303" s="2">
        <v>21.814599999999999</v>
      </c>
      <c r="G303" s="2">
        <v>21.411880000000004</v>
      </c>
      <c r="H303" s="2">
        <v>20.837494999999997</v>
      </c>
      <c r="I303" s="2">
        <v>20.177293999999996</v>
      </c>
      <c r="J303" s="2">
        <v>19.904934500000014</v>
      </c>
      <c r="K303" s="17" t="s">
        <v>49</v>
      </c>
      <c r="L303" s="17" t="s">
        <v>50</v>
      </c>
      <c r="M303" s="17" t="s">
        <v>55</v>
      </c>
    </row>
    <row r="304" spans="1:13" ht="13.5" x14ac:dyDescent="0.25">
      <c r="A304" s="3">
        <v>42447</v>
      </c>
      <c r="B304" s="2">
        <v>21.869399999999999</v>
      </c>
      <c r="C304" s="2">
        <v>72.818487406089474</v>
      </c>
      <c r="D304" s="2">
        <v>-0.57260794998182618</v>
      </c>
      <c r="E304" s="2">
        <v>-0.79147447532129056</v>
      </c>
      <c r="F304" s="2">
        <v>21.814599999999999</v>
      </c>
      <c r="G304" s="2">
        <v>21.53782</v>
      </c>
      <c r="H304" s="2">
        <v>20.925224999999998</v>
      </c>
      <c r="I304" s="2">
        <v>20.223043999999998</v>
      </c>
      <c r="J304" s="2">
        <v>19.913648000000016</v>
      </c>
      <c r="K304" s="17" t="s">
        <v>47</v>
      </c>
      <c r="L304" s="17" t="s">
        <v>51</v>
      </c>
      <c r="M304" s="17" t="s">
        <v>51</v>
      </c>
    </row>
    <row r="305" spans="1:13" ht="13.5" x14ac:dyDescent="0.25">
      <c r="A305" s="3">
        <v>42450</v>
      </c>
      <c r="B305" s="2">
        <v>22.8522</v>
      </c>
      <c r="C305" s="2">
        <v>81.377911672653738</v>
      </c>
      <c r="D305" s="2">
        <v>-0.6750907955055574</v>
      </c>
      <c r="E305" s="2">
        <v>-0.84236322784494877</v>
      </c>
      <c r="F305" s="2">
        <v>21.996079999999999</v>
      </c>
      <c r="G305" s="2">
        <v>21.761789999999998</v>
      </c>
      <c r="H305" s="2">
        <v>21.061719999999998</v>
      </c>
      <c r="I305" s="2">
        <v>20.296643999999997</v>
      </c>
      <c r="J305" s="2">
        <v>19.924924500000014</v>
      </c>
      <c r="K305" s="17" t="s">
        <v>49</v>
      </c>
      <c r="L305" s="17" t="s">
        <v>50</v>
      </c>
      <c r="M305" s="17" t="s">
        <v>55</v>
      </c>
    </row>
    <row r="306" spans="1:13" ht="13.5" x14ac:dyDescent="0.25">
      <c r="A306" s="3">
        <v>42451</v>
      </c>
      <c r="B306" s="2">
        <v>23.126200000000001</v>
      </c>
      <c r="C306" s="2">
        <v>82.986465429387792</v>
      </c>
      <c r="D306" s="2">
        <v>-0.72003330073918903</v>
      </c>
      <c r="E306" s="2">
        <v>-0.88045387826778454</v>
      </c>
      <c r="F306" s="2">
        <v>22.247439999999997</v>
      </c>
      <c r="G306" s="2">
        <v>21.965399999999999</v>
      </c>
      <c r="H306" s="2">
        <v>21.212414999999996</v>
      </c>
      <c r="I306" s="2">
        <v>20.374568</v>
      </c>
      <c r="J306" s="2">
        <v>19.937583500000013</v>
      </c>
      <c r="K306" s="17" t="s">
        <v>49</v>
      </c>
      <c r="L306" s="17" t="s">
        <v>50</v>
      </c>
      <c r="M306" s="17" t="s">
        <v>55</v>
      </c>
    </row>
    <row r="307" spans="1:13" ht="13.5" x14ac:dyDescent="0.25">
      <c r="A307" s="3">
        <v>42452</v>
      </c>
      <c r="B307" s="2">
        <v>23.126200000000001</v>
      </c>
      <c r="C307" s="2">
        <v>82.986465429387792</v>
      </c>
      <c r="D307" s="2">
        <v>-0.7277041148027017</v>
      </c>
      <c r="E307" s="2">
        <v>-0.90505286620464998</v>
      </c>
      <c r="F307" s="2">
        <v>22.568679999999997</v>
      </c>
      <c r="G307" s="2">
        <v>22.141359999999999</v>
      </c>
      <c r="H307" s="2">
        <v>21.363234999999996</v>
      </c>
      <c r="I307" s="2">
        <v>20.453999999999997</v>
      </c>
      <c r="J307" s="2">
        <v>19.952314500000014</v>
      </c>
      <c r="K307" s="17" t="s">
        <v>49</v>
      </c>
      <c r="L307" s="17" t="s">
        <v>50</v>
      </c>
      <c r="M307" s="17" t="s">
        <v>55</v>
      </c>
    </row>
    <row r="308" spans="1:13" ht="13.5" x14ac:dyDescent="0.25">
      <c r="A308" s="3">
        <v>42453</v>
      </c>
      <c r="B308" s="2">
        <v>23.098600000000001</v>
      </c>
      <c r="C308" s="2">
        <v>82.157413297889008</v>
      </c>
      <c r="D308" s="2">
        <v>-0.74342906468377024</v>
      </c>
      <c r="E308" s="2">
        <v>-0.90549997545799554</v>
      </c>
      <c r="F308" s="2">
        <v>22.814519999999998</v>
      </c>
      <c r="G308" s="2">
        <v>22.314560000000004</v>
      </c>
      <c r="H308" s="2">
        <v>21.512424999999993</v>
      </c>
      <c r="I308" s="2">
        <v>20.532228</v>
      </c>
      <c r="J308" s="2">
        <v>19.96492000000001</v>
      </c>
      <c r="K308" s="17" t="s">
        <v>49</v>
      </c>
      <c r="L308" s="17" t="s">
        <v>50</v>
      </c>
      <c r="M308" s="17" t="s">
        <v>55</v>
      </c>
    </row>
    <row r="309" spans="1:13" ht="13.5" x14ac:dyDescent="0.25">
      <c r="A309" s="3">
        <v>42454</v>
      </c>
      <c r="B309" s="2">
        <v>23.000499999999999</v>
      </c>
      <c r="C309" s="2">
        <v>79.131418800126468</v>
      </c>
      <c r="D309" s="2">
        <v>-0.68239443493607155</v>
      </c>
      <c r="E309" s="2">
        <v>-0.86184748328398486</v>
      </c>
      <c r="F309" s="2">
        <v>23.040740000000003</v>
      </c>
      <c r="G309" s="2">
        <v>22.427669999999999</v>
      </c>
      <c r="H309" s="2">
        <v>21.656959999999991</v>
      </c>
      <c r="I309" s="2">
        <v>20.608342000000004</v>
      </c>
      <c r="J309" s="2">
        <v>19.977168500000012</v>
      </c>
      <c r="K309" s="17" t="s">
        <v>49</v>
      </c>
      <c r="L309" s="17" t="s">
        <v>50</v>
      </c>
      <c r="M309" s="17" t="s">
        <v>55</v>
      </c>
    </row>
    <row r="310" spans="1:13" ht="13.5" x14ac:dyDescent="0.25">
      <c r="A310" s="3">
        <v>42457</v>
      </c>
      <c r="B310" s="2">
        <v>23.101099999999999</v>
      </c>
      <c r="C310" s="2">
        <v>79.947085145074027</v>
      </c>
      <c r="D310" s="2">
        <v>-0.63554058616011488</v>
      </c>
      <c r="E310" s="2">
        <v>-0.76312734311953578</v>
      </c>
      <c r="F310" s="2">
        <v>23.090520000000001</v>
      </c>
      <c r="G310" s="2">
        <v>22.543299999999999</v>
      </c>
      <c r="H310" s="2">
        <v>21.800239999999995</v>
      </c>
      <c r="I310" s="2">
        <v>20.685212</v>
      </c>
      <c r="J310" s="2">
        <v>19.98993200000001</v>
      </c>
      <c r="K310" s="17" t="s">
        <v>49</v>
      </c>
      <c r="L310" s="17" t="s">
        <v>50</v>
      </c>
      <c r="M310" s="17" t="s">
        <v>55</v>
      </c>
    </row>
    <row r="311" spans="1:13" ht="13.5" x14ac:dyDescent="0.25">
      <c r="A311" s="3">
        <v>42458</v>
      </c>
      <c r="B311" s="2">
        <v>22.434999999999999</v>
      </c>
      <c r="C311" s="2">
        <v>62.521883609538065</v>
      </c>
      <c r="D311" s="2">
        <v>-0.56702556975547225</v>
      </c>
      <c r="E311" s="2">
        <v>-0.62153092417056788</v>
      </c>
      <c r="F311" s="2">
        <v>22.952280000000002</v>
      </c>
      <c r="G311" s="2">
        <v>22.59986</v>
      </c>
      <c r="H311" s="2">
        <v>21.897649999999992</v>
      </c>
      <c r="I311" s="2">
        <v>20.743781999999999</v>
      </c>
      <c r="J311" s="2">
        <v>20.000310500000012</v>
      </c>
      <c r="K311" s="17" t="s">
        <v>47</v>
      </c>
      <c r="L311" s="17" t="s">
        <v>48</v>
      </c>
      <c r="M311" s="17" t="s">
        <v>52</v>
      </c>
    </row>
    <row r="312" spans="1:13" ht="13.5" x14ac:dyDescent="0.25">
      <c r="A312" s="3">
        <v>42459</v>
      </c>
      <c r="B312" s="2">
        <v>21.766300000000001</v>
      </c>
      <c r="C312" s="2">
        <v>50.598724981597414</v>
      </c>
      <c r="D312" s="2">
        <v>-0.51754998060932422</v>
      </c>
      <c r="E312" s="2">
        <v>-0.4509264369501767</v>
      </c>
      <c r="F312" s="2">
        <v>22.680299999999999</v>
      </c>
      <c r="G312" s="2">
        <v>22.624489999999998</v>
      </c>
      <c r="H312" s="2">
        <v>21.955339999999993</v>
      </c>
      <c r="I312" s="2">
        <v>20.793955999999998</v>
      </c>
      <c r="J312" s="2">
        <v>20.00746650000001</v>
      </c>
      <c r="K312" s="17" t="s">
        <v>47</v>
      </c>
      <c r="L312" s="17" t="s">
        <v>48</v>
      </c>
      <c r="M312" s="17" t="s">
        <v>52</v>
      </c>
    </row>
    <row r="313" spans="1:13" ht="13.5" x14ac:dyDescent="0.25">
      <c r="A313" s="3">
        <v>42460</v>
      </c>
      <c r="B313" s="2">
        <v>21.773900000000001</v>
      </c>
      <c r="C313" s="2">
        <v>50.713765772126948</v>
      </c>
      <c r="D313" s="2">
        <v>-0.42250500357904386</v>
      </c>
      <c r="E313" s="2">
        <v>-0.27105495940380797</v>
      </c>
      <c r="F313" s="2">
        <v>22.41536</v>
      </c>
      <c r="G313" s="2">
        <v>22.614939999999997</v>
      </c>
      <c r="H313" s="2">
        <v>22.013409999999997</v>
      </c>
      <c r="I313" s="2">
        <v>20.837294</v>
      </c>
      <c r="J313" s="2">
        <v>20.014660500000009</v>
      </c>
      <c r="K313" s="17" t="s">
        <v>47</v>
      </c>
      <c r="L313" s="17" t="s">
        <v>48</v>
      </c>
      <c r="M313" s="17" t="s">
        <v>52</v>
      </c>
    </row>
    <row r="314" spans="1:13" ht="13.5" x14ac:dyDescent="0.25">
      <c r="A314" s="3">
        <v>42461</v>
      </c>
      <c r="B314" s="2">
        <v>22.424900000000001</v>
      </c>
      <c r="C314" s="2">
        <v>59.429040107182942</v>
      </c>
      <c r="D314" s="2">
        <v>-0.39035859703304965</v>
      </c>
      <c r="E314" s="2">
        <v>-9.0580442961755825E-2</v>
      </c>
      <c r="F314" s="2">
        <v>22.300240000000002</v>
      </c>
      <c r="G314" s="2">
        <v>22.670490000000001</v>
      </c>
      <c r="H314" s="2">
        <v>22.104154999999999</v>
      </c>
      <c r="I314" s="2">
        <v>20.898678000000004</v>
      </c>
      <c r="J314" s="2">
        <v>20.024979500000008</v>
      </c>
      <c r="K314" s="17" t="s">
        <v>47</v>
      </c>
      <c r="L314" s="17" t="s">
        <v>48</v>
      </c>
      <c r="M314" s="17" t="s">
        <v>52</v>
      </c>
    </row>
    <row r="315" spans="1:13" ht="13.5" x14ac:dyDescent="0.25">
      <c r="A315" s="3">
        <v>42464</v>
      </c>
      <c r="B315" s="2">
        <v>22.369599999999998</v>
      </c>
      <c r="C315" s="2">
        <v>58.482990684645102</v>
      </c>
      <c r="D315" s="2">
        <v>-0.21175832299236674</v>
      </c>
      <c r="E315" s="2">
        <v>6.8420574360313333E-2</v>
      </c>
      <c r="F315" s="2">
        <v>22.153939999999999</v>
      </c>
      <c r="G315" s="2">
        <v>22.622229999999998</v>
      </c>
      <c r="H315" s="2">
        <v>22.192009999999996</v>
      </c>
      <c r="I315" s="2">
        <v>20.958956000000004</v>
      </c>
      <c r="J315" s="2">
        <v>20.033765000000006</v>
      </c>
      <c r="K315" s="17" t="s">
        <v>47</v>
      </c>
      <c r="L315" s="17" t="s">
        <v>48</v>
      </c>
      <c r="M315" s="17" t="s">
        <v>52</v>
      </c>
    </row>
    <row r="316" spans="1:13" ht="13.5" x14ac:dyDescent="0.25">
      <c r="A316" s="3">
        <v>42465</v>
      </c>
      <c r="B316" s="2">
        <v>22.497800000000002</v>
      </c>
      <c r="C316" s="2">
        <v>60.069938569843771</v>
      </c>
      <c r="D316" s="2">
        <v>-3.1258868140064067E-2</v>
      </c>
      <c r="E316" s="2">
        <v>0.19939206181169711</v>
      </c>
      <c r="F316" s="2">
        <v>22.166499999999999</v>
      </c>
      <c r="G316" s="2">
        <v>22.55939</v>
      </c>
      <c r="H316" s="2">
        <v>22.262394999999998</v>
      </c>
      <c r="I316" s="2">
        <v>21.019536000000002</v>
      </c>
      <c r="J316" s="2">
        <v>20.043191500000006</v>
      </c>
      <c r="K316" s="17" t="s">
        <v>47</v>
      </c>
      <c r="L316" s="17" t="s">
        <v>48</v>
      </c>
      <c r="M316" s="17" t="s">
        <v>53</v>
      </c>
    </row>
    <row r="317" spans="1:13" ht="13.5" x14ac:dyDescent="0.25">
      <c r="A317" s="3">
        <v>42466</v>
      </c>
      <c r="B317" s="2">
        <v>22.3721</v>
      </c>
      <c r="C317" s="2">
        <v>57.739479891538991</v>
      </c>
      <c r="D317" s="2">
        <v>0.12698667475720882</v>
      </c>
      <c r="E317" s="2">
        <v>0.31613333390665482</v>
      </c>
      <c r="F317" s="2">
        <v>22.287659999999999</v>
      </c>
      <c r="G317" s="2">
        <v>22.483979999999999</v>
      </c>
      <c r="H317" s="2">
        <v>22.312669999999997</v>
      </c>
      <c r="I317" s="2">
        <v>21.077352000000005</v>
      </c>
      <c r="J317" s="2">
        <v>20.051989500000005</v>
      </c>
      <c r="K317" s="17" t="s">
        <v>49</v>
      </c>
      <c r="L317" s="17" t="s">
        <v>51</v>
      </c>
      <c r="M317" s="17" t="s">
        <v>55</v>
      </c>
    </row>
    <row r="318" spans="1:13" ht="13.5" x14ac:dyDescent="0.25">
      <c r="A318" s="3">
        <v>42467</v>
      </c>
      <c r="B318" s="2">
        <v>22.120699999999999</v>
      </c>
      <c r="C318" s="2">
        <v>53.286827777483857</v>
      </c>
      <c r="D318" s="2">
        <v>0.27249088443732461</v>
      </c>
      <c r="E318" s="2">
        <v>0.42367735969937276</v>
      </c>
      <c r="F318" s="2">
        <v>22.357019999999999</v>
      </c>
      <c r="G318" s="2">
        <v>22.386189999999999</v>
      </c>
      <c r="H318" s="2">
        <v>22.350375</v>
      </c>
      <c r="I318" s="2">
        <v>21.130088000000001</v>
      </c>
      <c r="J318" s="2">
        <v>20.059782000000006</v>
      </c>
      <c r="K318" s="17" t="s">
        <v>47</v>
      </c>
      <c r="L318" s="17" t="s">
        <v>48</v>
      </c>
      <c r="M318" s="17" t="s">
        <v>53</v>
      </c>
    </row>
    <row r="319" spans="1:13" ht="13.5" x14ac:dyDescent="0.25">
      <c r="A319" s="3">
        <v>42468</v>
      </c>
      <c r="B319" s="2">
        <v>22.120699999999999</v>
      </c>
      <c r="C319" s="2">
        <v>53.286827777483857</v>
      </c>
      <c r="D319" s="2">
        <v>0.37943645174297558</v>
      </c>
      <c r="E319" s="2">
        <v>0.50947623976890433</v>
      </c>
      <c r="F319" s="2">
        <v>22.29618</v>
      </c>
      <c r="G319" s="2">
        <v>22.298210000000001</v>
      </c>
      <c r="H319" s="2">
        <v>22.362939999999998</v>
      </c>
      <c r="I319" s="2">
        <v>21.177848000000004</v>
      </c>
      <c r="J319" s="2">
        <v>20.067574500000003</v>
      </c>
      <c r="K319" s="17" t="s">
        <v>47</v>
      </c>
      <c r="L319" s="17" t="s">
        <v>48</v>
      </c>
      <c r="M319" s="17" t="s">
        <v>52</v>
      </c>
    </row>
    <row r="320" spans="1:13" ht="13.5" x14ac:dyDescent="0.25">
      <c r="A320" s="3">
        <v>42471</v>
      </c>
      <c r="B320" s="2">
        <v>21.881900000000002</v>
      </c>
      <c r="C320" s="2">
        <v>49.114361672714949</v>
      </c>
      <c r="D320" s="2">
        <v>0.50209367454093012</v>
      </c>
      <c r="E320" s="2">
        <v>0.56873787640767959</v>
      </c>
      <c r="F320" s="2">
        <v>22.198640000000001</v>
      </c>
      <c r="G320" s="2">
        <v>22.176290000000002</v>
      </c>
      <c r="H320" s="2">
        <v>22.359794999999998</v>
      </c>
      <c r="I320" s="2">
        <v>21.220832000000005</v>
      </c>
      <c r="J320" s="2">
        <v>20.074173000000002</v>
      </c>
      <c r="K320" s="17" t="s">
        <v>47</v>
      </c>
      <c r="L320" s="17" t="s">
        <v>48</v>
      </c>
      <c r="M320" s="17" t="s">
        <v>52</v>
      </c>
    </row>
    <row r="321" spans="1:13" ht="13.5" x14ac:dyDescent="0.25">
      <c r="A321" s="3">
        <v>42472</v>
      </c>
      <c r="B321" s="2">
        <v>21.884499999999999</v>
      </c>
      <c r="C321" s="2">
        <v>49.161037641111456</v>
      </c>
      <c r="D321" s="2">
        <v>0.50369527445909057</v>
      </c>
      <c r="E321" s="2">
        <v>0.58394869261897375</v>
      </c>
      <c r="F321" s="2">
        <v>22.075980000000001</v>
      </c>
      <c r="G321" s="2">
        <v>22.12124</v>
      </c>
      <c r="H321" s="2">
        <v>22.360549999999996</v>
      </c>
      <c r="I321" s="2">
        <v>21.260852000000003</v>
      </c>
      <c r="J321" s="2">
        <v>20.080771500000001</v>
      </c>
      <c r="K321" s="17" t="s">
        <v>47</v>
      </c>
      <c r="L321" s="17" t="s">
        <v>48</v>
      </c>
      <c r="M321" s="17" t="s">
        <v>52</v>
      </c>
    </row>
    <row r="322" spans="1:13" ht="13.5" x14ac:dyDescent="0.25">
      <c r="A322" s="3">
        <v>42473</v>
      </c>
      <c r="B322" s="2">
        <v>21.869399999999999</v>
      </c>
      <c r="C322" s="2">
        <v>48.880608593216849</v>
      </c>
      <c r="D322" s="2">
        <v>0.40372507183703021</v>
      </c>
      <c r="E322" s="2">
        <v>0.56615558157548496</v>
      </c>
      <c r="F322" s="2">
        <v>21.975439999999999</v>
      </c>
      <c r="G322" s="2">
        <v>22.131549999999997</v>
      </c>
      <c r="H322" s="2">
        <v>22.378019999999996</v>
      </c>
      <c r="I322" s="2">
        <v>21.289006000000004</v>
      </c>
      <c r="J322" s="2">
        <v>20.086930500000001</v>
      </c>
      <c r="K322" s="17" t="s">
        <v>47</v>
      </c>
      <c r="L322" s="17" t="s">
        <v>48</v>
      </c>
      <c r="M322" s="17" t="s">
        <v>52</v>
      </c>
    </row>
    <row r="323" spans="1:13" ht="13.5" x14ac:dyDescent="0.25">
      <c r="A323" s="3">
        <v>42474</v>
      </c>
      <c r="B323" s="2">
        <v>21.869399999999999</v>
      </c>
      <c r="C323" s="2">
        <v>48.880608593216856</v>
      </c>
      <c r="D323" s="2">
        <v>0.32079428548826883</v>
      </c>
      <c r="E323" s="2">
        <v>0.51931792575104874</v>
      </c>
      <c r="F323" s="2">
        <v>21.925180000000001</v>
      </c>
      <c r="G323" s="2">
        <v>22.141100000000002</v>
      </c>
      <c r="H323" s="2">
        <v>22.378019999999999</v>
      </c>
      <c r="I323" s="2">
        <v>21.317160000000008</v>
      </c>
      <c r="J323" s="2">
        <v>20.093215000000001</v>
      </c>
      <c r="K323" s="17" t="s">
        <v>47</v>
      </c>
      <c r="L323" s="17" t="s">
        <v>48</v>
      </c>
      <c r="M323" s="17" t="s">
        <v>52</v>
      </c>
    </row>
    <row r="324" spans="1:13" ht="13.5" x14ac:dyDescent="0.25">
      <c r="A324" s="3">
        <v>42475</v>
      </c>
      <c r="B324" s="2">
        <v>21.869399999999999</v>
      </c>
      <c r="C324" s="2">
        <v>48.880608593216856</v>
      </c>
      <c r="D324" s="2">
        <v>0.3512297744117383</v>
      </c>
      <c r="E324" s="2">
        <v>0.4532165624472978</v>
      </c>
      <c r="F324" s="2">
        <v>21.874919999999999</v>
      </c>
      <c r="G324" s="2">
        <v>22.085549999999994</v>
      </c>
      <c r="H324" s="2">
        <v>22.378019999999996</v>
      </c>
      <c r="I324" s="2">
        <v>21.344812000000005</v>
      </c>
      <c r="J324" s="2">
        <v>20.100505000000002</v>
      </c>
      <c r="K324" s="17" t="s">
        <v>47</v>
      </c>
      <c r="L324" s="17" t="s">
        <v>48</v>
      </c>
      <c r="M324" s="17" t="s">
        <v>52</v>
      </c>
    </row>
    <row r="325" spans="1:13" ht="13.5" x14ac:dyDescent="0.25">
      <c r="A325" s="3">
        <v>42478</v>
      </c>
      <c r="B325" s="2">
        <v>21.866900000000001</v>
      </c>
      <c r="C325" s="2">
        <v>48.823019041340984</v>
      </c>
      <c r="D325" s="2">
        <v>0.36908060163768397</v>
      </c>
      <c r="E325" s="2">
        <v>0.37570105723295333</v>
      </c>
      <c r="F325" s="2">
        <v>21.871919999999999</v>
      </c>
      <c r="G325" s="2">
        <v>22.035279999999993</v>
      </c>
      <c r="H325" s="2">
        <v>22.328754999999997</v>
      </c>
      <c r="I325" s="2">
        <v>21.380458000000008</v>
      </c>
      <c r="J325" s="2">
        <v>20.107782499999999</v>
      </c>
      <c r="K325" s="17" t="s">
        <v>47</v>
      </c>
      <c r="L325" s="17" t="s">
        <v>48</v>
      </c>
      <c r="M325" s="17" t="s">
        <v>52</v>
      </c>
    </row>
    <row r="326" spans="1:13" ht="13.5" x14ac:dyDescent="0.25">
      <c r="A326" s="3">
        <v>42479</v>
      </c>
      <c r="B326" s="2">
        <v>21.7437</v>
      </c>
      <c r="C326" s="2">
        <v>45.949940922901483</v>
      </c>
      <c r="D326" s="2">
        <v>0.41343802351969217</v>
      </c>
      <c r="E326" s="2">
        <v>0.29176587461070902</v>
      </c>
      <c r="F326" s="2">
        <v>21.84376</v>
      </c>
      <c r="G326" s="2">
        <v>21.959869999999995</v>
      </c>
      <c r="H326" s="2">
        <v>22.259629999999994</v>
      </c>
      <c r="I326" s="2">
        <v>21.413136000000005</v>
      </c>
      <c r="J326" s="2">
        <v>20.114444000000002</v>
      </c>
      <c r="K326" s="17" t="s">
        <v>47</v>
      </c>
      <c r="L326" s="17" t="s">
        <v>48</v>
      </c>
      <c r="M326" s="17" t="s">
        <v>52</v>
      </c>
    </row>
    <row r="327" spans="1:13" ht="13.5" x14ac:dyDescent="0.25">
      <c r="A327" s="3">
        <v>42480</v>
      </c>
      <c r="B327" s="2">
        <v>21.5426</v>
      </c>
      <c r="C327" s="2">
        <v>41.642263469213248</v>
      </c>
      <c r="D327" s="2">
        <v>0.4476310119056599</v>
      </c>
      <c r="E327" s="2">
        <v>0.20426130632129258</v>
      </c>
      <c r="F327" s="2">
        <v>21.778399999999998</v>
      </c>
      <c r="G327" s="2">
        <v>21.876919999999995</v>
      </c>
      <c r="H327" s="2">
        <v>22.180449999999993</v>
      </c>
      <c r="I327" s="2">
        <v>21.436816000000004</v>
      </c>
      <c r="J327" s="2">
        <v>20.120338500000003</v>
      </c>
      <c r="K327" s="17" t="s">
        <v>47</v>
      </c>
      <c r="L327" s="17" t="s">
        <v>48</v>
      </c>
      <c r="M327" s="17" t="s">
        <v>52</v>
      </c>
    </row>
    <row r="328" spans="1:13" ht="13.5" x14ac:dyDescent="0.25">
      <c r="A328" s="3">
        <v>42481</v>
      </c>
      <c r="B328" s="2">
        <v>21.7437</v>
      </c>
      <c r="C328" s="2">
        <v>46.993700161236212</v>
      </c>
      <c r="D328" s="2">
        <v>0.42519895423761866</v>
      </c>
      <c r="E328" s="2">
        <v>0.10774559889994038</v>
      </c>
      <c r="F328" s="2">
        <v>21.753260000000004</v>
      </c>
      <c r="G328" s="2">
        <v>21.839219999999994</v>
      </c>
      <c r="H328" s="2">
        <v>22.112704999999998</v>
      </c>
      <c r="I328" s="2">
        <v>21.469494000000005</v>
      </c>
      <c r="J328" s="2">
        <v>20.127125500000002</v>
      </c>
      <c r="K328" s="17" t="s">
        <v>47</v>
      </c>
      <c r="L328" s="17" t="s">
        <v>51</v>
      </c>
      <c r="M328" s="17" t="s">
        <v>52</v>
      </c>
    </row>
    <row r="329" spans="1:13" ht="13.5" x14ac:dyDescent="0.25">
      <c r="A329" s="3">
        <v>42482</v>
      </c>
      <c r="B329" s="2">
        <v>21.3691</v>
      </c>
      <c r="C329" s="2">
        <v>39.692123165837678</v>
      </c>
      <c r="D329" s="2">
        <v>0.43482285259755571</v>
      </c>
      <c r="E329" s="2">
        <v>1.5672632015360663E-2</v>
      </c>
      <c r="F329" s="2">
        <v>21.653200000000002</v>
      </c>
      <c r="G329" s="2">
        <v>21.764059999999997</v>
      </c>
      <c r="H329" s="2">
        <v>22.031134999999995</v>
      </c>
      <c r="I329" s="2">
        <v>21.502222000000003</v>
      </c>
      <c r="J329" s="2">
        <v>20.132052000000002</v>
      </c>
      <c r="K329" s="17" t="s">
        <v>47</v>
      </c>
      <c r="L329" s="17" t="s">
        <v>51</v>
      </c>
      <c r="M329" s="17" t="s">
        <v>52</v>
      </c>
    </row>
    <row r="330" spans="1:13" ht="13.5" x14ac:dyDescent="0.25">
      <c r="A330" s="3">
        <v>42485</v>
      </c>
      <c r="B330" s="2">
        <v>21.4923</v>
      </c>
      <c r="C330" s="2">
        <v>42.837796408418576</v>
      </c>
      <c r="D330" s="2">
        <v>0.4001085524226049</v>
      </c>
      <c r="E330" s="2">
        <v>-6.2887949105248503E-2</v>
      </c>
      <c r="F330" s="2">
        <v>21.578279999999999</v>
      </c>
      <c r="G330" s="2">
        <v>21.725099999999998</v>
      </c>
      <c r="H330" s="2">
        <v>21.950694999999996</v>
      </c>
      <c r="I330" s="2">
        <v>21.529871999999997</v>
      </c>
      <c r="J330" s="2">
        <v>20.137456500000003</v>
      </c>
      <c r="K330" s="17" t="s">
        <v>49</v>
      </c>
      <c r="L330" s="17" t="s">
        <v>51</v>
      </c>
      <c r="M330" s="17" t="s">
        <v>54</v>
      </c>
    </row>
    <row r="331" spans="1:13" ht="13.5" x14ac:dyDescent="0.25">
      <c r="A331" s="3">
        <v>42486</v>
      </c>
      <c r="B331" s="2">
        <v>21.502400000000002</v>
      </c>
      <c r="C331" s="2">
        <v>43.099824902660316</v>
      </c>
      <c r="D331" s="2">
        <v>0.37244283516390908</v>
      </c>
      <c r="E331" s="2">
        <v>-0.12215579541110769</v>
      </c>
      <c r="F331" s="2">
        <v>21.53002</v>
      </c>
      <c r="G331" s="2">
        <v>21.686889999999998</v>
      </c>
      <c r="H331" s="2">
        <v>21.904064999999996</v>
      </c>
      <c r="I331" s="2">
        <v>21.557724000000004</v>
      </c>
      <c r="J331" s="2">
        <v>20.142911500000004</v>
      </c>
      <c r="K331" s="17" t="s">
        <v>49</v>
      </c>
      <c r="L331" s="17" t="s">
        <v>50</v>
      </c>
      <c r="M331" s="17" t="s">
        <v>54</v>
      </c>
    </row>
    <row r="332" spans="1:13" ht="13.5" x14ac:dyDescent="0.25">
      <c r="A332" s="3">
        <v>42487</v>
      </c>
      <c r="B332" s="2">
        <v>21.366599999999998</v>
      </c>
      <c r="C332" s="2">
        <v>40.417148388903499</v>
      </c>
      <c r="D332" s="2">
        <v>0.35861365115594168</v>
      </c>
      <c r="E332" s="2">
        <v>-0.16386075092607924</v>
      </c>
      <c r="F332" s="2">
        <v>21.494819999999997</v>
      </c>
      <c r="G332" s="2">
        <v>21.636609999999997</v>
      </c>
      <c r="H332" s="2">
        <v>21.884079999999997</v>
      </c>
      <c r="I332" s="2">
        <v>21.58286</v>
      </c>
      <c r="J332" s="2">
        <v>20.147925999999998</v>
      </c>
      <c r="K332" s="17" t="s">
        <v>49</v>
      </c>
      <c r="L332" s="17" t="s">
        <v>50</v>
      </c>
      <c r="M332" s="17" t="s">
        <v>54</v>
      </c>
    </row>
    <row r="333" spans="1:13" ht="13.5" x14ac:dyDescent="0.25">
      <c r="A333" s="3">
        <v>42488</v>
      </c>
      <c r="B333" s="2">
        <v>21.366599999999998</v>
      </c>
      <c r="C333" s="2">
        <v>40.417148388903499</v>
      </c>
      <c r="D333" s="2">
        <v>0.3494219696550438</v>
      </c>
      <c r="E333" s="2">
        <v>-0.18352486383076116</v>
      </c>
      <c r="F333" s="2">
        <v>21.419400000000003</v>
      </c>
      <c r="G333" s="2">
        <v>21.58633</v>
      </c>
      <c r="H333" s="2">
        <v>21.863714999999999</v>
      </c>
      <c r="I333" s="2">
        <v>21.603472</v>
      </c>
      <c r="J333" s="2">
        <v>20.150439499999994</v>
      </c>
      <c r="K333" s="17" t="s">
        <v>49</v>
      </c>
      <c r="L333" s="17" t="s">
        <v>50</v>
      </c>
      <c r="M333" s="17" t="s">
        <v>54</v>
      </c>
    </row>
    <row r="334" spans="1:13" ht="13.5" x14ac:dyDescent="0.25">
      <c r="A334" s="3">
        <v>42489</v>
      </c>
      <c r="B334" s="2">
        <v>21.3415</v>
      </c>
      <c r="C334" s="2">
        <v>39.884984323495374</v>
      </c>
      <c r="D334" s="2">
        <v>0.34582766683064037</v>
      </c>
      <c r="E334" s="2">
        <v>-0.18855004527454772</v>
      </c>
      <c r="F334" s="2">
        <v>21.413879999999999</v>
      </c>
      <c r="G334" s="2">
        <v>21.533540000000002</v>
      </c>
      <c r="H334" s="2">
        <v>21.809544999999996</v>
      </c>
      <c r="I334" s="2">
        <v>21.628005999999996</v>
      </c>
      <c r="J334" s="2">
        <v>20.152450499999997</v>
      </c>
      <c r="K334" s="17" t="s">
        <v>49</v>
      </c>
      <c r="L334" s="17" t="s">
        <v>50</v>
      </c>
      <c r="M334" s="17" t="s">
        <v>54</v>
      </c>
    </row>
    <row r="335" spans="1:13" ht="13.5" x14ac:dyDescent="0.25">
      <c r="A335" s="3">
        <v>42492</v>
      </c>
      <c r="B335" s="2">
        <v>21.366599999999998</v>
      </c>
      <c r="C335" s="2">
        <v>40.725474507753084</v>
      </c>
      <c r="D335" s="2">
        <v>0.3428426413490655</v>
      </c>
      <c r="E335" s="2">
        <v>-0.18218369311097704</v>
      </c>
      <c r="F335" s="2">
        <v>21.388740000000002</v>
      </c>
      <c r="G335" s="2">
        <v>21.483510000000003</v>
      </c>
      <c r="H335" s="2">
        <v>21.759394999999998</v>
      </c>
      <c r="I335" s="2">
        <v>21.652891999999998</v>
      </c>
      <c r="J335" s="2">
        <v>20.154988999999997</v>
      </c>
      <c r="K335" s="17" t="s">
        <v>49</v>
      </c>
      <c r="L335" s="17" t="s">
        <v>50</v>
      </c>
      <c r="M335" s="17" t="s">
        <v>54</v>
      </c>
    </row>
    <row r="336" spans="1:13" ht="13.5" x14ac:dyDescent="0.25">
      <c r="A336" s="3">
        <v>42493</v>
      </c>
      <c r="B336" s="2">
        <v>21.366599999999998</v>
      </c>
      <c r="C336" s="2">
        <v>40.725474507753084</v>
      </c>
      <c r="D336" s="2">
        <v>0.32334448587091558</v>
      </c>
      <c r="E336" s="2">
        <v>-0.18118696069584619</v>
      </c>
      <c r="F336" s="2">
        <v>21.361579999999996</v>
      </c>
      <c r="G336" s="2">
        <v>21.445800000000002</v>
      </c>
      <c r="H336" s="2">
        <v>21.702835</v>
      </c>
      <c r="I336" s="2">
        <v>21.677978</v>
      </c>
      <c r="J336" s="2">
        <v>20.160016499999994</v>
      </c>
      <c r="K336" s="17" t="s">
        <v>47</v>
      </c>
      <c r="L336" s="17" t="s">
        <v>48</v>
      </c>
      <c r="M336" s="17" t="s">
        <v>52</v>
      </c>
    </row>
    <row r="337" spans="1:13" ht="13.5" x14ac:dyDescent="0.25">
      <c r="A337" s="3">
        <v>42494</v>
      </c>
      <c r="B337" s="2">
        <v>21.366599999999998</v>
      </c>
      <c r="C337" s="2">
        <v>40.725474507753077</v>
      </c>
      <c r="D337" s="2">
        <v>0.27774229014449148</v>
      </c>
      <c r="E337" s="2">
        <v>-0.18741355207712146</v>
      </c>
      <c r="F337" s="2">
        <v>21.361580000000004</v>
      </c>
      <c r="G337" s="2">
        <v>21.4282</v>
      </c>
      <c r="H337" s="2">
        <v>21.652560000000001</v>
      </c>
      <c r="I337" s="2">
        <v>21.703113999999996</v>
      </c>
      <c r="J337" s="2">
        <v>20.162781499999994</v>
      </c>
      <c r="K337" s="17" t="s">
        <v>47</v>
      </c>
      <c r="L337" s="17" t="s">
        <v>51</v>
      </c>
      <c r="M337" s="17" t="s">
        <v>51</v>
      </c>
    </row>
    <row r="338" spans="1:13" ht="13.5" x14ac:dyDescent="0.25">
      <c r="A338" s="3">
        <v>42495</v>
      </c>
      <c r="B338" s="2">
        <v>21.3691</v>
      </c>
      <c r="C338" s="2">
        <v>40.828390626648194</v>
      </c>
      <c r="D338" s="2">
        <v>0.27160789417484565</v>
      </c>
      <c r="E338" s="2">
        <v>-0.22084000417672153</v>
      </c>
      <c r="F338" s="2">
        <v>21.362080000000002</v>
      </c>
      <c r="G338" s="2">
        <v>21.390740000000001</v>
      </c>
      <c r="H338" s="2">
        <v>21.614979999999999</v>
      </c>
      <c r="I338" s="2">
        <v>21.728199999999994</v>
      </c>
      <c r="J338" s="2">
        <v>20.165433499999992</v>
      </c>
      <c r="K338" s="17" t="s">
        <v>47</v>
      </c>
      <c r="L338" s="17" t="s">
        <v>51</v>
      </c>
      <c r="M338" s="17" t="s">
        <v>53</v>
      </c>
    </row>
    <row r="339" spans="1:13" ht="13.5" x14ac:dyDescent="0.25">
      <c r="A339" s="3">
        <v>42496</v>
      </c>
      <c r="B339" s="2">
        <v>22.027699999999999</v>
      </c>
      <c r="C339" s="2">
        <v>60.356304372930111</v>
      </c>
      <c r="D339" s="2">
        <v>0.16155948828210143</v>
      </c>
      <c r="E339" s="2">
        <v>-0.27395503358702661</v>
      </c>
      <c r="F339" s="2">
        <v>21.499319999999997</v>
      </c>
      <c r="G339" s="2">
        <v>21.456600000000002</v>
      </c>
      <c r="H339" s="2">
        <v>21.610329999999998</v>
      </c>
      <c r="I339" s="2">
        <v>21.766557999999989</v>
      </c>
      <c r="J339" s="2">
        <v>20.172634999999996</v>
      </c>
      <c r="K339" s="17" t="s">
        <v>49</v>
      </c>
      <c r="L339" s="17" t="s">
        <v>50</v>
      </c>
      <c r="M339" s="17" t="s">
        <v>55</v>
      </c>
    </row>
    <row r="340" spans="1:13" ht="13.5" x14ac:dyDescent="0.25">
      <c r="A340" s="3">
        <v>42499</v>
      </c>
      <c r="B340" s="2">
        <v>22.570699999999999</v>
      </c>
      <c r="C340" s="2">
        <v>69.340357952536223</v>
      </c>
      <c r="D340" s="2">
        <v>4.4724304311646534E-2</v>
      </c>
      <c r="E340" s="2">
        <v>-0.33570495314073923</v>
      </c>
      <c r="F340" s="2">
        <v>21.74014</v>
      </c>
      <c r="G340" s="2">
        <v>21.564440000000001</v>
      </c>
      <c r="H340" s="2">
        <v>21.644769999999998</v>
      </c>
      <c r="I340" s="2">
        <v>21.813261999999991</v>
      </c>
      <c r="J340" s="2">
        <v>20.183682999999995</v>
      </c>
      <c r="K340" s="17" t="s">
        <v>49</v>
      </c>
      <c r="L340" s="17" t="s">
        <v>50</v>
      </c>
      <c r="M340" s="17" t="s">
        <v>55</v>
      </c>
    </row>
    <row r="341" spans="1:13" ht="13.5" x14ac:dyDescent="0.25">
      <c r="A341" s="3">
        <v>42500</v>
      </c>
      <c r="B341" s="2">
        <v>22.120699999999999</v>
      </c>
      <c r="C341" s="2">
        <v>57.675332857917518</v>
      </c>
      <c r="D341" s="2">
        <v>-2.4725190871038194E-2</v>
      </c>
      <c r="E341" s="2">
        <v>-0.40147969705128606</v>
      </c>
      <c r="F341" s="2">
        <v>21.89096</v>
      </c>
      <c r="G341" s="2">
        <v>21.626269999999998</v>
      </c>
      <c r="H341" s="2">
        <v>21.656579999999998</v>
      </c>
      <c r="I341" s="2">
        <v>21.845939999999992</v>
      </c>
      <c r="J341" s="2">
        <v>20.192480999999997</v>
      </c>
      <c r="K341" s="17" t="s">
        <v>49</v>
      </c>
      <c r="L341" s="17" t="s">
        <v>50</v>
      </c>
      <c r="M341" s="17" t="s">
        <v>55</v>
      </c>
    </row>
    <row r="342" spans="1:13" ht="13.5" x14ac:dyDescent="0.25">
      <c r="A342" s="3">
        <v>42501</v>
      </c>
      <c r="B342" s="2">
        <v>22.045300000000001</v>
      </c>
      <c r="C342" s="2">
        <v>55.976127139551203</v>
      </c>
      <c r="D342" s="2">
        <v>-0.10120869631763085</v>
      </c>
      <c r="E342" s="2">
        <v>-0.46161507433194227</v>
      </c>
      <c r="F342" s="2">
        <v>22.026699999999998</v>
      </c>
      <c r="G342" s="2">
        <v>21.694140000000001</v>
      </c>
      <c r="H342" s="2">
        <v>21.665375000000001</v>
      </c>
      <c r="I342" s="2">
        <v>21.874595999999993</v>
      </c>
      <c r="J342" s="2">
        <v>20.199782999999996</v>
      </c>
      <c r="K342" s="17" t="s">
        <v>49</v>
      </c>
      <c r="L342" s="17" t="s">
        <v>50</v>
      </c>
      <c r="M342" s="17" t="s">
        <v>55</v>
      </c>
    </row>
    <row r="343" spans="1:13" ht="13.5" x14ac:dyDescent="0.25">
      <c r="A343" s="3">
        <v>42502</v>
      </c>
      <c r="B343" s="2">
        <v>22.045300000000001</v>
      </c>
      <c r="C343" s="2">
        <v>55.976127139551195</v>
      </c>
      <c r="D343" s="2">
        <v>-0.16771276814823821</v>
      </c>
      <c r="E343" s="2">
        <v>-0.50796423035902172</v>
      </c>
      <c r="F343" s="2">
        <v>22.161939999999998</v>
      </c>
      <c r="G343" s="2">
        <v>21.76201</v>
      </c>
      <c r="H343" s="2">
        <v>21.674169999999997</v>
      </c>
      <c r="I343" s="2">
        <v>21.903251999999988</v>
      </c>
      <c r="J343" s="2">
        <v>20.208455000000001</v>
      </c>
      <c r="K343" s="17" t="s">
        <v>49</v>
      </c>
      <c r="L343" s="17" t="s">
        <v>50</v>
      </c>
      <c r="M343" s="17" t="s">
        <v>55</v>
      </c>
    </row>
    <row r="344" spans="1:13" ht="13.5" x14ac:dyDescent="0.25">
      <c r="A344" s="3">
        <v>42503</v>
      </c>
      <c r="B344" s="2">
        <v>22.347000000000001</v>
      </c>
      <c r="C344" s="2">
        <v>61.271106499794534</v>
      </c>
      <c r="D344" s="2">
        <v>-0.25185000085714293</v>
      </c>
      <c r="E344" s="2">
        <v>-0.54120955581352903</v>
      </c>
      <c r="F344" s="2">
        <v>22.2258</v>
      </c>
      <c r="G344" s="2">
        <v>21.862559999999998</v>
      </c>
      <c r="H344" s="2">
        <v>21.698049999999999</v>
      </c>
      <c r="I344" s="2">
        <v>21.937991999999991</v>
      </c>
      <c r="J344" s="2">
        <v>20.2175045</v>
      </c>
      <c r="K344" s="17" t="s">
        <v>49</v>
      </c>
      <c r="L344" s="17" t="s">
        <v>51</v>
      </c>
      <c r="M344" s="17" t="s">
        <v>55</v>
      </c>
    </row>
    <row r="345" spans="1:13" ht="13.5" x14ac:dyDescent="0.25">
      <c r="A345" s="3">
        <v>42506</v>
      </c>
      <c r="B345" s="2">
        <v>22.246400000000001</v>
      </c>
      <c r="C345" s="2">
        <v>58.734368113722724</v>
      </c>
      <c r="D345" s="2">
        <v>-0.31504469883867614</v>
      </c>
      <c r="E345" s="2">
        <v>-0.57384244719687016</v>
      </c>
      <c r="F345" s="2">
        <v>22.16094</v>
      </c>
      <c r="G345" s="2">
        <v>21.950539999999997</v>
      </c>
      <c r="H345" s="2">
        <v>21.717025</v>
      </c>
      <c r="I345" s="2">
        <v>21.970669999999991</v>
      </c>
      <c r="J345" s="2">
        <v>20.226931000000004</v>
      </c>
      <c r="K345" s="17" t="s">
        <v>47</v>
      </c>
      <c r="L345" s="17" t="s">
        <v>48</v>
      </c>
      <c r="M345" s="17" t="s">
        <v>52</v>
      </c>
    </row>
    <row r="346" spans="1:13" ht="13.5" x14ac:dyDescent="0.25">
      <c r="A346" s="3">
        <v>42507</v>
      </c>
      <c r="B346" s="2">
        <v>22.120699999999999</v>
      </c>
      <c r="C346" s="2">
        <v>55.634885961562844</v>
      </c>
      <c r="D346" s="2">
        <v>-0.36168106108815579</v>
      </c>
      <c r="E346" s="2">
        <v>-0.57612190651506168</v>
      </c>
      <c r="F346" s="2">
        <v>22.16094</v>
      </c>
      <c r="G346" s="2">
        <v>22.025950000000002</v>
      </c>
      <c r="H346" s="2">
        <v>21.735875</v>
      </c>
      <c r="I346" s="2">
        <v>21.991281999999991</v>
      </c>
      <c r="J346" s="2">
        <v>20.235100500000001</v>
      </c>
      <c r="K346" s="17" t="s">
        <v>47</v>
      </c>
      <c r="L346" s="17" t="s">
        <v>48</v>
      </c>
      <c r="M346" s="17" t="s">
        <v>51</v>
      </c>
    </row>
    <row r="347" spans="1:13" ht="13.5" x14ac:dyDescent="0.25">
      <c r="A347" s="3">
        <v>42508</v>
      </c>
      <c r="B347" s="2">
        <v>22.120699999999999</v>
      </c>
      <c r="C347" s="2">
        <v>55.634885961562844</v>
      </c>
      <c r="D347" s="2">
        <v>-0.40269153223988141</v>
      </c>
      <c r="E347" s="2">
        <v>-0.57394451503268507</v>
      </c>
      <c r="F347" s="2">
        <v>22.176020000000001</v>
      </c>
      <c r="G347" s="2">
        <v>22.10136</v>
      </c>
      <c r="H347" s="2">
        <v>21.764779999999998</v>
      </c>
      <c r="I347" s="2">
        <v>22.006363999999991</v>
      </c>
      <c r="J347" s="2">
        <v>20.243332500000001</v>
      </c>
      <c r="K347" s="17" t="s">
        <v>47</v>
      </c>
      <c r="L347" s="17" t="s">
        <v>48</v>
      </c>
      <c r="M347" s="17" t="s">
        <v>53</v>
      </c>
    </row>
    <row r="348" spans="1:13" ht="13.5" x14ac:dyDescent="0.25">
      <c r="A348" s="3">
        <v>42509</v>
      </c>
      <c r="B348" s="2">
        <v>21.7437</v>
      </c>
      <c r="C348" s="2">
        <v>47.006489415096702</v>
      </c>
      <c r="D348" s="2">
        <v>-0.41051635684889476</v>
      </c>
      <c r="E348" s="2">
        <v>-0.51638729795237182</v>
      </c>
      <c r="F348" s="2">
        <v>22.1157</v>
      </c>
      <c r="G348" s="2">
        <v>22.138819999999999</v>
      </c>
      <c r="H348" s="2">
        <v>21.764779999999998</v>
      </c>
      <c r="I348" s="2">
        <v>22.013905999999992</v>
      </c>
      <c r="J348" s="2">
        <v>20.249617000000004</v>
      </c>
      <c r="K348" s="17" t="s">
        <v>47</v>
      </c>
      <c r="L348" s="17" t="s">
        <v>48</v>
      </c>
      <c r="M348" s="17" t="s">
        <v>52</v>
      </c>
    </row>
    <row r="349" spans="1:13" ht="13.5" x14ac:dyDescent="0.25">
      <c r="A349" s="3">
        <v>42510</v>
      </c>
      <c r="B349" s="2">
        <v>21.869399999999999</v>
      </c>
      <c r="C349" s="2">
        <v>49.80191938337363</v>
      </c>
      <c r="D349" s="2">
        <v>-0.32422564841608192</v>
      </c>
      <c r="E349" s="2">
        <v>-0.42500358891869666</v>
      </c>
      <c r="F349" s="2">
        <v>22.02018</v>
      </c>
      <c r="G349" s="2">
        <v>22.122989999999998</v>
      </c>
      <c r="H349" s="2">
        <v>21.789794999999998</v>
      </c>
      <c r="I349" s="2">
        <v>22.013905999999992</v>
      </c>
      <c r="J349" s="2">
        <v>20.254141999999998</v>
      </c>
      <c r="K349" s="17" t="s">
        <v>47</v>
      </c>
      <c r="L349" s="17" t="s">
        <v>48</v>
      </c>
      <c r="M349" s="17" t="s">
        <v>52</v>
      </c>
    </row>
    <row r="350" spans="1:13" ht="13.5" x14ac:dyDescent="0.25">
      <c r="A350" s="3">
        <v>42513</v>
      </c>
      <c r="B350" s="2">
        <v>22.120699999999999</v>
      </c>
      <c r="C350" s="2">
        <v>54.921530600609266</v>
      </c>
      <c r="D350" s="2">
        <v>-0.18619645350814196</v>
      </c>
      <c r="E350" s="2">
        <v>-0.32667135893158805</v>
      </c>
      <c r="F350" s="2">
        <v>21.995039999999999</v>
      </c>
      <c r="G350" s="2">
        <v>22.07799</v>
      </c>
      <c r="H350" s="2">
        <v>21.821214999999999</v>
      </c>
      <c r="I350" s="2">
        <v>22.017423999999988</v>
      </c>
      <c r="J350" s="2">
        <v>20.260111999999999</v>
      </c>
      <c r="K350" s="17" t="s">
        <v>49</v>
      </c>
      <c r="L350" s="17" t="s">
        <v>51</v>
      </c>
      <c r="M350" s="17" t="s">
        <v>54</v>
      </c>
    </row>
    <row r="351" spans="1:13" ht="13.5" x14ac:dyDescent="0.25">
      <c r="A351" s="3">
        <v>42514</v>
      </c>
      <c r="B351" s="2">
        <v>22.347000000000001</v>
      </c>
      <c r="C351" s="2">
        <v>58.978809642521327</v>
      </c>
      <c r="D351" s="2">
        <v>-0.15679755204456569</v>
      </c>
      <c r="E351" s="2">
        <v>-0.24025782220619429</v>
      </c>
      <c r="F351" s="2">
        <v>22.040300000000002</v>
      </c>
      <c r="G351" s="2">
        <v>22.100619999999999</v>
      </c>
      <c r="H351" s="2">
        <v>21.863444999999995</v>
      </c>
      <c r="I351" s="2">
        <v>22.026975999999987</v>
      </c>
      <c r="J351" s="2">
        <v>20.2672135</v>
      </c>
      <c r="K351" s="17" t="s">
        <v>49</v>
      </c>
      <c r="L351" s="17" t="s">
        <v>50</v>
      </c>
      <c r="M351" s="17" t="s">
        <v>55</v>
      </c>
    </row>
    <row r="352" spans="1:13" ht="13.5" x14ac:dyDescent="0.25">
      <c r="A352" s="3">
        <v>42515</v>
      </c>
      <c r="B352" s="2">
        <v>22.618500000000001</v>
      </c>
      <c r="C352" s="2">
        <v>63.252151146549529</v>
      </c>
      <c r="D352" s="2">
        <v>-0.16626738648712092</v>
      </c>
      <c r="E352" s="2">
        <v>-0.17668826079578601</v>
      </c>
      <c r="F352" s="2">
        <v>22.139860000000002</v>
      </c>
      <c r="G352" s="2">
        <v>22.157940000000004</v>
      </c>
      <c r="H352" s="2">
        <v>21.926039999999997</v>
      </c>
      <c r="I352" s="2">
        <v>22.048945999999987</v>
      </c>
      <c r="J352" s="2">
        <v>20.277859500000005</v>
      </c>
      <c r="K352" s="17" t="s">
        <v>49</v>
      </c>
      <c r="L352" s="17" t="s">
        <v>50</v>
      </c>
      <c r="M352" s="17" t="s">
        <v>55</v>
      </c>
    </row>
    <row r="353" spans="1:13" ht="13.5" x14ac:dyDescent="0.25">
      <c r="A353" s="3">
        <v>42516</v>
      </c>
      <c r="B353" s="2">
        <v>22.5732</v>
      </c>
      <c r="C353" s="2">
        <v>62.089917414874819</v>
      </c>
      <c r="D353" s="2">
        <v>-0.17496862559183413</v>
      </c>
      <c r="E353" s="2">
        <v>-0.13386469337572518</v>
      </c>
      <c r="F353" s="2">
        <v>22.305759999999999</v>
      </c>
      <c r="G353" s="2">
        <v>22.210730000000002</v>
      </c>
      <c r="H353" s="2">
        <v>21.986369999999997</v>
      </c>
      <c r="I353" s="2">
        <v>22.063021999999993</v>
      </c>
      <c r="J353" s="2">
        <v>20.288279000000003</v>
      </c>
      <c r="K353" s="17" t="s">
        <v>49</v>
      </c>
      <c r="L353" s="17" t="s">
        <v>50</v>
      </c>
      <c r="M353" s="17" t="s">
        <v>55</v>
      </c>
    </row>
    <row r="354" spans="1:13" ht="13.5" x14ac:dyDescent="0.25">
      <c r="A354" s="3">
        <v>42517</v>
      </c>
      <c r="B354" s="2">
        <v>22.118200000000002</v>
      </c>
      <c r="C354" s="2">
        <v>51.795375232073837</v>
      </c>
      <c r="D354" s="2">
        <v>-0.10568875736228378</v>
      </c>
      <c r="E354" s="2">
        <v>-0.11398477428530811</v>
      </c>
      <c r="F354" s="2">
        <v>22.355520000000002</v>
      </c>
      <c r="G354" s="2">
        <v>22.187850000000005</v>
      </c>
      <c r="H354" s="2">
        <v>22.025204999999996</v>
      </c>
      <c r="I354" s="2">
        <v>22.067997999999989</v>
      </c>
      <c r="J354" s="2">
        <v>20.296436000000003</v>
      </c>
      <c r="K354" s="17" t="s">
        <v>49</v>
      </c>
      <c r="L354" s="17" t="s">
        <v>50</v>
      </c>
      <c r="M354" s="17" t="s">
        <v>55</v>
      </c>
    </row>
    <row r="355" spans="1:13" ht="13.5" x14ac:dyDescent="0.25">
      <c r="A355" s="3">
        <v>42520</v>
      </c>
      <c r="B355" s="2">
        <v>22.148399999999999</v>
      </c>
      <c r="C355" s="2">
        <v>52.35997174995169</v>
      </c>
      <c r="D355" s="2">
        <v>-6.5311780745265224E-2</v>
      </c>
      <c r="E355" s="2">
        <v>-0.10136162250075027</v>
      </c>
      <c r="F355" s="2">
        <v>22.361060000000002</v>
      </c>
      <c r="G355" s="2">
        <v>22.178050000000006</v>
      </c>
      <c r="H355" s="2">
        <v>22.064294999999994</v>
      </c>
      <c r="I355" s="2">
        <v>22.053921999999993</v>
      </c>
      <c r="J355" s="2">
        <v>20.304756500000003</v>
      </c>
      <c r="K355" s="17" t="s">
        <v>49</v>
      </c>
      <c r="L355" s="17" t="s">
        <v>50</v>
      </c>
      <c r="M355" s="17" t="s">
        <v>55</v>
      </c>
    </row>
    <row r="356" spans="1:13" ht="13.5" x14ac:dyDescent="0.25">
      <c r="A356" s="3">
        <v>42521</v>
      </c>
      <c r="B356" s="2">
        <v>22.120699999999999</v>
      </c>
      <c r="C356" s="2">
        <v>51.761131804374841</v>
      </c>
      <c r="D356" s="2">
        <v>-4.910290412799867E-2</v>
      </c>
      <c r="E356" s="2">
        <v>-0.10228008183335643</v>
      </c>
      <c r="F356" s="2">
        <v>22.315799999999999</v>
      </c>
      <c r="G356" s="2">
        <v>22.178050000000006</v>
      </c>
      <c r="H356" s="2">
        <v>22.101999999999997</v>
      </c>
      <c r="I356" s="2">
        <v>22.03381199999999</v>
      </c>
      <c r="J356" s="2">
        <v>20.313051500000004</v>
      </c>
      <c r="K356" s="17" t="s">
        <v>49</v>
      </c>
      <c r="L356" s="17" t="s">
        <v>50</v>
      </c>
      <c r="M356" s="17" t="s">
        <v>54</v>
      </c>
    </row>
    <row r="357" spans="1:13" ht="13.5" x14ac:dyDescent="0.25">
      <c r="A357" s="3">
        <v>42522</v>
      </c>
      <c r="B357" s="2">
        <v>22.125800000000002</v>
      </c>
      <c r="C357" s="2">
        <v>51.87027579332382</v>
      </c>
      <c r="D357" s="2">
        <v>-3.6221842343781674E-2</v>
      </c>
      <c r="E357" s="2">
        <v>-7.1497774010946077E-2</v>
      </c>
      <c r="F357" s="2">
        <v>22.21726</v>
      </c>
      <c r="G357" s="2">
        <v>22.178560000000001</v>
      </c>
      <c r="H357" s="2">
        <v>22.139959999999995</v>
      </c>
      <c r="I357" s="2">
        <v>22.013803999999986</v>
      </c>
      <c r="J357" s="2">
        <v>20.321812000000001</v>
      </c>
      <c r="K357" s="17" t="s">
        <v>49</v>
      </c>
      <c r="L357" s="17" t="s">
        <v>50</v>
      </c>
      <c r="M357" s="17" t="s">
        <v>54</v>
      </c>
    </row>
    <row r="358" spans="1:13" ht="13.5" x14ac:dyDescent="0.25">
      <c r="A358" s="3">
        <v>42523</v>
      </c>
      <c r="B358" s="2">
        <v>21.995100000000001</v>
      </c>
      <c r="C358" s="2">
        <v>48.821642463733752</v>
      </c>
      <c r="D358" s="2">
        <v>-7.4093696018891819E-2</v>
      </c>
      <c r="E358" s="2">
        <v>-3.8593265250131861E-2</v>
      </c>
      <c r="F358" s="2">
        <v>22.101639999999996</v>
      </c>
      <c r="G358" s="2">
        <v>22.203700000000001</v>
      </c>
      <c r="H358" s="2">
        <v>22.171259999999997</v>
      </c>
      <c r="I358" s="2">
        <v>21.991733999999994</v>
      </c>
      <c r="J358" s="2">
        <v>20.329982000000001</v>
      </c>
      <c r="K358" s="17" t="s">
        <v>49</v>
      </c>
      <c r="L358" s="17" t="s">
        <v>50</v>
      </c>
      <c r="M358" s="17" t="s">
        <v>54</v>
      </c>
    </row>
    <row r="359" spans="1:13" ht="13.5" x14ac:dyDescent="0.25">
      <c r="A359" s="3">
        <v>42524</v>
      </c>
      <c r="B359" s="2">
        <v>22.168500000000002</v>
      </c>
      <c r="C359" s="2">
        <v>52.786360485257482</v>
      </c>
      <c r="D359" s="2">
        <v>-9.9291943815416062E-2</v>
      </c>
      <c r="E359" s="2">
        <v>-5.0006771233634187E-3</v>
      </c>
      <c r="F359" s="2">
        <v>22.111699999999995</v>
      </c>
      <c r="G359" s="2">
        <v>22.233610000000002</v>
      </c>
      <c r="H359" s="2">
        <v>22.178299999999997</v>
      </c>
      <c r="I359" s="2">
        <v>21.975093999999995</v>
      </c>
      <c r="J359" s="2">
        <v>20.339019000000004</v>
      </c>
      <c r="K359" s="17" t="s">
        <v>49</v>
      </c>
      <c r="L359" s="17" t="s">
        <v>50</v>
      </c>
      <c r="M359" s="17" t="s">
        <v>55</v>
      </c>
    </row>
    <row r="360" spans="1:13" ht="13.5" x14ac:dyDescent="0.25">
      <c r="A360" s="3">
        <v>42527</v>
      </c>
      <c r="B360" s="2">
        <v>22.2087</v>
      </c>
      <c r="C360" s="2">
        <v>53.682210750320635</v>
      </c>
      <c r="D360" s="2">
        <v>-8.5627414951545688E-2</v>
      </c>
      <c r="E360" s="2">
        <v>2.822220838424918E-2</v>
      </c>
      <c r="F360" s="2">
        <v>22.123759999999997</v>
      </c>
      <c r="G360" s="2">
        <v>22.24241</v>
      </c>
      <c r="H360" s="2">
        <v>22.1602</v>
      </c>
      <c r="I360" s="2">
        <v>21.957245999999994</v>
      </c>
      <c r="J360" s="2">
        <v>20.347766500000002</v>
      </c>
      <c r="K360" s="17" t="s">
        <v>49</v>
      </c>
      <c r="L360" s="17" t="s">
        <v>51</v>
      </c>
      <c r="M360" s="17" t="s">
        <v>55</v>
      </c>
    </row>
    <row r="361" spans="1:13" ht="13.5" x14ac:dyDescent="0.25">
      <c r="A361" s="3">
        <v>42528</v>
      </c>
      <c r="B361" s="2">
        <v>22.168500000000002</v>
      </c>
      <c r="C361" s="2">
        <v>52.607236361046553</v>
      </c>
      <c r="D361" s="2">
        <v>-3.7155463107183095E-2</v>
      </c>
      <c r="E361" s="2">
        <v>7.7788645355503602E-2</v>
      </c>
      <c r="F361" s="2">
        <v>22.133319999999998</v>
      </c>
      <c r="G361" s="2">
        <v>22.22456</v>
      </c>
      <c r="H361" s="2">
        <v>22.162590000000002</v>
      </c>
      <c r="I361" s="2">
        <v>21.951915999999997</v>
      </c>
      <c r="J361" s="2">
        <v>20.356803500000009</v>
      </c>
      <c r="K361" s="17" t="s">
        <v>47</v>
      </c>
      <c r="L361" s="17" t="s">
        <v>48</v>
      </c>
      <c r="M361" s="17" t="s">
        <v>53</v>
      </c>
    </row>
    <row r="362" spans="1:13" ht="13.5" x14ac:dyDescent="0.25">
      <c r="A362" s="3">
        <v>42529</v>
      </c>
      <c r="B362" s="2">
        <v>21.969899999999999</v>
      </c>
      <c r="C362" s="2">
        <v>47.542175689800793</v>
      </c>
      <c r="D362" s="2">
        <v>5.9759091336204051E-2</v>
      </c>
      <c r="E362" s="2">
        <v>0.12290199960722989</v>
      </c>
      <c r="F362" s="2">
        <v>22.102139999999999</v>
      </c>
      <c r="G362" s="2">
        <v>22.159699999999997</v>
      </c>
      <c r="H362" s="2">
        <v>22.158819999999999</v>
      </c>
      <c r="I362" s="2">
        <v>21.955987999999998</v>
      </c>
      <c r="J362" s="2">
        <v>20.364973000000006</v>
      </c>
      <c r="K362" s="17" t="s">
        <v>47</v>
      </c>
      <c r="L362" s="17" t="s">
        <v>48</v>
      </c>
      <c r="M362" s="17" t="s">
        <v>52</v>
      </c>
    </row>
    <row r="363" spans="1:13" ht="13.5" x14ac:dyDescent="0.25">
      <c r="A363" s="3">
        <v>42530</v>
      </c>
      <c r="B363" s="2">
        <v>22.246400000000001</v>
      </c>
      <c r="C363" s="2">
        <v>54.159588753438349</v>
      </c>
      <c r="D363" s="2">
        <v>0.1149490232637973</v>
      </c>
      <c r="E363" s="2">
        <v>0.16160918429709409</v>
      </c>
      <c r="F363" s="2">
        <v>22.1524</v>
      </c>
      <c r="G363" s="2">
        <v>22.127019999999995</v>
      </c>
      <c r="H363" s="2">
        <v>22.168875</v>
      </c>
      <c r="I363" s="2">
        <v>21.965437999999999</v>
      </c>
      <c r="J363" s="2">
        <v>20.374399500000006</v>
      </c>
      <c r="K363" s="17" t="s">
        <v>47</v>
      </c>
      <c r="L363" s="17" t="s">
        <v>48</v>
      </c>
      <c r="M363" s="17" t="s">
        <v>53</v>
      </c>
    </row>
    <row r="364" spans="1:13" ht="13.5" x14ac:dyDescent="0.25">
      <c r="A364" s="3">
        <v>42531</v>
      </c>
      <c r="B364" s="2">
        <v>22.221299999999999</v>
      </c>
      <c r="C364" s="2">
        <v>53.499817273739289</v>
      </c>
      <c r="D364" s="2">
        <v>9.2462513825143589E-2</v>
      </c>
      <c r="E364" s="2">
        <v>0.19084988223669846</v>
      </c>
      <c r="F364" s="2">
        <v>22.162960000000002</v>
      </c>
      <c r="G364" s="2">
        <v>22.137329999999999</v>
      </c>
      <c r="H364" s="2">
        <v>22.162590000000002</v>
      </c>
      <c r="I364" s="2">
        <v>21.961365999999998</v>
      </c>
      <c r="J364" s="2">
        <v>20.383700500000007</v>
      </c>
      <c r="K364" s="17" t="s">
        <v>47</v>
      </c>
      <c r="L364" s="17" t="s">
        <v>48</v>
      </c>
      <c r="M364" s="17" t="s">
        <v>53</v>
      </c>
    </row>
    <row r="365" spans="1:13" ht="13.5" x14ac:dyDescent="0.25">
      <c r="A365" s="3">
        <v>42534</v>
      </c>
      <c r="B365" s="2">
        <v>22.2087</v>
      </c>
      <c r="C365" s="2">
        <v>53.149790516722263</v>
      </c>
      <c r="D365" s="2">
        <v>7.8195732768360671E-2</v>
      </c>
      <c r="E365" s="2">
        <v>0.21287355501124564</v>
      </c>
      <c r="F365" s="2">
        <v>22.162960000000005</v>
      </c>
      <c r="G365" s="2">
        <v>22.143359999999998</v>
      </c>
      <c r="H365" s="2">
        <v>22.160705</v>
      </c>
      <c r="I365" s="2">
        <v>21.958147999999998</v>
      </c>
      <c r="J365" s="2">
        <v>20.393566500000009</v>
      </c>
      <c r="K365" s="17" t="s">
        <v>47</v>
      </c>
      <c r="L365" s="17" t="s">
        <v>48</v>
      </c>
      <c r="M365" s="17" t="s">
        <v>51</v>
      </c>
    </row>
    <row r="366" spans="1:13" ht="13.5" x14ac:dyDescent="0.25">
      <c r="A366" s="3">
        <v>42535</v>
      </c>
      <c r="B366" s="2">
        <v>21.919599999999999</v>
      </c>
      <c r="C366" s="2">
        <v>45.753184263063645</v>
      </c>
      <c r="D366" s="2">
        <v>8.2593032706569147E-2</v>
      </c>
      <c r="E366" s="2">
        <v>0.22736036180467187</v>
      </c>
      <c r="F366" s="2">
        <v>22.11318</v>
      </c>
      <c r="G366" s="2">
        <v>22.123249999999999</v>
      </c>
      <c r="H366" s="2">
        <v>22.150650000000002</v>
      </c>
      <c r="I366" s="2">
        <v>21.946583999999998</v>
      </c>
      <c r="J366" s="2">
        <v>20.401371500000007</v>
      </c>
      <c r="K366" s="17" t="s">
        <v>47</v>
      </c>
      <c r="L366" s="17" t="s">
        <v>48</v>
      </c>
      <c r="M366" s="17" t="s">
        <v>52</v>
      </c>
    </row>
    <row r="367" spans="1:13" ht="13.5" x14ac:dyDescent="0.25">
      <c r="A367" s="3">
        <v>42536</v>
      </c>
      <c r="B367" s="2">
        <v>22.064499999999999</v>
      </c>
      <c r="C367" s="2">
        <v>49.543318600774242</v>
      </c>
      <c r="D367" s="2">
        <v>7.7439999521899949E-2</v>
      </c>
      <c r="E367" s="2">
        <v>0.23802279238644697</v>
      </c>
      <c r="F367" s="2">
        <v>22.132100000000001</v>
      </c>
      <c r="G367" s="2">
        <v>22.117119999999996</v>
      </c>
      <c r="H367" s="2">
        <v>22.147840000000002</v>
      </c>
      <c r="I367" s="2">
        <v>21.940431999999998</v>
      </c>
      <c r="J367" s="2">
        <v>20.409901000000009</v>
      </c>
      <c r="K367" s="17" t="s">
        <v>47</v>
      </c>
      <c r="L367" s="17" t="s">
        <v>48</v>
      </c>
      <c r="M367" s="17" t="s">
        <v>52</v>
      </c>
    </row>
    <row r="368" spans="1:13" ht="13.5" x14ac:dyDescent="0.25">
      <c r="A368" s="3">
        <v>42537</v>
      </c>
      <c r="B368" s="2">
        <v>22.130299999999998</v>
      </c>
      <c r="C368" s="2">
        <v>51.210374004052504</v>
      </c>
      <c r="D368" s="2">
        <v>4.8237024810013907E-2</v>
      </c>
      <c r="E368" s="2">
        <v>0.22906525224692081</v>
      </c>
      <c r="F368" s="2">
        <v>22.108879999999999</v>
      </c>
      <c r="G368" s="2">
        <v>22.13064</v>
      </c>
      <c r="H368" s="2">
        <v>22.167169999999999</v>
      </c>
      <c r="I368" s="2">
        <v>21.940624000000003</v>
      </c>
      <c r="J368" s="2">
        <v>20.419375000000009</v>
      </c>
      <c r="K368" s="17" t="s">
        <v>47</v>
      </c>
      <c r="L368" s="17" t="s">
        <v>48</v>
      </c>
      <c r="M368" s="17" t="s">
        <v>52</v>
      </c>
    </row>
    <row r="369" spans="1:13" ht="13.5" x14ac:dyDescent="0.25">
      <c r="A369" s="3">
        <v>42538</v>
      </c>
      <c r="B369" s="2">
        <v>22.130299999999998</v>
      </c>
      <c r="C369" s="2">
        <v>51.210374004052504</v>
      </c>
      <c r="D369" s="2">
        <v>4.9943673969533364E-2</v>
      </c>
      <c r="E369" s="2">
        <v>0.20905156674580874</v>
      </c>
      <c r="F369" s="2">
        <v>22.090679999999999</v>
      </c>
      <c r="G369" s="2">
        <v>22.126820000000002</v>
      </c>
      <c r="H369" s="2">
        <v>22.180214999999997</v>
      </c>
      <c r="I369" s="2">
        <v>21.940816000000005</v>
      </c>
      <c r="J369" s="2">
        <v>20.429163500000008</v>
      </c>
      <c r="K369" s="17" t="s">
        <v>47</v>
      </c>
      <c r="L369" s="17" t="s">
        <v>48</v>
      </c>
      <c r="M369" s="17" t="s">
        <v>52</v>
      </c>
    </row>
    <row r="370" spans="1:13" ht="13.5" x14ac:dyDescent="0.25">
      <c r="A370" s="3">
        <v>42541</v>
      </c>
      <c r="B370" s="2">
        <v>22.169799999999999</v>
      </c>
      <c r="C370" s="2">
        <v>52.307414813242715</v>
      </c>
      <c r="D370" s="2">
        <v>5.4405650673206907E-2</v>
      </c>
      <c r="E370" s="2">
        <v>0.18501525611727462</v>
      </c>
      <c r="F370" s="2">
        <v>22.082899999999999</v>
      </c>
      <c r="G370" s="2">
        <v>22.122930000000004</v>
      </c>
      <c r="H370" s="2">
        <v>22.182669999999998</v>
      </c>
      <c r="I370" s="2">
        <v>21.946574000000002</v>
      </c>
      <c r="J370" s="2">
        <v>20.438848000000011</v>
      </c>
      <c r="K370" s="17" t="s">
        <v>49</v>
      </c>
      <c r="L370" s="17" t="s">
        <v>50</v>
      </c>
      <c r="M370" s="17" t="s">
        <v>54</v>
      </c>
    </row>
    <row r="371" spans="1:13" ht="13.5" x14ac:dyDescent="0.25">
      <c r="A371" s="3">
        <v>42542</v>
      </c>
      <c r="B371" s="2">
        <v>22.1356</v>
      </c>
      <c r="C371" s="2">
        <v>51.233274291760473</v>
      </c>
      <c r="D371" s="2">
        <v>5.4073516743912364E-2</v>
      </c>
      <c r="E371" s="2">
        <v>0.15940059330252559</v>
      </c>
      <c r="F371" s="2">
        <v>22.126099999999997</v>
      </c>
      <c r="G371" s="2">
        <v>22.119640000000004</v>
      </c>
      <c r="H371" s="2">
        <v>22.1721</v>
      </c>
      <c r="I371" s="2">
        <v>21.951596000000006</v>
      </c>
      <c r="J371" s="2">
        <v>20.448348500000005</v>
      </c>
      <c r="K371" s="17" t="s">
        <v>49</v>
      </c>
      <c r="L371" s="17" t="s">
        <v>50</v>
      </c>
      <c r="M371" s="17" t="s">
        <v>54</v>
      </c>
    </row>
    <row r="372" spans="1:13" ht="13.5" x14ac:dyDescent="0.25">
      <c r="A372" s="3">
        <v>42543</v>
      </c>
      <c r="B372" s="2">
        <v>22.130299999999998</v>
      </c>
      <c r="C372" s="2">
        <v>51.058290203756052</v>
      </c>
      <c r="D372" s="2">
        <v>2.3410750654079493E-2</v>
      </c>
      <c r="E372" s="2">
        <v>0.13785530894983367</v>
      </c>
      <c r="F372" s="2">
        <v>22.139259999999997</v>
      </c>
      <c r="G372" s="2">
        <v>22.135680000000001</v>
      </c>
      <c r="H372" s="2">
        <v>22.147689999999997</v>
      </c>
      <c r="I372" s="2">
        <v>21.956814000000005</v>
      </c>
      <c r="J372" s="2">
        <v>20.458200000000005</v>
      </c>
      <c r="K372" s="17" t="s">
        <v>47</v>
      </c>
      <c r="L372" s="17" t="s">
        <v>51</v>
      </c>
      <c r="M372" s="17" t="s">
        <v>53</v>
      </c>
    </row>
    <row r="373" spans="1:13" ht="13.5" x14ac:dyDescent="0.25">
      <c r="A373" s="3">
        <v>42544</v>
      </c>
      <c r="B373" s="2">
        <v>22.354099999999999</v>
      </c>
      <c r="C373" s="2">
        <v>57.637804070684162</v>
      </c>
      <c r="D373" s="2">
        <v>2.3253190319834971E-2</v>
      </c>
      <c r="E373" s="2">
        <v>0.12961330735093732</v>
      </c>
      <c r="F373" s="2">
        <v>22.18402</v>
      </c>
      <c r="G373" s="2">
        <v>22.146450000000002</v>
      </c>
      <c r="H373" s="2">
        <v>22.136734999999998</v>
      </c>
      <c r="I373" s="2">
        <v>21.966508000000005</v>
      </c>
      <c r="J373" s="2">
        <v>20.469421500000006</v>
      </c>
      <c r="K373" s="17" t="s">
        <v>47</v>
      </c>
      <c r="L373" s="17" t="s">
        <v>48</v>
      </c>
      <c r="M373" s="17" t="s">
        <v>53</v>
      </c>
    </row>
    <row r="374" spans="1:13" ht="13.5" x14ac:dyDescent="0.25">
      <c r="A374" s="3">
        <v>42545</v>
      </c>
      <c r="B374" s="2">
        <v>22.196200000000001</v>
      </c>
      <c r="C374" s="2">
        <v>52.295978600688372</v>
      </c>
      <c r="D374" s="2">
        <v>2.9472159399045239E-2</v>
      </c>
      <c r="E374" s="2">
        <v>0.13773109033715139</v>
      </c>
      <c r="F374" s="2">
        <v>22.197200000000002</v>
      </c>
      <c r="G374" s="2">
        <v>22.143940000000001</v>
      </c>
      <c r="H374" s="2">
        <v>22.140634999999996</v>
      </c>
      <c r="I374" s="2">
        <v>21.973044000000009</v>
      </c>
      <c r="J374" s="2">
        <v>20.479853500000004</v>
      </c>
      <c r="K374" s="17" t="s">
        <v>47</v>
      </c>
      <c r="L374" s="17" t="s">
        <v>48</v>
      </c>
      <c r="M374" s="17" t="s">
        <v>53</v>
      </c>
    </row>
    <row r="375" spans="1:13" ht="13.5" x14ac:dyDescent="0.25">
      <c r="A375" s="3">
        <v>42548</v>
      </c>
      <c r="B375" s="2">
        <v>22.354099999999999</v>
      </c>
      <c r="C375" s="2">
        <v>56.625151421100604</v>
      </c>
      <c r="D375" s="2">
        <v>2.0659988057698087E-2</v>
      </c>
      <c r="E375" s="2">
        <v>0.14909662411968569</v>
      </c>
      <c r="F375" s="2">
        <v>22.234060000000003</v>
      </c>
      <c r="G375" s="2">
        <v>22.158479999999997</v>
      </c>
      <c r="H375" s="2">
        <v>22.150919999999996</v>
      </c>
      <c r="I375" s="2">
        <v>21.982788000000006</v>
      </c>
      <c r="J375" s="2">
        <v>20.491075000000002</v>
      </c>
      <c r="K375" s="17" t="s">
        <v>47</v>
      </c>
      <c r="L375" s="17" t="s">
        <v>48</v>
      </c>
      <c r="M375" s="17" t="s">
        <v>53</v>
      </c>
    </row>
    <row r="376" spans="1:13" ht="13.5" x14ac:dyDescent="0.25">
      <c r="A376" s="3">
        <v>42549</v>
      </c>
      <c r="B376" s="2">
        <v>22.354099999999999</v>
      </c>
      <c r="C376" s="2">
        <v>56.625151421100604</v>
      </c>
      <c r="D376" s="2">
        <v>-3.2613479381339516E-2</v>
      </c>
      <c r="E376" s="2">
        <v>0.15965515520790621</v>
      </c>
      <c r="F376" s="2">
        <v>22.277760000000001</v>
      </c>
      <c r="G376" s="2">
        <v>22.201929999999997</v>
      </c>
      <c r="H376" s="2">
        <v>22.162590000000002</v>
      </c>
      <c r="I376" s="2">
        <v>21.994996000000004</v>
      </c>
      <c r="J376" s="2">
        <v>20.502296500000003</v>
      </c>
      <c r="K376" s="17" t="s">
        <v>47</v>
      </c>
      <c r="L376" s="17" t="s">
        <v>48</v>
      </c>
      <c r="M376" s="17" t="s">
        <v>53</v>
      </c>
    </row>
    <row r="377" spans="1:13" ht="13.5" x14ac:dyDescent="0.25">
      <c r="A377" s="3">
        <v>42550</v>
      </c>
      <c r="B377" s="2">
        <v>22.183</v>
      </c>
      <c r="C377" s="2">
        <v>50.828292886309079</v>
      </c>
      <c r="D377" s="2">
        <v>-4.3965472624098112E-2</v>
      </c>
      <c r="E377" s="2">
        <v>0.16495504900570332</v>
      </c>
      <c r="F377" s="2">
        <v>22.2883</v>
      </c>
      <c r="G377" s="2">
        <v>22.213779999999993</v>
      </c>
      <c r="H377" s="2">
        <v>22.16545</v>
      </c>
      <c r="I377" s="2">
        <v>22.007804000000007</v>
      </c>
      <c r="J377" s="2">
        <v>20.512650000000004</v>
      </c>
      <c r="K377" s="17" t="s">
        <v>47</v>
      </c>
      <c r="L377" s="17" t="s">
        <v>48</v>
      </c>
      <c r="M377" s="17" t="s">
        <v>53</v>
      </c>
    </row>
    <row r="378" spans="1:13" ht="13.5" x14ac:dyDescent="0.25">
      <c r="A378" s="3">
        <v>42551</v>
      </c>
      <c r="B378" s="2">
        <v>21.853899999999999</v>
      </c>
      <c r="C378" s="2">
        <v>41.935676883684877</v>
      </c>
      <c r="D378" s="2">
        <v>-1.9208026046499072E-2</v>
      </c>
      <c r="E378" s="2">
        <v>0.18327231519957782</v>
      </c>
      <c r="F378" s="2">
        <v>22.18826</v>
      </c>
      <c r="G378" s="2">
        <v>22.186139999999998</v>
      </c>
      <c r="H378" s="2">
        <v>22.158390000000001</v>
      </c>
      <c r="I378" s="2">
        <v>22.010008000000003</v>
      </c>
      <c r="J378" s="2">
        <v>20.521370500000003</v>
      </c>
      <c r="K378" s="17" t="s">
        <v>47</v>
      </c>
      <c r="L378" s="17" t="s">
        <v>48</v>
      </c>
      <c r="M378" s="17" t="s">
        <v>52</v>
      </c>
    </row>
    <row r="379" spans="1:13" ht="13.5" x14ac:dyDescent="0.25">
      <c r="A379" s="3">
        <v>42552</v>
      </c>
      <c r="B379" s="2">
        <v>22.169799999999999</v>
      </c>
      <c r="C379" s="2">
        <v>50.828573614234557</v>
      </c>
      <c r="D379" s="2">
        <v>-1.9842413758677679E-2</v>
      </c>
      <c r="E379" s="2">
        <v>0.19816783317980557</v>
      </c>
      <c r="F379" s="2">
        <v>22.182979999999997</v>
      </c>
      <c r="G379" s="2">
        <v>22.190090000000001</v>
      </c>
      <c r="H379" s="2">
        <v>22.158455000000004</v>
      </c>
      <c r="I379" s="2">
        <v>22.026021999999998</v>
      </c>
      <c r="J379" s="2">
        <v>20.531670500000004</v>
      </c>
      <c r="K379" s="17" t="s">
        <v>47</v>
      </c>
      <c r="L379" s="17" t="s">
        <v>48</v>
      </c>
      <c r="M379" s="17" t="s">
        <v>52</v>
      </c>
    </row>
    <row r="380" spans="1:13" ht="13.5" x14ac:dyDescent="0.25">
      <c r="A380" s="3">
        <v>42555</v>
      </c>
      <c r="B380" s="2">
        <v>22.169799999999999</v>
      </c>
      <c r="C380" s="2">
        <v>50.82857361423455</v>
      </c>
      <c r="D380" s="2">
        <v>-1.4486536168409003E-2</v>
      </c>
      <c r="E380" s="2">
        <v>0.20480455798515521</v>
      </c>
      <c r="F380" s="2">
        <v>22.146119999999996</v>
      </c>
      <c r="G380" s="2">
        <v>22.190090000000005</v>
      </c>
      <c r="H380" s="2">
        <v>22.156510000000004</v>
      </c>
      <c r="I380" s="2">
        <v>22.039572</v>
      </c>
      <c r="J380" s="2">
        <v>20.541970500000005</v>
      </c>
      <c r="K380" s="17" t="s">
        <v>47</v>
      </c>
      <c r="L380" s="17" t="s">
        <v>48</v>
      </c>
      <c r="M380" s="17" t="s">
        <v>52</v>
      </c>
    </row>
    <row r="381" spans="1:13" ht="13.5" x14ac:dyDescent="0.25">
      <c r="A381" s="3">
        <v>42559</v>
      </c>
      <c r="B381" s="2">
        <v>21.985499999999998</v>
      </c>
      <c r="C381" s="2">
        <v>46.055875151639562</v>
      </c>
      <c r="D381" s="2">
        <v>-1.7349336555874117E-3</v>
      </c>
      <c r="E381" s="2">
        <v>0.20602996119141612</v>
      </c>
      <c r="F381" s="2">
        <v>22.072399999999998</v>
      </c>
      <c r="G381" s="2">
        <v>22.175080000000001</v>
      </c>
      <c r="H381" s="2">
        <v>22.147360000000003</v>
      </c>
      <c r="I381" s="2">
        <v>22.049233999999998</v>
      </c>
      <c r="J381" s="2">
        <v>20.551349000000005</v>
      </c>
      <c r="K381" s="17" t="s">
        <v>47</v>
      </c>
      <c r="L381" s="17" t="s">
        <v>48</v>
      </c>
      <c r="M381" s="17" t="s">
        <v>52</v>
      </c>
    </row>
    <row r="382" spans="1:13" ht="13.5" x14ac:dyDescent="0.25">
      <c r="A382" s="3">
        <v>42562</v>
      </c>
      <c r="B382" s="2">
        <v>22.1172</v>
      </c>
      <c r="C382" s="2">
        <v>49.691215072524024</v>
      </c>
      <c r="D382" s="2">
        <v>-5.8498942297546819E-4</v>
      </c>
      <c r="E382" s="2">
        <v>0.20129758052375227</v>
      </c>
      <c r="F382" s="2">
        <v>22.059239999999999</v>
      </c>
      <c r="G382" s="2">
        <v>22.173770000000001</v>
      </c>
      <c r="H382" s="2">
        <v>22.154725000000006</v>
      </c>
      <c r="I382" s="2">
        <v>22.064245999999994</v>
      </c>
      <c r="J382" s="2">
        <v>20.561386000000002</v>
      </c>
      <c r="K382" s="17" t="s">
        <v>47</v>
      </c>
      <c r="L382" s="17" t="s">
        <v>48</v>
      </c>
      <c r="M382" s="17" t="s">
        <v>52</v>
      </c>
    </row>
    <row r="383" spans="1:13" ht="13.5" x14ac:dyDescent="0.25">
      <c r="A383" s="3">
        <v>42563</v>
      </c>
      <c r="B383" s="2">
        <v>22.1172</v>
      </c>
      <c r="C383" s="2">
        <v>49.691215072524024</v>
      </c>
      <c r="D383" s="2">
        <v>3.4902687561810808E-2</v>
      </c>
      <c r="E383" s="2">
        <v>0.18867279326806233</v>
      </c>
      <c r="F383" s="2">
        <v>22.111899999999999</v>
      </c>
      <c r="G383" s="2">
        <v>22.150079999999999</v>
      </c>
      <c r="H383" s="2">
        <v>22.148265000000006</v>
      </c>
      <c r="I383" s="2">
        <v>22.079257999999996</v>
      </c>
      <c r="J383" s="2">
        <v>20.57142300000001</v>
      </c>
      <c r="K383" s="17" t="s">
        <v>47</v>
      </c>
      <c r="L383" s="17" t="s">
        <v>51</v>
      </c>
      <c r="M383" s="17" t="s">
        <v>53</v>
      </c>
    </row>
    <row r="384" spans="1:13" ht="13.5" x14ac:dyDescent="0.25">
      <c r="A384" s="3">
        <v>42564</v>
      </c>
      <c r="B384" s="2">
        <v>22.1172</v>
      </c>
      <c r="C384" s="2">
        <v>49.691215072524024</v>
      </c>
      <c r="D384" s="2">
        <v>4.0716079073401801E-2</v>
      </c>
      <c r="E384" s="2">
        <v>0.17301583621614544</v>
      </c>
      <c r="F384" s="2">
        <v>22.101379999999999</v>
      </c>
      <c r="G384" s="2">
        <v>22.14218</v>
      </c>
      <c r="H384" s="2">
        <v>22.143060000000006</v>
      </c>
      <c r="I384" s="2">
        <v>22.094771999999992</v>
      </c>
      <c r="J384" s="2">
        <v>20.581711500000004</v>
      </c>
      <c r="K384" s="17" t="s">
        <v>47</v>
      </c>
      <c r="L384" s="17" t="s">
        <v>51</v>
      </c>
      <c r="M384" s="17" t="s">
        <v>52</v>
      </c>
    </row>
    <row r="385" spans="1:13" ht="13.5" x14ac:dyDescent="0.25">
      <c r="A385" s="3">
        <v>42565</v>
      </c>
      <c r="B385" s="2">
        <v>22.1172</v>
      </c>
      <c r="C385" s="2">
        <v>49.691215072524024</v>
      </c>
      <c r="D385" s="2">
        <v>6.999932223407157E-2</v>
      </c>
      <c r="E385" s="2">
        <v>0.15658314692950684</v>
      </c>
      <c r="F385" s="2">
        <v>22.090859999999999</v>
      </c>
      <c r="G385" s="2">
        <v>22.118489999999998</v>
      </c>
      <c r="H385" s="2">
        <v>22.138485000000006</v>
      </c>
      <c r="I385" s="2">
        <v>22.109783999999994</v>
      </c>
      <c r="J385" s="2">
        <v>20.591748500000005</v>
      </c>
      <c r="K385" s="17" t="s">
        <v>47</v>
      </c>
      <c r="L385" s="17" t="s">
        <v>51</v>
      </c>
      <c r="M385" s="17" t="s">
        <v>52</v>
      </c>
    </row>
    <row r="386" spans="1:13" ht="13.5" x14ac:dyDescent="0.25">
      <c r="A386" s="3">
        <v>42566</v>
      </c>
      <c r="B386" s="2">
        <v>21.959199999999999</v>
      </c>
      <c r="C386" s="2">
        <v>44.817516086984121</v>
      </c>
      <c r="D386" s="2">
        <v>0.10654773984161636</v>
      </c>
      <c r="E386" s="2">
        <v>0.14401152281008059</v>
      </c>
      <c r="F386" s="2">
        <v>22.085599999999999</v>
      </c>
      <c r="G386" s="2">
        <v>22.079000000000001</v>
      </c>
      <c r="H386" s="2">
        <v>22.140465000000003</v>
      </c>
      <c r="I386" s="2">
        <v>22.121635999999995</v>
      </c>
      <c r="J386" s="2">
        <v>20.59973900000001</v>
      </c>
      <c r="K386" s="17" t="s">
        <v>49</v>
      </c>
      <c r="L386" s="17" t="s">
        <v>50</v>
      </c>
      <c r="M386" s="17" t="s">
        <v>54</v>
      </c>
    </row>
    <row r="387" spans="1:13" ht="13.5" x14ac:dyDescent="0.25">
      <c r="A387" s="3">
        <v>42569</v>
      </c>
      <c r="B387" s="2">
        <v>21.985499999999998</v>
      </c>
      <c r="C387" s="2">
        <v>45.770958266806637</v>
      </c>
      <c r="D387" s="2">
        <v>0.11019738053309069</v>
      </c>
      <c r="E387" s="2">
        <v>0.13473740012181151</v>
      </c>
      <c r="F387" s="2">
        <v>22.059260000000002</v>
      </c>
      <c r="G387" s="2">
        <v>22.059249999999999</v>
      </c>
      <c r="H387" s="2">
        <v>22.136515000000003</v>
      </c>
      <c r="I387" s="2">
        <v>22.134013999999997</v>
      </c>
      <c r="J387" s="2">
        <v>20.609105000000003</v>
      </c>
      <c r="K387" s="17" t="s">
        <v>49</v>
      </c>
      <c r="L387" s="17" t="s">
        <v>51</v>
      </c>
      <c r="M387" s="17" t="s">
        <v>54</v>
      </c>
    </row>
    <row r="388" spans="1:13" ht="13.5" x14ac:dyDescent="0.25">
      <c r="A388" s="3">
        <v>42570</v>
      </c>
      <c r="B388" s="2">
        <v>21.985499999999998</v>
      </c>
      <c r="C388" s="2">
        <v>45.770958266806637</v>
      </c>
      <c r="D388" s="2">
        <v>6.3420918048826991E-2</v>
      </c>
      <c r="E388" s="2">
        <v>0.12138004168488475</v>
      </c>
      <c r="F388" s="2">
        <v>22.032920000000001</v>
      </c>
      <c r="G388" s="2">
        <v>22.072409999999998</v>
      </c>
      <c r="H388" s="2">
        <v>22.129275000000003</v>
      </c>
      <c r="I388" s="2">
        <v>22.146342000000001</v>
      </c>
      <c r="J388" s="2">
        <v>20.617227000000003</v>
      </c>
      <c r="K388" s="17" t="s">
        <v>49</v>
      </c>
      <c r="L388" s="17" t="s">
        <v>51</v>
      </c>
      <c r="M388" s="17" t="s">
        <v>54</v>
      </c>
    </row>
    <row r="389" spans="1:13" ht="13.5" x14ac:dyDescent="0.25">
      <c r="A389" s="3">
        <v>42571</v>
      </c>
      <c r="B389" s="2">
        <v>21.590599999999998</v>
      </c>
      <c r="C389" s="2">
        <v>35.184601906310903</v>
      </c>
      <c r="D389" s="2">
        <v>0.10240208370304771</v>
      </c>
      <c r="E389" s="2">
        <v>0.10586108637384624</v>
      </c>
      <c r="F389" s="2">
        <v>21.927599999999998</v>
      </c>
      <c r="G389" s="2">
        <v>22.014490000000002</v>
      </c>
      <c r="H389" s="2">
        <v>22.102290000000004</v>
      </c>
      <c r="I389" s="2">
        <v>22.137600000000003</v>
      </c>
      <c r="J389" s="2">
        <v>20.624631000000004</v>
      </c>
      <c r="K389" s="17" t="s">
        <v>47</v>
      </c>
      <c r="L389" s="17" t="s">
        <v>48</v>
      </c>
      <c r="M389" s="17" t="s">
        <v>52</v>
      </c>
    </row>
    <row r="390" spans="1:13" ht="13.5" x14ac:dyDescent="0.25">
      <c r="A390" s="3">
        <v>42572</v>
      </c>
      <c r="B390" s="2">
        <v>21.590599999999998</v>
      </c>
      <c r="C390" s="2">
        <v>35.184601906310903</v>
      </c>
      <c r="D390" s="2">
        <v>0.13837647749250337</v>
      </c>
      <c r="E390" s="2">
        <v>8.954779657938762E-2</v>
      </c>
      <c r="F390" s="2">
        <v>21.822279999999999</v>
      </c>
      <c r="G390" s="2">
        <v>21.956569999999999</v>
      </c>
      <c r="H390" s="2">
        <v>22.073330000000006</v>
      </c>
      <c r="I390" s="2">
        <v>22.117998000000004</v>
      </c>
      <c r="J390" s="2">
        <v>20.632047500000002</v>
      </c>
      <c r="K390" s="17" t="s">
        <v>47</v>
      </c>
      <c r="L390" s="17" t="s">
        <v>48</v>
      </c>
      <c r="M390" s="17" t="s">
        <v>52</v>
      </c>
    </row>
    <row r="391" spans="1:13" ht="13.5" x14ac:dyDescent="0.25">
      <c r="A391" s="3">
        <v>42573</v>
      </c>
      <c r="B391" s="2">
        <v>22.1172</v>
      </c>
      <c r="C391" s="2">
        <v>52.260902657589334</v>
      </c>
      <c r="D391" s="2">
        <v>0.1042239201766364</v>
      </c>
      <c r="E391" s="2">
        <v>7.3793631310861779E-2</v>
      </c>
      <c r="F391" s="2">
        <v>21.853879999999997</v>
      </c>
      <c r="G391" s="2">
        <v>21.969739999999998</v>
      </c>
      <c r="H391" s="2">
        <v>22.072410000000005</v>
      </c>
      <c r="I391" s="2">
        <v>22.117927999999996</v>
      </c>
      <c r="J391" s="2">
        <v>20.643341500000002</v>
      </c>
      <c r="K391" s="17" t="s">
        <v>47</v>
      </c>
      <c r="L391" s="17" t="s">
        <v>48</v>
      </c>
      <c r="M391" s="17" t="s">
        <v>53</v>
      </c>
    </row>
    <row r="392" spans="1:13" ht="13.5" x14ac:dyDescent="0.25">
      <c r="A392" s="3">
        <v>42577</v>
      </c>
      <c r="B392" s="2">
        <v>22.103999999999999</v>
      </c>
      <c r="C392" s="2">
        <v>51.891846473807924</v>
      </c>
      <c r="D392" s="2">
        <v>9.6016943132276822E-2</v>
      </c>
      <c r="E392" s="2">
        <v>5.8704107442898293E-2</v>
      </c>
      <c r="F392" s="2">
        <v>21.877579999999998</v>
      </c>
      <c r="G392" s="2">
        <v>21.968419999999998</v>
      </c>
      <c r="H392" s="2">
        <v>22.071095000000003</v>
      </c>
      <c r="I392" s="2">
        <v>22.119102000000002</v>
      </c>
      <c r="J392" s="2">
        <v>20.653941</v>
      </c>
      <c r="K392" s="17" t="s">
        <v>47</v>
      </c>
      <c r="L392" s="17" t="s">
        <v>48</v>
      </c>
      <c r="M392" s="17" t="s">
        <v>53</v>
      </c>
    </row>
    <row r="393" spans="1:13" ht="13.5" x14ac:dyDescent="0.25">
      <c r="A393" s="3">
        <v>42578</v>
      </c>
      <c r="B393" s="2">
        <v>21.985499999999998</v>
      </c>
      <c r="C393" s="2">
        <v>48.575485238275114</v>
      </c>
      <c r="D393" s="2">
        <v>9.7420970312544597E-2</v>
      </c>
      <c r="E393" s="2">
        <v>4.6399726199834096E-2</v>
      </c>
      <c r="F393" s="2">
        <v>21.877580000000002</v>
      </c>
      <c r="G393" s="2">
        <v>21.955249999999999</v>
      </c>
      <c r="H393" s="2">
        <v>22.052665000000001</v>
      </c>
      <c r="I393" s="2">
        <v>22.117906000000001</v>
      </c>
      <c r="J393" s="2">
        <v>20.663948000000001</v>
      </c>
      <c r="K393" s="17" t="s">
        <v>47</v>
      </c>
      <c r="L393" s="17" t="s">
        <v>48</v>
      </c>
      <c r="M393" s="17" t="s">
        <v>51</v>
      </c>
    </row>
    <row r="394" spans="1:13" ht="13.5" x14ac:dyDescent="0.25">
      <c r="A394" s="3">
        <v>42579</v>
      </c>
      <c r="B394" s="2">
        <v>21.985499999999998</v>
      </c>
      <c r="C394" s="2">
        <v>48.575485238275114</v>
      </c>
      <c r="D394" s="2">
        <v>9.891163582058482E-2</v>
      </c>
      <c r="E394" s="2">
        <v>3.5417431029107486E-2</v>
      </c>
      <c r="F394" s="2">
        <v>21.956560000000003</v>
      </c>
      <c r="G394" s="2">
        <v>21.942079999999997</v>
      </c>
      <c r="H394" s="2">
        <v>22.04213</v>
      </c>
      <c r="I394" s="2">
        <v>22.110676000000002</v>
      </c>
      <c r="J394" s="2">
        <v>20.673565499999999</v>
      </c>
      <c r="K394" s="17" t="s">
        <v>49</v>
      </c>
      <c r="L394" s="17" t="s">
        <v>50</v>
      </c>
      <c r="M394" s="17" t="s">
        <v>55</v>
      </c>
    </row>
    <row r="395" spans="1:13" ht="13.5" x14ac:dyDescent="0.25">
      <c r="A395" s="3">
        <v>42580</v>
      </c>
      <c r="B395" s="2">
        <v>21.985499999999998</v>
      </c>
      <c r="C395" s="2">
        <v>48.575485238275114</v>
      </c>
      <c r="D395" s="2">
        <v>0.10045319271924313</v>
      </c>
      <c r="E395" s="2">
        <v>2.9470917118301673E-2</v>
      </c>
      <c r="F395" s="2">
        <v>22.035540000000001</v>
      </c>
      <c r="G395" s="2">
        <v>21.928910000000002</v>
      </c>
      <c r="H395" s="2">
        <v>22.023699999999998</v>
      </c>
      <c r="I395" s="2">
        <v>22.105458000000002</v>
      </c>
      <c r="J395" s="2">
        <v>20.683157999999995</v>
      </c>
      <c r="K395" s="17" t="s">
        <v>49</v>
      </c>
      <c r="L395" s="17" t="s">
        <v>50</v>
      </c>
      <c r="M395" s="17" t="s">
        <v>55</v>
      </c>
    </row>
    <row r="396" spans="1:13" ht="13.5" x14ac:dyDescent="0.25">
      <c r="A396" s="3">
        <v>42583</v>
      </c>
      <c r="B396" s="2">
        <v>21.853899999999999</v>
      </c>
      <c r="C396" s="2">
        <v>44.620133083280308</v>
      </c>
      <c r="D396" s="2">
        <v>8.7457510030507279E-2</v>
      </c>
      <c r="E396" s="2">
        <v>2.9502041382558665E-2</v>
      </c>
      <c r="F396" s="2">
        <v>21.982880000000002</v>
      </c>
      <c r="G396" s="2">
        <v>21.918380000000003</v>
      </c>
      <c r="H396" s="2">
        <v>21.99869</v>
      </c>
      <c r="I396" s="2">
        <v>22.100122000000002</v>
      </c>
      <c r="J396" s="2">
        <v>20.692129999999999</v>
      </c>
      <c r="K396" s="17" t="s">
        <v>47</v>
      </c>
      <c r="L396" s="17" t="s">
        <v>48</v>
      </c>
      <c r="M396" s="17" t="s">
        <v>52</v>
      </c>
    </row>
    <row r="397" spans="1:13" ht="13.5" x14ac:dyDescent="0.25">
      <c r="A397" s="3">
        <v>42584</v>
      </c>
      <c r="B397" s="2">
        <v>21.985499999999998</v>
      </c>
      <c r="C397" s="2">
        <v>49.084904737780256</v>
      </c>
      <c r="D397" s="2">
        <v>7.1777046271179756E-2</v>
      </c>
      <c r="E397" s="2">
        <v>3.23041801167449E-2</v>
      </c>
      <c r="F397" s="2">
        <v>21.959179999999996</v>
      </c>
      <c r="G397" s="2">
        <v>21.918379999999999</v>
      </c>
      <c r="H397" s="2">
        <v>21.988815000000002</v>
      </c>
      <c r="I397" s="2">
        <v>22.097418000000001</v>
      </c>
      <c r="J397" s="2">
        <v>20.701508499999996</v>
      </c>
      <c r="K397" s="17" t="s">
        <v>47</v>
      </c>
      <c r="L397" s="17" t="s">
        <v>48</v>
      </c>
      <c r="M397" s="17" t="s">
        <v>52</v>
      </c>
    </row>
    <row r="398" spans="1:13" ht="13.5" x14ac:dyDescent="0.25">
      <c r="A398" s="3">
        <v>42585</v>
      </c>
      <c r="B398" s="2">
        <v>22.1145</v>
      </c>
      <c r="C398" s="2">
        <v>53.078277027744093</v>
      </c>
      <c r="D398" s="2">
        <v>4.9118255049243942E-2</v>
      </c>
      <c r="E398" s="2">
        <v>2.8310593741477725E-2</v>
      </c>
      <c r="F398" s="2">
        <v>21.98498</v>
      </c>
      <c r="G398" s="2">
        <v>21.931280000000001</v>
      </c>
      <c r="H398" s="2">
        <v>22.001845000000003</v>
      </c>
      <c r="I398" s="2">
        <v>22.104834</v>
      </c>
      <c r="J398" s="2">
        <v>20.712034999999986</v>
      </c>
      <c r="K398" s="17" t="s">
        <v>49</v>
      </c>
      <c r="L398" s="17" t="s">
        <v>51</v>
      </c>
      <c r="M398" s="17" t="s">
        <v>55</v>
      </c>
    </row>
    <row r="399" spans="1:13" ht="13.5" x14ac:dyDescent="0.25">
      <c r="A399" s="3">
        <v>42586</v>
      </c>
      <c r="B399" s="2">
        <v>22.111899999999999</v>
      </c>
      <c r="C399" s="2">
        <v>52.988070147552982</v>
      </c>
      <c r="D399" s="2">
        <v>-3.1225450381612063E-2</v>
      </c>
      <c r="E399" s="2">
        <v>1.7788614175988572E-2</v>
      </c>
      <c r="F399" s="2">
        <v>22.010259999999999</v>
      </c>
      <c r="G399" s="2">
        <v>21.983409999999999</v>
      </c>
      <c r="H399" s="2">
        <v>21.998950000000001</v>
      </c>
      <c r="I399" s="2">
        <v>22.109684000000001</v>
      </c>
      <c r="J399" s="2">
        <v>20.722925499999995</v>
      </c>
      <c r="K399" s="17" t="s">
        <v>49</v>
      </c>
      <c r="L399" s="17" t="s">
        <v>51</v>
      </c>
      <c r="M399" s="17" t="s">
        <v>55</v>
      </c>
    </row>
    <row r="400" spans="1:13" ht="13.5" x14ac:dyDescent="0.25">
      <c r="A400" s="3">
        <v>42587</v>
      </c>
      <c r="B400" s="2">
        <v>22.1172</v>
      </c>
      <c r="C400" s="2">
        <v>53.162813574964346</v>
      </c>
      <c r="D400" s="2">
        <v>-0.10015028568633966</v>
      </c>
      <c r="E400" s="2">
        <v>-2.1742570395979644E-3</v>
      </c>
      <c r="F400" s="2">
        <v>22.0366</v>
      </c>
      <c r="G400" s="2">
        <v>22.036069999999999</v>
      </c>
      <c r="H400" s="2">
        <v>21.996320000000004</v>
      </c>
      <c r="I400" s="2">
        <v>22.109614000000001</v>
      </c>
      <c r="J400" s="2">
        <v>20.734219499999995</v>
      </c>
      <c r="K400" s="17" t="s">
        <v>49</v>
      </c>
      <c r="L400" s="17" t="s">
        <v>50</v>
      </c>
      <c r="M400" s="17" t="s">
        <v>55</v>
      </c>
    </row>
    <row r="401" spans="1:13" ht="13.5" x14ac:dyDescent="0.25">
      <c r="A401" s="3">
        <v>42590</v>
      </c>
      <c r="B401" s="2">
        <v>22.119800000000001</v>
      </c>
      <c r="C401" s="2">
        <v>53.254607458304093</v>
      </c>
      <c r="D401" s="2">
        <v>-7.8188258808999933E-2</v>
      </c>
      <c r="E401" s="2">
        <v>-2.940852405866911E-2</v>
      </c>
      <c r="F401" s="2">
        <v>22.089779999999998</v>
      </c>
      <c r="G401" s="2">
        <v>22.03633</v>
      </c>
      <c r="H401" s="2">
        <v>22.003035000000004</v>
      </c>
      <c r="I401" s="2">
        <v>22.105070000000001</v>
      </c>
      <c r="J401" s="2">
        <v>20.745651999999996</v>
      </c>
      <c r="K401" s="17" t="s">
        <v>49</v>
      </c>
      <c r="L401" s="17" t="s">
        <v>50</v>
      </c>
      <c r="M401" s="17" t="s">
        <v>55</v>
      </c>
    </row>
    <row r="402" spans="1:13" ht="13.5" x14ac:dyDescent="0.25">
      <c r="A402" s="3">
        <v>42591</v>
      </c>
      <c r="B402" s="2">
        <v>22.119800000000001</v>
      </c>
      <c r="C402" s="2">
        <v>53.254607458304093</v>
      </c>
      <c r="D402" s="2">
        <v>-6.2150907166540037E-2</v>
      </c>
      <c r="E402" s="2">
        <v>-6.4143730520386993E-2</v>
      </c>
      <c r="F402" s="2">
        <v>22.116639999999997</v>
      </c>
      <c r="G402" s="2">
        <v>22.037909999999997</v>
      </c>
      <c r="H402" s="2">
        <v>22.003165000000003</v>
      </c>
      <c r="I402" s="2">
        <v>22.095095999999998</v>
      </c>
      <c r="J402" s="2">
        <v>20.757084499999998</v>
      </c>
      <c r="K402" s="17" t="s">
        <v>49</v>
      </c>
      <c r="L402" s="17" t="s">
        <v>50</v>
      </c>
      <c r="M402" s="17" t="s">
        <v>55</v>
      </c>
    </row>
    <row r="403" spans="1:13" ht="13.5" x14ac:dyDescent="0.25">
      <c r="A403" s="3">
        <v>42592</v>
      </c>
      <c r="B403" s="2">
        <v>22.130299999999998</v>
      </c>
      <c r="C403" s="2">
        <v>53.679793257945988</v>
      </c>
      <c r="D403" s="2">
        <v>-6.8066362065849262E-2</v>
      </c>
      <c r="E403" s="2">
        <v>-0.11751359195096575</v>
      </c>
      <c r="F403" s="2">
        <v>22.119799999999998</v>
      </c>
      <c r="G403" s="2">
        <v>22.052389999999999</v>
      </c>
      <c r="H403" s="2">
        <v>22.003820000000001</v>
      </c>
      <c r="I403" s="2">
        <v>22.086237999999998</v>
      </c>
      <c r="J403" s="2">
        <v>20.769449499999993</v>
      </c>
      <c r="K403" s="17" t="s">
        <v>49</v>
      </c>
      <c r="L403" s="17" t="s">
        <v>50</v>
      </c>
      <c r="M403" s="17" t="s">
        <v>55</v>
      </c>
    </row>
    <row r="404" spans="1:13" ht="13.5" x14ac:dyDescent="0.25">
      <c r="A404" s="3">
        <v>42593</v>
      </c>
      <c r="B404" s="2">
        <v>22.2514</v>
      </c>
      <c r="C404" s="2">
        <v>58.381600714309521</v>
      </c>
      <c r="D404" s="2">
        <v>-8.2545805510427783E-2</v>
      </c>
      <c r="E404" s="2">
        <v>-0.18110330457603357</v>
      </c>
      <c r="F404" s="2">
        <v>22.1477</v>
      </c>
      <c r="G404" s="2">
        <v>22.078979999999998</v>
      </c>
      <c r="H404" s="2">
        <v>22.010529999999999</v>
      </c>
      <c r="I404" s="2">
        <v>22.088902000000004</v>
      </c>
      <c r="J404" s="2">
        <v>20.780785999999992</v>
      </c>
      <c r="K404" s="17" t="s">
        <v>49</v>
      </c>
      <c r="L404" s="17" t="s">
        <v>50</v>
      </c>
      <c r="M404" s="17" t="s">
        <v>55</v>
      </c>
    </row>
    <row r="405" spans="1:13" ht="13.5" x14ac:dyDescent="0.25">
      <c r="A405" s="3">
        <v>42594</v>
      </c>
      <c r="B405" s="2">
        <v>22.2514</v>
      </c>
      <c r="C405" s="2">
        <v>58.381600714309521</v>
      </c>
      <c r="D405" s="2">
        <v>-9.5979605297369375E-2</v>
      </c>
      <c r="E405" s="2">
        <v>-0.2522713474199787</v>
      </c>
      <c r="F405" s="2">
        <v>22.17454</v>
      </c>
      <c r="G405" s="2">
        <v>22.105569999999997</v>
      </c>
      <c r="H405" s="2">
        <v>22.017240000000001</v>
      </c>
      <c r="I405" s="2">
        <v>22.090962000000008</v>
      </c>
      <c r="J405" s="2">
        <v>20.792122499999994</v>
      </c>
      <c r="K405" s="17" t="s">
        <v>49</v>
      </c>
      <c r="L405" s="17" t="s">
        <v>50</v>
      </c>
      <c r="M405" s="17" t="s">
        <v>55</v>
      </c>
    </row>
    <row r="406" spans="1:13" ht="13.5" x14ac:dyDescent="0.25">
      <c r="A406" s="3">
        <v>42597</v>
      </c>
      <c r="B406" s="2">
        <v>22.4331</v>
      </c>
      <c r="C406" s="2">
        <v>64.62927602438063</v>
      </c>
      <c r="D406" s="2">
        <v>-0.1421464899703615</v>
      </c>
      <c r="E406" s="2">
        <v>-0.32367506998440326</v>
      </c>
      <c r="F406" s="2">
        <v>22.237200000000001</v>
      </c>
      <c r="G406" s="2">
        <v>22.163489999999996</v>
      </c>
      <c r="H406" s="2">
        <v>22.040935000000001</v>
      </c>
      <c r="I406" s="2">
        <v>22.097210000000008</v>
      </c>
      <c r="J406" s="2">
        <v>20.804367499999994</v>
      </c>
      <c r="K406" s="17" t="s">
        <v>49</v>
      </c>
      <c r="L406" s="17" t="s">
        <v>50</v>
      </c>
      <c r="M406" s="17" t="s">
        <v>55</v>
      </c>
    </row>
    <row r="407" spans="1:13" ht="13.5" x14ac:dyDescent="0.25">
      <c r="A407" s="3">
        <v>42598</v>
      </c>
      <c r="B407" s="2">
        <v>21.985499999999998</v>
      </c>
      <c r="C407" s="2">
        <v>46.221632572521123</v>
      </c>
      <c r="D407" s="2">
        <v>-0.12989608348942028</v>
      </c>
      <c r="E407" s="2">
        <v>-0.39011651615946225</v>
      </c>
      <c r="F407" s="2">
        <v>22.210339999999999</v>
      </c>
      <c r="G407" s="2">
        <v>22.163489999999996</v>
      </c>
      <c r="H407" s="2">
        <v>22.040934999999998</v>
      </c>
      <c r="I407" s="2">
        <v>22.094404000000008</v>
      </c>
      <c r="J407" s="2">
        <v>20.816259999999993</v>
      </c>
      <c r="K407" s="17" t="s">
        <v>47</v>
      </c>
      <c r="L407" s="17" t="s">
        <v>51</v>
      </c>
      <c r="M407" s="17" t="s">
        <v>52</v>
      </c>
    </row>
    <row r="408" spans="1:13" ht="13.5" x14ac:dyDescent="0.25">
      <c r="A408" s="3">
        <v>42599</v>
      </c>
      <c r="B408" s="2">
        <v>22.643799999999999</v>
      </c>
      <c r="C408" s="2">
        <v>62.939971151840197</v>
      </c>
      <c r="D408" s="2">
        <v>-0.14773469854294063</v>
      </c>
      <c r="E408" s="2">
        <v>-0.4522565474393393</v>
      </c>
      <c r="F408" s="2">
        <v>22.313040000000001</v>
      </c>
      <c r="G408" s="2">
        <v>22.216419999999996</v>
      </c>
      <c r="H408" s="2">
        <v>22.07385</v>
      </c>
      <c r="I408" s="2">
        <v>22.107378000000008</v>
      </c>
      <c r="J408" s="2">
        <v>20.830186999999992</v>
      </c>
      <c r="K408" s="17" t="s">
        <v>47</v>
      </c>
      <c r="L408" s="17" t="s">
        <v>48</v>
      </c>
      <c r="M408" s="17" t="s">
        <v>53</v>
      </c>
    </row>
    <row r="409" spans="1:13" ht="13.5" x14ac:dyDescent="0.25">
      <c r="A409" s="3">
        <v>42600</v>
      </c>
      <c r="B409" s="2">
        <v>22.2514</v>
      </c>
      <c r="C409" s="2">
        <v>52.469177810590885</v>
      </c>
      <c r="D409" s="2">
        <v>-0.1373924773051769</v>
      </c>
      <c r="E409" s="2">
        <v>-0.50556941891738916</v>
      </c>
      <c r="F409" s="2">
        <v>22.313040000000001</v>
      </c>
      <c r="G409" s="2">
        <v>22.230370000000001</v>
      </c>
      <c r="H409" s="2">
        <v>22.10689</v>
      </c>
      <c r="I409" s="2">
        <v>22.10903600000001</v>
      </c>
      <c r="J409" s="2">
        <v>20.842151999999992</v>
      </c>
      <c r="K409" s="17" t="s">
        <v>47</v>
      </c>
      <c r="L409" s="17" t="s">
        <v>48</v>
      </c>
      <c r="M409" s="17" t="s">
        <v>51</v>
      </c>
    </row>
    <row r="410" spans="1:13" ht="13.5" x14ac:dyDescent="0.25">
      <c r="A410" s="3">
        <v>42601</v>
      </c>
      <c r="B410" s="2">
        <v>22.314599999999999</v>
      </c>
      <c r="C410" s="2">
        <v>53.802229019683757</v>
      </c>
      <c r="D410" s="2">
        <v>-0.13317971163678877</v>
      </c>
      <c r="E410" s="2">
        <v>-0.54309121482070433</v>
      </c>
      <c r="F410" s="2">
        <v>22.325679999999998</v>
      </c>
      <c r="G410" s="2">
        <v>22.250109999999999</v>
      </c>
      <c r="H410" s="2">
        <v>22.143089999999997</v>
      </c>
      <c r="I410" s="2">
        <v>22.111154000000006</v>
      </c>
      <c r="J410" s="2">
        <v>20.856318499999993</v>
      </c>
      <c r="K410" s="17" t="s">
        <v>47</v>
      </c>
      <c r="L410" s="17" t="s">
        <v>48</v>
      </c>
      <c r="M410" s="17" t="s">
        <v>53</v>
      </c>
    </row>
    <row r="411" spans="1:13" ht="13.5" x14ac:dyDescent="0.25">
      <c r="A411" s="3">
        <v>42604</v>
      </c>
      <c r="B411" s="2">
        <v>22.854399999999998</v>
      </c>
      <c r="C411" s="2">
        <v>63.275984194215575</v>
      </c>
      <c r="D411" s="2">
        <v>-0.1701961520773736</v>
      </c>
      <c r="E411" s="2">
        <v>-0.56819457584390598</v>
      </c>
      <c r="F411" s="2">
        <v>22.409939999999999</v>
      </c>
      <c r="G411" s="2">
        <v>22.32357</v>
      </c>
      <c r="H411" s="2">
        <v>22.179949999999998</v>
      </c>
      <c r="I411" s="2">
        <v>22.124872000000003</v>
      </c>
      <c r="J411" s="2">
        <v>20.873183999999991</v>
      </c>
      <c r="K411" s="17" t="s">
        <v>47</v>
      </c>
      <c r="L411" s="17" t="s">
        <v>48</v>
      </c>
      <c r="M411" s="17" t="s">
        <v>53</v>
      </c>
    </row>
    <row r="412" spans="1:13" ht="13.5" x14ac:dyDescent="0.25">
      <c r="A412" s="3">
        <v>42605</v>
      </c>
      <c r="B412" s="2">
        <v>22.775400000000001</v>
      </c>
      <c r="C412" s="2">
        <v>61.294893645898917</v>
      </c>
      <c r="D412" s="2">
        <v>-0.19977773758407125</v>
      </c>
      <c r="E412" s="2">
        <v>-0.57470718707472346</v>
      </c>
      <c r="F412" s="2">
        <v>22.567920000000001</v>
      </c>
      <c r="G412" s="2">
        <v>22.389129999999994</v>
      </c>
      <c r="H412" s="2">
        <v>22.213519999999995</v>
      </c>
      <c r="I412" s="2">
        <v>22.140982000000005</v>
      </c>
      <c r="J412" s="2">
        <v>20.890156999999991</v>
      </c>
      <c r="K412" s="17" t="s">
        <v>47</v>
      </c>
      <c r="L412" s="17" t="s">
        <v>51</v>
      </c>
      <c r="M412" s="17" t="s">
        <v>53</v>
      </c>
    </row>
    <row r="413" spans="1:13" ht="13.5" x14ac:dyDescent="0.25">
      <c r="A413" s="3">
        <v>42606</v>
      </c>
      <c r="B413" s="2">
        <v>22.777999999999999</v>
      </c>
      <c r="C413" s="2">
        <v>61.337796181773953</v>
      </c>
      <c r="D413" s="2">
        <v>-0.22672595713964228</v>
      </c>
      <c r="E413" s="2">
        <v>-0.54731631468550912</v>
      </c>
      <c r="F413" s="2">
        <v>22.594760000000001</v>
      </c>
      <c r="G413" s="2">
        <v>22.453899999999997</v>
      </c>
      <c r="H413" s="2">
        <v>22.253145</v>
      </c>
      <c r="I413" s="2">
        <v>22.151614000000006</v>
      </c>
      <c r="J413" s="2">
        <v>20.909907999999994</v>
      </c>
      <c r="K413" s="17" t="s">
        <v>47</v>
      </c>
      <c r="L413" s="17" t="s">
        <v>51</v>
      </c>
      <c r="M413" s="17" t="s">
        <v>53</v>
      </c>
    </row>
    <row r="414" spans="1:13" ht="13.5" x14ac:dyDescent="0.25">
      <c r="A414" s="3">
        <v>42607</v>
      </c>
      <c r="B414" s="2">
        <v>22.8307</v>
      </c>
      <c r="C414" s="2">
        <v>62.251152721866653</v>
      </c>
      <c r="D414" s="2">
        <v>-0.23790959403201839</v>
      </c>
      <c r="E414" s="2">
        <v>-0.49390325598235241</v>
      </c>
      <c r="F414" s="2">
        <v>22.710619999999999</v>
      </c>
      <c r="G414" s="2">
        <v>22.511829999999996</v>
      </c>
      <c r="H414" s="2">
        <v>22.295404999999995</v>
      </c>
      <c r="I414" s="2">
        <v>22.163802000000004</v>
      </c>
      <c r="J414" s="2">
        <v>20.931054</v>
      </c>
      <c r="K414" s="17" t="s">
        <v>49</v>
      </c>
      <c r="L414" s="17" t="s">
        <v>50</v>
      </c>
      <c r="M414" s="17" t="s">
        <v>55</v>
      </c>
    </row>
    <row r="415" spans="1:13" ht="13.5" x14ac:dyDescent="0.25">
      <c r="A415" s="3">
        <v>42608</v>
      </c>
      <c r="B415" s="2">
        <v>23.433700000000002</v>
      </c>
      <c r="C415" s="2">
        <v>70.762303295730817</v>
      </c>
      <c r="D415" s="2">
        <v>-0.29522885833195289</v>
      </c>
      <c r="E415" s="2">
        <v>-0.42052129894952178</v>
      </c>
      <c r="F415" s="2">
        <v>22.934440000000002</v>
      </c>
      <c r="G415" s="2">
        <v>22.630059999999997</v>
      </c>
      <c r="H415" s="2">
        <v>22.367814999999997</v>
      </c>
      <c r="I415" s="2">
        <v>22.188302000000007</v>
      </c>
      <c r="J415" s="2">
        <v>20.955214999999995</v>
      </c>
      <c r="K415" s="17" t="s">
        <v>49</v>
      </c>
      <c r="L415" s="17" t="s">
        <v>50</v>
      </c>
      <c r="M415" s="17" t="s">
        <v>55</v>
      </c>
    </row>
    <row r="416" spans="1:13" ht="13.5" x14ac:dyDescent="0.25">
      <c r="A416" s="3">
        <v>42611</v>
      </c>
      <c r="B416" s="2">
        <v>23.644300000000001</v>
      </c>
      <c r="C416" s="2">
        <v>73.047916134903488</v>
      </c>
      <c r="D416" s="2">
        <v>-0.33789234052327188</v>
      </c>
      <c r="E416" s="2">
        <v>-0.33604479302129553</v>
      </c>
      <c r="F416" s="2">
        <v>23.092419999999997</v>
      </c>
      <c r="G416" s="2">
        <v>22.751179999999998</v>
      </c>
      <c r="H416" s="2">
        <v>22.457334999999993</v>
      </c>
      <c r="I416" s="2">
        <v>22.222796000000002</v>
      </c>
      <c r="J416" s="2">
        <v>20.981496999999994</v>
      </c>
      <c r="K416" s="17" t="s">
        <v>49</v>
      </c>
      <c r="L416" s="17" t="s">
        <v>50</v>
      </c>
      <c r="M416" s="17" t="s">
        <v>55</v>
      </c>
    </row>
    <row r="417" spans="1:13" ht="13.5" x14ac:dyDescent="0.25">
      <c r="A417" s="3">
        <v>42612</v>
      </c>
      <c r="B417" s="2">
        <v>23.381</v>
      </c>
      <c r="C417" s="2">
        <v>66.09154723240124</v>
      </c>
      <c r="D417" s="2">
        <v>-0.43062820445637229</v>
      </c>
      <c r="E417" s="2">
        <v>-0.25057014212918288</v>
      </c>
      <c r="F417" s="2">
        <v>23.213540000000002</v>
      </c>
      <c r="G417" s="2">
        <v>22.890729999999998</v>
      </c>
      <c r="H417" s="2">
        <v>22.527109999999993</v>
      </c>
      <c r="I417" s="2">
        <v>22.249126000000004</v>
      </c>
      <c r="J417" s="2">
        <v>21.005394499999994</v>
      </c>
      <c r="K417" s="17" t="s">
        <v>49</v>
      </c>
      <c r="L417" s="17" t="s">
        <v>50</v>
      </c>
      <c r="M417" s="17" t="s">
        <v>55</v>
      </c>
    </row>
    <row r="418" spans="1:13" ht="13.5" x14ac:dyDescent="0.25">
      <c r="A418" s="3">
        <v>42613</v>
      </c>
      <c r="B418" s="2">
        <v>22.9466</v>
      </c>
      <c r="C418" s="2">
        <v>56.527189570586565</v>
      </c>
      <c r="D418" s="2">
        <v>-0.38082549723067061</v>
      </c>
      <c r="E418" s="2">
        <v>-0.16729243018480991</v>
      </c>
      <c r="F418" s="2">
        <v>23.247260000000004</v>
      </c>
      <c r="G418" s="2">
        <v>22.921009999999999</v>
      </c>
      <c r="H418" s="2">
        <v>22.568714999999997</v>
      </c>
      <c r="I418" s="2">
        <v>22.265452000000003</v>
      </c>
      <c r="J418" s="2">
        <v>21.027496999999993</v>
      </c>
      <c r="K418" s="17" t="s">
        <v>49</v>
      </c>
      <c r="L418" s="17" t="s">
        <v>50</v>
      </c>
      <c r="M418" s="17" t="s">
        <v>55</v>
      </c>
    </row>
    <row r="419" spans="1:13" ht="13.5" x14ac:dyDescent="0.25">
      <c r="A419" s="3">
        <v>42614</v>
      </c>
      <c r="B419" s="2">
        <v>23.0413</v>
      </c>
      <c r="C419" s="2">
        <v>57.955631434006868</v>
      </c>
      <c r="D419" s="2">
        <v>-0.40830114829622488</v>
      </c>
      <c r="E419" s="2">
        <v>-8.6406064463032561E-2</v>
      </c>
      <c r="F419" s="2">
        <v>23.289380000000001</v>
      </c>
      <c r="G419" s="2">
        <v>23</v>
      </c>
      <c r="H419" s="2">
        <v>22.615184999999997</v>
      </c>
      <c r="I419" s="2">
        <v>22.283672000000006</v>
      </c>
      <c r="J419" s="2">
        <v>21.052712499999995</v>
      </c>
      <c r="K419" s="17" t="s">
        <v>49</v>
      </c>
      <c r="L419" s="17" t="s">
        <v>50</v>
      </c>
      <c r="M419" s="17" t="s">
        <v>55</v>
      </c>
    </row>
    <row r="420" spans="1:13" ht="13.5" x14ac:dyDescent="0.25">
      <c r="A420" s="3">
        <v>42615</v>
      </c>
      <c r="B420" s="2">
        <v>23.170400000000001</v>
      </c>
      <c r="C420" s="2">
        <v>59.890506706497746</v>
      </c>
      <c r="D420" s="2">
        <v>-0.43401624644392456</v>
      </c>
      <c r="E420" s="2">
        <v>-1.9497591751744016E-2</v>
      </c>
      <c r="F420" s="2">
        <v>23.236720000000002</v>
      </c>
      <c r="G420" s="2">
        <v>23.08558</v>
      </c>
      <c r="H420" s="2">
        <v>22.667844999999993</v>
      </c>
      <c r="I420" s="2">
        <v>22.303684000000008</v>
      </c>
      <c r="J420" s="2">
        <v>21.078698999999993</v>
      </c>
      <c r="K420" s="17" t="s">
        <v>49</v>
      </c>
      <c r="L420" s="17" t="s">
        <v>50</v>
      </c>
      <c r="M420" s="17" t="s">
        <v>54</v>
      </c>
    </row>
    <row r="421" spans="1:13" ht="13.5" x14ac:dyDescent="0.25">
      <c r="A421" s="3">
        <v>42618</v>
      </c>
      <c r="B421" s="2">
        <v>23.170400000000001</v>
      </c>
      <c r="C421" s="2">
        <v>59.890506706497746</v>
      </c>
      <c r="D421" s="2">
        <v>-0.37592390172837042</v>
      </c>
      <c r="E421" s="2">
        <v>2.7595569601156389E-2</v>
      </c>
      <c r="F421" s="2">
        <v>23.141939999999998</v>
      </c>
      <c r="G421" s="2">
        <v>23.117179999999998</v>
      </c>
      <c r="H421" s="2">
        <v>22.720374999999997</v>
      </c>
      <c r="I421" s="2">
        <v>22.324380000000005</v>
      </c>
      <c r="J421" s="2">
        <v>21.104056999999994</v>
      </c>
      <c r="K421" s="17" t="s">
        <v>49</v>
      </c>
      <c r="L421" s="17" t="s">
        <v>50</v>
      </c>
      <c r="M421" s="17" t="s">
        <v>54</v>
      </c>
    </row>
    <row r="422" spans="1:13" ht="13.5" x14ac:dyDescent="0.25">
      <c r="A422" s="3">
        <v>42619</v>
      </c>
      <c r="B422" s="2">
        <v>23.378399999999999</v>
      </c>
      <c r="C422" s="2">
        <v>63.066449415979889</v>
      </c>
      <c r="D422" s="2">
        <v>-0.35728831653267079</v>
      </c>
      <c r="E422" s="2">
        <v>5.3098761941466774E-2</v>
      </c>
      <c r="F422" s="2">
        <v>23.14142</v>
      </c>
      <c r="G422" s="2">
        <v>23.177479999999999</v>
      </c>
      <c r="H422" s="2">
        <v>22.783304999999991</v>
      </c>
      <c r="I422" s="2">
        <v>22.349342000000007</v>
      </c>
      <c r="J422" s="2">
        <v>21.130454999999994</v>
      </c>
      <c r="K422" s="17" t="s">
        <v>49</v>
      </c>
      <c r="L422" s="17" t="s">
        <v>50</v>
      </c>
      <c r="M422" s="17" t="s">
        <v>54</v>
      </c>
    </row>
    <row r="423" spans="1:13" ht="13.5" x14ac:dyDescent="0.25">
      <c r="A423" s="3">
        <v>42620</v>
      </c>
      <c r="B423" s="2">
        <v>23.302</v>
      </c>
      <c r="C423" s="2">
        <v>61.151115176119319</v>
      </c>
      <c r="D423" s="2">
        <v>-0.33942866070660926</v>
      </c>
      <c r="E423" s="2">
        <v>5.8986652482960353E-2</v>
      </c>
      <c r="F423" s="2">
        <v>23.212499999999999</v>
      </c>
      <c r="G423" s="2">
        <v>23.229880000000001</v>
      </c>
      <c r="H423" s="2">
        <v>22.841889999999992</v>
      </c>
      <c r="I423" s="2">
        <v>22.368300000000005</v>
      </c>
      <c r="J423" s="2">
        <v>21.156470999999989</v>
      </c>
      <c r="K423" s="17" t="s">
        <v>49</v>
      </c>
      <c r="L423" s="17" t="s">
        <v>50</v>
      </c>
      <c r="M423" s="17" t="s">
        <v>55</v>
      </c>
    </row>
    <row r="424" spans="1:13" ht="13.5" x14ac:dyDescent="0.25">
      <c r="A424" s="3">
        <v>42621</v>
      </c>
      <c r="B424" s="2">
        <v>23.433700000000002</v>
      </c>
      <c r="C424" s="2">
        <v>63.224508865457238</v>
      </c>
      <c r="D424" s="2">
        <v>-0.32918729319950657</v>
      </c>
      <c r="E424" s="2">
        <v>5.7751201418501312E-2</v>
      </c>
      <c r="F424" s="2">
        <v>23.290979999999998</v>
      </c>
      <c r="G424" s="2">
        <v>23.290179999999999</v>
      </c>
      <c r="H424" s="2">
        <v>22.901004999999991</v>
      </c>
      <c r="I424" s="2">
        <v>22.393050000000002</v>
      </c>
      <c r="J424" s="2">
        <v>21.180656999999986</v>
      </c>
      <c r="K424" s="17" t="s">
        <v>49</v>
      </c>
      <c r="L424" s="17" t="s">
        <v>50</v>
      </c>
      <c r="M424" s="17" t="s">
        <v>55</v>
      </c>
    </row>
    <row r="425" spans="1:13" ht="13.5" x14ac:dyDescent="0.25">
      <c r="A425" s="3">
        <v>42622</v>
      </c>
      <c r="B425" s="2">
        <v>23.433700000000002</v>
      </c>
      <c r="C425" s="2">
        <v>63.224508865457231</v>
      </c>
      <c r="D425" s="2">
        <v>-0.23151457172585665</v>
      </c>
      <c r="E425" s="2">
        <v>4.4126223815983849E-2</v>
      </c>
      <c r="F425" s="2">
        <v>23.343640000000001</v>
      </c>
      <c r="G425" s="2">
        <v>23.290179999999999</v>
      </c>
      <c r="H425" s="2">
        <v>22.960119999999993</v>
      </c>
      <c r="I425" s="2">
        <v>22.414642000000004</v>
      </c>
      <c r="J425" s="2">
        <v>21.205446499999983</v>
      </c>
      <c r="K425" s="17" t="s">
        <v>49</v>
      </c>
      <c r="L425" s="17" t="s">
        <v>50</v>
      </c>
      <c r="M425" s="17" t="s">
        <v>55</v>
      </c>
    </row>
    <row r="426" spans="1:13" ht="13.5" x14ac:dyDescent="0.25">
      <c r="A426" s="3">
        <v>42627</v>
      </c>
      <c r="B426" s="2">
        <v>23.433700000000002</v>
      </c>
      <c r="C426" s="2">
        <v>63.224508865457231</v>
      </c>
      <c r="D426" s="2">
        <v>-0.11995201704734626</v>
      </c>
      <c r="E426" s="2">
        <v>2.8192821058083694E-2</v>
      </c>
      <c r="F426" s="2">
        <v>23.396300000000004</v>
      </c>
      <c r="G426" s="2">
        <v>23.269119999999997</v>
      </c>
      <c r="H426" s="2">
        <v>23.010149999999999</v>
      </c>
      <c r="I426" s="2">
        <v>22.436233999999999</v>
      </c>
      <c r="J426" s="2">
        <v>21.23023599999998</v>
      </c>
      <c r="K426" s="17" t="s">
        <v>49</v>
      </c>
      <c r="L426" s="17" t="s">
        <v>50</v>
      </c>
      <c r="M426" s="17" t="s">
        <v>55</v>
      </c>
    </row>
    <row r="427" spans="1:13" ht="13.5" x14ac:dyDescent="0.25">
      <c r="A427" s="3">
        <v>42628</v>
      </c>
      <c r="B427" s="2">
        <v>23.46</v>
      </c>
      <c r="C427" s="2">
        <v>63.70761521563503</v>
      </c>
      <c r="D427" s="2">
        <v>-7.1234323016636125E-2</v>
      </c>
      <c r="E427" s="2">
        <v>5.6667311768643473E-3</v>
      </c>
      <c r="F427" s="2">
        <v>23.412619999999997</v>
      </c>
      <c r="G427" s="2">
        <v>23.277019999999997</v>
      </c>
      <c r="H427" s="2">
        <v>23.083874999999999</v>
      </c>
      <c r="I427" s="2">
        <v>22.461774000000002</v>
      </c>
      <c r="J427" s="2">
        <v>21.255784999999982</v>
      </c>
      <c r="K427" s="17" t="s">
        <v>47</v>
      </c>
      <c r="L427" s="17" t="s">
        <v>51</v>
      </c>
      <c r="M427" s="17" t="s">
        <v>53</v>
      </c>
    </row>
    <row r="428" spans="1:13" ht="13.5" x14ac:dyDescent="0.25">
      <c r="A428" s="3">
        <v>42629</v>
      </c>
      <c r="B428" s="2">
        <v>23.5627</v>
      </c>
      <c r="C428" s="2">
        <v>65.607583430543968</v>
      </c>
      <c r="D428" s="2">
        <v>-0.10759186389836728</v>
      </c>
      <c r="E428" s="2">
        <v>-3.1689343029874979E-2</v>
      </c>
      <c r="F428" s="2">
        <v>23.464760000000002</v>
      </c>
      <c r="G428" s="2">
        <v>23.338629999999998</v>
      </c>
      <c r="H428" s="2">
        <v>23.129819999999995</v>
      </c>
      <c r="I428" s="2">
        <v>22.495949999999997</v>
      </c>
      <c r="J428" s="2">
        <v>21.282475999999985</v>
      </c>
      <c r="K428" s="17" t="s">
        <v>49</v>
      </c>
      <c r="L428" s="17" t="s">
        <v>50</v>
      </c>
      <c r="M428" s="17" t="s">
        <v>55</v>
      </c>
    </row>
    <row r="429" spans="1:13" ht="13.5" x14ac:dyDescent="0.25">
      <c r="A429" s="3">
        <v>42632</v>
      </c>
      <c r="B429" s="2">
        <v>23.565300000000001</v>
      </c>
      <c r="C429" s="2">
        <v>65.656602117965605</v>
      </c>
      <c r="D429" s="2">
        <v>-0.1274954430632711</v>
      </c>
      <c r="E429" s="2">
        <v>-7.6658218694696384E-2</v>
      </c>
      <c r="F429" s="2">
        <v>23.491080000000004</v>
      </c>
      <c r="G429" s="2">
        <v>23.391030000000001</v>
      </c>
      <c r="H429" s="2">
        <v>23.195514999999997</v>
      </c>
      <c r="I429" s="2">
        <v>22.523859999999999</v>
      </c>
      <c r="J429" s="2">
        <v>21.309192499999984</v>
      </c>
      <c r="K429" s="17" t="s">
        <v>49</v>
      </c>
      <c r="L429" s="17" t="s">
        <v>50</v>
      </c>
      <c r="M429" s="17" t="s">
        <v>55</v>
      </c>
    </row>
    <row r="430" spans="1:13" ht="13.5" x14ac:dyDescent="0.25">
      <c r="A430" s="3">
        <v>42633</v>
      </c>
      <c r="B430" s="2">
        <v>23.302</v>
      </c>
      <c r="C430" s="2">
        <v>56.823924057548368</v>
      </c>
      <c r="D430" s="2">
        <v>-0.10824274362764541</v>
      </c>
      <c r="E430" s="2">
        <v>-0.10268641753213655</v>
      </c>
      <c r="F430" s="2">
        <v>23.464739999999999</v>
      </c>
      <c r="G430" s="2">
        <v>23.404190000000003</v>
      </c>
      <c r="H430" s="2">
        <v>23.244885</v>
      </c>
      <c r="I430" s="2">
        <v>22.546503999999995</v>
      </c>
      <c r="J430" s="2">
        <v>21.33709399999999</v>
      </c>
      <c r="K430" s="17" t="s">
        <v>49</v>
      </c>
      <c r="L430" s="17" t="s">
        <v>50</v>
      </c>
      <c r="M430" s="17" t="s">
        <v>54</v>
      </c>
    </row>
    <row r="431" spans="1:13" ht="13.5" x14ac:dyDescent="0.25">
      <c r="A431" s="3">
        <v>42634</v>
      </c>
      <c r="B431" s="2">
        <v>23.275700000000001</v>
      </c>
      <c r="C431" s="2">
        <v>56.013345551110689</v>
      </c>
      <c r="D431" s="2">
        <v>-9.147675126494903E-2</v>
      </c>
      <c r="E431" s="2">
        <v>-0.11326408390616317</v>
      </c>
      <c r="F431" s="2">
        <v>23.433139999999998</v>
      </c>
      <c r="G431" s="2">
        <v>23.414720000000003</v>
      </c>
      <c r="H431" s="2">
        <v>23.265949999999997</v>
      </c>
      <c r="I431" s="2">
        <v>22.572307999999992</v>
      </c>
      <c r="J431" s="2">
        <v>21.364863999999994</v>
      </c>
      <c r="K431" s="17" t="s">
        <v>47</v>
      </c>
      <c r="L431" s="17" t="s">
        <v>48</v>
      </c>
      <c r="M431" s="17" t="s">
        <v>52</v>
      </c>
    </row>
    <row r="432" spans="1:13" ht="13.5" x14ac:dyDescent="0.25">
      <c r="A432" s="3">
        <v>42635</v>
      </c>
      <c r="B432" s="2">
        <v>23.175599999999999</v>
      </c>
      <c r="C432" s="2">
        <v>52.919204001326563</v>
      </c>
      <c r="D432" s="2">
        <v>-3.9083717348134428E-2</v>
      </c>
      <c r="E432" s="2">
        <v>-0.12525258369797163</v>
      </c>
      <c r="F432" s="2">
        <v>23.376260000000002</v>
      </c>
      <c r="G432" s="2">
        <v>23.394439999999999</v>
      </c>
      <c r="H432" s="2">
        <v>23.285959999999996</v>
      </c>
      <c r="I432" s="2">
        <v>22.593475999999999</v>
      </c>
      <c r="J432" s="2">
        <v>21.390624999999989</v>
      </c>
      <c r="K432" s="17" t="s">
        <v>47</v>
      </c>
      <c r="L432" s="17" t="s">
        <v>48</v>
      </c>
      <c r="M432" s="17" t="s">
        <v>52</v>
      </c>
    </row>
    <row r="433" spans="1:13" ht="13.5" x14ac:dyDescent="0.25">
      <c r="A433" s="3">
        <v>42636</v>
      </c>
      <c r="B433" s="2">
        <v>23.1783</v>
      </c>
      <c r="C433" s="2">
        <v>52.99462816919344</v>
      </c>
      <c r="D433" s="2">
        <v>-7.2323806059237938E-3</v>
      </c>
      <c r="E433" s="2">
        <v>-0.13242841365725738</v>
      </c>
      <c r="F433" s="2">
        <v>23.299380000000003</v>
      </c>
      <c r="G433" s="2">
        <v>23.382070000000002</v>
      </c>
      <c r="H433" s="2">
        <v>23.305974999999997</v>
      </c>
      <c r="I433" s="2">
        <v>22.614697999999997</v>
      </c>
      <c r="J433" s="2">
        <v>21.415393999999992</v>
      </c>
      <c r="K433" s="17" t="s">
        <v>49</v>
      </c>
      <c r="L433" s="17" t="s">
        <v>50</v>
      </c>
      <c r="M433" s="17" t="s">
        <v>54</v>
      </c>
    </row>
    <row r="434" spans="1:13" ht="13.5" x14ac:dyDescent="0.25">
      <c r="A434" s="3">
        <v>42639</v>
      </c>
      <c r="B434" s="2">
        <v>23.539000000000001</v>
      </c>
      <c r="C434" s="2">
        <v>61.799167198661756</v>
      </c>
      <c r="D434" s="2">
        <v>1.2757497247442018E-2</v>
      </c>
      <c r="E434" s="2">
        <v>-0.17103419984066945</v>
      </c>
      <c r="F434" s="2">
        <v>23.294119999999999</v>
      </c>
      <c r="G434" s="2">
        <v>23.392600000000005</v>
      </c>
      <c r="H434" s="2">
        <v>23.341389999999997</v>
      </c>
      <c r="I434" s="2">
        <v>22.643134</v>
      </c>
      <c r="J434" s="2">
        <v>21.441212499999995</v>
      </c>
      <c r="K434" s="17" t="s">
        <v>49</v>
      </c>
      <c r="L434" s="17" t="s">
        <v>50</v>
      </c>
      <c r="M434" s="17" t="s">
        <v>54</v>
      </c>
    </row>
    <row r="435" spans="1:13" ht="13.5" x14ac:dyDescent="0.25">
      <c r="A435" s="3">
        <v>42640</v>
      </c>
      <c r="B435" s="2">
        <v>23.433700000000002</v>
      </c>
      <c r="C435" s="2">
        <v>58.362332209550289</v>
      </c>
      <c r="D435" s="2">
        <v>3.4873697876175669E-2</v>
      </c>
      <c r="E435" s="2">
        <v>-0.22089518985217357</v>
      </c>
      <c r="F435" s="2">
        <v>23.320460000000004</v>
      </c>
      <c r="G435" s="2">
        <v>23.392599999999998</v>
      </c>
      <c r="H435" s="2">
        <v>23.341389999999993</v>
      </c>
      <c r="I435" s="2">
        <v>22.669464000000001</v>
      </c>
      <c r="J435" s="2">
        <v>21.466491999999995</v>
      </c>
      <c r="K435" s="17" t="s">
        <v>49</v>
      </c>
      <c r="L435" s="17" t="s">
        <v>50</v>
      </c>
      <c r="M435" s="17" t="s">
        <v>55</v>
      </c>
    </row>
    <row r="436" spans="1:13" ht="13.5" x14ac:dyDescent="0.25">
      <c r="A436" s="3">
        <v>42641</v>
      </c>
      <c r="B436" s="2">
        <v>23.433700000000002</v>
      </c>
      <c r="C436" s="2">
        <v>58.362332209550281</v>
      </c>
      <c r="D436" s="2">
        <v>5.1803784432863154E-2</v>
      </c>
      <c r="E436" s="2">
        <v>-0.30191032936250084</v>
      </c>
      <c r="F436" s="2">
        <v>23.352060000000002</v>
      </c>
      <c r="G436" s="2">
        <v>23.392599999999998</v>
      </c>
      <c r="H436" s="2">
        <v>23.330859999999994</v>
      </c>
      <c r="I436" s="2">
        <v>22.698954000000004</v>
      </c>
      <c r="J436" s="2">
        <v>21.491281499999992</v>
      </c>
      <c r="K436" s="17" t="s">
        <v>49</v>
      </c>
      <c r="L436" s="17" t="s">
        <v>50</v>
      </c>
      <c r="M436" s="17" t="s">
        <v>55</v>
      </c>
    </row>
    <row r="437" spans="1:13" ht="13.5" x14ac:dyDescent="0.25">
      <c r="A437" s="3">
        <v>42642</v>
      </c>
      <c r="B437" s="2">
        <v>23.381</v>
      </c>
      <c r="C437" s="2">
        <v>56.53733175227724</v>
      </c>
      <c r="D437" s="2">
        <v>7.2427598294286355E-2</v>
      </c>
      <c r="E437" s="2">
        <v>-0.3841427510929461</v>
      </c>
      <c r="F437" s="2">
        <v>23.393140000000002</v>
      </c>
      <c r="G437" s="2">
        <v>23.384700000000002</v>
      </c>
      <c r="H437" s="2">
        <v>23.330859999999991</v>
      </c>
      <c r="I437" s="2">
        <v>22.726864000000006</v>
      </c>
      <c r="J437" s="2">
        <v>21.515681499999992</v>
      </c>
      <c r="K437" s="17" t="s">
        <v>49</v>
      </c>
      <c r="L437" s="17" t="s">
        <v>50</v>
      </c>
      <c r="M437" s="17" t="s">
        <v>55</v>
      </c>
    </row>
    <row r="438" spans="1:13" ht="13.5" x14ac:dyDescent="0.25">
      <c r="A438" s="3">
        <v>42643</v>
      </c>
      <c r="B438" s="2">
        <v>23.328299999999999</v>
      </c>
      <c r="C438" s="2">
        <v>54.695431630680993</v>
      </c>
      <c r="D438" s="2">
        <v>0.10836445988606158</v>
      </c>
      <c r="E438" s="2">
        <v>-0.43851104555191356</v>
      </c>
      <c r="F438" s="2">
        <v>23.42314</v>
      </c>
      <c r="G438" s="2">
        <v>23.361259999999998</v>
      </c>
      <c r="H438" s="2">
        <v>23.349944999999998</v>
      </c>
      <c r="I438" s="2">
        <v>22.753720000000008</v>
      </c>
      <c r="J438" s="2">
        <v>21.538686999999996</v>
      </c>
      <c r="K438" s="17" t="s">
        <v>47</v>
      </c>
      <c r="L438" s="17" t="s">
        <v>48</v>
      </c>
      <c r="M438" s="17" t="s">
        <v>53</v>
      </c>
    </row>
    <row r="439" spans="1:13" ht="13.5" x14ac:dyDescent="0.25">
      <c r="A439" s="3">
        <v>42647</v>
      </c>
      <c r="B439" s="2">
        <v>23.302</v>
      </c>
      <c r="C439" s="2">
        <v>53.75425010795221</v>
      </c>
      <c r="D439" s="2">
        <v>0.14030457127692841</v>
      </c>
      <c r="E439" s="2">
        <v>-0.48692511364560515</v>
      </c>
      <c r="F439" s="2">
        <v>23.37574</v>
      </c>
      <c r="G439" s="2">
        <v>23.33493</v>
      </c>
      <c r="H439" s="2">
        <v>23.36298</v>
      </c>
      <c r="I439" s="2">
        <v>22.787948</v>
      </c>
      <c r="J439" s="2">
        <v>21.561560999999994</v>
      </c>
      <c r="K439" s="17" t="s">
        <v>47</v>
      </c>
      <c r="L439" s="17" t="s">
        <v>48</v>
      </c>
      <c r="M439" s="17" t="s">
        <v>52</v>
      </c>
    </row>
    <row r="440" spans="1:13" ht="13.5" x14ac:dyDescent="0.25">
      <c r="A440" s="3">
        <v>42648</v>
      </c>
      <c r="B440" s="2">
        <v>23.328299999999999</v>
      </c>
      <c r="C440" s="2">
        <v>54.595653866653571</v>
      </c>
      <c r="D440" s="2">
        <v>0.12427469192473595</v>
      </c>
      <c r="E440" s="2">
        <v>-0.54755909984698614</v>
      </c>
      <c r="F440" s="2">
        <v>23.354659999999999</v>
      </c>
      <c r="G440" s="2">
        <v>23.337559999999996</v>
      </c>
      <c r="H440" s="2">
        <v>23.370875000000002</v>
      </c>
      <c r="I440" s="2">
        <v>22.822702</v>
      </c>
      <c r="J440" s="2">
        <v>21.585194999999995</v>
      </c>
      <c r="K440" s="17" t="s">
        <v>47</v>
      </c>
      <c r="L440" s="17" t="s">
        <v>48</v>
      </c>
      <c r="M440" s="17" t="s">
        <v>52</v>
      </c>
    </row>
    <row r="441" spans="1:13" ht="13.5" x14ac:dyDescent="0.25">
      <c r="A441" s="3">
        <v>42649</v>
      </c>
      <c r="B441" s="2">
        <v>23.433700000000002</v>
      </c>
      <c r="C441" s="2">
        <v>57.901402274679207</v>
      </c>
      <c r="D441" s="2">
        <v>9.814615748156541E-2</v>
      </c>
      <c r="E441" s="2">
        <v>-0.60067704433243618</v>
      </c>
      <c r="F441" s="2">
        <v>23.354660000000003</v>
      </c>
      <c r="G441" s="2">
        <v>23.353359999999999</v>
      </c>
      <c r="H441" s="2">
        <v>23.384040000000002</v>
      </c>
      <c r="I441" s="2">
        <v>22.849031999999998</v>
      </c>
      <c r="J441" s="2">
        <v>21.609355999999995</v>
      </c>
      <c r="K441" s="17" t="s">
        <v>47</v>
      </c>
      <c r="L441" s="17" t="s">
        <v>48</v>
      </c>
      <c r="M441" s="17" t="s">
        <v>51</v>
      </c>
    </row>
    <row r="442" spans="1:13" ht="13.5" x14ac:dyDescent="0.25">
      <c r="A442" s="3">
        <v>42650</v>
      </c>
      <c r="B442" s="2">
        <v>23.436299999999999</v>
      </c>
      <c r="C442" s="2">
        <v>57.982670026091206</v>
      </c>
      <c r="D442" s="2">
        <v>5.9163446365332106E-2</v>
      </c>
      <c r="E442" s="2">
        <v>-0.61964786348597067</v>
      </c>
      <c r="F442" s="2">
        <v>23.36572</v>
      </c>
      <c r="G442" s="2">
        <v>23.379429999999999</v>
      </c>
      <c r="H442" s="2">
        <v>23.386935000000001</v>
      </c>
      <c r="I442" s="2">
        <v>22.875677999999997</v>
      </c>
      <c r="J442" s="2">
        <v>21.631142000000001</v>
      </c>
      <c r="K442" s="17" t="s">
        <v>47</v>
      </c>
      <c r="L442" s="17" t="s">
        <v>48</v>
      </c>
      <c r="M442" s="17" t="s">
        <v>53</v>
      </c>
    </row>
    <row r="443" spans="1:13" ht="13.5" x14ac:dyDescent="0.25">
      <c r="A443" s="3">
        <v>42653</v>
      </c>
      <c r="B443" s="2">
        <v>23.5627</v>
      </c>
      <c r="C443" s="2">
        <v>61.839440199149678</v>
      </c>
      <c r="D443" s="2">
        <v>1.602869040400634E-2</v>
      </c>
      <c r="E443" s="2">
        <v>-0.61686372840521631</v>
      </c>
      <c r="F443" s="2">
        <v>23.412599999999998</v>
      </c>
      <c r="G443" s="2">
        <v>23.417869999999997</v>
      </c>
      <c r="H443" s="2">
        <v>23.399970000000003</v>
      </c>
      <c r="I443" s="2">
        <v>22.907221999999997</v>
      </c>
      <c r="J443" s="2">
        <v>21.654691</v>
      </c>
      <c r="K443" s="17" t="s">
        <v>47</v>
      </c>
      <c r="L443" s="17" t="s">
        <v>51</v>
      </c>
      <c r="M443" s="17" t="s">
        <v>53</v>
      </c>
    </row>
    <row r="444" spans="1:13" ht="13.5" x14ac:dyDescent="0.25">
      <c r="A444" s="3">
        <v>42654</v>
      </c>
      <c r="B444" s="2">
        <v>23.222999999999999</v>
      </c>
      <c r="C444" s="2">
        <v>48.859386852646736</v>
      </c>
      <c r="D444" s="2">
        <v>5.8325634418306294E-2</v>
      </c>
      <c r="E444" s="2">
        <v>-0.60277294708861628</v>
      </c>
      <c r="F444" s="2">
        <v>23.396799999999999</v>
      </c>
      <c r="G444" s="2">
        <v>23.386269999999996</v>
      </c>
      <c r="H444" s="2">
        <v>23.389435000000002</v>
      </c>
      <c r="I444" s="2">
        <v>22.931972000000002</v>
      </c>
      <c r="J444" s="2">
        <v>21.676541500000003</v>
      </c>
      <c r="K444" s="17" t="s">
        <v>47</v>
      </c>
      <c r="L444" s="17" t="s">
        <v>48</v>
      </c>
      <c r="M444" s="17" t="s">
        <v>52</v>
      </c>
    </row>
    <row r="445" spans="1:13" ht="13.5" x14ac:dyDescent="0.25">
      <c r="A445" s="3">
        <v>42655</v>
      </c>
      <c r="B445" s="2">
        <v>23.483699999999999</v>
      </c>
      <c r="C445" s="2">
        <v>56.419574303006151</v>
      </c>
      <c r="D445" s="2">
        <v>5.888961466406073E-2</v>
      </c>
      <c r="E445" s="2">
        <v>-0.57712908841209654</v>
      </c>
      <c r="F445" s="2">
        <v>23.427880000000002</v>
      </c>
      <c r="G445" s="2">
        <v>23.391269999999999</v>
      </c>
      <c r="H445" s="2">
        <v>23.391935</v>
      </c>
      <c r="I445" s="2">
        <v>22.961936000000001</v>
      </c>
      <c r="J445" s="2">
        <v>21.699695499999997</v>
      </c>
      <c r="K445" s="17" t="s">
        <v>47</v>
      </c>
      <c r="L445" s="17" t="s">
        <v>48</v>
      </c>
      <c r="M445" s="17" t="s">
        <v>53</v>
      </c>
    </row>
    <row r="446" spans="1:13" ht="13.5" x14ac:dyDescent="0.25">
      <c r="A446" s="3">
        <v>42656</v>
      </c>
      <c r="B446" s="2">
        <v>23.433700000000002</v>
      </c>
      <c r="C446" s="2">
        <v>54.747914610369705</v>
      </c>
      <c r="D446" s="2">
        <v>6.1794275943050536E-2</v>
      </c>
      <c r="E446" s="2">
        <v>-0.52577510640149117</v>
      </c>
      <c r="F446" s="2">
        <v>23.427879999999998</v>
      </c>
      <c r="G446" s="2">
        <v>23.391269999999999</v>
      </c>
      <c r="H446" s="2">
        <v>23.391935000000004</v>
      </c>
      <c r="I446" s="2">
        <v>22.993532000000002</v>
      </c>
      <c r="J446" s="2">
        <v>21.7238565</v>
      </c>
      <c r="K446" s="17" t="s">
        <v>47</v>
      </c>
      <c r="L446" s="17" t="s">
        <v>48</v>
      </c>
      <c r="M446" s="17" t="s">
        <v>51</v>
      </c>
    </row>
    <row r="447" spans="1:13" ht="13.5" x14ac:dyDescent="0.25">
      <c r="A447" s="3">
        <v>42657</v>
      </c>
      <c r="B447" s="2">
        <v>23.431000000000001</v>
      </c>
      <c r="C447" s="2">
        <v>54.653743774468794</v>
      </c>
      <c r="D447" s="2">
        <v>5.5458107133791401E-2</v>
      </c>
      <c r="E447" s="2">
        <v>-0.48645390516118547</v>
      </c>
      <c r="F447" s="2">
        <v>23.426819999999999</v>
      </c>
      <c r="G447" s="2">
        <v>23.396270000000001</v>
      </c>
      <c r="H447" s="2">
        <v>23.390485000000002</v>
      </c>
      <c r="I447" s="2">
        <v>23.022442000000002</v>
      </c>
      <c r="J447" s="2">
        <v>21.746746999999996</v>
      </c>
      <c r="K447" s="17" t="s">
        <v>47</v>
      </c>
      <c r="L447" s="17" t="s">
        <v>48</v>
      </c>
      <c r="M447" s="17" t="s">
        <v>52</v>
      </c>
    </row>
    <row r="448" spans="1:13" ht="13.5" x14ac:dyDescent="0.25">
      <c r="A448" s="3">
        <v>42660</v>
      </c>
      <c r="B448" s="2">
        <v>23.1967</v>
      </c>
      <c r="C448" s="2">
        <v>47.08498763580392</v>
      </c>
      <c r="D448" s="2">
        <v>5.8539933768887664E-2</v>
      </c>
      <c r="E448" s="2">
        <v>-0.47718648952816906</v>
      </c>
      <c r="F448" s="2">
        <v>23.353619999999999</v>
      </c>
      <c r="G448" s="2">
        <v>23.383109999999999</v>
      </c>
      <c r="H448" s="2">
        <v>23.372185000000002</v>
      </c>
      <c r="I448" s="2">
        <v>23.044086000000004</v>
      </c>
      <c r="J448" s="2">
        <v>21.7666185</v>
      </c>
      <c r="K448" s="17" t="s">
        <v>47</v>
      </c>
      <c r="L448" s="17" t="s">
        <v>48</v>
      </c>
      <c r="M448" s="17" t="s">
        <v>52</v>
      </c>
    </row>
    <row r="449" spans="1:13" ht="13.5" x14ac:dyDescent="0.25">
      <c r="A449" s="3">
        <v>42661</v>
      </c>
      <c r="B449" s="2">
        <v>23.222999999999999</v>
      </c>
      <c r="C449" s="2">
        <v>47.956234939846716</v>
      </c>
      <c r="D449" s="2">
        <v>5.5792761659418488E-2</v>
      </c>
      <c r="E449" s="2">
        <v>-0.47746803141546251</v>
      </c>
      <c r="F449" s="2">
        <v>23.353619999999999</v>
      </c>
      <c r="G449" s="2">
        <v>23.375209999999999</v>
      </c>
      <c r="H449" s="2">
        <v>23.355070000000001</v>
      </c>
      <c r="I449" s="2">
        <v>23.066308000000003</v>
      </c>
      <c r="J449" s="2">
        <v>21.789474499999997</v>
      </c>
      <c r="K449" s="17" t="s">
        <v>49</v>
      </c>
      <c r="L449" s="17" t="s">
        <v>50</v>
      </c>
      <c r="M449" s="17" t="s">
        <v>51</v>
      </c>
    </row>
    <row r="450" spans="1:13" ht="13.5" x14ac:dyDescent="0.25">
      <c r="A450" s="3">
        <v>42662</v>
      </c>
      <c r="B450" s="2">
        <v>23.1783</v>
      </c>
      <c r="C450" s="2">
        <v>46.553262544788765</v>
      </c>
      <c r="D450" s="2">
        <v>6.1262153748469217E-2</v>
      </c>
      <c r="E450" s="2">
        <v>-0.47531679797115933</v>
      </c>
      <c r="F450" s="2">
        <v>23.292539999999995</v>
      </c>
      <c r="G450" s="2">
        <v>23.360210000000002</v>
      </c>
      <c r="H450" s="2">
        <v>23.348884999999999</v>
      </c>
      <c r="I450" s="2">
        <v>23.087530000000001</v>
      </c>
      <c r="J450" s="2">
        <v>21.809354499999998</v>
      </c>
      <c r="K450" s="17" t="s">
        <v>47</v>
      </c>
      <c r="L450" s="17" t="s">
        <v>51</v>
      </c>
      <c r="M450" s="17" t="s">
        <v>52</v>
      </c>
    </row>
    <row r="451" spans="1:13" ht="13.5" x14ac:dyDescent="0.25">
      <c r="A451" s="3">
        <v>42663</v>
      </c>
      <c r="B451" s="2">
        <v>23.199300000000001</v>
      </c>
      <c r="C451" s="2">
        <v>47.332806623823686</v>
      </c>
      <c r="D451" s="2">
        <v>8.1218376567544937E-2</v>
      </c>
      <c r="E451" s="2">
        <v>-0.48085627302841422</v>
      </c>
      <c r="F451" s="2">
        <v>23.245659999999997</v>
      </c>
      <c r="G451" s="2">
        <v>23.336769999999998</v>
      </c>
      <c r="H451" s="2">
        <v>23.345064999999998</v>
      </c>
      <c r="I451" s="2">
        <v>23.109120000000004</v>
      </c>
      <c r="J451" s="2">
        <v>21.828698500000002</v>
      </c>
      <c r="K451" s="17" t="s">
        <v>49</v>
      </c>
      <c r="L451" s="17" t="s">
        <v>51</v>
      </c>
      <c r="M451" s="17" t="s">
        <v>54</v>
      </c>
    </row>
    <row r="452" spans="1:13" ht="13.5" x14ac:dyDescent="0.25">
      <c r="A452" s="3">
        <v>42664</v>
      </c>
      <c r="B452" s="2">
        <v>23.249400000000001</v>
      </c>
      <c r="C452" s="2">
        <v>49.235136441658277</v>
      </c>
      <c r="D452" s="2">
        <v>9.52881422911247E-2</v>
      </c>
      <c r="E452" s="2">
        <v>-0.48904789768927726</v>
      </c>
      <c r="F452" s="2">
        <v>23.209340000000005</v>
      </c>
      <c r="G452" s="2">
        <v>23.318079999999998</v>
      </c>
      <c r="H452" s="2">
        <v>23.348754999999997</v>
      </c>
      <c r="I452" s="2">
        <v>23.131711999999997</v>
      </c>
      <c r="J452" s="2">
        <v>21.849423999999999</v>
      </c>
      <c r="K452" s="17" t="s">
        <v>49</v>
      </c>
      <c r="L452" s="17" t="s">
        <v>50</v>
      </c>
      <c r="M452" s="17" t="s">
        <v>54</v>
      </c>
    </row>
    <row r="453" spans="1:13" ht="13.5" x14ac:dyDescent="0.25">
      <c r="A453" s="3">
        <v>42667</v>
      </c>
      <c r="B453" s="2">
        <v>23.4863</v>
      </c>
      <c r="C453" s="2">
        <v>57.121813639318297</v>
      </c>
      <c r="D453" s="2">
        <v>0.10925347848719369</v>
      </c>
      <c r="E453" s="2">
        <v>-0.50855709699653062</v>
      </c>
      <c r="F453" s="2">
        <v>23.26726</v>
      </c>
      <c r="G453" s="2">
        <v>23.310440000000003</v>
      </c>
      <c r="H453" s="2">
        <v>23.364154999999993</v>
      </c>
      <c r="I453" s="2">
        <v>23.158831999999997</v>
      </c>
      <c r="J453" s="2">
        <v>21.871346499999994</v>
      </c>
      <c r="K453" s="17" t="s">
        <v>49</v>
      </c>
      <c r="L453" s="17" t="s">
        <v>50</v>
      </c>
      <c r="M453" s="17" t="s">
        <v>55</v>
      </c>
    </row>
    <row r="454" spans="1:13" ht="13.5" x14ac:dyDescent="0.25">
      <c r="A454" s="3">
        <v>42668</v>
      </c>
      <c r="B454" s="2">
        <v>23.51</v>
      </c>
      <c r="C454" s="2">
        <v>57.827686104636754</v>
      </c>
      <c r="D454" s="2">
        <v>6.5803488572576896E-2</v>
      </c>
      <c r="E454" s="2">
        <v>-0.53063544581191668</v>
      </c>
      <c r="F454" s="2">
        <v>23.324660000000002</v>
      </c>
      <c r="G454" s="2">
        <v>23.339139999999997</v>
      </c>
      <c r="H454" s="2">
        <v>23.362704999999995</v>
      </c>
      <c r="I454" s="2">
        <v>23.184004000000002</v>
      </c>
      <c r="J454" s="2">
        <v>21.890986999999996</v>
      </c>
      <c r="K454" s="17" t="s">
        <v>49</v>
      </c>
      <c r="L454" s="17" t="s">
        <v>50</v>
      </c>
      <c r="M454" s="17" t="s">
        <v>55</v>
      </c>
    </row>
    <row r="455" spans="1:13" ht="13.5" x14ac:dyDescent="0.25">
      <c r="A455" s="3">
        <v>42669</v>
      </c>
      <c r="B455" s="2">
        <v>23.51</v>
      </c>
      <c r="C455" s="2">
        <v>57.827686104636754</v>
      </c>
      <c r="D455" s="2">
        <v>6.7848613413577397E-2</v>
      </c>
      <c r="E455" s="2">
        <v>-0.54041368897754949</v>
      </c>
      <c r="F455" s="2">
        <v>23.391000000000002</v>
      </c>
      <c r="G455" s="2">
        <v>23.341769999999997</v>
      </c>
      <c r="H455" s="2">
        <v>23.366519999999998</v>
      </c>
      <c r="I455" s="2">
        <v>23.209175999999999</v>
      </c>
      <c r="J455" s="2">
        <v>21.912675999999998</v>
      </c>
      <c r="K455" s="17" t="s">
        <v>49</v>
      </c>
      <c r="L455" s="17" t="s">
        <v>50</v>
      </c>
      <c r="M455" s="17" t="s">
        <v>55</v>
      </c>
    </row>
    <row r="456" spans="1:13" ht="13.5" x14ac:dyDescent="0.25">
      <c r="A456" s="3">
        <v>42670</v>
      </c>
      <c r="B456" s="2">
        <v>23.302</v>
      </c>
      <c r="C456" s="2">
        <v>49.528600472694322</v>
      </c>
      <c r="D456" s="2">
        <v>7.6093100244403189E-2</v>
      </c>
      <c r="E456" s="2">
        <v>-0.54063798949823783</v>
      </c>
      <c r="F456" s="2">
        <v>23.411540000000002</v>
      </c>
      <c r="G456" s="2">
        <v>23.328599999999998</v>
      </c>
      <c r="H456" s="2">
        <v>23.359934999999997</v>
      </c>
      <c r="I456" s="2">
        <v>23.226554</v>
      </c>
      <c r="J456" s="2">
        <v>21.933035999999998</v>
      </c>
      <c r="K456" s="17" t="s">
        <v>49</v>
      </c>
      <c r="L456" s="17" t="s">
        <v>50</v>
      </c>
      <c r="M456" s="17" t="s">
        <v>55</v>
      </c>
    </row>
    <row r="457" spans="1:13" ht="13.5" x14ac:dyDescent="0.25">
      <c r="A457" s="3">
        <v>42671</v>
      </c>
      <c r="B457" s="2">
        <v>23.433700000000002</v>
      </c>
      <c r="C457" s="2">
        <v>54.027437548786999</v>
      </c>
      <c r="D457" s="2">
        <v>7.301521271591227E-2</v>
      </c>
      <c r="E457" s="2">
        <v>-0.51515167775947612</v>
      </c>
      <c r="F457" s="2">
        <v>23.448399999999999</v>
      </c>
      <c r="G457" s="2">
        <v>23.328870000000002</v>
      </c>
      <c r="H457" s="2">
        <v>23.362569999999998</v>
      </c>
      <c r="I457" s="2">
        <v>23.255518000000002</v>
      </c>
      <c r="J457" s="2">
        <v>21.954431499999995</v>
      </c>
      <c r="K457" s="17" t="s">
        <v>49</v>
      </c>
      <c r="L457" s="17" t="s">
        <v>50</v>
      </c>
      <c r="M457" s="17" t="s">
        <v>55</v>
      </c>
    </row>
    <row r="458" spans="1:13" ht="13.5" x14ac:dyDescent="0.25">
      <c r="A458" s="3">
        <v>42674</v>
      </c>
      <c r="B458" s="2">
        <v>23.481100000000001</v>
      </c>
      <c r="C458" s="2">
        <v>55.562690443910519</v>
      </c>
      <c r="D458" s="2">
        <v>3.0183645988852703E-2</v>
      </c>
      <c r="E458" s="2">
        <v>-0.45955531501418223</v>
      </c>
      <c r="F458" s="2">
        <v>23.44736</v>
      </c>
      <c r="G458" s="2">
        <v>23.357309999999998</v>
      </c>
      <c r="H458" s="2">
        <v>23.370209999999997</v>
      </c>
      <c r="I458" s="2">
        <v>23.272264</v>
      </c>
      <c r="J458" s="2">
        <v>21.975900999999993</v>
      </c>
      <c r="K458" s="17" t="s">
        <v>49</v>
      </c>
      <c r="L458" s="17" t="s">
        <v>51</v>
      </c>
      <c r="M458" s="17" t="s">
        <v>54</v>
      </c>
    </row>
    <row r="459" spans="1:13" ht="13.5" x14ac:dyDescent="0.25">
      <c r="A459" s="3">
        <v>42675</v>
      </c>
      <c r="B459" s="2">
        <v>23.433700000000002</v>
      </c>
      <c r="C459" s="2">
        <v>53.633813274858753</v>
      </c>
      <c r="D459" s="2">
        <v>5.9841683244599153E-4</v>
      </c>
      <c r="E459" s="2">
        <v>-0.37759951523488594</v>
      </c>
      <c r="F459" s="2">
        <v>23.432099999999998</v>
      </c>
      <c r="G459" s="2">
        <v>23.378380000000003</v>
      </c>
      <c r="H459" s="2">
        <v>23.376794999999994</v>
      </c>
      <c r="I459" s="2">
        <v>23.295909999999999</v>
      </c>
      <c r="J459" s="2">
        <v>21.997095499999997</v>
      </c>
      <c r="K459" s="17" t="s">
        <v>47</v>
      </c>
      <c r="L459" s="17" t="s">
        <v>48</v>
      </c>
      <c r="M459" s="17" t="s">
        <v>52</v>
      </c>
    </row>
    <row r="460" spans="1:13" ht="13.5" x14ac:dyDescent="0.25">
      <c r="A460" s="3">
        <v>42676</v>
      </c>
      <c r="B460" s="2">
        <v>23.304600000000001</v>
      </c>
      <c r="C460" s="2">
        <v>48.677257561501406</v>
      </c>
      <c r="D460" s="2">
        <v>-2.2302813040319336E-2</v>
      </c>
      <c r="E460" s="2">
        <v>-0.29640368968997716</v>
      </c>
      <c r="F460" s="2">
        <v>23.391020000000005</v>
      </c>
      <c r="G460" s="2">
        <v>23.391010000000001</v>
      </c>
      <c r="H460" s="2">
        <v>23.375610000000002</v>
      </c>
      <c r="I460" s="2">
        <v>23.315709999999999</v>
      </c>
      <c r="J460" s="2">
        <v>22.0173305</v>
      </c>
      <c r="K460" s="17" t="s">
        <v>47</v>
      </c>
      <c r="L460" s="17" t="s">
        <v>48</v>
      </c>
      <c r="M460" s="17" t="s">
        <v>52</v>
      </c>
    </row>
    <row r="461" spans="1:13" ht="13.5" x14ac:dyDescent="0.25">
      <c r="A461" s="3">
        <v>42677</v>
      </c>
      <c r="B461" s="2">
        <v>23.423100000000002</v>
      </c>
      <c r="C461" s="2">
        <v>52.973246061925366</v>
      </c>
      <c r="D461" s="2">
        <v>-4.6977533732196264E-2</v>
      </c>
      <c r="E461" s="2">
        <v>-0.22309605380273134</v>
      </c>
      <c r="F461" s="2">
        <v>23.415240000000001</v>
      </c>
      <c r="G461" s="2">
        <v>23.41339</v>
      </c>
      <c r="H461" s="2">
        <v>23.375079999999997</v>
      </c>
      <c r="I461" s="2">
        <v>23.327083999999999</v>
      </c>
      <c r="J461" s="2">
        <v>22.036913500000001</v>
      </c>
      <c r="K461" s="17" t="s">
        <v>49</v>
      </c>
      <c r="L461" s="17" t="s">
        <v>51</v>
      </c>
      <c r="M461" s="17" t="s">
        <v>55</v>
      </c>
    </row>
    <row r="462" spans="1:13" ht="13.5" x14ac:dyDescent="0.25">
      <c r="A462" s="3">
        <v>42678</v>
      </c>
      <c r="B462" s="2">
        <v>23.423100000000002</v>
      </c>
      <c r="C462" s="2">
        <v>52.973246061925366</v>
      </c>
      <c r="D462" s="2">
        <v>-6.0616958391275233E-2</v>
      </c>
      <c r="E462" s="2">
        <v>-0.18074643894673717</v>
      </c>
      <c r="F462" s="2">
        <v>23.413120000000003</v>
      </c>
      <c r="G462" s="2">
        <v>23.430760000000003</v>
      </c>
      <c r="H462" s="2">
        <v>23.374419999999997</v>
      </c>
      <c r="I462" s="2">
        <v>23.340038</v>
      </c>
      <c r="J462" s="2">
        <v>22.057740999999996</v>
      </c>
      <c r="K462" s="17" t="s">
        <v>49</v>
      </c>
      <c r="L462" s="17" t="s">
        <v>51</v>
      </c>
      <c r="M462" s="17" t="s">
        <v>54</v>
      </c>
    </row>
    <row r="463" spans="1:13" ht="13.5" x14ac:dyDescent="0.25">
      <c r="A463" s="3">
        <v>42681</v>
      </c>
      <c r="B463" s="2">
        <v>23.433700000000002</v>
      </c>
      <c r="C463" s="2">
        <v>53.378101605633226</v>
      </c>
      <c r="D463" s="2">
        <v>-3.6930844282107245E-2</v>
      </c>
      <c r="E463" s="2">
        <v>-0.142154659957033</v>
      </c>
      <c r="F463" s="2">
        <v>23.403640000000003</v>
      </c>
      <c r="G463" s="2">
        <v>23.4255</v>
      </c>
      <c r="H463" s="2">
        <v>23.36797</v>
      </c>
      <c r="I463" s="2">
        <v>23.353152000000001</v>
      </c>
      <c r="J463" s="2">
        <v>22.076874499999999</v>
      </c>
      <c r="K463" s="17" t="s">
        <v>49</v>
      </c>
      <c r="L463" s="17" t="s">
        <v>51</v>
      </c>
      <c r="M463" s="17" t="s">
        <v>54</v>
      </c>
    </row>
    <row r="464" spans="1:13" ht="13.5" x14ac:dyDescent="0.25">
      <c r="A464" s="3">
        <v>42682</v>
      </c>
      <c r="B464" s="2">
        <v>23.433700000000002</v>
      </c>
      <c r="C464" s="2">
        <v>53.378101605633226</v>
      </c>
      <c r="D464" s="2">
        <v>-1.370689910504197E-2</v>
      </c>
      <c r="E464" s="2">
        <v>-0.10987698038621571</v>
      </c>
      <c r="F464" s="2">
        <v>23.403640000000003</v>
      </c>
      <c r="G464" s="2">
        <v>23.417870000000001</v>
      </c>
      <c r="H464" s="2">
        <v>23.378504999999997</v>
      </c>
      <c r="I464" s="2">
        <v>23.365212</v>
      </c>
      <c r="J464" s="2">
        <v>22.097264499999998</v>
      </c>
      <c r="K464" s="17" t="s">
        <v>49</v>
      </c>
      <c r="L464" s="17" t="s">
        <v>51</v>
      </c>
      <c r="M464" s="17" t="s">
        <v>51</v>
      </c>
    </row>
    <row r="465" spans="1:13" ht="13.5" x14ac:dyDescent="0.25">
      <c r="A465" s="3">
        <v>42683</v>
      </c>
      <c r="B465" s="2">
        <v>23.483699999999999</v>
      </c>
      <c r="C465" s="2">
        <v>55.475069790682646</v>
      </c>
      <c r="D465" s="2">
        <v>1.8105154821697056E-3</v>
      </c>
      <c r="E465" s="2">
        <v>-0.10316998341354455</v>
      </c>
      <c r="F465" s="2">
        <v>23.43946</v>
      </c>
      <c r="G465" s="2">
        <v>23.415240000000001</v>
      </c>
      <c r="H465" s="2">
        <v>23.378504999999997</v>
      </c>
      <c r="I465" s="2">
        <v>23.366211999999997</v>
      </c>
      <c r="J465" s="2">
        <v>22.117904499999991</v>
      </c>
      <c r="K465" s="17" t="s">
        <v>49</v>
      </c>
      <c r="L465" s="17" t="s">
        <v>50</v>
      </c>
      <c r="M465" s="17" t="s">
        <v>55</v>
      </c>
    </row>
    <row r="466" spans="1:13" ht="13.5" x14ac:dyDescent="0.25">
      <c r="A466" s="3">
        <v>42684</v>
      </c>
      <c r="B466" s="2">
        <v>23.933900000000001</v>
      </c>
      <c r="C466" s="2">
        <v>68.996720068216405</v>
      </c>
      <c r="D466" s="2">
        <v>-5.1101031670093278E-2</v>
      </c>
      <c r="E466" s="2">
        <v>-0.11316766715072708</v>
      </c>
      <c r="F466" s="2">
        <v>23.541620000000002</v>
      </c>
      <c r="G466" s="2">
        <v>23.478429999999996</v>
      </c>
      <c r="H466" s="2">
        <v>23.403514999999995</v>
      </c>
      <c r="I466" s="2">
        <v>23.372004</v>
      </c>
      <c r="J466" s="2">
        <v>22.140229999999992</v>
      </c>
      <c r="K466" s="17" t="s">
        <v>49</v>
      </c>
      <c r="L466" s="17" t="s">
        <v>50</v>
      </c>
      <c r="M466" s="17" t="s">
        <v>55</v>
      </c>
    </row>
    <row r="467" spans="1:13" ht="13.5" x14ac:dyDescent="0.25">
      <c r="A467" s="3">
        <v>42685</v>
      </c>
      <c r="B467" s="2">
        <v>23.696999999999999</v>
      </c>
      <c r="C467" s="2">
        <v>58.866101175895992</v>
      </c>
      <c r="D467" s="2">
        <v>-6.1365052582321056E-2</v>
      </c>
      <c r="E467" s="2">
        <v>-0.13906124331435499</v>
      </c>
      <c r="F467" s="2">
        <v>23.596399999999999</v>
      </c>
      <c r="G467" s="2">
        <v>23.504759999999997</v>
      </c>
      <c r="H467" s="2">
        <v>23.416814999999996</v>
      </c>
      <c r="I467" s="2">
        <v>23.378323999999999</v>
      </c>
      <c r="J467" s="2">
        <v>22.161308499999997</v>
      </c>
      <c r="K467" s="17" t="s">
        <v>49</v>
      </c>
      <c r="L467" s="17" t="s">
        <v>50</v>
      </c>
      <c r="M467" s="17" t="s">
        <v>55</v>
      </c>
    </row>
    <row r="468" spans="1:13" ht="13.5" x14ac:dyDescent="0.25">
      <c r="A468" s="3">
        <v>42688</v>
      </c>
      <c r="B468" s="2">
        <v>23.6706</v>
      </c>
      <c r="C468" s="2">
        <v>57.846781789693303</v>
      </c>
      <c r="D468" s="2">
        <v>-6.2460054122304598E-2</v>
      </c>
      <c r="E468" s="2">
        <v>-0.18437842499865392</v>
      </c>
      <c r="F468" s="2">
        <v>23.643780000000003</v>
      </c>
      <c r="G468" s="2">
        <v>23.523710000000001</v>
      </c>
      <c r="H468" s="2">
        <v>23.440509999999996</v>
      </c>
      <c r="I468" s="2">
        <v>23.392804000000002</v>
      </c>
      <c r="J468" s="2">
        <v>22.182241999999995</v>
      </c>
      <c r="K468" s="17" t="s">
        <v>49</v>
      </c>
      <c r="L468" s="17" t="s">
        <v>50</v>
      </c>
      <c r="M468" s="17" t="s">
        <v>55</v>
      </c>
    </row>
    <row r="469" spans="1:13" ht="13.5" x14ac:dyDescent="0.25">
      <c r="A469" s="3">
        <v>42689</v>
      </c>
      <c r="B469" s="2">
        <v>23.828600000000002</v>
      </c>
      <c r="C469" s="2">
        <v>62.078952527602432</v>
      </c>
      <c r="D469" s="2">
        <v>-8.3761721378728282E-2</v>
      </c>
      <c r="E469" s="2">
        <v>-0.24805997799793161</v>
      </c>
      <c r="F469" s="2">
        <v>23.722760000000001</v>
      </c>
      <c r="G469" s="2">
        <v>23.563200000000002</v>
      </c>
      <c r="H469" s="2">
        <v>23.470789999999997</v>
      </c>
      <c r="I469" s="2">
        <v>23.408550000000002</v>
      </c>
      <c r="J469" s="2">
        <v>22.202721499999999</v>
      </c>
      <c r="K469" s="17" t="s">
        <v>49</v>
      </c>
      <c r="L469" s="17" t="s">
        <v>50</v>
      </c>
      <c r="M469" s="17" t="s">
        <v>55</v>
      </c>
    </row>
    <row r="470" spans="1:13" ht="13.5" x14ac:dyDescent="0.25">
      <c r="A470" s="3">
        <v>42690</v>
      </c>
      <c r="B470" s="2">
        <v>23.696999999999999</v>
      </c>
      <c r="C470" s="2">
        <v>56.950206081311173</v>
      </c>
      <c r="D470" s="2">
        <v>-0.11411018750408886</v>
      </c>
      <c r="E470" s="2">
        <v>-0.32824139746931891</v>
      </c>
      <c r="F470" s="2">
        <v>23.765419999999999</v>
      </c>
      <c r="G470" s="2">
        <v>23.602440000000001</v>
      </c>
      <c r="H470" s="2">
        <v>23.496724999999994</v>
      </c>
      <c r="I470" s="2">
        <v>23.419082</v>
      </c>
      <c r="J470" s="2">
        <v>22.222542999999995</v>
      </c>
      <c r="K470" s="17" t="s">
        <v>49</v>
      </c>
      <c r="L470" s="17" t="s">
        <v>50</v>
      </c>
      <c r="M470" s="17" t="s">
        <v>55</v>
      </c>
    </row>
    <row r="471" spans="1:13" ht="13.5" x14ac:dyDescent="0.25">
      <c r="A471" s="3">
        <v>42691</v>
      </c>
      <c r="B471" s="2">
        <v>23.696999999999999</v>
      </c>
      <c r="C471" s="2">
        <v>56.950206081311173</v>
      </c>
      <c r="D471" s="2">
        <v>-0.12282810042277248</v>
      </c>
      <c r="E471" s="2">
        <v>-0.38577529382849951</v>
      </c>
      <c r="F471" s="2">
        <v>23.718040000000002</v>
      </c>
      <c r="G471" s="2">
        <v>23.629830000000002</v>
      </c>
      <c r="H471" s="2">
        <v>23.521609999999999</v>
      </c>
      <c r="I471" s="2">
        <v>23.429613999999997</v>
      </c>
      <c r="J471" s="2">
        <v>22.2416105</v>
      </c>
      <c r="K471" s="17" t="s">
        <v>49</v>
      </c>
      <c r="L471" s="17" t="s">
        <v>50</v>
      </c>
      <c r="M471" s="17" t="s">
        <v>54</v>
      </c>
    </row>
    <row r="472" spans="1:13" ht="13.5" x14ac:dyDescent="0.25">
      <c r="A472" s="3">
        <v>42692</v>
      </c>
      <c r="B472" s="2">
        <v>23.696999999999999</v>
      </c>
      <c r="C472" s="2">
        <v>56.950206081311173</v>
      </c>
      <c r="D472" s="2">
        <v>-0.13137999116621302</v>
      </c>
      <c r="E472" s="2">
        <v>-0.4327068568180007</v>
      </c>
      <c r="F472" s="2">
        <v>23.718040000000002</v>
      </c>
      <c r="G472" s="2">
        <v>23.657220000000002</v>
      </c>
      <c r="H472" s="2">
        <v>23.543990000000001</v>
      </c>
      <c r="I472" s="2">
        <v>23.435986</v>
      </c>
      <c r="J472" s="2">
        <v>22.257787000000004</v>
      </c>
      <c r="K472" s="17" t="s">
        <v>49</v>
      </c>
      <c r="L472" s="17" t="s">
        <v>50</v>
      </c>
      <c r="M472" s="17" t="s">
        <v>51</v>
      </c>
    </row>
    <row r="473" spans="1:13" ht="13.5" x14ac:dyDescent="0.25">
      <c r="A473" s="3">
        <v>42695</v>
      </c>
      <c r="B473" s="2">
        <v>23.696999999999999</v>
      </c>
      <c r="C473" s="2">
        <v>56.950206081311173</v>
      </c>
      <c r="D473" s="2">
        <v>-0.13807358088068611</v>
      </c>
      <c r="E473" s="2">
        <v>-0.47733910474827013</v>
      </c>
      <c r="F473" s="2">
        <v>23.723320000000001</v>
      </c>
      <c r="G473" s="2">
        <v>23.683550000000004</v>
      </c>
      <c r="H473" s="2">
        <v>23.554524999999998</v>
      </c>
      <c r="I473" s="2">
        <v>23.443885999999999</v>
      </c>
      <c r="J473" s="2">
        <v>22.273963500000004</v>
      </c>
      <c r="K473" s="17" t="s">
        <v>49</v>
      </c>
      <c r="L473" s="17" t="s">
        <v>50</v>
      </c>
      <c r="M473" s="17" t="s">
        <v>55</v>
      </c>
    </row>
    <row r="474" spans="1:13" ht="13.5" x14ac:dyDescent="0.25">
      <c r="A474" s="3">
        <v>42696</v>
      </c>
      <c r="B474" s="2">
        <v>23.644300000000001</v>
      </c>
      <c r="C474" s="2">
        <v>54.523891260226534</v>
      </c>
      <c r="D474" s="2">
        <v>-0.14084122432216262</v>
      </c>
      <c r="E474" s="2">
        <v>-0.52036316476188271</v>
      </c>
      <c r="F474" s="2">
        <v>23.68646</v>
      </c>
      <c r="G474" s="2">
        <v>23.704610000000002</v>
      </c>
      <c r="H474" s="2">
        <v>23.561239999999998</v>
      </c>
      <c r="I474" s="2">
        <v>23.448097999999995</v>
      </c>
      <c r="J474" s="2">
        <v>22.289751000000003</v>
      </c>
      <c r="K474" s="17" t="s">
        <v>47</v>
      </c>
      <c r="L474" s="17" t="s">
        <v>51</v>
      </c>
      <c r="M474" s="17" t="s">
        <v>52</v>
      </c>
    </row>
    <row r="475" spans="1:13" ht="13.5" x14ac:dyDescent="0.25">
      <c r="A475" s="3">
        <v>42697</v>
      </c>
      <c r="B475" s="2">
        <v>23.694299999999998</v>
      </c>
      <c r="C475" s="2">
        <v>56.420920296254174</v>
      </c>
      <c r="D475" s="2">
        <v>-0.13981597374984744</v>
      </c>
      <c r="E475" s="2">
        <v>-0.53160872170505569</v>
      </c>
      <c r="F475" s="2">
        <v>23.685919999999999</v>
      </c>
      <c r="G475" s="2">
        <v>23.725670000000001</v>
      </c>
      <c r="H475" s="2">
        <v>23.570454999999999</v>
      </c>
      <c r="I475" s="2">
        <v>23.453309999999991</v>
      </c>
      <c r="J475" s="2">
        <v>22.307799500000005</v>
      </c>
      <c r="K475" s="17" t="s">
        <v>49</v>
      </c>
      <c r="L475" s="17" t="s">
        <v>50</v>
      </c>
      <c r="M475" s="17" t="s">
        <v>54</v>
      </c>
    </row>
    <row r="476" spans="1:13" ht="13.5" x14ac:dyDescent="0.25">
      <c r="A476" s="3">
        <v>42698</v>
      </c>
      <c r="B476" s="2">
        <v>23.696999999999999</v>
      </c>
      <c r="C476" s="2">
        <v>56.526382030766129</v>
      </c>
      <c r="D476" s="2">
        <v>-7.0757831862707121E-2</v>
      </c>
      <c r="E476" s="2">
        <v>-0.52493303676613345</v>
      </c>
      <c r="F476" s="2">
        <v>23.685919999999999</v>
      </c>
      <c r="G476" s="2">
        <v>23.701980000000002</v>
      </c>
      <c r="H476" s="2">
        <v>23.590204999999997</v>
      </c>
      <c r="I476" s="2">
        <v>23.458575999999997</v>
      </c>
      <c r="J476" s="2">
        <v>22.325735500000004</v>
      </c>
      <c r="K476" s="17" t="s">
        <v>49</v>
      </c>
      <c r="L476" s="17" t="s">
        <v>50</v>
      </c>
      <c r="M476" s="17" t="s">
        <v>51</v>
      </c>
    </row>
    <row r="477" spans="1:13" ht="13.5" x14ac:dyDescent="0.25">
      <c r="A477" s="3">
        <v>42699</v>
      </c>
      <c r="B477" s="2">
        <v>23.696999999999999</v>
      </c>
      <c r="C477" s="2">
        <v>56.526382030766129</v>
      </c>
      <c r="D477" s="2">
        <v>-4.9592531730471734E-2</v>
      </c>
      <c r="E477" s="2">
        <v>-0.50969226054345662</v>
      </c>
      <c r="F477" s="2">
        <v>23.685920000000003</v>
      </c>
      <c r="G477" s="2">
        <v>23.701980000000002</v>
      </c>
      <c r="H477" s="2">
        <v>23.603369999999998</v>
      </c>
      <c r="I477" s="2">
        <v>23.463315999999995</v>
      </c>
      <c r="J477" s="2">
        <v>22.342427500000003</v>
      </c>
      <c r="K477" s="17" t="s">
        <v>49</v>
      </c>
      <c r="L477" s="17" t="s">
        <v>50</v>
      </c>
      <c r="M477" s="17" t="s">
        <v>51</v>
      </c>
    </row>
    <row r="478" spans="1:13" ht="13.5" x14ac:dyDescent="0.25">
      <c r="A478" s="3">
        <v>42702</v>
      </c>
      <c r="B478" s="2">
        <v>23.696999999999999</v>
      </c>
      <c r="C478" s="2">
        <v>56.526382030766129</v>
      </c>
      <c r="D478" s="2">
        <v>-3.6506413031649032E-2</v>
      </c>
      <c r="E478" s="2">
        <v>-0.47734526321433202</v>
      </c>
      <c r="F478" s="2">
        <v>23.685920000000003</v>
      </c>
      <c r="G478" s="2">
        <v>23.704619999999998</v>
      </c>
      <c r="H478" s="2">
        <v>23.614165000000003</v>
      </c>
      <c r="I478" s="2">
        <v>23.466001999999992</v>
      </c>
      <c r="J478" s="2">
        <v>22.360363500000002</v>
      </c>
      <c r="K478" s="17" t="s">
        <v>49</v>
      </c>
      <c r="L478" s="17" t="s">
        <v>50</v>
      </c>
      <c r="M478" s="17" t="s">
        <v>51</v>
      </c>
    </row>
    <row r="479" spans="1:13" ht="13.5" x14ac:dyDescent="0.25">
      <c r="A479" s="3">
        <v>42703</v>
      </c>
      <c r="B479" s="2">
        <v>23.696999999999999</v>
      </c>
      <c r="C479" s="2">
        <v>56.526382030766129</v>
      </c>
      <c r="D479" s="2">
        <v>-1.830890825658571E-3</v>
      </c>
      <c r="E479" s="2">
        <v>-0.4390704593235713</v>
      </c>
      <c r="F479" s="2">
        <v>23.696460000000002</v>
      </c>
      <c r="G479" s="2">
        <v>23.691459999999999</v>
      </c>
      <c r="H479" s="2">
        <v>23.627330000000001</v>
      </c>
      <c r="I479" s="2">
        <v>23.468635999999996</v>
      </c>
      <c r="J479" s="2">
        <v>22.380185000000004</v>
      </c>
      <c r="K479" s="17" t="s">
        <v>49</v>
      </c>
      <c r="L479" s="17" t="s">
        <v>50</v>
      </c>
      <c r="M479" s="17" t="s">
        <v>55</v>
      </c>
    </row>
    <row r="480" spans="1:13" ht="13.5" x14ac:dyDescent="0.25">
      <c r="A480" s="3">
        <v>42704</v>
      </c>
      <c r="B480" s="2">
        <v>23.565300000000001</v>
      </c>
      <c r="C480" s="2">
        <v>48.781223857069442</v>
      </c>
      <c r="D480" s="2">
        <v>1.6366522763942015E-2</v>
      </c>
      <c r="E480" s="2">
        <v>-0.40164922403842745</v>
      </c>
      <c r="F480" s="2">
        <v>23.670659999999998</v>
      </c>
      <c r="G480" s="2">
        <v>23.678290000000001</v>
      </c>
      <c r="H480" s="2">
        <v>23.640364999999999</v>
      </c>
      <c r="I480" s="2">
        <v>23.473901999999995</v>
      </c>
      <c r="J480" s="2">
        <v>22.39746250000001</v>
      </c>
      <c r="K480" s="17" t="s">
        <v>47</v>
      </c>
      <c r="L480" s="17" t="s">
        <v>48</v>
      </c>
      <c r="M480" s="17" t="s">
        <v>52</v>
      </c>
    </row>
    <row r="481" spans="1:13" ht="13.5" x14ac:dyDescent="0.25">
      <c r="A481" s="3">
        <v>42705</v>
      </c>
      <c r="B481" s="2">
        <v>23.302</v>
      </c>
      <c r="C481" s="2">
        <v>37.66876331375169</v>
      </c>
      <c r="D481" s="2">
        <v>5.1441800957917394E-2</v>
      </c>
      <c r="E481" s="2">
        <v>-0.37762313531525377</v>
      </c>
      <c r="F481" s="2">
        <v>23.591659999999997</v>
      </c>
      <c r="G481" s="2">
        <v>23.63879</v>
      </c>
      <c r="H481" s="2">
        <v>23.634309999999999</v>
      </c>
      <c r="I481" s="2">
        <v>23.474427999999993</v>
      </c>
      <c r="J481" s="2">
        <v>22.413423500000011</v>
      </c>
      <c r="K481" s="17" t="s">
        <v>47</v>
      </c>
      <c r="L481" s="17" t="s">
        <v>48</v>
      </c>
      <c r="M481" s="17" t="s">
        <v>52</v>
      </c>
    </row>
    <row r="482" spans="1:13" ht="13.5" x14ac:dyDescent="0.25">
      <c r="A482" s="3">
        <v>42706</v>
      </c>
      <c r="B482" s="2">
        <v>23.170400000000001</v>
      </c>
      <c r="C482" s="2">
        <v>33.55444985657887</v>
      </c>
      <c r="D482" s="2">
        <v>9.2585773321196996E-2</v>
      </c>
      <c r="E482" s="2">
        <v>-0.37980660148634504</v>
      </c>
      <c r="F482" s="2">
        <v>23.486340000000002</v>
      </c>
      <c r="G482" s="2">
        <v>23.586130000000001</v>
      </c>
      <c r="H482" s="2">
        <v>23.621675</v>
      </c>
      <c r="I482" s="2">
        <v>23.474323999999992</v>
      </c>
      <c r="J482" s="2">
        <v>22.42872650000001</v>
      </c>
      <c r="K482" s="17" t="s">
        <v>47</v>
      </c>
      <c r="L482" s="17" t="s">
        <v>48</v>
      </c>
      <c r="M482" s="17" t="s">
        <v>52</v>
      </c>
    </row>
    <row r="483" spans="1:13" ht="13.5" x14ac:dyDescent="0.25">
      <c r="A483" s="3">
        <v>42709</v>
      </c>
      <c r="B483" s="2">
        <v>23.381</v>
      </c>
      <c r="C483" s="2">
        <v>44.080520802112098</v>
      </c>
      <c r="D483" s="2">
        <v>0.11416711037708538</v>
      </c>
      <c r="E483" s="2">
        <v>-0.40401491386256905</v>
      </c>
      <c r="F483" s="2">
        <v>23.42314</v>
      </c>
      <c r="G483" s="2">
        <v>23.55453</v>
      </c>
      <c r="H483" s="2">
        <v>23.619040000000002</v>
      </c>
      <c r="I483" s="2">
        <v>23.478377999999999</v>
      </c>
      <c r="J483" s="2">
        <v>22.443951500000011</v>
      </c>
      <c r="K483" s="17" t="s">
        <v>47</v>
      </c>
      <c r="L483" s="17" t="s">
        <v>48</v>
      </c>
      <c r="M483" s="17" t="s">
        <v>52</v>
      </c>
    </row>
    <row r="484" spans="1:13" ht="13.5" x14ac:dyDescent="0.25">
      <c r="A484" s="3">
        <v>42710</v>
      </c>
      <c r="B484" s="2">
        <v>23.6706</v>
      </c>
      <c r="C484" s="2">
        <v>54.706345133898282</v>
      </c>
      <c r="D484" s="2">
        <v>0.10381611108608979</v>
      </c>
      <c r="E484" s="2">
        <v>-0.43688209030237407</v>
      </c>
      <c r="F484" s="2">
        <v>23.417860000000001</v>
      </c>
      <c r="G484" s="2">
        <v>23.557160000000003</v>
      </c>
      <c r="H484" s="2">
        <v>23.630884999999999</v>
      </c>
      <c r="I484" s="2">
        <v>23.481009999999998</v>
      </c>
      <c r="J484" s="2">
        <v>22.461730500000012</v>
      </c>
      <c r="K484" s="17" t="s">
        <v>47</v>
      </c>
      <c r="L484" s="17" t="s">
        <v>48</v>
      </c>
      <c r="M484" s="17" t="s">
        <v>52</v>
      </c>
    </row>
    <row r="485" spans="1:13" ht="13.5" x14ac:dyDescent="0.25">
      <c r="A485" s="3">
        <v>42711</v>
      </c>
      <c r="B485" s="2">
        <v>23.644300000000001</v>
      </c>
      <c r="C485" s="2">
        <v>53.708226417884276</v>
      </c>
      <c r="D485" s="2">
        <v>0.10386400496253501</v>
      </c>
      <c r="E485" s="2">
        <v>-0.47746416239817069</v>
      </c>
      <c r="F485" s="2">
        <v>23.43366</v>
      </c>
      <c r="G485" s="2">
        <v>23.552159999999997</v>
      </c>
      <c r="H485" s="2">
        <v>23.638914999999997</v>
      </c>
      <c r="I485" s="2">
        <v>23.485222</v>
      </c>
      <c r="J485" s="2">
        <v>22.479340500000013</v>
      </c>
      <c r="K485" s="17" t="s">
        <v>49</v>
      </c>
      <c r="L485" s="17" t="s">
        <v>50</v>
      </c>
      <c r="M485" s="17" t="s">
        <v>55</v>
      </c>
    </row>
    <row r="486" spans="1:13" ht="13.5" x14ac:dyDescent="0.25">
      <c r="A486" s="3">
        <v>42712</v>
      </c>
      <c r="B486" s="2">
        <v>23.433700000000002</v>
      </c>
      <c r="C486" s="2">
        <v>46.40671705875512</v>
      </c>
      <c r="D486" s="2">
        <v>0.11930307845589994</v>
      </c>
      <c r="E486" s="2">
        <v>-0.52740120767868881</v>
      </c>
      <c r="F486" s="2">
        <v>23.46</v>
      </c>
      <c r="G486" s="2">
        <v>23.525829999999996</v>
      </c>
      <c r="H486" s="2">
        <v>23.613904999999995</v>
      </c>
      <c r="I486" s="2">
        <v>23.485222000000004</v>
      </c>
      <c r="J486" s="2">
        <v>22.495947500000007</v>
      </c>
      <c r="K486" s="17" t="s">
        <v>49</v>
      </c>
      <c r="L486" s="17" t="s">
        <v>50</v>
      </c>
      <c r="M486" s="17" t="s">
        <v>55</v>
      </c>
    </row>
    <row r="487" spans="1:13" ht="13.5" x14ac:dyDescent="0.25">
      <c r="A487" s="3">
        <v>42713</v>
      </c>
      <c r="B487" s="2">
        <v>23.328299999999999</v>
      </c>
      <c r="C487" s="2">
        <v>43.238537697628466</v>
      </c>
      <c r="D487" s="2">
        <v>0.14084761662357081</v>
      </c>
      <c r="E487" s="2">
        <v>-0.57773931136756651</v>
      </c>
      <c r="F487" s="2">
        <v>23.491579999999999</v>
      </c>
      <c r="G487" s="2">
        <v>23.488960000000002</v>
      </c>
      <c r="H487" s="2">
        <v>23.595469999999999</v>
      </c>
      <c r="I487" s="2">
        <v>23.484168</v>
      </c>
      <c r="J487" s="2">
        <v>22.512040000000002</v>
      </c>
      <c r="K487" s="17" t="s">
        <v>47</v>
      </c>
      <c r="L487" s="17" t="s">
        <v>51</v>
      </c>
      <c r="M487" s="17" t="s">
        <v>53</v>
      </c>
    </row>
    <row r="488" spans="1:13" ht="13.5" x14ac:dyDescent="0.25">
      <c r="A488" s="3">
        <v>42717</v>
      </c>
      <c r="B488" s="2">
        <v>23.433700000000002</v>
      </c>
      <c r="C488" s="2">
        <v>47.125913064151021</v>
      </c>
      <c r="D488" s="2">
        <v>0.15251644149427079</v>
      </c>
      <c r="E488" s="2">
        <v>-0.6321549657483807</v>
      </c>
      <c r="F488" s="2">
        <v>23.502120000000001</v>
      </c>
      <c r="G488" s="2">
        <v>23.462630000000001</v>
      </c>
      <c r="H488" s="2">
        <v>23.583624999999994</v>
      </c>
      <c r="I488" s="2">
        <v>23.486276000000004</v>
      </c>
      <c r="J488" s="2">
        <v>22.528634500000003</v>
      </c>
      <c r="K488" s="17" t="s">
        <v>47</v>
      </c>
      <c r="L488" s="17" t="s">
        <v>48</v>
      </c>
      <c r="M488" s="17" t="s">
        <v>53</v>
      </c>
    </row>
    <row r="489" spans="1:13" ht="13.5" x14ac:dyDescent="0.25">
      <c r="A489" s="3">
        <v>42718</v>
      </c>
      <c r="B489" s="2">
        <v>23.4284</v>
      </c>
      <c r="C489" s="2">
        <v>46.951782530880877</v>
      </c>
      <c r="D489" s="2">
        <v>0.16331376648989604</v>
      </c>
      <c r="E489" s="2">
        <v>-0.68227184274748687</v>
      </c>
      <c r="F489" s="2">
        <v>23.453679999999999</v>
      </c>
      <c r="G489" s="2">
        <v>23.435770000000002</v>
      </c>
      <c r="H489" s="2">
        <v>23.563614999999999</v>
      </c>
      <c r="I489" s="2">
        <v>23.488804000000002</v>
      </c>
      <c r="J489" s="2">
        <v>22.545227499999999</v>
      </c>
      <c r="K489" s="17" t="s">
        <v>47</v>
      </c>
      <c r="L489" s="17" t="s">
        <v>48</v>
      </c>
      <c r="M489" s="17" t="s">
        <v>52</v>
      </c>
    </row>
    <row r="490" spans="1:13" ht="13.5" x14ac:dyDescent="0.25">
      <c r="A490" s="3">
        <v>42719</v>
      </c>
      <c r="B490" s="2">
        <v>23.222999999999999</v>
      </c>
      <c r="C490" s="2">
        <v>40.678568979943094</v>
      </c>
      <c r="D490" s="2">
        <v>0.16792632862048507</v>
      </c>
      <c r="E490" s="2">
        <v>-0.70876188488916436</v>
      </c>
      <c r="F490" s="2">
        <v>23.369419999999998</v>
      </c>
      <c r="G490" s="2">
        <v>23.401540000000001</v>
      </c>
      <c r="H490" s="2">
        <v>23.539915000000001</v>
      </c>
      <c r="I490" s="2">
        <v>23.486698000000001</v>
      </c>
      <c r="J490" s="2">
        <v>22.560164999999998</v>
      </c>
      <c r="K490" s="17" t="s">
        <v>47</v>
      </c>
      <c r="L490" s="17" t="s">
        <v>48</v>
      </c>
      <c r="M490" s="17" t="s">
        <v>52</v>
      </c>
    </row>
    <row r="491" spans="1:13" ht="13.5" x14ac:dyDescent="0.25">
      <c r="A491" s="3">
        <v>42720</v>
      </c>
      <c r="B491" s="2">
        <v>23.170400000000001</v>
      </c>
      <c r="C491" s="2">
        <v>39.232933632060799</v>
      </c>
      <c r="D491" s="2">
        <v>0.13691592768439165</v>
      </c>
      <c r="E491" s="2">
        <v>-0.69244004682585025</v>
      </c>
      <c r="F491" s="2">
        <v>23.316759999999999</v>
      </c>
      <c r="G491" s="2">
        <v>23.388380000000005</v>
      </c>
      <c r="H491" s="2">
        <v>23.513584999999999</v>
      </c>
      <c r="I491" s="2">
        <v>23.481431999999998</v>
      </c>
      <c r="J491" s="2">
        <v>22.573583000000003</v>
      </c>
      <c r="K491" s="17" t="s">
        <v>47</v>
      </c>
      <c r="L491" s="17" t="s">
        <v>48</v>
      </c>
      <c r="M491" s="17" t="s">
        <v>52</v>
      </c>
    </row>
    <row r="492" spans="1:13" ht="13.5" x14ac:dyDescent="0.25">
      <c r="A492" s="3">
        <v>42723</v>
      </c>
      <c r="B492" s="2">
        <v>23.1677</v>
      </c>
      <c r="C492" s="2">
        <v>39.156010982081156</v>
      </c>
      <c r="D492" s="2">
        <v>9.2513295296463127E-2</v>
      </c>
      <c r="E492" s="2">
        <v>-0.61563238579332091</v>
      </c>
      <c r="F492" s="2">
        <v>23.28464</v>
      </c>
      <c r="G492" s="2">
        <v>23.388110000000001</v>
      </c>
      <c r="H492" s="2">
        <v>23.487120000000001</v>
      </c>
      <c r="I492" s="2">
        <v>23.476059999999997</v>
      </c>
      <c r="J492" s="2">
        <v>22.586358999999998</v>
      </c>
      <c r="K492" s="17" t="s">
        <v>47</v>
      </c>
      <c r="L492" s="17" t="s">
        <v>48</v>
      </c>
      <c r="M492" s="17" t="s">
        <v>52</v>
      </c>
    </row>
    <row r="493" spans="1:13" ht="13.5" x14ac:dyDescent="0.25">
      <c r="A493" s="3">
        <v>42724</v>
      </c>
      <c r="B493" s="2">
        <v>23.1677</v>
      </c>
      <c r="C493" s="2">
        <v>39.156010982081156</v>
      </c>
      <c r="D493" s="2">
        <v>8.9101394761229358E-2</v>
      </c>
      <c r="E493" s="2">
        <v>-0.49664408088938672</v>
      </c>
      <c r="F493" s="2">
        <v>23.231439999999999</v>
      </c>
      <c r="G493" s="2">
        <v>23.366780000000002</v>
      </c>
      <c r="H493" s="2">
        <v>23.460655000000003</v>
      </c>
      <c r="I493" s="2">
        <v>23.468160000000001</v>
      </c>
      <c r="J493" s="2">
        <v>22.599134999999997</v>
      </c>
      <c r="K493" s="17" t="s">
        <v>47</v>
      </c>
      <c r="L493" s="17" t="s">
        <v>48</v>
      </c>
      <c r="M493" s="17" t="s">
        <v>52</v>
      </c>
    </row>
    <row r="494" spans="1:13" ht="13.5" x14ac:dyDescent="0.25">
      <c r="A494" s="3">
        <v>42725</v>
      </c>
      <c r="B494" s="2">
        <v>23.170400000000001</v>
      </c>
      <c r="C494" s="2">
        <v>39.294050703834422</v>
      </c>
      <c r="D494" s="2">
        <v>0.1321974681907605</v>
      </c>
      <c r="E494" s="2">
        <v>-0.35335129705044266</v>
      </c>
      <c r="F494" s="2">
        <v>23.179839999999999</v>
      </c>
      <c r="G494" s="2">
        <v>23.316759999999999</v>
      </c>
      <c r="H494" s="2">
        <v>23.436960000000006</v>
      </c>
      <c r="I494" s="2">
        <v>23.467108</v>
      </c>
      <c r="J494" s="2">
        <v>22.611936999999998</v>
      </c>
      <c r="K494" s="17" t="s">
        <v>47</v>
      </c>
      <c r="L494" s="17" t="s">
        <v>48</v>
      </c>
      <c r="M494" s="17" t="s">
        <v>52</v>
      </c>
    </row>
    <row r="495" spans="1:13" ht="13.5" x14ac:dyDescent="0.25">
      <c r="A495" s="3">
        <v>42726</v>
      </c>
      <c r="B495" s="2">
        <v>23.433700000000002</v>
      </c>
      <c r="C495" s="2">
        <v>50.974948691034029</v>
      </c>
      <c r="D495" s="2">
        <v>0.14660610158209408</v>
      </c>
      <c r="E495" s="2">
        <v>-0.21281156397871809</v>
      </c>
      <c r="F495" s="2">
        <v>23.221979999999999</v>
      </c>
      <c r="G495" s="2">
        <v>23.2957</v>
      </c>
      <c r="H495" s="2">
        <v>23.423929999999999</v>
      </c>
      <c r="I495" s="2">
        <v>23.466107999999998</v>
      </c>
      <c r="J495" s="2">
        <v>22.626042999999996</v>
      </c>
      <c r="K495" s="17" t="s">
        <v>49</v>
      </c>
      <c r="L495" s="17" t="s">
        <v>50</v>
      </c>
      <c r="M495" s="17" t="s">
        <v>55</v>
      </c>
    </row>
    <row r="496" spans="1:13" ht="13.5" x14ac:dyDescent="0.25">
      <c r="A496" s="3">
        <v>42727</v>
      </c>
      <c r="B496" s="2">
        <v>23.170400000000001</v>
      </c>
      <c r="C496" s="2">
        <v>42.225103279530479</v>
      </c>
      <c r="D496" s="2">
        <v>0.14572789581653467</v>
      </c>
      <c r="E496" s="2">
        <v>-7.1223605853219726E-2</v>
      </c>
      <c r="F496" s="2">
        <v>23.221979999999999</v>
      </c>
      <c r="G496" s="2">
        <v>23.269370000000002</v>
      </c>
      <c r="H496" s="2">
        <v>23.397600000000001</v>
      </c>
      <c r="I496" s="2">
        <v>23.460842000000003</v>
      </c>
      <c r="J496" s="2">
        <v>22.636444499999996</v>
      </c>
      <c r="K496" s="17" t="s">
        <v>49</v>
      </c>
      <c r="L496" s="17" t="s">
        <v>50</v>
      </c>
      <c r="M496" s="17" t="s">
        <v>51</v>
      </c>
    </row>
    <row r="497" spans="1:13" ht="13.5" x14ac:dyDescent="0.25">
      <c r="A497" s="3">
        <v>42730</v>
      </c>
      <c r="B497" s="2">
        <v>23.170400000000001</v>
      </c>
      <c r="C497" s="2">
        <v>42.225103279530494</v>
      </c>
      <c r="D497" s="2">
        <v>0.13016431129005213</v>
      </c>
      <c r="E497" s="2">
        <v>7.2729166993086486E-2</v>
      </c>
      <c r="F497" s="2">
        <v>23.222519999999999</v>
      </c>
      <c r="G497" s="2">
        <v>23.253579999999999</v>
      </c>
      <c r="H497" s="2">
        <v>23.371270000000003</v>
      </c>
      <c r="I497" s="2">
        <v>23.455629999999999</v>
      </c>
      <c r="J497" s="2">
        <v>22.645463499999995</v>
      </c>
      <c r="K497" s="17" t="s">
        <v>49</v>
      </c>
      <c r="L497" s="17" t="s">
        <v>50</v>
      </c>
      <c r="M497" s="17" t="s">
        <v>55</v>
      </c>
    </row>
    <row r="498" spans="1:13" ht="13.5" x14ac:dyDescent="0.25">
      <c r="A498" s="3">
        <v>42731</v>
      </c>
      <c r="B498" s="2">
        <v>23.170400000000001</v>
      </c>
      <c r="C498" s="2">
        <v>42.225103279530494</v>
      </c>
      <c r="D498" s="2">
        <v>0.1345020805494741</v>
      </c>
      <c r="E498" s="2">
        <v>0.2041712415049515</v>
      </c>
      <c r="F498" s="2">
        <v>23.22306</v>
      </c>
      <c r="G498" s="2">
        <v>23.227250000000002</v>
      </c>
      <c r="H498" s="2">
        <v>23.344940000000001</v>
      </c>
      <c r="I498" s="2">
        <v>23.455103999999995</v>
      </c>
      <c r="J498" s="2">
        <v>22.6544825</v>
      </c>
      <c r="K498" s="17" t="s">
        <v>49</v>
      </c>
      <c r="L498" s="17" t="s">
        <v>50</v>
      </c>
      <c r="M498" s="17" t="s">
        <v>55</v>
      </c>
    </row>
    <row r="499" spans="1:13" ht="13.5" x14ac:dyDescent="0.25">
      <c r="A499" s="3">
        <v>42732</v>
      </c>
      <c r="B499" s="2">
        <v>23.1677</v>
      </c>
      <c r="C499" s="2">
        <v>42.132478423687729</v>
      </c>
      <c r="D499" s="2">
        <v>0.13875301566099196</v>
      </c>
      <c r="E499" s="2">
        <v>0.32485153596610689</v>
      </c>
      <c r="F499" s="2">
        <v>23.222519999999999</v>
      </c>
      <c r="G499" s="2">
        <v>23.201180000000001</v>
      </c>
      <c r="H499" s="2">
        <v>23.318475000000003</v>
      </c>
      <c r="I499" s="2">
        <v>23.453997999999999</v>
      </c>
      <c r="J499" s="2">
        <v>22.660974</v>
      </c>
      <c r="K499" s="17" t="s">
        <v>49</v>
      </c>
      <c r="L499" s="17" t="s">
        <v>50</v>
      </c>
      <c r="M499" s="17" t="s">
        <v>54</v>
      </c>
    </row>
    <row r="500" spans="1:13" ht="13.5" x14ac:dyDescent="0.25">
      <c r="A500" s="3">
        <v>42733</v>
      </c>
      <c r="B500" s="2">
        <v>23.222999999999999</v>
      </c>
      <c r="C500" s="2">
        <v>44.803130553782573</v>
      </c>
      <c r="D500" s="2">
        <v>0.10777693330493676</v>
      </c>
      <c r="E500" s="2">
        <v>0.43678473567508652</v>
      </c>
      <c r="F500" s="2">
        <v>23.18038</v>
      </c>
      <c r="G500" s="2">
        <v>23.201180000000001</v>
      </c>
      <c r="H500" s="2">
        <v>23.301359999999999</v>
      </c>
      <c r="I500" s="2">
        <v>23.454891999999994</v>
      </c>
      <c r="J500" s="2">
        <v>22.667365</v>
      </c>
      <c r="K500" s="17" t="s">
        <v>49</v>
      </c>
      <c r="L500" s="17" t="s">
        <v>50</v>
      </c>
      <c r="M500" s="17" t="s">
        <v>54</v>
      </c>
    </row>
    <row r="501" spans="1:13" ht="13.5" x14ac:dyDescent="0.25">
      <c r="A501" s="3">
        <v>42734</v>
      </c>
      <c r="B501" s="2">
        <v>23.6311</v>
      </c>
      <c r="C501" s="2">
        <v>59.615469089164449</v>
      </c>
      <c r="D501" s="2">
        <v>4.3957758429904459E-2</v>
      </c>
      <c r="E501" s="2">
        <v>0.51808933279527891</v>
      </c>
      <c r="F501" s="2">
        <v>23.27252</v>
      </c>
      <c r="G501" s="2">
        <v>23.247250000000001</v>
      </c>
      <c r="H501" s="2">
        <v>23.317815000000003</v>
      </c>
      <c r="I501" s="2">
        <v>23.463527999999997</v>
      </c>
      <c r="J501" s="2">
        <v>22.676173500000001</v>
      </c>
      <c r="K501" s="17" t="s">
        <v>49</v>
      </c>
      <c r="L501" s="17" t="s">
        <v>50</v>
      </c>
      <c r="M501" s="17" t="s">
        <v>55</v>
      </c>
    </row>
    <row r="502" spans="1:13" ht="13.5" x14ac:dyDescent="0.25">
      <c r="A502" s="3">
        <v>42737</v>
      </c>
      <c r="B502" s="2">
        <v>23.170400000000001</v>
      </c>
      <c r="C502" s="2">
        <v>44.950529071166805</v>
      </c>
      <c r="D502" s="2">
        <v>2.1916436138305073E-2</v>
      </c>
      <c r="E502" s="2">
        <v>0.53390193953717768</v>
      </c>
      <c r="F502" s="2">
        <v>23.27252</v>
      </c>
      <c r="G502" s="2">
        <v>23.247520000000002</v>
      </c>
      <c r="H502" s="2">
        <v>23.317815000000003</v>
      </c>
      <c r="I502" s="2">
        <v>23.461947999999996</v>
      </c>
      <c r="J502" s="2">
        <v>22.684425499999996</v>
      </c>
      <c r="K502" s="17" t="s">
        <v>49</v>
      </c>
      <c r="L502" s="17" t="s">
        <v>50</v>
      </c>
      <c r="M502" s="17" t="s">
        <v>51</v>
      </c>
    </row>
    <row r="503" spans="1:13" ht="13.5" x14ac:dyDescent="0.25">
      <c r="A503" s="3">
        <v>42738</v>
      </c>
      <c r="B503" s="2">
        <v>23.433700000000002</v>
      </c>
      <c r="C503" s="2">
        <v>52.189284428370797</v>
      </c>
      <c r="D503" s="2">
        <v>-1.5136639003419106E-2</v>
      </c>
      <c r="E503" s="2">
        <v>0.50721576736481688</v>
      </c>
      <c r="F503" s="2">
        <v>23.32518</v>
      </c>
      <c r="G503" s="2">
        <v>23.274120000000003</v>
      </c>
      <c r="H503" s="2">
        <v>23.320450000000001</v>
      </c>
      <c r="I503" s="2">
        <v>23.460895999999998</v>
      </c>
      <c r="J503" s="2">
        <v>22.692246999999995</v>
      </c>
      <c r="K503" s="17" t="s">
        <v>49</v>
      </c>
      <c r="L503" s="17" t="s">
        <v>50</v>
      </c>
      <c r="M503" s="17" t="s">
        <v>55</v>
      </c>
    </row>
    <row r="504" spans="1:13" ht="13.5" x14ac:dyDescent="0.25">
      <c r="A504" s="3">
        <v>42739</v>
      </c>
      <c r="B504" s="2">
        <v>23.691700000000001</v>
      </c>
      <c r="C504" s="2">
        <v>58.015107907707176</v>
      </c>
      <c r="D504" s="2">
        <v>-6.5721394296748059E-2</v>
      </c>
      <c r="E504" s="2">
        <v>0.45493016953132287</v>
      </c>
      <c r="F504" s="2">
        <v>23.42998</v>
      </c>
      <c r="G504" s="2">
        <v>23.326250000000002</v>
      </c>
      <c r="H504" s="2">
        <v>23.321505000000002</v>
      </c>
      <c r="I504" s="2">
        <v>23.46453</v>
      </c>
      <c r="J504" s="2">
        <v>22.701358499999998</v>
      </c>
      <c r="K504" s="17" t="s">
        <v>49</v>
      </c>
      <c r="L504" s="17" t="s">
        <v>50</v>
      </c>
      <c r="M504" s="17" t="s">
        <v>55</v>
      </c>
    </row>
    <row r="505" spans="1:13" ht="13.5" x14ac:dyDescent="0.25">
      <c r="A505" s="3">
        <v>42740</v>
      </c>
      <c r="B505" s="2">
        <v>23.933900000000001</v>
      </c>
      <c r="C505" s="2">
        <v>62.619915353417589</v>
      </c>
      <c r="D505" s="2">
        <v>-8.7978152497544926E-2</v>
      </c>
      <c r="E505" s="2">
        <v>0.41565459226495677</v>
      </c>
      <c r="F505" s="2">
        <v>23.572160000000004</v>
      </c>
      <c r="G505" s="2">
        <v>23.376269999999998</v>
      </c>
      <c r="H505" s="2">
        <v>23.335985000000001</v>
      </c>
      <c r="I505" s="2">
        <v>23.473008</v>
      </c>
      <c r="J505" s="2">
        <v>22.706766999999999</v>
      </c>
      <c r="K505" s="17" t="s">
        <v>49</v>
      </c>
      <c r="L505" s="17" t="s">
        <v>50</v>
      </c>
      <c r="M505" s="17" t="s">
        <v>55</v>
      </c>
    </row>
    <row r="506" spans="1:13" ht="13.5" x14ac:dyDescent="0.25">
      <c r="A506" s="3">
        <v>42741</v>
      </c>
      <c r="B506" s="2">
        <v>23.907599999999999</v>
      </c>
      <c r="C506" s="2">
        <v>61.826934971038895</v>
      </c>
      <c r="D506" s="2">
        <v>-0.14867301259790722</v>
      </c>
      <c r="E506" s="2">
        <v>0.3880483924135687</v>
      </c>
      <c r="F506" s="2">
        <v>23.627460000000003</v>
      </c>
      <c r="G506" s="2">
        <v>23.44999</v>
      </c>
      <c r="H506" s="2">
        <v>23.359680000000004</v>
      </c>
      <c r="I506" s="2">
        <v>23.485120000000002</v>
      </c>
      <c r="J506" s="2">
        <v>22.710673999999994</v>
      </c>
      <c r="K506" s="17" t="s">
        <v>47</v>
      </c>
      <c r="L506" s="17" t="s">
        <v>48</v>
      </c>
      <c r="M506" s="17" t="s">
        <v>53</v>
      </c>
    </row>
    <row r="507" spans="1:13" ht="13.5" x14ac:dyDescent="0.25">
      <c r="A507" s="3">
        <v>42744</v>
      </c>
      <c r="B507" s="2">
        <v>23.962900000000001</v>
      </c>
      <c r="C507" s="2">
        <v>62.8910360004609</v>
      </c>
      <c r="D507" s="2">
        <v>-0.20702912221958769</v>
      </c>
      <c r="E507" s="2">
        <v>0.34785170365799234</v>
      </c>
      <c r="F507" s="2">
        <v>23.785960000000003</v>
      </c>
      <c r="G507" s="2">
        <v>23.529239999999998</v>
      </c>
      <c r="H507" s="2">
        <v>23.39141</v>
      </c>
      <c r="I507" s="2">
        <v>23.495703999999996</v>
      </c>
      <c r="J507" s="2">
        <v>22.714857500000004</v>
      </c>
      <c r="K507" s="17" t="s">
        <v>49</v>
      </c>
      <c r="L507" s="17" t="s">
        <v>51</v>
      </c>
      <c r="M507" s="17" t="s">
        <v>55</v>
      </c>
    </row>
    <row r="508" spans="1:13" ht="13.5" x14ac:dyDescent="0.25">
      <c r="A508" s="3">
        <v>42745</v>
      </c>
      <c r="B508" s="2">
        <v>24.0656</v>
      </c>
      <c r="C508" s="2">
        <v>64.850661076598541</v>
      </c>
      <c r="D508" s="2">
        <v>-0.26702916112865793</v>
      </c>
      <c r="E508" s="2">
        <v>0.31667242274074825</v>
      </c>
      <c r="F508" s="2">
        <v>23.912340000000004</v>
      </c>
      <c r="G508" s="2">
        <v>23.618759999999998</v>
      </c>
      <c r="H508" s="2">
        <v>23.423005</v>
      </c>
      <c r="I508" s="2">
        <v>23.507393999999998</v>
      </c>
      <c r="J508" s="2">
        <v>22.719692500000001</v>
      </c>
      <c r="K508" s="17" t="s">
        <v>49</v>
      </c>
      <c r="L508" s="17" t="s">
        <v>50</v>
      </c>
      <c r="M508" s="17" t="s">
        <v>55</v>
      </c>
    </row>
    <row r="509" spans="1:13" ht="13.5" x14ac:dyDescent="0.25">
      <c r="A509" s="3">
        <v>42746</v>
      </c>
      <c r="B509" s="2">
        <v>24.194600000000001</v>
      </c>
      <c r="C509" s="2">
        <v>67.194082000557245</v>
      </c>
      <c r="D509" s="2">
        <v>-0.33116732083087896</v>
      </c>
      <c r="E509" s="2">
        <v>0.28374599240788606</v>
      </c>
      <c r="F509" s="2">
        <v>24.012920000000001</v>
      </c>
      <c r="G509" s="2">
        <v>23.721449999999997</v>
      </c>
      <c r="H509" s="2">
        <v>23.461314999999999</v>
      </c>
      <c r="I509" s="2">
        <v>23.522611999999995</v>
      </c>
      <c r="J509" s="2">
        <v>22.725663000000001</v>
      </c>
      <c r="K509" s="17" t="s">
        <v>49</v>
      </c>
      <c r="L509" s="17" t="s">
        <v>50</v>
      </c>
      <c r="M509" s="17" t="s">
        <v>55</v>
      </c>
    </row>
    <row r="510" spans="1:13" ht="13.5" x14ac:dyDescent="0.25">
      <c r="A510" s="3">
        <v>42747</v>
      </c>
      <c r="B510" s="2">
        <v>23.9313</v>
      </c>
      <c r="C510" s="2">
        <v>58.605571007506136</v>
      </c>
      <c r="D510" s="2">
        <v>-0.36133519728326391</v>
      </c>
      <c r="E510" s="2">
        <v>0.24658365510283803</v>
      </c>
      <c r="F510" s="2">
        <v>24.012399999999996</v>
      </c>
      <c r="G510" s="2">
        <v>23.792279999999998</v>
      </c>
      <c r="H510" s="2">
        <v>23.496730000000003</v>
      </c>
      <c r="I510" s="2">
        <v>23.535145999999994</v>
      </c>
      <c r="J510" s="2">
        <v>22.729814000000001</v>
      </c>
      <c r="K510" s="17" t="s">
        <v>47</v>
      </c>
      <c r="L510" s="17" t="s">
        <v>48</v>
      </c>
      <c r="M510" s="17" t="s">
        <v>52</v>
      </c>
    </row>
    <row r="511" spans="1:13" ht="13.5" x14ac:dyDescent="0.25">
      <c r="A511" s="3">
        <v>42748</v>
      </c>
      <c r="B511" s="2">
        <v>23.928699999999999</v>
      </c>
      <c r="C511" s="2">
        <v>58.526020488378556</v>
      </c>
      <c r="D511" s="2">
        <v>-0.32594780479116281</v>
      </c>
      <c r="E511" s="2">
        <v>0.20315129087029579</v>
      </c>
      <c r="F511" s="2">
        <v>24.01662</v>
      </c>
      <c r="G511" s="2">
        <v>23.822039999999998</v>
      </c>
      <c r="H511" s="2">
        <v>23.534645000000005</v>
      </c>
      <c r="I511" s="2">
        <v>23.545257999999993</v>
      </c>
      <c r="J511" s="2">
        <v>22.737282500000006</v>
      </c>
      <c r="K511" s="17" t="s">
        <v>47</v>
      </c>
      <c r="L511" s="17" t="s">
        <v>48</v>
      </c>
      <c r="M511" s="17" t="s">
        <v>53</v>
      </c>
    </row>
    <row r="512" spans="1:13" ht="13.5" x14ac:dyDescent="0.25">
      <c r="A512" s="3">
        <v>42751</v>
      </c>
      <c r="B512" s="2">
        <v>23.9208</v>
      </c>
      <c r="C512" s="2">
        <v>58.267218962140191</v>
      </c>
      <c r="D512" s="2">
        <v>-0.36819132571853785</v>
      </c>
      <c r="E512" s="2">
        <v>0.1560401475640609</v>
      </c>
      <c r="F512" s="2">
        <v>24.008199999999995</v>
      </c>
      <c r="G512" s="2">
        <v>23.897079999999999</v>
      </c>
      <c r="H512" s="2">
        <v>23.572300000000002</v>
      </c>
      <c r="I512" s="2">
        <v>23.555211999999994</v>
      </c>
      <c r="J512" s="2">
        <v>22.748055000000004</v>
      </c>
      <c r="K512" s="17" t="s">
        <v>47</v>
      </c>
      <c r="L512" s="17" t="s">
        <v>48</v>
      </c>
      <c r="M512" s="17" t="s">
        <v>52</v>
      </c>
    </row>
    <row r="513" spans="1:13" ht="13.5" x14ac:dyDescent="0.25">
      <c r="A513" s="3">
        <v>42752</v>
      </c>
      <c r="B513" s="2">
        <v>23.918099999999999</v>
      </c>
      <c r="C513" s="2">
        <v>58.172539187561192</v>
      </c>
      <c r="D513" s="2">
        <v>-0.36493606347395868</v>
      </c>
      <c r="E513" s="2">
        <v>0.10679989178651927</v>
      </c>
      <c r="F513" s="2">
        <v>23.978699999999996</v>
      </c>
      <c r="G513" s="2">
        <v>23.945520000000002</v>
      </c>
      <c r="H513" s="2">
        <v>23.609820000000003</v>
      </c>
      <c r="I513" s="2">
        <v>23.564899999999998</v>
      </c>
      <c r="J513" s="2">
        <v>22.758776000000001</v>
      </c>
      <c r="K513" s="17" t="s">
        <v>47</v>
      </c>
      <c r="L513" s="17" t="s">
        <v>48</v>
      </c>
      <c r="M513" s="17" t="s">
        <v>52</v>
      </c>
    </row>
    <row r="514" spans="1:13" ht="13.5" x14ac:dyDescent="0.25">
      <c r="A514" s="3">
        <v>42753</v>
      </c>
      <c r="B514" s="2">
        <v>24.223600000000001</v>
      </c>
      <c r="C514" s="2">
        <v>65.085590231074931</v>
      </c>
      <c r="D514" s="2">
        <v>-0.34668437865585489</v>
      </c>
      <c r="E514" s="2">
        <v>5.6438314211797812E-2</v>
      </c>
      <c r="F514" s="2">
        <v>23.984500000000001</v>
      </c>
      <c r="G514" s="2">
        <v>23.998709999999999</v>
      </c>
      <c r="H514" s="2">
        <v>23.662479999999999</v>
      </c>
      <c r="I514" s="2">
        <v>23.580697999999998</v>
      </c>
      <c r="J514" s="2">
        <v>22.767769500000007</v>
      </c>
      <c r="K514" s="17" t="s">
        <v>47</v>
      </c>
      <c r="L514" s="17" t="s">
        <v>48</v>
      </c>
      <c r="M514" s="17" t="s">
        <v>53</v>
      </c>
    </row>
    <row r="515" spans="1:13" ht="13.5" x14ac:dyDescent="0.25">
      <c r="A515" s="3">
        <v>42754</v>
      </c>
      <c r="B515" s="2">
        <v>23.696999999999999</v>
      </c>
      <c r="C515" s="2">
        <v>49.805123828095638</v>
      </c>
      <c r="D515" s="2">
        <v>-0.25822639905585021</v>
      </c>
      <c r="E515" s="2">
        <v>6.3662283197699968E-3</v>
      </c>
      <c r="F515" s="2">
        <v>23.937640000000002</v>
      </c>
      <c r="G515" s="2">
        <v>23.975020000000001</v>
      </c>
      <c r="H515" s="2">
        <v>23.675644999999996</v>
      </c>
      <c r="I515" s="2">
        <v>23.584963999999992</v>
      </c>
      <c r="J515" s="2">
        <v>22.774406500000012</v>
      </c>
      <c r="K515" s="17" t="s">
        <v>47</v>
      </c>
      <c r="L515" s="17" t="s">
        <v>48</v>
      </c>
      <c r="M515" s="17" t="s">
        <v>52</v>
      </c>
    </row>
    <row r="516" spans="1:13" ht="13.5" x14ac:dyDescent="0.25">
      <c r="A516" s="3">
        <v>42755</v>
      </c>
      <c r="B516" s="2">
        <v>24.3262</v>
      </c>
      <c r="C516" s="2">
        <v>61.450696317442592</v>
      </c>
      <c r="D516" s="2">
        <v>-0.23393280935150429</v>
      </c>
      <c r="E516" s="2">
        <v>-4.2461978461287297E-2</v>
      </c>
      <c r="F516" s="2">
        <v>24.017140000000001</v>
      </c>
      <c r="G516" s="2">
        <v>24.01688</v>
      </c>
      <c r="H516" s="2">
        <v>23.733434999999997</v>
      </c>
      <c r="I516" s="2">
        <v>23.592809999999997</v>
      </c>
      <c r="J516" s="2">
        <v>22.783548500000016</v>
      </c>
      <c r="K516" s="17" t="s">
        <v>47</v>
      </c>
      <c r="L516" s="17" t="s">
        <v>48</v>
      </c>
      <c r="M516" s="17" t="s">
        <v>53</v>
      </c>
    </row>
    <row r="517" spans="1:13" ht="13.5" x14ac:dyDescent="0.25">
      <c r="A517" s="3">
        <v>42758</v>
      </c>
      <c r="B517" s="2">
        <v>24.144600000000001</v>
      </c>
      <c r="C517" s="2">
        <v>57.317371501733305</v>
      </c>
      <c r="D517" s="2">
        <v>-0.1950442953740108</v>
      </c>
      <c r="E517" s="2">
        <v>-8.9920322017405047E-2</v>
      </c>
      <c r="F517" s="2">
        <v>24.061900000000001</v>
      </c>
      <c r="G517" s="2">
        <v>24.035049999999998</v>
      </c>
      <c r="H517" s="2">
        <v>23.782145</v>
      </c>
      <c r="I517" s="2">
        <v>23.601761999999994</v>
      </c>
      <c r="J517" s="2">
        <v>22.792411000000012</v>
      </c>
      <c r="K517" s="17" t="s">
        <v>47</v>
      </c>
      <c r="L517" s="17" t="s">
        <v>48</v>
      </c>
      <c r="M517" s="17" t="s">
        <v>53</v>
      </c>
    </row>
    <row r="518" spans="1:13" ht="13.5" x14ac:dyDescent="0.25">
      <c r="A518" s="3">
        <v>42759</v>
      </c>
      <c r="B518" s="2">
        <v>24.168299999999999</v>
      </c>
      <c r="C518" s="2">
        <v>57.717090486819444</v>
      </c>
      <c r="D518" s="2">
        <v>-0.15037957023068316</v>
      </c>
      <c r="E518" s="2">
        <v>-0.13111410805633533</v>
      </c>
      <c r="F518" s="2">
        <v>24.111940000000001</v>
      </c>
      <c r="G518" s="2">
        <v>24.045319999999997</v>
      </c>
      <c r="H518" s="2">
        <v>23.832039999999996</v>
      </c>
      <c r="I518" s="2">
        <v>23.611715999999998</v>
      </c>
      <c r="J518" s="2">
        <v>22.802649000000017</v>
      </c>
      <c r="K518" s="17" t="s">
        <v>47</v>
      </c>
      <c r="L518" s="17" t="s">
        <v>51</v>
      </c>
      <c r="M518" s="17" t="s">
        <v>53</v>
      </c>
    </row>
    <row r="519" spans="1:13" ht="13.5" x14ac:dyDescent="0.25">
      <c r="A519" s="3">
        <v>42760</v>
      </c>
      <c r="B519" s="2">
        <v>24.015599999999999</v>
      </c>
      <c r="C519" s="2">
        <v>54.195474345617448</v>
      </c>
      <c r="D519" s="2">
        <v>-8.3685217822317526E-2</v>
      </c>
      <c r="E519" s="2">
        <v>-0.16763809465554239</v>
      </c>
      <c r="F519" s="2">
        <v>24.070339999999998</v>
      </c>
      <c r="G519" s="2">
        <v>24.027419999999999</v>
      </c>
      <c r="H519" s="2">
        <v>23.874434999999998</v>
      </c>
      <c r="I519" s="2">
        <v>23.615455999999995</v>
      </c>
      <c r="J519" s="2">
        <v>22.812123500000013</v>
      </c>
      <c r="K519" s="17" t="s">
        <v>47</v>
      </c>
      <c r="L519" s="17" t="s">
        <v>48</v>
      </c>
      <c r="M519" s="17" t="s">
        <v>52</v>
      </c>
    </row>
    <row r="520" spans="1:13" ht="13.5" x14ac:dyDescent="0.25">
      <c r="A520" s="3">
        <v>42761</v>
      </c>
      <c r="B520" s="2">
        <v>23.702200000000001</v>
      </c>
      <c r="C520" s="2">
        <v>47.755219283975805</v>
      </c>
      <c r="D520" s="2">
        <v>-4.5731121572767819E-2</v>
      </c>
      <c r="E520" s="2">
        <v>-0.19528883992743015</v>
      </c>
      <c r="F520" s="2">
        <v>24.071379999999998</v>
      </c>
      <c r="G520" s="2">
        <v>24.004510000000003</v>
      </c>
      <c r="H520" s="2">
        <v>23.898395000000001</v>
      </c>
      <c r="I520" s="2">
        <v>23.615559999999991</v>
      </c>
      <c r="J520" s="2">
        <v>22.821225000000013</v>
      </c>
      <c r="K520" s="17" t="s">
        <v>47</v>
      </c>
      <c r="L520" s="17" t="s">
        <v>51</v>
      </c>
      <c r="M520" s="17" t="s">
        <v>53</v>
      </c>
    </row>
    <row r="521" spans="1:13" ht="13.5" x14ac:dyDescent="0.25">
      <c r="A521" s="3">
        <v>42762</v>
      </c>
      <c r="B521" s="2">
        <v>24.091899999999999</v>
      </c>
      <c r="C521" s="2">
        <v>54.92764976023502</v>
      </c>
      <c r="D521" s="2">
        <v>-4.2129694350784064E-2</v>
      </c>
      <c r="E521" s="2">
        <v>-0.20814973369802184</v>
      </c>
      <c r="F521" s="2">
        <v>24.024519999999999</v>
      </c>
      <c r="G521" s="2">
        <v>24.02083</v>
      </c>
      <c r="H521" s="2">
        <v>23.921434999999995</v>
      </c>
      <c r="I521" s="2">
        <v>23.623457999999996</v>
      </c>
      <c r="J521" s="2">
        <v>22.832262000000014</v>
      </c>
      <c r="K521" s="17" t="s">
        <v>47</v>
      </c>
      <c r="L521" s="17" t="s">
        <v>51</v>
      </c>
      <c r="M521" s="17" t="s">
        <v>52</v>
      </c>
    </row>
    <row r="522" spans="1:13" ht="13.5" x14ac:dyDescent="0.25">
      <c r="A522" s="3">
        <v>42765</v>
      </c>
      <c r="B522" s="2">
        <v>24.091899999999999</v>
      </c>
      <c r="C522" s="2">
        <v>54.92764976023502</v>
      </c>
      <c r="D522" s="2">
        <v>-4.1903166534691394E-2</v>
      </c>
      <c r="E522" s="2">
        <v>-0.21316502187709702</v>
      </c>
      <c r="F522" s="2">
        <v>24.013979999999997</v>
      </c>
      <c r="G522" s="2">
        <v>24.037940000000003</v>
      </c>
      <c r="H522" s="2">
        <v>23.967509999999997</v>
      </c>
      <c r="I522" s="2">
        <v>23.631355999999997</v>
      </c>
      <c r="J522" s="2">
        <v>22.843374500000014</v>
      </c>
      <c r="K522" s="17" t="s">
        <v>49</v>
      </c>
      <c r="L522" s="17" t="s">
        <v>51</v>
      </c>
      <c r="M522" s="17" t="s">
        <v>54</v>
      </c>
    </row>
    <row r="523" spans="1:13" ht="13.5" x14ac:dyDescent="0.25">
      <c r="A523" s="3">
        <v>42766</v>
      </c>
      <c r="B523" s="2">
        <v>23.696999999999999</v>
      </c>
      <c r="C523" s="2">
        <v>47.296673114150074</v>
      </c>
      <c r="D523" s="2">
        <v>-1.4361548826528292E-2</v>
      </c>
      <c r="E523" s="2">
        <v>-0.21246188683642619</v>
      </c>
      <c r="F523" s="2">
        <v>23.919719999999998</v>
      </c>
      <c r="G523" s="2">
        <v>24.015830000000001</v>
      </c>
      <c r="H523" s="2">
        <v>23.980675000000002</v>
      </c>
      <c r="I523" s="2">
        <v>23.631355999999993</v>
      </c>
      <c r="J523" s="2">
        <v>22.852512500000017</v>
      </c>
      <c r="K523" s="17" t="s">
        <v>47</v>
      </c>
      <c r="L523" s="17" t="s">
        <v>48</v>
      </c>
      <c r="M523" s="17" t="s">
        <v>52</v>
      </c>
    </row>
    <row r="524" spans="1:13" ht="13.5" x14ac:dyDescent="0.25">
      <c r="A524" s="3">
        <v>42767</v>
      </c>
      <c r="B524" s="2">
        <v>23.696999999999999</v>
      </c>
      <c r="C524" s="2">
        <v>47.296673114150074</v>
      </c>
      <c r="D524" s="2">
        <v>5.6899964179311979E-2</v>
      </c>
      <c r="E524" s="2">
        <v>-0.20944341010611281</v>
      </c>
      <c r="F524" s="2">
        <v>23.856000000000002</v>
      </c>
      <c r="G524" s="2">
        <v>23.963170000000002</v>
      </c>
      <c r="H524" s="2">
        <v>23.980940000000004</v>
      </c>
      <c r="I524" s="2">
        <v>23.632409999999986</v>
      </c>
      <c r="J524" s="2">
        <v>22.861650500000017</v>
      </c>
      <c r="K524" s="17" t="s">
        <v>47</v>
      </c>
      <c r="L524" s="17" t="s">
        <v>48</v>
      </c>
      <c r="M524" s="17" t="s">
        <v>52</v>
      </c>
    </row>
    <row r="525" spans="1:13" ht="13.5" x14ac:dyDescent="0.25">
      <c r="A525" s="3">
        <v>42768</v>
      </c>
      <c r="B525" s="2">
        <v>23.696999999999999</v>
      </c>
      <c r="C525" s="2">
        <v>47.296673114150074</v>
      </c>
      <c r="D525" s="2">
        <v>3.7068956258767827E-2</v>
      </c>
      <c r="E525" s="2">
        <v>-0.19209174269782631</v>
      </c>
      <c r="F525" s="2">
        <v>23.854959999999998</v>
      </c>
      <c r="G525" s="2">
        <v>23.963170000000002</v>
      </c>
      <c r="H525" s="2">
        <v>23.969095000000003</v>
      </c>
      <c r="I525" s="2">
        <v>23.632463999999985</v>
      </c>
      <c r="J525" s="2">
        <v>22.870801000000018</v>
      </c>
      <c r="K525" s="17" t="s">
        <v>47</v>
      </c>
      <c r="L525" s="17" t="s">
        <v>48</v>
      </c>
      <c r="M525" s="17" t="s">
        <v>52</v>
      </c>
    </row>
    <row r="526" spans="1:13" ht="13.5" x14ac:dyDescent="0.25">
      <c r="A526" s="3">
        <v>42769</v>
      </c>
      <c r="B526" s="2">
        <v>23.696999999999999</v>
      </c>
      <c r="C526" s="2">
        <v>47.296673114150074</v>
      </c>
      <c r="D526" s="2">
        <v>0.11790940354314472</v>
      </c>
      <c r="E526" s="2">
        <v>-0.17300929277387095</v>
      </c>
      <c r="F526" s="2">
        <v>23.775980000000001</v>
      </c>
      <c r="G526" s="2">
        <v>23.90025</v>
      </c>
      <c r="H526" s="2">
        <v>23.958565</v>
      </c>
      <c r="I526" s="2">
        <v>23.632463999999981</v>
      </c>
      <c r="J526" s="2">
        <v>22.880567500000019</v>
      </c>
      <c r="K526" s="17" t="s">
        <v>47</v>
      </c>
      <c r="L526" s="17" t="s">
        <v>48</v>
      </c>
      <c r="M526" s="17" t="s">
        <v>52</v>
      </c>
    </row>
    <row r="527" spans="1:13" ht="13.5" x14ac:dyDescent="0.25">
      <c r="A527" s="3">
        <v>42772</v>
      </c>
      <c r="B527" s="2">
        <v>23.696999999999999</v>
      </c>
      <c r="C527" s="2">
        <v>47.296673114150074</v>
      </c>
      <c r="D527" s="2">
        <v>0.15913414824123606</v>
      </c>
      <c r="E527" s="2">
        <v>-0.15190387273861858</v>
      </c>
      <c r="F527" s="2">
        <v>23.696999999999999</v>
      </c>
      <c r="G527" s="2">
        <v>23.85549</v>
      </c>
      <c r="H527" s="2">
        <v>23.945270000000001</v>
      </c>
      <c r="I527" s="2">
        <v>23.632463999999981</v>
      </c>
      <c r="J527" s="2">
        <v>22.891339500000022</v>
      </c>
      <c r="K527" s="17" t="s">
        <v>47</v>
      </c>
      <c r="L527" s="17" t="s">
        <v>48</v>
      </c>
      <c r="M527" s="17" t="s">
        <v>52</v>
      </c>
    </row>
    <row r="528" spans="1:13" ht="13.5" x14ac:dyDescent="0.25">
      <c r="A528" s="3">
        <v>42773</v>
      </c>
      <c r="B528" s="2">
        <v>23.696999999999999</v>
      </c>
      <c r="C528" s="2">
        <v>47.296673114150067</v>
      </c>
      <c r="D528" s="2">
        <v>0.19836625137232033</v>
      </c>
      <c r="E528" s="2">
        <v>-0.13302706582579479</v>
      </c>
      <c r="F528" s="2">
        <v>23.696999999999999</v>
      </c>
      <c r="G528" s="2">
        <v>23.80836</v>
      </c>
      <c r="H528" s="2">
        <v>23.926840000000002</v>
      </c>
      <c r="I528" s="2">
        <v>23.632463999999985</v>
      </c>
      <c r="J528" s="2">
        <v>22.901106000000016</v>
      </c>
      <c r="K528" s="17" t="s">
        <v>51</v>
      </c>
      <c r="L528" s="17" t="s">
        <v>51</v>
      </c>
      <c r="M528" s="17" t="s">
        <v>51</v>
      </c>
    </row>
    <row r="529" spans="1:13" ht="13.5" x14ac:dyDescent="0.25">
      <c r="A529" s="3">
        <v>42774</v>
      </c>
      <c r="B529" s="2">
        <v>23.696999999999999</v>
      </c>
      <c r="C529" s="2">
        <v>47.296673114150067</v>
      </c>
      <c r="D529" s="2">
        <v>0.20872170252775391</v>
      </c>
      <c r="E529" s="2">
        <v>-0.1164006477490659</v>
      </c>
      <c r="F529" s="2">
        <v>23.696999999999999</v>
      </c>
      <c r="G529" s="2">
        <v>23.776500000000002</v>
      </c>
      <c r="H529" s="2">
        <v>23.901959999999999</v>
      </c>
      <c r="I529" s="2">
        <v>23.632463999999985</v>
      </c>
      <c r="J529" s="2">
        <v>22.912745500000018</v>
      </c>
      <c r="K529" s="17" t="s">
        <v>51</v>
      </c>
      <c r="L529" s="17" t="s">
        <v>51</v>
      </c>
      <c r="M529" s="17" t="s">
        <v>51</v>
      </c>
    </row>
    <row r="530" spans="1:13" ht="13.5" x14ac:dyDescent="0.25">
      <c r="A530" s="3">
        <v>42775</v>
      </c>
      <c r="B530" s="2">
        <v>23.696999999999999</v>
      </c>
      <c r="C530" s="2">
        <v>47.296673114150067</v>
      </c>
      <c r="D530" s="2">
        <v>0.16987173744979245</v>
      </c>
      <c r="E530" s="2">
        <v>-0.10436628414058219</v>
      </c>
      <c r="F530" s="2">
        <v>23.696999999999999</v>
      </c>
      <c r="G530" s="2">
        <v>23.775980000000001</v>
      </c>
      <c r="H530" s="2">
        <v>23.890245</v>
      </c>
      <c r="I530" s="2">
        <v>23.635097999999985</v>
      </c>
      <c r="J530" s="2">
        <v>22.923769000000021</v>
      </c>
      <c r="K530" s="17" t="s">
        <v>51</v>
      </c>
      <c r="L530" s="17" t="s">
        <v>51</v>
      </c>
      <c r="M530" s="17" t="s">
        <v>51</v>
      </c>
    </row>
    <row r="531" spans="1:13" ht="13.5" x14ac:dyDescent="0.25">
      <c r="A531" s="3">
        <v>42776</v>
      </c>
      <c r="B531" s="2">
        <v>23.9603</v>
      </c>
      <c r="C531" s="2">
        <v>54.861178196668192</v>
      </c>
      <c r="D531" s="2">
        <v>0.17800727207589162</v>
      </c>
      <c r="E531" s="2">
        <v>-9.4991952572260868E-2</v>
      </c>
      <c r="F531" s="2">
        <v>23.749659999999999</v>
      </c>
      <c r="G531" s="2">
        <v>23.762819999999998</v>
      </c>
      <c r="H531" s="2">
        <v>23.891825000000004</v>
      </c>
      <c r="I531" s="2">
        <v>23.64826399999999</v>
      </c>
      <c r="J531" s="2">
        <v>22.936058500000016</v>
      </c>
      <c r="K531" s="17" t="s">
        <v>49</v>
      </c>
      <c r="L531" s="17" t="s">
        <v>50</v>
      </c>
      <c r="M531" s="17" t="s">
        <v>55</v>
      </c>
    </row>
    <row r="532" spans="1:13" ht="13.5" x14ac:dyDescent="0.25">
      <c r="A532" s="3">
        <v>42779</v>
      </c>
      <c r="B532" s="2">
        <v>24.091899999999999</v>
      </c>
      <c r="C532" s="2">
        <v>58.098333239707848</v>
      </c>
      <c r="D532" s="2">
        <v>0.17410426049148242</v>
      </c>
      <c r="E532" s="2">
        <v>-8.4920587350478263E-2</v>
      </c>
      <c r="F532" s="2">
        <v>23.82864</v>
      </c>
      <c r="G532" s="2">
        <v>23.762819999999998</v>
      </c>
      <c r="H532" s="2">
        <v>23.900380000000006</v>
      </c>
      <c r="I532" s="2">
        <v>23.666693999999989</v>
      </c>
      <c r="J532" s="2">
        <v>22.949685000000017</v>
      </c>
      <c r="K532" s="17" t="s">
        <v>49</v>
      </c>
      <c r="L532" s="17" t="s">
        <v>50</v>
      </c>
      <c r="M532" s="17" t="s">
        <v>55</v>
      </c>
    </row>
    <row r="533" spans="1:13" ht="13.5" x14ac:dyDescent="0.25">
      <c r="A533" s="3">
        <v>42780</v>
      </c>
      <c r="B533" s="2">
        <v>24.091899999999999</v>
      </c>
      <c r="C533" s="2">
        <v>58.098333239707848</v>
      </c>
      <c r="D533" s="2">
        <v>0.10830840514197249</v>
      </c>
      <c r="E533" s="2">
        <v>-7.3724974967553009E-2</v>
      </c>
      <c r="F533" s="2">
        <v>23.907619999999998</v>
      </c>
      <c r="G533" s="2">
        <v>23.802309999999999</v>
      </c>
      <c r="H533" s="2">
        <v>23.909070000000003</v>
      </c>
      <c r="I533" s="2">
        <v>23.680911999999989</v>
      </c>
      <c r="J533" s="2">
        <v>22.963311500000021</v>
      </c>
      <c r="K533" s="17" t="s">
        <v>49</v>
      </c>
      <c r="L533" s="17" t="s">
        <v>50</v>
      </c>
      <c r="M533" s="17" t="s">
        <v>55</v>
      </c>
    </row>
    <row r="534" spans="1:13" ht="13.5" x14ac:dyDescent="0.25">
      <c r="A534" s="3">
        <v>42781</v>
      </c>
      <c r="B534" s="2">
        <v>23.828600000000002</v>
      </c>
      <c r="C534" s="2">
        <v>49.809558942821674</v>
      </c>
      <c r="D534" s="2">
        <v>7.0528080806692373E-2</v>
      </c>
      <c r="E534" s="2">
        <v>-5.8913080283833158E-2</v>
      </c>
      <c r="F534" s="2">
        <v>23.93394</v>
      </c>
      <c r="G534" s="2">
        <v>23.815469999999998</v>
      </c>
      <c r="H534" s="2">
        <v>23.889320000000005</v>
      </c>
      <c r="I534" s="2">
        <v>23.684071999999993</v>
      </c>
      <c r="J534" s="2">
        <v>22.975747000000016</v>
      </c>
      <c r="K534" s="17" t="s">
        <v>49</v>
      </c>
      <c r="L534" s="17" t="s">
        <v>50</v>
      </c>
      <c r="M534" s="17" t="s">
        <v>55</v>
      </c>
    </row>
    <row r="535" spans="1:13" ht="13.5" x14ac:dyDescent="0.25">
      <c r="A535" s="3">
        <v>42782</v>
      </c>
      <c r="B535" s="2">
        <v>23.776</v>
      </c>
      <c r="C535" s="2">
        <v>48.326257653749188</v>
      </c>
      <c r="D535" s="2">
        <v>4.2520953982108978E-2</v>
      </c>
      <c r="E535" s="2">
        <v>-4.3886103810306866E-2</v>
      </c>
      <c r="F535" s="2">
        <v>23.949739999999998</v>
      </c>
      <c r="G535" s="2">
        <v>23.823370000000004</v>
      </c>
      <c r="H535" s="2">
        <v>23.893270000000005</v>
      </c>
      <c r="I535" s="2">
        <v>23.686705999999994</v>
      </c>
      <c r="J535" s="2">
        <v>22.987794000000019</v>
      </c>
      <c r="K535" s="17" t="s">
        <v>49</v>
      </c>
      <c r="L535" s="17" t="s">
        <v>50</v>
      </c>
      <c r="M535" s="17" t="s">
        <v>55</v>
      </c>
    </row>
    <row r="536" spans="1:13" ht="13.5" x14ac:dyDescent="0.25">
      <c r="A536" s="3">
        <v>42783</v>
      </c>
      <c r="B536" s="2">
        <v>23.723299999999998</v>
      </c>
      <c r="C536" s="2">
        <v>46.821818896142425</v>
      </c>
      <c r="D536" s="2">
        <v>2.3096897877586287E-2</v>
      </c>
      <c r="E536" s="2">
        <v>-2.8064909360448257E-2</v>
      </c>
      <c r="F536" s="2">
        <v>23.902339999999999</v>
      </c>
      <c r="G536" s="2">
        <v>23.826000000000001</v>
      </c>
      <c r="H536" s="2">
        <v>23.863125000000004</v>
      </c>
      <c r="I536" s="2">
        <v>23.692498000000001</v>
      </c>
      <c r="J536" s="2">
        <v>22.999577500000015</v>
      </c>
      <c r="K536" s="17" t="s">
        <v>47</v>
      </c>
      <c r="L536" s="17" t="s">
        <v>51</v>
      </c>
      <c r="M536" s="17" t="s">
        <v>52</v>
      </c>
    </row>
    <row r="537" spans="1:13" ht="13.5" x14ac:dyDescent="0.25">
      <c r="A537" s="3">
        <v>42786</v>
      </c>
      <c r="B537" s="2">
        <v>23.9603</v>
      </c>
      <c r="C537" s="2">
        <v>53.789028291772034</v>
      </c>
      <c r="D537" s="2">
        <v>-1.0239862863883786E-2</v>
      </c>
      <c r="E537" s="2">
        <v>-1.6445225154451307E-2</v>
      </c>
      <c r="F537" s="2">
        <v>23.87602</v>
      </c>
      <c r="G537" s="2">
        <v>23.852329999999998</v>
      </c>
      <c r="H537" s="2">
        <v>23.853910000000003</v>
      </c>
      <c r="I537" s="2">
        <v>23.705138000000002</v>
      </c>
      <c r="J537" s="2">
        <v>23.012546000000011</v>
      </c>
      <c r="K537" s="17" t="s">
        <v>47</v>
      </c>
      <c r="L537" s="17" t="s">
        <v>48</v>
      </c>
      <c r="M537" s="17" t="s">
        <v>52</v>
      </c>
    </row>
    <row r="538" spans="1:13" ht="13.5" x14ac:dyDescent="0.25">
      <c r="A538" s="3">
        <v>42787</v>
      </c>
      <c r="B538" s="2">
        <v>23.9603</v>
      </c>
      <c r="C538" s="2">
        <v>53.789028291772034</v>
      </c>
      <c r="D538" s="2">
        <v>-3.9242283811027789E-2</v>
      </c>
      <c r="E538" s="2">
        <v>-1.7362231156194743E-2</v>
      </c>
      <c r="F538" s="2">
        <v>23.849700000000002</v>
      </c>
      <c r="G538" s="2">
        <v>23.878659999999996</v>
      </c>
      <c r="H538" s="2">
        <v>23.843510000000002</v>
      </c>
      <c r="I538" s="2">
        <v>23.715669999999999</v>
      </c>
      <c r="J538" s="2">
        <v>23.02550200000001</v>
      </c>
      <c r="K538" s="17" t="s">
        <v>47</v>
      </c>
      <c r="L538" s="17" t="s">
        <v>48</v>
      </c>
      <c r="M538" s="17" t="s">
        <v>52</v>
      </c>
    </row>
    <row r="539" spans="1:13" ht="13.5" x14ac:dyDescent="0.25">
      <c r="A539" s="3">
        <v>42788</v>
      </c>
      <c r="B539" s="2">
        <v>24.091899999999999</v>
      </c>
      <c r="C539" s="2">
        <v>57.384606941547936</v>
      </c>
      <c r="D539" s="2">
        <v>-7.4266490720489742E-2</v>
      </c>
      <c r="E539" s="2">
        <v>-3.8019833027868634E-2</v>
      </c>
      <c r="F539" s="2">
        <v>23.902359999999998</v>
      </c>
      <c r="G539" s="2">
        <v>23.918150000000001</v>
      </c>
      <c r="H539" s="2">
        <v>23.847325000000005</v>
      </c>
      <c r="I539" s="2">
        <v>23.728939999999998</v>
      </c>
      <c r="J539" s="2">
        <v>23.035823000000015</v>
      </c>
      <c r="K539" s="17" t="s">
        <v>47</v>
      </c>
      <c r="L539" s="17" t="s">
        <v>51</v>
      </c>
      <c r="M539" s="17" t="s">
        <v>53</v>
      </c>
    </row>
    <row r="540" spans="1:13" ht="13.5" x14ac:dyDescent="0.25">
      <c r="A540" s="3">
        <v>42789</v>
      </c>
      <c r="B540" s="2">
        <v>24.091899999999999</v>
      </c>
      <c r="C540" s="2">
        <v>57.384606941547936</v>
      </c>
      <c r="D540" s="2">
        <v>-0.1053610517951924</v>
      </c>
      <c r="E540" s="2">
        <v>-9.1969330485080589E-2</v>
      </c>
      <c r="F540" s="2">
        <v>23.965539999999997</v>
      </c>
      <c r="G540" s="2">
        <v>23.957640000000001</v>
      </c>
      <c r="H540" s="2">
        <v>23.866810000000005</v>
      </c>
      <c r="I540" s="2">
        <v>23.746317999999995</v>
      </c>
      <c r="J540" s="2">
        <v>23.043429000000014</v>
      </c>
      <c r="K540" s="17" t="s">
        <v>49</v>
      </c>
      <c r="L540" s="17" t="s">
        <v>51</v>
      </c>
      <c r="M540" s="17" t="s">
        <v>55</v>
      </c>
    </row>
    <row r="541" spans="1:13" ht="13.5" x14ac:dyDescent="0.25">
      <c r="A541" s="3">
        <v>42790</v>
      </c>
      <c r="B541" s="2">
        <v>24.091899999999999</v>
      </c>
      <c r="C541" s="2">
        <v>57.384606941547936</v>
      </c>
      <c r="D541" s="2">
        <v>-9.2514784240670167E-2</v>
      </c>
      <c r="E541" s="2">
        <v>-0.17294301828764186</v>
      </c>
      <c r="F541" s="2">
        <v>24.039259999999999</v>
      </c>
      <c r="G541" s="2">
        <v>23.970800000000001</v>
      </c>
      <c r="H541" s="2">
        <v>23.866810000000005</v>
      </c>
      <c r="I541" s="2">
        <v>23.764747999999994</v>
      </c>
      <c r="J541" s="2">
        <v>23.053285000000013</v>
      </c>
      <c r="K541" s="17" t="s">
        <v>49</v>
      </c>
      <c r="L541" s="17" t="s">
        <v>51</v>
      </c>
      <c r="M541" s="17" t="s">
        <v>55</v>
      </c>
    </row>
    <row r="542" spans="1:13" ht="13.5" x14ac:dyDescent="0.25">
      <c r="A542" s="3">
        <v>42793</v>
      </c>
      <c r="B542" s="2">
        <v>24.223600000000001</v>
      </c>
      <c r="C542" s="2">
        <v>61.161780492312253</v>
      </c>
      <c r="D542" s="2">
        <v>-7.240486197725815E-2</v>
      </c>
      <c r="E542" s="2">
        <v>-0.27055639727475989</v>
      </c>
      <c r="F542" s="2">
        <v>24.091919999999998</v>
      </c>
      <c r="G542" s="2">
        <v>23.983970000000003</v>
      </c>
      <c r="H542" s="2">
        <v>23.873395000000002</v>
      </c>
      <c r="I542" s="2">
        <v>23.785865999999992</v>
      </c>
      <c r="J542" s="2">
        <v>23.064176500000016</v>
      </c>
      <c r="K542" s="17" t="s">
        <v>49</v>
      </c>
      <c r="L542" s="17" t="s">
        <v>50</v>
      </c>
      <c r="M542" s="17" t="s">
        <v>55</v>
      </c>
    </row>
    <row r="543" spans="1:13" ht="13.5" x14ac:dyDescent="0.25">
      <c r="A543" s="3">
        <v>42794</v>
      </c>
      <c r="B543" s="2">
        <v>24.2104</v>
      </c>
      <c r="C543" s="2">
        <v>60.582193969489985</v>
      </c>
      <c r="D543" s="2">
        <v>-5.6347175167154262E-2</v>
      </c>
      <c r="E543" s="2">
        <v>-0.38532761321179132</v>
      </c>
      <c r="F543" s="2">
        <v>24.141939999999998</v>
      </c>
      <c r="G543" s="2">
        <v>23.995820000000002</v>
      </c>
      <c r="H543" s="2">
        <v>23.899065</v>
      </c>
      <c r="I543" s="2">
        <v>23.806719999999991</v>
      </c>
      <c r="J543" s="2">
        <v>23.075002000000012</v>
      </c>
      <c r="K543" s="17" t="s">
        <v>49</v>
      </c>
      <c r="L543" s="17" t="s">
        <v>50</v>
      </c>
      <c r="M543" s="17" t="s">
        <v>55</v>
      </c>
    </row>
    <row r="544" spans="1:13" ht="13.5" x14ac:dyDescent="0.25">
      <c r="A544" s="3">
        <v>42795</v>
      </c>
      <c r="B544" s="2">
        <v>24.1709</v>
      </c>
      <c r="C544" s="2">
        <v>58.78693612790525</v>
      </c>
      <c r="D544" s="2">
        <v>-8.2056427094652662E-2</v>
      </c>
      <c r="E544" s="2">
        <v>-0.52568045782452266</v>
      </c>
      <c r="F544" s="2">
        <v>24.157739999999997</v>
      </c>
      <c r="G544" s="2">
        <v>24.030049999999999</v>
      </c>
      <c r="H544" s="2">
        <v>23.922760000000004</v>
      </c>
      <c r="I544" s="2">
        <v>23.826729999999994</v>
      </c>
      <c r="J544" s="2">
        <v>23.084121500000009</v>
      </c>
      <c r="K544" s="17" t="s">
        <v>49</v>
      </c>
      <c r="L544" s="17" t="s">
        <v>50</v>
      </c>
      <c r="M544" s="17" t="s">
        <v>55</v>
      </c>
    </row>
    <row r="545" spans="1:13" ht="13.5" x14ac:dyDescent="0.25">
      <c r="A545" s="3">
        <v>42796</v>
      </c>
      <c r="B545" s="2">
        <v>24.176200000000001</v>
      </c>
      <c r="C545" s="2">
        <v>58.962657474123453</v>
      </c>
      <c r="D545" s="2">
        <v>-0.11364964239859532</v>
      </c>
      <c r="E545" s="2">
        <v>-0.69941655486323673</v>
      </c>
      <c r="F545" s="2">
        <v>24.174600000000005</v>
      </c>
      <c r="G545" s="2">
        <v>24.070069999999998</v>
      </c>
      <c r="H545" s="2">
        <v>23.946720000000006</v>
      </c>
      <c r="I545" s="2">
        <v>23.841579999999993</v>
      </c>
      <c r="J545" s="2">
        <v>23.093770500000009</v>
      </c>
      <c r="K545" s="17" t="s">
        <v>49</v>
      </c>
      <c r="L545" s="17" t="s">
        <v>50</v>
      </c>
      <c r="M545" s="17" t="s">
        <v>55</v>
      </c>
    </row>
    <row r="546" spans="1:13" ht="13.5" x14ac:dyDescent="0.25">
      <c r="A546" s="3">
        <v>42797</v>
      </c>
      <c r="B546" s="2">
        <v>24.173500000000001</v>
      </c>
      <c r="C546" s="2">
        <v>58.825055538392505</v>
      </c>
      <c r="D546" s="2">
        <v>-0.14957538495982448</v>
      </c>
      <c r="E546" s="2">
        <v>-0.91804085162933924</v>
      </c>
      <c r="F546" s="2">
        <v>24.190920000000002</v>
      </c>
      <c r="G546" s="2">
        <v>24.115089999999995</v>
      </c>
      <c r="H546" s="2">
        <v>23.970545000000001</v>
      </c>
      <c r="I546" s="2">
        <v>23.861641999999996</v>
      </c>
      <c r="J546" s="2">
        <v>23.104034500000012</v>
      </c>
      <c r="K546" s="17" t="s">
        <v>49</v>
      </c>
      <c r="L546" s="17" t="s">
        <v>50</v>
      </c>
      <c r="M546" s="17" t="s">
        <v>55</v>
      </c>
    </row>
    <row r="547" spans="1:13" ht="13.5" x14ac:dyDescent="0.25">
      <c r="A547" s="3">
        <v>42800</v>
      </c>
      <c r="B547" s="2">
        <v>23.970800000000001</v>
      </c>
      <c r="C547" s="2">
        <v>49.487780734921053</v>
      </c>
      <c r="D547" s="2">
        <v>-0.12967190252249594</v>
      </c>
      <c r="E547" s="2">
        <v>-1.153033479444517</v>
      </c>
      <c r="F547" s="2">
        <v>24.140360000000001</v>
      </c>
      <c r="G547" s="2">
        <v>24.116139999999994</v>
      </c>
      <c r="H547" s="2">
        <v>23.984234999999998</v>
      </c>
      <c r="I547" s="2">
        <v>23.877649999999999</v>
      </c>
      <c r="J547" s="2">
        <v>23.113285000000008</v>
      </c>
      <c r="K547" s="17" t="s">
        <v>49</v>
      </c>
      <c r="L547" s="17" t="s">
        <v>51</v>
      </c>
      <c r="M547" s="17" t="s">
        <v>54</v>
      </c>
    </row>
    <row r="548" spans="1:13" ht="13.5" x14ac:dyDescent="0.25">
      <c r="A548" s="3">
        <v>42801</v>
      </c>
      <c r="B548" s="2">
        <v>23.986599999999999</v>
      </c>
      <c r="C548" s="2">
        <v>50.151972964072598</v>
      </c>
      <c r="D548" s="2">
        <v>-0.11389029203715495</v>
      </c>
      <c r="E548" s="2">
        <v>-1.3707267958506963</v>
      </c>
      <c r="F548" s="2">
        <v>24.095599999999997</v>
      </c>
      <c r="G548" s="2">
        <v>24.118769999999998</v>
      </c>
      <c r="H548" s="2">
        <v>23.998714999999997</v>
      </c>
      <c r="I548" s="2">
        <v>23.893974000000004</v>
      </c>
      <c r="J548" s="2">
        <v>23.12449950000001</v>
      </c>
      <c r="K548" s="17" t="s">
        <v>49</v>
      </c>
      <c r="L548" s="17" t="s">
        <v>50</v>
      </c>
      <c r="M548" s="17" t="s">
        <v>54</v>
      </c>
    </row>
    <row r="549" spans="1:13" ht="13.5" x14ac:dyDescent="0.25">
      <c r="A549" s="3">
        <v>42802</v>
      </c>
      <c r="B549" s="2">
        <v>24.223600000000001</v>
      </c>
      <c r="C549" s="2">
        <v>58.885145503450197</v>
      </c>
      <c r="D549" s="2">
        <v>-9.7837004140806982E-2</v>
      </c>
      <c r="E549" s="2">
        <v>-1.5499435681869795</v>
      </c>
      <c r="F549" s="2">
        <v>24.10614</v>
      </c>
      <c r="G549" s="2">
        <v>24.13194</v>
      </c>
      <c r="H549" s="2">
        <v>24.025044999999999</v>
      </c>
      <c r="I549" s="2">
        <v>23.915092000000005</v>
      </c>
      <c r="J549" s="2">
        <v>23.136270500000009</v>
      </c>
      <c r="K549" s="17" t="s">
        <v>49</v>
      </c>
      <c r="L549" s="17" t="s">
        <v>50</v>
      </c>
      <c r="M549" s="17" t="s">
        <v>55</v>
      </c>
    </row>
    <row r="550" spans="1:13" ht="13.5" x14ac:dyDescent="0.25">
      <c r="A550" s="3">
        <v>42803</v>
      </c>
      <c r="B550" s="2">
        <v>24.197199999999999</v>
      </c>
      <c r="C550" s="2">
        <v>57.673048878685947</v>
      </c>
      <c r="D550" s="2">
        <v>-8.3689989360010486E-2</v>
      </c>
      <c r="E550" s="2">
        <v>-1.6628533799508551</v>
      </c>
      <c r="F550" s="2">
        <v>24.110340000000001</v>
      </c>
      <c r="G550" s="2">
        <v>24.142470000000003</v>
      </c>
      <c r="H550" s="2">
        <v>24.050054999999997</v>
      </c>
      <c r="I550" s="2">
        <v>23.934576000000007</v>
      </c>
      <c r="J550" s="2">
        <v>23.146653000000004</v>
      </c>
      <c r="K550" s="17" t="s">
        <v>47</v>
      </c>
      <c r="L550" s="17" t="s">
        <v>51</v>
      </c>
      <c r="M550" s="17" t="s">
        <v>53</v>
      </c>
    </row>
    <row r="551" spans="1:13" ht="13.5" x14ac:dyDescent="0.25">
      <c r="A551" s="3">
        <v>42804</v>
      </c>
      <c r="B551" s="2">
        <v>23.749600000000001</v>
      </c>
      <c r="C551" s="2">
        <v>41.918445016166153</v>
      </c>
      <c r="D551" s="2">
        <v>-3.9696858242749045E-2</v>
      </c>
      <c r="E551" s="2">
        <v>-1.728372779844803</v>
      </c>
      <c r="F551" s="2">
        <v>24.025559999999999</v>
      </c>
      <c r="G551" s="2">
        <v>24.108240000000006</v>
      </c>
      <c r="H551" s="2">
        <v>24.03952</v>
      </c>
      <c r="I551" s="2">
        <v>23.936946000000006</v>
      </c>
      <c r="J551" s="2">
        <v>23.153666000000008</v>
      </c>
      <c r="K551" s="17" t="s">
        <v>47</v>
      </c>
      <c r="L551" s="17" t="s">
        <v>51</v>
      </c>
      <c r="M551" s="17" t="s">
        <v>52</v>
      </c>
    </row>
    <row r="552" spans="1:13" ht="13.5" x14ac:dyDescent="0.25">
      <c r="A552" s="3">
        <v>42807</v>
      </c>
      <c r="B552" s="2">
        <v>23.9603</v>
      </c>
      <c r="C552" s="2">
        <v>48.983340423327455</v>
      </c>
      <c r="D552" s="2">
        <v>3.7780662308009028E-3</v>
      </c>
      <c r="E552" s="2">
        <v>-1.7563835022649363</v>
      </c>
      <c r="F552" s="2">
        <v>24.02346</v>
      </c>
      <c r="G552" s="2">
        <v>24.081910000000001</v>
      </c>
      <c r="H552" s="2">
        <v>24.032940000000004</v>
      </c>
      <c r="I552" s="2">
        <v>23.952744000000006</v>
      </c>
      <c r="J552" s="2">
        <v>23.160375000000009</v>
      </c>
      <c r="K552" s="17" t="s">
        <v>47</v>
      </c>
      <c r="L552" s="17" t="s">
        <v>51</v>
      </c>
      <c r="M552" s="17" t="s">
        <v>52</v>
      </c>
    </row>
    <row r="553" spans="1:13" ht="13.5" x14ac:dyDescent="0.25">
      <c r="A553" s="3">
        <v>42808</v>
      </c>
      <c r="B553" s="2">
        <v>24.618500000000001</v>
      </c>
      <c r="C553" s="2">
        <v>63.797671162974055</v>
      </c>
      <c r="D553" s="2">
        <v>-9.9891931273070611E-3</v>
      </c>
      <c r="E553" s="2">
        <v>-1.7384877485067745</v>
      </c>
      <c r="F553" s="2">
        <v>24.149840000000001</v>
      </c>
      <c r="G553" s="2">
        <v>24.122719999999997</v>
      </c>
      <c r="H553" s="2">
        <v>24.059270000000001</v>
      </c>
      <c r="I553" s="2">
        <v>23.976440000000007</v>
      </c>
      <c r="J553" s="2">
        <v>23.170601500000011</v>
      </c>
      <c r="K553" s="17" t="s">
        <v>49</v>
      </c>
      <c r="L553" s="17" t="s">
        <v>50</v>
      </c>
      <c r="M553" s="17" t="s">
        <v>55</v>
      </c>
    </row>
    <row r="554" spans="1:13" ht="13.5" x14ac:dyDescent="0.25">
      <c r="A554" s="3">
        <v>42809</v>
      </c>
      <c r="B554" s="2">
        <v>24.357800000000001</v>
      </c>
      <c r="C554" s="2">
        <v>56.76646683944557</v>
      </c>
      <c r="D554" s="2">
        <v>-1.2078194697021871E-2</v>
      </c>
      <c r="E554" s="2">
        <v>-1.6755386241250212</v>
      </c>
      <c r="F554" s="2">
        <v>24.176679999999998</v>
      </c>
      <c r="G554" s="2">
        <v>24.14141</v>
      </c>
      <c r="H554" s="2">
        <v>24.085729999999998</v>
      </c>
      <c r="I554" s="2">
        <v>23.989762000000006</v>
      </c>
      <c r="J554" s="2">
        <v>23.181799500000011</v>
      </c>
      <c r="K554" s="17" t="s">
        <v>49</v>
      </c>
      <c r="L554" s="17" t="s">
        <v>50</v>
      </c>
      <c r="M554" s="17" t="s">
        <v>55</v>
      </c>
    </row>
    <row r="555" spans="1:13" ht="13.5" x14ac:dyDescent="0.25">
      <c r="A555" s="3">
        <v>42810</v>
      </c>
      <c r="B555" s="2">
        <v>24.697500000000002</v>
      </c>
      <c r="C555" s="2">
        <v>62.557186801606278</v>
      </c>
      <c r="D555" s="2">
        <v>-4.0054726471620228E-2</v>
      </c>
      <c r="E555" s="2">
        <v>-1.5494061705470699</v>
      </c>
      <c r="F555" s="2">
        <v>24.27674</v>
      </c>
      <c r="G555" s="2">
        <v>24.193539999999999</v>
      </c>
      <c r="H555" s="2">
        <v>24.131804999999996</v>
      </c>
      <c r="I555" s="2">
        <v>24.005034000000006</v>
      </c>
      <c r="J555" s="2">
        <v>23.194545000000009</v>
      </c>
      <c r="K555" s="17" t="s">
        <v>49</v>
      </c>
      <c r="L555" s="17" t="s">
        <v>50</v>
      </c>
      <c r="M555" s="17" t="s">
        <v>55</v>
      </c>
    </row>
    <row r="556" spans="1:13" ht="13.5" x14ac:dyDescent="0.25">
      <c r="A556" s="3">
        <v>42811</v>
      </c>
      <c r="B556" s="2">
        <v>24.960799999999999</v>
      </c>
      <c r="C556" s="2">
        <v>66.322426450386018</v>
      </c>
      <c r="D556" s="2">
        <v>-8.7377026563153493E-2</v>
      </c>
      <c r="E556" s="2">
        <v>-1.3408377619441416</v>
      </c>
      <c r="F556" s="2">
        <v>24.518979999999999</v>
      </c>
      <c r="G556" s="2">
        <v>24.272269999999999</v>
      </c>
      <c r="H556" s="2">
        <v>24.193679999999997</v>
      </c>
      <c r="I556" s="2">
        <v>24.026098000000001</v>
      </c>
      <c r="J556" s="2">
        <v>23.20874550000001</v>
      </c>
      <c r="K556" s="17" t="s">
        <v>49</v>
      </c>
      <c r="L556" s="17" t="s">
        <v>50</v>
      </c>
      <c r="M556" s="17" t="s">
        <v>55</v>
      </c>
    </row>
    <row r="557" spans="1:13" ht="13.5" x14ac:dyDescent="0.25">
      <c r="A557" s="3">
        <v>42815</v>
      </c>
      <c r="B557" s="2">
        <v>24.960799999999999</v>
      </c>
      <c r="C557" s="2">
        <v>66.322426450386018</v>
      </c>
      <c r="D557" s="2">
        <v>-0.163613848269474</v>
      </c>
      <c r="E557" s="2">
        <v>-1.1026174969401961</v>
      </c>
      <c r="F557" s="2">
        <v>24.719080000000002</v>
      </c>
      <c r="G557" s="2">
        <v>24.371270000000003</v>
      </c>
      <c r="H557" s="2">
        <v>24.243704999999999</v>
      </c>
      <c r="I557" s="2">
        <v>24.046056000000004</v>
      </c>
      <c r="J557" s="2">
        <v>23.222920500000008</v>
      </c>
      <c r="K557" s="17" t="s">
        <v>49</v>
      </c>
      <c r="L557" s="17" t="s">
        <v>50</v>
      </c>
      <c r="M557" s="17" t="s">
        <v>55</v>
      </c>
    </row>
    <row r="558" spans="1:13" ht="13.5" x14ac:dyDescent="0.25">
      <c r="A558" s="3">
        <v>42816</v>
      </c>
      <c r="B558" s="2">
        <v>24.942399999999999</v>
      </c>
      <c r="C558" s="2">
        <v>65.786264843882805</v>
      </c>
      <c r="D558" s="2">
        <v>-0.22896732569443046</v>
      </c>
      <c r="E558" s="2">
        <v>-0.85646375749265369</v>
      </c>
      <c r="F558" s="2">
        <v>24.783859999999997</v>
      </c>
      <c r="G558" s="2">
        <v>24.466850000000001</v>
      </c>
      <c r="H558" s="2">
        <v>24.292809999999999</v>
      </c>
      <c r="I558" s="2">
        <v>24.063592</v>
      </c>
      <c r="J558" s="2">
        <v>23.237657000000009</v>
      </c>
      <c r="K558" s="17" t="s">
        <v>49</v>
      </c>
      <c r="L558" s="17" t="s">
        <v>50</v>
      </c>
      <c r="M558" s="17" t="s">
        <v>55</v>
      </c>
    </row>
    <row r="559" spans="1:13" ht="13.5" x14ac:dyDescent="0.25">
      <c r="A559" s="3">
        <v>42817</v>
      </c>
      <c r="B559" s="2">
        <v>24.881799999999998</v>
      </c>
      <c r="C559" s="2">
        <v>63.952546491281034</v>
      </c>
      <c r="D559" s="2">
        <v>-0.24750275871176797</v>
      </c>
      <c r="E559" s="2">
        <v>-0.62159803349311493</v>
      </c>
      <c r="F559" s="2">
        <v>24.888659999999998</v>
      </c>
      <c r="G559" s="2">
        <v>24.53267</v>
      </c>
      <c r="H559" s="2">
        <v>24.332304999999998</v>
      </c>
      <c r="I559" s="2">
        <v>24.077336000000006</v>
      </c>
      <c r="J559" s="2">
        <v>23.251223500000009</v>
      </c>
      <c r="K559" s="17" t="s">
        <v>49</v>
      </c>
      <c r="L559" s="17" t="s">
        <v>50</v>
      </c>
      <c r="M559" s="17" t="s">
        <v>55</v>
      </c>
    </row>
    <row r="560" spans="1:13" ht="13.5" x14ac:dyDescent="0.25">
      <c r="A560" s="3">
        <v>42818</v>
      </c>
      <c r="B560" s="2">
        <v>24.881799999999998</v>
      </c>
      <c r="C560" s="2">
        <v>63.952546491281026</v>
      </c>
      <c r="D560" s="2">
        <v>-0.27076667052066128</v>
      </c>
      <c r="E560" s="2">
        <v>-0.40277223625527969</v>
      </c>
      <c r="F560" s="2">
        <v>24.925519999999999</v>
      </c>
      <c r="G560" s="2">
        <v>24.601130000000001</v>
      </c>
      <c r="H560" s="2">
        <v>24.3718</v>
      </c>
      <c r="I560" s="2">
        <v>24.096346000000004</v>
      </c>
      <c r="J560" s="2">
        <v>23.264589000000012</v>
      </c>
      <c r="K560" s="17" t="s">
        <v>49</v>
      </c>
      <c r="L560" s="17" t="s">
        <v>51</v>
      </c>
      <c r="M560" s="17" t="s">
        <v>55</v>
      </c>
    </row>
    <row r="561" spans="1:13" ht="13.5" x14ac:dyDescent="0.25">
      <c r="A561" s="3">
        <v>42821</v>
      </c>
      <c r="B561" s="2">
        <v>24.960799999999999</v>
      </c>
      <c r="C561" s="2">
        <v>65.410248261968874</v>
      </c>
      <c r="D561" s="2">
        <v>-0.36842282170402996</v>
      </c>
      <c r="E561" s="2">
        <v>-0.21709196827028221</v>
      </c>
      <c r="F561" s="2">
        <v>24.925519999999999</v>
      </c>
      <c r="G561" s="2">
        <v>24.722249999999999</v>
      </c>
      <c r="H561" s="2">
        <v>24.415245000000006</v>
      </c>
      <c r="I561" s="2">
        <v>24.116988000000006</v>
      </c>
      <c r="J561" s="2">
        <v>23.278550500000009</v>
      </c>
      <c r="K561" s="17" t="s">
        <v>47</v>
      </c>
      <c r="L561" s="17" t="s">
        <v>51</v>
      </c>
      <c r="M561" s="17" t="s">
        <v>51</v>
      </c>
    </row>
    <row r="562" spans="1:13" ht="13.5" x14ac:dyDescent="0.25">
      <c r="A562" s="3">
        <v>42822</v>
      </c>
      <c r="B562" s="2">
        <v>24.855499999999999</v>
      </c>
      <c r="C562" s="2">
        <v>61.821682770884735</v>
      </c>
      <c r="D562" s="2">
        <v>-0.4143229649764244</v>
      </c>
      <c r="E562" s="2">
        <v>-7.5954206815005879E-2</v>
      </c>
      <c r="F562" s="2">
        <v>24.90446</v>
      </c>
      <c r="G562" s="2">
        <v>24.811770000000003</v>
      </c>
      <c r="H562" s="2">
        <v>24.446840000000002</v>
      </c>
      <c r="I562" s="2">
        <v>24.135682000000006</v>
      </c>
      <c r="J562" s="2">
        <v>23.292978500000004</v>
      </c>
      <c r="K562" s="17" t="s">
        <v>47</v>
      </c>
      <c r="L562" s="17" t="s">
        <v>48</v>
      </c>
      <c r="M562" s="17" t="s">
        <v>52</v>
      </c>
    </row>
    <row r="563" spans="1:13" ht="13.5" x14ac:dyDescent="0.25">
      <c r="A563" s="3">
        <v>42823</v>
      </c>
      <c r="B563" s="2">
        <v>24.486899999999999</v>
      </c>
      <c r="C563" s="2">
        <v>51.227046741854245</v>
      </c>
      <c r="D563" s="2">
        <v>-0.32719945369438008</v>
      </c>
      <c r="E563" s="2">
        <v>2.7949130475415619E-2</v>
      </c>
      <c r="F563" s="2">
        <v>24.813359999999999</v>
      </c>
      <c r="G563" s="2">
        <v>24.79861</v>
      </c>
      <c r="H563" s="2">
        <v>24.460664999999999</v>
      </c>
      <c r="I563" s="2">
        <v>24.147058000000001</v>
      </c>
      <c r="J563" s="2">
        <v>23.304181000000003</v>
      </c>
      <c r="K563" s="17" t="s">
        <v>47</v>
      </c>
      <c r="L563" s="17" t="s">
        <v>48</v>
      </c>
      <c r="M563" s="17" t="s">
        <v>52</v>
      </c>
    </row>
    <row r="564" spans="1:13" ht="13.5" x14ac:dyDescent="0.25">
      <c r="A564" s="3">
        <v>42824</v>
      </c>
      <c r="B564" s="2">
        <v>24.436800000000002</v>
      </c>
      <c r="C564" s="2">
        <v>49.97346752725565</v>
      </c>
      <c r="D564" s="2">
        <v>-0.29010838982731713</v>
      </c>
      <c r="E564" s="2">
        <v>8.9716416407454452E-2</v>
      </c>
      <c r="F564" s="2">
        <v>24.724360000000001</v>
      </c>
      <c r="G564" s="2">
        <v>24.806509999999999</v>
      </c>
      <c r="H564" s="2">
        <v>24.473960000000002</v>
      </c>
      <c r="I564" s="2">
        <v>24.151322000000004</v>
      </c>
      <c r="J564" s="2">
        <v>23.315258499999999</v>
      </c>
      <c r="K564" s="17" t="s">
        <v>47</v>
      </c>
      <c r="L564" s="17" t="s">
        <v>51</v>
      </c>
      <c r="M564" s="17" t="s">
        <v>52</v>
      </c>
    </row>
    <row r="565" spans="1:13" ht="13.5" x14ac:dyDescent="0.25">
      <c r="A565" s="3">
        <v>42825</v>
      </c>
      <c r="B565" s="2">
        <v>24.486899999999999</v>
      </c>
      <c r="C565" s="2">
        <v>51.257986756136184</v>
      </c>
      <c r="D565" s="2">
        <v>-0.21009221853742588</v>
      </c>
      <c r="E565" s="2">
        <v>0.12536249865539234</v>
      </c>
      <c r="F565" s="2">
        <v>24.645379999999999</v>
      </c>
      <c r="G565" s="2">
        <v>24.785450000000001</v>
      </c>
      <c r="H565" s="2">
        <v>24.489494999999998</v>
      </c>
      <c r="I565" s="2">
        <v>24.167120000000004</v>
      </c>
      <c r="J565" s="2">
        <v>23.326649499999998</v>
      </c>
      <c r="K565" s="17" t="s">
        <v>47</v>
      </c>
      <c r="L565" s="17" t="s">
        <v>51</v>
      </c>
      <c r="M565" s="17" t="s">
        <v>52</v>
      </c>
    </row>
    <row r="566" spans="1:13" ht="13.5" x14ac:dyDescent="0.25">
      <c r="A566" s="3">
        <v>42828</v>
      </c>
      <c r="B566" s="2">
        <v>24.723800000000001</v>
      </c>
      <c r="C566" s="2">
        <v>56.894205971159813</v>
      </c>
      <c r="D566" s="2">
        <v>-0.11964772856913797</v>
      </c>
      <c r="E566" s="2">
        <v>0.11283227684980149</v>
      </c>
      <c r="F566" s="2">
        <v>24.59798</v>
      </c>
      <c r="G566" s="2">
        <v>24.761749999999999</v>
      </c>
      <c r="H566" s="2">
        <v>24.517009999999999</v>
      </c>
      <c r="I566" s="2">
        <v>24.175072000000004</v>
      </c>
      <c r="J566" s="2">
        <v>23.340670499999998</v>
      </c>
      <c r="K566" s="17" t="s">
        <v>47</v>
      </c>
      <c r="L566" s="17" t="s">
        <v>51</v>
      </c>
      <c r="M566" s="17" t="s">
        <v>52</v>
      </c>
    </row>
    <row r="567" spans="1:13" ht="13.5" x14ac:dyDescent="0.25">
      <c r="A567" s="3">
        <v>42829</v>
      </c>
      <c r="B567" s="2">
        <v>24.7502</v>
      </c>
      <c r="C567" s="2">
        <v>57.484214339279688</v>
      </c>
      <c r="D567" s="2">
        <v>-4.6677854906583605E-2</v>
      </c>
      <c r="E567" s="2">
        <v>3.0429415066908411E-2</v>
      </c>
      <c r="F567" s="2">
        <v>24.576919999999994</v>
      </c>
      <c r="G567" s="2">
        <v>24.740690000000001</v>
      </c>
      <c r="H567" s="2">
        <v>24.555979999999998</v>
      </c>
      <c r="I567" s="2">
        <v>24.187184000000002</v>
      </c>
      <c r="J567" s="2">
        <v>23.354098999999998</v>
      </c>
      <c r="K567" s="17" t="s">
        <v>49</v>
      </c>
      <c r="L567" s="17" t="s">
        <v>51</v>
      </c>
      <c r="M567" s="17" t="s">
        <v>54</v>
      </c>
    </row>
    <row r="568" spans="1:13" ht="13.5" x14ac:dyDescent="0.25">
      <c r="A568" s="3">
        <v>42830</v>
      </c>
      <c r="B568" s="2">
        <v>24.758099999999999</v>
      </c>
      <c r="C568" s="2">
        <v>57.670925013697641</v>
      </c>
      <c r="D568" s="2">
        <v>1.0008260981816619E-2</v>
      </c>
      <c r="E568" s="2">
        <v>-9.3928408739502547E-2</v>
      </c>
      <c r="F568" s="2">
        <v>24.631159999999998</v>
      </c>
      <c r="G568" s="2">
        <v>24.722259999999999</v>
      </c>
      <c r="H568" s="2">
        <v>24.594555</v>
      </c>
      <c r="I568" s="2">
        <v>24.198980000000002</v>
      </c>
      <c r="J568" s="2">
        <v>23.367237999999997</v>
      </c>
      <c r="K568" s="17" t="s">
        <v>49</v>
      </c>
      <c r="L568" s="17" t="s">
        <v>51</v>
      </c>
      <c r="M568" s="17" t="s">
        <v>55</v>
      </c>
    </row>
    <row r="569" spans="1:13" ht="13.5" x14ac:dyDescent="0.25">
      <c r="A569" s="3">
        <v>42831</v>
      </c>
      <c r="B569" s="2">
        <v>25.276800000000001</v>
      </c>
      <c r="C569" s="2">
        <v>67.700606587679516</v>
      </c>
      <c r="D569" s="2">
        <v>8.6613915384639029E-3</v>
      </c>
      <c r="E569" s="2">
        <v>-0.24332009283122449</v>
      </c>
      <c r="F569" s="2">
        <v>24.799160000000001</v>
      </c>
      <c r="G569" s="2">
        <v>24.761760000000002</v>
      </c>
      <c r="H569" s="2">
        <v>24.647214999999996</v>
      </c>
      <c r="I569" s="2">
        <v>24.224204</v>
      </c>
      <c r="J569" s="2">
        <v>23.382970499999995</v>
      </c>
      <c r="K569" s="17" t="s">
        <v>49</v>
      </c>
      <c r="L569" s="17" t="s">
        <v>50</v>
      </c>
      <c r="M569" s="17" t="s">
        <v>55</v>
      </c>
    </row>
    <row r="570" spans="1:13" ht="13.5" x14ac:dyDescent="0.25">
      <c r="A570" s="3">
        <v>42832</v>
      </c>
      <c r="B570" s="2">
        <v>25.8034</v>
      </c>
      <c r="C570" s="2">
        <v>74.346389537319112</v>
      </c>
      <c r="D570" s="2">
        <v>-3.6001385279416098E-2</v>
      </c>
      <c r="E570" s="2">
        <v>-0.40651618205461537</v>
      </c>
      <c r="F570" s="2">
        <v>25.062460000000002</v>
      </c>
      <c r="G570" s="2">
        <v>24.853920000000002</v>
      </c>
      <c r="H570" s="2">
        <v>24.727525</v>
      </c>
      <c r="I570" s="2">
        <v>24.266228000000002</v>
      </c>
      <c r="J570" s="2">
        <v>23.401138499999991</v>
      </c>
      <c r="K570" s="17" t="s">
        <v>49</v>
      </c>
      <c r="L570" s="17" t="s">
        <v>50</v>
      </c>
      <c r="M570" s="17" t="s">
        <v>55</v>
      </c>
    </row>
    <row r="571" spans="1:13" ht="13.5" x14ac:dyDescent="0.25">
      <c r="A571" s="3">
        <v>42835</v>
      </c>
      <c r="B571" s="2">
        <v>25.029299999999999</v>
      </c>
      <c r="C571" s="2">
        <v>56.079747046494703</v>
      </c>
      <c r="D571" s="2">
        <v>-1.1591294350068893E-2</v>
      </c>
      <c r="E571" s="2">
        <v>-0.56000363350482352</v>
      </c>
      <c r="F571" s="2">
        <v>25.123559999999998</v>
      </c>
      <c r="G571" s="2">
        <v>24.860770000000002</v>
      </c>
      <c r="H571" s="2">
        <v>24.791509999999995</v>
      </c>
      <c r="I571" s="2">
        <v>24.284975999999997</v>
      </c>
      <c r="J571" s="2">
        <v>23.415606999999994</v>
      </c>
      <c r="K571" s="17" t="s">
        <v>49</v>
      </c>
      <c r="L571" s="17" t="s">
        <v>50</v>
      </c>
      <c r="M571" s="17" t="s">
        <v>55</v>
      </c>
    </row>
    <row r="572" spans="1:13" ht="13.5" x14ac:dyDescent="0.25">
      <c r="A572" s="3">
        <v>42836</v>
      </c>
      <c r="B572" s="2">
        <v>25.4084</v>
      </c>
      <c r="C572" s="2">
        <v>61.118091141095256</v>
      </c>
      <c r="D572" s="2">
        <v>-3.7396592974083376E-2</v>
      </c>
      <c r="E572" s="2">
        <v>-0.70171959685364405</v>
      </c>
      <c r="F572" s="2">
        <v>25.255200000000002</v>
      </c>
      <c r="G572" s="2">
        <v>24.916060000000002</v>
      </c>
      <c r="H572" s="2">
        <v>24.863914999999999</v>
      </c>
      <c r="I572" s="2">
        <v>24.311305999999995</v>
      </c>
      <c r="J572" s="2">
        <v>23.431997499999994</v>
      </c>
      <c r="K572" s="17" t="s">
        <v>49</v>
      </c>
      <c r="L572" s="17" t="s">
        <v>50</v>
      </c>
      <c r="M572" s="17" t="s">
        <v>55</v>
      </c>
    </row>
    <row r="573" spans="1:13" ht="13.5" x14ac:dyDescent="0.25">
      <c r="A573" s="3">
        <v>42837</v>
      </c>
      <c r="B573" s="2">
        <v>25.777000000000001</v>
      </c>
      <c r="C573" s="2">
        <v>65.287676816973473</v>
      </c>
      <c r="D573" s="2">
        <v>-0.14750049824390743</v>
      </c>
      <c r="E573" s="2">
        <v>-0.83442964343492299</v>
      </c>
      <c r="F573" s="2">
        <v>25.45898</v>
      </c>
      <c r="G573" s="2">
        <v>25.045069999999999</v>
      </c>
      <c r="H573" s="2">
        <v>24.921839999999996</v>
      </c>
      <c r="I573" s="2">
        <v>24.352905999999997</v>
      </c>
      <c r="J573" s="2">
        <v>23.449111999999996</v>
      </c>
      <c r="K573" s="17" t="s">
        <v>49</v>
      </c>
      <c r="L573" s="17" t="s">
        <v>50</v>
      </c>
      <c r="M573" s="17" t="s">
        <v>55</v>
      </c>
    </row>
    <row r="574" spans="1:13" ht="13.5" x14ac:dyDescent="0.25">
      <c r="A574" s="3">
        <v>42838</v>
      </c>
      <c r="B574" s="2">
        <v>25.150400000000001</v>
      </c>
      <c r="C574" s="2">
        <v>54.573746108449633</v>
      </c>
      <c r="D574" s="2">
        <v>-0.20807819612489098</v>
      </c>
      <c r="E574" s="2">
        <v>-0.9513506579344293</v>
      </c>
      <c r="F574" s="2">
        <v>25.433700000000002</v>
      </c>
      <c r="G574" s="2">
        <v>25.116430000000001</v>
      </c>
      <c r="H574" s="2">
        <v>24.961469999999998</v>
      </c>
      <c r="I574" s="2">
        <v>24.381974</v>
      </c>
      <c r="J574" s="2">
        <v>23.463882999999996</v>
      </c>
      <c r="K574" s="17" t="s">
        <v>49</v>
      </c>
      <c r="L574" s="17" t="s">
        <v>51</v>
      </c>
      <c r="M574" s="17" t="s">
        <v>54</v>
      </c>
    </row>
    <row r="575" spans="1:13" ht="13.5" x14ac:dyDescent="0.25">
      <c r="A575" s="3">
        <v>42839</v>
      </c>
      <c r="B575" s="2">
        <v>24.410499999999999</v>
      </c>
      <c r="C575" s="2">
        <v>45.151451941265258</v>
      </c>
      <c r="D575" s="2">
        <v>-0.19878518795615108</v>
      </c>
      <c r="E575" s="2">
        <v>-1.0439621161629142</v>
      </c>
      <c r="F575" s="2">
        <v>25.15512</v>
      </c>
      <c r="G575" s="2">
        <v>25.108789999999999</v>
      </c>
      <c r="H575" s="2">
        <v>24.947120000000002</v>
      </c>
      <c r="I575" s="2">
        <v>24.396243999999996</v>
      </c>
      <c r="J575" s="2">
        <v>23.474164999999999</v>
      </c>
      <c r="K575" s="17" t="s">
        <v>47</v>
      </c>
      <c r="L575" s="17" t="s">
        <v>51</v>
      </c>
      <c r="M575" s="17" t="s">
        <v>52</v>
      </c>
    </row>
    <row r="576" spans="1:13" ht="13.5" x14ac:dyDescent="0.25">
      <c r="A576" s="3">
        <v>42842</v>
      </c>
      <c r="B576" s="2">
        <v>24.734400000000001</v>
      </c>
      <c r="C576" s="2">
        <v>49.279801309651404</v>
      </c>
      <c r="D576" s="2">
        <v>-0.17591476630877168</v>
      </c>
      <c r="E576" s="2">
        <v>-1.0695412014456449</v>
      </c>
      <c r="F576" s="2">
        <v>25.096140000000002</v>
      </c>
      <c r="G576" s="2">
        <v>25.109850000000002</v>
      </c>
      <c r="H576" s="2">
        <v>24.935799999999997</v>
      </c>
      <c r="I576" s="2">
        <v>24.416991999999997</v>
      </c>
      <c r="J576" s="2">
        <v>23.486066500000003</v>
      </c>
      <c r="K576" s="17" t="s">
        <v>49</v>
      </c>
      <c r="L576" s="17" t="s">
        <v>51</v>
      </c>
      <c r="M576" s="17" t="s">
        <v>54</v>
      </c>
    </row>
    <row r="577" spans="1:13" ht="13.5" x14ac:dyDescent="0.25">
      <c r="A577" s="3">
        <v>42843</v>
      </c>
      <c r="B577" s="2">
        <v>24.7502</v>
      </c>
      <c r="C577" s="2">
        <v>49.479561636590745</v>
      </c>
      <c r="D577" s="2">
        <v>-0.15322124773821599</v>
      </c>
      <c r="E577" s="2">
        <v>-1.0039574087271659</v>
      </c>
      <c r="F577" s="2">
        <v>24.964500000000005</v>
      </c>
      <c r="G577" s="2">
        <v>25.109850000000002</v>
      </c>
      <c r="H577" s="2">
        <v>24.925270000000001</v>
      </c>
      <c r="I577" s="2">
        <v>24.438055999999992</v>
      </c>
      <c r="J577" s="2">
        <v>23.498902500000003</v>
      </c>
      <c r="K577" s="17" t="s">
        <v>47</v>
      </c>
      <c r="L577" s="17" t="s">
        <v>51</v>
      </c>
      <c r="M577" s="17" t="s">
        <v>52</v>
      </c>
    </row>
    <row r="578" spans="1:13" ht="13.5" x14ac:dyDescent="0.25">
      <c r="A578" s="3">
        <v>42844</v>
      </c>
      <c r="B578" s="2">
        <v>24.7502</v>
      </c>
      <c r="C578" s="2">
        <v>49.479561636590745</v>
      </c>
      <c r="D578" s="2">
        <v>-0.13247992979561474</v>
      </c>
      <c r="E578" s="2">
        <v>-0.8923597775436507</v>
      </c>
      <c r="F578" s="2">
        <v>24.759140000000002</v>
      </c>
      <c r="G578" s="2">
        <v>25.109059999999999</v>
      </c>
      <c r="H578" s="2">
        <v>24.915659999999999</v>
      </c>
      <c r="I578" s="2">
        <v>24.459119999999995</v>
      </c>
      <c r="J578" s="2">
        <v>23.513384000000006</v>
      </c>
      <c r="K578" s="17" t="s">
        <v>47</v>
      </c>
      <c r="L578" s="17" t="s">
        <v>51</v>
      </c>
      <c r="M578" s="17" t="s">
        <v>52</v>
      </c>
    </row>
    <row r="579" spans="1:13" ht="13.5" x14ac:dyDescent="0.25">
      <c r="A579" s="3">
        <v>42845</v>
      </c>
      <c r="B579" s="2">
        <v>24.513200000000001</v>
      </c>
      <c r="C579" s="2">
        <v>46.306825676375205</v>
      </c>
      <c r="D579" s="2">
        <v>-1.7274282634932803E-2</v>
      </c>
      <c r="E579" s="2">
        <v>-0.76336130342404906</v>
      </c>
      <c r="F579" s="2">
        <v>24.631699999999999</v>
      </c>
      <c r="G579" s="2">
        <v>25.032700000000002</v>
      </c>
      <c r="H579" s="2">
        <v>24.89723</v>
      </c>
      <c r="I579" s="2">
        <v>24.475443999999992</v>
      </c>
      <c r="J579" s="2">
        <v>23.52510100000001</v>
      </c>
      <c r="K579" s="17" t="s">
        <v>47</v>
      </c>
      <c r="L579" s="17" t="s">
        <v>51</v>
      </c>
      <c r="M579" s="17" t="s">
        <v>52</v>
      </c>
    </row>
    <row r="580" spans="1:13" ht="13.5" x14ac:dyDescent="0.25">
      <c r="A580" s="3">
        <v>42846</v>
      </c>
      <c r="B580" s="2">
        <v>24.381499999999999</v>
      </c>
      <c r="C580" s="2">
        <v>44.595543370648372</v>
      </c>
      <c r="D580" s="2">
        <v>0.17265634442981792</v>
      </c>
      <c r="E580" s="2">
        <v>-0.63362658268086625</v>
      </c>
      <c r="F580" s="2">
        <v>24.625900000000001</v>
      </c>
      <c r="G580" s="2">
        <v>24.890509999999999</v>
      </c>
      <c r="H580" s="2">
        <v>24.872215000000001</v>
      </c>
      <c r="I580" s="2">
        <v>24.489133999999993</v>
      </c>
      <c r="J580" s="2">
        <v>23.536159500000011</v>
      </c>
      <c r="K580" s="17" t="s">
        <v>47</v>
      </c>
      <c r="L580" s="17" t="s">
        <v>51</v>
      </c>
      <c r="M580" s="17" t="s">
        <v>52</v>
      </c>
    </row>
    <row r="581" spans="1:13" ht="13.5" x14ac:dyDescent="0.25">
      <c r="A581" s="3">
        <v>42849</v>
      </c>
      <c r="B581" s="2">
        <v>24.363099999999999</v>
      </c>
      <c r="C581" s="2">
        <v>44.348952639725255</v>
      </c>
      <c r="D581" s="2">
        <v>0.21796944148134401</v>
      </c>
      <c r="E581" s="2">
        <v>-0.50174019053694641</v>
      </c>
      <c r="F581" s="2">
        <v>24.551639999999999</v>
      </c>
      <c r="G581" s="2">
        <v>24.823890000000002</v>
      </c>
      <c r="H581" s="2">
        <v>24.84233</v>
      </c>
      <c r="I581" s="2">
        <v>24.497189999999996</v>
      </c>
      <c r="J581" s="2">
        <v>23.54804750000001</v>
      </c>
      <c r="K581" s="17" t="s">
        <v>47</v>
      </c>
      <c r="L581" s="17" t="s">
        <v>48</v>
      </c>
      <c r="M581" s="17" t="s">
        <v>52</v>
      </c>
    </row>
    <row r="582" spans="1:13" ht="13.5" x14ac:dyDescent="0.25">
      <c r="A582" s="3">
        <v>42850</v>
      </c>
      <c r="B582" s="2">
        <v>24.360499999999998</v>
      </c>
      <c r="C582" s="2">
        <v>44.311666829645667</v>
      </c>
      <c r="D582" s="2">
        <v>0.31709486576409418</v>
      </c>
      <c r="E582" s="2">
        <v>-0.36806493729575213</v>
      </c>
      <c r="F582" s="2">
        <v>24.473700000000001</v>
      </c>
      <c r="G582" s="2">
        <v>24.719100000000005</v>
      </c>
      <c r="H582" s="2">
        <v>24.81758</v>
      </c>
      <c r="I582" s="2">
        <v>24.502561999999998</v>
      </c>
      <c r="J582" s="2">
        <v>23.559264000000006</v>
      </c>
      <c r="K582" s="17" t="s">
        <v>47</v>
      </c>
      <c r="L582" s="17" t="s">
        <v>48</v>
      </c>
      <c r="M582" s="17" t="s">
        <v>52</v>
      </c>
    </row>
    <row r="583" spans="1:13" ht="13.5" x14ac:dyDescent="0.25">
      <c r="A583" s="3">
        <v>42851</v>
      </c>
      <c r="B583" s="2">
        <v>24.4895</v>
      </c>
      <c r="C583" s="2">
        <v>46.705762567030455</v>
      </c>
      <c r="D583" s="2">
        <v>0.45023763560654473</v>
      </c>
      <c r="E583" s="2">
        <v>-0.23847157370812197</v>
      </c>
      <c r="F583" s="2">
        <v>24.421559999999999</v>
      </c>
      <c r="G583" s="2">
        <v>24.590350000000001</v>
      </c>
      <c r="H583" s="2">
        <v>24.817709999999998</v>
      </c>
      <c r="I583" s="2">
        <v>24.510513999999997</v>
      </c>
      <c r="J583" s="2">
        <v>23.571125500000004</v>
      </c>
      <c r="K583" s="17" t="s">
        <v>47</v>
      </c>
      <c r="L583" s="17" t="s">
        <v>48</v>
      </c>
      <c r="M583" s="17" t="s">
        <v>52</v>
      </c>
    </row>
    <row r="584" spans="1:13" ht="13.5" x14ac:dyDescent="0.25">
      <c r="A584" s="3">
        <v>42852</v>
      </c>
      <c r="B584" s="2">
        <v>24.513200000000001</v>
      </c>
      <c r="C584" s="2">
        <v>47.155255035980538</v>
      </c>
      <c r="D584" s="2">
        <v>0.46593766741351672</v>
      </c>
      <c r="E584" s="2">
        <v>-0.11672116269835618</v>
      </c>
      <c r="F584" s="2">
        <v>24.421559999999996</v>
      </c>
      <c r="G584" s="2">
        <v>24.526630000000001</v>
      </c>
      <c r="H584" s="2">
        <v>24.821530000000003</v>
      </c>
      <c r="I584" s="2">
        <v>24.524205999999996</v>
      </c>
      <c r="J584" s="2">
        <v>23.583105500000006</v>
      </c>
      <c r="K584" s="17" t="s">
        <v>49</v>
      </c>
      <c r="L584" s="17" t="s">
        <v>51</v>
      </c>
      <c r="M584" s="17" t="s">
        <v>51</v>
      </c>
    </row>
    <row r="585" spans="1:13" ht="13.5" x14ac:dyDescent="0.25">
      <c r="A585" s="3">
        <v>42853</v>
      </c>
      <c r="B585" s="2">
        <v>24.526399999999999</v>
      </c>
      <c r="C585" s="2">
        <v>47.421243466474976</v>
      </c>
      <c r="D585" s="2">
        <v>0.36538142261939655</v>
      </c>
      <c r="E585" s="2">
        <v>-1.1636279322640053E-2</v>
      </c>
      <c r="F585" s="2">
        <v>24.450539999999997</v>
      </c>
      <c r="G585" s="2">
        <v>24.538220000000003</v>
      </c>
      <c r="H585" s="2">
        <v>24.823505000000001</v>
      </c>
      <c r="I585" s="2">
        <v>24.539213999999998</v>
      </c>
      <c r="J585" s="2">
        <v>23.595151500000007</v>
      </c>
      <c r="K585" s="17" t="s">
        <v>49</v>
      </c>
      <c r="L585" s="17" t="s">
        <v>50</v>
      </c>
      <c r="M585" s="17" t="s">
        <v>55</v>
      </c>
    </row>
    <row r="586" spans="1:13" ht="13.5" x14ac:dyDescent="0.25">
      <c r="A586" s="3">
        <v>42857</v>
      </c>
      <c r="B586" s="2">
        <v>24.752800000000001</v>
      </c>
      <c r="C586" s="2">
        <v>51.893737143191061</v>
      </c>
      <c r="D586" s="2">
        <v>0.31417375022948235</v>
      </c>
      <c r="E586" s="2">
        <v>7.2052510291978539E-2</v>
      </c>
      <c r="F586" s="2">
        <v>24.528479999999995</v>
      </c>
      <c r="G586" s="2">
        <v>24.54006</v>
      </c>
      <c r="H586" s="2">
        <v>24.824954999999999</v>
      </c>
      <c r="I586" s="2">
        <v>24.559804</v>
      </c>
      <c r="J586" s="2">
        <v>23.609119500000006</v>
      </c>
      <c r="K586" s="17" t="s">
        <v>49</v>
      </c>
      <c r="L586" s="17" t="s">
        <v>50</v>
      </c>
      <c r="M586" s="17" t="s">
        <v>55</v>
      </c>
    </row>
    <row r="587" spans="1:13" ht="13.5" x14ac:dyDescent="0.25">
      <c r="A587" s="3">
        <v>42858</v>
      </c>
      <c r="B587" s="2">
        <v>24.752800000000001</v>
      </c>
      <c r="C587" s="2">
        <v>51.893737143191061</v>
      </c>
      <c r="D587" s="2">
        <v>0.27269453396695553</v>
      </c>
      <c r="E587" s="2">
        <v>0.11943720769980491</v>
      </c>
      <c r="F587" s="2">
        <v>24.606940000000002</v>
      </c>
      <c r="G587" s="2">
        <v>24.540320000000001</v>
      </c>
      <c r="H587" s="2">
        <v>24.825084999999998</v>
      </c>
      <c r="I587" s="2">
        <v>24.575653999999997</v>
      </c>
      <c r="J587" s="2">
        <v>23.622956000000009</v>
      </c>
      <c r="K587" s="17" t="s">
        <v>49</v>
      </c>
      <c r="L587" s="17" t="s">
        <v>50</v>
      </c>
      <c r="M587" s="17" t="s">
        <v>55</v>
      </c>
    </row>
    <row r="588" spans="1:13" ht="13.5" x14ac:dyDescent="0.25">
      <c r="A588" s="3">
        <v>42859</v>
      </c>
      <c r="B588" s="2">
        <v>24.881799999999998</v>
      </c>
      <c r="C588" s="2">
        <v>54.453931710737599</v>
      </c>
      <c r="D588" s="2">
        <v>0.22750375730581496</v>
      </c>
      <c r="E588" s="2">
        <v>0.16817891797384696</v>
      </c>
      <c r="F588" s="2">
        <v>24.685399999999998</v>
      </c>
      <c r="G588" s="2">
        <v>24.55348</v>
      </c>
      <c r="H588" s="2">
        <v>24.831269999999996</v>
      </c>
      <c r="I588" s="2">
        <v>24.594083999999995</v>
      </c>
      <c r="J588" s="2">
        <v>23.637437500000011</v>
      </c>
      <c r="K588" s="17" t="s">
        <v>49</v>
      </c>
      <c r="L588" s="17" t="s">
        <v>50</v>
      </c>
      <c r="M588" s="17" t="s">
        <v>55</v>
      </c>
    </row>
    <row r="589" spans="1:13" ht="13.5" x14ac:dyDescent="0.25">
      <c r="A589" s="3">
        <v>42860</v>
      </c>
      <c r="B589" s="2">
        <v>25.013500000000001</v>
      </c>
      <c r="C589" s="2">
        <v>56.971648125026505</v>
      </c>
      <c r="D589" s="2">
        <v>0.14178843362764226</v>
      </c>
      <c r="E589" s="2">
        <v>0.21701906764146744</v>
      </c>
      <c r="F589" s="2">
        <v>24.78546</v>
      </c>
      <c r="G589" s="2">
        <v>24.60351</v>
      </c>
      <c r="H589" s="2">
        <v>24.818104999999999</v>
      </c>
      <c r="I589" s="2">
        <v>24.612515999999996</v>
      </c>
      <c r="J589" s="2">
        <v>23.65455200000001</v>
      </c>
      <c r="K589" s="17" t="s">
        <v>49</v>
      </c>
      <c r="L589" s="17" t="s">
        <v>50</v>
      </c>
      <c r="M589" s="17" t="s">
        <v>55</v>
      </c>
    </row>
    <row r="590" spans="1:13" ht="13.5" x14ac:dyDescent="0.25">
      <c r="A590" s="3">
        <v>42863</v>
      </c>
      <c r="B590" s="2">
        <v>25.179300000000001</v>
      </c>
      <c r="C590" s="2">
        <v>59.971556920749883</v>
      </c>
      <c r="D590" s="2">
        <v>3.4772286203121894E-2</v>
      </c>
      <c r="E590" s="2">
        <v>0.28291227331646762</v>
      </c>
      <c r="F590" s="2">
        <v>24.916040000000002</v>
      </c>
      <c r="G590" s="2">
        <v>24.68329</v>
      </c>
      <c r="H590" s="2">
        <v>24.786899999999999</v>
      </c>
      <c r="I590" s="2">
        <v>24.634263999999998</v>
      </c>
      <c r="J590" s="2">
        <v>23.672495500000004</v>
      </c>
      <c r="K590" s="17" t="s">
        <v>49</v>
      </c>
      <c r="L590" s="17" t="s">
        <v>50</v>
      </c>
      <c r="M590" s="17" t="s">
        <v>55</v>
      </c>
    </row>
    <row r="591" spans="1:13" ht="13.5" x14ac:dyDescent="0.25">
      <c r="A591" s="3">
        <v>42864</v>
      </c>
      <c r="B591" s="2">
        <v>25.171399999999998</v>
      </c>
      <c r="C591" s="2">
        <v>59.757773022165814</v>
      </c>
      <c r="D591" s="2">
        <v>-6.0805861052024568E-2</v>
      </c>
      <c r="E591" s="2">
        <v>0.37750948901582854</v>
      </c>
      <c r="F591" s="2">
        <v>24.999759999999998</v>
      </c>
      <c r="G591" s="2">
        <v>24.764119999999998</v>
      </c>
      <c r="H591" s="2">
        <v>24.794005000000002</v>
      </c>
      <c r="I591" s="2">
        <v>24.655853999999998</v>
      </c>
      <c r="J591" s="2">
        <v>23.687766500000002</v>
      </c>
      <c r="K591" s="17" t="s">
        <v>49</v>
      </c>
      <c r="L591" s="17" t="s">
        <v>50</v>
      </c>
      <c r="M591" s="17" t="s">
        <v>55</v>
      </c>
    </row>
    <row r="592" spans="1:13" ht="13.5" x14ac:dyDescent="0.25">
      <c r="A592" s="3">
        <v>42865</v>
      </c>
      <c r="B592" s="2">
        <v>24.5395</v>
      </c>
      <c r="C592" s="2">
        <v>45.718921192200284</v>
      </c>
      <c r="D592" s="2">
        <v>-9.7800069174411419E-2</v>
      </c>
      <c r="E592" s="2">
        <v>0.50900552478720584</v>
      </c>
      <c r="F592" s="2">
        <v>24.957100000000004</v>
      </c>
      <c r="G592" s="2">
        <v>24.782020000000003</v>
      </c>
      <c r="H592" s="2">
        <v>24.75056</v>
      </c>
      <c r="I592" s="2">
        <v>24.662171999999995</v>
      </c>
      <c r="J592" s="2">
        <v>23.699944000000002</v>
      </c>
      <c r="K592" s="17" t="s">
        <v>47</v>
      </c>
      <c r="L592" s="17" t="s">
        <v>48</v>
      </c>
      <c r="M592" s="17" t="s">
        <v>52</v>
      </c>
    </row>
    <row r="593" spans="1:13" ht="13.5" x14ac:dyDescent="0.25">
      <c r="A593" s="3">
        <v>42866</v>
      </c>
      <c r="B593" s="2">
        <v>25.200399999999998</v>
      </c>
      <c r="C593" s="2">
        <v>57.076885358361295</v>
      </c>
      <c r="D593" s="2">
        <v>-0.15681889241360736</v>
      </c>
      <c r="E593" s="2">
        <v>0.70509748345835699</v>
      </c>
      <c r="F593" s="2">
        <v>25.020820000000004</v>
      </c>
      <c r="G593" s="2">
        <v>24.853110000000001</v>
      </c>
      <c r="H593" s="2">
        <v>24.721730000000001</v>
      </c>
      <c r="I593" s="2">
        <v>24.681971999999995</v>
      </c>
      <c r="J593" s="2">
        <v>23.716018500000001</v>
      </c>
      <c r="K593" s="17" t="s">
        <v>47</v>
      </c>
      <c r="L593" s="17" t="s">
        <v>48</v>
      </c>
      <c r="M593" s="17" t="s">
        <v>53</v>
      </c>
    </row>
    <row r="594" spans="1:13" ht="13.5" x14ac:dyDescent="0.25">
      <c r="A594" s="3">
        <v>42867</v>
      </c>
      <c r="B594" s="2">
        <v>25.276800000000001</v>
      </c>
      <c r="C594" s="2">
        <v>58.166611471195274</v>
      </c>
      <c r="D594" s="2">
        <v>-0.21138613122023386</v>
      </c>
      <c r="E594" s="2">
        <v>0.90797113162134391</v>
      </c>
      <c r="F594" s="2">
        <v>25.07348</v>
      </c>
      <c r="G594" s="2">
        <v>24.929470000000002</v>
      </c>
      <c r="H594" s="2">
        <v>24.72805</v>
      </c>
      <c r="I594" s="2">
        <v>24.704090000000004</v>
      </c>
      <c r="J594" s="2">
        <v>23.732474999999994</v>
      </c>
      <c r="K594" s="17" t="s">
        <v>47</v>
      </c>
      <c r="L594" s="17" t="s">
        <v>48</v>
      </c>
      <c r="M594" s="17" t="s">
        <v>53</v>
      </c>
    </row>
    <row r="595" spans="1:13" ht="13.5" x14ac:dyDescent="0.25">
      <c r="A595" s="3">
        <v>42870</v>
      </c>
      <c r="B595" s="2">
        <v>24.987100000000002</v>
      </c>
      <c r="C595" s="2">
        <v>52.702755165811666</v>
      </c>
      <c r="D595" s="2">
        <v>-0.23694124844798026</v>
      </c>
      <c r="E595" s="2">
        <v>1.1090609611424718</v>
      </c>
      <c r="F595" s="2">
        <v>25.035039999999999</v>
      </c>
      <c r="G595" s="2">
        <v>24.975540000000002</v>
      </c>
      <c r="H595" s="2">
        <v>24.756879999999999</v>
      </c>
      <c r="I595" s="2">
        <v>24.720307999999999</v>
      </c>
      <c r="J595" s="2">
        <v>23.747483000000003</v>
      </c>
      <c r="K595" s="17" t="s">
        <v>47</v>
      </c>
      <c r="L595" s="17" t="s">
        <v>48</v>
      </c>
      <c r="M595" s="17" t="s">
        <v>52</v>
      </c>
    </row>
    <row r="596" spans="1:13" ht="13.5" x14ac:dyDescent="0.25">
      <c r="A596" s="3">
        <v>42871</v>
      </c>
      <c r="B596" s="2">
        <v>24.752800000000001</v>
      </c>
      <c r="C596" s="2">
        <v>48.716966910562334</v>
      </c>
      <c r="D596" s="2">
        <v>-0.20732669643612667</v>
      </c>
      <c r="E596" s="2">
        <v>1.3348176233322278</v>
      </c>
      <c r="F596" s="2">
        <v>24.951319999999999</v>
      </c>
      <c r="G596" s="2">
        <v>24.975540000000002</v>
      </c>
      <c r="H596" s="2">
        <v>24.757799999999996</v>
      </c>
      <c r="I596" s="2">
        <v>24.731894</v>
      </c>
      <c r="J596" s="2">
        <v>23.761977500000004</v>
      </c>
      <c r="K596" s="17" t="s">
        <v>47</v>
      </c>
      <c r="L596" s="17" t="s">
        <v>48</v>
      </c>
      <c r="M596" s="17" t="s">
        <v>52</v>
      </c>
    </row>
    <row r="597" spans="1:13" ht="13.5" x14ac:dyDescent="0.25">
      <c r="A597" s="3">
        <v>42872</v>
      </c>
      <c r="B597" s="2">
        <v>24.752800000000001</v>
      </c>
      <c r="C597" s="2">
        <v>48.716966910562327</v>
      </c>
      <c r="D597" s="2">
        <v>-0.1817617147010715</v>
      </c>
      <c r="E597" s="2">
        <v>1.5733835348215295</v>
      </c>
      <c r="F597" s="2">
        <v>24.993980000000001</v>
      </c>
      <c r="G597" s="2">
        <v>24.975540000000002</v>
      </c>
      <c r="H597" s="2">
        <v>24.757929999999998</v>
      </c>
      <c r="I597" s="2">
        <v>24.747534000000002</v>
      </c>
      <c r="J597" s="2">
        <v>23.775814</v>
      </c>
      <c r="K597" s="17" t="s">
        <v>49</v>
      </c>
      <c r="L597" s="17" t="s">
        <v>50</v>
      </c>
      <c r="M597" s="17" t="s">
        <v>55</v>
      </c>
    </row>
    <row r="598" spans="1:13" ht="13.5" x14ac:dyDescent="0.25">
      <c r="A598" s="3">
        <v>42873</v>
      </c>
      <c r="B598" s="2">
        <v>25.013500000000001</v>
      </c>
      <c r="C598" s="2">
        <v>53.276825314011148</v>
      </c>
      <c r="D598" s="2">
        <v>-0.15912576929952138</v>
      </c>
      <c r="E598" s="2">
        <v>1.8178853871844503</v>
      </c>
      <c r="F598" s="2">
        <v>24.956600000000002</v>
      </c>
      <c r="G598" s="2">
        <v>24.988710000000005</v>
      </c>
      <c r="H598" s="2">
        <v>24.771094999999999</v>
      </c>
      <c r="I598" s="2">
        <v>24.768072000000004</v>
      </c>
      <c r="J598" s="2">
        <v>23.790309000000001</v>
      </c>
      <c r="K598" s="17" t="s">
        <v>47</v>
      </c>
      <c r="L598" s="17" t="s">
        <v>51</v>
      </c>
      <c r="M598" s="17" t="s">
        <v>52</v>
      </c>
    </row>
    <row r="599" spans="1:13" ht="13.5" x14ac:dyDescent="0.25">
      <c r="A599" s="3">
        <v>42874</v>
      </c>
      <c r="B599" s="2">
        <v>24.881799999999998</v>
      </c>
      <c r="C599" s="2">
        <v>50.818556317311341</v>
      </c>
      <c r="D599" s="2">
        <v>-0.11106141584474827</v>
      </c>
      <c r="E599" s="2">
        <v>2.0596997312823304</v>
      </c>
      <c r="F599" s="2">
        <v>24.877600000000001</v>
      </c>
      <c r="G599" s="2">
        <v>24.975540000000002</v>
      </c>
      <c r="H599" s="2">
        <v>24.789524999999998</v>
      </c>
      <c r="I599" s="2">
        <v>24.781236</v>
      </c>
      <c r="J599" s="2">
        <v>23.8041585</v>
      </c>
      <c r="K599" s="17" t="s">
        <v>47</v>
      </c>
      <c r="L599" s="17" t="s">
        <v>51</v>
      </c>
      <c r="M599" s="17" t="s">
        <v>52</v>
      </c>
    </row>
    <row r="600" spans="1:13" ht="13.5" x14ac:dyDescent="0.25">
      <c r="A600" s="3">
        <v>42877</v>
      </c>
      <c r="B600" s="2">
        <v>24.881799999999998</v>
      </c>
      <c r="C600" s="2">
        <v>50.818556317311341</v>
      </c>
      <c r="D600" s="2">
        <v>-4.512995469534431E-2</v>
      </c>
      <c r="E600" s="2">
        <v>2.2450370510647244</v>
      </c>
      <c r="F600" s="2">
        <v>24.856540000000003</v>
      </c>
      <c r="G600" s="2">
        <v>24.945789999999999</v>
      </c>
      <c r="H600" s="2">
        <v>24.814539999999997</v>
      </c>
      <c r="I600" s="2">
        <v>24.794927999999999</v>
      </c>
      <c r="J600" s="2">
        <v>23.817981500000002</v>
      </c>
      <c r="K600" s="17" t="s">
        <v>47</v>
      </c>
      <c r="L600" s="17" t="s">
        <v>51</v>
      </c>
      <c r="M600" s="17" t="s">
        <v>52</v>
      </c>
    </row>
    <row r="601" spans="1:13" ht="13.5" x14ac:dyDescent="0.25">
      <c r="A601" s="3">
        <v>42878</v>
      </c>
      <c r="B601" s="2">
        <v>25.013500000000001</v>
      </c>
      <c r="C601" s="2">
        <v>53.316724938683471</v>
      </c>
      <c r="D601" s="2">
        <v>-5.4057681823138637E-4</v>
      </c>
      <c r="E601" s="2">
        <v>2.352032542715337</v>
      </c>
      <c r="F601" s="2">
        <v>24.908679999999997</v>
      </c>
      <c r="G601" s="2">
        <v>24.93</v>
      </c>
      <c r="H601" s="2">
        <v>24.847059999999999</v>
      </c>
      <c r="I601" s="2">
        <v>24.820205999999999</v>
      </c>
      <c r="J601" s="2">
        <v>23.832449999999998</v>
      </c>
      <c r="K601" s="17" t="s">
        <v>49</v>
      </c>
      <c r="L601" s="17" t="s">
        <v>51</v>
      </c>
      <c r="M601" s="17" t="s">
        <v>55</v>
      </c>
    </row>
    <row r="602" spans="1:13" ht="13.5" x14ac:dyDescent="0.25">
      <c r="A602" s="3">
        <v>42879</v>
      </c>
      <c r="B602" s="2">
        <v>24.881799999999998</v>
      </c>
      <c r="C602" s="2">
        <v>50.551447229061054</v>
      </c>
      <c r="D602" s="2">
        <v>-5.1260117492077484E-2</v>
      </c>
      <c r="E602" s="2">
        <v>2.3606352558202661</v>
      </c>
      <c r="F602" s="2">
        <v>24.934479999999997</v>
      </c>
      <c r="G602" s="2">
        <v>24.964229999999997</v>
      </c>
      <c r="H602" s="2">
        <v>24.873124999999998</v>
      </c>
      <c r="I602" s="2">
        <v>24.838635999999997</v>
      </c>
      <c r="J602" s="2">
        <v>23.846260000000001</v>
      </c>
      <c r="K602" s="17" t="s">
        <v>47</v>
      </c>
      <c r="L602" s="17" t="s">
        <v>51</v>
      </c>
      <c r="M602" s="17" t="s">
        <v>53</v>
      </c>
    </row>
    <row r="603" spans="1:13" ht="13.5" x14ac:dyDescent="0.25">
      <c r="A603" s="3">
        <v>42880</v>
      </c>
      <c r="B603" s="2">
        <v>24.881799999999998</v>
      </c>
      <c r="C603" s="2">
        <v>50.551447229061054</v>
      </c>
      <c r="D603" s="2">
        <v>7.3625799001177938E-3</v>
      </c>
      <c r="E603" s="2">
        <v>2.2344893381393329</v>
      </c>
      <c r="F603" s="2">
        <v>24.908139999999996</v>
      </c>
      <c r="G603" s="2">
        <v>24.932369999999999</v>
      </c>
      <c r="H603" s="2">
        <v>24.89274</v>
      </c>
      <c r="I603" s="2">
        <v>24.843902</v>
      </c>
      <c r="J603" s="2">
        <v>23.860017499999998</v>
      </c>
      <c r="K603" s="17" t="s">
        <v>47</v>
      </c>
      <c r="L603" s="17" t="s">
        <v>51</v>
      </c>
      <c r="M603" s="17" t="s">
        <v>52</v>
      </c>
    </row>
    <row r="604" spans="1:13" ht="13.5" x14ac:dyDescent="0.25">
      <c r="A604" s="3">
        <v>42881</v>
      </c>
      <c r="B604" s="2">
        <v>25.276800000000001</v>
      </c>
      <c r="C604" s="2">
        <v>58.108933886155917</v>
      </c>
      <c r="D604" s="2">
        <v>3.9333495749843905E-2</v>
      </c>
      <c r="E604" s="2">
        <v>2.0919336046234358</v>
      </c>
      <c r="F604" s="2">
        <v>24.98714</v>
      </c>
      <c r="G604" s="2">
        <v>24.932369999999999</v>
      </c>
      <c r="H604" s="2">
        <v>24.93092</v>
      </c>
      <c r="I604" s="2">
        <v>24.862282000000004</v>
      </c>
      <c r="J604" s="2">
        <v>23.875144499999998</v>
      </c>
      <c r="K604" s="17" t="s">
        <v>49</v>
      </c>
      <c r="L604" s="17" t="s">
        <v>50</v>
      </c>
      <c r="M604" s="17" t="s">
        <v>55</v>
      </c>
    </row>
    <row r="605" spans="1:13" ht="13.5" x14ac:dyDescent="0.25">
      <c r="A605" s="3">
        <v>42884</v>
      </c>
      <c r="B605" s="2">
        <v>25.276800000000001</v>
      </c>
      <c r="C605" s="2">
        <v>58.10893388615591</v>
      </c>
      <c r="D605" s="2">
        <v>1.9364458358605674E-2</v>
      </c>
      <c r="E605" s="2">
        <v>1.9457697774588278</v>
      </c>
      <c r="F605" s="2">
        <v>25.066140000000001</v>
      </c>
      <c r="G605" s="2">
        <v>24.96134</v>
      </c>
      <c r="H605" s="2">
        <v>24.968439999999998</v>
      </c>
      <c r="I605" s="2">
        <v>24.873868000000012</v>
      </c>
      <c r="J605" s="2">
        <v>23.890271499999994</v>
      </c>
      <c r="K605" s="17" t="s">
        <v>49</v>
      </c>
      <c r="L605" s="17" t="s">
        <v>50</v>
      </c>
      <c r="M605" s="17" t="s">
        <v>55</v>
      </c>
    </row>
    <row r="606" spans="1:13" ht="13.5" x14ac:dyDescent="0.25">
      <c r="A606" s="3">
        <v>42885</v>
      </c>
      <c r="B606" s="2">
        <v>25.276800000000001</v>
      </c>
      <c r="C606" s="2">
        <v>58.10893388615591</v>
      </c>
      <c r="D606" s="2">
        <v>-3.5849054792461033E-2</v>
      </c>
      <c r="E606" s="2">
        <v>1.7939397907362289</v>
      </c>
      <c r="F606" s="2">
        <v>25.118800000000004</v>
      </c>
      <c r="G606" s="2">
        <v>25.013740000000002</v>
      </c>
      <c r="H606" s="2">
        <v>24.994639999999997</v>
      </c>
      <c r="I606" s="2">
        <v>24.880188000000008</v>
      </c>
      <c r="J606" s="2">
        <v>23.904489999999992</v>
      </c>
      <c r="K606" s="17" t="s">
        <v>49</v>
      </c>
      <c r="L606" s="17" t="s">
        <v>50</v>
      </c>
      <c r="M606" s="17" t="s">
        <v>55</v>
      </c>
    </row>
    <row r="607" spans="1:13" ht="13.5" x14ac:dyDescent="0.25">
      <c r="A607" s="3">
        <v>42886</v>
      </c>
      <c r="B607" s="2">
        <v>25.276800000000001</v>
      </c>
      <c r="C607" s="2">
        <v>58.10893388615591</v>
      </c>
      <c r="D607" s="2">
        <v>-8.4670479001506038E-2</v>
      </c>
      <c r="E607" s="2">
        <v>1.617131242248242</v>
      </c>
      <c r="F607" s="2">
        <v>25.197800000000001</v>
      </c>
      <c r="G607" s="2">
        <v>25.066140000000001</v>
      </c>
      <c r="H607" s="2">
        <v>25.02084</v>
      </c>
      <c r="I607" s="2">
        <v>24.886508000000013</v>
      </c>
      <c r="J607" s="2">
        <v>23.920946499999982</v>
      </c>
      <c r="K607" s="17" t="s">
        <v>49</v>
      </c>
      <c r="L607" s="17" t="s">
        <v>50</v>
      </c>
      <c r="M607" s="17" t="s">
        <v>55</v>
      </c>
    </row>
    <row r="608" spans="1:13" ht="13.5" x14ac:dyDescent="0.25">
      <c r="A608" s="3">
        <v>42887</v>
      </c>
      <c r="B608" s="2">
        <v>25.3294</v>
      </c>
      <c r="C608" s="2">
        <v>59.225138166892407</v>
      </c>
      <c r="D608" s="2">
        <v>-9.1716090800595396E-2</v>
      </c>
      <c r="E608" s="2">
        <v>1.4211123482046848</v>
      </c>
      <c r="F608" s="2">
        <v>25.287320000000001</v>
      </c>
      <c r="G608" s="2">
        <v>25.097730000000002</v>
      </c>
      <c r="H608" s="2">
        <v>25.043219999999998</v>
      </c>
      <c r="I608" s="2">
        <v>24.894248000000008</v>
      </c>
      <c r="J608" s="2">
        <v>23.934374499999986</v>
      </c>
      <c r="K608" s="17" t="s">
        <v>49</v>
      </c>
      <c r="L608" s="17" t="s">
        <v>50</v>
      </c>
      <c r="M608" s="17" t="s">
        <v>55</v>
      </c>
    </row>
    <row r="609" spans="1:13" ht="13.5" x14ac:dyDescent="0.25">
      <c r="A609" s="3">
        <v>42888</v>
      </c>
      <c r="B609" s="2">
        <v>25.934999999999999</v>
      </c>
      <c r="C609" s="2">
        <v>69.350849075632325</v>
      </c>
      <c r="D609" s="2">
        <v>-0.16491175712979</v>
      </c>
      <c r="E609" s="2">
        <v>1.2114992141315335</v>
      </c>
      <c r="F609" s="2">
        <v>25.418959999999998</v>
      </c>
      <c r="G609" s="2">
        <v>25.203050000000001</v>
      </c>
      <c r="H609" s="2">
        <v>25.089295</v>
      </c>
      <c r="I609" s="2">
        <v>24.915312000000004</v>
      </c>
      <c r="J609" s="2">
        <v>23.952792499999987</v>
      </c>
      <c r="K609" s="17" t="s">
        <v>49</v>
      </c>
      <c r="L609" s="17" t="s">
        <v>50</v>
      </c>
      <c r="M609" s="17" t="s">
        <v>55</v>
      </c>
    </row>
    <row r="610" spans="1:13" ht="13.5" x14ac:dyDescent="0.25">
      <c r="A610" s="3">
        <v>42891</v>
      </c>
      <c r="B610" s="2">
        <v>25.9877</v>
      </c>
      <c r="C610" s="2">
        <v>70.047908199604947</v>
      </c>
      <c r="D610" s="2">
        <v>-0.23628543579648564</v>
      </c>
      <c r="E610" s="2">
        <v>1.037403884870717</v>
      </c>
      <c r="F610" s="2">
        <v>25.561140000000002</v>
      </c>
      <c r="G610" s="2">
        <v>25.313639999999999</v>
      </c>
      <c r="H610" s="2">
        <v>25.129714999999997</v>
      </c>
      <c r="I610" s="2">
        <v>24.93743000000001</v>
      </c>
      <c r="J610" s="2">
        <v>23.971157999999988</v>
      </c>
      <c r="K610" s="17" t="s">
        <v>49</v>
      </c>
      <c r="L610" s="17" t="s">
        <v>50</v>
      </c>
      <c r="M610" s="17" t="s">
        <v>55</v>
      </c>
    </row>
    <row r="611" spans="1:13" ht="13.5" x14ac:dyDescent="0.25">
      <c r="A611" s="3">
        <v>42892</v>
      </c>
      <c r="B611" s="2">
        <v>26.066700000000001</v>
      </c>
      <c r="C611" s="2">
        <v>71.108674690757482</v>
      </c>
      <c r="D611" s="2">
        <v>-0.28770543548353444</v>
      </c>
      <c r="E611" s="2">
        <v>0.90005587187547498</v>
      </c>
      <c r="F611" s="2">
        <v>25.719120000000004</v>
      </c>
      <c r="G611" s="2">
        <v>25.418960000000002</v>
      </c>
      <c r="H611" s="2">
        <v>25.174479999999996</v>
      </c>
      <c r="I611" s="2">
        <v>24.959548000000005</v>
      </c>
      <c r="J611" s="2">
        <v>23.987219499999988</v>
      </c>
      <c r="K611" s="17" t="s">
        <v>49</v>
      </c>
      <c r="L611" s="17" t="s">
        <v>50</v>
      </c>
      <c r="M611" s="17" t="s">
        <v>55</v>
      </c>
    </row>
    <row r="612" spans="1:13" ht="13.5" x14ac:dyDescent="0.25">
      <c r="A612" s="3">
        <v>42893</v>
      </c>
      <c r="B612" s="2">
        <v>26.327300000000001</v>
      </c>
      <c r="C612" s="2">
        <v>74.337361661147384</v>
      </c>
      <c r="D612" s="2">
        <v>-0.37628058697072575</v>
      </c>
      <c r="E612" s="2">
        <v>0.79635939255555577</v>
      </c>
      <c r="F612" s="2">
        <v>25.929219999999997</v>
      </c>
      <c r="G612" s="2">
        <v>25.563510000000001</v>
      </c>
      <c r="H612" s="2">
        <v>25.263869999999997</v>
      </c>
      <c r="I612" s="2">
        <v>24.988984000000002</v>
      </c>
      <c r="J612" s="2">
        <v>24.004978999999988</v>
      </c>
      <c r="K612" s="17" t="s">
        <v>49</v>
      </c>
      <c r="L612" s="17" t="s">
        <v>50</v>
      </c>
      <c r="M612" s="17" t="s">
        <v>55</v>
      </c>
    </row>
    <row r="613" spans="1:13" ht="13.5" x14ac:dyDescent="0.25">
      <c r="A613" s="3">
        <v>42894</v>
      </c>
      <c r="B613" s="2">
        <v>26.4879</v>
      </c>
      <c r="C613" s="2">
        <v>76.109279335487713</v>
      </c>
      <c r="D613" s="2">
        <v>-0.46975820609065622</v>
      </c>
      <c r="E613" s="2">
        <v>0.70130811299065876</v>
      </c>
      <c r="F613" s="2">
        <v>26.160919999999997</v>
      </c>
      <c r="G613" s="2">
        <v>25.724119999999999</v>
      </c>
      <c r="H613" s="2">
        <v>25.328245000000003</v>
      </c>
      <c r="I613" s="2">
        <v>25.029004</v>
      </c>
      <c r="J613" s="2">
        <v>24.023528499999983</v>
      </c>
      <c r="K613" s="17" t="s">
        <v>49</v>
      </c>
      <c r="L613" s="17" t="s">
        <v>50</v>
      </c>
      <c r="M613" s="17" t="s">
        <v>55</v>
      </c>
    </row>
    <row r="614" spans="1:13" ht="13.5" x14ac:dyDescent="0.25">
      <c r="A614" s="3">
        <v>42895</v>
      </c>
      <c r="B614" s="2">
        <v>26.33</v>
      </c>
      <c r="C614" s="2">
        <v>70.924171640025179</v>
      </c>
      <c r="D614" s="2">
        <v>-0.48347989393571922</v>
      </c>
      <c r="E614" s="2">
        <v>0.63603974225683491</v>
      </c>
      <c r="F614" s="2">
        <v>26.239919999999994</v>
      </c>
      <c r="G614" s="2">
        <v>25.829439999999998</v>
      </c>
      <c r="H614" s="2">
        <v>25.380905000000002</v>
      </c>
      <c r="I614" s="2">
        <v>25.066867999999999</v>
      </c>
      <c r="J614" s="2">
        <v>24.041024999999987</v>
      </c>
      <c r="K614" s="17" t="s">
        <v>49</v>
      </c>
      <c r="L614" s="17" t="s">
        <v>50</v>
      </c>
      <c r="M614" s="17" t="s">
        <v>55</v>
      </c>
    </row>
    <row r="615" spans="1:13" ht="13.5" x14ac:dyDescent="0.25">
      <c r="A615" s="3">
        <v>42898</v>
      </c>
      <c r="B615" s="2">
        <v>26.697399999999998</v>
      </c>
      <c r="C615" s="2">
        <v>75.163960410601874</v>
      </c>
      <c r="D615" s="2">
        <v>-0.5279378557067993</v>
      </c>
      <c r="E615" s="2">
        <v>0.60153873953022774</v>
      </c>
      <c r="F615" s="2">
        <v>26.38186</v>
      </c>
      <c r="G615" s="2">
        <v>25.971500000000002</v>
      </c>
      <c r="H615" s="2">
        <v>25.466420000000003</v>
      </c>
      <c r="I615" s="2">
        <v>25.111077999999999</v>
      </c>
      <c r="J615" s="2">
        <v>24.057343499999984</v>
      </c>
      <c r="K615" s="17" t="s">
        <v>49</v>
      </c>
      <c r="L615" s="17" t="s">
        <v>50</v>
      </c>
      <c r="M615" s="17" t="s">
        <v>54</v>
      </c>
    </row>
    <row r="616" spans="1:13" ht="13.5" x14ac:dyDescent="0.25">
      <c r="A616" s="3">
        <v>42899</v>
      </c>
      <c r="B616" s="2">
        <v>27.421299999999999</v>
      </c>
      <c r="C616" s="2">
        <v>81.032668069295696</v>
      </c>
      <c r="D616" s="2">
        <v>-0.62656460232851074</v>
      </c>
      <c r="E616" s="2">
        <v>0.585715025749868</v>
      </c>
      <c r="F616" s="2">
        <v>26.65278</v>
      </c>
      <c r="G616" s="2">
        <v>26.185950000000002</v>
      </c>
      <c r="H616" s="2">
        <v>25.599845000000002</v>
      </c>
      <c r="I616" s="2">
        <v>25.165027999999992</v>
      </c>
      <c r="J616" s="2">
        <v>24.076228499999988</v>
      </c>
      <c r="K616" s="17" t="s">
        <v>49</v>
      </c>
      <c r="L616" s="17" t="s">
        <v>50</v>
      </c>
      <c r="M616" s="17" t="s">
        <v>55</v>
      </c>
    </row>
    <row r="617" spans="1:13" ht="13.5" x14ac:dyDescent="0.25">
      <c r="A617" s="3">
        <v>42900</v>
      </c>
      <c r="B617" s="2">
        <v>27.421299999999999</v>
      </c>
      <c r="C617" s="2">
        <v>81.032668069295696</v>
      </c>
      <c r="D617" s="2">
        <v>-0.72113467899989558</v>
      </c>
      <c r="E617" s="2">
        <v>0.58166050821205284</v>
      </c>
      <c r="F617" s="2">
        <v>26.871580000000002</v>
      </c>
      <c r="G617" s="2">
        <v>26.400399999999998</v>
      </c>
      <c r="H617" s="2">
        <v>25.733270000000005</v>
      </c>
      <c r="I617" s="2">
        <v>25.218449999999994</v>
      </c>
      <c r="J617" s="2">
        <v>24.096429999999987</v>
      </c>
      <c r="K617" s="17" t="s">
        <v>49</v>
      </c>
      <c r="L617" s="17" t="s">
        <v>51</v>
      </c>
      <c r="M617" s="17" t="s">
        <v>55</v>
      </c>
    </row>
    <row r="618" spans="1:13" ht="13.5" x14ac:dyDescent="0.25">
      <c r="A618" s="3">
        <v>42901</v>
      </c>
      <c r="B618" s="2">
        <v>27.969799999999999</v>
      </c>
      <c r="C618" s="2">
        <v>84.293988467925857</v>
      </c>
      <c r="D618" s="2">
        <v>-0.8439860532695036</v>
      </c>
      <c r="E618" s="2">
        <v>0.60615384790924032</v>
      </c>
      <c r="F618" s="2">
        <v>27.167960000000001</v>
      </c>
      <c r="G618" s="2">
        <v>26.664439999999995</v>
      </c>
      <c r="H618" s="2">
        <v>25.881085000000002</v>
      </c>
      <c r="I618" s="2">
        <v>25.282683999999996</v>
      </c>
      <c r="J618" s="2">
        <v>24.121545999999988</v>
      </c>
      <c r="K618" s="17" t="s">
        <v>47</v>
      </c>
      <c r="L618" s="17" t="s">
        <v>48</v>
      </c>
      <c r="M618" s="17" t="s">
        <v>53</v>
      </c>
    </row>
    <row r="619" spans="1:13" ht="13.5" x14ac:dyDescent="0.25">
      <c r="A619" s="3">
        <v>42902</v>
      </c>
      <c r="B619" s="2">
        <v>27.640699999999999</v>
      </c>
      <c r="C619" s="2">
        <v>75.865189371885805</v>
      </c>
      <c r="D619" s="2">
        <v>-0.84316207523834308</v>
      </c>
      <c r="E619" s="2">
        <v>0.66064082881139952</v>
      </c>
      <c r="F619" s="2">
        <v>27.430099999999999</v>
      </c>
      <c r="G619" s="2">
        <v>26.835009999999993</v>
      </c>
      <c r="H619" s="2">
        <v>26.019030000000004</v>
      </c>
      <c r="I619" s="2">
        <v>25.329961999999991</v>
      </c>
      <c r="J619" s="2">
        <v>24.144542999999985</v>
      </c>
      <c r="K619" s="17" t="s">
        <v>47</v>
      </c>
      <c r="L619" s="17" t="s">
        <v>48</v>
      </c>
      <c r="M619" s="17" t="s">
        <v>53</v>
      </c>
    </row>
    <row r="620" spans="1:13" ht="13.5" x14ac:dyDescent="0.25">
      <c r="A620" s="3">
        <v>42905</v>
      </c>
      <c r="B620" s="2">
        <v>28.244</v>
      </c>
      <c r="C620" s="2">
        <v>79.844078851009243</v>
      </c>
      <c r="D620" s="2">
        <v>-0.88892719700609035</v>
      </c>
      <c r="E620" s="2">
        <v>0.72141330245841473</v>
      </c>
      <c r="F620" s="2">
        <v>27.739419999999996</v>
      </c>
      <c r="G620" s="2">
        <v>27.060639999999999</v>
      </c>
      <c r="H620" s="2">
        <v>26.187139999999999</v>
      </c>
      <c r="I620" s="2">
        <v>25.378773999999993</v>
      </c>
      <c r="J620" s="2">
        <v>24.169910999999988</v>
      </c>
      <c r="K620" s="17" t="s">
        <v>49</v>
      </c>
      <c r="L620" s="17" t="s">
        <v>50</v>
      </c>
      <c r="M620" s="17" t="s">
        <v>55</v>
      </c>
    </row>
    <row r="621" spans="1:13" ht="13.5" x14ac:dyDescent="0.25">
      <c r="A621" s="3">
        <v>42906</v>
      </c>
      <c r="B621" s="2">
        <v>28.1069</v>
      </c>
      <c r="C621" s="2">
        <v>76.747576159655125</v>
      </c>
      <c r="D621" s="2">
        <v>-0.91805625597505269</v>
      </c>
      <c r="E621" s="2">
        <v>0.7706768993156764</v>
      </c>
      <c r="F621" s="2">
        <v>27.876539999999999</v>
      </c>
      <c r="G621" s="2">
        <v>27.264660000000003</v>
      </c>
      <c r="H621" s="2">
        <v>26.341809999999999</v>
      </c>
      <c r="I621" s="2">
        <v>25.440325999999995</v>
      </c>
      <c r="J621" s="2">
        <v>24.194593499999986</v>
      </c>
      <c r="K621" s="17" t="s">
        <v>49</v>
      </c>
      <c r="L621" s="17" t="s">
        <v>51</v>
      </c>
      <c r="M621" s="17" t="s">
        <v>55</v>
      </c>
    </row>
    <row r="622" spans="1:13" ht="13.5" x14ac:dyDescent="0.25">
      <c r="A622" s="3">
        <v>42907</v>
      </c>
      <c r="B622" s="2">
        <v>27.585899999999999</v>
      </c>
      <c r="C622" s="2">
        <v>66.235165360110528</v>
      </c>
      <c r="D622" s="2">
        <v>-0.87498123088263924</v>
      </c>
      <c r="E622" s="2">
        <v>0.77926942894965701</v>
      </c>
      <c r="F622" s="2">
        <v>27.909460000000003</v>
      </c>
      <c r="G622" s="2">
        <v>27.390519999999999</v>
      </c>
      <c r="H622" s="2">
        <v>26.477015000000002</v>
      </c>
      <c r="I622" s="2">
        <v>25.483875999999995</v>
      </c>
      <c r="J622" s="2">
        <v>24.215630999999988</v>
      </c>
      <c r="K622" s="17" t="s">
        <v>47</v>
      </c>
      <c r="L622" s="17" t="s">
        <v>51</v>
      </c>
      <c r="M622" s="17" t="s">
        <v>53</v>
      </c>
    </row>
    <row r="623" spans="1:13" ht="13.5" x14ac:dyDescent="0.25">
      <c r="A623" s="3">
        <v>42908</v>
      </c>
      <c r="B623" s="2">
        <v>28.1069</v>
      </c>
      <c r="C623" s="2">
        <v>70.575571551418435</v>
      </c>
      <c r="D623" s="2">
        <v>-0.85948961599961038</v>
      </c>
      <c r="E623" s="2">
        <v>0.76185001306356082</v>
      </c>
      <c r="F623" s="2">
        <v>27.936879999999995</v>
      </c>
      <c r="G623" s="2">
        <v>27.552420000000001</v>
      </c>
      <c r="H623" s="2">
        <v>26.638269999999999</v>
      </c>
      <c r="I623" s="2">
        <v>25.530473999999995</v>
      </c>
      <c r="J623" s="2">
        <v>24.239655499999991</v>
      </c>
      <c r="K623" s="17" t="s">
        <v>49</v>
      </c>
      <c r="L623" s="17" t="s">
        <v>51</v>
      </c>
      <c r="M623" s="17" t="s">
        <v>55</v>
      </c>
    </row>
    <row r="624" spans="1:13" ht="13.5" x14ac:dyDescent="0.25">
      <c r="A624" s="3">
        <v>42909</v>
      </c>
      <c r="B624" s="2">
        <v>27.8354</v>
      </c>
      <c r="C624" s="2">
        <v>65.826759132355321</v>
      </c>
      <c r="D624" s="2">
        <v>-0.8601888964644786</v>
      </c>
      <c r="E624" s="2">
        <v>0.76261603657187249</v>
      </c>
      <c r="F624" s="2">
        <v>27.975819999999999</v>
      </c>
      <c r="G624" s="2">
        <v>27.702960000000001</v>
      </c>
      <c r="H624" s="2">
        <v>26.766199999999998</v>
      </c>
      <c r="I624" s="2">
        <v>25.584173999999994</v>
      </c>
      <c r="J624" s="2">
        <v>24.261663999999985</v>
      </c>
      <c r="K624" s="17" t="s">
        <v>49</v>
      </c>
      <c r="L624" s="17" t="s">
        <v>51</v>
      </c>
      <c r="M624" s="17" t="s">
        <v>55</v>
      </c>
    </row>
    <row r="625" spans="1:13" ht="13.5" x14ac:dyDescent="0.25">
      <c r="A625" s="3">
        <v>42914</v>
      </c>
      <c r="B625" s="2">
        <v>27.966999999999999</v>
      </c>
      <c r="C625" s="2">
        <v>66.986324479484949</v>
      </c>
      <c r="D625" s="2">
        <v>-0.82131467008835557</v>
      </c>
      <c r="E625" s="2">
        <v>0.77687838203163473</v>
      </c>
      <c r="F625" s="2">
        <v>27.92042</v>
      </c>
      <c r="G625" s="2">
        <v>27.829919999999998</v>
      </c>
      <c r="H625" s="2">
        <v>26.900709999999997</v>
      </c>
      <c r="I625" s="2">
        <v>25.655303999999997</v>
      </c>
      <c r="J625" s="2">
        <v>24.284330499999989</v>
      </c>
      <c r="K625" s="17" t="s">
        <v>47</v>
      </c>
      <c r="L625" s="17" t="s">
        <v>51</v>
      </c>
      <c r="M625" s="17" t="s">
        <v>52</v>
      </c>
    </row>
    <row r="626" spans="1:13" ht="13.5" x14ac:dyDescent="0.25">
      <c r="A626" s="3">
        <v>42915</v>
      </c>
      <c r="B626" s="2">
        <v>28.244</v>
      </c>
      <c r="C626" s="2">
        <v>69.344247411031233</v>
      </c>
      <c r="D626" s="2">
        <v>-0.70511560759893399</v>
      </c>
      <c r="E626" s="2">
        <v>0.81233224021855943</v>
      </c>
      <c r="F626" s="2">
        <v>27.947839999999996</v>
      </c>
      <c r="G626" s="2">
        <v>27.912189999999999</v>
      </c>
      <c r="H626" s="2">
        <v>27.04907</v>
      </c>
      <c r="I626" s="2">
        <v>25.725495999999993</v>
      </c>
      <c r="J626" s="2">
        <v>24.308381999999987</v>
      </c>
      <c r="K626" s="17" t="s">
        <v>49</v>
      </c>
      <c r="L626" s="17" t="s">
        <v>50</v>
      </c>
      <c r="M626" s="17" t="s">
        <v>55</v>
      </c>
    </row>
    <row r="627" spans="1:13" ht="13.5" x14ac:dyDescent="0.25">
      <c r="A627" s="3">
        <v>42916</v>
      </c>
      <c r="B627" s="2">
        <v>28.5456</v>
      </c>
      <c r="C627" s="2">
        <v>71.713197130774617</v>
      </c>
      <c r="D627" s="2">
        <v>-0.63775718989241525</v>
      </c>
      <c r="E627" s="2">
        <v>0.84941320956548783</v>
      </c>
      <c r="F627" s="2">
        <v>28.139780000000002</v>
      </c>
      <c r="G627" s="2">
        <v>28.024619999999999</v>
      </c>
      <c r="H627" s="2">
        <v>27.212509999999998</v>
      </c>
      <c r="I627" s="2">
        <v>25.801403999999994</v>
      </c>
      <c r="J627" s="2">
        <v>24.333809999999989</v>
      </c>
      <c r="K627" s="17" t="s">
        <v>49</v>
      </c>
      <c r="L627" s="17" t="s">
        <v>50</v>
      </c>
      <c r="M627" s="17" t="s">
        <v>55</v>
      </c>
    </row>
    <row r="628" spans="1:13" ht="13.5" x14ac:dyDescent="0.25">
      <c r="A628" s="3">
        <v>42919</v>
      </c>
      <c r="B628" s="2">
        <v>29.066600000000001</v>
      </c>
      <c r="C628" s="2">
        <v>75.268562875412385</v>
      </c>
      <c r="D628" s="2">
        <v>-0.54473612542272321</v>
      </c>
      <c r="E628" s="2">
        <v>0.86493846395960861</v>
      </c>
      <c r="F628" s="2">
        <v>28.331720000000001</v>
      </c>
      <c r="G628" s="2">
        <v>28.134299999999996</v>
      </c>
      <c r="H628" s="2">
        <v>27.399369999999998</v>
      </c>
      <c r="I628" s="2">
        <v>25.887731999999993</v>
      </c>
      <c r="J628" s="2">
        <v>24.361329499999989</v>
      </c>
      <c r="K628" s="17" t="s">
        <v>49</v>
      </c>
      <c r="L628" s="17" t="s">
        <v>50</v>
      </c>
      <c r="M628" s="17" t="s">
        <v>55</v>
      </c>
    </row>
    <row r="629" spans="1:13" ht="13.5" x14ac:dyDescent="0.25">
      <c r="A629" s="3">
        <v>42920</v>
      </c>
      <c r="B629" s="2">
        <v>29.889199999999999</v>
      </c>
      <c r="C629" s="2">
        <v>79.623366033876835</v>
      </c>
      <c r="D629" s="2">
        <v>-0.58971180282768998</v>
      </c>
      <c r="E629" s="2">
        <v>0.90773051965960838</v>
      </c>
      <c r="F629" s="2">
        <v>28.742479999999993</v>
      </c>
      <c r="G629" s="2">
        <v>28.35915</v>
      </c>
      <c r="H629" s="2">
        <v>27.597079999999995</v>
      </c>
      <c r="I629" s="2">
        <v>25.995251999999997</v>
      </c>
      <c r="J629" s="2">
        <v>24.392948999999991</v>
      </c>
      <c r="K629" s="17" t="s">
        <v>49</v>
      </c>
      <c r="L629" s="17" t="s">
        <v>50</v>
      </c>
      <c r="M629" s="17" t="s">
        <v>55</v>
      </c>
    </row>
    <row r="630" spans="1:13" ht="13.5" x14ac:dyDescent="0.25">
      <c r="A630" s="3">
        <v>42921</v>
      </c>
      <c r="B630" s="2">
        <v>30.7119</v>
      </c>
      <c r="C630" s="2">
        <v>82.871764373776486</v>
      </c>
      <c r="D630" s="2">
        <v>-0.61197808224380523</v>
      </c>
      <c r="E630" s="2">
        <v>0.94833345298549276</v>
      </c>
      <c r="F630" s="2">
        <v>29.291460000000001</v>
      </c>
      <c r="G630" s="2">
        <v>28.605939999999997</v>
      </c>
      <c r="H630" s="2">
        <v>27.833289999999998</v>
      </c>
      <c r="I630" s="2">
        <v>26.121859999999998</v>
      </c>
      <c r="J630" s="2">
        <v>24.429998499999989</v>
      </c>
      <c r="K630" s="17" t="s">
        <v>49</v>
      </c>
      <c r="L630" s="17" t="s">
        <v>50</v>
      </c>
      <c r="M630" s="17" t="s">
        <v>55</v>
      </c>
    </row>
    <row r="631" spans="1:13" ht="13.5" x14ac:dyDescent="0.25">
      <c r="A631" s="3">
        <v>42922</v>
      </c>
      <c r="B631" s="2">
        <v>30.7119</v>
      </c>
      <c r="C631" s="2">
        <v>82.871764373776486</v>
      </c>
      <c r="D631" s="2">
        <v>-0.67166558797159581</v>
      </c>
      <c r="E631" s="2">
        <v>1.0028676465453077</v>
      </c>
      <c r="F631" s="2">
        <v>29.785040000000002</v>
      </c>
      <c r="G631" s="2">
        <v>28.866440000000001</v>
      </c>
      <c r="H631" s="2">
        <v>28.065550000000002</v>
      </c>
      <c r="I631" s="2">
        <v>26.248835999999997</v>
      </c>
      <c r="J631" s="2">
        <v>24.467179499999993</v>
      </c>
      <c r="K631" s="17" t="s">
        <v>49</v>
      </c>
      <c r="L631" s="17" t="s">
        <v>50</v>
      </c>
      <c r="M631" s="17" t="s">
        <v>55</v>
      </c>
    </row>
    <row r="632" spans="1:13" ht="13.5" x14ac:dyDescent="0.25">
      <c r="A632" s="3">
        <v>42923</v>
      </c>
      <c r="B632" s="2">
        <v>30.849</v>
      </c>
      <c r="C632" s="2">
        <v>83.383724164653358</v>
      </c>
      <c r="D632" s="2">
        <v>-0.83077100598657339</v>
      </c>
      <c r="E632" s="2">
        <v>1.0707781192297046</v>
      </c>
      <c r="F632" s="2">
        <v>30.245719999999999</v>
      </c>
      <c r="G632" s="2">
        <v>29.19275</v>
      </c>
      <c r="H632" s="2">
        <v>28.291635000000003</v>
      </c>
      <c r="I632" s="2">
        <v>26.378605999999994</v>
      </c>
      <c r="J632" s="2">
        <v>24.505546499999991</v>
      </c>
      <c r="K632" s="17" t="s">
        <v>49</v>
      </c>
      <c r="L632" s="17" t="s">
        <v>50</v>
      </c>
      <c r="M632" s="17" t="s">
        <v>55</v>
      </c>
    </row>
    <row r="633" spans="1:13" ht="13.5" x14ac:dyDescent="0.25">
      <c r="A633" s="3">
        <v>42926</v>
      </c>
      <c r="B633" s="2">
        <v>30.6845</v>
      </c>
      <c r="C633" s="2">
        <v>80.283021900762307</v>
      </c>
      <c r="D633" s="2">
        <v>-0.8908060656166974</v>
      </c>
      <c r="E633" s="2">
        <v>1.1415189230099176</v>
      </c>
      <c r="F633" s="2">
        <v>30.569299999999998</v>
      </c>
      <c r="G633" s="2">
        <v>29.450510000000001</v>
      </c>
      <c r="H633" s="2">
        <v>28.501465000000003</v>
      </c>
      <c r="I633" s="2">
        <v>26.502506000000004</v>
      </c>
      <c r="J633" s="2">
        <v>24.543077499999995</v>
      </c>
      <c r="K633" s="17" t="s">
        <v>49</v>
      </c>
      <c r="L633" s="17" t="s">
        <v>50</v>
      </c>
      <c r="M633" s="17" t="s">
        <v>55</v>
      </c>
    </row>
    <row r="634" spans="1:13" ht="13.5" x14ac:dyDescent="0.25">
      <c r="A634" s="3">
        <v>42927</v>
      </c>
      <c r="B634" s="2">
        <v>30.6845</v>
      </c>
      <c r="C634" s="2">
        <v>80.283021900762307</v>
      </c>
      <c r="D634" s="2">
        <v>-0.99883403466460763</v>
      </c>
      <c r="E634" s="2">
        <v>1.187793478679348</v>
      </c>
      <c r="F634" s="2">
        <v>30.728359999999999</v>
      </c>
      <c r="G634" s="2">
        <v>29.735419999999998</v>
      </c>
      <c r="H634" s="2">
        <v>28.719189999999998</v>
      </c>
      <c r="I634" s="2">
        <v>26.625932000000002</v>
      </c>
      <c r="J634" s="2">
        <v>24.578804999999999</v>
      </c>
      <c r="K634" s="17" t="s">
        <v>49</v>
      </c>
      <c r="L634" s="17" t="s">
        <v>50</v>
      </c>
      <c r="M634" s="17" t="s">
        <v>55</v>
      </c>
    </row>
    <row r="635" spans="1:13" ht="13.5" x14ac:dyDescent="0.25">
      <c r="A635" s="3">
        <v>42928</v>
      </c>
      <c r="B635" s="2">
        <v>30.1662</v>
      </c>
      <c r="C635" s="2">
        <v>70.67898625369439</v>
      </c>
      <c r="D635" s="2">
        <v>-1.0459182379395813</v>
      </c>
      <c r="E635" s="2">
        <v>1.1800215922073749</v>
      </c>
      <c r="F635" s="2">
        <v>30.619220000000002</v>
      </c>
      <c r="G635" s="2">
        <v>29.95534</v>
      </c>
      <c r="H635" s="2">
        <v>28.892629999999997</v>
      </c>
      <c r="I635" s="2">
        <v>26.738728000000002</v>
      </c>
      <c r="J635" s="2">
        <v>24.612467500000001</v>
      </c>
      <c r="K635" s="17" t="s">
        <v>47</v>
      </c>
      <c r="L635" s="17" t="s">
        <v>51</v>
      </c>
      <c r="M635" s="17" t="s">
        <v>52</v>
      </c>
    </row>
    <row r="636" spans="1:13" ht="13.5" x14ac:dyDescent="0.25">
      <c r="A636" s="3">
        <v>42929</v>
      </c>
      <c r="B636" s="2">
        <v>29.889199999999999</v>
      </c>
      <c r="C636" s="2">
        <v>66.126105836375416</v>
      </c>
      <c r="D636" s="2">
        <v>-1.0328164799591271</v>
      </c>
      <c r="E636" s="2">
        <v>1.1296320651832903</v>
      </c>
      <c r="F636" s="2">
        <v>30.454680000000003</v>
      </c>
      <c r="G636" s="2">
        <v>30.119860000000006</v>
      </c>
      <c r="H636" s="2">
        <v>29.016024999999996</v>
      </c>
      <c r="I636" s="2">
        <v>26.841456000000004</v>
      </c>
      <c r="J636" s="2">
        <v>24.644745000000004</v>
      </c>
      <c r="K636" s="17" t="s">
        <v>47</v>
      </c>
      <c r="L636" s="17" t="s">
        <v>51</v>
      </c>
      <c r="M636" s="17" t="s">
        <v>52</v>
      </c>
    </row>
    <row r="637" spans="1:13" ht="13.5" x14ac:dyDescent="0.25">
      <c r="A637" s="3">
        <v>42930</v>
      </c>
      <c r="B637" s="2">
        <v>30.163499999999999</v>
      </c>
      <c r="C637" s="2">
        <v>68.303504261097842</v>
      </c>
      <c r="D637" s="2">
        <v>-1.0034488179521119</v>
      </c>
      <c r="E637" s="2">
        <v>1.063383451901748</v>
      </c>
      <c r="F637" s="2">
        <v>30.31758</v>
      </c>
      <c r="G637" s="2">
        <v>30.281650000000003</v>
      </c>
      <c r="H637" s="2">
        <v>29.153134999999999</v>
      </c>
      <c r="I637" s="2">
        <v>26.949670000000005</v>
      </c>
      <c r="J637" s="2">
        <v>24.6786575</v>
      </c>
      <c r="K637" s="17" t="s">
        <v>47</v>
      </c>
      <c r="L637" s="17" t="s">
        <v>51</v>
      </c>
      <c r="M637" s="17" t="s">
        <v>52</v>
      </c>
    </row>
    <row r="638" spans="1:13" ht="13.5" x14ac:dyDescent="0.25">
      <c r="A638" s="3">
        <v>42933</v>
      </c>
      <c r="B638" s="2">
        <v>30.163499999999999</v>
      </c>
      <c r="C638" s="2">
        <v>68.303504261097842</v>
      </c>
      <c r="D638" s="2">
        <v>-0.90728841247137737</v>
      </c>
      <c r="E638" s="2">
        <v>0.99355190057524401</v>
      </c>
      <c r="F638" s="2">
        <v>30.213380000000001</v>
      </c>
      <c r="G638" s="2">
        <v>30.391340000000003</v>
      </c>
      <c r="H638" s="2">
        <v>29.262819999999998</v>
      </c>
      <c r="I638" s="2">
        <v>27.055304000000007</v>
      </c>
      <c r="J638" s="2">
        <v>24.712833499999999</v>
      </c>
      <c r="K638" s="17" t="s">
        <v>47</v>
      </c>
      <c r="L638" s="17" t="s">
        <v>51</v>
      </c>
      <c r="M638" s="17" t="s">
        <v>52</v>
      </c>
    </row>
    <row r="639" spans="1:13" ht="13.5" x14ac:dyDescent="0.25">
      <c r="A639" s="3">
        <v>42934</v>
      </c>
      <c r="B639" s="2">
        <v>29.889199999999999</v>
      </c>
      <c r="C639" s="2">
        <v>63.564807878069203</v>
      </c>
      <c r="D639" s="2">
        <v>-0.68723751458794169</v>
      </c>
      <c r="E639" s="2">
        <v>0.89976950210929751</v>
      </c>
      <c r="F639" s="2">
        <v>30.054319999999997</v>
      </c>
      <c r="G639" s="2">
        <v>30.391339999999996</v>
      </c>
      <c r="H639" s="2">
        <v>29.375245</v>
      </c>
      <c r="I639" s="2">
        <v>27.152818000000007</v>
      </c>
      <c r="J639" s="2">
        <v>24.745769499999991</v>
      </c>
      <c r="K639" s="17" t="s">
        <v>47</v>
      </c>
      <c r="L639" s="17" t="s">
        <v>51</v>
      </c>
      <c r="M639" s="17" t="s">
        <v>52</v>
      </c>
    </row>
    <row r="640" spans="1:13" ht="13.5" x14ac:dyDescent="0.25">
      <c r="A640" s="3">
        <v>42935</v>
      </c>
      <c r="B640" s="2">
        <v>29.724699999999999</v>
      </c>
      <c r="C640" s="2">
        <v>60.838834790731134</v>
      </c>
      <c r="D640" s="2">
        <v>-0.36824678246173903</v>
      </c>
      <c r="E640" s="2">
        <v>0.82400042033682319</v>
      </c>
      <c r="F640" s="2">
        <v>29.966020000000004</v>
      </c>
      <c r="G640" s="2">
        <v>30.292619999999999</v>
      </c>
      <c r="H640" s="2">
        <v>29.449279999999998</v>
      </c>
      <c r="I640" s="2">
        <v>27.243726000000009</v>
      </c>
      <c r="J640" s="2">
        <v>24.77775149999999</v>
      </c>
      <c r="K640" s="17" t="s">
        <v>49</v>
      </c>
      <c r="L640" s="17" t="s">
        <v>51</v>
      </c>
      <c r="M640" s="17" t="s">
        <v>54</v>
      </c>
    </row>
    <row r="641" spans="1:13" ht="13.5" x14ac:dyDescent="0.25">
      <c r="A641" s="3">
        <v>42936</v>
      </c>
      <c r="B641" s="2">
        <v>29.080300000000001</v>
      </c>
      <c r="C641" s="2">
        <v>51.518303091772914</v>
      </c>
      <c r="D641" s="2">
        <v>-5.5145248374696365E-2</v>
      </c>
      <c r="E641" s="2">
        <v>0.75332718027633683</v>
      </c>
      <c r="F641" s="2">
        <v>29.80424</v>
      </c>
      <c r="G641" s="2">
        <v>30.129460000000002</v>
      </c>
      <c r="H641" s="2">
        <v>29.497949999999996</v>
      </c>
      <c r="I641" s="2">
        <v>27.321904000000007</v>
      </c>
      <c r="J641" s="2">
        <v>24.80598449999999</v>
      </c>
      <c r="K641" s="17" t="s">
        <v>49</v>
      </c>
      <c r="L641" s="17" t="s">
        <v>51</v>
      </c>
      <c r="M641" s="17" t="s">
        <v>54</v>
      </c>
    </row>
    <row r="642" spans="1:13" ht="13.5" x14ac:dyDescent="0.25">
      <c r="A642" s="3">
        <v>42937</v>
      </c>
      <c r="B642" s="2">
        <v>29.066600000000001</v>
      </c>
      <c r="C642" s="2">
        <v>51.338229343462146</v>
      </c>
      <c r="D642" s="2">
        <v>0.23149151193138806</v>
      </c>
      <c r="E642" s="2">
        <v>0.70145864406066383</v>
      </c>
      <c r="F642" s="2">
        <v>29.584859999999999</v>
      </c>
      <c r="G642" s="2">
        <v>29.951219999999999</v>
      </c>
      <c r="H642" s="2">
        <v>29.571985000000002</v>
      </c>
      <c r="I642" s="2">
        <v>27.412446000000003</v>
      </c>
      <c r="J642" s="2">
        <v>24.83413599999999</v>
      </c>
      <c r="K642" s="17" t="s">
        <v>47</v>
      </c>
      <c r="L642" s="17" t="s">
        <v>48</v>
      </c>
      <c r="M642" s="17" t="s">
        <v>52</v>
      </c>
    </row>
    <row r="643" spans="1:13" ht="13.5" x14ac:dyDescent="0.25">
      <c r="A643" s="3">
        <v>42940</v>
      </c>
      <c r="B643" s="2">
        <v>29.066600000000001</v>
      </c>
      <c r="C643" s="2">
        <v>51.338229343462146</v>
      </c>
      <c r="D643" s="2">
        <v>0.44843095078166684</v>
      </c>
      <c r="E643" s="2">
        <v>0.68381326738054249</v>
      </c>
      <c r="F643" s="2">
        <v>29.365479999999998</v>
      </c>
      <c r="G643" s="2">
        <v>29.789429999999999</v>
      </c>
      <c r="H643" s="2">
        <v>29.619970000000002</v>
      </c>
      <c r="I643" s="2">
        <v>27.489770000000011</v>
      </c>
      <c r="J643" s="2">
        <v>24.861655499999987</v>
      </c>
      <c r="K643" s="17" t="s">
        <v>47</v>
      </c>
      <c r="L643" s="17" t="s">
        <v>48</v>
      </c>
      <c r="M643" s="17" t="s">
        <v>52</v>
      </c>
    </row>
    <row r="644" spans="1:13" ht="13.5" x14ac:dyDescent="0.25">
      <c r="A644" s="3">
        <v>42942</v>
      </c>
      <c r="B644" s="2">
        <v>29.072099999999999</v>
      </c>
      <c r="C644" s="2">
        <v>51.417293937498286</v>
      </c>
      <c r="D644" s="2">
        <v>0.63131762280645276</v>
      </c>
      <c r="E644" s="2">
        <v>0.67747900014438556</v>
      </c>
      <c r="F644" s="2">
        <v>29.202059999999999</v>
      </c>
      <c r="G644" s="2">
        <v>29.628189999999996</v>
      </c>
      <c r="H644" s="2">
        <v>29.681805000000004</v>
      </c>
      <c r="I644" s="2">
        <v>27.565676000000011</v>
      </c>
      <c r="J644" s="2">
        <v>24.890900999999989</v>
      </c>
      <c r="K644" s="17" t="s">
        <v>47</v>
      </c>
      <c r="L644" s="17" t="s">
        <v>51</v>
      </c>
      <c r="M644" s="17" t="s">
        <v>52</v>
      </c>
    </row>
    <row r="645" spans="1:13" ht="13.5" x14ac:dyDescent="0.25">
      <c r="A645" s="3">
        <v>42943</v>
      </c>
      <c r="B645" s="2">
        <v>29.094000000000001</v>
      </c>
      <c r="C645" s="2">
        <v>51.75343890196217</v>
      </c>
      <c r="D645" s="2">
        <v>0.70442464364858992</v>
      </c>
      <c r="E645" s="2">
        <v>0.69039524970225141</v>
      </c>
      <c r="F645" s="2">
        <v>29.075920000000004</v>
      </c>
      <c r="G645" s="2">
        <v>29.520969999999998</v>
      </c>
      <c r="H645" s="2">
        <v>29.738155000000006</v>
      </c>
      <c r="I645" s="2">
        <v>27.647814000000018</v>
      </c>
      <c r="J645" s="2">
        <v>24.918952499999985</v>
      </c>
      <c r="K645" s="17" t="s">
        <v>49</v>
      </c>
      <c r="L645" s="17" t="s">
        <v>50</v>
      </c>
      <c r="M645" s="17" t="s">
        <v>54</v>
      </c>
    </row>
    <row r="646" spans="1:13" ht="13.5" x14ac:dyDescent="0.25">
      <c r="A646" s="3">
        <v>42944</v>
      </c>
      <c r="B646" s="2">
        <v>29.094000000000001</v>
      </c>
      <c r="C646" s="2">
        <v>51.75343890196217</v>
      </c>
      <c r="D646" s="2">
        <v>0.72327801161723215</v>
      </c>
      <c r="E646" s="2">
        <v>0.68913468587851623</v>
      </c>
      <c r="F646" s="2">
        <v>29.078659999999996</v>
      </c>
      <c r="G646" s="2">
        <v>29.441449999999996</v>
      </c>
      <c r="H646" s="2">
        <v>29.780655000000007</v>
      </c>
      <c r="I646" s="2">
        <v>27.734638000000015</v>
      </c>
      <c r="J646" s="2">
        <v>24.94725399999999</v>
      </c>
      <c r="K646" s="17" t="s">
        <v>49</v>
      </c>
      <c r="L646" s="17" t="s">
        <v>50</v>
      </c>
      <c r="M646" s="17" t="s">
        <v>55</v>
      </c>
    </row>
    <row r="647" spans="1:13" ht="13.5" x14ac:dyDescent="0.25">
      <c r="A647" s="3">
        <v>42947</v>
      </c>
      <c r="B647" s="2">
        <v>29.066600000000001</v>
      </c>
      <c r="C647" s="2">
        <v>51.239014582143398</v>
      </c>
      <c r="D647" s="2">
        <v>0.78309842228648563</v>
      </c>
      <c r="E647" s="2">
        <v>0.66598485619068437</v>
      </c>
      <c r="F647" s="2">
        <v>29.078659999999996</v>
      </c>
      <c r="G647" s="2">
        <v>29.331759999999996</v>
      </c>
      <c r="H647" s="2">
        <v>29.806705000000004</v>
      </c>
      <c r="I647" s="2">
        <v>27.82091400000002</v>
      </c>
      <c r="J647" s="2">
        <v>24.975431999999991</v>
      </c>
      <c r="K647" s="17" t="s">
        <v>49</v>
      </c>
      <c r="L647" s="17" t="s">
        <v>50</v>
      </c>
      <c r="M647" s="17" t="s">
        <v>51</v>
      </c>
    </row>
    <row r="648" spans="1:13" ht="13.5" x14ac:dyDescent="0.25">
      <c r="A648" s="3">
        <v>42948</v>
      </c>
      <c r="B648" s="2">
        <v>28.792400000000001</v>
      </c>
      <c r="C648" s="2">
        <v>46.28121876095048</v>
      </c>
      <c r="D648" s="2">
        <v>0.85385346287024433</v>
      </c>
      <c r="E648" s="2">
        <v>0.63171961479687577</v>
      </c>
      <c r="F648" s="2">
        <v>29.023820000000001</v>
      </c>
      <c r="G648" s="2">
        <v>29.194649999999996</v>
      </c>
      <c r="H648" s="2">
        <v>29.792995000000001</v>
      </c>
      <c r="I648" s="2">
        <v>27.89649200000002</v>
      </c>
      <c r="J648" s="2">
        <v>25.00341049999999</v>
      </c>
      <c r="K648" s="17" t="s">
        <v>49</v>
      </c>
      <c r="L648" s="17" t="s">
        <v>50</v>
      </c>
      <c r="M648" s="17" t="s">
        <v>54</v>
      </c>
    </row>
    <row r="649" spans="1:13" ht="13.5" x14ac:dyDescent="0.25">
      <c r="A649" s="3">
        <v>42949</v>
      </c>
      <c r="B649" s="2">
        <v>29.066600000000001</v>
      </c>
      <c r="C649" s="2">
        <v>51.35054806143642</v>
      </c>
      <c r="D649" s="2">
        <v>0.8526717600470306</v>
      </c>
      <c r="E649" s="2">
        <v>0.57854700637883294</v>
      </c>
      <c r="F649" s="2">
        <v>29.022720000000003</v>
      </c>
      <c r="G649" s="2">
        <v>29.112389999999998</v>
      </c>
      <c r="H649" s="2">
        <v>29.751864999999999</v>
      </c>
      <c r="I649" s="2">
        <v>27.98018800000002</v>
      </c>
      <c r="J649" s="2">
        <v>25.032628499999991</v>
      </c>
      <c r="K649" s="17" t="s">
        <v>49</v>
      </c>
      <c r="L649" s="17" t="s">
        <v>50</v>
      </c>
      <c r="M649" s="17" t="s">
        <v>54</v>
      </c>
    </row>
    <row r="650" spans="1:13" ht="13.5" x14ac:dyDescent="0.25">
      <c r="A650" s="3">
        <v>42950</v>
      </c>
      <c r="B650" s="2">
        <v>29.340800000000002</v>
      </c>
      <c r="C650" s="2">
        <v>55.838543666729606</v>
      </c>
      <c r="D650" s="2">
        <v>0.80578442296278041</v>
      </c>
      <c r="E650" s="2">
        <v>0.5126744482298996</v>
      </c>
      <c r="F650" s="2">
        <v>29.07208</v>
      </c>
      <c r="G650" s="2">
        <v>29.074000000000002</v>
      </c>
      <c r="H650" s="2">
        <v>29.683309999999995</v>
      </c>
      <c r="I650" s="2">
        <v>28.069368000000019</v>
      </c>
      <c r="J650" s="2">
        <v>25.063440999999994</v>
      </c>
      <c r="K650" s="17" t="s">
        <v>47</v>
      </c>
      <c r="L650" s="17" t="s">
        <v>51</v>
      </c>
      <c r="M650" s="17" t="s">
        <v>53</v>
      </c>
    </row>
    <row r="651" spans="1:13" ht="13.5" x14ac:dyDescent="0.25">
      <c r="A651" s="3">
        <v>42951</v>
      </c>
      <c r="B651" s="2">
        <v>29.614999999999998</v>
      </c>
      <c r="C651" s="2">
        <v>59.829411526001984</v>
      </c>
      <c r="D651" s="2">
        <v>0.6447919574641503</v>
      </c>
      <c r="E651" s="2">
        <v>0.40152589740450084</v>
      </c>
      <c r="F651" s="2">
        <v>29.176280000000002</v>
      </c>
      <c r="G651" s="2">
        <v>29.127469999999999</v>
      </c>
      <c r="H651" s="2">
        <v>29.628464999999995</v>
      </c>
      <c r="I651" s="2">
        <v>28.161398000000016</v>
      </c>
      <c r="J651" s="2">
        <v>25.095519499999991</v>
      </c>
      <c r="K651" s="17" t="s">
        <v>47</v>
      </c>
      <c r="L651" s="17" t="s">
        <v>51</v>
      </c>
      <c r="M651" s="17" t="s">
        <v>53</v>
      </c>
    </row>
    <row r="652" spans="1:13" ht="13.5" x14ac:dyDescent="0.25">
      <c r="A652" s="3">
        <v>42954</v>
      </c>
      <c r="B652" s="2">
        <v>29.724699999999999</v>
      </c>
      <c r="C652" s="2">
        <v>61.33486504825656</v>
      </c>
      <c r="D652" s="2">
        <v>0.49498313740152966</v>
      </c>
      <c r="E652" s="2">
        <v>0.25251864067722529</v>
      </c>
      <c r="F652" s="2">
        <v>29.3079</v>
      </c>
      <c r="G652" s="2">
        <v>29.193279999999998</v>
      </c>
      <c r="H652" s="2">
        <v>29.572249999999997</v>
      </c>
      <c r="I652" s="2">
        <v>28.258256000000014</v>
      </c>
      <c r="J652" s="2">
        <v>25.127895999999993</v>
      </c>
      <c r="K652" s="17" t="s">
        <v>49</v>
      </c>
      <c r="L652" s="17" t="s">
        <v>51</v>
      </c>
      <c r="M652" s="17" t="s">
        <v>55</v>
      </c>
    </row>
    <row r="653" spans="1:13" ht="13.5" x14ac:dyDescent="0.25">
      <c r="A653" s="3">
        <v>42955</v>
      </c>
      <c r="B653" s="2">
        <v>30.163499999999999</v>
      </c>
      <c r="C653" s="2">
        <v>66.709235528679301</v>
      </c>
      <c r="D653" s="2">
        <v>0.33196730245330386</v>
      </c>
      <c r="E653" s="2">
        <v>7.8416920453732081E-2</v>
      </c>
      <c r="F653" s="2">
        <v>29.582119999999996</v>
      </c>
      <c r="G653" s="2">
        <v>29.302969999999998</v>
      </c>
      <c r="H653" s="2">
        <v>29.546199999999992</v>
      </c>
      <c r="I653" s="2">
        <v>28.363890000000012</v>
      </c>
      <c r="J653" s="2">
        <v>25.161281999999986</v>
      </c>
      <c r="K653" s="17" t="s">
        <v>49</v>
      </c>
      <c r="L653" s="17" t="s">
        <v>51</v>
      </c>
      <c r="M653" s="17" t="s">
        <v>55</v>
      </c>
    </row>
    <row r="654" spans="1:13" ht="13.5" x14ac:dyDescent="0.25">
      <c r="A654" s="3">
        <v>42956</v>
      </c>
      <c r="B654" s="2">
        <v>30.163499999999999</v>
      </c>
      <c r="C654" s="2">
        <v>66.709235528679301</v>
      </c>
      <c r="D654" s="2">
        <v>0.18881110923229372</v>
      </c>
      <c r="E654" s="2">
        <v>-0.10597324379659596</v>
      </c>
      <c r="F654" s="2">
        <v>29.801499999999997</v>
      </c>
      <c r="G654" s="2">
        <v>29.412110000000002</v>
      </c>
      <c r="H654" s="2">
        <v>29.520149999999994</v>
      </c>
      <c r="I654" s="2">
        <v>28.461624000000011</v>
      </c>
      <c r="J654" s="2">
        <v>25.19454949999999</v>
      </c>
      <c r="K654" s="17" t="s">
        <v>49</v>
      </c>
      <c r="L654" s="17" t="s">
        <v>51</v>
      </c>
      <c r="M654" s="17" t="s">
        <v>55</v>
      </c>
    </row>
    <row r="655" spans="1:13" ht="13.5" x14ac:dyDescent="0.25">
      <c r="A655" s="3">
        <v>42957</v>
      </c>
      <c r="B655" s="2">
        <v>30.160699999999999</v>
      </c>
      <c r="C655" s="2">
        <v>66.640685395157107</v>
      </c>
      <c r="D655" s="2">
        <v>6.5639036375575444E-2</v>
      </c>
      <c r="E655" s="2">
        <v>-0.29585178431091358</v>
      </c>
      <c r="F655" s="2">
        <v>29.965479999999996</v>
      </c>
      <c r="G655" s="2">
        <v>29.518780000000003</v>
      </c>
      <c r="H655" s="2">
        <v>29.519875000000003</v>
      </c>
      <c r="I655" s="2">
        <v>28.559302000000006</v>
      </c>
      <c r="J655" s="2">
        <v>25.227802999999991</v>
      </c>
      <c r="K655" s="17" t="s">
        <v>49</v>
      </c>
      <c r="L655" s="17" t="s">
        <v>51</v>
      </c>
      <c r="M655" s="17" t="s">
        <v>55</v>
      </c>
    </row>
    <row r="656" spans="1:13" ht="13.5" x14ac:dyDescent="0.25">
      <c r="A656" s="3">
        <v>42958</v>
      </c>
      <c r="B656" s="2">
        <v>30.163499999999999</v>
      </c>
      <c r="C656" s="2">
        <v>66.677561394716449</v>
      </c>
      <c r="D656" s="2">
        <v>-4.3974855878268215E-2</v>
      </c>
      <c r="E656" s="2">
        <v>-0.49063994364336716</v>
      </c>
      <c r="F656" s="2">
        <v>30.07518</v>
      </c>
      <c r="G656" s="2">
        <v>29.625730000000004</v>
      </c>
      <c r="H656" s="2">
        <v>29.533589999999997</v>
      </c>
      <c r="I656" s="2">
        <v>28.657036000000009</v>
      </c>
      <c r="J656" s="2">
        <v>25.262110499999995</v>
      </c>
      <c r="K656" s="17" t="s">
        <v>49</v>
      </c>
      <c r="L656" s="17" t="s">
        <v>51</v>
      </c>
      <c r="M656" s="17" t="s">
        <v>55</v>
      </c>
    </row>
    <row r="657" spans="1:13" ht="13.5" x14ac:dyDescent="0.25">
      <c r="A657" s="3">
        <v>42961</v>
      </c>
      <c r="B657" s="2">
        <v>30.163499999999999</v>
      </c>
      <c r="C657" s="2">
        <v>66.677561394716463</v>
      </c>
      <c r="D657" s="2">
        <v>-0.14575696683637318</v>
      </c>
      <c r="E657" s="2">
        <v>-0.65540127121900682</v>
      </c>
      <c r="F657" s="2">
        <v>30.162939999999999</v>
      </c>
      <c r="G657" s="2">
        <v>29.735419999999998</v>
      </c>
      <c r="H657" s="2">
        <v>29.533589999999997</v>
      </c>
      <c r="I657" s="2">
        <v>28.754770000000008</v>
      </c>
      <c r="J657" s="2">
        <v>25.295759499999988</v>
      </c>
      <c r="K657" s="17" t="s">
        <v>49</v>
      </c>
      <c r="L657" s="17" t="s">
        <v>51</v>
      </c>
      <c r="M657" s="17" t="s">
        <v>55</v>
      </c>
    </row>
    <row r="658" spans="1:13" ht="13.5" x14ac:dyDescent="0.25">
      <c r="A658" s="3">
        <v>42962</v>
      </c>
      <c r="B658" s="2">
        <v>30.160699999999999</v>
      </c>
      <c r="C658" s="2">
        <v>66.592188631649037</v>
      </c>
      <c r="D658" s="2">
        <v>-0.27831723078546844</v>
      </c>
      <c r="E658" s="2">
        <v>-0.80804319015970039</v>
      </c>
      <c r="F658" s="2">
        <v>30.162379999999995</v>
      </c>
      <c r="G658" s="2">
        <v>29.872249999999998</v>
      </c>
      <c r="H658" s="2">
        <v>29.533449999999998</v>
      </c>
      <c r="I658" s="2">
        <v>28.851396000000005</v>
      </c>
      <c r="J658" s="2">
        <v>25.329157499999997</v>
      </c>
      <c r="K658" s="17" t="s">
        <v>51</v>
      </c>
      <c r="L658" s="17" t="s">
        <v>51</v>
      </c>
      <c r="M658" s="17" t="s">
        <v>51</v>
      </c>
    </row>
    <row r="659" spans="1:13" ht="13.5" x14ac:dyDescent="0.25">
      <c r="A659" s="3">
        <v>42963</v>
      </c>
      <c r="B659" s="2">
        <v>30.163499999999999</v>
      </c>
      <c r="C659" s="2">
        <v>66.63819033501801</v>
      </c>
      <c r="D659" s="2">
        <v>-0.35261923552295826</v>
      </c>
      <c r="E659" s="2">
        <v>-0.93455839753251513</v>
      </c>
      <c r="F659" s="2">
        <v>30.162379999999995</v>
      </c>
      <c r="G659" s="2">
        <v>29.981939999999998</v>
      </c>
      <c r="H659" s="2">
        <v>29.547165</v>
      </c>
      <c r="I659" s="2">
        <v>28.935966000000008</v>
      </c>
      <c r="J659" s="2">
        <v>25.362806499999991</v>
      </c>
      <c r="K659" s="17" t="s">
        <v>49</v>
      </c>
      <c r="L659" s="17" t="s">
        <v>51</v>
      </c>
      <c r="M659" s="17" t="s">
        <v>51</v>
      </c>
    </row>
    <row r="660" spans="1:13" ht="13.5" x14ac:dyDescent="0.25">
      <c r="A660" s="3">
        <v>42964</v>
      </c>
      <c r="B660" s="2">
        <v>30.163499999999999</v>
      </c>
      <c r="C660" s="2">
        <v>66.63819033501801</v>
      </c>
      <c r="D660" s="2">
        <v>-0.37713027358768514</v>
      </c>
      <c r="E660" s="2">
        <v>-1.0433508610916014</v>
      </c>
      <c r="F660" s="2">
        <v>30.162939999999999</v>
      </c>
      <c r="G660" s="2">
        <v>30.064209999999996</v>
      </c>
      <c r="H660" s="2">
        <v>29.569105</v>
      </c>
      <c r="I660" s="2">
        <v>29.019482000000007</v>
      </c>
      <c r="J660" s="2">
        <v>25.397100999999989</v>
      </c>
      <c r="K660" s="17" t="s">
        <v>49</v>
      </c>
      <c r="L660" s="17" t="s">
        <v>51</v>
      </c>
      <c r="M660" s="17" t="s">
        <v>55</v>
      </c>
    </row>
    <row r="661" spans="1:13" ht="13.5" x14ac:dyDescent="0.25">
      <c r="A661" s="3">
        <v>42965</v>
      </c>
      <c r="B661" s="2">
        <v>30.163499999999999</v>
      </c>
      <c r="C661" s="2">
        <v>66.63819033501801</v>
      </c>
      <c r="D661" s="2">
        <v>-0.3592271806345444</v>
      </c>
      <c r="E661" s="2">
        <v>-1.1052774965669809</v>
      </c>
      <c r="F661" s="2">
        <v>30.162939999999999</v>
      </c>
      <c r="G661" s="2">
        <v>30.119060000000001</v>
      </c>
      <c r="H661" s="2">
        <v>29.623265000000004</v>
      </c>
      <c r="I661" s="2">
        <v>29.101418000000013</v>
      </c>
      <c r="J661" s="2">
        <v>25.430802999999987</v>
      </c>
      <c r="K661" s="17" t="s">
        <v>47</v>
      </c>
      <c r="L661" s="17" t="s">
        <v>51</v>
      </c>
      <c r="M661" s="17" t="s">
        <v>51</v>
      </c>
    </row>
    <row r="662" spans="1:13" ht="13.5" x14ac:dyDescent="0.25">
      <c r="A662" s="3">
        <v>42968</v>
      </c>
      <c r="B662" s="2">
        <v>30.1662</v>
      </c>
      <c r="C662" s="2">
        <v>66.69342549804864</v>
      </c>
      <c r="D662" s="2">
        <v>-0.33068057298596543</v>
      </c>
      <c r="E662" s="2">
        <v>-1.066658165465677</v>
      </c>
      <c r="F662" s="2">
        <v>30.16348</v>
      </c>
      <c r="G662" s="2">
        <v>30.163209999999999</v>
      </c>
      <c r="H662" s="2">
        <v>29.678245000000004</v>
      </c>
      <c r="I662" s="2">
        <v>29.178196000000003</v>
      </c>
      <c r="J662" s="2">
        <v>25.46451849999999</v>
      </c>
      <c r="K662" s="17" t="s">
        <v>47</v>
      </c>
      <c r="L662" s="17" t="s">
        <v>51</v>
      </c>
      <c r="M662" s="17" t="s">
        <v>53</v>
      </c>
    </row>
    <row r="663" spans="1:13" ht="13.5" x14ac:dyDescent="0.25">
      <c r="A663" s="3">
        <v>42969</v>
      </c>
      <c r="B663" s="2">
        <v>30.4377</v>
      </c>
      <c r="C663" s="2">
        <v>71.757102969297563</v>
      </c>
      <c r="D663" s="2">
        <v>-0.26218131544948875</v>
      </c>
      <c r="E663" s="2">
        <v>-0.95684965064078686</v>
      </c>
      <c r="F663" s="2">
        <v>30.218880000000002</v>
      </c>
      <c r="G663" s="2">
        <v>30.190629999999999</v>
      </c>
      <c r="H663" s="2">
        <v>29.7468</v>
      </c>
      <c r="I663" s="2">
        <v>29.257192000000011</v>
      </c>
      <c r="J663" s="2">
        <v>25.499538499999989</v>
      </c>
      <c r="K663" s="17" t="s">
        <v>49</v>
      </c>
      <c r="L663" s="17" t="s">
        <v>51</v>
      </c>
      <c r="M663" s="17" t="s">
        <v>55</v>
      </c>
    </row>
    <row r="664" spans="1:13" ht="13.5" x14ac:dyDescent="0.25">
      <c r="A664" s="3">
        <v>42970</v>
      </c>
      <c r="B664" s="2">
        <v>30.4377</v>
      </c>
      <c r="C664" s="2">
        <v>71.757102969297563</v>
      </c>
      <c r="D664" s="2">
        <v>-0.20865077104969387</v>
      </c>
      <c r="E664" s="2">
        <v>-0.80760710884460374</v>
      </c>
      <c r="F664" s="2">
        <v>30.273720000000004</v>
      </c>
      <c r="G664" s="2">
        <v>30.218049999999998</v>
      </c>
      <c r="H664" s="2">
        <v>29.815079999999995</v>
      </c>
      <c r="I664" s="2">
        <v>29.339345999999999</v>
      </c>
      <c r="J664" s="2">
        <v>25.534558499999989</v>
      </c>
      <c r="K664" s="17" t="s">
        <v>49</v>
      </c>
      <c r="L664" s="17" t="s">
        <v>51</v>
      </c>
      <c r="M664" s="17" t="s">
        <v>55</v>
      </c>
    </row>
    <row r="665" spans="1:13" ht="13.5" x14ac:dyDescent="0.25">
      <c r="A665" s="3">
        <v>42971</v>
      </c>
      <c r="B665" s="2">
        <v>30.286899999999999</v>
      </c>
      <c r="C665" s="2">
        <v>65.356435042572613</v>
      </c>
      <c r="D665" s="2">
        <v>-0.15671828445669433</v>
      </c>
      <c r="E665" s="2">
        <v>-0.62621280393813405</v>
      </c>
      <c r="F665" s="2">
        <v>30.298400000000004</v>
      </c>
      <c r="G665" s="2">
        <v>30.230669999999996</v>
      </c>
      <c r="H665" s="2">
        <v>29.874724999999994</v>
      </c>
      <c r="I665" s="2">
        <v>29.411136000000003</v>
      </c>
      <c r="J665" s="2">
        <v>25.56857449999999</v>
      </c>
      <c r="K665" s="17" t="s">
        <v>47</v>
      </c>
      <c r="L665" s="17" t="s">
        <v>51</v>
      </c>
      <c r="M665" s="17" t="s">
        <v>53</v>
      </c>
    </row>
    <row r="666" spans="1:13" ht="13.5" x14ac:dyDescent="0.25">
      <c r="A666" s="3">
        <v>42972</v>
      </c>
      <c r="B666" s="2">
        <v>31.123200000000001</v>
      </c>
      <c r="C666" s="2">
        <v>77.39745327014974</v>
      </c>
      <c r="D666" s="2">
        <v>-0.17720003103532278</v>
      </c>
      <c r="E666" s="2">
        <v>-0.42868225140450106</v>
      </c>
      <c r="F666" s="2">
        <v>30.490339999999996</v>
      </c>
      <c r="G666" s="2">
        <v>30.326639999999998</v>
      </c>
      <c r="H666" s="2">
        <v>29.976184999999997</v>
      </c>
      <c r="I666" s="2">
        <v>29.485174000000001</v>
      </c>
      <c r="J666" s="2">
        <v>25.604520999999988</v>
      </c>
      <c r="K666" s="17" t="s">
        <v>49</v>
      </c>
      <c r="L666" s="17" t="s">
        <v>50</v>
      </c>
      <c r="M666" s="17" t="s">
        <v>55</v>
      </c>
    </row>
    <row r="667" spans="1:13" ht="13.5" x14ac:dyDescent="0.25">
      <c r="A667" s="3">
        <v>42975</v>
      </c>
      <c r="B667" s="2">
        <v>31.260300000000001</v>
      </c>
      <c r="C667" s="2">
        <v>78.704209118572166</v>
      </c>
      <c r="D667" s="2">
        <v>-0.21231991760222257</v>
      </c>
      <c r="E667" s="2">
        <v>-0.28835592077263361</v>
      </c>
      <c r="F667" s="2">
        <v>30.709159999999997</v>
      </c>
      <c r="G667" s="2">
        <v>30.436320000000002</v>
      </c>
      <c r="H667" s="2">
        <v>30.08587</v>
      </c>
      <c r="I667" s="2">
        <v>29.561954</v>
      </c>
      <c r="J667" s="2">
        <v>25.642337499999986</v>
      </c>
      <c r="K667" s="17" t="s">
        <v>49</v>
      </c>
      <c r="L667" s="17" t="s">
        <v>50</v>
      </c>
      <c r="M667" s="17" t="s">
        <v>55</v>
      </c>
    </row>
    <row r="668" spans="1:13" ht="13.5" x14ac:dyDescent="0.25">
      <c r="A668" s="3">
        <v>42976</v>
      </c>
      <c r="B668" s="2">
        <v>32.667000000000002</v>
      </c>
      <c r="C668" s="2">
        <v>87.00549689913565</v>
      </c>
      <c r="D668" s="2">
        <v>-0.35454581257512174</v>
      </c>
      <c r="E668" s="2">
        <v>-0.15329058320457367</v>
      </c>
      <c r="F668" s="2">
        <v>31.15502</v>
      </c>
      <c r="G668" s="2">
        <v>30.686950000000003</v>
      </c>
      <c r="H668" s="2">
        <v>30.279600000000006</v>
      </c>
      <c r="I668" s="2">
        <v>29.655898000000001</v>
      </c>
      <c r="J668" s="2">
        <v>25.687319499999987</v>
      </c>
      <c r="K668" s="17" t="s">
        <v>49</v>
      </c>
      <c r="L668" s="17" t="s">
        <v>50</v>
      </c>
      <c r="M668" s="17" t="s">
        <v>55</v>
      </c>
    </row>
    <row r="669" spans="1:13" ht="13.5" x14ac:dyDescent="0.25">
      <c r="A669" s="3">
        <v>42977</v>
      </c>
      <c r="B669" s="2">
        <v>32.617699999999999</v>
      </c>
      <c r="C669" s="2">
        <v>85.744001821000865</v>
      </c>
      <c r="D669" s="2">
        <v>-0.48641515122824686</v>
      </c>
      <c r="E669" s="2">
        <v>-4.7543616630036215E-2</v>
      </c>
      <c r="F669" s="2">
        <v>31.591020000000004</v>
      </c>
      <c r="G669" s="2">
        <v>30.932370000000002</v>
      </c>
      <c r="H669" s="2">
        <v>30.457155000000007</v>
      </c>
      <c r="I669" s="2">
        <v>29.755438000000005</v>
      </c>
      <c r="J669" s="2">
        <v>25.731264999999986</v>
      </c>
      <c r="K669" s="17" t="s">
        <v>49</v>
      </c>
      <c r="L669" s="17" t="s">
        <v>51</v>
      </c>
      <c r="M669" s="17" t="s">
        <v>55</v>
      </c>
    </row>
    <row r="670" spans="1:13" ht="13.5" x14ac:dyDescent="0.25">
      <c r="A670" s="3">
        <v>42978</v>
      </c>
      <c r="B670" s="2">
        <v>32.220100000000002</v>
      </c>
      <c r="C670" s="2">
        <v>76.154058079565175</v>
      </c>
      <c r="D670" s="2">
        <v>-0.5827046313555897</v>
      </c>
      <c r="E670" s="2">
        <v>4.4616367294236743E-2</v>
      </c>
      <c r="F670" s="2">
        <v>31.977660000000004</v>
      </c>
      <c r="G670" s="2">
        <v>31.138030000000004</v>
      </c>
      <c r="H670" s="2">
        <v>30.601120000000002</v>
      </c>
      <c r="I670" s="2">
        <v>29.834960000000002</v>
      </c>
      <c r="J670" s="2">
        <v>25.773880499999986</v>
      </c>
      <c r="K670" s="17" t="s">
        <v>49</v>
      </c>
      <c r="L670" s="17" t="s">
        <v>51</v>
      </c>
      <c r="M670" s="17" t="s">
        <v>55</v>
      </c>
    </row>
    <row r="671" spans="1:13" ht="13.5" x14ac:dyDescent="0.25">
      <c r="A671" s="3">
        <v>42982</v>
      </c>
      <c r="B671" s="2">
        <v>32.080199999999998</v>
      </c>
      <c r="C671" s="2">
        <v>73.057815252985023</v>
      </c>
      <c r="D671" s="2">
        <v>-0.66457867269347304</v>
      </c>
      <c r="E671" s="2">
        <v>0.12495557349457972</v>
      </c>
      <c r="F671" s="2">
        <v>32.169060000000002</v>
      </c>
      <c r="G671" s="2">
        <v>31.329699999999995</v>
      </c>
      <c r="H671" s="2">
        <v>30.724380000000004</v>
      </c>
      <c r="I671" s="2">
        <v>29.914425999999999</v>
      </c>
      <c r="J671" s="2">
        <v>25.815796499999987</v>
      </c>
      <c r="K671" s="17" t="s">
        <v>47</v>
      </c>
      <c r="L671" s="17" t="s">
        <v>48</v>
      </c>
      <c r="M671" s="17" t="s">
        <v>53</v>
      </c>
    </row>
    <row r="672" spans="1:13" ht="13.5" x14ac:dyDescent="0.25">
      <c r="A672" s="3">
        <v>42983</v>
      </c>
      <c r="B672" s="2">
        <v>31.534500000000001</v>
      </c>
      <c r="C672" s="2">
        <v>62.400434144276971</v>
      </c>
      <c r="D672" s="2">
        <v>-0.70215658345456688</v>
      </c>
      <c r="E672" s="2">
        <v>0.18182795077142799</v>
      </c>
      <c r="F672" s="2">
        <v>32.2239</v>
      </c>
      <c r="G672" s="2">
        <v>31.466529999999995</v>
      </c>
      <c r="H672" s="2">
        <v>30.814870000000003</v>
      </c>
      <c r="I672" s="2">
        <v>29.993398000000006</v>
      </c>
      <c r="J672" s="2">
        <v>25.854983999999995</v>
      </c>
      <c r="K672" s="17" t="s">
        <v>47</v>
      </c>
      <c r="L672" s="17" t="s">
        <v>48</v>
      </c>
      <c r="M672" s="17" t="s">
        <v>53</v>
      </c>
    </row>
    <row r="673" spans="1:13" ht="13.5" x14ac:dyDescent="0.25">
      <c r="A673" s="3">
        <v>42984</v>
      </c>
      <c r="B673" s="2">
        <v>31.479700000000001</v>
      </c>
      <c r="C673" s="2">
        <v>61.431297990180006</v>
      </c>
      <c r="D673" s="2">
        <v>-0.69336085446733975</v>
      </c>
      <c r="E673" s="2">
        <v>0.23707897059619543</v>
      </c>
      <c r="F673" s="2">
        <v>31.986440000000005</v>
      </c>
      <c r="G673" s="2">
        <v>31.570729999999998</v>
      </c>
      <c r="H673" s="2">
        <v>30.880680000000002</v>
      </c>
      <c r="I673" s="2">
        <v>30.060854000000003</v>
      </c>
      <c r="J673" s="2">
        <v>25.893897499999994</v>
      </c>
      <c r="K673" s="17" t="s">
        <v>47</v>
      </c>
      <c r="L673" s="17" t="s">
        <v>48</v>
      </c>
      <c r="M673" s="17" t="s">
        <v>52</v>
      </c>
    </row>
    <row r="674" spans="1:13" ht="13.5" x14ac:dyDescent="0.25">
      <c r="A674" s="3">
        <v>42985</v>
      </c>
      <c r="B674" s="2">
        <v>31.260300000000001</v>
      </c>
      <c r="C674" s="2">
        <v>57.575821364112741</v>
      </c>
      <c r="D674" s="2">
        <v>-0.67419085763155806</v>
      </c>
      <c r="E674" s="2">
        <v>0.29180252437905357</v>
      </c>
      <c r="F674" s="2">
        <v>31.714960000000001</v>
      </c>
      <c r="G674" s="2">
        <v>31.652989999999999</v>
      </c>
      <c r="H674" s="2">
        <v>30.935520000000004</v>
      </c>
      <c r="I674" s="2">
        <v>30.129352000000004</v>
      </c>
      <c r="J674" s="2">
        <v>25.931977499999995</v>
      </c>
      <c r="K674" s="17" t="s">
        <v>47</v>
      </c>
      <c r="L674" s="17" t="s">
        <v>48</v>
      </c>
      <c r="M674" s="17" t="s">
        <v>52</v>
      </c>
    </row>
    <row r="675" spans="1:13" ht="13.5" x14ac:dyDescent="0.25">
      <c r="A675" s="3">
        <v>42986</v>
      </c>
      <c r="B675" s="2">
        <v>31.534500000000001</v>
      </c>
      <c r="C675" s="2">
        <v>60.880275167426717</v>
      </c>
      <c r="D675" s="2">
        <v>-0.70437401273023426</v>
      </c>
      <c r="E675" s="2">
        <v>0.339106824776362</v>
      </c>
      <c r="F675" s="2">
        <v>31.577840000000002</v>
      </c>
      <c r="G675" s="2">
        <v>31.777750000000005</v>
      </c>
      <c r="H675" s="2">
        <v>31.00421</v>
      </c>
      <c r="I675" s="2">
        <v>30.200702</v>
      </c>
      <c r="J675" s="2">
        <v>25.971178499999997</v>
      </c>
      <c r="K675" s="17" t="s">
        <v>47</v>
      </c>
      <c r="L675" s="17" t="s">
        <v>48</v>
      </c>
      <c r="M675" s="17" t="s">
        <v>52</v>
      </c>
    </row>
    <row r="676" spans="1:13" ht="13.5" x14ac:dyDescent="0.25">
      <c r="A676" s="3">
        <v>42989</v>
      </c>
      <c r="B676" s="2">
        <v>31.260300000000001</v>
      </c>
      <c r="C676" s="2">
        <v>56.168708271450782</v>
      </c>
      <c r="D676" s="2">
        <v>-0.58523974378782739</v>
      </c>
      <c r="E676" s="2">
        <v>0.38732850314531647</v>
      </c>
      <c r="F676" s="2">
        <v>31.41386</v>
      </c>
      <c r="G676" s="2">
        <v>31.791460000000008</v>
      </c>
      <c r="H676" s="2">
        <v>31.059050000000003</v>
      </c>
      <c r="I676" s="2">
        <v>30.261027999999996</v>
      </c>
      <c r="J676" s="2">
        <v>26.008994999999995</v>
      </c>
      <c r="K676" s="17" t="s">
        <v>47</v>
      </c>
      <c r="L676" s="17" t="s">
        <v>48</v>
      </c>
      <c r="M676" s="17" t="s">
        <v>52</v>
      </c>
    </row>
    <row r="677" spans="1:13" ht="13.5" x14ac:dyDescent="0.25">
      <c r="A677" s="3">
        <v>42990</v>
      </c>
      <c r="B677" s="2">
        <v>32.603999999999999</v>
      </c>
      <c r="C677" s="2">
        <v>68.879131536536704</v>
      </c>
      <c r="D677" s="2">
        <v>-0.56523494910317851</v>
      </c>
      <c r="E677" s="2">
        <v>0.42248351903352049</v>
      </c>
      <c r="F677" s="2">
        <v>31.627760000000002</v>
      </c>
      <c r="G677" s="2">
        <v>31.925830000000001</v>
      </c>
      <c r="H677" s="2">
        <v>31.181075000000003</v>
      </c>
      <c r="I677" s="2">
        <v>30.342195999999998</v>
      </c>
      <c r="J677" s="2">
        <v>26.053529999999995</v>
      </c>
      <c r="K677" s="17" t="s">
        <v>47</v>
      </c>
      <c r="L677" s="17" t="s">
        <v>51</v>
      </c>
      <c r="M677" s="17" t="s">
        <v>53</v>
      </c>
    </row>
    <row r="678" spans="1:13" ht="13.5" x14ac:dyDescent="0.25">
      <c r="A678" s="3">
        <v>42991</v>
      </c>
      <c r="B678" s="2">
        <v>31.849900000000002</v>
      </c>
      <c r="C678" s="2">
        <v>58.60748360716525</v>
      </c>
      <c r="D678" s="2">
        <v>-0.28615842963111859</v>
      </c>
      <c r="E678" s="2">
        <v>0.45138125613729491</v>
      </c>
      <c r="F678" s="2">
        <v>31.701800000000002</v>
      </c>
      <c r="G678" s="2">
        <v>31.844120000000004</v>
      </c>
      <c r="H678" s="2">
        <v>31.265535000000007</v>
      </c>
      <c r="I678" s="2">
        <v>30.397861999999996</v>
      </c>
      <c r="J678" s="2">
        <v>26.094294500000004</v>
      </c>
      <c r="K678" s="17" t="s">
        <v>47</v>
      </c>
      <c r="L678" s="17" t="s">
        <v>48</v>
      </c>
      <c r="M678" s="17" t="s">
        <v>53</v>
      </c>
    </row>
    <row r="679" spans="1:13" ht="13.5" x14ac:dyDescent="0.25">
      <c r="A679" s="3">
        <v>42992</v>
      </c>
      <c r="B679" s="2">
        <v>31.808700000000002</v>
      </c>
      <c r="C679" s="2">
        <v>58.097725023118585</v>
      </c>
      <c r="D679" s="2">
        <v>-5.9468752783995882E-2</v>
      </c>
      <c r="E679" s="2">
        <v>0.49488576047698485</v>
      </c>
      <c r="F679" s="2">
        <v>31.81148</v>
      </c>
      <c r="G679" s="2">
        <v>31.76322</v>
      </c>
      <c r="H679" s="2">
        <v>31.347795000000009</v>
      </c>
      <c r="I679" s="2">
        <v>30.436251999999996</v>
      </c>
      <c r="J679" s="2">
        <v>26.134853000000003</v>
      </c>
      <c r="K679" s="17" t="s">
        <v>47</v>
      </c>
      <c r="L679" s="17" t="s">
        <v>48</v>
      </c>
      <c r="M679" s="17" t="s">
        <v>53</v>
      </c>
    </row>
    <row r="680" spans="1:13" ht="13.5" x14ac:dyDescent="0.25">
      <c r="A680" s="3">
        <v>42993</v>
      </c>
      <c r="B680" s="2">
        <v>31.811499999999999</v>
      </c>
      <c r="C680" s="2">
        <v>58.12438244814733</v>
      </c>
      <c r="D680" s="2">
        <v>6.66575610168465E-2</v>
      </c>
      <c r="E680" s="2">
        <v>0.54144022864479269</v>
      </c>
      <c r="F680" s="2">
        <v>31.866880000000002</v>
      </c>
      <c r="G680" s="2">
        <v>31.722360000000002</v>
      </c>
      <c r="H680" s="2">
        <v>31.430195000000008</v>
      </c>
      <c r="I680" s="2">
        <v>30.458243999999993</v>
      </c>
      <c r="J680" s="2">
        <v>26.176083999999999</v>
      </c>
      <c r="K680" s="17" t="s">
        <v>47</v>
      </c>
      <c r="L680" s="17" t="s">
        <v>48</v>
      </c>
      <c r="M680" s="17" t="s">
        <v>53</v>
      </c>
    </row>
    <row r="681" spans="1:13" ht="13.5" x14ac:dyDescent="0.25">
      <c r="A681" s="3">
        <v>42996</v>
      </c>
      <c r="B681" s="2">
        <v>32.384599999999999</v>
      </c>
      <c r="C681" s="2">
        <v>63.274377588408804</v>
      </c>
      <c r="D681" s="2">
        <v>0.10539632469538063</v>
      </c>
      <c r="E681" s="2">
        <v>0.59556973283819248</v>
      </c>
      <c r="F681" s="2">
        <v>32.091740000000001</v>
      </c>
      <c r="G681" s="2">
        <v>31.752799999999997</v>
      </c>
      <c r="H681" s="2">
        <v>31.541249999999998</v>
      </c>
      <c r="I681" s="2">
        <v>30.491697999999996</v>
      </c>
      <c r="J681" s="2">
        <v>26.221497000000003</v>
      </c>
      <c r="K681" s="17" t="s">
        <v>47</v>
      </c>
      <c r="L681" s="17" t="s">
        <v>48</v>
      </c>
      <c r="M681" s="17" t="s">
        <v>53</v>
      </c>
    </row>
    <row r="682" spans="1:13" ht="13.5" x14ac:dyDescent="0.25">
      <c r="A682" s="3">
        <v>42997</v>
      </c>
      <c r="B682" s="2">
        <v>31.973299999999998</v>
      </c>
      <c r="C682" s="2">
        <v>57.782106682242244</v>
      </c>
      <c r="D682" s="2">
        <v>7.7589984845847226E-2</v>
      </c>
      <c r="E682" s="2">
        <v>0.6351184656988319</v>
      </c>
      <c r="F682" s="2">
        <v>31.965600000000002</v>
      </c>
      <c r="G682" s="2">
        <v>31.796679999999999</v>
      </c>
      <c r="H682" s="2">
        <v>31.631604999999997</v>
      </c>
      <c r="I682" s="2">
        <v>30.514184</v>
      </c>
      <c r="J682" s="2">
        <v>26.265511499999999</v>
      </c>
      <c r="K682" s="17" t="s">
        <v>47</v>
      </c>
      <c r="L682" s="17" t="s">
        <v>48</v>
      </c>
      <c r="M682" s="17" t="s">
        <v>52</v>
      </c>
    </row>
    <row r="683" spans="1:13" ht="13.5" x14ac:dyDescent="0.25">
      <c r="A683" s="3">
        <v>42998</v>
      </c>
      <c r="B683" s="2">
        <v>32.028100000000002</v>
      </c>
      <c r="C683" s="2">
        <v>58.301446464299261</v>
      </c>
      <c r="D683" s="2">
        <v>3.7429576304518264E-2</v>
      </c>
      <c r="E683" s="2">
        <v>0.63538559984037679</v>
      </c>
      <c r="F683" s="2">
        <v>32.001239999999996</v>
      </c>
      <c r="G683" s="2">
        <v>31.851520000000001</v>
      </c>
      <c r="H683" s="2">
        <v>31.711124999999992</v>
      </c>
      <c r="I683" s="2">
        <v>30.541055999999998</v>
      </c>
      <c r="J683" s="2">
        <v>26.308747000000004</v>
      </c>
      <c r="K683" s="17" t="s">
        <v>47</v>
      </c>
      <c r="L683" s="17" t="s">
        <v>51</v>
      </c>
      <c r="M683" s="17" t="s">
        <v>53</v>
      </c>
    </row>
    <row r="684" spans="1:13" ht="13.5" x14ac:dyDescent="0.25">
      <c r="A684" s="3">
        <v>43000</v>
      </c>
      <c r="B684" s="2">
        <v>32.028100000000002</v>
      </c>
      <c r="C684" s="2">
        <v>58.301446464299261</v>
      </c>
      <c r="D684" s="2">
        <v>-3.4465097923639831E-2</v>
      </c>
      <c r="E684" s="2">
        <v>0.59684197766774005</v>
      </c>
      <c r="F684" s="2">
        <v>32.045119999999997</v>
      </c>
      <c r="G684" s="2">
        <v>31.9283</v>
      </c>
      <c r="H684" s="2">
        <v>31.790645000000001</v>
      </c>
      <c r="I684" s="2">
        <v>30.567928000000002</v>
      </c>
      <c r="J684" s="2">
        <v>26.350534500000009</v>
      </c>
      <c r="K684" s="17" t="s">
        <v>47</v>
      </c>
      <c r="L684" s="17" t="s">
        <v>51</v>
      </c>
      <c r="M684" s="17" t="s">
        <v>53</v>
      </c>
    </row>
    <row r="685" spans="1:13" ht="13.5" x14ac:dyDescent="0.25">
      <c r="A685" s="3">
        <v>43003</v>
      </c>
      <c r="B685" s="2">
        <v>31.945799999999998</v>
      </c>
      <c r="C685" s="2">
        <v>57.07847578773687</v>
      </c>
      <c r="D685" s="2">
        <v>-5.0869015362518866E-2</v>
      </c>
      <c r="E685" s="2">
        <v>0.52466178192451307</v>
      </c>
      <c r="F685" s="2">
        <v>32.071979999999996</v>
      </c>
      <c r="G685" s="2">
        <v>31.969430000000006</v>
      </c>
      <c r="H685" s="2">
        <v>31.87359</v>
      </c>
      <c r="I685" s="2">
        <v>30.603520000000003</v>
      </c>
      <c r="J685" s="2">
        <v>26.392042000000011</v>
      </c>
      <c r="K685" s="17" t="s">
        <v>47</v>
      </c>
      <c r="L685" s="17" t="s">
        <v>48</v>
      </c>
      <c r="M685" s="17" t="s">
        <v>53</v>
      </c>
    </row>
    <row r="686" spans="1:13" ht="13.5" x14ac:dyDescent="0.25">
      <c r="A686" s="3">
        <v>43004</v>
      </c>
      <c r="B686" s="2">
        <v>31.890999999999998</v>
      </c>
      <c r="C686" s="2">
        <v>56.232631293442864</v>
      </c>
      <c r="D686" s="2">
        <v>-0.10595391916378105</v>
      </c>
      <c r="E686" s="2">
        <v>0.40472221293514848</v>
      </c>
      <c r="F686" s="2">
        <v>31.97326</v>
      </c>
      <c r="G686" s="2">
        <v>32.032500000000006</v>
      </c>
      <c r="H686" s="2">
        <v>31.91198</v>
      </c>
      <c r="I686" s="2">
        <v>30.643556000000004</v>
      </c>
      <c r="J686" s="2">
        <v>26.43432850000001</v>
      </c>
      <c r="K686" s="17" t="s">
        <v>47</v>
      </c>
      <c r="L686" s="17" t="s">
        <v>48</v>
      </c>
      <c r="M686" s="17" t="s">
        <v>52</v>
      </c>
    </row>
    <row r="687" spans="1:13" ht="13.5" x14ac:dyDescent="0.25">
      <c r="A687" s="3">
        <v>43005</v>
      </c>
      <c r="B687" s="2">
        <v>31.890999999999998</v>
      </c>
      <c r="C687" s="2">
        <v>56.232631293442864</v>
      </c>
      <c r="D687" s="2">
        <v>5.1631457278695336E-2</v>
      </c>
      <c r="E687" s="2">
        <v>0.27036751056944752</v>
      </c>
      <c r="F687" s="2">
        <v>31.956799999999998</v>
      </c>
      <c r="G687" s="2">
        <v>31.961200000000002</v>
      </c>
      <c r="H687" s="2">
        <v>31.943514999999998</v>
      </c>
      <c r="I687" s="2">
        <v>30.678106000000003</v>
      </c>
      <c r="J687" s="2">
        <v>26.477142000000004</v>
      </c>
      <c r="K687" s="17" t="s">
        <v>47</v>
      </c>
      <c r="L687" s="17" t="s">
        <v>48</v>
      </c>
      <c r="M687" s="17" t="s">
        <v>52</v>
      </c>
    </row>
    <row r="688" spans="1:13" ht="13.5" x14ac:dyDescent="0.25">
      <c r="A688" s="3">
        <v>43006</v>
      </c>
      <c r="B688" s="2">
        <v>31.534500000000001</v>
      </c>
      <c r="C688" s="2">
        <v>50.577720549568426</v>
      </c>
      <c r="D688" s="2">
        <v>9.3024769793125017E-2</v>
      </c>
      <c r="E688" s="2">
        <v>0.11398974031850252</v>
      </c>
      <c r="F688" s="2">
        <v>31.858080000000001</v>
      </c>
      <c r="G688" s="2">
        <v>31.929659999999995</v>
      </c>
      <c r="H688" s="2">
        <v>31.886889999999994</v>
      </c>
      <c r="I688" s="2">
        <v>30.705526000000006</v>
      </c>
      <c r="J688" s="2">
        <v>26.517646000000003</v>
      </c>
      <c r="K688" s="17" t="s">
        <v>47</v>
      </c>
      <c r="L688" s="17" t="s">
        <v>48</v>
      </c>
      <c r="M688" s="17" t="s">
        <v>52</v>
      </c>
    </row>
    <row r="689" spans="1:13" ht="13.5" x14ac:dyDescent="0.25">
      <c r="A689" s="3">
        <v>43007</v>
      </c>
      <c r="B689" s="2">
        <v>31.430299999999999</v>
      </c>
      <c r="C689" s="2">
        <v>49.025850493976392</v>
      </c>
      <c r="D689" s="2">
        <v>0.12936967538371036</v>
      </c>
      <c r="E689" s="2">
        <v>-6.5152462281134485E-2</v>
      </c>
      <c r="F689" s="2">
        <v>31.738520000000001</v>
      </c>
      <c r="G689" s="2">
        <v>31.891819999999996</v>
      </c>
      <c r="H689" s="2">
        <v>31.82752</v>
      </c>
      <c r="I689" s="2">
        <v>30.736348000000003</v>
      </c>
      <c r="J689" s="2">
        <v>26.557655499999999</v>
      </c>
      <c r="K689" s="17" t="s">
        <v>47</v>
      </c>
      <c r="L689" s="17" t="s">
        <v>48</v>
      </c>
      <c r="M689" s="17" t="s">
        <v>52</v>
      </c>
    </row>
    <row r="690" spans="1:13" ht="13.5" x14ac:dyDescent="0.25">
      <c r="A690" s="3">
        <v>43010</v>
      </c>
      <c r="B690" s="2">
        <v>31.430299999999999</v>
      </c>
      <c r="C690" s="2">
        <v>49.025850493976392</v>
      </c>
      <c r="D690" s="2">
        <v>0.16111375041469955</v>
      </c>
      <c r="E690" s="2">
        <v>-0.23671357262736514</v>
      </c>
      <c r="F690" s="2">
        <v>31.63542</v>
      </c>
      <c r="G690" s="2">
        <v>31.853699999999996</v>
      </c>
      <c r="H690" s="2">
        <v>31.788029999999999</v>
      </c>
      <c r="I690" s="2">
        <v>30.770460000000003</v>
      </c>
      <c r="J690" s="2">
        <v>26.598692</v>
      </c>
      <c r="K690" s="17" t="s">
        <v>47</v>
      </c>
      <c r="L690" s="17" t="s">
        <v>48</v>
      </c>
      <c r="M690" s="17" t="s">
        <v>52</v>
      </c>
    </row>
    <row r="691" spans="1:13" ht="13.5" x14ac:dyDescent="0.25">
      <c r="A691" s="3">
        <v>43011</v>
      </c>
      <c r="B691" s="2">
        <v>31.438500000000001</v>
      </c>
      <c r="C691" s="2">
        <v>49.168197099222127</v>
      </c>
      <c r="D691" s="2">
        <v>0.27605439324052128</v>
      </c>
      <c r="E691" s="2">
        <v>-0.41225845623792112</v>
      </c>
      <c r="F691" s="2">
        <v>31.544920000000001</v>
      </c>
      <c r="G691" s="2">
        <v>31.759089999999997</v>
      </c>
      <c r="H691" s="2">
        <v>31.755944999999997</v>
      </c>
      <c r="I691" s="2">
        <v>30.817624000000006</v>
      </c>
      <c r="J691" s="2">
        <v>26.640032500000007</v>
      </c>
      <c r="K691" s="17" t="s">
        <v>47</v>
      </c>
      <c r="L691" s="17" t="s">
        <v>48</v>
      </c>
      <c r="M691" s="17" t="s">
        <v>52</v>
      </c>
    </row>
    <row r="692" spans="1:13" ht="13.5" x14ac:dyDescent="0.25">
      <c r="A692" s="3">
        <v>43012</v>
      </c>
      <c r="B692" s="2">
        <v>31.534500000000001</v>
      </c>
      <c r="C692" s="2">
        <v>50.897006667820577</v>
      </c>
      <c r="D692" s="2">
        <v>0.30335541661413501</v>
      </c>
      <c r="E692" s="2">
        <v>-0.552419059206674</v>
      </c>
      <c r="F692" s="2">
        <v>31.47362</v>
      </c>
      <c r="G692" s="2">
        <v>31.715209999999995</v>
      </c>
      <c r="H692" s="2">
        <v>31.755944999999997</v>
      </c>
      <c r="I692" s="2">
        <v>30.866982000000004</v>
      </c>
      <c r="J692" s="2">
        <v>26.681866500000005</v>
      </c>
      <c r="K692" s="17" t="s">
        <v>49</v>
      </c>
      <c r="L692" s="17" t="s">
        <v>50</v>
      </c>
      <c r="M692" s="17" t="s">
        <v>54</v>
      </c>
    </row>
    <row r="693" spans="1:13" ht="13.5" x14ac:dyDescent="0.25">
      <c r="A693" s="3">
        <v>43013</v>
      </c>
      <c r="B693" s="2">
        <v>31.781300000000002</v>
      </c>
      <c r="C693" s="2">
        <v>55.122691051729127</v>
      </c>
      <c r="D693" s="2">
        <v>0.31643792305655083</v>
      </c>
      <c r="E693" s="2">
        <v>-0.63122788985865297</v>
      </c>
      <c r="F693" s="2">
        <v>31.522979999999997</v>
      </c>
      <c r="G693" s="2">
        <v>31.690529999999995</v>
      </c>
      <c r="H693" s="2">
        <v>31.771024999999998</v>
      </c>
      <c r="I693" s="2">
        <v>30.921276000000006</v>
      </c>
      <c r="J693" s="2">
        <v>26.724934500000014</v>
      </c>
      <c r="K693" s="17" t="s">
        <v>49</v>
      </c>
      <c r="L693" s="17" t="s">
        <v>50</v>
      </c>
      <c r="M693" s="17" t="s">
        <v>55</v>
      </c>
    </row>
    <row r="694" spans="1:13" ht="13.5" x14ac:dyDescent="0.25">
      <c r="A694" s="3">
        <v>43014</v>
      </c>
      <c r="B694" s="2">
        <v>32.025399999999998</v>
      </c>
      <c r="C694" s="2">
        <v>58.890895140825542</v>
      </c>
      <c r="D694" s="2">
        <v>0.30781267399511592</v>
      </c>
      <c r="E694" s="2">
        <v>-0.64356853046626239</v>
      </c>
      <c r="F694" s="2">
        <v>31.642000000000003</v>
      </c>
      <c r="G694" s="2">
        <v>31.690260000000002</v>
      </c>
      <c r="H694" s="2">
        <v>31.809280000000001</v>
      </c>
      <c r="I694" s="2">
        <v>30.980342000000004</v>
      </c>
      <c r="J694" s="2">
        <v>26.769209500000009</v>
      </c>
      <c r="K694" s="17" t="s">
        <v>49</v>
      </c>
      <c r="L694" s="17" t="s">
        <v>50</v>
      </c>
      <c r="M694" s="17" t="s">
        <v>55</v>
      </c>
    </row>
    <row r="695" spans="1:13" ht="13.5" x14ac:dyDescent="0.25">
      <c r="A695" s="3">
        <v>43017</v>
      </c>
      <c r="B695" s="2">
        <v>31.808700000000002</v>
      </c>
      <c r="C695" s="2">
        <v>54.514696530451403</v>
      </c>
      <c r="D695" s="2">
        <v>0.30096824610943429</v>
      </c>
      <c r="E695" s="2">
        <v>-0.61086186503024265</v>
      </c>
      <c r="F695" s="2">
        <v>31.717679999999994</v>
      </c>
      <c r="G695" s="2">
        <v>31.676549999999999</v>
      </c>
      <c r="H695" s="2">
        <v>31.822990000000004</v>
      </c>
      <c r="I695" s="2">
        <v>31.03463600000001</v>
      </c>
      <c r="J695" s="2">
        <v>26.81108450000001</v>
      </c>
      <c r="K695" s="17" t="s">
        <v>49</v>
      </c>
      <c r="L695" s="17" t="s">
        <v>50</v>
      </c>
      <c r="M695" s="17" t="s">
        <v>55</v>
      </c>
    </row>
    <row r="696" spans="1:13" ht="13.5" x14ac:dyDescent="0.25">
      <c r="A696" s="3">
        <v>43018</v>
      </c>
      <c r="B696" s="2">
        <v>31.808700000000002</v>
      </c>
      <c r="C696" s="2">
        <v>54.514696530451403</v>
      </c>
      <c r="D696" s="2">
        <v>0.28530758897837671</v>
      </c>
      <c r="E696" s="2">
        <v>-0.54173008797712885</v>
      </c>
      <c r="F696" s="2">
        <v>31.791719999999998</v>
      </c>
      <c r="G696" s="2">
        <v>31.668320000000001</v>
      </c>
      <c r="H696" s="2">
        <v>31.850410000000004</v>
      </c>
      <c r="I696" s="2">
        <v>31.088930000000008</v>
      </c>
      <c r="J696" s="2">
        <v>26.854276000000006</v>
      </c>
      <c r="K696" s="17" t="s">
        <v>49</v>
      </c>
      <c r="L696" s="17" t="s">
        <v>50</v>
      </c>
      <c r="M696" s="17" t="s">
        <v>55</v>
      </c>
    </row>
    <row r="697" spans="1:13" ht="13.5" x14ac:dyDescent="0.25">
      <c r="A697" s="3">
        <v>43019</v>
      </c>
      <c r="B697" s="2">
        <v>31.674399999999999</v>
      </c>
      <c r="C697" s="2">
        <v>51.750614984251662</v>
      </c>
      <c r="D697" s="2">
        <v>0.28067251471354737</v>
      </c>
      <c r="E697" s="2">
        <v>-0.45873835671214913</v>
      </c>
      <c r="F697" s="2">
        <v>31.819700000000001</v>
      </c>
      <c r="G697" s="2">
        <v>31.646659999999997</v>
      </c>
      <c r="H697" s="2">
        <v>31.803930000000001</v>
      </c>
      <c r="I697" s="2">
        <v>31.141086000000016</v>
      </c>
      <c r="J697" s="2">
        <v>26.896796000000009</v>
      </c>
      <c r="K697" s="17" t="s">
        <v>47</v>
      </c>
      <c r="L697" s="17" t="s">
        <v>48</v>
      </c>
      <c r="M697" s="17" t="s">
        <v>53</v>
      </c>
    </row>
    <row r="698" spans="1:13" ht="13.5" x14ac:dyDescent="0.25">
      <c r="A698" s="3">
        <v>43020</v>
      </c>
      <c r="B698" s="2">
        <v>32.055500000000002</v>
      </c>
      <c r="C698" s="2">
        <v>58.223745612133989</v>
      </c>
      <c r="D698" s="2">
        <v>0.19323509168881614</v>
      </c>
      <c r="E698" s="2">
        <v>-0.3850202073368999</v>
      </c>
      <c r="F698" s="2">
        <v>31.874539999999996</v>
      </c>
      <c r="G698" s="2">
        <v>31.698759999999993</v>
      </c>
      <c r="H698" s="2">
        <v>31.814209999999996</v>
      </c>
      <c r="I698" s="2">
        <v>31.206348000000013</v>
      </c>
      <c r="J698" s="2">
        <v>26.941221500000015</v>
      </c>
      <c r="K698" s="17" t="s">
        <v>47</v>
      </c>
      <c r="L698" s="17" t="s">
        <v>51</v>
      </c>
      <c r="M698" s="17" t="s">
        <v>53</v>
      </c>
    </row>
    <row r="699" spans="1:13" ht="13.5" x14ac:dyDescent="0.25">
      <c r="A699" s="3">
        <v>43021</v>
      </c>
      <c r="B699" s="2">
        <v>31.671600000000002</v>
      </c>
      <c r="C699" s="2">
        <v>50.826401846953324</v>
      </c>
      <c r="D699" s="2">
        <v>0.12899682474136043</v>
      </c>
      <c r="E699" s="2">
        <v>-0.31012822832739279</v>
      </c>
      <c r="F699" s="2">
        <v>31.80378</v>
      </c>
      <c r="G699" s="2">
        <v>31.72289</v>
      </c>
      <c r="H699" s="2">
        <v>31.807354999999994</v>
      </c>
      <c r="I699" s="2">
        <v>31.258448000000008</v>
      </c>
      <c r="J699" s="2">
        <v>26.983741000000013</v>
      </c>
      <c r="K699" s="17" t="s">
        <v>47</v>
      </c>
      <c r="L699" s="17" t="s">
        <v>48</v>
      </c>
      <c r="M699" s="17" t="s">
        <v>52</v>
      </c>
    </row>
    <row r="700" spans="1:13" ht="13.5" x14ac:dyDescent="0.25">
      <c r="A700" s="3">
        <v>43024</v>
      </c>
      <c r="B700" s="2">
        <v>31.476900000000001</v>
      </c>
      <c r="C700" s="2">
        <v>47.528325554914872</v>
      </c>
      <c r="D700" s="2">
        <v>8.8870013603138176E-2</v>
      </c>
      <c r="E700" s="2">
        <v>-0.23160692541924247</v>
      </c>
      <c r="F700" s="2">
        <v>31.737419999999997</v>
      </c>
      <c r="G700" s="2">
        <v>31.727549999999997</v>
      </c>
      <c r="H700" s="2">
        <v>31.790624999999999</v>
      </c>
      <c r="I700" s="2">
        <v>31.30117000000001</v>
      </c>
      <c r="J700" s="2">
        <v>27.025010500000011</v>
      </c>
      <c r="K700" s="17" t="s">
        <v>47</v>
      </c>
      <c r="L700" s="17" t="s">
        <v>48</v>
      </c>
      <c r="M700" s="17" t="s">
        <v>52</v>
      </c>
    </row>
    <row r="701" spans="1:13" ht="13.5" x14ac:dyDescent="0.25">
      <c r="A701" s="3">
        <v>43025</v>
      </c>
      <c r="B701" s="2">
        <v>31.479700000000001</v>
      </c>
      <c r="C701" s="2">
        <v>47.581004466062453</v>
      </c>
      <c r="D701" s="2">
        <v>5.6941942043529536E-2</v>
      </c>
      <c r="E701" s="2">
        <v>-0.126170110190503</v>
      </c>
      <c r="F701" s="2">
        <v>31.671620000000001</v>
      </c>
      <c r="G701" s="2">
        <v>31.731669999999998</v>
      </c>
      <c r="H701" s="2">
        <v>31.745379999999994</v>
      </c>
      <c r="I701" s="2">
        <v>31.338464000000009</v>
      </c>
      <c r="J701" s="2">
        <v>27.06425350000001</v>
      </c>
      <c r="K701" s="17" t="s">
        <v>47</v>
      </c>
      <c r="L701" s="17" t="s">
        <v>48</v>
      </c>
      <c r="M701" s="17" t="s">
        <v>52</v>
      </c>
    </row>
    <row r="702" spans="1:13" ht="13.5" x14ac:dyDescent="0.25">
      <c r="A702" s="3">
        <v>43026</v>
      </c>
      <c r="B702" s="2">
        <v>31.397400000000001</v>
      </c>
      <c r="C702" s="2">
        <v>46.115506118935038</v>
      </c>
      <c r="D702" s="2">
        <v>5.1674171539065838E-2</v>
      </c>
      <c r="E702" s="2">
        <v>-2.0927051661269708E-2</v>
      </c>
      <c r="F702" s="2">
        <v>31.616220000000006</v>
      </c>
      <c r="G702" s="2">
        <v>31.717959999999998</v>
      </c>
      <c r="H702" s="2">
        <v>31.716584999999991</v>
      </c>
      <c r="I702" s="2">
        <v>31.371918000000015</v>
      </c>
      <c r="J702" s="2">
        <v>27.105388500000014</v>
      </c>
      <c r="K702" s="17" t="s">
        <v>47</v>
      </c>
      <c r="L702" s="17" t="s">
        <v>48</v>
      </c>
      <c r="M702" s="17" t="s">
        <v>52</v>
      </c>
    </row>
    <row r="703" spans="1:13" ht="13.5" x14ac:dyDescent="0.25">
      <c r="A703" s="3">
        <v>43027</v>
      </c>
      <c r="B703" s="2">
        <v>31.260300000000001</v>
      </c>
      <c r="C703" s="2">
        <v>43.700804559703279</v>
      </c>
      <c r="D703" s="2">
        <v>9.6645300955351843E-2</v>
      </c>
      <c r="E703" s="2">
        <v>8.1942795729785911E-2</v>
      </c>
      <c r="F703" s="2">
        <v>31.457180000000001</v>
      </c>
      <c r="G703" s="2">
        <v>31.665859999999999</v>
      </c>
      <c r="H703" s="2">
        <v>31.678194999999995</v>
      </c>
      <c r="I703" s="2">
        <v>31.393854000000012</v>
      </c>
      <c r="J703" s="2">
        <v>27.144521500000007</v>
      </c>
      <c r="K703" s="17" t="s">
        <v>47</v>
      </c>
      <c r="L703" s="17" t="s">
        <v>48</v>
      </c>
      <c r="M703" s="17" t="s">
        <v>52</v>
      </c>
    </row>
    <row r="704" spans="1:13" ht="13.5" x14ac:dyDescent="0.25">
      <c r="A704" s="3">
        <v>43028</v>
      </c>
      <c r="B704" s="2">
        <v>31.315200000000001</v>
      </c>
      <c r="C704" s="2">
        <v>44.944003647212789</v>
      </c>
      <c r="D704" s="2">
        <v>0.17020222228200765</v>
      </c>
      <c r="E704" s="2">
        <v>0.17879103093002024</v>
      </c>
      <c r="F704" s="2">
        <v>31.385899999999999</v>
      </c>
      <c r="G704" s="2">
        <v>31.594839999999998</v>
      </c>
      <c r="H704" s="2">
        <v>31.64255</v>
      </c>
      <c r="I704" s="2">
        <v>31.416888000000007</v>
      </c>
      <c r="J704" s="2">
        <v>27.182639000000009</v>
      </c>
      <c r="K704" s="17" t="s">
        <v>47</v>
      </c>
      <c r="L704" s="17" t="s">
        <v>48</v>
      </c>
      <c r="M704" s="17" t="s">
        <v>52</v>
      </c>
    </row>
    <row r="705" spans="1:13" ht="13.5" x14ac:dyDescent="0.25">
      <c r="A705" s="3">
        <v>43031</v>
      </c>
      <c r="B705" s="2">
        <v>31.397400000000001</v>
      </c>
      <c r="C705" s="2">
        <v>46.836925729802601</v>
      </c>
      <c r="D705" s="2">
        <v>0.1945587592498228</v>
      </c>
      <c r="E705" s="2">
        <v>0.26943722899518613</v>
      </c>
      <c r="F705" s="2">
        <v>31.369999999999997</v>
      </c>
      <c r="G705" s="2">
        <v>31.553710000000002</v>
      </c>
      <c r="H705" s="2">
        <v>31.615129999999994</v>
      </c>
      <c r="I705" s="2">
        <v>31.441622000000002</v>
      </c>
      <c r="J705" s="2">
        <v>27.219956500000009</v>
      </c>
      <c r="K705" s="17" t="s">
        <v>49</v>
      </c>
      <c r="L705" s="17" t="s">
        <v>50</v>
      </c>
      <c r="M705" s="17" t="s">
        <v>54</v>
      </c>
    </row>
    <row r="706" spans="1:13" ht="13.5" x14ac:dyDescent="0.25">
      <c r="A706" s="3">
        <v>43032</v>
      </c>
      <c r="B706" s="2">
        <v>31.589400000000001</v>
      </c>
      <c r="C706" s="2">
        <v>51.068757992157664</v>
      </c>
      <c r="D706" s="2">
        <v>0.20188927956078828</v>
      </c>
      <c r="E706" s="2">
        <v>0.34373514216772982</v>
      </c>
      <c r="F706" s="2">
        <v>31.391940000000005</v>
      </c>
      <c r="G706" s="2">
        <v>31.531780000000005</v>
      </c>
      <c r="H706" s="2">
        <v>31.600049999999992</v>
      </c>
      <c r="I706" s="2">
        <v>31.470140000000011</v>
      </c>
      <c r="J706" s="2">
        <v>27.258365500000004</v>
      </c>
      <c r="K706" s="17" t="s">
        <v>47</v>
      </c>
      <c r="L706" s="17" t="s">
        <v>51</v>
      </c>
      <c r="M706" s="17" t="s">
        <v>53</v>
      </c>
    </row>
    <row r="707" spans="1:13" ht="13.5" x14ac:dyDescent="0.25">
      <c r="A707" s="3">
        <v>43033</v>
      </c>
      <c r="B707" s="2">
        <v>31.603100000000001</v>
      </c>
      <c r="C707" s="2">
        <v>51.366239675384286</v>
      </c>
      <c r="D707" s="2">
        <v>0.18615462419689166</v>
      </c>
      <c r="E707" s="2">
        <v>0.39157193741296303</v>
      </c>
      <c r="F707" s="2">
        <v>31.43308</v>
      </c>
      <c r="G707" s="2">
        <v>31.524650000000001</v>
      </c>
      <c r="H707" s="2">
        <v>31.585654999999996</v>
      </c>
      <c r="I707" s="2">
        <v>31.498932000000011</v>
      </c>
      <c r="J707" s="2">
        <v>27.296566500000004</v>
      </c>
      <c r="K707" s="17" t="s">
        <v>49</v>
      </c>
      <c r="L707" s="17" t="s">
        <v>51</v>
      </c>
      <c r="M707" s="17" t="s">
        <v>55</v>
      </c>
    </row>
    <row r="708" spans="1:13" ht="13.5" x14ac:dyDescent="0.25">
      <c r="A708" s="3">
        <v>43034</v>
      </c>
      <c r="B708" s="2">
        <v>31.260300000000001</v>
      </c>
      <c r="C708" s="2">
        <v>44.135725383235823</v>
      </c>
      <c r="D708" s="2">
        <v>0.25654137997507576</v>
      </c>
      <c r="E708" s="2">
        <v>0.42079158016118678</v>
      </c>
      <c r="F708" s="2">
        <v>31.43308</v>
      </c>
      <c r="G708" s="2">
        <v>31.445130000000006</v>
      </c>
      <c r="H708" s="2">
        <v>31.571944999999992</v>
      </c>
      <c r="I708" s="2">
        <v>31.520924000000008</v>
      </c>
      <c r="J708" s="2">
        <v>27.332540000000005</v>
      </c>
      <c r="K708" s="17" t="s">
        <v>49</v>
      </c>
      <c r="L708" s="17" t="s">
        <v>51</v>
      </c>
      <c r="M708" s="17" t="s">
        <v>51</v>
      </c>
    </row>
    <row r="709" spans="1:13" ht="13.5" x14ac:dyDescent="0.25">
      <c r="A709" s="3">
        <v>43035</v>
      </c>
      <c r="B709" s="2">
        <v>31.274000000000001</v>
      </c>
      <c r="C709" s="2">
        <v>44.472133787795386</v>
      </c>
      <c r="D709" s="2">
        <v>0.2577499051007166</v>
      </c>
      <c r="E709" s="2">
        <v>0.42941609971841554</v>
      </c>
      <c r="F709" s="2">
        <v>31.42484</v>
      </c>
      <c r="G709" s="2">
        <v>31.405370000000005</v>
      </c>
      <c r="H709" s="2">
        <v>31.564130000000006</v>
      </c>
      <c r="I709" s="2">
        <v>31.543134000000009</v>
      </c>
      <c r="J709" s="2">
        <v>27.367937000000012</v>
      </c>
      <c r="K709" s="17" t="s">
        <v>49</v>
      </c>
      <c r="L709" s="17" t="s">
        <v>51</v>
      </c>
      <c r="M709" s="17" t="s">
        <v>54</v>
      </c>
    </row>
    <row r="710" spans="1:13" ht="13.5" x14ac:dyDescent="0.25">
      <c r="A710" s="3">
        <v>43038</v>
      </c>
      <c r="B710" s="2">
        <v>31.260300000000001</v>
      </c>
      <c r="C710" s="2">
        <v>44.185585399593791</v>
      </c>
      <c r="D710" s="2">
        <v>0.23135145720655359</v>
      </c>
      <c r="E710" s="2">
        <v>0.41565842229089828</v>
      </c>
      <c r="F710" s="2">
        <v>31.39742</v>
      </c>
      <c r="G710" s="2">
        <v>31.383710000000008</v>
      </c>
      <c r="H710" s="2">
        <v>31.555630000000001</v>
      </c>
      <c r="I710" s="2">
        <v>31.565070000000006</v>
      </c>
      <c r="J710" s="2">
        <v>27.404582000000008</v>
      </c>
      <c r="K710" s="17" t="s">
        <v>47</v>
      </c>
      <c r="L710" s="17" t="s">
        <v>48</v>
      </c>
      <c r="M710" s="17" t="s">
        <v>52</v>
      </c>
    </row>
    <row r="711" spans="1:13" ht="13.5" x14ac:dyDescent="0.25">
      <c r="A711" s="3">
        <v>43039</v>
      </c>
      <c r="B711" s="2">
        <v>31.260300000000001</v>
      </c>
      <c r="C711" s="2">
        <v>44.185585399593791</v>
      </c>
      <c r="D711" s="2">
        <v>0.21093157401645968</v>
      </c>
      <c r="E711" s="2">
        <v>0.36608824113172495</v>
      </c>
      <c r="F711" s="2">
        <v>31.331600000000002</v>
      </c>
      <c r="G711" s="2">
        <v>31.36177</v>
      </c>
      <c r="H711" s="2">
        <v>31.546720000000001</v>
      </c>
      <c r="I711" s="2">
        <v>31.587006000000002</v>
      </c>
      <c r="J711" s="2">
        <v>27.441240000000008</v>
      </c>
      <c r="K711" s="17" t="s">
        <v>47</v>
      </c>
      <c r="L711" s="17" t="s">
        <v>48</v>
      </c>
      <c r="M711" s="17" t="s">
        <v>52</v>
      </c>
    </row>
    <row r="712" spans="1:13" ht="13.5" x14ac:dyDescent="0.25">
      <c r="A712" s="3">
        <v>43040</v>
      </c>
      <c r="B712" s="2">
        <v>31.260300000000001</v>
      </c>
      <c r="C712" s="2">
        <v>44.185585399593791</v>
      </c>
      <c r="D712" s="2">
        <v>0.18236805785309684</v>
      </c>
      <c r="E712" s="2">
        <v>0.30960794578297679</v>
      </c>
      <c r="F712" s="2">
        <v>31.26304</v>
      </c>
      <c r="G712" s="2">
        <v>31.348059999999997</v>
      </c>
      <c r="H712" s="2">
        <v>31.533010000000001</v>
      </c>
      <c r="I712" s="2">
        <v>31.608887999999997</v>
      </c>
      <c r="J712" s="2">
        <v>27.477937500000007</v>
      </c>
      <c r="K712" s="17" t="s">
        <v>47</v>
      </c>
      <c r="L712" s="17" t="s">
        <v>48</v>
      </c>
      <c r="M712" s="17" t="s">
        <v>52</v>
      </c>
    </row>
    <row r="713" spans="1:13" ht="13.5" x14ac:dyDescent="0.25">
      <c r="A713" s="3">
        <v>43041</v>
      </c>
      <c r="B713" s="2">
        <v>31.263100000000001</v>
      </c>
      <c r="C713" s="2">
        <v>44.277235758298268</v>
      </c>
      <c r="D713" s="2">
        <v>0.13817364424530254</v>
      </c>
      <c r="E713" s="2">
        <v>0.25600573008119182</v>
      </c>
      <c r="F713" s="2">
        <v>31.263600000000004</v>
      </c>
      <c r="G713" s="2">
        <v>31.34834</v>
      </c>
      <c r="H713" s="2">
        <v>31.507100000000001</v>
      </c>
      <c r="I713" s="2">
        <v>31.625395999999988</v>
      </c>
      <c r="J713" s="2">
        <v>27.514662500000004</v>
      </c>
      <c r="K713" s="17" t="s">
        <v>47</v>
      </c>
      <c r="L713" s="17" t="s">
        <v>51</v>
      </c>
      <c r="M713" s="17" t="s">
        <v>53</v>
      </c>
    </row>
    <row r="714" spans="1:13" ht="13.5" x14ac:dyDescent="0.25">
      <c r="A714" s="3">
        <v>43042</v>
      </c>
      <c r="B714" s="2">
        <v>31.263100000000001</v>
      </c>
      <c r="C714" s="2">
        <v>44.277235758298275</v>
      </c>
      <c r="D714" s="2">
        <v>0.11038800800847781</v>
      </c>
      <c r="E714" s="2">
        <v>0.2064338668215156</v>
      </c>
      <c r="F714" s="2">
        <v>31.261420000000005</v>
      </c>
      <c r="G714" s="2">
        <v>31.343130000000002</v>
      </c>
      <c r="H714" s="2">
        <v>31.468985000000004</v>
      </c>
      <c r="I714" s="2">
        <v>31.641903999999997</v>
      </c>
      <c r="J714" s="2">
        <v>27.549860000000002</v>
      </c>
      <c r="K714" s="17" t="s">
        <v>47</v>
      </c>
      <c r="L714" s="17" t="s">
        <v>51</v>
      </c>
      <c r="M714" s="17" t="s">
        <v>52</v>
      </c>
    </row>
    <row r="715" spans="1:13" ht="13.5" x14ac:dyDescent="0.25">
      <c r="A715" s="3">
        <v>43045</v>
      </c>
      <c r="B715" s="2">
        <v>31.3947</v>
      </c>
      <c r="C715" s="2">
        <v>48.855046247240104</v>
      </c>
      <c r="D715" s="2">
        <v>9.0852389782952514E-2</v>
      </c>
      <c r="E715" s="2">
        <v>0.15737554409683915</v>
      </c>
      <c r="F715" s="2">
        <v>31.288300000000003</v>
      </c>
      <c r="G715" s="2">
        <v>31.342860000000002</v>
      </c>
      <c r="H715" s="2">
        <v>31.448285000000009</v>
      </c>
      <c r="I715" s="2">
        <v>31.664059999999996</v>
      </c>
      <c r="J715" s="2">
        <v>27.588348500000002</v>
      </c>
      <c r="K715" s="17" t="s">
        <v>49</v>
      </c>
      <c r="L715" s="17" t="s">
        <v>51</v>
      </c>
      <c r="M715" s="17" t="s">
        <v>55</v>
      </c>
    </row>
    <row r="716" spans="1:13" ht="13.5" x14ac:dyDescent="0.25">
      <c r="A716" s="3">
        <v>43046</v>
      </c>
      <c r="B716" s="2">
        <v>31.534500000000001</v>
      </c>
      <c r="C716" s="2">
        <v>53.248968059489272</v>
      </c>
      <c r="D716" s="2">
        <v>9.372502633237545E-2</v>
      </c>
      <c r="E716" s="2">
        <v>0.11194215476406021</v>
      </c>
      <c r="F716" s="2">
        <v>31.343139999999998</v>
      </c>
      <c r="G716" s="2">
        <v>31.33737</v>
      </c>
      <c r="H716" s="2">
        <v>31.434575000000006</v>
      </c>
      <c r="I716" s="2">
        <v>31.672285999999996</v>
      </c>
      <c r="J716" s="2">
        <v>27.624389999999998</v>
      </c>
      <c r="K716" s="17" t="s">
        <v>49</v>
      </c>
      <c r="L716" s="17" t="s">
        <v>50</v>
      </c>
      <c r="M716" s="17" t="s">
        <v>55</v>
      </c>
    </row>
    <row r="717" spans="1:13" ht="13.5" x14ac:dyDescent="0.25">
      <c r="A717" s="3">
        <v>43047</v>
      </c>
      <c r="B717" s="2">
        <v>31.534500000000001</v>
      </c>
      <c r="C717" s="2">
        <v>53.248968059489272</v>
      </c>
      <c r="D717" s="2">
        <v>9.7640909368735151E-2</v>
      </c>
      <c r="E717" s="2">
        <v>8.2008782485782195E-2</v>
      </c>
      <c r="F717" s="2">
        <v>31.39798</v>
      </c>
      <c r="G717" s="2">
        <v>31.330509999999997</v>
      </c>
      <c r="H717" s="2">
        <v>31.427579999999999</v>
      </c>
      <c r="I717" s="2">
        <v>31.677769999999995</v>
      </c>
      <c r="J717" s="2">
        <v>27.6613395</v>
      </c>
      <c r="K717" s="17" t="s">
        <v>49</v>
      </c>
      <c r="L717" s="17" t="s">
        <v>50</v>
      </c>
      <c r="M717" s="17" t="s">
        <v>55</v>
      </c>
    </row>
    <row r="718" spans="1:13" ht="13.5" x14ac:dyDescent="0.25">
      <c r="A718" s="3">
        <v>43048</v>
      </c>
      <c r="B718" s="2">
        <v>31.260300000000001</v>
      </c>
      <c r="C718" s="2">
        <v>44.543979681462531</v>
      </c>
      <c r="D718" s="2">
        <v>6.7950607937177665E-2</v>
      </c>
      <c r="E718" s="2">
        <v>3.8718517831213148E-2</v>
      </c>
      <c r="F718" s="2">
        <v>31.39742</v>
      </c>
      <c r="G718" s="2">
        <v>31.330510000000004</v>
      </c>
      <c r="H718" s="2">
        <v>31.387820000000005</v>
      </c>
      <c r="I718" s="2">
        <v>31.649635999999987</v>
      </c>
      <c r="J718" s="2">
        <v>27.696799499999997</v>
      </c>
      <c r="K718" s="17" t="s">
        <v>47</v>
      </c>
      <c r="L718" s="17" t="s">
        <v>48</v>
      </c>
      <c r="M718" s="17" t="s">
        <v>52</v>
      </c>
    </row>
    <row r="719" spans="1:13" ht="13.5" x14ac:dyDescent="0.25">
      <c r="A719" s="3">
        <v>43049</v>
      </c>
      <c r="B719" s="2">
        <v>31.290500000000002</v>
      </c>
      <c r="C719" s="2">
        <v>45.598826610649319</v>
      </c>
      <c r="D719" s="2">
        <v>4.3785265129692164E-2</v>
      </c>
      <c r="E719" s="2">
        <v>1.1601386317939957E-2</v>
      </c>
      <c r="F719" s="2">
        <v>31.402899999999999</v>
      </c>
      <c r="G719" s="2">
        <v>31.332160000000005</v>
      </c>
      <c r="H719" s="2">
        <v>31.368765000000007</v>
      </c>
      <c r="I719" s="2">
        <v>31.623091999999993</v>
      </c>
      <c r="J719" s="2">
        <v>27.733173999999998</v>
      </c>
      <c r="K719" s="17" t="s">
        <v>47</v>
      </c>
      <c r="L719" s="17" t="s">
        <v>48</v>
      </c>
      <c r="M719" s="17" t="s">
        <v>53</v>
      </c>
    </row>
    <row r="720" spans="1:13" ht="13.5" x14ac:dyDescent="0.25">
      <c r="A720" s="3">
        <v>43052</v>
      </c>
      <c r="B720" s="2">
        <v>31.260300000000001</v>
      </c>
      <c r="C720" s="2">
        <v>44.683507184886352</v>
      </c>
      <c r="D720" s="2">
        <v>2.4294637401553132E-2</v>
      </c>
      <c r="E720" s="2">
        <v>-9.0778238426103205E-5</v>
      </c>
      <c r="F720" s="2">
        <v>31.37602</v>
      </c>
      <c r="G720" s="2">
        <v>31.332159999999998</v>
      </c>
      <c r="H720" s="2">
        <v>31.357935000000008</v>
      </c>
      <c r="I720" s="2">
        <v>31.603895999999992</v>
      </c>
      <c r="J720" s="2">
        <v>27.770964500000002</v>
      </c>
      <c r="K720" s="17" t="s">
        <v>47</v>
      </c>
      <c r="L720" s="17" t="s">
        <v>48</v>
      </c>
      <c r="M720" s="17" t="s">
        <v>52</v>
      </c>
    </row>
    <row r="721" spans="1:13" ht="13.5" x14ac:dyDescent="0.25">
      <c r="A721" s="3">
        <v>43053</v>
      </c>
      <c r="B721" s="2">
        <v>31.232900000000001</v>
      </c>
      <c r="C721" s="2">
        <v>43.823980940902771</v>
      </c>
      <c r="D721" s="2">
        <v>1.0776970236758388E-2</v>
      </c>
      <c r="E721" s="2">
        <v>1.1946918119590118E-2</v>
      </c>
      <c r="F721" s="2">
        <v>31.315700000000003</v>
      </c>
      <c r="G721" s="2">
        <v>31.329420000000006</v>
      </c>
      <c r="H721" s="2">
        <v>31.345594999999996</v>
      </c>
      <c r="I721" s="2">
        <v>31.586949999999991</v>
      </c>
      <c r="J721" s="2">
        <v>27.806669499999998</v>
      </c>
      <c r="K721" s="17" t="s">
        <v>47</v>
      </c>
      <c r="L721" s="17" t="s">
        <v>48</v>
      </c>
      <c r="M721" s="17" t="s">
        <v>52</v>
      </c>
    </row>
    <row r="722" spans="1:13" ht="13.5" x14ac:dyDescent="0.25">
      <c r="A722" s="3">
        <v>43054</v>
      </c>
      <c r="B722" s="2">
        <v>31.260300000000001</v>
      </c>
      <c r="C722" s="2">
        <v>44.964080553098242</v>
      </c>
      <c r="D722" s="2">
        <v>-1.6539880289556663E-3</v>
      </c>
      <c r="E722" s="2">
        <v>5.679589155362022E-2</v>
      </c>
      <c r="F722" s="2">
        <v>31.260860000000001</v>
      </c>
      <c r="G722" s="2">
        <v>31.329420000000006</v>
      </c>
      <c r="H722" s="2">
        <v>31.338739999999994</v>
      </c>
      <c r="I722" s="2">
        <v>31.581465999999988</v>
      </c>
      <c r="J722" s="2">
        <v>27.842511500000001</v>
      </c>
      <c r="K722" s="17" t="s">
        <v>47</v>
      </c>
      <c r="L722" s="17" t="s">
        <v>48</v>
      </c>
      <c r="M722" s="17" t="s">
        <v>52</v>
      </c>
    </row>
    <row r="723" spans="1:13" ht="13.5" x14ac:dyDescent="0.25">
      <c r="A723" s="3">
        <v>43055</v>
      </c>
      <c r="B723" s="2">
        <v>31.150600000000001</v>
      </c>
      <c r="C723" s="2">
        <v>41.346093035718951</v>
      </c>
      <c r="D723" s="2">
        <v>-2.8177987724227194E-3</v>
      </c>
      <c r="E723" s="2">
        <v>0.10450954627623672</v>
      </c>
      <c r="F723" s="2">
        <v>31.23892</v>
      </c>
      <c r="G723" s="2">
        <v>31.318170000000002</v>
      </c>
      <c r="H723" s="2">
        <v>31.333255000000001</v>
      </c>
      <c r="I723" s="2">
        <v>31.574883999999987</v>
      </c>
      <c r="J723" s="2">
        <v>27.879779499999994</v>
      </c>
      <c r="K723" s="17" t="s">
        <v>47</v>
      </c>
      <c r="L723" s="17" t="s">
        <v>48</v>
      </c>
      <c r="M723" s="17" t="s">
        <v>52</v>
      </c>
    </row>
    <row r="724" spans="1:13" ht="13.5" x14ac:dyDescent="0.25">
      <c r="A724" s="3">
        <v>43056</v>
      </c>
      <c r="B724" s="2">
        <v>31.232900000000001</v>
      </c>
      <c r="C724" s="2">
        <v>44.926418892511748</v>
      </c>
      <c r="D724" s="2">
        <v>-8.5117496537989723E-3</v>
      </c>
      <c r="E724" s="2">
        <v>0.16326596737940083</v>
      </c>
      <c r="F724" s="2">
        <v>31.227399999999999</v>
      </c>
      <c r="G724" s="2">
        <v>31.315150000000006</v>
      </c>
      <c r="H724" s="2">
        <v>31.329140000000002</v>
      </c>
      <c r="I724" s="2">
        <v>31.574335999999981</v>
      </c>
      <c r="J724" s="2">
        <v>27.917458999999997</v>
      </c>
      <c r="K724" s="17" t="s">
        <v>47</v>
      </c>
      <c r="L724" s="17" t="s">
        <v>48</v>
      </c>
      <c r="M724" s="17" t="s">
        <v>52</v>
      </c>
    </row>
    <row r="725" spans="1:13" ht="13.5" x14ac:dyDescent="0.25">
      <c r="A725" s="3">
        <v>43059</v>
      </c>
      <c r="B725" s="2">
        <v>31.260300000000001</v>
      </c>
      <c r="C725" s="2">
        <v>46.105929912473805</v>
      </c>
      <c r="D725" s="2">
        <v>5.6848614750784066E-3</v>
      </c>
      <c r="E725" s="2">
        <v>0.23458602860085043</v>
      </c>
      <c r="F725" s="2">
        <v>31.227399999999999</v>
      </c>
      <c r="G725" s="2">
        <v>31.301710000000003</v>
      </c>
      <c r="H725" s="2">
        <v>31.322285000000001</v>
      </c>
      <c r="I725" s="2">
        <v>31.568851999999982</v>
      </c>
      <c r="J725" s="2">
        <v>27.955275499999992</v>
      </c>
      <c r="K725" s="17" t="s">
        <v>49</v>
      </c>
      <c r="L725" s="17" t="s">
        <v>51</v>
      </c>
      <c r="M725" s="17" t="s">
        <v>51</v>
      </c>
    </row>
    <row r="726" spans="1:13" ht="13.5" x14ac:dyDescent="0.25">
      <c r="A726" s="3">
        <v>43060</v>
      </c>
      <c r="B726" s="2">
        <v>31.397400000000001</v>
      </c>
      <c r="C726" s="2">
        <v>51.682126468676266</v>
      </c>
      <c r="D726" s="2">
        <v>2.9626538439586625E-2</v>
      </c>
      <c r="E726" s="2">
        <v>0.29204991568175248</v>
      </c>
      <c r="F726" s="2">
        <v>31.260300000000001</v>
      </c>
      <c r="G726" s="2">
        <v>31.288000000000004</v>
      </c>
      <c r="H726" s="2">
        <v>31.312684999999998</v>
      </c>
      <c r="I726" s="2">
        <v>31.571593999999987</v>
      </c>
      <c r="J726" s="2">
        <v>27.993777499999997</v>
      </c>
      <c r="K726" s="17" t="s">
        <v>49</v>
      </c>
      <c r="L726" s="17" t="s">
        <v>50</v>
      </c>
      <c r="M726" s="17" t="s">
        <v>55</v>
      </c>
    </row>
    <row r="727" spans="1:13" ht="13.5" x14ac:dyDescent="0.25">
      <c r="A727" s="3">
        <v>43061</v>
      </c>
      <c r="B727" s="2">
        <v>31.479700000000001</v>
      </c>
      <c r="C727" s="2">
        <v>54.711364436205834</v>
      </c>
      <c r="D727" s="2">
        <v>4.3512735053489848E-2</v>
      </c>
      <c r="E727" s="2">
        <v>0.32492709687731414</v>
      </c>
      <c r="F727" s="2">
        <v>31.304180000000002</v>
      </c>
      <c r="G727" s="2">
        <v>31.282519999999998</v>
      </c>
      <c r="H727" s="2">
        <v>31.306514999999997</v>
      </c>
      <c r="I727" s="2">
        <v>31.549107999999986</v>
      </c>
      <c r="J727" s="2">
        <v>28.032690999999996</v>
      </c>
      <c r="K727" s="17" t="s">
        <v>47</v>
      </c>
      <c r="L727" s="17" t="s">
        <v>51</v>
      </c>
      <c r="M727" s="17" t="s">
        <v>53</v>
      </c>
    </row>
    <row r="728" spans="1:13" ht="13.5" x14ac:dyDescent="0.25">
      <c r="A728" s="3">
        <v>43062</v>
      </c>
      <c r="B728" s="2">
        <v>31.479700000000001</v>
      </c>
      <c r="C728" s="2">
        <v>54.711364436205834</v>
      </c>
      <c r="D728" s="2">
        <v>1.233624824040902E-2</v>
      </c>
      <c r="E728" s="2">
        <v>0.34121693588975593</v>
      </c>
      <c r="F728" s="2">
        <v>31.370000000000005</v>
      </c>
      <c r="G728" s="2">
        <v>31.304459999999999</v>
      </c>
      <c r="H728" s="2">
        <v>31.317484999999998</v>
      </c>
      <c r="I728" s="2">
        <v>31.541703999999992</v>
      </c>
      <c r="J728" s="2">
        <v>28.071604499999992</v>
      </c>
      <c r="K728" s="17" t="s">
        <v>49</v>
      </c>
      <c r="L728" s="17" t="s">
        <v>50</v>
      </c>
      <c r="M728" s="17" t="s">
        <v>55</v>
      </c>
    </row>
    <row r="729" spans="1:13" ht="13.5" x14ac:dyDescent="0.25">
      <c r="A729" s="3">
        <v>43063</v>
      </c>
      <c r="B729" s="2">
        <v>31.671600000000002</v>
      </c>
      <c r="C729" s="2">
        <v>61.276512803816217</v>
      </c>
      <c r="D729" s="2">
        <v>-2.4299304085968032E-2</v>
      </c>
      <c r="E729" s="2">
        <v>0.31548864992548276</v>
      </c>
      <c r="F729" s="2">
        <v>31.457740000000008</v>
      </c>
      <c r="G729" s="2">
        <v>31.342570000000002</v>
      </c>
      <c r="H729" s="2">
        <v>31.337364999999998</v>
      </c>
      <c r="I729" s="2">
        <v>31.538961999999987</v>
      </c>
      <c r="J729" s="2">
        <v>28.111477499999992</v>
      </c>
      <c r="K729" s="17" t="s">
        <v>49</v>
      </c>
      <c r="L729" s="17" t="s">
        <v>50</v>
      </c>
      <c r="M729" s="17" t="s">
        <v>55</v>
      </c>
    </row>
    <row r="730" spans="1:13" ht="13.5" x14ac:dyDescent="0.25">
      <c r="A730" s="3">
        <v>43066</v>
      </c>
      <c r="B730" s="2">
        <v>31.945799999999998</v>
      </c>
      <c r="C730" s="2">
        <v>68.33899231487473</v>
      </c>
      <c r="D730" s="2">
        <v>-8.2025741901944116E-2</v>
      </c>
      <c r="E730" s="2">
        <v>0.26180202221455617</v>
      </c>
      <c r="F730" s="2">
        <v>31.594839999999998</v>
      </c>
      <c r="G730" s="2">
        <v>31.411120000000004</v>
      </c>
      <c r="H730" s="2">
        <v>31.371640000000003</v>
      </c>
      <c r="I730" s="2">
        <v>31.541647999999991</v>
      </c>
      <c r="J730" s="2">
        <v>28.152721499999995</v>
      </c>
      <c r="K730" s="17" t="s">
        <v>49</v>
      </c>
      <c r="L730" s="17" t="s">
        <v>50</v>
      </c>
      <c r="M730" s="17" t="s">
        <v>55</v>
      </c>
    </row>
    <row r="731" spans="1:13" ht="13.5" x14ac:dyDescent="0.25">
      <c r="A731" s="3">
        <v>43067</v>
      </c>
      <c r="B731" s="2">
        <v>31.945799999999998</v>
      </c>
      <c r="C731" s="2">
        <v>68.33899231487473</v>
      </c>
      <c r="D731" s="2">
        <v>-0.13834559213495368</v>
      </c>
      <c r="E731" s="2">
        <v>0.18167515845760632</v>
      </c>
      <c r="F731" s="2">
        <v>31.704519999999995</v>
      </c>
      <c r="G731" s="2">
        <v>31.482410000000005</v>
      </c>
      <c r="H731" s="2">
        <v>31.405915000000004</v>
      </c>
      <c r="I731" s="2">
        <v>31.532871999999994</v>
      </c>
      <c r="J731" s="2">
        <v>28.192648999999996</v>
      </c>
      <c r="K731" s="17" t="s">
        <v>49</v>
      </c>
      <c r="L731" s="17" t="s">
        <v>50</v>
      </c>
      <c r="M731" s="17" t="s">
        <v>55</v>
      </c>
    </row>
    <row r="732" spans="1:13" ht="13.5" x14ac:dyDescent="0.25">
      <c r="A732" s="3">
        <v>43068</v>
      </c>
      <c r="B732" s="2">
        <v>32.192599999999999</v>
      </c>
      <c r="C732" s="2">
        <v>73.402687630512702</v>
      </c>
      <c r="D732" s="2">
        <v>-0.20308455636725853</v>
      </c>
      <c r="E732" s="2">
        <v>6.3773087396486919E-2</v>
      </c>
      <c r="F732" s="2">
        <v>31.847100000000001</v>
      </c>
      <c r="G732" s="2">
        <v>31.57564</v>
      </c>
      <c r="H732" s="2">
        <v>31.452529999999996</v>
      </c>
      <c r="I732" s="2">
        <v>31.537257999999994</v>
      </c>
      <c r="J732" s="2">
        <v>28.233152499999996</v>
      </c>
      <c r="K732" s="17" t="s">
        <v>49</v>
      </c>
      <c r="L732" s="17" t="s">
        <v>50</v>
      </c>
      <c r="M732" s="17" t="s">
        <v>55</v>
      </c>
    </row>
    <row r="733" spans="1:13" ht="13.5" x14ac:dyDescent="0.25">
      <c r="A733" s="3">
        <v>43069</v>
      </c>
      <c r="B733" s="2">
        <v>32.894599999999997</v>
      </c>
      <c r="C733" s="2">
        <v>82.148419328972011</v>
      </c>
      <c r="D733" s="2">
        <v>-0.33099303767328081</v>
      </c>
      <c r="E733" s="2">
        <v>-5.6525239987452992E-2</v>
      </c>
      <c r="F733" s="2">
        <v>32.13008</v>
      </c>
      <c r="G733" s="2">
        <v>31.750040000000002</v>
      </c>
      <c r="H733" s="2">
        <v>31.534105</v>
      </c>
      <c r="I733" s="2">
        <v>31.554587999999995</v>
      </c>
      <c r="J733" s="2">
        <v>28.277165999999994</v>
      </c>
      <c r="K733" s="17" t="s">
        <v>49</v>
      </c>
      <c r="L733" s="17" t="s">
        <v>50</v>
      </c>
      <c r="M733" s="17" t="s">
        <v>55</v>
      </c>
    </row>
    <row r="734" spans="1:13" ht="13.5" x14ac:dyDescent="0.25">
      <c r="A734" s="3">
        <v>43073</v>
      </c>
      <c r="B734" s="2">
        <v>32.9056</v>
      </c>
      <c r="C734" s="2">
        <v>82.246927482721659</v>
      </c>
      <c r="D734" s="2">
        <v>-0.43546215507630492</v>
      </c>
      <c r="E734" s="2">
        <v>-0.19874922826930141</v>
      </c>
      <c r="F734" s="2">
        <v>32.376879999999993</v>
      </c>
      <c r="G734" s="2">
        <v>31.917310000000004</v>
      </c>
      <c r="H734" s="2">
        <v>31.616230000000002</v>
      </c>
      <c r="I734" s="2">
        <v>31.572137999999999</v>
      </c>
      <c r="J734" s="2">
        <v>28.32255099999999</v>
      </c>
      <c r="K734" s="17" t="s">
        <v>49</v>
      </c>
      <c r="L734" s="17" t="s">
        <v>50</v>
      </c>
      <c r="M734" s="17" t="s">
        <v>55</v>
      </c>
    </row>
    <row r="735" spans="1:13" ht="13.5" x14ac:dyDescent="0.25">
      <c r="A735" s="3">
        <v>43074</v>
      </c>
      <c r="B735" s="2">
        <v>33.037199999999999</v>
      </c>
      <c r="C735" s="2">
        <v>83.42531636871594</v>
      </c>
      <c r="D735" s="2">
        <v>-0.53694351879575919</v>
      </c>
      <c r="E735" s="2">
        <v>-0.34053095054128724</v>
      </c>
      <c r="F735" s="2">
        <v>32.59516</v>
      </c>
      <c r="G735" s="2">
        <v>32.094999999999999</v>
      </c>
      <c r="H735" s="2">
        <v>31.698355000000003</v>
      </c>
      <c r="I735" s="2">
        <v>31.593965999999995</v>
      </c>
      <c r="J735" s="2">
        <v>28.368856999999988</v>
      </c>
      <c r="K735" s="17" t="s">
        <v>49</v>
      </c>
      <c r="L735" s="17" t="s">
        <v>50</v>
      </c>
      <c r="M735" s="17" t="s">
        <v>55</v>
      </c>
    </row>
    <row r="736" spans="1:13" ht="13.5" x14ac:dyDescent="0.25">
      <c r="A736" s="3">
        <v>43075</v>
      </c>
      <c r="B736" s="2">
        <v>33.034500000000001</v>
      </c>
      <c r="C736" s="2">
        <v>83.303145104636656</v>
      </c>
      <c r="D736" s="2">
        <v>-0.60928996024210136</v>
      </c>
      <c r="E736" s="2">
        <v>-0.48089561591182783</v>
      </c>
      <c r="F736" s="2">
        <v>32.812899999999999</v>
      </c>
      <c r="G736" s="2">
        <v>32.258709999999994</v>
      </c>
      <c r="H736" s="2">
        <v>31.773355000000002</v>
      </c>
      <c r="I736" s="2">
        <v>31.616835999999999</v>
      </c>
      <c r="J736" s="2">
        <v>28.415412999999994</v>
      </c>
      <c r="K736" s="17" t="s">
        <v>49</v>
      </c>
      <c r="L736" s="17" t="s">
        <v>50</v>
      </c>
      <c r="M736" s="17" t="s">
        <v>55</v>
      </c>
    </row>
    <row r="737" spans="1:13" ht="13.5" x14ac:dyDescent="0.25">
      <c r="A737" s="3">
        <v>43076</v>
      </c>
      <c r="B737" s="2">
        <v>32.911099999999998</v>
      </c>
      <c r="C737" s="2">
        <v>77.702449208320218</v>
      </c>
      <c r="D737" s="2">
        <v>-0.65588230085969812</v>
      </c>
      <c r="E737" s="2">
        <v>-0.60239960078702615</v>
      </c>
      <c r="F737" s="2">
        <v>32.956599999999995</v>
      </c>
      <c r="G737" s="2">
        <v>32.401849999999996</v>
      </c>
      <c r="H737" s="2">
        <v>31.842185000000001</v>
      </c>
      <c r="I737" s="2">
        <v>31.637237999999996</v>
      </c>
      <c r="J737" s="2">
        <v>28.460166999999998</v>
      </c>
      <c r="K737" s="17" t="s">
        <v>49</v>
      </c>
      <c r="L737" s="17" t="s">
        <v>50</v>
      </c>
      <c r="M737" s="17" t="s">
        <v>55</v>
      </c>
    </row>
    <row r="738" spans="1:13" ht="13.5" x14ac:dyDescent="0.25">
      <c r="A738" s="3">
        <v>43077</v>
      </c>
      <c r="B738" s="2">
        <v>32.9056</v>
      </c>
      <c r="C738" s="2">
        <v>77.452502018308593</v>
      </c>
      <c r="D738" s="2">
        <v>-0.70081667255884739</v>
      </c>
      <c r="E738" s="2">
        <v>-0.67168004517416524</v>
      </c>
      <c r="F738" s="2">
        <v>32.958800000000004</v>
      </c>
      <c r="G738" s="2">
        <v>32.544439999999994</v>
      </c>
      <c r="H738" s="2">
        <v>31.924450000000007</v>
      </c>
      <c r="I738" s="2">
        <v>31.664660000000005</v>
      </c>
      <c r="J738" s="2">
        <v>28.504893499999994</v>
      </c>
      <c r="K738" s="17" t="s">
        <v>47</v>
      </c>
      <c r="L738" s="17" t="s">
        <v>51</v>
      </c>
      <c r="M738" s="17" t="s">
        <v>53</v>
      </c>
    </row>
    <row r="739" spans="1:13" ht="13.5" x14ac:dyDescent="0.25">
      <c r="A739" s="3">
        <v>43080</v>
      </c>
      <c r="B739" s="2">
        <v>32.9604</v>
      </c>
      <c r="C739" s="2">
        <v>78.20477834115708</v>
      </c>
      <c r="D739" s="2">
        <v>-0.71882090482958816</v>
      </c>
      <c r="E739" s="2">
        <v>-0.65750475417601717</v>
      </c>
      <c r="F739" s="2">
        <v>32.969759999999994</v>
      </c>
      <c r="G739" s="2">
        <v>32.673319999999997</v>
      </c>
      <c r="H739" s="2">
        <v>32.007945000000007</v>
      </c>
      <c r="I739" s="2">
        <v>31.695262000000007</v>
      </c>
      <c r="J739" s="2">
        <v>28.549235999999997</v>
      </c>
      <c r="K739" s="17" t="s">
        <v>49</v>
      </c>
      <c r="L739" s="17" t="s">
        <v>51</v>
      </c>
      <c r="M739" s="17" t="s">
        <v>55</v>
      </c>
    </row>
    <row r="740" spans="1:13" ht="13.5" x14ac:dyDescent="0.25">
      <c r="A740" s="3">
        <v>43081</v>
      </c>
      <c r="B740" s="2">
        <v>32.9056</v>
      </c>
      <c r="C740" s="2">
        <v>75.492299410935047</v>
      </c>
      <c r="D740" s="2">
        <v>-0.69317839843396456</v>
      </c>
      <c r="E740" s="2">
        <v>-0.60397185567434253</v>
      </c>
      <c r="F740" s="2">
        <v>32.943439999999995</v>
      </c>
      <c r="G740" s="2">
        <v>32.769300000000001</v>
      </c>
      <c r="H740" s="2">
        <v>32.090210000000006</v>
      </c>
      <c r="I740" s="2">
        <v>31.724768000000005</v>
      </c>
      <c r="J740" s="2">
        <v>28.593304499999995</v>
      </c>
      <c r="K740" s="17" t="s">
        <v>47</v>
      </c>
      <c r="L740" s="17" t="s">
        <v>51</v>
      </c>
      <c r="M740" s="17" t="s">
        <v>52</v>
      </c>
    </row>
    <row r="741" spans="1:13" ht="13.5" x14ac:dyDescent="0.25">
      <c r="A741" s="3">
        <v>43082</v>
      </c>
      <c r="B741" s="2">
        <v>32.804099999999998</v>
      </c>
      <c r="C741" s="2">
        <v>70.607422665503407</v>
      </c>
      <c r="D741" s="2">
        <v>-0.66860801993671259</v>
      </c>
      <c r="E741" s="2">
        <v>-0.52353113437242704</v>
      </c>
      <c r="F741" s="2">
        <v>32.897359999999999</v>
      </c>
      <c r="G741" s="2">
        <v>32.855129999999996</v>
      </c>
      <c r="H741" s="2">
        <v>32.168770000000002</v>
      </c>
      <c r="I741" s="2">
        <v>31.75208000000001</v>
      </c>
      <c r="J741" s="2">
        <v>28.636865499999999</v>
      </c>
      <c r="K741" s="17" t="s">
        <v>47</v>
      </c>
      <c r="L741" s="17" t="s">
        <v>51</v>
      </c>
      <c r="M741" s="17" t="s">
        <v>52</v>
      </c>
    </row>
    <row r="742" spans="1:13" ht="13.5" x14ac:dyDescent="0.25">
      <c r="A742" s="3">
        <v>43083</v>
      </c>
      <c r="B742" s="2">
        <v>32.631399999999999</v>
      </c>
      <c r="C742" s="2">
        <v>63.123134639998582</v>
      </c>
      <c r="D742" s="2">
        <v>-0.60075763199799326</v>
      </c>
      <c r="E742" s="2">
        <v>-0.43728404084374328</v>
      </c>
      <c r="F742" s="2">
        <v>32.841420000000006</v>
      </c>
      <c r="G742" s="2">
        <v>32.899009999999997</v>
      </c>
      <c r="H742" s="2">
        <v>32.237324999999998</v>
      </c>
      <c r="I742" s="2">
        <v>31.774018000000009</v>
      </c>
      <c r="J742" s="2">
        <v>28.678904499999994</v>
      </c>
      <c r="K742" s="17" t="s">
        <v>47</v>
      </c>
      <c r="L742" s="17" t="s">
        <v>48</v>
      </c>
      <c r="M742" s="17" t="s">
        <v>52</v>
      </c>
    </row>
    <row r="743" spans="1:13" ht="13.5" x14ac:dyDescent="0.25">
      <c r="A743" s="3">
        <v>43084</v>
      </c>
      <c r="B743" s="2">
        <v>32.631399999999999</v>
      </c>
      <c r="C743" s="2">
        <v>63.123134639998575</v>
      </c>
      <c r="D743" s="2">
        <v>-0.43775282512865132</v>
      </c>
      <c r="E743" s="2">
        <v>-0.35851203961809036</v>
      </c>
      <c r="F743" s="2">
        <v>32.786579999999994</v>
      </c>
      <c r="G743" s="2">
        <v>32.872689999999992</v>
      </c>
      <c r="H743" s="2">
        <v>32.311364999999995</v>
      </c>
      <c r="I743" s="2">
        <v>31.791020000000007</v>
      </c>
      <c r="J743" s="2">
        <v>28.721009500000001</v>
      </c>
      <c r="K743" s="17" t="s">
        <v>47</v>
      </c>
      <c r="L743" s="17" t="s">
        <v>51</v>
      </c>
      <c r="M743" s="17" t="s">
        <v>52</v>
      </c>
    </row>
    <row r="744" spans="1:13" ht="13.5" x14ac:dyDescent="0.25">
      <c r="A744" s="3">
        <v>43087</v>
      </c>
      <c r="B744" s="2">
        <v>32.359900000000003</v>
      </c>
      <c r="C744" s="2">
        <v>52.899633302167175</v>
      </c>
      <c r="D744" s="2">
        <v>-0.28025102116972533</v>
      </c>
      <c r="E744" s="2">
        <v>-0.27847939878424421</v>
      </c>
      <c r="F744" s="2">
        <v>32.66648</v>
      </c>
      <c r="G744" s="2">
        <v>32.818119999999993</v>
      </c>
      <c r="H744" s="2">
        <v>32.367714999999997</v>
      </c>
      <c r="I744" s="2">
        <v>31.797710000000002</v>
      </c>
      <c r="J744" s="2">
        <v>28.761954500000002</v>
      </c>
      <c r="K744" s="17" t="s">
        <v>47</v>
      </c>
      <c r="L744" s="17" t="s">
        <v>48</v>
      </c>
      <c r="M744" s="17" t="s">
        <v>52</v>
      </c>
    </row>
    <row r="745" spans="1:13" ht="13.5" x14ac:dyDescent="0.25">
      <c r="A745" s="3">
        <v>43088</v>
      </c>
      <c r="B745" s="2">
        <v>32.357199999999999</v>
      </c>
      <c r="C745" s="2">
        <v>52.808034516138179</v>
      </c>
      <c r="D745" s="2">
        <v>-0.12699347081819923</v>
      </c>
      <c r="E745" s="2">
        <v>-0.21070703247607447</v>
      </c>
      <c r="F745" s="2">
        <v>32.556799999999996</v>
      </c>
      <c r="G745" s="2">
        <v>32.750119999999995</v>
      </c>
      <c r="H745" s="2">
        <v>32.422559999999997</v>
      </c>
      <c r="I745" s="2">
        <v>31.808680000000003</v>
      </c>
      <c r="J745" s="2">
        <v>28.802859500000004</v>
      </c>
      <c r="K745" s="17" t="s">
        <v>47</v>
      </c>
      <c r="L745" s="17" t="s">
        <v>48</v>
      </c>
      <c r="M745" s="17" t="s">
        <v>52</v>
      </c>
    </row>
    <row r="746" spans="1:13" ht="13.5" x14ac:dyDescent="0.25">
      <c r="A746" s="3">
        <v>43089</v>
      </c>
      <c r="B746" s="2">
        <v>32.357199999999999</v>
      </c>
      <c r="C746" s="2">
        <v>52.808034516138179</v>
      </c>
      <c r="D746" s="2">
        <v>1.8612306916097054E-3</v>
      </c>
      <c r="E746" s="2">
        <v>-0.14528562431530787</v>
      </c>
      <c r="F746" s="2">
        <v>32.467420000000004</v>
      </c>
      <c r="G746" s="2">
        <v>32.682389999999991</v>
      </c>
      <c r="H746" s="2">
        <v>32.470550000000003</v>
      </c>
      <c r="I746" s="2">
        <v>31.819650000000003</v>
      </c>
      <c r="J746" s="2">
        <v>28.843778000000007</v>
      </c>
      <c r="K746" s="17" t="s">
        <v>47</v>
      </c>
      <c r="L746" s="17" t="s">
        <v>48</v>
      </c>
      <c r="M746" s="17" t="s">
        <v>52</v>
      </c>
    </row>
    <row r="747" spans="1:13" ht="13.5" x14ac:dyDescent="0.25">
      <c r="A747" s="3">
        <v>43090</v>
      </c>
      <c r="B747" s="2">
        <v>32.359900000000003</v>
      </c>
      <c r="C747" s="2">
        <v>52.902615366446639</v>
      </c>
      <c r="D747" s="2">
        <v>9.1328461439267983E-2</v>
      </c>
      <c r="E747" s="2">
        <v>-6.7622552915608189E-2</v>
      </c>
      <c r="F747" s="2">
        <v>32.413120000000006</v>
      </c>
      <c r="G747" s="2">
        <v>32.627269999999996</v>
      </c>
      <c r="H747" s="2">
        <v>32.514560000000003</v>
      </c>
      <c r="I747" s="2">
        <v>31.833359999999999</v>
      </c>
      <c r="J747" s="2">
        <v>28.885723500000008</v>
      </c>
      <c r="K747" s="17" t="s">
        <v>47</v>
      </c>
      <c r="L747" s="17" t="s">
        <v>48</v>
      </c>
      <c r="M747" s="17" t="s">
        <v>52</v>
      </c>
    </row>
    <row r="748" spans="1:13" ht="13.5" x14ac:dyDescent="0.25">
      <c r="A748" s="3">
        <v>43091</v>
      </c>
      <c r="B748" s="2">
        <v>32.359900000000003</v>
      </c>
      <c r="C748" s="2">
        <v>52.902615366446639</v>
      </c>
      <c r="D748" s="2">
        <v>0.16581841759268201</v>
      </c>
      <c r="E748" s="2">
        <v>9.6135767209662021E-3</v>
      </c>
      <c r="F748" s="2">
        <v>32.358820000000001</v>
      </c>
      <c r="G748" s="2">
        <v>32.57269999999999</v>
      </c>
      <c r="H748" s="2">
        <v>32.558570000000003</v>
      </c>
      <c r="I748" s="2">
        <v>31.839447999999997</v>
      </c>
      <c r="J748" s="2">
        <v>28.927590000000009</v>
      </c>
      <c r="K748" s="17" t="s">
        <v>47</v>
      </c>
      <c r="L748" s="17" t="s">
        <v>48</v>
      </c>
      <c r="M748" s="17" t="s">
        <v>52</v>
      </c>
    </row>
    <row r="749" spans="1:13" ht="13.5" x14ac:dyDescent="0.25">
      <c r="A749" s="3">
        <v>43094</v>
      </c>
      <c r="B749" s="2">
        <v>32.357199999999999</v>
      </c>
      <c r="C749" s="2">
        <v>52.779935478586964</v>
      </c>
      <c r="D749" s="2">
        <v>0.23713939842407683</v>
      </c>
      <c r="E749" s="2">
        <v>5.9697561529685764E-2</v>
      </c>
      <c r="F749" s="2">
        <v>32.358280000000001</v>
      </c>
      <c r="G749" s="2">
        <v>32.512379999999993</v>
      </c>
      <c r="H749" s="2">
        <v>32.592850000000006</v>
      </c>
      <c r="I749" s="2">
        <v>31.853159999999999</v>
      </c>
      <c r="J749" s="2">
        <v>28.968258000000013</v>
      </c>
      <c r="K749" s="17" t="s">
        <v>47</v>
      </c>
      <c r="L749" s="17" t="s">
        <v>48</v>
      </c>
      <c r="M749" s="17" t="s">
        <v>52</v>
      </c>
    </row>
    <row r="750" spans="1:13" ht="13.5" x14ac:dyDescent="0.25">
      <c r="A750" s="3">
        <v>43095</v>
      </c>
      <c r="B750" s="2">
        <v>32.9056</v>
      </c>
      <c r="C750" s="2">
        <v>68.671197477482224</v>
      </c>
      <c r="D750" s="2">
        <v>0.24813629909341017</v>
      </c>
      <c r="E750" s="2">
        <v>9.4845662487031052E-2</v>
      </c>
      <c r="F750" s="2">
        <v>32.467959999999998</v>
      </c>
      <c r="G750" s="2">
        <v>32.512379999999993</v>
      </c>
      <c r="H750" s="2">
        <v>32.640840000000004</v>
      </c>
      <c r="I750" s="2">
        <v>31.881733999999998</v>
      </c>
      <c r="J750" s="2">
        <v>29.011800000000015</v>
      </c>
      <c r="K750" s="17" t="s">
        <v>49</v>
      </c>
      <c r="L750" s="17" t="s">
        <v>50</v>
      </c>
      <c r="M750" s="17" t="s">
        <v>55</v>
      </c>
    </row>
    <row r="751" spans="1:13" ht="13.5" x14ac:dyDescent="0.25">
      <c r="A751" s="3">
        <v>43096</v>
      </c>
      <c r="B751" s="2">
        <v>33.2072</v>
      </c>
      <c r="C751" s="2">
        <v>73.877857098609809</v>
      </c>
      <c r="D751" s="2">
        <v>0.21596821501275798</v>
      </c>
      <c r="E751" s="2">
        <v>0.11924933029649284</v>
      </c>
      <c r="F751" s="2">
        <v>32.63796</v>
      </c>
      <c r="G751" s="2">
        <v>32.552689999999998</v>
      </c>
      <c r="H751" s="2">
        <v>32.703909999999993</v>
      </c>
      <c r="I751" s="2">
        <v>31.91628399999999</v>
      </c>
      <c r="J751" s="2">
        <v>29.059088000000017</v>
      </c>
      <c r="K751" s="17" t="s">
        <v>49</v>
      </c>
      <c r="L751" s="17" t="s">
        <v>50</v>
      </c>
      <c r="M751" s="17" t="s">
        <v>55</v>
      </c>
    </row>
    <row r="752" spans="1:13" ht="13.5" x14ac:dyDescent="0.25">
      <c r="A752" s="3">
        <v>43097</v>
      </c>
      <c r="B752" s="2">
        <v>33.2346</v>
      </c>
      <c r="C752" s="2">
        <v>74.295806097812587</v>
      </c>
      <c r="D752" s="2">
        <v>0.15511153130270827</v>
      </c>
      <c r="E752" s="2">
        <v>0.13036216550063998</v>
      </c>
      <c r="F752" s="2">
        <v>32.812899999999999</v>
      </c>
      <c r="G752" s="2">
        <v>32.613010000000003</v>
      </c>
      <c r="H752" s="2">
        <v>32.756010000000003</v>
      </c>
      <c r="I752" s="2">
        <v>31.953027999999989</v>
      </c>
      <c r="J752" s="2">
        <v>29.105459500000009</v>
      </c>
      <c r="K752" s="17" t="s">
        <v>49</v>
      </c>
      <c r="L752" s="17" t="s">
        <v>50</v>
      </c>
      <c r="M752" s="17" t="s">
        <v>55</v>
      </c>
    </row>
    <row r="753" spans="1:13" ht="13.5" x14ac:dyDescent="0.25">
      <c r="A753" s="3">
        <v>43098</v>
      </c>
      <c r="B753" s="2">
        <v>33.454000000000001</v>
      </c>
      <c r="C753" s="2">
        <v>77.412243007342568</v>
      </c>
      <c r="D753" s="2">
        <v>8.2538214648934627E-2</v>
      </c>
      <c r="E753" s="2">
        <v>0.13324927684915572</v>
      </c>
      <c r="F753" s="2">
        <v>33.03172</v>
      </c>
      <c r="G753" s="2">
        <v>32.695270000000001</v>
      </c>
      <c r="H753" s="2">
        <v>32.78398</v>
      </c>
      <c r="I753" s="2">
        <v>31.996901999999992</v>
      </c>
      <c r="J753" s="2">
        <v>29.149637000000013</v>
      </c>
      <c r="K753" s="17" t="s">
        <v>49</v>
      </c>
      <c r="L753" s="17" t="s">
        <v>50</v>
      </c>
      <c r="M753" s="17" t="s">
        <v>55</v>
      </c>
    </row>
    <row r="754" spans="1:13" ht="13.5" x14ac:dyDescent="0.25">
      <c r="A754" s="3">
        <v>43102</v>
      </c>
      <c r="B754" s="2">
        <v>32.384599999999999</v>
      </c>
      <c r="C754" s="2">
        <v>47.305904467236999</v>
      </c>
      <c r="D754" s="2">
        <v>5.2809397160665128E-2</v>
      </c>
      <c r="E754" s="2">
        <v>0.12981097076596018</v>
      </c>
      <c r="F754" s="2">
        <v>33.037199999999999</v>
      </c>
      <c r="G754" s="2">
        <v>32.697739999999996</v>
      </c>
      <c r="H754" s="2">
        <v>32.757929999999995</v>
      </c>
      <c r="I754" s="2">
        <v>32.018289999999993</v>
      </c>
      <c r="J754" s="2">
        <v>29.189771000000018</v>
      </c>
      <c r="K754" s="17" t="s">
        <v>49</v>
      </c>
      <c r="L754" s="17" t="s">
        <v>50</v>
      </c>
      <c r="M754" s="17" t="s">
        <v>55</v>
      </c>
    </row>
    <row r="755" spans="1:13" ht="13.5" x14ac:dyDescent="0.25">
      <c r="A755" s="3">
        <v>43103</v>
      </c>
      <c r="B755" s="2">
        <v>32.9056</v>
      </c>
      <c r="C755" s="2">
        <v>56.235853491721464</v>
      </c>
      <c r="D755" s="2">
        <v>-1.0373686594085996E-2</v>
      </c>
      <c r="E755" s="2">
        <v>0.11737900149285363</v>
      </c>
      <c r="F755" s="2">
        <v>33.037199999999999</v>
      </c>
      <c r="G755" s="2">
        <v>32.752579999999995</v>
      </c>
      <c r="H755" s="2">
        <v>32.751349999999988</v>
      </c>
      <c r="I755" s="2">
        <v>32.048453999999992</v>
      </c>
      <c r="J755" s="2">
        <v>29.230811500000023</v>
      </c>
      <c r="K755" s="17" t="s">
        <v>49</v>
      </c>
      <c r="L755" s="17" t="s">
        <v>50</v>
      </c>
      <c r="M755" s="17" t="s">
        <v>51</v>
      </c>
    </row>
    <row r="756" spans="1:13" ht="13.5" x14ac:dyDescent="0.25">
      <c r="A756" s="3">
        <v>43104</v>
      </c>
      <c r="B756" s="2">
        <v>32.494300000000003</v>
      </c>
      <c r="C756" s="2">
        <v>49.153934120138707</v>
      </c>
      <c r="D756" s="2">
        <v>-3.5540789973516951E-2</v>
      </c>
      <c r="E756" s="2">
        <v>0.10204287020165889</v>
      </c>
      <c r="F756" s="2">
        <v>32.894620000000003</v>
      </c>
      <c r="G756" s="2">
        <v>32.766289999999998</v>
      </c>
      <c r="H756" s="2">
        <v>32.724339999999991</v>
      </c>
      <c r="I756" s="2">
        <v>32.066551999999994</v>
      </c>
      <c r="J756" s="2">
        <v>29.268479000000021</v>
      </c>
      <c r="K756" s="17" t="s">
        <v>49</v>
      </c>
      <c r="L756" s="17" t="s">
        <v>50</v>
      </c>
      <c r="M756" s="17" t="s">
        <v>54</v>
      </c>
    </row>
    <row r="757" spans="1:13" ht="13.5" x14ac:dyDescent="0.25">
      <c r="A757" s="3">
        <v>43105</v>
      </c>
      <c r="B757" s="2">
        <v>32.8782</v>
      </c>
      <c r="C757" s="2">
        <v>54.867078738166441</v>
      </c>
      <c r="D757" s="2">
        <v>-8.443762834801305E-2</v>
      </c>
      <c r="E757" s="2">
        <v>8.3044388128746302E-2</v>
      </c>
      <c r="F757" s="2">
        <v>32.823340000000002</v>
      </c>
      <c r="G757" s="2">
        <v>32.818120000000008</v>
      </c>
      <c r="H757" s="2">
        <v>32.722694999999995</v>
      </c>
      <c r="I757" s="2">
        <v>32.092053999999997</v>
      </c>
      <c r="J757" s="2">
        <v>29.308066000000021</v>
      </c>
      <c r="K757" s="17" t="s">
        <v>49</v>
      </c>
      <c r="L757" s="17" t="s">
        <v>50</v>
      </c>
      <c r="M757" s="17" t="s">
        <v>54</v>
      </c>
    </row>
    <row r="758" spans="1:13" ht="13.5" x14ac:dyDescent="0.25">
      <c r="A758" s="3">
        <v>43108</v>
      </c>
      <c r="B758" s="2">
        <v>33.599400000000003</v>
      </c>
      <c r="C758" s="2">
        <v>63.226482848538367</v>
      </c>
      <c r="D758" s="2">
        <v>-0.18111363985683226</v>
      </c>
      <c r="E758" s="2">
        <v>5.3707043912416583E-2</v>
      </c>
      <c r="F758" s="2">
        <v>32.852420000000002</v>
      </c>
      <c r="G758" s="2">
        <v>32.942070000000001</v>
      </c>
      <c r="H758" s="2">
        <v>32.757384999999999</v>
      </c>
      <c r="I758" s="2">
        <v>32.138835999999998</v>
      </c>
      <c r="J758" s="2">
        <v>29.351351000000019</v>
      </c>
      <c r="K758" s="17" t="s">
        <v>49</v>
      </c>
      <c r="L758" s="17" t="s">
        <v>50</v>
      </c>
      <c r="M758" s="17" t="s">
        <v>55</v>
      </c>
    </row>
    <row r="759" spans="1:13" ht="13.5" x14ac:dyDescent="0.25">
      <c r="A759" s="3">
        <v>43109</v>
      </c>
      <c r="B759" s="2">
        <v>33.426600000000001</v>
      </c>
      <c r="C759" s="2">
        <v>60.342593763321446</v>
      </c>
      <c r="D759" s="2">
        <v>-0.256533721353982</v>
      </c>
      <c r="E759" s="2">
        <v>7.6566849579070215E-3</v>
      </c>
      <c r="F759" s="2">
        <v>33.06082</v>
      </c>
      <c r="G759" s="2">
        <v>33.049010000000003</v>
      </c>
      <c r="H759" s="2">
        <v>32.780694999999994</v>
      </c>
      <c r="I759" s="2">
        <v>32.181888000000001</v>
      </c>
      <c r="J759" s="2">
        <v>29.394075000000015</v>
      </c>
      <c r="K759" s="17" t="s">
        <v>49</v>
      </c>
      <c r="L759" s="17" t="s">
        <v>50</v>
      </c>
      <c r="M759" s="17" t="s">
        <v>55</v>
      </c>
    </row>
    <row r="760" spans="1:13" ht="13.5" x14ac:dyDescent="0.25">
      <c r="A760" s="3">
        <v>43110</v>
      </c>
      <c r="B760" s="2">
        <v>32.971400000000003</v>
      </c>
      <c r="C760" s="2">
        <v>53.42905755137803</v>
      </c>
      <c r="D760" s="2">
        <v>-0.20679921288189718</v>
      </c>
      <c r="E760" s="2">
        <v>-5.7797953157864276E-2</v>
      </c>
      <c r="F760" s="2">
        <v>33.073980000000006</v>
      </c>
      <c r="G760" s="2">
        <v>33.055590000000009</v>
      </c>
      <c r="H760" s="2">
        <v>32.783985000000001</v>
      </c>
      <c r="I760" s="2">
        <v>32.21611</v>
      </c>
      <c r="J760" s="2">
        <v>29.434523000000024</v>
      </c>
      <c r="K760" s="17" t="s">
        <v>49</v>
      </c>
      <c r="L760" s="17" t="s">
        <v>50</v>
      </c>
      <c r="M760" s="17" t="s">
        <v>55</v>
      </c>
    </row>
    <row r="761" spans="1:13" ht="13.5" x14ac:dyDescent="0.25">
      <c r="A761" s="3">
        <v>43111</v>
      </c>
      <c r="B761" s="2">
        <v>33.454000000000001</v>
      </c>
      <c r="C761" s="2">
        <v>58.816353270442768</v>
      </c>
      <c r="D761" s="2">
        <v>-0.15557474940226967</v>
      </c>
      <c r="E761" s="2">
        <v>-0.13812192948338248</v>
      </c>
      <c r="F761" s="2">
        <v>33.265920000000008</v>
      </c>
      <c r="G761" s="2">
        <v>33.080269999999999</v>
      </c>
      <c r="H761" s="2">
        <v>32.816479999999999</v>
      </c>
      <c r="I761" s="2">
        <v>32.259984000000003</v>
      </c>
      <c r="J761" s="2">
        <v>29.476989000000017</v>
      </c>
      <c r="K761" s="17" t="s">
        <v>49</v>
      </c>
      <c r="L761" s="17" t="s">
        <v>50</v>
      </c>
      <c r="M761" s="17" t="s">
        <v>55</v>
      </c>
    </row>
    <row r="762" spans="1:13" ht="13.5" x14ac:dyDescent="0.25">
      <c r="A762" s="3">
        <v>43112</v>
      </c>
      <c r="B762" s="2">
        <v>34.276699999999998</v>
      </c>
      <c r="C762" s="2">
        <v>66.030484038547968</v>
      </c>
      <c r="D762" s="2">
        <v>-0.17320658286520541</v>
      </c>
      <c r="E762" s="2">
        <v>-0.21311529526237069</v>
      </c>
      <c r="F762" s="2">
        <v>33.54562</v>
      </c>
      <c r="G762" s="2">
        <v>33.184480000000001</v>
      </c>
      <c r="H762" s="2">
        <v>32.898744999999998</v>
      </c>
      <c r="I762" s="2">
        <v>32.320312000000001</v>
      </c>
      <c r="J762" s="2">
        <v>29.52409500000002</v>
      </c>
      <c r="K762" s="17" t="s">
        <v>49</v>
      </c>
      <c r="L762" s="17" t="s">
        <v>50</v>
      </c>
      <c r="M762" s="17" t="s">
        <v>55</v>
      </c>
    </row>
    <row r="763" spans="1:13" ht="13.5" x14ac:dyDescent="0.25">
      <c r="A763" s="3">
        <v>43115</v>
      </c>
      <c r="B763" s="2">
        <v>34.249200000000002</v>
      </c>
      <c r="C763" s="2">
        <v>65.61672296749407</v>
      </c>
      <c r="D763" s="2">
        <v>-0.16113173349440046</v>
      </c>
      <c r="E763" s="2">
        <v>-0.2774916112214722</v>
      </c>
      <c r="F763" s="2">
        <v>33.675580000000004</v>
      </c>
      <c r="G763" s="2">
        <v>33.263999999999996</v>
      </c>
      <c r="H763" s="2">
        <v>32.979634999999995</v>
      </c>
      <c r="I763" s="2">
        <v>32.380034000000002</v>
      </c>
      <c r="J763" s="2">
        <v>29.572906500000016</v>
      </c>
      <c r="K763" s="17" t="s">
        <v>47</v>
      </c>
      <c r="L763" s="17" t="s">
        <v>48</v>
      </c>
      <c r="M763" s="17" t="s">
        <v>53</v>
      </c>
    </row>
    <row r="764" spans="1:13" ht="13.5" x14ac:dyDescent="0.25">
      <c r="A764" s="3">
        <v>43116</v>
      </c>
      <c r="B764" s="2">
        <v>34.276699999999998</v>
      </c>
      <c r="C764" s="2">
        <v>65.84719393338122</v>
      </c>
      <c r="D764" s="2">
        <v>-0.32545734457431763</v>
      </c>
      <c r="E764" s="2">
        <v>-0.33126180620336726</v>
      </c>
      <c r="F764" s="2">
        <v>33.845600000000005</v>
      </c>
      <c r="G764" s="2">
        <v>33.453209999999999</v>
      </c>
      <c r="H764" s="2">
        <v>33.075474999999997</v>
      </c>
      <c r="I764" s="2">
        <v>32.440306</v>
      </c>
      <c r="J764" s="2">
        <v>29.622106000000016</v>
      </c>
      <c r="K764" s="17" t="s">
        <v>49</v>
      </c>
      <c r="L764" s="17" t="s">
        <v>51</v>
      </c>
      <c r="M764" s="17" t="s">
        <v>55</v>
      </c>
    </row>
    <row r="765" spans="1:13" ht="13.5" x14ac:dyDescent="0.25">
      <c r="A765" s="3">
        <v>43117</v>
      </c>
      <c r="B765" s="2">
        <v>34.660600000000002</v>
      </c>
      <c r="C765" s="2">
        <v>68.973763889124555</v>
      </c>
      <c r="D765" s="2">
        <v>-0.4203391498981901</v>
      </c>
      <c r="E765" s="2">
        <v>-0.35673864606385347</v>
      </c>
      <c r="F765" s="2">
        <v>34.183439999999997</v>
      </c>
      <c r="G765" s="2">
        <v>33.628710000000005</v>
      </c>
      <c r="H765" s="2">
        <v>33.190645000000004</v>
      </c>
      <c r="I765" s="2">
        <v>32.505624000000005</v>
      </c>
      <c r="J765" s="2">
        <v>29.672974500000013</v>
      </c>
      <c r="K765" s="17" t="s">
        <v>49</v>
      </c>
      <c r="L765" s="17" t="s">
        <v>50</v>
      </c>
      <c r="M765" s="17" t="s">
        <v>55</v>
      </c>
    </row>
    <row r="766" spans="1:13" ht="13.5" x14ac:dyDescent="0.25">
      <c r="A766" s="3">
        <v>43118</v>
      </c>
      <c r="B766" s="2">
        <v>35.3735</v>
      </c>
      <c r="C766" s="2">
        <v>73.77499418072118</v>
      </c>
      <c r="D766" s="2">
        <v>-0.62597088740380968</v>
      </c>
      <c r="E766" s="2">
        <v>-0.37895958023489734</v>
      </c>
      <c r="F766" s="2">
        <v>34.567340000000009</v>
      </c>
      <c r="G766" s="2">
        <v>33.916629999999998</v>
      </c>
      <c r="H766" s="2">
        <v>33.341459999999998</v>
      </c>
      <c r="I766" s="2">
        <v>32.582404000000004</v>
      </c>
      <c r="J766" s="2">
        <v>29.726223000000015</v>
      </c>
      <c r="K766" s="17" t="s">
        <v>49</v>
      </c>
      <c r="L766" s="17" t="s">
        <v>50</v>
      </c>
      <c r="M766" s="17" t="s">
        <v>55</v>
      </c>
    </row>
    <row r="767" spans="1:13" ht="13.5" x14ac:dyDescent="0.25">
      <c r="A767" s="3">
        <v>43119</v>
      </c>
      <c r="B767" s="2">
        <v>34.825099999999999</v>
      </c>
      <c r="C767" s="2">
        <v>65.391958685382477</v>
      </c>
      <c r="D767" s="2">
        <v>-0.71307243801472708</v>
      </c>
      <c r="E767" s="2">
        <v>-0.39069603547542109</v>
      </c>
      <c r="F767" s="2">
        <v>34.677019999999999</v>
      </c>
      <c r="G767" s="2">
        <v>34.111319999999999</v>
      </c>
      <c r="H767" s="2">
        <v>33.464720000000014</v>
      </c>
      <c r="I767" s="2">
        <v>32.648216000000005</v>
      </c>
      <c r="J767" s="2">
        <v>29.776597500000015</v>
      </c>
      <c r="K767" s="17" t="s">
        <v>49</v>
      </c>
      <c r="L767" s="17" t="s">
        <v>51</v>
      </c>
      <c r="M767" s="17" t="s">
        <v>55</v>
      </c>
    </row>
    <row r="768" spans="1:13" ht="13.5" x14ac:dyDescent="0.25">
      <c r="A768" s="3">
        <v>43122</v>
      </c>
      <c r="B768" s="2">
        <v>34.441200000000002</v>
      </c>
      <c r="C768" s="2">
        <v>60.232234953523509</v>
      </c>
      <c r="D768" s="2">
        <v>-0.65598422338778306</v>
      </c>
      <c r="E768" s="2">
        <v>-0.36710937684266665</v>
      </c>
      <c r="F768" s="2">
        <v>34.715420000000002</v>
      </c>
      <c r="G768" s="2">
        <v>34.195499999999996</v>
      </c>
      <c r="H768" s="2">
        <v>33.568785000000005</v>
      </c>
      <c r="I768" s="2">
        <v>32.711834000000003</v>
      </c>
      <c r="J768" s="2">
        <v>29.825013000000016</v>
      </c>
      <c r="K768" s="17" t="s">
        <v>49</v>
      </c>
      <c r="L768" s="17" t="s">
        <v>50</v>
      </c>
      <c r="M768" s="17" t="s">
        <v>55</v>
      </c>
    </row>
    <row r="769" spans="1:13" ht="13.5" x14ac:dyDescent="0.25">
      <c r="A769" s="3">
        <v>43123</v>
      </c>
      <c r="B769" s="2">
        <v>34.989600000000003</v>
      </c>
      <c r="C769" s="2">
        <v>64.536930520312438</v>
      </c>
      <c r="D769" s="2">
        <v>-0.68058138602037133</v>
      </c>
      <c r="E769" s="2">
        <v>-0.31058386341004801</v>
      </c>
      <c r="F769" s="2">
        <v>34.857999999999997</v>
      </c>
      <c r="G769" s="2">
        <v>34.351799999999997</v>
      </c>
      <c r="H769" s="2">
        <v>33.700405000000003</v>
      </c>
      <c r="I769" s="2">
        <v>32.785816000000004</v>
      </c>
      <c r="J769" s="2">
        <v>29.873577000000015</v>
      </c>
      <c r="K769" s="17" t="s">
        <v>49</v>
      </c>
      <c r="L769" s="17" t="s">
        <v>50</v>
      </c>
      <c r="M769" s="17" t="s">
        <v>55</v>
      </c>
    </row>
    <row r="770" spans="1:13" ht="13.5" x14ac:dyDescent="0.25">
      <c r="A770" s="3">
        <v>43124</v>
      </c>
      <c r="B770" s="2">
        <v>35.1267</v>
      </c>
      <c r="C770" s="2">
        <v>65.541168174523676</v>
      </c>
      <c r="D770" s="2">
        <v>-0.79009504465251013</v>
      </c>
      <c r="E770" s="2">
        <v>-0.23499685225794828</v>
      </c>
      <c r="F770" s="2">
        <v>34.951219999999999</v>
      </c>
      <c r="G770" s="2">
        <v>34.567329999999991</v>
      </c>
      <c r="H770" s="2">
        <v>33.811460000000004</v>
      </c>
      <c r="I770" s="2">
        <v>32.863144000000005</v>
      </c>
      <c r="J770" s="2">
        <v>29.920193500000014</v>
      </c>
      <c r="K770" s="17" t="s">
        <v>49</v>
      </c>
      <c r="L770" s="17" t="s">
        <v>51</v>
      </c>
      <c r="M770" s="17" t="s">
        <v>55</v>
      </c>
    </row>
    <row r="771" spans="1:13" ht="13.5" x14ac:dyDescent="0.25">
      <c r="A771" s="3">
        <v>43125</v>
      </c>
      <c r="B771" s="2">
        <v>35.071899999999999</v>
      </c>
      <c r="C771" s="2">
        <v>64.75187146830956</v>
      </c>
      <c r="D771" s="2">
        <v>-0.81314882227423624</v>
      </c>
      <c r="E771" s="2">
        <v>-0.14457757337110866</v>
      </c>
      <c r="F771" s="2">
        <v>34.890900000000002</v>
      </c>
      <c r="G771" s="2">
        <v>34.729120000000009</v>
      </c>
      <c r="H771" s="2">
        <v>33.904695000000004</v>
      </c>
      <c r="I771" s="2">
        <v>32.939923999999998</v>
      </c>
      <c r="J771" s="2">
        <v>29.970406500000013</v>
      </c>
      <c r="K771" s="17" t="s">
        <v>47</v>
      </c>
      <c r="L771" s="17" t="s">
        <v>48</v>
      </c>
      <c r="M771" s="17" t="s">
        <v>52</v>
      </c>
    </row>
    <row r="772" spans="1:13" ht="13.5" x14ac:dyDescent="0.25">
      <c r="A772" s="3">
        <v>43126</v>
      </c>
      <c r="B772" s="2">
        <v>34.825099999999999</v>
      </c>
      <c r="C772" s="2">
        <v>61.17853069083349</v>
      </c>
      <c r="D772" s="2">
        <v>-0.6955311401001083</v>
      </c>
      <c r="E772" s="2">
        <v>-5.1993376453437101E-2</v>
      </c>
      <c r="F772" s="2">
        <v>34.890900000000002</v>
      </c>
      <c r="G772" s="2">
        <v>34.78396</v>
      </c>
      <c r="H772" s="2">
        <v>33.984220000000008</v>
      </c>
      <c r="I772" s="2">
        <v>33.011220000000002</v>
      </c>
      <c r="J772" s="2">
        <v>30.017490000000013</v>
      </c>
      <c r="K772" s="17" t="s">
        <v>47</v>
      </c>
      <c r="L772" s="17" t="s">
        <v>48</v>
      </c>
      <c r="M772" s="17" t="s">
        <v>51</v>
      </c>
    </row>
    <row r="773" spans="1:13" ht="13.5" x14ac:dyDescent="0.25">
      <c r="A773" s="3">
        <v>43129</v>
      </c>
      <c r="B773" s="2">
        <v>34.822299999999998</v>
      </c>
      <c r="C773" s="2">
        <v>61.137308982255369</v>
      </c>
      <c r="D773" s="2">
        <v>-0.60572718808219861</v>
      </c>
      <c r="E773" s="2">
        <v>2.8148448511700286E-2</v>
      </c>
      <c r="F773" s="2">
        <v>34.967120000000001</v>
      </c>
      <c r="G773" s="2">
        <v>34.841270000000002</v>
      </c>
      <c r="H773" s="2">
        <v>34.052635000000002</v>
      </c>
      <c r="I773" s="2">
        <v>33.084653999999993</v>
      </c>
      <c r="J773" s="2">
        <v>30.062716500000015</v>
      </c>
      <c r="K773" s="17" t="s">
        <v>47</v>
      </c>
      <c r="L773" s="17" t="s">
        <v>48</v>
      </c>
      <c r="M773" s="17" t="s">
        <v>53</v>
      </c>
    </row>
    <row r="774" spans="1:13" ht="13.5" x14ac:dyDescent="0.25">
      <c r="A774" s="3">
        <v>43130</v>
      </c>
      <c r="B774" s="2">
        <v>35.033499999999997</v>
      </c>
      <c r="C774" s="2">
        <v>63.153993378119964</v>
      </c>
      <c r="D774" s="2">
        <v>-0.5464098218222162</v>
      </c>
      <c r="E774" s="2">
        <v>0.1000873955061108</v>
      </c>
      <c r="F774" s="2">
        <v>34.975900000000003</v>
      </c>
      <c r="G774" s="2">
        <v>34.91695</v>
      </c>
      <c r="H774" s="2">
        <v>34.185080000000006</v>
      </c>
      <c r="I774" s="2">
        <v>33.160665999999999</v>
      </c>
      <c r="J774" s="2">
        <v>30.112132000000017</v>
      </c>
      <c r="K774" s="17" t="s">
        <v>47</v>
      </c>
      <c r="L774" s="17" t="s">
        <v>48</v>
      </c>
      <c r="M774" s="17" t="s">
        <v>53</v>
      </c>
    </row>
    <row r="775" spans="1:13" ht="13.5" x14ac:dyDescent="0.25">
      <c r="A775" s="3">
        <v>43131</v>
      </c>
      <c r="B775" s="2">
        <v>35.455800000000004</v>
      </c>
      <c r="C775" s="2">
        <v>66.857416075047269</v>
      </c>
      <c r="D775" s="2">
        <v>-0.47455365370601754</v>
      </c>
      <c r="E775" s="2">
        <v>0.16308793881202421</v>
      </c>
      <c r="F775" s="2">
        <v>35.041719999999998</v>
      </c>
      <c r="G775" s="2">
        <v>34.996470000000002</v>
      </c>
      <c r="H775" s="2">
        <v>34.312590000000007</v>
      </c>
      <c r="I775" s="2">
        <v>33.244575999999995</v>
      </c>
      <c r="J775" s="2">
        <v>30.167358500000013</v>
      </c>
      <c r="K775" s="17" t="s">
        <v>47</v>
      </c>
      <c r="L775" s="17" t="s">
        <v>51</v>
      </c>
      <c r="M775" s="17" t="s">
        <v>53</v>
      </c>
    </row>
    <row r="776" spans="1:13" ht="13.5" x14ac:dyDescent="0.25">
      <c r="A776" s="3">
        <v>43132</v>
      </c>
      <c r="B776" s="2">
        <v>35.5655</v>
      </c>
      <c r="C776" s="2">
        <v>67.76382991095349</v>
      </c>
      <c r="D776" s="2">
        <v>-0.32035917835906957</v>
      </c>
      <c r="E776" s="2">
        <v>0.21869210274657691</v>
      </c>
      <c r="F776" s="2">
        <v>35.140439999999998</v>
      </c>
      <c r="G776" s="2">
        <v>35.01567</v>
      </c>
      <c r="H776" s="2">
        <v>34.466150000000006</v>
      </c>
      <c r="I776" s="2">
        <v>33.327937999999989</v>
      </c>
      <c r="J776" s="2">
        <v>30.221514000000017</v>
      </c>
      <c r="K776" s="17" t="s">
        <v>49</v>
      </c>
      <c r="L776" s="17" t="s">
        <v>50</v>
      </c>
      <c r="M776" s="17" t="s">
        <v>55</v>
      </c>
    </row>
    <row r="777" spans="1:13" ht="13.5" x14ac:dyDescent="0.25">
      <c r="A777" s="3">
        <v>43133</v>
      </c>
      <c r="B777" s="2">
        <v>36.196100000000001</v>
      </c>
      <c r="C777" s="2">
        <v>72.431363673449482</v>
      </c>
      <c r="D777" s="2">
        <v>-0.32916910019996237</v>
      </c>
      <c r="E777" s="2">
        <v>0.26305731009910044</v>
      </c>
      <c r="F777" s="2">
        <v>35.414639999999999</v>
      </c>
      <c r="G777" s="2">
        <v>35.152769999999997</v>
      </c>
      <c r="H777" s="2">
        <v>34.632045000000005</v>
      </c>
      <c r="I777" s="2">
        <v>33.422265999999993</v>
      </c>
      <c r="J777" s="2">
        <v>30.278743500000015</v>
      </c>
      <c r="K777" s="17" t="s">
        <v>49</v>
      </c>
      <c r="L777" s="17" t="s">
        <v>50</v>
      </c>
      <c r="M777" s="17" t="s">
        <v>55</v>
      </c>
    </row>
    <row r="778" spans="1:13" ht="13.5" x14ac:dyDescent="0.25">
      <c r="A778" s="3">
        <v>43136</v>
      </c>
      <c r="B778" s="2">
        <v>36.643099999999997</v>
      </c>
      <c r="C778" s="2">
        <v>75.175255903563084</v>
      </c>
      <c r="D778" s="2">
        <v>-0.44011682699610333</v>
      </c>
      <c r="E778" s="2">
        <v>0.29550406699175968</v>
      </c>
      <c r="F778" s="2">
        <v>35.778800000000004</v>
      </c>
      <c r="G778" s="2">
        <v>35.372959999999999</v>
      </c>
      <c r="H778" s="2">
        <v>34.784230000000001</v>
      </c>
      <c r="I778" s="2">
        <v>33.525533999999993</v>
      </c>
      <c r="J778" s="2">
        <v>30.338208000000012</v>
      </c>
      <c r="K778" s="17" t="s">
        <v>49</v>
      </c>
      <c r="L778" s="17" t="s">
        <v>50</v>
      </c>
      <c r="M778" s="17" t="s">
        <v>55</v>
      </c>
    </row>
    <row r="779" spans="1:13" ht="13.5" x14ac:dyDescent="0.25">
      <c r="A779" s="3">
        <v>43137</v>
      </c>
      <c r="B779" s="2">
        <v>36.856999999999999</v>
      </c>
      <c r="C779" s="2">
        <v>76.386416170934382</v>
      </c>
      <c r="D779" s="2">
        <v>-0.47859419896463606</v>
      </c>
      <c r="E779" s="2">
        <v>0.31988620085995106</v>
      </c>
      <c r="F779" s="2">
        <v>36.143500000000003</v>
      </c>
      <c r="G779" s="2">
        <v>35.559699999999999</v>
      </c>
      <c r="H779" s="2">
        <v>34.955749999999995</v>
      </c>
      <c r="I779" s="2">
        <v>33.629241999999991</v>
      </c>
      <c r="J779" s="2">
        <v>30.399927000000016</v>
      </c>
      <c r="K779" s="17" t="s">
        <v>49</v>
      </c>
      <c r="L779" s="17" t="s">
        <v>50</v>
      </c>
      <c r="M779" s="17" t="s">
        <v>55</v>
      </c>
    </row>
    <row r="780" spans="1:13" ht="13.5" x14ac:dyDescent="0.25">
      <c r="A780" s="3">
        <v>43138</v>
      </c>
      <c r="B780" s="2">
        <v>36.360700000000001</v>
      </c>
      <c r="C780" s="2">
        <v>68.086119904189843</v>
      </c>
      <c r="D780" s="2">
        <v>-0.46671186419394672</v>
      </c>
      <c r="E780" s="2">
        <v>0.34594686096960731</v>
      </c>
      <c r="F780" s="2">
        <v>36.324480000000001</v>
      </c>
      <c r="G780" s="2">
        <v>35.683099999999996</v>
      </c>
      <c r="H780" s="2">
        <v>35.125214999999997</v>
      </c>
      <c r="I780" s="2">
        <v>33.717539999999993</v>
      </c>
      <c r="J780" s="2">
        <v>30.459823000000014</v>
      </c>
      <c r="K780" s="17" t="s">
        <v>49</v>
      </c>
      <c r="L780" s="17" t="s">
        <v>50</v>
      </c>
      <c r="M780" s="17" t="s">
        <v>55</v>
      </c>
    </row>
    <row r="781" spans="1:13" ht="13.5" x14ac:dyDescent="0.25">
      <c r="A781" s="3">
        <v>43139</v>
      </c>
      <c r="B781" s="2">
        <v>36.744599999999998</v>
      </c>
      <c r="C781" s="2">
        <v>70.73512421399704</v>
      </c>
      <c r="D781" s="2">
        <v>-0.50301417325743358</v>
      </c>
      <c r="E781" s="2">
        <v>0.36643533343917556</v>
      </c>
      <c r="F781" s="2">
        <v>36.560299999999998</v>
      </c>
      <c r="G781" s="2">
        <v>35.850370000000005</v>
      </c>
      <c r="H781" s="2">
        <v>35.289745000000003</v>
      </c>
      <c r="I781" s="2">
        <v>33.813515999999993</v>
      </c>
      <c r="J781" s="2">
        <v>30.521730500000018</v>
      </c>
      <c r="K781" s="17" t="s">
        <v>49</v>
      </c>
      <c r="L781" s="17" t="s">
        <v>50</v>
      </c>
      <c r="M781" s="17" t="s">
        <v>55</v>
      </c>
    </row>
    <row r="782" spans="1:13" ht="13.5" x14ac:dyDescent="0.25">
      <c r="A782" s="3">
        <v>43140</v>
      </c>
      <c r="B782" s="2">
        <v>35.921900000000001</v>
      </c>
      <c r="C782" s="2">
        <v>59.363321491099029</v>
      </c>
      <c r="D782" s="2">
        <v>-0.5218143963327293</v>
      </c>
      <c r="E782" s="2">
        <v>0.37878461092010818</v>
      </c>
      <c r="F782" s="2">
        <v>36.505459999999999</v>
      </c>
      <c r="G782" s="2">
        <v>35.960049999999995</v>
      </c>
      <c r="H782" s="2">
        <v>35.372005000000001</v>
      </c>
      <c r="I782" s="2">
        <v>33.888101999999996</v>
      </c>
      <c r="J782" s="2">
        <v>30.579537500000018</v>
      </c>
      <c r="K782" s="17" t="s">
        <v>49</v>
      </c>
      <c r="L782" s="17" t="s">
        <v>51</v>
      </c>
      <c r="M782" s="17" t="s">
        <v>54</v>
      </c>
    </row>
    <row r="783" spans="1:13" ht="13.5" x14ac:dyDescent="0.25">
      <c r="A783" s="3">
        <v>43143</v>
      </c>
      <c r="B783" s="2">
        <v>36.503300000000003</v>
      </c>
      <c r="C783" s="2">
        <v>63.793297584272416</v>
      </c>
      <c r="D783" s="2">
        <v>-0.58659389422554398</v>
      </c>
      <c r="E783" s="2">
        <v>0.38151657417914564</v>
      </c>
      <c r="F783" s="2">
        <v>36.477499999999999</v>
      </c>
      <c r="G783" s="2">
        <v>36.128150000000005</v>
      </c>
      <c r="H783" s="2">
        <v>35.484709999999993</v>
      </c>
      <c r="I783" s="2">
        <v>33.960275999999993</v>
      </c>
      <c r="J783" s="2">
        <v>30.639606500000024</v>
      </c>
      <c r="K783" s="17" t="s">
        <v>47</v>
      </c>
      <c r="L783" s="17" t="s">
        <v>51</v>
      </c>
      <c r="M783" s="17" t="s">
        <v>52</v>
      </c>
    </row>
    <row r="784" spans="1:13" ht="13.5" x14ac:dyDescent="0.25">
      <c r="A784" s="3">
        <v>43144</v>
      </c>
      <c r="B784" s="2">
        <v>36.525199999999998</v>
      </c>
      <c r="C784" s="2">
        <v>63.952705405522579</v>
      </c>
      <c r="D784" s="2">
        <v>-0.61894884107346115</v>
      </c>
      <c r="E784" s="2">
        <v>0.37368269552329364</v>
      </c>
      <c r="F784" s="2">
        <v>36.411140000000003</v>
      </c>
      <c r="G784" s="2">
        <v>36.277320000000003</v>
      </c>
      <c r="H784" s="2">
        <v>35.597134999999994</v>
      </c>
      <c r="I784" s="2">
        <v>34.032667999999994</v>
      </c>
      <c r="J784" s="2">
        <v>30.699666500000021</v>
      </c>
      <c r="K784" s="17" t="s">
        <v>47</v>
      </c>
      <c r="L784" s="17" t="s">
        <v>48</v>
      </c>
      <c r="M784" s="17" t="s">
        <v>52</v>
      </c>
    </row>
    <row r="785" spans="1:13" ht="13.5" x14ac:dyDescent="0.25">
      <c r="A785" s="3">
        <v>43145</v>
      </c>
      <c r="B785" s="2">
        <v>36.393599999999999</v>
      </c>
      <c r="C785" s="2">
        <v>62.181066226607371</v>
      </c>
      <c r="D785" s="2">
        <v>-0.57952666164008093</v>
      </c>
      <c r="E785" s="2">
        <v>0.35945677125369069</v>
      </c>
      <c r="F785" s="2">
        <v>36.417719999999996</v>
      </c>
      <c r="G785" s="2">
        <v>36.371099999999998</v>
      </c>
      <c r="H785" s="2">
        <v>35.683785</v>
      </c>
      <c r="I785" s="2">
        <v>34.099795999999998</v>
      </c>
      <c r="J785" s="2">
        <v>30.759002500000022</v>
      </c>
      <c r="K785" s="17" t="s">
        <v>47</v>
      </c>
      <c r="L785" s="17" t="s">
        <v>48</v>
      </c>
      <c r="M785" s="17" t="s">
        <v>53</v>
      </c>
    </row>
    <row r="786" spans="1:13" ht="13.5" x14ac:dyDescent="0.25">
      <c r="A786" s="3">
        <v>43146</v>
      </c>
      <c r="B786" s="2">
        <v>36.470399999999998</v>
      </c>
      <c r="C786" s="2">
        <v>62.828237926024244</v>
      </c>
      <c r="D786" s="2">
        <v>-0.54153519158099073</v>
      </c>
      <c r="E786" s="2">
        <v>0.3374579169400212</v>
      </c>
      <c r="F786" s="2">
        <v>36.362879999999997</v>
      </c>
      <c r="G786" s="2">
        <v>36.461589999999994</v>
      </c>
      <c r="H786" s="2">
        <v>35.738630000000008</v>
      </c>
      <c r="I786" s="2">
        <v>34.168513999999995</v>
      </c>
      <c r="J786" s="2">
        <v>30.817590500000023</v>
      </c>
      <c r="K786" s="17" t="s">
        <v>47</v>
      </c>
      <c r="L786" s="17" t="s">
        <v>48</v>
      </c>
      <c r="M786" s="17" t="s">
        <v>52</v>
      </c>
    </row>
    <row r="787" spans="1:13" ht="13.5" x14ac:dyDescent="0.25">
      <c r="A787" s="3">
        <v>43147</v>
      </c>
      <c r="B787" s="2">
        <v>36.393599999999999</v>
      </c>
      <c r="C787" s="2">
        <v>61.691346041400955</v>
      </c>
      <c r="D787" s="2">
        <v>-0.4132064308044292</v>
      </c>
      <c r="E787" s="2">
        <v>0.30652632181758993</v>
      </c>
      <c r="F787" s="2">
        <v>36.457219999999992</v>
      </c>
      <c r="G787" s="2">
        <v>36.481339999999996</v>
      </c>
      <c r="H787" s="2">
        <v>35.817054999999996</v>
      </c>
      <c r="I787" s="2">
        <v>34.238164000000005</v>
      </c>
      <c r="J787" s="2">
        <v>30.875794500000026</v>
      </c>
      <c r="K787" s="17" t="s">
        <v>47</v>
      </c>
      <c r="L787" s="17" t="s">
        <v>51</v>
      </c>
      <c r="M787" s="17" t="s">
        <v>53</v>
      </c>
    </row>
    <row r="788" spans="1:13" ht="13.5" x14ac:dyDescent="0.25">
      <c r="A788" s="3">
        <v>43150</v>
      </c>
      <c r="B788" s="2">
        <v>36.335999999999999</v>
      </c>
      <c r="C788" s="2">
        <v>60.802691352703214</v>
      </c>
      <c r="D788" s="2">
        <v>-0.23716986403300666</v>
      </c>
      <c r="E788" s="2">
        <v>0.2694171691876695</v>
      </c>
      <c r="F788" s="2">
        <v>36.423760000000001</v>
      </c>
      <c r="G788" s="2">
        <v>36.450629999999997</v>
      </c>
      <c r="H788" s="2">
        <v>35.911794999999998</v>
      </c>
      <c r="I788" s="2">
        <v>34.306772000000002</v>
      </c>
      <c r="J788" s="2">
        <v>30.933065500000026</v>
      </c>
      <c r="K788" s="17" t="s">
        <v>47</v>
      </c>
      <c r="L788" s="17" t="s">
        <v>48</v>
      </c>
      <c r="M788" s="17" t="s">
        <v>52</v>
      </c>
    </row>
    <row r="789" spans="1:13" ht="13.5" x14ac:dyDescent="0.25">
      <c r="A789" s="3">
        <v>43151</v>
      </c>
      <c r="B789" s="2">
        <v>36.196100000000001</v>
      </c>
      <c r="C789" s="2">
        <v>58.594946568345556</v>
      </c>
      <c r="D789" s="2">
        <v>-4.9776316117700503E-2</v>
      </c>
      <c r="E789" s="2">
        <v>0.22582315052183091</v>
      </c>
      <c r="F789" s="2">
        <v>36.357939999999999</v>
      </c>
      <c r="G789" s="2">
        <v>36.384540000000001</v>
      </c>
      <c r="H789" s="2">
        <v>35.972120000000004</v>
      </c>
      <c r="I789" s="2">
        <v>34.371486000000004</v>
      </c>
      <c r="J789" s="2">
        <v>30.988978500000027</v>
      </c>
      <c r="K789" s="17" t="s">
        <v>47</v>
      </c>
      <c r="L789" s="17" t="s">
        <v>48</v>
      </c>
      <c r="M789" s="17" t="s">
        <v>52</v>
      </c>
    </row>
    <row r="790" spans="1:13" ht="13.5" x14ac:dyDescent="0.25">
      <c r="A790" s="3">
        <v>43152</v>
      </c>
      <c r="B790" s="2">
        <v>36.201599999999999</v>
      </c>
      <c r="C790" s="2">
        <v>58.658500430586756</v>
      </c>
      <c r="D790" s="2">
        <v>2.8379612489658257E-2</v>
      </c>
      <c r="E790" s="2">
        <v>0.16574229679938904</v>
      </c>
      <c r="F790" s="2">
        <v>36.319539999999996</v>
      </c>
      <c r="G790" s="2">
        <v>36.368629999999996</v>
      </c>
      <c r="H790" s="2">
        <v>36.025864999999996</v>
      </c>
      <c r="I790" s="2">
        <v>34.437406000000003</v>
      </c>
      <c r="J790" s="2">
        <v>31.044090000000029</v>
      </c>
      <c r="K790" s="17" t="s">
        <v>47</v>
      </c>
      <c r="L790" s="17" t="s">
        <v>51</v>
      </c>
      <c r="M790" s="17" t="s">
        <v>52</v>
      </c>
    </row>
    <row r="791" spans="1:13" ht="13.5" x14ac:dyDescent="0.25">
      <c r="A791" s="3">
        <v>43153</v>
      </c>
      <c r="B791" s="2">
        <v>37.281999999999996</v>
      </c>
      <c r="C791" s="2">
        <v>68.792029101066518</v>
      </c>
      <c r="D791" s="2">
        <v>7.0134489746251916E-2</v>
      </c>
      <c r="E791" s="2">
        <v>0.11866437800173532</v>
      </c>
      <c r="F791" s="2">
        <v>36.481859999999998</v>
      </c>
      <c r="G791" s="2">
        <v>36.422369999999994</v>
      </c>
      <c r="H791" s="2">
        <v>36.136370000000007</v>
      </c>
      <c r="I791" s="2">
        <v>34.526964000000007</v>
      </c>
      <c r="J791" s="2">
        <v>31.104643000000028</v>
      </c>
      <c r="K791" s="17" t="s">
        <v>49</v>
      </c>
      <c r="L791" s="17" t="s">
        <v>51</v>
      </c>
      <c r="M791" s="17" t="s">
        <v>55</v>
      </c>
    </row>
    <row r="792" spans="1:13" ht="13.5" x14ac:dyDescent="0.25">
      <c r="A792" s="3">
        <v>43154</v>
      </c>
      <c r="B792" s="2">
        <v>37.021500000000003</v>
      </c>
      <c r="C792" s="2">
        <v>64.675580956264184</v>
      </c>
      <c r="D792" s="2">
        <v>-1.1347979522760454E-2</v>
      </c>
      <c r="E792" s="2">
        <v>7.5503803611286252E-2</v>
      </c>
      <c r="F792" s="2">
        <v>36.607439999999997</v>
      </c>
      <c r="G792" s="2">
        <v>36.532329999999995</v>
      </c>
      <c r="H792" s="2">
        <v>36.246189999999999</v>
      </c>
      <c r="I792" s="2">
        <v>34.614766000000003</v>
      </c>
      <c r="J792" s="2">
        <v>31.167053000000024</v>
      </c>
      <c r="K792" s="17" t="s">
        <v>49</v>
      </c>
      <c r="L792" s="17" t="s">
        <v>51</v>
      </c>
      <c r="M792" s="17" t="s">
        <v>55</v>
      </c>
    </row>
    <row r="793" spans="1:13" ht="13.5" x14ac:dyDescent="0.25">
      <c r="A793" s="3">
        <v>43157</v>
      </c>
      <c r="B793" s="2">
        <v>36.881700000000002</v>
      </c>
      <c r="C793" s="2">
        <v>62.513641853020992</v>
      </c>
      <c r="D793" s="2">
        <v>1.2212456001783778E-2</v>
      </c>
      <c r="E793" s="2">
        <v>3.3952252854684395E-2</v>
      </c>
      <c r="F793" s="2">
        <v>36.71658</v>
      </c>
      <c r="G793" s="2">
        <v>36.570170000000005</v>
      </c>
      <c r="H793" s="2">
        <v>36.349159999999998</v>
      </c>
      <c r="I793" s="2">
        <v>34.69977200000001</v>
      </c>
      <c r="J793" s="2">
        <v>31.225459500000024</v>
      </c>
      <c r="K793" s="17" t="s">
        <v>49</v>
      </c>
      <c r="L793" s="17" t="s">
        <v>51</v>
      </c>
      <c r="M793" s="17" t="s">
        <v>55</v>
      </c>
    </row>
    <row r="794" spans="1:13" ht="13.5" x14ac:dyDescent="0.25">
      <c r="A794" s="3">
        <v>43158</v>
      </c>
      <c r="B794" s="2">
        <v>37.021500000000003</v>
      </c>
      <c r="C794" s="2">
        <v>63.816214059160657</v>
      </c>
      <c r="D794" s="2">
        <v>1.9233737897053516E-2</v>
      </c>
      <c r="E794" s="2">
        <v>-5.1614291523915945E-3</v>
      </c>
      <c r="F794" s="2">
        <v>36.881659999999997</v>
      </c>
      <c r="G794" s="2">
        <v>36.619799999999998</v>
      </c>
      <c r="H794" s="2">
        <v>36.448560000000001</v>
      </c>
      <c r="I794" s="2">
        <v>34.79300400000001</v>
      </c>
      <c r="J794" s="2">
        <v>31.28418300000002</v>
      </c>
      <c r="K794" s="17" t="s">
        <v>49</v>
      </c>
      <c r="L794" s="17" t="s">
        <v>50</v>
      </c>
      <c r="M794" s="17" t="s">
        <v>55</v>
      </c>
    </row>
    <row r="795" spans="1:13" ht="13.5" x14ac:dyDescent="0.25">
      <c r="A795" s="3">
        <v>43159</v>
      </c>
      <c r="B795" s="2">
        <v>38.0334</v>
      </c>
      <c r="C795" s="2">
        <v>71.528093248104796</v>
      </c>
      <c r="D795" s="2">
        <v>-7.6341995522859918E-2</v>
      </c>
      <c r="E795" s="2">
        <v>-4.135638746388999E-2</v>
      </c>
      <c r="F795" s="2">
        <v>37.248020000000004</v>
      </c>
      <c r="G795" s="2">
        <v>36.78378</v>
      </c>
      <c r="H795" s="2">
        <v>36.577440000000003</v>
      </c>
      <c r="I795" s="2">
        <v>34.906528000000009</v>
      </c>
      <c r="J795" s="2">
        <v>31.349414500000027</v>
      </c>
      <c r="K795" s="17" t="s">
        <v>49</v>
      </c>
      <c r="L795" s="17" t="s">
        <v>50</v>
      </c>
      <c r="M795" s="17" t="s">
        <v>55</v>
      </c>
    </row>
    <row r="796" spans="1:13" ht="13.5" x14ac:dyDescent="0.25">
      <c r="A796" s="3">
        <v>43160</v>
      </c>
      <c r="B796" s="2">
        <v>37.978499999999997</v>
      </c>
      <c r="C796" s="2">
        <v>70.648326541054274</v>
      </c>
      <c r="D796" s="2">
        <v>-0.15315840209945719</v>
      </c>
      <c r="E796" s="2">
        <v>-6.5337124818322823E-2</v>
      </c>
      <c r="F796" s="2">
        <v>37.387320000000003</v>
      </c>
      <c r="G796" s="2">
        <v>36.93459</v>
      </c>
      <c r="H796" s="2">
        <v>36.698089999999993</v>
      </c>
      <c r="I796" s="2">
        <v>35.018954000000015</v>
      </c>
      <c r="J796" s="2">
        <v>31.415543000000024</v>
      </c>
      <c r="K796" s="17" t="s">
        <v>49</v>
      </c>
      <c r="L796" s="17" t="s">
        <v>50</v>
      </c>
      <c r="M796" s="17" t="s">
        <v>55</v>
      </c>
    </row>
    <row r="797" spans="1:13" ht="13.5" x14ac:dyDescent="0.25">
      <c r="A797" s="3">
        <v>43161</v>
      </c>
      <c r="B797" s="2">
        <v>38.006</v>
      </c>
      <c r="C797" s="2">
        <v>70.841789034782551</v>
      </c>
      <c r="D797" s="2">
        <v>-0.24263554796886666</v>
      </c>
      <c r="E797" s="2">
        <v>-8.0437737164975376E-2</v>
      </c>
      <c r="F797" s="2">
        <v>37.584220000000002</v>
      </c>
      <c r="G797" s="2">
        <v>37.095829999999999</v>
      </c>
      <c r="H797" s="2">
        <v>36.788584999999998</v>
      </c>
      <c r="I797" s="2">
        <v>35.131876000000013</v>
      </c>
      <c r="J797" s="2">
        <v>31.481809000000027</v>
      </c>
      <c r="K797" s="17" t="s">
        <v>49</v>
      </c>
      <c r="L797" s="17" t="s">
        <v>50</v>
      </c>
      <c r="M797" s="17" t="s">
        <v>55</v>
      </c>
    </row>
    <row r="798" spans="1:13" ht="13.5" x14ac:dyDescent="0.25">
      <c r="A798" s="3">
        <v>43164</v>
      </c>
      <c r="B798" s="2">
        <v>38.389899999999997</v>
      </c>
      <c r="C798" s="2">
        <v>73.470611489886352</v>
      </c>
      <c r="D798" s="2">
        <v>-0.36564715173584972</v>
      </c>
      <c r="E798" s="2">
        <v>-9.0883224273388838E-2</v>
      </c>
      <c r="F798" s="2">
        <v>37.885860000000001</v>
      </c>
      <c r="G798" s="2">
        <v>37.301220000000001</v>
      </c>
      <c r="H798" s="2">
        <v>36.875924999999995</v>
      </c>
      <c r="I798" s="2">
        <v>35.252476000000009</v>
      </c>
      <c r="J798" s="2">
        <v>31.54869100000003</v>
      </c>
      <c r="K798" s="17" t="s">
        <v>49</v>
      </c>
      <c r="L798" s="17" t="s">
        <v>50</v>
      </c>
      <c r="M798" s="17" t="s">
        <v>55</v>
      </c>
    </row>
    <row r="799" spans="1:13" ht="13.5" x14ac:dyDescent="0.25">
      <c r="A799" s="3">
        <v>43165</v>
      </c>
      <c r="B799" s="2">
        <v>38.389899999999997</v>
      </c>
      <c r="C799" s="2">
        <v>73.470611489886352</v>
      </c>
      <c r="D799" s="2">
        <v>-0.50278618999504232</v>
      </c>
      <c r="E799" s="2">
        <v>-0.10482970541420812</v>
      </c>
      <c r="F799" s="2">
        <v>38.159540000000007</v>
      </c>
      <c r="G799" s="2">
        <v>37.520600000000002</v>
      </c>
      <c r="H799" s="2">
        <v>36.952569999999994</v>
      </c>
      <c r="I799" s="2">
        <v>35.373130000000003</v>
      </c>
      <c r="J799" s="2">
        <v>31.61623150000003</v>
      </c>
      <c r="K799" s="17" t="s">
        <v>49</v>
      </c>
      <c r="L799" s="17" t="s">
        <v>50</v>
      </c>
      <c r="M799" s="17" t="s">
        <v>55</v>
      </c>
    </row>
    <row r="800" spans="1:13" ht="13.5" x14ac:dyDescent="0.25">
      <c r="A800" s="3">
        <v>43166</v>
      </c>
      <c r="B800" s="2">
        <v>38.664099999999998</v>
      </c>
      <c r="C800" s="2">
        <v>75.314209086452777</v>
      </c>
      <c r="D800" s="2">
        <v>-0.64896707535486797</v>
      </c>
      <c r="E800" s="2">
        <v>-0.10791310869122885</v>
      </c>
      <c r="F800" s="2">
        <v>38.285679999999999</v>
      </c>
      <c r="G800" s="2">
        <v>37.766850000000005</v>
      </c>
      <c r="H800" s="2">
        <v>37.067740000000001</v>
      </c>
      <c r="I800" s="2">
        <v>35.488300000000002</v>
      </c>
      <c r="J800" s="2">
        <v>31.685143000000028</v>
      </c>
      <c r="K800" s="17" t="s">
        <v>49</v>
      </c>
      <c r="L800" s="17" t="s">
        <v>50</v>
      </c>
      <c r="M800" s="17" t="s">
        <v>55</v>
      </c>
    </row>
    <row r="801" spans="1:13" ht="13.5" x14ac:dyDescent="0.25">
      <c r="A801" s="3">
        <v>43167</v>
      </c>
      <c r="B801" s="2">
        <v>38.636600000000001</v>
      </c>
      <c r="C801" s="2">
        <v>74.753137538893299</v>
      </c>
      <c r="D801" s="2">
        <v>-0.61591087926522192</v>
      </c>
      <c r="E801" s="2">
        <v>-0.12153069362840407</v>
      </c>
      <c r="F801" s="2">
        <v>38.417299999999997</v>
      </c>
      <c r="G801" s="2">
        <v>37.90231</v>
      </c>
      <c r="H801" s="2">
        <v>37.16234</v>
      </c>
      <c r="I801" s="2">
        <v>35.596888000000007</v>
      </c>
      <c r="J801" s="2">
        <v>31.75325850000003</v>
      </c>
      <c r="K801" s="17" t="s">
        <v>49</v>
      </c>
      <c r="L801" s="17" t="s">
        <v>50</v>
      </c>
      <c r="M801" s="17" t="s">
        <v>55</v>
      </c>
    </row>
    <row r="802" spans="1:13" ht="13.5" x14ac:dyDescent="0.25">
      <c r="A802" s="3">
        <v>43168</v>
      </c>
      <c r="B802" s="2">
        <v>38.392600000000002</v>
      </c>
      <c r="C802" s="2">
        <v>69.785516698579301</v>
      </c>
      <c r="D802" s="2">
        <v>-0.62043310877600533</v>
      </c>
      <c r="E802" s="2">
        <v>-0.14686455163534307</v>
      </c>
      <c r="F802" s="2">
        <v>38.494619999999998</v>
      </c>
      <c r="G802" s="2">
        <v>38.03942</v>
      </c>
      <c r="H802" s="2">
        <v>37.285874999999997</v>
      </c>
      <c r="I802" s="2">
        <v>35.700048000000002</v>
      </c>
      <c r="J802" s="2">
        <v>31.820812500000031</v>
      </c>
      <c r="K802" s="17" t="s">
        <v>49</v>
      </c>
      <c r="L802" s="17" t="s">
        <v>50</v>
      </c>
      <c r="M802" s="17" t="s">
        <v>55</v>
      </c>
    </row>
    <row r="803" spans="1:13" ht="13.5" x14ac:dyDescent="0.25">
      <c r="A803" s="3">
        <v>43171</v>
      </c>
      <c r="B803" s="2">
        <v>38.417299999999997</v>
      </c>
      <c r="C803" s="2">
        <v>70.002832384463545</v>
      </c>
      <c r="D803" s="2">
        <v>-0.65586809646934796</v>
      </c>
      <c r="E803" s="2">
        <v>-0.18867369581525145</v>
      </c>
      <c r="F803" s="2">
        <v>38.500099999999996</v>
      </c>
      <c r="G803" s="2">
        <v>38.192980000000006</v>
      </c>
      <c r="H803" s="2">
        <v>37.381575000000005</v>
      </c>
      <c r="I803" s="2">
        <v>35.799314000000003</v>
      </c>
      <c r="J803" s="2">
        <v>31.888490000000029</v>
      </c>
      <c r="K803" s="17" t="s">
        <v>49</v>
      </c>
      <c r="L803" s="17" t="s">
        <v>50</v>
      </c>
      <c r="M803" s="17" t="s">
        <v>55</v>
      </c>
    </row>
    <row r="804" spans="1:13" ht="13.5" x14ac:dyDescent="0.25">
      <c r="A804" s="3">
        <v>43172</v>
      </c>
      <c r="B804" s="2">
        <v>38.691499999999998</v>
      </c>
      <c r="C804" s="2">
        <v>72.377959417468261</v>
      </c>
      <c r="D804" s="2">
        <v>-0.69245940481633284</v>
      </c>
      <c r="E804" s="2">
        <v>-0.24689450879427655</v>
      </c>
      <c r="F804" s="2">
        <v>38.560420000000001</v>
      </c>
      <c r="G804" s="2">
        <v>38.359980000000007</v>
      </c>
      <c r="H804" s="2">
        <v>37.489890000000003</v>
      </c>
      <c r="I804" s="2">
        <v>35.925452</v>
      </c>
      <c r="J804" s="2">
        <v>31.955563500000029</v>
      </c>
      <c r="K804" s="17" t="s">
        <v>49</v>
      </c>
      <c r="L804" s="17" t="s">
        <v>50</v>
      </c>
      <c r="M804" s="17" t="s">
        <v>55</v>
      </c>
    </row>
    <row r="805" spans="1:13" ht="13.5" x14ac:dyDescent="0.25">
      <c r="A805" s="3">
        <v>43173</v>
      </c>
      <c r="B805" s="2">
        <v>38.691499999999998</v>
      </c>
      <c r="C805" s="2">
        <v>72.377959417468261</v>
      </c>
      <c r="D805" s="2">
        <v>-0.57659094947774747</v>
      </c>
      <c r="E805" s="2">
        <v>-0.32310172795551428</v>
      </c>
      <c r="F805" s="2">
        <v>38.565899999999999</v>
      </c>
      <c r="G805" s="2">
        <v>38.425790000000006</v>
      </c>
      <c r="H805" s="2">
        <v>37.604785000000007</v>
      </c>
      <c r="I805" s="2">
        <v>36.041169999999994</v>
      </c>
      <c r="J805" s="2">
        <v>32.022637000000024</v>
      </c>
      <c r="K805" s="17" t="s">
        <v>49</v>
      </c>
      <c r="L805" s="17" t="s">
        <v>51</v>
      </c>
      <c r="M805" s="17" t="s">
        <v>55</v>
      </c>
    </row>
    <row r="806" spans="1:13" ht="13.5" x14ac:dyDescent="0.25">
      <c r="A806" s="3">
        <v>43174</v>
      </c>
      <c r="B806" s="2">
        <v>38.732599999999998</v>
      </c>
      <c r="C806" s="2">
        <v>72.752992127585046</v>
      </c>
      <c r="D806" s="2">
        <v>-0.49823029701044419</v>
      </c>
      <c r="E806" s="2">
        <v>-0.4050486483850011</v>
      </c>
      <c r="F806" s="2">
        <v>38.585099999999997</v>
      </c>
      <c r="G806" s="2">
        <v>38.501200000000004</v>
      </c>
      <c r="H806" s="2">
        <v>37.717895000000006</v>
      </c>
      <c r="I806" s="2">
        <v>36.165936000000002</v>
      </c>
      <c r="J806" s="2">
        <v>32.089916000000024</v>
      </c>
      <c r="K806" s="17" t="s">
        <v>49</v>
      </c>
      <c r="L806" s="17" t="s">
        <v>50</v>
      </c>
      <c r="M806" s="17" t="s">
        <v>55</v>
      </c>
    </row>
    <row r="807" spans="1:13" ht="13.5" x14ac:dyDescent="0.25">
      <c r="A807" s="3">
        <v>43175</v>
      </c>
      <c r="B807" s="2">
        <v>38.910899999999998</v>
      </c>
      <c r="C807" s="2">
        <v>74.378229254891707</v>
      </c>
      <c r="D807" s="2">
        <v>-0.44872915565274951</v>
      </c>
      <c r="E807" s="2">
        <v>-0.4944391928156403</v>
      </c>
      <c r="F807" s="2">
        <v>38.688759999999995</v>
      </c>
      <c r="G807" s="2">
        <v>38.591690000000007</v>
      </c>
      <c r="H807" s="2">
        <v>37.843760000000003</v>
      </c>
      <c r="I807" s="2">
        <v>36.286590000000004</v>
      </c>
      <c r="J807" s="2">
        <v>32.158086500000024</v>
      </c>
      <c r="K807" s="17" t="s">
        <v>49</v>
      </c>
      <c r="L807" s="17" t="s">
        <v>50</v>
      </c>
      <c r="M807" s="17" t="s">
        <v>55</v>
      </c>
    </row>
    <row r="808" spans="1:13" ht="13.5" x14ac:dyDescent="0.25">
      <c r="A808" s="3">
        <v>43178</v>
      </c>
      <c r="B808" s="2">
        <v>38.801200000000001</v>
      </c>
      <c r="C808" s="2">
        <v>71.550420242170247</v>
      </c>
      <c r="D808" s="2">
        <v>-0.34795727389783337</v>
      </c>
      <c r="E808" s="2">
        <v>-0.57471458029037426</v>
      </c>
      <c r="F808" s="2">
        <v>38.765540000000001</v>
      </c>
      <c r="G808" s="2">
        <v>38.632819999999995</v>
      </c>
      <c r="H808" s="2">
        <v>37.967020000000005</v>
      </c>
      <c r="I808" s="2">
        <v>36.390626000000005</v>
      </c>
      <c r="J808" s="2">
        <v>32.225445500000021</v>
      </c>
      <c r="K808" s="17" t="s">
        <v>49</v>
      </c>
      <c r="L808" s="17" t="s">
        <v>50</v>
      </c>
      <c r="M808" s="17" t="s">
        <v>55</v>
      </c>
    </row>
    <row r="809" spans="1:13" ht="13.5" x14ac:dyDescent="0.25">
      <c r="A809" s="3">
        <v>43180</v>
      </c>
      <c r="B809" s="2">
        <v>39.020499999999998</v>
      </c>
      <c r="C809" s="2">
        <v>73.702852854082067</v>
      </c>
      <c r="D809" s="2">
        <v>-0.28597124376052818</v>
      </c>
      <c r="E809" s="2">
        <v>-0.6342731206879948</v>
      </c>
      <c r="F809" s="2">
        <v>38.831339999999997</v>
      </c>
      <c r="G809" s="2">
        <v>38.695880000000002</v>
      </c>
      <c r="H809" s="2">
        <v>38.108240000000002</v>
      </c>
      <c r="I809" s="2">
        <v>36.502504000000002</v>
      </c>
      <c r="J809" s="2">
        <v>32.290873000000019</v>
      </c>
      <c r="K809" s="17" t="s">
        <v>49</v>
      </c>
      <c r="L809" s="17" t="s">
        <v>50</v>
      </c>
      <c r="M809" s="17" t="s">
        <v>55</v>
      </c>
    </row>
    <row r="810" spans="1:13" ht="13.5" x14ac:dyDescent="0.25">
      <c r="A810" s="3">
        <v>43181</v>
      </c>
      <c r="B810" s="2">
        <v>39.733499999999999</v>
      </c>
      <c r="C810" s="2">
        <v>79.210171412761269</v>
      </c>
      <c r="D810" s="2">
        <v>-0.25196428289785189</v>
      </c>
      <c r="E810" s="2">
        <v>-0.6880326810376628</v>
      </c>
      <c r="F810" s="2">
        <v>39.039739999999995</v>
      </c>
      <c r="G810" s="2">
        <v>38.80281999999999</v>
      </c>
      <c r="H810" s="2">
        <v>38.284835000000001</v>
      </c>
      <c r="I810" s="2">
        <v>36.637746</v>
      </c>
      <c r="J810" s="2">
        <v>32.359602000000024</v>
      </c>
      <c r="K810" s="17" t="s">
        <v>49</v>
      </c>
      <c r="L810" s="17" t="s">
        <v>50</v>
      </c>
      <c r="M810" s="17" t="s">
        <v>55</v>
      </c>
    </row>
    <row r="811" spans="1:13" ht="13.5" x14ac:dyDescent="0.25">
      <c r="A811" s="3">
        <v>43182</v>
      </c>
      <c r="B811" s="2">
        <v>40.3093</v>
      </c>
      <c r="C811" s="2">
        <v>82.413352143554349</v>
      </c>
      <c r="D811" s="2">
        <v>-0.28151878042255873</v>
      </c>
      <c r="E811" s="2">
        <v>-0.7147244987496858</v>
      </c>
      <c r="F811" s="2">
        <v>39.355080000000001</v>
      </c>
      <c r="G811" s="2">
        <v>38.970089999999999</v>
      </c>
      <c r="H811" s="2">
        <v>38.436199999999999</v>
      </c>
      <c r="I811" s="2">
        <v>36.774852000000003</v>
      </c>
      <c r="J811" s="2">
        <v>32.430815000000024</v>
      </c>
      <c r="K811" s="17" t="s">
        <v>49</v>
      </c>
      <c r="L811" s="17" t="s">
        <v>50</v>
      </c>
      <c r="M811" s="17" t="s">
        <v>55</v>
      </c>
    </row>
    <row r="812" spans="1:13" ht="13.5" x14ac:dyDescent="0.25">
      <c r="A812" s="3">
        <v>43185</v>
      </c>
      <c r="B812" s="2">
        <v>40.720700000000001</v>
      </c>
      <c r="C812" s="2">
        <v>84.277304657486724</v>
      </c>
      <c r="D812" s="2">
        <v>-0.38854046617070992</v>
      </c>
      <c r="E812" s="2">
        <v>-0.72367713576318127</v>
      </c>
      <c r="F812" s="2">
        <v>39.717039999999997</v>
      </c>
      <c r="G812" s="2">
        <v>39.2029</v>
      </c>
      <c r="H812" s="2">
        <v>38.621160000000003</v>
      </c>
      <c r="I812" s="2">
        <v>36.903731999999998</v>
      </c>
      <c r="J812" s="2">
        <v>32.502782000000018</v>
      </c>
      <c r="K812" s="17" t="s">
        <v>49</v>
      </c>
      <c r="L812" s="17" t="s">
        <v>50</v>
      </c>
      <c r="M812" s="17" t="s">
        <v>55</v>
      </c>
    </row>
    <row r="813" spans="1:13" ht="13.5" x14ac:dyDescent="0.25">
      <c r="A813" s="3">
        <v>43186</v>
      </c>
      <c r="B813" s="2">
        <v>40.857799999999997</v>
      </c>
      <c r="C813" s="2">
        <v>84.853438874517835</v>
      </c>
      <c r="D813" s="2">
        <v>-0.50084816336746485</v>
      </c>
      <c r="E813" s="2">
        <v>-0.69069299219737479</v>
      </c>
      <c r="F813" s="2">
        <v>40.128360000000001</v>
      </c>
      <c r="G813" s="2">
        <v>39.446950000000001</v>
      </c>
      <c r="H813" s="2">
        <v>38.819965000000003</v>
      </c>
      <c r="I813" s="2">
        <v>37.035904000000002</v>
      </c>
      <c r="J813" s="2">
        <v>32.574631500000017</v>
      </c>
      <c r="K813" s="17" t="s">
        <v>49</v>
      </c>
      <c r="L813" s="17" t="s">
        <v>50</v>
      </c>
      <c r="M813" s="17" t="s">
        <v>55</v>
      </c>
    </row>
    <row r="814" spans="1:13" ht="13.5" x14ac:dyDescent="0.25">
      <c r="A814" s="3">
        <v>43187</v>
      </c>
      <c r="B814" s="2">
        <v>40.8523</v>
      </c>
      <c r="C814" s="2">
        <v>84.719320262434834</v>
      </c>
      <c r="D814" s="2">
        <v>-0.56835079606159411</v>
      </c>
      <c r="E814" s="2">
        <v>-0.61103837034212738</v>
      </c>
      <c r="F814" s="2">
        <v>40.494719999999994</v>
      </c>
      <c r="G814" s="2">
        <v>39.663030000000006</v>
      </c>
      <c r="H814" s="2">
        <v>39.011505000000007</v>
      </c>
      <c r="I814" s="2">
        <v>37.167415999999996</v>
      </c>
      <c r="J814" s="2">
        <v>32.64724300000001</v>
      </c>
      <c r="K814" s="17" t="s">
        <v>49</v>
      </c>
      <c r="L814" s="17" t="s">
        <v>50</v>
      </c>
      <c r="M814" s="17" t="s">
        <v>55</v>
      </c>
    </row>
    <row r="815" spans="1:13" ht="13.5" x14ac:dyDescent="0.25">
      <c r="A815" s="3">
        <v>43188</v>
      </c>
      <c r="B815" s="2">
        <v>40.857799999999997</v>
      </c>
      <c r="C815" s="2">
        <v>84.745286459144978</v>
      </c>
      <c r="D815" s="2">
        <v>-0.63979245078135705</v>
      </c>
      <c r="E815" s="2">
        <v>-0.49612138131362116</v>
      </c>
      <c r="F815" s="2">
        <v>40.719579999999993</v>
      </c>
      <c r="G815" s="2">
        <v>39.879660000000001</v>
      </c>
      <c r="H815" s="2">
        <v>39.152725000000004</v>
      </c>
      <c r="I815" s="2">
        <v>37.291359999999997</v>
      </c>
      <c r="J815" s="2">
        <v>32.718045000000004</v>
      </c>
      <c r="K815" s="17" t="s">
        <v>49</v>
      </c>
      <c r="L815" s="17" t="s">
        <v>50</v>
      </c>
      <c r="M815" s="17" t="s">
        <v>55</v>
      </c>
    </row>
    <row r="816" spans="1:13" ht="13.5" x14ac:dyDescent="0.25">
      <c r="A816" s="3">
        <v>43189</v>
      </c>
      <c r="B816" s="2">
        <v>41.131999999999998</v>
      </c>
      <c r="C816" s="2">
        <v>86.02067178326152</v>
      </c>
      <c r="D816" s="2">
        <v>-0.72714938880076119</v>
      </c>
      <c r="E816" s="2">
        <v>-0.37885446269809647</v>
      </c>
      <c r="F816" s="2">
        <v>40.884119999999996</v>
      </c>
      <c r="G816" s="2">
        <v>40.119599999999998</v>
      </c>
      <c r="H816" s="2">
        <v>39.310400000000001</v>
      </c>
      <c r="I816" s="2">
        <v>37.406530000000004</v>
      </c>
      <c r="J816" s="2">
        <v>32.786598500000004</v>
      </c>
      <c r="K816" s="17" t="s">
        <v>49</v>
      </c>
      <c r="L816" s="17" t="s">
        <v>50</v>
      </c>
      <c r="M816" s="17" t="s">
        <v>55</v>
      </c>
    </row>
    <row r="817" spans="1:13" ht="13.5" x14ac:dyDescent="0.25">
      <c r="A817" s="3">
        <v>43192</v>
      </c>
      <c r="B817" s="2">
        <v>41.022300000000001</v>
      </c>
      <c r="C817" s="2">
        <v>83.029817180940867</v>
      </c>
      <c r="D817" s="2">
        <v>-0.77909172612307742</v>
      </c>
      <c r="E817" s="2">
        <v>-0.25913763873563</v>
      </c>
      <c r="F817" s="2">
        <v>40.94444</v>
      </c>
      <c r="G817" s="2">
        <v>40.330740000000006</v>
      </c>
      <c r="H817" s="2">
        <v>39.461214999999996</v>
      </c>
      <c r="I817" s="2">
        <v>37.530474000000005</v>
      </c>
      <c r="J817" s="2">
        <v>32.854603499999996</v>
      </c>
      <c r="K817" s="17" t="s">
        <v>49</v>
      </c>
      <c r="L817" s="17" t="s">
        <v>50</v>
      </c>
      <c r="M817" s="17" t="s">
        <v>55</v>
      </c>
    </row>
    <row r="818" spans="1:13" ht="13.5" x14ac:dyDescent="0.25">
      <c r="A818" s="3">
        <v>43193</v>
      </c>
      <c r="B818" s="2">
        <v>40.994900000000001</v>
      </c>
      <c r="C818" s="2">
        <v>82.260487709842423</v>
      </c>
      <c r="D818" s="2">
        <v>-0.84981758327163703</v>
      </c>
      <c r="E818" s="2">
        <v>-0.1513889637007817</v>
      </c>
      <c r="F818" s="2">
        <v>40.97186</v>
      </c>
      <c r="G818" s="2">
        <v>40.550110000000004</v>
      </c>
      <c r="H818" s="2">
        <v>39.591464999999992</v>
      </c>
      <c r="I818" s="2">
        <v>37.661548000000003</v>
      </c>
      <c r="J818" s="2">
        <v>32.919729000000004</v>
      </c>
      <c r="K818" s="17" t="s">
        <v>49</v>
      </c>
      <c r="L818" s="17" t="s">
        <v>50</v>
      </c>
      <c r="M818" s="17" t="s">
        <v>55</v>
      </c>
    </row>
    <row r="819" spans="1:13" ht="13.5" x14ac:dyDescent="0.25">
      <c r="A819" s="3">
        <v>43194</v>
      </c>
      <c r="B819" s="2">
        <v>40.94</v>
      </c>
      <c r="C819" s="2">
        <v>80.648065734066563</v>
      </c>
      <c r="D819" s="2">
        <v>-0.88273935074391119</v>
      </c>
      <c r="E819" s="2">
        <v>-6.4824725172361403E-2</v>
      </c>
      <c r="F819" s="2">
        <v>40.989400000000003</v>
      </c>
      <c r="G819" s="2">
        <v>40.742059999999995</v>
      </c>
      <c r="H819" s="2">
        <v>39.718969999999999</v>
      </c>
      <c r="I819" s="2">
        <v>37.780556000000004</v>
      </c>
      <c r="J819" s="2">
        <v>32.986225500000003</v>
      </c>
      <c r="K819" s="17" t="s">
        <v>49</v>
      </c>
      <c r="L819" s="17" t="s">
        <v>51</v>
      </c>
      <c r="M819" s="17" t="s">
        <v>55</v>
      </c>
    </row>
    <row r="820" spans="1:13" ht="13.5" x14ac:dyDescent="0.25">
      <c r="A820" s="3">
        <v>43195</v>
      </c>
      <c r="B820" s="2">
        <v>40.994900000000001</v>
      </c>
      <c r="C820" s="2">
        <v>81.048124965181302</v>
      </c>
      <c r="D820" s="2">
        <v>-0.81472205345587412</v>
      </c>
      <c r="E820" s="2">
        <v>-2.7956994935209728E-4</v>
      </c>
      <c r="F820" s="2">
        <v>41.016820000000003</v>
      </c>
      <c r="G820" s="2">
        <v>40.868200000000002</v>
      </c>
      <c r="H820" s="2">
        <v>39.835509999999992</v>
      </c>
      <c r="I820" s="2">
        <v>37.897919999999999</v>
      </c>
      <c r="J820" s="2">
        <v>33.049979999999998</v>
      </c>
      <c r="K820" s="17" t="s">
        <v>49</v>
      </c>
      <c r="L820" s="17" t="s">
        <v>51</v>
      </c>
      <c r="M820" s="17" t="s">
        <v>55</v>
      </c>
    </row>
    <row r="821" spans="1:13" ht="13.5" x14ac:dyDescent="0.25">
      <c r="A821" s="3">
        <v>43196</v>
      </c>
      <c r="B821" s="2">
        <v>40.3093</v>
      </c>
      <c r="C821" s="2">
        <v>63.41672257379291</v>
      </c>
      <c r="D821" s="2">
        <v>-0.62715269457259382</v>
      </c>
      <c r="E821" s="2">
        <v>3.735890285959903E-2</v>
      </c>
      <c r="F821" s="2">
        <v>40.85228</v>
      </c>
      <c r="G821" s="2">
        <v>40.868200000000002</v>
      </c>
      <c r="H821" s="2">
        <v>39.919145</v>
      </c>
      <c r="I821" s="2">
        <v>38.002668</v>
      </c>
      <c r="J821" s="2">
        <v>33.110991999999996</v>
      </c>
      <c r="K821" s="17" t="s">
        <v>47</v>
      </c>
      <c r="L821" s="17" t="s">
        <v>48</v>
      </c>
      <c r="M821" s="17" t="s">
        <v>52</v>
      </c>
    </row>
    <row r="822" spans="1:13" ht="13.5" x14ac:dyDescent="0.25">
      <c r="A822" s="3">
        <v>43200</v>
      </c>
      <c r="B822" s="2">
        <v>38.941000000000003</v>
      </c>
      <c r="C822" s="2">
        <v>43.212299176277618</v>
      </c>
      <c r="D822" s="2">
        <v>-0.30840174166320367</v>
      </c>
      <c r="E822" s="2">
        <v>5.9022147312239204E-2</v>
      </c>
      <c r="F822" s="2">
        <v>40.436019999999999</v>
      </c>
      <c r="G822" s="2">
        <v>40.690230000000007</v>
      </c>
      <c r="H822" s="2">
        <v>39.946565</v>
      </c>
      <c r="I822" s="2">
        <v>38.084986000000001</v>
      </c>
      <c r="J822" s="2">
        <v>33.167767499999997</v>
      </c>
      <c r="K822" s="17" t="s">
        <v>47</v>
      </c>
      <c r="L822" s="17" t="s">
        <v>48</v>
      </c>
      <c r="M822" s="17" t="s">
        <v>52</v>
      </c>
    </row>
    <row r="823" spans="1:13" ht="13.5" x14ac:dyDescent="0.25">
      <c r="A823" s="3">
        <v>43201</v>
      </c>
      <c r="B823" s="2">
        <v>39.034300000000002</v>
      </c>
      <c r="C823" s="2">
        <v>44.510490064976111</v>
      </c>
      <c r="D823" s="2">
        <v>-2.069086127364983E-2</v>
      </c>
      <c r="E823" s="2">
        <v>6.295544403221226E-2</v>
      </c>
      <c r="F823" s="2">
        <v>40.043900000000001</v>
      </c>
      <c r="G823" s="2">
        <v>40.50788</v>
      </c>
      <c r="H823" s="2">
        <v>39.977415000000008</v>
      </c>
      <c r="I823" s="2">
        <v>38.169226000000002</v>
      </c>
      <c r="J823" s="2">
        <v>33.222404499999996</v>
      </c>
      <c r="K823" s="17" t="s">
        <v>47</v>
      </c>
      <c r="L823" s="17" t="s">
        <v>48</v>
      </c>
      <c r="M823" s="17" t="s">
        <v>52</v>
      </c>
    </row>
    <row r="824" spans="1:13" ht="13.5" x14ac:dyDescent="0.25">
      <c r="A824" s="3">
        <v>43202</v>
      </c>
      <c r="B824" s="2">
        <v>39.102800000000002</v>
      </c>
      <c r="C824" s="2">
        <v>45.495655137050186</v>
      </c>
      <c r="D824" s="2">
        <v>0.2198198383053338</v>
      </c>
      <c r="E824" s="2">
        <v>3.8305135293324938E-2</v>
      </c>
      <c r="F824" s="2">
        <v>39.676460000000006</v>
      </c>
      <c r="G824" s="2">
        <v>40.332929999999998</v>
      </c>
      <c r="H824" s="2">
        <v>39.997980000000013</v>
      </c>
      <c r="I824" s="2">
        <v>38.250612000000004</v>
      </c>
      <c r="J824" s="2">
        <v>33.278741499999995</v>
      </c>
      <c r="K824" s="17" t="s">
        <v>47</v>
      </c>
      <c r="L824" s="17" t="s">
        <v>51</v>
      </c>
      <c r="M824" s="17" t="s">
        <v>52</v>
      </c>
    </row>
    <row r="825" spans="1:13" ht="13.5" x14ac:dyDescent="0.25">
      <c r="A825" s="3">
        <v>43203</v>
      </c>
      <c r="B825" s="2">
        <v>40.144799999999996</v>
      </c>
      <c r="C825" s="2">
        <v>57.776191836660885</v>
      </c>
      <c r="D825" s="2">
        <v>0.34934736830818025</v>
      </c>
      <c r="E825" s="2">
        <v>9.9534259037573174E-3</v>
      </c>
      <c r="F825" s="2">
        <v>39.506440000000005</v>
      </c>
      <c r="G825" s="2">
        <v>40.261629999999997</v>
      </c>
      <c r="H825" s="2">
        <v>40.070645000000006</v>
      </c>
      <c r="I825" s="2">
        <v>38.344392000000006</v>
      </c>
      <c r="J825" s="2">
        <v>33.339630499999991</v>
      </c>
      <c r="K825" s="17" t="s">
        <v>47</v>
      </c>
      <c r="L825" s="17" t="s">
        <v>51</v>
      </c>
      <c r="M825" s="17" t="s">
        <v>52</v>
      </c>
    </row>
    <row r="826" spans="1:13" ht="13.5" x14ac:dyDescent="0.25">
      <c r="A826" s="3">
        <v>43206</v>
      </c>
      <c r="B826" s="2">
        <v>40.172199999999997</v>
      </c>
      <c r="C826" s="2">
        <v>58.043892189381104</v>
      </c>
      <c r="D826" s="2">
        <v>0.49512822664877376</v>
      </c>
      <c r="E826" s="2">
        <v>-1.5515888702632223E-2</v>
      </c>
      <c r="F826" s="2">
        <v>39.479020000000006</v>
      </c>
      <c r="G826" s="2">
        <v>40.165649999999999</v>
      </c>
      <c r="H826" s="2">
        <v>40.142625000000002</v>
      </c>
      <c r="I826" s="2">
        <v>38.436526000000001</v>
      </c>
      <c r="J826" s="2">
        <v>33.399271499999983</v>
      </c>
      <c r="K826" s="17" t="s">
        <v>49</v>
      </c>
      <c r="L826" s="17" t="s">
        <v>50</v>
      </c>
      <c r="M826" s="17" t="s">
        <v>54</v>
      </c>
    </row>
    <row r="827" spans="1:13" ht="13.5" x14ac:dyDescent="0.25">
      <c r="A827" s="3">
        <v>43207</v>
      </c>
      <c r="B827" s="2">
        <v>39.486699999999999</v>
      </c>
      <c r="C827" s="2">
        <v>49.57551226656642</v>
      </c>
      <c r="D827" s="2">
        <v>0.64854025837831131</v>
      </c>
      <c r="E827" s="2">
        <v>-3.0151884357401675E-2</v>
      </c>
      <c r="F827" s="2">
        <v>39.588160000000002</v>
      </c>
      <c r="G827" s="2">
        <v>40.012089999999993</v>
      </c>
      <c r="H827" s="2">
        <v>40.17141500000001</v>
      </c>
      <c r="I827" s="2">
        <v>38.502338000000002</v>
      </c>
      <c r="J827" s="2">
        <v>33.453976999999988</v>
      </c>
      <c r="K827" s="17" t="s">
        <v>49</v>
      </c>
      <c r="L827" s="17" t="s">
        <v>50</v>
      </c>
      <c r="M827" s="17" t="s">
        <v>55</v>
      </c>
    </row>
    <row r="828" spans="1:13" ht="13.5" x14ac:dyDescent="0.25">
      <c r="A828" s="3">
        <v>43208</v>
      </c>
      <c r="B828" s="2">
        <v>40.090000000000003</v>
      </c>
      <c r="C828" s="2">
        <v>55.701094231501429</v>
      </c>
      <c r="D828" s="2">
        <v>0.72993953955241153</v>
      </c>
      <c r="E828" s="2">
        <v>-3.8469036716188128E-2</v>
      </c>
      <c r="F828" s="2">
        <v>39.799300000000002</v>
      </c>
      <c r="G828" s="2">
        <v>39.921599999999998</v>
      </c>
      <c r="H828" s="2">
        <v>40.235855000000008</v>
      </c>
      <c r="I828" s="2">
        <v>38.571276000000005</v>
      </c>
      <c r="J828" s="2">
        <v>33.50909399999999</v>
      </c>
      <c r="K828" s="17" t="s">
        <v>49</v>
      </c>
      <c r="L828" s="17" t="s">
        <v>50</v>
      </c>
      <c r="M828" s="17" t="s">
        <v>55</v>
      </c>
    </row>
    <row r="829" spans="1:13" ht="13.5" x14ac:dyDescent="0.25">
      <c r="A829" s="3">
        <v>43209</v>
      </c>
      <c r="B829" s="2">
        <v>39.815800000000003</v>
      </c>
      <c r="C829" s="2">
        <v>52.574987190507962</v>
      </c>
      <c r="D829" s="2">
        <v>0.80757271381072826</v>
      </c>
      <c r="E829" s="2">
        <v>-4.2782780647935469E-2</v>
      </c>
      <c r="F829" s="2">
        <v>39.941899999999997</v>
      </c>
      <c r="G829" s="2">
        <v>39.809179999999998</v>
      </c>
      <c r="H829" s="2">
        <v>40.275620000000004</v>
      </c>
      <c r="I829" s="2">
        <v>38.630452000000005</v>
      </c>
      <c r="J829" s="2">
        <v>33.55872699999999</v>
      </c>
      <c r="K829" s="17" t="s">
        <v>49</v>
      </c>
      <c r="L829" s="17" t="s">
        <v>50</v>
      </c>
      <c r="M829" s="17" t="s">
        <v>55</v>
      </c>
    </row>
    <row r="830" spans="1:13" ht="13.5" x14ac:dyDescent="0.25">
      <c r="A830" s="3">
        <v>43210</v>
      </c>
      <c r="B830" s="2">
        <v>39.760899999999999</v>
      </c>
      <c r="C830" s="2">
        <v>51.946371935839352</v>
      </c>
      <c r="D830" s="2">
        <v>0.88451753451100501</v>
      </c>
      <c r="E830" s="2">
        <v>-3.200504604175973E-2</v>
      </c>
      <c r="F830" s="2">
        <v>39.865119999999997</v>
      </c>
      <c r="G830" s="2">
        <v>39.685780000000008</v>
      </c>
      <c r="H830" s="2">
        <v>40.276990000000005</v>
      </c>
      <c r="I830" s="2">
        <v>38.698456</v>
      </c>
      <c r="J830" s="2">
        <v>33.603971999999992</v>
      </c>
      <c r="K830" s="17" t="s">
        <v>49</v>
      </c>
      <c r="L830" s="17" t="s">
        <v>51</v>
      </c>
      <c r="M830" s="17" t="s">
        <v>54</v>
      </c>
    </row>
    <row r="831" spans="1:13" ht="13.5" x14ac:dyDescent="0.25">
      <c r="A831" s="3">
        <v>43213</v>
      </c>
      <c r="B831" s="2">
        <v>39.760899999999999</v>
      </c>
      <c r="C831" s="2">
        <v>51.946371935839359</v>
      </c>
      <c r="D831" s="2">
        <v>0.84330772127604803</v>
      </c>
      <c r="E831" s="2">
        <v>-1.1972100613865543E-2</v>
      </c>
      <c r="F831" s="2">
        <v>39.782859999999999</v>
      </c>
      <c r="G831" s="2">
        <v>39.630940000000002</v>
      </c>
      <c r="H831" s="2">
        <v>40.249570000000006</v>
      </c>
      <c r="I831" s="2">
        <v>38.758782000000004</v>
      </c>
      <c r="J831" s="2">
        <v>33.649216999999993</v>
      </c>
      <c r="K831" s="17" t="s">
        <v>47</v>
      </c>
      <c r="L831" s="17" t="s">
        <v>51</v>
      </c>
      <c r="M831" s="17" t="s">
        <v>52</v>
      </c>
    </row>
    <row r="832" spans="1:13" ht="13.5" x14ac:dyDescent="0.25">
      <c r="A832" s="3">
        <v>43214</v>
      </c>
      <c r="B832" s="2">
        <v>39.760899999999999</v>
      </c>
      <c r="C832" s="2">
        <v>51.946371935839373</v>
      </c>
      <c r="D832" s="2">
        <v>0.59715236650477266</v>
      </c>
      <c r="E832" s="2">
        <v>1.2968501285458428E-3</v>
      </c>
      <c r="F832" s="2">
        <v>39.837699999999998</v>
      </c>
      <c r="G832" s="2">
        <v>39.71293</v>
      </c>
      <c r="H832" s="2">
        <v>40.201580000000007</v>
      </c>
      <c r="I832" s="2">
        <v>38.835561999999996</v>
      </c>
      <c r="J832" s="2">
        <v>33.693776499999991</v>
      </c>
      <c r="K832" s="17" t="s">
        <v>47</v>
      </c>
      <c r="L832" s="17" t="s">
        <v>51</v>
      </c>
      <c r="M832" s="17" t="s">
        <v>53</v>
      </c>
    </row>
    <row r="833" spans="1:13" ht="13.5" x14ac:dyDescent="0.25">
      <c r="A833" s="3">
        <v>43215</v>
      </c>
      <c r="B833" s="2">
        <v>39.7883</v>
      </c>
      <c r="C833" s="2">
        <v>52.30187172379739</v>
      </c>
      <c r="D833" s="2">
        <v>0.40047107867537335</v>
      </c>
      <c r="E833" s="2">
        <v>8.3827096898492996E-3</v>
      </c>
      <c r="F833" s="2">
        <v>39.777360000000002</v>
      </c>
      <c r="G833" s="2">
        <v>39.788329999999995</v>
      </c>
      <c r="H833" s="2">
        <v>40.148105000000001</v>
      </c>
      <c r="I833" s="2">
        <v>38.901261999999996</v>
      </c>
      <c r="J833" s="2">
        <v>33.739295499999997</v>
      </c>
      <c r="K833" s="17" t="s">
        <v>49</v>
      </c>
      <c r="L833" s="17" t="s">
        <v>51</v>
      </c>
      <c r="M833" s="17" t="s">
        <v>54</v>
      </c>
    </row>
    <row r="834" spans="1:13" ht="13.5" x14ac:dyDescent="0.25">
      <c r="A834" s="3">
        <v>43216</v>
      </c>
      <c r="B834" s="2">
        <v>39.760899999999999</v>
      </c>
      <c r="C834" s="2">
        <v>51.888473372600238</v>
      </c>
      <c r="D834" s="2">
        <v>0.24578777819734654</v>
      </c>
      <c r="E834" s="2">
        <v>-3.0830149184310415E-3</v>
      </c>
      <c r="F834" s="2">
        <v>39.766379999999998</v>
      </c>
      <c r="G834" s="2">
        <v>39.854139999999994</v>
      </c>
      <c r="H834" s="2">
        <v>40.093534999999996</v>
      </c>
      <c r="I834" s="2">
        <v>38.965975999999998</v>
      </c>
      <c r="J834" s="2">
        <v>33.784677499999994</v>
      </c>
      <c r="K834" s="17" t="s">
        <v>47</v>
      </c>
      <c r="L834" s="17" t="s">
        <v>51</v>
      </c>
      <c r="M834" s="17" t="s">
        <v>52</v>
      </c>
    </row>
    <row r="835" spans="1:13" ht="13.5" x14ac:dyDescent="0.25">
      <c r="A835" s="3">
        <v>43217</v>
      </c>
      <c r="B835" s="2">
        <v>39.977600000000002</v>
      </c>
      <c r="C835" s="2">
        <v>54.923056254584409</v>
      </c>
      <c r="D835" s="2">
        <v>0.25855228319949219</v>
      </c>
      <c r="E835" s="2">
        <v>-2.3050485317541766E-2</v>
      </c>
      <c r="F835" s="2">
        <v>39.809719999999999</v>
      </c>
      <c r="G835" s="2">
        <v>39.837419999999995</v>
      </c>
      <c r="H835" s="2">
        <v>40.049525000000003</v>
      </c>
      <c r="I835" s="2">
        <v>39.037655999999998</v>
      </c>
      <c r="J835" s="2">
        <v>33.833734499999998</v>
      </c>
      <c r="K835" s="17" t="s">
        <v>49</v>
      </c>
      <c r="L835" s="17" t="s">
        <v>51</v>
      </c>
      <c r="M835" s="17" t="s">
        <v>55</v>
      </c>
    </row>
    <row r="836" spans="1:13" ht="13.5" x14ac:dyDescent="0.25">
      <c r="A836" s="3">
        <v>43220</v>
      </c>
      <c r="B836" s="2">
        <v>39.898000000000003</v>
      </c>
      <c r="C836" s="2">
        <v>53.586028939072833</v>
      </c>
      <c r="D836" s="2">
        <v>0.2776235930080162</v>
      </c>
      <c r="E836" s="2">
        <v>-3.9950668623732748E-2</v>
      </c>
      <c r="F836" s="2">
        <v>39.837139999999998</v>
      </c>
      <c r="G836" s="2">
        <v>39.81</v>
      </c>
      <c r="H836" s="2">
        <v>39.987825000000001</v>
      </c>
      <c r="I836" s="2">
        <v>39.106207999999995</v>
      </c>
      <c r="J836" s="2">
        <v>33.883778499999998</v>
      </c>
      <c r="K836" s="17" t="s">
        <v>47</v>
      </c>
      <c r="L836" s="17" t="s">
        <v>51</v>
      </c>
      <c r="M836" s="17" t="s">
        <v>53</v>
      </c>
    </row>
    <row r="837" spans="1:13" ht="13.5" x14ac:dyDescent="0.25">
      <c r="A837" s="3">
        <v>43222</v>
      </c>
      <c r="B837" s="2">
        <v>39.898000000000003</v>
      </c>
      <c r="C837" s="2">
        <v>53.58602893907284</v>
      </c>
      <c r="D837" s="2">
        <v>0.18706494863568679</v>
      </c>
      <c r="E837" s="2">
        <v>-5.505744147928144E-2</v>
      </c>
      <c r="F837" s="2">
        <v>39.864559999999997</v>
      </c>
      <c r="G837" s="2">
        <v>39.851129999999998</v>
      </c>
      <c r="H837" s="2">
        <v>39.931610000000006</v>
      </c>
      <c r="I837" s="2">
        <v>39.176295999999994</v>
      </c>
      <c r="J837" s="2">
        <v>33.932451</v>
      </c>
      <c r="K837" s="17" t="s">
        <v>47</v>
      </c>
      <c r="L837" s="17" t="s">
        <v>51</v>
      </c>
      <c r="M837" s="17" t="s">
        <v>53</v>
      </c>
    </row>
    <row r="838" spans="1:13" ht="13.5" x14ac:dyDescent="0.25">
      <c r="A838" s="3">
        <v>43223</v>
      </c>
      <c r="B838" s="2">
        <v>40.0351</v>
      </c>
      <c r="C838" s="2">
        <v>55.738349442562502</v>
      </c>
      <c r="D838" s="2">
        <v>0.19195529907177189</v>
      </c>
      <c r="E838" s="2">
        <v>-6.6604895608713979E-2</v>
      </c>
      <c r="F838" s="2">
        <v>39.913920000000005</v>
      </c>
      <c r="G838" s="2">
        <v>39.845640000000003</v>
      </c>
      <c r="H838" s="2">
        <v>39.883620000000008</v>
      </c>
      <c r="I838" s="2">
        <v>39.250278000000002</v>
      </c>
      <c r="J838" s="2">
        <v>33.981808999999998</v>
      </c>
      <c r="K838" s="17" t="s">
        <v>47</v>
      </c>
      <c r="L838" s="17" t="s">
        <v>51</v>
      </c>
      <c r="M838" s="17" t="s">
        <v>53</v>
      </c>
    </row>
    <row r="839" spans="1:13" ht="13.5" x14ac:dyDescent="0.25">
      <c r="A839" s="3">
        <v>43224</v>
      </c>
      <c r="B839" s="2">
        <v>40.0351</v>
      </c>
      <c r="C839" s="2">
        <v>55.738349442562502</v>
      </c>
      <c r="D839" s="2">
        <v>0.15204027107643725</v>
      </c>
      <c r="E839" s="2">
        <v>-7.1721673976852973E-2</v>
      </c>
      <c r="F839" s="2">
        <v>39.968760000000003</v>
      </c>
      <c r="G839" s="2">
        <v>39.867570000000001</v>
      </c>
      <c r="H839" s="2">
        <v>39.838375000000006</v>
      </c>
      <c r="I839" s="2">
        <v>39.327057999999994</v>
      </c>
      <c r="J839" s="2">
        <v>34.032538500000001</v>
      </c>
      <c r="K839" s="17" t="s">
        <v>49</v>
      </c>
      <c r="L839" s="17" t="s">
        <v>51</v>
      </c>
      <c r="M839" s="17" t="s">
        <v>55</v>
      </c>
    </row>
    <row r="840" spans="1:13" ht="13.5" x14ac:dyDescent="0.25">
      <c r="A840" s="3">
        <v>43227</v>
      </c>
      <c r="B840" s="2">
        <v>40.172199999999997</v>
      </c>
      <c r="C840" s="2">
        <v>57.997290451320573</v>
      </c>
      <c r="D840" s="2">
        <v>9.7934305882645845E-2</v>
      </c>
      <c r="E840" s="2">
        <v>-7.6017498702144207E-2</v>
      </c>
      <c r="F840" s="2">
        <v>40.007680000000001</v>
      </c>
      <c r="G840" s="2">
        <v>39.908699999999996</v>
      </c>
      <c r="H840" s="2">
        <v>39.797240000000009</v>
      </c>
      <c r="I840" s="2">
        <v>39.406469999999992</v>
      </c>
      <c r="J840" s="2">
        <v>34.084776000000005</v>
      </c>
      <c r="K840" s="17" t="s">
        <v>49</v>
      </c>
      <c r="L840" s="17" t="s">
        <v>50</v>
      </c>
      <c r="M840" s="17" t="s">
        <v>55</v>
      </c>
    </row>
    <row r="841" spans="1:13" ht="13.5" x14ac:dyDescent="0.25">
      <c r="A841" s="3">
        <v>43228</v>
      </c>
      <c r="B841" s="2">
        <v>40.4465</v>
      </c>
      <c r="C841" s="2">
        <v>62.158492035910818</v>
      </c>
      <c r="D841" s="2">
        <v>2.9421833940126874E-2</v>
      </c>
      <c r="E841" s="2">
        <v>-7.4085098426483476E-2</v>
      </c>
      <c r="F841" s="2">
        <v>40.117380000000004</v>
      </c>
      <c r="G841" s="2">
        <v>39.977259999999994</v>
      </c>
      <c r="H841" s="2">
        <v>39.804100000000005</v>
      </c>
      <c r="I841" s="2">
        <v>39.469759999999987</v>
      </c>
      <c r="J841" s="2">
        <v>34.141607</v>
      </c>
      <c r="K841" s="17" t="s">
        <v>49</v>
      </c>
      <c r="L841" s="17" t="s">
        <v>50</v>
      </c>
      <c r="M841" s="17" t="s">
        <v>55</v>
      </c>
    </row>
    <row r="842" spans="1:13" ht="13.5" x14ac:dyDescent="0.25">
      <c r="A842" s="3">
        <v>43229</v>
      </c>
      <c r="B842" s="2">
        <v>40.4465</v>
      </c>
      <c r="C842" s="2">
        <v>62.158492035910818</v>
      </c>
      <c r="D842" s="2">
        <v>-3.2404425660878644E-2</v>
      </c>
      <c r="E842" s="2">
        <v>-5.6254802384786994E-2</v>
      </c>
      <c r="F842" s="2">
        <v>40.227080000000001</v>
      </c>
      <c r="G842" s="2">
        <v>40.045820000000006</v>
      </c>
      <c r="H842" s="2">
        <v>39.879375000000003</v>
      </c>
      <c r="I842" s="2">
        <v>39.538259999999994</v>
      </c>
      <c r="J842" s="2">
        <v>34.198506500000001</v>
      </c>
      <c r="K842" s="17" t="s">
        <v>49</v>
      </c>
      <c r="L842" s="17" t="s">
        <v>50</v>
      </c>
      <c r="M842" s="17" t="s">
        <v>55</v>
      </c>
    </row>
    <row r="843" spans="1:13" ht="13.5" x14ac:dyDescent="0.25">
      <c r="A843" s="3">
        <v>43230</v>
      </c>
      <c r="B843" s="2">
        <v>40.528700000000001</v>
      </c>
      <c r="C843" s="2">
        <v>63.418065471679185</v>
      </c>
      <c r="D843" s="2">
        <v>-9.0161131323647226E-2</v>
      </c>
      <c r="E843" s="2">
        <v>-3.013988109161396E-2</v>
      </c>
      <c r="F843" s="2">
        <v>40.325800000000001</v>
      </c>
      <c r="G843" s="2">
        <v>40.119860000000003</v>
      </c>
      <c r="H843" s="2">
        <v>39.954095000000002</v>
      </c>
      <c r="I843" s="2">
        <v>39.611199999999997</v>
      </c>
      <c r="J843" s="2">
        <v>34.255817000000008</v>
      </c>
      <c r="K843" s="17" t="s">
        <v>49</v>
      </c>
      <c r="L843" s="17" t="s">
        <v>50</v>
      </c>
      <c r="M843" s="17" t="s">
        <v>55</v>
      </c>
    </row>
    <row r="844" spans="1:13" ht="13.5" x14ac:dyDescent="0.25">
      <c r="A844" s="3">
        <v>43231</v>
      </c>
      <c r="B844" s="2">
        <v>40.501300000000001</v>
      </c>
      <c r="C844" s="2">
        <v>62.669253109049428</v>
      </c>
      <c r="D844" s="2">
        <v>-0.14500799608708803</v>
      </c>
      <c r="E844" s="2">
        <v>1.4874569855130974E-2</v>
      </c>
      <c r="F844" s="2">
        <v>40.419039999999995</v>
      </c>
      <c r="G844" s="2">
        <v>40.193900000000006</v>
      </c>
      <c r="H844" s="2">
        <v>40.024019999999993</v>
      </c>
      <c r="I844" s="2">
        <v>39.680795999999994</v>
      </c>
      <c r="J844" s="2">
        <v>34.312963000000003</v>
      </c>
      <c r="K844" s="17" t="s">
        <v>49</v>
      </c>
      <c r="L844" s="17" t="s">
        <v>50</v>
      </c>
      <c r="M844" s="17" t="s">
        <v>55</v>
      </c>
    </row>
    <row r="845" spans="1:13" ht="13.5" x14ac:dyDescent="0.25">
      <c r="A845" s="3">
        <v>43234</v>
      </c>
      <c r="B845" s="2">
        <v>40.94</v>
      </c>
      <c r="C845" s="2">
        <v>68.983898656295992</v>
      </c>
      <c r="D845" s="2">
        <v>-0.19392211524834124</v>
      </c>
      <c r="E845" s="2">
        <v>7.1480049207806984E-2</v>
      </c>
      <c r="F845" s="2">
        <v>40.572600000000001</v>
      </c>
      <c r="G845" s="2">
        <v>40.290140000000001</v>
      </c>
      <c r="H845" s="2">
        <v>40.063780000000008</v>
      </c>
      <c r="I845" s="2">
        <v>39.738928000000001</v>
      </c>
      <c r="J845" s="2">
        <v>34.372193000000003</v>
      </c>
      <c r="K845" s="17" t="s">
        <v>49</v>
      </c>
      <c r="L845" s="17" t="s">
        <v>50</v>
      </c>
      <c r="M845" s="17" t="s">
        <v>54</v>
      </c>
    </row>
    <row r="846" spans="1:13" ht="13.5" x14ac:dyDescent="0.25">
      <c r="A846" s="3">
        <v>43235</v>
      </c>
      <c r="B846" s="2">
        <v>40.731099999999998</v>
      </c>
      <c r="C846" s="2">
        <v>63.477617236734304</v>
      </c>
      <c r="D846" s="2">
        <v>-0.23777480558551645</v>
      </c>
      <c r="E846" s="2">
        <v>0.12695191428655056</v>
      </c>
      <c r="F846" s="2">
        <v>40.629519999999999</v>
      </c>
      <c r="G846" s="2">
        <v>40.373450000000005</v>
      </c>
      <c r="H846" s="2">
        <v>40.091724999999997</v>
      </c>
      <c r="I846" s="2">
        <v>39.793979999999998</v>
      </c>
      <c r="J846" s="2">
        <v>34.430378500000003</v>
      </c>
      <c r="K846" s="17" t="s">
        <v>49</v>
      </c>
      <c r="L846" s="17" t="s">
        <v>50</v>
      </c>
      <c r="M846" s="17" t="s">
        <v>54</v>
      </c>
    </row>
    <row r="847" spans="1:13" ht="13.5" x14ac:dyDescent="0.25">
      <c r="A847" s="3">
        <v>43236</v>
      </c>
      <c r="B847" s="2">
        <v>40.742400000000004</v>
      </c>
      <c r="C847" s="2">
        <v>63.646653448877153</v>
      </c>
      <c r="D847" s="2">
        <v>-0.27975369624187607</v>
      </c>
      <c r="E847" s="2">
        <v>0.18640703010847381</v>
      </c>
      <c r="F847" s="2">
        <v>40.688699999999997</v>
      </c>
      <c r="G847" s="2">
        <v>40.457889999999999</v>
      </c>
      <c r="H847" s="2">
        <v>40.154510000000002</v>
      </c>
      <c r="I847" s="2">
        <v>39.848707999999995</v>
      </c>
      <c r="J847" s="2">
        <v>34.488757500000006</v>
      </c>
      <c r="K847" s="17" t="s">
        <v>49</v>
      </c>
      <c r="L847" s="17" t="s">
        <v>50</v>
      </c>
      <c r="M847" s="17" t="s">
        <v>54</v>
      </c>
    </row>
    <row r="848" spans="1:13" ht="13.5" x14ac:dyDescent="0.25">
      <c r="A848" s="3">
        <v>43237</v>
      </c>
      <c r="B848" s="2">
        <v>40.714100000000002</v>
      </c>
      <c r="C848" s="2">
        <v>62.861957831639877</v>
      </c>
      <c r="D848" s="2">
        <v>-0.29588925221205642</v>
      </c>
      <c r="E848" s="2">
        <v>0.24192897045543937</v>
      </c>
      <c r="F848" s="2">
        <v>40.72578</v>
      </c>
      <c r="G848" s="2">
        <v>40.525790000000008</v>
      </c>
      <c r="H848" s="2">
        <v>40.185714999999995</v>
      </c>
      <c r="I848" s="2">
        <v>39.895191999999994</v>
      </c>
      <c r="J848" s="2">
        <v>34.548366000000009</v>
      </c>
      <c r="K848" s="17" t="s">
        <v>47</v>
      </c>
      <c r="L848" s="17" t="s">
        <v>48</v>
      </c>
      <c r="M848" s="17" t="s">
        <v>52</v>
      </c>
    </row>
    <row r="849" spans="1:13" ht="13.5" x14ac:dyDescent="0.25">
      <c r="A849" s="3">
        <v>43238</v>
      </c>
      <c r="B849" s="2">
        <v>40.7254</v>
      </c>
      <c r="C849" s="2">
        <v>63.057808474102572</v>
      </c>
      <c r="D849" s="2">
        <v>-0.31373404105237057</v>
      </c>
      <c r="E849" s="2">
        <v>0.29535163592138014</v>
      </c>
      <c r="F849" s="2">
        <v>40.770600000000002</v>
      </c>
      <c r="G849" s="2">
        <v>40.594819999999999</v>
      </c>
      <c r="H849" s="2">
        <v>40.231195</v>
      </c>
      <c r="I849" s="2">
        <v>39.941901999999999</v>
      </c>
      <c r="J849" s="2">
        <v>34.606660000000005</v>
      </c>
      <c r="K849" s="17" t="s">
        <v>47</v>
      </c>
      <c r="L849" s="17" t="s">
        <v>51</v>
      </c>
      <c r="M849" s="17" t="s">
        <v>52</v>
      </c>
    </row>
    <row r="850" spans="1:13" ht="13.5" x14ac:dyDescent="0.25">
      <c r="A850" s="3">
        <v>43241</v>
      </c>
      <c r="B850" s="2">
        <v>40.657600000000002</v>
      </c>
      <c r="C850" s="2">
        <v>60.979889714845179</v>
      </c>
      <c r="D850" s="2">
        <v>-0.30589182101498125</v>
      </c>
      <c r="E850" s="2">
        <v>0.33824684034135155</v>
      </c>
      <c r="F850" s="2">
        <v>40.714120000000001</v>
      </c>
      <c r="G850" s="2">
        <v>40.643360000000001</v>
      </c>
      <c r="H850" s="2">
        <v>40.276030000000006</v>
      </c>
      <c r="I850" s="2">
        <v>39.981771999999999</v>
      </c>
      <c r="J850" s="2">
        <v>34.663244000000006</v>
      </c>
      <c r="K850" s="17" t="s">
        <v>47</v>
      </c>
      <c r="L850" s="17" t="s">
        <v>51</v>
      </c>
      <c r="M850" s="17" t="s">
        <v>52</v>
      </c>
    </row>
    <row r="851" spans="1:13" ht="13.5" x14ac:dyDescent="0.25">
      <c r="A851" s="3">
        <v>43242</v>
      </c>
      <c r="B851" s="2">
        <v>40.657600000000002</v>
      </c>
      <c r="C851" s="2">
        <v>60.979889714845179</v>
      </c>
      <c r="D851" s="2">
        <v>-0.25959330878038855</v>
      </c>
      <c r="E851" s="2">
        <v>0.36858776936612514</v>
      </c>
      <c r="F851" s="2">
        <v>40.699420000000003</v>
      </c>
      <c r="G851" s="2">
        <v>40.664470000000001</v>
      </c>
      <c r="H851" s="2">
        <v>40.320865000000005</v>
      </c>
      <c r="I851" s="2">
        <v>40.022191999999997</v>
      </c>
      <c r="J851" s="2">
        <v>34.718457000000008</v>
      </c>
      <c r="K851" s="17" t="s">
        <v>47</v>
      </c>
      <c r="L851" s="17" t="s">
        <v>51</v>
      </c>
      <c r="M851" s="17" t="s">
        <v>52</v>
      </c>
    </row>
    <row r="852" spans="1:13" ht="13.5" x14ac:dyDescent="0.25">
      <c r="A852" s="3">
        <v>43243</v>
      </c>
      <c r="B852" s="2">
        <v>40.7988</v>
      </c>
      <c r="C852" s="2">
        <v>63.856581215380665</v>
      </c>
      <c r="D852" s="2">
        <v>-0.23322617459339767</v>
      </c>
      <c r="E852" s="2">
        <v>0.385897690138784</v>
      </c>
      <c r="F852" s="2">
        <v>40.710700000000003</v>
      </c>
      <c r="G852" s="2">
        <v>40.699699999999993</v>
      </c>
      <c r="H852" s="2">
        <v>40.372760000000007</v>
      </c>
      <c r="I852" s="2">
        <v>40.070315999999998</v>
      </c>
      <c r="J852" s="2">
        <v>34.77382750000001</v>
      </c>
      <c r="K852" s="17" t="s">
        <v>49</v>
      </c>
      <c r="L852" s="17" t="s">
        <v>51</v>
      </c>
      <c r="M852" s="17" t="s">
        <v>55</v>
      </c>
    </row>
    <row r="853" spans="1:13" ht="13.5" x14ac:dyDescent="0.25">
      <c r="A853" s="3">
        <v>43244</v>
      </c>
      <c r="B853" s="2">
        <v>40.911799999999999</v>
      </c>
      <c r="C853" s="2">
        <v>66.01586371289558</v>
      </c>
      <c r="D853" s="2">
        <v>-0.2096493466737428</v>
      </c>
      <c r="E853" s="2">
        <v>0.39940053823396987</v>
      </c>
      <c r="F853" s="2">
        <v>40.750240000000005</v>
      </c>
      <c r="G853" s="2">
        <v>40.738009999999996</v>
      </c>
      <c r="H853" s="2">
        <v>40.42893500000001</v>
      </c>
      <c r="I853" s="2">
        <v>40.120206000000003</v>
      </c>
      <c r="J853" s="2">
        <v>34.827569000000011</v>
      </c>
      <c r="K853" s="17" t="s">
        <v>49</v>
      </c>
      <c r="L853" s="17" t="s">
        <v>50</v>
      </c>
      <c r="M853" s="17" t="s">
        <v>55</v>
      </c>
    </row>
    <row r="854" spans="1:13" ht="13.5" x14ac:dyDescent="0.25">
      <c r="A854" s="3">
        <v>43245</v>
      </c>
      <c r="B854" s="2">
        <v>40.911799999999999</v>
      </c>
      <c r="C854" s="2">
        <v>66.01586371289558</v>
      </c>
      <c r="D854" s="2">
        <v>-0.19736950318485924</v>
      </c>
      <c r="E854" s="2">
        <v>0.40354119594572968</v>
      </c>
      <c r="F854" s="2">
        <v>40.787520000000001</v>
      </c>
      <c r="G854" s="2">
        <v>40.779059999999994</v>
      </c>
      <c r="H854" s="2">
        <v>40.486480000000007</v>
      </c>
      <c r="I854" s="2">
        <v>40.164612000000005</v>
      </c>
      <c r="J854" s="2">
        <v>34.881310500000005</v>
      </c>
      <c r="K854" s="17" t="s">
        <v>49</v>
      </c>
      <c r="L854" s="17" t="s">
        <v>50</v>
      </c>
      <c r="M854" s="17" t="s">
        <v>55</v>
      </c>
    </row>
    <row r="855" spans="1:13" ht="13.5" x14ac:dyDescent="0.25">
      <c r="A855" s="3">
        <v>43248</v>
      </c>
      <c r="B855" s="2">
        <v>40.911799999999999</v>
      </c>
      <c r="C855" s="2">
        <v>66.01586371289558</v>
      </c>
      <c r="D855" s="2">
        <v>-0.12268507306468024</v>
      </c>
      <c r="E855" s="2">
        <v>0.40307062020163054</v>
      </c>
      <c r="F855" s="2">
        <v>40.838360000000002</v>
      </c>
      <c r="G855" s="2">
        <v>40.776239999999994</v>
      </c>
      <c r="H855" s="2">
        <v>40.533190000000005</v>
      </c>
      <c r="I855" s="2">
        <v>40.209018000000007</v>
      </c>
      <c r="J855" s="2">
        <v>34.935065999999999</v>
      </c>
      <c r="K855" s="17" t="s">
        <v>49</v>
      </c>
      <c r="L855" s="17" t="s">
        <v>50</v>
      </c>
      <c r="M855" s="17" t="s">
        <v>55</v>
      </c>
    </row>
    <row r="856" spans="1:13" ht="13.5" x14ac:dyDescent="0.25">
      <c r="A856" s="3">
        <v>43249</v>
      </c>
      <c r="B856" s="2">
        <v>40.94</v>
      </c>
      <c r="C856" s="2">
        <v>66.637116750658521</v>
      </c>
      <c r="D856" s="2">
        <v>-9.6679493078049461E-2</v>
      </c>
      <c r="E856" s="2">
        <v>0.41441922034710538</v>
      </c>
      <c r="F856" s="2">
        <v>40.894840000000002</v>
      </c>
      <c r="G856" s="2">
        <v>40.797129999999996</v>
      </c>
      <c r="H856" s="2">
        <v>40.585290000000001</v>
      </c>
      <c r="I856" s="2">
        <v>40.253166000000007</v>
      </c>
      <c r="J856" s="2">
        <v>34.988948499999999</v>
      </c>
      <c r="K856" s="17" t="s">
        <v>49</v>
      </c>
      <c r="L856" s="17" t="s">
        <v>50</v>
      </c>
      <c r="M856" s="17" t="s">
        <v>55</v>
      </c>
    </row>
    <row r="857" spans="1:13" ht="13.5" x14ac:dyDescent="0.25">
      <c r="A857" s="3">
        <v>43250</v>
      </c>
      <c r="B857" s="2">
        <v>40.827100000000002</v>
      </c>
      <c r="C857" s="2">
        <v>61.768673828017207</v>
      </c>
      <c r="D857" s="2">
        <v>-6.7482192597609014E-2</v>
      </c>
      <c r="E857" s="2">
        <v>0.4225689289733558</v>
      </c>
      <c r="F857" s="2">
        <v>40.900500000000001</v>
      </c>
      <c r="G857" s="2">
        <v>40.805600000000005</v>
      </c>
      <c r="H857" s="2">
        <v>40.631744999999988</v>
      </c>
      <c r="I857" s="2">
        <v>40.29149000000001</v>
      </c>
      <c r="J857" s="2">
        <v>35.042266499999997</v>
      </c>
      <c r="K857" s="17" t="s">
        <v>49</v>
      </c>
      <c r="L857" s="17" t="s">
        <v>50</v>
      </c>
      <c r="M857" s="17" t="s">
        <v>55</v>
      </c>
    </row>
    <row r="858" spans="1:13" ht="13.5" x14ac:dyDescent="0.25">
      <c r="A858" s="3">
        <v>43251</v>
      </c>
      <c r="B858" s="2">
        <v>40.94</v>
      </c>
      <c r="C858" s="2">
        <v>64.557270641569943</v>
      </c>
      <c r="D858" s="2">
        <v>-5.7519838174499682E-2</v>
      </c>
      <c r="E858" s="2">
        <v>0.44643007373598403</v>
      </c>
      <c r="F858" s="2">
        <v>40.906140000000001</v>
      </c>
      <c r="G858" s="2">
        <v>40.828189999999999</v>
      </c>
      <c r="H858" s="2">
        <v>40.676990000000004</v>
      </c>
      <c r="I858" s="2">
        <v>40.334266000000014</v>
      </c>
      <c r="J858" s="2">
        <v>35.096163000000004</v>
      </c>
      <c r="K858" s="17" t="s">
        <v>49</v>
      </c>
      <c r="L858" s="17" t="s">
        <v>51</v>
      </c>
      <c r="M858" s="17" t="s">
        <v>55</v>
      </c>
    </row>
    <row r="859" spans="1:13" ht="13.5" x14ac:dyDescent="0.25">
      <c r="A859" s="3">
        <v>43252</v>
      </c>
      <c r="B859" s="2">
        <v>40.94</v>
      </c>
      <c r="C859" s="2">
        <v>64.557270641569943</v>
      </c>
      <c r="D859" s="2">
        <v>-4.9894975442150269E-2</v>
      </c>
      <c r="E859" s="2">
        <v>0.45692063965924651</v>
      </c>
      <c r="F859" s="2">
        <v>40.91178</v>
      </c>
      <c r="G859" s="2">
        <v>40.849649999999997</v>
      </c>
      <c r="H859" s="2">
        <v>40.722234999999998</v>
      </c>
      <c r="I859" s="2">
        <v>40.372656000000013</v>
      </c>
      <c r="J859" s="2">
        <v>35.150045499999997</v>
      </c>
      <c r="K859" s="17" t="s">
        <v>49</v>
      </c>
      <c r="L859" s="17" t="s">
        <v>51</v>
      </c>
      <c r="M859" s="17" t="s">
        <v>55</v>
      </c>
    </row>
    <row r="860" spans="1:13" ht="13.5" x14ac:dyDescent="0.25">
      <c r="A860" s="3">
        <v>43255</v>
      </c>
      <c r="B860" s="2">
        <v>40.94</v>
      </c>
      <c r="C860" s="2">
        <v>64.557270641569943</v>
      </c>
      <c r="D860" s="2">
        <v>-5.6228829706647332E-2</v>
      </c>
      <c r="E860" s="2">
        <v>0.45766359797744927</v>
      </c>
      <c r="F860" s="2">
        <v>40.91742</v>
      </c>
      <c r="G860" s="2">
        <v>40.877889999999994</v>
      </c>
      <c r="H860" s="2">
        <v>40.760625000000005</v>
      </c>
      <c r="I860" s="2">
        <v>40.396786000000013</v>
      </c>
      <c r="J860" s="2">
        <v>35.203927999999991</v>
      </c>
      <c r="K860" s="17" t="s">
        <v>49</v>
      </c>
      <c r="L860" s="17" t="s">
        <v>51</v>
      </c>
      <c r="M860" s="17" t="s">
        <v>55</v>
      </c>
    </row>
    <row r="861" spans="1:13" ht="13.5" x14ac:dyDescent="0.25">
      <c r="A861" s="3">
        <v>43256</v>
      </c>
      <c r="B861" s="2">
        <v>40.8553</v>
      </c>
      <c r="C861" s="2">
        <v>60.42733464915829</v>
      </c>
      <c r="D861" s="2">
        <v>-5.7494626298975504E-2</v>
      </c>
      <c r="E861" s="2">
        <v>0.44671882129693352</v>
      </c>
      <c r="F861" s="2">
        <v>40.900480000000002</v>
      </c>
      <c r="G861" s="2">
        <v>40.897660000000002</v>
      </c>
      <c r="H861" s="2">
        <v>40.781064999999998</v>
      </c>
      <c r="I861" s="2">
        <v>40.407706000000019</v>
      </c>
      <c r="J861" s="2">
        <v>35.257386999999987</v>
      </c>
      <c r="K861" s="17" t="s">
        <v>47</v>
      </c>
      <c r="L861" s="17" t="s">
        <v>51</v>
      </c>
      <c r="M861" s="17" t="s">
        <v>52</v>
      </c>
    </row>
    <row r="862" spans="1:13" ht="13.5" x14ac:dyDescent="0.25">
      <c r="A862" s="3">
        <v>43257</v>
      </c>
      <c r="B862" s="2">
        <v>40.94</v>
      </c>
      <c r="C862" s="2">
        <v>62.97794086321359</v>
      </c>
      <c r="D862" s="2">
        <v>-4.4635126463347774E-2</v>
      </c>
      <c r="E862" s="2">
        <v>0.41681264044025307</v>
      </c>
      <c r="F862" s="2">
        <v>40.92306</v>
      </c>
      <c r="G862" s="2">
        <v>40.91178</v>
      </c>
      <c r="H862" s="2">
        <v>40.80574</v>
      </c>
      <c r="I862" s="2">
        <v>40.412092000000015</v>
      </c>
      <c r="J862" s="2">
        <v>35.311255999999986</v>
      </c>
      <c r="K862" s="17" t="s">
        <v>49</v>
      </c>
      <c r="L862" s="17" t="s">
        <v>51</v>
      </c>
      <c r="M862" s="17" t="s">
        <v>55</v>
      </c>
    </row>
    <row r="863" spans="1:13" ht="13.5" x14ac:dyDescent="0.25">
      <c r="A863" s="3">
        <v>43258</v>
      </c>
      <c r="B863" s="2">
        <v>41.084000000000003</v>
      </c>
      <c r="C863" s="2">
        <v>66.885697327295176</v>
      </c>
      <c r="D863" s="2">
        <v>-2.8942525435851962E-2</v>
      </c>
      <c r="E863" s="2">
        <v>0.37906063250851296</v>
      </c>
      <c r="F863" s="2">
        <v>40.951859999999996</v>
      </c>
      <c r="G863" s="2">
        <v>40.929000000000002</v>
      </c>
      <c r="H863" s="2">
        <v>40.833505000000002</v>
      </c>
      <c r="I863" s="2">
        <v>40.416616000000019</v>
      </c>
      <c r="J863" s="2">
        <v>35.364487499999974</v>
      </c>
      <c r="K863" s="17" t="s">
        <v>49</v>
      </c>
      <c r="L863" s="17" t="s">
        <v>51</v>
      </c>
      <c r="M863" s="17" t="s">
        <v>55</v>
      </c>
    </row>
    <row r="864" spans="1:13" ht="13.5" x14ac:dyDescent="0.25">
      <c r="A864" s="3">
        <v>43259</v>
      </c>
      <c r="B864" s="2">
        <v>40.832700000000003</v>
      </c>
      <c r="C864" s="2">
        <v>55.813775708474381</v>
      </c>
      <c r="D864" s="2">
        <v>3.3449845104627229E-4</v>
      </c>
      <c r="E864" s="2">
        <v>0.34493137809080204</v>
      </c>
      <c r="F864" s="2">
        <v>40.930399999999999</v>
      </c>
      <c r="G864" s="2">
        <v>40.92109</v>
      </c>
      <c r="H864" s="2">
        <v>40.850075000000011</v>
      </c>
      <c r="I864" s="2">
        <v>40.416224000000014</v>
      </c>
      <c r="J864" s="2">
        <v>35.416462499999987</v>
      </c>
      <c r="K864" s="17" t="s">
        <v>49</v>
      </c>
      <c r="L864" s="17" t="s">
        <v>51</v>
      </c>
      <c r="M864" s="17" t="s">
        <v>54</v>
      </c>
    </row>
    <row r="865" spans="1:13" ht="13.5" x14ac:dyDescent="0.25">
      <c r="A865" s="3">
        <v>43262</v>
      </c>
      <c r="B865" s="2">
        <v>40.94</v>
      </c>
      <c r="C865" s="2">
        <v>58.939200558306794</v>
      </c>
      <c r="D865" s="2">
        <v>1.6221802083798309E-2</v>
      </c>
      <c r="E865" s="2">
        <v>0.31477807510300404</v>
      </c>
      <c r="F865" s="2">
        <v>40.930399999999999</v>
      </c>
      <c r="G865" s="2">
        <v>40.923909999999992</v>
      </c>
      <c r="H865" s="2">
        <v>40.850075000000004</v>
      </c>
      <c r="I865" s="2">
        <v>40.417868000000013</v>
      </c>
      <c r="J865" s="2">
        <v>35.469727999999975</v>
      </c>
      <c r="K865" s="17" t="s">
        <v>49</v>
      </c>
      <c r="L865" s="17" t="s">
        <v>51</v>
      </c>
      <c r="M865" s="17" t="s">
        <v>51</v>
      </c>
    </row>
    <row r="866" spans="1:13" ht="13.5" x14ac:dyDescent="0.25">
      <c r="A866" s="3">
        <v>43263</v>
      </c>
      <c r="B866" s="2">
        <v>40.903300000000002</v>
      </c>
      <c r="C866" s="2">
        <v>57.442595365727662</v>
      </c>
      <c r="D866" s="2">
        <v>3.5219868438986168E-2</v>
      </c>
      <c r="E866" s="2">
        <v>0.28976855453536016</v>
      </c>
      <c r="F866" s="2">
        <v>40.94</v>
      </c>
      <c r="G866" s="2">
        <v>40.920239999999993</v>
      </c>
      <c r="H866" s="2">
        <v>40.858685000000001</v>
      </c>
      <c r="I866" s="2">
        <v>40.413294000000015</v>
      </c>
      <c r="J866" s="2">
        <v>35.518628499999977</v>
      </c>
      <c r="K866" s="17" t="s">
        <v>49</v>
      </c>
      <c r="L866" s="17" t="s">
        <v>51</v>
      </c>
      <c r="M866" s="17" t="s">
        <v>55</v>
      </c>
    </row>
    <row r="867" spans="1:13" ht="13.5" x14ac:dyDescent="0.25">
      <c r="A867" s="3">
        <v>43264</v>
      </c>
      <c r="B867" s="2">
        <v>40.94</v>
      </c>
      <c r="C867" s="2">
        <v>58.575377141329461</v>
      </c>
      <c r="D867" s="2">
        <v>3.0033511669536495E-2</v>
      </c>
      <c r="E867" s="2">
        <v>0.26429963928751748</v>
      </c>
      <c r="F867" s="2">
        <v>40.94</v>
      </c>
      <c r="G867" s="2">
        <v>40.931529999999995</v>
      </c>
      <c r="H867" s="2">
        <v>40.868565000000004</v>
      </c>
      <c r="I867" s="2">
        <v>40.411648000000014</v>
      </c>
      <c r="J867" s="2">
        <v>35.567026999999975</v>
      </c>
      <c r="K867" s="17" t="s">
        <v>49</v>
      </c>
      <c r="L867" s="17" t="s">
        <v>51</v>
      </c>
      <c r="M867" s="17" t="s">
        <v>51</v>
      </c>
    </row>
    <row r="868" spans="1:13" ht="13.5" x14ac:dyDescent="0.25">
      <c r="A868" s="3">
        <v>43265</v>
      </c>
      <c r="B868" s="2">
        <v>41.786999999999999</v>
      </c>
      <c r="C868" s="2">
        <v>75.068926564379751</v>
      </c>
      <c r="D868" s="2">
        <v>-2.1030255163168476E-2</v>
      </c>
      <c r="E868" s="2">
        <v>0.22507163999262836</v>
      </c>
      <c r="F868" s="2">
        <v>41.080599999999997</v>
      </c>
      <c r="G868" s="2">
        <v>41.016229999999993</v>
      </c>
      <c r="H868" s="2">
        <v>40.922210000000007</v>
      </c>
      <c r="I868" s="2">
        <v>40.427490000000013</v>
      </c>
      <c r="J868" s="2">
        <v>35.612626999999982</v>
      </c>
      <c r="K868" s="17" t="s">
        <v>49</v>
      </c>
      <c r="L868" s="17" t="s">
        <v>50</v>
      </c>
      <c r="M868" s="17" t="s">
        <v>55</v>
      </c>
    </row>
    <row r="869" spans="1:13" ht="13.5" x14ac:dyDescent="0.25">
      <c r="A869" s="3">
        <v>43269</v>
      </c>
      <c r="B869" s="2">
        <v>42.464700000000001</v>
      </c>
      <c r="C869" s="2">
        <v>81.43737583120199</v>
      </c>
      <c r="D869" s="2">
        <v>-0.12065024051456419</v>
      </c>
      <c r="E869" s="2">
        <v>0.18581212897318472</v>
      </c>
      <c r="F869" s="2">
        <v>41.406999999999996</v>
      </c>
      <c r="G869" s="2">
        <v>41.168699999999994</v>
      </c>
      <c r="H869" s="2">
        <v>41.009175000000006</v>
      </c>
      <c r="I869" s="2">
        <v>40.457984000000017</v>
      </c>
      <c r="J869" s="2">
        <v>35.661861999999978</v>
      </c>
      <c r="K869" s="17" t="s">
        <v>49</v>
      </c>
      <c r="L869" s="17" t="s">
        <v>50</v>
      </c>
      <c r="M869" s="17" t="s">
        <v>55</v>
      </c>
    </row>
    <row r="870" spans="1:13" ht="13.5" x14ac:dyDescent="0.25">
      <c r="A870" s="3">
        <v>43270</v>
      </c>
      <c r="B870" s="2">
        <v>43.7211</v>
      </c>
      <c r="C870" s="2">
        <v>87.706849086577208</v>
      </c>
      <c r="D870" s="2">
        <v>-0.30776732031392839</v>
      </c>
      <c r="E870" s="2">
        <v>0.14936558866649699</v>
      </c>
      <c r="F870" s="2">
        <v>41.96322</v>
      </c>
      <c r="G870" s="2">
        <v>41.446809999999992</v>
      </c>
      <c r="H870" s="2">
        <v>41.162350000000004</v>
      </c>
      <c r="I870" s="2">
        <v>40.512508000000018</v>
      </c>
      <c r="J870" s="2">
        <v>35.719366999999984</v>
      </c>
      <c r="K870" s="17" t="s">
        <v>49</v>
      </c>
      <c r="L870" s="17" t="s">
        <v>50</v>
      </c>
      <c r="M870" s="17" t="s">
        <v>55</v>
      </c>
    </row>
    <row r="871" spans="1:13" ht="13.5" x14ac:dyDescent="0.25">
      <c r="A871" s="3">
        <v>43271</v>
      </c>
      <c r="B871" s="2">
        <v>43.738</v>
      </c>
      <c r="C871" s="2">
        <v>87.766701095207011</v>
      </c>
      <c r="D871" s="2">
        <v>-0.49683776949788694</v>
      </c>
      <c r="E871" s="2">
        <v>0.1106180153897687</v>
      </c>
      <c r="F871" s="2">
        <v>42.530160000000002</v>
      </c>
      <c r="G871" s="2">
        <v>41.735079999999996</v>
      </c>
      <c r="H871" s="2">
        <v>41.316370000000006</v>
      </c>
      <c r="I871" s="2">
        <v>40.581082000000016</v>
      </c>
      <c r="J871" s="2">
        <v>35.777655999999986</v>
      </c>
      <c r="K871" s="17" t="s">
        <v>49</v>
      </c>
      <c r="L871" s="17" t="s">
        <v>50</v>
      </c>
      <c r="M871" s="17" t="s">
        <v>55</v>
      </c>
    </row>
    <row r="872" spans="1:13" ht="13.5" x14ac:dyDescent="0.25">
      <c r="A872" s="3">
        <v>43272</v>
      </c>
      <c r="B872" s="2">
        <v>43.763399999999997</v>
      </c>
      <c r="C872" s="2">
        <v>87.862350397829928</v>
      </c>
      <c r="D872" s="2">
        <v>-0.6610099132232321</v>
      </c>
      <c r="E872" s="2">
        <v>7.8378800183044842E-2</v>
      </c>
      <c r="F872" s="2">
        <v>43.094839999999998</v>
      </c>
      <c r="G872" s="2">
        <v>42.017420000000001</v>
      </c>
      <c r="H872" s="2">
        <v>41.464600000000004</v>
      </c>
      <c r="I872" s="2">
        <v>40.677530000000019</v>
      </c>
      <c r="J872" s="2">
        <v>35.838800499999977</v>
      </c>
      <c r="K872" s="17" t="s">
        <v>49</v>
      </c>
      <c r="L872" s="17" t="s">
        <v>50</v>
      </c>
      <c r="M872" s="17" t="s">
        <v>55</v>
      </c>
    </row>
    <row r="873" spans="1:13" ht="13.5" x14ac:dyDescent="0.25">
      <c r="A873" s="3">
        <v>43273</v>
      </c>
      <c r="B873" s="2">
        <v>44.469299999999997</v>
      </c>
      <c r="C873" s="2">
        <v>90.164050167653272</v>
      </c>
      <c r="D873" s="2">
        <v>-0.84441247695991706</v>
      </c>
      <c r="E873" s="2">
        <v>4.8224990375346152E-2</v>
      </c>
      <c r="F873" s="2">
        <v>43.631299999999996</v>
      </c>
      <c r="G873" s="2">
        <v>42.355949999999993</v>
      </c>
      <c r="H873" s="2">
        <v>41.642475000000005</v>
      </c>
      <c r="I873" s="2">
        <v>40.786230000000018</v>
      </c>
      <c r="J873" s="2">
        <v>35.903748499999978</v>
      </c>
      <c r="K873" s="17" t="s">
        <v>49</v>
      </c>
      <c r="L873" s="17" t="s">
        <v>50</v>
      </c>
      <c r="M873" s="17" t="s">
        <v>55</v>
      </c>
    </row>
    <row r="874" spans="1:13" ht="13.5" x14ac:dyDescent="0.25">
      <c r="A874" s="3">
        <v>43276</v>
      </c>
      <c r="B874" s="2">
        <v>44.892800000000001</v>
      </c>
      <c r="C874" s="2">
        <v>91.237621715064819</v>
      </c>
      <c r="D874" s="2">
        <v>-1.087091836275448</v>
      </c>
      <c r="E874" s="2">
        <v>2.3292603063221881E-2</v>
      </c>
      <c r="F874" s="2">
        <v>44.11692</v>
      </c>
      <c r="G874" s="2">
        <v>42.761960000000002</v>
      </c>
      <c r="H874" s="2">
        <v>41.841524999999997</v>
      </c>
      <c r="I874" s="2">
        <v>40.902030000000011</v>
      </c>
      <c r="J874" s="2">
        <v>35.97191099999997</v>
      </c>
      <c r="K874" s="17" t="s">
        <v>49</v>
      </c>
      <c r="L874" s="17" t="s">
        <v>50</v>
      </c>
      <c r="M874" s="17" t="s">
        <v>55</v>
      </c>
    </row>
    <row r="875" spans="1:13" ht="13.5" x14ac:dyDescent="0.25">
      <c r="A875" s="3">
        <v>43277</v>
      </c>
      <c r="B875" s="2">
        <v>46.239600000000003</v>
      </c>
      <c r="C875" s="2">
        <v>93.621833844760175</v>
      </c>
      <c r="D875" s="2">
        <v>-1.3943609430180928</v>
      </c>
      <c r="E875" s="2">
        <v>4.4830499195283365E-3</v>
      </c>
      <c r="F875" s="2">
        <v>44.620619999999995</v>
      </c>
      <c r="G875" s="2">
        <v>43.291919999999998</v>
      </c>
      <c r="H875" s="2">
        <v>42.107914999999991</v>
      </c>
      <c r="I875" s="2">
        <v>41.023926000000017</v>
      </c>
      <c r="J875" s="2">
        <v>36.045436499999973</v>
      </c>
      <c r="K875" s="17" t="s">
        <v>49</v>
      </c>
      <c r="L875" s="17" t="s">
        <v>50</v>
      </c>
      <c r="M875" s="17" t="s">
        <v>55</v>
      </c>
    </row>
    <row r="876" spans="1:13" ht="13.5" x14ac:dyDescent="0.25">
      <c r="A876" s="3">
        <v>43278</v>
      </c>
      <c r="B876" s="2">
        <v>47.688000000000002</v>
      </c>
      <c r="C876" s="2">
        <v>95.150171645697327</v>
      </c>
      <c r="D876" s="2">
        <v>-1.7925380386937491</v>
      </c>
      <c r="E876" s="2">
        <v>-5.0020221558939766E-3</v>
      </c>
      <c r="F876" s="2">
        <v>45.410619999999994</v>
      </c>
      <c r="G876" s="2">
        <v>43.970389999999995</v>
      </c>
      <c r="H876" s="2">
        <v>42.445315000000001</v>
      </c>
      <c r="I876" s="2">
        <v>41.174242000000014</v>
      </c>
      <c r="J876" s="2">
        <v>36.127574999999972</v>
      </c>
      <c r="K876" s="17" t="s">
        <v>49</v>
      </c>
      <c r="L876" s="17" t="s">
        <v>50</v>
      </c>
      <c r="M876" s="17" t="s">
        <v>55</v>
      </c>
    </row>
    <row r="877" spans="1:13" ht="13.5" x14ac:dyDescent="0.25">
      <c r="A877" s="3">
        <v>43279</v>
      </c>
      <c r="B877" s="2">
        <v>46.841000000000001</v>
      </c>
      <c r="C877" s="2">
        <v>82.674231805764919</v>
      </c>
      <c r="D877" s="2">
        <v>-2.0930039907052276</v>
      </c>
      <c r="E877" s="2">
        <v>-3.181929618973648E-3</v>
      </c>
      <c r="F877" s="2">
        <v>46.026139999999998</v>
      </c>
      <c r="G877" s="2">
        <v>44.560490000000001</v>
      </c>
      <c r="H877" s="2">
        <v>42.746009999999998</v>
      </c>
      <c r="I877" s="2">
        <v>41.321328000000022</v>
      </c>
      <c r="J877" s="2">
        <v>36.198759999999972</v>
      </c>
      <c r="K877" s="17" t="s">
        <v>49</v>
      </c>
      <c r="L877" s="17" t="s">
        <v>50</v>
      </c>
      <c r="M877" s="17" t="s">
        <v>55</v>
      </c>
    </row>
    <row r="878" spans="1:13" ht="13.5" x14ac:dyDescent="0.25">
      <c r="A878" s="3">
        <v>43280</v>
      </c>
      <c r="B878" s="2">
        <v>46.841000000000001</v>
      </c>
      <c r="C878" s="2">
        <v>82.674231805764919</v>
      </c>
      <c r="D878" s="2">
        <v>-2.2415000614754135</v>
      </c>
      <c r="E878" s="2">
        <v>8.4796217661830889E-3</v>
      </c>
      <c r="F878" s="2">
        <v>46.500480000000003</v>
      </c>
      <c r="G878" s="2">
        <v>45.065890000000003</v>
      </c>
      <c r="H878" s="2">
        <v>43.041060000000002</v>
      </c>
      <c r="I878" s="2">
        <v>41.456348000000006</v>
      </c>
      <c r="J878" s="2">
        <v>36.273715499999973</v>
      </c>
      <c r="K878" s="17" t="s">
        <v>49</v>
      </c>
      <c r="L878" s="17" t="s">
        <v>50</v>
      </c>
      <c r="M878" s="17" t="s">
        <v>55</v>
      </c>
    </row>
    <row r="879" spans="1:13" ht="13.5" x14ac:dyDescent="0.25">
      <c r="A879" s="3">
        <v>43283</v>
      </c>
      <c r="B879" s="2">
        <v>46.5869</v>
      </c>
      <c r="C879" s="2">
        <v>79.067194400901244</v>
      </c>
      <c r="D879" s="2">
        <v>-2.2668106575321119</v>
      </c>
      <c r="E879" s="2">
        <v>5.5043774354204987E-3</v>
      </c>
      <c r="F879" s="2">
        <v>46.839300000000001</v>
      </c>
      <c r="G879" s="2">
        <v>45.478110000000001</v>
      </c>
      <c r="H879" s="2">
        <v>43.323404999999994</v>
      </c>
      <c r="I879" s="2">
        <v>41.591770000000004</v>
      </c>
      <c r="J879" s="2">
        <v>36.347606499999976</v>
      </c>
      <c r="K879" s="17" t="s">
        <v>49</v>
      </c>
      <c r="L879" s="17" t="s">
        <v>50</v>
      </c>
      <c r="M879" s="17" t="s">
        <v>55</v>
      </c>
    </row>
    <row r="880" spans="1:13" ht="13.5" x14ac:dyDescent="0.25">
      <c r="A880" s="3">
        <v>43284</v>
      </c>
      <c r="B880" s="2">
        <v>46.5869</v>
      </c>
      <c r="C880" s="2">
        <v>79.067194400901244</v>
      </c>
      <c r="D880" s="2">
        <v>-2.1144926270063564</v>
      </c>
      <c r="E880" s="2">
        <v>-1.1940365652506144E-2</v>
      </c>
      <c r="F880" s="2">
        <v>46.908760000000008</v>
      </c>
      <c r="G880" s="2">
        <v>45.764690000000002</v>
      </c>
      <c r="H880" s="2">
        <v>43.605749999999993</v>
      </c>
      <c r="I880" s="2">
        <v>41.728290000000008</v>
      </c>
      <c r="J880" s="2">
        <v>36.421483499999979</v>
      </c>
      <c r="K880" s="17" t="s">
        <v>49</v>
      </c>
      <c r="L880" s="17" t="s">
        <v>51</v>
      </c>
      <c r="M880" s="17" t="s">
        <v>55</v>
      </c>
    </row>
    <row r="881" spans="1:13" ht="13.5" x14ac:dyDescent="0.25">
      <c r="A881" s="3">
        <v>43285</v>
      </c>
      <c r="B881" s="2">
        <v>46.442900000000002</v>
      </c>
      <c r="C881" s="2">
        <v>76.863122810972243</v>
      </c>
      <c r="D881" s="2">
        <v>-1.9904503794205937</v>
      </c>
      <c r="E881" s="2">
        <v>-4.0347713188399963E-2</v>
      </c>
      <c r="F881" s="2">
        <v>46.659739999999999</v>
      </c>
      <c r="G881" s="2">
        <v>46.035180000000004</v>
      </c>
      <c r="H881" s="2">
        <v>43.885129999999997</v>
      </c>
      <c r="I881" s="2">
        <v>41.861930000000001</v>
      </c>
      <c r="J881" s="2">
        <v>36.491774999999976</v>
      </c>
      <c r="K881" s="17" t="s">
        <v>47</v>
      </c>
      <c r="L881" s="17" t="s">
        <v>48</v>
      </c>
      <c r="M881" s="17" t="s">
        <v>52</v>
      </c>
    </row>
    <row r="882" spans="1:13" ht="13.5" x14ac:dyDescent="0.25">
      <c r="A882" s="3">
        <v>43286</v>
      </c>
      <c r="B882" s="2">
        <v>46.050400000000003</v>
      </c>
      <c r="C882" s="2">
        <v>71.049433241883506</v>
      </c>
      <c r="D882" s="2">
        <v>-1.8684263919454693</v>
      </c>
      <c r="E882" s="2">
        <v>-7.169557244321427E-2</v>
      </c>
      <c r="F882" s="2">
        <v>46.501619999999996</v>
      </c>
      <c r="G882" s="2">
        <v>46.263880000000007</v>
      </c>
      <c r="H882" s="2">
        <v>44.140650000000001</v>
      </c>
      <c r="I882" s="2">
        <v>41.98772000000001</v>
      </c>
      <c r="J882" s="2">
        <v>36.562160499999976</v>
      </c>
      <c r="K882" s="17" t="s">
        <v>47</v>
      </c>
      <c r="L882" s="17" t="s">
        <v>51</v>
      </c>
      <c r="M882" s="17" t="s">
        <v>52</v>
      </c>
    </row>
    <row r="883" spans="1:13" ht="13.5" x14ac:dyDescent="0.25">
      <c r="A883" s="3">
        <v>43287</v>
      </c>
      <c r="B883" s="2">
        <v>46.022199999999998</v>
      </c>
      <c r="C883" s="2">
        <v>70.636048597337791</v>
      </c>
      <c r="D883" s="2">
        <v>-1.6669047334741265</v>
      </c>
      <c r="E883" s="2">
        <v>-0.10532376078611887</v>
      </c>
      <c r="F883" s="2">
        <v>46.337859999999999</v>
      </c>
      <c r="G883" s="2">
        <v>46.419170000000008</v>
      </c>
      <c r="H883" s="2">
        <v>44.387560000000001</v>
      </c>
      <c r="I883" s="2">
        <v>42.112398000000006</v>
      </c>
      <c r="J883" s="2">
        <v>36.63213099999998</v>
      </c>
      <c r="K883" s="17" t="s">
        <v>47</v>
      </c>
      <c r="L883" s="17" t="s">
        <v>51</v>
      </c>
      <c r="M883" s="17" t="s">
        <v>52</v>
      </c>
    </row>
    <row r="884" spans="1:13" ht="13.5" x14ac:dyDescent="0.25">
      <c r="A884" s="3">
        <v>43290</v>
      </c>
      <c r="B884" s="2">
        <v>45.768099999999997</v>
      </c>
      <c r="C884" s="2">
        <v>66.861129309745834</v>
      </c>
      <c r="D884" s="2">
        <v>-1.4237421265980075</v>
      </c>
      <c r="E884" s="2">
        <v>-0.13820965489894096</v>
      </c>
      <c r="F884" s="2">
        <v>46.174099999999996</v>
      </c>
      <c r="G884" s="2">
        <v>46.506700000000009</v>
      </c>
      <c r="H884" s="2">
        <v>44.634329999999999</v>
      </c>
      <c r="I884" s="2">
        <v>42.232542000000002</v>
      </c>
      <c r="J884" s="2">
        <v>36.700830999999987</v>
      </c>
      <c r="K884" s="17" t="s">
        <v>47</v>
      </c>
      <c r="L884" s="17" t="s">
        <v>51</v>
      </c>
      <c r="M884" s="17" t="s">
        <v>52</v>
      </c>
    </row>
    <row r="885" spans="1:13" ht="13.5" x14ac:dyDescent="0.25">
      <c r="A885" s="3">
        <v>43291</v>
      </c>
      <c r="B885" s="2">
        <v>46.106900000000003</v>
      </c>
      <c r="C885" s="2">
        <v>69.222873032813524</v>
      </c>
      <c r="D885" s="2">
        <v>-1.0448763562352639</v>
      </c>
      <c r="E885" s="2">
        <v>-0.17166554073195417</v>
      </c>
      <c r="F885" s="2">
        <v>46.078099999999999</v>
      </c>
      <c r="G885" s="2">
        <v>46.493430000000004</v>
      </c>
      <c r="H885" s="2">
        <v>44.892674999999997</v>
      </c>
      <c r="I885" s="2">
        <v>42.355128000000015</v>
      </c>
      <c r="J885" s="2">
        <v>36.771636499999978</v>
      </c>
      <c r="K885" s="17" t="s">
        <v>47</v>
      </c>
      <c r="L885" s="17" t="s">
        <v>51</v>
      </c>
      <c r="M885" s="17" t="s">
        <v>52</v>
      </c>
    </row>
    <row r="886" spans="1:13" ht="13.5" x14ac:dyDescent="0.25">
      <c r="A886" s="3">
        <v>43292</v>
      </c>
      <c r="B886" s="2">
        <v>46.036299999999997</v>
      </c>
      <c r="C886" s="2">
        <v>68.133191030822388</v>
      </c>
      <c r="D886" s="2">
        <v>-0.50656412753242819</v>
      </c>
      <c r="E886" s="2">
        <v>-0.19870045062915404</v>
      </c>
      <c r="F886" s="2">
        <v>45.996780000000001</v>
      </c>
      <c r="G886" s="2">
        <v>46.32826</v>
      </c>
      <c r="H886" s="2">
        <v>45.149324999999997</v>
      </c>
      <c r="I886" s="2">
        <v>42.477894000000013</v>
      </c>
      <c r="J886" s="2">
        <v>36.842362999999978</v>
      </c>
      <c r="K886" s="17" t="s">
        <v>47</v>
      </c>
      <c r="L886" s="17" t="s">
        <v>51</v>
      </c>
      <c r="M886" s="17" t="s">
        <v>52</v>
      </c>
    </row>
    <row r="887" spans="1:13" ht="13.5" x14ac:dyDescent="0.25">
      <c r="A887" s="3">
        <v>43293</v>
      </c>
      <c r="B887" s="2">
        <v>45.485700000000001</v>
      </c>
      <c r="C887" s="2">
        <v>60.177134656254573</v>
      </c>
      <c r="D887" s="2">
        <v>-0.14973643692441385</v>
      </c>
      <c r="E887" s="2">
        <v>-0.22316448471868566</v>
      </c>
      <c r="F887" s="2">
        <v>45.883839999999999</v>
      </c>
      <c r="G887" s="2">
        <v>46.192729999999997</v>
      </c>
      <c r="H887" s="2">
        <v>45.376609999999992</v>
      </c>
      <c r="I887" s="2">
        <v>42.589648000000018</v>
      </c>
      <c r="J887" s="2">
        <v>36.910336499999978</v>
      </c>
      <c r="K887" s="17" t="s">
        <v>47</v>
      </c>
      <c r="L887" s="17" t="s">
        <v>51</v>
      </c>
      <c r="M887" s="17" t="s">
        <v>52</v>
      </c>
    </row>
    <row r="888" spans="1:13" ht="13.5" x14ac:dyDescent="0.25">
      <c r="A888" s="3">
        <v>43294</v>
      </c>
      <c r="B888" s="2">
        <v>45.739899999999999</v>
      </c>
      <c r="C888" s="2">
        <v>62.362309115362223</v>
      </c>
      <c r="D888" s="2">
        <v>0.12815120029751625</v>
      </c>
      <c r="E888" s="2">
        <v>-0.24742754304551395</v>
      </c>
      <c r="F888" s="2">
        <v>45.827379999999998</v>
      </c>
      <c r="G888" s="2">
        <v>46.082619999999999</v>
      </c>
      <c r="H888" s="2">
        <v>45.574255000000001</v>
      </c>
      <c r="I888" s="2">
        <v>42.703744000000007</v>
      </c>
      <c r="J888" s="2">
        <v>36.981363499999979</v>
      </c>
      <c r="K888" s="17" t="s">
        <v>47</v>
      </c>
      <c r="L888" s="17" t="s">
        <v>51</v>
      </c>
      <c r="M888" s="17" t="s">
        <v>52</v>
      </c>
    </row>
    <row r="889" spans="1:13" ht="13.5" x14ac:dyDescent="0.25">
      <c r="A889" s="3">
        <v>43297</v>
      </c>
      <c r="B889" s="2">
        <v>45.739899999999999</v>
      </c>
      <c r="C889" s="2">
        <v>62.362309115362223</v>
      </c>
      <c r="D889" s="2">
        <v>0.31786486250503998</v>
      </c>
      <c r="E889" s="2">
        <v>-0.25013425671295375</v>
      </c>
      <c r="F889" s="2">
        <v>45.821740000000005</v>
      </c>
      <c r="G889" s="2">
        <v>45.997919999999993</v>
      </c>
      <c r="H889" s="2">
        <v>45.738015000000004</v>
      </c>
      <c r="I889" s="2">
        <v>42.817840000000004</v>
      </c>
      <c r="J889" s="2">
        <v>37.052911499999979</v>
      </c>
      <c r="K889" s="17" t="s">
        <v>47</v>
      </c>
      <c r="L889" s="17" t="s">
        <v>51</v>
      </c>
      <c r="M889" s="17" t="s">
        <v>52</v>
      </c>
    </row>
    <row r="890" spans="1:13" ht="13.5" x14ac:dyDescent="0.25">
      <c r="A890" s="3">
        <v>43298</v>
      </c>
      <c r="B890" s="2">
        <v>45.739899999999999</v>
      </c>
      <c r="C890" s="2">
        <v>62.362309115362223</v>
      </c>
      <c r="D890" s="2">
        <v>0.47253095269606149</v>
      </c>
      <c r="E890" s="2">
        <v>-0.22761639271111678</v>
      </c>
      <c r="F890" s="2">
        <v>45.748339999999999</v>
      </c>
      <c r="G890" s="2">
        <v>45.913219999999995</v>
      </c>
      <c r="H890" s="2">
        <v>45.838955000000006</v>
      </c>
      <c r="I890" s="2">
        <v>42.92919400000001</v>
      </c>
      <c r="J890" s="2">
        <v>37.124459499999972</v>
      </c>
      <c r="K890" s="17" t="s">
        <v>47</v>
      </c>
      <c r="L890" s="17" t="s">
        <v>51</v>
      </c>
      <c r="M890" s="17" t="s">
        <v>52</v>
      </c>
    </row>
    <row r="891" spans="1:13" ht="13.5" x14ac:dyDescent="0.25">
      <c r="A891" s="3">
        <v>43299</v>
      </c>
      <c r="B891" s="2">
        <v>46.417499999999997</v>
      </c>
      <c r="C891" s="2">
        <v>68.176094409951844</v>
      </c>
      <c r="D891" s="2">
        <v>0.52562910366970783</v>
      </c>
      <c r="E891" s="2">
        <v>-0.18832470676119933</v>
      </c>
      <c r="F891" s="2">
        <v>45.824579999999997</v>
      </c>
      <c r="G891" s="2">
        <v>45.910679999999999</v>
      </c>
      <c r="H891" s="2">
        <v>45.972930000000005</v>
      </c>
      <c r="I891" s="2">
        <v>43.048614000000008</v>
      </c>
      <c r="J891" s="2">
        <v>37.19935449999997</v>
      </c>
      <c r="K891" s="17" t="s">
        <v>49</v>
      </c>
      <c r="L891" s="17" t="s">
        <v>51</v>
      </c>
      <c r="M891" s="17" t="s">
        <v>55</v>
      </c>
    </row>
    <row r="892" spans="1:13" ht="13.5" x14ac:dyDescent="0.25">
      <c r="A892" s="3">
        <v>43300</v>
      </c>
      <c r="B892" s="2">
        <v>46.5869</v>
      </c>
      <c r="C892" s="2">
        <v>69.446722675291312</v>
      </c>
      <c r="D892" s="2">
        <v>0.48859683900609951</v>
      </c>
      <c r="E892" s="2">
        <v>-0.14016221291239847</v>
      </c>
      <c r="F892" s="2">
        <v>46.044819999999994</v>
      </c>
      <c r="G892" s="2">
        <v>45.964329999999997</v>
      </c>
      <c r="H892" s="2">
        <v>46.114105000000009</v>
      </c>
      <c r="I892" s="2">
        <v>43.171422</v>
      </c>
      <c r="J892" s="2">
        <v>37.274616499999972</v>
      </c>
      <c r="K892" s="17" t="s">
        <v>49</v>
      </c>
      <c r="L892" s="17" t="s">
        <v>51</v>
      </c>
      <c r="M892" s="17" t="s">
        <v>55</v>
      </c>
    </row>
    <row r="893" spans="1:13" ht="13.5" x14ac:dyDescent="0.25">
      <c r="A893" s="3">
        <v>43301</v>
      </c>
      <c r="B893" s="2">
        <v>46.5869</v>
      </c>
      <c r="C893" s="2">
        <v>69.446722675291312</v>
      </c>
      <c r="D893" s="2">
        <v>0.4435624796371016</v>
      </c>
      <c r="E893" s="2">
        <v>-9.5826506467397696E-2</v>
      </c>
      <c r="F893" s="2">
        <v>46.214219999999997</v>
      </c>
      <c r="G893" s="2">
        <v>46.020800000000001</v>
      </c>
      <c r="H893" s="2">
        <v>46.219985000000008</v>
      </c>
      <c r="I893" s="2">
        <v>43.292586</v>
      </c>
      <c r="J893" s="2">
        <v>37.34864449999997</v>
      </c>
      <c r="K893" s="17" t="s">
        <v>49</v>
      </c>
      <c r="L893" s="17" t="s">
        <v>51</v>
      </c>
      <c r="M893" s="17" t="s">
        <v>55</v>
      </c>
    </row>
    <row r="894" spans="1:13" ht="13.5" x14ac:dyDescent="0.25">
      <c r="A894" s="3">
        <v>43304</v>
      </c>
      <c r="B894" s="2">
        <v>46.869199999999999</v>
      </c>
      <c r="C894" s="2">
        <v>71.635525382988035</v>
      </c>
      <c r="D894" s="2">
        <v>0.33678556013560978</v>
      </c>
      <c r="E894" s="2">
        <v>-5.5415726011711672E-2</v>
      </c>
      <c r="F894" s="2">
        <v>46.440080000000009</v>
      </c>
      <c r="G894" s="2">
        <v>46.130910000000007</v>
      </c>
      <c r="H894" s="2">
        <v>46.318805000000012</v>
      </c>
      <c r="I894" s="2">
        <v>43.419944000000008</v>
      </c>
      <c r="J894" s="2">
        <v>37.422863499999977</v>
      </c>
      <c r="K894" s="17" t="s">
        <v>49</v>
      </c>
      <c r="L894" s="17" t="s">
        <v>51</v>
      </c>
      <c r="M894" s="17" t="s">
        <v>55</v>
      </c>
    </row>
    <row r="895" spans="1:13" ht="13.5" x14ac:dyDescent="0.25">
      <c r="A895" s="3">
        <v>43305</v>
      </c>
      <c r="B895" s="2">
        <v>47.151600000000002</v>
      </c>
      <c r="C895" s="2">
        <v>73.66776552883492</v>
      </c>
      <c r="D895" s="2">
        <v>0.26794682764714395</v>
      </c>
      <c r="E895" s="2">
        <v>-1.525255096122503E-2</v>
      </c>
      <c r="F895" s="2">
        <v>46.72242</v>
      </c>
      <c r="G895" s="2">
        <v>46.235379999999999</v>
      </c>
      <c r="H895" s="2">
        <v>46.364405000000012</v>
      </c>
      <c r="I895" s="2">
        <v>43.544176000000014</v>
      </c>
      <c r="J895" s="2">
        <v>37.499577999999985</v>
      </c>
      <c r="K895" s="17" t="s">
        <v>49</v>
      </c>
      <c r="L895" s="17" t="s">
        <v>50</v>
      </c>
      <c r="M895" s="17" t="s">
        <v>55</v>
      </c>
    </row>
    <row r="896" spans="1:13" ht="13.5" x14ac:dyDescent="0.25">
      <c r="A896" s="3">
        <v>43307</v>
      </c>
      <c r="B896" s="2">
        <v>48.845599999999997</v>
      </c>
      <c r="C896" s="2">
        <v>81.99927479604051</v>
      </c>
      <c r="D896" s="2">
        <v>6.2711389627438052E-2</v>
      </c>
      <c r="E896" s="2">
        <v>2.3526254945945173E-2</v>
      </c>
      <c r="F896" s="2">
        <v>47.208039999999997</v>
      </c>
      <c r="G896" s="2">
        <v>46.516309999999997</v>
      </c>
      <c r="H896" s="2">
        <v>46.422285000000002</v>
      </c>
      <c r="I896" s="2">
        <v>43.70646600000002</v>
      </c>
      <c r="J896" s="2">
        <v>37.584762499999982</v>
      </c>
      <c r="K896" s="17" t="s">
        <v>49</v>
      </c>
      <c r="L896" s="17" t="s">
        <v>50</v>
      </c>
      <c r="M896" s="17" t="s">
        <v>55</v>
      </c>
    </row>
    <row r="897" spans="1:13" ht="13.5" x14ac:dyDescent="0.25">
      <c r="A897" s="3">
        <v>43308</v>
      </c>
      <c r="B897" s="2">
        <v>49.975000000000001</v>
      </c>
      <c r="C897" s="2">
        <v>85.33153994797577</v>
      </c>
      <c r="D897" s="2">
        <v>-0.29918203206466387</v>
      </c>
      <c r="E897" s="2">
        <v>4.8270780955172295E-2</v>
      </c>
      <c r="F897" s="2">
        <v>47.885659999999994</v>
      </c>
      <c r="G897" s="2">
        <v>46.965239999999994</v>
      </c>
      <c r="H897" s="2">
        <v>46.578985000000003</v>
      </c>
      <c r="I897" s="2">
        <v>43.891118000000013</v>
      </c>
      <c r="J897" s="2">
        <v>37.676265499999985</v>
      </c>
      <c r="K897" s="17" t="s">
        <v>49</v>
      </c>
      <c r="L897" s="17" t="s">
        <v>50</v>
      </c>
      <c r="M897" s="17" t="s">
        <v>55</v>
      </c>
    </row>
    <row r="898" spans="1:13" ht="13.5" x14ac:dyDescent="0.25">
      <c r="A898" s="3">
        <v>43311</v>
      </c>
      <c r="B898" s="2">
        <v>49.975000000000001</v>
      </c>
      <c r="C898" s="2">
        <v>85.33153994797577</v>
      </c>
      <c r="D898" s="2">
        <v>-0.59135970396514637</v>
      </c>
      <c r="E898" s="2">
        <v>6.8251724397786401E-2</v>
      </c>
      <c r="F898" s="2">
        <v>48.563279999999999</v>
      </c>
      <c r="G898" s="2">
        <v>47.388750000000002</v>
      </c>
      <c r="H898" s="2">
        <v>46.735685000000004</v>
      </c>
      <c r="I898" s="2">
        <v>44.076336000000012</v>
      </c>
      <c r="J898" s="2">
        <v>37.765862999999989</v>
      </c>
      <c r="K898" s="17" t="s">
        <v>49</v>
      </c>
      <c r="L898" s="17" t="s">
        <v>50</v>
      </c>
      <c r="M898" s="17" t="s">
        <v>55</v>
      </c>
    </row>
    <row r="899" spans="1:13" ht="13.5" x14ac:dyDescent="0.25">
      <c r="A899" s="3">
        <v>43312</v>
      </c>
      <c r="B899" s="2">
        <v>49.692700000000002</v>
      </c>
      <c r="C899" s="2">
        <v>80.98554212403721</v>
      </c>
      <c r="D899" s="2">
        <v>-0.8408868291981122</v>
      </c>
      <c r="E899" s="2">
        <v>7.9006915978527673E-2</v>
      </c>
      <c r="F899" s="2">
        <v>49.127979999999994</v>
      </c>
      <c r="G899" s="2">
        <v>47.784030000000008</v>
      </c>
      <c r="H899" s="2">
        <v>46.890975000000005</v>
      </c>
      <c r="I899" s="2">
        <v>44.255682000000007</v>
      </c>
      <c r="J899" s="2">
        <v>37.855968499999989</v>
      </c>
      <c r="K899" s="17" t="s">
        <v>49</v>
      </c>
      <c r="L899" s="17" t="s">
        <v>50</v>
      </c>
      <c r="M899" s="17" t="s">
        <v>55</v>
      </c>
    </row>
    <row r="900" spans="1:13" ht="13.5" x14ac:dyDescent="0.25">
      <c r="A900" s="3">
        <v>43313</v>
      </c>
      <c r="B900" s="2">
        <v>49.523299999999999</v>
      </c>
      <c r="C900" s="2">
        <v>78.405000351605523</v>
      </c>
      <c r="D900" s="2">
        <v>-1.0593005389481789</v>
      </c>
      <c r="E900" s="2">
        <v>8.060801505932555E-2</v>
      </c>
      <c r="F900" s="2">
        <v>49.602320000000006</v>
      </c>
      <c r="G900" s="2">
        <v>48.162370000000003</v>
      </c>
      <c r="H900" s="2">
        <v>47.037795000000003</v>
      </c>
      <c r="I900" s="2">
        <v>44.432996000000003</v>
      </c>
      <c r="J900" s="2">
        <v>37.946200499999989</v>
      </c>
      <c r="K900" s="17" t="s">
        <v>49</v>
      </c>
      <c r="L900" s="17" t="s">
        <v>50</v>
      </c>
      <c r="M900" s="17" t="s">
        <v>55</v>
      </c>
    </row>
    <row r="901" spans="1:13" ht="13.5" x14ac:dyDescent="0.25">
      <c r="A901" s="3">
        <v>43314</v>
      </c>
      <c r="B901" s="2">
        <v>49.749200000000002</v>
      </c>
      <c r="C901" s="2">
        <v>79.34995696580124</v>
      </c>
      <c r="D901" s="2">
        <v>-1.1739534393056559</v>
      </c>
      <c r="E901" s="2">
        <v>7.5827669738066192E-2</v>
      </c>
      <c r="F901" s="2">
        <v>49.78304</v>
      </c>
      <c r="G901" s="2">
        <v>48.495540000000005</v>
      </c>
      <c r="H901" s="2">
        <v>47.203109999999995</v>
      </c>
      <c r="I901" s="2">
        <v>44.61482800000001</v>
      </c>
      <c r="J901" s="2">
        <v>38.037547999999987</v>
      </c>
      <c r="K901" s="17" t="s">
        <v>49</v>
      </c>
      <c r="L901" s="17" t="s">
        <v>51</v>
      </c>
      <c r="M901" s="17" t="s">
        <v>55</v>
      </c>
    </row>
    <row r="902" spans="1:13" ht="13.5" x14ac:dyDescent="0.25">
      <c r="A902" s="3">
        <v>43315</v>
      </c>
      <c r="B902" s="2">
        <v>49.8339</v>
      </c>
      <c r="C902" s="2">
        <v>79.708486528482268</v>
      </c>
      <c r="D902" s="2">
        <v>-1.2685834502489257</v>
      </c>
      <c r="E902" s="2">
        <v>6.0706636239223136E-2</v>
      </c>
      <c r="F902" s="2">
        <v>49.754820000000002</v>
      </c>
      <c r="G902" s="2">
        <v>48.820239999999998</v>
      </c>
      <c r="H902" s="2">
        <v>47.392284999999994</v>
      </c>
      <c r="I902" s="2">
        <v>44.795529999999999</v>
      </c>
      <c r="J902" s="2">
        <v>38.129730499999987</v>
      </c>
      <c r="K902" s="17" t="s">
        <v>49</v>
      </c>
      <c r="L902" s="17" t="s">
        <v>51</v>
      </c>
      <c r="M902" s="17" t="s">
        <v>54</v>
      </c>
    </row>
    <row r="903" spans="1:13" ht="13.5" x14ac:dyDescent="0.25">
      <c r="A903" s="3">
        <v>43318</v>
      </c>
      <c r="B903" s="2">
        <v>49.8339</v>
      </c>
      <c r="C903" s="2">
        <v>79.708486528482268</v>
      </c>
      <c r="D903" s="2">
        <v>-1.3652698297600381</v>
      </c>
      <c r="E903" s="2">
        <v>4.7669677692856557E-2</v>
      </c>
      <c r="F903" s="2">
        <v>49.726600000000005</v>
      </c>
      <c r="G903" s="2">
        <v>49.144939999999998</v>
      </c>
      <c r="H903" s="2">
        <v>47.58287</v>
      </c>
      <c r="I903" s="2">
        <v>44.973972000000003</v>
      </c>
      <c r="J903" s="2">
        <v>38.222598499999982</v>
      </c>
      <c r="K903" s="17" t="s">
        <v>49</v>
      </c>
      <c r="L903" s="17" t="s">
        <v>51</v>
      </c>
      <c r="M903" s="17" t="s">
        <v>54</v>
      </c>
    </row>
    <row r="904" spans="1:13" ht="13.5" x14ac:dyDescent="0.25">
      <c r="A904" s="3">
        <v>43319</v>
      </c>
      <c r="B904" s="2">
        <v>49.8339</v>
      </c>
      <c r="C904" s="2">
        <v>79.708486528482268</v>
      </c>
      <c r="D904" s="2">
        <v>-1.4190347159324546</v>
      </c>
      <c r="E904" s="2">
        <v>3.6184288333507994E-2</v>
      </c>
      <c r="F904" s="2">
        <v>49.754840000000002</v>
      </c>
      <c r="G904" s="2">
        <v>49.441409999999983</v>
      </c>
      <c r="H904" s="2">
        <v>47.786159999999995</v>
      </c>
      <c r="I904" s="2">
        <v>45.152414000000007</v>
      </c>
      <c r="J904" s="2">
        <v>38.315191999999989</v>
      </c>
      <c r="K904" s="17" t="s">
        <v>49</v>
      </c>
      <c r="L904" s="17" t="s">
        <v>51</v>
      </c>
      <c r="M904" s="17" t="s">
        <v>55</v>
      </c>
    </row>
    <row r="905" spans="1:13" ht="13.5" x14ac:dyDescent="0.25">
      <c r="A905" s="3">
        <v>43320</v>
      </c>
      <c r="B905" s="2">
        <v>49.551499999999997</v>
      </c>
      <c r="C905" s="2">
        <v>74.334116939478818</v>
      </c>
      <c r="D905" s="2">
        <v>-1.4144079490768533</v>
      </c>
      <c r="E905" s="2">
        <v>1.0892314799485305E-2</v>
      </c>
      <c r="F905" s="2">
        <v>49.760480000000001</v>
      </c>
      <c r="G905" s="2">
        <v>49.681399999999989</v>
      </c>
      <c r="H905" s="2">
        <v>47.958389999999994</v>
      </c>
      <c r="I905" s="2">
        <v>45.325208000000011</v>
      </c>
      <c r="J905" s="2">
        <v>38.40596249999998</v>
      </c>
      <c r="K905" s="17" t="s">
        <v>49</v>
      </c>
      <c r="L905" s="17" t="s">
        <v>51</v>
      </c>
      <c r="M905" s="17" t="s">
        <v>55</v>
      </c>
    </row>
    <row r="906" spans="1:13" ht="13.5" x14ac:dyDescent="0.25">
      <c r="A906" s="3">
        <v>43321</v>
      </c>
      <c r="B906" s="2">
        <v>49.692700000000002</v>
      </c>
      <c r="C906" s="2">
        <v>75.233295365973717</v>
      </c>
      <c r="D906" s="2">
        <v>-1.1718575425765678</v>
      </c>
      <c r="E906" s="2">
        <v>-1.4887037814998623E-2</v>
      </c>
      <c r="F906" s="2">
        <v>49.749180000000003</v>
      </c>
      <c r="G906" s="2">
        <v>49.766109999999991</v>
      </c>
      <c r="H906" s="2">
        <v>48.141210000000001</v>
      </c>
      <c r="I906" s="2">
        <v>45.500261999999999</v>
      </c>
      <c r="J906" s="2">
        <v>38.496478999999979</v>
      </c>
      <c r="K906" s="17" t="s">
        <v>49</v>
      </c>
      <c r="L906" s="17" t="s">
        <v>51</v>
      </c>
      <c r="M906" s="17" t="s">
        <v>54</v>
      </c>
    </row>
    <row r="907" spans="1:13" ht="13.5" x14ac:dyDescent="0.25">
      <c r="A907" s="3">
        <v>43322</v>
      </c>
      <c r="B907" s="2">
        <v>48.845599999999997</v>
      </c>
      <c r="C907" s="2">
        <v>61.347488417496791</v>
      </c>
      <c r="D907" s="2">
        <v>-0.74162223785324954</v>
      </c>
      <c r="E907" s="2">
        <v>-3.7539591795132006E-2</v>
      </c>
      <c r="F907" s="2">
        <v>49.551519999999996</v>
      </c>
      <c r="G907" s="2">
        <v>49.653170000000003</v>
      </c>
      <c r="H907" s="2">
        <v>48.309204999999992</v>
      </c>
      <c r="I907" s="2">
        <v>45.660632000000007</v>
      </c>
      <c r="J907" s="2">
        <v>38.582691499999981</v>
      </c>
      <c r="K907" s="17" t="s">
        <v>47</v>
      </c>
      <c r="L907" s="17" t="s">
        <v>51</v>
      </c>
      <c r="M907" s="17" t="s">
        <v>52</v>
      </c>
    </row>
    <row r="908" spans="1:13" ht="13.5" x14ac:dyDescent="0.25">
      <c r="A908" s="3">
        <v>43326</v>
      </c>
      <c r="B908" s="2">
        <v>49.692700000000002</v>
      </c>
      <c r="C908" s="2">
        <v>67.756461132767399</v>
      </c>
      <c r="D908" s="2">
        <v>-0.44596925280958999</v>
      </c>
      <c r="E908" s="2">
        <v>-5.7630965244703181E-2</v>
      </c>
      <c r="F908" s="2">
        <v>49.52328</v>
      </c>
      <c r="G908" s="2">
        <v>49.624939999999995</v>
      </c>
      <c r="H908" s="2">
        <v>48.506844999999998</v>
      </c>
      <c r="I908" s="2">
        <v>45.835686000000003</v>
      </c>
      <c r="J908" s="2">
        <v>38.674853499999976</v>
      </c>
      <c r="K908" s="17" t="s">
        <v>47</v>
      </c>
      <c r="L908" s="17" t="s">
        <v>51</v>
      </c>
      <c r="M908" s="17" t="s">
        <v>52</v>
      </c>
    </row>
    <row r="909" spans="1:13" ht="13.5" x14ac:dyDescent="0.25">
      <c r="A909" s="3">
        <v>43327</v>
      </c>
      <c r="B909" s="2">
        <v>49.664400000000001</v>
      </c>
      <c r="C909" s="2">
        <v>67.354656659408334</v>
      </c>
      <c r="D909" s="2">
        <v>-0.24736740694564219</v>
      </c>
      <c r="E909" s="2">
        <v>-7.6258960459540379E-2</v>
      </c>
      <c r="F909" s="2">
        <v>49.489379999999997</v>
      </c>
      <c r="G909" s="2">
        <v>49.622109999999999</v>
      </c>
      <c r="H909" s="2">
        <v>48.703069999999997</v>
      </c>
      <c r="I909" s="2">
        <v>46.010174000000006</v>
      </c>
      <c r="J909" s="2">
        <v>38.766805499999975</v>
      </c>
      <c r="K909" s="17" t="s">
        <v>47</v>
      </c>
      <c r="L909" s="17" t="s">
        <v>51</v>
      </c>
      <c r="M909" s="17" t="s">
        <v>52</v>
      </c>
    </row>
    <row r="910" spans="1:13" ht="13.5" x14ac:dyDescent="0.25">
      <c r="A910" s="3">
        <v>43328</v>
      </c>
      <c r="B910" s="2">
        <v>49.664400000000001</v>
      </c>
      <c r="C910" s="2">
        <v>67.354656659408334</v>
      </c>
      <c r="D910" s="2">
        <v>-0.11468769970813497</v>
      </c>
      <c r="E910" s="2">
        <v>-9.3591840312662003E-2</v>
      </c>
      <c r="F910" s="2">
        <v>49.511960000000002</v>
      </c>
      <c r="G910" s="2">
        <v>49.636219999999994</v>
      </c>
      <c r="H910" s="2">
        <v>48.899294999999995</v>
      </c>
      <c r="I910" s="2">
        <v>46.18466200000001</v>
      </c>
      <c r="J910" s="2">
        <v>38.858825999999979</v>
      </c>
      <c r="K910" s="17" t="s">
        <v>49</v>
      </c>
      <c r="L910" s="17" t="s">
        <v>51</v>
      </c>
      <c r="M910" s="17" t="s">
        <v>55</v>
      </c>
    </row>
    <row r="911" spans="1:13" ht="13.5" x14ac:dyDescent="0.25">
      <c r="A911" s="3">
        <v>43329</v>
      </c>
      <c r="B911" s="2">
        <v>49.636200000000002</v>
      </c>
      <c r="C911" s="2">
        <v>66.896200781016006</v>
      </c>
      <c r="D911" s="2">
        <v>2.580537803873284E-2</v>
      </c>
      <c r="E911" s="2">
        <v>-0.10954419640189592</v>
      </c>
      <c r="F911" s="2">
        <v>49.500659999999996</v>
      </c>
      <c r="G911" s="2">
        <v>49.624919999999996</v>
      </c>
      <c r="H911" s="2">
        <v>49.060229999999997</v>
      </c>
      <c r="I911" s="2">
        <v>46.36028000000001</v>
      </c>
      <c r="J911" s="2">
        <v>38.950705499999977</v>
      </c>
      <c r="K911" s="17" t="s">
        <v>47</v>
      </c>
      <c r="L911" s="17" t="s">
        <v>51</v>
      </c>
      <c r="M911" s="17" t="s">
        <v>52</v>
      </c>
    </row>
    <row r="912" spans="1:13" ht="13.5" x14ac:dyDescent="0.25">
      <c r="A912" s="3">
        <v>43332</v>
      </c>
      <c r="B912" s="2">
        <v>49.410299999999999</v>
      </c>
      <c r="C912" s="2">
        <v>63.185958236230988</v>
      </c>
      <c r="D912" s="2">
        <v>0.16663607566902527</v>
      </c>
      <c r="E912" s="2">
        <v>-0.12419172645916685</v>
      </c>
      <c r="F912" s="2">
        <v>49.613600000000005</v>
      </c>
      <c r="G912" s="2">
        <v>49.582560000000001</v>
      </c>
      <c r="H912" s="2">
        <v>49.201399999999992</v>
      </c>
      <c r="I912" s="2">
        <v>46.529686000000012</v>
      </c>
      <c r="J912" s="2">
        <v>39.041455499999977</v>
      </c>
      <c r="K912" s="17" t="s">
        <v>49</v>
      </c>
      <c r="L912" s="17" t="s">
        <v>51</v>
      </c>
      <c r="M912" s="17" t="s">
        <v>55</v>
      </c>
    </row>
    <row r="913" spans="1:13" ht="13.5" x14ac:dyDescent="0.25">
      <c r="A913" s="3">
        <v>43335</v>
      </c>
      <c r="B913" s="2">
        <v>49.410299999999999</v>
      </c>
      <c r="C913" s="2">
        <v>63.185958236230988</v>
      </c>
      <c r="D913" s="2">
        <v>0.27990188064239874</v>
      </c>
      <c r="E913" s="2">
        <v>-0.13775957087184068</v>
      </c>
      <c r="F913" s="2">
        <v>49.557120000000005</v>
      </c>
      <c r="G913" s="2">
        <v>49.540200000000006</v>
      </c>
      <c r="H913" s="2">
        <v>49.342569999999995</v>
      </c>
      <c r="I913" s="2">
        <v>46.696212000000017</v>
      </c>
      <c r="J913" s="2">
        <v>39.132191499999969</v>
      </c>
      <c r="K913" s="17" t="s">
        <v>47</v>
      </c>
      <c r="L913" s="17" t="s">
        <v>51</v>
      </c>
      <c r="M913" s="17" t="s">
        <v>52</v>
      </c>
    </row>
    <row r="914" spans="1:13" ht="13.5" x14ac:dyDescent="0.25">
      <c r="A914" s="3">
        <v>43336</v>
      </c>
      <c r="B914" s="2">
        <v>49.410299999999999</v>
      </c>
      <c r="C914" s="2">
        <v>63.185958236230988</v>
      </c>
      <c r="D914" s="2">
        <v>0.37028048134070701</v>
      </c>
      <c r="E914" s="2">
        <v>-0.14857839296057826</v>
      </c>
      <c r="F914" s="2">
        <v>49.506300000000003</v>
      </c>
      <c r="G914" s="2">
        <v>49.497840000000011</v>
      </c>
      <c r="H914" s="2">
        <v>49.469624999999994</v>
      </c>
      <c r="I914" s="2">
        <v>46.867764000000015</v>
      </c>
      <c r="J914" s="2">
        <v>39.222927499999962</v>
      </c>
      <c r="K914" s="17" t="s">
        <v>47</v>
      </c>
      <c r="L914" s="17" t="s">
        <v>51</v>
      </c>
      <c r="M914" s="17" t="s">
        <v>52</v>
      </c>
    </row>
    <row r="915" spans="1:13" ht="13.5" x14ac:dyDescent="0.25">
      <c r="A915" s="3">
        <v>43339</v>
      </c>
      <c r="B915" s="2">
        <v>49.269199999999998</v>
      </c>
      <c r="C915" s="2">
        <v>60.565420504697762</v>
      </c>
      <c r="D915" s="2">
        <v>0.40870325418022446</v>
      </c>
      <c r="E915" s="2">
        <v>-0.14069546589812765</v>
      </c>
      <c r="F915" s="2">
        <v>49.427260000000004</v>
      </c>
      <c r="G915" s="2">
        <v>49.469610000000003</v>
      </c>
      <c r="H915" s="2">
        <v>49.575504999999993</v>
      </c>
      <c r="I915" s="2">
        <v>47.034348000000016</v>
      </c>
      <c r="J915" s="2">
        <v>39.312299999999965</v>
      </c>
      <c r="K915" s="17" t="s">
        <v>47</v>
      </c>
      <c r="L915" s="17" t="s">
        <v>51</v>
      </c>
      <c r="M915" s="17" t="s">
        <v>52</v>
      </c>
    </row>
    <row r="916" spans="1:13" ht="13.5" x14ac:dyDescent="0.25">
      <c r="A916" s="3">
        <v>43340</v>
      </c>
      <c r="B916" s="2">
        <v>49.975000000000001</v>
      </c>
      <c r="C916" s="2">
        <v>67.766757846411906</v>
      </c>
      <c r="D916" s="2">
        <v>0.40680766875045293</v>
      </c>
      <c r="E916" s="2">
        <v>-0.13665956069313942</v>
      </c>
      <c r="F916" s="2">
        <v>49.495019999999997</v>
      </c>
      <c r="G916" s="2">
        <v>49.497840000000004</v>
      </c>
      <c r="H916" s="2">
        <v>49.631974999999997</v>
      </c>
      <c r="I916" s="2">
        <v>47.215782000000019</v>
      </c>
      <c r="J916" s="2">
        <v>39.404502499999957</v>
      </c>
      <c r="K916" s="17" t="s">
        <v>49</v>
      </c>
      <c r="L916" s="17" t="s">
        <v>51</v>
      </c>
      <c r="M916" s="17" t="s">
        <v>55</v>
      </c>
    </row>
    <row r="917" spans="1:13" ht="13.5" x14ac:dyDescent="0.25">
      <c r="A917" s="3">
        <v>43341</v>
      </c>
      <c r="B917" s="2">
        <v>49.410299999999999</v>
      </c>
      <c r="C917" s="2">
        <v>58.553566121362515</v>
      </c>
      <c r="D917" s="2">
        <v>0.30897599733111036</v>
      </c>
      <c r="E917" s="2">
        <v>-0.14149692561880414</v>
      </c>
      <c r="F917" s="2">
        <v>49.495019999999997</v>
      </c>
      <c r="G917" s="2">
        <v>49.554310000000001</v>
      </c>
      <c r="H917" s="2">
        <v>49.603740000000002</v>
      </c>
      <c r="I917" s="2">
        <v>47.385188000000014</v>
      </c>
      <c r="J917" s="2">
        <v>39.493881499999965</v>
      </c>
      <c r="K917" s="17" t="s">
        <v>49</v>
      </c>
      <c r="L917" s="17" t="s">
        <v>51</v>
      </c>
      <c r="M917" s="17" t="s">
        <v>51</v>
      </c>
    </row>
    <row r="918" spans="1:13" ht="13.5" x14ac:dyDescent="0.25">
      <c r="A918" s="3">
        <v>43342</v>
      </c>
      <c r="B918" s="2">
        <v>49.269199999999998</v>
      </c>
      <c r="C918" s="2">
        <v>56.487061903311847</v>
      </c>
      <c r="D918" s="2">
        <v>0.36314575907001512</v>
      </c>
      <c r="E918" s="2">
        <v>-0.14566213776274942</v>
      </c>
      <c r="F918" s="2">
        <v>49.466799999999999</v>
      </c>
      <c r="G918" s="2">
        <v>49.511960000000002</v>
      </c>
      <c r="H918" s="2">
        <v>49.568449999999999</v>
      </c>
      <c r="I918" s="2">
        <v>47.534832000000016</v>
      </c>
      <c r="J918" s="2">
        <v>39.583925999999956</v>
      </c>
      <c r="K918" s="17" t="s">
        <v>47</v>
      </c>
      <c r="L918" s="17" t="s">
        <v>51</v>
      </c>
      <c r="M918" s="17" t="s">
        <v>52</v>
      </c>
    </row>
    <row r="919" spans="1:13" ht="13.5" x14ac:dyDescent="0.25">
      <c r="A919" s="3">
        <v>43343</v>
      </c>
      <c r="B919" s="2">
        <v>49.128</v>
      </c>
      <c r="C919" s="2">
        <v>54.417337128695458</v>
      </c>
      <c r="D919" s="2">
        <v>0.41237966631194922</v>
      </c>
      <c r="E919" s="2">
        <v>-0.1483014147909181</v>
      </c>
      <c r="F919" s="2">
        <v>49.410339999999998</v>
      </c>
      <c r="G919" s="2">
        <v>49.458320000000001</v>
      </c>
      <c r="H919" s="2">
        <v>49.540215000000003</v>
      </c>
      <c r="I919" s="2">
        <v>47.668098000000015</v>
      </c>
      <c r="J919" s="2">
        <v>39.673113499999957</v>
      </c>
      <c r="K919" s="17" t="s">
        <v>47</v>
      </c>
      <c r="L919" s="17" t="s">
        <v>51</v>
      </c>
      <c r="M919" s="17" t="s">
        <v>52</v>
      </c>
    </row>
    <row r="920" spans="1:13" ht="13.5" x14ac:dyDescent="0.25">
      <c r="A920" s="3">
        <v>43346</v>
      </c>
      <c r="B920" s="2">
        <v>47.857399999999998</v>
      </c>
      <c r="C920" s="2">
        <v>40.15811659013805</v>
      </c>
      <c r="D920" s="2">
        <v>0.54648509601646822</v>
      </c>
      <c r="E920" s="2">
        <v>-0.15069285833013599</v>
      </c>
      <c r="F920" s="2">
        <v>49.127979999999994</v>
      </c>
      <c r="G920" s="2">
        <v>49.277619999999999</v>
      </c>
      <c r="H920" s="2">
        <v>49.456919999999997</v>
      </c>
      <c r="I920" s="2">
        <v>47.750824000000023</v>
      </c>
      <c r="J920" s="2">
        <v>39.756098999999956</v>
      </c>
      <c r="K920" s="17" t="s">
        <v>47</v>
      </c>
      <c r="L920" s="17" t="s">
        <v>51</v>
      </c>
      <c r="M920" s="17" t="s">
        <v>52</v>
      </c>
    </row>
    <row r="921" spans="1:13" ht="13.5" x14ac:dyDescent="0.25">
      <c r="A921" s="3">
        <v>43347</v>
      </c>
      <c r="B921" s="2">
        <v>46.584099999999999</v>
      </c>
      <c r="C921" s="2">
        <v>31.305276566730768</v>
      </c>
      <c r="D921" s="2">
        <v>0.75589835181327203</v>
      </c>
      <c r="E921" s="2">
        <v>-0.15670618159768768</v>
      </c>
      <c r="F921" s="2">
        <v>48.449799999999996</v>
      </c>
      <c r="G921" s="2">
        <v>48.972409999999989</v>
      </c>
      <c r="H921" s="2">
        <v>49.298665</v>
      </c>
      <c r="I921" s="2">
        <v>47.807746000000023</v>
      </c>
      <c r="J921" s="2">
        <v>39.832854999999952</v>
      </c>
      <c r="K921" s="17" t="s">
        <v>47</v>
      </c>
      <c r="L921" s="17" t="s">
        <v>48</v>
      </c>
      <c r="M921" s="17" t="s">
        <v>52</v>
      </c>
    </row>
    <row r="922" spans="1:13" ht="13.5" x14ac:dyDescent="0.25">
      <c r="A922" s="3">
        <v>43348</v>
      </c>
      <c r="B922" s="2">
        <v>44.915399999999998</v>
      </c>
      <c r="C922" s="2">
        <v>23.876567073171572</v>
      </c>
      <c r="D922" s="2">
        <v>1.0349896678727148</v>
      </c>
      <c r="E922" s="2">
        <v>-0.15908942921518865</v>
      </c>
      <c r="F922" s="2">
        <v>47.550820000000002</v>
      </c>
      <c r="G922" s="2">
        <v>48.522919999999992</v>
      </c>
      <c r="H922" s="2">
        <v>49.05274</v>
      </c>
      <c r="I922" s="2">
        <v>47.830786000000018</v>
      </c>
      <c r="J922" s="2">
        <v>39.901130499999951</v>
      </c>
      <c r="K922" s="17" t="s">
        <v>47</v>
      </c>
      <c r="L922" s="17" t="s">
        <v>48</v>
      </c>
      <c r="M922" s="17" t="s">
        <v>52</v>
      </c>
    </row>
    <row r="923" spans="1:13" ht="13.5" x14ac:dyDescent="0.25">
      <c r="A923" s="3">
        <v>43349</v>
      </c>
      <c r="B923" s="2">
        <v>42.264200000000002</v>
      </c>
      <c r="C923" s="2">
        <v>16.981699939785798</v>
      </c>
      <c r="D923" s="2">
        <v>1.4894653181429618</v>
      </c>
      <c r="E923" s="2">
        <v>-0.15503512713882739</v>
      </c>
      <c r="F923" s="2">
        <v>46.149819999999998</v>
      </c>
      <c r="G923" s="2">
        <v>47.808309999999992</v>
      </c>
      <c r="H923" s="2">
        <v>48.674255000000002</v>
      </c>
      <c r="I923" s="2">
        <v>47.786684000000022</v>
      </c>
      <c r="J923" s="2">
        <v>39.956698499999959</v>
      </c>
      <c r="K923" s="17" t="s">
        <v>47</v>
      </c>
      <c r="L923" s="17" t="s">
        <v>48</v>
      </c>
      <c r="M923" s="17" t="s">
        <v>52</v>
      </c>
    </row>
    <row r="924" spans="1:13" ht="13.5" x14ac:dyDescent="0.25">
      <c r="A924" s="3">
        <v>43350</v>
      </c>
      <c r="B924" s="2">
        <v>44.836399999999998</v>
      </c>
      <c r="C924" s="2">
        <v>36.224042111419791</v>
      </c>
      <c r="D924" s="2">
        <v>1.7194657242732916</v>
      </c>
      <c r="E924" s="2">
        <v>-0.14710752057199425</v>
      </c>
      <c r="F924" s="2">
        <v>45.291499999999999</v>
      </c>
      <c r="G924" s="2">
        <v>47.350919999999995</v>
      </c>
      <c r="H924" s="2">
        <v>48.424379999999999</v>
      </c>
      <c r="I924" s="2">
        <v>47.785556000000014</v>
      </c>
      <c r="J924" s="2">
        <v>40.024715999999955</v>
      </c>
      <c r="K924" s="17" t="s">
        <v>47</v>
      </c>
      <c r="L924" s="17" t="s">
        <v>48</v>
      </c>
      <c r="M924" s="17" t="s">
        <v>52</v>
      </c>
    </row>
    <row r="925" spans="1:13" ht="13.5" x14ac:dyDescent="0.25">
      <c r="A925" s="3">
        <v>43353</v>
      </c>
      <c r="B925" s="2">
        <v>44.796799999999998</v>
      </c>
      <c r="C925" s="2">
        <v>36.085369597053962</v>
      </c>
      <c r="D925" s="2">
        <v>1.9134202792269832</v>
      </c>
      <c r="E925" s="2">
        <v>-0.13466747798370429</v>
      </c>
      <c r="F925" s="2">
        <v>44.679379999999995</v>
      </c>
      <c r="G925" s="2">
        <v>46.903679999999994</v>
      </c>
      <c r="H925" s="2">
        <v>48.186644999999999</v>
      </c>
      <c r="I925" s="2">
        <v>47.756700000000016</v>
      </c>
      <c r="J925" s="2">
        <v>40.092398499999952</v>
      </c>
      <c r="K925" s="17" t="s">
        <v>47</v>
      </c>
      <c r="L925" s="17" t="s">
        <v>48</v>
      </c>
      <c r="M925" s="17" t="s">
        <v>52</v>
      </c>
    </row>
    <row r="926" spans="1:13" ht="13.5" x14ac:dyDescent="0.25">
      <c r="A926" s="3">
        <v>43355</v>
      </c>
      <c r="B926" s="2">
        <v>44.328099999999999</v>
      </c>
      <c r="C926" s="2">
        <v>34.406494608129009</v>
      </c>
      <c r="D926" s="2">
        <v>2.2378442720912517</v>
      </c>
      <c r="E926" s="2">
        <v>-0.11154124416041909</v>
      </c>
      <c r="F926" s="2">
        <v>44.228179999999995</v>
      </c>
      <c r="G926" s="2">
        <v>46.338990000000003</v>
      </c>
      <c r="H926" s="2">
        <v>47.918414999999996</v>
      </c>
      <c r="I926" s="2">
        <v>47.689502000000019</v>
      </c>
      <c r="J926" s="2">
        <v>40.15705199999995</v>
      </c>
      <c r="K926" s="17" t="s">
        <v>47</v>
      </c>
      <c r="L926" s="17" t="s">
        <v>48</v>
      </c>
      <c r="M926" s="17" t="s">
        <v>52</v>
      </c>
    </row>
    <row r="927" spans="1:13" ht="13.5" x14ac:dyDescent="0.25">
      <c r="A927" s="3">
        <v>43356</v>
      </c>
      <c r="B927" s="2">
        <v>43.198799999999999</v>
      </c>
      <c r="C927" s="2">
        <v>30.700294982851503</v>
      </c>
      <c r="D927" s="2">
        <v>2.527647180778736</v>
      </c>
      <c r="E927" s="2">
        <v>-6.215873579388944E-2</v>
      </c>
      <c r="F927" s="2">
        <v>43.884860000000003</v>
      </c>
      <c r="G927" s="2">
        <v>45.717840000000002</v>
      </c>
      <c r="H927" s="2">
        <v>47.636074999999998</v>
      </c>
      <c r="I927" s="2">
        <v>47.616658000000022</v>
      </c>
      <c r="J927" s="2">
        <v>40.21564749999996</v>
      </c>
      <c r="K927" s="17" t="s">
        <v>47</v>
      </c>
      <c r="L927" s="17" t="s">
        <v>48</v>
      </c>
      <c r="M927" s="17" t="s">
        <v>52</v>
      </c>
    </row>
    <row r="928" spans="1:13" ht="13.5" x14ac:dyDescent="0.25">
      <c r="A928" s="3">
        <v>43357</v>
      </c>
      <c r="B928" s="2">
        <v>42.916400000000003</v>
      </c>
      <c r="C928" s="2">
        <v>29.834825170094007</v>
      </c>
      <c r="D928" s="2">
        <v>2.7958927966361315</v>
      </c>
      <c r="E928" s="2">
        <v>-1.2012155535038996E-2</v>
      </c>
      <c r="F928" s="2">
        <v>44.015300000000003</v>
      </c>
      <c r="G928" s="2">
        <v>45.082560000000008</v>
      </c>
      <c r="H928" s="2">
        <v>47.297259999999994</v>
      </c>
      <c r="I928" s="2">
        <v>47.538166000000018</v>
      </c>
      <c r="J928" s="2">
        <v>40.272830999999954</v>
      </c>
      <c r="K928" s="17" t="s">
        <v>47</v>
      </c>
      <c r="L928" s="17" t="s">
        <v>48</v>
      </c>
      <c r="M928" s="17" t="s">
        <v>53</v>
      </c>
    </row>
    <row r="929" spans="1:13" ht="13.5" x14ac:dyDescent="0.25">
      <c r="A929" s="3">
        <v>43360</v>
      </c>
      <c r="B929" s="2">
        <v>42.888199999999998</v>
      </c>
      <c r="C929" s="2">
        <v>29.744649923778169</v>
      </c>
      <c r="D929" s="2">
        <v>3.0269571076738515</v>
      </c>
      <c r="E929" s="2">
        <v>3.7674847698102448E-2</v>
      </c>
      <c r="F929" s="2">
        <v>43.625660000000003</v>
      </c>
      <c r="G929" s="2">
        <v>44.458579999999998</v>
      </c>
      <c r="H929" s="2">
        <v>46.958449999999992</v>
      </c>
      <c r="I929" s="2">
        <v>47.464192000000018</v>
      </c>
      <c r="J929" s="2">
        <v>40.328913999999962</v>
      </c>
      <c r="K929" s="17" t="s">
        <v>47</v>
      </c>
      <c r="L929" s="17" t="s">
        <v>48</v>
      </c>
      <c r="M929" s="17" t="s">
        <v>52</v>
      </c>
    </row>
    <row r="930" spans="1:13" ht="13.5" x14ac:dyDescent="0.25">
      <c r="A930" s="3">
        <v>43361</v>
      </c>
      <c r="B930" s="2">
        <v>43.735199999999999</v>
      </c>
      <c r="C930" s="2">
        <v>36.001458945489667</v>
      </c>
      <c r="D930" s="2">
        <v>2.9863863301942999</v>
      </c>
      <c r="E930" s="2">
        <v>8.5155333314991991E-2</v>
      </c>
      <c r="F930" s="2">
        <v>43.413339999999998</v>
      </c>
      <c r="G930" s="2">
        <v>44.04636</v>
      </c>
      <c r="H930" s="2">
        <v>46.661989999999989</v>
      </c>
      <c r="I930" s="2">
        <v>47.407158000000017</v>
      </c>
      <c r="J930" s="2">
        <v>40.387860999999958</v>
      </c>
      <c r="K930" s="17" t="s">
        <v>47</v>
      </c>
      <c r="L930" s="17" t="s">
        <v>48</v>
      </c>
      <c r="M930" s="17" t="s">
        <v>52</v>
      </c>
    </row>
    <row r="931" spans="1:13" ht="13.5" x14ac:dyDescent="0.25">
      <c r="A931" s="3">
        <v>43362</v>
      </c>
      <c r="B931" s="2">
        <v>43.622300000000003</v>
      </c>
      <c r="C931" s="2">
        <v>35.547023753487409</v>
      </c>
      <c r="D931" s="2">
        <v>2.7800145093177875</v>
      </c>
      <c r="E931" s="2">
        <v>0.12908630589034692</v>
      </c>
      <c r="F931" s="2">
        <v>43.272179999999999</v>
      </c>
      <c r="G931" s="2">
        <v>43.75018</v>
      </c>
      <c r="H931" s="2">
        <v>46.361294999999984</v>
      </c>
      <c r="I931" s="2">
        <v>47.350746000000015</v>
      </c>
      <c r="J931" s="2">
        <v>40.446243499999966</v>
      </c>
      <c r="K931" s="17" t="s">
        <v>47</v>
      </c>
      <c r="L931" s="17" t="s">
        <v>48</v>
      </c>
      <c r="M931" s="17" t="s">
        <v>52</v>
      </c>
    </row>
    <row r="932" spans="1:13" ht="13.5" x14ac:dyDescent="0.25">
      <c r="A932" s="3">
        <v>43363</v>
      </c>
      <c r="B932" s="2">
        <v>43.198799999999999</v>
      </c>
      <c r="C932" s="2">
        <v>33.822377066071837</v>
      </c>
      <c r="D932" s="2">
        <v>2.3950461082399812</v>
      </c>
      <c r="E932" s="2">
        <v>0.15841542145933124</v>
      </c>
      <c r="F932" s="2">
        <v>43.272179999999999</v>
      </c>
      <c r="G932" s="2">
        <v>43.578520000000005</v>
      </c>
      <c r="H932" s="2">
        <v>46.050719999999991</v>
      </c>
      <c r="I932" s="2">
        <v>47.293714000000008</v>
      </c>
      <c r="J932" s="2">
        <v>40.501274499999965</v>
      </c>
      <c r="K932" s="17" t="s">
        <v>47</v>
      </c>
      <c r="L932" s="17" t="s">
        <v>48</v>
      </c>
      <c r="M932" s="17" t="s">
        <v>51</v>
      </c>
    </row>
    <row r="933" spans="1:13" ht="13.5" x14ac:dyDescent="0.25">
      <c r="A933" s="3">
        <v>43364</v>
      </c>
      <c r="B933" s="2">
        <v>42.495699999999999</v>
      </c>
      <c r="C933" s="2">
        <v>31.122638736919015</v>
      </c>
      <c r="D933" s="2">
        <v>1.7299056674156006</v>
      </c>
      <c r="E933" s="2">
        <v>0.16650158373760893</v>
      </c>
      <c r="F933" s="2">
        <v>43.188040000000001</v>
      </c>
      <c r="G933" s="2">
        <v>43.601669999999999</v>
      </c>
      <c r="H933" s="2">
        <v>45.704989999999988</v>
      </c>
      <c r="I933" s="2">
        <v>47.22318400000001</v>
      </c>
      <c r="J933" s="2">
        <v>40.549279999999968</v>
      </c>
      <c r="K933" s="17" t="s">
        <v>47</v>
      </c>
      <c r="L933" s="17" t="s">
        <v>48</v>
      </c>
      <c r="M933" s="17" t="s">
        <v>52</v>
      </c>
    </row>
    <row r="934" spans="1:13" ht="13.5" x14ac:dyDescent="0.25">
      <c r="A934" s="3">
        <v>43367</v>
      </c>
      <c r="B934" s="2">
        <v>43.311700000000002</v>
      </c>
      <c r="C934" s="2">
        <v>37.370799004374618</v>
      </c>
      <c r="D934" s="2">
        <v>1.5217106705598482</v>
      </c>
      <c r="E934" s="2">
        <v>0.16365430904475833</v>
      </c>
      <c r="F934" s="2">
        <v>43.272739999999999</v>
      </c>
      <c r="G934" s="2">
        <v>43.449200000000005</v>
      </c>
      <c r="H934" s="2">
        <v>45.400059999999982</v>
      </c>
      <c r="I934" s="2">
        <v>47.174056000000007</v>
      </c>
      <c r="J934" s="2">
        <v>40.601310499999968</v>
      </c>
      <c r="K934" s="17" t="s">
        <v>47</v>
      </c>
      <c r="L934" s="17" t="s">
        <v>48</v>
      </c>
      <c r="M934" s="17" t="s">
        <v>53</v>
      </c>
    </row>
    <row r="935" spans="1:13" ht="13.5" x14ac:dyDescent="0.25">
      <c r="A935" s="3">
        <v>43368</v>
      </c>
      <c r="B935" s="2">
        <v>43.195900000000002</v>
      </c>
      <c r="C935" s="2">
        <v>36.859786462673512</v>
      </c>
      <c r="D935" s="2">
        <v>1.3611144688003947</v>
      </c>
      <c r="E935" s="2">
        <v>0.14134957074354404</v>
      </c>
      <c r="F935" s="2">
        <v>43.164879999999997</v>
      </c>
      <c r="G935" s="2">
        <v>43.289110000000001</v>
      </c>
      <c r="H935" s="2">
        <v>45.096394999999987</v>
      </c>
      <c r="I935" s="2">
        <v>47.115836000000009</v>
      </c>
      <c r="J935" s="2">
        <v>40.652103999999973</v>
      </c>
      <c r="K935" s="17" t="s">
        <v>47</v>
      </c>
      <c r="L935" s="17" t="s">
        <v>48</v>
      </c>
      <c r="M935" s="17" t="s">
        <v>52</v>
      </c>
    </row>
    <row r="936" spans="1:13" ht="13.5" x14ac:dyDescent="0.25">
      <c r="A936" s="3">
        <v>43369</v>
      </c>
      <c r="B936" s="2">
        <v>42.916400000000003</v>
      </c>
      <c r="C936" s="2">
        <v>35.594637436479246</v>
      </c>
      <c r="D936" s="2">
        <v>1.1866198438458326</v>
      </c>
      <c r="E936" s="2">
        <v>0.10555652912126812</v>
      </c>
      <c r="F936" s="2">
        <v>43.023700000000005</v>
      </c>
      <c r="G936" s="2">
        <v>43.147939999999991</v>
      </c>
      <c r="H936" s="2">
        <v>44.743464999999993</v>
      </c>
      <c r="I936" s="2">
        <v>47.053438000000007</v>
      </c>
      <c r="J936" s="2">
        <v>40.701513499999962</v>
      </c>
      <c r="K936" s="17" t="s">
        <v>47</v>
      </c>
      <c r="L936" s="17" t="s">
        <v>48</v>
      </c>
      <c r="M936" s="17" t="s">
        <v>52</v>
      </c>
    </row>
    <row r="937" spans="1:13" ht="13.5" x14ac:dyDescent="0.25">
      <c r="A937" s="3">
        <v>43370</v>
      </c>
      <c r="B937" s="2">
        <v>42.495699999999999</v>
      </c>
      <c r="C937" s="2">
        <v>33.718631559157316</v>
      </c>
      <c r="D937" s="2">
        <v>0.90989704829629403</v>
      </c>
      <c r="E937" s="2">
        <v>6.5127931977395193E-2</v>
      </c>
      <c r="F937" s="2">
        <v>42.88308</v>
      </c>
      <c r="G937" s="2">
        <v>43.077629999999992</v>
      </c>
      <c r="H937" s="2">
        <v>44.397734999999997</v>
      </c>
      <c r="I937" s="2">
        <v>46.993638000000004</v>
      </c>
      <c r="J937" s="2">
        <v>40.749436499999973</v>
      </c>
      <c r="K937" s="17" t="s">
        <v>47</v>
      </c>
      <c r="L937" s="17" t="s">
        <v>48</v>
      </c>
      <c r="M937" s="17" t="s">
        <v>52</v>
      </c>
    </row>
    <row r="938" spans="1:13" ht="13.5" x14ac:dyDescent="0.25">
      <c r="A938" s="3">
        <v>43371</v>
      </c>
      <c r="B938" s="2">
        <v>42.634099999999997</v>
      </c>
      <c r="C938" s="2">
        <v>34.933571614861521</v>
      </c>
      <c r="D938" s="2">
        <v>0.63703677203045572</v>
      </c>
      <c r="E938" s="2">
        <v>2.2613869383704355E-2</v>
      </c>
      <c r="F938" s="2">
        <v>42.910759999999996</v>
      </c>
      <c r="G938" s="2">
        <v>43.049399999999999</v>
      </c>
      <c r="H938" s="2">
        <v>44.065980000000003</v>
      </c>
      <c r="I938" s="2">
        <v>46.931522000000015</v>
      </c>
      <c r="J938" s="2">
        <v>40.798078999999973</v>
      </c>
      <c r="K938" s="17" t="s">
        <v>49</v>
      </c>
      <c r="L938" s="17" t="s">
        <v>51</v>
      </c>
      <c r="M938" s="17" t="s">
        <v>55</v>
      </c>
    </row>
    <row r="939" spans="1:13" ht="13.5" x14ac:dyDescent="0.25">
      <c r="A939" s="3">
        <v>43374</v>
      </c>
      <c r="B939" s="2">
        <v>43.198799999999999</v>
      </c>
      <c r="C939" s="2">
        <v>39.783602821358244</v>
      </c>
      <c r="D939" s="2">
        <v>0.37304667783892853</v>
      </c>
      <c r="E939" s="2">
        <v>-2.1429750881618765E-2</v>
      </c>
      <c r="F939" s="2">
        <v>42.888179999999998</v>
      </c>
      <c r="G939" s="2">
        <v>43.080460000000002</v>
      </c>
      <c r="H939" s="2">
        <v>43.769519999999993</v>
      </c>
      <c r="I939" s="2">
        <v>46.880700000000019</v>
      </c>
      <c r="J939" s="2">
        <v>40.849270999999973</v>
      </c>
      <c r="K939" s="17" t="s">
        <v>49</v>
      </c>
      <c r="L939" s="17" t="s">
        <v>51</v>
      </c>
      <c r="M939" s="17" t="s">
        <v>54</v>
      </c>
    </row>
    <row r="940" spans="1:13" ht="13.5" x14ac:dyDescent="0.25">
      <c r="A940" s="3">
        <v>43375</v>
      </c>
      <c r="B940" s="2">
        <v>42.492899999999999</v>
      </c>
      <c r="C940" s="2">
        <v>36.155557490463892</v>
      </c>
      <c r="D940" s="2">
        <v>0.34102256782745144</v>
      </c>
      <c r="E940" s="2">
        <v>-6.2251936030622249E-2</v>
      </c>
      <c r="F940" s="2">
        <v>42.747579999999999</v>
      </c>
      <c r="G940" s="2">
        <v>42.956229999999998</v>
      </c>
      <c r="H940" s="2">
        <v>43.501294999999985</v>
      </c>
      <c r="I940" s="2">
        <v>46.815760000000012</v>
      </c>
      <c r="J940" s="2">
        <v>40.897207499999972</v>
      </c>
      <c r="K940" s="17" t="s">
        <v>49</v>
      </c>
      <c r="L940" s="17" t="s">
        <v>51</v>
      </c>
      <c r="M940" s="17" t="s">
        <v>54</v>
      </c>
    </row>
    <row r="941" spans="1:13" ht="13.5" x14ac:dyDescent="0.25">
      <c r="A941" s="3">
        <v>43376</v>
      </c>
      <c r="B941" s="2">
        <v>41.928199999999997</v>
      </c>
      <c r="C941" s="2">
        <v>33.521915654278018</v>
      </c>
      <c r="D941" s="2">
        <v>0.3506638198945069</v>
      </c>
      <c r="E941" s="2">
        <v>-8.525746738715767E-2</v>
      </c>
      <c r="F941" s="2">
        <v>42.549939999999999</v>
      </c>
      <c r="G941" s="2">
        <v>42.786819999999999</v>
      </c>
      <c r="H941" s="2">
        <v>43.268499999999996</v>
      </c>
      <c r="I941" s="2">
        <v>46.725974000000008</v>
      </c>
      <c r="J941" s="2">
        <v>40.94282799999997</v>
      </c>
      <c r="K941" s="17" t="s">
        <v>47</v>
      </c>
      <c r="L941" s="17" t="s">
        <v>51</v>
      </c>
      <c r="M941" s="17" t="s">
        <v>52</v>
      </c>
    </row>
    <row r="942" spans="1:13" ht="13.5" x14ac:dyDescent="0.25">
      <c r="A942" s="3">
        <v>43377</v>
      </c>
      <c r="B942" s="2">
        <v>40.94</v>
      </c>
      <c r="C942" s="2">
        <v>29.475630390713349</v>
      </c>
      <c r="D942" s="2">
        <v>0.38157347527587859</v>
      </c>
      <c r="E942" s="2">
        <v>-9.9948435822857729E-2</v>
      </c>
      <c r="F942" s="2">
        <v>42.238799999999998</v>
      </c>
      <c r="G942" s="2">
        <v>42.560940000000002</v>
      </c>
      <c r="H942" s="2">
        <v>43.069730000000007</v>
      </c>
      <c r="I942" s="2">
        <v>46.613036000000001</v>
      </c>
      <c r="J942" s="2">
        <v>40.984370999999975</v>
      </c>
      <c r="K942" s="17" t="s">
        <v>47</v>
      </c>
      <c r="L942" s="17" t="s">
        <v>48</v>
      </c>
      <c r="M942" s="17" t="s">
        <v>52</v>
      </c>
    </row>
    <row r="943" spans="1:13" ht="13.5" x14ac:dyDescent="0.25">
      <c r="A943" s="3">
        <v>43378</v>
      </c>
      <c r="B943" s="2">
        <v>40.911799999999999</v>
      </c>
      <c r="C943" s="2">
        <v>29.366694328311397</v>
      </c>
      <c r="D943" s="2">
        <v>0.32110299473107062</v>
      </c>
      <c r="E943" s="2">
        <v>-9.6250582576338325E-2</v>
      </c>
      <c r="F943" s="2">
        <v>41.89434</v>
      </c>
      <c r="G943" s="2">
        <v>42.402549999999998</v>
      </c>
      <c r="H943" s="2">
        <v>43.002110000000002</v>
      </c>
      <c r="I943" s="2">
        <v>46.499534000000004</v>
      </c>
      <c r="J943" s="2">
        <v>41.025772999999973</v>
      </c>
      <c r="K943" s="17" t="s">
        <v>47</v>
      </c>
      <c r="L943" s="17" t="s">
        <v>48</v>
      </c>
      <c r="M943" s="17" t="s">
        <v>52</v>
      </c>
    </row>
    <row r="944" spans="1:13" ht="13.5" x14ac:dyDescent="0.25">
      <c r="A944" s="3">
        <v>43381</v>
      </c>
      <c r="B944" s="2">
        <v>41.434100000000001</v>
      </c>
      <c r="C944" s="2">
        <v>34.216050842341303</v>
      </c>
      <c r="D944" s="2">
        <v>0.37496625932153904</v>
      </c>
      <c r="E944" s="2">
        <v>-9.6974892473941754E-2</v>
      </c>
      <c r="F944" s="2">
        <v>41.541399999999996</v>
      </c>
      <c r="G944" s="2">
        <v>42.214790000000001</v>
      </c>
      <c r="H944" s="2">
        <v>42.831995000000006</v>
      </c>
      <c r="I944" s="2">
        <v>46.390832000000003</v>
      </c>
      <c r="J944" s="2">
        <v>41.071143999999968</v>
      </c>
      <c r="K944" s="17" t="s">
        <v>47</v>
      </c>
      <c r="L944" s="17" t="s">
        <v>48</v>
      </c>
      <c r="M944" s="17" t="s">
        <v>52</v>
      </c>
    </row>
    <row r="945" spans="1:13" ht="13.5" x14ac:dyDescent="0.25">
      <c r="A945" s="3">
        <v>43382</v>
      </c>
      <c r="B945" s="2">
        <v>40.7988</v>
      </c>
      <c r="C945" s="2">
        <v>31.392807864376493</v>
      </c>
      <c r="D945" s="2">
        <v>0.46353472862379874</v>
      </c>
      <c r="E945" s="2">
        <v>-8.6429711418871957E-2</v>
      </c>
      <c r="F945" s="2">
        <v>41.202579999999998</v>
      </c>
      <c r="G945" s="2">
        <v>41.975079999999991</v>
      </c>
      <c r="H945" s="2">
        <v>42.632095000000007</v>
      </c>
      <c r="I945" s="2">
        <v>46.263776</v>
      </c>
      <c r="J945" s="2">
        <v>41.113351999999971</v>
      </c>
      <c r="K945" s="17" t="s">
        <v>47</v>
      </c>
      <c r="L945" s="17" t="s">
        <v>48</v>
      </c>
      <c r="M945" s="17" t="s">
        <v>52</v>
      </c>
    </row>
    <row r="946" spans="1:13" ht="13.5" x14ac:dyDescent="0.25">
      <c r="A946" s="3">
        <v>43383</v>
      </c>
      <c r="B946" s="2">
        <v>40.657600000000002</v>
      </c>
      <c r="C946" s="2">
        <v>30.784819167113625</v>
      </c>
      <c r="D946" s="2">
        <v>0.52242017062842905</v>
      </c>
      <c r="E946" s="2">
        <v>-7.1863788348674129E-2</v>
      </c>
      <c r="F946" s="2">
        <v>40.948459999999997</v>
      </c>
      <c r="G946" s="2">
        <v>41.749199999999995</v>
      </c>
      <c r="H946" s="2">
        <v>42.448569999999997</v>
      </c>
      <c r="I946" s="2">
        <v>46.100015999999997</v>
      </c>
      <c r="J946" s="2">
        <v>41.154853999999972</v>
      </c>
      <c r="K946" s="17" t="s">
        <v>47</v>
      </c>
      <c r="L946" s="17" t="s">
        <v>48</v>
      </c>
      <c r="M946" s="17" t="s">
        <v>52</v>
      </c>
    </row>
    <row r="947" spans="1:13" ht="13.5" x14ac:dyDescent="0.25">
      <c r="A947" s="3">
        <v>43384</v>
      </c>
      <c r="B947" s="2">
        <v>40.093000000000004</v>
      </c>
      <c r="C947" s="2">
        <v>28.415057131304138</v>
      </c>
      <c r="D947" s="2">
        <v>0.56544243806079209</v>
      </c>
      <c r="E947" s="2">
        <v>-6.9177975564757521E-2</v>
      </c>
      <c r="F947" s="2">
        <v>40.779060000000001</v>
      </c>
      <c r="G947" s="2">
        <v>41.508930000000007</v>
      </c>
      <c r="H947" s="2">
        <v>42.293279999999989</v>
      </c>
      <c r="I947" s="2">
        <v>45.902375999999997</v>
      </c>
      <c r="J947" s="2">
        <v>41.193519499999972</v>
      </c>
      <c r="K947" s="17" t="s">
        <v>47</v>
      </c>
      <c r="L947" s="17" t="s">
        <v>51</v>
      </c>
      <c r="M947" s="17" t="s">
        <v>52</v>
      </c>
    </row>
    <row r="948" spans="1:13" ht="13.5" x14ac:dyDescent="0.25">
      <c r="A948" s="3">
        <v>43385</v>
      </c>
      <c r="B948" s="2">
        <v>39.245899999999999</v>
      </c>
      <c r="C948" s="2">
        <v>25.271781406529215</v>
      </c>
      <c r="D948" s="2">
        <v>0.70412720669799</v>
      </c>
      <c r="E948" s="2">
        <v>-7.101096858640675E-2</v>
      </c>
      <c r="F948" s="2">
        <v>40.445880000000002</v>
      </c>
      <c r="G948" s="2">
        <v>41.170110000000008</v>
      </c>
      <c r="H948" s="2">
        <v>42.109754999999993</v>
      </c>
      <c r="I948" s="2">
        <v>45.687793999999997</v>
      </c>
      <c r="J948" s="2">
        <v>41.22794949999998</v>
      </c>
      <c r="K948" s="17" t="s">
        <v>47</v>
      </c>
      <c r="L948" s="17" t="s">
        <v>48</v>
      </c>
      <c r="M948" s="17" t="s">
        <v>52</v>
      </c>
    </row>
    <row r="949" spans="1:13" ht="13.5" x14ac:dyDescent="0.25">
      <c r="A949" s="3">
        <v>43389</v>
      </c>
      <c r="B949" s="2">
        <v>39.943300000000001</v>
      </c>
      <c r="C949" s="2">
        <v>31.946267594735957</v>
      </c>
      <c r="D949" s="2">
        <v>0.8785887524200362</v>
      </c>
      <c r="E949" s="2">
        <v>-7.4561572521895325E-2</v>
      </c>
      <c r="F949" s="2">
        <v>40.14772</v>
      </c>
      <c r="G949" s="2">
        <v>40.844560000000008</v>
      </c>
      <c r="H949" s="2">
        <v>41.962510000000002</v>
      </c>
      <c r="I949" s="2">
        <v>45.492806000000002</v>
      </c>
      <c r="J949" s="2">
        <v>41.265879999999981</v>
      </c>
      <c r="K949" s="17" t="s">
        <v>47</v>
      </c>
      <c r="L949" s="17" t="s">
        <v>48</v>
      </c>
      <c r="M949" s="17" t="s">
        <v>52</v>
      </c>
    </row>
    <row r="950" spans="1:13" ht="13.5" x14ac:dyDescent="0.25">
      <c r="A950" s="3">
        <v>43390</v>
      </c>
      <c r="B950" s="2">
        <v>39.528300000000002</v>
      </c>
      <c r="C950" s="2">
        <v>30.216724336229717</v>
      </c>
      <c r="D950" s="2">
        <v>0.96450319704647569</v>
      </c>
      <c r="E950" s="2">
        <v>-7.86636694220956E-2</v>
      </c>
      <c r="F950" s="2">
        <v>39.893619999999999</v>
      </c>
      <c r="G950" s="2">
        <v>40.548100000000005</v>
      </c>
      <c r="H950" s="2">
        <v>41.752165000000005</v>
      </c>
      <c r="I950" s="2">
        <v>45.292905999999988</v>
      </c>
      <c r="J950" s="2">
        <v>41.298993499999966</v>
      </c>
      <c r="K950" s="17" t="s">
        <v>47</v>
      </c>
      <c r="L950" s="17" t="s">
        <v>48</v>
      </c>
      <c r="M950" s="17" t="s">
        <v>52</v>
      </c>
    </row>
    <row r="951" spans="1:13" ht="13.5" x14ac:dyDescent="0.25">
      <c r="A951" s="3">
        <v>43391</v>
      </c>
      <c r="B951" s="2">
        <v>39.528300000000002</v>
      </c>
      <c r="C951" s="2">
        <v>30.216724336229717</v>
      </c>
      <c r="D951" s="2">
        <v>0.96773128674472275</v>
      </c>
      <c r="E951" s="2">
        <v>-9.1638925677667099E-2</v>
      </c>
      <c r="F951" s="2">
        <v>39.667760000000001</v>
      </c>
      <c r="G951" s="2">
        <v>40.308110000000006</v>
      </c>
      <c r="H951" s="2">
        <v>41.547465000000003</v>
      </c>
      <c r="I951" s="2">
        <v>45.088487999999991</v>
      </c>
      <c r="J951" s="2">
        <v>41.330598999999978</v>
      </c>
      <c r="K951" s="17" t="s">
        <v>47</v>
      </c>
      <c r="L951" s="17" t="s">
        <v>48</v>
      </c>
      <c r="M951" s="17" t="s">
        <v>52</v>
      </c>
    </row>
    <row r="952" spans="1:13" ht="13.5" x14ac:dyDescent="0.25">
      <c r="A952" s="3">
        <v>43392</v>
      </c>
      <c r="B952" s="2">
        <v>39.810600000000001</v>
      </c>
      <c r="C952" s="2">
        <v>33.075174970408796</v>
      </c>
      <c r="D952" s="2">
        <v>0.81363954748557887</v>
      </c>
      <c r="E952" s="2">
        <v>-0.11693076085784607</v>
      </c>
      <c r="F952" s="2">
        <v>39.611280000000001</v>
      </c>
      <c r="G952" s="2">
        <v>40.195170000000005</v>
      </c>
      <c r="H952" s="2">
        <v>41.378054999999996</v>
      </c>
      <c r="I952" s="2">
        <v>44.888021999999992</v>
      </c>
      <c r="J952" s="2">
        <v>41.363478999999977</v>
      </c>
      <c r="K952" s="17" t="s">
        <v>47</v>
      </c>
      <c r="L952" s="17" t="s">
        <v>48</v>
      </c>
      <c r="M952" s="17" t="s">
        <v>52</v>
      </c>
    </row>
    <row r="953" spans="1:13" ht="13.5" x14ac:dyDescent="0.25">
      <c r="A953" s="3">
        <v>43395</v>
      </c>
      <c r="B953" s="2">
        <v>39.810600000000001</v>
      </c>
      <c r="C953" s="2">
        <v>33.075174970408781</v>
      </c>
      <c r="D953" s="2">
        <v>0.69217234951917561</v>
      </c>
      <c r="E953" s="2">
        <v>-0.16322491224147773</v>
      </c>
      <c r="F953" s="2">
        <v>39.724219999999995</v>
      </c>
      <c r="G953" s="2">
        <v>40.08505000000001</v>
      </c>
      <c r="H953" s="2">
        <v>41.2438</v>
      </c>
      <c r="I953" s="2">
        <v>44.687555999999987</v>
      </c>
      <c r="J953" s="2">
        <v>41.395261999999981</v>
      </c>
      <c r="K953" s="17" t="s">
        <v>47</v>
      </c>
      <c r="L953" s="17" t="s">
        <v>51</v>
      </c>
      <c r="M953" s="17" t="s">
        <v>53</v>
      </c>
    </row>
    <row r="954" spans="1:13" ht="13.5" x14ac:dyDescent="0.25">
      <c r="A954" s="3">
        <v>43396</v>
      </c>
      <c r="B954" s="2">
        <v>38.681199999999997</v>
      </c>
      <c r="C954" s="2">
        <v>27.792915568604258</v>
      </c>
      <c r="D954" s="2">
        <v>0.7656801306051193</v>
      </c>
      <c r="E954" s="2">
        <v>-0.23224110707099987</v>
      </c>
      <c r="F954" s="2">
        <v>39.471799999999995</v>
      </c>
      <c r="G954" s="2">
        <v>39.809760000000004</v>
      </c>
      <c r="H954" s="2">
        <v>41.012275000000002</v>
      </c>
      <c r="I954" s="2">
        <v>44.464501999999982</v>
      </c>
      <c r="J954" s="2">
        <v>41.42674499999999</v>
      </c>
      <c r="K954" s="17" t="s">
        <v>47</v>
      </c>
      <c r="L954" s="17" t="s">
        <v>48</v>
      </c>
      <c r="M954" s="17" t="s">
        <v>52</v>
      </c>
    </row>
    <row r="955" spans="1:13" ht="13.5" x14ac:dyDescent="0.25">
      <c r="A955" s="3">
        <v>43397</v>
      </c>
      <c r="B955" s="2">
        <v>37.523600000000002</v>
      </c>
      <c r="C955" s="2">
        <v>23.6277248065376</v>
      </c>
      <c r="D955" s="2">
        <v>0.83392776387068324</v>
      </c>
      <c r="E955" s="2">
        <v>-0.31286128676541025</v>
      </c>
      <c r="F955" s="2">
        <v>39.070859999999996</v>
      </c>
      <c r="G955" s="2">
        <v>39.482240000000004</v>
      </c>
      <c r="H955" s="2">
        <v>40.728659999999991</v>
      </c>
      <c r="I955" s="2">
        <v>44.223943999999982</v>
      </c>
      <c r="J955" s="2">
        <v>41.449834999999986</v>
      </c>
      <c r="K955" s="17" t="s">
        <v>47</v>
      </c>
      <c r="L955" s="17" t="s">
        <v>48</v>
      </c>
      <c r="M955" s="17" t="s">
        <v>52</v>
      </c>
    </row>
    <row r="956" spans="1:13" ht="13.5" x14ac:dyDescent="0.25">
      <c r="A956" s="3">
        <v>43398</v>
      </c>
      <c r="B956" s="2">
        <v>36.704799999999999</v>
      </c>
      <c r="C956" s="2">
        <v>21.206806865868316</v>
      </c>
      <c r="D956" s="2">
        <v>0.95414767296625769</v>
      </c>
      <c r="E956" s="2">
        <v>-0.39656766684297151</v>
      </c>
      <c r="F956" s="2">
        <v>38.506160000000008</v>
      </c>
      <c r="G956" s="2">
        <v>39.086959999999991</v>
      </c>
      <c r="H956" s="2">
        <v>40.418079999999996</v>
      </c>
      <c r="I956" s="2">
        <v>43.964185999999991</v>
      </c>
      <c r="J956" s="2">
        <v>41.470887499999982</v>
      </c>
      <c r="K956" s="17" t="s">
        <v>47</v>
      </c>
      <c r="L956" s="17" t="s">
        <v>48</v>
      </c>
      <c r="M956" s="17" t="s">
        <v>52</v>
      </c>
    </row>
    <row r="957" spans="1:13" ht="13.5" x14ac:dyDescent="0.25">
      <c r="A957" s="3">
        <v>43399</v>
      </c>
      <c r="B957" s="2">
        <v>36.676600000000001</v>
      </c>
      <c r="C957" s="2">
        <v>21.126520445148699</v>
      </c>
      <c r="D957" s="2">
        <v>0.99773708695320096</v>
      </c>
      <c r="E957" s="2">
        <v>-0.46428017956267414</v>
      </c>
      <c r="F957" s="2">
        <v>37.879360000000005</v>
      </c>
      <c r="G957" s="2">
        <v>38.74532</v>
      </c>
      <c r="H957" s="2">
        <v>40.127124999999999</v>
      </c>
      <c r="I957" s="2">
        <v>43.720805999999996</v>
      </c>
      <c r="J957" s="2">
        <v>41.489879499999979</v>
      </c>
      <c r="K957" s="17" t="s">
        <v>47</v>
      </c>
      <c r="L957" s="17" t="s">
        <v>48</v>
      </c>
      <c r="M957" s="17" t="s">
        <v>52</v>
      </c>
    </row>
    <row r="958" spans="1:13" ht="13.5" x14ac:dyDescent="0.25">
      <c r="A958" s="3">
        <v>43402</v>
      </c>
      <c r="B958" s="2">
        <v>36.704799999999999</v>
      </c>
      <c r="C958" s="2">
        <v>21.446789838176997</v>
      </c>
      <c r="D958" s="2">
        <v>0.92703948153609161</v>
      </c>
      <c r="E958" s="2">
        <v>-0.53331079713587681</v>
      </c>
      <c r="F958" s="2">
        <v>37.258200000000002</v>
      </c>
      <c r="G958" s="2">
        <v>38.491209999999995</v>
      </c>
      <c r="H958" s="2">
        <v>39.830660000000002</v>
      </c>
      <c r="I958" s="2">
        <v>43.461047999999984</v>
      </c>
      <c r="J958" s="2">
        <v>41.505406499999978</v>
      </c>
      <c r="K958" s="17" t="s">
        <v>47</v>
      </c>
      <c r="L958" s="17" t="s">
        <v>48</v>
      </c>
      <c r="M958" s="17" t="s">
        <v>52</v>
      </c>
    </row>
    <row r="959" spans="1:13" ht="13.5" x14ac:dyDescent="0.25">
      <c r="A959" s="3">
        <v>43403</v>
      </c>
      <c r="B959" s="2">
        <v>35.603700000000003</v>
      </c>
      <c r="C959" s="2">
        <v>18.318932501561548</v>
      </c>
      <c r="D959" s="2">
        <v>1.0788987424596073</v>
      </c>
      <c r="E959" s="2">
        <v>-0.60358805592479092</v>
      </c>
      <c r="F959" s="2">
        <v>36.642700000000005</v>
      </c>
      <c r="G959" s="2">
        <v>38.057249999999996</v>
      </c>
      <c r="H959" s="2">
        <v>39.450904999999999</v>
      </c>
      <c r="I959" s="2">
        <v>43.179833999999992</v>
      </c>
      <c r="J959" s="2">
        <v>41.516291999999986</v>
      </c>
      <c r="K959" s="17" t="s">
        <v>47</v>
      </c>
      <c r="L959" s="17" t="s">
        <v>48</v>
      </c>
      <c r="M959" s="17" t="s">
        <v>52</v>
      </c>
    </row>
    <row r="960" spans="1:13" ht="13.5" x14ac:dyDescent="0.25">
      <c r="A960" s="3">
        <v>43404</v>
      </c>
      <c r="B960" s="2">
        <v>36.419699999999999</v>
      </c>
      <c r="C960" s="2">
        <v>26.834947337716912</v>
      </c>
      <c r="D960" s="2">
        <v>1.1107451862890301</v>
      </c>
      <c r="E960" s="2">
        <v>-0.67210534052852089</v>
      </c>
      <c r="F960" s="2">
        <v>36.42192</v>
      </c>
      <c r="G960" s="2">
        <v>37.746389999999991</v>
      </c>
      <c r="H960" s="2">
        <v>39.147245000000005</v>
      </c>
      <c r="I960" s="2">
        <v>42.914939999999994</v>
      </c>
      <c r="J960" s="2">
        <v>41.533533499999983</v>
      </c>
      <c r="K960" s="17" t="s">
        <v>47</v>
      </c>
      <c r="L960" s="17" t="s">
        <v>48</v>
      </c>
      <c r="M960" s="17" t="s">
        <v>52</v>
      </c>
    </row>
    <row r="961" spans="1:13" ht="13.5" x14ac:dyDescent="0.25">
      <c r="A961" s="3">
        <v>43405</v>
      </c>
      <c r="B961" s="2">
        <v>35.575400000000002</v>
      </c>
      <c r="C961" s="2">
        <v>24.041918389729375</v>
      </c>
      <c r="D961" s="2">
        <v>1.2210044207845669</v>
      </c>
      <c r="E961" s="2">
        <v>-0.72118981422093476</v>
      </c>
      <c r="F961" s="2">
        <v>36.196039999999996</v>
      </c>
      <c r="G961" s="2">
        <v>37.351100000000002</v>
      </c>
      <c r="H961" s="2">
        <v>38.829605000000001</v>
      </c>
      <c r="I961" s="2">
        <v>42.633723999999994</v>
      </c>
      <c r="J961" s="2">
        <v>41.544140499999983</v>
      </c>
      <c r="K961" s="17" t="s">
        <v>47</v>
      </c>
      <c r="L961" s="17" t="s">
        <v>48</v>
      </c>
      <c r="M961" s="17" t="s">
        <v>52</v>
      </c>
    </row>
    <row r="962" spans="1:13" ht="13.5" x14ac:dyDescent="0.25">
      <c r="A962" s="3">
        <v>43406</v>
      </c>
      <c r="B962" s="2">
        <v>36.109099999999998</v>
      </c>
      <c r="C962" s="2">
        <v>29.067702331929524</v>
      </c>
      <c r="D962" s="2">
        <v>1.3424200099672916</v>
      </c>
      <c r="E962" s="2">
        <v>-0.75147746578284536</v>
      </c>
      <c r="F962" s="2">
        <v>36.082540000000009</v>
      </c>
      <c r="G962" s="2">
        <v>36.98095</v>
      </c>
      <c r="H962" s="2">
        <v>38.588059999999999</v>
      </c>
      <c r="I962" s="2">
        <v>42.367699999999992</v>
      </c>
      <c r="J962" s="2">
        <v>41.55330249999998</v>
      </c>
      <c r="K962" s="17" t="s">
        <v>47</v>
      </c>
      <c r="L962" s="17" t="s">
        <v>51</v>
      </c>
      <c r="M962" s="17" t="s">
        <v>52</v>
      </c>
    </row>
    <row r="963" spans="1:13" ht="13.5" x14ac:dyDescent="0.25">
      <c r="A963" s="3">
        <v>43409</v>
      </c>
      <c r="B963" s="2">
        <v>36.648400000000002</v>
      </c>
      <c r="C963" s="2">
        <v>33.831967739033658</v>
      </c>
      <c r="D963" s="2">
        <v>1.4244821381307702</v>
      </c>
      <c r="E963" s="2">
        <v>-0.74284347737302947</v>
      </c>
      <c r="F963" s="2">
        <v>36.071260000000002</v>
      </c>
      <c r="G963" s="2">
        <v>36.664730000000006</v>
      </c>
      <c r="H963" s="2">
        <v>38.374890000000008</v>
      </c>
      <c r="I963" s="2">
        <v>42.112461999999987</v>
      </c>
      <c r="J963" s="2">
        <v>41.565298499999983</v>
      </c>
      <c r="K963" s="17" t="s">
        <v>47</v>
      </c>
      <c r="L963" s="17" t="s">
        <v>51</v>
      </c>
      <c r="M963" s="17" t="s">
        <v>52</v>
      </c>
    </row>
    <row r="964" spans="1:13" ht="13.5" x14ac:dyDescent="0.25">
      <c r="A964" s="3">
        <v>43410</v>
      </c>
      <c r="B964" s="2">
        <v>36.134500000000003</v>
      </c>
      <c r="C964" s="2">
        <v>31.650422085162006</v>
      </c>
      <c r="D964" s="2">
        <v>1.3728917013570694</v>
      </c>
      <c r="E964" s="2">
        <v>-0.69947498700042621</v>
      </c>
      <c r="F964" s="2">
        <v>36.177419999999998</v>
      </c>
      <c r="G964" s="2">
        <v>36.410060000000001</v>
      </c>
      <c r="H964" s="2">
        <v>38.109909999999999</v>
      </c>
      <c r="I964" s="2">
        <v>41.846945999999988</v>
      </c>
      <c r="J964" s="2">
        <v>41.574587499999978</v>
      </c>
      <c r="K964" s="17" t="s">
        <v>49</v>
      </c>
      <c r="L964" s="17" t="s">
        <v>50</v>
      </c>
      <c r="M964" s="17" t="s">
        <v>55</v>
      </c>
    </row>
    <row r="965" spans="1:13" ht="13.5" x14ac:dyDescent="0.25">
      <c r="A965" s="3">
        <v>43411</v>
      </c>
      <c r="B965" s="2">
        <v>36.388599999999997</v>
      </c>
      <c r="C965" s="2">
        <v>33.919357004176135</v>
      </c>
      <c r="D965" s="2">
        <v>1.1489340463194821</v>
      </c>
      <c r="E965" s="2">
        <v>-0.62430481515045066</v>
      </c>
      <c r="F965" s="2">
        <v>36.171199999999999</v>
      </c>
      <c r="G965" s="2">
        <v>36.296559999999999</v>
      </c>
      <c r="H965" s="2">
        <v>37.889400000000002</v>
      </c>
      <c r="I965" s="2">
        <v>41.58933399999998</v>
      </c>
      <c r="J965" s="2">
        <v>41.583227499999985</v>
      </c>
      <c r="K965" s="17" t="s">
        <v>49</v>
      </c>
      <c r="L965" s="17" t="s">
        <v>50</v>
      </c>
      <c r="M965" s="17" t="s">
        <v>54</v>
      </c>
    </row>
    <row r="966" spans="1:13" ht="13.5" x14ac:dyDescent="0.25">
      <c r="A966" s="3">
        <v>43412</v>
      </c>
      <c r="B966" s="2">
        <v>35.298699999999997</v>
      </c>
      <c r="C966" s="2">
        <v>29.409700398033976</v>
      </c>
      <c r="D966" s="2">
        <v>0.9280739570869514</v>
      </c>
      <c r="E966" s="2">
        <v>-0.52545395208935874</v>
      </c>
      <c r="F966" s="2">
        <v>36.115859999999998</v>
      </c>
      <c r="G966" s="2">
        <v>36.155950000000004</v>
      </c>
      <c r="H966" s="2">
        <v>37.621455000000005</v>
      </c>
      <c r="I966" s="2">
        <v>41.295807999999994</v>
      </c>
      <c r="J966" s="2">
        <v>41.58285349999997</v>
      </c>
      <c r="K966" s="17" t="s">
        <v>49</v>
      </c>
      <c r="L966" s="17" t="s">
        <v>50</v>
      </c>
      <c r="M966" s="17" t="s">
        <v>54</v>
      </c>
    </row>
    <row r="967" spans="1:13" ht="13.5" x14ac:dyDescent="0.25">
      <c r="A967" s="3">
        <v>43413</v>
      </c>
      <c r="B967" s="2">
        <v>34.728400000000001</v>
      </c>
      <c r="C967" s="2">
        <v>27.359899133923733</v>
      </c>
      <c r="D967" s="2">
        <v>0.79838899877557878</v>
      </c>
      <c r="E967" s="2">
        <v>-0.40908109658440966</v>
      </c>
      <c r="F967" s="2">
        <v>35.83972</v>
      </c>
      <c r="G967" s="2">
        <v>35.961130000000004</v>
      </c>
      <c r="H967" s="2">
        <v>37.353224999999995</v>
      </c>
      <c r="I967" s="2">
        <v>41.00217</v>
      </c>
      <c r="J967" s="2">
        <v>41.582369999999976</v>
      </c>
      <c r="K967" s="17" t="s">
        <v>49</v>
      </c>
      <c r="L967" s="17" t="s">
        <v>50</v>
      </c>
      <c r="M967" s="17" t="s">
        <v>54</v>
      </c>
    </row>
    <row r="968" spans="1:13" ht="13.5" x14ac:dyDescent="0.25">
      <c r="A968" s="3">
        <v>43416</v>
      </c>
      <c r="B968" s="2">
        <v>34.728400000000001</v>
      </c>
      <c r="C968" s="2">
        <v>27.359899133923733</v>
      </c>
      <c r="D968" s="2">
        <v>0.71422569526922786</v>
      </c>
      <c r="E968" s="2">
        <v>-0.2719290881631532</v>
      </c>
      <c r="F968" s="2">
        <v>35.455719999999999</v>
      </c>
      <c r="G968" s="2">
        <v>35.763490000000004</v>
      </c>
      <c r="H968" s="2">
        <v>37.127349999999993</v>
      </c>
      <c r="I968" s="2">
        <v>40.711353999999993</v>
      </c>
      <c r="J968" s="2">
        <v>41.583805999999974</v>
      </c>
      <c r="K968" s="17" t="s">
        <v>49</v>
      </c>
      <c r="L968" s="17" t="s">
        <v>50</v>
      </c>
      <c r="M968" s="17" t="s">
        <v>54</v>
      </c>
    </row>
    <row r="969" spans="1:13" ht="13.5" x14ac:dyDescent="0.25">
      <c r="A969" s="3">
        <v>43417</v>
      </c>
      <c r="B969" s="2">
        <v>34.304900000000004</v>
      </c>
      <c r="C969" s="2">
        <v>25.81058859656099</v>
      </c>
      <c r="D969" s="2">
        <v>0.52463990824551132</v>
      </c>
      <c r="E969" s="2">
        <v>-0.12010038470723139</v>
      </c>
      <c r="F969" s="2">
        <v>35.089799999999997</v>
      </c>
      <c r="G969" s="2">
        <v>35.633609999999997</v>
      </c>
      <c r="H969" s="2">
        <v>36.845429999999993</v>
      </c>
      <c r="I969" s="2">
        <v>40.414891999999988</v>
      </c>
      <c r="J969" s="2">
        <v>41.580382499999978</v>
      </c>
      <c r="K969" s="17" t="s">
        <v>49</v>
      </c>
      <c r="L969" s="17" t="s">
        <v>50</v>
      </c>
      <c r="M969" s="17" t="s">
        <v>54</v>
      </c>
    </row>
    <row r="970" spans="1:13" ht="13.5" x14ac:dyDescent="0.25">
      <c r="A970" s="3">
        <v>43418</v>
      </c>
      <c r="B970" s="2">
        <v>34.163699999999999</v>
      </c>
      <c r="C970" s="2">
        <v>25.296253508447336</v>
      </c>
      <c r="D970" s="2">
        <v>0.52092409324692568</v>
      </c>
      <c r="E970" s="2">
        <v>3.5454885904825692E-2</v>
      </c>
      <c r="F970" s="2">
        <v>34.644819999999996</v>
      </c>
      <c r="G970" s="2">
        <v>35.408009999999997</v>
      </c>
      <c r="H970" s="2">
        <v>36.577199999999991</v>
      </c>
      <c r="I970" s="2">
        <v>40.141017999999995</v>
      </c>
      <c r="J970" s="2">
        <v>41.575567499999977</v>
      </c>
      <c r="K970" s="17" t="s">
        <v>47</v>
      </c>
      <c r="L970" s="17" t="s">
        <v>48</v>
      </c>
      <c r="M970" s="17" t="s">
        <v>52</v>
      </c>
    </row>
    <row r="971" spans="1:13" ht="13.5" x14ac:dyDescent="0.25">
      <c r="A971" s="3">
        <v>43419</v>
      </c>
      <c r="B971" s="2">
        <v>33.316699999999997</v>
      </c>
      <c r="C971" s="2">
        <v>22.411241901064102</v>
      </c>
      <c r="D971" s="2">
        <v>0.47063422003439115</v>
      </c>
      <c r="E971" s="2">
        <v>0.19375882855780527</v>
      </c>
      <c r="F971" s="2">
        <v>34.248419999999996</v>
      </c>
      <c r="G971" s="2">
        <v>35.182140000000004</v>
      </c>
      <c r="H971" s="2">
        <v>36.266619999999996</v>
      </c>
      <c r="I971" s="2">
        <v>39.875669999999992</v>
      </c>
      <c r="J971" s="2">
        <v>41.566791499999979</v>
      </c>
      <c r="K971" s="17" t="s">
        <v>47</v>
      </c>
      <c r="L971" s="17" t="s">
        <v>48</v>
      </c>
      <c r="M971" s="17" t="s">
        <v>52</v>
      </c>
    </row>
    <row r="972" spans="1:13" ht="13.5" x14ac:dyDescent="0.25">
      <c r="A972" s="3">
        <v>43420</v>
      </c>
      <c r="B972" s="2">
        <v>33.853099999999998</v>
      </c>
      <c r="C972" s="2">
        <v>28.010740118495931</v>
      </c>
      <c r="D972" s="2">
        <v>0.49398449919797116</v>
      </c>
      <c r="E972" s="2">
        <v>0.35852530181289732</v>
      </c>
      <c r="F972" s="2">
        <v>34.073360000000001</v>
      </c>
      <c r="G972" s="2">
        <v>34.956540000000004</v>
      </c>
      <c r="H972" s="2">
        <v>35.968744999999998</v>
      </c>
      <c r="I972" s="2">
        <v>39.654423999999999</v>
      </c>
      <c r="J972" s="2">
        <v>41.561931499999986</v>
      </c>
      <c r="K972" s="17" t="s">
        <v>47</v>
      </c>
      <c r="L972" s="17" t="s">
        <v>51</v>
      </c>
      <c r="M972" s="17" t="s">
        <v>52</v>
      </c>
    </row>
    <row r="973" spans="1:13" ht="13.5" x14ac:dyDescent="0.25">
      <c r="A973" s="3">
        <v>43423</v>
      </c>
      <c r="B973" s="2">
        <v>33.881399999999999</v>
      </c>
      <c r="C973" s="2">
        <v>28.30472378510278</v>
      </c>
      <c r="D973" s="2">
        <v>0.61323176066005658</v>
      </c>
      <c r="E973" s="2">
        <v>0.54951762516235247</v>
      </c>
      <c r="F973" s="2">
        <v>33.903959999999998</v>
      </c>
      <c r="G973" s="2">
        <v>34.679839999999999</v>
      </c>
      <c r="H973" s="2">
        <v>35.672285000000002</v>
      </c>
      <c r="I973" s="2">
        <v>39.486767999999998</v>
      </c>
      <c r="J973" s="2">
        <v>41.557226999999983</v>
      </c>
      <c r="K973" s="17" t="s">
        <v>47</v>
      </c>
      <c r="L973" s="17" t="s">
        <v>51</v>
      </c>
      <c r="M973" s="17" t="s">
        <v>52</v>
      </c>
    </row>
    <row r="974" spans="1:13" ht="13.5" x14ac:dyDescent="0.25">
      <c r="A974" s="3">
        <v>43425</v>
      </c>
      <c r="B974" s="2">
        <v>33.881399999999999</v>
      </c>
      <c r="C974" s="2">
        <v>28.30472378510278</v>
      </c>
      <c r="D974" s="2">
        <v>0.65214193119975761</v>
      </c>
      <c r="E974" s="2">
        <v>0.78246212563716333</v>
      </c>
      <c r="F974" s="2">
        <v>33.81926</v>
      </c>
      <c r="G974" s="2">
        <v>34.454529999999991</v>
      </c>
      <c r="H974" s="2">
        <v>35.432294999999996</v>
      </c>
      <c r="I974" s="2">
        <v>39.267668</v>
      </c>
      <c r="J974" s="2">
        <v>41.551466499999989</v>
      </c>
      <c r="K974" s="17" t="s">
        <v>49</v>
      </c>
      <c r="L974" s="17" t="s">
        <v>51</v>
      </c>
      <c r="M974" s="17" t="s">
        <v>54</v>
      </c>
    </row>
    <row r="975" spans="1:13" ht="13.5" x14ac:dyDescent="0.25">
      <c r="A975" s="3">
        <v>43426</v>
      </c>
      <c r="B975" s="2">
        <v>33.853099999999998</v>
      </c>
      <c r="C975" s="2">
        <v>28.171300461160428</v>
      </c>
      <c r="D975" s="2">
        <v>0.74206024793371483</v>
      </c>
      <c r="E975" s="2">
        <v>1.0275779379590744</v>
      </c>
      <c r="F975" s="2">
        <v>33.757139999999993</v>
      </c>
      <c r="G975" s="2">
        <v>34.200979999999994</v>
      </c>
      <c r="H975" s="2">
        <v>35.24877</v>
      </c>
      <c r="I975" s="2">
        <v>39.048794000000001</v>
      </c>
      <c r="J975" s="2">
        <v>41.543452999999992</v>
      </c>
      <c r="K975" s="17" t="s">
        <v>49</v>
      </c>
      <c r="L975" s="17" t="s">
        <v>51</v>
      </c>
      <c r="M975" s="17" t="s">
        <v>54</v>
      </c>
    </row>
    <row r="976" spans="1:13" ht="13.5" x14ac:dyDescent="0.25">
      <c r="A976" s="3">
        <v>43427</v>
      </c>
      <c r="B976" s="2">
        <v>33.598999999999997</v>
      </c>
      <c r="C976" s="2">
        <v>26.943224264427869</v>
      </c>
      <c r="D976" s="2">
        <v>0.68409243058357561</v>
      </c>
      <c r="E976" s="2">
        <v>1.2576755602789103</v>
      </c>
      <c r="F976" s="2">
        <v>33.813599999999994</v>
      </c>
      <c r="G976" s="2">
        <v>34.031009999999995</v>
      </c>
      <c r="H976" s="2">
        <v>35.093480000000014</v>
      </c>
      <c r="I976" s="2">
        <v>38.834212000000001</v>
      </c>
      <c r="J976" s="2">
        <v>41.533620499999991</v>
      </c>
      <c r="K976" s="17" t="s">
        <v>49</v>
      </c>
      <c r="L976" s="17" t="s">
        <v>51</v>
      </c>
      <c r="M976" s="17" t="s">
        <v>55</v>
      </c>
    </row>
    <row r="977" spans="1:13" ht="13.5" x14ac:dyDescent="0.25">
      <c r="A977" s="3">
        <v>43430</v>
      </c>
      <c r="B977" s="2">
        <v>33.452199999999998</v>
      </c>
      <c r="C977" s="2">
        <v>26.231761864372743</v>
      </c>
      <c r="D977" s="2">
        <v>0.57338553743935705</v>
      </c>
      <c r="E977" s="2">
        <v>1.4336262353071092</v>
      </c>
      <c r="F977" s="2">
        <v>33.733420000000002</v>
      </c>
      <c r="G977" s="2">
        <v>33.903389999999995</v>
      </c>
      <c r="H977" s="2">
        <v>34.932260000000007</v>
      </c>
      <c r="I977" s="2">
        <v>38.639279999999992</v>
      </c>
      <c r="J977" s="2">
        <v>41.519900999999983</v>
      </c>
      <c r="K977" s="17" t="s">
        <v>47</v>
      </c>
      <c r="L977" s="17" t="s">
        <v>48</v>
      </c>
      <c r="M977" s="17" t="s">
        <v>52</v>
      </c>
    </row>
    <row r="978" spans="1:13" ht="13.5" x14ac:dyDescent="0.25">
      <c r="A978" s="3">
        <v>43431</v>
      </c>
      <c r="B978" s="2">
        <v>33.452199999999998</v>
      </c>
      <c r="C978" s="2">
        <v>26.231761864372743</v>
      </c>
      <c r="D978" s="2">
        <v>0.49465864922164116</v>
      </c>
      <c r="E978" s="2">
        <v>1.5470975889309642</v>
      </c>
      <c r="F978" s="2">
        <v>33.647579999999998</v>
      </c>
      <c r="G978" s="2">
        <v>33.775769999999994</v>
      </c>
      <c r="H978" s="2">
        <v>34.769629999999999</v>
      </c>
      <c r="I978" s="2">
        <v>38.449995999999999</v>
      </c>
      <c r="J978" s="2">
        <v>41.503946499999984</v>
      </c>
      <c r="K978" s="17" t="s">
        <v>47</v>
      </c>
      <c r="L978" s="17" t="s">
        <v>48</v>
      </c>
      <c r="M978" s="17" t="s">
        <v>52</v>
      </c>
    </row>
    <row r="979" spans="1:13" ht="13.5" x14ac:dyDescent="0.25">
      <c r="A979" s="3">
        <v>43432</v>
      </c>
      <c r="B979" s="2">
        <v>33.598999999999997</v>
      </c>
      <c r="C979" s="2">
        <v>28.4237622230429</v>
      </c>
      <c r="D979" s="2">
        <v>0.36585657270666161</v>
      </c>
      <c r="E979" s="2">
        <v>1.609848026068267</v>
      </c>
      <c r="F979" s="2">
        <v>33.591099999999997</v>
      </c>
      <c r="G979" s="2">
        <v>33.705179999999999</v>
      </c>
      <c r="H979" s="2">
        <v>34.669395000000002</v>
      </c>
      <c r="I979" s="2">
        <v>38.264212000000001</v>
      </c>
      <c r="J979" s="2">
        <v>41.487656499999986</v>
      </c>
      <c r="K979" s="17" t="s">
        <v>47</v>
      </c>
      <c r="L979" s="17" t="s">
        <v>48</v>
      </c>
      <c r="M979" s="17" t="s">
        <v>52</v>
      </c>
    </row>
    <row r="980" spans="1:13" ht="13.5" x14ac:dyDescent="0.25">
      <c r="A980" s="3">
        <v>43433</v>
      </c>
      <c r="B980" s="2">
        <v>33.570799999999998</v>
      </c>
      <c r="C980" s="2">
        <v>28.250102551726499</v>
      </c>
      <c r="D980" s="2">
        <v>0.24918421563416615</v>
      </c>
      <c r="E980" s="2">
        <v>1.6194792378744538</v>
      </c>
      <c r="F980" s="2">
        <v>33.534639999999996</v>
      </c>
      <c r="G980" s="2">
        <v>33.645889999999994</v>
      </c>
      <c r="H980" s="2">
        <v>34.526949999999992</v>
      </c>
      <c r="I980" s="2">
        <v>38.060924</v>
      </c>
      <c r="J980" s="2">
        <v>41.473706999999976</v>
      </c>
      <c r="K980" s="17" t="s">
        <v>47</v>
      </c>
      <c r="L980" s="17" t="s">
        <v>48</v>
      </c>
      <c r="M980" s="17" t="s">
        <v>52</v>
      </c>
    </row>
    <row r="981" spans="1:13" ht="13.5" x14ac:dyDescent="0.25">
      <c r="A981" s="3">
        <v>43434</v>
      </c>
      <c r="B981" s="2">
        <v>34.575899999999997</v>
      </c>
      <c r="C981" s="2">
        <v>41.879879975464839</v>
      </c>
      <c r="D981" s="2">
        <v>-4.3068305897094206E-2</v>
      </c>
      <c r="E981" s="2">
        <v>1.5906455287108991</v>
      </c>
      <c r="F981" s="2">
        <v>33.730019999999996</v>
      </c>
      <c r="G981" s="2">
        <v>33.771810000000002</v>
      </c>
      <c r="H981" s="2">
        <v>34.476974999999996</v>
      </c>
      <c r="I981" s="2">
        <v>37.879995999999998</v>
      </c>
      <c r="J981" s="2">
        <v>41.462863499999976</v>
      </c>
      <c r="K981" s="17" t="s">
        <v>49</v>
      </c>
      <c r="L981" s="17" t="s">
        <v>51</v>
      </c>
      <c r="M981" s="17" t="s">
        <v>55</v>
      </c>
    </row>
    <row r="982" spans="1:13" ht="13.5" x14ac:dyDescent="0.25">
      <c r="A982" s="3">
        <v>43437</v>
      </c>
      <c r="B982" s="2">
        <v>36.467700000000001</v>
      </c>
      <c r="C982" s="2">
        <v>58.037555715858403</v>
      </c>
      <c r="D982" s="2">
        <v>-0.34351038623187691</v>
      </c>
      <c r="E982" s="2">
        <v>1.509316267445628</v>
      </c>
      <c r="F982" s="2">
        <v>34.333119999999994</v>
      </c>
      <c r="G982" s="2">
        <v>34.033270000000002</v>
      </c>
      <c r="H982" s="2">
        <v>34.494905000000003</v>
      </c>
      <c r="I982" s="2">
        <v>37.745373999999998</v>
      </c>
      <c r="J982" s="2">
        <v>41.465592499999964</v>
      </c>
      <c r="K982" s="17" t="s">
        <v>49</v>
      </c>
      <c r="L982" s="17" t="s">
        <v>50</v>
      </c>
      <c r="M982" s="17" t="s">
        <v>55</v>
      </c>
    </row>
    <row r="983" spans="1:13" ht="13.5" x14ac:dyDescent="0.25">
      <c r="A983" s="3">
        <v>43438</v>
      </c>
      <c r="B983" s="2">
        <v>36.704799999999999</v>
      </c>
      <c r="C983" s="2">
        <v>59.555153195883776</v>
      </c>
      <c r="D983" s="2">
        <v>-0.61798996044024079</v>
      </c>
      <c r="E983" s="2">
        <v>1.3421515188041366</v>
      </c>
      <c r="F983" s="2">
        <v>34.983640000000001</v>
      </c>
      <c r="G983" s="2">
        <v>34.315609999999992</v>
      </c>
      <c r="H983" s="2">
        <v>34.497724999999996</v>
      </c>
      <c r="I983" s="2">
        <v>37.629556000000001</v>
      </c>
      <c r="J983" s="2">
        <v>41.466599999999971</v>
      </c>
      <c r="K983" s="17" t="s">
        <v>49</v>
      </c>
      <c r="L983" s="17" t="s">
        <v>50</v>
      </c>
      <c r="M983" s="17" t="s">
        <v>55</v>
      </c>
    </row>
    <row r="984" spans="1:13" ht="13.5" x14ac:dyDescent="0.25">
      <c r="A984" s="3">
        <v>43439</v>
      </c>
      <c r="B984" s="2">
        <v>36.507199999999997</v>
      </c>
      <c r="C984" s="2">
        <v>57.682823192207913</v>
      </c>
      <c r="D984" s="2">
        <v>-0.84353390079790813</v>
      </c>
      <c r="E984" s="2">
        <v>1.0720731033170379</v>
      </c>
      <c r="F984" s="2">
        <v>35.565279999999994</v>
      </c>
      <c r="G984" s="2">
        <v>34.578189999999992</v>
      </c>
      <c r="H984" s="2">
        <v>34.516359999999999</v>
      </c>
      <c r="I984" s="2">
        <v>37.493465999999991</v>
      </c>
      <c r="J984" s="2">
        <v>41.466509999999971</v>
      </c>
      <c r="K984" s="17" t="s">
        <v>49</v>
      </c>
      <c r="L984" s="17" t="s">
        <v>50</v>
      </c>
      <c r="M984" s="17" t="s">
        <v>55</v>
      </c>
    </row>
    <row r="985" spans="1:13" ht="13.5" x14ac:dyDescent="0.25">
      <c r="A985" s="3">
        <v>43440</v>
      </c>
      <c r="B985" s="2">
        <v>36.648400000000002</v>
      </c>
      <c r="C985" s="2">
        <v>58.682432375102238</v>
      </c>
      <c r="D985" s="2">
        <v>-1.0553659463681839</v>
      </c>
      <c r="E985" s="2">
        <v>0.78165741619539642</v>
      </c>
      <c r="F985" s="2">
        <v>36.180800000000005</v>
      </c>
      <c r="G985" s="2">
        <v>34.857719999999993</v>
      </c>
      <c r="H985" s="2">
        <v>34.529350000000001</v>
      </c>
      <c r="I985" s="2">
        <v>37.362515999999992</v>
      </c>
      <c r="J985" s="2">
        <v>41.467783999999973</v>
      </c>
      <c r="K985" s="17" t="s">
        <v>49</v>
      </c>
      <c r="L985" s="17" t="s">
        <v>50</v>
      </c>
      <c r="M985" s="17" t="s">
        <v>55</v>
      </c>
    </row>
    <row r="986" spans="1:13" ht="13.5" x14ac:dyDescent="0.25">
      <c r="A986" s="3">
        <v>43441</v>
      </c>
      <c r="B986" s="2">
        <v>36.507199999999997</v>
      </c>
      <c r="C986" s="2">
        <v>57.22664967071308</v>
      </c>
      <c r="D986" s="2">
        <v>-1.2697925809731814</v>
      </c>
      <c r="E986" s="2">
        <v>0.52194897394692397</v>
      </c>
      <c r="F986" s="2">
        <v>36.567060000000005</v>
      </c>
      <c r="G986" s="2">
        <v>35.148539999999997</v>
      </c>
      <c r="H986" s="2">
        <v>34.589774999999996</v>
      </c>
      <c r="I986" s="2">
        <v>37.234332000000002</v>
      </c>
      <c r="J986" s="2">
        <v>41.467967999999971</v>
      </c>
      <c r="K986" s="17" t="s">
        <v>49</v>
      </c>
      <c r="L986" s="17" t="s">
        <v>50</v>
      </c>
      <c r="M986" s="17" t="s">
        <v>55</v>
      </c>
    </row>
    <row r="987" spans="1:13" ht="13.5" x14ac:dyDescent="0.25">
      <c r="A987" s="3">
        <v>43444</v>
      </c>
      <c r="B987" s="2">
        <v>34.2851</v>
      </c>
      <c r="C987" s="2">
        <v>40.288028640332172</v>
      </c>
      <c r="D987" s="2">
        <v>-1.3144465815215653</v>
      </c>
      <c r="E987" s="2">
        <v>0.33103856597284387</v>
      </c>
      <c r="F987" s="2">
        <v>36.130539999999996</v>
      </c>
      <c r="G987" s="2">
        <v>35.231829999999995</v>
      </c>
      <c r="H987" s="2">
        <v>34.567610000000002</v>
      </c>
      <c r="I987" s="2">
        <v>37.070120000000003</v>
      </c>
      <c r="J987" s="2">
        <v>41.457425499999971</v>
      </c>
      <c r="K987" s="17" t="s">
        <v>49</v>
      </c>
      <c r="L987" s="17" t="s">
        <v>51</v>
      </c>
      <c r="M987" s="17" t="s">
        <v>54</v>
      </c>
    </row>
    <row r="988" spans="1:13" ht="13.5" x14ac:dyDescent="0.25">
      <c r="A988" s="3">
        <v>43445</v>
      </c>
      <c r="B988" s="2">
        <v>35.293100000000003</v>
      </c>
      <c r="C988" s="2">
        <v>47.831476488341373</v>
      </c>
      <c r="D988" s="2">
        <v>-1.4186108659224743</v>
      </c>
      <c r="E988" s="2">
        <v>0.2157635089797067</v>
      </c>
      <c r="F988" s="2">
        <v>35.848200000000006</v>
      </c>
      <c r="G988" s="2">
        <v>35.41592</v>
      </c>
      <c r="H988" s="2">
        <v>34.595845000000004</v>
      </c>
      <c r="I988" s="2">
        <v>36.923300000000005</v>
      </c>
      <c r="J988" s="2">
        <v>41.452210999999977</v>
      </c>
      <c r="K988" s="17" t="s">
        <v>49</v>
      </c>
      <c r="L988" s="17" t="s">
        <v>51</v>
      </c>
      <c r="M988" s="17" t="s">
        <v>54</v>
      </c>
    </row>
    <row r="989" spans="1:13" ht="13.5" x14ac:dyDescent="0.25">
      <c r="A989" s="3">
        <v>43446</v>
      </c>
      <c r="B989" s="2">
        <v>34.728400000000001</v>
      </c>
      <c r="C989" s="2">
        <v>44.444092252146511</v>
      </c>
      <c r="D989" s="2">
        <v>-1.4406192270237739</v>
      </c>
      <c r="E989" s="2">
        <v>0.16024716269112066</v>
      </c>
      <c r="F989" s="2">
        <v>35.492440000000002</v>
      </c>
      <c r="G989" s="2">
        <v>35.528859999999995</v>
      </c>
      <c r="H989" s="2">
        <v>34.617019999999997</v>
      </c>
      <c r="I989" s="2">
        <v>36.753892000000008</v>
      </c>
      <c r="J989" s="2">
        <v>41.444872499999981</v>
      </c>
      <c r="K989" s="17" t="s">
        <v>47</v>
      </c>
      <c r="L989" s="17" t="s">
        <v>51</v>
      </c>
      <c r="M989" s="17" t="s">
        <v>52</v>
      </c>
    </row>
    <row r="990" spans="1:13" ht="13.5" x14ac:dyDescent="0.25">
      <c r="A990" s="3">
        <v>43447</v>
      </c>
      <c r="B990" s="2">
        <v>34.996600000000001</v>
      </c>
      <c r="C990" s="2">
        <v>46.386112022041544</v>
      </c>
      <c r="D990" s="2">
        <v>-1.4785207153279458</v>
      </c>
      <c r="E990" s="2">
        <v>0.17855788021039315</v>
      </c>
      <c r="F990" s="2">
        <v>35.162079999999996</v>
      </c>
      <c r="G990" s="2">
        <v>35.671440000000004</v>
      </c>
      <c r="H990" s="2">
        <v>34.658664999999999</v>
      </c>
      <c r="I990" s="2">
        <v>36.603966000000007</v>
      </c>
      <c r="J990" s="2">
        <v>41.438847499999994</v>
      </c>
      <c r="K990" s="17" t="s">
        <v>47</v>
      </c>
      <c r="L990" s="17" t="s">
        <v>51</v>
      </c>
      <c r="M990" s="17" t="s">
        <v>52</v>
      </c>
    </row>
    <row r="991" spans="1:13" ht="13.5" x14ac:dyDescent="0.25">
      <c r="A991" s="3">
        <v>43448</v>
      </c>
      <c r="B991" s="2">
        <v>34.996600000000001</v>
      </c>
      <c r="C991" s="2">
        <v>46.386112022041537</v>
      </c>
      <c r="D991" s="2">
        <v>-1.3529840384684988</v>
      </c>
      <c r="E991" s="2">
        <v>0.23420441120888433</v>
      </c>
      <c r="F991" s="2">
        <v>34.859960000000001</v>
      </c>
      <c r="G991" s="2">
        <v>35.713509999999999</v>
      </c>
      <c r="H991" s="2">
        <v>34.742659999999987</v>
      </c>
      <c r="I991" s="2">
        <v>36.465334000000006</v>
      </c>
      <c r="J991" s="2">
        <v>41.42742049999999</v>
      </c>
      <c r="K991" s="17" t="s">
        <v>47</v>
      </c>
      <c r="L991" s="17" t="s">
        <v>51</v>
      </c>
      <c r="M991" s="17" t="s">
        <v>52</v>
      </c>
    </row>
    <row r="992" spans="1:13" ht="13.5" x14ac:dyDescent="0.25">
      <c r="A992" s="3">
        <v>43451</v>
      </c>
      <c r="B992" s="2">
        <v>34.446100000000001</v>
      </c>
      <c r="C992" s="2">
        <v>42.822705145405152</v>
      </c>
      <c r="D992" s="2">
        <v>-0.91218084106046149</v>
      </c>
      <c r="E992" s="2">
        <v>0.31369555550107614</v>
      </c>
      <c r="F992" s="2">
        <v>34.892160000000004</v>
      </c>
      <c r="G992" s="2">
        <v>35.51135</v>
      </c>
      <c r="H992" s="2">
        <v>34.772309999999997</v>
      </c>
      <c r="I992" s="2">
        <v>36.335455999999994</v>
      </c>
      <c r="J992" s="2">
        <v>41.414543499999979</v>
      </c>
      <c r="K992" s="17" t="s">
        <v>49</v>
      </c>
      <c r="L992" s="17" t="s">
        <v>51</v>
      </c>
      <c r="M992" s="17" t="s">
        <v>55</v>
      </c>
    </row>
    <row r="993" spans="1:13" ht="13.5" x14ac:dyDescent="0.25">
      <c r="A993" s="3">
        <v>43452</v>
      </c>
      <c r="B993" s="2">
        <v>34.7256</v>
      </c>
      <c r="C993" s="2">
        <v>45.127546271064432</v>
      </c>
      <c r="D993" s="2">
        <v>-0.51761559134122592</v>
      </c>
      <c r="E993" s="2">
        <v>0.40590208846915687</v>
      </c>
      <c r="F993" s="2">
        <v>34.778660000000002</v>
      </c>
      <c r="G993" s="2">
        <v>35.313429999999997</v>
      </c>
      <c r="H993" s="2">
        <v>34.814519999999987</v>
      </c>
      <c r="I993" s="2">
        <v>36.211731999999998</v>
      </c>
      <c r="J993" s="2">
        <v>41.403762999999984</v>
      </c>
      <c r="K993" s="17" t="s">
        <v>47</v>
      </c>
      <c r="L993" s="17" t="s">
        <v>51</v>
      </c>
      <c r="M993" s="17" t="s">
        <v>52</v>
      </c>
    </row>
    <row r="994" spans="1:13" ht="13.5" x14ac:dyDescent="0.25">
      <c r="A994" s="3">
        <v>43453</v>
      </c>
      <c r="B994" s="2">
        <v>34.728400000000001</v>
      </c>
      <c r="C994" s="2">
        <v>45.151399317016228</v>
      </c>
      <c r="D994" s="2">
        <v>-0.21063694165987101</v>
      </c>
      <c r="E994" s="2">
        <v>0.49551791953213165</v>
      </c>
      <c r="F994" s="2">
        <v>34.778659999999995</v>
      </c>
      <c r="G994" s="2">
        <v>35.135550000000002</v>
      </c>
      <c r="H994" s="2">
        <v>34.856869999999986</v>
      </c>
      <c r="I994" s="2">
        <v>36.077617999999987</v>
      </c>
      <c r="J994" s="2">
        <v>41.392297499999984</v>
      </c>
      <c r="K994" s="17" t="s">
        <v>49</v>
      </c>
      <c r="L994" s="17" t="s">
        <v>50</v>
      </c>
      <c r="M994" s="17" t="s">
        <v>51</v>
      </c>
    </row>
    <row r="995" spans="1:13" ht="13.5" x14ac:dyDescent="0.25">
      <c r="A995" s="3">
        <v>43454</v>
      </c>
      <c r="B995" s="2">
        <v>34.389600000000002</v>
      </c>
      <c r="C995" s="2">
        <v>42.730917969701622</v>
      </c>
      <c r="D995" s="2">
        <v>9.9364415687745122E-2</v>
      </c>
      <c r="E995" s="2">
        <v>0.54610645701588101</v>
      </c>
      <c r="F995" s="2">
        <v>34.657260000000001</v>
      </c>
      <c r="G995" s="2">
        <v>34.909670000000006</v>
      </c>
      <c r="H995" s="2">
        <v>34.883694999999996</v>
      </c>
      <c r="I995" s="2">
        <v>35.949433999999997</v>
      </c>
      <c r="J995" s="2">
        <v>41.374078499999989</v>
      </c>
      <c r="K995" s="17" t="s">
        <v>49</v>
      </c>
      <c r="L995" s="17" t="s">
        <v>50</v>
      </c>
      <c r="M995" s="17" t="s">
        <v>54</v>
      </c>
    </row>
    <row r="996" spans="1:13" ht="13.5" x14ac:dyDescent="0.25">
      <c r="A996" s="3">
        <v>43455</v>
      </c>
      <c r="B996" s="2">
        <v>34.169400000000003</v>
      </c>
      <c r="C996" s="2">
        <v>41.185542846769764</v>
      </c>
      <c r="D996" s="2">
        <v>0.36143995873003121</v>
      </c>
      <c r="E996" s="2">
        <v>0.54529442799608885</v>
      </c>
      <c r="F996" s="2">
        <v>34.491820000000004</v>
      </c>
      <c r="G996" s="2">
        <v>34.675890000000003</v>
      </c>
      <c r="H996" s="2">
        <v>34.912214999999996</v>
      </c>
      <c r="I996" s="2">
        <v>35.819669999999995</v>
      </c>
      <c r="J996" s="2">
        <v>41.355032999999992</v>
      </c>
      <c r="K996" s="17" t="s">
        <v>49</v>
      </c>
      <c r="L996" s="17" t="s">
        <v>50</v>
      </c>
      <c r="M996" s="17" t="s">
        <v>54</v>
      </c>
    </row>
    <row r="997" spans="1:13" ht="13.5" x14ac:dyDescent="0.25">
      <c r="A997" s="3">
        <v>43458</v>
      </c>
      <c r="B997" s="2">
        <v>33.8249</v>
      </c>
      <c r="C997" s="2">
        <v>38.820138607544784</v>
      </c>
      <c r="D997" s="2">
        <v>0.27294940175483617</v>
      </c>
      <c r="E997" s="2">
        <v>0.49327607749706065</v>
      </c>
      <c r="F997" s="2">
        <v>34.367579999999997</v>
      </c>
      <c r="G997" s="2">
        <v>34.629869999999997</v>
      </c>
      <c r="H997" s="2">
        <v>34.930849999999992</v>
      </c>
      <c r="I997" s="2">
        <v>35.694307999999992</v>
      </c>
      <c r="J997" s="2">
        <v>41.334127499999987</v>
      </c>
      <c r="K997" s="17" t="s">
        <v>49</v>
      </c>
      <c r="L997" s="17" t="s">
        <v>50</v>
      </c>
      <c r="M997" s="17" t="s">
        <v>54</v>
      </c>
    </row>
    <row r="998" spans="1:13" ht="13.5" x14ac:dyDescent="0.25">
      <c r="A998" s="3">
        <v>43459</v>
      </c>
      <c r="B998" s="2">
        <v>33.472000000000001</v>
      </c>
      <c r="C998" s="2">
        <v>36.50708925447357</v>
      </c>
      <c r="D998" s="2">
        <v>0.38697076706766609</v>
      </c>
      <c r="E998" s="2">
        <v>0.42528953913977763</v>
      </c>
      <c r="F998" s="2">
        <v>34.116860000000003</v>
      </c>
      <c r="G998" s="2">
        <v>34.447760000000002</v>
      </c>
      <c r="H998" s="2">
        <v>34.931839999999994</v>
      </c>
      <c r="I998" s="2">
        <v>35.578829999999996</v>
      </c>
      <c r="J998" s="2">
        <v>41.309537999999996</v>
      </c>
      <c r="K998" s="17" t="s">
        <v>49</v>
      </c>
      <c r="L998" s="17" t="s">
        <v>50</v>
      </c>
      <c r="M998" s="17" t="s">
        <v>54</v>
      </c>
    </row>
    <row r="999" spans="1:13" ht="13.5" x14ac:dyDescent="0.25">
      <c r="A999" s="3">
        <v>43460</v>
      </c>
      <c r="B999" s="2">
        <v>33.881399999999999</v>
      </c>
      <c r="C999" s="2">
        <v>40.906065223042845</v>
      </c>
      <c r="D999" s="2">
        <v>0.37544424966811363</v>
      </c>
      <c r="E999" s="2">
        <v>0.35169262854786831</v>
      </c>
      <c r="F999" s="2">
        <v>33.94746</v>
      </c>
      <c r="G999" s="2">
        <v>34.363059999999997</v>
      </c>
      <c r="H999" s="2">
        <v>34.945959999999992</v>
      </c>
      <c r="I999" s="2">
        <v>35.457591999999998</v>
      </c>
      <c r="J999" s="2">
        <v>41.286995499999996</v>
      </c>
      <c r="K999" s="17" t="s">
        <v>47</v>
      </c>
      <c r="L999" s="17" t="s">
        <v>48</v>
      </c>
      <c r="M999" s="17" t="s">
        <v>52</v>
      </c>
    </row>
    <row r="1000" spans="1:13" ht="13.5" x14ac:dyDescent="0.25">
      <c r="A1000" s="3">
        <v>43461</v>
      </c>
      <c r="B1000" s="2">
        <v>33.878599999999999</v>
      </c>
      <c r="C1000" s="2">
        <v>40.885201713087064</v>
      </c>
      <c r="D1000" s="2">
        <v>0.41325630299132854</v>
      </c>
      <c r="E1000" s="2">
        <v>0.27234764718796678</v>
      </c>
      <c r="F1000" s="2">
        <v>33.84526000000001</v>
      </c>
      <c r="G1000" s="2">
        <v>34.251259999999995</v>
      </c>
      <c r="H1000" s="2">
        <v>34.961349999999996</v>
      </c>
      <c r="I1000" s="2">
        <v>35.344597999999998</v>
      </c>
      <c r="J1000" s="2">
        <v>41.263067999999976</v>
      </c>
      <c r="K1000" s="17" t="s">
        <v>47</v>
      </c>
      <c r="L1000" s="17" t="s">
        <v>48</v>
      </c>
      <c r="M1000" s="17" t="s">
        <v>52</v>
      </c>
    </row>
    <row r="1001" spans="1:13" ht="13.5" x14ac:dyDescent="0.25">
      <c r="A1001" s="3">
        <v>43462</v>
      </c>
      <c r="B1001" s="2">
        <v>33.9407</v>
      </c>
      <c r="C1001" s="2">
        <v>41.596669972016052</v>
      </c>
      <c r="D1001" s="2">
        <v>0.4463123982959516</v>
      </c>
      <c r="E1001" s="2">
        <v>0.19381615292297641</v>
      </c>
      <c r="F1001" s="2">
        <v>33.799519999999994</v>
      </c>
      <c r="G1001" s="2">
        <v>34.145670000000003</v>
      </c>
      <c r="H1001" s="2">
        <v>34.929589999999997</v>
      </c>
      <c r="I1001" s="2">
        <v>35.232846000000002</v>
      </c>
      <c r="J1001" s="2">
        <v>41.239588499999982</v>
      </c>
      <c r="K1001" s="17" t="s">
        <v>49</v>
      </c>
      <c r="L1001" s="17" t="s">
        <v>50</v>
      </c>
      <c r="M1001" s="17" t="s">
        <v>54</v>
      </c>
    </row>
    <row r="1002" spans="1:13" ht="13.5" x14ac:dyDescent="0.25">
      <c r="A1002" s="3">
        <v>43465</v>
      </c>
      <c r="B1002" s="2">
        <v>33.740200000000002</v>
      </c>
      <c r="C1002" s="2">
        <v>39.925882161112668</v>
      </c>
      <c r="D1002" s="2">
        <v>0.40931745987882096</v>
      </c>
      <c r="E1002" s="2">
        <v>0.12501221915091415</v>
      </c>
      <c r="F1002" s="2">
        <v>33.782579999999996</v>
      </c>
      <c r="G1002" s="2">
        <v>34.07508</v>
      </c>
      <c r="H1002" s="2">
        <v>34.793214999999989</v>
      </c>
      <c r="I1002" s="2">
        <v>35.111438</v>
      </c>
      <c r="J1002" s="2">
        <v>41.216326499999987</v>
      </c>
      <c r="K1002" s="17" t="s">
        <v>49</v>
      </c>
      <c r="L1002" s="17" t="s">
        <v>50</v>
      </c>
      <c r="M1002" s="17" t="s">
        <v>54</v>
      </c>
    </row>
    <row r="1003" spans="1:13" ht="13.5" x14ac:dyDescent="0.25">
      <c r="A1003" s="3">
        <v>43467</v>
      </c>
      <c r="B1003" s="2">
        <v>33.316699999999997</v>
      </c>
      <c r="C1003" s="2">
        <v>36.583389969615112</v>
      </c>
      <c r="D1003" s="2">
        <v>0.45808304989526505</v>
      </c>
      <c r="E1003" s="2">
        <v>6.5963174024234628E-2</v>
      </c>
      <c r="F1003" s="2">
        <v>33.751519999999999</v>
      </c>
      <c r="G1003" s="2">
        <v>33.934190000000001</v>
      </c>
      <c r="H1003" s="2">
        <v>34.623809999999999</v>
      </c>
      <c r="I1003" s="2">
        <v>34.981560000000009</v>
      </c>
      <c r="J1003" s="2">
        <v>41.190823499999986</v>
      </c>
      <c r="K1003" s="17" t="s">
        <v>49</v>
      </c>
      <c r="L1003" s="17" t="s">
        <v>50</v>
      </c>
      <c r="M1003" s="17" t="s">
        <v>54</v>
      </c>
    </row>
    <row r="1004" spans="1:13" ht="13.5" x14ac:dyDescent="0.25">
      <c r="A1004" s="3">
        <v>43468</v>
      </c>
      <c r="B1004" s="2">
        <v>33.274299999999997</v>
      </c>
      <c r="C1004" s="2">
        <v>36.256128830737055</v>
      </c>
      <c r="D1004" s="2">
        <v>0.510696739510486</v>
      </c>
      <c r="E1004" s="2">
        <v>1.4125659932015512E-2</v>
      </c>
      <c r="F1004" s="2">
        <v>33.630099999999992</v>
      </c>
      <c r="G1004" s="2">
        <v>33.788780000000003</v>
      </c>
      <c r="H1004" s="2">
        <v>34.462164999999999</v>
      </c>
      <c r="I1004" s="2">
        <v>34.873421999999998</v>
      </c>
      <c r="J1004" s="2">
        <v>41.163737499999982</v>
      </c>
      <c r="K1004" s="17" t="s">
        <v>49</v>
      </c>
      <c r="L1004" s="17" t="s">
        <v>50</v>
      </c>
      <c r="M1004" s="17" t="s">
        <v>54</v>
      </c>
    </row>
    <row r="1005" spans="1:13" ht="13.5" x14ac:dyDescent="0.25">
      <c r="A1005" s="3">
        <v>43469</v>
      </c>
      <c r="B1005" s="2">
        <v>33.034300000000002</v>
      </c>
      <c r="C1005" s="2">
        <v>34.381294965356005</v>
      </c>
      <c r="D1005" s="2">
        <v>0.5283240263655955</v>
      </c>
      <c r="E1005" s="2">
        <v>-2.4765966527916662E-2</v>
      </c>
      <c r="F1005" s="2">
        <v>33.461240000000004</v>
      </c>
      <c r="G1005" s="2">
        <v>33.65325</v>
      </c>
      <c r="H1005" s="2">
        <v>34.281459999999996</v>
      </c>
      <c r="I1005" s="2">
        <v>34.783636000000001</v>
      </c>
      <c r="J1005" s="2">
        <v>41.135451499999988</v>
      </c>
      <c r="K1005" s="17" t="s">
        <v>49</v>
      </c>
      <c r="L1005" s="17" t="s">
        <v>50</v>
      </c>
      <c r="M1005" s="17" t="s">
        <v>54</v>
      </c>
    </row>
    <row r="1006" spans="1:13" ht="13.5" x14ac:dyDescent="0.25">
      <c r="A1006" s="3">
        <v>43472</v>
      </c>
      <c r="B1006" s="2">
        <v>32.190100000000001</v>
      </c>
      <c r="C1006" s="2">
        <v>28.749677739231942</v>
      </c>
      <c r="D1006" s="2">
        <v>0.58021521662113429</v>
      </c>
      <c r="E1006" s="2">
        <v>-5.9222396465945279E-2</v>
      </c>
      <c r="F1006" s="2">
        <v>33.11112</v>
      </c>
      <c r="G1006" s="2">
        <v>33.455320000000007</v>
      </c>
      <c r="H1006" s="2">
        <v>34.065605000000005</v>
      </c>
      <c r="I1006" s="2">
        <v>34.693342000000008</v>
      </c>
      <c r="J1006" s="2">
        <v>41.102739</v>
      </c>
      <c r="K1006" s="17" t="s">
        <v>47</v>
      </c>
      <c r="L1006" s="17" t="s">
        <v>51</v>
      </c>
      <c r="M1006" s="17" t="s">
        <v>52</v>
      </c>
    </row>
    <row r="1007" spans="1:13" ht="13.5" x14ac:dyDescent="0.25">
      <c r="A1007" s="3">
        <v>43473</v>
      </c>
      <c r="B1007" s="2">
        <v>32.469700000000003</v>
      </c>
      <c r="C1007" s="2">
        <v>32.68259463365095</v>
      </c>
      <c r="D1007" s="2">
        <v>0.56310358258633642</v>
      </c>
      <c r="E1007" s="2">
        <v>-9.6007944743429441E-2</v>
      </c>
      <c r="F1007" s="2">
        <v>32.857019999999999</v>
      </c>
      <c r="G1007" s="2">
        <v>33.319800000000001</v>
      </c>
      <c r="H1007" s="2">
        <v>33.974834999999999</v>
      </c>
      <c r="I1007" s="2">
        <v>34.609204000000005</v>
      </c>
      <c r="J1007" s="2">
        <v>41.070532999999998</v>
      </c>
      <c r="K1007" s="17" t="s">
        <v>47</v>
      </c>
      <c r="L1007" s="17" t="s">
        <v>51</v>
      </c>
      <c r="M1007" s="17" t="s">
        <v>52</v>
      </c>
    </row>
    <row r="1008" spans="1:13" ht="13.5" x14ac:dyDescent="0.25">
      <c r="A1008" s="3">
        <v>43474</v>
      </c>
      <c r="B1008" s="2">
        <v>31.625399999999999</v>
      </c>
      <c r="C1008" s="2">
        <v>27.708779506113615</v>
      </c>
      <c r="D1008" s="2">
        <v>0.56697220455239261</v>
      </c>
      <c r="E1008" s="2">
        <v>-0.12639880809378995</v>
      </c>
      <c r="F1008" s="2">
        <v>32.51876</v>
      </c>
      <c r="G1008" s="2">
        <v>33.13514</v>
      </c>
      <c r="H1008" s="2">
        <v>33.791450000000005</v>
      </c>
      <c r="I1008" s="2">
        <v>34.507616000000006</v>
      </c>
      <c r="J1008" s="2">
        <v>41.034654000000003</v>
      </c>
      <c r="K1008" s="17" t="s">
        <v>47</v>
      </c>
      <c r="L1008" s="17" t="s">
        <v>51</v>
      </c>
      <c r="M1008" s="17" t="s">
        <v>52</v>
      </c>
    </row>
    <row r="1009" spans="1:13" ht="13.5" x14ac:dyDescent="0.25">
      <c r="A1009" s="3">
        <v>43475</v>
      </c>
      <c r="B1009" s="2">
        <v>31.337399999999999</v>
      </c>
      <c r="C1009" s="2">
        <v>26.241726203892512</v>
      </c>
      <c r="D1009" s="2">
        <v>0.66890377783574451</v>
      </c>
      <c r="E1009" s="2">
        <v>-0.1567265899168318</v>
      </c>
      <c r="F1009" s="2">
        <v>32.13138</v>
      </c>
      <c r="G1009" s="2">
        <v>32.880739999999996</v>
      </c>
      <c r="H1009" s="2">
        <v>33.621899999999997</v>
      </c>
      <c r="I1009" s="2">
        <v>34.422290000000004</v>
      </c>
      <c r="J1009" s="2">
        <v>40.996238499999997</v>
      </c>
      <c r="K1009" s="17" t="s">
        <v>47</v>
      </c>
      <c r="L1009" s="17" t="s">
        <v>48</v>
      </c>
      <c r="M1009" s="17" t="s">
        <v>52</v>
      </c>
    </row>
    <row r="1010" spans="1:13" ht="13.5" x14ac:dyDescent="0.25">
      <c r="A1010" s="3">
        <v>43476</v>
      </c>
      <c r="B1010" s="2">
        <v>31.905000000000001</v>
      </c>
      <c r="C1010" s="2">
        <v>33.692875626123069</v>
      </c>
      <c r="D1010" s="2">
        <v>0.72765810131602393</v>
      </c>
      <c r="E1010" s="2">
        <v>-0.18260602304047857</v>
      </c>
      <c r="F1010" s="2">
        <v>31.905520000000003</v>
      </c>
      <c r="G1010" s="2">
        <v>32.68338</v>
      </c>
      <c r="H1010" s="2">
        <v>33.467319999999994</v>
      </c>
      <c r="I1010" s="2">
        <v>34.331996000000004</v>
      </c>
      <c r="J1010" s="2">
        <v>40.957096000000007</v>
      </c>
      <c r="K1010" s="17" t="s">
        <v>47</v>
      </c>
      <c r="L1010" s="17" t="s">
        <v>51</v>
      </c>
      <c r="M1010" s="17" t="s">
        <v>52</v>
      </c>
    </row>
    <row r="1011" spans="1:13" ht="13.5" x14ac:dyDescent="0.25">
      <c r="A1011" s="3">
        <v>43480</v>
      </c>
      <c r="B1011" s="2">
        <v>31.7073</v>
      </c>
      <c r="C1011" s="2">
        <v>32.462757270875187</v>
      </c>
      <c r="D1011" s="2">
        <v>0.81208774961179131</v>
      </c>
      <c r="E1011" s="2">
        <v>-0.22883741313912787</v>
      </c>
      <c r="F1011" s="2">
        <v>31.808960000000003</v>
      </c>
      <c r="G1011" s="2">
        <v>32.460039999999999</v>
      </c>
      <c r="H1011" s="2">
        <v>33.302855000000001</v>
      </c>
      <c r="I1011" s="2">
        <v>34.254634000000003</v>
      </c>
      <c r="J1011" s="2">
        <v>40.914086000000005</v>
      </c>
      <c r="K1011" s="17" t="s">
        <v>47</v>
      </c>
      <c r="L1011" s="17" t="s">
        <v>51</v>
      </c>
      <c r="M1011" s="17" t="s">
        <v>52</v>
      </c>
    </row>
    <row r="1012" spans="1:13" ht="13.5" x14ac:dyDescent="0.25">
      <c r="A1012" s="3">
        <v>43481</v>
      </c>
      <c r="B1012" s="2">
        <v>32.655999999999999</v>
      </c>
      <c r="C1012" s="2">
        <v>43.182780185366049</v>
      </c>
      <c r="D1012" s="2">
        <v>0.79331339714138949</v>
      </c>
      <c r="E1012" s="2">
        <v>-0.29381280046334424</v>
      </c>
      <c r="F1012" s="2">
        <v>31.846219999999999</v>
      </c>
      <c r="G1012" s="2">
        <v>32.351620000000004</v>
      </c>
      <c r="H1012" s="2">
        <v>33.213349999999998</v>
      </c>
      <c r="I1012" s="2">
        <v>34.185572000000001</v>
      </c>
      <c r="J1012" s="2">
        <v>40.873762500000005</v>
      </c>
      <c r="K1012" s="17" t="s">
        <v>47</v>
      </c>
      <c r="L1012" s="17" t="s">
        <v>51</v>
      </c>
      <c r="M1012" s="17" t="s">
        <v>53</v>
      </c>
    </row>
    <row r="1013" spans="1:13" ht="13.5" x14ac:dyDescent="0.25">
      <c r="A1013" s="3">
        <v>43482</v>
      </c>
      <c r="B1013" s="2">
        <v>33.740200000000002</v>
      </c>
      <c r="C1013" s="2">
        <v>52.468205193400223</v>
      </c>
      <c r="D1013" s="2">
        <v>0.6364541364065559</v>
      </c>
      <c r="E1013" s="2">
        <v>-0.37082568642712826</v>
      </c>
      <c r="F1013" s="2">
        <v>32.269180000000006</v>
      </c>
      <c r="G1013" s="2">
        <v>32.393970000000003</v>
      </c>
      <c r="H1013" s="2">
        <v>33.164079999999998</v>
      </c>
      <c r="I1013" s="2">
        <v>34.127408000000003</v>
      </c>
      <c r="J1013" s="2">
        <v>40.838174500000015</v>
      </c>
      <c r="K1013" s="17" t="s">
        <v>49</v>
      </c>
      <c r="L1013" s="17" t="s">
        <v>51</v>
      </c>
      <c r="M1013" s="17" t="s">
        <v>55</v>
      </c>
    </row>
    <row r="1014" spans="1:13" ht="13.5" x14ac:dyDescent="0.25">
      <c r="A1014" s="3">
        <v>43483</v>
      </c>
      <c r="B1014" s="2">
        <v>34.446100000000001</v>
      </c>
      <c r="C1014" s="2">
        <v>57.354841355901463</v>
      </c>
      <c r="D1014" s="2">
        <v>0.4426674889771931</v>
      </c>
      <c r="E1014" s="2">
        <v>-0.45906099988330445</v>
      </c>
      <c r="F1014" s="2">
        <v>32.890920000000008</v>
      </c>
      <c r="G1014" s="2">
        <v>32.511150000000001</v>
      </c>
      <c r="H1014" s="2">
        <v>33.149964999999995</v>
      </c>
      <c r="I1014" s="2">
        <v>34.093640000000008</v>
      </c>
      <c r="J1014" s="2">
        <v>40.806143500000012</v>
      </c>
      <c r="K1014" s="17" t="s">
        <v>49</v>
      </c>
      <c r="L1014" s="17" t="s">
        <v>50</v>
      </c>
      <c r="M1014" s="17" t="s">
        <v>55</v>
      </c>
    </row>
    <row r="1015" spans="1:13" ht="13.5" x14ac:dyDescent="0.25">
      <c r="A1015" s="3">
        <v>43486</v>
      </c>
      <c r="B1015" s="2">
        <v>34.440399999999997</v>
      </c>
      <c r="C1015" s="2">
        <v>57.30361138125059</v>
      </c>
      <c r="D1015" s="2">
        <v>0.23594099895160525</v>
      </c>
      <c r="E1015" s="2">
        <v>-0.53767077339881364</v>
      </c>
      <c r="F1015" s="2">
        <v>33.398000000000003</v>
      </c>
      <c r="G1015" s="2">
        <v>32.651760000000003</v>
      </c>
      <c r="H1015" s="2">
        <v>33.152504999999998</v>
      </c>
      <c r="I1015" s="2">
        <v>34.054676000000001</v>
      </c>
      <c r="J1015" s="2">
        <v>40.774056500000015</v>
      </c>
      <c r="K1015" s="17" t="s">
        <v>49</v>
      </c>
      <c r="L1015" s="17" t="s">
        <v>50</v>
      </c>
      <c r="M1015" s="17" t="s">
        <v>55</v>
      </c>
    </row>
    <row r="1016" spans="1:13" ht="13.5" x14ac:dyDescent="0.25">
      <c r="A1016" s="3">
        <v>43487</v>
      </c>
      <c r="B1016" s="2">
        <v>34.446100000000001</v>
      </c>
      <c r="C1016" s="2">
        <v>57.344642402701808</v>
      </c>
      <c r="D1016" s="2">
        <v>-7.5036063022309918E-2</v>
      </c>
      <c r="E1016" s="2">
        <v>-0.61635321005292376</v>
      </c>
      <c r="F1016" s="2">
        <v>33.945759999999993</v>
      </c>
      <c r="G1016" s="2">
        <v>32.877360000000003</v>
      </c>
      <c r="H1016" s="2">
        <v>33.166339999999998</v>
      </c>
      <c r="I1016" s="2">
        <v>34.037624000000008</v>
      </c>
      <c r="J1016" s="2">
        <v>40.740627000000018</v>
      </c>
      <c r="K1016" s="17" t="s">
        <v>49</v>
      </c>
      <c r="L1016" s="17" t="s">
        <v>50</v>
      </c>
      <c r="M1016" s="17" t="s">
        <v>55</v>
      </c>
    </row>
    <row r="1017" spans="1:13" ht="13.5" x14ac:dyDescent="0.25">
      <c r="A1017" s="3">
        <v>43488</v>
      </c>
      <c r="B1017" s="2">
        <v>33.994300000000003</v>
      </c>
      <c r="C1017" s="2">
        <v>52.997233967063977</v>
      </c>
      <c r="D1017" s="2">
        <v>-0.26705129889335666</v>
      </c>
      <c r="E1017" s="2">
        <v>-0.6814267193224588</v>
      </c>
      <c r="F1017" s="2">
        <v>34.213419999999999</v>
      </c>
      <c r="G1017" s="2">
        <v>33.029820000000001</v>
      </c>
      <c r="H1017" s="2">
        <v>33.174809999999994</v>
      </c>
      <c r="I1017" s="2">
        <v>34.022942</v>
      </c>
      <c r="J1017" s="2">
        <v>40.705487000000019</v>
      </c>
      <c r="K1017" s="17" t="s">
        <v>49</v>
      </c>
      <c r="L1017" s="17" t="s">
        <v>50</v>
      </c>
      <c r="M1017" s="17" t="s">
        <v>55</v>
      </c>
    </row>
    <row r="1018" spans="1:13" ht="13.5" x14ac:dyDescent="0.25">
      <c r="A1018" s="3">
        <v>43489</v>
      </c>
      <c r="B1018" s="2">
        <v>33.316699999999997</v>
      </c>
      <c r="C1018" s="2">
        <v>47.215785390254176</v>
      </c>
      <c r="D1018" s="2">
        <v>-0.51152134068527744</v>
      </c>
      <c r="E1018" s="2">
        <v>-0.73582587539933275</v>
      </c>
      <c r="F1018" s="2">
        <v>34.128720000000001</v>
      </c>
      <c r="G1018" s="2">
        <v>33.198950000000004</v>
      </c>
      <c r="H1018" s="2">
        <v>33.167044999999987</v>
      </c>
      <c r="I1018" s="2">
        <v>33.994708000000003</v>
      </c>
      <c r="J1018" s="2">
        <v>40.667096000000022</v>
      </c>
      <c r="K1018" s="17" t="s">
        <v>49</v>
      </c>
      <c r="L1018" s="17" t="s">
        <v>50</v>
      </c>
      <c r="M1018" s="17" t="s">
        <v>54</v>
      </c>
    </row>
    <row r="1019" spans="1:13" ht="13.5" x14ac:dyDescent="0.25">
      <c r="A1019" s="3">
        <v>43490</v>
      </c>
      <c r="B1019" s="2">
        <v>33.598999999999997</v>
      </c>
      <c r="C1019" s="2">
        <v>49.678743928259067</v>
      </c>
      <c r="D1019" s="2">
        <v>-0.7817212726796825</v>
      </c>
      <c r="E1019" s="2">
        <v>-0.77951641929808924</v>
      </c>
      <c r="F1019" s="2">
        <v>33.959299999999999</v>
      </c>
      <c r="G1019" s="2">
        <v>33.425110000000004</v>
      </c>
      <c r="H1019" s="2">
        <v>33.152924999999996</v>
      </c>
      <c r="I1019" s="2">
        <v>33.980589999999999</v>
      </c>
      <c r="J1019" s="2">
        <v>40.630391000000024</v>
      </c>
      <c r="K1019" s="17" t="s">
        <v>49</v>
      </c>
      <c r="L1019" s="17" t="s">
        <v>51</v>
      </c>
      <c r="M1019" s="17" t="s">
        <v>54</v>
      </c>
    </row>
    <row r="1020" spans="1:13" ht="13.5" x14ac:dyDescent="0.25">
      <c r="A1020" s="3">
        <v>43493</v>
      </c>
      <c r="B1020" s="2">
        <v>33.598999999999997</v>
      </c>
      <c r="C1020" s="2">
        <v>49.678743928259067</v>
      </c>
      <c r="D1020" s="2">
        <v>-0.92295801401228772</v>
      </c>
      <c r="E1020" s="2">
        <v>-0.79899906056903558</v>
      </c>
      <c r="F1020" s="2">
        <v>33.791019999999996</v>
      </c>
      <c r="G1020" s="2">
        <v>33.59451</v>
      </c>
      <c r="H1020" s="2">
        <v>33.138945</v>
      </c>
      <c r="I1020" s="2">
        <v>33.969295999999993</v>
      </c>
      <c r="J1020" s="2">
        <v>40.59341150000003</v>
      </c>
      <c r="K1020" s="17" t="s">
        <v>49</v>
      </c>
      <c r="L1020" s="17" t="s">
        <v>51</v>
      </c>
      <c r="M1020" s="17" t="s">
        <v>54</v>
      </c>
    </row>
    <row r="1021" spans="1:13" ht="13.5" x14ac:dyDescent="0.25">
      <c r="A1021" s="3">
        <v>43494</v>
      </c>
      <c r="B1021" s="2">
        <v>34.160899999999998</v>
      </c>
      <c r="C1021" s="2">
        <v>54.571961664418772</v>
      </c>
      <c r="D1021" s="2">
        <v>-1.1144379906801447</v>
      </c>
      <c r="E1021" s="2">
        <v>-0.77377190575462884</v>
      </c>
      <c r="F1021" s="2">
        <v>33.733979999999995</v>
      </c>
      <c r="G1021" s="2">
        <v>33.839869999999998</v>
      </c>
      <c r="H1021" s="2">
        <v>33.149954999999999</v>
      </c>
      <c r="I1021" s="2">
        <v>33.986179999999997</v>
      </c>
      <c r="J1021" s="2">
        <v>40.562669500000034</v>
      </c>
      <c r="K1021" s="17" t="s">
        <v>47</v>
      </c>
      <c r="L1021" s="17" t="s">
        <v>51</v>
      </c>
      <c r="M1021" s="17" t="s">
        <v>52</v>
      </c>
    </row>
    <row r="1022" spans="1:13" ht="13.5" x14ac:dyDescent="0.25">
      <c r="A1022" s="3">
        <v>43495</v>
      </c>
      <c r="B1022" s="2">
        <v>33.881399999999999</v>
      </c>
      <c r="C1022" s="2">
        <v>51.870073345091257</v>
      </c>
      <c r="D1022" s="2">
        <v>-1.1130614710816857</v>
      </c>
      <c r="E1022" s="2">
        <v>-0.71437394463026127</v>
      </c>
      <c r="F1022" s="2">
        <v>33.71139999999999</v>
      </c>
      <c r="G1022" s="2">
        <v>33.962409999999998</v>
      </c>
      <c r="H1022" s="2">
        <v>33.157015000000008</v>
      </c>
      <c r="I1022" s="2">
        <v>33.986746000000004</v>
      </c>
      <c r="J1022" s="2">
        <v>40.537371500000035</v>
      </c>
      <c r="K1022" s="17" t="s">
        <v>49</v>
      </c>
      <c r="L1022" s="17" t="s">
        <v>51</v>
      </c>
      <c r="M1022" s="17" t="s">
        <v>54</v>
      </c>
    </row>
    <row r="1023" spans="1:13" ht="13.5" x14ac:dyDescent="0.25">
      <c r="A1023" s="3">
        <v>43496</v>
      </c>
      <c r="B1023" s="2">
        <v>33.881399999999999</v>
      </c>
      <c r="C1023" s="2">
        <v>51.870073345091257</v>
      </c>
      <c r="D1023" s="2">
        <v>-0.94646321246656839</v>
      </c>
      <c r="E1023" s="2">
        <v>-0.63044323689846571</v>
      </c>
      <c r="F1023" s="2">
        <v>33.824339999999992</v>
      </c>
      <c r="G1023" s="2">
        <v>33.97652999999999</v>
      </c>
      <c r="H1023" s="2">
        <v>33.185250000000003</v>
      </c>
      <c r="I1023" s="2">
        <v>33.986745999999989</v>
      </c>
      <c r="J1023" s="2">
        <v>40.511607000000033</v>
      </c>
      <c r="K1023" s="17" t="s">
        <v>49</v>
      </c>
      <c r="L1023" s="17" t="s">
        <v>51</v>
      </c>
      <c r="M1023" s="17" t="s">
        <v>55</v>
      </c>
    </row>
    <row r="1024" spans="1:13" ht="13.5" x14ac:dyDescent="0.25">
      <c r="A1024" s="3">
        <v>43497</v>
      </c>
      <c r="B1024" s="2">
        <v>33.8108</v>
      </c>
      <c r="C1024" s="2">
        <v>51.128501642078248</v>
      </c>
      <c r="D1024" s="2">
        <v>-0.69293109289669985</v>
      </c>
      <c r="E1024" s="2">
        <v>-0.52268223338066433</v>
      </c>
      <c r="F1024" s="2">
        <v>33.866699999999994</v>
      </c>
      <c r="G1024" s="2">
        <v>33.912999999999997</v>
      </c>
      <c r="H1024" s="2">
        <v>33.212074999999999</v>
      </c>
      <c r="I1024" s="2">
        <v>33.985333999999995</v>
      </c>
      <c r="J1024" s="2">
        <v>40.485147000000033</v>
      </c>
      <c r="K1024" s="17" t="s">
        <v>47</v>
      </c>
      <c r="L1024" s="17" t="s">
        <v>51</v>
      </c>
      <c r="M1024" s="17" t="s">
        <v>53</v>
      </c>
    </row>
    <row r="1025" spans="1:13" ht="13.5" x14ac:dyDescent="0.25">
      <c r="A1025" s="3">
        <v>43500</v>
      </c>
      <c r="B1025" s="2">
        <v>33.8108</v>
      </c>
      <c r="C1025" s="2">
        <v>51.128501642078248</v>
      </c>
      <c r="D1025" s="2">
        <v>-0.48003520328616389</v>
      </c>
      <c r="E1025" s="2">
        <v>-0.39204166178622918</v>
      </c>
      <c r="F1025" s="2">
        <v>33.909059999999997</v>
      </c>
      <c r="G1025" s="2">
        <v>33.850039999999993</v>
      </c>
      <c r="H1025" s="2">
        <v>33.250899999999994</v>
      </c>
      <c r="I1025" s="2">
        <v>33.984487999999999</v>
      </c>
      <c r="J1025" s="2">
        <v>40.453477000000035</v>
      </c>
      <c r="K1025" s="17" t="s">
        <v>47</v>
      </c>
      <c r="L1025" s="17" t="s">
        <v>51</v>
      </c>
      <c r="M1025" s="17" t="s">
        <v>53</v>
      </c>
    </row>
    <row r="1026" spans="1:13" ht="13.5" x14ac:dyDescent="0.25">
      <c r="A1026" s="3">
        <v>43501</v>
      </c>
      <c r="B1026" s="2">
        <v>33.344900000000003</v>
      </c>
      <c r="C1026" s="2">
        <v>46.085825944415149</v>
      </c>
      <c r="D1026" s="2">
        <v>-0.26520297976467333</v>
      </c>
      <c r="E1026" s="2">
        <v>-0.25541775176173614</v>
      </c>
      <c r="F1026" s="2">
        <v>33.74586</v>
      </c>
      <c r="G1026" s="2">
        <v>33.739919999999991</v>
      </c>
      <c r="H1026" s="2">
        <v>33.308639999999997</v>
      </c>
      <c r="I1026" s="2">
        <v>33.979405999999997</v>
      </c>
      <c r="J1026" s="2">
        <v>40.41934050000004</v>
      </c>
      <c r="K1026" s="17" t="s">
        <v>47</v>
      </c>
      <c r="L1026" s="17" t="s">
        <v>51</v>
      </c>
      <c r="M1026" s="17" t="s">
        <v>52</v>
      </c>
    </row>
    <row r="1027" spans="1:13" ht="13.5" x14ac:dyDescent="0.25">
      <c r="A1027" s="3">
        <v>43502</v>
      </c>
      <c r="B1027" s="2">
        <v>33.020200000000003</v>
      </c>
      <c r="C1027" s="2">
        <v>42.909495731171695</v>
      </c>
      <c r="D1027" s="2">
        <v>-0.12677143165223015</v>
      </c>
      <c r="E1027" s="2">
        <v>-0.13441541235954602</v>
      </c>
      <c r="F1027" s="2">
        <v>33.573620000000005</v>
      </c>
      <c r="G1027" s="2">
        <v>33.642509999999994</v>
      </c>
      <c r="H1027" s="2">
        <v>33.336165000000001</v>
      </c>
      <c r="I1027" s="2">
        <v>33.97076599999999</v>
      </c>
      <c r="J1027" s="2">
        <v>40.387008000000044</v>
      </c>
      <c r="K1027" s="17" t="s">
        <v>47</v>
      </c>
      <c r="L1027" s="17" t="s">
        <v>51</v>
      </c>
      <c r="M1027" s="17" t="s">
        <v>52</v>
      </c>
    </row>
    <row r="1028" spans="1:13" ht="13.5" x14ac:dyDescent="0.25">
      <c r="A1028" s="3">
        <v>43503</v>
      </c>
      <c r="B1028" s="2">
        <v>32.752000000000002</v>
      </c>
      <c r="C1028" s="2">
        <v>40.43075399567406</v>
      </c>
      <c r="D1028" s="2">
        <v>-9.0147609835902642E-2</v>
      </c>
      <c r="E1028" s="2">
        <v>-3.4915341481626963E-2</v>
      </c>
      <c r="F1028" s="2">
        <v>33.347740000000002</v>
      </c>
      <c r="G1028" s="2">
        <v>33.586039999999997</v>
      </c>
      <c r="H1028" s="2">
        <v>33.392494999999997</v>
      </c>
      <c r="I1028" s="2">
        <v>33.956761999999998</v>
      </c>
      <c r="J1028" s="2">
        <v>40.350318000000044</v>
      </c>
      <c r="K1028" s="17" t="s">
        <v>47</v>
      </c>
      <c r="L1028" s="17" t="s">
        <v>51</v>
      </c>
      <c r="M1028" s="17" t="s">
        <v>52</v>
      </c>
    </row>
    <row r="1029" spans="1:13" ht="13.5" x14ac:dyDescent="0.25">
      <c r="A1029" s="3">
        <v>43504</v>
      </c>
      <c r="B1029" s="2">
        <v>32.752000000000002</v>
      </c>
      <c r="C1029" s="2">
        <v>40.43075399567406</v>
      </c>
      <c r="D1029" s="2">
        <v>-1.0560312289364049E-2</v>
      </c>
      <c r="E1029" s="2">
        <v>4.6877241913932582E-2</v>
      </c>
      <c r="F1029" s="2">
        <v>33.135980000000004</v>
      </c>
      <c r="G1029" s="2">
        <v>33.501339999999999</v>
      </c>
      <c r="H1029" s="2">
        <v>33.463224999999994</v>
      </c>
      <c r="I1029" s="2">
        <v>33.939821999999992</v>
      </c>
      <c r="J1029" s="2">
        <v>40.314999000000043</v>
      </c>
      <c r="K1029" s="17" t="s">
        <v>47</v>
      </c>
      <c r="L1029" s="17" t="s">
        <v>51</v>
      </c>
      <c r="M1029" s="17" t="s">
        <v>52</v>
      </c>
    </row>
    <row r="1030" spans="1:13" ht="13.5" x14ac:dyDescent="0.25">
      <c r="A1030" s="3">
        <v>43507</v>
      </c>
      <c r="B1030" s="2">
        <v>32.469700000000003</v>
      </c>
      <c r="C1030" s="2">
        <v>37.767471412573165</v>
      </c>
      <c r="D1030" s="2">
        <v>8.2478286213358842E-2</v>
      </c>
      <c r="E1030" s="2">
        <v>0.11261839347436781</v>
      </c>
      <c r="F1030" s="2">
        <v>32.867760000000011</v>
      </c>
      <c r="G1030" s="2">
        <v>33.38841</v>
      </c>
      <c r="H1030" s="2">
        <v>33.491459999999996</v>
      </c>
      <c r="I1030" s="2">
        <v>33.9178</v>
      </c>
      <c r="J1030" s="2">
        <v>40.278543000000042</v>
      </c>
      <c r="K1030" s="17" t="s">
        <v>47</v>
      </c>
      <c r="L1030" s="17" t="s">
        <v>51</v>
      </c>
      <c r="M1030" s="17" t="s">
        <v>52</v>
      </c>
    </row>
    <row r="1031" spans="1:13" ht="13.5" x14ac:dyDescent="0.25">
      <c r="A1031" s="3">
        <v>43508</v>
      </c>
      <c r="B1031" s="2">
        <v>31.905000000000001</v>
      </c>
      <c r="C1031" s="2">
        <v>33.07409893260369</v>
      </c>
      <c r="D1031" s="2">
        <v>0.2955771507244549</v>
      </c>
      <c r="E1031" s="2">
        <v>0.15114129173788321</v>
      </c>
      <c r="F1031" s="2">
        <v>32.57978</v>
      </c>
      <c r="G1031" s="2">
        <v>33.162819999999996</v>
      </c>
      <c r="H1031" s="2">
        <v>33.501344999999986</v>
      </c>
      <c r="I1031" s="2">
        <v>33.864381999999999</v>
      </c>
      <c r="J1031" s="2">
        <v>40.239263500000035</v>
      </c>
      <c r="K1031" s="17" t="s">
        <v>47</v>
      </c>
      <c r="L1031" s="17" t="s">
        <v>48</v>
      </c>
      <c r="M1031" s="17" t="s">
        <v>52</v>
      </c>
    </row>
    <row r="1032" spans="1:13" ht="13.5" x14ac:dyDescent="0.25">
      <c r="A1032" s="3">
        <v>43509</v>
      </c>
      <c r="B1032" s="2">
        <v>32.469700000000003</v>
      </c>
      <c r="C1032" s="2">
        <v>40.97357483196528</v>
      </c>
      <c r="D1032" s="2">
        <v>0.40004518245566345</v>
      </c>
      <c r="E1032" s="2">
        <v>0.15241008719011373</v>
      </c>
      <c r="F1032" s="2">
        <v>32.469680000000004</v>
      </c>
      <c r="G1032" s="2">
        <v>33.021650000000001</v>
      </c>
      <c r="H1032" s="2">
        <v>33.492029999999986</v>
      </c>
      <c r="I1032" s="2">
        <v>33.784422000000006</v>
      </c>
      <c r="J1032" s="2">
        <v>40.202807500000041</v>
      </c>
      <c r="K1032" s="17" t="s">
        <v>47</v>
      </c>
      <c r="L1032" s="17" t="s">
        <v>48</v>
      </c>
      <c r="M1032" s="17" t="s">
        <v>52</v>
      </c>
    </row>
    <row r="1033" spans="1:13" ht="13.5" x14ac:dyDescent="0.25">
      <c r="A1033" s="3">
        <v>43510</v>
      </c>
      <c r="B1033" s="2">
        <v>32.469700000000003</v>
      </c>
      <c r="C1033" s="2">
        <v>40.973574831965287</v>
      </c>
      <c r="D1033" s="2">
        <v>0.49342218529400839</v>
      </c>
      <c r="E1033" s="2">
        <v>0.12674629995130166</v>
      </c>
      <c r="F1033" s="2">
        <v>32.413220000000003</v>
      </c>
      <c r="G1033" s="2">
        <v>32.880479999999999</v>
      </c>
      <c r="H1033" s="2">
        <v>33.428504999999987</v>
      </c>
      <c r="I1033" s="2">
        <v>33.699720000000006</v>
      </c>
      <c r="J1033" s="2">
        <v>40.166214500000038</v>
      </c>
      <c r="K1033" s="17" t="s">
        <v>47</v>
      </c>
      <c r="L1033" s="17" t="s">
        <v>51</v>
      </c>
      <c r="M1033" s="17" t="s">
        <v>52</v>
      </c>
    </row>
    <row r="1034" spans="1:13" ht="13.5" x14ac:dyDescent="0.25">
      <c r="A1034" s="3">
        <v>43511</v>
      </c>
      <c r="B1034" s="2">
        <v>32.469700000000003</v>
      </c>
      <c r="C1034" s="2">
        <v>40.97357483196528</v>
      </c>
      <c r="D1034" s="2">
        <v>0.56618397173095758</v>
      </c>
      <c r="E1034" s="2">
        <v>0.11192310659626004</v>
      </c>
      <c r="F1034" s="2">
        <v>32.356759999999994</v>
      </c>
      <c r="G1034" s="2">
        <v>32.746369999999999</v>
      </c>
      <c r="H1034" s="2">
        <v>33.329684999999998</v>
      </c>
      <c r="I1034" s="2">
        <v>33.618970000000012</v>
      </c>
      <c r="J1034" s="2">
        <v>40.129758500000037</v>
      </c>
      <c r="K1034" s="17" t="s">
        <v>47</v>
      </c>
      <c r="L1034" s="17" t="s">
        <v>51</v>
      </c>
      <c r="M1034" s="17" t="s">
        <v>52</v>
      </c>
    </row>
    <row r="1035" spans="1:13" ht="13.5" x14ac:dyDescent="0.25">
      <c r="A1035" s="3">
        <v>43514</v>
      </c>
      <c r="B1035" s="2">
        <v>32.469700000000003</v>
      </c>
      <c r="C1035" s="2">
        <v>40.97357483196528</v>
      </c>
      <c r="D1035" s="2">
        <v>0.63202202125584961</v>
      </c>
      <c r="E1035" s="2">
        <v>7.9335180839182756E-2</v>
      </c>
      <c r="F1035" s="2">
        <v>32.356759999999994</v>
      </c>
      <c r="G1035" s="2">
        <v>32.612260000000006</v>
      </c>
      <c r="H1035" s="2">
        <v>33.231149999999992</v>
      </c>
      <c r="I1035" s="2">
        <v>33.535396000000006</v>
      </c>
      <c r="J1035" s="2">
        <v>40.092219000000036</v>
      </c>
      <c r="K1035" s="17" t="s">
        <v>47</v>
      </c>
      <c r="L1035" s="17" t="s">
        <v>51</v>
      </c>
      <c r="M1035" s="17" t="s">
        <v>51</v>
      </c>
    </row>
    <row r="1036" spans="1:13" ht="13.5" x14ac:dyDescent="0.25">
      <c r="A1036" s="3">
        <v>43515</v>
      </c>
      <c r="B1036" s="2">
        <v>32.1873</v>
      </c>
      <c r="C1036" s="2">
        <v>37.959781977486401</v>
      </c>
      <c r="D1036" s="2">
        <v>0.64092679485790427</v>
      </c>
      <c r="E1036" s="2">
        <v>5.2497877762479273E-2</v>
      </c>
      <c r="F1036" s="2">
        <v>32.413220000000003</v>
      </c>
      <c r="G1036" s="2">
        <v>32.496499999999997</v>
      </c>
      <c r="H1036" s="2">
        <v>33.118209999999991</v>
      </c>
      <c r="I1036" s="2">
        <v>33.448998000000003</v>
      </c>
      <c r="J1036" s="2">
        <v>40.053665500000037</v>
      </c>
      <c r="K1036" s="17" t="s">
        <v>49</v>
      </c>
      <c r="L1036" s="17" t="s">
        <v>51</v>
      </c>
      <c r="M1036" s="17" t="s">
        <v>55</v>
      </c>
    </row>
    <row r="1037" spans="1:13" ht="13.5" x14ac:dyDescent="0.25">
      <c r="A1037" s="3">
        <v>43516</v>
      </c>
      <c r="B1037" s="2">
        <v>32.469700000000003</v>
      </c>
      <c r="C1037" s="2">
        <v>42.513441308014677</v>
      </c>
      <c r="D1037" s="2">
        <v>0.58291911839389599</v>
      </c>
      <c r="E1037" s="2">
        <v>1.8269534982309123E-2</v>
      </c>
      <c r="F1037" s="2">
        <v>32.413220000000003</v>
      </c>
      <c r="G1037" s="2">
        <v>32.441449999999996</v>
      </c>
      <c r="H1037" s="2">
        <v>33.041979999999995</v>
      </c>
      <c r="I1037" s="2">
        <v>33.412690000000005</v>
      </c>
      <c r="J1037" s="2">
        <v>40.016524000000032</v>
      </c>
      <c r="K1037" s="17" t="s">
        <v>49</v>
      </c>
      <c r="L1037" s="17" t="s">
        <v>51</v>
      </c>
      <c r="M1037" s="17" t="s">
        <v>51</v>
      </c>
    </row>
    <row r="1038" spans="1:13" ht="13.5" x14ac:dyDescent="0.25">
      <c r="A1038" s="3">
        <v>43517</v>
      </c>
      <c r="B1038" s="2">
        <v>31.905000000000001</v>
      </c>
      <c r="C1038" s="2">
        <v>36.710879334244034</v>
      </c>
      <c r="D1038" s="2">
        <v>0.53767015115408157</v>
      </c>
      <c r="E1038" s="2">
        <v>-2.3708103682742704E-2</v>
      </c>
      <c r="F1038" s="2">
        <v>32.300280000000001</v>
      </c>
      <c r="G1038" s="2">
        <v>32.356749999999998</v>
      </c>
      <c r="H1038" s="2">
        <v>32.971394999999994</v>
      </c>
      <c r="I1038" s="2">
        <v>33.344928000000003</v>
      </c>
      <c r="J1038" s="2">
        <v>39.975873500000027</v>
      </c>
      <c r="K1038" s="17" t="s">
        <v>47</v>
      </c>
      <c r="L1038" s="17" t="s">
        <v>51</v>
      </c>
      <c r="M1038" s="17" t="s">
        <v>52</v>
      </c>
    </row>
    <row r="1039" spans="1:13" ht="13.5" x14ac:dyDescent="0.25">
      <c r="A1039" s="3">
        <v>43518</v>
      </c>
      <c r="B1039" s="2">
        <v>32.469700000000003</v>
      </c>
      <c r="C1039" s="2">
        <v>44.821402476451517</v>
      </c>
      <c r="D1039" s="2">
        <v>0.46391417794733059</v>
      </c>
      <c r="E1039" s="2">
        <v>-6.2555742519562529E-2</v>
      </c>
      <c r="F1039" s="2">
        <v>32.300280000000001</v>
      </c>
      <c r="G1039" s="2">
        <v>32.32851999999999</v>
      </c>
      <c r="H1039" s="2">
        <v>32.914929999999998</v>
      </c>
      <c r="I1039" s="2">
        <v>33.299754000000007</v>
      </c>
      <c r="J1039" s="2">
        <v>39.938046500000027</v>
      </c>
      <c r="K1039" s="17" t="s">
        <v>49</v>
      </c>
      <c r="L1039" s="17" t="s">
        <v>51</v>
      </c>
      <c r="M1039" s="17" t="s">
        <v>51</v>
      </c>
    </row>
    <row r="1040" spans="1:13" ht="13.5" x14ac:dyDescent="0.25">
      <c r="A1040" s="3">
        <v>43521</v>
      </c>
      <c r="B1040" s="2">
        <v>32.469700000000003</v>
      </c>
      <c r="C1040" s="2">
        <v>44.821402476451517</v>
      </c>
      <c r="D1040" s="2">
        <v>0.36062771258082904</v>
      </c>
      <c r="E1040" s="2">
        <v>-8.0926569074831631E-2</v>
      </c>
      <c r="F1040" s="2">
        <v>32.300280000000001</v>
      </c>
      <c r="G1040" s="2">
        <v>32.32851999999999</v>
      </c>
      <c r="H1040" s="2">
        <v>32.858464999999995</v>
      </c>
      <c r="I1040" s="2">
        <v>33.249216000000011</v>
      </c>
      <c r="J1040" s="2">
        <v>39.899534000000031</v>
      </c>
      <c r="K1040" s="17" t="s">
        <v>49</v>
      </c>
      <c r="L1040" s="17" t="s">
        <v>51</v>
      </c>
      <c r="M1040" s="17" t="s">
        <v>51</v>
      </c>
    </row>
    <row r="1041" spans="1:13" ht="13.5" x14ac:dyDescent="0.25">
      <c r="A1041" s="3">
        <v>43522</v>
      </c>
      <c r="B1041" s="2">
        <v>32.752000000000002</v>
      </c>
      <c r="C1041" s="2">
        <v>48.637573226215238</v>
      </c>
      <c r="D1041" s="2">
        <v>0.16780751649503145</v>
      </c>
      <c r="E1041" s="2">
        <v>-6.1143141596431229E-2</v>
      </c>
      <c r="F1041" s="2">
        <v>32.413220000000003</v>
      </c>
      <c r="G1041" s="2">
        <v>32.413220000000003</v>
      </c>
      <c r="H1041" s="2">
        <v>32.788019999999996</v>
      </c>
      <c r="I1041" s="2">
        <v>33.204324000000014</v>
      </c>
      <c r="J1041" s="2">
        <v>39.861061500000027</v>
      </c>
      <c r="K1041" s="17" t="s">
        <v>49</v>
      </c>
      <c r="L1041" s="17" t="s">
        <v>51</v>
      </c>
      <c r="M1041" s="17" t="s">
        <v>55</v>
      </c>
    </row>
    <row r="1042" spans="1:13" ht="13.5" x14ac:dyDescent="0.25">
      <c r="A1042" s="3">
        <v>43523</v>
      </c>
      <c r="B1042" s="2">
        <v>32.864899999999999</v>
      </c>
      <c r="C1042" s="2">
        <v>50.123245683812897</v>
      </c>
      <c r="D1042" s="2">
        <v>8.3686764387984169E-2</v>
      </c>
      <c r="E1042" s="2">
        <v>3.1467113380420422E-3</v>
      </c>
      <c r="F1042" s="2">
        <v>32.492260000000002</v>
      </c>
      <c r="G1042" s="2">
        <v>32.452739999999999</v>
      </c>
      <c r="H1042" s="2">
        <v>32.737195</v>
      </c>
      <c r="I1042" s="2">
        <v>33.172700000000006</v>
      </c>
      <c r="J1042" s="2">
        <v>39.823153500000018</v>
      </c>
      <c r="K1042" s="17" t="s">
        <v>47</v>
      </c>
      <c r="L1042" s="17" t="s">
        <v>51</v>
      </c>
      <c r="M1042" s="17" t="s">
        <v>53</v>
      </c>
    </row>
    <row r="1043" spans="1:13" ht="13.5" x14ac:dyDescent="0.25">
      <c r="A1043" s="3">
        <v>43524</v>
      </c>
      <c r="B1043" s="2">
        <v>32.469700000000003</v>
      </c>
      <c r="C1043" s="2">
        <v>45.195171332242616</v>
      </c>
      <c r="D1043" s="2">
        <v>4.1596867274051874E-2</v>
      </c>
      <c r="E1043" s="2">
        <v>8.4454122498360235E-2</v>
      </c>
      <c r="F1043" s="2">
        <v>32.605200000000004</v>
      </c>
      <c r="G1043" s="2">
        <v>32.452739999999999</v>
      </c>
      <c r="H1043" s="2">
        <v>32.666609999999999</v>
      </c>
      <c r="I1043" s="2">
        <v>33.127582000000011</v>
      </c>
      <c r="J1043" s="2">
        <v>39.782858500000025</v>
      </c>
      <c r="K1043" s="17" t="s">
        <v>49</v>
      </c>
      <c r="L1043" s="17" t="s">
        <v>50</v>
      </c>
      <c r="M1043" s="17" t="s">
        <v>55</v>
      </c>
    </row>
    <row r="1044" spans="1:13" ht="13.5" x14ac:dyDescent="0.25">
      <c r="A1044" s="3">
        <v>43525</v>
      </c>
      <c r="B1044" s="2">
        <v>32.469700000000003</v>
      </c>
      <c r="C1044" s="2">
        <v>45.195171332242616</v>
      </c>
      <c r="D1044" s="2">
        <v>8.1464137828106686E-3</v>
      </c>
      <c r="E1044" s="2">
        <v>0.15533658535764472</v>
      </c>
      <c r="F1044" s="2">
        <v>32.605200000000004</v>
      </c>
      <c r="G1044" s="2">
        <v>32.452739999999991</v>
      </c>
      <c r="H1044" s="2">
        <v>32.599554999999995</v>
      </c>
      <c r="I1044" s="2">
        <v>33.082408000000015</v>
      </c>
      <c r="J1044" s="2">
        <v>39.742700500000026</v>
      </c>
      <c r="K1044" s="17" t="s">
        <v>49</v>
      </c>
      <c r="L1044" s="17" t="s">
        <v>51</v>
      </c>
      <c r="M1044" s="17" t="s">
        <v>51</v>
      </c>
    </row>
    <row r="1045" spans="1:13" ht="13.5" x14ac:dyDescent="0.25">
      <c r="A1045" s="3">
        <v>43528</v>
      </c>
      <c r="B1045" s="2">
        <v>32.749200000000002</v>
      </c>
      <c r="C1045" s="2">
        <v>49.285031581694405</v>
      </c>
      <c r="D1045" s="2">
        <v>-3.885774680186671E-2</v>
      </c>
      <c r="E1045" s="2">
        <v>0.23452094220232989</v>
      </c>
      <c r="F1045" s="2">
        <v>32.661100000000005</v>
      </c>
      <c r="G1045" s="2">
        <v>32.480690000000003</v>
      </c>
      <c r="H1045" s="2">
        <v>32.546475000000001</v>
      </c>
      <c r="I1045" s="2">
        <v>33.049600000000012</v>
      </c>
      <c r="J1045" s="2">
        <v>39.70174650000002</v>
      </c>
      <c r="K1045" s="17" t="s">
        <v>49</v>
      </c>
      <c r="L1045" s="17" t="s">
        <v>51</v>
      </c>
      <c r="M1045" s="17" t="s">
        <v>55</v>
      </c>
    </row>
    <row r="1046" spans="1:13" ht="13.5" x14ac:dyDescent="0.25">
      <c r="A1046" s="3">
        <v>43529</v>
      </c>
      <c r="B1046" s="2">
        <v>32.046100000000003</v>
      </c>
      <c r="C1046" s="2">
        <v>40.996836589277542</v>
      </c>
      <c r="D1046" s="2">
        <v>-6.9791402567055627E-2</v>
      </c>
      <c r="E1046" s="2">
        <v>0.3106264607481099</v>
      </c>
      <c r="F1046" s="2">
        <v>32.519919999999999</v>
      </c>
      <c r="G1046" s="2">
        <v>32.466570000000004</v>
      </c>
      <c r="H1046" s="2">
        <v>32.481534999999994</v>
      </c>
      <c r="I1046" s="2">
        <v>33.007134000000015</v>
      </c>
      <c r="J1046" s="2">
        <v>39.658321500000028</v>
      </c>
      <c r="K1046" s="17" t="s">
        <v>47</v>
      </c>
      <c r="L1046" s="17" t="s">
        <v>51</v>
      </c>
      <c r="M1046" s="17" t="s">
        <v>52</v>
      </c>
    </row>
    <row r="1047" spans="1:13" ht="13.5" x14ac:dyDescent="0.25">
      <c r="A1047" s="3">
        <v>43530</v>
      </c>
      <c r="B1047" s="2">
        <v>31.905000000000001</v>
      </c>
      <c r="C1047" s="2">
        <v>39.559078925881764</v>
      </c>
      <c r="D1047" s="2">
        <v>-3.7724706627329851E-2</v>
      </c>
      <c r="E1047" s="2">
        <v>0.40415059144317805</v>
      </c>
      <c r="F1047" s="2">
        <v>32.327939999999998</v>
      </c>
      <c r="G1047" s="2">
        <v>32.4101</v>
      </c>
      <c r="H1047" s="2">
        <v>32.425774999999994</v>
      </c>
      <c r="I1047" s="2">
        <v>32.968736000000014</v>
      </c>
      <c r="J1047" s="2">
        <v>39.61413450000002</v>
      </c>
      <c r="K1047" s="17" t="s">
        <v>47</v>
      </c>
      <c r="L1047" s="17" t="s">
        <v>51</v>
      </c>
      <c r="M1047" s="17" t="s">
        <v>52</v>
      </c>
    </row>
    <row r="1048" spans="1:13" ht="13.5" x14ac:dyDescent="0.25">
      <c r="A1048" s="3">
        <v>43531</v>
      </c>
      <c r="B1048" s="2">
        <v>32.469700000000003</v>
      </c>
      <c r="C1048" s="2">
        <v>47.495224213012804</v>
      </c>
      <c r="D1048" s="2">
        <v>-0.13444254078706308</v>
      </c>
      <c r="E1048" s="2">
        <v>0.50380945203824412</v>
      </c>
      <c r="F1048" s="2">
        <v>32.327939999999998</v>
      </c>
      <c r="G1048" s="2">
        <v>32.466570000000004</v>
      </c>
      <c r="H1048" s="2">
        <v>32.411659999999998</v>
      </c>
      <c r="I1048" s="2">
        <v>32.94869000000002</v>
      </c>
      <c r="J1048" s="2">
        <v>39.572912500000022</v>
      </c>
      <c r="K1048" s="17" t="s">
        <v>49</v>
      </c>
      <c r="L1048" s="17" t="s">
        <v>50</v>
      </c>
      <c r="M1048" s="17" t="s">
        <v>51</v>
      </c>
    </row>
    <row r="1049" spans="1:13" ht="13.5" x14ac:dyDescent="0.25">
      <c r="A1049" s="3">
        <v>43532</v>
      </c>
      <c r="B1049" s="2">
        <v>32.046100000000003</v>
      </c>
      <c r="C1049" s="2">
        <v>42.940439370291521</v>
      </c>
      <c r="D1049" s="2">
        <v>-9.6867139735152819E-2</v>
      </c>
      <c r="E1049" s="2">
        <v>0.59900218722424903</v>
      </c>
      <c r="F1049" s="2">
        <v>32.243220000000001</v>
      </c>
      <c r="G1049" s="2">
        <v>32.424210000000002</v>
      </c>
      <c r="H1049" s="2">
        <v>32.376364999999993</v>
      </c>
      <c r="I1049" s="2">
        <v>32.911984000000018</v>
      </c>
      <c r="J1049" s="2">
        <v>39.529516000000015</v>
      </c>
      <c r="K1049" s="17" t="s">
        <v>49</v>
      </c>
      <c r="L1049" s="17" t="s">
        <v>50</v>
      </c>
      <c r="M1049" s="17" t="s">
        <v>54</v>
      </c>
    </row>
    <row r="1050" spans="1:13" ht="13.5" x14ac:dyDescent="0.25">
      <c r="A1050" s="3">
        <v>43535</v>
      </c>
      <c r="B1050" s="2">
        <v>31.848500000000001</v>
      </c>
      <c r="C1050" s="2">
        <v>40.96680937148205</v>
      </c>
      <c r="D1050" s="2">
        <v>-4.6859436463890347E-2</v>
      </c>
      <c r="E1050" s="2">
        <v>0.66293219971169248</v>
      </c>
      <c r="F1050" s="2">
        <v>32.063079999999999</v>
      </c>
      <c r="G1050" s="2">
        <v>32.362090000000009</v>
      </c>
      <c r="H1050" s="2">
        <v>32.345304999999996</v>
      </c>
      <c r="I1050" s="2">
        <v>32.871382000000018</v>
      </c>
      <c r="J1050" s="2">
        <v>39.485470500000012</v>
      </c>
      <c r="K1050" s="17" t="s">
        <v>49</v>
      </c>
      <c r="L1050" s="17" t="s">
        <v>50</v>
      </c>
      <c r="M1050" s="17" t="s">
        <v>54</v>
      </c>
    </row>
    <row r="1051" spans="1:13" ht="13.5" x14ac:dyDescent="0.25">
      <c r="A1051" s="3">
        <v>43536</v>
      </c>
      <c r="B1051" s="2">
        <v>31.622599999999998</v>
      </c>
      <c r="C1051" s="2">
        <v>38.772790845711704</v>
      </c>
      <c r="D1051" s="2">
        <v>6.0097703551655002E-2</v>
      </c>
      <c r="E1051" s="2">
        <v>0.70010717805890332</v>
      </c>
      <c r="F1051" s="2">
        <v>31.978380000000005</v>
      </c>
      <c r="G1051" s="2">
        <v>32.24915</v>
      </c>
      <c r="H1051" s="2">
        <v>32.331184999999998</v>
      </c>
      <c r="I1051" s="2">
        <v>32.825020000000016</v>
      </c>
      <c r="J1051" s="2">
        <v>39.440295500000019</v>
      </c>
      <c r="K1051" s="17" t="s">
        <v>49</v>
      </c>
      <c r="L1051" s="17" t="s">
        <v>50</v>
      </c>
      <c r="M1051" s="17" t="s">
        <v>54</v>
      </c>
    </row>
    <row r="1052" spans="1:13" ht="13.5" x14ac:dyDescent="0.25">
      <c r="A1052" s="3">
        <v>43537</v>
      </c>
      <c r="B1052" s="2">
        <v>30.775600000000001</v>
      </c>
      <c r="C1052" s="2">
        <v>31.878913876486394</v>
      </c>
      <c r="D1052" s="2">
        <v>0.23619178528974061</v>
      </c>
      <c r="E1052" s="2">
        <v>0.71974513972552412</v>
      </c>
      <c r="F1052" s="2">
        <v>31.752500000000005</v>
      </c>
      <c r="G1052" s="2">
        <v>32.040219999999998</v>
      </c>
      <c r="H1052" s="2">
        <v>32.246480000000005</v>
      </c>
      <c r="I1052" s="2">
        <v>32.765728000000017</v>
      </c>
      <c r="J1052" s="2">
        <v>39.390179500000016</v>
      </c>
      <c r="K1052" s="17" t="s">
        <v>49</v>
      </c>
      <c r="L1052" s="17" t="s">
        <v>50</v>
      </c>
      <c r="M1052" s="17" t="s">
        <v>54</v>
      </c>
    </row>
    <row r="1053" spans="1:13" ht="13.5" x14ac:dyDescent="0.25">
      <c r="A1053" s="3">
        <v>43538</v>
      </c>
      <c r="B1053" s="2">
        <v>31.303599999999999</v>
      </c>
      <c r="C1053" s="2">
        <v>39.143018181395377</v>
      </c>
      <c r="D1053" s="2">
        <v>0.29536416516670272</v>
      </c>
      <c r="E1053" s="2">
        <v>0.72590720886742666</v>
      </c>
      <c r="F1053" s="2">
        <v>31.519279999999998</v>
      </c>
      <c r="G1053" s="2">
        <v>31.923610000000004</v>
      </c>
      <c r="H1053" s="2">
        <v>32.188175000000001</v>
      </c>
      <c r="I1053" s="2">
        <v>32.725466000000011</v>
      </c>
      <c r="J1053" s="2">
        <v>39.342138500000011</v>
      </c>
      <c r="K1053" s="17" t="s">
        <v>47</v>
      </c>
      <c r="L1053" s="17" t="s">
        <v>51</v>
      </c>
      <c r="M1053" s="17" t="s">
        <v>52</v>
      </c>
    </row>
    <row r="1054" spans="1:13" ht="13.5" x14ac:dyDescent="0.25">
      <c r="A1054" s="3">
        <v>43539</v>
      </c>
      <c r="B1054" s="2">
        <v>30.6739</v>
      </c>
      <c r="C1054" s="2">
        <v>34.427872190134266</v>
      </c>
      <c r="D1054" s="2">
        <v>0.39829165179205717</v>
      </c>
      <c r="E1054" s="2">
        <v>0.72124681591604367</v>
      </c>
      <c r="F1054" s="2">
        <v>31.24484</v>
      </c>
      <c r="G1054" s="2">
        <v>31.744030000000002</v>
      </c>
      <c r="H1054" s="2">
        <v>32.098384999999993</v>
      </c>
      <c r="I1054" s="2">
        <v>32.673458000000011</v>
      </c>
      <c r="J1054" s="2">
        <v>39.290949000000012</v>
      </c>
      <c r="K1054" s="17" t="s">
        <v>47</v>
      </c>
      <c r="L1054" s="17" t="s">
        <v>48</v>
      </c>
      <c r="M1054" s="17" t="s">
        <v>52</v>
      </c>
    </row>
    <row r="1055" spans="1:13" ht="13.5" x14ac:dyDescent="0.25">
      <c r="A1055" s="3">
        <v>43542</v>
      </c>
      <c r="B1055" s="2">
        <v>30.916799999999999</v>
      </c>
      <c r="C1055" s="2">
        <v>37.552747377497205</v>
      </c>
      <c r="D1055" s="2">
        <v>0.51986627348664882</v>
      </c>
      <c r="E1055" s="2">
        <v>0.69571443469414818</v>
      </c>
      <c r="F1055" s="2">
        <v>31.058500000000002</v>
      </c>
      <c r="G1055" s="2">
        <v>31.560790000000004</v>
      </c>
      <c r="H1055" s="2">
        <v>32.020740000000004</v>
      </c>
      <c r="I1055" s="2">
        <v>32.631108000000005</v>
      </c>
      <c r="J1055" s="2">
        <v>39.240974000000016</v>
      </c>
      <c r="K1055" s="17" t="s">
        <v>47</v>
      </c>
      <c r="L1055" s="17" t="s">
        <v>51</v>
      </c>
      <c r="M1055" s="17" t="s">
        <v>52</v>
      </c>
    </row>
    <row r="1056" spans="1:13" ht="13.5" x14ac:dyDescent="0.25">
      <c r="A1056" s="3">
        <v>43543</v>
      </c>
      <c r="B1056" s="2">
        <v>30.916799999999999</v>
      </c>
      <c r="C1056" s="2">
        <v>37.552747377497205</v>
      </c>
      <c r="D1056" s="2">
        <v>0.52190546400536064</v>
      </c>
      <c r="E1056" s="2">
        <v>0.66526691628483003</v>
      </c>
      <c r="F1056" s="2">
        <v>30.917340000000003</v>
      </c>
      <c r="G1056" s="2">
        <v>31.447860000000002</v>
      </c>
      <c r="H1056" s="2">
        <v>31.957214999999998</v>
      </c>
      <c r="I1056" s="2">
        <v>32.605642000000003</v>
      </c>
      <c r="J1056" s="2">
        <v>39.190858000000013</v>
      </c>
      <c r="K1056" s="17" t="s">
        <v>49</v>
      </c>
      <c r="L1056" s="17" t="s">
        <v>51</v>
      </c>
      <c r="M1056" s="17" t="s">
        <v>54</v>
      </c>
    </row>
    <row r="1057" spans="1:13" ht="13.5" x14ac:dyDescent="0.25">
      <c r="A1057" s="3">
        <v>43545</v>
      </c>
      <c r="B1057" s="2">
        <v>31.622599999999998</v>
      </c>
      <c r="C1057" s="2">
        <v>46.193844170671028</v>
      </c>
      <c r="D1057" s="2">
        <v>0.45643582165956076</v>
      </c>
      <c r="E1057" s="2">
        <v>0.62966068170591272</v>
      </c>
      <c r="F1057" s="2">
        <v>31.086739999999999</v>
      </c>
      <c r="G1057" s="2">
        <v>31.419619999999998</v>
      </c>
      <c r="H1057" s="2">
        <v>31.914859999999997</v>
      </c>
      <c r="I1057" s="2">
        <v>32.588699999999996</v>
      </c>
      <c r="J1057" s="2">
        <v>39.144835500000006</v>
      </c>
      <c r="K1057" s="17" t="s">
        <v>49</v>
      </c>
      <c r="L1057" s="17" t="s">
        <v>50</v>
      </c>
      <c r="M1057" s="17" t="s">
        <v>55</v>
      </c>
    </row>
    <row r="1058" spans="1:13" ht="13.5" x14ac:dyDescent="0.25">
      <c r="A1058" s="3">
        <v>43546</v>
      </c>
      <c r="B1058" s="2">
        <v>32.752000000000002</v>
      </c>
      <c r="C1058" s="2">
        <v>56.553804617535633</v>
      </c>
      <c r="D1058" s="2">
        <v>0.40637629193952307</v>
      </c>
      <c r="E1058" s="2">
        <v>0.58869578220840657</v>
      </c>
      <c r="F1058" s="2">
        <v>31.376420000000003</v>
      </c>
      <c r="G1058" s="2">
        <v>31.447849999999999</v>
      </c>
      <c r="H1058" s="2">
        <v>31.957209999999996</v>
      </c>
      <c r="I1058" s="2">
        <v>32.611231999999994</v>
      </c>
      <c r="J1058" s="2">
        <v>39.103895500000014</v>
      </c>
      <c r="K1058" s="17" t="s">
        <v>49</v>
      </c>
      <c r="L1058" s="17" t="s">
        <v>50</v>
      </c>
      <c r="M1058" s="17" t="s">
        <v>55</v>
      </c>
    </row>
    <row r="1059" spans="1:13" ht="13.5" x14ac:dyDescent="0.25">
      <c r="A1059" s="3">
        <v>43549</v>
      </c>
      <c r="B1059" s="2">
        <v>33.853099999999998</v>
      </c>
      <c r="C1059" s="2">
        <v>63.859813337340462</v>
      </c>
      <c r="D1059" s="2">
        <v>0.21257550606839004</v>
      </c>
      <c r="E1059" s="2">
        <v>0.54023279508382882</v>
      </c>
      <c r="F1059" s="2">
        <v>32.012260000000005</v>
      </c>
      <c r="G1059" s="2">
        <v>31.628549999999997</v>
      </c>
      <c r="H1059" s="2">
        <v>32.026380000000003</v>
      </c>
      <c r="I1059" s="2">
        <v>32.661546000000001</v>
      </c>
      <c r="J1059" s="2">
        <v>39.068461000000013</v>
      </c>
      <c r="K1059" s="17" t="s">
        <v>49</v>
      </c>
      <c r="L1059" s="17" t="s">
        <v>50</v>
      </c>
      <c r="M1059" s="17" t="s">
        <v>55</v>
      </c>
    </row>
    <row r="1060" spans="1:13" ht="13.5" x14ac:dyDescent="0.25">
      <c r="A1060" s="3">
        <v>43550</v>
      </c>
      <c r="B1060" s="2">
        <v>33.316699999999997</v>
      </c>
      <c r="C1060" s="2">
        <v>58.682726946351679</v>
      </c>
      <c r="D1060" s="2">
        <v>4.7055511370849956E-2</v>
      </c>
      <c r="E1060" s="2">
        <v>0.48299166963751239</v>
      </c>
      <c r="F1060" s="2">
        <v>32.492239999999995</v>
      </c>
      <c r="G1060" s="2">
        <v>31.775369999999999</v>
      </c>
      <c r="H1060" s="2">
        <v>32.068730000000002</v>
      </c>
      <c r="I1060" s="2">
        <v>32.689779999999999</v>
      </c>
      <c r="J1060" s="2">
        <v>39.030344500000012</v>
      </c>
      <c r="K1060" s="17" t="s">
        <v>49</v>
      </c>
      <c r="L1060" s="17" t="s">
        <v>50</v>
      </c>
      <c r="M1060" s="17" t="s">
        <v>55</v>
      </c>
    </row>
    <row r="1061" spans="1:13" ht="13.5" x14ac:dyDescent="0.25">
      <c r="A1061" s="3">
        <v>43551</v>
      </c>
      <c r="B1061" s="2">
        <v>33.373199999999997</v>
      </c>
      <c r="C1061" s="2">
        <v>59.059221094528255</v>
      </c>
      <c r="D1061" s="2">
        <v>-0.13883229657019314</v>
      </c>
      <c r="E1061" s="2">
        <v>0.43436699131860174</v>
      </c>
      <c r="F1061" s="2">
        <v>32.983519999999999</v>
      </c>
      <c r="G1061" s="2">
        <v>31.950430000000004</v>
      </c>
      <c r="H1061" s="2">
        <v>32.099789999999999</v>
      </c>
      <c r="I1061" s="2">
        <v>32.723097999999993</v>
      </c>
      <c r="J1061" s="2">
        <v>38.992934000000012</v>
      </c>
      <c r="K1061" s="17" t="s">
        <v>49</v>
      </c>
      <c r="L1061" s="17" t="s">
        <v>50</v>
      </c>
      <c r="M1061" s="17" t="s">
        <v>55</v>
      </c>
    </row>
    <row r="1062" spans="1:13" ht="13.5" x14ac:dyDescent="0.25">
      <c r="A1062" s="3">
        <v>43552</v>
      </c>
      <c r="B1062" s="2">
        <v>33.031500000000001</v>
      </c>
      <c r="C1062" s="2">
        <v>55.7505258839183</v>
      </c>
      <c r="D1062" s="2">
        <v>-0.40783519684799074</v>
      </c>
      <c r="E1062" s="2">
        <v>0.39492060033884374</v>
      </c>
      <c r="F1062" s="2">
        <v>33.265299999999996</v>
      </c>
      <c r="G1062" s="2">
        <v>32.176020000000001</v>
      </c>
      <c r="H1062" s="2">
        <v>32.10812</v>
      </c>
      <c r="I1062" s="2">
        <v>32.730607999999997</v>
      </c>
      <c r="J1062" s="2">
        <v>38.953391500000016</v>
      </c>
      <c r="K1062" s="17" t="s">
        <v>49</v>
      </c>
      <c r="L1062" s="17" t="s">
        <v>50</v>
      </c>
      <c r="M1062" s="17" t="s">
        <v>55</v>
      </c>
    </row>
    <row r="1063" spans="1:13" ht="13.5" x14ac:dyDescent="0.25">
      <c r="A1063" s="3">
        <v>43553</v>
      </c>
      <c r="B1063" s="2">
        <v>32.752000000000002</v>
      </c>
      <c r="C1063" s="2">
        <v>53.128608482861701</v>
      </c>
      <c r="D1063" s="2">
        <v>-0.53771854952321263</v>
      </c>
      <c r="E1063" s="2">
        <v>0.36909318465358631</v>
      </c>
      <c r="F1063" s="2">
        <v>33.265300000000003</v>
      </c>
      <c r="G1063" s="2">
        <v>32.320860000000003</v>
      </c>
      <c r="H1063" s="2">
        <v>32.122235000000003</v>
      </c>
      <c r="I1063" s="2">
        <v>32.710843999999994</v>
      </c>
      <c r="J1063" s="2">
        <v>38.911731500000016</v>
      </c>
      <c r="K1063" s="17" t="s">
        <v>49</v>
      </c>
      <c r="L1063" s="17" t="s">
        <v>51</v>
      </c>
      <c r="M1063" s="17" t="s">
        <v>51</v>
      </c>
    </row>
    <row r="1064" spans="1:13" ht="13.5" x14ac:dyDescent="0.25">
      <c r="A1064" s="3">
        <v>43556</v>
      </c>
      <c r="B1064" s="2">
        <v>33.034300000000002</v>
      </c>
      <c r="C1064" s="2">
        <v>55.409607419312465</v>
      </c>
      <c r="D1064" s="2">
        <v>-0.76764518139669491</v>
      </c>
      <c r="E1064" s="2">
        <v>0.3511415651668367</v>
      </c>
      <c r="F1064" s="2">
        <v>33.10154</v>
      </c>
      <c r="G1064" s="2">
        <v>32.556900000000006</v>
      </c>
      <c r="H1064" s="2">
        <v>32.150465000000004</v>
      </c>
      <c r="I1064" s="2">
        <v>32.682607999999995</v>
      </c>
      <c r="J1064" s="2">
        <v>38.872739500000016</v>
      </c>
      <c r="K1064" s="17" t="s">
        <v>47</v>
      </c>
      <c r="L1064" s="17" t="s">
        <v>51</v>
      </c>
      <c r="M1064" s="17" t="s">
        <v>52</v>
      </c>
    </row>
    <row r="1065" spans="1:13" ht="13.5" x14ac:dyDescent="0.25">
      <c r="A1065" s="3">
        <v>43557</v>
      </c>
      <c r="B1065" s="2">
        <v>32.752000000000002</v>
      </c>
      <c r="C1065" s="2">
        <v>52.650283817091022</v>
      </c>
      <c r="D1065" s="2">
        <v>-0.90765783962923052</v>
      </c>
      <c r="E1065" s="2">
        <v>0.33855470838690893</v>
      </c>
      <c r="F1065" s="2">
        <v>32.988600000000005</v>
      </c>
      <c r="G1065" s="2">
        <v>32.74042</v>
      </c>
      <c r="H1065" s="2">
        <v>32.150604999999999</v>
      </c>
      <c r="I1065" s="2">
        <v>32.648839999999993</v>
      </c>
      <c r="J1065" s="2">
        <v>38.831799500000017</v>
      </c>
      <c r="K1065" s="17" t="s">
        <v>47</v>
      </c>
      <c r="L1065" s="17" t="s">
        <v>51</v>
      </c>
      <c r="M1065" s="17" t="s">
        <v>52</v>
      </c>
    </row>
    <row r="1066" spans="1:13" ht="13.5" x14ac:dyDescent="0.25">
      <c r="A1066" s="3">
        <v>43558</v>
      </c>
      <c r="B1066" s="2">
        <v>32.946800000000003</v>
      </c>
      <c r="C1066" s="2">
        <v>54.34000924480948</v>
      </c>
      <c r="D1066" s="2">
        <v>-1.04235427739399</v>
      </c>
      <c r="E1066" s="2">
        <v>0.31229344190197317</v>
      </c>
      <c r="F1066" s="2">
        <v>32.903320000000001</v>
      </c>
      <c r="G1066" s="2">
        <v>32.943420000000003</v>
      </c>
      <c r="H1066" s="2">
        <v>32.195640000000004</v>
      </c>
      <c r="I1066" s="2">
        <v>32.618853999999992</v>
      </c>
      <c r="J1066" s="2">
        <v>38.792017000000016</v>
      </c>
      <c r="K1066" s="17" t="s">
        <v>47</v>
      </c>
      <c r="L1066" s="17" t="s">
        <v>51</v>
      </c>
      <c r="M1066" s="17" t="s">
        <v>52</v>
      </c>
    </row>
    <row r="1067" spans="1:13" ht="13.5" x14ac:dyDescent="0.25">
      <c r="A1067" s="3">
        <v>43559</v>
      </c>
      <c r="B1067" s="2">
        <v>33.457900000000002</v>
      </c>
      <c r="C1067" s="2">
        <v>58.522307132994115</v>
      </c>
      <c r="D1067" s="2">
        <v>-1.0884155402878193</v>
      </c>
      <c r="E1067" s="2">
        <v>0.27198409112843153</v>
      </c>
      <c r="F1067" s="2">
        <v>32.988600000000005</v>
      </c>
      <c r="G1067" s="2">
        <v>33.126950000000001</v>
      </c>
      <c r="H1067" s="2">
        <v>32.273285000000001</v>
      </c>
      <c r="I1067" s="2">
        <v>32.608125999999992</v>
      </c>
      <c r="J1067" s="2">
        <v>38.754606500000016</v>
      </c>
      <c r="K1067" s="17" t="s">
        <v>49</v>
      </c>
      <c r="L1067" s="17" t="s">
        <v>51</v>
      </c>
      <c r="M1067" s="17" t="s">
        <v>55</v>
      </c>
    </row>
    <row r="1068" spans="1:13" ht="13.5" x14ac:dyDescent="0.25">
      <c r="A1068" s="3">
        <v>43560</v>
      </c>
      <c r="B1068" s="2">
        <v>33.316699999999997</v>
      </c>
      <c r="C1068" s="2">
        <v>56.969787008866582</v>
      </c>
      <c r="D1068" s="2">
        <v>-0.94880182272272151</v>
      </c>
      <c r="E1068" s="2">
        <v>0.23903099744274445</v>
      </c>
      <c r="F1068" s="2">
        <v>33.10154</v>
      </c>
      <c r="G1068" s="2">
        <v>33.183419999999998</v>
      </c>
      <c r="H1068" s="2">
        <v>32.315635</v>
      </c>
      <c r="I1068" s="2">
        <v>32.608125999999992</v>
      </c>
      <c r="J1068" s="2">
        <v>38.712255000000013</v>
      </c>
      <c r="K1068" s="17" t="s">
        <v>47</v>
      </c>
      <c r="L1068" s="17" t="s">
        <v>51</v>
      </c>
      <c r="M1068" s="17" t="s">
        <v>53</v>
      </c>
    </row>
    <row r="1069" spans="1:13" ht="13.5" x14ac:dyDescent="0.25">
      <c r="A1069" s="3">
        <v>43563</v>
      </c>
      <c r="B1069" s="2">
        <v>32.441400000000002</v>
      </c>
      <c r="C1069" s="2">
        <v>48.398356163277626</v>
      </c>
      <c r="D1069" s="2">
        <v>-0.60080359018342477</v>
      </c>
      <c r="E1069" s="2">
        <v>0.19604054958381131</v>
      </c>
      <c r="F1069" s="2">
        <v>32.982960000000006</v>
      </c>
      <c r="G1069" s="2">
        <v>33.042249999999996</v>
      </c>
      <c r="H1069" s="2">
        <v>32.3354</v>
      </c>
      <c r="I1069" s="2">
        <v>32.584973999999995</v>
      </c>
      <c r="J1069" s="2">
        <v>38.662138500000012</v>
      </c>
      <c r="K1069" s="17" t="s">
        <v>47</v>
      </c>
      <c r="L1069" s="17" t="s">
        <v>51</v>
      </c>
      <c r="M1069" s="17" t="s">
        <v>52</v>
      </c>
    </row>
    <row r="1070" spans="1:13" ht="13.5" x14ac:dyDescent="0.25">
      <c r="A1070" s="3">
        <v>43565</v>
      </c>
      <c r="B1070" s="2">
        <v>32.469700000000003</v>
      </c>
      <c r="C1070" s="2">
        <v>48.667272545773031</v>
      </c>
      <c r="D1070" s="2">
        <v>-0.38984026166764352</v>
      </c>
      <c r="E1070" s="2">
        <v>0.16623042617736489</v>
      </c>
      <c r="F1070" s="2">
        <v>32.926499999999997</v>
      </c>
      <c r="G1070" s="2">
        <v>32.957549999999998</v>
      </c>
      <c r="H1070" s="2">
        <v>32.366460000000004</v>
      </c>
      <c r="I1070" s="2">
        <v>32.562387999999999</v>
      </c>
      <c r="J1070" s="2">
        <v>38.605881500000017</v>
      </c>
      <c r="K1070" s="17" t="s">
        <v>47</v>
      </c>
      <c r="L1070" s="17" t="s">
        <v>51</v>
      </c>
      <c r="M1070" s="17" t="s">
        <v>52</v>
      </c>
    </row>
    <row r="1071" spans="1:13" ht="13.5" x14ac:dyDescent="0.25">
      <c r="A1071" s="3">
        <v>43566</v>
      </c>
      <c r="B1071" s="2">
        <v>32.469700000000003</v>
      </c>
      <c r="C1071" s="2">
        <v>48.667272545773031</v>
      </c>
      <c r="D1071" s="2">
        <v>-0.20176824916476477</v>
      </c>
      <c r="E1071" s="2">
        <v>0.13754176519053077</v>
      </c>
      <c r="F1071" s="2">
        <v>32.83108</v>
      </c>
      <c r="G1071" s="2">
        <v>32.867199999999997</v>
      </c>
      <c r="H1071" s="2">
        <v>32.408815000000004</v>
      </c>
      <c r="I1071" s="2">
        <v>32.528564000000003</v>
      </c>
      <c r="J1071" s="2">
        <v>38.549540000000015</v>
      </c>
      <c r="K1071" s="17" t="s">
        <v>47</v>
      </c>
      <c r="L1071" s="17" t="s">
        <v>51</v>
      </c>
      <c r="M1071" s="17" t="s">
        <v>52</v>
      </c>
    </row>
    <row r="1072" spans="1:13" ht="13.5" x14ac:dyDescent="0.25">
      <c r="A1072" s="3">
        <v>43567</v>
      </c>
      <c r="B1072" s="2">
        <v>32.441400000000002</v>
      </c>
      <c r="C1072" s="2">
        <v>48.374895595980675</v>
      </c>
      <c r="D1072" s="2">
        <v>-9.2295666729008019E-2</v>
      </c>
      <c r="E1072" s="2">
        <v>0.11145333121885391</v>
      </c>
      <c r="F1072" s="2">
        <v>32.627779999999994</v>
      </c>
      <c r="G1072" s="2">
        <v>32.808189999999996</v>
      </c>
      <c r="H1072" s="2">
        <v>32.492105000000002</v>
      </c>
      <c r="I1072" s="2">
        <v>32.499763999999999</v>
      </c>
      <c r="J1072" s="2">
        <v>38.492930000000008</v>
      </c>
      <c r="K1072" s="17" t="s">
        <v>47</v>
      </c>
      <c r="L1072" s="17" t="s">
        <v>51</v>
      </c>
      <c r="M1072" s="17" t="s">
        <v>52</v>
      </c>
    </row>
    <row r="1073" spans="1:13" ht="13.5" x14ac:dyDescent="0.25">
      <c r="A1073" s="3">
        <v>43570</v>
      </c>
      <c r="B1073" s="2">
        <v>32.463999999999999</v>
      </c>
      <c r="C1073" s="2">
        <v>48.640255720880198</v>
      </c>
      <c r="D1073" s="2">
        <v>-4.3424034715478399E-2</v>
      </c>
      <c r="E1073" s="2">
        <v>8.3700835889451305E-2</v>
      </c>
      <c r="F1073" s="2">
        <v>32.457239999999999</v>
      </c>
      <c r="G1073" s="2">
        <v>32.779389999999992</v>
      </c>
      <c r="H1073" s="2">
        <v>32.550125000000001</v>
      </c>
      <c r="I1073" s="2">
        <v>32.471415999999998</v>
      </c>
      <c r="J1073" s="2">
        <v>38.432903500000009</v>
      </c>
      <c r="K1073" s="17" t="s">
        <v>49</v>
      </c>
      <c r="L1073" s="17" t="s">
        <v>51</v>
      </c>
      <c r="M1073" s="17" t="s">
        <v>54</v>
      </c>
    </row>
    <row r="1074" spans="1:13" ht="13.5" x14ac:dyDescent="0.25">
      <c r="A1074" s="3">
        <v>43571</v>
      </c>
      <c r="B1074" s="2">
        <v>32.469700000000003</v>
      </c>
      <c r="C1074" s="2">
        <v>48.711860624404089</v>
      </c>
      <c r="D1074" s="2">
        <v>4.1651164551140596E-2</v>
      </c>
      <c r="E1074" s="2">
        <v>4.872723442514796E-2</v>
      </c>
      <c r="F1074" s="2">
        <v>32.462900000000005</v>
      </c>
      <c r="G1074" s="2">
        <v>32.722929999999998</v>
      </c>
      <c r="H1074" s="2">
        <v>32.639915000000002</v>
      </c>
      <c r="I1074" s="2">
        <v>32.444594000000002</v>
      </c>
      <c r="J1074" s="2">
        <v>38.370788000000005</v>
      </c>
      <c r="K1074" s="17" t="s">
        <v>49</v>
      </c>
      <c r="L1074" s="17" t="s">
        <v>51</v>
      </c>
      <c r="M1074" s="17" t="s">
        <v>55</v>
      </c>
    </row>
    <row r="1075" spans="1:13" ht="13.5" x14ac:dyDescent="0.25">
      <c r="A1075" s="3">
        <v>43572</v>
      </c>
      <c r="B1075" s="2">
        <v>32.610799999999998</v>
      </c>
      <c r="C1075" s="2">
        <v>50.549773979830263</v>
      </c>
      <c r="D1075" s="2">
        <v>6.0382432756604487E-2</v>
      </c>
      <c r="E1075" s="2">
        <v>2.3216361794345594E-3</v>
      </c>
      <c r="F1075" s="2">
        <v>32.491120000000002</v>
      </c>
      <c r="G1075" s="2">
        <v>32.708809999999993</v>
      </c>
      <c r="H1075" s="2">
        <v>32.724615000000007</v>
      </c>
      <c r="I1075" s="2">
        <v>32.420594000000001</v>
      </c>
      <c r="J1075" s="2">
        <v>38.302644000000008</v>
      </c>
      <c r="K1075" s="17" t="s">
        <v>49</v>
      </c>
      <c r="L1075" s="17" t="s">
        <v>51</v>
      </c>
      <c r="M1075" s="17" t="s">
        <v>55</v>
      </c>
    </row>
    <row r="1076" spans="1:13" ht="13.5" x14ac:dyDescent="0.25">
      <c r="A1076" s="3">
        <v>43573</v>
      </c>
      <c r="B1076" s="2">
        <v>32.469700000000003</v>
      </c>
      <c r="C1076" s="2">
        <v>48.671464347270899</v>
      </c>
      <c r="D1076" s="2">
        <v>0.11640000832775854</v>
      </c>
      <c r="E1076" s="2">
        <v>-4.4481778570930552E-2</v>
      </c>
      <c r="F1076" s="2">
        <v>32.491120000000002</v>
      </c>
      <c r="G1076" s="2">
        <v>32.66109999999999</v>
      </c>
      <c r="H1076" s="2">
        <v>32.802259999999997</v>
      </c>
      <c r="I1076" s="2">
        <v>32.403090000000006</v>
      </c>
      <c r="J1076" s="2">
        <v>38.226552500000004</v>
      </c>
      <c r="K1076" s="17" t="s">
        <v>49</v>
      </c>
      <c r="L1076" s="17" t="s">
        <v>51</v>
      </c>
      <c r="M1076" s="17" t="s">
        <v>51</v>
      </c>
    </row>
    <row r="1077" spans="1:13" ht="13.5" x14ac:dyDescent="0.25">
      <c r="A1077" s="3">
        <v>43574</v>
      </c>
      <c r="B1077" s="2">
        <v>32.469700000000003</v>
      </c>
      <c r="C1077" s="2">
        <v>48.671464347270899</v>
      </c>
      <c r="D1077" s="2">
        <v>0.2430297326831905</v>
      </c>
      <c r="E1077" s="2">
        <v>-7.5669784138276658E-2</v>
      </c>
      <c r="F1077" s="2">
        <v>32.496780000000001</v>
      </c>
      <c r="G1077" s="2">
        <v>32.562279999999994</v>
      </c>
      <c r="H1077" s="2">
        <v>32.844614999999997</v>
      </c>
      <c r="I1077" s="2">
        <v>32.392080000000007</v>
      </c>
      <c r="J1077" s="2">
        <v>38.154696000000001</v>
      </c>
      <c r="K1077" s="17" t="s">
        <v>49</v>
      </c>
      <c r="L1077" s="17" t="s">
        <v>51</v>
      </c>
      <c r="M1077" s="17" t="s">
        <v>55</v>
      </c>
    </row>
    <row r="1078" spans="1:13" ht="13.5" x14ac:dyDescent="0.25">
      <c r="A1078" s="3">
        <v>43577</v>
      </c>
      <c r="B1078" s="2">
        <v>32.610799999999998</v>
      </c>
      <c r="C1078" s="2">
        <v>50.792034965836621</v>
      </c>
      <c r="D1078" s="2">
        <v>0.31855809526726375</v>
      </c>
      <c r="E1078" s="2">
        <v>-0.10312609412153659</v>
      </c>
      <c r="F1078" s="2">
        <v>32.526139999999998</v>
      </c>
      <c r="G1078" s="2">
        <v>32.491689999999991</v>
      </c>
      <c r="H1078" s="2">
        <v>32.837555000000002</v>
      </c>
      <c r="I1078" s="2">
        <v>32.389256000000003</v>
      </c>
      <c r="J1078" s="2">
        <v>38.083545000000001</v>
      </c>
      <c r="K1078" s="17" t="s">
        <v>49</v>
      </c>
      <c r="L1078" s="17" t="s">
        <v>51</v>
      </c>
      <c r="M1078" s="17" t="s">
        <v>55</v>
      </c>
    </row>
    <row r="1079" spans="1:13" ht="13.5" x14ac:dyDescent="0.25">
      <c r="A1079" s="3">
        <v>43578</v>
      </c>
      <c r="B1079" s="2">
        <v>32.441400000000002</v>
      </c>
      <c r="C1079" s="2">
        <v>48.216538435392998</v>
      </c>
      <c r="D1079" s="2">
        <v>0.260033500764564</v>
      </c>
      <c r="E1079" s="2">
        <v>-0.1240672188982776</v>
      </c>
      <c r="F1079" s="2">
        <v>32.520479999999999</v>
      </c>
      <c r="G1079" s="2">
        <v>32.491689999999991</v>
      </c>
      <c r="H1079" s="2">
        <v>32.766970000000001</v>
      </c>
      <c r="I1079" s="2">
        <v>32.383043999999998</v>
      </c>
      <c r="J1079" s="2">
        <v>38.012817499999997</v>
      </c>
      <c r="K1079" s="17" t="s">
        <v>47</v>
      </c>
      <c r="L1079" s="17" t="s">
        <v>51</v>
      </c>
      <c r="M1079" s="17" t="s">
        <v>52</v>
      </c>
    </row>
    <row r="1080" spans="1:13" ht="13.5" x14ac:dyDescent="0.25">
      <c r="A1080" s="3">
        <v>43579</v>
      </c>
      <c r="B1080" s="2">
        <v>32.173200000000001</v>
      </c>
      <c r="C1080" s="2">
        <v>44.379649118587231</v>
      </c>
      <c r="D1080" s="2">
        <v>0.23543806631641218</v>
      </c>
      <c r="E1080" s="2">
        <v>-0.1442509897820132</v>
      </c>
      <c r="F1080" s="2">
        <v>32.432960000000001</v>
      </c>
      <c r="G1080" s="2">
        <v>32.462039999999995</v>
      </c>
      <c r="H1080" s="2">
        <v>32.709795</v>
      </c>
      <c r="I1080" s="2">
        <v>32.377113999999999</v>
      </c>
      <c r="J1080" s="2">
        <v>37.940748999999997</v>
      </c>
      <c r="K1080" s="17" t="s">
        <v>47</v>
      </c>
      <c r="L1080" s="17" t="s">
        <v>51</v>
      </c>
      <c r="M1080" s="17" t="s">
        <v>52</v>
      </c>
    </row>
    <row r="1081" spans="1:13" ht="13.5" x14ac:dyDescent="0.25">
      <c r="A1081" s="3">
        <v>43580</v>
      </c>
      <c r="B1081" s="2">
        <v>32.173200000000001</v>
      </c>
      <c r="C1081" s="2">
        <v>44.379649118587231</v>
      </c>
      <c r="D1081" s="2">
        <v>0.21686400153433993</v>
      </c>
      <c r="E1081" s="2">
        <v>-0.14763966085792146</v>
      </c>
      <c r="F1081" s="2">
        <v>32.373660000000001</v>
      </c>
      <c r="G1081" s="2">
        <v>32.432389999999998</v>
      </c>
      <c r="H1081" s="2">
        <v>32.649794999999997</v>
      </c>
      <c r="I1081" s="2">
        <v>32.382477999999999</v>
      </c>
      <c r="J1081" s="2">
        <v>37.869400499999998</v>
      </c>
      <c r="K1081" s="17" t="s">
        <v>47</v>
      </c>
      <c r="L1081" s="17" t="s">
        <v>51</v>
      </c>
      <c r="M1081" s="17" t="s">
        <v>52</v>
      </c>
    </row>
    <row r="1082" spans="1:13" ht="13.5" x14ac:dyDescent="0.25">
      <c r="A1082" s="3">
        <v>43581</v>
      </c>
      <c r="B1082" s="2">
        <v>32.497900000000001</v>
      </c>
      <c r="C1082" s="2">
        <v>49.969624408057506</v>
      </c>
      <c r="D1082" s="2">
        <v>0.17481350631722847</v>
      </c>
      <c r="E1082" s="2">
        <v>-0.14582290391615116</v>
      </c>
      <c r="F1082" s="2">
        <v>32.379300000000001</v>
      </c>
      <c r="G1082" s="2">
        <v>32.438040000000001</v>
      </c>
      <c r="H1082" s="2">
        <v>32.623114999999991</v>
      </c>
      <c r="I1082" s="2">
        <v>32.383042000000003</v>
      </c>
      <c r="J1082" s="2">
        <v>37.801638000000004</v>
      </c>
      <c r="K1082" s="17" t="s">
        <v>49</v>
      </c>
      <c r="L1082" s="17" t="s">
        <v>50</v>
      </c>
      <c r="M1082" s="17" t="s">
        <v>55</v>
      </c>
    </row>
    <row r="1083" spans="1:13" ht="13.5" x14ac:dyDescent="0.25">
      <c r="A1083" s="3">
        <v>43584</v>
      </c>
      <c r="B1083" s="2">
        <v>32.469700000000003</v>
      </c>
      <c r="C1083" s="2">
        <v>49.504284335386913</v>
      </c>
      <c r="D1083" s="2">
        <v>0.14479772224321863</v>
      </c>
      <c r="E1083" s="2">
        <v>-0.14009394139234779</v>
      </c>
      <c r="F1083" s="2">
        <v>32.351080000000003</v>
      </c>
      <c r="G1083" s="2">
        <v>32.438609999999997</v>
      </c>
      <c r="H1083" s="2">
        <v>32.608999999999988</v>
      </c>
      <c r="I1083" s="2">
        <v>32.383042000000003</v>
      </c>
      <c r="J1083" s="2">
        <v>37.733875499999996</v>
      </c>
      <c r="K1083" s="17" t="s">
        <v>47</v>
      </c>
      <c r="L1083" s="17" t="s">
        <v>48</v>
      </c>
      <c r="M1083" s="17" t="s">
        <v>52</v>
      </c>
    </row>
    <row r="1084" spans="1:13" ht="13.5" x14ac:dyDescent="0.25">
      <c r="A1084" s="3">
        <v>43585</v>
      </c>
      <c r="B1084" s="2">
        <v>32.5289</v>
      </c>
      <c r="C1084" s="2">
        <v>50.545468940675185</v>
      </c>
      <c r="D1084" s="2">
        <v>0.11605774643317801</v>
      </c>
      <c r="E1084" s="2">
        <v>-0.12027225103172612</v>
      </c>
      <c r="F1084" s="2">
        <v>32.368580000000001</v>
      </c>
      <c r="G1084" s="2">
        <v>32.44453</v>
      </c>
      <c r="H1084" s="2">
        <v>32.583729999999989</v>
      </c>
      <c r="I1084" s="2">
        <v>32.384226000000005</v>
      </c>
      <c r="J1084" s="2">
        <v>37.667679499999998</v>
      </c>
      <c r="K1084" s="17" t="s">
        <v>49</v>
      </c>
      <c r="L1084" s="17" t="s">
        <v>51</v>
      </c>
      <c r="M1084" s="17" t="s">
        <v>55</v>
      </c>
    </row>
    <row r="1085" spans="1:13" ht="13.5" x14ac:dyDescent="0.25">
      <c r="A1085" s="3">
        <v>43587</v>
      </c>
      <c r="B1085" s="2">
        <v>33.144500000000001</v>
      </c>
      <c r="C1085" s="2">
        <v>59.822650865689361</v>
      </c>
      <c r="D1085" s="2">
        <v>6.765112440042742E-2</v>
      </c>
      <c r="E1085" s="2">
        <v>-8.859364094948044E-2</v>
      </c>
      <c r="F1085" s="2">
        <v>32.562840000000001</v>
      </c>
      <c r="G1085" s="2">
        <v>32.497900000000001</v>
      </c>
      <c r="H1085" s="2">
        <v>32.603354999999993</v>
      </c>
      <c r="I1085" s="2">
        <v>32.397722000000009</v>
      </c>
      <c r="J1085" s="2">
        <v>37.602867499999995</v>
      </c>
      <c r="K1085" s="17" t="s">
        <v>49</v>
      </c>
      <c r="L1085" s="17" t="s">
        <v>51</v>
      </c>
      <c r="M1085" s="17" t="s">
        <v>55</v>
      </c>
    </row>
    <row r="1086" spans="1:13" ht="13.5" x14ac:dyDescent="0.25">
      <c r="A1086" s="3">
        <v>43588</v>
      </c>
      <c r="B1086" s="2">
        <v>32.610799999999998</v>
      </c>
      <c r="C1086" s="2">
        <v>50.906690590494982</v>
      </c>
      <c r="D1086" s="2">
        <v>4.0698345036879857E-2</v>
      </c>
      <c r="E1086" s="2">
        <v>-6.0336937345856899E-2</v>
      </c>
      <c r="F1086" s="2">
        <v>32.650359999999999</v>
      </c>
      <c r="G1086" s="2">
        <v>32.512009999999997</v>
      </c>
      <c r="H1086" s="2">
        <v>32.586554999999997</v>
      </c>
      <c r="I1086" s="2">
        <v>32.406192000000004</v>
      </c>
      <c r="J1086" s="2">
        <v>37.535739999999997</v>
      </c>
      <c r="K1086" s="17" t="s">
        <v>49</v>
      </c>
      <c r="L1086" s="17" t="s">
        <v>51</v>
      </c>
      <c r="M1086" s="17" t="s">
        <v>55</v>
      </c>
    </row>
    <row r="1087" spans="1:13" ht="13.5" x14ac:dyDescent="0.25">
      <c r="A1087" s="3">
        <v>43591</v>
      </c>
      <c r="B1087" s="2">
        <v>32.752000000000002</v>
      </c>
      <c r="C1087" s="2">
        <v>52.906486790606976</v>
      </c>
      <c r="D1087" s="2">
        <v>7.050459837095957E-3</v>
      </c>
      <c r="E1087" s="2">
        <v>-3.701434548504532E-2</v>
      </c>
      <c r="F1087" s="2">
        <v>32.701180000000001</v>
      </c>
      <c r="G1087" s="2">
        <v>32.540239999999997</v>
      </c>
      <c r="H1087" s="2">
        <v>32.551259999999999</v>
      </c>
      <c r="I1087" s="2">
        <v>32.411838000000003</v>
      </c>
      <c r="J1087" s="2">
        <v>37.472071499999998</v>
      </c>
      <c r="K1087" s="17" t="s">
        <v>47</v>
      </c>
      <c r="L1087" s="17" t="s">
        <v>51</v>
      </c>
      <c r="M1087" s="17" t="s">
        <v>53</v>
      </c>
    </row>
    <row r="1088" spans="1:13" ht="13.5" x14ac:dyDescent="0.25">
      <c r="A1088" s="3">
        <v>43592</v>
      </c>
      <c r="B1088" s="2">
        <v>33.598999999999997</v>
      </c>
      <c r="C1088" s="2">
        <v>62.717285259944681</v>
      </c>
      <c r="D1088" s="2">
        <v>-6.3642332952902336E-2</v>
      </c>
      <c r="E1088" s="2">
        <v>-2.2718730254631385E-2</v>
      </c>
      <c r="F1088" s="2">
        <v>32.927039999999998</v>
      </c>
      <c r="G1088" s="2">
        <v>32.639060000000001</v>
      </c>
      <c r="H1088" s="2">
        <v>32.565375000000003</v>
      </c>
      <c r="I1088" s="2">
        <v>32.445717999999999</v>
      </c>
      <c r="J1088" s="2">
        <v>37.411366999999998</v>
      </c>
      <c r="K1088" s="17" t="s">
        <v>49</v>
      </c>
      <c r="L1088" s="17" t="s">
        <v>50</v>
      </c>
      <c r="M1088" s="17" t="s">
        <v>55</v>
      </c>
    </row>
    <row r="1089" spans="1:13" ht="13.5" x14ac:dyDescent="0.25">
      <c r="A1089" s="3">
        <v>43593</v>
      </c>
      <c r="B1089" s="2">
        <v>33.881399999999999</v>
      </c>
      <c r="C1089" s="2">
        <v>65.31199372579735</v>
      </c>
      <c r="D1089" s="2">
        <v>-0.17654475086013122</v>
      </c>
      <c r="E1089" s="2">
        <v>-9.689209596079126E-3</v>
      </c>
      <c r="F1089" s="2">
        <v>33.197540000000004</v>
      </c>
      <c r="G1089" s="2">
        <v>32.783059999999999</v>
      </c>
      <c r="H1089" s="2">
        <v>32.637375000000006</v>
      </c>
      <c r="I1089" s="2">
        <v>32.473952000000004</v>
      </c>
      <c r="J1089" s="2">
        <v>37.352074500000001</v>
      </c>
      <c r="K1089" s="17" t="s">
        <v>49</v>
      </c>
      <c r="L1089" s="17" t="s">
        <v>51</v>
      </c>
      <c r="M1089" s="17" t="s">
        <v>55</v>
      </c>
    </row>
    <row r="1090" spans="1:13" ht="13.5" x14ac:dyDescent="0.25">
      <c r="A1090" s="3">
        <v>43594</v>
      </c>
      <c r="B1090" s="2">
        <v>33.8673</v>
      </c>
      <c r="C1090" s="2">
        <v>65.068498232295497</v>
      </c>
      <c r="D1090" s="2">
        <v>-0.31961650562094945</v>
      </c>
      <c r="E1090" s="2">
        <v>-2.0849100721421696E-3</v>
      </c>
      <c r="F1090" s="2">
        <v>33.342099999999995</v>
      </c>
      <c r="G1090" s="2">
        <v>32.952469999999998</v>
      </c>
      <c r="H1090" s="2">
        <v>32.707254999999996</v>
      </c>
      <c r="I1090" s="2">
        <v>32.501904000000003</v>
      </c>
      <c r="J1090" s="2">
        <v>37.292711500000003</v>
      </c>
      <c r="K1090" s="17" t="s">
        <v>49</v>
      </c>
      <c r="L1090" s="17" t="s">
        <v>51</v>
      </c>
      <c r="M1090" s="17" t="s">
        <v>55</v>
      </c>
    </row>
    <row r="1091" spans="1:13" ht="13.5" x14ac:dyDescent="0.25">
      <c r="A1091" s="3">
        <v>43595</v>
      </c>
      <c r="B1091" s="2">
        <v>34.029899999999998</v>
      </c>
      <c r="C1091" s="2">
        <v>66.614268654174822</v>
      </c>
      <c r="D1091" s="2">
        <v>-0.45941783478545517</v>
      </c>
      <c r="E1091" s="2">
        <v>8.2514697002330339E-3</v>
      </c>
      <c r="F1091" s="2">
        <v>33.625919999999994</v>
      </c>
      <c r="G1091" s="2">
        <v>33.13814</v>
      </c>
      <c r="H1091" s="2">
        <v>32.785264999999995</v>
      </c>
      <c r="I1091" s="2">
        <v>32.527462000000007</v>
      </c>
      <c r="J1091" s="2">
        <v>37.230773499999998</v>
      </c>
      <c r="K1091" s="17" t="s">
        <v>49</v>
      </c>
      <c r="L1091" s="17" t="s">
        <v>51</v>
      </c>
      <c r="M1091" s="17" t="s">
        <v>51</v>
      </c>
    </row>
    <row r="1092" spans="1:13" ht="13.5" x14ac:dyDescent="0.25">
      <c r="A1092" s="3">
        <v>43598</v>
      </c>
      <c r="B1092" s="2">
        <v>33.735199999999999</v>
      </c>
      <c r="C1092" s="2">
        <v>61.318112387235686</v>
      </c>
      <c r="D1092" s="2">
        <v>-0.51308875837832346</v>
      </c>
      <c r="E1092" s="2">
        <v>1.2804564831823562E-2</v>
      </c>
      <c r="F1092" s="2">
        <v>33.822559999999996</v>
      </c>
      <c r="G1092" s="2">
        <v>33.261870000000002</v>
      </c>
      <c r="H1092" s="2">
        <v>32.849955000000001</v>
      </c>
      <c r="I1092" s="2">
        <v>32.544868000000008</v>
      </c>
      <c r="J1092" s="2">
        <v>37.166514999999997</v>
      </c>
      <c r="K1092" s="17" t="s">
        <v>49</v>
      </c>
      <c r="L1092" s="17" t="s">
        <v>51</v>
      </c>
      <c r="M1092" s="17" t="s">
        <v>54</v>
      </c>
    </row>
    <row r="1093" spans="1:13" ht="13.5" x14ac:dyDescent="0.25">
      <c r="A1093" s="3">
        <v>43599</v>
      </c>
      <c r="B1093" s="2">
        <v>33.293300000000002</v>
      </c>
      <c r="C1093" s="2">
        <v>54.341370402724046</v>
      </c>
      <c r="D1093" s="2">
        <v>-0.53499687505787819</v>
      </c>
      <c r="E1093" s="2">
        <v>9.0119527746413217E-3</v>
      </c>
      <c r="F1093" s="2">
        <v>33.761420000000001</v>
      </c>
      <c r="G1093" s="2">
        <v>33.344229999999996</v>
      </c>
      <c r="H1093" s="2">
        <v>32.891419999999997</v>
      </c>
      <c r="I1093" s="2">
        <v>32.561340000000001</v>
      </c>
      <c r="J1093" s="2">
        <v>37.100046999999996</v>
      </c>
      <c r="K1093" s="17" t="s">
        <v>47</v>
      </c>
      <c r="L1093" s="17" t="s">
        <v>51</v>
      </c>
      <c r="M1093" s="17" t="s">
        <v>52</v>
      </c>
    </row>
    <row r="1094" spans="1:13" ht="13.5" x14ac:dyDescent="0.25">
      <c r="A1094" s="3">
        <v>43600</v>
      </c>
      <c r="B1094" s="2">
        <v>33.293300000000002</v>
      </c>
      <c r="C1094" s="2">
        <v>54.341370402724046</v>
      </c>
      <c r="D1094" s="2">
        <v>-0.54634258613094744</v>
      </c>
      <c r="E1094" s="2">
        <v>-2.9682314786522716E-2</v>
      </c>
      <c r="F1094" s="2">
        <v>33.643799999999999</v>
      </c>
      <c r="G1094" s="2">
        <v>33.420670000000001</v>
      </c>
      <c r="H1094" s="2">
        <v>32.932600000000001</v>
      </c>
      <c r="I1094" s="2">
        <v>32.577812000000002</v>
      </c>
      <c r="J1094" s="2">
        <v>37.0321675</v>
      </c>
      <c r="K1094" s="17" t="s">
        <v>47</v>
      </c>
      <c r="L1094" s="17" t="s">
        <v>51</v>
      </c>
      <c r="M1094" s="17" t="s">
        <v>52</v>
      </c>
    </row>
    <row r="1095" spans="1:13" ht="13.5" x14ac:dyDescent="0.25">
      <c r="A1095" s="3">
        <v>43601</v>
      </c>
      <c r="B1095" s="2">
        <v>33.234400000000001</v>
      </c>
      <c r="C1095" s="2">
        <v>53.402116486067683</v>
      </c>
      <c r="D1095" s="2">
        <v>-0.45864600550579837</v>
      </c>
      <c r="E1095" s="2">
        <v>-9.7986849686494099E-2</v>
      </c>
      <c r="F1095" s="2">
        <v>33.517219999999995</v>
      </c>
      <c r="G1095" s="2">
        <v>33.429659999999998</v>
      </c>
      <c r="H1095" s="2">
        <v>32.96378</v>
      </c>
      <c r="I1095" s="2">
        <v>32.587516000000001</v>
      </c>
      <c r="J1095" s="2">
        <v>36.962581499999999</v>
      </c>
      <c r="K1095" s="17" t="s">
        <v>47</v>
      </c>
      <c r="L1095" s="17" t="s">
        <v>51</v>
      </c>
      <c r="M1095" s="17" t="s">
        <v>52</v>
      </c>
    </row>
    <row r="1096" spans="1:13" ht="13.5" x14ac:dyDescent="0.25">
      <c r="A1096" s="3">
        <v>43602</v>
      </c>
      <c r="B1096" s="2">
        <v>33.234400000000001</v>
      </c>
      <c r="C1096" s="2">
        <v>53.402116486067683</v>
      </c>
      <c r="D1096" s="2">
        <v>-0.46784331691907255</v>
      </c>
      <c r="E1096" s="2">
        <v>-0.17713316775634802</v>
      </c>
      <c r="F1096" s="2">
        <v>33.35812</v>
      </c>
      <c r="G1096" s="2">
        <v>33.492019999999997</v>
      </c>
      <c r="H1096" s="2">
        <v>33.002015000000007</v>
      </c>
      <c r="I1096" s="2">
        <v>32.611282000000003</v>
      </c>
      <c r="J1096" s="2">
        <v>36.884525500000002</v>
      </c>
      <c r="K1096" s="17" t="s">
        <v>47</v>
      </c>
      <c r="L1096" s="17" t="s">
        <v>51</v>
      </c>
      <c r="M1096" s="17" t="s">
        <v>52</v>
      </c>
    </row>
    <row r="1097" spans="1:13" ht="13.5" x14ac:dyDescent="0.25">
      <c r="A1097" s="3">
        <v>43605</v>
      </c>
      <c r="B1097" s="2">
        <v>32.998699999999999</v>
      </c>
      <c r="C1097" s="2">
        <v>49.436473901499681</v>
      </c>
      <c r="D1097" s="2">
        <v>-0.43764185643751574</v>
      </c>
      <c r="E1097" s="2">
        <v>-0.25778157560023029</v>
      </c>
      <c r="F1097" s="2">
        <v>33.210819999999998</v>
      </c>
      <c r="G1097" s="2">
        <v>33.516689999999997</v>
      </c>
      <c r="H1097" s="2">
        <v>33.028465000000004</v>
      </c>
      <c r="I1097" s="2">
        <v>32.633156000000007</v>
      </c>
      <c r="J1097" s="2">
        <v>36.799644000000001</v>
      </c>
      <c r="K1097" s="17" t="s">
        <v>47</v>
      </c>
      <c r="L1097" s="17" t="s">
        <v>51</v>
      </c>
      <c r="M1097" s="17" t="s">
        <v>52</v>
      </c>
    </row>
    <row r="1098" spans="1:13" ht="13.5" x14ac:dyDescent="0.25">
      <c r="A1098" s="3">
        <v>43606</v>
      </c>
      <c r="B1098" s="2">
        <v>32.880800000000001</v>
      </c>
      <c r="C1098" s="2">
        <v>47.534927861812022</v>
      </c>
      <c r="D1098" s="2">
        <v>-0.27276274231164876</v>
      </c>
      <c r="E1098" s="2">
        <v>-0.34291244437140245</v>
      </c>
      <c r="F1098" s="2">
        <v>33.128320000000002</v>
      </c>
      <c r="G1098" s="2">
        <v>33.444869999999995</v>
      </c>
      <c r="H1098" s="2">
        <v>33.041965000000005</v>
      </c>
      <c r="I1098" s="2">
        <v>32.641378000000003</v>
      </c>
      <c r="J1098" s="2">
        <v>36.714173000000002</v>
      </c>
      <c r="K1098" s="17" t="s">
        <v>47</v>
      </c>
      <c r="L1098" s="17" t="s">
        <v>51</v>
      </c>
      <c r="M1098" s="17" t="s">
        <v>52</v>
      </c>
    </row>
    <row r="1099" spans="1:13" ht="13.5" x14ac:dyDescent="0.25">
      <c r="A1099" s="3">
        <v>43607</v>
      </c>
      <c r="B1099" s="2">
        <v>32.821899999999999</v>
      </c>
      <c r="C1099" s="2">
        <v>46.571181422533087</v>
      </c>
      <c r="D1099" s="2">
        <v>-8.4481809679573416E-2</v>
      </c>
      <c r="E1099" s="2">
        <v>-0.42605825178393425</v>
      </c>
      <c r="F1099" s="2">
        <v>33.034039999999997</v>
      </c>
      <c r="G1099" s="2">
        <v>33.338919999999995</v>
      </c>
      <c r="H1099" s="2">
        <v>33.060990000000004</v>
      </c>
      <c r="I1099" s="2">
        <v>32.656894000000001</v>
      </c>
      <c r="J1099" s="2">
        <v>36.629819000000005</v>
      </c>
      <c r="K1099" s="17" t="s">
        <v>47</v>
      </c>
      <c r="L1099" s="17" t="s">
        <v>48</v>
      </c>
      <c r="M1099" s="17" t="s">
        <v>52</v>
      </c>
    </row>
    <row r="1100" spans="1:13" ht="13.5" x14ac:dyDescent="0.25">
      <c r="A1100" s="3">
        <v>43608</v>
      </c>
      <c r="B1100" s="2">
        <v>32.910299999999999</v>
      </c>
      <c r="C1100" s="2">
        <v>48.266470295851867</v>
      </c>
      <c r="D1100" s="2">
        <v>6.7351192350450617E-2</v>
      </c>
      <c r="E1100" s="2">
        <v>-0.50930946387817844</v>
      </c>
      <c r="F1100" s="2">
        <v>32.96922</v>
      </c>
      <c r="G1100" s="2">
        <v>33.243219999999994</v>
      </c>
      <c r="H1100" s="2">
        <v>33.097845</v>
      </c>
      <c r="I1100" s="2">
        <v>32.67813000000001</v>
      </c>
      <c r="J1100" s="2">
        <v>36.546753999999993</v>
      </c>
      <c r="K1100" s="17" t="s">
        <v>47</v>
      </c>
      <c r="L1100" s="17" t="s">
        <v>48</v>
      </c>
      <c r="M1100" s="17" t="s">
        <v>52</v>
      </c>
    </row>
    <row r="1101" spans="1:13" ht="13.5" x14ac:dyDescent="0.25">
      <c r="A1101" s="3">
        <v>43609</v>
      </c>
      <c r="B1101" s="2">
        <v>32.969200000000001</v>
      </c>
      <c r="C1101" s="2">
        <v>49.418095162343889</v>
      </c>
      <c r="D1101" s="2">
        <v>0.21709954217624983</v>
      </c>
      <c r="E1101" s="2">
        <v>-0.58856226901042907</v>
      </c>
      <c r="F1101" s="2">
        <v>32.916180000000004</v>
      </c>
      <c r="G1101" s="2">
        <v>33.137150000000005</v>
      </c>
      <c r="H1101" s="2">
        <v>33.137645000000006</v>
      </c>
      <c r="I1101" s="2">
        <v>32.705062000000005</v>
      </c>
      <c r="J1101" s="2">
        <v>36.462854000000007</v>
      </c>
      <c r="K1101" s="17" t="s">
        <v>47</v>
      </c>
      <c r="L1101" s="17" t="s">
        <v>48</v>
      </c>
      <c r="M1101" s="17" t="s">
        <v>52</v>
      </c>
    </row>
    <row r="1102" spans="1:13" ht="13.5" x14ac:dyDescent="0.25">
      <c r="A1102" s="3">
        <v>43612</v>
      </c>
      <c r="B1102" s="2">
        <v>32.704000000000001</v>
      </c>
      <c r="C1102" s="2">
        <v>44.603590101959071</v>
      </c>
      <c r="D1102" s="2">
        <v>0.31834341121724918</v>
      </c>
      <c r="E1102" s="2">
        <v>-0.6622098577287755</v>
      </c>
      <c r="F1102" s="2">
        <v>32.857240000000004</v>
      </c>
      <c r="G1102" s="2">
        <v>33.034030000000001</v>
      </c>
      <c r="H1102" s="2">
        <v>33.147949999999994</v>
      </c>
      <c r="I1102" s="2">
        <v>32.743629999999996</v>
      </c>
      <c r="J1102" s="2">
        <v>36.377204500000005</v>
      </c>
      <c r="K1102" s="17" t="s">
        <v>47</v>
      </c>
      <c r="L1102" s="17" t="s">
        <v>48</v>
      </c>
      <c r="M1102" s="17" t="s">
        <v>52</v>
      </c>
    </row>
    <row r="1103" spans="1:13" ht="13.5" x14ac:dyDescent="0.25">
      <c r="A1103" s="3">
        <v>43613</v>
      </c>
      <c r="B1103" s="2">
        <v>32.556699999999999</v>
      </c>
      <c r="C1103" s="2">
        <v>42.147462158902975</v>
      </c>
      <c r="D1103" s="2">
        <v>0.34871574837224983</v>
      </c>
      <c r="E1103" s="2">
        <v>-0.71892094750222357</v>
      </c>
      <c r="F1103" s="2">
        <v>32.792420000000007</v>
      </c>
      <c r="G1103" s="2">
        <v>32.960369999999998</v>
      </c>
      <c r="H1103" s="2">
        <v>33.152299999999997</v>
      </c>
      <c r="I1103" s="2">
        <v>32.768692000000009</v>
      </c>
      <c r="J1103" s="2">
        <v>36.2908185</v>
      </c>
      <c r="K1103" s="17" t="s">
        <v>47</v>
      </c>
      <c r="L1103" s="17" t="s">
        <v>48</v>
      </c>
      <c r="M1103" s="17" t="s">
        <v>52</v>
      </c>
    </row>
    <row r="1104" spans="1:13" ht="13.5" x14ac:dyDescent="0.25">
      <c r="A1104" s="3">
        <v>43614</v>
      </c>
      <c r="B1104" s="2">
        <v>32.409399999999998</v>
      </c>
      <c r="C1104" s="2">
        <v>39.787974632701641</v>
      </c>
      <c r="D1104" s="2">
        <v>0.3878431834837528</v>
      </c>
      <c r="E1104" s="2">
        <v>-0.70943793306566827</v>
      </c>
      <c r="F1104" s="2">
        <v>32.709920000000004</v>
      </c>
      <c r="G1104" s="2">
        <v>32.871979999999994</v>
      </c>
      <c r="H1104" s="2">
        <v>33.146324999999997</v>
      </c>
      <c r="I1104" s="2">
        <v>32.803401999999998</v>
      </c>
      <c r="J1104" s="2">
        <v>36.203696000000001</v>
      </c>
      <c r="K1104" s="17" t="s">
        <v>47</v>
      </c>
      <c r="L1104" s="17" t="s">
        <v>48</v>
      </c>
      <c r="M1104" s="17" t="s">
        <v>52</v>
      </c>
    </row>
    <row r="1105" spans="1:13" ht="13.5" x14ac:dyDescent="0.25">
      <c r="A1105" s="3">
        <v>43615</v>
      </c>
      <c r="B1105" s="2">
        <v>32.409399999999998</v>
      </c>
      <c r="C1105" s="2">
        <v>39.787974632701641</v>
      </c>
      <c r="D1105" s="2">
        <v>0.41509011203567781</v>
      </c>
      <c r="E1105" s="2">
        <v>-0.64112527245526585</v>
      </c>
      <c r="F1105" s="2">
        <v>32.609740000000002</v>
      </c>
      <c r="G1105" s="2">
        <v>32.789480000000005</v>
      </c>
      <c r="H1105" s="2">
        <v>33.109569999999998</v>
      </c>
      <c r="I1105" s="2">
        <v>32.833254000000004</v>
      </c>
      <c r="J1105" s="2">
        <v>36.117985500000003</v>
      </c>
      <c r="K1105" s="17" t="s">
        <v>47</v>
      </c>
      <c r="L1105" s="17" t="s">
        <v>48</v>
      </c>
      <c r="M1105" s="17" t="s">
        <v>52</v>
      </c>
    </row>
    <row r="1106" spans="1:13" ht="13.5" x14ac:dyDescent="0.25">
      <c r="A1106" s="3">
        <v>43616</v>
      </c>
      <c r="B1106" s="2">
        <v>32.409399999999998</v>
      </c>
      <c r="C1106" s="2">
        <v>39.787974632701641</v>
      </c>
      <c r="D1106" s="2">
        <v>0.4411087584847877</v>
      </c>
      <c r="E1106" s="2">
        <v>-0.56820580437768542</v>
      </c>
      <c r="F1106" s="2">
        <v>32.497779999999999</v>
      </c>
      <c r="G1106" s="2">
        <v>32.706980000000001</v>
      </c>
      <c r="H1106" s="2">
        <v>33.099499999999992</v>
      </c>
      <c r="I1106" s="2">
        <v>32.863106000000002</v>
      </c>
      <c r="J1106" s="2">
        <v>36.031568999999998</v>
      </c>
      <c r="K1106" s="17" t="s">
        <v>47</v>
      </c>
      <c r="L1106" s="17" t="s">
        <v>48</v>
      </c>
      <c r="M1106" s="17" t="s">
        <v>52</v>
      </c>
    </row>
    <row r="1107" spans="1:13" ht="13.5" x14ac:dyDescent="0.25">
      <c r="A1107" s="3">
        <v>43619</v>
      </c>
      <c r="B1107" s="2">
        <v>32.262099999999997</v>
      </c>
      <c r="C1107" s="2">
        <v>37.187809647045057</v>
      </c>
      <c r="D1107" s="2">
        <v>0.44051813950919438</v>
      </c>
      <c r="E1107" s="2">
        <v>-0.48198712241505126</v>
      </c>
      <c r="F1107" s="2">
        <v>32.409399999999998</v>
      </c>
      <c r="G1107" s="2">
        <v>32.633319999999998</v>
      </c>
      <c r="H1107" s="2">
        <v>33.075005000000004</v>
      </c>
      <c r="I1107" s="2">
        <v>32.875896000000004</v>
      </c>
      <c r="J1107" s="2">
        <v>35.948651499999997</v>
      </c>
      <c r="K1107" s="17" t="s">
        <v>47</v>
      </c>
      <c r="L1107" s="17" t="s">
        <v>48</v>
      </c>
      <c r="M1107" s="17" t="s">
        <v>52</v>
      </c>
    </row>
    <row r="1108" spans="1:13" ht="13.5" x14ac:dyDescent="0.25">
      <c r="A1108" s="3">
        <v>43623</v>
      </c>
      <c r="B1108" s="2">
        <v>32.262099999999997</v>
      </c>
      <c r="C1108" s="2">
        <v>37.187809647045057</v>
      </c>
      <c r="D1108" s="2">
        <v>0.42529109456239667</v>
      </c>
      <c r="E1108" s="2">
        <v>-0.38489313274719994</v>
      </c>
      <c r="F1108" s="2">
        <v>32.350479999999997</v>
      </c>
      <c r="G1108" s="2">
        <v>32.571449999999999</v>
      </c>
      <c r="H1108" s="2">
        <v>33.008159999999997</v>
      </c>
      <c r="I1108" s="2">
        <v>32.866098000000001</v>
      </c>
      <c r="J1108" s="2">
        <v>35.861498499999996</v>
      </c>
      <c r="K1108" s="17" t="s">
        <v>47</v>
      </c>
      <c r="L1108" s="17" t="s">
        <v>51</v>
      </c>
      <c r="M1108" s="17" t="s">
        <v>52</v>
      </c>
    </row>
    <row r="1109" spans="1:13" ht="13.5" x14ac:dyDescent="0.25">
      <c r="A1109" s="3">
        <v>43626</v>
      </c>
      <c r="B1109" s="2">
        <v>32.114800000000002</v>
      </c>
      <c r="C1109" s="2">
        <v>34.567871272462952</v>
      </c>
      <c r="D1109" s="2">
        <v>0.41741473633271653</v>
      </c>
      <c r="E1109" s="2">
        <v>-0.27031756817491237</v>
      </c>
      <c r="F1109" s="2">
        <v>32.291559999999997</v>
      </c>
      <c r="G1109" s="2">
        <v>32.50074</v>
      </c>
      <c r="H1109" s="2">
        <v>32.919830000000005</v>
      </c>
      <c r="I1109" s="2">
        <v>32.831332000000003</v>
      </c>
      <c r="J1109" s="2">
        <v>35.773750499999991</v>
      </c>
      <c r="K1109" s="17" t="s">
        <v>47</v>
      </c>
      <c r="L1109" s="17" t="s">
        <v>51</v>
      </c>
      <c r="M1109" s="17" t="s">
        <v>52</v>
      </c>
    </row>
    <row r="1110" spans="1:13" ht="13.5" x14ac:dyDescent="0.25">
      <c r="A1110" s="3">
        <v>43627</v>
      </c>
      <c r="B1110" s="2">
        <v>31.8172</v>
      </c>
      <c r="C1110" s="2">
        <v>29.973346710659001</v>
      </c>
      <c r="D1110" s="2">
        <v>0.45018950140823222</v>
      </c>
      <c r="E1110" s="2">
        <v>-0.16089285788927477</v>
      </c>
      <c r="F1110" s="2">
        <v>32.173119999999997</v>
      </c>
      <c r="G1110" s="2">
        <v>32.39143</v>
      </c>
      <c r="H1110" s="2">
        <v>32.817324999999997</v>
      </c>
      <c r="I1110" s="2">
        <v>32.801341999999998</v>
      </c>
      <c r="J1110" s="2">
        <v>35.684514499999999</v>
      </c>
      <c r="K1110" s="17" t="s">
        <v>47</v>
      </c>
      <c r="L1110" s="17" t="s">
        <v>51</v>
      </c>
      <c r="M1110" s="17" t="s">
        <v>52</v>
      </c>
    </row>
    <row r="1111" spans="1:13" ht="13.5" x14ac:dyDescent="0.25">
      <c r="A1111" s="3">
        <v>43628</v>
      </c>
      <c r="B1111" s="2">
        <v>32.409399999999998</v>
      </c>
      <c r="C1111" s="2">
        <v>45.497405470226859</v>
      </c>
      <c r="D1111" s="2">
        <v>0.44838922331744868</v>
      </c>
      <c r="E1111" s="2">
        <v>-6.8456547392831635E-2</v>
      </c>
      <c r="F1111" s="2">
        <v>32.173119999999997</v>
      </c>
      <c r="G1111" s="2">
        <v>32.335450000000002</v>
      </c>
      <c r="H1111" s="2">
        <v>32.736300000000007</v>
      </c>
      <c r="I1111" s="2">
        <v>32.782065999999993</v>
      </c>
      <c r="J1111" s="2">
        <v>35.59838049999999</v>
      </c>
      <c r="K1111" s="17" t="s">
        <v>49</v>
      </c>
      <c r="L1111" s="17" t="s">
        <v>51</v>
      </c>
      <c r="M1111" s="17" t="s">
        <v>51</v>
      </c>
    </row>
    <row r="1112" spans="1:13" ht="13.5" x14ac:dyDescent="0.25">
      <c r="A1112" s="3">
        <v>43629</v>
      </c>
      <c r="B1112" s="2">
        <v>32.1295</v>
      </c>
      <c r="C1112" s="2">
        <v>40.884068355717439</v>
      </c>
      <c r="D1112" s="2">
        <v>0.42818172084383832</v>
      </c>
      <c r="E1112" s="2">
        <v>1.7210786383260193E-2</v>
      </c>
      <c r="F1112" s="2">
        <v>32.146599999999999</v>
      </c>
      <c r="G1112" s="2">
        <v>32.278000000000006</v>
      </c>
      <c r="H1112" s="2">
        <v>32.656015000000004</v>
      </c>
      <c r="I1112" s="2">
        <v>32.764025999999994</v>
      </c>
      <c r="J1112" s="2">
        <v>35.511976499999989</v>
      </c>
      <c r="K1112" s="17" t="s">
        <v>49</v>
      </c>
      <c r="L1112" s="17" t="s">
        <v>51</v>
      </c>
      <c r="M1112" s="17" t="s">
        <v>54</v>
      </c>
    </row>
    <row r="1113" spans="1:13" ht="13.5" x14ac:dyDescent="0.25">
      <c r="A1113" s="3">
        <v>43630</v>
      </c>
      <c r="B1113" s="2">
        <v>32.114800000000002</v>
      </c>
      <c r="C1113" s="2">
        <v>40.650938307164452</v>
      </c>
      <c r="D1113" s="2">
        <v>0.39244442721529538</v>
      </c>
      <c r="E1113" s="2">
        <v>8.7220620304469032E-2</v>
      </c>
      <c r="F1113" s="2">
        <v>32.117139999999999</v>
      </c>
      <c r="G1113" s="2">
        <v>32.233809999999998</v>
      </c>
      <c r="H1113" s="2">
        <v>32.597090000000001</v>
      </c>
      <c r="I1113" s="2">
        <v>32.751281999999996</v>
      </c>
      <c r="J1113" s="2">
        <v>35.425498999999988</v>
      </c>
      <c r="K1113" s="17" t="s">
        <v>47</v>
      </c>
      <c r="L1113" s="17" t="s">
        <v>51</v>
      </c>
      <c r="M1113" s="17" t="s">
        <v>52</v>
      </c>
    </row>
    <row r="1114" spans="1:13" ht="13.5" x14ac:dyDescent="0.25">
      <c r="A1114" s="3">
        <v>43633</v>
      </c>
      <c r="B1114" s="2">
        <v>32.114800000000002</v>
      </c>
      <c r="C1114" s="2">
        <v>40.650938307164452</v>
      </c>
      <c r="D1114" s="2">
        <v>0.34234718089988547</v>
      </c>
      <c r="E1114" s="2">
        <v>0.14728376645226474</v>
      </c>
      <c r="F1114" s="2">
        <v>32.117139999999999</v>
      </c>
      <c r="G1114" s="2">
        <v>32.204349999999998</v>
      </c>
      <c r="H1114" s="2">
        <v>32.538165000000006</v>
      </c>
      <c r="I1114" s="2">
        <v>32.732892</v>
      </c>
      <c r="J1114" s="2">
        <v>35.339021499999987</v>
      </c>
      <c r="K1114" s="17" t="s">
        <v>47</v>
      </c>
      <c r="L1114" s="17" t="s">
        <v>51</v>
      </c>
      <c r="M1114" s="17" t="s">
        <v>51</v>
      </c>
    </row>
    <row r="1115" spans="1:13" ht="13.5" x14ac:dyDescent="0.25">
      <c r="A1115" s="3">
        <v>43634</v>
      </c>
      <c r="B1115" s="2">
        <v>32.114800000000002</v>
      </c>
      <c r="C1115" s="2">
        <v>40.650938307164452</v>
      </c>
      <c r="D1115" s="2">
        <v>0.30255307417527888</v>
      </c>
      <c r="E1115" s="2">
        <v>0.18930685501478284</v>
      </c>
      <c r="F1115" s="2">
        <v>32.176660000000005</v>
      </c>
      <c r="G1115" s="2">
        <v>32.174889999999998</v>
      </c>
      <c r="H1115" s="2">
        <v>32.482185000000001</v>
      </c>
      <c r="I1115" s="2">
        <v>32.720148000000002</v>
      </c>
      <c r="J1115" s="2">
        <v>35.253249499999988</v>
      </c>
      <c r="K1115" s="17" t="s">
        <v>49</v>
      </c>
      <c r="L1115" s="17" t="s">
        <v>51</v>
      </c>
      <c r="M1115" s="17" t="s">
        <v>55</v>
      </c>
    </row>
    <row r="1116" spans="1:13" ht="13.5" x14ac:dyDescent="0.25">
      <c r="A1116" s="3">
        <v>43635</v>
      </c>
      <c r="B1116" s="2">
        <v>32.409399999999998</v>
      </c>
      <c r="C1116" s="2">
        <v>48.063768327845196</v>
      </c>
      <c r="D1116" s="2">
        <v>0.24946249968534318</v>
      </c>
      <c r="E1116" s="2">
        <v>0.23829814020885973</v>
      </c>
      <c r="F1116" s="2">
        <v>32.176660000000005</v>
      </c>
      <c r="G1116" s="2">
        <v>32.174889999999998</v>
      </c>
      <c r="H1116" s="2">
        <v>32.440935000000003</v>
      </c>
      <c r="I1116" s="2">
        <v>32.709400000000002</v>
      </c>
      <c r="J1116" s="2">
        <v>35.165421499999994</v>
      </c>
      <c r="K1116" s="17" t="s">
        <v>49</v>
      </c>
      <c r="L1116" s="17" t="s">
        <v>51</v>
      </c>
      <c r="M1116" s="17" t="s">
        <v>51</v>
      </c>
    </row>
    <row r="1117" spans="1:13" ht="13.5" x14ac:dyDescent="0.25">
      <c r="A1117" s="3">
        <v>43636</v>
      </c>
      <c r="B1117" s="2">
        <v>32.403500000000001</v>
      </c>
      <c r="C1117" s="2">
        <v>47.934639383228969</v>
      </c>
      <c r="D1117" s="2">
        <v>0.1827999413278647</v>
      </c>
      <c r="E1117" s="2">
        <v>0.26305502397616942</v>
      </c>
      <c r="F1117" s="2">
        <v>32.231460000000006</v>
      </c>
      <c r="G1117" s="2">
        <v>32.189030000000002</v>
      </c>
      <c r="H1117" s="2">
        <v>32.411175000000007</v>
      </c>
      <c r="I1117" s="2">
        <v>32.688312000000003</v>
      </c>
      <c r="J1117" s="2">
        <v>35.080387500000001</v>
      </c>
      <c r="K1117" s="17" t="s">
        <v>49</v>
      </c>
      <c r="L1117" s="17" t="s">
        <v>51</v>
      </c>
      <c r="M1117" s="17" t="s">
        <v>55</v>
      </c>
    </row>
    <row r="1118" spans="1:13" ht="13.5" x14ac:dyDescent="0.25">
      <c r="A1118" s="3">
        <v>43637</v>
      </c>
      <c r="B1118" s="2">
        <v>32.4831</v>
      </c>
      <c r="C1118" s="2">
        <v>49.890646033292711</v>
      </c>
      <c r="D1118" s="2">
        <v>0.12098055866798774</v>
      </c>
      <c r="E1118" s="2">
        <v>0.2698417111782706</v>
      </c>
      <c r="F1118" s="2">
        <v>32.305120000000002</v>
      </c>
      <c r="G1118" s="2">
        <v>32.211129999999997</v>
      </c>
      <c r="H1118" s="2">
        <v>32.391290000000005</v>
      </c>
      <c r="I1118" s="2">
        <v>32.671640000000004</v>
      </c>
      <c r="J1118" s="2">
        <v>34.996456999999992</v>
      </c>
      <c r="K1118" s="17" t="s">
        <v>49</v>
      </c>
      <c r="L1118" s="17" t="s">
        <v>51</v>
      </c>
      <c r="M1118" s="17" t="s">
        <v>55</v>
      </c>
    </row>
    <row r="1119" spans="1:13" ht="13.5" x14ac:dyDescent="0.25">
      <c r="A1119" s="3">
        <v>43640</v>
      </c>
      <c r="B1119" s="2">
        <v>32.409399999999998</v>
      </c>
      <c r="C1119" s="2">
        <v>48.089252592800293</v>
      </c>
      <c r="D1119" s="2">
        <v>5.144707585847641E-2</v>
      </c>
      <c r="E1119" s="2">
        <v>0.23774192642080802</v>
      </c>
      <c r="F1119" s="2">
        <v>32.364040000000003</v>
      </c>
      <c r="G1119" s="2">
        <v>32.240589999999997</v>
      </c>
      <c r="H1119" s="2">
        <v>32.37066500000001</v>
      </c>
      <c r="I1119" s="2">
        <v>32.671000000000006</v>
      </c>
      <c r="J1119" s="2">
        <v>34.912863999999992</v>
      </c>
      <c r="K1119" s="17" t="s">
        <v>49</v>
      </c>
      <c r="L1119" s="17" t="s">
        <v>51</v>
      </c>
      <c r="M1119" s="17" t="s">
        <v>55</v>
      </c>
    </row>
    <row r="1120" spans="1:13" ht="13.5" x14ac:dyDescent="0.25">
      <c r="A1120" s="3">
        <v>43641</v>
      </c>
      <c r="B1120" s="2">
        <v>32.704000000000001</v>
      </c>
      <c r="C1120" s="2">
        <v>55.072419444110722</v>
      </c>
      <c r="D1120" s="2">
        <v>-7.4581118090378595E-2</v>
      </c>
      <c r="E1120" s="2">
        <v>0.20708777889211002</v>
      </c>
      <c r="F1120" s="2">
        <v>32.481880000000004</v>
      </c>
      <c r="G1120" s="2">
        <v>32.329270000000001</v>
      </c>
      <c r="H1120" s="2">
        <v>32.360349999999997</v>
      </c>
      <c r="I1120" s="2">
        <v>32.675685999999999</v>
      </c>
      <c r="J1120" s="2">
        <v>34.837096999999993</v>
      </c>
      <c r="K1120" s="17" t="s">
        <v>49</v>
      </c>
      <c r="L1120" s="17" t="s">
        <v>51</v>
      </c>
      <c r="M1120" s="17" t="s">
        <v>55</v>
      </c>
    </row>
    <row r="1121" spans="1:13" ht="13.5" x14ac:dyDescent="0.25">
      <c r="A1121" s="3">
        <v>43642</v>
      </c>
      <c r="B1121" s="2">
        <v>32.409399999999998</v>
      </c>
      <c r="C1121" s="2">
        <v>48.103625404064573</v>
      </c>
      <c r="D1121" s="2">
        <v>-6.964729718887952E-2</v>
      </c>
      <c r="E1121" s="2">
        <v>0.18804060082706586</v>
      </c>
      <c r="F1121" s="2">
        <v>32.481880000000004</v>
      </c>
      <c r="G1121" s="2">
        <v>32.329270000000001</v>
      </c>
      <c r="H1121" s="2">
        <v>32.332360000000001</v>
      </c>
      <c r="I1121" s="2">
        <v>32.674479999999996</v>
      </c>
      <c r="J1121" s="2">
        <v>34.766223500000002</v>
      </c>
      <c r="K1121" s="17" t="s">
        <v>47</v>
      </c>
      <c r="L1121" s="17" t="s">
        <v>51</v>
      </c>
      <c r="M1121" s="17" t="s">
        <v>51</v>
      </c>
    </row>
    <row r="1122" spans="1:13" ht="13.5" x14ac:dyDescent="0.25">
      <c r="A1122" s="3">
        <v>43643</v>
      </c>
      <c r="B1122" s="2">
        <v>32.262099999999997</v>
      </c>
      <c r="C1122" s="2">
        <v>45.03510285116046</v>
      </c>
      <c r="D1122" s="2">
        <v>-9.7138493950509996E-2</v>
      </c>
      <c r="E1122" s="2">
        <v>0.16931504349632115</v>
      </c>
      <c r="F1122" s="2">
        <v>32.453600000000002</v>
      </c>
      <c r="G1122" s="2">
        <v>32.342529999999996</v>
      </c>
      <c r="H1122" s="2">
        <v>32.310265000000001</v>
      </c>
      <c r="I1122" s="2">
        <v>32.670893999999997</v>
      </c>
      <c r="J1122" s="2">
        <v>34.702956999999998</v>
      </c>
      <c r="K1122" s="17" t="s">
        <v>47</v>
      </c>
      <c r="L1122" s="17" t="s">
        <v>51</v>
      </c>
      <c r="M1122" s="17" t="s">
        <v>52</v>
      </c>
    </row>
    <row r="1123" spans="1:13" ht="13.5" x14ac:dyDescent="0.25">
      <c r="A1123" s="3">
        <v>43644</v>
      </c>
      <c r="B1123" s="2">
        <v>32.409399999999998</v>
      </c>
      <c r="C1123" s="2">
        <v>48.568293927537923</v>
      </c>
      <c r="D1123" s="2">
        <v>-0.13225395017172303</v>
      </c>
      <c r="E1123" s="2">
        <v>0.16884810377707127</v>
      </c>
      <c r="F1123" s="2">
        <v>32.438859999999998</v>
      </c>
      <c r="G1123" s="2">
        <v>32.371989999999997</v>
      </c>
      <c r="H1123" s="2">
        <v>32.302900000000001</v>
      </c>
      <c r="I1123" s="2">
        <v>32.669801999999997</v>
      </c>
      <c r="J1123" s="2">
        <v>34.653683000000001</v>
      </c>
      <c r="K1123" s="17" t="s">
        <v>47</v>
      </c>
      <c r="L1123" s="17" t="s">
        <v>51</v>
      </c>
      <c r="M1123" s="17" t="s">
        <v>52</v>
      </c>
    </row>
    <row r="1124" spans="1:13" ht="13.5" x14ac:dyDescent="0.25">
      <c r="A1124" s="3">
        <v>43647</v>
      </c>
      <c r="B1124" s="2">
        <v>32.409399999999998</v>
      </c>
      <c r="C1124" s="2">
        <v>48.568293927537923</v>
      </c>
      <c r="D1124" s="2">
        <v>-0.16161615718069555</v>
      </c>
      <c r="E1124" s="2">
        <v>0.16575281386506138</v>
      </c>
      <c r="F1124" s="2">
        <v>32.438859999999998</v>
      </c>
      <c r="G1124" s="2">
        <v>32.401450000000004</v>
      </c>
      <c r="H1124" s="2">
        <v>32.302900000000001</v>
      </c>
      <c r="I1124" s="2">
        <v>32.668596000000001</v>
      </c>
      <c r="J1124" s="2">
        <v>34.59154800000001</v>
      </c>
      <c r="K1124" s="17" t="s">
        <v>47</v>
      </c>
      <c r="L1124" s="17" t="s">
        <v>51</v>
      </c>
      <c r="M1124" s="17" t="s">
        <v>51</v>
      </c>
    </row>
    <row r="1125" spans="1:13" ht="13.5" x14ac:dyDescent="0.25">
      <c r="A1125" s="3">
        <v>43648</v>
      </c>
      <c r="B1125" s="2">
        <v>32.409399999999998</v>
      </c>
      <c r="C1125" s="2">
        <v>48.568293927537923</v>
      </c>
      <c r="D1125" s="2">
        <v>-0.18613622070988356</v>
      </c>
      <c r="E1125" s="2">
        <v>0.16558856110656098</v>
      </c>
      <c r="F1125" s="2">
        <v>32.379939999999998</v>
      </c>
      <c r="G1125" s="2">
        <v>32.430909999999997</v>
      </c>
      <c r="H1125" s="2">
        <v>32.302900000000001</v>
      </c>
      <c r="I1125" s="2">
        <v>32.664568000000003</v>
      </c>
      <c r="J1125" s="2">
        <v>34.529611000000003</v>
      </c>
      <c r="K1125" s="17" t="s">
        <v>47</v>
      </c>
      <c r="L1125" s="17" t="s">
        <v>51</v>
      </c>
      <c r="M1125" s="17" t="s">
        <v>52</v>
      </c>
    </row>
    <row r="1126" spans="1:13" ht="13.5" x14ac:dyDescent="0.25">
      <c r="A1126" s="3">
        <v>43649</v>
      </c>
      <c r="B1126" s="2">
        <v>32.409399999999998</v>
      </c>
      <c r="C1126" s="2">
        <v>48.568293927537923</v>
      </c>
      <c r="D1126" s="2">
        <v>-0.16126007423605415</v>
      </c>
      <c r="E1126" s="2">
        <v>0.16495085984561952</v>
      </c>
      <c r="F1126" s="2">
        <v>32.379939999999998</v>
      </c>
      <c r="G1126" s="2">
        <v>32.430909999999997</v>
      </c>
      <c r="H1126" s="2">
        <v>32.302900000000001</v>
      </c>
      <c r="I1126" s="2">
        <v>32.663361999999999</v>
      </c>
      <c r="J1126" s="2">
        <v>34.470017499999997</v>
      </c>
      <c r="K1126" s="17" t="s">
        <v>47</v>
      </c>
      <c r="L1126" s="17" t="s">
        <v>51</v>
      </c>
      <c r="M1126" s="17" t="s">
        <v>51</v>
      </c>
    </row>
    <row r="1127" spans="1:13" ht="13.5" x14ac:dyDescent="0.25">
      <c r="A1127" s="3">
        <v>43650</v>
      </c>
      <c r="B1127" s="2">
        <v>32.409399999999998</v>
      </c>
      <c r="C1127" s="2">
        <v>48.568293927537923</v>
      </c>
      <c r="D1127" s="2">
        <v>-0.14084018655158559</v>
      </c>
      <c r="E1127" s="2">
        <v>0.1643788404786603</v>
      </c>
      <c r="F1127" s="2">
        <v>32.409399999999998</v>
      </c>
      <c r="G1127" s="2">
        <v>32.4315</v>
      </c>
      <c r="H1127" s="2">
        <v>32.310265000000001</v>
      </c>
      <c r="I1127" s="2">
        <v>32.662156000000003</v>
      </c>
      <c r="J1127" s="2">
        <v>34.416070499999996</v>
      </c>
      <c r="K1127" s="17" t="s">
        <v>49</v>
      </c>
      <c r="L1127" s="17" t="s">
        <v>51</v>
      </c>
      <c r="M1127" s="17" t="s">
        <v>55</v>
      </c>
    </row>
    <row r="1128" spans="1:13" ht="13.5" x14ac:dyDescent="0.25">
      <c r="A1128" s="3">
        <v>43651</v>
      </c>
      <c r="B1128" s="2">
        <v>32.701099999999997</v>
      </c>
      <c r="C1128" s="2">
        <v>56.575385200714535</v>
      </c>
      <c r="D1128" s="2">
        <v>-0.1326651727070427</v>
      </c>
      <c r="E1128" s="2">
        <v>0.16420828008789753</v>
      </c>
      <c r="F1128" s="2">
        <v>32.467739999999999</v>
      </c>
      <c r="G1128" s="2">
        <v>32.453299999999999</v>
      </c>
      <c r="H1128" s="2">
        <v>32.332214999999998</v>
      </c>
      <c r="I1128" s="2">
        <v>32.663961999999998</v>
      </c>
      <c r="J1128" s="2">
        <v>34.364994000000003</v>
      </c>
      <c r="K1128" s="17" t="s">
        <v>49</v>
      </c>
      <c r="L1128" s="17" t="s">
        <v>51</v>
      </c>
      <c r="M1128" s="17" t="s">
        <v>55</v>
      </c>
    </row>
    <row r="1129" spans="1:13" ht="13.5" x14ac:dyDescent="0.25">
      <c r="A1129" s="3">
        <v>43654</v>
      </c>
      <c r="B1129" s="2">
        <v>32.998699999999999</v>
      </c>
      <c r="C1129" s="2">
        <v>62.918247464328324</v>
      </c>
      <c r="D1129" s="2">
        <v>-0.16061562997748524</v>
      </c>
      <c r="E1129" s="2">
        <v>0.16462898084210051</v>
      </c>
      <c r="F1129" s="2">
        <v>32.585599999999999</v>
      </c>
      <c r="G1129" s="2">
        <v>32.512230000000002</v>
      </c>
      <c r="H1129" s="2">
        <v>32.37641</v>
      </c>
      <c r="I1129" s="2">
        <v>32.675108000000002</v>
      </c>
      <c r="J1129" s="2">
        <v>34.315546500000011</v>
      </c>
      <c r="K1129" s="17" t="s">
        <v>49</v>
      </c>
      <c r="L1129" s="17" t="s">
        <v>51</v>
      </c>
      <c r="M1129" s="17" t="s">
        <v>55</v>
      </c>
    </row>
    <row r="1130" spans="1:13" ht="13.5" x14ac:dyDescent="0.25">
      <c r="A1130" s="3">
        <v>43655</v>
      </c>
      <c r="B1130" s="2">
        <v>32.704000000000001</v>
      </c>
      <c r="C1130" s="2">
        <v>54.438425163616131</v>
      </c>
      <c r="D1130" s="2">
        <v>-0.12024672179931173</v>
      </c>
      <c r="E1130" s="2">
        <v>0.16572795331522563</v>
      </c>
      <c r="F1130" s="2">
        <v>32.64452</v>
      </c>
      <c r="G1130" s="2">
        <v>32.512230000000002</v>
      </c>
      <c r="H1130" s="2">
        <v>32.420749999999998</v>
      </c>
      <c r="I1130" s="2">
        <v>32.685724</v>
      </c>
      <c r="J1130" s="2">
        <v>34.2603905</v>
      </c>
      <c r="K1130" s="17" t="s">
        <v>49</v>
      </c>
      <c r="L1130" s="17" t="s">
        <v>51</v>
      </c>
      <c r="M1130" s="17" t="s">
        <v>55</v>
      </c>
    </row>
    <row r="1131" spans="1:13" ht="13.5" x14ac:dyDescent="0.25">
      <c r="A1131" s="3">
        <v>43656</v>
      </c>
      <c r="B1131" s="2">
        <v>33.290300000000002</v>
      </c>
      <c r="C1131" s="2">
        <v>64.64692216196849</v>
      </c>
      <c r="D1131" s="2">
        <v>-0.17600103337710493</v>
      </c>
      <c r="E1131" s="2">
        <v>0.1743018440846614</v>
      </c>
      <c r="F1131" s="2">
        <v>32.820700000000002</v>
      </c>
      <c r="G1131" s="2">
        <v>32.600319999999996</v>
      </c>
      <c r="H1131" s="2">
        <v>32.464794999999995</v>
      </c>
      <c r="I1131" s="2">
        <v>32.708066000000002</v>
      </c>
      <c r="J1131" s="2">
        <v>34.208730500000009</v>
      </c>
      <c r="K1131" s="17" t="s">
        <v>49</v>
      </c>
      <c r="L1131" s="17" t="s">
        <v>51</v>
      </c>
      <c r="M1131" s="17" t="s">
        <v>55</v>
      </c>
    </row>
    <row r="1132" spans="1:13" ht="13.5" x14ac:dyDescent="0.25">
      <c r="A1132" s="3">
        <v>43657</v>
      </c>
      <c r="B1132" s="2">
        <v>33.260899999999999</v>
      </c>
      <c r="C1132" s="2">
        <v>63.874064089140738</v>
      </c>
      <c r="D1132" s="2">
        <v>-0.24819998366309903</v>
      </c>
      <c r="E1132" s="2">
        <v>0.18883676322949075</v>
      </c>
      <c r="F1132" s="2">
        <v>32.991</v>
      </c>
      <c r="G1132" s="2">
        <v>32.700200000000002</v>
      </c>
      <c r="H1132" s="2">
        <v>32.521364999999996</v>
      </c>
      <c r="I1132" s="2">
        <v>32.723326</v>
      </c>
      <c r="J1132" s="2">
        <v>34.159041000000009</v>
      </c>
      <c r="K1132" s="17" t="s">
        <v>49</v>
      </c>
      <c r="L1132" s="17" t="s">
        <v>51</v>
      </c>
      <c r="M1132" s="17" t="s">
        <v>55</v>
      </c>
    </row>
    <row r="1133" spans="1:13" ht="13.5" x14ac:dyDescent="0.25">
      <c r="A1133" s="3">
        <v>43658</v>
      </c>
      <c r="B1133" s="2">
        <v>34.141800000000003</v>
      </c>
      <c r="C1133" s="2">
        <v>73.930574679004962</v>
      </c>
      <c r="D1133" s="2">
        <v>-0.35591027253488505</v>
      </c>
      <c r="E1133" s="2">
        <v>0.18388881718838895</v>
      </c>
      <c r="F1133" s="2">
        <v>33.279139999999998</v>
      </c>
      <c r="G1133" s="2">
        <v>32.873440000000002</v>
      </c>
      <c r="H1133" s="2">
        <v>32.622714999999999</v>
      </c>
      <c r="I1133" s="2">
        <v>32.756768000000001</v>
      </c>
      <c r="J1133" s="2">
        <v>34.117271500000008</v>
      </c>
      <c r="K1133" s="17" t="s">
        <v>49</v>
      </c>
      <c r="L1133" s="17" t="s">
        <v>51</v>
      </c>
      <c r="M1133" s="17" t="s">
        <v>55</v>
      </c>
    </row>
    <row r="1134" spans="1:13" ht="13.5" x14ac:dyDescent="0.25">
      <c r="A1134" s="3">
        <v>43661</v>
      </c>
      <c r="B1134" s="2">
        <v>34.463000000000001</v>
      </c>
      <c r="C1134" s="2">
        <v>76.499433033536263</v>
      </c>
      <c r="D1134" s="2">
        <v>-0.47977776071037681</v>
      </c>
      <c r="E1134" s="2">
        <v>0.18521511847634889</v>
      </c>
      <c r="F1134" s="2">
        <v>33.571999999999996</v>
      </c>
      <c r="G1134" s="2">
        <v>33.078800000000001</v>
      </c>
      <c r="H1134" s="2">
        <v>32.740124999999999</v>
      </c>
      <c r="I1134" s="2">
        <v>32.795449999999995</v>
      </c>
      <c r="J1134" s="2">
        <v>34.073028000000015</v>
      </c>
      <c r="K1134" s="17" t="s">
        <v>49</v>
      </c>
      <c r="L1134" s="17" t="s">
        <v>51</v>
      </c>
      <c r="M1134" s="17" t="s">
        <v>55</v>
      </c>
    </row>
    <row r="1135" spans="1:13" ht="13.5" x14ac:dyDescent="0.25">
      <c r="A1135" s="3">
        <v>43662</v>
      </c>
      <c r="B1135" s="2">
        <v>34.910800000000002</v>
      </c>
      <c r="C1135" s="2">
        <v>79.528152046688206</v>
      </c>
      <c r="D1135" s="2">
        <v>-0.6279306046004649</v>
      </c>
      <c r="E1135" s="2">
        <v>0.18243999063016061</v>
      </c>
      <c r="F1135" s="2">
        <v>34.013359999999999</v>
      </c>
      <c r="G1135" s="2">
        <v>33.328940000000003</v>
      </c>
      <c r="H1135" s="2">
        <v>32.879925</v>
      </c>
      <c r="I1135" s="2">
        <v>32.830776</v>
      </c>
      <c r="J1135" s="2">
        <v>34.031602500000012</v>
      </c>
      <c r="K1135" s="17" t="s">
        <v>49</v>
      </c>
      <c r="L1135" s="17" t="s">
        <v>51</v>
      </c>
      <c r="M1135" s="17" t="s">
        <v>55</v>
      </c>
    </row>
    <row r="1136" spans="1:13" ht="13.5" x14ac:dyDescent="0.25">
      <c r="A1136" s="3">
        <v>43663</v>
      </c>
      <c r="B1136" s="2">
        <v>34.471800000000002</v>
      </c>
      <c r="C1136" s="2">
        <v>70.003183525739075</v>
      </c>
      <c r="D1136" s="2">
        <v>-0.73283633010294835</v>
      </c>
      <c r="E1136" s="2">
        <v>0.17869231563398105</v>
      </c>
      <c r="F1136" s="2">
        <v>34.249659999999999</v>
      </c>
      <c r="G1136" s="2">
        <v>33.535180000000004</v>
      </c>
      <c r="H1136" s="2">
        <v>32.983044999999997</v>
      </c>
      <c r="I1136" s="2">
        <v>32.867996000000005</v>
      </c>
      <c r="J1136" s="2">
        <v>33.989379500000013</v>
      </c>
      <c r="K1136" s="17" t="s">
        <v>49</v>
      </c>
      <c r="L1136" s="17" t="s">
        <v>51</v>
      </c>
      <c r="M1136" s="17" t="s">
        <v>55</v>
      </c>
    </row>
    <row r="1137" spans="1:13" ht="13.5" x14ac:dyDescent="0.25">
      <c r="A1137" s="3">
        <v>43664</v>
      </c>
      <c r="B1137" s="2">
        <v>34.766399999999997</v>
      </c>
      <c r="C1137" s="2">
        <v>72.392747950062585</v>
      </c>
      <c r="D1137" s="2">
        <v>-0.85200137053819702</v>
      </c>
      <c r="E1137" s="2">
        <v>0.17038350956778675</v>
      </c>
      <c r="F1137" s="2">
        <v>34.550760000000004</v>
      </c>
      <c r="G1137" s="2">
        <v>33.770879999999998</v>
      </c>
      <c r="H1137" s="2">
        <v>33.101189999999995</v>
      </c>
      <c r="I1137" s="2">
        <v>32.908284000000009</v>
      </c>
      <c r="J1137" s="2">
        <v>33.950733000000021</v>
      </c>
      <c r="K1137" s="17" t="s">
        <v>49</v>
      </c>
      <c r="L1137" s="17" t="s">
        <v>51</v>
      </c>
      <c r="M1137" s="17" t="s">
        <v>55</v>
      </c>
    </row>
    <row r="1138" spans="1:13" ht="13.5" x14ac:dyDescent="0.25">
      <c r="A1138" s="3">
        <v>43665</v>
      </c>
      <c r="B1138" s="2">
        <v>34.471800000000002</v>
      </c>
      <c r="C1138" s="2">
        <v>66.672983420189823</v>
      </c>
      <c r="D1138" s="2">
        <v>-0.89581613018930994</v>
      </c>
      <c r="E1138" s="2">
        <v>0.16143836842626585</v>
      </c>
      <c r="F1138" s="2">
        <v>34.616759999999999</v>
      </c>
      <c r="G1138" s="2">
        <v>33.947949999999992</v>
      </c>
      <c r="H1138" s="2">
        <v>33.200625000000002</v>
      </c>
      <c r="I1138" s="2">
        <v>32.925740000000012</v>
      </c>
      <c r="J1138" s="2">
        <v>33.909921500000024</v>
      </c>
      <c r="K1138" s="17" t="s">
        <v>47</v>
      </c>
      <c r="L1138" s="17" t="s">
        <v>51</v>
      </c>
      <c r="M1138" s="17" t="s">
        <v>53</v>
      </c>
    </row>
    <row r="1139" spans="1:13" ht="13.5" x14ac:dyDescent="0.25">
      <c r="A1139" s="3">
        <v>43668</v>
      </c>
      <c r="B1139" s="2">
        <v>34.177199999999999</v>
      </c>
      <c r="C1139" s="2">
        <v>61.444776804611223</v>
      </c>
      <c r="D1139" s="2">
        <v>-0.87250728227847674</v>
      </c>
      <c r="E1139" s="2">
        <v>0.15117313094768217</v>
      </c>
      <c r="F1139" s="2">
        <v>34.559600000000003</v>
      </c>
      <c r="G1139" s="2">
        <v>34.065799999999989</v>
      </c>
      <c r="H1139" s="2">
        <v>33.289014999999999</v>
      </c>
      <c r="I1139" s="2">
        <v>32.931656000000004</v>
      </c>
      <c r="J1139" s="2">
        <v>33.864813500000025</v>
      </c>
      <c r="K1139" s="17" t="s">
        <v>47</v>
      </c>
      <c r="L1139" s="17" t="s">
        <v>51</v>
      </c>
      <c r="M1139" s="17" t="s">
        <v>52</v>
      </c>
    </row>
    <row r="1140" spans="1:13" ht="13.5" x14ac:dyDescent="0.25">
      <c r="A1140" s="3">
        <v>43669</v>
      </c>
      <c r="B1140" s="2">
        <v>34.177199999999999</v>
      </c>
      <c r="C1140" s="2">
        <v>61.444776804611223</v>
      </c>
      <c r="D1140" s="2">
        <v>-0.90307092243633491</v>
      </c>
      <c r="E1140" s="2">
        <v>0.1394980948101073</v>
      </c>
      <c r="F1140" s="2">
        <v>34.412880000000001</v>
      </c>
      <c r="G1140" s="2">
        <v>34.213119999999989</v>
      </c>
      <c r="H1140" s="2">
        <v>33.362674999999996</v>
      </c>
      <c r="I1140" s="2">
        <v>32.937854000000009</v>
      </c>
      <c r="J1140" s="2">
        <v>33.823235000000018</v>
      </c>
      <c r="K1140" s="17" t="s">
        <v>47</v>
      </c>
      <c r="L1140" s="17" t="s">
        <v>51</v>
      </c>
      <c r="M1140" s="17" t="s">
        <v>52</v>
      </c>
    </row>
    <row r="1141" spans="1:13" ht="13.5" x14ac:dyDescent="0.25">
      <c r="A1141" s="3">
        <v>43670</v>
      </c>
      <c r="B1141" s="2">
        <v>33.882599999999996</v>
      </c>
      <c r="C1141" s="2">
        <v>56.322596219144195</v>
      </c>
      <c r="D1141" s="2">
        <v>-0.82149176959777748</v>
      </c>
      <c r="E1141" s="2">
        <v>0.1152453563480459</v>
      </c>
      <c r="F1141" s="2">
        <v>34.29504</v>
      </c>
      <c r="G1141" s="2">
        <v>34.272350000000003</v>
      </c>
      <c r="H1141" s="2">
        <v>33.436335</v>
      </c>
      <c r="I1141" s="2">
        <v>32.934908000000007</v>
      </c>
      <c r="J1141" s="2">
        <v>33.783007000000019</v>
      </c>
      <c r="K1141" s="17" t="s">
        <v>47</v>
      </c>
      <c r="L1141" s="17" t="s">
        <v>51</v>
      </c>
      <c r="M1141" s="17" t="s">
        <v>52</v>
      </c>
    </row>
    <row r="1142" spans="1:13" ht="13.5" x14ac:dyDescent="0.25">
      <c r="A1142" s="3">
        <v>43672</v>
      </c>
      <c r="B1142" s="2">
        <v>33.882599999999996</v>
      </c>
      <c r="C1142" s="2">
        <v>56.322596219144195</v>
      </c>
      <c r="D1142" s="2">
        <v>-0.75948768381716292</v>
      </c>
      <c r="E1142" s="2">
        <v>8.0166975695774245E-2</v>
      </c>
      <c r="F1142" s="2">
        <v>34.118279999999999</v>
      </c>
      <c r="G1142" s="2">
        <v>34.334520000000012</v>
      </c>
      <c r="H1142" s="2">
        <v>33.517360000000004</v>
      </c>
      <c r="I1142" s="2">
        <v>32.937856000000004</v>
      </c>
      <c r="J1142" s="2">
        <v>33.747720000000001</v>
      </c>
      <c r="K1142" s="17" t="s">
        <v>47</v>
      </c>
      <c r="L1142" s="17" t="s">
        <v>51</v>
      </c>
      <c r="M1142" s="17" t="s">
        <v>52</v>
      </c>
    </row>
    <row r="1143" spans="1:13" ht="13.5" x14ac:dyDescent="0.25">
      <c r="A1143" s="3">
        <v>43675</v>
      </c>
      <c r="B1143" s="2">
        <v>33.679299999999998</v>
      </c>
      <c r="C1143" s="2">
        <v>52.799886127952171</v>
      </c>
      <c r="D1143" s="2">
        <v>-0.55875641793414843</v>
      </c>
      <c r="E1143" s="2">
        <v>5.1273174364298152E-2</v>
      </c>
      <c r="F1143" s="2">
        <v>33.959780000000002</v>
      </c>
      <c r="G1143" s="2">
        <v>34.288269999999997</v>
      </c>
      <c r="H1143" s="2">
        <v>33.580855</v>
      </c>
      <c r="I1143" s="2">
        <v>32.94557600000001</v>
      </c>
      <c r="J1143" s="2">
        <v>33.711557500000005</v>
      </c>
      <c r="K1143" s="17" t="s">
        <v>47</v>
      </c>
      <c r="L1143" s="17" t="s">
        <v>51</v>
      </c>
      <c r="M1143" s="17" t="s">
        <v>52</v>
      </c>
    </row>
    <row r="1144" spans="1:13" ht="13.5" x14ac:dyDescent="0.25">
      <c r="A1144" s="3">
        <v>43676</v>
      </c>
      <c r="B1144" s="2">
        <v>33.031100000000002</v>
      </c>
      <c r="C1144" s="2">
        <v>43.465332139062205</v>
      </c>
      <c r="D1144" s="2">
        <v>-0.29241988292113774</v>
      </c>
      <c r="E1144" s="2">
        <v>2.3352691709695894E-2</v>
      </c>
      <c r="F1144" s="2">
        <v>33.730559999999997</v>
      </c>
      <c r="G1144" s="2">
        <v>34.14508</v>
      </c>
      <c r="H1144" s="2">
        <v>33.611940000000004</v>
      </c>
      <c r="I1144" s="2">
        <v>32.940332000000005</v>
      </c>
      <c r="J1144" s="2">
        <v>33.669542500000006</v>
      </c>
      <c r="K1144" s="17" t="s">
        <v>47</v>
      </c>
      <c r="L1144" s="17" t="s">
        <v>51</v>
      </c>
      <c r="M1144" s="17" t="s">
        <v>52</v>
      </c>
    </row>
    <row r="1145" spans="1:13" ht="13.5" x14ac:dyDescent="0.25">
      <c r="A1145" s="3">
        <v>43677</v>
      </c>
      <c r="B1145" s="2">
        <v>33.587899999999998</v>
      </c>
      <c r="C1145" s="2">
        <v>51.411676531704636</v>
      </c>
      <c r="D1145" s="2">
        <v>-3.6453425199596268E-2</v>
      </c>
      <c r="E1145" s="2">
        <v>-1.4324301382543949E-2</v>
      </c>
      <c r="F1145" s="2">
        <v>33.612699999999997</v>
      </c>
      <c r="G1145" s="2">
        <v>34.012789999999995</v>
      </c>
      <c r="H1145" s="2">
        <v>33.670865000000006</v>
      </c>
      <c r="I1145" s="2">
        <v>32.947402000000004</v>
      </c>
      <c r="J1145" s="2">
        <v>33.633488</v>
      </c>
      <c r="K1145" s="17" t="s">
        <v>47</v>
      </c>
      <c r="L1145" s="17" t="s">
        <v>51</v>
      </c>
      <c r="M1145" s="17" t="s">
        <v>52</v>
      </c>
    </row>
    <row r="1146" spans="1:13" ht="13.5" x14ac:dyDescent="0.25">
      <c r="A1146" s="3">
        <v>43678</v>
      </c>
      <c r="B1146" s="2">
        <v>33.882599999999996</v>
      </c>
      <c r="C1146" s="2">
        <v>55.015634598197352</v>
      </c>
      <c r="D1146" s="2">
        <v>9.021321176400221E-2</v>
      </c>
      <c r="E1146" s="2">
        <v>-5.4344987301784123E-2</v>
      </c>
      <c r="F1146" s="2">
        <v>33.612699999999997</v>
      </c>
      <c r="G1146" s="2">
        <v>33.953869999999995</v>
      </c>
      <c r="H1146" s="2">
        <v>33.744525000000003</v>
      </c>
      <c r="I1146" s="2">
        <v>32.960366</v>
      </c>
      <c r="J1146" s="2">
        <v>33.599613000000005</v>
      </c>
      <c r="K1146" s="17" t="s">
        <v>49</v>
      </c>
      <c r="L1146" s="17" t="s">
        <v>51</v>
      </c>
      <c r="M1146" s="17" t="s">
        <v>51</v>
      </c>
    </row>
    <row r="1147" spans="1:13" ht="13.5" x14ac:dyDescent="0.25">
      <c r="A1147" s="3">
        <v>43679</v>
      </c>
      <c r="B1147" s="2">
        <v>34.162500000000001</v>
      </c>
      <c r="C1147" s="2">
        <v>58.187816674811934</v>
      </c>
      <c r="D1147" s="2">
        <v>0.21972965711423598</v>
      </c>
      <c r="E1147" s="2">
        <v>-9.0372840774256488E-2</v>
      </c>
      <c r="F1147" s="2">
        <v>33.668679999999995</v>
      </c>
      <c r="G1147" s="2">
        <v>33.893479999999997</v>
      </c>
      <c r="H1147" s="2">
        <v>33.832180000000008</v>
      </c>
      <c r="I1147" s="2">
        <v>32.983642000000003</v>
      </c>
      <c r="J1147" s="2">
        <v>33.569960500000008</v>
      </c>
      <c r="K1147" s="17" t="s">
        <v>49</v>
      </c>
      <c r="L1147" s="17" t="s">
        <v>51</v>
      </c>
      <c r="M1147" s="17" t="s">
        <v>55</v>
      </c>
    </row>
    <row r="1148" spans="1:13" ht="13.5" x14ac:dyDescent="0.25">
      <c r="A1148" s="3">
        <v>43682</v>
      </c>
      <c r="B1148" s="2">
        <v>34.171300000000002</v>
      </c>
      <c r="C1148" s="2">
        <v>58.287409517238054</v>
      </c>
      <c r="D1148" s="2">
        <v>0.27960573643861153</v>
      </c>
      <c r="E1148" s="2">
        <v>-0.12312492810769249</v>
      </c>
      <c r="F1148" s="2">
        <v>33.76708</v>
      </c>
      <c r="G1148" s="2">
        <v>33.863430000000008</v>
      </c>
      <c r="H1148" s="2">
        <v>33.90569</v>
      </c>
      <c r="I1148" s="2">
        <v>33.009451999999996</v>
      </c>
      <c r="J1148" s="2">
        <v>33.544587500000006</v>
      </c>
      <c r="K1148" s="17" t="s">
        <v>49</v>
      </c>
      <c r="L1148" s="17" t="s">
        <v>51</v>
      </c>
      <c r="M1148" s="17" t="s">
        <v>55</v>
      </c>
    </row>
    <row r="1149" spans="1:13" ht="13.5" x14ac:dyDescent="0.25">
      <c r="A1149" s="3">
        <v>43683</v>
      </c>
      <c r="B1149" s="2">
        <v>34.171300000000002</v>
      </c>
      <c r="C1149" s="2">
        <v>58.287409517238054</v>
      </c>
      <c r="D1149" s="2">
        <v>0.28143222894131981</v>
      </c>
      <c r="E1149" s="2">
        <v>-0.14773659692258417</v>
      </c>
      <c r="F1149" s="2">
        <v>33.99512</v>
      </c>
      <c r="G1149" s="2">
        <v>33.862839999999991</v>
      </c>
      <c r="H1149" s="2">
        <v>33.964320000000001</v>
      </c>
      <c r="I1149" s="2">
        <v>33.036439999999999</v>
      </c>
      <c r="J1149" s="2">
        <v>33.515727500000011</v>
      </c>
      <c r="K1149" s="17" t="s">
        <v>49</v>
      </c>
      <c r="L1149" s="17" t="s">
        <v>51</v>
      </c>
      <c r="M1149" s="17" t="s">
        <v>55</v>
      </c>
    </row>
    <row r="1150" spans="1:13" ht="13.5" x14ac:dyDescent="0.25">
      <c r="A1150" s="3">
        <v>43684</v>
      </c>
      <c r="B1150" s="2">
        <v>34.465899999999998</v>
      </c>
      <c r="C1150" s="2">
        <v>61.81841708191461</v>
      </c>
      <c r="D1150" s="2">
        <v>0.25790105094268512</v>
      </c>
      <c r="E1150" s="2">
        <v>-0.16649978694029088</v>
      </c>
      <c r="F1150" s="2">
        <v>34.170720000000003</v>
      </c>
      <c r="G1150" s="2">
        <v>33.891709999999996</v>
      </c>
      <c r="H1150" s="2">
        <v>34.052414999999996</v>
      </c>
      <c r="I1150" s="2">
        <v>33.067551999999999</v>
      </c>
      <c r="J1150" s="2">
        <v>33.490415500000012</v>
      </c>
      <c r="K1150" s="17" t="s">
        <v>49</v>
      </c>
      <c r="L1150" s="17" t="s">
        <v>51</v>
      </c>
      <c r="M1150" s="17" t="s">
        <v>55</v>
      </c>
    </row>
    <row r="1151" spans="1:13" ht="13.5" x14ac:dyDescent="0.25">
      <c r="A1151" s="3">
        <v>43685</v>
      </c>
      <c r="B1151" s="2">
        <v>34.465899999999998</v>
      </c>
      <c r="C1151" s="2">
        <v>61.81841708191461</v>
      </c>
      <c r="D1151" s="2">
        <v>0.18791279409540351</v>
      </c>
      <c r="E1151" s="2">
        <v>-0.18111691467520877</v>
      </c>
      <c r="F1151" s="2">
        <v>34.287379999999999</v>
      </c>
      <c r="G1151" s="2">
        <v>33.950039999999987</v>
      </c>
      <c r="H1151" s="2">
        <v>34.111195000000002</v>
      </c>
      <c r="I1151" s="2">
        <v>33.097485999999996</v>
      </c>
      <c r="J1151" s="2">
        <v>33.465103500000012</v>
      </c>
      <c r="K1151" s="17" t="s">
        <v>49</v>
      </c>
      <c r="L1151" s="17" t="s">
        <v>51</v>
      </c>
      <c r="M1151" s="17" t="s">
        <v>55</v>
      </c>
    </row>
    <row r="1152" spans="1:13" ht="13.5" x14ac:dyDescent="0.25">
      <c r="A1152" s="3">
        <v>43686</v>
      </c>
      <c r="B1152" s="2">
        <v>34.177199999999999</v>
      </c>
      <c r="C1152" s="2">
        <v>56.392920651058695</v>
      </c>
      <c r="D1152" s="2">
        <v>0.1456751251227999</v>
      </c>
      <c r="E1152" s="2">
        <v>-0.18754890741218877</v>
      </c>
      <c r="F1152" s="2">
        <v>34.290320000000001</v>
      </c>
      <c r="G1152" s="2">
        <v>33.979499999999994</v>
      </c>
      <c r="H1152" s="2">
        <v>34.15701</v>
      </c>
      <c r="I1152" s="2">
        <v>33.126949999999994</v>
      </c>
      <c r="J1152" s="2">
        <v>33.436936500000023</v>
      </c>
      <c r="K1152" s="17" t="s">
        <v>47</v>
      </c>
      <c r="L1152" s="17" t="s">
        <v>51</v>
      </c>
      <c r="M1152" s="17" t="s">
        <v>53</v>
      </c>
    </row>
    <row r="1153" spans="1:13" ht="13.5" x14ac:dyDescent="0.25">
      <c r="A1153" s="3">
        <v>43691</v>
      </c>
      <c r="B1153" s="2">
        <v>34.144799999999996</v>
      </c>
      <c r="C1153" s="2">
        <v>55.801022924601185</v>
      </c>
      <c r="D1153" s="2">
        <v>7.8688630912104429E-2</v>
      </c>
      <c r="E1153" s="2">
        <v>-0.19695435458838109</v>
      </c>
      <c r="F1153" s="2">
        <v>34.285020000000003</v>
      </c>
      <c r="G1153" s="2">
        <v>34.026049999999991</v>
      </c>
      <c r="H1153" s="2">
        <v>34.157159999999998</v>
      </c>
      <c r="I1153" s="2">
        <v>33.158711999999994</v>
      </c>
      <c r="J1153" s="2">
        <v>33.408607500000016</v>
      </c>
      <c r="K1153" s="17" t="s">
        <v>47</v>
      </c>
      <c r="L1153" s="17" t="s">
        <v>51</v>
      </c>
      <c r="M1153" s="17" t="s">
        <v>52</v>
      </c>
    </row>
    <row r="1154" spans="1:13" ht="13.5" x14ac:dyDescent="0.25">
      <c r="A1154" s="3">
        <v>43692</v>
      </c>
      <c r="B1154" s="2">
        <v>33.882599999999996</v>
      </c>
      <c r="C1154" s="2">
        <v>51.124495554968753</v>
      </c>
      <c r="D1154" s="2">
        <v>-6.0296099662224378E-2</v>
      </c>
      <c r="E1154" s="2">
        <v>-0.20842833813184955</v>
      </c>
      <c r="F1154" s="2">
        <v>34.227279999999993</v>
      </c>
      <c r="G1154" s="2">
        <v>34.111199999999997</v>
      </c>
      <c r="H1154" s="2">
        <v>34.128140000000002</v>
      </c>
      <c r="I1154" s="2">
        <v>33.188175999999991</v>
      </c>
      <c r="J1154" s="2">
        <v>33.384614500000019</v>
      </c>
      <c r="K1154" s="17" t="s">
        <v>47</v>
      </c>
      <c r="L1154" s="17" t="s">
        <v>51</v>
      </c>
      <c r="M1154" s="17" t="s">
        <v>52</v>
      </c>
    </row>
    <row r="1155" spans="1:13" ht="13.5" x14ac:dyDescent="0.25">
      <c r="A1155" s="3">
        <v>43693</v>
      </c>
      <c r="B1155" s="2">
        <v>34.029899999999998</v>
      </c>
      <c r="C1155" s="2">
        <v>53.483057175951124</v>
      </c>
      <c r="D1155" s="2">
        <v>-0.10345341165451316</v>
      </c>
      <c r="E1155" s="2">
        <v>-0.21155489726818313</v>
      </c>
      <c r="F1155" s="2">
        <v>34.140079999999998</v>
      </c>
      <c r="G1155" s="2">
        <v>34.1554</v>
      </c>
      <c r="H1155" s="2">
        <v>34.084094999999998</v>
      </c>
      <c r="I1155" s="2">
        <v>33.22058599999999</v>
      </c>
      <c r="J1155" s="2">
        <v>33.36714600000002</v>
      </c>
      <c r="K1155" s="17" t="s">
        <v>47</v>
      </c>
      <c r="L1155" s="17" t="s">
        <v>51</v>
      </c>
      <c r="M1155" s="17" t="s">
        <v>52</v>
      </c>
    </row>
    <row r="1156" spans="1:13" ht="13.5" x14ac:dyDescent="0.25">
      <c r="A1156" s="3">
        <v>43696</v>
      </c>
      <c r="B1156" s="2">
        <v>34.321599999999997</v>
      </c>
      <c r="C1156" s="2">
        <v>57.823598208229889</v>
      </c>
      <c r="D1156" s="2">
        <v>-0.11739314712819038</v>
      </c>
      <c r="E1156" s="2">
        <v>-0.22023813453701585</v>
      </c>
      <c r="F1156" s="2">
        <v>34.111219999999996</v>
      </c>
      <c r="G1156" s="2">
        <v>34.199300000000001</v>
      </c>
      <c r="H1156" s="2">
        <v>34.076584999999994</v>
      </c>
      <c r="I1156" s="2">
        <v>33.258829999999989</v>
      </c>
      <c r="J1156" s="2">
        <v>33.355230000000027</v>
      </c>
      <c r="K1156" s="17" t="s">
        <v>47</v>
      </c>
      <c r="L1156" s="17" t="s">
        <v>51</v>
      </c>
      <c r="M1156" s="17" t="s">
        <v>52</v>
      </c>
    </row>
    <row r="1157" spans="1:13" ht="13.5" x14ac:dyDescent="0.25">
      <c r="A1157" s="3">
        <v>43697</v>
      </c>
      <c r="B1157" s="2">
        <v>34.318600000000004</v>
      </c>
      <c r="C1157" s="2">
        <v>57.763900354056453</v>
      </c>
      <c r="D1157" s="2">
        <v>-8.8695866976479465E-2</v>
      </c>
      <c r="E1157" s="2">
        <v>-0.21989922683654262</v>
      </c>
      <c r="F1157" s="2">
        <v>34.139499999999998</v>
      </c>
      <c r="G1157" s="2">
        <v>34.214910000000003</v>
      </c>
      <c r="H1157" s="2">
        <v>34.054194999999993</v>
      </c>
      <c r="I1157" s="2">
        <v>33.299959999999984</v>
      </c>
      <c r="J1157" s="2">
        <v>33.343440000000015</v>
      </c>
      <c r="K1157" s="17" t="s">
        <v>49</v>
      </c>
      <c r="L1157" s="17" t="s">
        <v>51</v>
      </c>
      <c r="M1157" s="17" t="s">
        <v>55</v>
      </c>
    </row>
    <row r="1158" spans="1:13" ht="13.5" x14ac:dyDescent="0.25">
      <c r="A1158" s="3">
        <v>43698</v>
      </c>
      <c r="B1158" s="2">
        <v>34.4011</v>
      </c>
      <c r="C1158" s="2">
        <v>59.016969549036467</v>
      </c>
      <c r="D1158" s="2">
        <v>-7.1737646151333934E-2</v>
      </c>
      <c r="E1158" s="2">
        <v>-0.21898574542373936</v>
      </c>
      <c r="F1158" s="2">
        <v>34.190759999999997</v>
      </c>
      <c r="G1158" s="2">
        <v>34.23789</v>
      </c>
      <c r="H1158" s="2">
        <v>34.050659999999993</v>
      </c>
      <c r="I1158" s="2">
        <v>33.342739999999985</v>
      </c>
      <c r="J1158" s="2">
        <v>33.331921500000021</v>
      </c>
      <c r="K1158" s="17" t="s">
        <v>49</v>
      </c>
      <c r="L1158" s="17" t="s">
        <v>51</v>
      </c>
      <c r="M1158" s="17" t="s">
        <v>55</v>
      </c>
    </row>
    <row r="1159" spans="1:13" ht="13.5" x14ac:dyDescent="0.25">
      <c r="A1159" s="3">
        <v>43699</v>
      </c>
      <c r="B1159" s="2">
        <v>34.398200000000003</v>
      </c>
      <c r="C1159" s="2">
        <v>58.950761711770745</v>
      </c>
      <c r="D1159" s="2">
        <v>-6.0037756374924811E-2</v>
      </c>
      <c r="E1159" s="2">
        <v>-0.22272609091960813</v>
      </c>
      <c r="F1159" s="2">
        <v>34.293879999999994</v>
      </c>
      <c r="G1159" s="2">
        <v>34.26057999999999</v>
      </c>
      <c r="H1159" s="2">
        <v>34.061709999999991</v>
      </c>
      <c r="I1159" s="2">
        <v>33.388407999999991</v>
      </c>
      <c r="J1159" s="2">
        <v>33.325894000000019</v>
      </c>
      <c r="K1159" s="17" t="s">
        <v>47</v>
      </c>
      <c r="L1159" s="17" t="s">
        <v>51</v>
      </c>
      <c r="M1159" s="17" t="s">
        <v>53</v>
      </c>
    </row>
    <row r="1160" spans="1:13" ht="13.5" x14ac:dyDescent="0.25">
      <c r="A1160" s="3">
        <v>43700</v>
      </c>
      <c r="B1160" s="2">
        <v>34.1477</v>
      </c>
      <c r="C1160" s="2">
        <v>53.380105702392875</v>
      </c>
      <c r="D1160" s="2">
        <v>1.1105892382943239E-2</v>
      </c>
      <c r="E1160" s="2">
        <v>-0.22043965205664023</v>
      </c>
      <c r="F1160" s="2">
        <v>34.317439999999998</v>
      </c>
      <c r="G1160" s="2">
        <v>34.228760000000001</v>
      </c>
      <c r="H1160" s="2">
        <v>34.060234999999992</v>
      </c>
      <c r="I1160" s="2">
        <v>33.435017999999992</v>
      </c>
      <c r="J1160" s="2">
        <v>33.314534000000023</v>
      </c>
      <c r="K1160" s="17" t="s">
        <v>47</v>
      </c>
      <c r="L1160" s="17" t="s">
        <v>51</v>
      </c>
      <c r="M1160" s="17" t="s">
        <v>53</v>
      </c>
    </row>
    <row r="1161" spans="1:13" ht="13.5" x14ac:dyDescent="0.25">
      <c r="A1161" s="3">
        <v>43703</v>
      </c>
      <c r="B1161" s="2">
        <v>34.177199999999999</v>
      </c>
      <c r="C1161" s="2">
        <v>53.932200126523476</v>
      </c>
      <c r="D1161" s="2">
        <v>6.81596810977112E-2</v>
      </c>
      <c r="E1161" s="2">
        <v>-0.22347123653979589</v>
      </c>
      <c r="F1161" s="2">
        <v>34.288560000000004</v>
      </c>
      <c r="G1161" s="2">
        <v>34.199889999999996</v>
      </c>
      <c r="H1161" s="2">
        <v>34.074964999999985</v>
      </c>
      <c r="I1161" s="2">
        <v>33.470373999999993</v>
      </c>
      <c r="J1161" s="2">
        <v>33.307543000000024</v>
      </c>
      <c r="K1161" s="17" t="s">
        <v>47</v>
      </c>
      <c r="L1161" s="17" t="s">
        <v>51</v>
      </c>
      <c r="M1161" s="17" t="s">
        <v>52</v>
      </c>
    </row>
    <row r="1162" spans="1:13" ht="13.5" x14ac:dyDescent="0.25">
      <c r="A1162" s="3">
        <v>43704</v>
      </c>
      <c r="B1162" s="2">
        <v>34.4011</v>
      </c>
      <c r="C1162" s="2">
        <v>57.99785327593586</v>
      </c>
      <c r="D1162" s="2">
        <v>5.4372653098191392E-2</v>
      </c>
      <c r="E1162" s="2">
        <v>-0.22987275547430469</v>
      </c>
      <c r="F1162" s="2">
        <v>34.305060000000005</v>
      </c>
      <c r="G1162" s="2">
        <v>34.222279999999998</v>
      </c>
      <c r="H1162" s="2">
        <v>34.100889999999993</v>
      </c>
      <c r="I1162" s="2">
        <v>33.515805999999991</v>
      </c>
      <c r="J1162" s="2">
        <v>33.299003000000013</v>
      </c>
      <c r="K1162" s="17" t="s">
        <v>47</v>
      </c>
      <c r="L1162" s="17" t="s">
        <v>51</v>
      </c>
      <c r="M1162" s="17" t="s">
        <v>53</v>
      </c>
    </row>
    <row r="1163" spans="1:13" ht="13.5" x14ac:dyDescent="0.25">
      <c r="A1163" s="3">
        <v>43705</v>
      </c>
      <c r="B1163" s="2">
        <v>34.383400000000002</v>
      </c>
      <c r="C1163" s="2">
        <v>57.565341639579472</v>
      </c>
      <c r="D1163" s="2">
        <v>3.6726147935063125E-2</v>
      </c>
      <c r="E1163" s="2">
        <v>-0.22825723573794077</v>
      </c>
      <c r="F1163" s="2">
        <v>34.301519999999996</v>
      </c>
      <c r="G1163" s="2">
        <v>34.246140000000004</v>
      </c>
      <c r="H1163" s="2">
        <v>34.136094999999997</v>
      </c>
      <c r="I1163" s="2">
        <v>33.561177999999998</v>
      </c>
      <c r="J1163" s="2">
        <v>33.287678000000007</v>
      </c>
      <c r="K1163" s="17" t="s">
        <v>47</v>
      </c>
      <c r="L1163" s="17" t="s">
        <v>51</v>
      </c>
      <c r="M1163" s="17" t="s">
        <v>52</v>
      </c>
    </row>
    <row r="1164" spans="1:13" ht="13.5" x14ac:dyDescent="0.25">
      <c r="A1164" s="3">
        <v>43706</v>
      </c>
      <c r="B1164" s="2">
        <v>34.766399999999997</v>
      </c>
      <c r="C1164" s="2">
        <v>63.847814547781795</v>
      </c>
      <c r="D1164" s="2">
        <v>-4.8945913351552406E-2</v>
      </c>
      <c r="E1164" s="2">
        <v>-0.20069599311544151</v>
      </c>
      <c r="F1164" s="2">
        <v>34.375160000000001</v>
      </c>
      <c r="G1164" s="2">
        <v>34.334519999999998</v>
      </c>
      <c r="H1164" s="2">
        <v>34.222859999999997</v>
      </c>
      <c r="I1164" s="2">
        <v>33.61421</v>
      </c>
      <c r="J1164" s="2">
        <v>33.280837500000004</v>
      </c>
      <c r="K1164" s="17" t="s">
        <v>49</v>
      </c>
      <c r="L1164" s="17" t="s">
        <v>51</v>
      </c>
      <c r="M1164" s="17" t="s">
        <v>55</v>
      </c>
    </row>
    <row r="1165" spans="1:13" ht="13.5" x14ac:dyDescent="0.25">
      <c r="A1165" s="3">
        <v>43707</v>
      </c>
      <c r="B1165" s="2">
        <v>34.766399999999997</v>
      </c>
      <c r="C1165" s="2">
        <v>63.847814547781795</v>
      </c>
      <c r="D1165" s="2">
        <v>-0.10292036691398465</v>
      </c>
      <c r="E1165" s="2">
        <v>-0.13807831469468504</v>
      </c>
      <c r="F1165" s="2">
        <v>34.498900000000006</v>
      </c>
      <c r="G1165" s="2">
        <v>34.408169999999998</v>
      </c>
      <c r="H1165" s="2">
        <v>34.281784999999999</v>
      </c>
      <c r="I1165" s="2">
        <v>33.667241999999995</v>
      </c>
      <c r="J1165" s="2">
        <v>33.272726500000005</v>
      </c>
      <c r="K1165" s="17" t="s">
        <v>49</v>
      </c>
      <c r="L1165" s="17" t="s">
        <v>51</v>
      </c>
      <c r="M1165" s="17" t="s">
        <v>55</v>
      </c>
    </row>
    <row r="1166" spans="1:13" ht="13.5" x14ac:dyDescent="0.25">
      <c r="A1166" s="3">
        <v>43710</v>
      </c>
      <c r="B1166" s="2">
        <v>34.766399999999997</v>
      </c>
      <c r="C1166" s="2">
        <v>63.847814547781795</v>
      </c>
      <c r="D1166" s="2">
        <v>-0.10755140184849665</v>
      </c>
      <c r="E1166" s="2">
        <v>-6.6744416204326334E-2</v>
      </c>
      <c r="F1166" s="2">
        <v>34.616740000000007</v>
      </c>
      <c r="G1166" s="2">
        <v>34.452649999999991</v>
      </c>
      <c r="H1166" s="2">
        <v>34.325975</v>
      </c>
      <c r="I1166" s="2">
        <v>33.714382000000001</v>
      </c>
      <c r="J1166" s="2">
        <v>33.270065000000017</v>
      </c>
      <c r="K1166" s="17" t="s">
        <v>49</v>
      </c>
      <c r="L1166" s="17" t="s">
        <v>51</v>
      </c>
      <c r="M1166" s="17" t="s">
        <v>55</v>
      </c>
    </row>
    <row r="1167" spans="1:13" ht="13.5" x14ac:dyDescent="0.25">
      <c r="A1167" s="3">
        <v>43711</v>
      </c>
      <c r="B1167" s="2">
        <v>34.766399999999997</v>
      </c>
      <c r="C1167" s="2">
        <v>63.847814547781795</v>
      </c>
      <c r="D1167" s="2">
        <v>-0.1154845329014762</v>
      </c>
      <c r="E1167" s="2">
        <v>-4.4192312106151876E-5</v>
      </c>
      <c r="F1167" s="2">
        <v>34.689800000000005</v>
      </c>
      <c r="G1167" s="2">
        <v>34.497429999999994</v>
      </c>
      <c r="H1167" s="2">
        <v>34.356169999999999</v>
      </c>
      <c r="I1167" s="2">
        <v>33.76164</v>
      </c>
      <c r="J1167" s="2">
        <v>33.270255000000013</v>
      </c>
      <c r="K1167" s="17" t="s">
        <v>49</v>
      </c>
      <c r="L1167" s="17" t="s">
        <v>51</v>
      </c>
      <c r="M1167" s="17" t="s">
        <v>55</v>
      </c>
    </row>
    <row r="1168" spans="1:13" ht="13.5" x14ac:dyDescent="0.25">
      <c r="A1168" s="3">
        <v>43712</v>
      </c>
      <c r="B1168" s="2">
        <v>34.766399999999997</v>
      </c>
      <c r="C1168" s="2">
        <v>63.847814547781795</v>
      </c>
      <c r="D1168" s="2">
        <v>-0.1127947121264441</v>
      </c>
      <c r="E1168" s="2">
        <v>5.1686865832656914E-2</v>
      </c>
      <c r="F1168" s="2">
        <v>34.766399999999997</v>
      </c>
      <c r="G1168" s="2">
        <v>34.533959999999993</v>
      </c>
      <c r="H1168" s="2">
        <v>34.385924999999993</v>
      </c>
      <c r="I1168" s="2">
        <v>33.807306000000004</v>
      </c>
      <c r="J1168" s="2">
        <v>33.270445000000016</v>
      </c>
      <c r="K1168" s="17" t="s">
        <v>49</v>
      </c>
      <c r="L1168" s="17" t="s">
        <v>51</v>
      </c>
      <c r="M1168" s="17" t="s">
        <v>55</v>
      </c>
    </row>
    <row r="1169" spans="1:13" ht="13.5" x14ac:dyDescent="0.25">
      <c r="A1169" s="3">
        <v>43713</v>
      </c>
      <c r="B1169" s="2">
        <v>34.471800000000002</v>
      </c>
      <c r="C1169" s="2">
        <v>54.807075595235233</v>
      </c>
      <c r="D1169" s="2">
        <v>-9.2188787449408949E-2</v>
      </c>
      <c r="E1169" s="2">
        <v>9.1537076607133117E-2</v>
      </c>
      <c r="F1169" s="2">
        <v>34.707479999999997</v>
      </c>
      <c r="G1169" s="2">
        <v>34.541319999999999</v>
      </c>
      <c r="H1169" s="2">
        <v>34.400949999999987</v>
      </c>
      <c r="I1169" s="2">
        <v>33.848554000000007</v>
      </c>
      <c r="J1169" s="2">
        <v>33.271279500000013</v>
      </c>
      <c r="K1169" s="17" t="s">
        <v>47</v>
      </c>
      <c r="L1169" s="17" t="s">
        <v>51</v>
      </c>
      <c r="M1169" s="17" t="s">
        <v>52</v>
      </c>
    </row>
    <row r="1170" spans="1:13" ht="13.5" x14ac:dyDescent="0.25">
      <c r="A1170" s="3">
        <v>43714</v>
      </c>
      <c r="B1170" s="2">
        <v>34.186</v>
      </c>
      <c r="C1170" s="2">
        <v>47.744042427073715</v>
      </c>
      <c r="D1170" s="2">
        <v>-9.3200797603309127E-2</v>
      </c>
      <c r="E1170" s="2">
        <v>0.11675315643859131</v>
      </c>
      <c r="F1170" s="2">
        <v>34.5914</v>
      </c>
      <c r="G1170" s="2">
        <v>34.545149999999992</v>
      </c>
      <c r="H1170" s="2">
        <v>34.386954999999993</v>
      </c>
      <c r="I1170" s="2">
        <v>33.878194000000001</v>
      </c>
      <c r="J1170" s="2">
        <v>33.271391000000008</v>
      </c>
      <c r="K1170" s="17" t="s">
        <v>47</v>
      </c>
      <c r="L1170" s="17" t="s">
        <v>51</v>
      </c>
      <c r="M1170" s="17" t="s">
        <v>52</v>
      </c>
    </row>
    <row r="1171" spans="1:13" ht="13.5" x14ac:dyDescent="0.25">
      <c r="A1171" s="3">
        <v>43717</v>
      </c>
      <c r="B1171" s="2">
        <v>33.882599999999996</v>
      </c>
      <c r="C1171" s="2">
        <v>41.613155568524611</v>
      </c>
      <c r="D1171" s="2">
        <v>-6.6355497323840495E-2</v>
      </c>
      <c r="E1171" s="2">
        <v>0.1278827200264212</v>
      </c>
      <c r="F1171" s="2">
        <v>34.414639999999999</v>
      </c>
      <c r="G1171" s="2">
        <v>34.515689999999992</v>
      </c>
      <c r="H1171" s="2">
        <v>34.357789999999994</v>
      </c>
      <c r="I1171" s="2">
        <v>33.907657999999998</v>
      </c>
      <c r="J1171" s="2">
        <v>33.274220500000013</v>
      </c>
      <c r="K1171" s="17" t="s">
        <v>47</v>
      </c>
      <c r="L1171" s="17" t="s">
        <v>51</v>
      </c>
      <c r="M1171" s="17" t="s">
        <v>52</v>
      </c>
    </row>
    <row r="1172" spans="1:13" ht="13.5" x14ac:dyDescent="0.25">
      <c r="A1172" s="3">
        <v>43718</v>
      </c>
      <c r="B1172" s="2">
        <v>33.587899999999998</v>
      </c>
      <c r="C1172" s="2">
        <v>36.685425423763853</v>
      </c>
      <c r="D1172" s="2">
        <v>1.5066381781998928E-2</v>
      </c>
      <c r="E1172" s="2">
        <v>0.13372611917084498</v>
      </c>
      <c r="F1172" s="2">
        <v>34.178939999999997</v>
      </c>
      <c r="G1172" s="2">
        <v>34.434370000000001</v>
      </c>
      <c r="H1172" s="2">
        <v>34.328324999999992</v>
      </c>
      <c r="I1172" s="2">
        <v>33.934173999999999</v>
      </c>
      <c r="J1172" s="2">
        <v>33.272894500000014</v>
      </c>
      <c r="K1172" s="17" t="s">
        <v>47</v>
      </c>
      <c r="L1172" s="17" t="s">
        <v>51</v>
      </c>
      <c r="M1172" s="17" t="s">
        <v>52</v>
      </c>
    </row>
    <row r="1173" spans="1:13" ht="13.5" x14ac:dyDescent="0.25">
      <c r="A1173" s="3">
        <v>43719</v>
      </c>
      <c r="B1173" s="2">
        <v>33.735199999999999</v>
      </c>
      <c r="C1173" s="2">
        <v>40.479370806514154</v>
      </c>
      <c r="D1173" s="2">
        <v>7.4319804081078189E-2</v>
      </c>
      <c r="E1173" s="2">
        <v>0.13698303507554357</v>
      </c>
      <c r="F1173" s="2">
        <v>33.972699999999996</v>
      </c>
      <c r="G1173" s="2">
        <v>34.369549999999997</v>
      </c>
      <c r="H1173" s="2">
        <v>34.307845</v>
      </c>
      <c r="I1173" s="2">
        <v>33.960690000000007</v>
      </c>
      <c r="J1173" s="2">
        <v>33.272163500000005</v>
      </c>
      <c r="K1173" s="17" t="s">
        <v>47</v>
      </c>
      <c r="L1173" s="17" t="s">
        <v>51</v>
      </c>
      <c r="M1173" s="17" t="s">
        <v>52</v>
      </c>
    </row>
    <row r="1174" spans="1:13" ht="13.5" x14ac:dyDescent="0.25">
      <c r="A1174" s="3">
        <v>43720</v>
      </c>
      <c r="B1174" s="2">
        <v>33.617400000000004</v>
      </c>
      <c r="C1174" s="2">
        <v>38.492843224991546</v>
      </c>
      <c r="D1174" s="2">
        <v>0.19493237364211069</v>
      </c>
      <c r="E1174" s="2">
        <v>0.1359856490046123</v>
      </c>
      <c r="F1174" s="2">
        <v>33.801819999999999</v>
      </c>
      <c r="G1174" s="2">
        <v>34.254650000000005</v>
      </c>
      <c r="H1174" s="2">
        <v>34.294584999999998</v>
      </c>
      <c r="I1174" s="2">
        <v>33.984850000000009</v>
      </c>
      <c r="J1174" s="2">
        <v>33.270843500000012</v>
      </c>
      <c r="K1174" s="17" t="s">
        <v>47</v>
      </c>
      <c r="L1174" s="17" t="s">
        <v>51</v>
      </c>
      <c r="M1174" s="17" t="s">
        <v>52</v>
      </c>
    </row>
    <row r="1175" spans="1:13" ht="13.5" x14ac:dyDescent="0.25">
      <c r="A1175" s="3">
        <v>43721</v>
      </c>
      <c r="B1175" s="2">
        <v>33.649799999999999</v>
      </c>
      <c r="C1175" s="2">
        <v>39.37410195814838</v>
      </c>
      <c r="D1175" s="2">
        <v>0.29790196661851098</v>
      </c>
      <c r="E1175" s="2">
        <v>0.13214443658001385</v>
      </c>
      <c r="F1175" s="2">
        <v>33.694579999999995</v>
      </c>
      <c r="G1175" s="2">
        <v>34.142989999999998</v>
      </c>
      <c r="H1175" s="2">
        <v>34.275579999999998</v>
      </c>
      <c r="I1175" s="2">
        <v>34.009658000000002</v>
      </c>
      <c r="J1175" s="2">
        <v>33.269827000000006</v>
      </c>
      <c r="K1175" s="17" t="s">
        <v>47</v>
      </c>
      <c r="L1175" s="17" t="s">
        <v>51</v>
      </c>
      <c r="M1175" s="17" t="s">
        <v>52</v>
      </c>
    </row>
    <row r="1176" spans="1:13" ht="13.5" x14ac:dyDescent="0.25">
      <c r="A1176" s="3">
        <v>43724</v>
      </c>
      <c r="B1176" s="2">
        <v>34.177199999999999</v>
      </c>
      <c r="C1176" s="2">
        <v>51.544407666190118</v>
      </c>
      <c r="D1176" s="2">
        <v>0.34883937460152481</v>
      </c>
      <c r="E1176" s="2">
        <v>0.13489741492903892</v>
      </c>
      <c r="F1176" s="2">
        <v>33.753500000000003</v>
      </c>
      <c r="G1176" s="2">
        <v>34.084069999999997</v>
      </c>
      <c r="H1176" s="2">
        <v>34.268359999999987</v>
      </c>
      <c r="I1176" s="2">
        <v>34.045014000000009</v>
      </c>
      <c r="J1176" s="2">
        <v>33.272718000000012</v>
      </c>
      <c r="K1176" s="17" t="s">
        <v>47</v>
      </c>
      <c r="L1176" s="17" t="s">
        <v>51</v>
      </c>
      <c r="M1176" s="17" t="s">
        <v>53</v>
      </c>
    </row>
    <row r="1177" spans="1:13" ht="13.5" x14ac:dyDescent="0.25">
      <c r="A1177" s="3">
        <v>43725</v>
      </c>
      <c r="B1177" s="2">
        <v>33.735199999999999</v>
      </c>
      <c r="C1177" s="2">
        <v>43.638065280890956</v>
      </c>
      <c r="D1177" s="2">
        <v>0.42422749339616672</v>
      </c>
      <c r="E1177" s="2">
        <v>0.14416910905194394</v>
      </c>
      <c r="F1177" s="2">
        <v>33.782959999999996</v>
      </c>
      <c r="G1177" s="2">
        <v>33.98095</v>
      </c>
      <c r="H1177" s="2">
        <v>34.239189999999994</v>
      </c>
      <c r="I1177" s="2">
        <v>34.07153000000001</v>
      </c>
      <c r="J1177" s="2">
        <v>33.274133000000013</v>
      </c>
      <c r="K1177" s="17" t="s">
        <v>51</v>
      </c>
      <c r="L1177" s="17" t="s">
        <v>51</v>
      </c>
      <c r="M1177" s="17" t="s">
        <v>51</v>
      </c>
    </row>
    <row r="1178" spans="1:13" ht="13.5" x14ac:dyDescent="0.25">
      <c r="A1178" s="3">
        <v>43726</v>
      </c>
      <c r="B1178" s="2">
        <v>34.088799999999999</v>
      </c>
      <c r="C1178" s="2">
        <v>50.216922689430177</v>
      </c>
      <c r="D1178" s="2">
        <v>0.4640167318433015</v>
      </c>
      <c r="E1178" s="2">
        <v>0.15667688012969364</v>
      </c>
      <c r="F1178" s="2">
        <v>33.853679999999997</v>
      </c>
      <c r="G1178" s="2">
        <v>33.91319</v>
      </c>
      <c r="H1178" s="2">
        <v>34.22357499999999</v>
      </c>
      <c r="I1178" s="2">
        <v>34.099284000000004</v>
      </c>
      <c r="J1178" s="2">
        <v>33.277316000000006</v>
      </c>
      <c r="K1178" s="17" t="s">
        <v>49</v>
      </c>
      <c r="L1178" s="17" t="s">
        <v>51</v>
      </c>
      <c r="M1178" s="17" t="s">
        <v>55</v>
      </c>
    </row>
    <row r="1179" spans="1:13" ht="13.5" x14ac:dyDescent="0.25">
      <c r="A1179" s="3">
        <v>43727</v>
      </c>
      <c r="B1179" s="2">
        <v>33.322800000000001</v>
      </c>
      <c r="C1179" s="2">
        <v>39.469051218217366</v>
      </c>
      <c r="D1179" s="2">
        <v>0.50904229778514321</v>
      </c>
      <c r="E1179" s="2">
        <v>0.17381101143004049</v>
      </c>
      <c r="F1179" s="2">
        <v>33.794759999999997</v>
      </c>
      <c r="G1179" s="2">
        <v>33.798289999999994</v>
      </c>
      <c r="H1179" s="2">
        <v>34.169804999999997</v>
      </c>
      <c r="I1179" s="2">
        <v>34.105766000000003</v>
      </c>
      <c r="J1179" s="2">
        <v>33.275935000000004</v>
      </c>
      <c r="K1179" s="17" t="s">
        <v>49</v>
      </c>
      <c r="L1179" s="17" t="s">
        <v>51</v>
      </c>
      <c r="M1179" s="17" t="s">
        <v>54</v>
      </c>
    </row>
    <row r="1180" spans="1:13" ht="13.5" x14ac:dyDescent="0.25">
      <c r="A1180" s="3">
        <v>43728</v>
      </c>
      <c r="B1180" s="2">
        <v>33.293300000000002</v>
      </c>
      <c r="C1180" s="2">
        <v>39.1217799092707</v>
      </c>
      <c r="D1180" s="2">
        <v>0.50982765802123708</v>
      </c>
      <c r="E1180" s="2">
        <v>0.1854302778412168</v>
      </c>
      <c r="F1180" s="2">
        <v>33.723460000000003</v>
      </c>
      <c r="G1180" s="2">
        <v>33.709019999999995</v>
      </c>
      <c r="H1180" s="2">
        <v>34.127085000000001</v>
      </c>
      <c r="I1180" s="2">
        <v>34.117551999999996</v>
      </c>
      <c r="J1180" s="2">
        <v>33.274547500000018</v>
      </c>
      <c r="K1180" s="17" t="s">
        <v>47</v>
      </c>
      <c r="L1180" s="17" t="s">
        <v>51</v>
      </c>
      <c r="M1180" s="17" t="s">
        <v>52</v>
      </c>
    </row>
    <row r="1181" spans="1:13" ht="13.5" x14ac:dyDescent="0.25">
      <c r="A1181" s="3">
        <v>43731</v>
      </c>
      <c r="B1181" s="2">
        <v>32.998699999999999</v>
      </c>
      <c r="C1181" s="2">
        <v>35.739880233691252</v>
      </c>
      <c r="D1181" s="2">
        <v>0.4899514854652196</v>
      </c>
      <c r="E1181" s="2">
        <v>0.19813829354055124</v>
      </c>
      <c r="F1181" s="2">
        <v>33.487760000000002</v>
      </c>
      <c r="G1181" s="2">
        <v>33.620629999999998</v>
      </c>
      <c r="H1181" s="2">
        <v>34.068159999999999</v>
      </c>
      <c r="I1181" s="2">
        <v>34.111719999999998</v>
      </c>
      <c r="J1181" s="2">
        <v>33.266661500000019</v>
      </c>
      <c r="K1181" s="17" t="s">
        <v>47</v>
      </c>
      <c r="L1181" s="17" t="s">
        <v>48</v>
      </c>
      <c r="M1181" s="17" t="s">
        <v>52</v>
      </c>
    </row>
    <row r="1182" spans="1:13" ht="13.5" x14ac:dyDescent="0.25">
      <c r="A1182" s="3">
        <v>43732</v>
      </c>
      <c r="B1182" s="2">
        <v>32.707000000000001</v>
      </c>
      <c r="C1182" s="2">
        <v>32.723473630686627</v>
      </c>
      <c r="D1182" s="2">
        <v>0.4551373732294195</v>
      </c>
      <c r="E1182" s="2">
        <v>0.19683179846978485</v>
      </c>
      <c r="F1182" s="2">
        <v>33.282119999999999</v>
      </c>
      <c r="G1182" s="2">
        <v>33.532539999999997</v>
      </c>
      <c r="H1182" s="2">
        <v>33.983455000000006</v>
      </c>
      <c r="I1182" s="2">
        <v>34.100642000000001</v>
      </c>
      <c r="J1182" s="2">
        <v>33.247858000000022</v>
      </c>
      <c r="K1182" s="17" t="s">
        <v>47</v>
      </c>
      <c r="L1182" s="17" t="s">
        <v>48</v>
      </c>
      <c r="M1182" s="17" t="s">
        <v>52</v>
      </c>
    </row>
    <row r="1183" spans="1:13" ht="13.5" x14ac:dyDescent="0.25">
      <c r="A1183" s="3">
        <v>43733</v>
      </c>
      <c r="B1183" s="2">
        <v>32.733499999999999</v>
      </c>
      <c r="C1183" s="2">
        <v>33.274437552602038</v>
      </c>
      <c r="D1183" s="2">
        <v>0.4534119306147133</v>
      </c>
      <c r="E1183" s="2">
        <v>0.18321550767566841</v>
      </c>
      <c r="F1183" s="2">
        <v>33.011060000000001</v>
      </c>
      <c r="G1183" s="2">
        <v>33.432369999999999</v>
      </c>
      <c r="H1183" s="2">
        <v>33.900960000000012</v>
      </c>
      <c r="I1183" s="2">
        <v>34.072476000000002</v>
      </c>
      <c r="J1183" s="2">
        <v>33.228001500000026</v>
      </c>
      <c r="K1183" s="17" t="s">
        <v>47</v>
      </c>
      <c r="L1183" s="17" t="s">
        <v>51</v>
      </c>
      <c r="M1183" s="17" t="s">
        <v>52</v>
      </c>
    </row>
    <row r="1184" spans="1:13" ht="13.5" x14ac:dyDescent="0.25">
      <c r="A1184" s="3">
        <v>43734</v>
      </c>
      <c r="B1184" s="2">
        <v>33.004600000000003</v>
      </c>
      <c r="C1184" s="2">
        <v>38.796533513157129</v>
      </c>
      <c r="D1184" s="2">
        <v>0.42010382679276859</v>
      </c>
      <c r="E1184" s="2">
        <v>0.16730933735258954</v>
      </c>
      <c r="F1184" s="2">
        <v>32.947420000000001</v>
      </c>
      <c r="G1184" s="2">
        <v>33.371089999999995</v>
      </c>
      <c r="H1184" s="2">
        <v>33.812870000000004</v>
      </c>
      <c r="I1184" s="2">
        <v>34.043308000000003</v>
      </c>
      <c r="J1184" s="2">
        <v>33.210488500000018</v>
      </c>
      <c r="K1184" s="17" t="s">
        <v>47</v>
      </c>
      <c r="L1184" s="17" t="s">
        <v>51</v>
      </c>
      <c r="M1184" s="17" t="s">
        <v>52</v>
      </c>
    </row>
    <row r="1185" spans="1:13" ht="13.5" x14ac:dyDescent="0.25">
      <c r="A1185" s="3">
        <v>43735</v>
      </c>
      <c r="B1185" s="2">
        <v>33.004600000000003</v>
      </c>
      <c r="C1185" s="2">
        <v>38.796533513157136</v>
      </c>
      <c r="D1185" s="2">
        <v>0.40118831722523396</v>
      </c>
      <c r="E1185" s="2">
        <v>0.1513326615243569</v>
      </c>
      <c r="F1185" s="2">
        <v>32.889680000000006</v>
      </c>
      <c r="G1185" s="2">
        <v>33.306569999999994</v>
      </c>
      <c r="H1185" s="2">
        <v>33.724779999999996</v>
      </c>
      <c r="I1185" s="2">
        <v>34.005184000000007</v>
      </c>
      <c r="J1185" s="2">
        <v>33.192269500000023</v>
      </c>
      <c r="K1185" s="17" t="s">
        <v>49</v>
      </c>
      <c r="L1185" s="17" t="s">
        <v>51</v>
      </c>
      <c r="M1185" s="17" t="s">
        <v>54</v>
      </c>
    </row>
    <row r="1186" spans="1:13" ht="13.5" x14ac:dyDescent="0.25">
      <c r="A1186" s="3">
        <v>43738</v>
      </c>
      <c r="B1186" s="2">
        <v>33.146000000000001</v>
      </c>
      <c r="C1186" s="2">
        <v>41.714379655187528</v>
      </c>
      <c r="D1186" s="2">
        <v>0.45981362092900468</v>
      </c>
      <c r="E1186" s="2">
        <v>0.13414650847357648</v>
      </c>
      <c r="F1186" s="2">
        <v>32.919140000000006</v>
      </c>
      <c r="G1186" s="2">
        <v>33.203449999999997</v>
      </c>
      <c r="H1186" s="2">
        <v>33.64376</v>
      </c>
      <c r="I1186" s="2">
        <v>33.978667999999999</v>
      </c>
      <c r="J1186" s="2">
        <v>33.175463500000021</v>
      </c>
      <c r="K1186" s="17" t="s">
        <v>49</v>
      </c>
      <c r="L1186" s="17" t="s">
        <v>50</v>
      </c>
      <c r="M1186" s="17" t="s">
        <v>55</v>
      </c>
    </row>
    <row r="1187" spans="1:13" ht="13.5" x14ac:dyDescent="0.25">
      <c r="A1187" s="3">
        <v>43739</v>
      </c>
      <c r="B1187" s="2">
        <v>32.998699999999999</v>
      </c>
      <c r="C1187" s="2">
        <v>39.596592999422143</v>
      </c>
      <c r="D1187" s="2">
        <v>0.4551677634783573</v>
      </c>
      <c r="E1187" s="2">
        <v>0.11203745804500474</v>
      </c>
      <c r="F1187" s="2">
        <v>32.97748</v>
      </c>
      <c r="G1187" s="2">
        <v>33.129800000000003</v>
      </c>
      <c r="H1187" s="2">
        <v>33.555374999999991</v>
      </c>
      <c r="I1187" s="2">
        <v>33.943314000000008</v>
      </c>
      <c r="J1187" s="2">
        <v>33.169031500000017</v>
      </c>
      <c r="K1187" s="17" t="s">
        <v>49</v>
      </c>
      <c r="L1187" s="17" t="s">
        <v>51</v>
      </c>
      <c r="M1187" s="17" t="s">
        <v>55</v>
      </c>
    </row>
    <row r="1188" spans="1:13" ht="13.5" x14ac:dyDescent="0.25">
      <c r="A1188" s="3">
        <v>43740</v>
      </c>
      <c r="B1188" s="2">
        <v>32.556699999999999</v>
      </c>
      <c r="C1188" s="2">
        <v>34.015961178990224</v>
      </c>
      <c r="D1188" s="2">
        <v>0.54187465278649682</v>
      </c>
      <c r="E1188" s="2">
        <v>9.2312963566107867E-2</v>
      </c>
      <c r="F1188" s="2">
        <v>32.942120000000003</v>
      </c>
      <c r="G1188" s="2">
        <v>32.976590000000002</v>
      </c>
      <c r="H1188" s="2">
        <v>33.444889999999994</v>
      </c>
      <c r="I1188" s="2">
        <v>33.905012000000006</v>
      </c>
      <c r="J1188" s="2">
        <v>33.155349500000021</v>
      </c>
      <c r="K1188" s="17" t="s">
        <v>49</v>
      </c>
      <c r="L1188" s="17" t="s">
        <v>51</v>
      </c>
      <c r="M1188" s="17" t="s">
        <v>54</v>
      </c>
    </row>
    <row r="1189" spans="1:13" ht="13.5" x14ac:dyDescent="0.25">
      <c r="A1189" s="3">
        <v>43741</v>
      </c>
      <c r="B1189" s="2">
        <v>32.615600000000001</v>
      </c>
      <c r="C1189" s="2">
        <v>35.324076106361787</v>
      </c>
      <c r="D1189" s="2">
        <v>0.49888290335229613</v>
      </c>
      <c r="E1189" s="2">
        <v>6.8259359789453383E-2</v>
      </c>
      <c r="F1189" s="2">
        <v>32.864319999999999</v>
      </c>
      <c r="G1189" s="2">
        <v>32.905869999999993</v>
      </c>
      <c r="H1189" s="2">
        <v>33.352079999999987</v>
      </c>
      <c r="I1189" s="2">
        <v>33.873780000000004</v>
      </c>
      <c r="J1189" s="2">
        <v>33.144785500000012</v>
      </c>
      <c r="K1189" s="17" t="s">
        <v>49</v>
      </c>
      <c r="L1189" s="17" t="s">
        <v>51</v>
      </c>
      <c r="M1189" s="17" t="s">
        <v>54</v>
      </c>
    </row>
    <row r="1190" spans="1:13" ht="13.5" x14ac:dyDescent="0.25">
      <c r="A1190" s="3">
        <v>43742</v>
      </c>
      <c r="B1190" s="2">
        <v>32.648000000000003</v>
      </c>
      <c r="C1190" s="2">
        <v>36.07482265981313</v>
      </c>
      <c r="D1190" s="2">
        <v>0.4606354312502603</v>
      </c>
      <c r="E1190" s="2">
        <v>4.2199416343716024E-2</v>
      </c>
      <c r="F1190" s="2">
        <v>32.792999999999999</v>
      </c>
      <c r="G1190" s="2">
        <v>32.841340000000002</v>
      </c>
      <c r="H1190" s="2">
        <v>33.275179999999992</v>
      </c>
      <c r="I1190" s="2">
        <v>33.843196000000006</v>
      </c>
      <c r="J1190" s="2">
        <v>33.133042500000009</v>
      </c>
      <c r="K1190" s="17" t="s">
        <v>49</v>
      </c>
      <c r="L1190" s="17" t="s">
        <v>51</v>
      </c>
      <c r="M1190" s="17" t="s">
        <v>54</v>
      </c>
    </row>
    <row r="1191" spans="1:13" ht="13.5" x14ac:dyDescent="0.25">
      <c r="A1191" s="3">
        <v>43745</v>
      </c>
      <c r="B1191" s="2">
        <v>32.438899999999997</v>
      </c>
      <c r="C1191" s="2">
        <v>33.381718777925911</v>
      </c>
      <c r="D1191" s="2">
        <v>0.40293971457487032</v>
      </c>
      <c r="E1191" s="2">
        <v>2.3436192838516216E-2</v>
      </c>
      <c r="F1191" s="2">
        <v>32.651579999999996</v>
      </c>
      <c r="G1191" s="2">
        <v>32.785360000000004</v>
      </c>
      <c r="H1191" s="2">
        <v>33.202995000000001</v>
      </c>
      <c r="I1191" s="2">
        <v>33.814322000000004</v>
      </c>
      <c r="J1191" s="2">
        <v>33.120254000000017</v>
      </c>
      <c r="K1191" s="17" t="s">
        <v>47</v>
      </c>
      <c r="L1191" s="17" t="s">
        <v>51</v>
      </c>
      <c r="M1191" s="17" t="s">
        <v>52</v>
      </c>
    </row>
    <row r="1192" spans="1:13" ht="13.5" x14ac:dyDescent="0.25">
      <c r="A1192" s="3">
        <v>43746</v>
      </c>
      <c r="B1192" s="2">
        <v>32.674599999999998</v>
      </c>
      <c r="C1192" s="2">
        <v>38.917231425369579</v>
      </c>
      <c r="D1192" s="2">
        <v>0.29718791701353098</v>
      </c>
      <c r="E1192" s="2">
        <v>2.0399159490418969E-2</v>
      </c>
      <c r="F1192" s="2">
        <v>32.586759999999998</v>
      </c>
      <c r="G1192" s="2">
        <v>32.782120000000006</v>
      </c>
      <c r="H1192" s="2">
        <v>33.157329999999988</v>
      </c>
      <c r="I1192" s="2">
        <v>33.790162000000016</v>
      </c>
      <c r="J1192" s="2">
        <v>33.111396500000012</v>
      </c>
      <c r="K1192" s="17" t="s">
        <v>49</v>
      </c>
      <c r="L1192" s="17" t="s">
        <v>51</v>
      </c>
      <c r="M1192" s="17" t="s">
        <v>54</v>
      </c>
    </row>
    <row r="1193" spans="1:13" ht="13.5" x14ac:dyDescent="0.25">
      <c r="A1193" s="3">
        <v>43747</v>
      </c>
      <c r="B1193" s="2">
        <v>32.503700000000002</v>
      </c>
      <c r="C1193" s="2">
        <v>36.546012841995569</v>
      </c>
      <c r="D1193" s="2">
        <v>0.22805260078155243</v>
      </c>
      <c r="E1193" s="2">
        <v>2.4280086029999773E-2</v>
      </c>
      <c r="F1193" s="2">
        <v>32.576160000000002</v>
      </c>
      <c r="G1193" s="2">
        <v>32.759140000000002</v>
      </c>
      <c r="H1193" s="2">
        <v>33.095754999999997</v>
      </c>
      <c r="I1193" s="2">
        <v>33.766650000000006</v>
      </c>
      <c r="J1193" s="2">
        <v>33.100287000000016</v>
      </c>
      <c r="K1193" s="17" t="s">
        <v>49</v>
      </c>
      <c r="L1193" s="17" t="s">
        <v>51</v>
      </c>
      <c r="M1193" s="17" t="s">
        <v>54</v>
      </c>
    </row>
    <row r="1194" spans="1:13" ht="13.5" x14ac:dyDescent="0.25">
      <c r="A1194" s="3">
        <v>43748</v>
      </c>
      <c r="B1194" s="2">
        <v>32.600900000000003</v>
      </c>
      <c r="C1194" s="2">
        <v>38.828901944224334</v>
      </c>
      <c r="D1194" s="2">
        <v>0.2084143604199582</v>
      </c>
      <c r="E1194" s="2">
        <v>1.8578215014415377E-2</v>
      </c>
      <c r="F1194" s="2">
        <v>32.573219999999999</v>
      </c>
      <c r="G1194" s="2">
        <v>32.718769999999992</v>
      </c>
      <c r="H1194" s="2">
        <v>33.044929999999994</v>
      </c>
      <c r="I1194" s="2">
        <v>33.758046000000007</v>
      </c>
      <c r="J1194" s="2">
        <v>33.089649500000021</v>
      </c>
      <c r="K1194" s="17" t="s">
        <v>47</v>
      </c>
      <c r="L1194" s="17" t="s">
        <v>51</v>
      </c>
      <c r="M1194" s="17" t="s">
        <v>52</v>
      </c>
    </row>
    <row r="1195" spans="1:13" ht="13.5" x14ac:dyDescent="0.25">
      <c r="A1195" s="3">
        <v>43749</v>
      </c>
      <c r="B1195" s="2">
        <v>32.615600000000001</v>
      </c>
      <c r="C1195" s="2">
        <v>39.185246887041345</v>
      </c>
      <c r="D1195" s="2">
        <v>0.19416486315181203</v>
      </c>
      <c r="E1195" s="2">
        <v>4.6495530943840256E-3</v>
      </c>
      <c r="F1195" s="2">
        <v>32.566739999999996</v>
      </c>
      <c r="G1195" s="2">
        <v>32.679870000000008</v>
      </c>
      <c r="H1195" s="2">
        <v>32.993219999999994</v>
      </c>
      <c r="I1195" s="2">
        <v>33.738600000000012</v>
      </c>
      <c r="J1195" s="2">
        <v>33.08077950000002</v>
      </c>
      <c r="K1195" s="17" t="s">
        <v>47</v>
      </c>
      <c r="L1195" s="17" t="s">
        <v>51</v>
      </c>
      <c r="M1195" s="17" t="s">
        <v>52</v>
      </c>
    </row>
    <row r="1196" spans="1:13" ht="13.5" x14ac:dyDescent="0.25">
      <c r="A1196" s="3">
        <v>43752</v>
      </c>
      <c r="B1196" s="2">
        <v>32.848399999999998</v>
      </c>
      <c r="C1196" s="2">
        <v>44.681250414462227</v>
      </c>
      <c r="D1196" s="2">
        <v>0.18973047226478457</v>
      </c>
      <c r="E1196" s="2">
        <v>-6.8244258117589086E-3</v>
      </c>
      <c r="F1196" s="2">
        <v>32.64864</v>
      </c>
      <c r="G1196" s="2">
        <v>32.650109999999998</v>
      </c>
      <c r="H1196" s="2">
        <v>32.926779999999994</v>
      </c>
      <c r="I1196" s="2">
        <v>33.717916000000017</v>
      </c>
      <c r="J1196" s="2">
        <v>33.074174500000019</v>
      </c>
      <c r="K1196" s="17" t="s">
        <v>49</v>
      </c>
      <c r="L1196" s="17" t="s">
        <v>51</v>
      </c>
      <c r="M1196" s="17" t="s">
        <v>55</v>
      </c>
    </row>
    <row r="1197" spans="1:13" ht="13.5" x14ac:dyDescent="0.25">
      <c r="A1197" s="3">
        <v>43754</v>
      </c>
      <c r="B1197" s="2">
        <v>32.880800000000001</v>
      </c>
      <c r="C1197" s="2">
        <v>45.420539023574854</v>
      </c>
      <c r="D1197" s="2">
        <v>0.16242397829614674</v>
      </c>
      <c r="E1197" s="2">
        <v>-1.9034783590900699E-2</v>
      </c>
      <c r="F1197" s="2">
        <v>32.689880000000002</v>
      </c>
      <c r="G1197" s="2">
        <v>32.63832</v>
      </c>
      <c r="H1197" s="2">
        <v>32.884059999999998</v>
      </c>
      <c r="I1197" s="2">
        <v>33.692282000000006</v>
      </c>
      <c r="J1197" s="2">
        <v>33.069454000000022</v>
      </c>
      <c r="K1197" s="17" t="s">
        <v>49</v>
      </c>
      <c r="L1197" s="17" t="s">
        <v>51</v>
      </c>
      <c r="M1197" s="17" t="s">
        <v>55</v>
      </c>
    </row>
    <row r="1198" spans="1:13" ht="13.5" x14ac:dyDescent="0.25">
      <c r="A1198" s="3">
        <v>43755</v>
      </c>
      <c r="B1198" s="2">
        <v>32.939700000000002</v>
      </c>
      <c r="C1198" s="2">
        <v>46.812122575912333</v>
      </c>
      <c r="D1198" s="2">
        <v>6.8159642813071741E-2</v>
      </c>
      <c r="E1198" s="2">
        <v>-3.5414215279018613E-2</v>
      </c>
      <c r="F1198" s="2">
        <v>32.777079999999998</v>
      </c>
      <c r="G1198" s="2">
        <v>32.67662</v>
      </c>
      <c r="H1198" s="2">
        <v>32.826604999999994</v>
      </c>
      <c r="I1198" s="2">
        <v>33.667650000000002</v>
      </c>
      <c r="J1198" s="2">
        <v>33.066792500000027</v>
      </c>
      <c r="K1198" s="17" t="s">
        <v>49</v>
      </c>
      <c r="L1198" s="17" t="s">
        <v>50</v>
      </c>
      <c r="M1198" s="17" t="s">
        <v>55</v>
      </c>
    </row>
    <row r="1199" spans="1:13" ht="13.5" x14ac:dyDescent="0.25">
      <c r="A1199" s="3">
        <v>43756</v>
      </c>
      <c r="B1199" s="2">
        <v>32.527299999999997</v>
      </c>
      <c r="C1199" s="2">
        <v>39.263654693155573</v>
      </c>
      <c r="D1199" s="2">
        <v>2.8774084895410112E-2</v>
      </c>
      <c r="E1199" s="2">
        <v>-4.7929952792465036E-2</v>
      </c>
      <c r="F1199" s="2">
        <v>32.762359999999994</v>
      </c>
      <c r="G1199" s="2">
        <v>32.667790000000004</v>
      </c>
      <c r="H1199" s="2">
        <v>32.786829999999995</v>
      </c>
      <c r="I1199" s="2">
        <v>33.634770000000003</v>
      </c>
      <c r="J1199" s="2">
        <v>33.060022000000032</v>
      </c>
      <c r="K1199" s="17" t="s">
        <v>49</v>
      </c>
      <c r="L1199" s="17" t="s">
        <v>51</v>
      </c>
      <c r="M1199" s="17" t="s">
        <v>54</v>
      </c>
    </row>
    <row r="1200" spans="1:13" ht="13.5" x14ac:dyDescent="0.25">
      <c r="A1200" s="3">
        <v>43759</v>
      </c>
      <c r="B1200" s="2">
        <v>32.527299999999997</v>
      </c>
      <c r="C1200" s="2">
        <v>39.26365469315558</v>
      </c>
      <c r="D1200" s="2">
        <v>3.5794274397460413E-3</v>
      </c>
      <c r="E1200" s="2">
        <v>-5.9956327767708303E-2</v>
      </c>
      <c r="F1200" s="2">
        <v>32.744699999999995</v>
      </c>
      <c r="G1200" s="2">
        <v>32.655719999999995</v>
      </c>
      <c r="H1200" s="2">
        <v>32.748530000000002</v>
      </c>
      <c r="I1200" s="2">
        <v>33.595998000000002</v>
      </c>
      <c r="J1200" s="2">
        <v>33.05326550000003</v>
      </c>
      <c r="K1200" s="17" t="s">
        <v>49</v>
      </c>
      <c r="L1200" s="17" t="s">
        <v>51</v>
      </c>
      <c r="M1200" s="17" t="s">
        <v>54</v>
      </c>
    </row>
    <row r="1201" spans="1:13" ht="13.5" x14ac:dyDescent="0.25">
      <c r="A1201" s="3">
        <v>43760</v>
      </c>
      <c r="B1201" s="2">
        <v>32.491900000000001</v>
      </c>
      <c r="C1201" s="2">
        <v>38.643316048208987</v>
      </c>
      <c r="D1201" s="2">
        <v>-4.437227771714447E-2</v>
      </c>
      <c r="E1201" s="2">
        <v>-7.9111391859295291E-2</v>
      </c>
      <c r="F1201" s="2">
        <v>32.673400000000001</v>
      </c>
      <c r="G1201" s="2">
        <v>32.661019999999994</v>
      </c>
      <c r="H1201" s="2">
        <v>32.723190000000002</v>
      </c>
      <c r="I1201" s="2">
        <v>33.556518000000004</v>
      </c>
      <c r="J1201" s="2">
        <v>33.04602150000003</v>
      </c>
      <c r="K1201" s="17" t="s">
        <v>47</v>
      </c>
      <c r="L1201" s="17" t="s">
        <v>51</v>
      </c>
      <c r="M1201" s="17" t="s">
        <v>52</v>
      </c>
    </row>
    <row r="1202" spans="1:13" ht="13.5" x14ac:dyDescent="0.25">
      <c r="A1202" s="3">
        <v>43761</v>
      </c>
      <c r="B1202" s="2">
        <v>32.556699999999999</v>
      </c>
      <c r="C1202" s="2">
        <v>40.496576656913128</v>
      </c>
      <c r="D1202" s="2">
        <v>-5.057806064385062E-2</v>
      </c>
      <c r="E1202" s="2">
        <v>-0.10001861923527848</v>
      </c>
      <c r="F1202" s="2">
        <v>32.608580000000003</v>
      </c>
      <c r="G1202" s="2">
        <v>32.649229999999996</v>
      </c>
      <c r="H1202" s="2">
        <v>32.715674999999997</v>
      </c>
      <c r="I1202" s="2">
        <v>33.524107999999998</v>
      </c>
      <c r="J1202" s="2">
        <v>33.040104000000035</v>
      </c>
      <c r="K1202" s="17" t="s">
        <v>47</v>
      </c>
      <c r="L1202" s="17" t="s">
        <v>51</v>
      </c>
      <c r="M1202" s="17" t="s">
        <v>52</v>
      </c>
    </row>
    <row r="1203" spans="1:13" ht="13.5" x14ac:dyDescent="0.25">
      <c r="A1203" s="3">
        <v>43762</v>
      </c>
      <c r="B1203" s="2">
        <v>32.456499999999998</v>
      </c>
      <c r="C1203" s="2">
        <v>38.557219820800093</v>
      </c>
      <c r="D1203" s="2">
        <v>-7.2390248855448647E-2</v>
      </c>
      <c r="E1203" s="2">
        <v>-0.11787800627924122</v>
      </c>
      <c r="F1203" s="2">
        <v>32.511939999999996</v>
      </c>
      <c r="G1203" s="2">
        <v>32.644509999999997</v>
      </c>
      <c r="H1203" s="2">
        <v>32.701824999999999</v>
      </c>
      <c r="I1203" s="2">
        <v>33.490342000000005</v>
      </c>
      <c r="J1203" s="2">
        <v>33.03580300000003</v>
      </c>
      <c r="K1203" s="17" t="s">
        <v>47</v>
      </c>
      <c r="L1203" s="17" t="s">
        <v>48</v>
      </c>
      <c r="M1203" s="17" t="s">
        <v>52</v>
      </c>
    </row>
    <row r="1204" spans="1:13" ht="13.5" x14ac:dyDescent="0.25">
      <c r="A1204" s="3">
        <v>43763</v>
      </c>
      <c r="B1204" s="2">
        <v>32.500700000000002</v>
      </c>
      <c r="C1204" s="2">
        <v>39.923941477512223</v>
      </c>
      <c r="D1204" s="2">
        <v>-7.643694618527519E-2</v>
      </c>
      <c r="E1204" s="2">
        <v>-0.13911243605916748</v>
      </c>
      <c r="F1204" s="2">
        <v>32.506619999999998</v>
      </c>
      <c r="G1204" s="2">
        <v>32.634489999999992</v>
      </c>
      <c r="H1204" s="2">
        <v>32.676629999999996</v>
      </c>
      <c r="I1204" s="2">
        <v>33.462704000000002</v>
      </c>
      <c r="J1204" s="2">
        <v>33.031935000000033</v>
      </c>
      <c r="K1204" s="17" t="s">
        <v>47</v>
      </c>
      <c r="L1204" s="17" t="s">
        <v>48</v>
      </c>
      <c r="M1204" s="17" t="s">
        <v>52</v>
      </c>
    </row>
    <row r="1205" spans="1:13" ht="13.5" x14ac:dyDescent="0.25">
      <c r="A1205" s="3">
        <v>43766</v>
      </c>
      <c r="B1205" s="2">
        <v>32.438899999999997</v>
      </c>
      <c r="C1205" s="2">
        <v>38.630085962490497</v>
      </c>
      <c r="D1205" s="2">
        <v>-7.075516265524584E-2</v>
      </c>
      <c r="E1205" s="2">
        <v>-0.14825896254882037</v>
      </c>
      <c r="F1205" s="2">
        <v>32.488939999999999</v>
      </c>
      <c r="G1205" s="2">
        <v>32.616819999999997</v>
      </c>
      <c r="H1205" s="2">
        <v>32.648344999999999</v>
      </c>
      <c r="I1205" s="2">
        <v>33.430884000000006</v>
      </c>
      <c r="J1205" s="2">
        <v>33.028958000000031</v>
      </c>
      <c r="K1205" s="17" t="s">
        <v>47</v>
      </c>
      <c r="L1205" s="17" t="s">
        <v>48</v>
      </c>
      <c r="M1205" s="17" t="s">
        <v>52</v>
      </c>
    </row>
    <row r="1206" spans="1:13" ht="13.5" x14ac:dyDescent="0.25">
      <c r="A1206" s="3">
        <v>43767</v>
      </c>
      <c r="B1206" s="2">
        <v>32.645099999999999</v>
      </c>
      <c r="C1206" s="2">
        <v>45.031172700064729</v>
      </c>
      <c r="D1206" s="2">
        <v>-4.2942310457583233E-2</v>
      </c>
      <c r="E1206" s="2">
        <v>-0.1566093580375934</v>
      </c>
      <c r="F1206" s="2">
        <v>32.519579999999998</v>
      </c>
      <c r="G1206" s="2">
        <v>32.596490000000003</v>
      </c>
      <c r="H1206" s="2">
        <v>32.623299999999993</v>
      </c>
      <c r="I1206" s="2">
        <v>33.397354</v>
      </c>
      <c r="J1206" s="2">
        <v>33.031233000000036</v>
      </c>
      <c r="K1206" s="17" t="s">
        <v>47</v>
      </c>
      <c r="L1206" s="17" t="s">
        <v>48</v>
      </c>
      <c r="M1206" s="17" t="s">
        <v>53</v>
      </c>
    </row>
    <row r="1207" spans="1:13" ht="13.5" x14ac:dyDescent="0.25">
      <c r="A1207" s="3">
        <v>43768</v>
      </c>
      <c r="B1207" s="2">
        <v>32.409399999999998</v>
      </c>
      <c r="C1207" s="2">
        <v>39.907218272152512</v>
      </c>
      <c r="D1207" s="2">
        <v>4.0984405287076697E-3</v>
      </c>
      <c r="E1207" s="2">
        <v>-0.15734846126534846</v>
      </c>
      <c r="F1207" s="2">
        <v>32.490120000000005</v>
      </c>
      <c r="G1207" s="2">
        <v>32.549350000000004</v>
      </c>
      <c r="H1207" s="2">
        <v>32.593834999999999</v>
      </c>
      <c r="I1207" s="2">
        <v>33.359169999999999</v>
      </c>
      <c r="J1207" s="2">
        <v>33.030931500000023</v>
      </c>
      <c r="K1207" s="17" t="s">
        <v>47</v>
      </c>
      <c r="L1207" s="17" t="s">
        <v>48</v>
      </c>
      <c r="M1207" s="17" t="s">
        <v>52</v>
      </c>
    </row>
    <row r="1208" spans="1:13" ht="13.5" x14ac:dyDescent="0.25">
      <c r="A1208" s="3">
        <v>43769</v>
      </c>
      <c r="B1208" s="2">
        <v>32.412300000000002</v>
      </c>
      <c r="C1208" s="2">
        <v>39.997683798748859</v>
      </c>
      <c r="D1208" s="2">
        <v>5.5125827306810038E-2</v>
      </c>
      <c r="E1208" s="2">
        <v>-0.15467365404915304</v>
      </c>
      <c r="F1208" s="2">
        <v>32.481280000000005</v>
      </c>
      <c r="G1208" s="2">
        <v>32.496609999999997</v>
      </c>
      <c r="H1208" s="2">
        <v>32.586614999999995</v>
      </c>
      <c r="I1208" s="2">
        <v>33.319393999999996</v>
      </c>
      <c r="J1208" s="2">
        <v>33.034866000000029</v>
      </c>
      <c r="K1208" s="17" t="s">
        <v>47</v>
      </c>
      <c r="L1208" s="17" t="s">
        <v>48</v>
      </c>
      <c r="M1208" s="17" t="s">
        <v>52</v>
      </c>
    </row>
    <row r="1209" spans="1:13" ht="13.5" x14ac:dyDescent="0.25">
      <c r="A1209" s="3">
        <v>43770</v>
      </c>
      <c r="B1209" s="2">
        <v>32.998699999999999</v>
      </c>
      <c r="C1209" s="2">
        <v>54.811562371518747</v>
      </c>
      <c r="D1209" s="2">
        <v>-6.3965998876298613E-3</v>
      </c>
      <c r="E1209" s="2">
        <v>-0.15872504977275645</v>
      </c>
      <c r="F1209" s="2">
        <v>32.580880000000001</v>
      </c>
      <c r="G1209" s="2">
        <v>32.543750000000003</v>
      </c>
      <c r="H1209" s="2">
        <v>32.605769999999993</v>
      </c>
      <c r="I1209" s="2">
        <v>33.291404</v>
      </c>
      <c r="J1209" s="2">
        <v>33.043172500000026</v>
      </c>
      <c r="K1209" s="17" t="s">
        <v>47</v>
      </c>
      <c r="L1209" s="17" t="s">
        <v>48</v>
      </c>
      <c r="M1209" s="17" t="s">
        <v>53</v>
      </c>
    </row>
    <row r="1210" spans="1:13" ht="13.5" x14ac:dyDescent="0.25">
      <c r="A1210" s="3">
        <v>43773</v>
      </c>
      <c r="B1210" s="2">
        <v>33.293300000000002</v>
      </c>
      <c r="C1210" s="2">
        <v>60.136339176452026</v>
      </c>
      <c r="D1210" s="2">
        <v>-8.1719338004212716E-2</v>
      </c>
      <c r="E1210" s="2">
        <v>-0.16241518887420364</v>
      </c>
      <c r="F1210" s="2">
        <v>32.751760000000004</v>
      </c>
      <c r="G1210" s="2">
        <v>32.620349999999995</v>
      </c>
      <c r="H1210" s="2">
        <v>32.638034999999995</v>
      </c>
      <c r="I1210" s="2">
        <v>33.274316000000006</v>
      </c>
      <c r="J1210" s="2">
        <v>33.050114000000029</v>
      </c>
      <c r="K1210" s="17" t="s">
        <v>47</v>
      </c>
      <c r="L1210" s="17" t="s">
        <v>48</v>
      </c>
      <c r="M1210" s="17" t="s">
        <v>53</v>
      </c>
    </row>
    <row r="1211" spans="1:13" ht="13.5" x14ac:dyDescent="0.25">
      <c r="A1211" s="3">
        <v>43774</v>
      </c>
      <c r="B1211" s="2">
        <v>33.293300000000002</v>
      </c>
      <c r="C1211" s="2">
        <v>60.136339176452026</v>
      </c>
      <c r="D1211" s="2">
        <v>-0.15397710333197523</v>
      </c>
      <c r="E1211" s="2">
        <v>-0.15042923917952541</v>
      </c>
      <c r="F1211" s="2">
        <v>32.881399999999999</v>
      </c>
      <c r="G1211" s="2">
        <v>32.700489999999995</v>
      </c>
      <c r="H1211" s="2">
        <v>32.680754999999998</v>
      </c>
      <c r="I1211" s="2">
        <v>33.256638000000002</v>
      </c>
      <c r="J1211" s="2">
        <v>33.058044000000024</v>
      </c>
      <c r="K1211" s="17" t="s">
        <v>47</v>
      </c>
      <c r="L1211" s="17" t="s">
        <v>48</v>
      </c>
      <c r="M1211" s="17" t="s">
        <v>53</v>
      </c>
    </row>
    <row r="1212" spans="1:13" ht="13.5" x14ac:dyDescent="0.25">
      <c r="A1212" s="3">
        <v>43775</v>
      </c>
      <c r="B1212" s="2">
        <v>33.146000000000001</v>
      </c>
      <c r="C1212" s="2">
        <v>56.290023843970175</v>
      </c>
      <c r="D1212" s="2">
        <v>-0.19708700946247149</v>
      </c>
      <c r="E1212" s="2">
        <v>-0.12793371269821099</v>
      </c>
      <c r="F1212" s="2">
        <v>33.02872</v>
      </c>
      <c r="G1212" s="2">
        <v>32.759419999999999</v>
      </c>
      <c r="H1212" s="2">
        <v>32.704324999999997</v>
      </c>
      <c r="I1212" s="2">
        <v>33.231535999999998</v>
      </c>
      <c r="J1212" s="2">
        <v>33.060494000000034</v>
      </c>
      <c r="K1212" s="17" t="s">
        <v>49</v>
      </c>
      <c r="L1212" s="17" t="s">
        <v>50</v>
      </c>
      <c r="M1212" s="17" t="s">
        <v>55</v>
      </c>
    </row>
    <row r="1213" spans="1:13" ht="13.5" x14ac:dyDescent="0.25">
      <c r="A1213" s="3">
        <v>43776</v>
      </c>
      <c r="B1213" s="2">
        <v>32.998699999999999</v>
      </c>
      <c r="C1213" s="2">
        <v>52.662626754280112</v>
      </c>
      <c r="D1213" s="2">
        <v>-0.23983651415773721</v>
      </c>
      <c r="E1213" s="2">
        <v>-9.8328510501904137E-2</v>
      </c>
      <c r="F1213" s="2">
        <v>33.146000000000001</v>
      </c>
      <c r="G1213" s="2">
        <v>32.813639999999999</v>
      </c>
      <c r="H1213" s="2">
        <v>32.729075000000002</v>
      </c>
      <c r="I1213" s="2">
        <v>33.203842000000002</v>
      </c>
      <c r="J1213" s="2">
        <v>33.056786500000022</v>
      </c>
      <c r="K1213" s="17" t="s">
        <v>49</v>
      </c>
      <c r="L1213" s="17" t="s">
        <v>51</v>
      </c>
      <c r="M1213" s="17" t="s">
        <v>55</v>
      </c>
    </row>
    <row r="1214" spans="1:13" ht="13.5" x14ac:dyDescent="0.25">
      <c r="A1214" s="3">
        <v>43777</v>
      </c>
      <c r="B1214" s="2">
        <v>32.995699999999999</v>
      </c>
      <c r="C1214" s="2">
        <v>52.588298150423043</v>
      </c>
      <c r="D1214" s="2">
        <v>-0.26975323135022933</v>
      </c>
      <c r="E1214" s="2">
        <v>-4.141830618227036E-2</v>
      </c>
      <c r="F1214" s="2">
        <v>33.145400000000002</v>
      </c>
      <c r="G1214" s="2">
        <v>32.863140000000001</v>
      </c>
      <c r="H1214" s="2">
        <v>32.748815</v>
      </c>
      <c r="I1214" s="2">
        <v>33.168428000000006</v>
      </c>
      <c r="J1214" s="2">
        <v>33.049534500000028</v>
      </c>
      <c r="K1214" s="17" t="s">
        <v>47</v>
      </c>
      <c r="L1214" s="17" t="s">
        <v>51</v>
      </c>
      <c r="M1214" s="17" t="s">
        <v>52</v>
      </c>
    </row>
    <row r="1215" spans="1:13" ht="13.5" x14ac:dyDescent="0.25">
      <c r="A1215" s="3">
        <v>43780</v>
      </c>
      <c r="B1215" s="2">
        <v>32.998699999999999</v>
      </c>
      <c r="C1215" s="2">
        <v>52.66025366242782</v>
      </c>
      <c r="D1215" s="2">
        <v>-0.30548908406400699</v>
      </c>
      <c r="E1215" s="2">
        <v>1.1070608543621692E-2</v>
      </c>
      <c r="F1215" s="2">
        <v>33.086479999999995</v>
      </c>
      <c r="G1215" s="2">
        <v>32.919119999999999</v>
      </c>
      <c r="H1215" s="2">
        <v>32.767969999999998</v>
      </c>
      <c r="I1215" s="2">
        <v>33.133074000000001</v>
      </c>
      <c r="J1215" s="2">
        <v>33.042326000000031</v>
      </c>
      <c r="K1215" s="17" t="s">
        <v>47</v>
      </c>
      <c r="L1215" s="17" t="s">
        <v>51</v>
      </c>
      <c r="M1215" s="17" t="s">
        <v>52</v>
      </c>
    </row>
    <row r="1216" spans="1:13" ht="13.5" x14ac:dyDescent="0.25">
      <c r="A1216" s="3">
        <v>43781</v>
      </c>
      <c r="B1216" s="2">
        <v>33.028100000000002</v>
      </c>
      <c r="C1216" s="2">
        <v>53.406554804576587</v>
      </c>
      <c r="D1216" s="2">
        <v>-0.30684009021795333</v>
      </c>
      <c r="E1216" s="2">
        <v>6.0317539712776966E-2</v>
      </c>
      <c r="F1216" s="2">
        <v>33.033439999999999</v>
      </c>
      <c r="G1216" s="2">
        <v>32.957419999999999</v>
      </c>
      <c r="H1216" s="2">
        <v>32.776955000000001</v>
      </c>
      <c r="I1216" s="2">
        <v>33.098308000000003</v>
      </c>
      <c r="J1216" s="2">
        <v>33.035236000000026</v>
      </c>
      <c r="K1216" s="17" t="s">
        <v>47</v>
      </c>
      <c r="L1216" s="17" t="s">
        <v>51</v>
      </c>
      <c r="M1216" s="17" t="s">
        <v>52</v>
      </c>
    </row>
    <row r="1217" spans="1:13" ht="13.5" x14ac:dyDescent="0.25">
      <c r="A1217" s="3">
        <v>43782</v>
      </c>
      <c r="B1217" s="2">
        <v>32.704000000000001</v>
      </c>
      <c r="C1217" s="2">
        <v>44.986959690499866</v>
      </c>
      <c r="D1217" s="2">
        <v>-0.32102062107681206</v>
      </c>
      <c r="E1217" s="2">
        <v>9.8439929720208763E-2</v>
      </c>
      <c r="F1217" s="2">
        <v>32.945039999999999</v>
      </c>
      <c r="G1217" s="2">
        <v>32.986879999999999</v>
      </c>
      <c r="H1217" s="2">
        <v>32.768114999999995</v>
      </c>
      <c r="I1217" s="2">
        <v>33.05706</v>
      </c>
      <c r="J1217" s="2">
        <v>33.028784500000022</v>
      </c>
      <c r="K1217" s="17" t="s">
        <v>47</v>
      </c>
      <c r="L1217" s="17" t="s">
        <v>51</v>
      </c>
      <c r="M1217" s="17" t="s">
        <v>52</v>
      </c>
    </row>
    <row r="1218" spans="1:13" ht="13.5" x14ac:dyDescent="0.25">
      <c r="A1218" s="3">
        <v>43783</v>
      </c>
      <c r="B1218" s="2">
        <v>32.880800000000001</v>
      </c>
      <c r="C1218" s="2">
        <v>49.650146055841525</v>
      </c>
      <c r="D1218" s="2">
        <v>-0.34447977635282712</v>
      </c>
      <c r="E1218" s="2">
        <v>0.13415410612225037</v>
      </c>
      <c r="F1218" s="2">
        <v>32.921460000000003</v>
      </c>
      <c r="G1218" s="2">
        <v>33.033730000000006</v>
      </c>
      <c r="H1218" s="2">
        <v>32.765169999999998</v>
      </c>
      <c r="I1218" s="2">
        <v>33.019348000000008</v>
      </c>
      <c r="J1218" s="2">
        <v>33.026605000000025</v>
      </c>
      <c r="K1218" s="17" t="s">
        <v>49</v>
      </c>
      <c r="L1218" s="17" t="s">
        <v>51</v>
      </c>
      <c r="M1218" s="17" t="s">
        <v>54</v>
      </c>
    </row>
    <row r="1219" spans="1:13" ht="13.5" x14ac:dyDescent="0.25">
      <c r="A1219" s="3">
        <v>43784</v>
      </c>
      <c r="B1219" s="2">
        <v>32.704000000000001</v>
      </c>
      <c r="C1219" s="2">
        <v>45.496935456887364</v>
      </c>
      <c r="D1219" s="2">
        <v>-0.26096111138271283</v>
      </c>
      <c r="E1219" s="2">
        <v>0.16794511692918959</v>
      </c>
      <c r="F1219" s="2">
        <v>32.863120000000002</v>
      </c>
      <c r="G1219" s="2">
        <v>33.004260000000002</v>
      </c>
      <c r="H1219" s="2">
        <v>32.774004999999995</v>
      </c>
      <c r="I1219" s="2">
        <v>32.983992000000001</v>
      </c>
      <c r="J1219" s="2">
        <v>33.022130000000026</v>
      </c>
      <c r="K1219" s="17" t="s">
        <v>47</v>
      </c>
      <c r="L1219" s="17" t="s">
        <v>51</v>
      </c>
      <c r="M1219" s="17" t="s">
        <v>52</v>
      </c>
    </row>
    <row r="1220" spans="1:13" ht="13.5" x14ac:dyDescent="0.25">
      <c r="A1220" s="3">
        <v>43787</v>
      </c>
      <c r="B1220" s="2">
        <v>32.618600000000001</v>
      </c>
      <c r="C1220" s="2">
        <v>43.599758670453774</v>
      </c>
      <c r="D1220" s="2">
        <v>-0.13754493670376888</v>
      </c>
      <c r="E1220" s="2">
        <v>0.19449804476372434</v>
      </c>
      <c r="F1220" s="2">
        <v>32.787099999999995</v>
      </c>
      <c r="G1220" s="2">
        <v>32.936790000000002</v>
      </c>
      <c r="H1220" s="2">
        <v>32.778569999999995</v>
      </c>
      <c r="I1220" s="2">
        <v>32.952643999999999</v>
      </c>
      <c r="J1220" s="2">
        <v>33.017228000000024</v>
      </c>
      <c r="K1220" s="17" t="s">
        <v>47</v>
      </c>
      <c r="L1220" s="17" t="s">
        <v>51</v>
      </c>
      <c r="M1220" s="17" t="s">
        <v>52</v>
      </c>
    </row>
    <row r="1221" spans="1:13" ht="13.5" x14ac:dyDescent="0.25">
      <c r="A1221" s="3">
        <v>43788</v>
      </c>
      <c r="B1221" s="2">
        <v>32.612699999999997</v>
      </c>
      <c r="C1221" s="2">
        <v>43.464911053238573</v>
      </c>
      <c r="D1221" s="2">
        <v>-3.1157962961529506E-2</v>
      </c>
      <c r="E1221" s="2">
        <v>0.19105840689485432</v>
      </c>
      <c r="F1221" s="2">
        <v>32.70402</v>
      </c>
      <c r="G1221" s="2">
        <v>32.868729999999999</v>
      </c>
      <c r="H1221" s="2">
        <v>32.784610000000001</v>
      </c>
      <c r="I1221" s="2">
        <v>32.927245999999997</v>
      </c>
      <c r="J1221" s="2">
        <v>33.009487000000014</v>
      </c>
      <c r="K1221" s="17" t="s">
        <v>47</v>
      </c>
      <c r="L1221" s="17" t="s">
        <v>48</v>
      </c>
      <c r="M1221" s="17" t="s">
        <v>52</v>
      </c>
    </row>
    <row r="1222" spans="1:13" ht="13.5" x14ac:dyDescent="0.25">
      <c r="A1222" s="3">
        <v>43789</v>
      </c>
      <c r="B1222" s="2">
        <v>32.412300000000002</v>
      </c>
      <c r="C1222" s="2">
        <v>39.047362929090362</v>
      </c>
      <c r="D1222" s="2">
        <v>5.2487762482805067E-2</v>
      </c>
      <c r="E1222" s="2">
        <v>0.16151323670838355</v>
      </c>
      <c r="F1222" s="2">
        <v>32.645680000000006</v>
      </c>
      <c r="G1222" s="2">
        <v>32.795360000000002</v>
      </c>
      <c r="H1222" s="2">
        <v>32.777389999999997</v>
      </c>
      <c r="I1222" s="2">
        <v>32.903733999999993</v>
      </c>
      <c r="J1222" s="2">
        <v>33.002141500000015</v>
      </c>
      <c r="K1222" s="17" t="s">
        <v>47</v>
      </c>
      <c r="L1222" s="17" t="s">
        <v>48</v>
      </c>
      <c r="M1222" s="17" t="s">
        <v>52</v>
      </c>
    </row>
    <row r="1223" spans="1:13" ht="13.5" x14ac:dyDescent="0.25">
      <c r="A1223" s="3">
        <v>43790</v>
      </c>
      <c r="B1223" s="2">
        <v>32.704000000000001</v>
      </c>
      <c r="C1223" s="2">
        <v>47.423729344994726</v>
      </c>
      <c r="D1223" s="2">
        <v>8.151631931260539E-2</v>
      </c>
      <c r="E1223" s="2">
        <v>0.11471690820906966</v>
      </c>
      <c r="F1223" s="2">
        <v>32.610320000000002</v>
      </c>
      <c r="G1223" s="2">
        <v>32.765890000000006</v>
      </c>
      <c r="H1223" s="2">
        <v>32.789764999999996</v>
      </c>
      <c r="I1223" s="2">
        <v>32.883109999999995</v>
      </c>
      <c r="J1223" s="2">
        <v>32.996254500000013</v>
      </c>
      <c r="K1223" s="17" t="s">
        <v>47</v>
      </c>
      <c r="L1223" s="17" t="s">
        <v>48</v>
      </c>
      <c r="M1223" s="17" t="s">
        <v>52</v>
      </c>
    </row>
    <row r="1224" spans="1:13" ht="13.5" x14ac:dyDescent="0.25">
      <c r="A1224" s="3">
        <v>43791</v>
      </c>
      <c r="B1224" s="2">
        <v>32.704000000000001</v>
      </c>
      <c r="C1224" s="2">
        <v>47.423729344994726</v>
      </c>
      <c r="D1224" s="2">
        <v>0.10622739581103247</v>
      </c>
      <c r="E1224" s="2">
        <v>5.3090220988942879E-2</v>
      </c>
      <c r="F1224" s="2">
        <v>32.610320000000002</v>
      </c>
      <c r="G1224" s="2">
        <v>32.736720000000005</v>
      </c>
      <c r="H1224" s="2">
        <v>32.799929999999996</v>
      </c>
      <c r="I1224" s="2">
        <v>32.864841999999996</v>
      </c>
      <c r="J1224" s="2">
        <v>32.990720500000016</v>
      </c>
      <c r="K1224" s="17" t="s">
        <v>47</v>
      </c>
      <c r="L1224" s="17" t="s">
        <v>51</v>
      </c>
      <c r="M1224" s="17" t="s">
        <v>51</v>
      </c>
    </row>
    <row r="1225" spans="1:13" ht="13.5" x14ac:dyDescent="0.25">
      <c r="A1225" s="3">
        <v>43794</v>
      </c>
      <c r="B1225" s="2">
        <v>32.471299999999999</v>
      </c>
      <c r="C1225" s="2">
        <v>42.074278892532313</v>
      </c>
      <c r="D1225" s="2">
        <v>0.14540014924072153</v>
      </c>
      <c r="E1225" s="2">
        <v>-1.5096067514715289E-2</v>
      </c>
      <c r="F1225" s="2">
        <v>32.580860000000008</v>
      </c>
      <c r="G1225" s="2">
        <v>32.683979999999998</v>
      </c>
      <c r="H1225" s="2">
        <v>32.801549999999999</v>
      </c>
      <c r="I1225" s="2">
        <v>32.841271999999989</v>
      </c>
      <c r="J1225" s="2">
        <v>32.984023000000008</v>
      </c>
      <c r="K1225" s="17" t="s">
        <v>47</v>
      </c>
      <c r="L1225" s="17" t="s">
        <v>48</v>
      </c>
      <c r="M1225" s="17" t="s">
        <v>52</v>
      </c>
    </row>
    <row r="1226" spans="1:13" ht="13.5" x14ac:dyDescent="0.25">
      <c r="A1226" s="3">
        <v>43795</v>
      </c>
      <c r="B1226" s="2">
        <v>32.556699999999999</v>
      </c>
      <c r="C1226" s="2">
        <v>44.546507024279315</v>
      </c>
      <c r="D1226" s="2">
        <v>0.17864147857462598</v>
      </c>
      <c r="E1226" s="2">
        <v>-0.10100442929443568</v>
      </c>
      <c r="F1226" s="2">
        <v>32.569660000000006</v>
      </c>
      <c r="G1226" s="2">
        <v>32.636839999999992</v>
      </c>
      <c r="H1226" s="2">
        <v>32.797129999999996</v>
      </c>
      <c r="I1226" s="2">
        <v>32.808861999999998</v>
      </c>
      <c r="J1226" s="2">
        <v>32.980082000000017</v>
      </c>
      <c r="K1226" s="17" t="s">
        <v>49</v>
      </c>
      <c r="L1226" s="17" t="s">
        <v>51</v>
      </c>
      <c r="M1226" s="17" t="s">
        <v>54</v>
      </c>
    </row>
    <row r="1227" spans="1:13" ht="13.5" x14ac:dyDescent="0.25">
      <c r="A1227" s="3">
        <v>43796</v>
      </c>
      <c r="B1227" s="2">
        <v>32.704000000000001</v>
      </c>
      <c r="C1227" s="2">
        <v>48.619772163206015</v>
      </c>
      <c r="D1227" s="2">
        <v>0.14724888499208078</v>
      </c>
      <c r="E1227" s="2">
        <v>-0.19227865637487265</v>
      </c>
      <c r="F1227" s="2">
        <v>32.628</v>
      </c>
      <c r="G1227" s="2">
        <v>32.636839999999999</v>
      </c>
      <c r="H1227" s="2">
        <v>32.811859999999996</v>
      </c>
      <c r="I1227" s="2">
        <v>32.788237999999993</v>
      </c>
      <c r="J1227" s="2">
        <v>32.978501000000016</v>
      </c>
      <c r="K1227" s="17" t="s">
        <v>49</v>
      </c>
      <c r="L1227" s="17" t="s">
        <v>51</v>
      </c>
      <c r="M1227" s="17" t="s">
        <v>55</v>
      </c>
    </row>
    <row r="1228" spans="1:13" ht="13.5" x14ac:dyDescent="0.25">
      <c r="A1228" s="3">
        <v>43797</v>
      </c>
      <c r="B1228" s="2">
        <v>32.704000000000001</v>
      </c>
      <c r="C1228" s="2">
        <v>48.619772163206015</v>
      </c>
      <c r="D1228" s="2">
        <v>0.14817549816824283</v>
      </c>
      <c r="E1228" s="2">
        <v>-0.31642177708145669</v>
      </c>
      <c r="F1228" s="2">
        <v>32.628</v>
      </c>
      <c r="G1228" s="2">
        <v>32.619160000000001</v>
      </c>
      <c r="H1228" s="2">
        <v>32.826445</v>
      </c>
      <c r="I1228" s="2">
        <v>32.760541999999987</v>
      </c>
      <c r="J1228" s="2">
        <v>32.97826100000001</v>
      </c>
      <c r="K1228" s="17" t="s">
        <v>49</v>
      </c>
      <c r="L1228" s="17" t="s">
        <v>51</v>
      </c>
      <c r="M1228" s="17" t="s">
        <v>51</v>
      </c>
    </row>
    <row r="1229" spans="1:13" ht="13.5" x14ac:dyDescent="0.25">
      <c r="A1229" s="3">
        <v>43798</v>
      </c>
      <c r="B1229" s="2">
        <v>32.704000000000001</v>
      </c>
      <c r="C1229" s="2">
        <v>48.619772163206015</v>
      </c>
      <c r="D1229" s="2">
        <v>0.12202768230149275</v>
      </c>
      <c r="E1229" s="2">
        <v>-0.44336235008173375</v>
      </c>
      <c r="F1229" s="2">
        <v>32.628</v>
      </c>
      <c r="G1229" s="2">
        <v>32.619160000000001</v>
      </c>
      <c r="H1229" s="2">
        <v>32.811709999999998</v>
      </c>
      <c r="I1229" s="2">
        <v>32.748165999999991</v>
      </c>
      <c r="J1229" s="2">
        <v>32.978021000000005</v>
      </c>
      <c r="K1229" s="17" t="s">
        <v>49</v>
      </c>
      <c r="L1229" s="17" t="s">
        <v>51</v>
      </c>
      <c r="M1229" s="17" t="s">
        <v>51</v>
      </c>
    </row>
    <row r="1230" spans="1:13" ht="13.5" x14ac:dyDescent="0.25">
      <c r="A1230" s="3">
        <v>43801</v>
      </c>
      <c r="B1230" s="2">
        <v>32.704000000000001</v>
      </c>
      <c r="C1230" s="2">
        <v>48.619772163206015</v>
      </c>
      <c r="D1230" s="2">
        <v>8.701241138251703E-2</v>
      </c>
      <c r="E1230" s="2">
        <v>-0.57012743328526405</v>
      </c>
      <c r="F1230" s="2">
        <v>32.67454</v>
      </c>
      <c r="G1230" s="2">
        <v>32.627700000000004</v>
      </c>
      <c r="H1230" s="2">
        <v>32.782244999999996</v>
      </c>
      <c r="I1230" s="2">
        <v>32.73637999999999</v>
      </c>
      <c r="J1230" s="2">
        <v>32.979192500000011</v>
      </c>
      <c r="K1230" s="17" t="s">
        <v>49</v>
      </c>
      <c r="L1230" s="17" t="s">
        <v>51</v>
      </c>
      <c r="M1230" s="17" t="s">
        <v>55</v>
      </c>
    </row>
    <row r="1231" spans="1:13" ht="13.5" x14ac:dyDescent="0.25">
      <c r="A1231" s="3">
        <v>43802</v>
      </c>
      <c r="B1231" s="2">
        <v>32.704000000000001</v>
      </c>
      <c r="C1231" s="2">
        <v>48.619772163206015</v>
      </c>
      <c r="D1231" s="2">
        <v>5.6706288453028719E-2</v>
      </c>
      <c r="E1231" s="2">
        <v>-0.68788947593934258</v>
      </c>
      <c r="F1231" s="2">
        <v>32.704000000000001</v>
      </c>
      <c r="G1231" s="2">
        <v>32.636830000000003</v>
      </c>
      <c r="H1231" s="2">
        <v>32.752779999999987</v>
      </c>
      <c r="I1231" s="2">
        <v>32.730485999999985</v>
      </c>
      <c r="J1231" s="2">
        <v>32.983187500000007</v>
      </c>
      <c r="K1231" s="17" t="s">
        <v>49</v>
      </c>
      <c r="L1231" s="17" t="s">
        <v>51</v>
      </c>
      <c r="M1231" s="17" t="s">
        <v>55</v>
      </c>
    </row>
    <row r="1232" spans="1:13" ht="13.5" x14ac:dyDescent="0.25">
      <c r="A1232" s="3">
        <v>43803</v>
      </c>
      <c r="B1232" s="2">
        <v>32.707000000000001</v>
      </c>
      <c r="C1232" s="2">
        <v>48.730871542501369</v>
      </c>
      <c r="D1232" s="2">
        <v>2.2250224385089723E-4</v>
      </c>
      <c r="E1232" s="2">
        <v>-0.81158872062628218</v>
      </c>
      <c r="F1232" s="2">
        <v>32.704599999999999</v>
      </c>
      <c r="G1232" s="2">
        <v>32.6663</v>
      </c>
      <c r="H1232" s="2">
        <v>32.73082999999999</v>
      </c>
      <c r="I1232" s="2">
        <v>32.730485999999992</v>
      </c>
      <c r="J1232" s="2">
        <v>32.984374000000017</v>
      </c>
      <c r="K1232" s="17" t="s">
        <v>49</v>
      </c>
      <c r="L1232" s="17" t="s">
        <v>51</v>
      </c>
      <c r="M1232" s="17" t="s">
        <v>55</v>
      </c>
    </row>
    <row r="1233" spans="1:13" ht="13.5" x14ac:dyDescent="0.25">
      <c r="A1233" s="3">
        <v>43804</v>
      </c>
      <c r="B1233" s="2">
        <v>32.733499999999999</v>
      </c>
      <c r="C1233" s="2">
        <v>49.764199632342859</v>
      </c>
      <c r="D1233" s="2">
        <v>-4.4781564926097417E-3</v>
      </c>
      <c r="E1233" s="2">
        <v>-0.94078428260236224</v>
      </c>
      <c r="F1233" s="2">
        <v>32.710499999999996</v>
      </c>
      <c r="G1233" s="2">
        <v>32.669249999999998</v>
      </c>
      <c r="H1233" s="2">
        <v>32.717570000000002</v>
      </c>
      <c r="I1233" s="2">
        <v>32.730485999999992</v>
      </c>
      <c r="J1233" s="2">
        <v>32.985693000000019</v>
      </c>
      <c r="K1233" s="17" t="s">
        <v>49</v>
      </c>
      <c r="L1233" s="17" t="s">
        <v>51</v>
      </c>
      <c r="M1233" s="17" t="s">
        <v>55</v>
      </c>
    </row>
    <row r="1234" spans="1:13" ht="13.5" x14ac:dyDescent="0.25">
      <c r="A1234" s="3">
        <v>43805</v>
      </c>
      <c r="B1234" s="2">
        <v>32.751199999999997</v>
      </c>
      <c r="C1234" s="2">
        <v>50.482087647710046</v>
      </c>
      <c r="D1234" s="2">
        <v>-9.7572691038863013E-3</v>
      </c>
      <c r="E1234" s="2">
        <v>-1.0762377478182412</v>
      </c>
      <c r="F1234" s="2">
        <v>32.719939999999994</v>
      </c>
      <c r="G1234" s="2">
        <v>32.673970000000004</v>
      </c>
      <c r="H1234" s="2">
        <v>32.705345000000001</v>
      </c>
      <c r="I1234" s="2">
        <v>32.725417999999983</v>
      </c>
      <c r="J1234" s="2">
        <v>32.987100500000018</v>
      </c>
      <c r="K1234" s="17" t="s">
        <v>49</v>
      </c>
      <c r="L1234" s="17" t="s">
        <v>51</v>
      </c>
      <c r="M1234" s="17" t="s">
        <v>55</v>
      </c>
    </row>
    <row r="1235" spans="1:13" ht="13.5" x14ac:dyDescent="0.25">
      <c r="A1235" s="3">
        <v>43808</v>
      </c>
      <c r="B1235" s="2">
        <v>33.293300000000002</v>
      </c>
      <c r="C1235" s="2">
        <v>66.345021642051847</v>
      </c>
      <c r="D1235" s="2">
        <v>-9.027557933660546E-2</v>
      </c>
      <c r="E1235" s="2">
        <v>-1.2151205143290742</v>
      </c>
      <c r="F1235" s="2">
        <v>32.837799999999994</v>
      </c>
      <c r="G1235" s="2">
        <v>32.756169999999997</v>
      </c>
      <c r="H1235" s="2">
        <v>32.720075000000001</v>
      </c>
      <c r="I1235" s="2">
        <v>32.731191999999993</v>
      </c>
      <c r="J1235" s="2">
        <v>32.991218500000016</v>
      </c>
      <c r="K1235" s="17" t="s">
        <v>49</v>
      </c>
      <c r="L1235" s="17" t="s">
        <v>51</v>
      </c>
      <c r="M1235" s="17" t="s">
        <v>55</v>
      </c>
    </row>
    <row r="1236" spans="1:13" ht="13.5" x14ac:dyDescent="0.25">
      <c r="A1236" s="3">
        <v>43809</v>
      </c>
      <c r="B1236" s="2">
        <v>32.880800000000001</v>
      </c>
      <c r="C1236" s="2">
        <v>52.549981041173744</v>
      </c>
      <c r="D1236" s="2">
        <v>-0.11800444827293433</v>
      </c>
      <c r="E1236" s="2">
        <v>-1.334991277904372</v>
      </c>
      <c r="F1236" s="2">
        <v>32.873159999999999</v>
      </c>
      <c r="G1236" s="2">
        <v>32.788580000000003</v>
      </c>
      <c r="H1236" s="2">
        <v>32.712710000000008</v>
      </c>
      <c r="I1236" s="2">
        <v>32.725887999999983</v>
      </c>
      <c r="J1236" s="2">
        <v>32.994686000000023</v>
      </c>
      <c r="K1236" s="17" t="s">
        <v>49</v>
      </c>
      <c r="L1236" s="17" t="s">
        <v>51</v>
      </c>
      <c r="M1236" s="17" t="s">
        <v>55</v>
      </c>
    </row>
    <row r="1237" spans="1:13" ht="13.5" x14ac:dyDescent="0.25">
      <c r="A1237" s="3">
        <v>43810</v>
      </c>
      <c r="B1237" s="2">
        <v>32.998699999999999</v>
      </c>
      <c r="C1237" s="2">
        <v>55.404174372939252</v>
      </c>
      <c r="D1237" s="2">
        <v>-0.12814980771566553</v>
      </c>
      <c r="E1237" s="2">
        <v>-1.4607554439927002</v>
      </c>
      <c r="F1237" s="2">
        <v>32.931500000000007</v>
      </c>
      <c r="G1237" s="2">
        <v>32.818049999999999</v>
      </c>
      <c r="H1237" s="2">
        <v>32.727445000000003</v>
      </c>
      <c r="I1237" s="2">
        <v>32.725887999999991</v>
      </c>
      <c r="J1237" s="2">
        <v>32.997331000000017</v>
      </c>
      <c r="K1237" s="17" t="s">
        <v>49</v>
      </c>
      <c r="L1237" s="17" t="s">
        <v>51</v>
      </c>
      <c r="M1237" s="17" t="s">
        <v>55</v>
      </c>
    </row>
    <row r="1238" spans="1:13" ht="13.5" x14ac:dyDescent="0.25">
      <c r="A1238" s="3">
        <v>43811</v>
      </c>
      <c r="B1238" s="2">
        <v>32.998699999999999</v>
      </c>
      <c r="C1238" s="2">
        <v>55.404174372939252</v>
      </c>
      <c r="D1238" s="2">
        <v>-0.13799645904298785</v>
      </c>
      <c r="E1238" s="2">
        <v>-1.5555805888321603</v>
      </c>
      <c r="F1238" s="2">
        <v>32.984539999999996</v>
      </c>
      <c r="G1238" s="2">
        <v>32.847519999999996</v>
      </c>
      <c r="H1238" s="2">
        <v>32.733340000000005</v>
      </c>
      <c r="I1238" s="2">
        <v>32.73472799999999</v>
      </c>
      <c r="J1238" s="2">
        <v>33.002799500000016</v>
      </c>
      <c r="K1238" s="17" t="s">
        <v>49</v>
      </c>
      <c r="L1238" s="17" t="s">
        <v>51</v>
      </c>
      <c r="M1238" s="17" t="s">
        <v>55</v>
      </c>
    </row>
    <row r="1239" spans="1:13" ht="13.5" x14ac:dyDescent="0.25">
      <c r="A1239" s="3">
        <v>43812</v>
      </c>
      <c r="B1239" s="2">
        <v>33.042900000000003</v>
      </c>
      <c r="C1239" s="2">
        <v>56.540772230070914</v>
      </c>
      <c r="D1239" s="2">
        <v>-0.15077094131888913</v>
      </c>
      <c r="E1239" s="2">
        <v>-1.6277401159768543</v>
      </c>
      <c r="F1239" s="2">
        <v>33.042880000000004</v>
      </c>
      <c r="G1239" s="2">
        <v>32.881409999999995</v>
      </c>
      <c r="H1239" s="2">
        <v>32.750285000000005</v>
      </c>
      <c r="I1239" s="2">
        <v>32.743273999999992</v>
      </c>
      <c r="J1239" s="2">
        <v>33.005665500000021</v>
      </c>
      <c r="K1239" s="17" t="s">
        <v>49</v>
      </c>
      <c r="L1239" s="17" t="s">
        <v>51</v>
      </c>
      <c r="M1239" s="17" t="s">
        <v>55</v>
      </c>
    </row>
    <row r="1240" spans="1:13" ht="13.5" x14ac:dyDescent="0.25">
      <c r="A1240" s="3">
        <v>43815</v>
      </c>
      <c r="B1240" s="2">
        <v>33.042900000000003</v>
      </c>
      <c r="C1240" s="2">
        <v>56.540772230070914</v>
      </c>
      <c r="D1240" s="2">
        <v>-0.16292335972514849</v>
      </c>
      <c r="E1240" s="2">
        <v>-1.6589533089759858</v>
      </c>
      <c r="F1240" s="2">
        <v>32.992800000000003</v>
      </c>
      <c r="G1240" s="2">
        <v>32.915300000000002</v>
      </c>
      <c r="H1240" s="2">
        <v>32.771500000000003</v>
      </c>
      <c r="I1240" s="2">
        <v>32.75117199999999</v>
      </c>
      <c r="J1240" s="2">
        <v>33.008531500000025</v>
      </c>
      <c r="K1240" s="17" t="s">
        <v>49</v>
      </c>
      <c r="L1240" s="17" t="s">
        <v>51</v>
      </c>
      <c r="M1240" s="17" t="s">
        <v>54</v>
      </c>
    </row>
    <row r="1241" spans="1:13" ht="13.5" x14ac:dyDescent="0.25">
      <c r="A1241" s="3">
        <v>43816</v>
      </c>
      <c r="B1241" s="2">
        <v>33.028100000000002</v>
      </c>
      <c r="C1241" s="2">
        <v>55.986649563333174</v>
      </c>
      <c r="D1241" s="2">
        <v>-0.17335362075883154</v>
      </c>
      <c r="E1241" s="2">
        <v>-1.6654797814326994</v>
      </c>
      <c r="F1241" s="2">
        <v>33.022260000000003</v>
      </c>
      <c r="G1241" s="2">
        <v>32.947710000000008</v>
      </c>
      <c r="H1241" s="2">
        <v>32.792270000000002</v>
      </c>
      <c r="I1241" s="2">
        <v>32.762955999999996</v>
      </c>
      <c r="J1241" s="2">
        <v>33.009912000000014</v>
      </c>
      <c r="K1241" s="17" t="s">
        <v>49</v>
      </c>
      <c r="L1241" s="17" t="s">
        <v>51</v>
      </c>
      <c r="M1241" s="17" t="s">
        <v>55</v>
      </c>
    </row>
    <row r="1242" spans="1:13" ht="13.5" x14ac:dyDescent="0.25">
      <c r="A1242" s="3">
        <v>43817</v>
      </c>
      <c r="B1242" s="2">
        <v>33.028100000000002</v>
      </c>
      <c r="C1242" s="2">
        <v>55.986649563333174</v>
      </c>
      <c r="D1242" s="2">
        <v>-0.18278184668825048</v>
      </c>
      <c r="E1242" s="2">
        <v>-1.6438173381125423</v>
      </c>
      <c r="F1242" s="2">
        <v>33.02814</v>
      </c>
      <c r="G1242" s="2">
        <v>32.979820000000004</v>
      </c>
      <c r="H1242" s="2">
        <v>32.823060000000005</v>
      </c>
      <c r="I1242" s="2">
        <v>32.770025999999994</v>
      </c>
      <c r="J1242" s="2">
        <v>33.010728000000022</v>
      </c>
      <c r="K1242" s="17" t="s">
        <v>47</v>
      </c>
      <c r="L1242" s="17" t="s">
        <v>51</v>
      </c>
      <c r="M1242" s="17" t="s">
        <v>53</v>
      </c>
    </row>
    <row r="1243" spans="1:13" ht="13.5" x14ac:dyDescent="0.25">
      <c r="A1243" s="3">
        <v>43818</v>
      </c>
      <c r="B1243" s="2">
        <v>33.087000000000003</v>
      </c>
      <c r="C1243" s="2">
        <v>57.891399356724619</v>
      </c>
      <c r="D1243" s="2">
        <v>-0.19203094852253599</v>
      </c>
      <c r="E1243" s="2">
        <v>-1.6026182954068855</v>
      </c>
      <c r="F1243" s="2">
        <v>33.0458</v>
      </c>
      <c r="G1243" s="2">
        <v>33.015169999999998</v>
      </c>
      <c r="H1243" s="2">
        <v>32.842210000000001</v>
      </c>
      <c r="I1243" s="2">
        <v>32.781691999999993</v>
      </c>
      <c r="J1243" s="2">
        <v>33.013814500000024</v>
      </c>
      <c r="K1243" s="17" t="s">
        <v>49</v>
      </c>
      <c r="L1243" s="17" t="s">
        <v>51</v>
      </c>
      <c r="M1243" s="17" t="s">
        <v>55</v>
      </c>
    </row>
    <row r="1244" spans="1:13" ht="13.5" x14ac:dyDescent="0.25">
      <c r="A1244" s="3">
        <v>43819</v>
      </c>
      <c r="B1244" s="2">
        <v>32.998699999999999</v>
      </c>
      <c r="C1244" s="2">
        <v>54.110743886827379</v>
      </c>
      <c r="D1244" s="2">
        <v>-0.19185368131552849</v>
      </c>
      <c r="E1244" s="2">
        <v>-1.5329616911190311</v>
      </c>
      <c r="F1244" s="2">
        <v>33.036960000000001</v>
      </c>
      <c r="G1244" s="2">
        <v>33.039920000000002</v>
      </c>
      <c r="H1244" s="2">
        <v>32.856945000000003</v>
      </c>
      <c r="I1244" s="2">
        <v>32.789648</v>
      </c>
      <c r="J1244" s="2">
        <v>33.016459500000018</v>
      </c>
      <c r="K1244" s="17" t="s">
        <v>47</v>
      </c>
      <c r="L1244" s="17" t="s">
        <v>51</v>
      </c>
      <c r="M1244" s="17" t="s">
        <v>52</v>
      </c>
    </row>
    <row r="1245" spans="1:13" ht="13.5" x14ac:dyDescent="0.25">
      <c r="A1245" s="3">
        <v>43822</v>
      </c>
      <c r="B1245" s="2">
        <v>33.001600000000003</v>
      </c>
      <c r="C1245" s="2">
        <v>54.21649478671219</v>
      </c>
      <c r="D1245" s="2">
        <v>-0.10916375764832509</v>
      </c>
      <c r="E1245" s="2">
        <v>-1.4474414076799453</v>
      </c>
      <c r="F1245" s="2">
        <v>33.028700000000001</v>
      </c>
      <c r="G1245" s="2">
        <v>33.010750000000002</v>
      </c>
      <c r="H1245" s="2">
        <v>32.883459999999999</v>
      </c>
      <c r="I1245" s="2">
        <v>32.797367999999999</v>
      </c>
      <c r="J1245" s="2">
        <v>33.017721500000015</v>
      </c>
      <c r="K1245" s="17" t="s">
        <v>47</v>
      </c>
      <c r="L1245" s="17" t="s">
        <v>51</v>
      </c>
      <c r="M1245" s="17" t="s">
        <v>52</v>
      </c>
    </row>
    <row r="1246" spans="1:13" ht="13.5" x14ac:dyDescent="0.25">
      <c r="A1246" s="3">
        <v>43823</v>
      </c>
      <c r="B1246" s="2">
        <v>33.234400000000001</v>
      </c>
      <c r="C1246" s="2">
        <v>61.822406280643541</v>
      </c>
      <c r="D1246" s="2">
        <v>-0.12051593987318654</v>
      </c>
      <c r="E1246" s="2">
        <v>-1.3357085050837776</v>
      </c>
      <c r="F1246" s="2">
        <v>33.069960000000002</v>
      </c>
      <c r="G1246" s="2">
        <v>33.046109999999999</v>
      </c>
      <c r="H1246" s="2">
        <v>32.917345000000005</v>
      </c>
      <c r="I1246" s="2">
        <v>32.805087999999998</v>
      </c>
      <c r="J1246" s="2">
        <v>33.02366300000002</v>
      </c>
      <c r="K1246" s="17" t="s">
        <v>49</v>
      </c>
      <c r="L1246" s="17" t="s">
        <v>51</v>
      </c>
      <c r="M1246" s="17" t="s">
        <v>55</v>
      </c>
    </row>
    <row r="1247" spans="1:13" ht="13.5" x14ac:dyDescent="0.25">
      <c r="A1247" s="3">
        <v>43824</v>
      </c>
      <c r="B1247" s="2">
        <v>33.867800000000003</v>
      </c>
      <c r="C1247" s="2">
        <v>74.321753993560492</v>
      </c>
      <c r="D1247" s="2">
        <v>-0.160846385321463</v>
      </c>
      <c r="E1247" s="2">
        <v>-1.1535120765307567</v>
      </c>
      <c r="F1247" s="2">
        <v>33.237900000000003</v>
      </c>
      <c r="G1247" s="2">
        <v>33.133020000000002</v>
      </c>
      <c r="H1247" s="2">
        <v>32.975535000000001</v>
      </c>
      <c r="I1247" s="2">
        <v>32.824827999999997</v>
      </c>
      <c r="J1247" s="2">
        <v>33.033477000000019</v>
      </c>
      <c r="K1247" s="17" t="s">
        <v>49</v>
      </c>
      <c r="L1247" s="17" t="s">
        <v>50</v>
      </c>
      <c r="M1247" s="17" t="s">
        <v>55</v>
      </c>
    </row>
    <row r="1248" spans="1:13" ht="13.5" x14ac:dyDescent="0.25">
      <c r="A1248" s="3">
        <v>43825</v>
      </c>
      <c r="B1248" s="2">
        <v>33.352200000000003</v>
      </c>
      <c r="C1248" s="2">
        <v>57.74757329276013</v>
      </c>
      <c r="D1248" s="2">
        <v>-0.16232298633853048</v>
      </c>
      <c r="E1248" s="2">
        <v>-0.9292957873328439</v>
      </c>
      <c r="F1248" s="2">
        <v>33.290940000000006</v>
      </c>
      <c r="G1248" s="2">
        <v>33.168369999999996</v>
      </c>
      <c r="H1248" s="2">
        <v>33.007945000000007</v>
      </c>
      <c r="I1248" s="2">
        <v>32.833077999999993</v>
      </c>
      <c r="J1248" s="2">
        <v>33.03788950000002</v>
      </c>
      <c r="K1248" s="17" t="s">
        <v>47</v>
      </c>
      <c r="L1248" s="17" t="s">
        <v>48</v>
      </c>
      <c r="M1248" s="17" t="s">
        <v>53</v>
      </c>
    </row>
    <row r="1249" spans="1:13" ht="13.5" x14ac:dyDescent="0.25">
      <c r="A1249" s="3">
        <v>43826</v>
      </c>
      <c r="B1249" s="2">
        <v>33.352200000000003</v>
      </c>
      <c r="C1249" s="2">
        <v>57.74757329276013</v>
      </c>
      <c r="D1249" s="2">
        <v>-0.15885852290359281</v>
      </c>
      <c r="E1249" s="2">
        <v>-0.69591258574034209</v>
      </c>
      <c r="F1249" s="2">
        <v>33.361640000000008</v>
      </c>
      <c r="G1249" s="2">
        <v>33.199299999999994</v>
      </c>
      <c r="H1249" s="2">
        <v>33.040355000000005</v>
      </c>
      <c r="I1249" s="2">
        <v>32.849575999999999</v>
      </c>
      <c r="J1249" s="2">
        <v>33.044420000000017</v>
      </c>
      <c r="K1249" s="17" t="s">
        <v>47</v>
      </c>
      <c r="L1249" s="17" t="s">
        <v>48</v>
      </c>
      <c r="M1249" s="17" t="s">
        <v>53</v>
      </c>
    </row>
    <row r="1250" spans="1:13" ht="13.5" x14ac:dyDescent="0.25">
      <c r="A1250" s="3">
        <v>43829</v>
      </c>
      <c r="B1250" s="2">
        <v>33.384599999999999</v>
      </c>
      <c r="C1250" s="2">
        <v>58.423294670288982</v>
      </c>
      <c r="D1250" s="2">
        <v>-0.16025863248700745</v>
      </c>
      <c r="E1250" s="2">
        <v>-0.48928528190823983</v>
      </c>
      <c r="F1250" s="2">
        <v>33.438240000000008</v>
      </c>
      <c r="G1250" s="2">
        <v>33.233469999999997</v>
      </c>
      <c r="H1250" s="2">
        <v>33.074384999999999</v>
      </c>
      <c r="I1250" s="2">
        <v>32.866722000000003</v>
      </c>
      <c r="J1250" s="2">
        <v>33.052100500000023</v>
      </c>
      <c r="K1250" s="17" t="s">
        <v>47</v>
      </c>
      <c r="L1250" s="17" t="s">
        <v>48</v>
      </c>
      <c r="M1250" s="17" t="s">
        <v>53</v>
      </c>
    </row>
    <row r="1251" spans="1:13" ht="13.5" x14ac:dyDescent="0.25">
      <c r="A1251" s="3">
        <v>43830</v>
      </c>
      <c r="B1251" s="2">
        <v>33.587899999999998</v>
      </c>
      <c r="C1251" s="2">
        <v>62.478166283243745</v>
      </c>
      <c r="D1251" s="2">
        <v>-0.18075947466789444</v>
      </c>
      <c r="E1251" s="2">
        <v>-0.30630701417947698</v>
      </c>
      <c r="F1251" s="2">
        <v>33.508940000000003</v>
      </c>
      <c r="G1251" s="2">
        <v>33.289450000000002</v>
      </c>
      <c r="H1251" s="2">
        <v>33.118580000000001</v>
      </c>
      <c r="I1251" s="2">
        <v>32.888641999999997</v>
      </c>
      <c r="J1251" s="2">
        <v>33.061927000000026</v>
      </c>
      <c r="K1251" s="17" t="s">
        <v>47</v>
      </c>
      <c r="L1251" s="17" t="s">
        <v>48</v>
      </c>
      <c r="M1251" s="17" t="s">
        <v>53</v>
      </c>
    </row>
    <row r="1252" spans="1:13" ht="13.5" x14ac:dyDescent="0.25">
      <c r="A1252" s="3">
        <v>43832</v>
      </c>
      <c r="B1252" s="2">
        <v>33.148899999999998</v>
      </c>
      <c r="C1252" s="2">
        <v>50.927842913972491</v>
      </c>
      <c r="D1252" s="2">
        <v>-0.16862241968519243</v>
      </c>
      <c r="E1252" s="2">
        <v>-0.17115183037550102</v>
      </c>
      <c r="F1252" s="2">
        <v>33.365159999999996</v>
      </c>
      <c r="G1252" s="2">
        <v>33.30153</v>
      </c>
      <c r="H1252" s="2">
        <v>33.140675000000002</v>
      </c>
      <c r="I1252" s="2">
        <v>32.900485999999994</v>
      </c>
      <c r="J1252" s="2">
        <v>33.073793500000022</v>
      </c>
      <c r="K1252" s="17" t="s">
        <v>47</v>
      </c>
      <c r="L1252" s="17" t="s">
        <v>48</v>
      </c>
      <c r="M1252" s="17" t="s">
        <v>52</v>
      </c>
    </row>
    <row r="1253" spans="1:13" ht="13.5" x14ac:dyDescent="0.25">
      <c r="A1253" s="3">
        <v>43833</v>
      </c>
      <c r="B1253" s="2">
        <v>33.004600000000003</v>
      </c>
      <c r="C1253" s="2">
        <v>47.799761198628488</v>
      </c>
      <c r="D1253" s="2">
        <v>-0.13881791883338224</v>
      </c>
      <c r="E1253" s="2">
        <v>-8.821491546367867E-2</v>
      </c>
      <c r="F1253" s="2">
        <v>33.295640000000006</v>
      </c>
      <c r="G1253" s="2">
        <v>33.293289999999999</v>
      </c>
      <c r="H1253" s="2">
        <v>33.154229999999998</v>
      </c>
      <c r="I1253" s="2">
        <v>32.911447999999993</v>
      </c>
      <c r="J1253" s="2">
        <v>33.082298500000022</v>
      </c>
      <c r="K1253" s="17" t="s">
        <v>47</v>
      </c>
      <c r="L1253" s="17" t="s">
        <v>51</v>
      </c>
      <c r="M1253" s="17" t="s">
        <v>52</v>
      </c>
    </row>
    <row r="1254" spans="1:13" ht="13.5" x14ac:dyDescent="0.25">
      <c r="A1254" s="3">
        <v>43836</v>
      </c>
      <c r="B1254" s="2">
        <v>32.854300000000002</v>
      </c>
      <c r="C1254" s="2">
        <v>44.718773100626791</v>
      </c>
      <c r="D1254" s="2">
        <v>-0.11539709430466161</v>
      </c>
      <c r="E1254" s="2">
        <v>-5.0880184193681371E-2</v>
      </c>
      <c r="F1254" s="2">
        <v>33.196060000000003</v>
      </c>
      <c r="G1254" s="2">
        <v>33.278850000000006</v>
      </c>
      <c r="H1254" s="2">
        <v>33.159385</v>
      </c>
      <c r="I1254" s="2">
        <v>32.918520000000001</v>
      </c>
      <c r="J1254" s="2">
        <v>33.093200500000023</v>
      </c>
      <c r="K1254" s="17" t="s">
        <v>47</v>
      </c>
      <c r="L1254" s="17" t="s">
        <v>51</v>
      </c>
      <c r="M1254" s="17" t="s">
        <v>52</v>
      </c>
    </row>
    <row r="1255" spans="1:13" ht="13.5" x14ac:dyDescent="0.25">
      <c r="A1255" s="3">
        <v>43837</v>
      </c>
      <c r="B1255" s="2">
        <v>32.736400000000003</v>
      </c>
      <c r="C1255" s="2">
        <v>42.409542070716221</v>
      </c>
      <c r="D1255" s="2">
        <v>-8.4907307630544437E-2</v>
      </c>
      <c r="E1255" s="2">
        <v>-6.8161564915748873E-2</v>
      </c>
      <c r="F1255" s="2">
        <v>33.066420000000001</v>
      </c>
      <c r="G1255" s="2">
        <v>33.252330000000008</v>
      </c>
      <c r="H1255" s="2">
        <v>33.131539999999994</v>
      </c>
      <c r="I1255" s="2">
        <v>32.924469999999999</v>
      </c>
      <c r="J1255" s="2">
        <v>33.102298500000025</v>
      </c>
      <c r="K1255" s="17" t="s">
        <v>47</v>
      </c>
      <c r="L1255" s="17" t="s">
        <v>48</v>
      </c>
      <c r="M1255" s="17" t="s">
        <v>52</v>
      </c>
    </row>
    <row r="1256" spans="1:13" ht="13.5" x14ac:dyDescent="0.25">
      <c r="A1256" s="3">
        <v>43838</v>
      </c>
      <c r="B1256" s="2">
        <v>32.707000000000001</v>
      </c>
      <c r="C1256" s="2">
        <v>41.82947511168701</v>
      </c>
      <c r="D1256" s="2">
        <v>-1.9036308867278251E-2</v>
      </c>
      <c r="E1256" s="2">
        <v>-0.17096635868919857</v>
      </c>
      <c r="F1256" s="2">
        <v>32.890239999999999</v>
      </c>
      <c r="G1256" s="2">
        <v>33.199590000000001</v>
      </c>
      <c r="H1256" s="2">
        <v>33.122849999999993</v>
      </c>
      <c r="I1256" s="2">
        <v>32.925708</v>
      </c>
      <c r="J1256" s="2">
        <v>33.111249500000028</v>
      </c>
      <c r="K1256" s="17" t="s">
        <v>47</v>
      </c>
      <c r="L1256" s="17" t="s">
        <v>48</v>
      </c>
      <c r="M1256" s="17" t="s">
        <v>52</v>
      </c>
    </row>
    <row r="1257" spans="1:13" ht="13.5" x14ac:dyDescent="0.25">
      <c r="A1257" s="3">
        <v>43839</v>
      </c>
      <c r="B1257" s="2">
        <v>32.718800000000002</v>
      </c>
      <c r="C1257" s="2">
        <v>42.171357636230404</v>
      </c>
      <c r="D1257" s="2">
        <v>0.13537129767222922</v>
      </c>
      <c r="E1257" s="2">
        <v>-0.31611909998094156</v>
      </c>
      <c r="F1257" s="2">
        <v>32.804220000000001</v>
      </c>
      <c r="G1257" s="2">
        <v>33.084690000000002</v>
      </c>
      <c r="H1257" s="2">
        <v>33.108854999999991</v>
      </c>
      <c r="I1257" s="2">
        <v>32.931896000000002</v>
      </c>
      <c r="J1257" s="2">
        <v>33.116730500000024</v>
      </c>
      <c r="K1257" s="17" t="s">
        <v>47</v>
      </c>
      <c r="L1257" s="17" t="s">
        <v>48</v>
      </c>
      <c r="M1257" s="17" t="s">
        <v>52</v>
      </c>
    </row>
    <row r="1258" spans="1:13" ht="13.5" x14ac:dyDescent="0.25">
      <c r="A1258" s="3">
        <v>43840</v>
      </c>
      <c r="B1258" s="2">
        <v>32.718800000000002</v>
      </c>
      <c r="C1258" s="2">
        <v>42.171357636230404</v>
      </c>
      <c r="D1258" s="2">
        <v>0.18857416550036277</v>
      </c>
      <c r="E1258" s="2">
        <v>-0.46791857270935699</v>
      </c>
      <c r="F1258" s="2">
        <v>32.747059999999998</v>
      </c>
      <c r="G1258" s="2">
        <v>33.021349999999998</v>
      </c>
      <c r="H1258" s="2">
        <v>33.09485999999999</v>
      </c>
      <c r="I1258" s="2">
        <v>32.938026000000008</v>
      </c>
      <c r="J1258" s="2">
        <v>33.116564500000017</v>
      </c>
      <c r="K1258" s="17" t="s">
        <v>47</v>
      </c>
      <c r="L1258" s="17" t="s">
        <v>51</v>
      </c>
      <c r="M1258" s="17" t="s">
        <v>52</v>
      </c>
    </row>
    <row r="1259" spans="1:13" ht="13.5" x14ac:dyDescent="0.25">
      <c r="A1259" s="3">
        <v>43843</v>
      </c>
      <c r="B1259" s="2">
        <v>32.704000000000001</v>
      </c>
      <c r="C1259" s="2">
        <v>41.813884419013604</v>
      </c>
      <c r="D1259" s="2">
        <v>0.2364228606306682</v>
      </c>
      <c r="E1259" s="2">
        <v>-0.62349945785856331</v>
      </c>
      <c r="F1259" s="2">
        <v>32.716999999999999</v>
      </c>
      <c r="G1259" s="2">
        <v>32.956530000000001</v>
      </c>
      <c r="H1259" s="2">
        <v>33.07791499999999</v>
      </c>
      <c r="I1259" s="2">
        <v>32.93213200000001</v>
      </c>
      <c r="J1259" s="2">
        <v>33.110819000000014</v>
      </c>
      <c r="K1259" s="17" t="s">
        <v>47</v>
      </c>
      <c r="L1259" s="17" t="s">
        <v>51</v>
      </c>
      <c r="M1259" s="17" t="s">
        <v>52</v>
      </c>
    </row>
    <row r="1260" spans="1:13" ht="13.5" x14ac:dyDescent="0.25">
      <c r="A1260" s="3">
        <v>43845</v>
      </c>
      <c r="B1260" s="2">
        <v>32.818899999999999</v>
      </c>
      <c r="C1260" s="2">
        <v>45.664685691056235</v>
      </c>
      <c r="D1260" s="2">
        <v>0.27507727578255015</v>
      </c>
      <c r="E1260" s="2">
        <v>-0.80431334266458321</v>
      </c>
      <c r="F1260" s="2">
        <v>32.733500000000006</v>
      </c>
      <c r="G1260" s="2">
        <v>32.89996</v>
      </c>
      <c r="H1260" s="2">
        <v>33.066714999999995</v>
      </c>
      <c r="I1260" s="2">
        <v>32.922644000000012</v>
      </c>
      <c r="J1260" s="2">
        <v>33.108330000000009</v>
      </c>
      <c r="K1260" s="17" t="s">
        <v>47</v>
      </c>
      <c r="L1260" s="17" t="s">
        <v>51</v>
      </c>
      <c r="M1260" s="17" t="s">
        <v>53</v>
      </c>
    </row>
    <row r="1261" spans="1:13" ht="13.5" x14ac:dyDescent="0.25">
      <c r="A1261" s="3">
        <v>43846</v>
      </c>
      <c r="B1261" s="2">
        <v>33.293300000000002</v>
      </c>
      <c r="C1261" s="2">
        <v>58.018455144182127</v>
      </c>
      <c r="D1261" s="2">
        <v>0.30481019619176664</v>
      </c>
      <c r="E1261" s="2">
        <v>-1.0157743892083131</v>
      </c>
      <c r="F1261" s="2">
        <v>32.850760000000001</v>
      </c>
      <c r="G1261" s="2">
        <v>32.8705</v>
      </c>
      <c r="H1261" s="2">
        <v>33.079975000000005</v>
      </c>
      <c r="I1261" s="2">
        <v>32.922644000000012</v>
      </c>
      <c r="J1261" s="2">
        <v>33.107930500000009</v>
      </c>
      <c r="K1261" s="17" t="s">
        <v>49</v>
      </c>
      <c r="L1261" s="17" t="s">
        <v>51</v>
      </c>
      <c r="M1261" s="17" t="s">
        <v>55</v>
      </c>
    </row>
    <row r="1262" spans="1:13" ht="13.5" x14ac:dyDescent="0.25">
      <c r="A1262" s="3">
        <v>43847</v>
      </c>
      <c r="B1262" s="2">
        <v>33.087000000000003</v>
      </c>
      <c r="C1262" s="2">
        <v>52.435293022543114</v>
      </c>
      <c r="D1262" s="2">
        <v>0.27573188373526847</v>
      </c>
      <c r="E1262" s="2">
        <v>-1.2475841332293236</v>
      </c>
      <c r="F1262" s="2">
        <v>32.924400000000006</v>
      </c>
      <c r="G1262" s="2">
        <v>32.864309999999996</v>
      </c>
      <c r="H1262" s="2">
        <v>33.082920000000001</v>
      </c>
      <c r="I1262" s="2">
        <v>32.921464000000007</v>
      </c>
      <c r="J1262" s="2">
        <v>33.108208000000019</v>
      </c>
      <c r="K1262" s="17" t="s">
        <v>49</v>
      </c>
      <c r="L1262" s="17" t="s">
        <v>51</v>
      </c>
      <c r="M1262" s="17" t="s">
        <v>55</v>
      </c>
    </row>
    <row r="1263" spans="1:13" ht="13.5" x14ac:dyDescent="0.25">
      <c r="A1263" s="3">
        <v>43850</v>
      </c>
      <c r="B1263" s="2">
        <v>33.4848</v>
      </c>
      <c r="C1263" s="2">
        <v>60.35718320742339</v>
      </c>
      <c r="D1263" s="2">
        <v>0.19884623285071967</v>
      </c>
      <c r="E1263" s="2">
        <v>-1.4551976004652383</v>
      </c>
      <c r="F1263" s="2">
        <v>33.077600000000004</v>
      </c>
      <c r="G1263" s="2">
        <v>32.912329999999997</v>
      </c>
      <c r="H1263" s="2">
        <v>33.102809999999998</v>
      </c>
      <c r="I1263" s="2">
        <v>32.931186000000004</v>
      </c>
      <c r="J1263" s="2">
        <v>33.11187200000002</v>
      </c>
      <c r="K1263" s="17" t="s">
        <v>49</v>
      </c>
      <c r="L1263" s="17" t="s">
        <v>51</v>
      </c>
      <c r="M1263" s="17" t="s">
        <v>55</v>
      </c>
    </row>
    <row r="1264" spans="1:13" ht="13.5" x14ac:dyDescent="0.25">
      <c r="A1264" s="3">
        <v>43851</v>
      </c>
      <c r="B1264" s="2">
        <v>32.883800000000001</v>
      </c>
      <c r="C1264" s="2">
        <v>47.488669935293302</v>
      </c>
      <c r="D1264" s="2">
        <v>0.15226521027335593</v>
      </c>
      <c r="E1264" s="2">
        <v>-1.6412146381563288</v>
      </c>
      <c r="F1264" s="2">
        <v>33.11356</v>
      </c>
      <c r="G1264" s="2">
        <v>32.915280000000003</v>
      </c>
      <c r="H1264" s="2">
        <v>33.097065000000001</v>
      </c>
      <c r="I1264" s="2">
        <v>32.928948000000013</v>
      </c>
      <c r="J1264" s="2">
        <v>33.111119500000015</v>
      </c>
      <c r="K1264" s="17" t="s">
        <v>49</v>
      </c>
      <c r="L1264" s="17" t="s">
        <v>51</v>
      </c>
      <c r="M1264" s="17" t="s">
        <v>55</v>
      </c>
    </row>
    <row r="1265" spans="1:13" ht="13.5" x14ac:dyDescent="0.25">
      <c r="A1265" s="3">
        <v>43852</v>
      </c>
      <c r="B1265" s="2">
        <v>33.470100000000002</v>
      </c>
      <c r="C1265" s="2">
        <v>57.098252078499762</v>
      </c>
      <c r="D1265" s="2">
        <v>5.2130617538686863E-2</v>
      </c>
      <c r="E1265" s="2">
        <v>-1.7841730442123673</v>
      </c>
      <c r="F1265" s="2">
        <v>33.243800000000007</v>
      </c>
      <c r="G1265" s="2">
        <v>32.98865</v>
      </c>
      <c r="H1265" s="2">
        <v>33.120489999999997</v>
      </c>
      <c r="I1265" s="2">
        <v>32.938376000000012</v>
      </c>
      <c r="J1265" s="2">
        <v>33.114710000000017</v>
      </c>
      <c r="K1265" s="17" t="s">
        <v>49</v>
      </c>
      <c r="L1265" s="17" t="s">
        <v>51</v>
      </c>
      <c r="M1265" s="17" t="s">
        <v>55</v>
      </c>
    </row>
    <row r="1266" spans="1:13" ht="13.5" x14ac:dyDescent="0.25">
      <c r="A1266" s="3">
        <v>43853</v>
      </c>
      <c r="B1266" s="2">
        <v>33.440600000000003</v>
      </c>
      <c r="C1266" s="2">
        <v>56.537622724287232</v>
      </c>
      <c r="D1266" s="2">
        <v>-3.7615637367835575E-2</v>
      </c>
      <c r="E1266" s="2">
        <v>-1.8289219002213624</v>
      </c>
      <c r="F1266" s="2">
        <v>33.273260000000008</v>
      </c>
      <c r="G1266" s="2">
        <v>33.062010000000001</v>
      </c>
      <c r="H1266" s="2">
        <v>33.130799999999994</v>
      </c>
      <c r="I1266" s="2">
        <v>32.946626000000009</v>
      </c>
      <c r="J1266" s="2">
        <v>33.117179000000014</v>
      </c>
      <c r="K1266" s="17" t="s">
        <v>47</v>
      </c>
      <c r="L1266" s="17" t="s">
        <v>51</v>
      </c>
      <c r="M1266" s="17" t="s">
        <v>53</v>
      </c>
    </row>
    <row r="1267" spans="1:13" ht="13.5" x14ac:dyDescent="0.25">
      <c r="A1267" s="3">
        <v>43854</v>
      </c>
      <c r="B1267" s="2">
        <v>33.204900000000002</v>
      </c>
      <c r="C1267" s="2">
        <v>52.133193843649558</v>
      </c>
      <c r="D1267" s="2">
        <v>-9.6586456598096504E-2</v>
      </c>
      <c r="E1267" s="2">
        <v>-1.8170333275092978</v>
      </c>
      <c r="F1267" s="2">
        <v>33.296840000000003</v>
      </c>
      <c r="G1267" s="2">
        <v>33.110620000000004</v>
      </c>
      <c r="H1267" s="2">
        <v>33.097654999999989</v>
      </c>
      <c r="I1267" s="2">
        <v>32.956644000000004</v>
      </c>
      <c r="J1267" s="2">
        <v>33.115914000000018</v>
      </c>
      <c r="K1267" s="17" t="s">
        <v>47</v>
      </c>
      <c r="L1267" s="17" t="s">
        <v>51</v>
      </c>
      <c r="M1267" s="17" t="s">
        <v>53</v>
      </c>
    </row>
    <row r="1268" spans="1:13" ht="13.5" x14ac:dyDescent="0.25">
      <c r="A1268" s="3">
        <v>43857</v>
      </c>
      <c r="B1268" s="2">
        <v>33.207799999999999</v>
      </c>
      <c r="C1268" s="2">
        <v>52.182552297677326</v>
      </c>
      <c r="D1268" s="2">
        <v>-0.147442380991059</v>
      </c>
      <c r="E1268" s="2">
        <v>-1.7688892811711978</v>
      </c>
      <c r="F1268" s="2">
        <v>33.241439999999997</v>
      </c>
      <c r="G1268" s="2">
        <v>33.159520000000001</v>
      </c>
      <c r="H1268" s="2">
        <v>33.090434999999999</v>
      </c>
      <c r="I1268" s="2">
        <v>32.963184000000005</v>
      </c>
      <c r="J1268" s="2">
        <v>33.115369500000021</v>
      </c>
      <c r="K1268" s="17" t="s">
        <v>47</v>
      </c>
      <c r="L1268" s="17" t="s">
        <v>51</v>
      </c>
      <c r="M1268" s="17" t="s">
        <v>52</v>
      </c>
    </row>
    <row r="1269" spans="1:13" ht="13.5" x14ac:dyDescent="0.25">
      <c r="A1269" s="3">
        <v>43858</v>
      </c>
      <c r="B1269" s="2">
        <v>33.263800000000003</v>
      </c>
      <c r="C1269" s="2">
        <v>53.186413625022155</v>
      </c>
      <c r="D1269" s="2">
        <v>-0.19760423194291121</v>
      </c>
      <c r="E1269" s="2">
        <v>-1.6971780975965061</v>
      </c>
      <c r="F1269" s="2">
        <v>33.317439999999998</v>
      </c>
      <c r="G1269" s="2">
        <v>33.215500000000006</v>
      </c>
      <c r="H1269" s="2">
        <v>33.086014999999996</v>
      </c>
      <c r="I1269" s="2">
        <v>32.974380000000004</v>
      </c>
      <c r="J1269" s="2">
        <v>33.119481500000013</v>
      </c>
      <c r="K1269" s="17" t="s">
        <v>49</v>
      </c>
      <c r="L1269" s="17" t="s">
        <v>51</v>
      </c>
      <c r="M1269" s="17" t="s">
        <v>55</v>
      </c>
    </row>
    <row r="1270" spans="1:13" ht="13.5" x14ac:dyDescent="0.25">
      <c r="A1270" s="3">
        <v>43859</v>
      </c>
      <c r="B1270" s="2">
        <v>33.293300000000002</v>
      </c>
      <c r="C1270" s="2">
        <v>53.737393959313678</v>
      </c>
      <c r="D1270" s="2">
        <v>-0.22554067662663613</v>
      </c>
      <c r="E1270" s="2">
        <v>-1.5685365809951664</v>
      </c>
      <c r="F1270" s="2">
        <v>33.282079999999993</v>
      </c>
      <c r="G1270" s="2">
        <v>33.26294</v>
      </c>
      <c r="H1270" s="2">
        <v>33.081449999999997</v>
      </c>
      <c r="I1270" s="2">
        <v>32.987874000000005</v>
      </c>
      <c r="J1270" s="2">
        <v>33.123599500000012</v>
      </c>
      <c r="K1270" s="17" t="s">
        <v>49</v>
      </c>
      <c r="L1270" s="17" t="s">
        <v>51</v>
      </c>
      <c r="M1270" s="17" t="s">
        <v>54</v>
      </c>
    </row>
    <row r="1271" spans="1:13" ht="13.5" x14ac:dyDescent="0.25">
      <c r="A1271" s="3">
        <v>43860</v>
      </c>
      <c r="B1271" s="2">
        <v>33.293300000000002</v>
      </c>
      <c r="C1271" s="2">
        <v>53.737393959313692</v>
      </c>
      <c r="D1271" s="2">
        <v>-0.1772795928132993</v>
      </c>
      <c r="E1271" s="2">
        <v>-1.3837036722992564</v>
      </c>
      <c r="F1271" s="2">
        <v>33.25262</v>
      </c>
      <c r="G1271" s="2">
        <v>33.26294</v>
      </c>
      <c r="H1271" s="2">
        <v>33.066720000000011</v>
      </c>
      <c r="I1271" s="2">
        <v>33.001486000000007</v>
      </c>
      <c r="J1271" s="2">
        <v>33.12771750000001</v>
      </c>
      <c r="K1271" s="17" t="s">
        <v>49</v>
      </c>
      <c r="L1271" s="17" t="s">
        <v>51</v>
      </c>
      <c r="M1271" s="17" t="s">
        <v>54</v>
      </c>
    </row>
    <row r="1272" spans="1:13" ht="13.5" x14ac:dyDescent="0.25">
      <c r="A1272" s="3">
        <v>43861</v>
      </c>
      <c r="B1272" s="2">
        <v>33.151899999999998</v>
      </c>
      <c r="C1272" s="2">
        <v>50.437396498503787</v>
      </c>
      <c r="D1272" s="2">
        <v>-0.15871230956565796</v>
      </c>
      <c r="E1272" s="2">
        <v>-1.1403687018408404</v>
      </c>
      <c r="F1272" s="2">
        <v>33.242020000000004</v>
      </c>
      <c r="G1272" s="2">
        <v>33.26943</v>
      </c>
      <c r="H1272" s="2">
        <v>33.066870000000002</v>
      </c>
      <c r="I1272" s="2">
        <v>33.016278000000007</v>
      </c>
      <c r="J1272" s="2">
        <v>33.131270000000008</v>
      </c>
      <c r="K1272" s="17" t="s">
        <v>49</v>
      </c>
      <c r="L1272" s="17" t="s">
        <v>51</v>
      </c>
      <c r="M1272" s="17" t="s">
        <v>54</v>
      </c>
    </row>
    <row r="1273" spans="1:13" ht="13.5" x14ac:dyDescent="0.25">
      <c r="A1273" s="3">
        <v>43864</v>
      </c>
      <c r="B1273" s="2">
        <v>33.146000000000001</v>
      </c>
      <c r="C1273" s="2">
        <v>50.298599465445676</v>
      </c>
      <c r="D1273" s="2">
        <v>-8.1459169590260672E-2</v>
      </c>
      <c r="E1273" s="2">
        <v>-0.8955617510610866</v>
      </c>
      <c r="F1273" s="2">
        <v>33.229660000000003</v>
      </c>
      <c r="G1273" s="2">
        <v>33.235550000000003</v>
      </c>
      <c r="H1273" s="2">
        <v>33.07394</v>
      </c>
      <c r="I1273" s="2">
        <v>33.025117999999999</v>
      </c>
      <c r="J1273" s="2">
        <v>33.13468000000001</v>
      </c>
      <c r="K1273" s="17" t="s">
        <v>47</v>
      </c>
      <c r="L1273" s="17" t="s">
        <v>51</v>
      </c>
      <c r="M1273" s="17" t="s">
        <v>52</v>
      </c>
    </row>
    <row r="1274" spans="1:13" ht="13.5" x14ac:dyDescent="0.25">
      <c r="A1274" s="3">
        <v>43865</v>
      </c>
      <c r="B1274" s="2">
        <v>33.028100000000002</v>
      </c>
      <c r="C1274" s="2">
        <v>47.48641758328673</v>
      </c>
      <c r="D1274" s="2">
        <v>-9.9872132064355412E-2</v>
      </c>
      <c r="E1274" s="2">
        <v>-0.66482933823804213</v>
      </c>
      <c r="F1274" s="2">
        <v>33.182519999999997</v>
      </c>
      <c r="G1274" s="2">
        <v>33.249980000000001</v>
      </c>
      <c r="H1274" s="2">
        <v>33.082630000000002</v>
      </c>
      <c r="I1274" s="2">
        <v>33.031600000000005</v>
      </c>
      <c r="J1274" s="2">
        <v>33.13747200000001</v>
      </c>
      <c r="K1274" s="17" t="s">
        <v>47</v>
      </c>
      <c r="L1274" s="17" t="s">
        <v>51</v>
      </c>
      <c r="M1274" s="17" t="s">
        <v>52</v>
      </c>
    </row>
    <row r="1275" spans="1:13" ht="13.5" x14ac:dyDescent="0.25">
      <c r="A1275" s="3">
        <v>43866</v>
      </c>
      <c r="B1275" s="2">
        <v>33.293300000000002</v>
      </c>
      <c r="C1275" s="2">
        <v>53.750264873025941</v>
      </c>
      <c r="D1275" s="2">
        <v>-4.4248987198592715E-2</v>
      </c>
      <c r="E1275" s="2">
        <v>-0.44978071822362792</v>
      </c>
      <c r="F1275" s="2">
        <v>33.182519999999997</v>
      </c>
      <c r="G1275" s="2">
        <v>33.232299999999995</v>
      </c>
      <c r="H1275" s="2">
        <v>33.110475000000001</v>
      </c>
      <c r="I1275" s="2">
        <v>33.04804</v>
      </c>
      <c r="J1275" s="2">
        <v>33.14088450000002</v>
      </c>
      <c r="K1275" s="17" t="s">
        <v>47</v>
      </c>
      <c r="L1275" s="17" t="s">
        <v>51</v>
      </c>
      <c r="M1275" s="17" t="s">
        <v>51</v>
      </c>
    </row>
    <row r="1276" spans="1:13" ht="13.5" x14ac:dyDescent="0.25">
      <c r="A1276" s="3">
        <v>43867</v>
      </c>
      <c r="B1276" s="2">
        <v>33.440600000000003</v>
      </c>
      <c r="C1276" s="2">
        <v>56.830344924701699</v>
      </c>
      <c r="D1276" s="2">
        <v>-1.3600096067882816E-2</v>
      </c>
      <c r="E1276" s="2">
        <v>-0.25563837869805983</v>
      </c>
      <c r="F1276" s="2">
        <v>33.211980000000004</v>
      </c>
      <c r="G1276" s="2">
        <v>33.232300000000002</v>
      </c>
      <c r="H1276" s="2">
        <v>33.147155000000005</v>
      </c>
      <c r="I1276" s="2">
        <v>33.065717999999997</v>
      </c>
      <c r="J1276" s="2">
        <v>33.14573900000002</v>
      </c>
      <c r="K1276" s="17" t="s">
        <v>47</v>
      </c>
      <c r="L1276" s="17" t="s">
        <v>51</v>
      </c>
      <c r="M1276" s="17" t="s">
        <v>53</v>
      </c>
    </row>
    <row r="1277" spans="1:13" ht="13.5" x14ac:dyDescent="0.25">
      <c r="A1277" s="3">
        <v>43868</v>
      </c>
      <c r="B1277" s="2">
        <v>33.882599999999996</v>
      </c>
      <c r="C1277" s="2">
        <v>64.475480225617702</v>
      </c>
      <c r="D1277" s="2">
        <v>-5.8434724429091034E-2</v>
      </c>
      <c r="E1277" s="2">
        <v>-9.707658063077744E-2</v>
      </c>
      <c r="F1277" s="2">
        <v>33.35812</v>
      </c>
      <c r="G1277" s="2">
        <v>33.300070000000005</v>
      </c>
      <c r="H1277" s="2">
        <v>33.205345000000008</v>
      </c>
      <c r="I1277" s="2">
        <v>33.089289999999998</v>
      </c>
      <c r="J1277" s="2">
        <v>33.152803500000026</v>
      </c>
      <c r="K1277" s="17" t="s">
        <v>47</v>
      </c>
      <c r="L1277" s="17" t="s">
        <v>51</v>
      </c>
      <c r="M1277" s="17" t="s">
        <v>53</v>
      </c>
    </row>
    <row r="1278" spans="1:13" ht="13.5" x14ac:dyDescent="0.25">
      <c r="A1278" s="3">
        <v>43871</v>
      </c>
      <c r="B1278" s="2">
        <v>33.587899999999998</v>
      </c>
      <c r="C1278" s="2">
        <v>57.201731083721398</v>
      </c>
      <c r="D1278" s="2">
        <v>-7.8342940673003625E-2</v>
      </c>
      <c r="E1278" s="2">
        <v>3.1148023873097369E-2</v>
      </c>
      <c r="F1278" s="2">
        <v>33.4465</v>
      </c>
      <c r="G1278" s="2">
        <v>33.338080000000005</v>
      </c>
      <c r="H1278" s="2">
        <v>33.248800000000003</v>
      </c>
      <c r="I1278" s="2">
        <v>33.106967999999995</v>
      </c>
      <c r="J1278" s="2">
        <v>33.157689000000026</v>
      </c>
      <c r="K1278" s="17" t="s">
        <v>49</v>
      </c>
      <c r="L1278" s="17" t="s">
        <v>51</v>
      </c>
      <c r="M1278" s="17" t="s">
        <v>55</v>
      </c>
    </row>
    <row r="1279" spans="1:13" ht="13.5" x14ac:dyDescent="0.25">
      <c r="A1279" s="3">
        <v>43872</v>
      </c>
      <c r="B1279" s="2">
        <v>33.587899999999998</v>
      </c>
      <c r="C1279" s="2">
        <v>57.201731083721398</v>
      </c>
      <c r="D1279" s="2">
        <v>-8.8763988263849569E-2</v>
      </c>
      <c r="E1279" s="2">
        <v>0.12427851519771463</v>
      </c>
      <c r="F1279" s="2">
        <v>33.558459999999997</v>
      </c>
      <c r="G1279" s="2">
        <v>33.370489999999997</v>
      </c>
      <c r="H1279" s="2">
        <v>33.292995000000005</v>
      </c>
      <c r="I1279" s="2">
        <v>33.124645999999991</v>
      </c>
      <c r="J1279" s="2">
        <v>33.163421500000027</v>
      </c>
      <c r="K1279" s="17" t="s">
        <v>49</v>
      </c>
      <c r="L1279" s="17" t="s">
        <v>51</v>
      </c>
      <c r="M1279" s="17" t="s">
        <v>55</v>
      </c>
    </row>
    <row r="1280" spans="1:13" ht="13.5" x14ac:dyDescent="0.25">
      <c r="A1280" s="3">
        <v>43873</v>
      </c>
      <c r="B1280" s="2">
        <v>33.587899999999998</v>
      </c>
      <c r="C1280" s="2">
        <v>57.201731083721398</v>
      </c>
      <c r="D1280" s="2">
        <v>-9.5072057022896672E-2</v>
      </c>
      <c r="E1280" s="2">
        <v>0.19075883913780739</v>
      </c>
      <c r="F1280" s="2">
        <v>33.617379999999997</v>
      </c>
      <c r="G1280" s="2">
        <v>33.399950000000004</v>
      </c>
      <c r="H1280" s="2">
        <v>33.331445000000002</v>
      </c>
      <c r="I1280" s="2">
        <v>33.142323999999995</v>
      </c>
      <c r="J1280" s="2">
        <v>33.170495000000024</v>
      </c>
      <c r="K1280" s="17" t="s">
        <v>49</v>
      </c>
      <c r="L1280" s="17" t="s">
        <v>51</v>
      </c>
      <c r="M1280" s="17" t="s">
        <v>55</v>
      </c>
    </row>
    <row r="1281" spans="1:13" ht="13.5" x14ac:dyDescent="0.25">
      <c r="A1281" s="3">
        <v>43874</v>
      </c>
      <c r="B1281" s="2">
        <v>34.144799999999996</v>
      </c>
      <c r="C1281" s="2">
        <v>66.20118798156895</v>
      </c>
      <c r="D1281" s="2">
        <v>-0.14353995069995307</v>
      </c>
      <c r="E1281" s="2">
        <v>0.25886924325908928</v>
      </c>
      <c r="F1281" s="2">
        <v>33.758219999999994</v>
      </c>
      <c r="G1281" s="2">
        <v>33.485100000000003</v>
      </c>
      <c r="H1281" s="2">
        <v>33.374020000000002</v>
      </c>
      <c r="I1281" s="2">
        <v>33.171139999999994</v>
      </c>
      <c r="J1281" s="2">
        <v>33.180353000000025</v>
      </c>
      <c r="K1281" s="17" t="s">
        <v>49</v>
      </c>
      <c r="L1281" s="17" t="s">
        <v>51</v>
      </c>
      <c r="M1281" s="17" t="s">
        <v>55</v>
      </c>
    </row>
    <row r="1282" spans="1:13" ht="13.5" x14ac:dyDescent="0.25">
      <c r="A1282" s="3">
        <v>43875</v>
      </c>
      <c r="B1282" s="2">
        <v>34.2361</v>
      </c>
      <c r="C1282" s="2">
        <v>67.411057698356188</v>
      </c>
      <c r="D1282" s="2">
        <v>-0.21809810157856191</v>
      </c>
      <c r="E1282" s="2">
        <v>0.30306480638157268</v>
      </c>
      <c r="F1282" s="2">
        <v>33.828919999999997</v>
      </c>
      <c r="G1282" s="2">
        <v>33.593519999999998</v>
      </c>
      <c r="H1282" s="2">
        <v>33.431474999999999</v>
      </c>
      <c r="I1282" s="2">
        <v>33.201721999999997</v>
      </c>
      <c r="J1282" s="2">
        <v>33.189044000000024</v>
      </c>
      <c r="K1282" s="17" t="s">
        <v>49</v>
      </c>
      <c r="L1282" s="17" t="s">
        <v>51</v>
      </c>
      <c r="M1282" s="17" t="s">
        <v>55</v>
      </c>
    </row>
    <row r="1283" spans="1:13" ht="13.5" x14ac:dyDescent="0.25">
      <c r="A1283" s="3">
        <v>43878</v>
      </c>
      <c r="B1283" s="2">
        <v>35.061100000000003</v>
      </c>
      <c r="C1283" s="2">
        <v>75.830347108619762</v>
      </c>
      <c r="D1283" s="2">
        <v>-0.34840151777600425</v>
      </c>
      <c r="E1283" s="2">
        <v>0.3440591295431038</v>
      </c>
      <c r="F1283" s="2">
        <v>34.123559999999998</v>
      </c>
      <c r="G1283" s="2">
        <v>33.785029999999999</v>
      </c>
      <c r="H1283" s="2">
        <v>33.510289999999998</v>
      </c>
      <c r="I1283" s="2">
        <v>33.248273999999988</v>
      </c>
      <c r="J1283" s="2">
        <v>33.202001000000024</v>
      </c>
      <c r="K1283" s="17" t="s">
        <v>49</v>
      </c>
      <c r="L1283" s="17" t="s">
        <v>50</v>
      </c>
      <c r="M1283" s="17" t="s">
        <v>55</v>
      </c>
    </row>
    <row r="1284" spans="1:13" ht="13.5" x14ac:dyDescent="0.25">
      <c r="A1284" s="3">
        <v>43879</v>
      </c>
      <c r="B1284" s="2">
        <v>35.355699999999999</v>
      </c>
      <c r="C1284" s="2">
        <v>78.014600470055953</v>
      </c>
      <c r="D1284" s="2">
        <v>-0.50830588638908836</v>
      </c>
      <c r="E1284" s="2">
        <v>0.36787312324248017</v>
      </c>
      <c r="F1284" s="2">
        <v>34.477119999999999</v>
      </c>
      <c r="G1284" s="2">
        <v>34.017790000000005</v>
      </c>
      <c r="H1284" s="2">
        <v>33.633884999999999</v>
      </c>
      <c r="I1284" s="2">
        <v>33.300363999999988</v>
      </c>
      <c r="J1284" s="2">
        <v>33.21613500000003</v>
      </c>
      <c r="K1284" s="17" t="s">
        <v>49</v>
      </c>
      <c r="L1284" s="17" t="s">
        <v>50</v>
      </c>
      <c r="M1284" s="17" t="s">
        <v>55</v>
      </c>
    </row>
    <row r="1285" spans="1:13" ht="13.5" x14ac:dyDescent="0.25">
      <c r="A1285" s="3">
        <v>43880</v>
      </c>
      <c r="B1285" s="2">
        <v>35.650300000000001</v>
      </c>
      <c r="C1285" s="2">
        <v>79.96452141209295</v>
      </c>
      <c r="D1285" s="2">
        <v>-0.63534200554305187</v>
      </c>
      <c r="E1285" s="2">
        <v>0.36887096747081188</v>
      </c>
      <c r="F1285" s="2">
        <v>34.889600000000009</v>
      </c>
      <c r="G1285" s="2">
        <v>34.253489999999999</v>
      </c>
      <c r="H1285" s="2">
        <v>33.742894999999997</v>
      </c>
      <c r="I1285" s="2">
        <v>33.347503999999986</v>
      </c>
      <c r="J1285" s="2">
        <v>33.22866400000003</v>
      </c>
      <c r="K1285" s="17" t="s">
        <v>49</v>
      </c>
      <c r="L1285" s="17" t="s">
        <v>50</v>
      </c>
      <c r="M1285" s="17" t="s">
        <v>55</v>
      </c>
    </row>
    <row r="1286" spans="1:13" ht="13.5" x14ac:dyDescent="0.25">
      <c r="A1286" s="3">
        <v>43881</v>
      </c>
      <c r="B1286" s="2">
        <v>35.644399999999997</v>
      </c>
      <c r="C1286" s="2">
        <v>79.811851316092344</v>
      </c>
      <c r="D1286" s="2">
        <v>-0.73139318715321622</v>
      </c>
      <c r="E1286" s="2">
        <v>0.36363322767804057</v>
      </c>
      <c r="F1286" s="2">
        <v>35.189520000000002</v>
      </c>
      <c r="G1286" s="2">
        <v>34.473869999999998</v>
      </c>
      <c r="H1286" s="2">
        <v>33.853085</v>
      </c>
      <c r="I1286" s="2">
        <v>33.402775999999989</v>
      </c>
      <c r="J1286" s="2">
        <v>33.243832000000026</v>
      </c>
      <c r="K1286" s="17" t="s">
        <v>49</v>
      </c>
      <c r="L1286" s="17" t="s">
        <v>50</v>
      </c>
      <c r="M1286" s="17" t="s">
        <v>55</v>
      </c>
    </row>
    <row r="1287" spans="1:13" ht="13.5" x14ac:dyDescent="0.25">
      <c r="A1287" s="3">
        <v>43882</v>
      </c>
      <c r="B1287" s="2">
        <v>35.370399999999997</v>
      </c>
      <c r="C1287" s="2">
        <v>72.855197227521501</v>
      </c>
      <c r="D1287" s="2">
        <v>-0.7351302304414844</v>
      </c>
      <c r="E1287" s="2">
        <v>0.36449007291490332</v>
      </c>
      <c r="F1287" s="2">
        <v>35.416379999999997</v>
      </c>
      <c r="G1287" s="2">
        <v>34.622650000000007</v>
      </c>
      <c r="H1287" s="2">
        <v>33.961359999999999</v>
      </c>
      <c r="I1287" s="2">
        <v>33.450209999999991</v>
      </c>
      <c r="J1287" s="2">
        <v>33.256924000000033</v>
      </c>
      <c r="K1287" s="17" t="s">
        <v>49</v>
      </c>
      <c r="L1287" s="17" t="s">
        <v>50</v>
      </c>
      <c r="M1287" s="17" t="s">
        <v>55</v>
      </c>
    </row>
    <row r="1288" spans="1:13" ht="13.5" x14ac:dyDescent="0.25">
      <c r="A1288" s="3">
        <v>43885</v>
      </c>
      <c r="B1288" s="2">
        <v>35.606099999999998</v>
      </c>
      <c r="C1288" s="2">
        <v>74.883297178075907</v>
      </c>
      <c r="D1288" s="2">
        <v>-0.80943326742868749</v>
      </c>
      <c r="E1288" s="2">
        <v>0.35830147853874539</v>
      </c>
      <c r="F1288" s="2">
        <v>35.525379999999998</v>
      </c>
      <c r="G1288" s="2">
        <v>34.824470000000005</v>
      </c>
      <c r="H1288" s="2">
        <v>34.081274999999998</v>
      </c>
      <c r="I1288" s="2">
        <v>33.502357999999987</v>
      </c>
      <c r="J1288" s="2">
        <v>33.266959500000027</v>
      </c>
      <c r="K1288" s="17" t="s">
        <v>49</v>
      </c>
      <c r="L1288" s="17" t="s">
        <v>50</v>
      </c>
      <c r="M1288" s="17" t="s">
        <v>55</v>
      </c>
    </row>
    <row r="1289" spans="1:13" ht="13.5" x14ac:dyDescent="0.25">
      <c r="A1289" s="3">
        <v>43886</v>
      </c>
      <c r="B1289" s="2">
        <v>35.650300000000001</v>
      </c>
      <c r="C1289" s="2">
        <v>75.256640764081737</v>
      </c>
      <c r="D1289" s="2">
        <v>-0.88469709108044725</v>
      </c>
      <c r="E1289" s="2">
        <v>0.34914625236436897</v>
      </c>
      <c r="F1289" s="2">
        <v>35.584299999999999</v>
      </c>
      <c r="G1289" s="2">
        <v>35.030709999999999</v>
      </c>
      <c r="H1289" s="2">
        <v>34.200599999999994</v>
      </c>
      <c r="I1289" s="2">
        <v>33.554505999999989</v>
      </c>
      <c r="J1289" s="2">
        <v>33.275804000000022</v>
      </c>
      <c r="K1289" s="17" t="s">
        <v>49</v>
      </c>
      <c r="L1289" s="17" t="s">
        <v>51</v>
      </c>
      <c r="M1289" s="17" t="s">
        <v>55</v>
      </c>
    </row>
    <row r="1290" spans="1:13" ht="13.5" x14ac:dyDescent="0.25">
      <c r="A1290" s="3">
        <v>43887</v>
      </c>
      <c r="B1290" s="2">
        <v>35.503</v>
      </c>
      <c r="C1290" s="2">
        <v>71.445240740398972</v>
      </c>
      <c r="D1290" s="2">
        <v>-0.94617447894344053</v>
      </c>
      <c r="E1290" s="2">
        <v>0.34119763634414846</v>
      </c>
      <c r="F1290" s="2">
        <v>35.554839999999999</v>
      </c>
      <c r="G1290" s="2">
        <v>35.22222</v>
      </c>
      <c r="H1290" s="2">
        <v>34.311085000000006</v>
      </c>
      <c r="I1290" s="2">
        <v>33.60370799999999</v>
      </c>
      <c r="J1290" s="2">
        <v>33.283982500000022</v>
      </c>
      <c r="K1290" s="17" t="s">
        <v>47</v>
      </c>
      <c r="L1290" s="17" t="s">
        <v>51</v>
      </c>
      <c r="M1290" s="17" t="s">
        <v>52</v>
      </c>
    </row>
    <row r="1291" spans="1:13" ht="13.5" x14ac:dyDescent="0.25">
      <c r="A1291" s="3">
        <v>43888</v>
      </c>
      <c r="B1291" s="2">
        <v>35.473599999999998</v>
      </c>
      <c r="C1291" s="2">
        <v>70.675862170110335</v>
      </c>
      <c r="D1291" s="2">
        <v>-0.91752770899059044</v>
      </c>
      <c r="E1291" s="2">
        <v>0.33089081707495771</v>
      </c>
      <c r="F1291" s="2">
        <v>35.520679999999999</v>
      </c>
      <c r="G1291" s="2">
        <v>35.355099999999993</v>
      </c>
      <c r="H1291" s="2">
        <v>34.420100000000005</v>
      </c>
      <c r="I1291" s="2">
        <v>33.652617999999997</v>
      </c>
      <c r="J1291" s="2">
        <v>33.291201000000029</v>
      </c>
      <c r="K1291" s="17" t="s">
        <v>47</v>
      </c>
      <c r="L1291" s="17" t="s">
        <v>51</v>
      </c>
      <c r="M1291" s="17" t="s">
        <v>52</v>
      </c>
    </row>
    <row r="1292" spans="1:13" ht="13.5" x14ac:dyDescent="0.25">
      <c r="A1292" s="3">
        <v>43889</v>
      </c>
      <c r="B1292" s="2">
        <v>35.296799999999998</v>
      </c>
      <c r="C1292" s="2">
        <v>66.06821744928358</v>
      </c>
      <c r="D1292" s="2">
        <v>-0.87262807203048709</v>
      </c>
      <c r="E1292" s="2">
        <v>0.32382527446137788</v>
      </c>
      <c r="F1292" s="2">
        <v>35.505960000000002</v>
      </c>
      <c r="G1292" s="2">
        <v>35.461169999999996</v>
      </c>
      <c r="H1292" s="2">
        <v>34.527345000000004</v>
      </c>
      <c r="I1292" s="2">
        <v>33.697991999999999</v>
      </c>
      <c r="J1292" s="2">
        <v>33.299009000000027</v>
      </c>
      <c r="K1292" s="17" t="s">
        <v>47</v>
      </c>
      <c r="L1292" s="17" t="s">
        <v>51</v>
      </c>
      <c r="M1292" s="17" t="s">
        <v>52</v>
      </c>
    </row>
    <row r="1293" spans="1:13" ht="13.5" x14ac:dyDescent="0.25">
      <c r="A1293" s="3">
        <v>43892</v>
      </c>
      <c r="B1293" s="2">
        <v>35.237900000000003</v>
      </c>
      <c r="C1293" s="2">
        <v>64.558216871010558</v>
      </c>
      <c r="D1293" s="2">
        <v>-0.70830752373376527</v>
      </c>
      <c r="E1293" s="2">
        <v>0.31785735757074784</v>
      </c>
      <c r="F1293" s="2">
        <v>35.432319999999997</v>
      </c>
      <c r="G1293" s="2">
        <v>35.478850000000001</v>
      </c>
      <c r="H1293" s="2">
        <v>34.63194</v>
      </c>
      <c r="I1293" s="2">
        <v>33.741010000000003</v>
      </c>
      <c r="J1293" s="2">
        <v>33.308732000000028</v>
      </c>
      <c r="K1293" s="17" t="s">
        <v>47</v>
      </c>
      <c r="L1293" s="17" t="s">
        <v>51</v>
      </c>
      <c r="M1293" s="17" t="s">
        <v>52</v>
      </c>
    </row>
    <row r="1294" spans="1:13" ht="13.5" x14ac:dyDescent="0.25">
      <c r="A1294" s="3">
        <v>43893</v>
      </c>
      <c r="B1294" s="2">
        <v>35.208399999999997</v>
      </c>
      <c r="C1294" s="2">
        <v>63.772065077979548</v>
      </c>
      <c r="D1294" s="2">
        <v>-0.52600102551001271</v>
      </c>
      <c r="E1294" s="2">
        <v>0.31216579806980294</v>
      </c>
      <c r="F1294" s="2">
        <v>35.343939999999996</v>
      </c>
      <c r="G1294" s="2">
        <v>35.464119999999994</v>
      </c>
      <c r="H1294" s="2">
        <v>34.740955</v>
      </c>
      <c r="I1294" s="2">
        <v>33.785203999999993</v>
      </c>
      <c r="J1294" s="2">
        <v>33.318307500000031</v>
      </c>
      <c r="K1294" s="17" t="s">
        <v>47</v>
      </c>
      <c r="L1294" s="17" t="s">
        <v>48</v>
      </c>
      <c r="M1294" s="17" t="s">
        <v>52</v>
      </c>
    </row>
    <row r="1295" spans="1:13" ht="13.5" x14ac:dyDescent="0.25">
      <c r="A1295" s="3">
        <v>43894</v>
      </c>
      <c r="B1295" s="2">
        <v>35.119999999999997</v>
      </c>
      <c r="C1295" s="2">
        <v>61.360715206850465</v>
      </c>
      <c r="D1295" s="2">
        <v>-0.3236241277505485</v>
      </c>
      <c r="E1295" s="2">
        <v>0.30602817213607275</v>
      </c>
      <c r="F1295" s="2">
        <v>35.267340000000004</v>
      </c>
      <c r="G1295" s="2">
        <v>35.411090000000002</v>
      </c>
      <c r="H1295" s="2">
        <v>34.83229</v>
      </c>
      <c r="I1295" s="2">
        <v>33.827571999999996</v>
      </c>
      <c r="J1295" s="2">
        <v>33.327735500000024</v>
      </c>
      <c r="K1295" s="17" t="s">
        <v>47</v>
      </c>
      <c r="L1295" s="17" t="s">
        <v>48</v>
      </c>
      <c r="M1295" s="17" t="s">
        <v>52</v>
      </c>
    </row>
    <row r="1296" spans="1:13" ht="13.5" x14ac:dyDescent="0.25">
      <c r="A1296" s="3">
        <v>43895</v>
      </c>
      <c r="B1296" s="2">
        <v>34.766399999999997</v>
      </c>
      <c r="C1296" s="2">
        <v>52.766049268780918</v>
      </c>
      <c r="D1296" s="2">
        <v>-0.13005049984499095</v>
      </c>
      <c r="E1296" s="2">
        <v>0.29835554667031716</v>
      </c>
      <c r="F1296" s="2">
        <v>35.125900000000001</v>
      </c>
      <c r="G1296" s="2">
        <v>35.32329</v>
      </c>
      <c r="H1296" s="2">
        <v>34.898579999999995</v>
      </c>
      <c r="I1296" s="2">
        <v>33.858211999999995</v>
      </c>
      <c r="J1296" s="2">
        <v>33.335395500000033</v>
      </c>
      <c r="K1296" s="17" t="s">
        <v>47</v>
      </c>
      <c r="L1296" s="17" t="s">
        <v>48</v>
      </c>
      <c r="M1296" s="17" t="s">
        <v>52</v>
      </c>
    </row>
    <row r="1297" spans="1:13" ht="13.5" x14ac:dyDescent="0.25">
      <c r="A1297" s="3">
        <v>43896</v>
      </c>
      <c r="B1297" s="2">
        <v>33.882599999999996</v>
      </c>
      <c r="C1297" s="2">
        <v>38.318999390135104</v>
      </c>
      <c r="D1297" s="2">
        <v>5.641032543538671E-2</v>
      </c>
      <c r="E1297" s="2">
        <v>0.28944301229911551</v>
      </c>
      <c r="F1297" s="2">
        <v>34.843060000000001</v>
      </c>
      <c r="G1297" s="2">
        <v>35.174509999999998</v>
      </c>
      <c r="H1297" s="2">
        <v>34.898579999999995</v>
      </c>
      <c r="I1297" s="2">
        <v>33.858508</v>
      </c>
      <c r="J1297" s="2">
        <v>33.33981500000003</v>
      </c>
      <c r="K1297" s="17" t="s">
        <v>47</v>
      </c>
      <c r="L1297" s="17" t="s">
        <v>48</v>
      </c>
      <c r="M1297" s="17" t="s">
        <v>52</v>
      </c>
    </row>
    <row r="1298" spans="1:13" ht="13.5" x14ac:dyDescent="0.25">
      <c r="A1298" s="3">
        <v>43899</v>
      </c>
      <c r="B1298" s="2">
        <v>33.590899999999998</v>
      </c>
      <c r="C1298" s="2">
        <v>34.920607211178847</v>
      </c>
      <c r="D1298" s="2">
        <v>0.27667894552187278</v>
      </c>
      <c r="E1298" s="2">
        <v>0.27877291742475779</v>
      </c>
      <c r="F1298" s="2">
        <v>34.513660000000002</v>
      </c>
      <c r="G1298" s="2">
        <v>34.972989999999996</v>
      </c>
      <c r="H1298" s="2">
        <v>34.898730000000008</v>
      </c>
      <c r="I1298" s="2">
        <v>33.863281999999998</v>
      </c>
      <c r="J1298" s="2">
        <v>33.343365500000033</v>
      </c>
      <c r="K1298" s="17" t="s">
        <v>47</v>
      </c>
      <c r="L1298" s="17" t="s">
        <v>48</v>
      </c>
      <c r="M1298" s="17" t="s">
        <v>52</v>
      </c>
    </row>
    <row r="1299" spans="1:13" ht="13.5" x14ac:dyDescent="0.25">
      <c r="A1299" s="3">
        <v>43900</v>
      </c>
      <c r="B1299" s="2">
        <v>33.4377</v>
      </c>
      <c r="C1299" s="2">
        <v>33.252621799166945</v>
      </c>
      <c r="D1299" s="2">
        <v>0.48721442911645596</v>
      </c>
      <c r="E1299" s="2">
        <v>0.26479788836536877</v>
      </c>
      <c r="F1299" s="2">
        <v>34.159520000000001</v>
      </c>
      <c r="G1299" s="2">
        <v>34.751729999999995</v>
      </c>
      <c r="H1299" s="2">
        <v>34.891219999999997</v>
      </c>
      <c r="I1299" s="2">
        <v>33.864992000000001</v>
      </c>
      <c r="J1299" s="2">
        <v>33.346444500000032</v>
      </c>
      <c r="K1299" s="17" t="s">
        <v>47</v>
      </c>
      <c r="L1299" s="17" t="s">
        <v>48</v>
      </c>
      <c r="M1299" s="17" t="s">
        <v>52</v>
      </c>
    </row>
    <row r="1300" spans="1:13" ht="13.5" x14ac:dyDescent="0.25">
      <c r="A1300" s="3">
        <v>43901</v>
      </c>
      <c r="B1300" s="2">
        <v>33.322800000000001</v>
      </c>
      <c r="C1300" s="2">
        <v>32.017406785215812</v>
      </c>
      <c r="D1300" s="2">
        <v>0.65767596835305397</v>
      </c>
      <c r="E1300" s="2">
        <v>0.25125401800482217</v>
      </c>
      <c r="F1300" s="2">
        <v>33.800080000000001</v>
      </c>
      <c r="G1300" s="2">
        <v>34.533709999999999</v>
      </c>
      <c r="H1300" s="2">
        <v>34.877965000000003</v>
      </c>
      <c r="I1300" s="2">
        <v>33.863755999999988</v>
      </c>
      <c r="J1300" s="2">
        <v>33.348507000000033</v>
      </c>
      <c r="K1300" s="17" t="s">
        <v>47</v>
      </c>
      <c r="L1300" s="17" t="s">
        <v>48</v>
      </c>
      <c r="M1300" s="17" t="s">
        <v>52</v>
      </c>
    </row>
    <row r="1301" spans="1:13" ht="13.5" x14ac:dyDescent="0.25">
      <c r="A1301" s="3">
        <v>43902</v>
      </c>
      <c r="B1301" s="2">
        <v>33.013399999999997</v>
      </c>
      <c r="C1301" s="2">
        <v>28.90384652497373</v>
      </c>
      <c r="D1301" s="2">
        <v>0.82697459916972349</v>
      </c>
      <c r="E1301" s="2">
        <v>0.24010598500602801</v>
      </c>
      <c r="F1301" s="2">
        <v>33.449480000000001</v>
      </c>
      <c r="G1301" s="2">
        <v>34.287690000000005</v>
      </c>
      <c r="H1301" s="2">
        <v>34.821395000000003</v>
      </c>
      <c r="I1301" s="2">
        <v>33.852265999999993</v>
      </c>
      <c r="J1301" s="2">
        <v>33.348728000000037</v>
      </c>
      <c r="K1301" s="17" t="s">
        <v>47</v>
      </c>
      <c r="L1301" s="17" t="s">
        <v>48</v>
      </c>
      <c r="M1301" s="17" t="s">
        <v>52</v>
      </c>
    </row>
    <row r="1302" spans="1:13" ht="13.5" x14ac:dyDescent="0.25">
      <c r="A1302" s="3">
        <v>43903</v>
      </c>
      <c r="B1302" s="2">
        <v>32.114800000000002</v>
      </c>
      <c r="C1302" s="2">
        <v>22.162809369098852</v>
      </c>
      <c r="D1302" s="2">
        <v>1.0175911948332654</v>
      </c>
      <c r="E1302" s="2">
        <v>0.22768103815754262</v>
      </c>
      <c r="F1302" s="2">
        <v>33.09592</v>
      </c>
      <c r="G1302" s="2">
        <v>33.96949</v>
      </c>
      <c r="H1302" s="2">
        <v>34.715330000000009</v>
      </c>
      <c r="I1302" s="2">
        <v>33.831583999999992</v>
      </c>
      <c r="J1302" s="2">
        <v>33.345782000000042</v>
      </c>
      <c r="K1302" s="17" t="s">
        <v>47</v>
      </c>
      <c r="L1302" s="17" t="s">
        <v>48</v>
      </c>
      <c r="M1302" s="17" t="s">
        <v>52</v>
      </c>
    </row>
    <row r="1303" spans="1:13" ht="13.5" x14ac:dyDescent="0.25">
      <c r="A1303" s="3">
        <v>43906</v>
      </c>
      <c r="B1303" s="2">
        <v>30.347000000000001</v>
      </c>
      <c r="C1303" s="2">
        <v>14.833465442701879</v>
      </c>
      <c r="D1303" s="2">
        <v>1.313486918560173</v>
      </c>
      <c r="E1303" s="2">
        <v>0.21630894927074934</v>
      </c>
      <c r="F1303" s="2">
        <v>32.447140000000005</v>
      </c>
      <c r="G1303" s="2">
        <v>33.480399999999996</v>
      </c>
      <c r="H1303" s="2">
        <v>34.479624999999999</v>
      </c>
      <c r="I1303" s="2">
        <v>33.778431999999995</v>
      </c>
      <c r="J1303" s="2">
        <v>33.334733500000041</v>
      </c>
      <c r="K1303" s="17" t="s">
        <v>47</v>
      </c>
      <c r="L1303" s="17" t="s">
        <v>48</v>
      </c>
      <c r="M1303" s="17" t="s">
        <v>52</v>
      </c>
    </row>
    <row r="1304" spans="1:13" ht="13.5" x14ac:dyDescent="0.25">
      <c r="A1304" s="3">
        <v>43907</v>
      </c>
      <c r="B1304" s="2">
        <v>28.555599999999998</v>
      </c>
      <c r="C1304" s="2">
        <v>10.899763243148684</v>
      </c>
      <c r="D1304" s="2">
        <v>1.7142401275364065</v>
      </c>
      <c r="E1304" s="2">
        <v>0.20768805134598733</v>
      </c>
      <c r="F1304" s="2">
        <v>31.47072</v>
      </c>
      <c r="G1304" s="2">
        <v>32.81512</v>
      </c>
      <c r="H1304" s="2">
        <v>34.139619999999994</v>
      </c>
      <c r="I1304" s="2">
        <v>33.692457999999995</v>
      </c>
      <c r="J1304" s="2">
        <v>33.31546450000004</v>
      </c>
      <c r="K1304" s="17" t="s">
        <v>47</v>
      </c>
      <c r="L1304" s="17" t="s">
        <v>48</v>
      </c>
      <c r="M1304" s="17" t="s">
        <v>52</v>
      </c>
    </row>
    <row r="1305" spans="1:13" ht="13.5" x14ac:dyDescent="0.25">
      <c r="A1305" s="3">
        <v>43908</v>
      </c>
      <c r="B1305" s="2">
        <v>29.404199999999999</v>
      </c>
      <c r="C1305" s="2">
        <v>21.517389533202504</v>
      </c>
      <c r="D1305" s="2">
        <v>2.0080411872467181</v>
      </c>
      <c r="E1305" s="2">
        <v>0.20207152975280798</v>
      </c>
      <c r="F1305" s="2">
        <v>30.687000000000001</v>
      </c>
      <c r="G1305" s="2">
        <v>32.243540000000003</v>
      </c>
      <c r="H1305" s="2">
        <v>33.827315000000006</v>
      </c>
      <c r="I1305" s="2">
        <v>33.625813999999991</v>
      </c>
      <c r="J1305" s="2">
        <v>33.300438500000048</v>
      </c>
      <c r="K1305" s="17" t="s">
        <v>47</v>
      </c>
      <c r="L1305" s="17" t="s">
        <v>48</v>
      </c>
      <c r="M1305" s="17" t="s">
        <v>52</v>
      </c>
    </row>
    <row r="1306" spans="1:13" ht="13.5" x14ac:dyDescent="0.25">
      <c r="A1306" s="3">
        <v>43909</v>
      </c>
      <c r="B1306" s="2">
        <v>30.052399999999999</v>
      </c>
      <c r="C1306" s="2">
        <v>28.523875501180257</v>
      </c>
      <c r="D1306" s="2">
        <v>2.1780660495582538</v>
      </c>
      <c r="E1306" s="2">
        <v>0.19358267074213775</v>
      </c>
      <c r="F1306" s="2">
        <v>30.094800000000003</v>
      </c>
      <c r="G1306" s="2">
        <v>31.77214</v>
      </c>
      <c r="H1306" s="2">
        <v>33.547714999999997</v>
      </c>
      <c r="I1306" s="2">
        <v>33.572721999999992</v>
      </c>
      <c r="J1306" s="2">
        <v>33.288653500000038</v>
      </c>
      <c r="K1306" s="17" t="s">
        <v>47</v>
      </c>
      <c r="L1306" s="17" t="s">
        <v>48</v>
      </c>
      <c r="M1306" s="17" t="s">
        <v>52</v>
      </c>
    </row>
    <row r="1307" spans="1:13" ht="13.5" x14ac:dyDescent="0.25">
      <c r="A1307" s="3">
        <v>43913</v>
      </c>
      <c r="B1307" s="2">
        <v>30.953900000000001</v>
      </c>
      <c r="C1307" s="2">
        <v>36.95385880694586</v>
      </c>
      <c r="D1307" s="2">
        <v>2.137428935419905</v>
      </c>
      <c r="E1307" s="2">
        <v>0.18314433776381611</v>
      </c>
      <c r="F1307" s="2">
        <v>29.86262</v>
      </c>
      <c r="G1307" s="2">
        <v>31.479269999999996</v>
      </c>
      <c r="H1307" s="2">
        <v>33.326889999999999</v>
      </c>
      <c r="I1307" s="2">
        <v>33.537423999999994</v>
      </c>
      <c r="J1307" s="2">
        <v>33.282112500000046</v>
      </c>
      <c r="K1307" s="17" t="s">
        <v>47</v>
      </c>
      <c r="L1307" s="17" t="s">
        <v>48</v>
      </c>
      <c r="M1307" s="17" t="s">
        <v>52</v>
      </c>
    </row>
    <row r="1308" spans="1:13" ht="13.5" x14ac:dyDescent="0.25">
      <c r="A1308" s="3">
        <v>43914</v>
      </c>
      <c r="B1308" s="2">
        <v>31.882000000000001</v>
      </c>
      <c r="C1308" s="2">
        <v>44.244521269369734</v>
      </c>
      <c r="D1308" s="2">
        <v>2.0009830034263842</v>
      </c>
      <c r="E1308" s="2">
        <v>0.17352556485303455</v>
      </c>
      <c r="F1308" s="2">
        <v>30.169620000000002</v>
      </c>
      <c r="G1308" s="2">
        <v>31.30838</v>
      </c>
      <c r="H1308" s="2">
        <v>33.140684999999998</v>
      </c>
      <c r="I1308" s="2">
        <v>33.520687999999993</v>
      </c>
      <c r="J1308" s="2">
        <v>33.280212000000041</v>
      </c>
      <c r="K1308" s="17" t="s">
        <v>47</v>
      </c>
      <c r="L1308" s="17" t="s">
        <v>51</v>
      </c>
      <c r="M1308" s="17" t="s">
        <v>53</v>
      </c>
    </row>
    <row r="1309" spans="1:13" ht="13.5" x14ac:dyDescent="0.25">
      <c r="A1309" s="3">
        <v>43915</v>
      </c>
      <c r="B1309" s="2">
        <v>31.967500000000001</v>
      </c>
      <c r="C1309" s="2">
        <v>44.876930068118007</v>
      </c>
      <c r="D1309" s="2">
        <v>1.8608497746174777</v>
      </c>
      <c r="E1309" s="2">
        <v>0.16866151611471686</v>
      </c>
      <c r="F1309" s="2">
        <v>30.851999999999997</v>
      </c>
      <c r="G1309" s="2">
        <v>31.161360000000002</v>
      </c>
      <c r="H1309" s="2">
        <v>32.956544999999991</v>
      </c>
      <c r="I1309" s="2">
        <v>33.505957999999993</v>
      </c>
      <c r="J1309" s="2">
        <v>33.279475500000046</v>
      </c>
      <c r="K1309" s="17" t="s">
        <v>49</v>
      </c>
      <c r="L1309" s="17" t="s">
        <v>50</v>
      </c>
      <c r="M1309" s="17" t="s">
        <v>55</v>
      </c>
    </row>
    <row r="1310" spans="1:13" ht="13.5" x14ac:dyDescent="0.25">
      <c r="A1310" s="3">
        <v>43916</v>
      </c>
      <c r="B1310" s="2">
        <v>32.924999999999997</v>
      </c>
      <c r="C1310" s="2">
        <v>51.510071394317343</v>
      </c>
      <c r="D1310" s="2">
        <v>1.6580040850992006</v>
      </c>
      <c r="E1310" s="2">
        <v>0.16292125256681333</v>
      </c>
      <c r="F1310" s="2">
        <v>31.556159999999998</v>
      </c>
      <c r="G1310" s="2">
        <v>31.121580000000002</v>
      </c>
      <c r="H1310" s="2">
        <v>32.82764499999999</v>
      </c>
      <c r="I1310" s="2">
        <v>33.508079999999993</v>
      </c>
      <c r="J1310" s="2">
        <v>33.285014500000038</v>
      </c>
      <c r="K1310" s="17" t="s">
        <v>49</v>
      </c>
      <c r="L1310" s="17" t="s">
        <v>50</v>
      </c>
      <c r="M1310" s="17" t="s">
        <v>55</v>
      </c>
    </row>
    <row r="1311" spans="1:13" ht="13.5" x14ac:dyDescent="0.25">
      <c r="A1311" s="3">
        <v>43917</v>
      </c>
      <c r="B1311" s="2">
        <v>32.409399999999998</v>
      </c>
      <c r="C1311" s="2">
        <v>48.150054605162609</v>
      </c>
      <c r="D1311" s="2">
        <v>1.4753106920566808</v>
      </c>
      <c r="E1311" s="2">
        <v>0.1604551673354882</v>
      </c>
      <c r="F1311" s="2">
        <v>32.027560000000001</v>
      </c>
      <c r="G1311" s="2">
        <v>31.06118</v>
      </c>
      <c r="H1311" s="2">
        <v>32.674434999999995</v>
      </c>
      <c r="I1311" s="2">
        <v>33.490401999999996</v>
      </c>
      <c r="J1311" s="2">
        <v>33.285014500000045</v>
      </c>
      <c r="K1311" s="17" t="s">
        <v>49</v>
      </c>
      <c r="L1311" s="17" t="s">
        <v>50</v>
      </c>
      <c r="M1311" s="17" t="s">
        <v>55</v>
      </c>
    </row>
    <row r="1312" spans="1:13" ht="13.5" x14ac:dyDescent="0.25">
      <c r="A1312" s="3">
        <v>43920</v>
      </c>
      <c r="B1312" s="2">
        <v>32.409399999999998</v>
      </c>
      <c r="C1312" s="2">
        <v>48.150054605162609</v>
      </c>
      <c r="D1312" s="2">
        <v>1.1839992223845428</v>
      </c>
      <c r="E1312" s="2">
        <v>0.15743310222961912</v>
      </c>
      <c r="F1312" s="2">
        <v>32.318660000000001</v>
      </c>
      <c r="G1312" s="2">
        <v>31.09064</v>
      </c>
      <c r="H1312" s="2">
        <v>32.530064999999993</v>
      </c>
      <c r="I1312" s="2">
        <v>33.476849999999992</v>
      </c>
      <c r="J1312" s="2">
        <v>33.286414000000036</v>
      </c>
      <c r="K1312" s="17" t="s">
        <v>49</v>
      </c>
      <c r="L1312" s="17" t="s">
        <v>50</v>
      </c>
      <c r="M1312" s="17" t="s">
        <v>55</v>
      </c>
    </row>
    <row r="1313" spans="1:13" ht="13.5" x14ac:dyDescent="0.25">
      <c r="A1313" s="3">
        <v>43921</v>
      </c>
      <c r="B1313" s="2">
        <v>32.320999999999998</v>
      </c>
      <c r="C1313" s="2">
        <v>47.533519247299303</v>
      </c>
      <c r="D1313" s="2">
        <v>0.67349252423817063</v>
      </c>
      <c r="E1313" s="2">
        <v>0.15302101986951833</v>
      </c>
      <c r="F1313" s="2">
        <v>32.406459999999996</v>
      </c>
      <c r="G1313" s="2">
        <v>31.288040000000002</v>
      </c>
      <c r="H1313" s="2">
        <v>32.384219999999999</v>
      </c>
      <c r="I1313" s="2">
        <v>33.453573999999989</v>
      </c>
      <c r="J1313" s="2">
        <v>33.287445000000027</v>
      </c>
      <c r="K1313" s="17" t="s">
        <v>49</v>
      </c>
      <c r="L1313" s="17" t="s">
        <v>51</v>
      </c>
      <c r="M1313" s="17" t="s">
        <v>55</v>
      </c>
    </row>
    <row r="1314" spans="1:13" ht="13.5" x14ac:dyDescent="0.25">
      <c r="A1314" s="3">
        <v>43922</v>
      </c>
      <c r="B1314" s="2">
        <v>31.9969</v>
      </c>
      <c r="C1314" s="2">
        <v>45.246059723874012</v>
      </c>
      <c r="D1314" s="2">
        <v>-8.2405586313569756E-3</v>
      </c>
      <c r="E1314" s="2">
        <v>0.14349099364502821</v>
      </c>
      <c r="F1314" s="2">
        <v>32.41234</v>
      </c>
      <c r="G1314" s="2">
        <v>31.632169999999995</v>
      </c>
      <c r="H1314" s="2">
        <v>32.223644999999998</v>
      </c>
      <c r="I1314" s="2">
        <v>33.435835999999988</v>
      </c>
      <c r="J1314" s="2">
        <v>33.28685550000003</v>
      </c>
      <c r="K1314" s="17" t="s">
        <v>47</v>
      </c>
      <c r="L1314" s="17" t="s">
        <v>51</v>
      </c>
      <c r="M1314" s="17" t="s">
        <v>53</v>
      </c>
    </row>
    <row r="1315" spans="1:13" ht="13.5" x14ac:dyDescent="0.25">
      <c r="A1315" s="3">
        <v>43923</v>
      </c>
      <c r="B1315" s="2">
        <v>31.039400000000001</v>
      </c>
      <c r="C1315" s="2">
        <v>39.238353843010692</v>
      </c>
      <c r="D1315" s="2">
        <v>-0.3800053322911694</v>
      </c>
      <c r="E1315" s="2">
        <v>0.12855211282637585</v>
      </c>
      <c r="F1315" s="2">
        <v>32.035219999999995</v>
      </c>
      <c r="G1315" s="2">
        <v>31.79569</v>
      </c>
      <c r="H1315" s="2">
        <v>32.019615000000002</v>
      </c>
      <c r="I1315" s="2">
        <v>33.387221999999994</v>
      </c>
      <c r="J1315" s="2">
        <v>33.281478500000034</v>
      </c>
      <c r="K1315" s="17" t="s">
        <v>47</v>
      </c>
      <c r="L1315" s="17" t="s">
        <v>48</v>
      </c>
      <c r="M1315" s="17" t="s">
        <v>52</v>
      </c>
    </row>
    <row r="1316" spans="1:13" ht="13.5" x14ac:dyDescent="0.25">
      <c r="A1316" s="3">
        <v>43924</v>
      </c>
      <c r="B1316" s="2">
        <v>30.1083</v>
      </c>
      <c r="C1316" s="2">
        <v>34.448323963725016</v>
      </c>
      <c r="D1316" s="2">
        <v>-0.51688479504696616</v>
      </c>
      <c r="E1316" s="2">
        <v>0.11645108302221492</v>
      </c>
      <c r="F1316" s="2">
        <v>31.574999999999999</v>
      </c>
      <c r="G1316" s="2">
        <v>31.801279999999998</v>
      </c>
      <c r="H1316" s="2">
        <v>31.786709999999999</v>
      </c>
      <c r="I1316" s="2">
        <v>33.320575999999996</v>
      </c>
      <c r="J1316" s="2">
        <v>33.269973000000029</v>
      </c>
      <c r="K1316" s="17" t="s">
        <v>47</v>
      </c>
      <c r="L1316" s="17" t="s">
        <v>48</v>
      </c>
      <c r="M1316" s="17" t="s">
        <v>52</v>
      </c>
    </row>
    <row r="1317" spans="1:13" ht="13.5" x14ac:dyDescent="0.25">
      <c r="A1317" s="3">
        <v>43927</v>
      </c>
      <c r="B1317" s="2">
        <v>29.466000000000001</v>
      </c>
      <c r="C1317" s="2">
        <v>31.584007761150531</v>
      </c>
      <c r="D1317" s="2">
        <v>-0.43260306592347675</v>
      </c>
      <c r="E1317" s="2">
        <v>0.1064977036601238</v>
      </c>
      <c r="F1317" s="2">
        <v>30.986319999999999</v>
      </c>
      <c r="G1317" s="2">
        <v>31.65249</v>
      </c>
      <c r="H1317" s="2">
        <v>31.56588</v>
      </c>
      <c r="I1317" s="2">
        <v>33.245797999999994</v>
      </c>
      <c r="J1317" s="2">
        <v>33.255285500000035</v>
      </c>
      <c r="K1317" s="17" t="s">
        <v>47</v>
      </c>
      <c r="L1317" s="17" t="s">
        <v>48</v>
      </c>
      <c r="M1317" s="17" t="s">
        <v>52</v>
      </c>
    </row>
    <row r="1318" spans="1:13" ht="13.5" x14ac:dyDescent="0.25">
      <c r="A1318" s="3">
        <v>43928</v>
      </c>
      <c r="B1318" s="2">
        <v>30.052399999999999</v>
      </c>
      <c r="C1318" s="2">
        <v>36.754404533340406</v>
      </c>
      <c r="D1318" s="2">
        <v>-0.24533671899284215</v>
      </c>
      <c r="E1318" s="2">
        <v>9.8169472772646871E-2</v>
      </c>
      <c r="F1318" s="2">
        <v>30.532600000000002</v>
      </c>
      <c r="G1318" s="2">
        <v>31.469529999999999</v>
      </c>
      <c r="H1318" s="2">
        <v>31.388954999999999</v>
      </c>
      <c r="I1318" s="2">
        <v>33.182690000000001</v>
      </c>
      <c r="J1318" s="2">
        <v>33.243132000000024</v>
      </c>
      <c r="K1318" s="17" t="s">
        <v>47</v>
      </c>
      <c r="L1318" s="17" t="s">
        <v>48</v>
      </c>
      <c r="M1318" s="17" t="s">
        <v>52</v>
      </c>
    </row>
    <row r="1319" spans="1:13" ht="13.5" x14ac:dyDescent="0.25">
      <c r="A1319" s="3">
        <v>43929</v>
      </c>
      <c r="B1319" s="2">
        <v>30.052399999999999</v>
      </c>
      <c r="C1319" s="2">
        <v>36.754404533340413</v>
      </c>
      <c r="D1319" s="2">
        <v>-6.1818222463223549E-2</v>
      </c>
      <c r="E1319" s="2">
        <v>8.9580833151628264E-2</v>
      </c>
      <c r="F1319" s="2">
        <v>30.143700000000003</v>
      </c>
      <c r="G1319" s="2">
        <v>31.278019999999998</v>
      </c>
      <c r="H1319" s="2">
        <v>31.219690000000003</v>
      </c>
      <c r="I1319" s="2">
        <v>33.118461999999994</v>
      </c>
      <c r="J1319" s="2">
        <v>33.231347000000021</v>
      </c>
      <c r="K1319" s="17" t="s">
        <v>47</v>
      </c>
      <c r="L1319" s="17" t="s">
        <v>48</v>
      </c>
      <c r="M1319" s="17" t="s">
        <v>52</v>
      </c>
    </row>
    <row r="1320" spans="1:13" ht="13.5" x14ac:dyDescent="0.25">
      <c r="A1320" s="3">
        <v>43934</v>
      </c>
      <c r="B1320" s="2">
        <v>30.052399999999999</v>
      </c>
      <c r="C1320" s="2">
        <v>36.754404533340413</v>
      </c>
      <c r="D1320" s="2">
        <v>0.25180075028748305</v>
      </c>
      <c r="E1320" s="2">
        <v>8.1236399744644611E-2</v>
      </c>
      <c r="F1320" s="2">
        <v>29.946300000000001</v>
      </c>
      <c r="G1320" s="2">
        <v>30.990760000000002</v>
      </c>
      <c r="H1320" s="2">
        <v>31.056170000000002</v>
      </c>
      <c r="I1320" s="2">
        <v>33.053643999999998</v>
      </c>
      <c r="J1320" s="2">
        <v>33.21808900000002</v>
      </c>
      <c r="K1320" s="17" t="s">
        <v>47</v>
      </c>
      <c r="L1320" s="17" t="s">
        <v>48</v>
      </c>
      <c r="M1320" s="17" t="s">
        <v>52</v>
      </c>
    </row>
    <row r="1321" spans="1:13" ht="13.5" x14ac:dyDescent="0.25">
      <c r="A1321" s="3">
        <v>43935</v>
      </c>
      <c r="B1321" s="2">
        <v>29.9345</v>
      </c>
      <c r="C1321" s="2">
        <v>36.06988647331233</v>
      </c>
      <c r="D1321" s="2">
        <v>0.45679053520284896</v>
      </c>
      <c r="E1321" s="2">
        <v>6.5983800588317029E-2</v>
      </c>
      <c r="F1321" s="2">
        <v>29.911540000000002</v>
      </c>
      <c r="G1321" s="2">
        <v>30.743270000000003</v>
      </c>
      <c r="H1321" s="2">
        <v>30.902225000000005</v>
      </c>
      <c r="I1321" s="2">
        <v>32.986468000000002</v>
      </c>
      <c r="J1321" s="2">
        <v>33.20571450000002</v>
      </c>
      <c r="K1321" s="17" t="s">
        <v>47</v>
      </c>
      <c r="L1321" s="17" t="s">
        <v>48</v>
      </c>
      <c r="M1321" s="17" t="s">
        <v>52</v>
      </c>
    </row>
    <row r="1322" spans="1:13" ht="13.5" x14ac:dyDescent="0.25">
      <c r="A1322" s="3">
        <v>43936</v>
      </c>
      <c r="B1322" s="2">
        <v>30.052399999999999</v>
      </c>
      <c r="C1322" s="2">
        <v>37.326904054166683</v>
      </c>
      <c r="D1322" s="2">
        <v>0.63166013266984322</v>
      </c>
      <c r="E1322" s="2">
        <v>4.7662096928144437E-2</v>
      </c>
      <c r="F1322" s="2">
        <v>30.028819999999996</v>
      </c>
      <c r="G1322" s="2">
        <v>30.507569999999998</v>
      </c>
      <c r="H1322" s="2">
        <v>30.799104999999997</v>
      </c>
      <c r="I1322" s="2">
        <v>32.924478000000001</v>
      </c>
      <c r="J1322" s="2">
        <v>33.194666000000026</v>
      </c>
      <c r="K1322" s="17" t="s">
        <v>47</v>
      </c>
      <c r="L1322" s="17" t="s">
        <v>48</v>
      </c>
      <c r="M1322" s="17" t="s">
        <v>53</v>
      </c>
    </row>
    <row r="1323" spans="1:13" ht="13.5" x14ac:dyDescent="0.25">
      <c r="A1323" s="3">
        <v>43937</v>
      </c>
      <c r="B1323" s="2">
        <v>30.052399999999999</v>
      </c>
      <c r="C1323" s="2">
        <v>37.326904054166683</v>
      </c>
      <c r="D1323" s="2">
        <v>0.77472822034147981</v>
      </c>
      <c r="E1323" s="2">
        <v>2.9415113151043174E-2</v>
      </c>
      <c r="F1323" s="2">
        <v>30.028820000000003</v>
      </c>
      <c r="G1323" s="2">
        <v>30.280709999999999</v>
      </c>
      <c r="H1323" s="2">
        <v>30.784375000000001</v>
      </c>
      <c r="I1323" s="2">
        <v>32.862606000000007</v>
      </c>
      <c r="J1323" s="2">
        <v>33.182881000000023</v>
      </c>
      <c r="K1323" s="17" t="s">
        <v>47</v>
      </c>
      <c r="L1323" s="17" t="s">
        <v>48</v>
      </c>
      <c r="M1323" s="17" t="s">
        <v>51</v>
      </c>
    </row>
    <row r="1324" spans="1:13" ht="13.5" x14ac:dyDescent="0.25">
      <c r="A1324" s="3">
        <v>43938</v>
      </c>
      <c r="B1324" s="2">
        <v>30.052399999999999</v>
      </c>
      <c r="C1324" s="2">
        <v>37.326904054166683</v>
      </c>
      <c r="D1324" s="2">
        <v>0.8539812437840304</v>
      </c>
      <c r="E1324" s="2">
        <v>6.3674763404767652E-3</v>
      </c>
      <c r="F1324" s="2">
        <v>30.028820000000003</v>
      </c>
      <c r="G1324" s="2">
        <v>30.086259999999999</v>
      </c>
      <c r="H1324" s="2">
        <v>30.859214999999999</v>
      </c>
      <c r="I1324" s="2">
        <v>32.803092000000007</v>
      </c>
      <c r="J1324" s="2">
        <v>33.171096000000013</v>
      </c>
      <c r="K1324" s="17" t="s">
        <v>47</v>
      </c>
      <c r="L1324" s="17" t="s">
        <v>48</v>
      </c>
      <c r="M1324" s="17" t="s">
        <v>51</v>
      </c>
    </row>
    <row r="1325" spans="1:13" ht="13.5" x14ac:dyDescent="0.25">
      <c r="A1325" s="3">
        <v>43941</v>
      </c>
      <c r="B1325" s="2">
        <v>30.494299999999999</v>
      </c>
      <c r="C1325" s="2">
        <v>42.609419107968549</v>
      </c>
      <c r="D1325" s="2">
        <v>0.74846060695087857</v>
      </c>
      <c r="E1325" s="2">
        <v>-1.525212950462034E-2</v>
      </c>
      <c r="F1325" s="2">
        <v>30.117200000000004</v>
      </c>
      <c r="G1325" s="2">
        <v>30.031749999999999</v>
      </c>
      <c r="H1325" s="2">
        <v>30.913720000000001</v>
      </c>
      <c r="I1325" s="2">
        <v>32.747112000000001</v>
      </c>
      <c r="J1325" s="2">
        <v>33.161520500000016</v>
      </c>
      <c r="K1325" s="17" t="s">
        <v>47</v>
      </c>
      <c r="L1325" s="17" t="s">
        <v>48</v>
      </c>
      <c r="M1325" s="17" t="s">
        <v>53</v>
      </c>
    </row>
    <row r="1326" spans="1:13" ht="13.5" x14ac:dyDescent="0.25">
      <c r="A1326" s="3">
        <v>43942</v>
      </c>
      <c r="B1326" s="2">
        <v>30.1997</v>
      </c>
      <c r="C1326" s="2">
        <v>40.178097618623774</v>
      </c>
      <c r="D1326" s="2">
        <v>0.54204631191691988</v>
      </c>
      <c r="E1326" s="2">
        <v>-4.0377577903687498E-2</v>
      </c>
      <c r="F1326" s="2">
        <v>30.170239999999996</v>
      </c>
      <c r="G1326" s="2">
        <v>30.040890000000001</v>
      </c>
      <c r="H1326" s="2">
        <v>30.921084999999994</v>
      </c>
      <c r="I1326" s="2">
        <v>32.682293999999999</v>
      </c>
      <c r="J1326" s="2">
        <v>33.150472000000015</v>
      </c>
      <c r="K1326" s="17" t="s">
        <v>47</v>
      </c>
      <c r="L1326" s="17" t="s">
        <v>51</v>
      </c>
      <c r="M1326" s="17" t="s">
        <v>53</v>
      </c>
    </row>
    <row r="1327" spans="1:13" ht="13.5" x14ac:dyDescent="0.25">
      <c r="A1327" s="3">
        <v>43943</v>
      </c>
      <c r="B1327" s="2">
        <v>30.052399999999999</v>
      </c>
      <c r="C1327" s="2">
        <v>38.980425235628196</v>
      </c>
      <c r="D1327" s="2">
        <v>0.28520267550094758</v>
      </c>
      <c r="E1327" s="2">
        <v>-7.3788710203061603E-2</v>
      </c>
      <c r="F1327" s="2">
        <v>30.17024</v>
      </c>
      <c r="G1327" s="2">
        <v>30.099529999999998</v>
      </c>
      <c r="H1327" s="2">
        <v>30.876009999999997</v>
      </c>
      <c r="I1327" s="2">
        <v>32.605690000000003</v>
      </c>
      <c r="J1327" s="2">
        <v>33.138687000000012</v>
      </c>
      <c r="K1327" s="17" t="s">
        <v>47</v>
      </c>
      <c r="L1327" s="17" t="s">
        <v>51</v>
      </c>
      <c r="M1327" s="17" t="s">
        <v>51</v>
      </c>
    </row>
    <row r="1328" spans="1:13" ht="13.5" x14ac:dyDescent="0.25">
      <c r="A1328" s="3">
        <v>43944</v>
      </c>
      <c r="B1328" s="2">
        <v>30.1997</v>
      </c>
      <c r="C1328" s="2">
        <v>40.878353821798306</v>
      </c>
      <c r="D1328" s="2">
        <v>0.15334338571064521</v>
      </c>
      <c r="E1328" s="2">
        <v>-0.10695418625057473</v>
      </c>
      <c r="F1328" s="2">
        <v>30.1997</v>
      </c>
      <c r="G1328" s="2">
        <v>30.114260000000002</v>
      </c>
      <c r="H1328" s="2">
        <v>30.791894999999993</v>
      </c>
      <c r="I1328" s="2">
        <v>32.537925999999999</v>
      </c>
      <c r="J1328" s="2">
        <v>33.126180000000005</v>
      </c>
      <c r="K1328" s="17" t="s">
        <v>47</v>
      </c>
      <c r="L1328" s="17" t="s">
        <v>51</v>
      </c>
      <c r="M1328" s="17" t="s">
        <v>53</v>
      </c>
    </row>
    <row r="1329" spans="1:13" ht="13.5" x14ac:dyDescent="0.25">
      <c r="A1329" s="3">
        <v>43945</v>
      </c>
      <c r="B1329" s="2">
        <v>30.055299999999999</v>
      </c>
      <c r="C1329" s="2">
        <v>39.578718377836729</v>
      </c>
      <c r="D1329" s="2">
        <v>5.7304986180231055E-2</v>
      </c>
      <c r="E1329" s="2">
        <v>-0.13641489738730483</v>
      </c>
      <c r="F1329" s="2">
        <v>30.200279999999999</v>
      </c>
      <c r="G1329" s="2">
        <v>30.114550000000001</v>
      </c>
      <c r="H1329" s="2">
        <v>30.696284999999996</v>
      </c>
      <c r="I1329" s="2">
        <v>32.467274000000003</v>
      </c>
      <c r="J1329" s="2">
        <v>33.111463000000008</v>
      </c>
      <c r="K1329" s="17" t="s">
        <v>47</v>
      </c>
      <c r="L1329" s="17" t="s">
        <v>51</v>
      </c>
      <c r="M1329" s="17" t="s">
        <v>53</v>
      </c>
    </row>
    <row r="1330" spans="1:13" ht="13.5" x14ac:dyDescent="0.25">
      <c r="A1330" s="3">
        <v>43948</v>
      </c>
      <c r="B1330" s="2">
        <v>30.411799999999999</v>
      </c>
      <c r="C1330" s="2">
        <v>44.287992598462964</v>
      </c>
      <c r="D1330" s="2">
        <v>-4.5032278251639468E-2</v>
      </c>
      <c r="E1330" s="2">
        <v>-0.16423875016734588</v>
      </c>
      <c r="F1330" s="2">
        <v>30.183780000000002</v>
      </c>
      <c r="G1330" s="2">
        <v>30.150490000000001</v>
      </c>
      <c r="H1330" s="2">
        <v>30.570624999999996</v>
      </c>
      <c r="I1330" s="2">
        <v>32.403752000000004</v>
      </c>
      <c r="J1330" s="2">
        <v>33.100001999999996</v>
      </c>
      <c r="K1330" s="17" t="s">
        <v>49</v>
      </c>
      <c r="L1330" s="17" t="s">
        <v>51</v>
      </c>
      <c r="M1330" s="17" t="s">
        <v>54</v>
      </c>
    </row>
    <row r="1331" spans="1:13" ht="13.5" x14ac:dyDescent="0.25">
      <c r="A1331" s="3">
        <v>43949</v>
      </c>
      <c r="B1331" s="2">
        <v>30.052399999999999</v>
      </c>
      <c r="C1331" s="2">
        <v>40.832769413400882</v>
      </c>
      <c r="D1331" s="2">
        <v>-0.1203098241369851</v>
      </c>
      <c r="E1331" s="2">
        <v>-0.19742642423012863</v>
      </c>
      <c r="F1331" s="2">
        <v>30.154320000000002</v>
      </c>
      <c r="G1331" s="2">
        <v>30.162279999999992</v>
      </c>
      <c r="H1331" s="2">
        <v>30.452774999999995</v>
      </c>
      <c r="I1331" s="2">
        <v>32.321904000000004</v>
      </c>
      <c r="J1331" s="2">
        <v>33.083812500000001</v>
      </c>
      <c r="K1331" s="17" t="s">
        <v>47</v>
      </c>
      <c r="L1331" s="17" t="s">
        <v>51</v>
      </c>
      <c r="M1331" s="17" t="s">
        <v>52</v>
      </c>
    </row>
    <row r="1332" spans="1:13" ht="13.5" x14ac:dyDescent="0.25">
      <c r="A1332" s="3">
        <v>43950</v>
      </c>
      <c r="B1332" s="2">
        <v>29.905000000000001</v>
      </c>
      <c r="C1332" s="2">
        <v>39.472609286602577</v>
      </c>
      <c r="D1332" s="2">
        <v>-0.15020351593733494</v>
      </c>
      <c r="E1332" s="2">
        <v>-0.22673571179736474</v>
      </c>
      <c r="F1332" s="2">
        <v>30.124839999999999</v>
      </c>
      <c r="G1332" s="2">
        <v>30.147540000000003</v>
      </c>
      <c r="H1332" s="2">
        <v>30.327554999999997</v>
      </c>
      <c r="I1332" s="2">
        <v>32.235282000000005</v>
      </c>
      <c r="J1332" s="2">
        <v>33.067032999999995</v>
      </c>
      <c r="K1332" s="17" t="s">
        <v>47</v>
      </c>
      <c r="L1332" s="17" t="s">
        <v>51</v>
      </c>
      <c r="M1332" s="17" t="s">
        <v>52</v>
      </c>
    </row>
    <row r="1333" spans="1:13" ht="13.5" x14ac:dyDescent="0.25">
      <c r="A1333" s="3">
        <v>43951</v>
      </c>
      <c r="B1333" s="2">
        <v>29.905000000000001</v>
      </c>
      <c r="C1333" s="2">
        <v>39.472609286602577</v>
      </c>
      <c r="D1333" s="2">
        <v>-0.17023300648248352</v>
      </c>
      <c r="E1333" s="2">
        <v>-0.25553934554780611</v>
      </c>
      <c r="F1333" s="2">
        <v>30.065899999999999</v>
      </c>
      <c r="G1333" s="2">
        <v>30.132799999999996</v>
      </c>
      <c r="H1333" s="2">
        <v>30.206754999999998</v>
      </c>
      <c r="I1333" s="2">
        <v>32.132160000000006</v>
      </c>
      <c r="J1333" s="2">
        <v>33.045848999999997</v>
      </c>
      <c r="K1333" s="17" t="s">
        <v>47</v>
      </c>
      <c r="L1333" s="17" t="s">
        <v>51</v>
      </c>
      <c r="M1333" s="17" t="s">
        <v>52</v>
      </c>
    </row>
    <row r="1334" spans="1:13" ht="13.5" x14ac:dyDescent="0.25">
      <c r="A1334" s="3">
        <v>43955</v>
      </c>
      <c r="B1334" s="2">
        <v>30.052399999999999</v>
      </c>
      <c r="C1334" s="2">
        <v>41.723947264232891</v>
      </c>
      <c r="D1334" s="2">
        <v>-0.19322439643686096</v>
      </c>
      <c r="E1334" s="2">
        <v>-0.27390246027505183</v>
      </c>
      <c r="F1334" s="2">
        <v>30.065320000000003</v>
      </c>
      <c r="G1334" s="2">
        <v>30.132799999999996</v>
      </c>
      <c r="H1334" s="2">
        <v>30.109529999999999</v>
      </c>
      <c r="I1334" s="2">
        <v>32.026094000000001</v>
      </c>
      <c r="J1334" s="2">
        <v>33.023795999999997</v>
      </c>
      <c r="K1334" s="17" t="s">
        <v>47</v>
      </c>
      <c r="L1334" s="17" t="s">
        <v>51</v>
      </c>
      <c r="M1334" s="17" t="s">
        <v>52</v>
      </c>
    </row>
    <row r="1335" spans="1:13" ht="13.5" x14ac:dyDescent="0.25">
      <c r="A1335" s="3">
        <v>43956</v>
      </c>
      <c r="B1335" s="2">
        <v>30.582699999999999</v>
      </c>
      <c r="C1335" s="2">
        <v>49.064343152196706</v>
      </c>
      <c r="D1335" s="2">
        <v>-0.18033247236764538</v>
      </c>
      <c r="E1335" s="2">
        <v>-0.29050603806695707</v>
      </c>
      <c r="F1335" s="2">
        <v>30.099499999999999</v>
      </c>
      <c r="G1335" s="2">
        <v>30.141640000000002</v>
      </c>
      <c r="H1335" s="2">
        <v>30.086695000000002</v>
      </c>
      <c r="I1335" s="2">
        <v>31.924742000000002</v>
      </c>
      <c r="J1335" s="2">
        <v>33.002155500000001</v>
      </c>
      <c r="K1335" s="17" t="s">
        <v>47</v>
      </c>
      <c r="L1335" s="17" t="s">
        <v>51</v>
      </c>
      <c r="M1335" s="17" t="s">
        <v>53</v>
      </c>
    </row>
    <row r="1336" spans="1:13" ht="13.5" x14ac:dyDescent="0.25">
      <c r="A1336" s="3">
        <v>43957</v>
      </c>
      <c r="B1336" s="2">
        <v>30.347000000000001</v>
      </c>
      <c r="C1336" s="2">
        <v>46.274415531373258</v>
      </c>
      <c r="D1336" s="2">
        <v>-0.19704811621805973</v>
      </c>
      <c r="E1336" s="2">
        <v>-0.29117181304518935</v>
      </c>
      <c r="F1336" s="2">
        <v>30.15842</v>
      </c>
      <c r="G1336" s="2">
        <v>30.156369999999999</v>
      </c>
      <c r="H1336" s="2">
        <v>30.098630000000004</v>
      </c>
      <c r="I1336" s="2">
        <v>31.818793999999997</v>
      </c>
      <c r="J1336" s="2">
        <v>32.981531500000003</v>
      </c>
      <c r="K1336" s="17" t="s">
        <v>47</v>
      </c>
      <c r="L1336" s="17" t="s">
        <v>51</v>
      </c>
      <c r="M1336" s="17" t="s">
        <v>53</v>
      </c>
    </row>
    <row r="1337" spans="1:13" ht="13.5" x14ac:dyDescent="0.25">
      <c r="A1337" s="3">
        <v>43958</v>
      </c>
      <c r="B1337" s="2">
        <v>30.494299999999999</v>
      </c>
      <c r="C1337" s="2">
        <v>48.254691756514589</v>
      </c>
      <c r="D1337" s="2">
        <v>-0.24315013785336603</v>
      </c>
      <c r="E1337" s="2">
        <v>-0.27342976942215858</v>
      </c>
      <c r="F1337" s="2">
        <v>30.276280000000003</v>
      </c>
      <c r="G1337" s="2">
        <v>30.200560000000003</v>
      </c>
      <c r="H1337" s="2">
        <v>30.150044999999995</v>
      </c>
      <c r="I1337" s="2">
        <v>31.721271999999999</v>
      </c>
      <c r="J1337" s="2">
        <v>32.960171000000003</v>
      </c>
      <c r="K1337" s="17" t="s">
        <v>49</v>
      </c>
      <c r="L1337" s="17" t="s">
        <v>51</v>
      </c>
      <c r="M1337" s="17" t="s">
        <v>55</v>
      </c>
    </row>
    <row r="1338" spans="1:13" ht="13.5" x14ac:dyDescent="0.25">
      <c r="A1338" s="3">
        <v>43959</v>
      </c>
      <c r="B1338" s="2">
        <v>30.347000000000001</v>
      </c>
      <c r="C1338" s="2">
        <v>46.412379902598182</v>
      </c>
      <c r="D1338" s="2">
        <v>-0.24796226149523193</v>
      </c>
      <c r="E1338" s="2">
        <v>-0.2519777249297494</v>
      </c>
      <c r="F1338" s="2">
        <v>30.36468</v>
      </c>
      <c r="G1338" s="2">
        <v>30.21529</v>
      </c>
      <c r="H1338" s="2">
        <v>30.164774999999992</v>
      </c>
      <c r="I1338" s="2">
        <v>31.61609</v>
      </c>
      <c r="J1338" s="2">
        <v>32.93954699999999</v>
      </c>
      <c r="K1338" s="17" t="s">
        <v>49</v>
      </c>
      <c r="L1338" s="17" t="s">
        <v>51</v>
      </c>
      <c r="M1338" s="17" t="s">
        <v>55</v>
      </c>
    </row>
    <row r="1339" spans="1:13" ht="13.5" x14ac:dyDescent="0.25">
      <c r="A1339" s="3">
        <v>43962</v>
      </c>
      <c r="B1339" s="2">
        <v>30.4177</v>
      </c>
      <c r="C1339" s="2">
        <v>47.449436194873101</v>
      </c>
      <c r="D1339" s="2">
        <v>-0.27803771720899917</v>
      </c>
      <c r="E1339" s="2">
        <v>-0.22875056718222114</v>
      </c>
      <c r="F1339" s="2">
        <v>30.437739999999998</v>
      </c>
      <c r="G1339" s="2">
        <v>30.251530000000002</v>
      </c>
      <c r="H1339" s="2">
        <v>30.183039999999995</v>
      </c>
      <c r="I1339" s="2">
        <v>31.511437999999998</v>
      </c>
      <c r="J1339" s="2">
        <v>32.920749499999992</v>
      </c>
      <c r="K1339" s="17" t="s">
        <v>49</v>
      </c>
      <c r="L1339" s="17" t="s">
        <v>51</v>
      </c>
      <c r="M1339" s="17" t="s">
        <v>55</v>
      </c>
    </row>
    <row r="1340" spans="1:13" ht="13.5" x14ac:dyDescent="0.25">
      <c r="A1340" s="3">
        <v>43963</v>
      </c>
      <c r="B1340" s="2">
        <v>30.936199999999999</v>
      </c>
      <c r="C1340" s="2">
        <v>54.416635978066061</v>
      </c>
      <c r="D1340" s="2">
        <v>-0.28612375553506553</v>
      </c>
      <c r="E1340" s="2">
        <v>-0.20490852149361716</v>
      </c>
      <c r="F1340" s="2">
        <v>30.508439999999997</v>
      </c>
      <c r="G1340" s="2">
        <v>30.303970000000003</v>
      </c>
      <c r="H1340" s="2">
        <v>30.227229999999992</v>
      </c>
      <c r="I1340" s="2">
        <v>31.420101999999996</v>
      </c>
      <c r="J1340" s="2">
        <v>32.904544499999993</v>
      </c>
      <c r="K1340" s="17" t="s">
        <v>49</v>
      </c>
      <c r="L1340" s="17" t="s">
        <v>51</v>
      </c>
      <c r="M1340" s="17" t="s">
        <v>55</v>
      </c>
    </row>
    <row r="1341" spans="1:13" ht="13.5" x14ac:dyDescent="0.25">
      <c r="A1341" s="3">
        <v>43964</v>
      </c>
      <c r="B1341" s="2">
        <v>31.790700000000001</v>
      </c>
      <c r="C1341" s="2">
        <v>63.099469652819721</v>
      </c>
      <c r="D1341" s="2">
        <v>-0.41376297353372493</v>
      </c>
      <c r="E1341" s="2">
        <v>-0.17120645152136363</v>
      </c>
      <c r="F1341" s="2">
        <v>30.797180000000004</v>
      </c>
      <c r="G1341" s="2">
        <v>30.477800000000002</v>
      </c>
      <c r="H1341" s="2">
        <v>30.320039999999995</v>
      </c>
      <c r="I1341" s="2">
        <v>31.346444000000002</v>
      </c>
      <c r="J1341" s="2">
        <v>32.894084999999997</v>
      </c>
      <c r="K1341" s="17" t="s">
        <v>49</v>
      </c>
      <c r="L1341" s="17" t="s">
        <v>51</v>
      </c>
      <c r="M1341" s="17" t="s">
        <v>55</v>
      </c>
    </row>
    <row r="1342" spans="1:13" ht="13.5" x14ac:dyDescent="0.25">
      <c r="A1342" s="3">
        <v>43965</v>
      </c>
      <c r="B1342" s="2">
        <v>31.8201</v>
      </c>
      <c r="C1342" s="2">
        <v>63.358084364321044</v>
      </c>
      <c r="D1342" s="2">
        <v>-0.5537143497602095</v>
      </c>
      <c r="E1342" s="2">
        <v>-0.12383334902452073</v>
      </c>
      <c r="F1342" s="2">
        <v>31.062339999999999</v>
      </c>
      <c r="G1342" s="2">
        <v>30.669310000000007</v>
      </c>
      <c r="H1342" s="2">
        <v>30.408425000000001</v>
      </c>
      <c r="I1342" s="2">
        <v>31.276909999999997</v>
      </c>
      <c r="J1342" s="2">
        <v>32.883772499999992</v>
      </c>
      <c r="K1342" s="17" t="s">
        <v>49</v>
      </c>
      <c r="L1342" s="17" t="s">
        <v>51</v>
      </c>
      <c r="M1342" s="17" t="s">
        <v>55</v>
      </c>
    </row>
    <row r="1343" spans="1:13" ht="13.5" x14ac:dyDescent="0.25">
      <c r="A1343" s="3">
        <v>43966</v>
      </c>
      <c r="B1343" s="2">
        <v>31.8201</v>
      </c>
      <c r="C1343" s="2">
        <v>63.358084364321044</v>
      </c>
      <c r="D1343" s="2">
        <v>-0.67887723028226432</v>
      </c>
      <c r="E1343" s="2">
        <v>-6.0452529294951804E-2</v>
      </c>
      <c r="F1343" s="2">
        <v>31.356959999999997</v>
      </c>
      <c r="G1343" s="2">
        <v>30.860820000000007</v>
      </c>
      <c r="H1343" s="2">
        <v>30.49681</v>
      </c>
      <c r="I1343" s="2">
        <v>31.208553999999999</v>
      </c>
      <c r="J1343" s="2">
        <v>32.874476499999993</v>
      </c>
      <c r="K1343" s="17" t="s">
        <v>49</v>
      </c>
      <c r="L1343" s="17" t="s">
        <v>51</v>
      </c>
      <c r="M1343" s="17" t="s">
        <v>55</v>
      </c>
    </row>
    <row r="1344" spans="1:13" ht="13.5" x14ac:dyDescent="0.25">
      <c r="A1344" s="3">
        <v>43969</v>
      </c>
      <c r="B1344" s="2">
        <v>32.409399999999998</v>
      </c>
      <c r="C1344" s="2">
        <v>68.491504017953417</v>
      </c>
      <c r="D1344" s="2">
        <v>-0.81200225370800894</v>
      </c>
      <c r="E1344" s="2">
        <v>1.1229409328098516E-2</v>
      </c>
      <c r="F1344" s="2">
        <v>31.755299999999998</v>
      </c>
      <c r="G1344" s="2">
        <v>31.096519999999998</v>
      </c>
      <c r="H1344" s="2">
        <v>30.614659999999997</v>
      </c>
      <c r="I1344" s="2">
        <v>31.152574000000001</v>
      </c>
      <c r="J1344" s="2">
        <v>32.87136799999999</v>
      </c>
      <c r="K1344" s="17" t="s">
        <v>49</v>
      </c>
      <c r="L1344" s="17" t="s">
        <v>50</v>
      </c>
      <c r="M1344" s="17" t="s">
        <v>55</v>
      </c>
    </row>
    <row r="1345" spans="1:13" ht="13.5" x14ac:dyDescent="0.25">
      <c r="A1345" s="3">
        <v>43970</v>
      </c>
      <c r="B1345" s="2">
        <v>32.406500000000001</v>
      </c>
      <c r="C1345" s="2">
        <v>68.440689335751202</v>
      </c>
      <c r="D1345" s="2">
        <v>-0.85210986746085027</v>
      </c>
      <c r="E1345" s="2">
        <v>8.0068370624766641E-2</v>
      </c>
      <c r="F1345" s="2">
        <v>32.049359999999993</v>
      </c>
      <c r="G1345" s="2">
        <v>31.2789</v>
      </c>
      <c r="H1345" s="2">
        <v>30.710270000000001</v>
      </c>
      <c r="I1345" s="2">
        <v>31.098304000000002</v>
      </c>
      <c r="J1345" s="2">
        <v>32.865460999999996</v>
      </c>
      <c r="K1345" s="17" t="s">
        <v>49</v>
      </c>
      <c r="L1345" s="17" t="s">
        <v>51</v>
      </c>
      <c r="M1345" s="17" t="s">
        <v>55</v>
      </c>
    </row>
    <row r="1346" spans="1:13" ht="13.5" x14ac:dyDescent="0.25">
      <c r="A1346" s="3">
        <v>43971</v>
      </c>
      <c r="B1346" s="2">
        <v>32.409399999999998</v>
      </c>
      <c r="C1346" s="2">
        <v>68.465884537923102</v>
      </c>
      <c r="D1346" s="2">
        <v>-0.93108295666936414</v>
      </c>
      <c r="E1346" s="2">
        <v>0.13335261227424655</v>
      </c>
      <c r="F1346" s="2">
        <v>32.173099999999998</v>
      </c>
      <c r="G1346" s="2">
        <v>31.485140000000001</v>
      </c>
      <c r="H1346" s="2">
        <v>30.820755000000002</v>
      </c>
      <c r="I1346" s="2">
        <v>31.051164000000004</v>
      </c>
      <c r="J1346" s="2">
        <v>32.858094999999992</v>
      </c>
      <c r="K1346" s="17" t="s">
        <v>49</v>
      </c>
      <c r="L1346" s="17" t="s">
        <v>50</v>
      </c>
      <c r="M1346" s="17" t="s">
        <v>55</v>
      </c>
    </row>
    <row r="1347" spans="1:13" ht="13.5" x14ac:dyDescent="0.25">
      <c r="A1347" s="3">
        <v>43972</v>
      </c>
      <c r="B1347" s="2">
        <v>31.849599999999999</v>
      </c>
      <c r="C1347" s="2">
        <v>58.720486852219238</v>
      </c>
      <c r="D1347" s="2">
        <v>-0.94172075640059916</v>
      </c>
      <c r="E1347" s="2">
        <v>0.1915304423609035</v>
      </c>
      <c r="F1347" s="2">
        <v>32.179000000000002</v>
      </c>
      <c r="G1347" s="2">
        <v>31.62067</v>
      </c>
      <c r="H1347" s="2">
        <v>30.910615000000007</v>
      </c>
      <c r="I1347" s="2">
        <v>31.010504000000001</v>
      </c>
      <c r="J1347" s="2">
        <v>32.846530499999986</v>
      </c>
      <c r="K1347" s="17" t="s">
        <v>49</v>
      </c>
      <c r="L1347" s="17" t="s">
        <v>50</v>
      </c>
      <c r="M1347" s="17" t="s">
        <v>55</v>
      </c>
    </row>
    <row r="1348" spans="1:13" ht="13.5" x14ac:dyDescent="0.25">
      <c r="A1348" s="3">
        <v>43973</v>
      </c>
      <c r="B1348" s="2">
        <v>31.525500000000001</v>
      </c>
      <c r="C1348" s="2">
        <v>53.933980526207392</v>
      </c>
      <c r="D1348" s="2">
        <v>-0.95342249970682857</v>
      </c>
      <c r="E1348" s="2">
        <v>0.24244255458059585</v>
      </c>
      <c r="F1348" s="2">
        <v>32.120080000000002</v>
      </c>
      <c r="G1348" s="2">
        <v>31.738520000000001</v>
      </c>
      <c r="H1348" s="2">
        <v>30.976905000000006</v>
      </c>
      <c r="I1348" s="2">
        <v>30.969196</v>
      </c>
      <c r="J1348" s="2">
        <v>32.833301499999983</v>
      </c>
      <c r="K1348" s="17" t="s">
        <v>49</v>
      </c>
      <c r="L1348" s="17" t="s">
        <v>50</v>
      </c>
      <c r="M1348" s="17" t="s">
        <v>54</v>
      </c>
    </row>
    <row r="1349" spans="1:13" ht="13.5" x14ac:dyDescent="0.25">
      <c r="A1349" s="3">
        <v>43977</v>
      </c>
      <c r="B1349" s="2">
        <v>31.525500000000001</v>
      </c>
      <c r="C1349" s="2">
        <v>53.933980526207392</v>
      </c>
      <c r="D1349" s="2">
        <v>-0.95427859489311473</v>
      </c>
      <c r="E1349" s="2">
        <v>0.28772117722980728</v>
      </c>
      <c r="F1349" s="2">
        <v>31.943300000000001</v>
      </c>
      <c r="G1349" s="2">
        <v>31.849300000000007</v>
      </c>
      <c r="H1349" s="2">
        <v>31.050414999999997</v>
      </c>
      <c r="I1349" s="2">
        <v>30.930952000000001</v>
      </c>
      <c r="J1349" s="2">
        <v>32.820072499999988</v>
      </c>
      <c r="K1349" s="17" t="s">
        <v>49</v>
      </c>
      <c r="L1349" s="17" t="s">
        <v>50</v>
      </c>
      <c r="M1349" s="17" t="s">
        <v>54</v>
      </c>
    </row>
    <row r="1350" spans="1:13" ht="13.5" x14ac:dyDescent="0.25">
      <c r="A1350" s="3">
        <v>43978</v>
      </c>
      <c r="B1350" s="2">
        <v>31.525500000000001</v>
      </c>
      <c r="C1350" s="2">
        <v>53.933980526207392</v>
      </c>
      <c r="D1350" s="2">
        <v>-0.87692962565282073</v>
      </c>
      <c r="E1350" s="2">
        <v>0.32816916938319179</v>
      </c>
      <c r="F1350" s="2">
        <v>31.767099999999999</v>
      </c>
      <c r="G1350" s="2">
        <v>31.908230000000003</v>
      </c>
      <c r="H1350" s="2">
        <v>31.106099999999998</v>
      </c>
      <c r="I1350" s="2">
        <v>30.895005999999999</v>
      </c>
      <c r="J1350" s="2">
        <v>32.805370499999988</v>
      </c>
      <c r="K1350" s="17" t="s">
        <v>49</v>
      </c>
      <c r="L1350" s="17" t="s">
        <v>50</v>
      </c>
      <c r="M1350" s="17" t="s">
        <v>54</v>
      </c>
    </row>
    <row r="1351" spans="1:13" ht="13.5" x14ac:dyDescent="0.25">
      <c r="A1351" s="3">
        <v>43979</v>
      </c>
      <c r="B1351" s="2">
        <v>31.407699999999998</v>
      </c>
      <c r="C1351" s="2">
        <v>52.00942112904896</v>
      </c>
      <c r="D1351" s="2">
        <v>-0.67286328649700167</v>
      </c>
      <c r="E1351" s="2">
        <v>0.36314833788925327</v>
      </c>
      <c r="F1351" s="2">
        <v>31.566759999999999</v>
      </c>
      <c r="G1351" s="2">
        <v>31.86993</v>
      </c>
      <c r="H1351" s="2">
        <v>31.173864999999999</v>
      </c>
      <c r="I1351" s="2">
        <v>30.862892000000002</v>
      </c>
      <c r="J1351" s="2">
        <v>32.790079499999983</v>
      </c>
      <c r="K1351" s="17" t="s">
        <v>47</v>
      </c>
      <c r="L1351" s="17" t="s">
        <v>51</v>
      </c>
      <c r="M1351" s="17" t="s">
        <v>52</v>
      </c>
    </row>
    <row r="1352" spans="1:13" ht="13.5" x14ac:dyDescent="0.25">
      <c r="A1352" s="3">
        <v>43980</v>
      </c>
      <c r="B1352" s="2">
        <v>31.142499999999998</v>
      </c>
      <c r="C1352" s="2">
        <v>47.868196195187437</v>
      </c>
      <c r="D1352" s="2">
        <v>-0.47678210013279099</v>
      </c>
      <c r="E1352" s="2">
        <v>0.39084443923510293</v>
      </c>
      <c r="F1352" s="2">
        <v>31.425340000000006</v>
      </c>
      <c r="G1352" s="2">
        <v>31.802169999999997</v>
      </c>
      <c r="H1352" s="2">
        <v>31.235740000000003</v>
      </c>
      <c r="I1352" s="2">
        <v>30.843446</v>
      </c>
      <c r="J1352" s="2">
        <v>32.77490599999998</v>
      </c>
      <c r="K1352" s="17" t="s">
        <v>47</v>
      </c>
      <c r="L1352" s="17" t="s">
        <v>51</v>
      </c>
      <c r="M1352" s="17" t="s">
        <v>52</v>
      </c>
    </row>
    <row r="1353" spans="1:13" ht="13.5" x14ac:dyDescent="0.25">
      <c r="A1353" s="3">
        <v>43983</v>
      </c>
      <c r="B1353" s="2">
        <v>30.936199999999999</v>
      </c>
      <c r="C1353" s="2">
        <v>44.874828976937074</v>
      </c>
      <c r="D1353" s="2">
        <v>-0.29472040597128313</v>
      </c>
      <c r="E1353" s="2">
        <v>0.38715365000716845</v>
      </c>
      <c r="F1353" s="2">
        <v>31.307479999999998</v>
      </c>
      <c r="G1353" s="2">
        <v>31.713779999999996</v>
      </c>
      <c r="H1353" s="2">
        <v>31.287300000000005</v>
      </c>
      <c r="I1353" s="2">
        <v>30.855229999999995</v>
      </c>
      <c r="J1353" s="2">
        <v>32.758862999999984</v>
      </c>
      <c r="K1353" s="17" t="s">
        <v>47</v>
      </c>
      <c r="L1353" s="17" t="s">
        <v>51</v>
      </c>
      <c r="M1353" s="17" t="s">
        <v>52</v>
      </c>
    </row>
    <row r="1354" spans="1:13" ht="13.5" x14ac:dyDescent="0.25">
      <c r="A1354" s="3">
        <v>43984</v>
      </c>
      <c r="B1354" s="2">
        <v>31.525500000000001</v>
      </c>
      <c r="C1354" s="2">
        <v>53.768358413645203</v>
      </c>
      <c r="D1354" s="2">
        <v>-9.1638219309459146E-2</v>
      </c>
      <c r="E1354" s="2">
        <v>0.38307708207711416</v>
      </c>
      <c r="F1354" s="2">
        <v>31.307479999999998</v>
      </c>
      <c r="G1354" s="2">
        <v>31.625389999999999</v>
      </c>
      <c r="H1354" s="2">
        <v>31.360955000000001</v>
      </c>
      <c r="I1354" s="2">
        <v>30.914627999999997</v>
      </c>
      <c r="J1354" s="2">
        <v>32.747077499999975</v>
      </c>
      <c r="K1354" s="17" t="s">
        <v>47</v>
      </c>
      <c r="L1354" s="17" t="s">
        <v>51</v>
      </c>
      <c r="M1354" s="17" t="s">
        <v>51</v>
      </c>
    </row>
    <row r="1355" spans="1:13" ht="13.5" x14ac:dyDescent="0.25">
      <c r="A1355" s="3">
        <v>43985</v>
      </c>
      <c r="B1355" s="2">
        <v>30.8184</v>
      </c>
      <c r="C1355" s="2">
        <v>44.492747877814452</v>
      </c>
      <c r="D1355" s="2">
        <v>0.13052062459151159</v>
      </c>
      <c r="E1355" s="2">
        <v>0.3641619838615463</v>
      </c>
      <c r="F1355" s="2">
        <v>31.166059999999998</v>
      </c>
      <c r="G1355" s="2">
        <v>31.46658</v>
      </c>
      <c r="H1355" s="2">
        <v>31.37274</v>
      </c>
      <c r="I1355" s="2">
        <v>30.942912</v>
      </c>
      <c r="J1355" s="2">
        <v>32.731019999999972</v>
      </c>
      <c r="K1355" s="17" t="s">
        <v>47</v>
      </c>
      <c r="L1355" s="17" t="s">
        <v>51</v>
      </c>
      <c r="M1355" s="17" t="s">
        <v>52</v>
      </c>
    </row>
    <row r="1356" spans="1:13" ht="13.5" x14ac:dyDescent="0.25">
      <c r="A1356" s="3">
        <v>43986</v>
      </c>
      <c r="B1356" s="2">
        <v>31.230899999999998</v>
      </c>
      <c r="C1356" s="2">
        <v>49.920314011448134</v>
      </c>
      <c r="D1356" s="2">
        <v>0.29107788833623616</v>
      </c>
      <c r="E1356" s="2">
        <v>0.34050418352992023</v>
      </c>
      <c r="F1356" s="2">
        <v>31.130699999999997</v>
      </c>
      <c r="G1356" s="2">
        <v>31.34873</v>
      </c>
      <c r="H1356" s="2">
        <v>31.416935000000002</v>
      </c>
      <c r="I1356" s="2">
        <v>30.966481999999996</v>
      </c>
      <c r="J1356" s="2">
        <v>32.715566499999966</v>
      </c>
      <c r="K1356" s="17" t="s">
        <v>47</v>
      </c>
      <c r="L1356" s="17" t="s">
        <v>51</v>
      </c>
      <c r="M1356" s="17" t="s">
        <v>52</v>
      </c>
    </row>
    <row r="1357" spans="1:13" ht="13.5" x14ac:dyDescent="0.25">
      <c r="A1357" s="3">
        <v>43987</v>
      </c>
      <c r="B1357" s="2">
        <v>31.113</v>
      </c>
      <c r="C1357" s="2">
        <v>48.461738488960208</v>
      </c>
      <c r="D1357" s="2">
        <v>0.3495939452492145</v>
      </c>
      <c r="E1357" s="2">
        <v>0.30301602910640135</v>
      </c>
      <c r="F1357" s="2">
        <v>31.1248</v>
      </c>
      <c r="G1357" s="2">
        <v>31.275069999999999</v>
      </c>
      <c r="H1357" s="2">
        <v>31.447870000000002</v>
      </c>
      <c r="I1357" s="2">
        <v>30.969663999999995</v>
      </c>
      <c r="J1357" s="2">
        <v>32.699538499999967</v>
      </c>
      <c r="K1357" s="17" t="s">
        <v>47</v>
      </c>
      <c r="L1357" s="17" t="s">
        <v>51</v>
      </c>
      <c r="M1357" s="17" t="s">
        <v>52</v>
      </c>
    </row>
    <row r="1358" spans="1:13" ht="13.5" x14ac:dyDescent="0.25">
      <c r="A1358" s="3">
        <v>43990</v>
      </c>
      <c r="B1358" s="2">
        <v>30.936199999999999</v>
      </c>
      <c r="C1358" s="2">
        <v>46.278102251484526</v>
      </c>
      <c r="D1358" s="2">
        <v>0.36308494203004926</v>
      </c>
      <c r="E1358" s="2">
        <v>0.25677998669966734</v>
      </c>
      <c r="F1358" s="2">
        <v>31.124800000000004</v>
      </c>
      <c r="G1358" s="2">
        <v>31.216139999999996</v>
      </c>
      <c r="H1358" s="2">
        <v>31.477330000000002</v>
      </c>
      <c r="I1358" s="2">
        <v>30.950747999999997</v>
      </c>
      <c r="J1358" s="2">
        <v>32.682213999999966</v>
      </c>
      <c r="K1358" s="17" t="s">
        <v>47</v>
      </c>
      <c r="L1358" s="17" t="s">
        <v>51</v>
      </c>
      <c r="M1358" s="17" t="s">
        <v>51</v>
      </c>
    </row>
    <row r="1359" spans="1:13" ht="13.5" x14ac:dyDescent="0.25">
      <c r="A1359" s="3">
        <v>43991</v>
      </c>
      <c r="B1359" s="2">
        <v>30.965699999999998</v>
      </c>
      <c r="C1359" s="2">
        <v>46.709576531885716</v>
      </c>
      <c r="D1359" s="2">
        <v>0.37404757549617074</v>
      </c>
      <c r="E1359" s="2">
        <v>0.20918720308101491</v>
      </c>
      <c r="F1359" s="2">
        <v>31.012840000000001</v>
      </c>
      <c r="G1359" s="2">
        <v>31.160159999999998</v>
      </c>
      <c r="H1359" s="2">
        <v>31.504730000000002</v>
      </c>
      <c r="I1359" s="2">
        <v>30.930712</v>
      </c>
      <c r="J1359" s="2">
        <v>32.665051499999969</v>
      </c>
      <c r="K1359" s="17" t="s">
        <v>47</v>
      </c>
      <c r="L1359" s="17" t="s">
        <v>51</v>
      </c>
      <c r="M1359" s="17" t="s">
        <v>52</v>
      </c>
    </row>
    <row r="1360" spans="1:13" ht="13.5" x14ac:dyDescent="0.25">
      <c r="A1360" s="3">
        <v>43992</v>
      </c>
      <c r="B1360" s="2">
        <v>31.089500000000001</v>
      </c>
      <c r="C1360" s="2">
        <v>48.576176457243903</v>
      </c>
      <c r="D1360" s="2">
        <v>0.37558299971610865</v>
      </c>
      <c r="E1360" s="2">
        <v>0.16449810718172539</v>
      </c>
      <c r="F1360" s="2">
        <v>31.067060000000005</v>
      </c>
      <c r="G1360" s="2">
        <v>31.11656</v>
      </c>
      <c r="H1360" s="2">
        <v>31.512394999999998</v>
      </c>
      <c r="I1360" s="2">
        <v>30.894002</v>
      </c>
      <c r="J1360" s="2">
        <v>32.649760499999971</v>
      </c>
      <c r="K1360" s="17" t="s">
        <v>47</v>
      </c>
      <c r="L1360" s="17" t="s">
        <v>51</v>
      </c>
      <c r="M1360" s="17" t="s">
        <v>53</v>
      </c>
    </row>
    <row r="1361" spans="1:13" ht="13.5" x14ac:dyDescent="0.25">
      <c r="A1361" s="3">
        <v>43993</v>
      </c>
      <c r="B1361" s="2">
        <v>31.8201</v>
      </c>
      <c r="C1361" s="2">
        <v>57.939326835044525</v>
      </c>
      <c r="D1361" s="2">
        <v>0.30523288479194477</v>
      </c>
      <c r="E1361" s="2">
        <v>0.12766055594642908</v>
      </c>
      <c r="F1361" s="2">
        <v>31.184899999999999</v>
      </c>
      <c r="G1361" s="2">
        <v>31.157800000000002</v>
      </c>
      <c r="H1361" s="2">
        <v>31.513865000000003</v>
      </c>
      <c r="I1361" s="2">
        <v>30.882216</v>
      </c>
      <c r="J1361" s="2">
        <v>32.637974999999962</v>
      </c>
      <c r="K1361" s="17" t="s">
        <v>47</v>
      </c>
      <c r="L1361" s="17" t="s">
        <v>51</v>
      </c>
      <c r="M1361" s="17" t="s">
        <v>53</v>
      </c>
    </row>
    <row r="1362" spans="1:13" ht="13.5" x14ac:dyDescent="0.25">
      <c r="A1362" s="3">
        <v>43994</v>
      </c>
      <c r="B1362" s="2">
        <v>32.409399999999998</v>
      </c>
      <c r="C1362" s="2">
        <v>63.683220820537521</v>
      </c>
      <c r="D1362" s="2">
        <v>0.15748526899903581</v>
      </c>
      <c r="E1362" s="2">
        <v>9.6050532699879981E-2</v>
      </c>
      <c r="F1362" s="2">
        <v>31.444179999999999</v>
      </c>
      <c r="G1362" s="2">
        <v>31.284490000000005</v>
      </c>
      <c r="H1362" s="2">
        <v>31.543330000000005</v>
      </c>
      <c r="I1362" s="2">
        <v>30.882216</v>
      </c>
      <c r="J1362" s="2">
        <v>32.628016499999958</v>
      </c>
      <c r="K1362" s="17" t="s">
        <v>47</v>
      </c>
      <c r="L1362" s="17" t="s">
        <v>51</v>
      </c>
      <c r="M1362" s="17" t="s">
        <v>53</v>
      </c>
    </row>
    <row r="1363" spans="1:13" ht="13.5" x14ac:dyDescent="0.25">
      <c r="A1363" s="3">
        <v>43997</v>
      </c>
      <c r="B1363" s="2">
        <v>31.9999</v>
      </c>
      <c r="C1363" s="2">
        <v>57.778509387418111</v>
      </c>
      <c r="D1363" s="2">
        <v>2.4091150996053301E-2</v>
      </c>
      <c r="E1363" s="2">
        <v>0.10663948426558484</v>
      </c>
      <c r="F1363" s="2">
        <v>31.656919999999996</v>
      </c>
      <c r="G1363" s="2">
        <v>31.390860000000004</v>
      </c>
      <c r="H1363" s="2">
        <v>31.552320000000002</v>
      </c>
      <c r="I1363" s="2">
        <v>30.875793999999999</v>
      </c>
      <c r="J1363" s="2">
        <v>32.616098999999963</v>
      </c>
      <c r="K1363" s="17" t="s">
        <v>49</v>
      </c>
      <c r="L1363" s="17" t="s">
        <v>51</v>
      </c>
      <c r="M1363" s="17" t="s">
        <v>55</v>
      </c>
    </row>
    <row r="1364" spans="1:13" ht="13.5" x14ac:dyDescent="0.25">
      <c r="A1364" s="3">
        <v>43998</v>
      </c>
      <c r="B1364" s="2">
        <v>31.260300000000001</v>
      </c>
      <c r="C1364" s="2">
        <v>48.950574329268115</v>
      </c>
      <c r="D1364" s="2">
        <v>5.2630333176093558E-2</v>
      </c>
      <c r="E1364" s="2">
        <v>0.10534964996939454</v>
      </c>
      <c r="F1364" s="2">
        <v>31.715839999999996</v>
      </c>
      <c r="G1364" s="2">
        <v>31.364340000000006</v>
      </c>
      <c r="H1364" s="2">
        <v>31.494864999999997</v>
      </c>
      <c r="I1364" s="2">
        <v>30.861062</v>
      </c>
      <c r="J1364" s="2">
        <v>32.598568499999963</v>
      </c>
      <c r="K1364" s="17" t="s">
        <v>49</v>
      </c>
      <c r="L1364" s="17" t="s">
        <v>51</v>
      </c>
      <c r="M1364" s="17" t="s">
        <v>55</v>
      </c>
    </row>
    <row r="1365" spans="1:13" ht="13.5" x14ac:dyDescent="0.25">
      <c r="A1365" s="3">
        <v>43999</v>
      </c>
      <c r="B1365" s="2">
        <v>31.525500000000001</v>
      </c>
      <c r="C1365" s="2">
        <v>51.794700646895201</v>
      </c>
      <c r="D1365" s="2">
        <v>-5.1016522189126334E-2</v>
      </c>
      <c r="E1365" s="2">
        <v>0.12022562861182876</v>
      </c>
      <c r="F1365" s="2">
        <v>31.803039999999999</v>
      </c>
      <c r="G1365" s="2">
        <v>31.435050000000007</v>
      </c>
      <c r="H1365" s="2">
        <v>31.450814999999999</v>
      </c>
      <c r="I1365" s="2">
        <v>30.870784000000004</v>
      </c>
      <c r="J1365" s="2">
        <v>32.582363999999956</v>
      </c>
      <c r="K1365" s="17" t="s">
        <v>49</v>
      </c>
      <c r="L1365" s="17" t="s">
        <v>51</v>
      </c>
      <c r="M1365" s="17" t="s">
        <v>55</v>
      </c>
    </row>
    <row r="1366" spans="1:13" ht="13.5" x14ac:dyDescent="0.25">
      <c r="A1366" s="3">
        <v>44000</v>
      </c>
      <c r="B1366" s="2">
        <v>31.236799999999999</v>
      </c>
      <c r="C1366" s="2">
        <v>48.619120580174716</v>
      </c>
      <c r="D1366" s="2">
        <v>-5.4851334544334662E-2</v>
      </c>
      <c r="E1366" s="2">
        <v>0.14537459966619218</v>
      </c>
      <c r="F1366" s="2">
        <v>31.686379999999996</v>
      </c>
      <c r="G1366" s="2">
        <v>31.435639999999999</v>
      </c>
      <c r="H1366" s="2">
        <v>31.392185000000001</v>
      </c>
      <c r="I1366" s="2">
        <v>30.893353999999999</v>
      </c>
      <c r="J1366" s="2">
        <v>32.564715999999947</v>
      </c>
      <c r="K1366" s="17" t="s">
        <v>47</v>
      </c>
      <c r="L1366" s="17" t="s">
        <v>51</v>
      </c>
      <c r="M1366" s="17" t="s">
        <v>52</v>
      </c>
    </row>
    <row r="1367" spans="1:13" ht="13.5" x14ac:dyDescent="0.25">
      <c r="A1367" s="3">
        <v>44001</v>
      </c>
      <c r="B1367" s="2">
        <v>31.8201</v>
      </c>
      <c r="C1367" s="2">
        <v>54.666741399591928</v>
      </c>
      <c r="D1367" s="2">
        <v>-0.11864383613837148</v>
      </c>
      <c r="E1367" s="2">
        <v>0.18762903392138636</v>
      </c>
      <c r="F1367" s="2">
        <v>31.568519999999999</v>
      </c>
      <c r="G1367" s="2">
        <v>31.506350000000005</v>
      </c>
      <c r="H1367" s="2">
        <v>31.390710000000002</v>
      </c>
      <c r="I1367" s="2">
        <v>30.940435999999995</v>
      </c>
      <c r="J1367" s="2">
        <v>32.549984499999944</v>
      </c>
      <c r="K1367" s="17" t="s">
        <v>47</v>
      </c>
      <c r="L1367" s="17" t="s">
        <v>51</v>
      </c>
      <c r="M1367" s="17" t="s">
        <v>52</v>
      </c>
    </row>
    <row r="1368" spans="1:13" ht="13.5" x14ac:dyDescent="0.25">
      <c r="A1368" s="3">
        <v>44004</v>
      </c>
      <c r="B1368" s="2">
        <v>31.672799999999999</v>
      </c>
      <c r="C1368" s="2">
        <v>52.97116259605432</v>
      </c>
      <c r="D1368" s="2">
        <v>-0.19161865834295</v>
      </c>
      <c r="E1368" s="2">
        <v>0.2639326336658957</v>
      </c>
      <c r="F1368" s="2">
        <v>31.5031</v>
      </c>
      <c r="G1368" s="2">
        <v>31.580009999999998</v>
      </c>
      <c r="H1368" s="2">
        <v>31.398074999999999</v>
      </c>
      <c r="I1368" s="2">
        <v>30.972843999999995</v>
      </c>
      <c r="J1368" s="2">
        <v>32.534516499999953</v>
      </c>
      <c r="K1368" s="17" t="s">
        <v>47</v>
      </c>
      <c r="L1368" s="17" t="s">
        <v>51</v>
      </c>
      <c r="M1368" s="17" t="s">
        <v>52</v>
      </c>
    </row>
    <row r="1369" spans="1:13" ht="13.5" x14ac:dyDescent="0.25">
      <c r="A1369" s="3">
        <v>44005</v>
      </c>
      <c r="B1369" s="2">
        <v>31.233799999999999</v>
      </c>
      <c r="C1369" s="2">
        <v>48.175310600501184</v>
      </c>
      <c r="D1369" s="2">
        <v>-0.21794629786684183</v>
      </c>
      <c r="E1369" s="2">
        <v>0.3638450199215657</v>
      </c>
      <c r="F1369" s="2">
        <v>31.497799999999994</v>
      </c>
      <c r="G1369" s="2">
        <v>31.606819999999992</v>
      </c>
      <c r="H1369" s="2">
        <v>31.383490000000002</v>
      </c>
      <c r="I1369" s="2">
        <v>30.996471999999997</v>
      </c>
      <c r="J1369" s="2">
        <v>32.518326499999951</v>
      </c>
      <c r="K1369" s="17" t="s">
        <v>47</v>
      </c>
      <c r="L1369" s="17" t="s">
        <v>51</v>
      </c>
      <c r="M1369" s="17" t="s">
        <v>52</v>
      </c>
    </row>
    <row r="1370" spans="1:13" ht="13.5" x14ac:dyDescent="0.25">
      <c r="A1370" s="3">
        <v>44006</v>
      </c>
      <c r="B1370" s="2">
        <v>30.347000000000001</v>
      </c>
      <c r="C1370" s="2">
        <v>40.248144195077877</v>
      </c>
      <c r="D1370" s="2">
        <v>-0.15440987529590799</v>
      </c>
      <c r="E1370" s="2">
        <v>0.49640968284223386</v>
      </c>
      <c r="F1370" s="2">
        <v>31.262099999999997</v>
      </c>
      <c r="G1370" s="2">
        <v>31.532569999999993</v>
      </c>
      <c r="H1370" s="2">
        <v>31.324565</v>
      </c>
      <c r="I1370" s="2">
        <v>31.002363999999996</v>
      </c>
      <c r="J1370" s="2">
        <v>32.499131499999947</v>
      </c>
      <c r="K1370" s="17" t="s">
        <v>47</v>
      </c>
      <c r="L1370" s="17" t="s">
        <v>48</v>
      </c>
      <c r="M1370" s="17" t="s">
        <v>52</v>
      </c>
    </row>
    <row r="1371" spans="1:13" ht="13.5" x14ac:dyDescent="0.25">
      <c r="A1371" s="3">
        <v>44007</v>
      </c>
      <c r="B1371" s="2">
        <v>30.347000000000001</v>
      </c>
      <c r="C1371" s="2">
        <v>40.248144195077877</v>
      </c>
      <c r="D1371" s="2">
        <v>1.7990568317170386E-2</v>
      </c>
      <c r="E1371" s="2">
        <v>0.64313486804861508</v>
      </c>
      <c r="F1371" s="2">
        <v>31.084140000000001</v>
      </c>
      <c r="G1371" s="2">
        <v>31.385259999999995</v>
      </c>
      <c r="H1371" s="2">
        <v>31.271530000000002</v>
      </c>
      <c r="I1371" s="2">
        <v>31.010613999999997</v>
      </c>
      <c r="J1371" s="2">
        <v>32.481453499999951</v>
      </c>
      <c r="K1371" s="17" t="s">
        <v>47</v>
      </c>
      <c r="L1371" s="17" t="s">
        <v>48</v>
      </c>
      <c r="M1371" s="17" t="s">
        <v>52</v>
      </c>
    </row>
    <row r="1372" spans="1:13" ht="13.5" x14ac:dyDescent="0.25">
      <c r="A1372" s="3">
        <v>44008</v>
      </c>
      <c r="B1372" s="2">
        <v>30.347000000000001</v>
      </c>
      <c r="C1372" s="2">
        <v>40.248144195077877</v>
      </c>
      <c r="D1372" s="2">
        <v>0.26030612307593515</v>
      </c>
      <c r="E1372" s="2">
        <v>0.79872017747328883</v>
      </c>
      <c r="F1372" s="2">
        <v>30.789520000000003</v>
      </c>
      <c r="G1372" s="2">
        <v>31.179019999999998</v>
      </c>
      <c r="H1372" s="2">
        <v>31.231755000000003</v>
      </c>
      <c r="I1372" s="2">
        <v>31.016505999999996</v>
      </c>
      <c r="J1372" s="2">
        <v>32.465248999999943</v>
      </c>
      <c r="K1372" s="17" t="s">
        <v>47</v>
      </c>
      <c r="L1372" s="17" t="s">
        <v>48</v>
      </c>
      <c r="M1372" s="17" t="s">
        <v>52</v>
      </c>
    </row>
    <row r="1373" spans="1:13" ht="13.5" x14ac:dyDescent="0.25">
      <c r="A1373" s="3">
        <v>44011</v>
      </c>
      <c r="B1373" s="2">
        <v>30.3201</v>
      </c>
      <c r="C1373" s="2">
        <v>39.998787562458681</v>
      </c>
      <c r="D1373" s="2">
        <v>0.40968376713963295</v>
      </c>
      <c r="E1373" s="2">
        <v>0.94827597548095643</v>
      </c>
      <c r="F1373" s="2">
        <v>30.518979999999999</v>
      </c>
      <c r="G1373" s="2">
        <v>31.011040000000001</v>
      </c>
      <c r="H1373" s="2">
        <v>31.200949999999999</v>
      </c>
      <c r="I1373" s="2">
        <v>31.021859999999993</v>
      </c>
      <c r="J1373" s="2">
        <v>32.448173499999946</v>
      </c>
      <c r="K1373" s="17" t="s">
        <v>47</v>
      </c>
      <c r="L1373" s="17" t="s">
        <v>48</v>
      </c>
      <c r="M1373" s="17" t="s">
        <v>52</v>
      </c>
    </row>
    <row r="1374" spans="1:13" ht="13.5" x14ac:dyDescent="0.25">
      <c r="A1374" s="3">
        <v>44012</v>
      </c>
      <c r="B1374" s="2">
        <v>30.165400000000002</v>
      </c>
      <c r="C1374" s="2">
        <v>38.520726911754089</v>
      </c>
      <c r="D1374" s="2">
        <v>0.43886643679478254</v>
      </c>
      <c r="E1374" s="2">
        <v>1.0767765598833061</v>
      </c>
      <c r="F1374" s="2">
        <v>30.305299999999999</v>
      </c>
      <c r="G1374" s="2">
        <v>30.901549999999997</v>
      </c>
      <c r="H1374" s="2">
        <v>31.132944999999999</v>
      </c>
      <c r="I1374" s="2">
        <v>31.024119999999993</v>
      </c>
      <c r="J1374" s="2">
        <v>32.430913499999939</v>
      </c>
      <c r="K1374" s="17" t="s">
        <v>47</v>
      </c>
      <c r="L1374" s="17" t="s">
        <v>48</v>
      </c>
      <c r="M1374" s="17" t="s">
        <v>52</v>
      </c>
    </row>
    <row r="1375" spans="1:13" ht="13.5" x14ac:dyDescent="0.25">
      <c r="A1375" s="3">
        <v>44013</v>
      </c>
      <c r="B1375" s="2">
        <v>29.608499999999999</v>
      </c>
      <c r="C1375" s="2">
        <v>33.693836103074091</v>
      </c>
      <c r="D1375" s="2">
        <v>0.55125836958107044</v>
      </c>
      <c r="E1375" s="2">
        <v>1.1698753807697597</v>
      </c>
      <c r="F1375" s="2">
        <v>30.157600000000002</v>
      </c>
      <c r="G1375" s="2">
        <v>30.709849999999999</v>
      </c>
      <c r="H1375" s="2">
        <v>31.072450000000003</v>
      </c>
      <c r="I1375" s="2">
        <v>31.006403999999993</v>
      </c>
      <c r="J1375" s="2">
        <v>32.410706999999938</v>
      </c>
      <c r="K1375" s="17" t="s">
        <v>47</v>
      </c>
      <c r="L1375" s="17" t="s">
        <v>48</v>
      </c>
      <c r="M1375" s="17" t="s">
        <v>52</v>
      </c>
    </row>
    <row r="1376" spans="1:13" ht="13.5" x14ac:dyDescent="0.25">
      <c r="A1376" s="3">
        <v>44014</v>
      </c>
      <c r="B1376" s="2">
        <v>29.546600000000002</v>
      </c>
      <c r="C1376" s="2">
        <v>33.195920392629958</v>
      </c>
      <c r="D1376" s="2">
        <v>0.6150485349312298</v>
      </c>
      <c r="E1376" s="2">
        <v>1.2456252940139789</v>
      </c>
      <c r="F1376" s="2">
        <v>29.997520000000002</v>
      </c>
      <c r="G1376" s="2">
        <v>30.540830000000007</v>
      </c>
      <c r="H1376" s="2">
        <v>30.988234999999996</v>
      </c>
      <c r="I1376" s="2">
        <v>30.993341999999988</v>
      </c>
      <c r="J1376" s="2">
        <v>32.387553999999938</v>
      </c>
      <c r="K1376" s="17" t="s">
        <v>47</v>
      </c>
      <c r="L1376" s="17" t="s">
        <v>48</v>
      </c>
      <c r="M1376" s="17" t="s">
        <v>52</v>
      </c>
    </row>
    <row r="1377" spans="1:13" ht="13.5" x14ac:dyDescent="0.25">
      <c r="A1377" s="3">
        <v>44015</v>
      </c>
      <c r="B1377" s="2">
        <v>29.395</v>
      </c>
      <c r="C1377" s="2">
        <v>31.950609592050895</v>
      </c>
      <c r="D1377" s="2">
        <v>0.77824711422345061</v>
      </c>
      <c r="E1377" s="2">
        <v>1.2754776052063583</v>
      </c>
      <c r="F1377" s="2">
        <v>29.807119999999998</v>
      </c>
      <c r="G1377" s="2">
        <v>30.29832</v>
      </c>
      <c r="H1377" s="2">
        <v>30.902335000000001</v>
      </c>
      <c r="I1377" s="2">
        <v>30.980193999999994</v>
      </c>
      <c r="J1377" s="2">
        <v>32.365852999999944</v>
      </c>
      <c r="K1377" s="17" t="s">
        <v>47</v>
      </c>
      <c r="L1377" s="17" t="s">
        <v>48</v>
      </c>
      <c r="M1377" s="17" t="s">
        <v>52</v>
      </c>
    </row>
    <row r="1378" spans="1:13" ht="13.5" x14ac:dyDescent="0.25">
      <c r="A1378" s="3">
        <v>44018</v>
      </c>
      <c r="B1378" s="2">
        <v>29.3919</v>
      </c>
      <c r="C1378" s="2">
        <v>31.924236519107424</v>
      </c>
      <c r="D1378" s="2">
        <v>0.90244489441850817</v>
      </c>
      <c r="E1378" s="2">
        <v>1.2266040558246361</v>
      </c>
      <c r="F1378" s="2">
        <v>29.621479999999998</v>
      </c>
      <c r="G1378" s="2">
        <v>30.070230000000002</v>
      </c>
      <c r="H1378" s="2">
        <v>30.825119999999991</v>
      </c>
      <c r="I1378" s="2">
        <v>30.964037999999995</v>
      </c>
      <c r="J1378" s="2">
        <v>32.342368499999935</v>
      </c>
      <c r="K1378" s="17" t="s">
        <v>47</v>
      </c>
      <c r="L1378" s="17" t="s">
        <v>48</v>
      </c>
      <c r="M1378" s="17" t="s">
        <v>52</v>
      </c>
    </row>
    <row r="1379" spans="1:13" ht="13.5" x14ac:dyDescent="0.25">
      <c r="A1379" s="3">
        <v>44019</v>
      </c>
      <c r="B1379" s="2">
        <v>28.9619</v>
      </c>
      <c r="C1379" s="2">
        <v>28.419973459525195</v>
      </c>
      <c r="D1379" s="2">
        <v>0.97977312796826865</v>
      </c>
      <c r="E1379" s="2">
        <v>1.1271507364647408</v>
      </c>
      <c r="F1379" s="2">
        <v>29.380780000000005</v>
      </c>
      <c r="G1379" s="2">
        <v>29.843040000000002</v>
      </c>
      <c r="H1379" s="2">
        <v>30.72492999999999</v>
      </c>
      <c r="I1379" s="2">
        <v>30.94216999999999</v>
      </c>
      <c r="J1379" s="2">
        <v>32.320563999999933</v>
      </c>
      <c r="K1379" s="17" t="s">
        <v>47</v>
      </c>
      <c r="L1379" s="17" t="s">
        <v>48</v>
      </c>
      <c r="M1379" s="17" t="s">
        <v>52</v>
      </c>
    </row>
    <row r="1380" spans="1:13" ht="13.5" x14ac:dyDescent="0.25">
      <c r="A1380" s="3">
        <v>44020</v>
      </c>
      <c r="B1380" s="2">
        <v>28.9619</v>
      </c>
      <c r="C1380" s="2">
        <v>28.419973459525195</v>
      </c>
      <c r="D1380" s="2">
        <v>0.91865224966146641</v>
      </c>
      <c r="E1380" s="2">
        <v>0.95687277634089074</v>
      </c>
      <c r="F1380" s="2">
        <v>29.251459999999998</v>
      </c>
      <c r="G1380" s="2">
        <v>29.704530000000005</v>
      </c>
      <c r="H1380" s="2">
        <v>30.618549999999992</v>
      </c>
      <c r="I1380" s="2">
        <v>30.913171999999996</v>
      </c>
      <c r="J1380" s="2">
        <v>32.298906999999943</v>
      </c>
      <c r="K1380" s="17" t="s">
        <v>47</v>
      </c>
      <c r="L1380" s="17" t="s">
        <v>48</v>
      </c>
      <c r="M1380" s="17" t="s">
        <v>52</v>
      </c>
    </row>
    <row r="1381" spans="1:13" ht="13.5" x14ac:dyDescent="0.25">
      <c r="A1381" s="3">
        <v>44021</v>
      </c>
      <c r="B1381" s="2">
        <v>29.330100000000002</v>
      </c>
      <c r="C1381" s="2">
        <v>35.455843451615593</v>
      </c>
      <c r="D1381" s="2">
        <v>0.84880709144774613</v>
      </c>
      <c r="E1381" s="2">
        <v>0.76700118452797161</v>
      </c>
      <c r="F1381" s="2">
        <v>29.208159999999999</v>
      </c>
      <c r="G1381" s="2">
        <v>29.602840000000004</v>
      </c>
      <c r="H1381" s="2">
        <v>30.494049999999998</v>
      </c>
      <c r="I1381" s="2">
        <v>30.898725999999993</v>
      </c>
      <c r="J1381" s="2">
        <v>32.280563999999941</v>
      </c>
      <c r="K1381" s="17" t="s">
        <v>47</v>
      </c>
      <c r="L1381" s="17" t="s">
        <v>48</v>
      </c>
      <c r="M1381" s="17" t="s">
        <v>52</v>
      </c>
    </row>
    <row r="1382" spans="1:13" ht="13.5" x14ac:dyDescent="0.25">
      <c r="A1382" s="3">
        <v>44022</v>
      </c>
      <c r="B1382" s="2">
        <v>29.299099999999999</v>
      </c>
      <c r="C1382" s="2">
        <v>35.14264258178828</v>
      </c>
      <c r="D1382" s="2">
        <v>0.79829698639200686</v>
      </c>
      <c r="E1382" s="2">
        <v>0.5692820638550512</v>
      </c>
      <c r="F1382" s="2">
        <v>29.188979999999997</v>
      </c>
      <c r="G1382" s="2">
        <v>29.498049999999999</v>
      </c>
      <c r="H1382" s="2">
        <v>30.338534999999997</v>
      </c>
      <c r="I1382" s="2">
        <v>30.886607999999995</v>
      </c>
      <c r="J1382" s="2">
        <v>32.263524499999946</v>
      </c>
      <c r="K1382" s="17" t="s">
        <v>47</v>
      </c>
      <c r="L1382" s="17" t="s">
        <v>48</v>
      </c>
      <c r="M1382" s="17" t="s">
        <v>52</v>
      </c>
    </row>
    <row r="1383" spans="1:13" ht="13.5" x14ac:dyDescent="0.25">
      <c r="A1383" s="3">
        <v>44025</v>
      </c>
      <c r="B1383" s="2">
        <v>29.3919</v>
      </c>
      <c r="C1383" s="2">
        <v>36.938494161797216</v>
      </c>
      <c r="D1383" s="2">
        <v>0.75055548543503647</v>
      </c>
      <c r="E1383" s="2">
        <v>0.38857089138753687</v>
      </c>
      <c r="F1383" s="2">
        <v>29.188979999999997</v>
      </c>
      <c r="G1383" s="2">
        <v>29.405230000000007</v>
      </c>
      <c r="H1383" s="2">
        <v>30.208134999999999</v>
      </c>
      <c r="I1383" s="2">
        <v>30.876345999999998</v>
      </c>
      <c r="J1383" s="2">
        <v>32.246816499999937</v>
      </c>
      <c r="K1383" s="17" t="s">
        <v>47</v>
      </c>
      <c r="L1383" s="17" t="s">
        <v>51</v>
      </c>
      <c r="M1383" s="17" t="s">
        <v>51</v>
      </c>
    </row>
    <row r="1384" spans="1:13" ht="13.5" x14ac:dyDescent="0.25">
      <c r="A1384" s="3">
        <v>44026</v>
      </c>
      <c r="B1384" s="2">
        <v>29.240300000000001</v>
      </c>
      <c r="C1384" s="2">
        <v>35.222682828719257</v>
      </c>
      <c r="D1384" s="2">
        <v>0.70260524411051151</v>
      </c>
      <c r="E1384" s="2">
        <v>0.25614672024618068</v>
      </c>
      <c r="F1384" s="2">
        <v>29.24466</v>
      </c>
      <c r="G1384" s="2">
        <v>29.312720000000006</v>
      </c>
      <c r="H1384" s="2">
        <v>30.107135</v>
      </c>
      <c r="I1384" s="2">
        <v>30.860103999999996</v>
      </c>
      <c r="J1384" s="2">
        <v>32.227994999999943</v>
      </c>
      <c r="K1384" s="17" t="s">
        <v>49</v>
      </c>
      <c r="L1384" s="17" t="s">
        <v>51</v>
      </c>
      <c r="M1384" s="17" t="s">
        <v>55</v>
      </c>
    </row>
    <row r="1385" spans="1:13" ht="13.5" x14ac:dyDescent="0.25">
      <c r="A1385" s="3">
        <v>44027</v>
      </c>
      <c r="B1385" s="2">
        <v>29.0825</v>
      </c>
      <c r="C1385" s="2">
        <v>33.479428081697193</v>
      </c>
      <c r="D1385" s="2">
        <v>0.59358490980656597</v>
      </c>
      <c r="E1385" s="2">
        <v>0.1630684968671009</v>
      </c>
      <c r="F1385" s="2">
        <v>29.26878</v>
      </c>
      <c r="G1385" s="2">
        <v>29.260120000000001</v>
      </c>
      <c r="H1385" s="2">
        <v>29.984985000000005</v>
      </c>
      <c r="I1385" s="2">
        <v>30.830099999999998</v>
      </c>
      <c r="J1385" s="2">
        <v>32.208384499999951</v>
      </c>
      <c r="K1385" s="17" t="s">
        <v>47</v>
      </c>
      <c r="L1385" s="17" t="s">
        <v>51</v>
      </c>
      <c r="M1385" s="17" t="s">
        <v>53</v>
      </c>
    </row>
    <row r="1386" spans="1:13" ht="13.5" x14ac:dyDescent="0.25">
      <c r="A1386" s="3">
        <v>44028</v>
      </c>
      <c r="B1386" s="2">
        <v>28.466899999999999</v>
      </c>
      <c r="C1386" s="2">
        <v>27.71639116001522</v>
      </c>
      <c r="D1386" s="2">
        <v>0.54347684264755713</v>
      </c>
      <c r="E1386" s="2">
        <v>7.8221991494806964E-2</v>
      </c>
      <c r="F1386" s="2">
        <v>29.096140000000002</v>
      </c>
      <c r="G1386" s="2">
        <v>29.152149999999999</v>
      </c>
      <c r="H1386" s="2">
        <v>29.846490000000006</v>
      </c>
      <c r="I1386" s="2">
        <v>30.792498000000002</v>
      </c>
      <c r="J1386" s="2">
        <v>32.184988999999952</v>
      </c>
      <c r="K1386" s="17" t="s">
        <v>47</v>
      </c>
      <c r="L1386" s="17" t="s">
        <v>48</v>
      </c>
      <c r="M1386" s="17" t="s">
        <v>52</v>
      </c>
    </row>
    <row r="1387" spans="1:13" ht="13.5" x14ac:dyDescent="0.25">
      <c r="A1387" s="3">
        <v>44029</v>
      </c>
      <c r="B1387" s="2">
        <v>28.463799999999999</v>
      </c>
      <c r="C1387" s="2">
        <v>27.690541633754819</v>
      </c>
      <c r="D1387" s="2">
        <v>0.48723574339024367</v>
      </c>
      <c r="E1387" s="2">
        <v>1.8480105303394292E-3</v>
      </c>
      <c r="F1387" s="2">
        <v>28.929079999999999</v>
      </c>
      <c r="G1387" s="2">
        <v>29.059029999999996</v>
      </c>
      <c r="H1387" s="2">
        <v>29.678675000000005</v>
      </c>
      <c r="I1387" s="2">
        <v>30.751887999999997</v>
      </c>
      <c r="J1387" s="2">
        <v>32.162314499999958</v>
      </c>
      <c r="K1387" s="17" t="s">
        <v>47</v>
      </c>
      <c r="L1387" s="17" t="s">
        <v>48</v>
      </c>
      <c r="M1387" s="17" t="s">
        <v>52</v>
      </c>
    </row>
    <row r="1388" spans="1:13" ht="13.5" x14ac:dyDescent="0.25">
      <c r="A1388" s="3">
        <v>44032</v>
      </c>
      <c r="B1388" s="2">
        <v>28.773199999999999</v>
      </c>
      <c r="C1388" s="2">
        <v>34.278718206568001</v>
      </c>
      <c r="D1388" s="2">
        <v>0.42483618421838187</v>
      </c>
      <c r="E1388" s="2">
        <v>-5.0970419975313527E-2</v>
      </c>
      <c r="F1388" s="2">
        <v>28.805340000000001</v>
      </c>
      <c r="G1388" s="2">
        <v>28.997159999999997</v>
      </c>
      <c r="H1388" s="2">
        <v>29.533695000000002</v>
      </c>
      <c r="I1388" s="2">
        <v>30.720412</v>
      </c>
      <c r="J1388" s="2">
        <v>32.143396999999965</v>
      </c>
      <c r="K1388" s="17" t="s">
        <v>47</v>
      </c>
      <c r="L1388" s="17" t="s">
        <v>48</v>
      </c>
      <c r="M1388" s="17" t="s">
        <v>52</v>
      </c>
    </row>
    <row r="1389" spans="1:13" ht="13.5" x14ac:dyDescent="0.25">
      <c r="A1389" s="3">
        <v>44033</v>
      </c>
      <c r="B1389" s="2">
        <v>28.309100000000001</v>
      </c>
      <c r="C1389" s="2">
        <v>29.880878235937033</v>
      </c>
      <c r="D1389" s="2">
        <v>0.34638084658551804</v>
      </c>
      <c r="E1389" s="2">
        <v>-0.1094962676940049</v>
      </c>
      <c r="F1389" s="2">
        <v>28.619100000000003</v>
      </c>
      <c r="G1389" s="2">
        <v>28.93188</v>
      </c>
      <c r="H1389" s="2">
        <v>29.387459999999997</v>
      </c>
      <c r="I1389" s="2">
        <v>30.678240000000002</v>
      </c>
      <c r="J1389" s="2">
        <v>32.121864499999965</v>
      </c>
      <c r="K1389" s="17" t="s">
        <v>47</v>
      </c>
      <c r="L1389" s="17" t="s">
        <v>48</v>
      </c>
      <c r="M1389" s="17" t="s">
        <v>52</v>
      </c>
    </row>
    <row r="1390" spans="1:13" ht="13.5" x14ac:dyDescent="0.25">
      <c r="A1390" s="3">
        <v>44034</v>
      </c>
      <c r="B1390" s="2">
        <v>28.773199999999999</v>
      </c>
      <c r="C1390" s="2">
        <v>38.392858192500505</v>
      </c>
      <c r="D1390" s="2">
        <v>0.25402716785224655</v>
      </c>
      <c r="E1390" s="2">
        <v>-0.16991897915824919</v>
      </c>
      <c r="F1390" s="2">
        <v>28.55724</v>
      </c>
      <c r="G1390" s="2">
        <v>28.913009999999996</v>
      </c>
      <c r="H1390" s="2">
        <v>29.308769999999999</v>
      </c>
      <c r="I1390" s="2">
        <v>30.634979999999999</v>
      </c>
      <c r="J1390" s="2">
        <v>32.102490499999959</v>
      </c>
      <c r="K1390" s="17" t="s">
        <v>47</v>
      </c>
      <c r="L1390" s="17" t="s">
        <v>48</v>
      </c>
      <c r="M1390" s="17" t="s">
        <v>52</v>
      </c>
    </row>
    <row r="1391" spans="1:13" ht="13.5" x14ac:dyDescent="0.25">
      <c r="A1391" s="3">
        <v>44035</v>
      </c>
      <c r="B1391" s="2">
        <v>28.7422</v>
      </c>
      <c r="C1391" s="2">
        <v>38.060502250164944</v>
      </c>
      <c r="D1391" s="2">
        <v>0.23986827804295885</v>
      </c>
      <c r="E1391" s="2">
        <v>-0.24843957367022293</v>
      </c>
      <c r="F1391" s="2">
        <v>28.612299999999998</v>
      </c>
      <c r="G1391" s="2">
        <v>28.854220000000005</v>
      </c>
      <c r="H1391" s="2">
        <v>29.228529999999999</v>
      </c>
      <c r="I1391" s="2">
        <v>30.574009999999998</v>
      </c>
      <c r="J1391" s="2">
        <v>32.084006999999957</v>
      </c>
      <c r="K1391" s="17" t="s">
        <v>47</v>
      </c>
      <c r="L1391" s="17" t="s">
        <v>51</v>
      </c>
      <c r="M1391" s="17" t="s">
        <v>53</v>
      </c>
    </row>
    <row r="1392" spans="1:13" ht="13.5" x14ac:dyDescent="0.25">
      <c r="A1392" s="3">
        <v>44036</v>
      </c>
      <c r="B1392" s="2">
        <v>28.618500000000001</v>
      </c>
      <c r="C1392" s="2">
        <v>36.695423831596734</v>
      </c>
      <c r="D1392" s="2">
        <v>0.23713503641981148</v>
      </c>
      <c r="E1392" s="2">
        <v>-0.33332188804699514</v>
      </c>
      <c r="F1392" s="2">
        <v>28.643240000000002</v>
      </c>
      <c r="G1392" s="2">
        <v>28.786160000000002</v>
      </c>
      <c r="H1392" s="2">
        <v>29.142105000000004</v>
      </c>
      <c r="I1392" s="2">
        <v>30.509977999999997</v>
      </c>
      <c r="J1392" s="2">
        <v>32.063726499999959</v>
      </c>
      <c r="K1392" s="17" t="s">
        <v>49</v>
      </c>
      <c r="L1392" s="17" t="s">
        <v>51</v>
      </c>
      <c r="M1392" s="17" t="s">
        <v>55</v>
      </c>
    </row>
    <row r="1393" spans="1:13" ht="13.5" x14ac:dyDescent="0.25">
      <c r="A1393" s="3">
        <v>44039</v>
      </c>
      <c r="B1393" s="2">
        <v>28.463799999999999</v>
      </c>
      <c r="C1393" s="2">
        <v>35.00454376366099</v>
      </c>
      <c r="D1393" s="2">
        <v>0.26578352191255661</v>
      </c>
      <c r="E1393" s="2">
        <v>-0.4043831376809901</v>
      </c>
      <c r="F1393" s="2">
        <v>28.58136</v>
      </c>
      <c r="G1393" s="2">
        <v>28.693349999999999</v>
      </c>
      <c r="H1393" s="2">
        <v>29.049290000000003</v>
      </c>
      <c r="I1393" s="2">
        <v>30.442851999999998</v>
      </c>
      <c r="J1393" s="2">
        <v>32.043526999999962</v>
      </c>
      <c r="K1393" s="17" t="s">
        <v>47</v>
      </c>
      <c r="L1393" s="17" t="s">
        <v>51</v>
      </c>
      <c r="M1393" s="17" t="s">
        <v>52</v>
      </c>
    </row>
    <row r="1394" spans="1:13" ht="13.5" x14ac:dyDescent="0.25">
      <c r="A1394" s="3">
        <v>44040</v>
      </c>
      <c r="B1394" s="2">
        <v>28.370899999999999</v>
      </c>
      <c r="C1394" s="2">
        <v>33.991606222251946</v>
      </c>
      <c r="D1394" s="2">
        <v>0.27933508721983813</v>
      </c>
      <c r="E1394" s="2">
        <v>-0.46464396638386829</v>
      </c>
      <c r="F1394" s="2">
        <v>28.593720000000001</v>
      </c>
      <c r="G1394" s="2">
        <v>28.606410000000004</v>
      </c>
      <c r="H1394" s="2">
        <v>28.959565000000005</v>
      </c>
      <c r="I1394" s="2">
        <v>30.362081999999997</v>
      </c>
      <c r="J1394" s="2">
        <v>32.022376999999963</v>
      </c>
      <c r="K1394" s="17" t="s">
        <v>49</v>
      </c>
      <c r="L1394" s="17" t="s">
        <v>51</v>
      </c>
      <c r="M1394" s="17" t="s">
        <v>55</v>
      </c>
    </row>
    <row r="1395" spans="1:13" ht="13.5" x14ac:dyDescent="0.25">
      <c r="A1395" s="3">
        <v>44041</v>
      </c>
      <c r="B1395" s="2">
        <v>28.157499999999999</v>
      </c>
      <c r="C1395" s="2">
        <v>31.720869841870723</v>
      </c>
      <c r="D1395" s="2">
        <v>0.28820728126719786</v>
      </c>
      <c r="E1395" s="2">
        <v>-0.52015719672183192</v>
      </c>
      <c r="F1395" s="2">
        <v>28.470580000000002</v>
      </c>
      <c r="G1395" s="2">
        <v>28.513909999999999</v>
      </c>
      <c r="H1395" s="2">
        <v>28.887015000000002</v>
      </c>
      <c r="I1395" s="2">
        <v>30.277101999999996</v>
      </c>
      <c r="J1395" s="2">
        <v>32.000086499999966</v>
      </c>
      <c r="K1395" s="17" t="s">
        <v>47</v>
      </c>
      <c r="L1395" s="17" t="s">
        <v>51</v>
      </c>
      <c r="M1395" s="17" t="s">
        <v>52</v>
      </c>
    </row>
    <row r="1396" spans="1:13" ht="13.5" x14ac:dyDescent="0.25">
      <c r="A1396" s="3">
        <v>44042</v>
      </c>
      <c r="B1396" s="2">
        <v>28.163699999999999</v>
      </c>
      <c r="C1396" s="2">
        <v>31.86328564268544</v>
      </c>
      <c r="D1396" s="2">
        <v>0.20724837596223011</v>
      </c>
      <c r="E1396" s="2">
        <v>-0.55916820245615573</v>
      </c>
      <c r="F1396" s="2">
        <v>28.354880000000001</v>
      </c>
      <c r="G1396" s="2">
        <v>28.48359</v>
      </c>
      <c r="H1396" s="2">
        <v>28.817869999999992</v>
      </c>
      <c r="I1396" s="2">
        <v>30.192187999999998</v>
      </c>
      <c r="J1396" s="2">
        <v>31.976662999999967</v>
      </c>
      <c r="K1396" s="17" t="s">
        <v>47</v>
      </c>
      <c r="L1396" s="17" t="s">
        <v>51</v>
      </c>
      <c r="M1396" s="17" t="s">
        <v>52</v>
      </c>
    </row>
    <row r="1397" spans="1:13" ht="13.5" x14ac:dyDescent="0.25">
      <c r="A1397" s="3">
        <v>44046</v>
      </c>
      <c r="B1397" s="2">
        <v>28.618500000000001</v>
      </c>
      <c r="C1397" s="2">
        <v>41.502105835454088</v>
      </c>
      <c r="D1397" s="2">
        <v>0.11074668803426491</v>
      </c>
      <c r="E1397" s="2">
        <v>-0.58657377662273924</v>
      </c>
      <c r="F1397" s="2">
        <v>28.354880000000001</v>
      </c>
      <c r="G1397" s="2">
        <v>28.499059999999997</v>
      </c>
      <c r="H1397" s="2">
        <v>28.779044999999996</v>
      </c>
      <c r="I1397" s="2">
        <v>30.127565999999998</v>
      </c>
      <c r="J1397" s="2">
        <v>31.955351499999963</v>
      </c>
      <c r="K1397" s="17" t="s">
        <v>49</v>
      </c>
      <c r="L1397" s="17" t="s">
        <v>51</v>
      </c>
      <c r="M1397" s="17" t="s">
        <v>51</v>
      </c>
    </row>
    <row r="1398" spans="1:13" ht="13.5" x14ac:dyDescent="0.25">
      <c r="A1398" s="3">
        <v>44047</v>
      </c>
      <c r="B1398" s="2">
        <v>28.247199999999999</v>
      </c>
      <c r="C1398" s="2">
        <v>36.911278526838437</v>
      </c>
      <c r="D1398" s="2">
        <v>0.10721862269999605</v>
      </c>
      <c r="E1398" s="2">
        <v>-0.60579816409169807</v>
      </c>
      <c r="F1398" s="2">
        <v>28.311559999999997</v>
      </c>
      <c r="G1398" s="2">
        <v>28.446460000000002</v>
      </c>
      <c r="H1398" s="2">
        <v>28.721809999999998</v>
      </c>
      <c r="I1398" s="2">
        <v>30.061999999999998</v>
      </c>
      <c r="J1398" s="2">
        <v>31.931888999999966</v>
      </c>
      <c r="K1398" s="17" t="s">
        <v>47</v>
      </c>
      <c r="L1398" s="17" t="s">
        <v>48</v>
      </c>
      <c r="M1398" s="17" t="s">
        <v>52</v>
      </c>
    </row>
    <row r="1399" spans="1:13" ht="13.5" x14ac:dyDescent="0.25">
      <c r="A1399" s="3">
        <v>44048</v>
      </c>
      <c r="B1399" s="2">
        <v>28.4328</v>
      </c>
      <c r="C1399" s="2">
        <v>40.456881519406927</v>
      </c>
      <c r="D1399" s="2">
        <v>2.4078758148078805E-2</v>
      </c>
      <c r="E1399" s="2">
        <v>-0.61798771300173994</v>
      </c>
      <c r="F1399" s="2">
        <v>28.323940000000004</v>
      </c>
      <c r="G1399" s="2">
        <v>28.458829999999999</v>
      </c>
      <c r="H1399" s="2">
        <v>28.695354999999999</v>
      </c>
      <c r="I1399" s="2">
        <v>30.000146000000001</v>
      </c>
      <c r="J1399" s="2">
        <v>31.911416499999962</v>
      </c>
      <c r="K1399" s="17" t="s">
        <v>47</v>
      </c>
      <c r="L1399" s="17" t="s">
        <v>48</v>
      </c>
      <c r="M1399" s="17" t="s">
        <v>53</v>
      </c>
    </row>
    <row r="1400" spans="1:13" ht="13.5" x14ac:dyDescent="0.25">
      <c r="A1400" s="3">
        <v>44049</v>
      </c>
      <c r="B1400" s="2">
        <v>28.185300000000002</v>
      </c>
      <c r="C1400" s="2">
        <v>37.435510535873561</v>
      </c>
      <c r="D1400" s="2">
        <v>4.6989932551579017E-2</v>
      </c>
      <c r="E1400" s="2">
        <v>-0.62535736916731488</v>
      </c>
      <c r="F1400" s="2">
        <v>28.329500000000003</v>
      </c>
      <c r="G1400" s="2">
        <v>28.400040000000001</v>
      </c>
      <c r="H1400" s="2">
        <v>28.656524999999998</v>
      </c>
      <c r="I1400" s="2">
        <v>29.933342000000003</v>
      </c>
      <c r="J1400" s="2">
        <v>31.889706499999967</v>
      </c>
      <c r="K1400" s="17" t="s">
        <v>47</v>
      </c>
      <c r="L1400" s="17" t="s">
        <v>48</v>
      </c>
      <c r="M1400" s="17" t="s">
        <v>53</v>
      </c>
    </row>
    <row r="1401" spans="1:13" ht="13.5" x14ac:dyDescent="0.25">
      <c r="A1401" s="3">
        <v>44050</v>
      </c>
      <c r="B1401" s="2">
        <v>28.773199999999999</v>
      </c>
      <c r="C1401" s="2">
        <v>47.470712180159168</v>
      </c>
      <c r="D1401" s="2">
        <v>2.2787121243194264E-2</v>
      </c>
      <c r="E1401" s="2">
        <v>-0.59295829606632844</v>
      </c>
      <c r="F1401" s="2">
        <v>28.4514</v>
      </c>
      <c r="G1401" s="2">
        <v>28.40314</v>
      </c>
      <c r="H1401" s="2">
        <v>28.628680000000003</v>
      </c>
      <c r="I1401" s="2">
        <v>29.880652000000005</v>
      </c>
      <c r="J1401" s="2">
        <v>31.871112999999959</v>
      </c>
      <c r="K1401" s="17" t="s">
        <v>47</v>
      </c>
      <c r="L1401" s="17" t="s">
        <v>48</v>
      </c>
      <c r="M1401" s="17" t="s">
        <v>53</v>
      </c>
    </row>
    <row r="1402" spans="1:13" ht="13.5" x14ac:dyDescent="0.25">
      <c r="A1402" s="3">
        <v>44053</v>
      </c>
      <c r="B1402" s="2">
        <v>28.463799999999999</v>
      </c>
      <c r="C1402" s="2">
        <v>43.514882820666898</v>
      </c>
      <c r="D1402" s="2">
        <v>7.0995953321464356E-3</v>
      </c>
      <c r="E1402" s="2">
        <v>-0.53358639068489022</v>
      </c>
      <c r="F1402" s="2">
        <v>28.420460000000002</v>
      </c>
      <c r="G1402" s="2">
        <v>28.387670000000004</v>
      </c>
      <c r="H1402" s="2">
        <v>28.586914999999998</v>
      </c>
      <c r="I1402" s="2">
        <v>29.827078000000007</v>
      </c>
      <c r="J1402" s="2">
        <v>31.850648499999966</v>
      </c>
      <c r="K1402" s="17" t="s">
        <v>47</v>
      </c>
      <c r="L1402" s="17" t="s">
        <v>48</v>
      </c>
      <c r="M1402" s="17" t="s">
        <v>52</v>
      </c>
    </row>
    <row r="1403" spans="1:13" ht="13.5" x14ac:dyDescent="0.25">
      <c r="A1403" s="3">
        <v>44054</v>
      </c>
      <c r="B1403" s="2">
        <v>28.463799999999999</v>
      </c>
      <c r="C1403" s="2">
        <v>43.514882820666898</v>
      </c>
      <c r="D1403" s="2">
        <v>-2.7309145428159098E-2</v>
      </c>
      <c r="E1403" s="2">
        <v>-0.45713035665607715</v>
      </c>
      <c r="F1403" s="2">
        <v>28.463779999999996</v>
      </c>
      <c r="G1403" s="2">
        <v>28.387669999999996</v>
      </c>
      <c r="H1403" s="2">
        <v>28.540510000000001</v>
      </c>
      <c r="I1403" s="2">
        <v>29.777630000000009</v>
      </c>
      <c r="J1403" s="2">
        <v>31.830684999999967</v>
      </c>
      <c r="K1403" s="17" t="s">
        <v>49</v>
      </c>
      <c r="L1403" s="17" t="s">
        <v>51</v>
      </c>
      <c r="M1403" s="17" t="s">
        <v>55</v>
      </c>
    </row>
    <row r="1404" spans="1:13" ht="13.5" x14ac:dyDescent="0.25">
      <c r="A1404" s="3">
        <v>44055</v>
      </c>
      <c r="B1404" s="2">
        <v>28.773199999999999</v>
      </c>
      <c r="C1404" s="2">
        <v>48.492815091082662</v>
      </c>
      <c r="D1404" s="2">
        <v>-9.116717143206543E-2</v>
      </c>
      <c r="E1404" s="2">
        <v>-0.36756258028647493</v>
      </c>
      <c r="F1404" s="2">
        <v>28.531860000000002</v>
      </c>
      <c r="G1404" s="2">
        <v>28.427900000000001</v>
      </c>
      <c r="H1404" s="2">
        <v>28.517155000000002</v>
      </c>
      <c r="I1404" s="2">
        <v>29.722584000000005</v>
      </c>
      <c r="J1404" s="2">
        <v>31.812047499999967</v>
      </c>
      <c r="K1404" s="17" t="s">
        <v>49</v>
      </c>
      <c r="L1404" s="17" t="s">
        <v>50</v>
      </c>
      <c r="M1404" s="17" t="s">
        <v>55</v>
      </c>
    </row>
    <row r="1405" spans="1:13" ht="13.5" x14ac:dyDescent="0.25">
      <c r="A1405" s="3">
        <v>44057</v>
      </c>
      <c r="B1405" s="2">
        <v>28.8505</v>
      </c>
      <c r="C1405" s="2">
        <v>49.685838745199632</v>
      </c>
      <c r="D1405" s="2">
        <v>-0.18330075680341906</v>
      </c>
      <c r="E1405" s="2">
        <v>-0.275434159204615</v>
      </c>
      <c r="F1405" s="2">
        <v>28.664899999999999</v>
      </c>
      <c r="G1405" s="2">
        <v>28.497199999999999</v>
      </c>
      <c r="H1405" s="2">
        <v>28.505554999999998</v>
      </c>
      <c r="I1405" s="2">
        <v>29.683226000000008</v>
      </c>
      <c r="J1405" s="2">
        <v>31.794105499999965</v>
      </c>
      <c r="K1405" s="17" t="s">
        <v>49</v>
      </c>
      <c r="L1405" s="17" t="s">
        <v>50</v>
      </c>
      <c r="M1405" s="17" t="s">
        <v>55</v>
      </c>
    </row>
    <row r="1406" spans="1:13" ht="13.5" x14ac:dyDescent="0.25">
      <c r="A1406" s="3">
        <v>44060</v>
      </c>
      <c r="B1406" s="2">
        <v>28.463799999999999</v>
      </c>
      <c r="C1406" s="2">
        <v>44.173652173306628</v>
      </c>
      <c r="D1406" s="2">
        <v>-0.23169543757239097</v>
      </c>
      <c r="E1406" s="2">
        <v>-0.18249842696562163</v>
      </c>
      <c r="F1406" s="2">
        <v>28.603019999999997</v>
      </c>
      <c r="G1406" s="2">
        <v>28.527209999999997</v>
      </c>
      <c r="H1406" s="2">
        <v>28.505399999999998</v>
      </c>
      <c r="I1406" s="2">
        <v>29.627884000000005</v>
      </c>
      <c r="J1406" s="2">
        <v>31.773198999999966</v>
      </c>
      <c r="K1406" s="17" t="s">
        <v>49</v>
      </c>
      <c r="L1406" s="17" t="s">
        <v>51</v>
      </c>
      <c r="M1406" s="17" t="s">
        <v>54</v>
      </c>
    </row>
    <row r="1407" spans="1:13" ht="13.5" x14ac:dyDescent="0.25">
      <c r="A1407" s="3">
        <v>44061</v>
      </c>
      <c r="B1407" s="2">
        <v>28.463799999999999</v>
      </c>
      <c r="C1407" s="2">
        <v>44.173652173306621</v>
      </c>
      <c r="D1407" s="2">
        <v>-0.20042180640766105</v>
      </c>
      <c r="E1407" s="2">
        <v>-9.1170815174078851E-2</v>
      </c>
      <c r="F1407" s="2">
        <v>28.603019999999997</v>
      </c>
      <c r="G1407" s="2">
        <v>28.511740000000003</v>
      </c>
      <c r="H1407" s="2">
        <v>28.505399999999991</v>
      </c>
      <c r="I1407" s="2">
        <v>29.574900000000007</v>
      </c>
      <c r="J1407" s="2">
        <v>31.753470999999973</v>
      </c>
      <c r="K1407" s="17" t="s">
        <v>49</v>
      </c>
      <c r="L1407" s="17" t="s">
        <v>50</v>
      </c>
      <c r="M1407" s="17" t="s">
        <v>51</v>
      </c>
    </row>
    <row r="1408" spans="1:13" ht="13.5" x14ac:dyDescent="0.25">
      <c r="A1408" s="3">
        <v>44062</v>
      </c>
      <c r="B1408" s="2">
        <v>28.247199999999999</v>
      </c>
      <c r="C1408" s="2">
        <v>41.204135699058924</v>
      </c>
      <c r="D1408" s="2">
        <v>-0.21295133405457634</v>
      </c>
      <c r="E1408" s="2">
        <v>-1.4687244744574918E-3</v>
      </c>
      <c r="F1408" s="2">
        <v>28.559699999999999</v>
      </c>
      <c r="G1408" s="2">
        <v>28.511740000000003</v>
      </c>
      <c r="H1408" s="2">
        <v>28.479099999999999</v>
      </c>
      <c r="I1408" s="2">
        <v>29.521120000000007</v>
      </c>
      <c r="J1408" s="2">
        <v>31.732645499999975</v>
      </c>
      <c r="K1408" s="17" t="s">
        <v>49</v>
      </c>
      <c r="L1408" s="17" t="s">
        <v>50</v>
      </c>
      <c r="M1408" s="17" t="s">
        <v>54</v>
      </c>
    </row>
    <row r="1409" spans="1:13" ht="13.5" x14ac:dyDescent="0.25">
      <c r="A1409" s="3">
        <v>44064</v>
      </c>
      <c r="B1409" s="2">
        <v>28.463799999999999</v>
      </c>
      <c r="C1409" s="2">
        <v>45.173301237467868</v>
      </c>
      <c r="D1409" s="2">
        <v>-0.20783171800524158</v>
      </c>
      <c r="E1409" s="2">
        <v>8.1658784659589992E-2</v>
      </c>
      <c r="F1409" s="2">
        <v>28.497819999999997</v>
      </c>
      <c r="G1409" s="2">
        <v>28.51484</v>
      </c>
      <c r="H1409" s="2">
        <v>28.486834999999996</v>
      </c>
      <c r="I1409" s="2">
        <v>29.471082000000003</v>
      </c>
      <c r="J1409" s="2">
        <v>31.709970999999982</v>
      </c>
      <c r="K1409" s="17" t="s">
        <v>49</v>
      </c>
      <c r="L1409" s="17" t="s">
        <v>51</v>
      </c>
      <c r="M1409" s="17" t="s">
        <v>54</v>
      </c>
    </row>
    <row r="1410" spans="1:13" ht="13.5" x14ac:dyDescent="0.25">
      <c r="A1410" s="3">
        <v>44067</v>
      </c>
      <c r="B1410" s="2">
        <v>28.262699999999999</v>
      </c>
      <c r="C1410" s="2">
        <v>42.3169901532263</v>
      </c>
      <c r="D1410" s="2">
        <v>-0.22498607331695553</v>
      </c>
      <c r="E1410" s="2">
        <v>0.15832475208360697</v>
      </c>
      <c r="F1410" s="2">
        <v>28.38026</v>
      </c>
      <c r="G1410" s="2">
        <v>28.522579999999998</v>
      </c>
      <c r="H1410" s="2">
        <v>28.461309999999997</v>
      </c>
      <c r="I1410" s="2">
        <v>29.414546000000005</v>
      </c>
      <c r="J1410" s="2">
        <v>31.684817999999982</v>
      </c>
      <c r="K1410" s="17" t="s">
        <v>47</v>
      </c>
      <c r="L1410" s="17" t="s">
        <v>48</v>
      </c>
      <c r="M1410" s="17" t="s">
        <v>52</v>
      </c>
    </row>
    <row r="1411" spans="1:13" ht="13.5" x14ac:dyDescent="0.25">
      <c r="A1411" s="3">
        <v>44068</v>
      </c>
      <c r="B1411" s="2">
        <v>28.463799999999999</v>
      </c>
      <c r="C1411" s="2">
        <v>45.994440587747633</v>
      </c>
      <c r="D1411" s="2">
        <v>-0.16119434516155451</v>
      </c>
      <c r="E1411" s="2">
        <v>0.20778179421282392</v>
      </c>
      <c r="F1411" s="2">
        <v>28.38026</v>
      </c>
      <c r="G1411" s="2">
        <v>28.491639999999997</v>
      </c>
      <c r="H1411" s="2">
        <v>28.447390000000002</v>
      </c>
      <c r="I1411" s="2">
        <v>29.347420000000007</v>
      </c>
      <c r="J1411" s="2">
        <v>31.660670499999984</v>
      </c>
      <c r="K1411" s="17" t="s">
        <v>47</v>
      </c>
      <c r="L1411" s="17" t="s">
        <v>51</v>
      </c>
      <c r="M1411" s="17" t="s">
        <v>51</v>
      </c>
    </row>
    <row r="1412" spans="1:13" ht="13.5" x14ac:dyDescent="0.25">
      <c r="A1412" s="3">
        <v>44069</v>
      </c>
      <c r="B1412" s="2">
        <v>28.262699999999999</v>
      </c>
      <c r="C1412" s="2">
        <v>43.039486871853804</v>
      </c>
      <c r="D1412" s="2">
        <v>-0.13855587614906995</v>
      </c>
      <c r="E1412" s="2">
        <v>0.2367763902582693</v>
      </c>
      <c r="F1412" s="2">
        <v>28.340039999999998</v>
      </c>
      <c r="G1412" s="2">
        <v>28.471529999999994</v>
      </c>
      <c r="H1412" s="2">
        <v>28.429600000000001</v>
      </c>
      <c r="I1412" s="2">
        <v>29.264486000000005</v>
      </c>
      <c r="J1412" s="2">
        <v>31.636253999999987</v>
      </c>
      <c r="K1412" s="17" t="s">
        <v>47</v>
      </c>
      <c r="L1412" s="17" t="s">
        <v>48</v>
      </c>
      <c r="M1412" s="17" t="s">
        <v>52</v>
      </c>
    </row>
    <row r="1413" spans="1:13" ht="13.5" x14ac:dyDescent="0.25">
      <c r="A1413" s="3">
        <v>44070</v>
      </c>
      <c r="B1413" s="2">
        <v>28.265799999999999</v>
      </c>
      <c r="C1413" s="2">
        <v>43.100173162546277</v>
      </c>
      <c r="D1413" s="2">
        <v>-0.1171780912971343</v>
      </c>
      <c r="E1413" s="2">
        <v>0.24830517485678327</v>
      </c>
      <c r="F1413" s="2">
        <v>28.343759999999996</v>
      </c>
      <c r="G1413" s="2">
        <v>28.451729999999998</v>
      </c>
      <c r="H1413" s="2">
        <v>28.419699999999999</v>
      </c>
      <c r="I1413" s="2">
        <v>29.189804000000002</v>
      </c>
      <c r="J1413" s="2">
        <v>31.612589499999991</v>
      </c>
      <c r="K1413" s="17" t="s">
        <v>47</v>
      </c>
      <c r="L1413" s="17" t="s">
        <v>48</v>
      </c>
      <c r="M1413" s="17" t="s">
        <v>53</v>
      </c>
    </row>
    <row r="1414" spans="1:13" ht="13.5" x14ac:dyDescent="0.25">
      <c r="A1414" s="3">
        <v>44071</v>
      </c>
      <c r="B1414" s="2">
        <v>28.154399999999999</v>
      </c>
      <c r="C1414" s="2">
        <v>41.393474823827503</v>
      </c>
      <c r="D1414" s="2">
        <v>-4.0985489589239421E-2</v>
      </c>
      <c r="E1414" s="2">
        <v>0.24331848283186996</v>
      </c>
      <c r="F1414" s="2">
        <v>28.281880000000001</v>
      </c>
      <c r="G1414" s="2">
        <v>28.389849999999996</v>
      </c>
      <c r="H1414" s="2">
        <v>28.408875000000002</v>
      </c>
      <c r="I1414" s="2">
        <v>29.127686000000004</v>
      </c>
      <c r="J1414" s="2">
        <v>31.58838299999999</v>
      </c>
      <c r="K1414" s="17" t="s">
        <v>47</v>
      </c>
      <c r="L1414" s="17" t="s">
        <v>48</v>
      </c>
      <c r="M1414" s="17" t="s">
        <v>52</v>
      </c>
    </row>
    <row r="1415" spans="1:13" ht="13.5" x14ac:dyDescent="0.25">
      <c r="A1415" s="3">
        <v>44074</v>
      </c>
      <c r="B1415" s="2">
        <v>28.154399999999999</v>
      </c>
      <c r="C1415" s="2">
        <v>41.393474823827503</v>
      </c>
      <c r="D1415" s="2">
        <v>3.8120799379502301E-2</v>
      </c>
      <c r="E1415" s="2">
        <v>0.22994596599168277</v>
      </c>
      <c r="F1415" s="2">
        <v>28.260219999999997</v>
      </c>
      <c r="G1415" s="2">
        <v>28.320240000000002</v>
      </c>
      <c r="H1415" s="2">
        <v>28.408719999999999</v>
      </c>
      <c r="I1415" s="2">
        <v>29.060264000000004</v>
      </c>
      <c r="J1415" s="2">
        <v>31.564161499999997</v>
      </c>
      <c r="K1415" s="17" t="s">
        <v>47</v>
      </c>
      <c r="L1415" s="17" t="s">
        <v>48</v>
      </c>
      <c r="M1415" s="17" t="s">
        <v>52</v>
      </c>
    </row>
    <row r="1416" spans="1:13" ht="13.5" x14ac:dyDescent="0.25">
      <c r="A1416" s="3">
        <v>44075</v>
      </c>
      <c r="B1416" s="2">
        <v>28.092500000000001</v>
      </c>
      <c r="C1416" s="2">
        <v>40.363465809528243</v>
      </c>
      <c r="D1416" s="2">
        <v>5.2689877068637259E-2</v>
      </c>
      <c r="E1416" s="2">
        <v>0.21313839524182671</v>
      </c>
      <c r="F1416" s="2">
        <v>28.185960000000001</v>
      </c>
      <c r="G1416" s="2">
        <v>28.283110000000001</v>
      </c>
      <c r="H1416" s="2">
        <v>28.405159999999995</v>
      </c>
      <c r="I1416" s="2">
        <v>28.997377999999998</v>
      </c>
      <c r="J1416" s="2">
        <v>31.539483499999996</v>
      </c>
      <c r="K1416" s="17" t="s">
        <v>47</v>
      </c>
      <c r="L1416" s="17" t="s">
        <v>48</v>
      </c>
      <c r="M1416" s="17" t="s">
        <v>52</v>
      </c>
    </row>
    <row r="1417" spans="1:13" ht="13.5" x14ac:dyDescent="0.25">
      <c r="A1417" s="3">
        <v>44076</v>
      </c>
      <c r="B1417" s="2">
        <v>28.247199999999999</v>
      </c>
      <c r="C1417" s="2">
        <v>44.106750414573547</v>
      </c>
      <c r="D1417" s="2">
        <v>5.6276021958201028E-2</v>
      </c>
      <c r="E1417" s="2">
        <v>0.20440899180102085</v>
      </c>
      <c r="F1417" s="2">
        <v>28.182859999999998</v>
      </c>
      <c r="G1417" s="2">
        <v>28.261450000000004</v>
      </c>
      <c r="H1417" s="2">
        <v>28.386595000000007</v>
      </c>
      <c r="I1417" s="2">
        <v>28.925919999999998</v>
      </c>
      <c r="J1417" s="2">
        <v>31.517199499999993</v>
      </c>
      <c r="K1417" s="17" t="s">
        <v>47</v>
      </c>
      <c r="L1417" s="17" t="s">
        <v>48</v>
      </c>
      <c r="M1417" s="17" t="s">
        <v>52</v>
      </c>
    </row>
    <row r="1418" spans="1:13" ht="13.5" x14ac:dyDescent="0.25">
      <c r="A1418" s="3">
        <v>44077</v>
      </c>
      <c r="B1418" s="2">
        <v>28.154399999999999</v>
      </c>
      <c r="C1418" s="2">
        <v>42.387950907536045</v>
      </c>
      <c r="D1418" s="2">
        <v>3.446373066702435E-2</v>
      </c>
      <c r="E1418" s="2">
        <v>0.16928668419457726</v>
      </c>
      <c r="F1418" s="2">
        <v>28.16058</v>
      </c>
      <c r="G1418" s="2">
        <v>28.25217</v>
      </c>
      <c r="H1418" s="2">
        <v>28.381955000000005</v>
      </c>
      <c r="I1418" s="2">
        <v>28.855551999999992</v>
      </c>
      <c r="J1418" s="2">
        <v>31.493567499999994</v>
      </c>
      <c r="K1418" s="17" t="s">
        <v>47</v>
      </c>
      <c r="L1418" s="17" t="s">
        <v>48</v>
      </c>
      <c r="M1418" s="17" t="s">
        <v>52</v>
      </c>
    </row>
    <row r="1419" spans="1:13" ht="13.5" x14ac:dyDescent="0.25">
      <c r="A1419" s="3">
        <v>44078</v>
      </c>
      <c r="B1419" s="2">
        <v>28.274999999999999</v>
      </c>
      <c r="C1419" s="2">
        <v>45.367530592333061</v>
      </c>
      <c r="D1419" s="2">
        <v>4.2428873038129922E-2</v>
      </c>
      <c r="E1419" s="2">
        <v>0.12382016632079118</v>
      </c>
      <c r="F1419" s="2">
        <v>28.184699999999999</v>
      </c>
      <c r="G1419" s="2">
        <v>28.23329</v>
      </c>
      <c r="H1419" s="2">
        <v>28.374065000000002</v>
      </c>
      <c r="I1419" s="2">
        <v>28.796375999999992</v>
      </c>
      <c r="J1419" s="2">
        <v>31.471422499999989</v>
      </c>
      <c r="K1419" s="17" t="s">
        <v>47</v>
      </c>
      <c r="L1419" s="17" t="s">
        <v>48</v>
      </c>
      <c r="M1419" s="17" t="s">
        <v>53</v>
      </c>
    </row>
    <row r="1420" spans="1:13" ht="13.5" x14ac:dyDescent="0.25">
      <c r="A1420" s="3">
        <v>44081</v>
      </c>
      <c r="B1420" s="2">
        <v>28.154399999999999</v>
      </c>
      <c r="C1420" s="2">
        <v>42.974035694535061</v>
      </c>
      <c r="D1420" s="2">
        <v>2.8332288023605656E-2</v>
      </c>
      <c r="E1420" s="2">
        <v>7.4039578751864357E-2</v>
      </c>
      <c r="F1420" s="2">
        <v>28.184700000000003</v>
      </c>
      <c r="G1420" s="2">
        <v>28.222460000000002</v>
      </c>
      <c r="H1420" s="2">
        <v>28.372520000000002</v>
      </c>
      <c r="I1420" s="2">
        <v>28.752523999999994</v>
      </c>
      <c r="J1420" s="2">
        <v>31.449101499999998</v>
      </c>
      <c r="K1420" s="17" t="s">
        <v>47</v>
      </c>
      <c r="L1420" s="17" t="s">
        <v>48</v>
      </c>
      <c r="M1420" s="17" t="s">
        <v>51</v>
      </c>
    </row>
    <row r="1421" spans="1:13" ht="13.5" x14ac:dyDescent="0.25">
      <c r="A1421" s="3">
        <v>44082</v>
      </c>
      <c r="B1421" s="2">
        <v>28.148199999999999</v>
      </c>
      <c r="C1421" s="2">
        <v>42.848878479840209</v>
      </c>
      <c r="D1421" s="2">
        <v>4.9596988789733842E-2</v>
      </c>
      <c r="E1421" s="2">
        <v>2.1929748491586458E-2</v>
      </c>
      <c r="F1421" s="2">
        <v>28.195839999999997</v>
      </c>
      <c r="G1421" s="2">
        <v>28.190899999999999</v>
      </c>
      <c r="H1421" s="2">
        <v>28.341269999999998</v>
      </c>
      <c r="I1421" s="2">
        <v>28.708547999999997</v>
      </c>
      <c r="J1421" s="2">
        <v>31.426778999999996</v>
      </c>
      <c r="K1421" s="17" t="s">
        <v>47</v>
      </c>
      <c r="L1421" s="17" t="s">
        <v>48</v>
      </c>
      <c r="M1421" s="17" t="s">
        <v>53</v>
      </c>
    </row>
    <row r="1422" spans="1:13" ht="13.5" x14ac:dyDescent="0.25">
      <c r="A1422" s="3">
        <v>44083</v>
      </c>
      <c r="B1422" s="2">
        <v>28.247199999999999</v>
      </c>
      <c r="C1422" s="2">
        <v>45.574588550647952</v>
      </c>
      <c r="D1422" s="2">
        <v>3.1016945358185666E-2</v>
      </c>
      <c r="E1422" s="2">
        <v>-3.0986111153597045E-2</v>
      </c>
      <c r="F1422" s="2">
        <v>28.195839999999997</v>
      </c>
      <c r="G1422" s="2">
        <v>28.189350000000001</v>
      </c>
      <c r="H1422" s="2">
        <v>28.330439999999999</v>
      </c>
      <c r="I1422" s="2">
        <v>28.666551999999992</v>
      </c>
      <c r="J1422" s="2">
        <v>31.405953499999995</v>
      </c>
      <c r="K1422" s="17" t="s">
        <v>47</v>
      </c>
      <c r="L1422" s="17" t="s">
        <v>48</v>
      </c>
      <c r="M1422" s="17" t="s">
        <v>51</v>
      </c>
    </row>
    <row r="1423" spans="1:13" ht="13.5" x14ac:dyDescent="0.25">
      <c r="A1423" s="3">
        <v>44084</v>
      </c>
      <c r="B1423" s="2">
        <v>28.5566</v>
      </c>
      <c r="C1423" s="2">
        <v>53.102498354500113</v>
      </c>
      <c r="D1423" s="2">
        <v>-6.1584954540876424E-3</v>
      </c>
      <c r="E1423" s="2">
        <v>-7.8065633927796876E-2</v>
      </c>
      <c r="F1423" s="2">
        <v>28.276280000000003</v>
      </c>
      <c r="G1423" s="2">
        <v>28.218430000000001</v>
      </c>
      <c r="H1423" s="2">
        <v>28.335079999999998</v>
      </c>
      <c r="I1423" s="2">
        <v>28.631281999999992</v>
      </c>
      <c r="J1423" s="2">
        <v>31.385216500000002</v>
      </c>
      <c r="K1423" s="17" t="s">
        <v>49</v>
      </c>
      <c r="L1423" s="17" t="s">
        <v>50</v>
      </c>
      <c r="M1423" s="17" t="s">
        <v>55</v>
      </c>
    </row>
    <row r="1424" spans="1:13" ht="13.5" x14ac:dyDescent="0.25">
      <c r="A1424" s="3">
        <v>44085</v>
      </c>
      <c r="B1424" s="2">
        <v>30.295300000000001</v>
      </c>
      <c r="C1424" s="2">
        <v>74.471574431382649</v>
      </c>
      <c r="D1424" s="2">
        <v>-0.18445938503117887</v>
      </c>
      <c r="E1424" s="2">
        <v>-0.13208296343190035</v>
      </c>
      <c r="F1424" s="2">
        <v>28.680340000000001</v>
      </c>
      <c r="G1424" s="2">
        <v>28.43252</v>
      </c>
      <c r="H1424" s="2">
        <v>28.411185</v>
      </c>
      <c r="I1424" s="2">
        <v>28.633879999999994</v>
      </c>
      <c r="J1424" s="2">
        <v>31.373173000000001</v>
      </c>
      <c r="K1424" s="17" t="s">
        <v>49</v>
      </c>
      <c r="L1424" s="17" t="s">
        <v>50</v>
      </c>
      <c r="M1424" s="17" t="s">
        <v>55</v>
      </c>
    </row>
    <row r="1425" spans="1:13" ht="13.5" x14ac:dyDescent="0.25">
      <c r="A1425" s="3">
        <v>44088</v>
      </c>
      <c r="B1425" s="2">
        <v>30.6295</v>
      </c>
      <c r="C1425" s="2">
        <v>76.671876553081233</v>
      </c>
      <c r="D1425" s="2">
        <v>-0.37120498928637957</v>
      </c>
      <c r="E1425" s="2">
        <v>-0.18082192326921692</v>
      </c>
      <c r="F1425" s="2">
        <v>29.175360000000001</v>
      </c>
      <c r="G1425" s="2">
        <v>28.680030000000006</v>
      </c>
      <c r="H1425" s="2">
        <v>28.500135</v>
      </c>
      <c r="I1425" s="2">
        <v>28.654299999999992</v>
      </c>
      <c r="J1425" s="2">
        <v>31.363964000000006</v>
      </c>
      <c r="K1425" s="17" t="s">
        <v>49</v>
      </c>
      <c r="L1425" s="17" t="s">
        <v>50</v>
      </c>
      <c r="M1425" s="17" t="s">
        <v>55</v>
      </c>
    </row>
    <row r="1426" spans="1:13" ht="13.5" x14ac:dyDescent="0.25">
      <c r="A1426" s="3">
        <v>44089</v>
      </c>
      <c r="B1426" s="2">
        <v>29.856000000000002</v>
      </c>
      <c r="C1426" s="2">
        <v>63.113206624042327</v>
      </c>
      <c r="D1426" s="2">
        <v>-0.49371844003576371</v>
      </c>
      <c r="E1426" s="2">
        <v>-0.24172095226233056</v>
      </c>
      <c r="F1426" s="2">
        <v>29.516919999999999</v>
      </c>
      <c r="G1426" s="2">
        <v>28.856379999999994</v>
      </c>
      <c r="H1426" s="2">
        <v>28.569745000000001</v>
      </c>
      <c r="I1426" s="2">
        <v>28.66048799999999</v>
      </c>
      <c r="J1426" s="2">
        <v>31.350460500000004</v>
      </c>
      <c r="K1426" s="17" t="s">
        <v>49</v>
      </c>
      <c r="L1426" s="17" t="s">
        <v>50</v>
      </c>
      <c r="M1426" s="17" t="s">
        <v>55</v>
      </c>
    </row>
    <row r="1427" spans="1:13" ht="13.5" x14ac:dyDescent="0.25">
      <c r="A1427" s="3">
        <v>44090</v>
      </c>
      <c r="B1427" s="2">
        <v>29.856000000000002</v>
      </c>
      <c r="C1427" s="2">
        <v>63.113206624042334</v>
      </c>
      <c r="D1427" s="2">
        <v>-0.58037520697575928</v>
      </c>
      <c r="E1427" s="2">
        <v>-0.35584088244915391</v>
      </c>
      <c r="F1427" s="2">
        <v>29.83868</v>
      </c>
      <c r="G1427" s="2">
        <v>29.01726</v>
      </c>
      <c r="H1427" s="2">
        <v>28.639355000000002</v>
      </c>
      <c r="I1427" s="2">
        <v>28.669707999999993</v>
      </c>
      <c r="J1427" s="2">
        <v>31.336220500000003</v>
      </c>
      <c r="K1427" s="17" t="s">
        <v>49</v>
      </c>
      <c r="L1427" s="17" t="s">
        <v>50</v>
      </c>
      <c r="M1427" s="17" t="s">
        <v>55</v>
      </c>
    </row>
    <row r="1428" spans="1:13" ht="13.5" x14ac:dyDescent="0.25">
      <c r="A1428" s="3">
        <v>44091</v>
      </c>
      <c r="B1428" s="2">
        <v>29.979800000000001</v>
      </c>
      <c r="C1428" s="2">
        <v>64.285549533576386</v>
      </c>
      <c r="D1428" s="2">
        <v>-0.68343591945609106</v>
      </c>
      <c r="E1428" s="2">
        <v>-0.44634872956252813</v>
      </c>
      <c r="F1428" s="2">
        <v>30.12332</v>
      </c>
      <c r="G1428" s="2">
        <v>29.199800000000003</v>
      </c>
      <c r="H1428" s="2">
        <v>28.725984999999998</v>
      </c>
      <c r="I1428" s="2">
        <v>28.681465999999997</v>
      </c>
      <c r="J1428" s="2">
        <v>31.322599500000006</v>
      </c>
      <c r="K1428" s="17" t="s">
        <v>49</v>
      </c>
      <c r="L1428" s="17" t="s">
        <v>50</v>
      </c>
      <c r="M1428" s="17" t="s">
        <v>55</v>
      </c>
    </row>
    <row r="1429" spans="1:13" ht="13.5" x14ac:dyDescent="0.25">
      <c r="A1429" s="3">
        <v>44092</v>
      </c>
      <c r="B1429" s="2">
        <v>29.979800000000001</v>
      </c>
      <c r="C1429" s="2">
        <v>64.285549533576386</v>
      </c>
      <c r="D1429" s="2">
        <v>-0.7586414814340614</v>
      </c>
      <c r="E1429" s="2">
        <v>-0.53933725574514713</v>
      </c>
      <c r="F1429" s="2">
        <v>30.060219999999997</v>
      </c>
      <c r="G1429" s="2">
        <v>29.370280000000001</v>
      </c>
      <c r="H1429" s="2">
        <v>28.801784999999995</v>
      </c>
      <c r="I1429" s="2">
        <v>28.701823999999998</v>
      </c>
      <c r="J1429" s="2">
        <v>31.308978500000009</v>
      </c>
      <c r="K1429" s="17" t="s">
        <v>49</v>
      </c>
      <c r="L1429" s="17" t="s">
        <v>50</v>
      </c>
      <c r="M1429" s="17" t="s">
        <v>54</v>
      </c>
    </row>
    <row r="1430" spans="1:13" ht="13.5" x14ac:dyDescent="0.25">
      <c r="A1430" s="3">
        <v>44095</v>
      </c>
      <c r="B1430" s="2">
        <v>29.917899999999999</v>
      </c>
      <c r="C1430" s="2">
        <v>63.122213056201318</v>
      </c>
      <c r="D1430" s="2">
        <v>-0.84231431225515507</v>
      </c>
      <c r="E1430" s="2">
        <v>-0.63515737938895689</v>
      </c>
      <c r="F1430" s="2">
        <v>29.917899999999996</v>
      </c>
      <c r="G1430" s="2">
        <v>29.54663</v>
      </c>
      <c r="H1430" s="2">
        <v>28.884544999999996</v>
      </c>
      <c r="I1430" s="2">
        <v>28.720943999999999</v>
      </c>
      <c r="J1430" s="2">
        <v>31.295048000000005</v>
      </c>
      <c r="K1430" s="17" t="s">
        <v>47</v>
      </c>
      <c r="L1430" s="17" t="s">
        <v>51</v>
      </c>
      <c r="M1430" s="17" t="s">
        <v>52</v>
      </c>
    </row>
    <row r="1431" spans="1:13" ht="13.5" x14ac:dyDescent="0.25">
      <c r="A1431" s="3">
        <v>44096</v>
      </c>
      <c r="B1431" s="2">
        <v>29.732299999999999</v>
      </c>
      <c r="C1431" s="2">
        <v>59.637375682862881</v>
      </c>
      <c r="D1431" s="2">
        <v>-0.90557348953943162</v>
      </c>
      <c r="E1431" s="2">
        <v>-0.73249492543420425</v>
      </c>
      <c r="F1431" s="2">
        <v>29.893160000000002</v>
      </c>
      <c r="G1431" s="2">
        <v>29.705040000000004</v>
      </c>
      <c r="H1431" s="2">
        <v>28.947970000000005</v>
      </c>
      <c r="I1431" s="2">
        <v>28.728987999999994</v>
      </c>
      <c r="J1431" s="2">
        <v>31.280189500000006</v>
      </c>
      <c r="K1431" s="17" t="s">
        <v>47</v>
      </c>
      <c r="L1431" s="17" t="s">
        <v>51</v>
      </c>
      <c r="M1431" s="17" t="s">
        <v>52</v>
      </c>
    </row>
    <row r="1432" spans="1:13" ht="13.5" x14ac:dyDescent="0.25">
      <c r="A1432" s="3">
        <v>44097</v>
      </c>
      <c r="B1432" s="2">
        <v>29.856000000000002</v>
      </c>
      <c r="C1432" s="2">
        <v>61.175810527475434</v>
      </c>
      <c r="D1432" s="2">
        <v>-0.95680021260216108</v>
      </c>
      <c r="E1432" s="2">
        <v>-0.81931288783482581</v>
      </c>
      <c r="F1432" s="2">
        <v>29.893160000000002</v>
      </c>
      <c r="G1432" s="2">
        <v>29.865919999999999</v>
      </c>
      <c r="H1432" s="2">
        <v>29.027635000000004</v>
      </c>
      <c r="I1432" s="2">
        <v>28.740125999999997</v>
      </c>
      <c r="J1432" s="2">
        <v>31.265934500000004</v>
      </c>
      <c r="K1432" s="17" t="s">
        <v>49</v>
      </c>
      <c r="L1432" s="17" t="s">
        <v>51</v>
      </c>
      <c r="M1432" s="17" t="s">
        <v>51</v>
      </c>
    </row>
    <row r="1433" spans="1:13" ht="13.5" x14ac:dyDescent="0.25">
      <c r="A1433" s="3">
        <v>44098</v>
      </c>
      <c r="B1433" s="2">
        <v>29.7075</v>
      </c>
      <c r="C1433" s="2">
        <v>58.302841960256174</v>
      </c>
      <c r="D1433" s="2">
        <v>-0.94576530659601588</v>
      </c>
      <c r="E1433" s="2">
        <v>-0.89543794647403252</v>
      </c>
      <c r="F1433" s="2">
        <v>29.838699999999999</v>
      </c>
      <c r="G1433" s="2">
        <v>29.981010000000005</v>
      </c>
      <c r="H1433" s="2">
        <v>29.099719999999998</v>
      </c>
      <c r="I1433" s="2">
        <v>28.746437999999998</v>
      </c>
      <c r="J1433" s="2">
        <v>31.250804500000008</v>
      </c>
      <c r="K1433" s="17" t="s">
        <v>49</v>
      </c>
      <c r="L1433" s="17" t="s">
        <v>51</v>
      </c>
      <c r="M1433" s="17" t="s">
        <v>54</v>
      </c>
    </row>
    <row r="1434" spans="1:13" ht="13.5" x14ac:dyDescent="0.25">
      <c r="A1434" s="3">
        <v>44099</v>
      </c>
      <c r="B1434" s="2">
        <v>29.7013</v>
      </c>
      <c r="C1434" s="2">
        <v>58.179992085118194</v>
      </c>
      <c r="D1434" s="2">
        <v>-0.67150587531944694</v>
      </c>
      <c r="E1434" s="2">
        <v>-0.95417676504585514</v>
      </c>
      <c r="F1434" s="2">
        <v>29.782999999999998</v>
      </c>
      <c r="G1434" s="2">
        <v>29.921609999999998</v>
      </c>
      <c r="H1434" s="2">
        <v>29.177064999999999</v>
      </c>
      <c r="I1434" s="2">
        <v>28.755657999999997</v>
      </c>
      <c r="J1434" s="2">
        <v>31.235555000000009</v>
      </c>
      <c r="K1434" s="17" t="s">
        <v>47</v>
      </c>
      <c r="L1434" s="17" t="s">
        <v>48</v>
      </c>
      <c r="M1434" s="17" t="s">
        <v>52</v>
      </c>
    </row>
    <row r="1435" spans="1:13" ht="13.5" x14ac:dyDescent="0.25">
      <c r="A1435" s="3">
        <v>44102</v>
      </c>
      <c r="B1435" s="2">
        <v>29.3919</v>
      </c>
      <c r="C1435" s="2">
        <v>52.261878285906555</v>
      </c>
      <c r="D1435" s="2">
        <v>-0.36787463001365595</v>
      </c>
      <c r="E1435" s="2">
        <v>-1.003612938351059</v>
      </c>
      <c r="F1435" s="2">
        <v>29.677800000000001</v>
      </c>
      <c r="G1435" s="2">
        <v>29.79785</v>
      </c>
      <c r="H1435" s="2">
        <v>29.238939999999996</v>
      </c>
      <c r="I1435" s="2">
        <v>28.761845999999995</v>
      </c>
      <c r="J1435" s="2">
        <v>31.216048000000004</v>
      </c>
      <c r="K1435" s="17" t="s">
        <v>47</v>
      </c>
      <c r="L1435" s="17" t="s">
        <v>48</v>
      </c>
      <c r="M1435" s="17" t="s">
        <v>52</v>
      </c>
    </row>
    <row r="1436" spans="1:13" ht="13.5" x14ac:dyDescent="0.25">
      <c r="A1436" s="3">
        <v>44103</v>
      </c>
      <c r="B1436" s="2">
        <v>30.0107</v>
      </c>
      <c r="C1436" s="2">
        <v>60.841212220042571</v>
      </c>
      <c r="D1436" s="2">
        <v>-0.27652793206736348</v>
      </c>
      <c r="E1436" s="2">
        <v>-1.0346886048239181</v>
      </c>
      <c r="F1436" s="2">
        <v>29.733479999999997</v>
      </c>
      <c r="G1436" s="2">
        <v>29.813319999999997</v>
      </c>
      <c r="H1436" s="2">
        <v>29.334849999999996</v>
      </c>
      <c r="I1436" s="2">
        <v>28.792721999999998</v>
      </c>
      <c r="J1436" s="2">
        <v>31.201697500000009</v>
      </c>
      <c r="K1436" s="17" t="s">
        <v>47</v>
      </c>
      <c r="L1436" s="17" t="s">
        <v>48</v>
      </c>
      <c r="M1436" s="17" t="s">
        <v>53</v>
      </c>
    </row>
    <row r="1437" spans="1:13" ht="13.5" x14ac:dyDescent="0.25">
      <c r="A1437" s="3">
        <v>44104</v>
      </c>
      <c r="B1437" s="2">
        <v>29.113499999999998</v>
      </c>
      <c r="C1437" s="2">
        <v>47.509346164976954</v>
      </c>
      <c r="D1437" s="2">
        <v>-0.13711239456451452</v>
      </c>
      <c r="E1437" s="2">
        <v>-0.9984792153136568</v>
      </c>
      <c r="F1437" s="2">
        <v>29.584980000000002</v>
      </c>
      <c r="G1437" s="2">
        <v>29.739069999999998</v>
      </c>
      <c r="H1437" s="2">
        <v>29.378165000000003</v>
      </c>
      <c r="I1437" s="2">
        <v>28.805715999999997</v>
      </c>
      <c r="J1437" s="2">
        <v>31.182271500000009</v>
      </c>
      <c r="K1437" s="17" t="s">
        <v>47</v>
      </c>
      <c r="L1437" s="17" t="s">
        <v>48</v>
      </c>
      <c r="M1437" s="17" t="s">
        <v>52</v>
      </c>
    </row>
    <row r="1438" spans="1:13" ht="13.5" x14ac:dyDescent="0.25">
      <c r="A1438" s="3">
        <v>44105</v>
      </c>
      <c r="B1438" s="2">
        <v>29.0825</v>
      </c>
      <c r="C1438" s="2">
        <v>47.125106197057598</v>
      </c>
      <c r="D1438" s="2">
        <v>3.4828259242054571E-3</v>
      </c>
      <c r="E1438" s="2">
        <v>-0.9187558573659349</v>
      </c>
      <c r="F1438" s="2">
        <v>29.459980000000002</v>
      </c>
      <c r="G1438" s="2">
        <v>29.649339999999995</v>
      </c>
      <c r="H1438" s="2">
        <v>29.424570000000006</v>
      </c>
      <c r="I1438" s="2">
        <v>28.811901999999996</v>
      </c>
      <c r="J1438" s="2">
        <v>31.162690500000011</v>
      </c>
      <c r="K1438" s="17" t="s">
        <v>47</v>
      </c>
      <c r="L1438" s="17" t="s">
        <v>48</v>
      </c>
      <c r="M1438" s="17" t="s">
        <v>52</v>
      </c>
    </row>
    <row r="1439" spans="1:13" ht="13.5" x14ac:dyDescent="0.25">
      <c r="A1439" s="3">
        <v>44106</v>
      </c>
      <c r="B1439" s="2">
        <v>28.2163</v>
      </c>
      <c r="C1439" s="2">
        <v>37.901153273343432</v>
      </c>
      <c r="D1439" s="2">
        <v>0.18798469011423791</v>
      </c>
      <c r="E1439" s="2">
        <v>-0.8059943001136668</v>
      </c>
      <c r="F1439" s="2">
        <v>29.162979999999997</v>
      </c>
      <c r="G1439" s="2">
        <v>29.472989999999992</v>
      </c>
      <c r="H1439" s="2">
        <v>29.421635000000002</v>
      </c>
      <c r="I1439" s="2">
        <v>28.810045999999996</v>
      </c>
      <c r="J1439" s="2">
        <v>31.138557500000015</v>
      </c>
      <c r="K1439" s="17" t="s">
        <v>47</v>
      </c>
      <c r="L1439" s="17" t="s">
        <v>48</v>
      </c>
      <c r="M1439" s="17" t="s">
        <v>52</v>
      </c>
    </row>
    <row r="1440" spans="1:13" ht="13.5" x14ac:dyDescent="0.25">
      <c r="A1440" s="3">
        <v>44109</v>
      </c>
      <c r="B1440" s="2">
        <v>29.0825</v>
      </c>
      <c r="C1440" s="2">
        <v>48.712112522334962</v>
      </c>
      <c r="D1440" s="2">
        <v>0.27680598325327566</v>
      </c>
      <c r="E1440" s="2">
        <v>-0.68421842196780991</v>
      </c>
      <c r="F1440" s="2">
        <v>29.101100000000002</v>
      </c>
      <c r="G1440" s="2">
        <v>29.38945</v>
      </c>
      <c r="H1440" s="2">
        <v>29.468040000000002</v>
      </c>
      <c r="I1440" s="2">
        <v>28.816231999999999</v>
      </c>
      <c r="J1440" s="2">
        <v>31.11875550000002</v>
      </c>
      <c r="K1440" s="17" t="s">
        <v>47</v>
      </c>
      <c r="L1440" s="17" t="s">
        <v>48</v>
      </c>
      <c r="M1440" s="17" t="s">
        <v>52</v>
      </c>
    </row>
    <row r="1441" spans="1:13" ht="13.5" x14ac:dyDescent="0.25">
      <c r="A1441" s="3">
        <v>44110</v>
      </c>
      <c r="B1441" s="2">
        <v>29.3919</v>
      </c>
      <c r="C1441" s="2">
        <v>51.93118618050508</v>
      </c>
      <c r="D1441" s="2">
        <v>0.30128869459294094</v>
      </c>
      <c r="E1441" s="2">
        <v>-0.56348217579836191</v>
      </c>
      <c r="F1441" s="2">
        <v>28.977339999999998</v>
      </c>
      <c r="G1441" s="2">
        <v>29.355409999999999</v>
      </c>
      <c r="H1441" s="2">
        <v>29.530224999999994</v>
      </c>
      <c r="I1441" s="2">
        <v>28.829226000000002</v>
      </c>
      <c r="J1441" s="2">
        <v>31.100574500000015</v>
      </c>
      <c r="K1441" s="17" t="s">
        <v>47</v>
      </c>
      <c r="L1441" s="17" t="s">
        <v>48</v>
      </c>
      <c r="M1441" s="17" t="s">
        <v>52</v>
      </c>
    </row>
    <row r="1442" spans="1:13" ht="13.5" x14ac:dyDescent="0.25">
      <c r="A1442" s="3">
        <v>44111</v>
      </c>
      <c r="B1442" s="2">
        <v>29.122800000000002</v>
      </c>
      <c r="C1442" s="2">
        <v>49.047731683915977</v>
      </c>
      <c r="D1442" s="2">
        <v>0.35988012148762749</v>
      </c>
      <c r="E1442" s="2">
        <v>-0.46635185619213271</v>
      </c>
      <c r="F1442" s="2">
        <v>28.979200000000002</v>
      </c>
      <c r="G1442" s="2">
        <v>29.28209</v>
      </c>
      <c r="H1442" s="2">
        <v>29.574004999999993</v>
      </c>
      <c r="I1442" s="2">
        <v>28.839312</v>
      </c>
      <c r="J1442" s="2">
        <v>31.08104800000002</v>
      </c>
      <c r="K1442" s="17" t="s">
        <v>47</v>
      </c>
      <c r="L1442" s="17" t="s">
        <v>48</v>
      </c>
      <c r="M1442" s="17" t="s">
        <v>53</v>
      </c>
    </row>
    <row r="1443" spans="1:13" ht="13.5" x14ac:dyDescent="0.25">
      <c r="A1443" s="3">
        <v>44112</v>
      </c>
      <c r="B1443" s="2">
        <v>29.3919</v>
      </c>
      <c r="C1443" s="2">
        <v>51.922553527339062</v>
      </c>
      <c r="D1443" s="2">
        <v>0.36725995598930439</v>
      </c>
      <c r="E1443" s="2">
        <v>-0.39142717829447593</v>
      </c>
      <c r="F1443" s="2">
        <v>29.041080000000001</v>
      </c>
      <c r="G1443" s="2">
        <v>29.250530000000005</v>
      </c>
      <c r="H1443" s="2">
        <v>29.615769999999998</v>
      </c>
      <c r="I1443" s="2">
        <v>28.857874000000002</v>
      </c>
      <c r="J1443" s="2">
        <v>31.062572500000016</v>
      </c>
      <c r="K1443" s="17" t="s">
        <v>47</v>
      </c>
      <c r="L1443" s="17" t="s">
        <v>48</v>
      </c>
      <c r="M1443" s="17" t="s">
        <v>53</v>
      </c>
    </row>
    <row r="1444" spans="1:13" ht="13.5" x14ac:dyDescent="0.25">
      <c r="A1444" s="3">
        <v>44113</v>
      </c>
      <c r="B1444" s="2">
        <v>29.1754</v>
      </c>
      <c r="C1444" s="2">
        <v>49.502614432166553</v>
      </c>
      <c r="D1444" s="2">
        <v>0.38753635104344752</v>
      </c>
      <c r="E1444" s="2">
        <v>-0.32359672691125468</v>
      </c>
      <c r="F1444" s="2">
        <v>29.232900000000001</v>
      </c>
      <c r="G1444" s="2">
        <v>29.197940000000006</v>
      </c>
      <c r="H1444" s="2">
        <v>29.559774999999995</v>
      </c>
      <c r="I1444" s="2">
        <v>28.873964000000001</v>
      </c>
      <c r="J1444" s="2">
        <v>31.043456000000013</v>
      </c>
      <c r="K1444" s="17" t="s">
        <v>47</v>
      </c>
      <c r="L1444" s="17" t="s">
        <v>51</v>
      </c>
      <c r="M1444" s="17" t="s">
        <v>53</v>
      </c>
    </row>
    <row r="1445" spans="1:13" ht="13.5" x14ac:dyDescent="0.25">
      <c r="A1445" s="3">
        <v>44116</v>
      </c>
      <c r="B1445" s="2">
        <v>29.1754</v>
      </c>
      <c r="C1445" s="2">
        <v>49.502614432166553</v>
      </c>
      <c r="D1445" s="2">
        <v>0.35739920926485524</v>
      </c>
      <c r="E1445" s="2">
        <v>-0.25117269363942518</v>
      </c>
      <c r="F1445" s="2">
        <v>29.251479999999997</v>
      </c>
      <c r="G1445" s="2">
        <v>29.176290000000005</v>
      </c>
      <c r="H1445" s="2">
        <v>29.487069999999996</v>
      </c>
      <c r="I1445" s="2">
        <v>28.894322000000006</v>
      </c>
      <c r="J1445" s="2">
        <v>31.024325000000022</v>
      </c>
      <c r="K1445" s="17" t="s">
        <v>47</v>
      </c>
      <c r="L1445" s="17" t="s">
        <v>51</v>
      </c>
      <c r="M1445" s="17" t="s">
        <v>53</v>
      </c>
    </row>
    <row r="1446" spans="1:13" ht="13.5" x14ac:dyDescent="0.25">
      <c r="A1446" s="3">
        <v>44117</v>
      </c>
      <c r="B1446" s="2">
        <v>29.0825</v>
      </c>
      <c r="C1446" s="2">
        <v>48.38047783511032</v>
      </c>
      <c r="D1446" s="2">
        <v>0.4342632809851672</v>
      </c>
      <c r="E1446" s="2">
        <v>-0.17848164054365281</v>
      </c>
      <c r="F1446" s="2">
        <v>29.189600000000002</v>
      </c>
      <c r="G1446" s="2">
        <v>29.083469999999998</v>
      </c>
      <c r="H1446" s="2">
        <v>29.448394999999994</v>
      </c>
      <c r="I1446" s="2">
        <v>28.912698000000006</v>
      </c>
      <c r="J1446" s="2">
        <v>31.003565500000022</v>
      </c>
      <c r="K1446" s="17" t="s">
        <v>47</v>
      </c>
      <c r="L1446" s="17" t="s">
        <v>51</v>
      </c>
      <c r="M1446" s="17" t="s">
        <v>52</v>
      </c>
    </row>
    <row r="1447" spans="1:13" ht="13.5" x14ac:dyDescent="0.25">
      <c r="A1447" s="3">
        <v>44118</v>
      </c>
      <c r="B1447" s="2">
        <v>29.0825</v>
      </c>
      <c r="C1447" s="2">
        <v>48.380477835110327</v>
      </c>
      <c r="D1447" s="2">
        <v>0.3620825590454082</v>
      </c>
      <c r="E1447" s="2">
        <v>-0.11568103104691077</v>
      </c>
      <c r="F1447" s="2">
        <v>29.181540000000002</v>
      </c>
      <c r="G1447" s="2">
        <v>29.080369999999998</v>
      </c>
      <c r="H1447" s="2">
        <v>29.40972</v>
      </c>
      <c r="I1447" s="2">
        <v>28.92197800000001</v>
      </c>
      <c r="J1447" s="2">
        <v>30.979639000000024</v>
      </c>
      <c r="K1447" s="17" t="s">
        <v>47</v>
      </c>
      <c r="L1447" s="17" t="s">
        <v>51</v>
      </c>
      <c r="M1447" s="17" t="s">
        <v>52</v>
      </c>
    </row>
    <row r="1448" spans="1:13" ht="13.5" x14ac:dyDescent="0.25">
      <c r="A1448" s="3">
        <v>44120</v>
      </c>
      <c r="B1448" s="2">
        <v>29.0825</v>
      </c>
      <c r="C1448" s="2">
        <v>48.380477835110327</v>
      </c>
      <c r="D1448" s="2">
        <v>0.29698845998667522</v>
      </c>
      <c r="E1448" s="2">
        <v>-5.2120546854126489E-2</v>
      </c>
      <c r="F1448" s="2">
        <v>29.11966</v>
      </c>
      <c r="G1448" s="2">
        <v>29.080369999999998</v>
      </c>
      <c r="H1448" s="2">
        <v>29.364854999999999</v>
      </c>
      <c r="I1448" s="2">
        <v>28.938684000000009</v>
      </c>
      <c r="J1448" s="2">
        <v>30.958290500000025</v>
      </c>
      <c r="K1448" s="17" t="s">
        <v>47</v>
      </c>
      <c r="L1448" s="17" t="s">
        <v>51</v>
      </c>
      <c r="M1448" s="17" t="s">
        <v>52</v>
      </c>
    </row>
    <row r="1449" spans="1:13" ht="13.5" x14ac:dyDescent="0.25">
      <c r="A1449" s="3">
        <v>44123</v>
      </c>
      <c r="B1449" s="2">
        <v>29.0825</v>
      </c>
      <c r="C1449" s="2">
        <v>48.380477835110327</v>
      </c>
      <c r="D1449" s="2">
        <v>0.1093427873909576</v>
      </c>
      <c r="E1449" s="2">
        <v>2.6224899354249723E-3</v>
      </c>
      <c r="F1449" s="2">
        <v>29.101080000000003</v>
      </c>
      <c r="G1449" s="2">
        <v>29.166989999999998</v>
      </c>
      <c r="H1449" s="2">
        <v>29.319989999999997</v>
      </c>
      <c r="I1449" s="2">
        <v>28.951678000000005</v>
      </c>
      <c r="J1449" s="2">
        <v>30.936942000000027</v>
      </c>
      <c r="K1449" s="17" t="s">
        <v>47</v>
      </c>
      <c r="L1449" s="17" t="s">
        <v>51</v>
      </c>
      <c r="M1449" s="17" t="s">
        <v>52</v>
      </c>
    </row>
    <row r="1450" spans="1:13" ht="13.5" x14ac:dyDescent="0.25">
      <c r="A1450" s="3">
        <v>44124</v>
      </c>
      <c r="B1450" s="2">
        <v>29.0825</v>
      </c>
      <c r="C1450" s="2">
        <v>48.380477835110327</v>
      </c>
      <c r="D1450" s="2">
        <v>8.4471188777317963E-2</v>
      </c>
      <c r="E1450" s="2">
        <v>5.2948409068031804E-2</v>
      </c>
      <c r="F1450" s="2">
        <v>29.0825</v>
      </c>
      <c r="G1450" s="2">
        <v>29.166989999999998</v>
      </c>
      <c r="H1450" s="2">
        <v>29.278219999999997</v>
      </c>
      <c r="I1450" s="2">
        <v>28.969622000000005</v>
      </c>
      <c r="J1450" s="2">
        <v>30.915431500000025</v>
      </c>
      <c r="K1450" s="17" t="s">
        <v>47</v>
      </c>
      <c r="L1450" s="17" t="s">
        <v>51</v>
      </c>
      <c r="M1450" s="17" t="s">
        <v>52</v>
      </c>
    </row>
    <row r="1451" spans="1:13" ht="13.5" x14ac:dyDescent="0.25">
      <c r="A1451" s="3">
        <v>44125</v>
      </c>
      <c r="B1451" s="2">
        <v>29.0794</v>
      </c>
      <c r="C1451" s="2">
        <v>48.327525934923479</v>
      </c>
      <c r="D1451" s="2">
        <v>0.1118518885668891</v>
      </c>
      <c r="E1451" s="2">
        <v>9.7257913602855808E-2</v>
      </c>
      <c r="F1451" s="2">
        <v>29.081880000000002</v>
      </c>
      <c r="G1451" s="2">
        <v>29.135740000000006</v>
      </c>
      <c r="H1451" s="2">
        <v>29.245574999999995</v>
      </c>
      <c r="I1451" s="2">
        <v>28.975746000000004</v>
      </c>
      <c r="J1451" s="2">
        <v>30.892889000000029</v>
      </c>
      <c r="K1451" s="17" t="s">
        <v>47</v>
      </c>
      <c r="L1451" s="17" t="s">
        <v>51</v>
      </c>
      <c r="M1451" s="17" t="s">
        <v>52</v>
      </c>
    </row>
    <row r="1452" spans="1:13" ht="13.5" x14ac:dyDescent="0.25">
      <c r="A1452" s="3">
        <v>44126</v>
      </c>
      <c r="B1452" s="2">
        <v>29.0764</v>
      </c>
      <c r="C1452" s="2">
        <v>48.272463539175618</v>
      </c>
      <c r="D1452" s="2">
        <v>9.4412814173342241E-2</v>
      </c>
      <c r="E1452" s="2">
        <v>0.11673188416094102</v>
      </c>
      <c r="F1452" s="2">
        <v>29.080660000000002</v>
      </c>
      <c r="G1452" s="2">
        <v>29.131100000000004</v>
      </c>
      <c r="H1452" s="2">
        <v>29.206595</v>
      </c>
      <c r="I1452" s="2">
        <v>28.987998000000008</v>
      </c>
      <c r="J1452" s="2">
        <v>30.872526500000021</v>
      </c>
      <c r="K1452" s="17" t="s">
        <v>47</v>
      </c>
      <c r="L1452" s="17" t="s">
        <v>51</v>
      </c>
      <c r="M1452" s="17" t="s">
        <v>52</v>
      </c>
    </row>
    <row r="1453" spans="1:13" ht="13.5" x14ac:dyDescent="0.25">
      <c r="A1453" s="3">
        <v>44127</v>
      </c>
      <c r="B1453" s="2">
        <v>28.463799999999999</v>
      </c>
      <c r="C1453" s="2">
        <v>38.600869668025474</v>
      </c>
      <c r="D1453" s="2">
        <v>0.16698034490007174</v>
      </c>
      <c r="E1453" s="2">
        <v>0.11846476058660292</v>
      </c>
      <c r="F1453" s="2">
        <v>28.956919999999997</v>
      </c>
      <c r="G1453" s="2">
        <v>29.03829</v>
      </c>
      <c r="H1453" s="2">
        <v>29.144410000000001</v>
      </c>
      <c r="I1453" s="2">
        <v>28.987998000000001</v>
      </c>
      <c r="J1453" s="2">
        <v>30.849822500000023</v>
      </c>
      <c r="K1453" s="17" t="s">
        <v>47</v>
      </c>
      <c r="L1453" s="17" t="s">
        <v>51</v>
      </c>
      <c r="M1453" s="17" t="s">
        <v>52</v>
      </c>
    </row>
    <row r="1454" spans="1:13" ht="13.5" x14ac:dyDescent="0.25">
      <c r="A1454" s="3">
        <v>44130</v>
      </c>
      <c r="B1454" s="2">
        <v>29.0825</v>
      </c>
      <c r="C1454" s="2">
        <v>49.586671639762109</v>
      </c>
      <c r="D1454" s="2">
        <v>0.15337165421702181</v>
      </c>
      <c r="E1454" s="2">
        <v>0.10636852748567094</v>
      </c>
      <c r="F1454" s="2">
        <v>28.956920000000004</v>
      </c>
      <c r="G1454" s="2">
        <v>29.029000000000003</v>
      </c>
      <c r="H1454" s="2">
        <v>29.11347</v>
      </c>
      <c r="I1454" s="2">
        <v>28.994184000000004</v>
      </c>
      <c r="J1454" s="2">
        <v>30.830963500000024</v>
      </c>
      <c r="K1454" s="17" t="s">
        <v>47</v>
      </c>
      <c r="L1454" s="17" t="s">
        <v>51</v>
      </c>
      <c r="M1454" s="17" t="s">
        <v>51</v>
      </c>
    </row>
    <row r="1455" spans="1:13" ht="13.5" x14ac:dyDescent="0.25">
      <c r="A1455" s="3">
        <v>44131</v>
      </c>
      <c r="B1455" s="2">
        <v>28.773199999999999</v>
      </c>
      <c r="C1455" s="2">
        <v>45.229763982542792</v>
      </c>
      <c r="D1455" s="2">
        <v>0.16493155007255922</v>
      </c>
      <c r="E1455" s="2">
        <v>7.9724920513565681E-2</v>
      </c>
      <c r="F1455" s="2">
        <v>28.895059999999994</v>
      </c>
      <c r="G1455" s="2">
        <v>28.988779999999998</v>
      </c>
      <c r="H1455" s="2">
        <v>29.082534999999996</v>
      </c>
      <c r="I1455" s="2">
        <v>28.992638000000007</v>
      </c>
      <c r="J1455" s="2">
        <v>30.811147500000029</v>
      </c>
      <c r="K1455" s="17" t="s">
        <v>47</v>
      </c>
      <c r="L1455" s="17" t="s">
        <v>51</v>
      </c>
      <c r="M1455" s="17" t="s">
        <v>52</v>
      </c>
    </row>
    <row r="1456" spans="1:13" ht="13.5" x14ac:dyDescent="0.25">
      <c r="A1456" s="3">
        <v>44132</v>
      </c>
      <c r="B1456" s="2">
        <v>28.773199999999999</v>
      </c>
      <c r="C1456" s="2">
        <v>45.229763982542799</v>
      </c>
      <c r="D1456" s="2">
        <v>0.1624000548018536</v>
      </c>
      <c r="E1456" s="2">
        <v>4.3924504938090927E-2</v>
      </c>
      <c r="F1456" s="2">
        <v>28.833819999999996</v>
      </c>
      <c r="G1456" s="2">
        <v>28.957849999999997</v>
      </c>
      <c r="H1456" s="2">
        <v>29.020659999999992</v>
      </c>
      <c r="I1456" s="2">
        <v>28.998826000000005</v>
      </c>
      <c r="J1456" s="2">
        <v>30.791478500000022</v>
      </c>
      <c r="K1456" s="17" t="s">
        <v>47</v>
      </c>
      <c r="L1456" s="17" t="s">
        <v>51</v>
      </c>
      <c r="M1456" s="17" t="s">
        <v>52</v>
      </c>
    </row>
    <row r="1457" spans="1:13" ht="13.5" x14ac:dyDescent="0.25">
      <c r="A1457" s="3">
        <v>44134</v>
      </c>
      <c r="B1457" s="2">
        <v>28.773199999999999</v>
      </c>
      <c r="C1457" s="2">
        <v>45.229763982542799</v>
      </c>
      <c r="D1457" s="2">
        <v>0.16209076301082348</v>
      </c>
      <c r="E1457" s="2">
        <v>6.2508694067059389E-4</v>
      </c>
      <c r="F1457" s="2">
        <v>28.773180000000004</v>
      </c>
      <c r="G1457" s="2">
        <v>28.926919999999996</v>
      </c>
      <c r="H1457" s="2">
        <v>29.003644999999995</v>
      </c>
      <c r="I1457" s="2">
        <v>29.005014000000006</v>
      </c>
      <c r="J1457" s="2">
        <v>30.771750500000017</v>
      </c>
      <c r="K1457" s="17" t="s">
        <v>47</v>
      </c>
      <c r="L1457" s="17" t="s">
        <v>51</v>
      </c>
      <c r="M1457" s="17" t="s">
        <v>52</v>
      </c>
    </row>
    <row r="1458" spans="1:13" ht="13.5" x14ac:dyDescent="0.25">
      <c r="A1458" s="3">
        <v>44137</v>
      </c>
      <c r="B1458" s="2">
        <v>28.773199999999999</v>
      </c>
      <c r="C1458" s="2">
        <v>45.229763982542799</v>
      </c>
      <c r="D1458" s="2">
        <v>0.16352603852484648</v>
      </c>
      <c r="E1458" s="2">
        <v>-5.143105843916547E-2</v>
      </c>
      <c r="F1458" s="2">
        <v>28.835059999999999</v>
      </c>
      <c r="G1458" s="2">
        <v>28.895989999999994</v>
      </c>
      <c r="H1458" s="2">
        <v>28.988179999999993</v>
      </c>
      <c r="I1458" s="2">
        <v>29.015534000000002</v>
      </c>
      <c r="J1458" s="2">
        <v>30.752022500000013</v>
      </c>
      <c r="K1458" s="17" t="s">
        <v>49</v>
      </c>
      <c r="L1458" s="17" t="s">
        <v>51</v>
      </c>
      <c r="M1458" s="17" t="s">
        <v>55</v>
      </c>
    </row>
    <row r="1459" spans="1:13" ht="13.5" x14ac:dyDescent="0.25">
      <c r="A1459" s="3">
        <v>44138</v>
      </c>
      <c r="B1459" s="2">
        <v>28.773199999999999</v>
      </c>
      <c r="C1459" s="2">
        <v>45.229763982542792</v>
      </c>
      <c r="D1459" s="2">
        <v>0.16631178385891232</v>
      </c>
      <c r="E1459" s="2">
        <v>-0.10860829242980399</v>
      </c>
      <c r="F1459" s="2">
        <v>28.773199999999996</v>
      </c>
      <c r="G1459" s="2">
        <v>28.86506</v>
      </c>
      <c r="H1459" s="2">
        <v>29.016024999999992</v>
      </c>
      <c r="I1459" s="2">
        <v>29.021722000000004</v>
      </c>
      <c r="J1459" s="2">
        <v>30.732368500000018</v>
      </c>
      <c r="K1459" s="17" t="s">
        <v>47</v>
      </c>
      <c r="L1459" s="17" t="s">
        <v>51</v>
      </c>
      <c r="M1459" s="17" t="s">
        <v>52</v>
      </c>
    </row>
    <row r="1460" spans="1:13" ht="13.5" x14ac:dyDescent="0.25">
      <c r="A1460" s="3">
        <v>44139</v>
      </c>
      <c r="B1460" s="2">
        <v>28.773199999999999</v>
      </c>
      <c r="C1460" s="2">
        <v>45.229763982542792</v>
      </c>
      <c r="D1460" s="2">
        <v>0.17012384320772611</v>
      </c>
      <c r="E1460" s="2">
        <v>-0.16441291033783528</v>
      </c>
      <c r="F1460" s="2">
        <v>28.773199999999996</v>
      </c>
      <c r="G1460" s="2">
        <v>28.834129999999995</v>
      </c>
      <c r="H1460" s="2">
        <v>29.000559999999989</v>
      </c>
      <c r="I1460" s="2">
        <v>29.031932000000005</v>
      </c>
      <c r="J1460" s="2">
        <v>30.712140000000012</v>
      </c>
      <c r="K1460" s="17" t="s">
        <v>51</v>
      </c>
      <c r="L1460" s="17" t="s">
        <v>51</v>
      </c>
      <c r="M1460" s="17" t="s">
        <v>51</v>
      </c>
    </row>
    <row r="1461" spans="1:13" ht="13.5" x14ac:dyDescent="0.25">
      <c r="A1461" s="3">
        <v>44140</v>
      </c>
      <c r="B1461" s="2">
        <v>28.309100000000001</v>
      </c>
      <c r="C1461" s="2">
        <v>37.514477638129925</v>
      </c>
      <c r="D1461" s="2">
        <v>0.20859740716240438</v>
      </c>
      <c r="E1461" s="2">
        <v>-0.21649356575027628</v>
      </c>
      <c r="F1461" s="2">
        <v>28.680380000000003</v>
      </c>
      <c r="G1461" s="2">
        <v>28.757099999999998</v>
      </c>
      <c r="H1461" s="2">
        <v>28.946419999999989</v>
      </c>
      <c r="I1461" s="2">
        <v>29.028838000000004</v>
      </c>
      <c r="J1461" s="2">
        <v>30.687219000000017</v>
      </c>
      <c r="K1461" s="17" t="s">
        <v>47</v>
      </c>
      <c r="L1461" s="17" t="s">
        <v>51</v>
      </c>
      <c r="M1461" s="17" t="s">
        <v>52</v>
      </c>
    </row>
    <row r="1462" spans="1:13" ht="13.5" x14ac:dyDescent="0.25">
      <c r="A1462" s="3">
        <v>44141</v>
      </c>
      <c r="B1462" s="2">
        <v>28.278099999999998</v>
      </c>
      <c r="C1462" s="2">
        <v>37.059735859692857</v>
      </c>
      <c r="D1462" s="2">
        <v>0.24697643980880812</v>
      </c>
      <c r="E1462" s="2">
        <v>-0.25594108537576943</v>
      </c>
      <c r="F1462" s="2">
        <v>28.58136</v>
      </c>
      <c r="G1462" s="2">
        <v>28.67727</v>
      </c>
      <c r="H1462" s="2">
        <v>28.904184999999995</v>
      </c>
      <c r="I1462" s="2">
        <v>29.029146000000004</v>
      </c>
      <c r="J1462" s="2">
        <v>30.663174500000018</v>
      </c>
      <c r="K1462" s="17" t="s">
        <v>47</v>
      </c>
      <c r="L1462" s="17" t="s">
        <v>48</v>
      </c>
      <c r="M1462" s="17" t="s">
        <v>52</v>
      </c>
    </row>
    <row r="1463" spans="1:13" ht="13.5" x14ac:dyDescent="0.25">
      <c r="A1463" s="3">
        <v>44144</v>
      </c>
      <c r="B1463" s="2">
        <v>28.615400000000001</v>
      </c>
      <c r="C1463" s="2">
        <v>44.887778778054567</v>
      </c>
      <c r="D1463" s="2">
        <v>0.16409703302398171</v>
      </c>
      <c r="E1463" s="2">
        <v>-0.29793072151824795</v>
      </c>
      <c r="F1463" s="2">
        <v>28.549799999999998</v>
      </c>
      <c r="G1463" s="2">
        <v>28.692430000000002</v>
      </c>
      <c r="H1463" s="2">
        <v>28.865359999999992</v>
      </c>
      <c r="I1463" s="2">
        <v>29.036138000000001</v>
      </c>
      <c r="J1463" s="2">
        <v>30.638827500000019</v>
      </c>
      <c r="K1463" s="17" t="s">
        <v>49</v>
      </c>
      <c r="L1463" s="17" t="s">
        <v>51</v>
      </c>
      <c r="M1463" s="17" t="s">
        <v>54</v>
      </c>
    </row>
    <row r="1464" spans="1:13" ht="13.5" x14ac:dyDescent="0.25">
      <c r="A1464" s="3">
        <v>44145</v>
      </c>
      <c r="B1464" s="2">
        <v>28.618500000000001</v>
      </c>
      <c r="C1464" s="2">
        <v>44.955537983439974</v>
      </c>
      <c r="D1464" s="2">
        <v>0.19052032362818849</v>
      </c>
      <c r="E1464" s="2">
        <v>-0.34957116037155284</v>
      </c>
      <c r="F1464" s="2">
        <v>28.51886</v>
      </c>
      <c r="G1464" s="2">
        <v>28.646029999999996</v>
      </c>
      <c r="H1464" s="2">
        <v>28.837514999999996</v>
      </c>
      <c r="I1464" s="2">
        <v>29.045420000000004</v>
      </c>
      <c r="J1464" s="2">
        <v>30.617501000000015</v>
      </c>
      <c r="K1464" s="17" t="s">
        <v>49</v>
      </c>
      <c r="L1464" s="17" t="s">
        <v>51</v>
      </c>
      <c r="M1464" s="17" t="s">
        <v>54</v>
      </c>
    </row>
    <row r="1465" spans="1:13" ht="13.5" x14ac:dyDescent="0.25">
      <c r="A1465" s="3">
        <v>44146</v>
      </c>
      <c r="B1465" s="2">
        <v>28.5566</v>
      </c>
      <c r="C1465" s="2">
        <v>43.797602492049819</v>
      </c>
      <c r="D1465" s="2">
        <v>0.17133947924540749</v>
      </c>
      <c r="E1465" s="2">
        <v>-0.40459865219689084</v>
      </c>
      <c r="F1465" s="2">
        <v>28.475539999999995</v>
      </c>
      <c r="G1465" s="2">
        <v>28.624369999999999</v>
      </c>
      <c r="H1465" s="2">
        <v>28.806574999999992</v>
      </c>
      <c r="I1465" s="2">
        <v>29.053463999999998</v>
      </c>
      <c r="J1465" s="2">
        <v>30.592933500000012</v>
      </c>
      <c r="K1465" s="17" t="s">
        <v>49</v>
      </c>
      <c r="L1465" s="17" t="s">
        <v>51</v>
      </c>
      <c r="M1465" s="17" t="s">
        <v>54</v>
      </c>
    </row>
    <row r="1466" spans="1:13" ht="13.5" x14ac:dyDescent="0.25">
      <c r="A1466" s="3">
        <v>44147</v>
      </c>
      <c r="B1466" s="2">
        <v>28.463799999999999</v>
      </c>
      <c r="C1466" s="2">
        <v>42.048970019232002</v>
      </c>
      <c r="D1466" s="2">
        <v>0.16370161564926278</v>
      </c>
      <c r="E1466" s="2">
        <v>-0.46049784454218401</v>
      </c>
      <c r="F1466" s="2">
        <v>28.50648</v>
      </c>
      <c r="G1466" s="2">
        <v>28.593430000000001</v>
      </c>
      <c r="H1466" s="2">
        <v>28.775639999999992</v>
      </c>
      <c r="I1466" s="2">
        <v>29.060890000000001</v>
      </c>
      <c r="J1466" s="2">
        <v>30.568049500000015</v>
      </c>
      <c r="K1466" s="17" t="s">
        <v>49</v>
      </c>
      <c r="L1466" s="17" t="s">
        <v>50</v>
      </c>
      <c r="M1466" s="17" t="s">
        <v>55</v>
      </c>
    </row>
    <row r="1467" spans="1:13" ht="13.5" x14ac:dyDescent="0.25">
      <c r="A1467" s="3">
        <v>44148</v>
      </c>
      <c r="B1467" s="2">
        <v>28.7639</v>
      </c>
      <c r="C1467" s="2">
        <v>49.123078693646356</v>
      </c>
      <c r="D1467" s="2">
        <v>0.13714828530300949</v>
      </c>
      <c r="E1467" s="2">
        <v>-0.51908327819688804</v>
      </c>
      <c r="F1467" s="2">
        <v>28.603640000000002</v>
      </c>
      <c r="G1467" s="2">
        <v>28.592500000000001</v>
      </c>
      <c r="H1467" s="2">
        <v>28.759709999999995</v>
      </c>
      <c r="I1467" s="2">
        <v>29.071224000000001</v>
      </c>
      <c r="J1467" s="2">
        <v>30.545844500000015</v>
      </c>
      <c r="K1467" s="17" t="s">
        <v>49</v>
      </c>
      <c r="L1467" s="17" t="s">
        <v>50</v>
      </c>
      <c r="M1467" s="17" t="s">
        <v>55</v>
      </c>
    </row>
    <row r="1468" spans="1:13" ht="13.5" x14ac:dyDescent="0.25">
      <c r="A1468" s="3">
        <v>44151</v>
      </c>
      <c r="B1468" s="2">
        <v>28.618500000000001</v>
      </c>
      <c r="C1468" s="2">
        <v>46.181619542145398</v>
      </c>
      <c r="D1468" s="2">
        <v>0.12565780386018233</v>
      </c>
      <c r="E1468" s="2">
        <v>-0.57989416622841805</v>
      </c>
      <c r="F1468" s="2">
        <v>28.604260000000004</v>
      </c>
      <c r="G1468" s="2">
        <v>28.577029999999997</v>
      </c>
      <c r="H1468" s="2">
        <v>28.736509999999999</v>
      </c>
      <c r="I1468" s="2">
        <v>29.080506000000003</v>
      </c>
      <c r="J1468" s="2">
        <v>30.522898000000019</v>
      </c>
      <c r="K1468" s="17" t="s">
        <v>49</v>
      </c>
      <c r="L1468" s="17" t="s">
        <v>51</v>
      </c>
      <c r="M1468" s="17" t="s">
        <v>55</v>
      </c>
    </row>
    <row r="1469" spans="1:13" ht="13.5" x14ac:dyDescent="0.25">
      <c r="A1469" s="3">
        <v>44152</v>
      </c>
      <c r="B1469" s="2">
        <v>28.711300000000001</v>
      </c>
      <c r="C1469" s="2">
        <v>48.309071823751481</v>
      </c>
      <c r="D1469" s="2">
        <v>0.11011218103334741</v>
      </c>
      <c r="E1469" s="2">
        <v>-0.64696273030022911</v>
      </c>
      <c r="F1469" s="2">
        <v>28.622820000000001</v>
      </c>
      <c r="G1469" s="2">
        <v>28.570839999999997</v>
      </c>
      <c r="H1469" s="2">
        <v>28.717950000000002</v>
      </c>
      <c r="I1469" s="2">
        <v>29.089232000000003</v>
      </c>
      <c r="J1469" s="2">
        <v>30.500135500000013</v>
      </c>
      <c r="K1469" s="17" t="s">
        <v>49</v>
      </c>
      <c r="L1469" s="17" t="s">
        <v>50</v>
      </c>
      <c r="M1469" s="17" t="s">
        <v>55</v>
      </c>
    </row>
    <row r="1470" spans="1:13" ht="13.5" x14ac:dyDescent="0.25">
      <c r="A1470" s="3">
        <v>44153</v>
      </c>
      <c r="B1470" s="2">
        <v>28.773199999999999</v>
      </c>
      <c r="C1470" s="2">
        <v>49.736356252999073</v>
      </c>
      <c r="D1470" s="2">
        <v>9.2797950259807749E-2</v>
      </c>
      <c r="E1470" s="2">
        <v>-0.7232899182059439</v>
      </c>
      <c r="F1470" s="2">
        <v>28.666140000000002</v>
      </c>
      <c r="G1470" s="2">
        <v>28.570839999999997</v>
      </c>
      <c r="H1470" s="2">
        <v>28.702484999999996</v>
      </c>
      <c r="I1470" s="2">
        <v>29.101608000000002</v>
      </c>
      <c r="J1470" s="2">
        <v>30.477535000000017</v>
      </c>
      <c r="K1470" s="17" t="s">
        <v>49</v>
      </c>
      <c r="L1470" s="17" t="s">
        <v>50</v>
      </c>
      <c r="M1470" s="17" t="s">
        <v>55</v>
      </c>
    </row>
    <row r="1471" spans="1:13" ht="13.5" x14ac:dyDescent="0.25">
      <c r="A1471" s="3">
        <v>44154</v>
      </c>
      <c r="B1471" s="2">
        <v>28.618500000000001</v>
      </c>
      <c r="C1471" s="2">
        <v>46.295848110902526</v>
      </c>
      <c r="D1471" s="2">
        <v>1.823440249980024E-2</v>
      </c>
      <c r="E1471" s="2">
        <v>-0.80390224870832261</v>
      </c>
      <c r="F1471" s="2">
        <v>28.697080000000007</v>
      </c>
      <c r="G1471" s="2">
        <v>28.601779999999998</v>
      </c>
      <c r="H1471" s="2">
        <v>28.67944</v>
      </c>
      <c r="I1471" s="2">
        <v>29.111013999999997</v>
      </c>
      <c r="J1471" s="2">
        <v>30.454161000000013</v>
      </c>
      <c r="K1471" s="17" t="s">
        <v>49</v>
      </c>
      <c r="L1471" s="17" t="s">
        <v>50</v>
      </c>
      <c r="M1471" s="17" t="s">
        <v>55</v>
      </c>
    </row>
    <row r="1472" spans="1:13" ht="13.5" x14ac:dyDescent="0.25">
      <c r="A1472" s="3">
        <v>44155</v>
      </c>
      <c r="B1472" s="2">
        <v>28.773199999999999</v>
      </c>
      <c r="C1472" s="2">
        <v>50.019219378091591</v>
      </c>
      <c r="D1472" s="2">
        <v>-6.0146546913312449E-2</v>
      </c>
      <c r="E1472" s="2">
        <v>-0.84564558402852474</v>
      </c>
      <c r="F1472" s="2">
        <v>28.69894</v>
      </c>
      <c r="G1472" s="2">
        <v>28.651289999999999</v>
      </c>
      <c r="H1472" s="2">
        <v>28.664279999999998</v>
      </c>
      <c r="I1472" s="2">
        <v>29.121533999999997</v>
      </c>
      <c r="J1472" s="2">
        <v>30.432267500000009</v>
      </c>
      <c r="K1472" s="17" t="s">
        <v>49</v>
      </c>
      <c r="L1472" s="17" t="s">
        <v>50</v>
      </c>
      <c r="M1472" s="17" t="s">
        <v>55</v>
      </c>
    </row>
    <row r="1473" spans="1:13" ht="13.5" x14ac:dyDescent="0.25">
      <c r="A1473" s="3">
        <v>44158</v>
      </c>
      <c r="B1473" s="2">
        <v>28.633900000000001</v>
      </c>
      <c r="C1473" s="2">
        <v>46.868192065128525</v>
      </c>
      <c r="D1473" s="2">
        <v>-6.4302030961606249E-2</v>
      </c>
      <c r="E1473" s="2">
        <v>-0.82448643280401546</v>
      </c>
      <c r="F1473" s="2">
        <v>28.702019999999997</v>
      </c>
      <c r="G1473" s="2">
        <v>28.65314</v>
      </c>
      <c r="H1473" s="2">
        <v>28.672784999999998</v>
      </c>
      <c r="I1473" s="2">
        <v>29.123079999999995</v>
      </c>
      <c r="J1473" s="2">
        <v>30.409707000000012</v>
      </c>
      <c r="K1473" s="17" t="s">
        <v>49</v>
      </c>
      <c r="L1473" s="17" t="s">
        <v>50</v>
      </c>
      <c r="M1473" s="17" t="s">
        <v>55</v>
      </c>
    </row>
    <row r="1474" spans="1:13" ht="13.5" x14ac:dyDescent="0.25">
      <c r="A1474" s="3">
        <v>44159</v>
      </c>
      <c r="B1474" s="2">
        <v>28.927800000000001</v>
      </c>
      <c r="C1474" s="2">
        <v>53.521002692923709</v>
      </c>
      <c r="D1474" s="2">
        <v>-8.8329238908713137E-2</v>
      </c>
      <c r="E1474" s="2">
        <v>-0.75104498014489451</v>
      </c>
      <c r="F1474" s="2">
        <v>28.74532</v>
      </c>
      <c r="G1474" s="2">
        <v>28.684070000000002</v>
      </c>
      <c r="H1474" s="2">
        <v>28.665049999999997</v>
      </c>
      <c r="I1474" s="2">
        <v>29.095729999999993</v>
      </c>
      <c r="J1474" s="2">
        <v>30.389205500000013</v>
      </c>
      <c r="K1474" s="17" t="s">
        <v>49</v>
      </c>
      <c r="L1474" s="17" t="s">
        <v>51</v>
      </c>
      <c r="M1474" s="17" t="s">
        <v>55</v>
      </c>
    </row>
    <row r="1475" spans="1:13" ht="13.5" x14ac:dyDescent="0.25">
      <c r="A1475" s="3">
        <v>44160</v>
      </c>
      <c r="B1475" s="2">
        <v>29.546600000000002</v>
      </c>
      <c r="C1475" s="2">
        <v>63.798963827752175</v>
      </c>
      <c r="D1475" s="2">
        <v>-0.16503227375150331</v>
      </c>
      <c r="E1475" s="2">
        <v>-0.65676381360884273</v>
      </c>
      <c r="F1475" s="2">
        <v>28.9</v>
      </c>
      <c r="G1475" s="2">
        <v>28.783070000000002</v>
      </c>
      <c r="H1475" s="2">
        <v>28.703719999999997</v>
      </c>
      <c r="I1475" s="2">
        <v>29.074071999999987</v>
      </c>
      <c r="J1475" s="2">
        <v>30.37047200000001</v>
      </c>
      <c r="K1475" s="17" t="s">
        <v>49</v>
      </c>
      <c r="L1475" s="17" t="s">
        <v>51</v>
      </c>
      <c r="M1475" s="17" t="s">
        <v>55</v>
      </c>
    </row>
    <row r="1476" spans="1:13" ht="13.5" x14ac:dyDescent="0.25">
      <c r="A1476" s="3">
        <v>44161</v>
      </c>
      <c r="B1476" s="2">
        <v>29.0825</v>
      </c>
      <c r="C1476" s="2">
        <v>54.130863991718094</v>
      </c>
      <c r="D1476" s="2">
        <v>-0.21442773097874479</v>
      </c>
      <c r="E1476" s="2">
        <v>-0.56059383043590039</v>
      </c>
      <c r="F1476" s="2">
        <v>28.992799999999999</v>
      </c>
      <c r="G1476" s="2">
        <v>28.844940000000001</v>
      </c>
      <c r="H1476" s="2">
        <v>28.719184999999992</v>
      </c>
      <c r="I1476" s="2">
        <v>29.058601999999986</v>
      </c>
      <c r="J1476" s="2">
        <v>30.348681500000009</v>
      </c>
      <c r="K1476" s="17" t="s">
        <v>49</v>
      </c>
      <c r="L1476" s="17" t="s">
        <v>51</v>
      </c>
      <c r="M1476" s="17" t="s">
        <v>55</v>
      </c>
    </row>
    <row r="1477" spans="1:13" ht="13.5" x14ac:dyDescent="0.25">
      <c r="A1477" s="3">
        <v>44162</v>
      </c>
      <c r="B1477" s="2">
        <v>29.3919</v>
      </c>
      <c r="C1477" s="2">
        <v>58.631657102207519</v>
      </c>
      <c r="D1477" s="2">
        <v>-0.23448425466414591</v>
      </c>
      <c r="E1477" s="2">
        <v>-0.46585664773565727</v>
      </c>
      <c r="F1477" s="2">
        <v>29.116539999999997</v>
      </c>
      <c r="G1477" s="2">
        <v>28.90774</v>
      </c>
      <c r="H1477" s="2">
        <v>28.750119999999992</v>
      </c>
      <c r="I1477" s="2">
        <v>29.049319999999994</v>
      </c>
      <c r="J1477" s="2">
        <v>30.326228000000004</v>
      </c>
      <c r="K1477" s="17" t="s">
        <v>49</v>
      </c>
      <c r="L1477" s="17" t="s">
        <v>51</v>
      </c>
      <c r="M1477" s="17" t="s">
        <v>55</v>
      </c>
    </row>
    <row r="1478" spans="1:13" ht="13.5" x14ac:dyDescent="0.25">
      <c r="A1478" s="3">
        <v>44165</v>
      </c>
      <c r="B1478" s="2">
        <v>29.0825</v>
      </c>
      <c r="C1478" s="2">
        <v>53.028153233048656</v>
      </c>
      <c r="D1478" s="2">
        <v>-0.25413327744143643</v>
      </c>
      <c r="E1478" s="2">
        <v>-0.37661021987156834</v>
      </c>
      <c r="F1478" s="2">
        <v>29.206260000000004</v>
      </c>
      <c r="G1478" s="2">
        <v>28.954140000000002</v>
      </c>
      <c r="H1478" s="2">
        <v>28.765584999999994</v>
      </c>
      <c r="I1478" s="2">
        <v>29.031373999999992</v>
      </c>
      <c r="J1478" s="2">
        <v>30.303701000000004</v>
      </c>
      <c r="K1478" s="17" t="s">
        <v>49</v>
      </c>
      <c r="L1478" s="17" t="s">
        <v>51</v>
      </c>
      <c r="M1478" s="17" t="s">
        <v>55</v>
      </c>
    </row>
    <row r="1479" spans="1:13" ht="13.5" x14ac:dyDescent="0.25">
      <c r="A1479" s="3">
        <v>44166</v>
      </c>
      <c r="B1479" s="2">
        <v>28.927800000000001</v>
      </c>
      <c r="C1479" s="2">
        <v>50.432806814170732</v>
      </c>
      <c r="D1479" s="2">
        <v>-0.24618327218215086</v>
      </c>
      <c r="E1479" s="2">
        <v>-0.2841431998728815</v>
      </c>
      <c r="F1479" s="2">
        <v>29.206259999999997</v>
      </c>
      <c r="G1479" s="2">
        <v>28.97579</v>
      </c>
      <c r="H1479" s="2">
        <v>28.773314999999997</v>
      </c>
      <c r="I1479" s="2">
        <v>29.010333999999993</v>
      </c>
      <c r="J1479" s="2">
        <v>30.280400500000006</v>
      </c>
      <c r="K1479" s="17" t="s">
        <v>47</v>
      </c>
      <c r="L1479" s="17" t="s">
        <v>51</v>
      </c>
      <c r="M1479" s="17" t="s">
        <v>51</v>
      </c>
    </row>
    <row r="1480" spans="1:13" ht="13.5" x14ac:dyDescent="0.25">
      <c r="A1480" s="3">
        <v>44167</v>
      </c>
      <c r="B1480" s="2">
        <v>29.0825</v>
      </c>
      <c r="C1480" s="2">
        <v>52.914568469429597</v>
      </c>
      <c r="D1480" s="2">
        <v>-0.24155254701111772</v>
      </c>
      <c r="E1480" s="2">
        <v>-0.17366338311768487</v>
      </c>
      <c r="F1480" s="2">
        <v>29.113440000000004</v>
      </c>
      <c r="G1480" s="2">
        <v>29.006720000000001</v>
      </c>
      <c r="H1480" s="2">
        <v>28.788779999999996</v>
      </c>
      <c r="I1480" s="2">
        <v>28.993625999999995</v>
      </c>
      <c r="J1480" s="2">
        <v>30.257873500000006</v>
      </c>
      <c r="K1480" s="17" t="s">
        <v>47</v>
      </c>
      <c r="L1480" s="17" t="s">
        <v>51</v>
      </c>
      <c r="M1480" s="17" t="s">
        <v>52</v>
      </c>
    </row>
    <row r="1481" spans="1:13" ht="13.5" x14ac:dyDescent="0.25">
      <c r="A1481" s="3">
        <v>44168</v>
      </c>
      <c r="B1481" s="2">
        <v>28.773199999999999</v>
      </c>
      <c r="C1481" s="2">
        <v>47.765225003107112</v>
      </c>
      <c r="D1481" s="2">
        <v>-0.23958542561488017</v>
      </c>
      <c r="E1481" s="2">
        <v>-4.8413431420520903E-2</v>
      </c>
      <c r="F1481" s="2">
        <v>29.051580000000001</v>
      </c>
      <c r="G1481" s="2">
        <v>29.022189999999995</v>
      </c>
      <c r="H1481" s="2">
        <v>28.811984999999993</v>
      </c>
      <c r="I1481" s="2">
        <v>28.974443999999998</v>
      </c>
      <c r="J1481" s="2">
        <v>30.231015500000002</v>
      </c>
      <c r="K1481" s="17" t="s">
        <v>47</v>
      </c>
      <c r="L1481" s="17" t="s">
        <v>51</v>
      </c>
      <c r="M1481" s="17" t="s">
        <v>52</v>
      </c>
    </row>
    <row r="1482" spans="1:13" ht="13.5" x14ac:dyDescent="0.25">
      <c r="A1482" s="3">
        <v>44169</v>
      </c>
      <c r="B1482" s="2">
        <v>28.773199999999999</v>
      </c>
      <c r="C1482" s="2">
        <v>47.765225003107112</v>
      </c>
      <c r="D1482" s="2">
        <v>-0.21327687836010867</v>
      </c>
      <c r="E1482" s="2">
        <v>8.3922677886731203E-2</v>
      </c>
      <c r="F1482" s="2">
        <v>28.927839999999996</v>
      </c>
      <c r="G1482" s="2">
        <v>29.022189999999995</v>
      </c>
      <c r="H1482" s="2">
        <v>28.836739999999999</v>
      </c>
      <c r="I1482" s="2">
        <v>28.952788000000002</v>
      </c>
      <c r="J1482" s="2">
        <v>30.203701000000002</v>
      </c>
      <c r="K1482" s="17" t="s">
        <v>47</v>
      </c>
      <c r="L1482" s="17" t="s">
        <v>48</v>
      </c>
      <c r="M1482" s="17" t="s">
        <v>52</v>
      </c>
    </row>
    <row r="1483" spans="1:13" ht="13.5" x14ac:dyDescent="0.25">
      <c r="A1483" s="3">
        <v>44172</v>
      </c>
      <c r="B1483" s="2">
        <v>29.0825</v>
      </c>
      <c r="C1483" s="2">
        <v>53.062646916211783</v>
      </c>
      <c r="D1483" s="2">
        <v>-0.23457614329315035</v>
      </c>
      <c r="E1483" s="2">
        <v>0.21884976189670924</v>
      </c>
      <c r="F1483" s="2">
        <v>28.927840000000003</v>
      </c>
      <c r="G1483" s="2">
        <v>29.067050000000002</v>
      </c>
      <c r="H1483" s="2">
        <v>28.860094999999994</v>
      </c>
      <c r="I1483" s="2">
        <v>28.940288000000006</v>
      </c>
      <c r="J1483" s="2">
        <v>30.173808000000005</v>
      </c>
      <c r="K1483" s="17" t="s">
        <v>49</v>
      </c>
      <c r="L1483" s="17" t="s">
        <v>51</v>
      </c>
      <c r="M1483" s="17" t="s">
        <v>51</v>
      </c>
    </row>
    <row r="1484" spans="1:13" ht="13.5" x14ac:dyDescent="0.25">
      <c r="A1484" s="3">
        <v>44173</v>
      </c>
      <c r="B1484" s="2">
        <v>29.7013</v>
      </c>
      <c r="C1484" s="2">
        <v>61.479532968736187</v>
      </c>
      <c r="D1484" s="2">
        <v>-0.2543242723057233</v>
      </c>
      <c r="E1484" s="2">
        <v>0.34220338801295141</v>
      </c>
      <c r="F1484" s="2">
        <v>29.082540000000002</v>
      </c>
      <c r="G1484" s="2">
        <v>29.144400000000001</v>
      </c>
      <c r="H1484" s="2">
        <v>28.914234999999998</v>
      </c>
      <c r="I1484" s="2">
        <v>28.940288000000006</v>
      </c>
      <c r="J1484" s="2">
        <v>30.145536000000003</v>
      </c>
      <c r="K1484" s="17" t="s">
        <v>49</v>
      </c>
      <c r="L1484" s="17" t="s">
        <v>50</v>
      </c>
      <c r="M1484" s="17" t="s">
        <v>55</v>
      </c>
    </row>
    <row r="1485" spans="1:13" ht="13.5" x14ac:dyDescent="0.25">
      <c r="A1485" s="3">
        <v>44174</v>
      </c>
      <c r="B1485" s="2">
        <v>30.289200000000001</v>
      </c>
      <c r="C1485" s="2">
        <v>67.451317218384304</v>
      </c>
      <c r="D1485" s="2">
        <v>-0.22406113381351744</v>
      </c>
      <c r="E1485" s="2">
        <v>0.45733151507628544</v>
      </c>
      <c r="F1485" s="2">
        <v>29.323880000000003</v>
      </c>
      <c r="G1485" s="2">
        <v>29.21866</v>
      </c>
      <c r="H1485" s="2">
        <v>29.000864999999997</v>
      </c>
      <c r="I1485" s="2">
        <v>28.958233999999997</v>
      </c>
      <c r="J1485" s="2">
        <v>30.118730500000002</v>
      </c>
      <c r="K1485" s="17" t="s">
        <v>49</v>
      </c>
      <c r="L1485" s="17" t="s">
        <v>50</v>
      </c>
      <c r="M1485" s="17" t="s">
        <v>55</v>
      </c>
    </row>
    <row r="1486" spans="1:13" ht="13.5" x14ac:dyDescent="0.25">
      <c r="A1486" s="3">
        <v>44175</v>
      </c>
      <c r="B1486" s="2">
        <v>29.982900000000001</v>
      </c>
      <c r="C1486" s="2">
        <v>62.053627002689318</v>
      </c>
      <c r="D1486" s="2">
        <v>-0.25497108361234666</v>
      </c>
      <c r="E1486" s="2">
        <v>0.5549849055536753</v>
      </c>
      <c r="F1486" s="2">
        <v>29.565820000000002</v>
      </c>
      <c r="G1486" s="2">
        <v>29.308699999999998</v>
      </c>
      <c r="H1486" s="2">
        <v>29.076819999999998</v>
      </c>
      <c r="I1486" s="2">
        <v>28.957677999999998</v>
      </c>
      <c r="J1486" s="2">
        <v>30.090422999999998</v>
      </c>
      <c r="K1486" s="17" t="s">
        <v>49</v>
      </c>
      <c r="L1486" s="17" t="s">
        <v>50</v>
      </c>
      <c r="M1486" s="17" t="s">
        <v>55</v>
      </c>
    </row>
    <row r="1487" spans="1:13" ht="13.5" x14ac:dyDescent="0.25">
      <c r="A1487" s="3">
        <v>44176</v>
      </c>
      <c r="B1487" s="2">
        <v>29.7075</v>
      </c>
      <c r="C1487" s="2">
        <v>57.591160461606492</v>
      </c>
      <c r="D1487" s="2">
        <v>-0.21854359603464957</v>
      </c>
      <c r="E1487" s="2">
        <v>0.63535620954065275</v>
      </c>
      <c r="F1487" s="2">
        <v>29.752680000000005</v>
      </c>
      <c r="G1487" s="2">
        <v>29.340260000000001</v>
      </c>
      <c r="H1487" s="2">
        <v>29.123999999999995</v>
      </c>
      <c r="I1487" s="2">
        <v>28.969557999999996</v>
      </c>
      <c r="J1487" s="2">
        <v>30.062108500000004</v>
      </c>
      <c r="K1487" s="17" t="s">
        <v>49</v>
      </c>
      <c r="L1487" s="17" t="s">
        <v>50</v>
      </c>
      <c r="M1487" s="17" t="s">
        <v>55</v>
      </c>
    </row>
    <row r="1488" spans="1:13" ht="13.5" x14ac:dyDescent="0.25">
      <c r="A1488" s="3">
        <v>44179</v>
      </c>
      <c r="B1488" s="2">
        <v>29.3919</v>
      </c>
      <c r="C1488" s="2">
        <v>52.89661623000115</v>
      </c>
      <c r="D1488" s="2">
        <v>-0.21533181977252625</v>
      </c>
      <c r="E1488" s="2">
        <v>0.68738444803223586</v>
      </c>
      <c r="F1488" s="2">
        <v>29.81456</v>
      </c>
      <c r="G1488" s="2">
        <v>29.371200000000005</v>
      </c>
      <c r="H1488" s="2">
        <v>29.162669999999991</v>
      </c>
      <c r="I1488" s="2">
        <v>28.975746000000001</v>
      </c>
      <c r="J1488" s="2">
        <v>30.031037499999996</v>
      </c>
      <c r="K1488" s="17" t="s">
        <v>49</v>
      </c>
      <c r="L1488" s="17" t="s">
        <v>50</v>
      </c>
      <c r="M1488" s="17" t="s">
        <v>55</v>
      </c>
    </row>
    <row r="1489" spans="1:13" ht="13.5" x14ac:dyDescent="0.25">
      <c r="A1489" s="3">
        <v>44180</v>
      </c>
      <c r="B1489" s="2">
        <v>29.3919</v>
      </c>
      <c r="C1489" s="2">
        <v>52.89661623000115</v>
      </c>
      <c r="D1489" s="2">
        <v>-0.23768747290308312</v>
      </c>
      <c r="E1489" s="2">
        <v>0.71980088721995017</v>
      </c>
      <c r="F1489" s="2">
        <v>29.752679999999998</v>
      </c>
      <c r="G1489" s="2">
        <v>29.417610000000003</v>
      </c>
      <c r="H1489" s="2">
        <v>29.196699999999993</v>
      </c>
      <c r="I1489" s="2">
        <v>28.999258000000005</v>
      </c>
      <c r="J1489" s="2">
        <v>29.9997455</v>
      </c>
      <c r="K1489" s="17" t="s">
        <v>49</v>
      </c>
      <c r="L1489" s="17" t="s">
        <v>50</v>
      </c>
      <c r="M1489" s="17" t="s">
        <v>54</v>
      </c>
    </row>
    <row r="1490" spans="1:13" ht="13.5" x14ac:dyDescent="0.25">
      <c r="A1490" s="3">
        <v>44181</v>
      </c>
      <c r="B1490" s="2">
        <v>29.085599999999999</v>
      </c>
      <c r="C1490" s="2">
        <v>48.451114851947288</v>
      </c>
      <c r="D1490" s="2">
        <v>-0.21129389660476861</v>
      </c>
      <c r="E1490" s="2">
        <v>0.70931493598692152</v>
      </c>
      <c r="F1490" s="2">
        <v>29.511959999999998</v>
      </c>
      <c r="G1490" s="2">
        <v>29.417920000000002</v>
      </c>
      <c r="H1490" s="2">
        <v>29.212319999999995</v>
      </c>
      <c r="I1490" s="2">
        <v>28.999320000000008</v>
      </c>
      <c r="J1490" s="2">
        <v>29.967658499999999</v>
      </c>
      <c r="K1490" s="17" t="s">
        <v>47</v>
      </c>
      <c r="L1490" s="17" t="s">
        <v>51</v>
      </c>
      <c r="M1490" s="17" t="s">
        <v>52</v>
      </c>
    </row>
    <row r="1491" spans="1:13" ht="13.5" x14ac:dyDescent="0.25">
      <c r="A1491" s="3">
        <v>44182</v>
      </c>
      <c r="B1491" s="2">
        <v>29.0825</v>
      </c>
      <c r="C1491" s="2">
        <v>48.406774576760093</v>
      </c>
      <c r="D1491" s="2">
        <v>-0.23559757447241836</v>
      </c>
      <c r="E1491" s="2">
        <v>0.64168711484316587</v>
      </c>
      <c r="F1491" s="2">
        <v>29.331880000000002</v>
      </c>
      <c r="G1491" s="2">
        <v>29.44885</v>
      </c>
      <c r="H1491" s="2">
        <v>29.235519999999998</v>
      </c>
      <c r="I1491" s="2">
        <v>28.993132000000006</v>
      </c>
      <c r="J1491" s="2">
        <v>29.935703000000007</v>
      </c>
      <c r="K1491" s="17" t="s">
        <v>47</v>
      </c>
      <c r="L1491" s="17" t="s">
        <v>51</v>
      </c>
      <c r="M1491" s="17" t="s">
        <v>52</v>
      </c>
    </row>
    <row r="1492" spans="1:13" ht="13.5" x14ac:dyDescent="0.25">
      <c r="A1492" s="3">
        <v>44183</v>
      </c>
      <c r="B1492" s="2">
        <v>29.0825</v>
      </c>
      <c r="C1492" s="2">
        <v>48.406774576760093</v>
      </c>
      <c r="D1492" s="2">
        <v>-0.25547883121233994</v>
      </c>
      <c r="E1492" s="2">
        <v>0.52628923910342895</v>
      </c>
      <c r="F1492" s="2">
        <v>29.206880000000002</v>
      </c>
      <c r="G1492" s="2">
        <v>29.479779999999998</v>
      </c>
      <c r="H1492" s="2">
        <v>29.250984999999996</v>
      </c>
      <c r="I1492" s="2">
        <v>28.992326000000002</v>
      </c>
      <c r="J1492" s="2">
        <v>29.904631500000008</v>
      </c>
      <c r="K1492" s="17" t="s">
        <v>47</v>
      </c>
      <c r="L1492" s="17" t="s">
        <v>51</v>
      </c>
      <c r="M1492" s="17" t="s">
        <v>52</v>
      </c>
    </row>
    <row r="1493" spans="1:13" ht="13.5" x14ac:dyDescent="0.25">
      <c r="A1493" s="3">
        <v>44186</v>
      </c>
      <c r="B1493" s="2">
        <v>29.051600000000001</v>
      </c>
      <c r="C1493" s="2">
        <v>47.900021412169302</v>
      </c>
      <c r="D1493" s="2">
        <v>-0.22179515679248496</v>
      </c>
      <c r="E1493" s="2">
        <v>0.37818822236999533</v>
      </c>
      <c r="F1493" s="2">
        <v>29.138819999999999</v>
      </c>
      <c r="G1493" s="2">
        <v>29.476690000000001</v>
      </c>
      <c r="H1493" s="2">
        <v>29.27187</v>
      </c>
      <c r="I1493" s="2">
        <v>28.985520000000001</v>
      </c>
      <c r="J1493" s="2">
        <v>29.873700000000007</v>
      </c>
      <c r="K1493" s="17" t="s">
        <v>47</v>
      </c>
      <c r="L1493" s="17" t="s">
        <v>51</v>
      </c>
      <c r="M1493" s="17" t="s">
        <v>52</v>
      </c>
    </row>
    <row r="1494" spans="1:13" ht="13.5" x14ac:dyDescent="0.25">
      <c r="A1494" s="3">
        <v>44187</v>
      </c>
      <c r="B1494" s="2">
        <v>28.9588</v>
      </c>
      <c r="C1494" s="2">
        <v>46.331323878417734</v>
      </c>
      <c r="D1494" s="2">
        <v>-9.0451022625444466E-2</v>
      </c>
      <c r="E1494" s="2">
        <v>0.19595266749236323</v>
      </c>
      <c r="F1494" s="2">
        <v>29.052199999999999</v>
      </c>
      <c r="G1494" s="2">
        <v>29.402440000000002</v>
      </c>
      <c r="H1494" s="2">
        <v>29.273419999999998</v>
      </c>
      <c r="I1494" s="2">
        <v>28.98118800000001</v>
      </c>
      <c r="J1494" s="2">
        <v>29.842452000000009</v>
      </c>
      <c r="K1494" s="17" t="s">
        <v>47</v>
      </c>
      <c r="L1494" s="17" t="s">
        <v>51</v>
      </c>
      <c r="M1494" s="17" t="s">
        <v>52</v>
      </c>
    </row>
    <row r="1495" spans="1:13" ht="13.5" x14ac:dyDescent="0.25">
      <c r="A1495" s="3">
        <v>44188</v>
      </c>
      <c r="B1495" s="2">
        <v>28.9588</v>
      </c>
      <c r="C1495" s="2">
        <v>46.331323878417734</v>
      </c>
      <c r="D1495" s="2">
        <v>0.11239239898834086</v>
      </c>
      <c r="E1495" s="2">
        <v>-6.8325919891709663E-3</v>
      </c>
      <c r="F1495" s="2">
        <v>29.02684</v>
      </c>
      <c r="G1495" s="2">
        <v>29.269400000000001</v>
      </c>
      <c r="H1495" s="2">
        <v>29.244029999999999</v>
      </c>
      <c r="I1495" s="2">
        <v>28.976856000000002</v>
      </c>
      <c r="J1495" s="2">
        <v>29.81164600000001</v>
      </c>
      <c r="K1495" s="17" t="s">
        <v>47</v>
      </c>
      <c r="L1495" s="17" t="s">
        <v>51</v>
      </c>
      <c r="M1495" s="17" t="s">
        <v>52</v>
      </c>
    </row>
    <row r="1496" spans="1:13" ht="13.5" x14ac:dyDescent="0.25">
      <c r="A1496" s="3">
        <v>44189</v>
      </c>
      <c r="B1496" s="2">
        <v>29.221800000000002</v>
      </c>
      <c r="C1496" s="2">
        <v>51.546899187586746</v>
      </c>
      <c r="D1496" s="2">
        <v>0.21859117775710857</v>
      </c>
      <c r="E1496" s="2">
        <v>-0.20592411974650934</v>
      </c>
      <c r="F1496" s="2">
        <v>29.054700000000004</v>
      </c>
      <c r="G1496" s="2">
        <v>29.193290000000001</v>
      </c>
      <c r="H1496" s="2">
        <v>29.250995</v>
      </c>
      <c r="I1496" s="2">
        <v>28.979642000000002</v>
      </c>
      <c r="J1496" s="2">
        <v>29.783923000000012</v>
      </c>
      <c r="K1496" s="17" t="s">
        <v>49</v>
      </c>
      <c r="L1496" s="17" t="s">
        <v>51</v>
      </c>
      <c r="M1496" s="17" t="s">
        <v>55</v>
      </c>
    </row>
    <row r="1497" spans="1:13" ht="13.5" x14ac:dyDescent="0.25">
      <c r="A1497" s="3">
        <v>44190</v>
      </c>
      <c r="B1497" s="2">
        <v>29.206299999999999</v>
      </c>
      <c r="C1497" s="2">
        <v>51.230908684480291</v>
      </c>
      <c r="D1497" s="2">
        <v>0.26675670325677459</v>
      </c>
      <c r="E1497" s="2">
        <v>-0.39679056378346067</v>
      </c>
      <c r="F1497" s="2">
        <v>29.079460000000001</v>
      </c>
      <c r="G1497" s="2">
        <v>29.143170000000005</v>
      </c>
      <c r="H1497" s="2">
        <v>29.241714999999999</v>
      </c>
      <c r="I1497" s="2">
        <v>28.982118000000003</v>
      </c>
      <c r="J1497" s="2">
        <v>29.760541500000013</v>
      </c>
      <c r="K1497" s="17" t="s">
        <v>47</v>
      </c>
      <c r="L1497" s="17" t="s">
        <v>51</v>
      </c>
      <c r="M1497" s="17" t="s">
        <v>53</v>
      </c>
    </row>
    <row r="1498" spans="1:13" ht="13.5" x14ac:dyDescent="0.25">
      <c r="A1498" s="3">
        <v>44193</v>
      </c>
      <c r="B1498" s="2">
        <v>29.206299999999999</v>
      </c>
      <c r="C1498" s="2">
        <v>51.230908684480291</v>
      </c>
      <c r="D1498" s="2">
        <v>0.25861109841170915</v>
      </c>
      <c r="E1498" s="2">
        <v>-0.54592842252186002</v>
      </c>
      <c r="F1498" s="2">
        <v>29.110399999999998</v>
      </c>
      <c r="G1498" s="2">
        <v>29.124610000000001</v>
      </c>
      <c r="H1498" s="2">
        <v>29.247905000000003</v>
      </c>
      <c r="I1498" s="2">
        <v>28.984594000000005</v>
      </c>
      <c r="J1498" s="2">
        <v>29.738618500000015</v>
      </c>
      <c r="K1498" s="17" t="s">
        <v>49</v>
      </c>
      <c r="L1498" s="17" t="s">
        <v>51</v>
      </c>
      <c r="M1498" s="17" t="s">
        <v>55</v>
      </c>
    </row>
    <row r="1499" spans="1:13" ht="13.5" x14ac:dyDescent="0.25">
      <c r="A1499" s="3">
        <v>44194</v>
      </c>
      <c r="B1499" s="2">
        <v>29.212499999999999</v>
      </c>
      <c r="C1499" s="2">
        <v>51.369205508883873</v>
      </c>
      <c r="D1499" s="2">
        <v>0.25093791970503787</v>
      </c>
      <c r="E1499" s="2">
        <v>-0.66611993338423114</v>
      </c>
      <c r="F1499" s="2">
        <v>29.16114</v>
      </c>
      <c r="G1499" s="2">
        <v>29.106669999999998</v>
      </c>
      <c r="H1499" s="2">
        <v>29.262140000000006</v>
      </c>
      <c r="I1499" s="2">
        <v>28.987194000000009</v>
      </c>
      <c r="J1499" s="2">
        <v>29.717492500000017</v>
      </c>
      <c r="K1499" s="17" t="s">
        <v>49</v>
      </c>
      <c r="L1499" s="17" t="s">
        <v>50</v>
      </c>
      <c r="M1499" s="17" t="s">
        <v>55</v>
      </c>
    </row>
    <row r="1500" spans="1:13" ht="13.5" x14ac:dyDescent="0.25">
      <c r="A1500" s="3">
        <v>44195</v>
      </c>
      <c r="B1500" s="2">
        <v>28.934000000000001</v>
      </c>
      <c r="C1500" s="2">
        <v>45.172512462034916</v>
      </c>
      <c r="D1500" s="2">
        <v>0.21761747576442403</v>
      </c>
      <c r="E1500" s="2">
        <v>-0.74436256595799566</v>
      </c>
      <c r="F1500" s="2">
        <v>29.156179999999999</v>
      </c>
      <c r="G1500" s="2">
        <v>29.09151</v>
      </c>
      <c r="H1500" s="2">
        <v>29.254714999999997</v>
      </c>
      <c r="I1500" s="2">
        <v>28.984224000000008</v>
      </c>
      <c r="J1500" s="2">
        <v>29.695548500000015</v>
      </c>
      <c r="K1500" s="17" t="s">
        <v>49</v>
      </c>
      <c r="L1500" s="17" t="s">
        <v>51</v>
      </c>
      <c r="M1500" s="17" t="s">
        <v>54</v>
      </c>
    </row>
    <row r="1501" spans="1:13" ht="13.5" x14ac:dyDescent="0.25">
      <c r="A1501" s="3">
        <v>44196</v>
      </c>
      <c r="B1501" s="2">
        <v>29.1754</v>
      </c>
      <c r="C1501" s="2">
        <v>50.721472610744861</v>
      </c>
      <c r="D1501" s="2">
        <v>0.17240097437774082</v>
      </c>
      <c r="E1501" s="2">
        <v>-0.78078403694880616</v>
      </c>
      <c r="F1501" s="2">
        <v>29.146899999999999</v>
      </c>
      <c r="G1501" s="2">
        <v>29.100800000000003</v>
      </c>
      <c r="H1501" s="2">
        <v>29.274824999999993</v>
      </c>
      <c r="I1501" s="2">
        <v>28.98614400000001</v>
      </c>
      <c r="J1501" s="2">
        <v>29.67635850000001</v>
      </c>
      <c r="K1501" s="17" t="s">
        <v>49</v>
      </c>
      <c r="L1501" s="17" t="s">
        <v>50</v>
      </c>
      <c r="M1501" s="17" t="s">
        <v>54</v>
      </c>
    </row>
    <row r="1502" spans="1:13" ht="13.5" x14ac:dyDescent="0.25">
      <c r="A1502" s="3">
        <v>44200</v>
      </c>
      <c r="B1502" s="2">
        <v>28.8629</v>
      </c>
      <c r="C1502" s="2">
        <v>44.449836296481998</v>
      </c>
      <c r="D1502" s="2">
        <v>0.15709971574854009</v>
      </c>
      <c r="E1502" s="2">
        <v>-0.77094910382554127</v>
      </c>
      <c r="F1502" s="2">
        <v>29.078219999999998</v>
      </c>
      <c r="G1502" s="2">
        <v>29.078840000000003</v>
      </c>
      <c r="H1502" s="2">
        <v>29.279309999999992</v>
      </c>
      <c r="I1502" s="2">
        <v>28.981874000000012</v>
      </c>
      <c r="J1502" s="2">
        <v>29.66009900000001</v>
      </c>
      <c r="K1502" s="17" t="s">
        <v>49</v>
      </c>
      <c r="L1502" s="17" t="s">
        <v>50</v>
      </c>
      <c r="M1502" s="17" t="s">
        <v>54</v>
      </c>
    </row>
    <row r="1503" spans="1:13" ht="13.5" x14ac:dyDescent="0.25">
      <c r="A1503" s="3">
        <v>44201</v>
      </c>
      <c r="B1503" s="2">
        <v>28.7422</v>
      </c>
      <c r="C1503" s="2">
        <v>42.275533422133975</v>
      </c>
      <c r="D1503" s="2">
        <v>0.15001069869433792</v>
      </c>
      <c r="E1503" s="2">
        <v>-0.73226310113336224</v>
      </c>
      <c r="F1503" s="2">
        <v>28.985399999999998</v>
      </c>
      <c r="G1503" s="2">
        <v>29.047900000000006</v>
      </c>
      <c r="H1503" s="2">
        <v>29.262295000000002</v>
      </c>
      <c r="I1503" s="2">
        <v>28.987442000000009</v>
      </c>
      <c r="J1503" s="2">
        <v>29.652075000000011</v>
      </c>
      <c r="K1503" s="17" t="s">
        <v>47</v>
      </c>
      <c r="L1503" s="17" t="s">
        <v>51</v>
      </c>
      <c r="M1503" s="17" t="s">
        <v>52</v>
      </c>
    </row>
    <row r="1504" spans="1:13" ht="13.5" x14ac:dyDescent="0.25">
      <c r="A1504" s="3">
        <v>44202</v>
      </c>
      <c r="B1504" s="2">
        <v>28.7422</v>
      </c>
      <c r="C1504" s="2">
        <v>42.275533422133968</v>
      </c>
      <c r="D1504" s="2">
        <v>0.13199610472088708</v>
      </c>
      <c r="E1504" s="2">
        <v>-0.67448415446246179</v>
      </c>
      <c r="F1504" s="2">
        <v>28.891340000000003</v>
      </c>
      <c r="G1504" s="2">
        <v>29.026240000000001</v>
      </c>
      <c r="H1504" s="2">
        <v>29.214340000000004</v>
      </c>
      <c r="I1504" s="2">
        <v>28.980636000000001</v>
      </c>
      <c r="J1504" s="2">
        <v>29.653008000000003</v>
      </c>
      <c r="K1504" s="17" t="s">
        <v>47</v>
      </c>
      <c r="L1504" s="17" t="s">
        <v>48</v>
      </c>
      <c r="M1504" s="17" t="s">
        <v>52</v>
      </c>
    </row>
    <row r="1505" spans="1:13" ht="13.5" x14ac:dyDescent="0.25">
      <c r="A1505" s="3">
        <v>44203</v>
      </c>
      <c r="B1505" s="2">
        <v>28.770099999999999</v>
      </c>
      <c r="C1505" s="2">
        <v>43.022701023182741</v>
      </c>
      <c r="D1505" s="2">
        <v>0.11677958688161993</v>
      </c>
      <c r="E1505" s="2">
        <v>-0.60750708135240339</v>
      </c>
      <c r="F1505" s="2">
        <v>28.858560000000001</v>
      </c>
      <c r="G1505" s="2">
        <v>29.007370000000002</v>
      </c>
      <c r="H1505" s="2">
        <v>29.138385</v>
      </c>
      <c r="I1505" s="2">
        <v>28.980574000000001</v>
      </c>
      <c r="J1505" s="2">
        <v>29.649837500000004</v>
      </c>
      <c r="K1505" s="17" t="s">
        <v>49</v>
      </c>
      <c r="L1505" s="17" t="s">
        <v>50</v>
      </c>
      <c r="M1505" s="17" t="s">
        <v>54</v>
      </c>
    </row>
    <row r="1506" spans="1:13" ht="13.5" x14ac:dyDescent="0.25">
      <c r="A1506" s="3">
        <v>44204</v>
      </c>
      <c r="B1506" s="2">
        <v>28.773199999999999</v>
      </c>
      <c r="C1506" s="2">
        <v>43.110811999226456</v>
      </c>
      <c r="D1506" s="2">
        <v>0.14590932832513914</v>
      </c>
      <c r="E1506" s="2">
        <v>-0.54286489332362131</v>
      </c>
      <c r="F1506" s="2">
        <v>28.778120000000001</v>
      </c>
      <c r="G1506" s="2">
        <v>28.962509999999998</v>
      </c>
      <c r="H1506" s="2">
        <v>29.0779</v>
      </c>
      <c r="I1506" s="2">
        <v>28.980574000000001</v>
      </c>
      <c r="J1506" s="2">
        <v>29.643441500000005</v>
      </c>
      <c r="K1506" s="17" t="s">
        <v>49</v>
      </c>
      <c r="L1506" s="17" t="s">
        <v>51</v>
      </c>
      <c r="M1506" s="17" t="s">
        <v>54</v>
      </c>
    </row>
    <row r="1507" spans="1:13" ht="13.5" x14ac:dyDescent="0.25">
      <c r="A1507" s="3">
        <v>44207</v>
      </c>
      <c r="B1507" s="2">
        <v>28.618500000000001</v>
      </c>
      <c r="C1507" s="2">
        <v>39.802884346956034</v>
      </c>
      <c r="D1507" s="2">
        <v>0.18125588554356398</v>
      </c>
      <c r="E1507" s="2">
        <v>-0.48099683367931634</v>
      </c>
      <c r="F1507" s="2">
        <v>28.729240000000004</v>
      </c>
      <c r="G1507" s="2">
        <v>28.903729999999996</v>
      </c>
      <c r="H1507" s="2">
        <v>29.023450000000008</v>
      </c>
      <c r="I1507" s="2">
        <v>28.97748</v>
      </c>
      <c r="J1507" s="2">
        <v>29.631764499999999</v>
      </c>
      <c r="K1507" s="17" t="s">
        <v>49</v>
      </c>
      <c r="L1507" s="17" t="s">
        <v>51</v>
      </c>
      <c r="M1507" s="17" t="s">
        <v>54</v>
      </c>
    </row>
    <row r="1508" spans="1:13" ht="13.5" x14ac:dyDescent="0.25">
      <c r="A1508" s="3">
        <v>44208</v>
      </c>
      <c r="B1508" s="2">
        <v>28.711300000000001</v>
      </c>
      <c r="C1508" s="2">
        <v>42.645883558091732</v>
      </c>
      <c r="D1508" s="2">
        <v>0.20670796444069239</v>
      </c>
      <c r="E1508" s="2">
        <v>-0.41903374006092903</v>
      </c>
      <c r="F1508" s="2">
        <v>28.723059999999997</v>
      </c>
      <c r="G1508" s="2">
        <v>28.854230000000001</v>
      </c>
      <c r="H1508" s="2">
        <v>28.989420000000013</v>
      </c>
      <c r="I1508" s="2">
        <v>28.976242000000003</v>
      </c>
      <c r="J1508" s="2">
        <v>29.615911000000001</v>
      </c>
      <c r="K1508" s="17" t="s">
        <v>49</v>
      </c>
      <c r="L1508" s="17" t="s">
        <v>50</v>
      </c>
      <c r="M1508" s="17" t="s">
        <v>54</v>
      </c>
    </row>
    <row r="1509" spans="1:13" ht="13.5" x14ac:dyDescent="0.25">
      <c r="A1509" s="3">
        <v>44209</v>
      </c>
      <c r="B1509" s="2">
        <v>28.5566</v>
      </c>
      <c r="C1509" s="2">
        <v>39.312687838836553</v>
      </c>
      <c r="D1509" s="2">
        <v>0.24234753663142783</v>
      </c>
      <c r="E1509" s="2">
        <v>-0.36658912637482527</v>
      </c>
      <c r="F1509" s="2">
        <v>28.685939999999999</v>
      </c>
      <c r="G1509" s="2">
        <v>28.788640000000004</v>
      </c>
      <c r="H1509" s="2">
        <v>28.947655000000008</v>
      </c>
      <c r="I1509" s="2">
        <v>28.971909999999998</v>
      </c>
      <c r="J1509" s="2">
        <v>29.598856499999997</v>
      </c>
      <c r="K1509" s="17" t="s">
        <v>49</v>
      </c>
      <c r="L1509" s="17" t="s">
        <v>50</v>
      </c>
      <c r="M1509" s="17" t="s">
        <v>54</v>
      </c>
    </row>
    <row r="1510" spans="1:13" ht="13.5" x14ac:dyDescent="0.25">
      <c r="A1510" s="3">
        <v>44211</v>
      </c>
      <c r="B1510" s="2">
        <v>28.559699999999999</v>
      </c>
      <c r="C1510" s="2">
        <v>39.414877216554089</v>
      </c>
      <c r="D1510" s="2">
        <v>0.23190734348592201</v>
      </c>
      <c r="E1510" s="2">
        <v>-0.33827002601016481</v>
      </c>
      <c r="F1510" s="2">
        <v>28.64386</v>
      </c>
      <c r="G1510" s="2">
        <v>28.751210000000004</v>
      </c>
      <c r="H1510" s="2">
        <v>28.921360000000004</v>
      </c>
      <c r="I1510" s="2">
        <v>28.967639999999996</v>
      </c>
      <c r="J1510" s="2">
        <v>29.577029999999993</v>
      </c>
      <c r="K1510" s="17" t="s">
        <v>47</v>
      </c>
      <c r="L1510" s="17" t="s">
        <v>51</v>
      </c>
      <c r="M1510" s="17" t="s">
        <v>52</v>
      </c>
    </row>
    <row r="1511" spans="1:13" ht="13.5" x14ac:dyDescent="0.25">
      <c r="A1511" s="3">
        <v>44214</v>
      </c>
      <c r="B1511" s="2">
        <v>28.7422</v>
      </c>
      <c r="C1511" s="2">
        <v>45.258843215251616</v>
      </c>
      <c r="D1511" s="2">
        <v>0.24897035633788889</v>
      </c>
      <c r="E1511" s="2">
        <v>-0.32824000928259706</v>
      </c>
      <c r="F1511" s="2">
        <v>28.63766</v>
      </c>
      <c r="G1511" s="2">
        <v>28.707890000000003</v>
      </c>
      <c r="H1511" s="2">
        <v>28.904345000000006</v>
      </c>
      <c r="I1511" s="2">
        <v>28.97630199999999</v>
      </c>
      <c r="J1511" s="2">
        <v>29.558693999999992</v>
      </c>
      <c r="K1511" s="17" t="s">
        <v>47</v>
      </c>
      <c r="L1511" s="17" t="s">
        <v>51</v>
      </c>
      <c r="M1511" s="17" t="s">
        <v>52</v>
      </c>
    </row>
    <row r="1512" spans="1:13" ht="13.5" x14ac:dyDescent="0.25">
      <c r="A1512" s="3">
        <v>44215</v>
      </c>
      <c r="B1512" s="2">
        <v>29.0764</v>
      </c>
      <c r="C1512" s="2">
        <v>54.007763797518614</v>
      </c>
      <c r="D1512" s="2">
        <v>0.19160581818671929</v>
      </c>
      <c r="E1512" s="2">
        <v>-0.33322548742831093</v>
      </c>
      <c r="F1512" s="2">
        <v>28.729239999999997</v>
      </c>
      <c r="G1512" s="2">
        <v>28.729239999999997</v>
      </c>
      <c r="H1512" s="2">
        <v>28.904040000000002</v>
      </c>
      <c r="I1512" s="2">
        <v>28.992267999999996</v>
      </c>
      <c r="J1512" s="2">
        <v>29.542028999999989</v>
      </c>
      <c r="K1512" s="17" t="s">
        <v>49</v>
      </c>
      <c r="L1512" s="17" t="s">
        <v>50</v>
      </c>
      <c r="M1512" s="17" t="s">
        <v>55</v>
      </c>
    </row>
    <row r="1513" spans="1:13" ht="13.5" x14ac:dyDescent="0.25">
      <c r="A1513" s="3">
        <v>44216</v>
      </c>
      <c r="B1513" s="2">
        <v>29.005199999999999</v>
      </c>
      <c r="C1513" s="2">
        <v>52.097405493234682</v>
      </c>
      <c r="D1513" s="2">
        <v>0.12875034449920264</v>
      </c>
      <c r="E1513" s="2">
        <v>-0.35200246325008866</v>
      </c>
      <c r="F1513" s="2">
        <v>28.788019999999999</v>
      </c>
      <c r="G1513" s="2">
        <v>28.755539999999996</v>
      </c>
      <c r="H1513" s="2">
        <v>28.901720000000001</v>
      </c>
      <c r="I1513" s="2">
        <v>29.000063999999995</v>
      </c>
      <c r="J1513" s="2">
        <v>29.525449999999989</v>
      </c>
      <c r="K1513" s="17" t="s">
        <v>49</v>
      </c>
      <c r="L1513" s="17" t="s">
        <v>50</v>
      </c>
      <c r="M1513" s="17" t="s">
        <v>55</v>
      </c>
    </row>
    <row r="1514" spans="1:13" ht="13.5" x14ac:dyDescent="0.25">
      <c r="A1514" s="3">
        <v>44217</v>
      </c>
      <c r="B1514" s="2">
        <v>28.618500000000001</v>
      </c>
      <c r="C1514" s="2">
        <v>43.166690152935239</v>
      </c>
      <c r="D1514" s="2">
        <v>0.10368465606027399</v>
      </c>
      <c r="E1514" s="2">
        <v>-0.38369086688671744</v>
      </c>
      <c r="F1514" s="2">
        <v>28.800400000000003</v>
      </c>
      <c r="G1514" s="2">
        <v>28.743169999999999</v>
      </c>
      <c r="H1514" s="2">
        <v>28.884705000000004</v>
      </c>
      <c r="I1514" s="2">
        <v>29.000063999999998</v>
      </c>
      <c r="J1514" s="2">
        <v>29.50855799999999</v>
      </c>
      <c r="K1514" s="17" t="s">
        <v>49</v>
      </c>
      <c r="L1514" s="17" t="s">
        <v>50</v>
      </c>
      <c r="M1514" s="17" t="s">
        <v>55</v>
      </c>
    </row>
    <row r="1515" spans="1:13" ht="13.5" x14ac:dyDescent="0.25">
      <c r="A1515" s="3">
        <v>44218</v>
      </c>
      <c r="B1515" s="2">
        <v>28.633900000000001</v>
      </c>
      <c r="C1515" s="2">
        <v>43.581475217008069</v>
      </c>
      <c r="D1515" s="2">
        <v>8.7425958211426291E-2</v>
      </c>
      <c r="E1515" s="2">
        <v>-0.43872096510694747</v>
      </c>
      <c r="F1515" s="2">
        <v>28.815239999999999</v>
      </c>
      <c r="G1515" s="2">
        <v>28.72955</v>
      </c>
      <c r="H1515" s="2">
        <v>28.868460000000006</v>
      </c>
      <c r="I1515" s="2">
        <v>29.001609999999992</v>
      </c>
      <c r="J1515" s="2">
        <v>29.496530499999984</v>
      </c>
      <c r="K1515" s="17" t="s">
        <v>49</v>
      </c>
      <c r="L1515" s="17" t="s">
        <v>50</v>
      </c>
      <c r="M1515" s="17" t="s">
        <v>55</v>
      </c>
    </row>
    <row r="1516" spans="1:13" ht="13.5" x14ac:dyDescent="0.25">
      <c r="A1516" s="3">
        <v>44221</v>
      </c>
      <c r="B1516" s="2">
        <v>28.773199999999999</v>
      </c>
      <c r="C1516" s="2">
        <v>47.32628038144901</v>
      </c>
      <c r="D1516" s="2">
        <v>6.5401896270454785E-2</v>
      </c>
      <c r="E1516" s="2">
        <v>-0.507567935774627</v>
      </c>
      <c r="F1516" s="2">
        <v>28.821439999999996</v>
      </c>
      <c r="G1516" s="2">
        <v>28.72955</v>
      </c>
      <c r="H1516" s="2">
        <v>28.846030000000003</v>
      </c>
      <c r="I1516" s="2">
        <v>29.007797999999994</v>
      </c>
      <c r="J1516" s="2">
        <v>29.489854999999981</v>
      </c>
      <c r="K1516" s="17" t="s">
        <v>49</v>
      </c>
      <c r="L1516" s="17" t="s">
        <v>50</v>
      </c>
      <c r="M1516" s="17" t="s">
        <v>55</v>
      </c>
    </row>
    <row r="1517" spans="1:13" ht="13.5" x14ac:dyDescent="0.25">
      <c r="A1517" s="3">
        <v>44222</v>
      </c>
      <c r="B1517" s="2">
        <v>28.773199999999999</v>
      </c>
      <c r="C1517" s="2">
        <v>47.32628038144901</v>
      </c>
      <c r="D1517" s="2">
        <v>2.3601256330717746E-2</v>
      </c>
      <c r="E1517" s="2">
        <v>-0.58631483045807153</v>
      </c>
      <c r="F1517" s="2">
        <v>28.7608</v>
      </c>
      <c r="G1517" s="2">
        <v>28.74502</v>
      </c>
      <c r="H1517" s="2">
        <v>28.824374999999996</v>
      </c>
      <c r="I1517" s="2">
        <v>29.007983999999997</v>
      </c>
      <c r="J1517" s="2">
        <v>29.486390999999976</v>
      </c>
      <c r="K1517" s="17" t="s">
        <v>49</v>
      </c>
      <c r="L1517" s="17" t="s">
        <v>51</v>
      </c>
      <c r="M1517" s="17" t="s">
        <v>54</v>
      </c>
    </row>
    <row r="1518" spans="1:13" ht="13.5" x14ac:dyDescent="0.25">
      <c r="A1518" s="3">
        <v>44223</v>
      </c>
      <c r="B1518" s="2">
        <v>28.633900000000001</v>
      </c>
      <c r="C1518" s="2">
        <v>43.943516569664425</v>
      </c>
      <c r="D1518" s="2">
        <v>1.341498565052035E-2</v>
      </c>
      <c r="E1518" s="2">
        <v>-0.66988345892193424</v>
      </c>
      <c r="F1518" s="2">
        <v>28.686540000000001</v>
      </c>
      <c r="G1518" s="2">
        <v>28.737279999999998</v>
      </c>
      <c r="H1518" s="2">
        <v>28.795755000000003</v>
      </c>
      <c r="I1518" s="2">
        <v>29.008291999999997</v>
      </c>
      <c r="J1518" s="2">
        <v>29.479298499999977</v>
      </c>
      <c r="K1518" s="17" t="s">
        <v>49</v>
      </c>
      <c r="L1518" s="17" t="s">
        <v>51</v>
      </c>
      <c r="M1518" s="17" t="s">
        <v>54</v>
      </c>
    </row>
    <row r="1519" spans="1:13" ht="13.5" x14ac:dyDescent="0.25">
      <c r="A1519" s="3">
        <v>44224</v>
      </c>
      <c r="B1519" s="2">
        <v>28.773199999999999</v>
      </c>
      <c r="C1519" s="2">
        <v>47.950097394256716</v>
      </c>
      <c r="D1519" s="2">
        <v>-2.7955055317164579E-2</v>
      </c>
      <c r="E1519" s="2">
        <v>-0.75086363126277467</v>
      </c>
      <c r="F1519" s="2">
        <v>28.717480000000002</v>
      </c>
      <c r="G1519" s="2">
        <v>28.758940000000003</v>
      </c>
      <c r="H1519" s="2">
        <v>28.773790000000002</v>
      </c>
      <c r="I1519" s="2">
        <v>29.009530000000005</v>
      </c>
      <c r="J1519" s="2">
        <v>29.472902499999982</v>
      </c>
      <c r="K1519" s="17" t="s">
        <v>49</v>
      </c>
      <c r="L1519" s="17" t="s">
        <v>51</v>
      </c>
      <c r="M1519" s="17" t="s">
        <v>55</v>
      </c>
    </row>
    <row r="1520" spans="1:13" ht="13.5" x14ac:dyDescent="0.25">
      <c r="A1520" s="3">
        <v>44225</v>
      </c>
      <c r="B1520" s="2">
        <v>28.773199999999999</v>
      </c>
      <c r="C1520" s="2">
        <v>47.950097394256716</v>
      </c>
      <c r="D1520" s="2">
        <v>-6.2040357439233418E-2</v>
      </c>
      <c r="E1520" s="2">
        <v>-0.80467187647214222</v>
      </c>
      <c r="F1520" s="2">
        <v>28.745339999999999</v>
      </c>
      <c r="G1520" s="2">
        <v>28.780289999999997</v>
      </c>
      <c r="H1520" s="2">
        <v>28.765749999999997</v>
      </c>
      <c r="I1520" s="2">
        <v>29.009529999999998</v>
      </c>
      <c r="J1520" s="2">
        <v>29.466506499999984</v>
      </c>
      <c r="K1520" s="17" t="s">
        <v>49</v>
      </c>
      <c r="L1520" s="17" t="s">
        <v>51</v>
      </c>
      <c r="M1520" s="17" t="s">
        <v>55</v>
      </c>
    </row>
    <row r="1521" spans="1:13" ht="13.5" x14ac:dyDescent="0.25">
      <c r="A1521" s="3">
        <v>44228</v>
      </c>
      <c r="B1521" s="2">
        <v>28.627700000000001</v>
      </c>
      <c r="C1521" s="2">
        <v>44.129281122160585</v>
      </c>
      <c r="D1521" s="2">
        <v>-5.1616701182283009E-2</v>
      </c>
      <c r="E1521" s="2">
        <v>-0.83923387329987409</v>
      </c>
      <c r="F1521" s="2">
        <v>28.716239999999999</v>
      </c>
      <c r="G1521" s="2">
        <v>28.768840000000001</v>
      </c>
      <c r="H1521" s="2">
        <v>28.738364999999995</v>
      </c>
      <c r="I1521" s="2">
        <v>29.009714000000002</v>
      </c>
      <c r="J1521" s="2">
        <v>29.459972499999981</v>
      </c>
      <c r="K1521" s="17" t="s">
        <v>47</v>
      </c>
      <c r="L1521" s="17" t="s">
        <v>51</v>
      </c>
      <c r="M1521" s="17" t="s">
        <v>52</v>
      </c>
    </row>
    <row r="1522" spans="1:13" ht="13.5" x14ac:dyDescent="0.25">
      <c r="A1522" s="3">
        <v>44229</v>
      </c>
      <c r="B1522" s="2">
        <v>28.6494</v>
      </c>
      <c r="C1522" s="2">
        <v>44.835288815754822</v>
      </c>
      <c r="D1522" s="2">
        <v>8.2510260980299677E-3</v>
      </c>
      <c r="E1522" s="2">
        <v>-0.86127181746598236</v>
      </c>
      <c r="F1522" s="2">
        <v>28.691480000000002</v>
      </c>
      <c r="G1522" s="2">
        <v>28.726140000000004</v>
      </c>
      <c r="H1522" s="2">
        <v>28.727689999999996</v>
      </c>
      <c r="I1522" s="2">
        <v>29.007238000000001</v>
      </c>
      <c r="J1522" s="2">
        <v>29.452957499999982</v>
      </c>
      <c r="K1522" s="17" t="s">
        <v>47</v>
      </c>
      <c r="L1522" s="17" t="s">
        <v>51</v>
      </c>
      <c r="M1522" s="17" t="s">
        <v>52</v>
      </c>
    </row>
    <row r="1523" spans="1:13" ht="13.5" x14ac:dyDescent="0.25">
      <c r="A1523" s="3">
        <v>44230</v>
      </c>
      <c r="B1523" s="2">
        <v>28.773199999999999</v>
      </c>
      <c r="C1523" s="2">
        <v>48.809578114623399</v>
      </c>
      <c r="D1523" s="2">
        <v>3.9803792188322973E-2</v>
      </c>
      <c r="E1523" s="2">
        <v>-0.88263589493070571</v>
      </c>
      <c r="F1523" s="2">
        <v>28.719339999999999</v>
      </c>
      <c r="G1523" s="2">
        <v>28.702940000000002</v>
      </c>
      <c r="H1523" s="2">
        <v>28.729239999999987</v>
      </c>
      <c r="I1523" s="2">
        <v>29.010024000000012</v>
      </c>
      <c r="J1523" s="2">
        <v>29.44656149999998</v>
      </c>
      <c r="K1523" s="17" t="s">
        <v>49</v>
      </c>
      <c r="L1523" s="17" t="s">
        <v>51</v>
      </c>
      <c r="M1523" s="17" t="s">
        <v>55</v>
      </c>
    </row>
    <row r="1524" spans="1:13" ht="13.5" x14ac:dyDescent="0.25">
      <c r="A1524" s="3">
        <v>44231</v>
      </c>
      <c r="B1524" s="2">
        <v>28.927800000000001</v>
      </c>
      <c r="C1524" s="2">
        <v>53.331238428527804</v>
      </c>
      <c r="D1524" s="2">
        <v>-4.2292690479222017E-3</v>
      </c>
      <c r="E1524" s="2">
        <v>-0.90098419343360492</v>
      </c>
      <c r="F1524" s="2">
        <v>28.750259999999997</v>
      </c>
      <c r="G1524" s="2">
        <v>28.733869999999996</v>
      </c>
      <c r="H1524" s="2">
        <v>28.738519999999994</v>
      </c>
      <c r="I1524" s="2">
        <v>29.010024000000008</v>
      </c>
      <c r="J1524" s="2">
        <v>29.44093849999998</v>
      </c>
      <c r="K1524" s="17" t="s">
        <v>49</v>
      </c>
      <c r="L1524" s="17" t="s">
        <v>50</v>
      </c>
      <c r="M1524" s="17" t="s">
        <v>55</v>
      </c>
    </row>
    <row r="1525" spans="1:13" ht="13.5" x14ac:dyDescent="0.25">
      <c r="A1525" s="3">
        <v>44232</v>
      </c>
      <c r="B1525" s="2">
        <v>29.0794</v>
      </c>
      <c r="C1525" s="2">
        <v>57.31303356754664</v>
      </c>
      <c r="D1525" s="2">
        <v>-5.1065094585741377E-2</v>
      </c>
      <c r="E1525" s="2">
        <v>-0.87872534829319482</v>
      </c>
      <c r="F1525" s="2">
        <v>28.811500000000002</v>
      </c>
      <c r="G1525" s="2">
        <v>28.778420000000004</v>
      </c>
      <c r="H1525" s="2">
        <v>28.753984999999993</v>
      </c>
      <c r="I1525" s="2">
        <v>29.00068000000001</v>
      </c>
      <c r="J1525" s="2">
        <v>29.433863999999982</v>
      </c>
      <c r="K1525" s="17" t="s">
        <v>49</v>
      </c>
      <c r="L1525" s="17" t="s">
        <v>50</v>
      </c>
      <c r="M1525" s="17" t="s">
        <v>55</v>
      </c>
    </row>
    <row r="1526" spans="1:13" ht="13.5" x14ac:dyDescent="0.25">
      <c r="A1526" s="3">
        <v>44235</v>
      </c>
      <c r="B1526" s="2">
        <v>28.835000000000001</v>
      </c>
      <c r="C1526" s="2">
        <v>49.918647386502123</v>
      </c>
      <c r="D1526" s="2">
        <v>-5.2720341436330642E-2</v>
      </c>
      <c r="E1526" s="2">
        <v>-0.83557969651580666</v>
      </c>
      <c r="F1526" s="2">
        <v>28.852960000000003</v>
      </c>
      <c r="G1526" s="2">
        <v>28.784599999999994</v>
      </c>
      <c r="H1526" s="2">
        <v>28.757074999999997</v>
      </c>
      <c r="I1526" s="2">
        <v>28.995730000000016</v>
      </c>
      <c r="J1526" s="2">
        <v>29.427040499999986</v>
      </c>
      <c r="K1526" s="17" t="s">
        <v>49</v>
      </c>
      <c r="L1526" s="17" t="s">
        <v>50</v>
      </c>
      <c r="M1526" s="17" t="s">
        <v>55</v>
      </c>
    </row>
    <row r="1527" spans="1:13" ht="13.5" x14ac:dyDescent="0.25">
      <c r="A1527" s="3">
        <v>44236</v>
      </c>
      <c r="B1527" s="2">
        <v>29.020700000000001</v>
      </c>
      <c r="C1527" s="2">
        <v>54.700911734344167</v>
      </c>
      <c r="D1527" s="2">
        <v>-6.7876214707467852E-2</v>
      </c>
      <c r="E1527" s="2">
        <v>-0.78268247429783799</v>
      </c>
      <c r="F1527" s="2">
        <v>28.927219999999998</v>
      </c>
      <c r="G1527" s="2">
        <v>28.809349999999995</v>
      </c>
      <c r="H1527" s="2">
        <v>28.777184999999996</v>
      </c>
      <c r="I1527" s="2">
        <v>28.988306000000016</v>
      </c>
      <c r="J1527" s="2">
        <v>29.421881999999982</v>
      </c>
      <c r="K1527" s="17" t="s">
        <v>49</v>
      </c>
      <c r="L1527" s="17" t="s">
        <v>50</v>
      </c>
      <c r="M1527" s="17" t="s">
        <v>55</v>
      </c>
    </row>
    <row r="1528" spans="1:13" ht="13.5" x14ac:dyDescent="0.25">
      <c r="A1528" s="3">
        <v>44237</v>
      </c>
      <c r="B1528" s="2">
        <v>28.989699999999999</v>
      </c>
      <c r="C1528" s="2">
        <v>53.777714816068666</v>
      </c>
      <c r="D1528" s="2">
        <v>-0.10093194203149025</v>
      </c>
      <c r="E1528" s="2">
        <v>-0.72697698259965504</v>
      </c>
      <c r="F1528" s="2">
        <v>28.97052</v>
      </c>
      <c r="G1528" s="2">
        <v>28.844929999999998</v>
      </c>
      <c r="H1528" s="2">
        <v>28.791104999999998</v>
      </c>
      <c r="I1528" s="2">
        <v>28.986450000000012</v>
      </c>
      <c r="J1528" s="2">
        <v>29.41583199999998</v>
      </c>
      <c r="K1528" s="17" t="s">
        <v>49</v>
      </c>
      <c r="L1528" s="17" t="s">
        <v>50</v>
      </c>
      <c r="M1528" s="17" t="s">
        <v>55</v>
      </c>
    </row>
    <row r="1529" spans="1:13" ht="13.5" x14ac:dyDescent="0.25">
      <c r="A1529" s="3">
        <v>44238</v>
      </c>
      <c r="B1529" s="2">
        <v>28.8505</v>
      </c>
      <c r="C1529" s="2">
        <v>49.719899751068176</v>
      </c>
      <c r="D1529" s="2">
        <v>-9.7992902846250729E-2</v>
      </c>
      <c r="E1529" s="2">
        <v>-0.67521650564654268</v>
      </c>
      <c r="F1529" s="2">
        <v>28.955060000000003</v>
      </c>
      <c r="G1529" s="2">
        <v>28.852660000000004</v>
      </c>
      <c r="H1529" s="2">
        <v>28.805799999999998</v>
      </c>
      <c r="I1529" s="2">
        <v>28.984904000000014</v>
      </c>
      <c r="J1529" s="2">
        <v>29.40980799999998</v>
      </c>
      <c r="K1529" s="17" t="s">
        <v>49</v>
      </c>
      <c r="L1529" s="17" t="s">
        <v>50</v>
      </c>
      <c r="M1529" s="17" t="s">
        <v>54</v>
      </c>
    </row>
    <row r="1530" spans="1:13" ht="13.5" x14ac:dyDescent="0.25">
      <c r="A1530" s="3">
        <v>44239</v>
      </c>
      <c r="B1530" s="2">
        <v>29.020700000000001</v>
      </c>
      <c r="C1530" s="2">
        <v>54.264049354037518</v>
      </c>
      <c r="D1530" s="2">
        <v>-0.10806182766868133</v>
      </c>
      <c r="E1530" s="2">
        <v>-0.62082549540378729</v>
      </c>
      <c r="F1530" s="2">
        <v>28.94332</v>
      </c>
      <c r="G1530" s="2">
        <v>28.877409999999998</v>
      </c>
      <c r="H1530" s="2">
        <v>28.828849999999999</v>
      </c>
      <c r="I1530" s="2">
        <v>28.983668000000016</v>
      </c>
      <c r="J1530" s="2">
        <v>29.402852499999984</v>
      </c>
      <c r="K1530" s="17" t="s">
        <v>47</v>
      </c>
      <c r="L1530" s="17" t="s">
        <v>51</v>
      </c>
      <c r="M1530" s="17" t="s">
        <v>52</v>
      </c>
    </row>
    <row r="1531" spans="1:13" ht="13.5" x14ac:dyDescent="0.25">
      <c r="A1531" s="3">
        <v>44242</v>
      </c>
      <c r="B1531" s="2">
        <v>29.234100000000002</v>
      </c>
      <c r="C1531" s="2">
        <v>59.238306654831348</v>
      </c>
      <c r="D1531" s="2">
        <v>-0.15573164822564323</v>
      </c>
      <c r="E1531" s="2">
        <v>-0.5602059292306123</v>
      </c>
      <c r="F1531" s="2">
        <v>29.023140000000001</v>
      </c>
      <c r="G1531" s="2">
        <v>28.938050000000004</v>
      </c>
      <c r="H1531" s="2">
        <v>28.853445000000001</v>
      </c>
      <c r="I1531" s="2">
        <v>28.992886000000009</v>
      </c>
      <c r="J1531" s="2">
        <v>29.398760999999983</v>
      </c>
      <c r="K1531" s="17" t="s">
        <v>49</v>
      </c>
      <c r="L1531" s="17" t="s">
        <v>51</v>
      </c>
      <c r="M1531" s="17" t="s">
        <v>55</v>
      </c>
    </row>
    <row r="1532" spans="1:13" ht="13.5" x14ac:dyDescent="0.25">
      <c r="A1532" s="3">
        <v>44243</v>
      </c>
      <c r="B1532" s="2">
        <v>29.0825</v>
      </c>
      <c r="C1532" s="2">
        <v>54.687889919787949</v>
      </c>
      <c r="D1532" s="2">
        <v>-0.1836475287392112</v>
      </c>
      <c r="E1532" s="2">
        <v>-0.48812503248623784</v>
      </c>
      <c r="F1532" s="2">
        <v>29.035500000000003</v>
      </c>
      <c r="G1532" s="2">
        <v>28.981360000000002</v>
      </c>
      <c r="H1532" s="2">
        <v>28.853750000000002</v>
      </c>
      <c r="I1532" s="2">
        <v>28.999072000000005</v>
      </c>
      <c r="J1532" s="2">
        <v>29.394648499999988</v>
      </c>
      <c r="K1532" s="17" t="s">
        <v>49</v>
      </c>
      <c r="L1532" s="17" t="s">
        <v>51</v>
      </c>
      <c r="M1532" s="17" t="s">
        <v>55</v>
      </c>
    </row>
    <row r="1533" spans="1:13" ht="13.5" x14ac:dyDescent="0.25">
      <c r="A1533" s="3">
        <v>44244</v>
      </c>
      <c r="B1533" s="2">
        <v>29.0825</v>
      </c>
      <c r="C1533" s="2">
        <v>54.687889919787956</v>
      </c>
      <c r="D1533" s="2">
        <v>-0.18931555445509218</v>
      </c>
      <c r="E1533" s="2">
        <v>-0.39371084727589223</v>
      </c>
      <c r="F1533" s="2">
        <v>29.05406</v>
      </c>
      <c r="G1533" s="2">
        <v>29.01229</v>
      </c>
      <c r="H1533" s="2">
        <v>28.857614999999992</v>
      </c>
      <c r="I1533" s="2">
        <v>28.999072000000009</v>
      </c>
      <c r="J1533" s="2">
        <v>29.390535999999994</v>
      </c>
      <c r="K1533" s="17" t="s">
        <v>49</v>
      </c>
      <c r="L1533" s="17" t="s">
        <v>51</v>
      </c>
      <c r="M1533" s="17" t="s">
        <v>55</v>
      </c>
    </row>
    <row r="1534" spans="1:13" ht="13.5" x14ac:dyDescent="0.25">
      <c r="A1534" s="3">
        <v>44245</v>
      </c>
      <c r="B1534" s="2">
        <v>29.7941</v>
      </c>
      <c r="C1534" s="2">
        <v>68.048925251420584</v>
      </c>
      <c r="D1534" s="2">
        <v>-0.2240501551788725</v>
      </c>
      <c r="E1534" s="2">
        <v>-0.29335833975083409</v>
      </c>
      <c r="F1534" s="2">
        <v>29.24278</v>
      </c>
      <c r="G1534" s="2">
        <v>29.098920000000003</v>
      </c>
      <c r="H1534" s="2">
        <v>28.916394999999994</v>
      </c>
      <c r="I1534" s="2">
        <v>29.000928000000009</v>
      </c>
      <c r="J1534" s="2">
        <v>29.389244499999997</v>
      </c>
      <c r="K1534" s="17" t="s">
        <v>49</v>
      </c>
      <c r="L1534" s="17" t="s">
        <v>50</v>
      </c>
      <c r="M1534" s="17" t="s">
        <v>55</v>
      </c>
    </row>
    <row r="1535" spans="1:13" ht="13.5" x14ac:dyDescent="0.25">
      <c r="A1535" s="3">
        <v>44246</v>
      </c>
      <c r="B1535" s="2">
        <v>29.113499999999998</v>
      </c>
      <c r="C1535" s="2">
        <v>52.196158893323165</v>
      </c>
      <c r="D1535" s="2">
        <v>-0.18484506850743188</v>
      </c>
      <c r="E1535" s="2">
        <v>-0.19509223837228187</v>
      </c>
      <c r="F1535" s="2">
        <v>29.261340000000001</v>
      </c>
      <c r="G1535" s="2">
        <v>29.102330000000002</v>
      </c>
      <c r="H1535" s="2">
        <v>28.940375</v>
      </c>
      <c r="I1535" s="2">
        <v>28.977414000000003</v>
      </c>
      <c r="J1535" s="2">
        <v>29.381898499999998</v>
      </c>
      <c r="K1535" s="17" t="s">
        <v>49</v>
      </c>
      <c r="L1535" s="17" t="s">
        <v>51</v>
      </c>
      <c r="M1535" s="17" t="s">
        <v>55</v>
      </c>
    </row>
    <row r="1536" spans="1:13" ht="13.5" x14ac:dyDescent="0.25">
      <c r="A1536" s="3">
        <v>44249</v>
      </c>
      <c r="B1536" s="2">
        <v>29.113499999999998</v>
      </c>
      <c r="C1536" s="2">
        <v>52.196158893323165</v>
      </c>
      <c r="D1536" s="2">
        <v>-0.19001093999268548</v>
      </c>
      <c r="E1536" s="2">
        <v>-0.10719796556039339</v>
      </c>
      <c r="F1536" s="2">
        <v>29.237220000000001</v>
      </c>
      <c r="G1536" s="2">
        <v>29.130180000000003</v>
      </c>
      <c r="H1536" s="2">
        <v>28.957389999999997</v>
      </c>
      <c r="I1536" s="2">
        <v>28.960026000000003</v>
      </c>
      <c r="J1536" s="2">
        <v>29.375731000000002</v>
      </c>
      <c r="K1536" s="17" t="s">
        <v>47</v>
      </c>
      <c r="L1536" s="17" t="s">
        <v>51</v>
      </c>
      <c r="M1536" s="17" t="s">
        <v>52</v>
      </c>
    </row>
    <row r="1537" spans="1:13" ht="13.5" x14ac:dyDescent="0.25">
      <c r="A1537" s="3">
        <v>44250</v>
      </c>
      <c r="B1537" s="2">
        <v>29.029900000000001</v>
      </c>
      <c r="C1537" s="2">
        <v>50.519567950663422</v>
      </c>
      <c r="D1537" s="2">
        <v>-0.16030487417636863</v>
      </c>
      <c r="E1537" s="2">
        <v>-3.1324714207069164E-2</v>
      </c>
      <c r="F1537" s="2">
        <v>29.226700000000001</v>
      </c>
      <c r="G1537" s="2">
        <v>29.131099999999996</v>
      </c>
      <c r="H1537" s="2">
        <v>28.970224999999999</v>
      </c>
      <c r="I1537" s="2">
        <v>28.946474000000009</v>
      </c>
      <c r="J1537" s="2">
        <v>29.368409</v>
      </c>
      <c r="K1537" s="17" t="s">
        <v>47</v>
      </c>
      <c r="L1537" s="17" t="s">
        <v>51</v>
      </c>
      <c r="M1537" s="17" t="s">
        <v>52</v>
      </c>
    </row>
    <row r="1538" spans="1:13" ht="13.5" x14ac:dyDescent="0.25">
      <c r="A1538" s="3">
        <v>44251</v>
      </c>
      <c r="B1538" s="2">
        <v>29.0825</v>
      </c>
      <c r="C1538" s="2">
        <v>51.573555083517853</v>
      </c>
      <c r="D1538" s="2">
        <v>-0.14397442518437131</v>
      </c>
      <c r="E1538" s="2">
        <v>3.589431271770778E-2</v>
      </c>
      <c r="F1538" s="2">
        <v>29.226700000000001</v>
      </c>
      <c r="G1538" s="2">
        <v>29.140379999999993</v>
      </c>
      <c r="H1538" s="2">
        <v>28.992654999999996</v>
      </c>
      <c r="I1538" s="2">
        <v>28.940286000000004</v>
      </c>
      <c r="J1538" s="2">
        <v>29.362086500000004</v>
      </c>
      <c r="K1538" s="17" t="s">
        <v>47</v>
      </c>
      <c r="L1538" s="17" t="s">
        <v>51</v>
      </c>
      <c r="M1538" s="17" t="s">
        <v>51</v>
      </c>
    </row>
    <row r="1539" spans="1:13" ht="13.5" x14ac:dyDescent="0.25">
      <c r="A1539" s="3">
        <v>44252</v>
      </c>
      <c r="B1539" s="2">
        <v>29.3919</v>
      </c>
      <c r="C1539" s="2">
        <v>57.331043775778184</v>
      </c>
      <c r="D1539" s="2">
        <v>-0.17493063266717002</v>
      </c>
      <c r="E1539" s="2">
        <v>8.0145604828039452E-2</v>
      </c>
      <c r="F1539" s="2">
        <v>29.146260000000002</v>
      </c>
      <c r="G1539" s="2">
        <v>29.194520000000001</v>
      </c>
      <c r="H1539" s="2">
        <v>29.023589999999995</v>
      </c>
      <c r="I1539" s="2">
        <v>28.940286000000004</v>
      </c>
      <c r="J1539" s="2">
        <v>29.356957500000004</v>
      </c>
      <c r="K1539" s="17" t="s">
        <v>47</v>
      </c>
      <c r="L1539" s="17" t="s">
        <v>51</v>
      </c>
      <c r="M1539" s="17" t="s">
        <v>52</v>
      </c>
    </row>
    <row r="1540" spans="1:13" ht="13.5" x14ac:dyDescent="0.25">
      <c r="A1540" s="3">
        <v>44253</v>
      </c>
      <c r="B1540" s="2">
        <v>29.3919</v>
      </c>
      <c r="C1540" s="2">
        <v>57.331043775778184</v>
      </c>
      <c r="D1540" s="2">
        <v>-0.17717574527999247</v>
      </c>
      <c r="E1540" s="2">
        <v>7.5460937058397362E-2</v>
      </c>
      <c r="F1540" s="2">
        <v>29.201939999999997</v>
      </c>
      <c r="G1540" s="2">
        <v>29.231640000000006</v>
      </c>
      <c r="H1540" s="2">
        <v>29.054524999999995</v>
      </c>
      <c r="I1540" s="2">
        <v>28.946412000000006</v>
      </c>
      <c r="J1540" s="2">
        <v>29.349236000000001</v>
      </c>
      <c r="K1540" s="17" t="s">
        <v>47</v>
      </c>
      <c r="L1540" s="17" t="s">
        <v>51</v>
      </c>
      <c r="M1540" s="17" t="s">
        <v>53</v>
      </c>
    </row>
    <row r="1541" spans="1:13" ht="13.5" x14ac:dyDescent="0.25">
      <c r="A1541" s="3">
        <v>44256</v>
      </c>
      <c r="B1541" s="2">
        <v>28.773199999999999</v>
      </c>
      <c r="C1541" s="2">
        <v>44.939891393414165</v>
      </c>
      <c r="D1541" s="2">
        <v>-0.10248544040081242</v>
      </c>
      <c r="E1541" s="2">
        <v>3.0834999546248618E-3</v>
      </c>
      <c r="F1541" s="2">
        <v>29.133879999999998</v>
      </c>
      <c r="G1541" s="2">
        <v>29.185549999999999</v>
      </c>
      <c r="H1541" s="2">
        <v>29.061799999999995</v>
      </c>
      <c r="I1541" s="2">
        <v>28.940226000000006</v>
      </c>
      <c r="J1541" s="2">
        <v>29.334148499999991</v>
      </c>
      <c r="K1541" s="17" t="s">
        <v>47</v>
      </c>
      <c r="L1541" s="17" t="s">
        <v>48</v>
      </c>
      <c r="M1541" s="17" t="s">
        <v>52</v>
      </c>
    </row>
    <row r="1542" spans="1:13" ht="13.5" x14ac:dyDescent="0.25">
      <c r="A1542" s="3">
        <v>44257</v>
      </c>
      <c r="B1542" s="2">
        <v>28.463799999999999</v>
      </c>
      <c r="C1542" s="2">
        <v>40.254352268116541</v>
      </c>
      <c r="D1542" s="2">
        <v>-3.7951606772953284E-2</v>
      </c>
      <c r="E1542" s="2">
        <v>-0.10351391210858527</v>
      </c>
      <c r="F1542" s="2">
        <v>29.020659999999999</v>
      </c>
      <c r="G1542" s="2">
        <v>29.123679999999997</v>
      </c>
      <c r="H1542" s="2">
        <v>29.052519999999998</v>
      </c>
      <c r="I1542" s="2">
        <v>28.927852000000001</v>
      </c>
      <c r="J1542" s="2">
        <v>29.317367000000001</v>
      </c>
      <c r="K1542" s="17" t="s">
        <v>47</v>
      </c>
      <c r="L1542" s="17" t="s">
        <v>48</v>
      </c>
      <c r="M1542" s="17" t="s">
        <v>52</v>
      </c>
    </row>
    <row r="1543" spans="1:13" ht="13.5" x14ac:dyDescent="0.25">
      <c r="A1543" s="3">
        <v>44258</v>
      </c>
      <c r="B1543" s="2">
        <v>28.463799999999999</v>
      </c>
      <c r="C1543" s="2">
        <v>40.254352268116534</v>
      </c>
      <c r="D1543" s="2">
        <v>2.0092298283323373E-2</v>
      </c>
      <c r="E1543" s="2">
        <v>-0.23499460331546071</v>
      </c>
      <c r="F1543" s="2">
        <v>28.896920000000001</v>
      </c>
      <c r="G1543" s="2">
        <v>29.061809999999998</v>
      </c>
      <c r="H1543" s="2">
        <v>29.037050000000001</v>
      </c>
      <c r="I1543" s="2">
        <v>28.916096000000003</v>
      </c>
      <c r="J1543" s="2">
        <v>29.300585499999997</v>
      </c>
      <c r="K1543" s="17" t="s">
        <v>47</v>
      </c>
      <c r="L1543" s="17" t="s">
        <v>48</v>
      </c>
      <c r="M1543" s="17" t="s">
        <v>52</v>
      </c>
    </row>
    <row r="1544" spans="1:13" ht="13.5" x14ac:dyDescent="0.25">
      <c r="A1544" s="3">
        <v>44259</v>
      </c>
      <c r="B1544" s="2">
        <v>28.405000000000001</v>
      </c>
      <c r="C1544" s="2">
        <v>39.350079305959618</v>
      </c>
      <c r="D1544" s="2">
        <v>0.18622251109626475</v>
      </c>
      <c r="E1544" s="2">
        <v>-0.35554538287204351</v>
      </c>
      <c r="F1544" s="2">
        <v>28.699539999999995</v>
      </c>
      <c r="G1544" s="2">
        <v>28.922900000000006</v>
      </c>
      <c r="H1544" s="2">
        <v>29.010910000000003</v>
      </c>
      <c r="I1544" s="2">
        <v>28.90502</v>
      </c>
      <c r="J1544" s="2">
        <v>29.2805635</v>
      </c>
      <c r="K1544" s="17" t="s">
        <v>47</v>
      </c>
      <c r="L1544" s="17" t="s">
        <v>48</v>
      </c>
      <c r="M1544" s="17" t="s">
        <v>52</v>
      </c>
    </row>
    <row r="1545" spans="1:13" ht="13.5" x14ac:dyDescent="0.25">
      <c r="A1545" s="3">
        <v>44260</v>
      </c>
      <c r="B1545" s="2">
        <v>28.463799999999999</v>
      </c>
      <c r="C1545" s="2">
        <v>40.782663823942485</v>
      </c>
      <c r="D1545" s="2">
        <v>0.22102626744718989</v>
      </c>
      <c r="E1545" s="2">
        <v>-0.44628490541095323</v>
      </c>
      <c r="F1545" s="2">
        <v>28.513919999999995</v>
      </c>
      <c r="G1545" s="2">
        <v>28.85793</v>
      </c>
      <c r="H1545" s="2">
        <v>28.980129999999996</v>
      </c>
      <c r="I1545" s="2">
        <v>28.895120000000002</v>
      </c>
      <c r="J1545" s="2">
        <v>29.260850000000001</v>
      </c>
      <c r="K1545" s="17" t="s">
        <v>47</v>
      </c>
      <c r="L1545" s="17" t="s">
        <v>48</v>
      </c>
      <c r="M1545" s="17" t="s">
        <v>52</v>
      </c>
    </row>
    <row r="1546" spans="1:13" ht="13.5" x14ac:dyDescent="0.25">
      <c r="A1546" s="3">
        <v>44263</v>
      </c>
      <c r="B1546" s="2">
        <v>28.408100000000001</v>
      </c>
      <c r="C1546" s="2">
        <v>39.823070298617679</v>
      </c>
      <c r="D1546" s="2">
        <v>0.25730526438939805</v>
      </c>
      <c r="E1546" s="2">
        <v>-0.50946490748566586</v>
      </c>
      <c r="F1546" s="2">
        <v>28.440899999999999</v>
      </c>
      <c r="G1546" s="2">
        <v>28.787389999999998</v>
      </c>
      <c r="H1546" s="2">
        <v>28.958784999999999</v>
      </c>
      <c r="I1546" s="2">
        <v>28.878846000000006</v>
      </c>
      <c r="J1546" s="2">
        <v>29.2408435</v>
      </c>
      <c r="K1546" s="17" t="s">
        <v>47</v>
      </c>
      <c r="L1546" s="17" t="s">
        <v>48</v>
      </c>
      <c r="M1546" s="17" t="s">
        <v>52</v>
      </c>
    </row>
    <row r="1547" spans="1:13" ht="13.5" x14ac:dyDescent="0.25">
      <c r="A1547" s="3">
        <v>44264</v>
      </c>
      <c r="B1547" s="2">
        <v>28.773199999999999</v>
      </c>
      <c r="C1547" s="2">
        <v>48.394428293543911</v>
      </c>
      <c r="D1547" s="2">
        <v>0.2509294897499359</v>
      </c>
      <c r="E1547" s="2">
        <v>-0.54846707917209814</v>
      </c>
      <c r="F1547" s="2">
        <v>28.502780000000001</v>
      </c>
      <c r="G1547" s="2">
        <v>28.761719999999997</v>
      </c>
      <c r="H1547" s="2">
        <v>28.946409999999997</v>
      </c>
      <c r="I1547" s="2">
        <v>28.870184000000009</v>
      </c>
      <c r="J1547" s="2">
        <v>29.225461499999991</v>
      </c>
      <c r="K1547" s="17" t="s">
        <v>47</v>
      </c>
      <c r="L1547" s="17" t="s">
        <v>51</v>
      </c>
      <c r="M1547" s="17" t="s">
        <v>53</v>
      </c>
    </row>
    <row r="1548" spans="1:13" ht="13.5" x14ac:dyDescent="0.25">
      <c r="A1548" s="3">
        <v>44265</v>
      </c>
      <c r="B1548" s="2">
        <v>28.463799999999999</v>
      </c>
      <c r="C1548" s="2">
        <v>42.82727465234413</v>
      </c>
      <c r="D1548" s="2">
        <v>0.27701081173041686</v>
      </c>
      <c r="E1548" s="2">
        <v>-0.58060390525229155</v>
      </c>
      <c r="F1548" s="2">
        <v>28.502780000000001</v>
      </c>
      <c r="G1548" s="2">
        <v>28.699849999999998</v>
      </c>
      <c r="H1548" s="2">
        <v>28.920114999999992</v>
      </c>
      <c r="I1548" s="2">
        <v>28.855334000000006</v>
      </c>
      <c r="J1548" s="2">
        <v>29.210152999999995</v>
      </c>
      <c r="K1548" s="17" t="s">
        <v>47</v>
      </c>
      <c r="L1548" s="17" t="s">
        <v>51</v>
      </c>
      <c r="M1548" s="17" t="s">
        <v>51</v>
      </c>
    </row>
    <row r="1549" spans="1:13" ht="13.5" x14ac:dyDescent="0.25">
      <c r="A1549" s="3">
        <v>44266</v>
      </c>
      <c r="B1549" s="2">
        <v>29.0825</v>
      </c>
      <c r="C1549" s="2">
        <v>54.178686225446434</v>
      </c>
      <c r="D1549" s="2">
        <v>0.30310916015694644</v>
      </c>
      <c r="E1549" s="2">
        <v>-0.568017720627501</v>
      </c>
      <c r="F1549" s="2">
        <v>28.638280000000002</v>
      </c>
      <c r="G1549" s="2">
        <v>28.668909999999993</v>
      </c>
      <c r="H1549" s="2">
        <v>28.931714999999997</v>
      </c>
      <c r="I1549" s="2">
        <v>28.852734000000005</v>
      </c>
      <c r="J1549" s="2">
        <v>29.197938000000001</v>
      </c>
      <c r="K1549" s="17" t="s">
        <v>49</v>
      </c>
      <c r="L1549" s="17" t="s">
        <v>51</v>
      </c>
      <c r="M1549" s="17" t="s">
        <v>55</v>
      </c>
    </row>
    <row r="1550" spans="1:13" ht="13.5" x14ac:dyDescent="0.25">
      <c r="A1550" s="3">
        <v>44267</v>
      </c>
      <c r="B1550" s="2">
        <v>29.3919</v>
      </c>
      <c r="C1550" s="2">
        <v>58.604922123408656</v>
      </c>
      <c r="D1550" s="2">
        <v>0.30070975610186323</v>
      </c>
      <c r="E1550" s="2">
        <v>-0.46938968205825876</v>
      </c>
      <c r="F1550" s="2">
        <v>28.823899999999998</v>
      </c>
      <c r="G1550" s="2">
        <v>28.66891</v>
      </c>
      <c r="H1550" s="2">
        <v>28.950274999999994</v>
      </c>
      <c r="I1550" s="2">
        <v>28.861892000000008</v>
      </c>
      <c r="J1550" s="2">
        <v>29.187269999999998</v>
      </c>
      <c r="K1550" s="17" t="s">
        <v>49</v>
      </c>
      <c r="L1550" s="17" t="s">
        <v>51</v>
      </c>
      <c r="M1550" s="17" t="s">
        <v>55</v>
      </c>
    </row>
    <row r="1551" spans="1:13" ht="13.5" x14ac:dyDescent="0.25">
      <c r="A1551" s="3">
        <v>44270</v>
      </c>
      <c r="B1551" s="2">
        <v>29.7013</v>
      </c>
      <c r="C1551" s="2">
        <v>62.505421218906022</v>
      </c>
      <c r="D1551" s="2">
        <v>0.1772998554193741</v>
      </c>
      <c r="E1551" s="2">
        <v>-0.28141587795126277</v>
      </c>
      <c r="F1551" s="2">
        <v>29.082540000000002</v>
      </c>
      <c r="G1551" s="2">
        <v>28.761720000000004</v>
      </c>
      <c r="H1551" s="2">
        <v>28.973634999999991</v>
      </c>
      <c r="I1551" s="2">
        <v>28.872410000000009</v>
      </c>
      <c r="J1551" s="2">
        <v>29.178737999999996</v>
      </c>
      <c r="K1551" s="17" t="s">
        <v>49</v>
      </c>
      <c r="L1551" s="17" t="s">
        <v>50</v>
      </c>
      <c r="M1551" s="17" t="s">
        <v>55</v>
      </c>
    </row>
    <row r="1552" spans="1:13" ht="13.5" x14ac:dyDescent="0.25">
      <c r="A1552" s="3">
        <v>44271</v>
      </c>
      <c r="B1552" s="2">
        <v>29.3919</v>
      </c>
      <c r="C1552" s="2">
        <v>56.747052505092718</v>
      </c>
      <c r="D1552" s="2">
        <v>4.3332555962500408E-2</v>
      </c>
      <c r="E1552" s="2">
        <v>-5.8476252975042109E-2</v>
      </c>
      <c r="F1552" s="2">
        <v>29.20628</v>
      </c>
      <c r="G1552" s="2">
        <v>28.85453</v>
      </c>
      <c r="H1552" s="2">
        <v>28.989104999999988</v>
      </c>
      <c r="I1552" s="2">
        <v>28.88299000000001</v>
      </c>
      <c r="J1552" s="2">
        <v>29.169984999999993</v>
      </c>
      <c r="K1552" s="17" t="s">
        <v>49</v>
      </c>
      <c r="L1552" s="17" t="s">
        <v>50</v>
      </c>
      <c r="M1552" s="17" t="s">
        <v>55</v>
      </c>
    </row>
    <row r="1553" spans="1:13" ht="13.5" x14ac:dyDescent="0.25">
      <c r="A1553" s="3">
        <v>44272</v>
      </c>
      <c r="B1553" s="2">
        <v>29.3888</v>
      </c>
      <c r="C1553" s="2">
        <v>56.690699164673333</v>
      </c>
      <c r="D1553" s="2">
        <v>-7.2468405788185919E-2</v>
      </c>
      <c r="E1553" s="2">
        <v>0.17948084349419161</v>
      </c>
      <c r="F1553" s="2">
        <v>29.391280000000002</v>
      </c>
      <c r="G1553" s="2">
        <v>28.947030000000002</v>
      </c>
      <c r="H1553" s="2">
        <v>29.004419999999993</v>
      </c>
      <c r="I1553" s="2">
        <v>28.895922000000006</v>
      </c>
      <c r="J1553" s="2">
        <v>29.162247999999995</v>
      </c>
      <c r="K1553" s="17" t="s">
        <v>49</v>
      </c>
      <c r="L1553" s="17" t="s">
        <v>50</v>
      </c>
      <c r="M1553" s="17" t="s">
        <v>55</v>
      </c>
    </row>
    <row r="1554" spans="1:13" ht="13.5" x14ac:dyDescent="0.25">
      <c r="A1554" s="3">
        <v>44273</v>
      </c>
      <c r="B1554" s="2">
        <v>29.543500000000002</v>
      </c>
      <c r="C1554" s="2">
        <v>58.88497019013797</v>
      </c>
      <c r="D1554" s="2">
        <v>-0.19341652789156427</v>
      </c>
      <c r="E1554" s="2">
        <v>0.38254349118460307</v>
      </c>
      <c r="F1554" s="2">
        <v>29.483479999999997</v>
      </c>
      <c r="G1554" s="2">
        <v>29.060879999999997</v>
      </c>
      <c r="H1554" s="2">
        <v>28.991889999999994</v>
      </c>
      <c r="I1554" s="2">
        <v>28.911948000000002</v>
      </c>
      <c r="J1554" s="2">
        <v>29.152337999999986</v>
      </c>
      <c r="K1554" s="17" t="s">
        <v>49</v>
      </c>
      <c r="L1554" s="17" t="s">
        <v>51</v>
      </c>
      <c r="M1554" s="17" t="s">
        <v>55</v>
      </c>
    </row>
    <row r="1555" spans="1:13" ht="13.5" x14ac:dyDescent="0.25">
      <c r="A1555" s="3">
        <v>44274</v>
      </c>
      <c r="B1555" s="2">
        <v>29.515699999999999</v>
      </c>
      <c r="C1555" s="2">
        <v>58.313208309419437</v>
      </c>
      <c r="D1555" s="2">
        <v>-0.28784122152934799</v>
      </c>
      <c r="E1555" s="2">
        <v>0.51583973932575078</v>
      </c>
      <c r="F1555" s="2">
        <v>29.508240000000001</v>
      </c>
      <c r="G1555" s="2">
        <v>29.166069999999998</v>
      </c>
      <c r="H1555" s="2">
        <v>29.012</v>
      </c>
      <c r="I1555" s="2">
        <v>28.926860000000001</v>
      </c>
      <c r="J1555" s="2">
        <v>29.145824499999982</v>
      </c>
      <c r="K1555" s="17" t="s">
        <v>49</v>
      </c>
      <c r="L1555" s="17" t="s">
        <v>51</v>
      </c>
      <c r="M1555" s="17" t="s">
        <v>55</v>
      </c>
    </row>
    <row r="1556" spans="1:13" ht="13.5" x14ac:dyDescent="0.25">
      <c r="A1556" s="3">
        <v>44277</v>
      </c>
      <c r="B1556" s="2">
        <v>30.400500000000001</v>
      </c>
      <c r="C1556" s="2">
        <v>68.722618577507873</v>
      </c>
      <c r="D1556" s="2">
        <v>-0.4446378764133172</v>
      </c>
      <c r="E1556" s="2">
        <v>0.60386085738685313</v>
      </c>
      <c r="F1556" s="2">
        <v>29.64808</v>
      </c>
      <c r="G1556" s="2">
        <v>29.365310000000001</v>
      </c>
      <c r="H1556" s="2">
        <v>29.076350000000001</v>
      </c>
      <c r="I1556" s="2">
        <v>28.959405999999998</v>
      </c>
      <c r="J1556" s="2">
        <v>29.141672499999981</v>
      </c>
      <c r="K1556" s="17" t="s">
        <v>49</v>
      </c>
      <c r="L1556" s="17" t="s">
        <v>51</v>
      </c>
      <c r="M1556" s="17" t="s">
        <v>55</v>
      </c>
    </row>
    <row r="1557" spans="1:13" ht="13.5" x14ac:dyDescent="0.25">
      <c r="A1557" s="3">
        <v>44278</v>
      </c>
      <c r="B1557" s="2">
        <v>30.784199999999998</v>
      </c>
      <c r="C1557" s="2">
        <v>71.989139693255098</v>
      </c>
      <c r="D1557" s="2">
        <v>-0.55737556469662053</v>
      </c>
      <c r="E1557" s="2">
        <v>0.64448287038857255</v>
      </c>
      <c r="F1557" s="2">
        <v>29.926539999999999</v>
      </c>
      <c r="G1557" s="2">
        <v>29.566410000000001</v>
      </c>
      <c r="H1557" s="2">
        <v>29.164064999999994</v>
      </c>
      <c r="I1557" s="2">
        <v>29.00272</v>
      </c>
      <c r="J1557" s="2">
        <v>29.140028499999982</v>
      </c>
      <c r="K1557" s="17" t="s">
        <v>49</v>
      </c>
      <c r="L1557" s="17" t="s">
        <v>50</v>
      </c>
      <c r="M1557" s="17" t="s">
        <v>55</v>
      </c>
    </row>
    <row r="1558" spans="1:13" ht="13.5" x14ac:dyDescent="0.25">
      <c r="A1558" s="3">
        <v>44279</v>
      </c>
      <c r="B1558" s="2">
        <v>32.176400000000001</v>
      </c>
      <c r="C1558" s="2">
        <v>80.107110264862015</v>
      </c>
      <c r="D1558" s="2">
        <v>-0.81299425990779284</v>
      </c>
      <c r="E1558" s="2">
        <v>0.66180199322332012</v>
      </c>
      <c r="F1558" s="2">
        <v>30.484059999999999</v>
      </c>
      <c r="G1558" s="2">
        <v>29.937669999999997</v>
      </c>
      <c r="H1558" s="2">
        <v>29.318759999999997</v>
      </c>
      <c r="I1558" s="2">
        <v>29.072022</v>
      </c>
      <c r="J1558" s="2">
        <v>29.146229499999983</v>
      </c>
      <c r="K1558" s="17" t="s">
        <v>49</v>
      </c>
      <c r="L1558" s="17" t="s">
        <v>50</v>
      </c>
      <c r="M1558" s="17" t="s">
        <v>55</v>
      </c>
    </row>
    <row r="1559" spans="1:13" ht="13.5" x14ac:dyDescent="0.25">
      <c r="A1559" s="3">
        <v>44280</v>
      </c>
      <c r="B1559" s="2">
        <v>32.176400000000001</v>
      </c>
      <c r="C1559" s="2">
        <v>80.107110264862001</v>
      </c>
      <c r="D1559" s="2">
        <v>-0.95112464208284209</v>
      </c>
      <c r="E1559" s="2">
        <v>0.64171852548407393</v>
      </c>
      <c r="F1559" s="2">
        <v>31.010640000000002</v>
      </c>
      <c r="G1559" s="2">
        <v>30.247059999999998</v>
      </c>
      <c r="H1559" s="2">
        <v>29.457985000000008</v>
      </c>
      <c r="I1559" s="2">
        <v>29.144418000000005</v>
      </c>
      <c r="J1559" s="2">
        <v>29.152282999999979</v>
      </c>
      <c r="K1559" s="17" t="s">
        <v>49</v>
      </c>
      <c r="L1559" s="17" t="s">
        <v>50</v>
      </c>
      <c r="M1559" s="17" t="s">
        <v>55</v>
      </c>
    </row>
    <row r="1560" spans="1:13" ht="13.5" x14ac:dyDescent="0.25">
      <c r="A1560" s="3">
        <v>44281</v>
      </c>
      <c r="B1560" s="2">
        <v>32.730200000000004</v>
      </c>
      <c r="C1560" s="2">
        <v>82.453176272147147</v>
      </c>
      <c r="D1560" s="2">
        <v>-1.0771877660993852</v>
      </c>
      <c r="E1560" s="2">
        <v>0.5895566277155857</v>
      </c>
      <c r="F1560" s="2">
        <v>31.65354</v>
      </c>
      <c r="G1560" s="2">
        <v>30.580890000000004</v>
      </c>
      <c r="H1560" s="2">
        <v>29.624900000000004</v>
      </c>
      <c r="I1560" s="2">
        <v>29.227827999999999</v>
      </c>
      <c r="J1560" s="2">
        <v>29.160486499999983</v>
      </c>
      <c r="K1560" s="17" t="s">
        <v>49</v>
      </c>
      <c r="L1560" s="17" t="s">
        <v>50</v>
      </c>
      <c r="M1560" s="17" t="s">
        <v>55</v>
      </c>
    </row>
    <row r="1561" spans="1:13" ht="13.5" x14ac:dyDescent="0.25">
      <c r="A1561" s="3">
        <v>44284</v>
      </c>
      <c r="B1561" s="2">
        <v>32.795200000000001</v>
      </c>
      <c r="C1561" s="2">
        <v>82.710903170264245</v>
      </c>
      <c r="D1561" s="2">
        <v>-1.1589376465556569</v>
      </c>
      <c r="E1561" s="2">
        <v>0.52024954194235384</v>
      </c>
      <c r="F1561" s="2">
        <v>32.132480000000001</v>
      </c>
      <c r="G1561" s="2">
        <v>30.890280000000001</v>
      </c>
      <c r="H1561" s="2">
        <v>29.826000000000001</v>
      </c>
      <c r="I1561" s="2">
        <v>29.308887999999996</v>
      </c>
      <c r="J1561" s="2">
        <v>29.165361999999977</v>
      </c>
      <c r="K1561" s="17" t="s">
        <v>49</v>
      </c>
      <c r="L1561" s="17" t="s">
        <v>50</v>
      </c>
      <c r="M1561" s="17" t="s">
        <v>55</v>
      </c>
    </row>
    <row r="1562" spans="1:13" ht="13.5" x14ac:dyDescent="0.25">
      <c r="A1562" s="3">
        <v>44285</v>
      </c>
      <c r="B1562" s="2">
        <v>32.980800000000002</v>
      </c>
      <c r="C1562" s="2">
        <v>83.458035643415755</v>
      </c>
      <c r="D1562" s="2">
        <v>-1.3063856993740401</v>
      </c>
      <c r="E1562" s="2">
        <v>0.43131746865809506</v>
      </c>
      <c r="F1562" s="2">
        <v>32.571799999999996</v>
      </c>
      <c r="G1562" s="2">
        <v>31.249169999999999</v>
      </c>
      <c r="H1562" s="2">
        <v>30.051850000000002</v>
      </c>
      <c r="I1562" s="2">
        <v>29.386976000000001</v>
      </c>
      <c r="J1562" s="2">
        <v>29.168218999999979</v>
      </c>
      <c r="K1562" s="17" t="s">
        <v>49</v>
      </c>
      <c r="L1562" s="17" t="s">
        <v>50</v>
      </c>
      <c r="M1562" s="17" t="s">
        <v>55</v>
      </c>
    </row>
    <row r="1563" spans="1:13" ht="13.5" x14ac:dyDescent="0.25">
      <c r="A1563" s="3">
        <v>44286</v>
      </c>
      <c r="B1563" s="2">
        <v>33.104599999999998</v>
      </c>
      <c r="C1563" s="2">
        <v>83.956074579748247</v>
      </c>
      <c r="D1563" s="2">
        <v>-1.4575665305066821</v>
      </c>
      <c r="E1563" s="2">
        <v>0.30890573418032663</v>
      </c>
      <c r="F1563" s="2">
        <v>32.757439999999995</v>
      </c>
      <c r="G1563" s="2">
        <v>31.620749999999997</v>
      </c>
      <c r="H1563" s="2">
        <v>30.283890000000003</v>
      </c>
      <c r="I1563" s="2">
        <v>29.468963999999996</v>
      </c>
      <c r="J1563" s="2">
        <v>29.173742499999982</v>
      </c>
      <c r="K1563" s="17" t="s">
        <v>49</v>
      </c>
      <c r="L1563" s="17" t="s">
        <v>50</v>
      </c>
      <c r="M1563" s="17" t="s">
        <v>55</v>
      </c>
    </row>
    <row r="1564" spans="1:13" ht="13.5" x14ac:dyDescent="0.25">
      <c r="A1564" s="3">
        <v>44287</v>
      </c>
      <c r="B1564" s="2">
        <v>33.646000000000001</v>
      </c>
      <c r="C1564" s="2">
        <v>85.948496464353511</v>
      </c>
      <c r="D1564" s="2">
        <v>-1.6180516086817569</v>
      </c>
      <c r="E1564" s="2">
        <v>0.16949321868966374</v>
      </c>
      <c r="F1564" s="2">
        <v>33.051360000000003</v>
      </c>
      <c r="G1564" s="2">
        <v>32.030999999999999</v>
      </c>
      <c r="H1564" s="2">
        <v>30.545940000000002</v>
      </c>
      <c r="I1564" s="2">
        <v>29.569513999999995</v>
      </c>
      <c r="J1564" s="2">
        <v>29.185670999999978</v>
      </c>
      <c r="K1564" s="17" t="s">
        <v>49</v>
      </c>
      <c r="L1564" s="17" t="s">
        <v>50</v>
      </c>
      <c r="M1564" s="17" t="s">
        <v>55</v>
      </c>
    </row>
    <row r="1565" spans="1:13" ht="13.5" x14ac:dyDescent="0.25">
      <c r="A1565" s="3">
        <v>44288</v>
      </c>
      <c r="B1565" s="2">
        <v>33.5687</v>
      </c>
      <c r="C1565" s="2">
        <v>84.338072349520672</v>
      </c>
      <c r="D1565" s="2">
        <v>-1.7706515803724052</v>
      </c>
      <c r="E1565" s="2">
        <v>2.5751312564356185E-2</v>
      </c>
      <c r="F1565" s="2">
        <v>33.219060000000006</v>
      </c>
      <c r="G1565" s="2">
        <v>32.436300000000003</v>
      </c>
      <c r="H1565" s="2">
        <v>30.801185000000004</v>
      </c>
      <c r="I1565" s="2">
        <v>29.668209999999995</v>
      </c>
      <c r="J1565" s="2">
        <v>29.195886999999985</v>
      </c>
      <c r="K1565" s="17" t="s">
        <v>49</v>
      </c>
      <c r="L1565" s="17" t="s">
        <v>50</v>
      </c>
      <c r="M1565" s="17" t="s">
        <v>55</v>
      </c>
    </row>
    <row r="1566" spans="1:13" ht="13.5" x14ac:dyDescent="0.25">
      <c r="A1566" s="3">
        <v>44291</v>
      </c>
      <c r="B1566" s="2">
        <v>34.032800000000002</v>
      </c>
      <c r="C1566" s="2">
        <v>86.030463466109822</v>
      </c>
      <c r="D1566" s="2">
        <v>-1.8144743322055632</v>
      </c>
      <c r="E1566" s="2">
        <v>-0.11111257623037295</v>
      </c>
      <c r="F1566" s="2">
        <v>33.46658</v>
      </c>
      <c r="G1566" s="2">
        <v>32.799529999999997</v>
      </c>
      <c r="H1566" s="2">
        <v>31.082419999999995</v>
      </c>
      <c r="I1566" s="2">
        <v>29.77340199999999</v>
      </c>
      <c r="J1566" s="2">
        <v>29.209866999999988</v>
      </c>
      <c r="K1566" s="17" t="s">
        <v>49</v>
      </c>
      <c r="L1566" s="17" t="s">
        <v>50</v>
      </c>
      <c r="M1566" s="17" t="s">
        <v>55</v>
      </c>
    </row>
    <row r="1567" spans="1:13" ht="13.5" x14ac:dyDescent="0.25">
      <c r="A1567" s="3">
        <v>44292</v>
      </c>
      <c r="B1567" s="2">
        <v>36.102600000000002</v>
      </c>
      <c r="C1567" s="2">
        <v>90.803390298836234</v>
      </c>
      <c r="D1567" s="2">
        <v>-1.9638121083460121</v>
      </c>
      <c r="E1567" s="2">
        <v>-0.22575222164181444</v>
      </c>
      <c r="F1567" s="2">
        <v>34.090940000000003</v>
      </c>
      <c r="G1567" s="2">
        <v>33.33137</v>
      </c>
      <c r="H1567" s="2">
        <v>31.448890000000006</v>
      </c>
      <c r="I1567" s="2">
        <v>29.919989999999988</v>
      </c>
      <c r="J1567" s="2">
        <v>29.231279499999985</v>
      </c>
      <c r="K1567" s="17" t="s">
        <v>49</v>
      </c>
      <c r="L1567" s="17" t="s">
        <v>50</v>
      </c>
      <c r="M1567" s="17" t="s">
        <v>55</v>
      </c>
    </row>
    <row r="1568" spans="1:13" ht="13.5" x14ac:dyDescent="0.25">
      <c r="A1568" s="3">
        <v>44293</v>
      </c>
      <c r="B1568" s="2">
        <v>36.507899999999999</v>
      </c>
      <c r="C1568" s="2">
        <v>91.421475412495226</v>
      </c>
      <c r="D1568" s="2">
        <v>-1.9348811681899996</v>
      </c>
      <c r="E1568" s="2">
        <v>-0.3277095172036612</v>
      </c>
      <c r="F1568" s="2">
        <v>34.771599999999999</v>
      </c>
      <c r="G1568" s="2">
        <v>33.764519999999997</v>
      </c>
      <c r="H1568" s="2">
        <v>31.851094999999997</v>
      </c>
      <c r="I1568" s="2">
        <v>30.077469999999991</v>
      </c>
      <c r="J1568" s="2">
        <v>29.255454999999984</v>
      </c>
      <c r="K1568" s="17" t="s">
        <v>49</v>
      </c>
      <c r="L1568" s="17" t="s">
        <v>50</v>
      </c>
      <c r="M1568" s="17" t="s">
        <v>55</v>
      </c>
    </row>
    <row r="1569" spans="1:13" ht="13.5" x14ac:dyDescent="0.25">
      <c r="A1569" s="3">
        <v>44294</v>
      </c>
      <c r="B1569" s="2">
        <v>36.195399999999999</v>
      </c>
      <c r="C1569" s="2">
        <v>86.589298238930056</v>
      </c>
      <c r="D1569" s="2">
        <v>-1.9163782245556291</v>
      </c>
      <c r="E1569" s="2">
        <v>-0.42153581897915121</v>
      </c>
      <c r="F1569" s="2">
        <v>35.281480000000002</v>
      </c>
      <c r="G1569" s="2">
        <v>34.166420000000002</v>
      </c>
      <c r="H1569" s="2">
        <v>32.206739999999996</v>
      </c>
      <c r="I1569" s="2">
        <v>30.225913999999992</v>
      </c>
      <c r="J1569" s="2">
        <v>29.28026299999998</v>
      </c>
      <c r="K1569" s="17" t="s">
        <v>49</v>
      </c>
      <c r="L1569" s="17" t="s">
        <v>50</v>
      </c>
      <c r="M1569" s="17" t="s">
        <v>55</v>
      </c>
    </row>
    <row r="1570" spans="1:13" ht="13.5" x14ac:dyDescent="0.25">
      <c r="A1570" s="3">
        <v>44298</v>
      </c>
      <c r="B1570" s="2">
        <v>35.428100000000001</v>
      </c>
      <c r="C1570" s="2">
        <v>75.97127013010612</v>
      </c>
      <c r="D1570" s="2">
        <v>-1.7838060809725107</v>
      </c>
      <c r="E1570" s="2">
        <v>-0.50252812861546492</v>
      </c>
      <c r="F1570" s="2">
        <v>35.653360000000006</v>
      </c>
      <c r="G1570" s="2">
        <v>34.436210000000003</v>
      </c>
      <c r="H1570" s="2">
        <v>32.50855</v>
      </c>
      <c r="I1570" s="2">
        <v>30.359011999999996</v>
      </c>
      <c r="J1570" s="2">
        <v>29.305668499999989</v>
      </c>
      <c r="K1570" s="17" t="s">
        <v>49</v>
      </c>
      <c r="L1570" s="17" t="s">
        <v>50</v>
      </c>
      <c r="M1570" s="17" t="s">
        <v>55</v>
      </c>
    </row>
    <row r="1571" spans="1:13" ht="13.5" x14ac:dyDescent="0.25">
      <c r="A1571" s="3">
        <v>44299</v>
      </c>
      <c r="B1571" s="2">
        <v>35.579700000000003</v>
      </c>
      <c r="C1571" s="2">
        <v>76.582272761241484</v>
      </c>
      <c r="D1571" s="2">
        <v>-1.6915856712595527</v>
      </c>
      <c r="E1571" s="2">
        <v>-0.56793457138334713</v>
      </c>
      <c r="F1571" s="2">
        <v>35.962740000000004</v>
      </c>
      <c r="G1571" s="2">
        <v>34.714660000000002</v>
      </c>
      <c r="H1571" s="2">
        <v>32.802469999999992</v>
      </c>
      <c r="I1571" s="2">
        <v>30.498051999999994</v>
      </c>
      <c r="J1571" s="2">
        <v>29.331831999999984</v>
      </c>
      <c r="K1571" s="17" t="s">
        <v>49</v>
      </c>
      <c r="L1571" s="17" t="s">
        <v>50</v>
      </c>
      <c r="M1571" s="17" t="s">
        <v>55</v>
      </c>
    </row>
    <row r="1572" spans="1:13" ht="13.5" x14ac:dyDescent="0.25">
      <c r="A1572" s="3">
        <v>44300</v>
      </c>
      <c r="B1572" s="2">
        <v>34.957799999999999</v>
      </c>
      <c r="C1572" s="2">
        <v>68.848157717904513</v>
      </c>
      <c r="D1572" s="2">
        <v>-1.5571675648319143</v>
      </c>
      <c r="E1572" s="2">
        <v>-0.59925555285467469</v>
      </c>
      <c r="F1572" s="2">
        <v>35.733779999999996</v>
      </c>
      <c r="G1572" s="2">
        <v>34.91236</v>
      </c>
      <c r="H1572" s="2">
        <v>33.080765</v>
      </c>
      <c r="I1572" s="2">
        <v>30.624219999999994</v>
      </c>
      <c r="J1572" s="2">
        <v>29.354885999999986</v>
      </c>
      <c r="K1572" s="17" t="s">
        <v>49</v>
      </c>
      <c r="L1572" s="17" t="s">
        <v>51</v>
      </c>
      <c r="M1572" s="17" t="s">
        <v>54</v>
      </c>
    </row>
    <row r="1573" spans="1:13" ht="13.5" x14ac:dyDescent="0.25">
      <c r="A1573" s="3">
        <v>44301</v>
      </c>
      <c r="B1573" s="2">
        <v>34.960900000000002</v>
      </c>
      <c r="C1573" s="2">
        <v>68.865037100214124</v>
      </c>
      <c r="D1573" s="2">
        <v>-1.4378221245842582</v>
      </c>
      <c r="E1573" s="2">
        <v>-0.55808903578868396</v>
      </c>
      <c r="F1573" s="2">
        <v>35.424379999999999</v>
      </c>
      <c r="G1573" s="2">
        <v>35.097989999999996</v>
      </c>
      <c r="H1573" s="2">
        <v>33.359369999999998</v>
      </c>
      <c r="I1573" s="2">
        <v>30.747973999999996</v>
      </c>
      <c r="J1573" s="2">
        <v>29.378089999999993</v>
      </c>
      <c r="K1573" s="17" t="s">
        <v>47</v>
      </c>
      <c r="L1573" s="17" t="s">
        <v>48</v>
      </c>
      <c r="M1573" s="17" t="s">
        <v>52</v>
      </c>
    </row>
    <row r="1574" spans="1:13" ht="13.5" x14ac:dyDescent="0.25">
      <c r="A1574" s="3">
        <v>44302</v>
      </c>
      <c r="B1574" s="2">
        <v>34.806199999999997</v>
      </c>
      <c r="C1574" s="2">
        <v>66.916453542087424</v>
      </c>
      <c r="D1574" s="2">
        <v>-1.2543352739676124</v>
      </c>
      <c r="E1574" s="2">
        <v>-0.48398332501093733</v>
      </c>
      <c r="F1574" s="2">
        <v>35.146540000000002</v>
      </c>
      <c r="G1574" s="2">
        <v>35.214010000000002</v>
      </c>
      <c r="H1574" s="2">
        <v>33.622505000000004</v>
      </c>
      <c r="I1574" s="2">
        <v>30.865541999999994</v>
      </c>
      <c r="J1574" s="2">
        <v>29.401293999999993</v>
      </c>
      <c r="K1574" s="17" t="s">
        <v>47</v>
      </c>
      <c r="L1574" s="17" t="s">
        <v>51</v>
      </c>
      <c r="M1574" s="17" t="s">
        <v>52</v>
      </c>
    </row>
    <row r="1575" spans="1:13" ht="13.5" x14ac:dyDescent="0.25">
      <c r="A1575" s="3">
        <v>44305</v>
      </c>
      <c r="B1575" s="2">
        <v>34.589700000000001</v>
      </c>
      <c r="C1575" s="2">
        <v>64.179491404996469</v>
      </c>
      <c r="D1575" s="2">
        <v>-1.1053602739236013</v>
      </c>
      <c r="E1575" s="2">
        <v>-0.39680791566258039</v>
      </c>
      <c r="F1575" s="2">
        <v>34.978859999999997</v>
      </c>
      <c r="G1575" s="2">
        <v>35.316109999999995</v>
      </c>
      <c r="H1575" s="2">
        <v>33.876205000000006</v>
      </c>
      <c r="I1575" s="2">
        <v>30.975747999999996</v>
      </c>
      <c r="J1575" s="2">
        <v>29.426199999999998</v>
      </c>
      <c r="K1575" s="17" t="s">
        <v>47</v>
      </c>
      <c r="L1575" s="17" t="s">
        <v>51</v>
      </c>
      <c r="M1575" s="17" t="s">
        <v>52</v>
      </c>
    </row>
    <row r="1576" spans="1:13" ht="13.5" x14ac:dyDescent="0.25">
      <c r="A1576" s="3">
        <v>44306</v>
      </c>
      <c r="B1576" s="2">
        <v>34.218400000000003</v>
      </c>
      <c r="C1576" s="2">
        <v>59.671775226278776</v>
      </c>
      <c r="D1576" s="2">
        <v>-0.88877689469910592</v>
      </c>
      <c r="E1576" s="2">
        <v>-0.30480757045651863</v>
      </c>
      <c r="F1576" s="2">
        <v>34.706599999999995</v>
      </c>
      <c r="G1576" s="2">
        <v>35.334670000000003</v>
      </c>
      <c r="H1576" s="2">
        <v>34.067099999999996</v>
      </c>
      <c r="I1576" s="2">
        <v>31.083415999999996</v>
      </c>
      <c r="J1576" s="2">
        <v>29.449559000000001</v>
      </c>
      <c r="K1576" s="17" t="s">
        <v>47</v>
      </c>
      <c r="L1576" s="17" t="s">
        <v>48</v>
      </c>
      <c r="M1576" s="17" t="s">
        <v>52</v>
      </c>
    </row>
    <row r="1577" spans="1:13" ht="13.5" x14ac:dyDescent="0.25">
      <c r="A1577" s="3">
        <v>44307</v>
      </c>
      <c r="B1577" s="2">
        <v>34.651499999999999</v>
      </c>
      <c r="C1577" s="2">
        <v>62.94139518106882</v>
      </c>
      <c r="D1577" s="2">
        <v>-0.42472636231867256</v>
      </c>
      <c r="E1577" s="2">
        <v>-0.21961621216422095</v>
      </c>
      <c r="F1577" s="2">
        <v>34.645339999999997</v>
      </c>
      <c r="G1577" s="2">
        <v>35.18956</v>
      </c>
      <c r="H1577" s="2">
        <v>34.260464999999996</v>
      </c>
      <c r="I1577" s="2">
        <v>31.196031999999995</v>
      </c>
      <c r="J1577" s="2">
        <v>29.475841499999998</v>
      </c>
      <c r="K1577" s="17" t="s">
        <v>49</v>
      </c>
      <c r="L1577" s="17" t="s">
        <v>51</v>
      </c>
      <c r="M1577" s="17" t="s">
        <v>54</v>
      </c>
    </row>
    <row r="1578" spans="1:13" ht="13.5" x14ac:dyDescent="0.25">
      <c r="A1578" s="3">
        <v>44308</v>
      </c>
      <c r="B1578" s="2">
        <v>35.394100000000002</v>
      </c>
      <c r="C1578" s="2">
        <v>67.766889723378284</v>
      </c>
      <c r="D1578" s="2">
        <v>-3.2430630541192329E-2</v>
      </c>
      <c r="E1578" s="2">
        <v>-0.14662646396843282</v>
      </c>
      <c r="F1578" s="2">
        <v>34.731980000000007</v>
      </c>
      <c r="G1578" s="2">
        <v>35.078179999999996</v>
      </c>
      <c r="H1578" s="2">
        <v>34.421349999999997</v>
      </c>
      <c r="I1578" s="2">
        <v>31.324119999999994</v>
      </c>
      <c r="J1578" s="2">
        <v>29.505852500000007</v>
      </c>
      <c r="K1578" s="17" t="s">
        <v>49</v>
      </c>
      <c r="L1578" s="17" t="s">
        <v>51</v>
      </c>
      <c r="M1578" s="17" t="s">
        <v>55</v>
      </c>
    </row>
    <row r="1579" spans="1:13" ht="13.5" x14ac:dyDescent="0.25">
      <c r="A1579" s="3">
        <v>44309</v>
      </c>
      <c r="B1579" s="2">
        <v>35.424999999999997</v>
      </c>
      <c r="C1579" s="2">
        <v>67.953878892270083</v>
      </c>
      <c r="D1579" s="2">
        <v>0.23762022062966537</v>
      </c>
      <c r="E1579" s="2">
        <v>-8.7878836618398196E-2</v>
      </c>
      <c r="F1579" s="2">
        <v>34.855740000000004</v>
      </c>
      <c r="G1579" s="2">
        <v>35.001139999999999</v>
      </c>
      <c r="H1579" s="2">
        <v>34.583780000000004</v>
      </c>
      <c r="I1579" s="2">
        <v>31.455609999999997</v>
      </c>
      <c r="J1579" s="2">
        <v>29.538168000000006</v>
      </c>
      <c r="K1579" s="17" t="s">
        <v>49</v>
      </c>
      <c r="L1579" s="17" t="s">
        <v>50</v>
      </c>
      <c r="M1579" s="17" t="s">
        <v>55</v>
      </c>
    </row>
    <row r="1580" spans="1:13" ht="13.5" x14ac:dyDescent="0.25">
      <c r="A1580" s="3">
        <v>44312</v>
      </c>
      <c r="B1580" s="2">
        <v>35.424999999999997</v>
      </c>
      <c r="C1580" s="2">
        <v>67.953878892270097</v>
      </c>
      <c r="D1580" s="2">
        <v>0.33722393342016943</v>
      </c>
      <c r="E1580" s="2">
        <v>-4.9576906875234319E-2</v>
      </c>
      <c r="F1580" s="2">
        <v>35.022800000000004</v>
      </c>
      <c r="G1580" s="2">
        <v>35.000830000000001</v>
      </c>
      <c r="H1580" s="2">
        <v>34.718519999999998</v>
      </c>
      <c r="I1580" s="2">
        <v>31.583695999999989</v>
      </c>
      <c r="J1580" s="2">
        <v>29.570483500000005</v>
      </c>
      <c r="K1580" s="17" t="s">
        <v>49</v>
      </c>
      <c r="L1580" s="17" t="s">
        <v>50</v>
      </c>
      <c r="M1580" s="17" t="s">
        <v>55</v>
      </c>
    </row>
    <row r="1581" spans="1:13" ht="13.5" x14ac:dyDescent="0.25">
      <c r="A1581" s="3">
        <v>44313</v>
      </c>
      <c r="B1581" s="2">
        <v>35.5488</v>
      </c>
      <c r="C1581" s="2">
        <v>68.795021546129789</v>
      </c>
      <c r="D1581" s="2">
        <v>0.42560605673557461</v>
      </c>
      <c r="E1581" s="2">
        <v>-3.9657733414936849E-2</v>
      </c>
      <c r="F1581" s="2">
        <v>35.288879999999999</v>
      </c>
      <c r="G1581" s="2">
        <v>34.99774</v>
      </c>
      <c r="H1581" s="2">
        <v>34.856200000000001</v>
      </c>
      <c r="I1581" s="2">
        <v>31.709989999999998</v>
      </c>
      <c r="J1581" s="2">
        <v>29.601577000000002</v>
      </c>
      <c r="K1581" s="17" t="s">
        <v>49</v>
      </c>
      <c r="L1581" s="17" t="s">
        <v>50</v>
      </c>
      <c r="M1581" s="17" t="s">
        <v>55</v>
      </c>
    </row>
    <row r="1582" spans="1:13" ht="13.5" x14ac:dyDescent="0.25">
      <c r="A1582" s="3">
        <v>44314</v>
      </c>
      <c r="B1582" s="2">
        <v>35.889099999999999</v>
      </c>
      <c r="C1582" s="2">
        <v>71.044833601543772</v>
      </c>
      <c r="D1582" s="2">
        <v>0.36946890484040296</v>
      </c>
      <c r="E1582" s="2">
        <v>-4.4997799234321449E-2</v>
      </c>
      <c r="F1582" s="2">
        <v>35.536399999999993</v>
      </c>
      <c r="G1582" s="2">
        <v>35.090869999999995</v>
      </c>
      <c r="H1582" s="2">
        <v>35.001615000000001</v>
      </c>
      <c r="I1582" s="2">
        <v>31.846122000000001</v>
      </c>
      <c r="J1582" s="2">
        <v>29.634527000000006</v>
      </c>
      <c r="K1582" s="17" t="s">
        <v>49</v>
      </c>
      <c r="L1582" s="17" t="s">
        <v>50</v>
      </c>
      <c r="M1582" s="17" t="s">
        <v>55</v>
      </c>
    </row>
    <row r="1583" spans="1:13" ht="13.5" x14ac:dyDescent="0.25">
      <c r="A1583" s="3">
        <v>44315</v>
      </c>
      <c r="B1583" s="2">
        <v>36.8018</v>
      </c>
      <c r="C1583" s="2">
        <v>76.035338025423798</v>
      </c>
      <c r="D1583" s="2">
        <v>0.24353274418361082</v>
      </c>
      <c r="E1583" s="2">
        <v>-7.4460193233380517E-2</v>
      </c>
      <c r="F1583" s="2">
        <v>35.81794</v>
      </c>
      <c r="G1583" s="2">
        <v>35.274960000000007</v>
      </c>
      <c r="H1583" s="2">
        <v>35.186474999999994</v>
      </c>
      <c r="I1583" s="2">
        <v>32.000507999999996</v>
      </c>
      <c r="J1583" s="2">
        <v>29.671576500000004</v>
      </c>
      <c r="K1583" s="17" t="s">
        <v>49</v>
      </c>
      <c r="L1583" s="17" t="s">
        <v>50</v>
      </c>
      <c r="M1583" s="17" t="s">
        <v>55</v>
      </c>
    </row>
    <row r="1584" spans="1:13" ht="13.5" x14ac:dyDescent="0.25">
      <c r="A1584" s="3">
        <v>44316</v>
      </c>
      <c r="B1584" s="2">
        <v>36.786299999999997</v>
      </c>
      <c r="C1584" s="2">
        <v>75.796416442128219</v>
      </c>
      <c r="D1584" s="2">
        <v>9.8458740886307794E-2</v>
      </c>
      <c r="E1584" s="2">
        <v>-0.10821442767505751</v>
      </c>
      <c r="F1584" s="2">
        <v>36.090199999999996</v>
      </c>
      <c r="G1584" s="2">
        <v>35.472970000000004</v>
      </c>
      <c r="H1584" s="2">
        <v>35.343489999999996</v>
      </c>
      <c r="I1584" s="2">
        <v>32.140352</v>
      </c>
      <c r="J1584" s="2">
        <v>29.709306500000007</v>
      </c>
      <c r="K1584" s="17" t="s">
        <v>47</v>
      </c>
      <c r="L1584" s="17" t="s">
        <v>51</v>
      </c>
      <c r="M1584" s="17" t="s">
        <v>53</v>
      </c>
    </row>
    <row r="1585" spans="1:13" ht="13.5" x14ac:dyDescent="0.25">
      <c r="A1585" s="3">
        <v>44319</v>
      </c>
      <c r="B1585" s="2">
        <v>37.664999999999999</v>
      </c>
      <c r="C1585" s="2">
        <v>79.69221183168726</v>
      </c>
      <c r="D1585" s="2">
        <v>-0.13728708780401888</v>
      </c>
      <c r="E1585" s="2">
        <v>-0.15058768046861185</v>
      </c>
      <c r="F1585" s="2">
        <v>36.538200000000003</v>
      </c>
      <c r="G1585" s="2">
        <v>35.780500000000004</v>
      </c>
      <c r="H1585" s="2">
        <v>35.548304999999992</v>
      </c>
      <c r="I1585" s="2">
        <v>32.311382000000002</v>
      </c>
      <c r="J1585" s="2">
        <v>29.752219000000004</v>
      </c>
      <c r="K1585" s="17" t="s">
        <v>49</v>
      </c>
      <c r="L1585" s="17" t="s">
        <v>51</v>
      </c>
      <c r="M1585" s="17" t="s">
        <v>55</v>
      </c>
    </row>
    <row r="1586" spans="1:13" ht="13.5" x14ac:dyDescent="0.25">
      <c r="A1586" s="3">
        <v>44320</v>
      </c>
      <c r="B1586" s="2">
        <v>39.954500000000003</v>
      </c>
      <c r="C1586" s="2">
        <v>86.010539438809644</v>
      </c>
      <c r="D1586" s="2">
        <v>-0.58218553378299731</v>
      </c>
      <c r="E1586" s="2">
        <v>-0.18554864278249916</v>
      </c>
      <c r="F1586" s="2">
        <v>37.419339999999998</v>
      </c>
      <c r="G1586" s="2">
        <v>36.354110000000006</v>
      </c>
      <c r="H1586" s="2">
        <v>35.844389999999997</v>
      </c>
      <c r="I1586" s="2">
        <v>32.528202</v>
      </c>
      <c r="J1586" s="2">
        <v>29.809657000000001</v>
      </c>
      <c r="K1586" s="17" t="s">
        <v>47</v>
      </c>
      <c r="L1586" s="17" t="s">
        <v>48</v>
      </c>
      <c r="M1586" s="17" t="s">
        <v>52</v>
      </c>
    </row>
    <row r="1587" spans="1:13" ht="13.5" x14ac:dyDescent="0.25">
      <c r="A1587" s="3">
        <v>44321</v>
      </c>
      <c r="B1587" s="2">
        <v>39.601799999999997</v>
      </c>
      <c r="C1587" s="2">
        <v>81.788879295143275</v>
      </c>
      <c r="D1587" s="2">
        <v>-0.89673006514791354</v>
      </c>
      <c r="E1587" s="2">
        <v>-0.21779922183049161</v>
      </c>
      <c r="F1587" s="2">
        <v>38.161879999999996</v>
      </c>
      <c r="G1587" s="2">
        <v>36.849139999999998</v>
      </c>
      <c r="H1587" s="2">
        <v>36.019349999999996</v>
      </c>
      <c r="I1587" s="2">
        <v>32.739639999999994</v>
      </c>
      <c r="J1587" s="2">
        <v>29.865347000000007</v>
      </c>
      <c r="K1587" s="17" t="s">
        <v>47</v>
      </c>
      <c r="L1587" s="17" t="s">
        <v>48</v>
      </c>
      <c r="M1587" s="17" t="s">
        <v>52</v>
      </c>
    </row>
    <row r="1588" spans="1:13" ht="13.5" x14ac:dyDescent="0.25">
      <c r="A1588" s="3">
        <v>44322</v>
      </c>
      <c r="B1588" s="2">
        <v>39.601799999999997</v>
      </c>
      <c r="C1588" s="2">
        <v>81.788879295143289</v>
      </c>
      <c r="D1588" s="2">
        <v>-1.0751164636230186</v>
      </c>
      <c r="E1588" s="2">
        <v>-0.23501124147551061</v>
      </c>
      <c r="F1588" s="2">
        <v>38.721879999999999</v>
      </c>
      <c r="G1588" s="2">
        <v>37.269910000000003</v>
      </c>
      <c r="H1588" s="2">
        <v>36.174045</v>
      </c>
      <c r="I1588" s="2">
        <v>32.950025999999987</v>
      </c>
      <c r="J1588" s="2">
        <v>29.91949000000001</v>
      </c>
      <c r="K1588" s="17" t="s">
        <v>47</v>
      </c>
      <c r="L1588" s="17" t="s">
        <v>48</v>
      </c>
      <c r="M1588" s="17" t="s">
        <v>52</v>
      </c>
    </row>
    <row r="1589" spans="1:13" ht="13.5" x14ac:dyDescent="0.25">
      <c r="A1589" s="3">
        <v>44323</v>
      </c>
      <c r="B1589" s="2">
        <v>39.601799999999997</v>
      </c>
      <c r="C1589" s="2">
        <v>81.788879295143289</v>
      </c>
      <c r="D1589" s="2">
        <v>-1.2458229984553881</v>
      </c>
      <c r="E1589" s="2">
        <v>-0.25594989011396962</v>
      </c>
      <c r="F1589" s="2">
        <v>39.284980000000004</v>
      </c>
      <c r="G1589" s="2">
        <v>37.68759</v>
      </c>
      <c r="H1589" s="2">
        <v>36.344365000000003</v>
      </c>
      <c r="I1589" s="2">
        <v>33.154223999999992</v>
      </c>
      <c r="J1589" s="2">
        <v>29.975953500000013</v>
      </c>
      <c r="K1589" s="17" t="s">
        <v>47</v>
      </c>
      <c r="L1589" s="17" t="s">
        <v>48</v>
      </c>
      <c r="M1589" s="17" t="s">
        <v>52</v>
      </c>
    </row>
    <row r="1590" spans="1:13" ht="13.5" x14ac:dyDescent="0.25">
      <c r="A1590" s="3">
        <v>44326</v>
      </c>
      <c r="B1590" s="2">
        <v>41.148899999999998</v>
      </c>
      <c r="C1590" s="2">
        <v>85.648158524931219</v>
      </c>
      <c r="D1590" s="2">
        <v>-1.5275688818886621</v>
      </c>
      <c r="E1590" s="2">
        <v>-0.26788781889920321</v>
      </c>
      <c r="F1590" s="2">
        <v>39.981759999999994</v>
      </c>
      <c r="G1590" s="2">
        <v>38.259980000000006</v>
      </c>
      <c r="H1590" s="2">
        <v>36.63040500000001</v>
      </c>
      <c r="I1590" s="2">
        <v>33.389363999999993</v>
      </c>
      <c r="J1590" s="2">
        <v>30.037832000000016</v>
      </c>
      <c r="K1590" s="17" t="s">
        <v>47</v>
      </c>
      <c r="L1590" s="17" t="s">
        <v>48</v>
      </c>
      <c r="M1590" s="17" t="s">
        <v>52</v>
      </c>
    </row>
    <row r="1591" spans="1:13" ht="13.5" x14ac:dyDescent="0.25">
      <c r="A1591" s="3">
        <v>44327</v>
      </c>
      <c r="B1591" s="2">
        <v>42.290100000000002</v>
      </c>
      <c r="C1591" s="2">
        <v>87.716082141804961</v>
      </c>
      <c r="D1591" s="2">
        <v>-1.8616185753832326</v>
      </c>
      <c r="E1591" s="2">
        <v>-0.26786276616740612</v>
      </c>
      <c r="F1591" s="2">
        <v>40.448879999999996</v>
      </c>
      <c r="G1591" s="2">
        <v>38.934110000000004</v>
      </c>
      <c r="H1591" s="2">
        <v>36.965925000000013</v>
      </c>
      <c r="I1591" s="2">
        <v>33.659701999999989</v>
      </c>
      <c r="J1591" s="2">
        <v>30.105571500000014</v>
      </c>
      <c r="K1591" s="17" t="s">
        <v>47</v>
      </c>
      <c r="L1591" s="17" t="s">
        <v>48</v>
      </c>
      <c r="M1591" s="17" t="s">
        <v>52</v>
      </c>
    </row>
    <row r="1592" spans="1:13" ht="13.5" x14ac:dyDescent="0.25">
      <c r="A1592" s="3">
        <v>44333</v>
      </c>
      <c r="B1592" s="2">
        <v>42.941200000000002</v>
      </c>
      <c r="C1592" s="2">
        <v>88.715146373024837</v>
      </c>
      <c r="D1592" s="2">
        <v>-2.1748231093133654</v>
      </c>
      <c r="E1592" s="2">
        <v>-0.28684955053983724</v>
      </c>
      <c r="F1592" s="2">
        <v>41.116759999999999</v>
      </c>
      <c r="G1592" s="2">
        <v>39.639319999999991</v>
      </c>
      <c r="H1592" s="2">
        <v>37.365095000000004</v>
      </c>
      <c r="I1592" s="2">
        <v>33.949249999999985</v>
      </c>
      <c r="J1592" s="2">
        <v>30.177185000000012</v>
      </c>
      <c r="K1592" s="17" t="s">
        <v>47</v>
      </c>
      <c r="L1592" s="17" t="s">
        <v>51</v>
      </c>
      <c r="M1592" s="17" t="s">
        <v>52</v>
      </c>
    </row>
    <row r="1593" spans="1:13" ht="13.5" x14ac:dyDescent="0.25">
      <c r="A1593" s="3">
        <v>44334</v>
      </c>
      <c r="B1593" s="2">
        <v>42.2699</v>
      </c>
      <c r="C1593" s="2">
        <v>81.36730031750001</v>
      </c>
      <c r="D1593" s="2">
        <v>-2.2856514694088972</v>
      </c>
      <c r="E1593" s="2">
        <v>-0.31582883545371015</v>
      </c>
      <c r="F1593" s="2">
        <v>41.650379999999998</v>
      </c>
      <c r="G1593" s="2">
        <v>40.186129999999999</v>
      </c>
      <c r="H1593" s="2">
        <v>37.730545000000006</v>
      </c>
      <c r="I1593" s="2">
        <v>34.225371999999986</v>
      </c>
      <c r="J1593" s="2">
        <v>30.246215500000012</v>
      </c>
      <c r="K1593" s="17" t="s">
        <v>47</v>
      </c>
      <c r="L1593" s="17" t="s">
        <v>48</v>
      </c>
      <c r="M1593" s="17" t="s">
        <v>52</v>
      </c>
    </row>
    <row r="1594" spans="1:13" ht="13.5" x14ac:dyDescent="0.25">
      <c r="A1594" s="3">
        <v>44335</v>
      </c>
      <c r="B1594" s="2">
        <v>41.920900000000003</v>
      </c>
      <c r="C1594" s="2">
        <v>77.761351654573303</v>
      </c>
      <c r="D1594" s="2">
        <v>-2.3852827889206907</v>
      </c>
      <c r="E1594" s="2">
        <v>-0.38853332893834869</v>
      </c>
      <c r="F1594" s="2">
        <v>42.114200000000004</v>
      </c>
      <c r="G1594" s="2">
        <v>40.699590000000001</v>
      </c>
      <c r="H1594" s="2">
        <v>38.086280000000002</v>
      </c>
      <c r="I1594" s="2">
        <v>34.495689999999989</v>
      </c>
      <c r="J1594" s="2">
        <v>30.313965500000009</v>
      </c>
      <c r="K1594" s="17" t="s">
        <v>47</v>
      </c>
      <c r="L1594" s="17" t="s">
        <v>48</v>
      </c>
      <c r="M1594" s="17" t="s">
        <v>52</v>
      </c>
    </row>
    <row r="1595" spans="1:13" ht="13.5" x14ac:dyDescent="0.25">
      <c r="A1595" s="3">
        <v>44336</v>
      </c>
      <c r="B1595" s="2">
        <v>41.873899999999999</v>
      </c>
      <c r="C1595" s="2">
        <v>77.264750013003649</v>
      </c>
      <c r="D1595" s="2">
        <v>-2.3560066684365211</v>
      </c>
      <c r="E1595" s="2">
        <v>-0.48911416584834727</v>
      </c>
      <c r="F1595" s="2">
        <v>42.2592</v>
      </c>
      <c r="G1595" s="2">
        <v>41.120480000000001</v>
      </c>
      <c r="H1595" s="2">
        <v>38.450490000000009</v>
      </c>
      <c r="I1595" s="2">
        <v>34.763891999999991</v>
      </c>
      <c r="J1595" s="2">
        <v>30.382547500000005</v>
      </c>
      <c r="K1595" s="17" t="s">
        <v>47</v>
      </c>
      <c r="L1595" s="17" t="s">
        <v>48</v>
      </c>
      <c r="M1595" s="17" t="s">
        <v>53</v>
      </c>
    </row>
    <row r="1596" spans="1:13" ht="13.5" x14ac:dyDescent="0.25">
      <c r="A1596" s="3">
        <v>44337</v>
      </c>
      <c r="B1596" s="2">
        <v>41.9544</v>
      </c>
      <c r="C1596" s="2">
        <v>77.529442071526574</v>
      </c>
      <c r="D1596" s="2">
        <v>-2.0079173242573418</v>
      </c>
      <c r="E1596" s="2">
        <v>-0.59879442390294879</v>
      </c>
      <c r="F1596" s="2">
        <v>42.192059999999998</v>
      </c>
      <c r="G1596" s="2">
        <v>41.32047</v>
      </c>
      <c r="H1596" s="2">
        <v>38.83729000000001</v>
      </c>
      <c r="I1596" s="2">
        <v>35.034817999999994</v>
      </c>
      <c r="J1596" s="2">
        <v>30.451501000000004</v>
      </c>
      <c r="K1596" s="17" t="s">
        <v>47</v>
      </c>
      <c r="L1596" s="17" t="s">
        <v>48</v>
      </c>
      <c r="M1596" s="17" t="s">
        <v>52</v>
      </c>
    </row>
    <row r="1597" spans="1:13" ht="13.5" x14ac:dyDescent="0.25">
      <c r="A1597" s="3">
        <v>44340</v>
      </c>
      <c r="B1597" s="2">
        <v>41.685899999999997</v>
      </c>
      <c r="C1597" s="2">
        <v>74.417377277220908</v>
      </c>
      <c r="D1597" s="2">
        <v>-1.7694790366610391</v>
      </c>
      <c r="E1597" s="2">
        <v>-0.72828653484782313</v>
      </c>
      <c r="F1597" s="2">
        <v>41.940999999999995</v>
      </c>
      <c r="G1597" s="2">
        <v>41.528880000000001</v>
      </c>
      <c r="H1597" s="2">
        <v>39.189010000000003</v>
      </c>
      <c r="I1597" s="2">
        <v>35.293071999999995</v>
      </c>
      <c r="J1597" s="2">
        <v>30.516838000000003</v>
      </c>
      <c r="K1597" s="17" t="s">
        <v>47</v>
      </c>
      <c r="L1597" s="17" t="s">
        <v>48</v>
      </c>
      <c r="M1597" s="17" t="s">
        <v>52</v>
      </c>
    </row>
    <row r="1598" spans="1:13" ht="13.5" x14ac:dyDescent="0.25">
      <c r="A1598" s="3">
        <v>44341</v>
      </c>
      <c r="B1598" s="2">
        <v>41.551699999999997</v>
      </c>
      <c r="C1598" s="2">
        <v>72.843518373411939</v>
      </c>
      <c r="D1598" s="2">
        <v>-1.5763130958187972</v>
      </c>
      <c r="E1598" s="2">
        <v>-0.87683574997103308</v>
      </c>
      <c r="F1598" s="2">
        <v>41.797360000000005</v>
      </c>
      <c r="G1598" s="2">
        <v>41.723869999999998</v>
      </c>
      <c r="H1598" s="2">
        <v>39.49689</v>
      </c>
      <c r="I1598" s="2">
        <v>35.554829999999995</v>
      </c>
      <c r="J1598" s="2">
        <v>30.583360500000008</v>
      </c>
      <c r="K1598" s="17" t="s">
        <v>47</v>
      </c>
      <c r="L1598" s="17" t="s">
        <v>48</v>
      </c>
      <c r="M1598" s="17" t="s">
        <v>52</v>
      </c>
    </row>
    <row r="1599" spans="1:13" ht="13.5" x14ac:dyDescent="0.25">
      <c r="A1599" s="3">
        <v>44342</v>
      </c>
      <c r="B1599" s="2">
        <v>41.296599999999998</v>
      </c>
      <c r="C1599" s="2">
        <v>69.820658590944319</v>
      </c>
      <c r="D1599" s="2">
        <v>-1.4103333632977382</v>
      </c>
      <c r="E1599" s="2">
        <v>-1.0057271552964939</v>
      </c>
      <c r="F1599" s="2">
        <v>41.672499999999999</v>
      </c>
      <c r="G1599" s="2">
        <v>41.893350000000005</v>
      </c>
      <c r="H1599" s="2">
        <v>39.790469999999992</v>
      </c>
      <c r="I1599" s="2">
        <v>35.799111999999994</v>
      </c>
      <c r="J1599" s="2">
        <v>30.64767950000001</v>
      </c>
      <c r="K1599" s="17" t="s">
        <v>47</v>
      </c>
      <c r="L1599" s="17" t="s">
        <v>48</v>
      </c>
      <c r="M1599" s="17" t="s">
        <v>52</v>
      </c>
    </row>
    <row r="1600" spans="1:13" ht="13.5" x14ac:dyDescent="0.25">
      <c r="A1600" s="3">
        <v>44343</v>
      </c>
      <c r="B1600" s="2">
        <v>41.410699999999999</v>
      </c>
      <c r="C1600" s="2">
        <v>70.412085809981562</v>
      </c>
      <c r="D1600" s="2">
        <v>-1.0539705145898068</v>
      </c>
      <c r="E1600" s="2">
        <v>-1.1111806639332655</v>
      </c>
      <c r="F1600" s="2">
        <v>41.579859999999996</v>
      </c>
      <c r="G1600" s="2">
        <v>41.919529999999995</v>
      </c>
      <c r="H1600" s="2">
        <v>40.089755000000004</v>
      </c>
      <c r="I1600" s="2">
        <v>36.039487999999984</v>
      </c>
      <c r="J1600" s="2">
        <v>30.713806500000011</v>
      </c>
      <c r="K1600" s="17" t="s">
        <v>47</v>
      </c>
      <c r="L1600" s="17" t="s">
        <v>48</v>
      </c>
      <c r="M1600" s="17" t="s">
        <v>52</v>
      </c>
    </row>
    <row r="1601" spans="1:13" ht="13.5" x14ac:dyDescent="0.25">
      <c r="A1601" s="3">
        <v>44344</v>
      </c>
      <c r="B1601" s="2">
        <v>42.142400000000002</v>
      </c>
      <c r="C1601" s="2">
        <v>73.939141822792067</v>
      </c>
      <c r="D1601" s="2">
        <v>-0.64437203751561611</v>
      </c>
      <c r="E1601" s="2">
        <v>-1.1914469749587104</v>
      </c>
      <c r="F1601" s="2">
        <v>41.617460000000001</v>
      </c>
      <c r="G1601" s="2">
        <v>41.904760000000003</v>
      </c>
      <c r="H1601" s="2">
        <v>40.419435</v>
      </c>
      <c r="I1601" s="2">
        <v>36.288309999999989</v>
      </c>
      <c r="J1601" s="2">
        <v>30.780652500000006</v>
      </c>
      <c r="K1601" s="17" t="s">
        <v>49</v>
      </c>
      <c r="L1601" s="17" t="s">
        <v>50</v>
      </c>
      <c r="M1601" s="17" t="s">
        <v>55</v>
      </c>
    </row>
    <row r="1602" spans="1:13" ht="13.5" x14ac:dyDescent="0.25">
      <c r="A1602" s="3">
        <v>44347</v>
      </c>
      <c r="B1602" s="2">
        <v>41.5047</v>
      </c>
      <c r="C1602" s="2">
        <v>66.499000740146855</v>
      </c>
      <c r="D1602" s="2">
        <v>-0.16702882000717523</v>
      </c>
      <c r="E1602" s="2">
        <v>-1.2470165304931968</v>
      </c>
      <c r="F1602" s="2">
        <v>41.581219999999995</v>
      </c>
      <c r="G1602" s="2">
        <v>41.761110000000002</v>
      </c>
      <c r="H1602" s="2">
        <v>40.700214999999993</v>
      </c>
      <c r="I1602" s="2">
        <v>36.530565999999986</v>
      </c>
      <c r="J1602" s="2">
        <v>30.845857000000009</v>
      </c>
      <c r="K1602" s="17" t="s">
        <v>49</v>
      </c>
      <c r="L1602" s="17" t="s">
        <v>50</v>
      </c>
      <c r="M1602" s="17" t="s">
        <v>54</v>
      </c>
    </row>
    <row r="1603" spans="1:13" ht="13.5" x14ac:dyDescent="0.25">
      <c r="A1603" s="3">
        <v>44348</v>
      </c>
      <c r="B1603" s="2">
        <v>42.021599999999999</v>
      </c>
      <c r="C1603" s="2">
        <v>69.204049951280368</v>
      </c>
      <c r="D1603" s="2">
        <v>8.3666052057928653E-2</v>
      </c>
      <c r="E1603" s="2">
        <v>-1.2802352619415305</v>
      </c>
      <c r="F1603" s="2">
        <v>41.675200000000004</v>
      </c>
      <c r="G1603" s="2">
        <v>41.736280000000008</v>
      </c>
      <c r="H1603" s="2">
        <v>40.961204999999993</v>
      </c>
      <c r="I1603" s="2">
        <v>36.783221999999988</v>
      </c>
      <c r="J1603" s="2">
        <v>30.913646000000007</v>
      </c>
      <c r="K1603" s="17" t="s">
        <v>49</v>
      </c>
      <c r="L1603" s="17" t="s">
        <v>50</v>
      </c>
      <c r="M1603" s="17" t="s">
        <v>55</v>
      </c>
    </row>
    <row r="1604" spans="1:13" ht="13.5" x14ac:dyDescent="0.25">
      <c r="A1604" s="3">
        <v>44349</v>
      </c>
      <c r="B1604" s="2">
        <v>41.6188</v>
      </c>
      <c r="C1604" s="2">
        <v>64.812254061626604</v>
      </c>
      <c r="D1604" s="2">
        <v>0.25810031305413617</v>
      </c>
      <c r="E1604" s="2">
        <v>-1.2299286538822951</v>
      </c>
      <c r="F1604" s="2">
        <v>41.739639999999994</v>
      </c>
      <c r="G1604" s="2">
        <v>41.706069999999997</v>
      </c>
      <c r="H1604" s="2">
        <v>41.202829999999992</v>
      </c>
      <c r="I1604" s="2">
        <v>37.024727999999989</v>
      </c>
      <c r="J1604" s="2">
        <v>30.977874000000011</v>
      </c>
      <c r="K1604" s="17" t="s">
        <v>49</v>
      </c>
      <c r="L1604" s="17" t="s">
        <v>50</v>
      </c>
      <c r="M1604" s="17" t="s">
        <v>55</v>
      </c>
    </row>
    <row r="1605" spans="1:13" ht="13.5" x14ac:dyDescent="0.25">
      <c r="A1605" s="3">
        <v>44350</v>
      </c>
      <c r="B1605" s="2">
        <v>41.316699999999997</v>
      </c>
      <c r="C1605" s="2">
        <v>61.652126286170471</v>
      </c>
      <c r="D1605" s="2">
        <v>0.41041376183402889</v>
      </c>
      <c r="E1605" s="2">
        <v>-1.1492043933259637</v>
      </c>
      <c r="F1605" s="2">
        <v>41.720839999999995</v>
      </c>
      <c r="G1605" s="2">
        <v>41.650350000000003</v>
      </c>
      <c r="H1605" s="2">
        <v>41.385414999999995</v>
      </c>
      <c r="I1605" s="2">
        <v>37.260747999999992</v>
      </c>
      <c r="J1605" s="2">
        <v>31.040205000000014</v>
      </c>
      <c r="K1605" s="17" t="s">
        <v>49</v>
      </c>
      <c r="L1605" s="17" t="s">
        <v>50</v>
      </c>
      <c r="M1605" s="17" t="s">
        <v>54</v>
      </c>
    </row>
    <row r="1606" spans="1:13" ht="13.5" x14ac:dyDescent="0.25">
      <c r="A1606" s="3">
        <v>44351</v>
      </c>
      <c r="B1606" s="2">
        <v>41.625500000000002</v>
      </c>
      <c r="C1606" s="2">
        <v>63.605539209036031</v>
      </c>
      <c r="D1606" s="2">
        <v>0.52093097940421274</v>
      </c>
      <c r="E1606" s="2">
        <v>-1.0481889627702421</v>
      </c>
      <c r="F1606" s="2">
        <v>41.617459999999994</v>
      </c>
      <c r="G1606" s="2">
        <v>41.617459999999994</v>
      </c>
      <c r="H1606" s="2">
        <v>41.46896499999999</v>
      </c>
      <c r="I1606" s="2">
        <v>37.485247999999984</v>
      </c>
      <c r="J1606" s="2">
        <v>31.106013500000014</v>
      </c>
      <c r="K1606" s="17" t="s">
        <v>47</v>
      </c>
      <c r="L1606" s="17" t="s">
        <v>48</v>
      </c>
      <c r="M1606" s="17" t="s">
        <v>52</v>
      </c>
    </row>
    <row r="1607" spans="1:13" ht="13.5" x14ac:dyDescent="0.25">
      <c r="A1607" s="3">
        <v>44354</v>
      </c>
      <c r="B1607" s="2">
        <v>41.988</v>
      </c>
      <c r="C1607" s="2">
        <v>65.807449721076367</v>
      </c>
      <c r="D1607" s="2">
        <v>0.53717061163835211</v>
      </c>
      <c r="E1607" s="2">
        <v>-0.93227141071065656</v>
      </c>
      <c r="F1607" s="2">
        <v>41.714120000000001</v>
      </c>
      <c r="G1607" s="2">
        <v>41.647669999999998</v>
      </c>
      <c r="H1607" s="2">
        <v>41.588274999999996</v>
      </c>
      <c r="I1607" s="2">
        <v>37.709323999999995</v>
      </c>
      <c r="J1607" s="2">
        <v>31.173634500000013</v>
      </c>
      <c r="K1607" s="17" t="s">
        <v>47</v>
      </c>
      <c r="L1607" s="17" t="s">
        <v>48</v>
      </c>
      <c r="M1607" s="17" t="s">
        <v>53</v>
      </c>
    </row>
    <row r="1608" spans="1:13" ht="13.5" x14ac:dyDescent="0.25">
      <c r="A1608" s="3">
        <v>44355</v>
      </c>
      <c r="B1608" s="2">
        <v>41.659100000000002</v>
      </c>
      <c r="C1608" s="2">
        <v>62.134318363963395</v>
      </c>
      <c r="D1608" s="2">
        <v>0.54404644188859663</v>
      </c>
      <c r="E1608" s="2">
        <v>-0.83039305836183241</v>
      </c>
      <c r="F1608" s="2">
        <v>41.641619999999996</v>
      </c>
      <c r="G1608" s="2">
        <v>41.658410000000003</v>
      </c>
      <c r="H1608" s="2">
        <v>41.69113999999999</v>
      </c>
      <c r="I1608" s="2">
        <v>37.898977999999993</v>
      </c>
      <c r="J1608" s="2">
        <v>31.240694000000008</v>
      </c>
      <c r="K1608" s="17" t="s">
        <v>47</v>
      </c>
      <c r="L1608" s="17" t="s">
        <v>48</v>
      </c>
      <c r="M1608" s="17" t="s">
        <v>52</v>
      </c>
    </row>
    <row r="1609" spans="1:13" ht="13.5" x14ac:dyDescent="0.25">
      <c r="A1609" s="3">
        <v>44356</v>
      </c>
      <c r="B1609" s="2">
        <v>41.739600000000003</v>
      </c>
      <c r="C1609" s="2">
        <v>62.683329280045328</v>
      </c>
      <c r="D1609" s="2">
        <v>0.49680048049618364</v>
      </c>
      <c r="E1609" s="2">
        <v>-0.75846305693294114</v>
      </c>
      <c r="F1609" s="2">
        <v>41.665779999999998</v>
      </c>
      <c r="G1609" s="2">
        <v>41.702710000000003</v>
      </c>
      <c r="H1609" s="2">
        <v>41.798029999999997</v>
      </c>
      <c r="I1609" s="2">
        <v>38.090241999999996</v>
      </c>
      <c r="J1609" s="2">
        <v>31.30707300000001</v>
      </c>
      <c r="K1609" s="17" t="s">
        <v>47</v>
      </c>
      <c r="L1609" s="17" t="s">
        <v>48</v>
      </c>
      <c r="M1609" s="17" t="s">
        <v>53</v>
      </c>
    </row>
    <row r="1610" spans="1:13" ht="13.5" x14ac:dyDescent="0.25">
      <c r="A1610" s="3">
        <v>44357</v>
      </c>
      <c r="B1610" s="2">
        <v>41.873899999999999</v>
      </c>
      <c r="C1610" s="2">
        <v>63.630731891840199</v>
      </c>
      <c r="D1610" s="2">
        <v>0.45668013489817838</v>
      </c>
      <c r="E1610" s="2">
        <v>-0.72259658480071798</v>
      </c>
      <c r="F1610" s="2">
        <v>41.77722</v>
      </c>
      <c r="G1610" s="2">
        <v>41.749029999999998</v>
      </c>
      <c r="H1610" s="2">
        <v>41.83428</v>
      </c>
      <c r="I1610" s="2">
        <v>38.273116000000002</v>
      </c>
      <c r="J1610" s="2">
        <v>31.375129000000012</v>
      </c>
      <c r="K1610" s="17" t="s">
        <v>47</v>
      </c>
      <c r="L1610" s="17" t="s">
        <v>48</v>
      </c>
      <c r="M1610" s="17" t="s">
        <v>53</v>
      </c>
    </row>
    <row r="1611" spans="1:13" ht="13.5" x14ac:dyDescent="0.25">
      <c r="A1611" s="3">
        <v>44358</v>
      </c>
      <c r="B1611" s="2">
        <v>41.8202</v>
      </c>
      <c r="C1611" s="2">
        <v>62.942619377900783</v>
      </c>
      <c r="D1611" s="2">
        <v>0.53131085974421666</v>
      </c>
      <c r="E1611" s="2">
        <v>-0.71695826726866496</v>
      </c>
      <c r="F1611" s="2">
        <v>41.816159999999996</v>
      </c>
      <c r="G1611" s="2">
        <v>41.716809999999995</v>
      </c>
      <c r="H1611" s="2">
        <v>41.810785000000003</v>
      </c>
      <c r="I1611" s="2">
        <v>38.453616000000004</v>
      </c>
      <c r="J1611" s="2">
        <v>31.441911000000015</v>
      </c>
      <c r="K1611" s="17" t="s">
        <v>47</v>
      </c>
      <c r="L1611" s="17" t="s">
        <v>48</v>
      </c>
      <c r="M1611" s="17" t="s">
        <v>53</v>
      </c>
    </row>
    <row r="1612" spans="1:13" ht="13.5" x14ac:dyDescent="0.25">
      <c r="A1612" s="3">
        <v>44361</v>
      </c>
      <c r="B1612" s="2">
        <v>41.947699999999998</v>
      </c>
      <c r="C1612" s="2">
        <v>63.939727209973213</v>
      </c>
      <c r="D1612" s="2">
        <v>0.47984705887150625</v>
      </c>
      <c r="E1612" s="2">
        <v>-0.72233320455373973</v>
      </c>
      <c r="F1612" s="2">
        <v>41.808100000000003</v>
      </c>
      <c r="G1612" s="2">
        <v>41.761110000000002</v>
      </c>
      <c r="H1612" s="2">
        <v>41.761110000000009</v>
      </c>
      <c r="I1612" s="2">
        <v>38.632954000000005</v>
      </c>
      <c r="J1612" s="2">
        <v>31.510336000000017</v>
      </c>
      <c r="K1612" s="17" t="s">
        <v>47</v>
      </c>
      <c r="L1612" s="17" t="s">
        <v>48</v>
      </c>
      <c r="M1612" s="17" t="s">
        <v>52</v>
      </c>
    </row>
    <row r="1613" spans="1:13" ht="13.5" x14ac:dyDescent="0.25">
      <c r="A1613" s="3">
        <v>44362</v>
      </c>
      <c r="B1613" s="2">
        <v>41.9544</v>
      </c>
      <c r="C1613" s="2">
        <v>63.994553002409951</v>
      </c>
      <c r="D1613" s="2">
        <v>0.50803642218922818</v>
      </c>
      <c r="E1613" s="2">
        <v>-0.71040030893306017</v>
      </c>
      <c r="F1613" s="2">
        <v>41.867159999999998</v>
      </c>
      <c r="G1613" s="2">
        <v>41.754390000000001</v>
      </c>
      <c r="H1613" s="2">
        <v>41.745335000000004</v>
      </c>
      <c r="I1613" s="2">
        <v>38.809950000000015</v>
      </c>
      <c r="J1613" s="2">
        <v>31.578779000000011</v>
      </c>
      <c r="K1613" s="17" t="s">
        <v>49</v>
      </c>
      <c r="L1613" s="17" t="s">
        <v>51</v>
      </c>
      <c r="M1613" s="17" t="s">
        <v>55</v>
      </c>
    </row>
    <row r="1614" spans="1:13" ht="13.5" x14ac:dyDescent="0.25">
      <c r="A1614" s="3">
        <v>44363</v>
      </c>
      <c r="B1614" s="2">
        <v>41.9544</v>
      </c>
      <c r="C1614" s="2">
        <v>63.994553002409951</v>
      </c>
      <c r="D1614" s="2">
        <v>0.46312909803998537</v>
      </c>
      <c r="E1614" s="2">
        <v>-0.68344382867707465</v>
      </c>
      <c r="F1614" s="2">
        <v>41.910119999999992</v>
      </c>
      <c r="G1614" s="2">
        <v>41.787950000000009</v>
      </c>
      <c r="H1614" s="2">
        <v>41.747010000000003</v>
      </c>
      <c r="I1614" s="2">
        <v>38.976118000000014</v>
      </c>
      <c r="J1614" s="2">
        <v>31.647779000000011</v>
      </c>
      <c r="K1614" s="17" t="s">
        <v>49</v>
      </c>
      <c r="L1614" s="17" t="s">
        <v>51</v>
      </c>
      <c r="M1614" s="17" t="s">
        <v>55</v>
      </c>
    </row>
    <row r="1615" spans="1:13" ht="13.5" x14ac:dyDescent="0.25">
      <c r="A1615" s="3">
        <v>44364</v>
      </c>
      <c r="B1615" s="2">
        <v>41.947699999999998</v>
      </c>
      <c r="C1615" s="2">
        <v>63.881910271493226</v>
      </c>
      <c r="D1615" s="2">
        <v>0.37286234438413857</v>
      </c>
      <c r="E1615" s="2">
        <v>-0.64563531296240395</v>
      </c>
      <c r="F1615" s="2">
        <v>41.924879999999995</v>
      </c>
      <c r="G1615" s="2">
        <v>41.851050000000001</v>
      </c>
      <c r="H1615" s="2">
        <v>41.750699999999995</v>
      </c>
      <c r="I1615" s="2">
        <v>39.143698000000001</v>
      </c>
      <c r="J1615" s="2">
        <v>31.716745500000012</v>
      </c>
      <c r="K1615" s="17" t="s">
        <v>47</v>
      </c>
      <c r="L1615" s="17" t="s">
        <v>48</v>
      </c>
      <c r="M1615" s="17" t="s">
        <v>53</v>
      </c>
    </row>
    <row r="1616" spans="1:13" ht="13.5" x14ac:dyDescent="0.25">
      <c r="A1616" s="3">
        <v>44365</v>
      </c>
      <c r="B1616" s="2">
        <v>41.887300000000003</v>
      </c>
      <c r="C1616" s="2">
        <v>62.808598036784645</v>
      </c>
      <c r="D1616" s="2">
        <v>0.34268226850695527</v>
      </c>
      <c r="E1616" s="2">
        <v>-0.5830424116006363</v>
      </c>
      <c r="F1616" s="2">
        <v>41.938299999999998</v>
      </c>
      <c r="G1616" s="2">
        <v>41.877229999999997</v>
      </c>
      <c r="H1616" s="2">
        <v>41.747344999999989</v>
      </c>
      <c r="I1616" s="2">
        <v>39.300788000000004</v>
      </c>
      <c r="J1616" s="2">
        <v>31.78571950000001</v>
      </c>
      <c r="K1616" s="17" t="s">
        <v>47</v>
      </c>
      <c r="L1616" s="17" t="s">
        <v>48</v>
      </c>
      <c r="M1616" s="17" t="s">
        <v>53</v>
      </c>
    </row>
    <row r="1617" spans="1:13" ht="13.5" x14ac:dyDescent="0.25">
      <c r="A1617" s="3">
        <v>44368</v>
      </c>
      <c r="B1617" s="2">
        <v>41.887300000000003</v>
      </c>
      <c r="C1617" s="2">
        <v>62.808598036784645</v>
      </c>
      <c r="D1617" s="2">
        <v>0.36791745386235419</v>
      </c>
      <c r="E1617" s="2">
        <v>-0.49182897067594761</v>
      </c>
      <c r="F1617" s="2">
        <v>41.926220000000001</v>
      </c>
      <c r="G1617" s="2">
        <v>41.867159999999998</v>
      </c>
      <c r="H1617" s="2">
        <v>41.757414999999995</v>
      </c>
      <c r="I1617" s="2">
        <v>39.416482000000002</v>
      </c>
      <c r="J1617" s="2">
        <v>31.853920000000013</v>
      </c>
      <c r="K1617" s="17" t="s">
        <v>47</v>
      </c>
      <c r="L1617" s="17" t="s">
        <v>48</v>
      </c>
      <c r="M1617" s="17" t="s">
        <v>52</v>
      </c>
    </row>
    <row r="1618" spans="1:13" ht="13.5" x14ac:dyDescent="0.25">
      <c r="A1618" s="3">
        <v>44369</v>
      </c>
      <c r="B1618" s="2">
        <v>41.893999999999998</v>
      </c>
      <c r="C1618" s="2">
        <v>62.888813898131424</v>
      </c>
      <c r="D1618" s="2">
        <v>0.33354710103411378</v>
      </c>
      <c r="E1618" s="2">
        <v>-0.36111987571316967</v>
      </c>
      <c r="F1618" s="2">
        <v>41.914140000000003</v>
      </c>
      <c r="G1618" s="2">
        <v>41.890649999999994</v>
      </c>
      <c r="H1618" s="2">
        <v>41.774529999999992</v>
      </c>
      <c r="I1618" s="2">
        <v>39.524204000000012</v>
      </c>
      <c r="J1618" s="2">
        <v>31.922618000000011</v>
      </c>
      <c r="K1618" s="17" t="s">
        <v>47</v>
      </c>
      <c r="L1618" s="17" t="s">
        <v>48</v>
      </c>
      <c r="M1618" s="17" t="s">
        <v>52</v>
      </c>
    </row>
    <row r="1619" spans="1:13" ht="13.5" x14ac:dyDescent="0.25">
      <c r="A1619" s="3">
        <v>44370</v>
      </c>
      <c r="B1619" s="2">
        <v>41.893999999999998</v>
      </c>
      <c r="C1619" s="2">
        <v>62.888813898131424</v>
      </c>
      <c r="D1619" s="2">
        <v>0.31252534766686324</v>
      </c>
      <c r="E1619" s="2">
        <v>-0.17481473390812691</v>
      </c>
      <c r="F1619" s="2">
        <v>41.902060000000006</v>
      </c>
      <c r="G1619" s="2">
        <v>41.906089999999992</v>
      </c>
      <c r="H1619" s="2">
        <v>41.804400000000001</v>
      </c>
      <c r="I1619" s="2">
        <v>39.638176000000016</v>
      </c>
      <c r="J1619" s="2">
        <v>31.990713000000014</v>
      </c>
      <c r="K1619" s="17" t="s">
        <v>47</v>
      </c>
      <c r="L1619" s="17" t="s">
        <v>48</v>
      </c>
      <c r="M1619" s="17" t="s">
        <v>52</v>
      </c>
    </row>
    <row r="1620" spans="1:13" ht="13.5" x14ac:dyDescent="0.25">
      <c r="A1620" s="3">
        <v>44371</v>
      </c>
      <c r="B1620" s="2">
        <v>41.920900000000003</v>
      </c>
      <c r="C1620" s="2">
        <v>63.257816566383475</v>
      </c>
      <c r="D1620" s="2">
        <v>0.30940317226326641</v>
      </c>
      <c r="E1620" s="2">
        <v>5.9207352293530718E-2</v>
      </c>
      <c r="F1620" s="2">
        <v>41.896699999999996</v>
      </c>
      <c r="G1620" s="2">
        <v>41.910790000000006</v>
      </c>
      <c r="H1620" s="2">
        <v>41.829909999999991</v>
      </c>
      <c r="I1620" s="2">
        <v>39.768032000000012</v>
      </c>
      <c r="J1620" s="2">
        <v>32.059545500000013</v>
      </c>
      <c r="K1620" s="17" t="s">
        <v>49</v>
      </c>
      <c r="L1620" s="17" t="s">
        <v>50</v>
      </c>
      <c r="M1620" s="17" t="s">
        <v>54</v>
      </c>
    </row>
    <row r="1621" spans="1:13" ht="13.5" x14ac:dyDescent="0.25">
      <c r="A1621" s="3">
        <v>44372</v>
      </c>
      <c r="B1621" s="2">
        <v>41.988</v>
      </c>
      <c r="C1621" s="2">
        <v>64.213681689497207</v>
      </c>
      <c r="D1621" s="2">
        <v>0.28966353999819461</v>
      </c>
      <c r="E1621" s="2">
        <v>0.30913050829379124</v>
      </c>
      <c r="F1621" s="2">
        <v>41.916840000000001</v>
      </c>
      <c r="G1621" s="2">
        <v>41.927570000000003</v>
      </c>
      <c r="H1621" s="2">
        <v>41.822189999999992</v>
      </c>
      <c r="I1621" s="2">
        <v>39.89619800000002</v>
      </c>
      <c r="J1621" s="2">
        <v>32.12874450000001</v>
      </c>
      <c r="K1621" s="17" t="s">
        <v>49</v>
      </c>
      <c r="L1621" s="17" t="s">
        <v>50</v>
      </c>
      <c r="M1621" s="17" t="s">
        <v>55</v>
      </c>
    </row>
    <row r="1622" spans="1:13" ht="13.5" x14ac:dyDescent="0.25">
      <c r="A1622" s="3">
        <v>44375</v>
      </c>
      <c r="B1622" s="2">
        <v>41.893999999999998</v>
      </c>
      <c r="C1622" s="2">
        <v>61.788580366311955</v>
      </c>
      <c r="D1622" s="2">
        <v>0.29556310400705854</v>
      </c>
      <c r="E1622" s="2">
        <v>0.52313111409078528</v>
      </c>
      <c r="F1622" s="2">
        <v>41.91818</v>
      </c>
      <c r="G1622" s="2">
        <v>41.922200000000004</v>
      </c>
      <c r="H1622" s="2">
        <v>41.841655000000003</v>
      </c>
      <c r="I1622" s="2">
        <v>40.034922000000016</v>
      </c>
      <c r="J1622" s="2">
        <v>32.196978500000014</v>
      </c>
      <c r="K1622" s="17" t="s">
        <v>49</v>
      </c>
      <c r="L1622" s="17" t="s">
        <v>51</v>
      </c>
      <c r="M1622" s="17" t="s">
        <v>55</v>
      </c>
    </row>
    <row r="1623" spans="1:13" ht="13.5" x14ac:dyDescent="0.25">
      <c r="A1623" s="3">
        <v>44376</v>
      </c>
      <c r="B1623" s="2">
        <v>41.9544</v>
      </c>
      <c r="C1623" s="2">
        <v>62.76174301289484</v>
      </c>
      <c r="D1623" s="2">
        <v>0.29398569000822761</v>
      </c>
      <c r="E1623" s="2">
        <v>0.66199930654687711</v>
      </c>
      <c r="F1623" s="2">
        <v>41.930259999999997</v>
      </c>
      <c r="G1623" s="2">
        <v>41.922200000000004</v>
      </c>
      <c r="H1623" s="2">
        <v>41.838295000000002</v>
      </c>
      <c r="I1623" s="2">
        <v>40.174792000000018</v>
      </c>
      <c r="J1623" s="2">
        <v>32.263967500000014</v>
      </c>
      <c r="K1623" s="17" t="s">
        <v>49</v>
      </c>
      <c r="L1623" s="17" t="s">
        <v>50</v>
      </c>
      <c r="M1623" s="17" t="s">
        <v>55</v>
      </c>
    </row>
    <row r="1624" spans="1:13" ht="13.5" x14ac:dyDescent="0.25">
      <c r="A1624" s="3">
        <v>44377</v>
      </c>
      <c r="B1624" s="2">
        <v>41.9544</v>
      </c>
      <c r="C1624" s="2">
        <v>62.76174301289484</v>
      </c>
      <c r="D1624" s="2">
        <v>0.2893995600660233</v>
      </c>
      <c r="E1624" s="2">
        <v>0.73432338184790402</v>
      </c>
      <c r="F1624" s="2">
        <v>41.942339999999994</v>
      </c>
      <c r="G1624" s="2">
        <v>41.922200000000011</v>
      </c>
      <c r="H1624" s="2">
        <v>41.855074999999999</v>
      </c>
      <c r="I1624" s="2">
        <v>40.317756000000017</v>
      </c>
      <c r="J1624" s="2">
        <v>32.322263000000014</v>
      </c>
      <c r="K1624" s="17" t="s">
        <v>49</v>
      </c>
      <c r="L1624" s="17" t="s">
        <v>50</v>
      </c>
      <c r="M1624" s="17" t="s">
        <v>55</v>
      </c>
    </row>
    <row r="1625" spans="1:13" ht="13.5" x14ac:dyDescent="0.25">
      <c r="A1625" s="3">
        <v>44378</v>
      </c>
      <c r="B1625" s="2">
        <v>41.9544</v>
      </c>
      <c r="C1625" s="2">
        <v>62.76174301289484</v>
      </c>
      <c r="D1625" s="2">
        <v>0.28147766840115196</v>
      </c>
      <c r="E1625" s="2">
        <v>0.75624162391493699</v>
      </c>
      <c r="F1625" s="2">
        <v>41.949039999999997</v>
      </c>
      <c r="G1625" s="2">
        <v>41.922870000000003</v>
      </c>
      <c r="H1625" s="2">
        <v>41.886959999999995</v>
      </c>
      <c r="I1625" s="2">
        <v>40.465050000000019</v>
      </c>
      <c r="J1625" s="2">
        <v>32.378887500000012</v>
      </c>
      <c r="K1625" s="17" t="s">
        <v>49</v>
      </c>
      <c r="L1625" s="17" t="s">
        <v>51</v>
      </c>
      <c r="M1625" s="17" t="s">
        <v>55</v>
      </c>
    </row>
    <row r="1626" spans="1:13" ht="13.5" x14ac:dyDescent="0.25">
      <c r="A1626" s="3">
        <v>44379</v>
      </c>
      <c r="B1626" s="2">
        <v>41.887300000000003</v>
      </c>
      <c r="C1626" s="2">
        <v>60.619616701808695</v>
      </c>
      <c r="D1626" s="2">
        <v>0.26766504480729481</v>
      </c>
      <c r="E1626" s="2">
        <v>0.72606661166674535</v>
      </c>
      <c r="F1626" s="2">
        <v>41.928899999999999</v>
      </c>
      <c r="G1626" s="2">
        <v>41.922870000000003</v>
      </c>
      <c r="H1626" s="2">
        <v>41.900049999999986</v>
      </c>
      <c r="I1626" s="2">
        <v>40.618428000000023</v>
      </c>
      <c r="J1626" s="2">
        <v>32.439044000000017</v>
      </c>
      <c r="K1626" s="17" t="s">
        <v>49</v>
      </c>
      <c r="L1626" s="17" t="s">
        <v>51</v>
      </c>
      <c r="M1626" s="17" t="s">
        <v>54</v>
      </c>
    </row>
    <row r="1627" spans="1:13" ht="13.5" x14ac:dyDescent="0.25">
      <c r="A1627" s="3">
        <v>44382</v>
      </c>
      <c r="B1627" s="2">
        <v>41.887300000000003</v>
      </c>
      <c r="C1627" s="2">
        <v>60.619616701808695</v>
      </c>
      <c r="D1627" s="2">
        <v>0.25379287481430879</v>
      </c>
      <c r="E1627" s="2">
        <v>0.68098450821252665</v>
      </c>
      <c r="F1627" s="2">
        <v>41.927560000000007</v>
      </c>
      <c r="G1627" s="2">
        <v>41.922870000000003</v>
      </c>
      <c r="H1627" s="2">
        <v>41.895014999999994</v>
      </c>
      <c r="I1627" s="2">
        <v>40.763144000000018</v>
      </c>
      <c r="J1627" s="2">
        <v>32.499200500000022</v>
      </c>
      <c r="K1627" s="17" t="s">
        <v>49</v>
      </c>
      <c r="L1627" s="17" t="s">
        <v>50</v>
      </c>
      <c r="M1627" s="17" t="s">
        <v>54</v>
      </c>
    </row>
    <row r="1628" spans="1:13" ht="13.5" x14ac:dyDescent="0.25">
      <c r="A1628" s="3">
        <v>44383</v>
      </c>
      <c r="B1628" s="2">
        <v>41.9544</v>
      </c>
      <c r="C1628" s="2">
        <v>62.119093696182574</v>
      </c>
      <c r="D1628" s="2">
        <v>0.23609253792732687</v>
      </c>
      <c r="E1628" s="2">
        <v>0.60802264131574757</v>
      </c>
      <c r="F1628" s="2">
        <v>41.92756</v>
      </c>
      <c r="G1628" s="2">
        <v>41.928909999999995</v>
      </c>
      <c r="H1628" s="2">
        <v>41.909779999999991</v>
      </c>
      <c r="I1628" s="2">
        <v>40.894350000000031</v>
      </c>
      <c r="J1628" s="2">
        <v>32.559073500000025</v>
      </c>
      <c r="K1628" s="17" t="s">
        <v>49</v>
      </c>
      <c r="L1628" s="17" t="s">
        <v>50</v>
      </c>
      <c r="M1628" s="17" t="s">
        <v>51</v>
      </c>
    </row>
    <row r="1629" spans="1:13" ht="13.5" x14ac:dyDescent="0.25">
      <c r="A1629" s="3">
        <v>44384</v>
      </c>
      <c r="B1629" s="2">
        <v>42.088700000000003</v>
      </c>
      <c r="C1629" s="2">
        <v>64.992268280692429</v>
      </c>
      <c r="D1629" s="2">
        <v>0.20889777212781269</v>
      </c>
      <c r="E1629" s="2">
        <v>0.48795072393601968</v>
      </c>
      <c r="F1629" s="2">
        <v>41.954420000000006</v>
      </c>
      <c r="G1629" s="2">
        <v>41.94838</v>
      </c>
      <c r="H1629" s="2">
        <v>41.927234999999989</v>
      </c>
      <c r="I1629" s="2">
        <v>41.027624000000017</v>
      </c>
      <c r="J1629" s="2">
        <v>32.619618000000024</v>
      </c>
      <c r="K1629" s="17" t="s">
        <v>49</v>
      </c>
      <c r="L1629" s="17" t="s">
        <v>50</v>
      </c>
      <c r="M1629" s="17" t="s">
        <v>55</v>
      </c>
    </row>
    <row r="1630" spans="1:13" ht="13.5" x14ac:dyDescent="0.25">
      <c r="A1630" s="3">
        <v>44385</v>
      </c>
      <c r="B1630" s="2">
        <v>41.9544</v>
      </c>
      <c r="C1630" s="2">
        <v>60.0844504740448</v>
      </c>
      <c r="D1630" s="2">
        <v>0.19707853656263552</v>
      </c>
      <c r="E1630" s="2">
        <v>0.33658886807876737</v>
      </c>
      <c r="F1630" s="2">
        <v>41.954419999999999</v>
      </c>
      <c r="G1630" s="2">
        <v>41.951730000000005</v>
      </c>
      <c r="H1630" s="2">
        <v>41.931259999999995</v>
      </c>
      <c r="I1630" s="2">
        <v>41.15821200000002</v>
      </c>
      <c r="J1630" s="2">
        <v>32.67980050000002</v>
      </c>
      <c r="K1630" s="17" t="s">
        <v>49</v>
      </c>
      <c r="L1630" s="17" t="s">
        <v>50</v>
      </c>
      <c r="M1630" s="17" t="s">
        <v>51</v>
      </c>
    </row>
    <row r="1631" spans="1:13" ht="13.5" x14ac:dyDescent="0.25">
      <c r="A1631" s="3">
        <v>44386</v>
      </c>
      <c r="B1631" s="2">
        <v>41.9544</v>
      </c>
      <c r="C1631" s="2">
        <v>60.084450474044793</v>
      </c>
      <c r="D1631" s="2">
        <v>0.19551385301085134</v>
      </c>
      <c r="E1631" s="2">
        <v>0.14971658654702966</v>
      </c>
      <c r="F1631" s="2">
        <v>41.967840000000002</v>
      </c>
      <c r="G1631" s="2">
        <v>41.948370000000004</v>
      </c>
      <c r="H1631" s="2">
        <v>41.937969999999993</v>
      </c>
      <c r="I1631" s="2">
        <v>41.286324000000022</v>
      </c>
      <c r="J1631" s="2">
        <v>32.740911000000018</v>
      </c>
      <c r="K1631" s="17" t="s">
        <v>49</v>
      </c>
      <c r="L1631" s="17" t="s">
        <v>50</v>
      </c>
      <c r="M1631" s="17" t="s">
        <v>55</v>
      </c>
    </row>
    <row r="1632" spans="1:13" ht="13.5" x14ac:dyDescent="0.25">
      <c r="A1632" s="3">
        <v>44389</v>
      </c>
      <c r="B1632" s="2">
        <v>41.9544</v>
      </c>
      <c r="C1632" s="2">
        <v>60.084450474044793</v>
      </c>
      <c r="D1632" s="2">
        <v>0.17798125076360094</v>
      </c>
      <c r="E1632" s="2">
        <v>-7.2453748937529136E-2</v>
      </c>
      <c r="F1632" s="2">
        <v>41.981259999999999</v>
      </c>
      <c r="G1632" s="2">
        <v>41.95441000000001</v>
      </c>
      <c r="H1632" s="2">
        <v>41.938305</v>
      </c>
      <c r="I1632" s="2">
        <v>41.407630000000019</v>
      </c>
      <c r="J1632" s="2">
        <v>32.801403000000022</v>
      </c>
      <c r="K1632" s="17" t="s">
        <v>49</v>
      </c>
      <c r="L1632" s="17" t="s">
        <v>50</v>
      </c>
      <c r="M1632" s="17" t="s">
        <v>55</v>
      </c>
    </row>
    <row r="1633" spans="1:13" ht="13.5" x14ac:dyDescent="0.25">
      <c r="A1633" s="3">
        <v>44390</v>
      </c>
      <c r="B1633" s="2">
        <v>41.9544</v>
      </c>
      <c r="C1633" s="2">
        <v>60.0844504740448</v>
      </c>
      <c r="D1633" s="2">
        <v>0.17082059372357605</v>
      </c>
      <c r="E1633" s="2">
        <v>-0.34743170464304207</v>
      </c>
      <c r="F1633" s="2">
        <v>41.981259999999999</v>
      </c>
      <c r="G1633" s="2">
        <v>41.95441000000001</v>
      </c>
      <c r="H1633" s="2">
        <v>41.938305</v>
      </c>
      <c r="I1633" s="2">
        <v>41.510682000000024</v>
      </c>
      <c r="J1633" s="2">
        <v>32.862637500000019</v>
      </c>
      <c r="K1633" s="17" t="s">
        <v>49</v>
      </c>
      <c r="L1633" s="17" t="s">
        <v>51</v>
      </c>
      <c r="M1633" s="17" t="s">
        <v>51</v>
      </c>
    </row>
    <row r="1634" spans="1:13" ht="13.5" x14ac:dyDescent="0.25">
      <c r="A1634" s="3">
        <v>44391</v>
      </c>
      <c r="B1634" s="2">
        <v>41.8202</v>
      </c>
      <c r="C1634" s="2">
        <v>54.548122831353126</v>
      </c>
      <c r="D1634" s="2">
        <v>0.17320445964693931</v>
      </c>
      <c r="E1634" s="2">
        <v>-0.6416662321431823</v>
      </c>
      <c r="F1634" s="2">
        <v>41.92756</v>
      </c>
      <c r="G1634" s="2">
        <v>41.940990000000006</v>
      </c>
      <c r="H1634" s="2">
        <v>41.931595000000002</v>
      </c>
      <c r="I1634" s="2">
        <v>41.611360000000019</v>
      </c>
      <c r="J1634" s="2">
        <v>32.923232000000013</v>
      </c>
      <c r="K1634" s="17" t="s">
        <v>47</v>
      </c>
      <c r="L1634" s="17" t="s">
        <v>48</v>
      </c>
      <c r="M1634" s="17" t="s">
        <v>52</v>
      </c>
    </row>
    <row r="1635" spans="1:13" ht="13.5" x14ac:dyDescent="0.25">
      <c r="A1635" s="3">
        <v>44392</v>
      </c>
      <c r="B1635" s="2">
        <v>41.753</v>
      </c>
      <c r="C1635" s="2">
        <v>51.965980049401146</v>
      </c>
      <c r="D1635" s="2">
        <v>0.17960544338009043</v>
      </c>
      <c r="E1635" s="2">
        <v>-0.93972320267209897</v>
      </c>
      <c r="F1635" s="2">
        <v>41.887279999999997</v>
      </c>
      <c r="G1635" s="2">
        <v>41.920850000000002</v>
      </c>
      <c r="H1635" s="2">
        <v>41.921859999999995</v>
      </c>
      <c r="I1635" s="2">
        <v>41.693120000000029</v>
      </c>
      <c r="J1635" s="2">
        <v>32.985037500000011</v>
      </c>
      <c r="K1635" s="17" t="s">
        <v>47</v>
      </c>
      <c r="L1635" s="17" t="s">
        <v>48</v>
      </c>
      <c r="M1635" s="17" t="s">
        <v>52</v>
      </c>
    </row>
    <row r="1636" spans="1:13" ht="13.5" x14ac:dyDescent="0.25">
      <c r="A1636" s="3">
        <v>44393</v>
      </c>
      <c r="B1636" s="2">
        <v>41.9544</v>
      </c>
      <c r="C1636" s="2">
        <v>58.332126905795917</v>
      </c>
      <c r="D1636" s="2">
        <v>0.15962723469945672</v>
      </c>
      <c r="E1636" s="2">
        <v>-1.2187286365812473</v>
      </c>
      <c r="F1636" s="2">
        <v>41.887279999999997</v>
      </c>
      <c r="G1636" s="2">
        <v>41.92756</v>
      </c>
      <c r="H1636" s="2">
        <v>41.925214999999994</v>
      </c>
      <c r="I1636" s="2">
        <v>41.733118000000012</v>
      </c>
      <c r="J1636" s="2">
        <v>33.044756000000014</v>
      </c>
      <c r="K1636" s="17" t="s">
        <v>47</v>
      </c>
      <c r="L1636" s="17" t="s">
        <v>48</v>
      </c>
      <c r="M1636" s="17" t="s">
        <v>51</v>
      </c>
    </row>
    <row r="1637" spans="1:13" ht="13.5" x14ac:dyDescent="0.25">
      <c r="A1637" s="3">
        <v>44396</v>
      </c>
      <c r="B1637" s="2">
        <v>41.9544</v>
      </c>
      <c r="C1637" s="2">
        <v>58.332126905795917</v>
      </c>
      <c r="D1637" s="2">
        <v>0.14139100585052944</v>
      </c>
      <c r="E1637" s="2">
        <v>-1.479716119067199</v>
      </c>
      <c r="F1637" s="2">
        <v>41.887279999999997</v>
      </c>
      <c r="G1637" s="2">
        <v>41.934269999999998</v>
      </c>
      <c r="H1637" s="2">
        <v>41.928569999999993</v>
      </c>
      <c r="I1637" s="2">
        <v>41.780170000000027</v>
      </c>
      <c r="J1637" s="2">
        <v>33.108960500000009</v>
      </c>
      <c r="K1637" s="17" t="s">
        <v>47</v>
      </c>
      <c r="L1637" s="17" t="s">
        <v>48</v>
      </c>
      <c r="M1637" s="17" t="s">
        <v>51</v>
      </c>
    </row>
    <row r="1638" spans="1:13" ht="13.5" x14ac:dyDescent="0.25">
      <c r="A1638" s="3">
        <v>44399</v>
      </c>
      <c r="B1638" s="2">
        <v>41.9544</v>
      </c>
      <c r="C1638" s="2">
        <v>58.332126905795917</v>
      </c>
      <c r="D1638" s="2">
        <v>0.13505047320990826</v>
      </c>
      <c r="E1638" s="2">
        <v>-1.7029311460372003</v>
      </c>
      <c r="F1638" s="2">
        <v>41.887279999999997</v>
      </c>
      <c r="G1638" s="2">
        <v>41.934270000000005</v>
      </c>
      <c r="H1638" s="2">
        <v>41.931589999999993</v>
      </c>
      <c r="I1638" s="2">
        <v>41.82722200000002</v>
      </c>
      <c r="J1638" s="2">
        <v>33.173320000000011</v>
      </c>
      <c r="K1638" s="17" t="s">
        <v>47</v>
      </c>
      <c r="L1638" s="17" t="s">
        <v>48</v>
      </c>
      <c r="M1638" s="17" t="s">
        <v>51</v>
      </c>
    </row>
    <row r="1639" spans="1:13" ht="13.5" x14ac:dyDescent="0.25">
      <c r="A1639" s="3">
        <v>44400</v>
      </c>
      <c r="B1639" s="2">
        <v>41.9544</v>
      </c>
      <c r="C1639" s="2">
        <v>58.332126905795917</v>
      </c>
      <c r="D1639" s="2">
        <v>0.14920532116144614</v>
      </c>
      <c r="E1639" s="2">
        <v>-1.8575409262078089</v>
      </c>
      <c r="F1639" s="2">
        <v>41.914119999999997</v>
      </c>
      <c r="G1639" s="2">
        <v>41.920840000000013</v>
      </c>
      <c r="H1639" s="2">
        <v>41.934609999999992</v>
      </c>
      <c r="I1639" s="2">
        <v>41.874274000000021</v>
      </c>
      <c r="J1639" s="2">
        <v>33.242010500000006</v>
      </c>
      <c r="K1639" s="17" t="s">
        <v>47</v>
      </c>
      <c r="L1639" s="17" t="s">
        <v>51</v>
      </c>
      <c r="M1639" s="17" t="s">
        <v>53</v>
      </c>
    </row>
    <row r="1640" spans="1:13" ht="13.5" x14ac:dyDescent="0.25">
      <c r="A1640" s="3">
        <v>44403</v>
      </c>
      <c r="B1640" s="2">
        <v>41.947699999999998</v>
      </c>
      <c r="C1640" s="2">
        <v>57.988235216461462</v>
      </c>
      <c r="D1640" s="2">
        <v>0.13996019837519924</v>
      </c>
      <c r="E1640" s="2">
        <v>-1.9527608289084113</v>
      </c>
      <c r="F1640" s="2">
        <v>41.953060000000001</v>
      </c>
      <c r="G1640" s="2">
        <v>41.920169999999999</v>
      </c>
      <c r="H1640" s="2">
        <v>41.935950000000005</v>
      </c>
      <c r="I1640" s="2">
        <v>41.890250000000023</v>
      </c>
      <c r="J1640" s="2">
        <v>33.306336500000008</v>
      </c>
      <c r="K1640" s="17" t="s">
        <v>47</v>
      </c>
      <c r="L1640" s="17" t="s">
        <v>51</v>
      </c>
      <c r="M1640" s="17" t="s">
        <v>53</v>
      </c>
    </row>
    <row r="1641" spans="1:13" ht="13.5" x14ac:dyDescent="0.25">
      <c r="A1641" s="3">
        <v>44404</v>
      </c>
      <c r="B1641" s="2">
        <v>41.685899999999997</v>
      </c>
      <c r="C1641" s="2">
        <v>46.461918896789371</v>
      </c>
      <c r="D1641" s="2">
        <v>0.15059082641018762</v>
      </c>
      <c r="E1641" s="2">
        <v>-1.9673346121895858</v>
      </c>
      <c r="F1641" s="2">
        <v>41.899360000000001</v>
      </c>
      <c r="G1641" s="2">
        <v>41.893320000000003</v>
      </c>
      <c r="H1641" s="2">
        <v>41.920845</v>
      </c>
      <c r="I1641" s="2">
        <v>41.878166000000029</v>
      </c>
      <c r="J1641" s="2">
        <v>33.3678065</v>
      </c>
      <c r="K1641" s="17" t="s">
        <v>47</v>
      </c>
      <c r="L1641" s="17" t="s">
        <v>51</v>
      </c>
      <c r="M1641" s="17" t="s">
        <v>52</v>
      </c>
    </row>
    <row r="1642" spans="1:13" ht="13.5" x14ac:dyDescent="0.25">
      <c r="A1642" s="3">
        <v>44405</v>
      </c>
      <c r="B1642" s="2">
        <v>41.887300000000003</v>
      </c>
      <c r="C1642" s="2">
        <v>54.031704059265294</v>
      </c>
      <c r="D1642" s="2">
        <v>0.14534484180614271</v>
      </c>
      <c r="E1642" s="2">
        <v>-1.8803942884211913</v>
      </c>
      <c r="F1642" s="2">
        <v>41.885939999999998</v>
      </c>
      <c r="G1642" s="2">
        <v>41.886609999999997</v>
      </c>
      <c r="H1642" s="2">
        <v>41.920509999999993</v>
      </c>
      <c r="I1642" s="2">
        <v>41.857088000000019</v>
      </c>
      <c r="J1642" s="2">
        <v>33.431629000000001</v>
      </c>
      <c r="K1642" s="17" t="s">
        <v>47</v>
      </c>
      <c r="L1642" s="17" t="s">
        <v>51</v>
      </c>
      <c r="M1642" s="17" t="s">
        <v>52</v>
      </c>
    </row>
    <row r="1643" spans="1:13" ht="13.5" x14ac:dyDescent="0.25">
      <c r="A1643" s="3">
        <v>44406</v>
      </c>
      <c r="B1643" s="2">
        <v>41.9544</v>
      </c>
      <c r="C1643" s="2">
        <v>56.251104087812493</v>
      </c>
      <c r="D1643" s="2">
        <v>0.13537269042911504</v>
      </c>
      <c r="E1643" s="2">
        <v>-1.6606107822473715</v>
      </c>
      <c r="F1643" s="2">
        <v>41.885939999999998</v>
      </c>
      <c r="G1643" s="2">
        <v>41.886609999999997</v>
      </c>
      <c r="H1643" s="2">
        <v>41.920509999999993</v>
      </c>
      <c r="I1643" s="2">
        <v>41.85077800000002</v>
      </c>
      <c r="J1643" s="2">
        <v>33.494441500000001</v>
      </c>
      <c r="K1643" s="17" t="s">
        <v>49</v>
      </c>
      <c r="L1643" s="17" t="s">
        <v>50</v>
      </c>
      <c r="M1643" s="17" t="s">
        <v>51</v>
      </c>
    </row>
    <row r="1644" spans="1:13" ht="13.5" x14ac:dyDescent="0.25">
      <c r="A1644" s="3">
        <v>44407</v>
      </c>
      <c r="B1644" s="2">
        <v>41.9544</v>
      </c>
      <c r="C1644" s="2">
        <v>56.251104087812493</v>
      </c>
      <c r="D1644" s="2">
        <v>0.10537088874706768</v>
      </c>
      <c r="E1644" s="2">
        <v>-1.3910284947590417</v>
      </c>
      <c r="F1644" s="2">
        <v>41.885939999999998</v>
      </c>
      <c r="G1644" s="2">
        <v>41.900030000000001</v>
      </c>
      <c r="H1644" s="2">
        <v>41.920509999999993</v>
      </c>
      <c r="I1644" s="2">
        <v>41.851448000000019</v>
      </c>
      <c r="J1644" s="2">
        <v>33.558336500000003</v>
      </c>
      <c r="K1644" s="17" t="s">
        <v>49</v>
      </c>
      <c r="L1644" s="17" t="s">
        <v>50</v>
      </c>
      <c r="M1644" s="17" t="s">
        <v>51</v>
      </c>
    </row>
    <row r="1645" spans="1:13" ht="13.5" x14ac:dyDescent="0.25">
      <c r="A1645" s="3">
        <v>44410</v>
      </c>
      <c r="B1645" s="2">
        <v>41.9544</v>
      </c>
      <c r="C1645" s="2">
        <v>56.251104087812493</v>
      </c>
      <c r="D1645" s="2">
        <v>6.8796589551766374E-2</v>
      </c>
      <c r="E1645" s="2">
        <v>-1.103946718395459</v>
      </c>
      <c r="F1645" s="2">
        <v>41.887279999999997</v>
      </c>
      <c r="G1645" s="2">
        <v>41.920170000000006</v>
      </c>
      <c r="H1645" s="2">
        <v>41.920509999999993</v>
      </c>
      <c r="I1645" s="2">
        <v>41.853058000000019</v>
      </c>
      <c r="J1645" s="2">
        <v>33.622231500000005</v>
      </c>
      <c r="K1645" s="17" t="s">
        <v>49</v>
      </c>
      <c r="L1645" s="17" t="s">
        <v>50</v>
      </c>
      <c r="M1645" s="17" t="s">
        <v>55</v>
      </c>
    </row>
    <row r="1646" spans="1:13" ht="13.5" x14ac:dyDescent="0.25">
      <c r="A1646" s="3">
        <v>44411</v>
      </c>
      <c r="B1646" s="2">
        <v>41.9544</v>
      </c>
      <c r="C1646" s="2">
        <v>56.251104087812493</v>
      </c>
      <c r="D1646" s="2">
        <v>6.8046963805571181E-2</v>
      </c>
      <c r="E1646" s="2">
        <v>-0.81324824618520342</v>
      </c>
      <c r="F1646" s="2">
        <v>41.940979999999996</v>
      </c>
      <c r="G1646" s="2">
        <v>41.920170000000006</v>
      </c>
      <c r="H1646" s="2">
        <v>41.923864999999992</v>
      </c>
      <c r="I1646" s="2">
        <v>41.853058000000019</v>
      </c>
      <c r="J1646" s="2">
        <v>33.686590999999993</v>
      </c>
      <c r="K1646" s="17" t="s">
        <v>49</v>
      </c>
      <c r="L1646" s="17" t="s">
        <v>50</v>
      </c>
      <c r="M1646" s="17" t="s">
        <v>55</v>
      </c>
    </row>
    <row r="1647" spans="1:13" ht="13.5" x14ac:dyDescent="0.25">
      <c r="A1647" s="3">
        <v>44412</v>
      </c>
      <c r="B1647" s="2">
        <v>41.9544</v>
      </c>
      <c r="C1647" s="2">
        <v>56.251104087812493</v>
      </c>
      <c r="D1647" s="2">
        <v>6.6684186211759311E-2</v>
      </c>
      <c r="E1647" s="2">
        <v>-0.54797843552894243</v>
      </c>
      <c r="F1647" s="2">
        <v>41.9544</v>
      </c>
      <c r="G1647" s="2">
        <v>41.920170000000006</v>
      </c>
      <c r="H1647" s="2">
        <v>41.927219999999991</v>
      </c>
      <c r="I1647" s="2">
        <v>41.858428000000025</v>
      </c>
      <c r="J1647" s="2">
        <v>33.750950500000002</v>
      </c>
      <c r="K1647" s="17" t="s">
        <v>49</v>
      </c>
      <c r="L1647" s="17" t="s">
        <v>50</v>
      </c>
      <c r="M1647" s="17" t="s">
        <v>55</v>
      </c>
    </row>
    <row r="1648" spans="1:13" ht="13.5" x14ac:dyDescent="0.25">
      <c r="A1648" s="3">
        <v>44413</v>
      </c>
      <c r="B1648" s="2">
        <v>41.9544</v>
      </c>
      <c r="C1648" s="2">
        <v>56.251104087812479</v>
      </c>
      <c r="D1648" s="2">
        <v>6.4856549222739091E-2</v>
      </c>
      <c r="E1648" s="2">
        <v>-0.27988699327590405</v>
      </c>
      <c r="F1648" s="2">
        <v>41.9544</v>
      </c>
      <c r="G1648" s="2">
        <v>41.920170000000006</v>
      </c>
      <c r="H1648" s="2">
        <v>41.927219999999991</v>
      </c>
      <c r="I1648" s="2">
        <v>41.866482000000026</v>
      </c>
      <c r="J1648" s="2">
        <v>33.815309999999997</v>
      </c>
      <c r="K1648" s="17" t="s">
        <v>51</v>
      </c>
      <c r="L1648" s="17" t="s">
        <v>51</v>
      </c>
      <c r="M1648" s="17" t="s">
        <v>51</v>
      </c>
    </row>
    <row r="1649" spans="1:13" ht="13.5" x14ac:dyDescent="0.25">
      <c r="A1649" s="3">
        <v>44414</v>
      </c>
      <c r="B1649" s="2">
        <v>42.055100000000003</v>
      </c>
      <c r="C1649" s="2">
        <v>60.693861622036835</v>
      </c>
      <c r="D1649" s="2">
        <v>5.522627466755381E-2</v>
      </c>
      <c r="E1649" s="2">
        <v>-3.9398325927549022E-2</v>
      </c>
      <c r="F1649" s="2">
        <v>41.974540000000005</v>
      </c>
      <c r="G1649" s="2">
        <v>41.930240000000005</v>
      </c>
      <c r="H1649" s="2">
        <v>41.925539999999998</v>
      </c>
      <c r="I1649" s="2">
        <v>41.881652000000024</v>
      </c>
      <c r="J1649" s="2">
        <v>33.880172999999992</v>
      </c>
      <c r="K1649" s="17" t="s">
        <v>49</v>
      </c>
      <c r="L1649" s="17" t="s">
        <v>51</v>
      </c>
      <c r="M1649" s="17" t="s">
        <v>55</v>
      </c>
    </row>
    <row r="1650" spans="1:13" ht="13.5" x14ac:dyDescent="0.25">
      <c r="A1650" s="3">
        <v>44417</v>
      </c>
      <c r="B1650" s="2">
        <v>42.014800000000001</v>
      </c>
      <c r="C1650" s="2">
        <v>58.14886609064645</v>
      </c>
      <c r="D1650" s="2">
        <v>4.7858666116709969E-2</v>
      </c>
      <c r="E1650" s="2">
        <v>0.14721466251055462</v>
      </c>
      <c r="F1650" s="2">
        <v>41.986620000000002</v>
      </c>
      <c r="G1650" s="2">
        <v>41.936949999999996</v>
      </c>
      <c r="H1650" s="2">
        <v>41.92855999999999</v>
      </c>
      <c r="I1650" s="2">
        <v>41.893734000000016</v>
      </c>
      <c r="J1650" s="2">
        <v>33.944834499999999</v>
      </c>
      <c r="K1650" s="17" t="s">
        <v>47</v>
      </c>
      <c r="L1650" s="17" t="s">
        <v>51</v>
      </c>
      <c r="M1650" s="17" t="s">
        <v>53</v>
      </c>
    </row>
    <row r="1651" spans="1:13" ht="13.5" x14ac:dyDescent="0.25">
      <c r="A1651" s="3">
        <v>44419</v>
      </c>
      <c r="B1651" s="2">
        <v>41.9544</v>
      </c>
      <c r="C1651" s="2">
        <v>54.462834363783799</v>
      </c>
      <c r="D1651" s="2">
        <v>4.9734039630067173E-3</v>
      </c>
      <c r="E1651" s="2">
        <v>0.28026736582750533</v>
      </c>
      <c r="F1651" s="2">
        <v>41.986620000000002</v>
      </c>
      <c r="G1651" s="2">
        <v>41.963799999999999</v>
      </c>
      <c r="H1651" s="2">
        <v>41.92855999999999</v>
      </c>
      <c r="I1651" s="2">
        <v>41.889974000000024</v>
      </c>
      <c r="J1651" s="2">
        <v>34.00920949999999</v>
      </c>
      <c r="K1651" s="17" t="s">
        <v>47</v>
      </c>
      <c r="L1651" s="17" t="s">
        <v>51</v>
      </c>
      <c r="M1651" s="17" t="s">
        <v>51</v>
      </c>
    </row>
    <row r="1652" spans="1:13" ht="13.5" x14ac:dyDescent="0.25">
      <c r="A1652" s="3">
        <v>44420</v>
      </c>
      <c r="B1652" s="2">
        <v>42.290100000000002</v>
      </c>
      <c r="C1652" s="2">
        <v>66.988110043158642</v>
      </c>
      <c r="D1652" s="2">
        <v>-2.562471771254593E-2</v>
      </c>
      <c r="E1652" s="2">
        <v>0.38286626185001887</v>
      </c>
      <c r="F1652" s="2">
        <v>42.053759999999997</v>
      </c>
      <c r="G1652" s="2">
        <v>42.004080000000002</v>
      </c>
      <c r="H1652" s="2">
        <v>41.945344999999996</v>
      </c>
      <c r="I1652" s="2">
        <v>41.905682000000027</v>
      </c>
      <c r="J1652" s="2">
        <v>34.075277999999997</v>
      </c>
      <c r="K1652" s="17" t="s">
        <v>49</v>
      </c>
      <c r="L1652" s="17" t="s">
        <v>51</v>
      </c>
      <c r="M1652" s="17" t="s">
        <v>55</v>
      </c>
    </row>
    <row r="1653" spans="1:13" ht="13.5" x14ac:dyDescent="0.25">
      <c r="A1653" s="3">
        <v>44424</v>
      </c>
      <c r="B1653" s="2">
        <v>42.290100000000002</v>
      </c>
      <c r="C1653" s="2">
        <v>66.988110043158642</v>
      </c>
      <c r="D1653" s="2">
        <v>-4.3572821957361896E-2</v>
      </c>
      <c r="E1653" s="2">
        <v>0.42940501456463948</v>
      </c>
      <c r="F1653" s="2">
        <v>42.120899999999999</v>
      </c>
      <c r="G1653" s="2">
        <v>42.037649999999999</v>
      </c>
      <c r="H1653" s="2">
        <v>41.962130000000002</v>
      </c>
      <c r="I1653" s="2">
        <v>41.911052000000019</v>
      </c>
      <c r="J1653" s="2">
        <v>34.144409499999995</v>
      </c>
      <c r="K1653" s="17" t="s">
        <v>49</v>
      </c>
      <c r="L1653" s="17" t="s">
        <v>51</v>
      </c>
      <c r="M1653" s="17" t="s">
        <v>55</v>
      </c>
    </row>
    <row r="1654" spans="1:13" ht="13.5" x14ac:dyDescent="0.25">
      <c r="A1654" s="3">
        <v>44425</v>
      </c>
      <c r="B1654" s="2">
        <v>42.625700000000002</v>
      </c>
      <c r="C1654" s="2">
        <v>74.970228388714077</v>
      </c>
      <c r="D1654" s="2">
        <v>-8.5823070901788867E-2</v>
      </c>
      <c r="E1654" s="2">
        <v>0.42931291659738746</v>
      </c>
      <c r="F1654" s="2">
        <v>42.235019999999999</v>
      </c>
      <c r="G1654" s="2">
        <v>42.104779999999998</v>
      </c>
      <c r="H1654" s="2">
        <v>42.00240500000001</v>
      </c>
      <c r="I1654" s="2">
        <v>41.931190000000022</v>
      </c>
      <c r="J1654" s="2">
        <v>34.212125499999985</v>
      </c>
      <c r="K1654" s="17" t="s">
        <v>49</v>
      </c>
      <c r="L1654" s="17" t="s">
        <v>51</v>
      </c>
      <c r="M1654" s="17" t="s">
        <v>55</v>
      </c>
    </row>
    <row r="1655" spans="1:13" ht="13.5" x14ac:dyDescent="0.25">
      <c r="A1655" s="3">
        <v>44426</v>
      </c>
      <c r="B1655" s="2">
        <v>42.3035</v>
      </c>
      <c r="C1655" s="2">
        <v>59.976292296772314</v>
      </c>
      <c r="D1655" s="2">
        <v>-0.10173055288500876</v>
      </c>
      <c r="E1655" s="2">
        <v>0.39205642295864729</v>
      </c>
      <c r="F1655" s="2">
        <v>42.292760000000001</v>
      </c>
      <c r="G1655" s="2">
        <v>42.139690000000002</v>
      </c>
      <c r="H1655" s="2">
        <v>42.029930000000014</v>
      </c>
      <c r="I1655" s="2">
        <v>41.95092600000001</v>
      </c>
      <c r="J1655" s="2">
        <v>34.279776999999989</v>
      </c>
      <c r="K1655" s="17" t="s">
        <v>49</v>
      </c>
      <c r="L1655" s="17" t="s">
        <v>51</v>
      </c>
      <c r="M1655" s="17" t="s">
        <v>55</v>
      </c>
    </row>
    <row r="1656" spans="1:13" ht="13.5" x14ac:dyDescent="0.25">
      <c r="A1656" s="3">
        <v>44427</v>
      </c>
      <c r="B1656" s="2">
        <v>42.625700000000002</v>
      </c>
      <c r="C1656" s="2">
        <v>67.069058604725342</v>
      </c>
      <c r="D1656" s="2">
        <v>-0.14087937149995611</v>
      </c>
      <c r="E1656" s="2">
        <v>0.33763339740212317</v>
      </c>
      <c r="F1656" s="2">
        <v>42.427020000000006</v>
      </c>
      <c r="G1656" s="2">
        <v>42.20682</v>
      </c>
      <c r="H1656" s="2">
        <v>42.063495000000017</v>
      </c>
      <c r="I1656" s="2">
        <v>41.970930000000017</v>
      </c>
      <c r="J1656" s="2">
        <v>34.349039499999982</v>
      </c>
      <c r="K1656" s="17" t="s">
        <v>49</v>
      </c>
      <c r="L1656" s="17" t="s">
        <v>51</v>
      </c>
      <c r="M1656" s="17" t="s">
        <v>55</v>
      </c>
    </row>
    <row r="1657" spans="1:13" ht="13.5" x14ac:dyDescent="0.25">
      <c r="A1657" s="3">
        <v>44428</v>
      </c>
      <c r="B1657" s="2">
        <v>43.028500000000001</v>
      </c>
      <c r="C1657" s="2">
        <v>73.412494256086532</v>
      </c>
      <c r="D1657" s="2">
        <v>-0.20743323940055802</v>
      </c>
      <c r="E1657" s="2">
        <v>0.29466689586385197</v>
      </c>
      <c r="F1657" s="2">
        <v>42.5747</v>
      </c>
      <c r="G1657" s="2">
        <v>42.314229999999995</v>
      </c>
      <c r="H1657" s="2">
        <v>42.117200000000011</v>
      </c>
      <c r="I1657" s="2">
        <v>41.991740000000007</v>
      </c>
      <c r="J1657" s="2">
        <v>34.420315999999985</v>
      </c>
      <c r="K1657" s="17" t="s">
        <v>49</v>
      </c>
      <c r="L1657" s="17" t="s">
        <v>51</v>
      </c>
      <c r="M1657" s="17" t="s">
        <v>55</v>
      </c>
    </row>
    <row r="1658" spans="1:13" ht="13.5" x14ac:dyDescent="0.25">
      <c r="A1658" s="3">
        <v>44431</v>
      </c>
      <c r="B1658" s="2">
        <v>42.625700000000002</v>
      </c>
      <c r="C1658" s="2">
        <v>60.799815428535169</v>
      </c>
      <c r="D1658" s="2">
        <v>-0.23961609044062726</v>
      </c>
      <c r="E1658" s="2">
        <v>0.24446268890002054</v>
      </c>
      <c r="F1658" s="2">
        <v>42.641820000000003</v>
      </c>
      <c r="G1658" s="2">
        <v>42.381360000000001</v>
      </c>
      <c r="H1658" s="2">
        <v>42.150765000000014</v>
      </c>
      <c r="I1658" s="2">
        <v>42.011072000000013</v>
      </c>
      <c r="J1658" s="2">
        <v>34.489578499999979</v>
      </c>
      <c r="K1658" s="17" t="s">
        <v>49</v>
      </c>
      <c r="L1658" s="17" t="s">
        <v>51</v>
      </c>
      <c r="M1658" s="17" t="s">
        <v>55</v>
      </c>
    </row>
    <row r="1659" spans="1:13" ht="13.5" x14ac:dyDescent="0.25">
      <c r="A1659" s="3">
        <v>44432</v>
      </c>
      <c r="B1659" s="2">
        <v>42.625700000000002</v>
      </c>
      <c r="C1659" s="2">
        <v>60.799815428535176</v>
      </c>
      <c r="D1659" s="2">
        <v>-0.25425774193422512</v>
      </c>
      <c r="E1659" s="2">
        <v>0.19468974137604997</v>
      </c>
      <c r="F1659" s="2">
        <v>42.641820000000003</v>
      </c>
      <c r="G1659" s="2">
        <v>42.438419999999994</v>
      </c>
      <c r="H1659" s="2">
        <v>42.184330000000017</v>
      </c>
      <c r="I1659" s="2">
        <v>42.028794000000005</v>
      </c>
      <c r="J1659" s="2">
        <v>34.55884099999998</v>
      </c>
      <c r="K1659" s="17" t="s">
        <v>49</v>
      </c>
      <c r="L1659" s="17" t="s">
        <v>51</v>
      </c>
      <c r="M1659" s="17" t="s">
        <v>51</v>
      </c>
    </row>
    <row r="1660" spans="1:13" ht="13.5" x14ac:dyDescent="0.25">
      <c r="A1660" s="3">
        <v>44433</v>
      </c>
      <c r="B1660" s="2">
        <v>42.625700000000002</v>
      </c>
      <c r="C1660" s="2">
        <v>60.799815428535169</v>
      </c>
      <c r="D1660" s="2">
        <v>-0.27553416128750996</v>
      </c>
      <c r="E1660" s="2">
        <v>0.14693989219427211</v>
      </c>
      <c r="F1660" s="2">
        <v>42.70626</v>
      </c>
      <c r="G1660" s="2">
        <v>42.499510000000001</v>
      </c>
      <c r="H1660" s="2">
        <v>42.218230000000013</v>
      </c>
      <c r="I1660" s="2">
        <v>42.043830000000007</v>
      </c>
      <c r="J1660" s="2">
        <v>34.628103499999973</v>
      </c>
      <c r="K1660" s="17" t="s">
        <v>49</v>
      </c>
      <c r="L1660" s="17" t="s">
        <v>51</v>
      </c>
      <c r="M1660" s="17" t="s">
        <v>55</v>
      </c>
    </row>
    <row r="1661" spans="1:13" ht="13.5" x14ac:dyDescent="0.25">
      <c r="A1661" s="3">
        <v>44434</v>
      </c>
      <c r="B1661" s="2">
        <v>42.961300000000001</v>
      </c>
      <c r="C1661" s="2">
        <v>66.745180093157146</v>
      </c>
      <c r="D1661" s="2">
        <v>-0.33017712048125958</v>
      </c>
      <c r="E1661" s="2">
        <v>9.4112114085062745E-2</v>
      </c>
      <c r="F1661" s="2">
        <v>42.773379999999996</v>
      </c>
      <c r="G1661" s="2">
        <v>42.600200000000001</v>
      </c>
      <c r="H1661" s="2">
        <v>42.282000000000011</v>
      </c>
      <c r="I1661" s="2">
        <v>42.066652000000012</v>
      </c>
      <c r="J1661" s="2">
        <v>34.701364499999976</v>
      </c>
      <c r="K1661" s="17" t="s">
        <v>49</v>
      </c>
      <c r="L1661" s="17" t="s">
        <v>51</v>
      </c>
      <c r="M1661" s="17" t="s">
        <v>55</v>
      </c>
    </row>
    <row r="1662" spans="1:13" ht="13.5" x14ac:dyDescent="0.25">
      <c r="A1662" s="3">
        <v>44435</v>
      </c>
      <c r="B1662" s="2">
        <v>43.162700000000001</v>
      </c>
      <c r="C1662" s="2">
        <v>69.713817267543874</v>
      </c>
      <c r="D1662" s="2">
        <v>-0.34397286206630895</v>
      </c>
      <c r="E1662" s="2">
        <v>4.2457660938550072E-2</v>
      </c>
      <c r="F1662" s="2">
        <v>42.800220000000003</v>
      </c>
      <c r="G1662" s="2">
        <v>42.687460000000002</v>
      </c>
      <c r="H1662" s="2">
        <v>42.345770000000009</v>
      </c>
      <c r="I1662" s="2">
        <v>42.090952000000009</v>
      </c>
      <c r="J1662" s="2">
        <v>34.775787499999971</v>
      </c>
      <c r="K1662" s="17" t="s">
        <v>49</v>
      </c>
      <c r="L1662" s="17" t="s">
        <v>51</v>
      </c>
      <c r="M1662" s="17" t="s">
        <v>55</v>
      </c>
    </row>
    <row r="1663" spans="1:13" ht="13.5" x14ac:dyDescent="0.25">
      <c r="A1663" s="3">
        <v>44438</v>
      </c>
      <c r="B1663" s="2">
        <v>43.296999999999997</v>
      </c>
      <c r="C1663" s="2">
        <v>71.538398031661856</v>
      </c>
      <c r="D1663" s="2">
        <v>-0.37075388054957159</v>
      </c>
      <c r="E1663" s="2">
        <v>1.4876277025479997E-2</v>
      </c>
      <c r="F1663" s="2">
        <v>42.934480000000001</v>
      </c>
      <c r="G1663" s="2">
        <v>42.788150000000009</v>
      </c>
      <c r="H1663" s="2">
        <v>42.412900000000015</v>
      </c>
      <c r="I1663" s="2">
        <v>42.117804000000007</v>
      </c>
      <c r="J1663" s="2">
        <v>34.849195499999972</v>
      </c>
      <c r="K1663" s="17" t="s">
        <v>49</v>
      </c>
      <c r="L1663" s="17" t="s">
        <v>51</v>
      </c>
      <c r="M1663" s="17" t="s">
        <v>55</v>
      </c>
    </row>
    <row r="1664" spans="1:13" ht="13.5" x14ac:dyDescent="0.25">
      <c r="A1664" s="3">
        <v>44439</v>
      </c>
      <c r="B1664" s="2">
        <v>43.296999999999997</v>
      </c>
      <c r="C1664" s="2">
        <v>71.538398031661856</v>
      </c>
      <c r="D1664" s="2">
        <v>-0.34735491918403483</v>
      </c>
      <c r="E1664" s="2">
        <v>1.4665353721347429E-2</v>
      </c>
      <c r="F1664" s="2">
        <v>43.068740000000005</v>
      </c>
      <c r="G1664" s="2">
        <v>42.855280000000008</v>
      </c>
      <c r="H1664" s="2">
        <v>42.480030000000014</v>
      </c>
      <c r="I1664" s="2">
        <v>42.144656000000005</v>
      </c>
      <c r="J1664" s="2">
        <v>34.922587999999976</v>
      </c>
      <c r="K1664" s="17" t="s">
        <v>49</v>
      </c>
      <c r="L1664" s="17" t="s">
        <v>51</v>
      </c>
      <c r="M1664" s="17" t="s">
        <v>55</v>
      </c>
    </row>
    <row r="1665" spans="1:13" ht="13.5" x14ac:dyDescent="0.25">
      <c r="A1665" s="3">
        <v>44440</v>
      </c>
      <c r="B1665" s="2">
        <v>42.954599999999999</v>
      </c>
      <c r="C1665" s="2">
        <v>60.721808243943435</v>
      </c>
      <c r="D1665" s="2">
        <v>-0.35692034923457783</v>
      </c>
      <c r="E1665" s="2">
        <v>1.4657535943669017E-2</v>
      </c>
      <c r="F1665" s="2">
        <v>43.134519999999995</v>
      </c>
      <c r="G1665" s="2">
        <v>42.920390000000012</v>
      </c>
      <c r="H1665" s="2">
        <v>42.530040000000014</v>
      </c>
      <c r="I1665" s="2">
        <v>42.164794000000008</v>
      </c>
      <c r="J1665" s="2">
        <v>34.994577999999976</v>
      </c>
      <c r="K1665" s="17" t="s">
        <v>49</v>
      </c>
      <c r="L1665" s="17" t="s">
        <v>51</v>
      </c>
      <c r="M1665" s="17" t="s">
        <v>55</v>
      </c>
    </row>
    <row r="1666" spans="1:13" ht="13.5" x14ac:dyDescent="0.25">
      <c r="A1666" s="3">
        <v>44441</v>
      </c>
      <c r="B1666" s="2">
        <v>42.625700000000002</v>
      </c>
      <c r="C1666" s="2">
        <v>52.508868938857475</v>
      </c>
      <c r="D1666" s="2">
        <v>-0.29383491295811837</v>
      </c>
      <c r="E1666" s="2">
        <v>-4.9738116511766177E-3</v>
      </c>
      <c r="F1666" s="2">
        <v>43.067399999999999</v>
      </c>
      <c r="G1666" s="2">
        <v>42.920390000000005</v>
      </c>
      <c r="H1666" s="2">
        <v>42.56360500000001</v>
      </c>
      <c r="I1666" s="2">
        <v>42.179562000000004</v>
      </c>
      <c r="J1666" s="2">
        <v>35.065387499999972</v>
      </c>
      <c r="K1666" s="17" t="s">
        <v>47</v>
      </c>
      <c r="L1666" s="17" t="s">
        <v>51</v>
      </c>
      <c r="M1666" s="17" t="s">
        <v>52</v>
      </c>
    </row>
    <row r="1667" spans="1:13" ht="13.5" x14ac:dyDescent="0.25">
      <c r="A1667" s="3">
        <v>44442</v>
      </c>
      <c r="B1667" s="2">
        <v>42.941200000000002</v>
      </c>
      <c r="C1667" s="2">
        <v>58.331061063310308</v>
      </c>
      <c r="D1667" s="2">
        <v>-0.20246159493003546</v>
      </c>
      <c r="E1667" s="2">
        <v>-2.123245472952854E-2</v>
      </c>
      <c r="F1667" s="2">
        <v>43.023099999999999</v>
      </c>
      <c r="G1667" s="2">
        <v>42.911659999999998</v>
      </c>
      <c r="H1667" s="2">
        <v>42.612945000000011</v>
      </c>
      <c r="I1667" s="2">
        <v>42.200640000000014</v>
      </c>
      <c r="J1667" s="2">
        <v>35.136273999999979</v>
      </c>
      <c r="K1667" s="17" t="s">
        <v>47</v>
      </c>
      <c r="L1667" s="17" t="s">
        <v>51</v>
      </c>
      <c r="M1667" s="17" t="s">
        <v>52</v>
      </c>
    </row>
    <row r="1668" spans="1:13" ht="13.5" x14ac:dyDescent="0.25">
      <c r="A1668" s="3">
        <v>44445</v>
      </c>
      <c r="B1668" s="2">
        <v>42.625700000000002</v>
      </c>
      <c r="C1668" s="2">
        <v>51.528032935439356</v>
      </c>
      <c r="D1668" s="2">
        <v>-0.16616954696011277</v>
      </c>
      <c r="E1668" s="2">
        <v>-2.5175257380377344E-2</v>
      </c>
      <c r="F1668" s="2">
        <v>42.888840000000002</v>
      </c>
      <c r="G1668" s="2">
        <v>42.911659999999998</v>
      </c>
      <c r="H1668" s="2">
        <v>42.646510000000006</v>
      </c>
      <c r="I1668" s="2">
        <v>42.215274000000008</v>
      </c>
      <c r="J1668" s="2">
        <v>35.206309999999974</v>
      </c>
      <c r="K1668" s="17" t="s">
        <v>47</v>
      </c>
      <c r="L1668" s="17" t="s">
        <v>48</v>
      </c>
      <c r="M1668" s="17" t="s">
        <v>52</v>
      </c>
    </row>
    <row r="1669" spans="1:13" ht="13.5" x14ac:dyDescent="0.25">
      <c r="A1669" s="3">
        <v>44446</v>
      </c>
      <c r="B1669" s="2">
        <v>42.625700000000002</v>
      </c>
      <c r="C1669" s="2">
        <v>51.528032935439356</v>
      </c>
      <c r="D1669" s="2">
        <v>-0.13584193619210794</v>
      </c>
      <c r="E1669" s="2">
        <v>-3.1882012541963392E-2</v>
      </c>
      <c r="F1669" s="2">
        <v>42.754579999999997</v>
      </c>
      <c r="G1669" s="2">
        <v>42.911659999999998</v>
      </c>
      <c r="H1669" s="2">
        <v>42.67504000000001</v>
      </c>
      <c r="I1669" s="2">
        <v>42.229908000000002</v>
      </c>
      <c r="J1669" s="2">
        <v>35.275881999999967</v>
      </c>
      <c r="K1669" s="17" t="s">
        <v>47</v>
      </c>
      <c r="L1669" s="17" t="s">
        <v>48</v>
      </c>
      <c r="M1669" s="17" t="s">
        <v>52</v>
      </c>
    </row>
    <row r="1670" spans="1:13" ht="13.5" x14ac:dyDescent="0.25">
      <c r="A1670" s="3">
        <v>44447</v>
      </c>
      <c r="B1670" s="2">
        <v>42.612299999999998</v>
      </c>
      <c r="C1670" s="2">
        <v>51.23370400885775</v>
      </c>
      <c r="D1670" s="2">
        <v>-0.1095403387392011</v>
      </c>
      <c r="E1670" s="2">
        <v>-3.4524379234476009E-2</v>
      </c>
      <c r="F1670" s="2">
        <v>42.686120000000003</v>
      </c>
      <c r="G1670" s="2">
        <v>42.910319999999999</v>
      </c>
      <c r="H1670" s="2">
        <v>42.704915000000014</v>
      </c>
      <c r="I1670" s="2">
        <v>42.243735999999998</v>
      </c>
      <c r="J1670" s="2">
        <v>35.345077499999967</v>
      </c>
      <c r="K1670" s="17" t="s">
        <v>47</v>
      </c>
      <c r="L1670" s="17" t="s">
        <v>48</v>
      </c>
      <c r="M1670" s="17" t="s">
        <v>52</v>
      </c>
    </row>
    <row r="1671" spans="1:13" ht="13.5" x14ac:dyDescent="0.25">
      <c r="A1671" s="3">
        <v>44448</v>
      </c>
      <c r="B1671" s="2">
        <v>42.619</v>
      </c>
      <c r="C1671" s="2">
        <v>51.383234627816094</v>
      </c>
      <c r="D1671" s="2">
        <v>-3.6398171632349374E-2</v>
      </c>
      <c r="E1671" s="2">
        <v>-4.2214140474777624E-2</v>
      </c>
      <c r="F1671" s="2">
        <v>42.684780000000003</v>
      </c>
      <c r="G1671" s="2">
        <v>42.876089999999998</v>
      </c>
      <c r="H1671" s="2">
        <v>42.738145000000017</v>
      </c>
      <c r="I1671" s="2">
        <v>42.256356000000004</v>
      </c>
      <c r="J1671" s="2">
        <v>35.415079999999968</v>
      </c>
      <c r="K1671" s="17" t="s">
        <v>47</v>
      </c>
      <c r="L1671" s="17" t="s">
        <v>51</v>
      </c>
      <c r="M1671" s="17" t="s">
        <v>52</v>
      </c>
    </row>
    <row r="1672" spans="1:13" ht="13.5" x14ac:dyDescent="0.25">
      <c r="A1672" s="3">
        <v>44449</v>
      </c>
      <c r="B1672" s="2">
        <v>42.491399999999999</v>
      </c>
      <c r="C1672" s="2">
        <v>48.343017043592454</v>
      </c>
      <c r="D1672" s="2">
        <v>6.5659060962850901E-2</v>
      </c>
      <c r="E1672" s="2">
        <v>-5.9553257502295467E-2</v>
      </c>
      <c r="F1672" s="2">
        <v>42.594819999999999</v>
      </c>
      <c r="G1672" s="2">
        <v>42.808959999999999</v>
      </c>
      <c r="H1672" s="2">
        <v>42.748210000000014</v>
      </c>
      <c r="I1672" s="2">
        <v>42.268304000000001</v>
      </c>
      <c r="J1672" s="2">
        <v>35.483670999999966</v>
      </c>
      <c r="K1672" s="17" t="s">
        <v>47</v>
      </c>
      <c r="L1672" s="17" t="s">
        <v>48</v>
      </c>
      <c r="M1672" s="17" t="s">
        <v>52</v>
      </c>
    </row>
    <row r="1673" spans="1:13" ht="13.5" x14ac:dyDescent="0.25">
      <c r="A1673" s="3">
        <v>44452</v>
      </c>
      <c r="B1673" s="2">
        <v>42.222900000000003</v>
      </c>
      <c r="C1673" s="2">
        <v>42.627547990915446</v>
      </c>
      <c r="D1673" s="2">
        <v>0.19307074962332393</v>
      </c>
      <c r="E1673" s="2">
        <v>-8.6426892802975358E-2</v>
      </c>
      <c r="F1673" s="2">
        <v>42.51426</v>
      </c>
      <c r="G1673" s="2">
        <v>42.701549999999997</v>
      </c>
      <c r="H1673" s="2">
        <v>42.744850000000014</v>
      </c>
      <c r="I1673" s="2">
        <v>42.273674</v>
      </c>
      <c r="J1673" s="2">
        <v>35.551615999999967</v>
      </c>
      <c r="K1673" s="17" t="s">
        <v>47</v>
      </c>
      <c r="L1673" s="17" t="s">
        <v>48</v>
      </c>
      <c r="M1673" s="17" t="s">
        <v>52</v>
      </c>
    </row>
    <row r="1674" spans="1:13" ht="13.5" x14ac:dyDescent="0.25">
      <c r="A1674" s="3">
        <v>44453</v>
      </c>
      <c r="B1674" s="2">
        <v>42.290100000000002</v>
      </c>
      <c r="C1674" s="2">
        <v>44.399320236608233</v>
      </c>
      <c r="D1674" s="2">
        <v>0.2979571638202998</v>
      </c>
      <c r="E1674" s="2">
        <v>-0.11209727344929761</v>
      </c>
      <c r="F1674" s="2">
        <v>42.447140000000005</v>
      </c>
      <c r="G1674" s="2">
        <v>42.600859999999997</v>
      </c>
      <c r="H1674" s="2">
        <v>42.728070000000017</v>
      </c>
      <c r="I1674" s="2">
        <v>42.280388000000002</v>
      </c>
      <c r="J1674" s="2">
        <v>35.61842749999996</v>
      </c>
      <c r="K1674" s="17" t="s">
        <v>47</v>
      </c>
      <c r="L1674" s="17" t="s">
        <v>48</v>
      </c>
      <c r="M1674" s="17" t="s">
        <v>52</v>
      </c>
    </row>
    <row r="1675" spans="1:13" ht="13.5" x14ac:dyDescent="0.25">
      <c r="A1675" s="3">
        <v>44454</v>
      </c>
      <c r="B1675" s="2">
        <v>42.021599999999999</v>
      </c>
      <c r="C1675" s="2">
        <v>39.191499108053819</v>
      </c>
      <c r="D1675" s="2">
        <v>0.35542421581143913</v>
      </c>
      <c r="E1675" s="2">
        <v>-0.13274381122778345</v>
      </c>
      <c r="F1675" s="2">
        <v>42.329000000000001</v>
      </c>
      <c r="G1675" s="2">
        <v>42.507559999999998</v>
      </c>
      <c r="H1675" s="2">
        <v>42.713975000000019</v>
      </c>
      <c r="I1675" s="2">
        <v>42.281732000000005</v>
      </c>
      <c r="J1675" s="2">
        <v>35.680802499999963</v>
      </c>
      <c r="K1675" s="17" t="s">
        <v>47</v>
      </c>
      <c r="L1675" s="17" t="s">
        <v>48</v>
      </c>
      <c r="M1675" s="17" t="s">
        <v>52</v>
      </c>
    </row>
    <row r="1676" spans="1:13" ht="13.5" x14ac:dyDescent="0.25">
      <c r="A1676" s="3">
        <v>44455</v>
      </c>
      <c r="B1676" s="2">
        <v>42.155799999999999</v>
      </c>
      <c r="C1676" s="2">
        <v>42.802672834996528</v>
      </c>
      <c r="D1676" s="2">
        <v>0.34648957887216625</v>
      </c>
      <c r="E1676" s="2">
        <v>-0.1402663126101702</v>
      </c>
      <c r="F1676" s="2">
        <v>42.236360000000005</v>
      </c>
      <c r="G1676" s="2">
        <v>42.460569999999997</v>
      </c>
      <c r="H1676" s="2">
        <v>42.690480000000008</v>
      </c>
      <c r="I1676" s="2">
        <v>42.287102000000004</v>
      </c>
      <c r="J1676" s="2">
        <v>35.746168999999966</v>
      </c>
      <c r="K1676" s="17" t="s">
        <v>49</v>
      </c>
      <c r="L1676" s="17" t="s">
        <v>51</v>
      </c>
      <c r="M1676" s="17" t="s">
        <v>54</v>
      </c>
    </row>
    <row r="1677" spans="1:13" ht="13.5" x14ac:dyDescent="0.25">
      <c r="A1677" s="3">
        <v>44456</v>
      </c>
      <c r="B1677" s="2">
        <v>41.685899999999997</v>
      </c>
      <c r="C1677" s="2">
        <v>34.971365205883117</v>
      </c>
      <c r="D1677" s="2">
        <v>0.42424176270753122</v>
      </c>
      <c r="E1677" s="2">
        <v>-0.1339693408225692</v>
      </c>
      <c r="F1677" s="2">
        <v>42.07526</v>
      </c>
      <c r="G1677" s="2">
        <v>42.335039999999999</v>
      </c>
      <c r="H1677" s="2">
        <v>42.623350000000002</v>
      </c>
      <c r="I1677" s="2">
        <v>42.283073999999999</v>
      </c>
      <c r="J1677" s="2">
        <v>35.807638999999966</v>
      </c>
      <c r="K1677" s="17" t="s">
        <v>49</v>
      </c>
      <c r="L1677" s="17" t="s">
        <v>51</v>
      </c>
      <c r="M1677" s="17" t="s">
        <v>54</v>
      </c>
    </row>
    <row r="1678" spans="1:13" ht="13.5" x14ac:dyDescent="0.25">
      <c r="A1678" s="3">
        <v>44459</v>
      </c>
      <c r="B1678" s="2">
        <v>41.685899999999997</v>
      </c>
      <c r="C1678" s="2">
        <v>34.971365205883117</v>
      </c>
      <c r="D1678" s="2">
        <v>0.44609100345936525</v>
      </c>
      <c r="E1678" s="2">
        <v>-0.1305290206327942</v>
      </c>
      <c r="F1678" s="2">
        <v>41.967860000000002</v>
      </c>
      <c r="G1678" s="2">
        <v>42.241059999999997</v>
      </c>
      <c r="H1678" s="2">
        <v>42.576359999999994</v>
      </c>
      <c r="I1678" s="2">
        <v>42.277704</v>
      </c>
      <c r="J1678" s="2">
        <v>35.870655999999961</v>
      </c>
      <c r="K1678" s="17" t="s">
        <v>49</v>
      </c>
      <c r="L1678" s="17" t="s">
        <v>50</v>
      </c>
      <c r="M1678" s="17" t="s">
        <v>54</v>
      </c>
    </row>
    <row r="1679" spans="1:13" ht="13.5" x14ac:dyDescent="0.25">
      <c r="A1679" s="3">
        <v>44460</v>
      </c>
      <c r="B1679" s="2">
        <v>41.685899999999997</v>
      </c>
      <c r="C1679" s="2">
        <v>34.971365205883117</v>
      </c>
      <c r="D1679" s="2">
        <v>0.46883566782665298</v>
      </c>
      <c r="E1679" s="2">
        <v>-0.13210859225643073</v>
      </c>
      <c r="F1679" s="2">
        <v>41.847020000000001</v>
      </c>
      <c r="G1679" s="2">
        <v>42.147080000000003</v>
      </c>
      <c r="H1679" s="2">
        <v>42.529369999999993</v>
      </c>
      <c r="I1679" s="2">
        <v>42.269647999999997</v>
      </c>
      <c r="J1679" s="2">
        <v>35.934446499999964</v>
      </c>
      <c r="K1679" s="17" t="s">
        <v>49</v>
      </c>
      <c r="L1679" s="17" t="s">
        <v>50</v>
      </c>
      <c r="M1679" s="17" t="s">
        <v>54</v>
      </c>
    </row>
    <row r="1680" spans="1:13" ht="13.5" x14ac:dyDescent="0.25">
      <c r="A1680" s="3">
        <v>44461</v>
      </c>
      <c r="B1680" s="2">
        <v>41.685899999999997</v>
      </c>
      <c r="C1680" s="2">
        <v>34.971365205883117</v>
      </c>
      <c r="D1680" s="2">
        <v>0.48996113799672969</v>
      </c>
      <c r="E1680" s="2">
        <v>-0.1387244750118907</v>
      </c>
      <c r="F1680" s="2">
        <v>41.779880000000006</v>
      </c>
      <c r="G1680" s="2">
        <v>42.05444</v>
      </c>
      <c r="H1680" s="2">
        <v>42.482379999999992</v>
      </c>
      <c r="I1680" s="2">
        <v>42.264278000000004</v>
      </c>
      <c r="J1680" s="2">
        <v>35.997463499999967</v>
      </c>
      <c r="K1680" s="17" t="s">
        <v>49</v>
      </c>
      <c r="L1680" s="17" t="s">
        <v>50</v>
      </c>
      <c r="M1680" s="17" t="s">
        <v>54</v>
      </c>
    </row>
    <row r="1681" spans="1:13" ht="13.5" x14ac:dyDescent="0.25">
      <c r="A1681" s="3">
        <v>44462</v>
      </c>
      <c r="B1681" s="2">
        <v>41.813499999999998</v>
      </c>
      <c r="C1681" s="2">
        <v>39.044776695924057</v>
      </c>
      <c r="D1681" s="2">
        <v>0.50306501191349895</v>
      </c>
      <c r="E1681" s="2">
        <v>-0.13729476411006067</v>
      </c>
      <c r="F1681" s="2">
        <v>41.711419999999997</v>
      </c>
      <c r="G1681" s="2">
        <v>41.973889999999997</v>
      </c>
      <c r="H1681" s="2">
        <v>42.424989999999994</v>
      </c>
      <c r="I1681" s="2">
        <v>42.261460000000007</v>
      </c>
      <c r="J1681" s="2">
        <v>36.062664999999967</v>
      </c>
      <c r="K1681" s="17" t="s">
        <v>49</v>
      </c>
      <c r="L1681" s="17" t="s">
        <v>51</v>
      </c>
      <c r="M1681" s="17" t="s">
        <v>54</v>
      </c>
    </row>
    <row r="1682" spans="1:13" ht="13.5" x14ac:dyDescent="0.25">
      <c r="A1682" s="3">
        <v>44463</v>
      </c>
      <c r="B1682" s="2">
        <v>41.753</v>
      </c>
      <c r="C1682" s="2">
        <v>37.834644842446686</v>
      </c>
      <c r="D1682" s="2">
        <v>0.50162884461850155</v>
      </c>
      <c r="E1682" s="2">
        <v>-0.16080089441820841</v>
      </c>
      <c r="F1682" s="2">
        <v>41.724839999999993</v>
      </c>
      <c r="G1682" s="2">
        <v>41.90005</v>
      </c>
      <c r="H1682" s="2">
        <v>42.354504999999996</v>
      </c>
      <c r="I1682" s="2">
        <v>42.257432000000009</v>
      </c>
      <c r="J1682" s="2">
        <v>36.127563999999971</v>
      </c>
      <c r="K1682" s="17" t="s">
        <v>47</v>
      </c>
      <c r="L1682" s="17" t="s">
        <v>51</v>
      </c>
      <c r="M1682" s="17" t="s">
        <v>53</v>
      </c>
    </row>
    <row r="1683" spans="1:13" ht="13.5" x14ac:dyDescent="0.25">
      <c r="A1683" s="3">
        <v>44466</v>
      </c>
      <c r="B1683" s="2">
        <v>42.961300000000001</v>
      </c>
      <c r="C1683" s="2">
        <v>62.699587712501248</v>
      </c>
      <c r="D1683" s="2">
        <v>0.37239049309543049</v>
      </c>
      <c r="E1683" s="2">
        <v>-0.20647890949271036</v>
      </c>
      <c r="F1683" s="2">
        <v>41.979919999999993</v>
      </c>
      <c r="G1683" s="2">
        <v>41.973889999999997</v>
      </c>
      <c r="H1683" s="2">
        <v>42.33771999999999</v>
      </c>
      <c r="I1683" s="2">
        <v>42.277569999999997</v>
      </c>
      <c r="J1683" s="2">
        <v>36.196957999999967</v>
      </c>
      <c r="K1683" s="17" t="s">
        <v>49</v>
      </c>
      <c r="L1683" s="17" t="s">
        <v>50</v>
      </c>
      <c r="M1683" s="17" t="s">
        <v>55</v>
      </c>
    </row>
    <row r="1684" spans="1:13" ht="13.5" x14ac:dyDescent="0.25">
      <c r="A1684" s="3">
        <v>44467</v>
      </c>
      <c r="B1684" s="2">
        <v>41.6389</v>
      </c>
      <c r="C1684" s="2">
        <v>42.611499327056343</v>
      </c>
      <c r="D1684" s="2">
        <v>0.36677081035689696</v>
      </c>
      <c r="E1684" s="2">
        <v>-0.30569981927841727</v>
      </c>
      <c r="F1684" s="2">
        <v>41.97052</v>
      </c>
      <c r="G1684" s="2">
        <v>41.908769999999997</v>
      </c>
      <c r="H1684" s="2">
        <v>42.254814999999994</v>
      </c>
      <c r="I1684" s="2">
        <v>42.273944</v>
      </c>
      <c r="J1684" s="2">
        <v>36.256645999999961</v>
      </c>
      <c r="K1684" s="17" t="s">
        <v>49</v>
      </c>
      <c r="L1684" s="17" t="s">
        <v>50</v>
      </c>
      <c r="M1684" s="17" t="s">
        <v>54</v>
      </c>
    </row>
    <row r="1685" spans="1:13" ht="13.5" x14ac:dyDescent="0.25">
      <c r="A1685" s="3">
        <v>44468</v>
      </c>
      <c r="B1685" s="2">
        <v>42.122199999999999</v>
      </c>
      <c r="C1685" s="2">
        <v>49.037795925320808</v>
      </c>
      <c r="D1685" s="2">
        <v>0.28850159099927453</v>
      </c>
      <c r="E1685" s="2">
        <v>-0.48018822832619112</v>
      </c>
      <c r="F1685" s="2">
        <v>42.057779999999994</v>
      </c>
      <c r="G1685" s="2">
        <v>41.91883</v>
      </c>
      <c r="H1685" s="2">
        <v>42.213194999999999</v>
      </c>
      <c r="I1685" s="2">
        <v>42.281327999999995</v>
      </c>
      <c r="J1685" s="2">
        <v>36.315810999999961</v>
      </c>
      <c r="K1685" s="17" t="s">
        <v>49</v>
      </c>
      <c r="L1685" s="17" t="s">
        <v>50</v>
      </c>
      <c r="M1685" s="17" t="s">
        <v>55</v>
      </c>
    </row>
    <row r="1686" spans="1:13" ht="13.5" x14ac:dyDescent="0.25">
      <c r="A1686" s="3">
        <v>44469</v>
      </c>
      <c r="B1686" s="2">
        <v>42.088700000000003</v>
      </c>
      <c r="C1686" s="2">
        <v>48.631292327802271</v>
      </c>
      <c r="D1686" s="2">
        <v>0.2458729822034158</v>
      </c>
      <c r="E1686" s="2">
        <v>-0.72893006338112754</v>
      </c>
      <c r="F1686" s="2">
        <v>42.112819999999999</v>
      </c>
      <c r="G1686" s="2">
        <v>41.912120000000002</v>
      </c>
      <c r="H1686" s="2">
        <v>42.186345000000003</v>
      </c>
      <c r="I1686" s="2">
        <v>42.284013999999999</v>
      </c>
      <c r="J1686" s="2">
        <v>36.376339999999963</v>
      </c>
      <c r="K1686" s="17" t="s">
        <v>49</v>
      </c>
      <c r="L1686" s="17" t="s">
        <v>50</v>
      </c>
      <c r="M1686" s="17" t="s">
        <v>55</v>
      </c>
    </row>
    <row r="1687" spans="1:13" ht="13.5" x14ac:dyDescent="0.25">
      <c r="A1687" s="3">
        <v>44470</v>
      </c>
      <c r="B1687" s="2">
        <v>41.887300000000003</v>
      </c>
      <c r="C1687" s="2">
        <v>46.154190107541552</v>
      </c>
      <c r="D1687" s="2">
        <v>0.15306341141232593</v>
      </c>
      <c r="E1687" s="2">
        <v>-1.0013017557177188</v>
      </c>
      <c r="F1687" s="2">
        <v>42.139680000000006</v>
      </c>
      <c r="G1687" s="2">
        <v>41.932259999999999</v>
      </c>
      <c r="H1687" s="2">
        <v>42.133650000000003</v>
      </c>
      <c r="I1687" s="2">
        <v>42.282672000000005</v>
      </c>
      <c r="J1687" s="2">
        <v>36.437238999999963</v>
      </c>
      <c r="K1687" s="17" t="s">
        <v>49</v>
      </c>
      <c r="L1687" s="17" t="s">
        <v>50</v>
      </c>
      <c r="M1687" s="17" t="s">
        <v>55</v>
      </c>
    </row>
    <row r="1688" spans="1:13" ht="13.5" x14ac:dyDescent="0.25">
      <c r="A1688" s="3">
        <v>44473</v>
      </c>
      <c r="B1688" s="2">
        <v>41.947699999999998</v>
      </c>
      <c r="C1688" s="2">
        <v>47.025666792301145</v>
      </c>
      <c r="D1688" s="2">
        <v>7.1835817072731345E-2</v>
      </c>
      <c r="E1688" s="2">
        <v>-1.2716262915255241</v>
      </c>
      <c r="F1688" s="2">
        <v>41.936959999999999</v>
      </c>
      <c r="G1688" s="2">
        <v>41.958439999999996</v>
      </c>
      <c r="H1688" s="2">
        <v>42.099750000000007</v>
      </c>
      <c r="I1688" s="2">
        <v>42.282538000000002</v>
      </c>
      <c r="J1688" s="2">
        <v>36.500017999999969</v>
      </c>
      <c r="K1688" s="17" t="s">
        <v>47</v>
      </c>
      <c r="L1688" s="17" t="s">
        <v>48</v>
      </c>
      <c r="M1688" s="17" t="s">
        <v>52</v>
      </c>
    </row>
    <row r="1689" spans="1:13" ht="13.5" x14ac:dyDescent="0.25">
      <c r="A1689" s="3">
        <v>44474</v>
      </c>
      <c r="B1689" s="2">
        <v>41.753</v>
      </c>
      <c r="C1689" s="2">
        <v>44.524096718499706</v>
      </c>
      <c r="D1689" s="2">
        <v>1.8816068606405167E-2</v>
      </c>
      <c r="E1689" s="2">
        <v>-1.5361160497594932</v>
      </c>
      <c r="F1689" s="2">
        <v>41.959780000000002</v>
      </c>
      <c r="G1689" s="2">
        <v>41.965149999999994</v>
      </c>
      <c r="H1689" s="2">
        <v>42.056115000000005</v>
      </c>
      <c r="I1689" s="2">
        <v>42.278510000000004</v>
      </c>
      <c r="J1689" s="2">
        <v>36.561823499999974</v>
      </c>
      <c r="K1689" s="17" t="s">
        <v>47</v>
      </c>
      <c r="L1689" s="17" t="s">
        <v>51</v>
      </c>
      <c r="M1689" s="17" t="s">
        <v>53</v>
      </c>
    </row>
    <row r="1690" spans="1:13" ht="13.5" x14ac:dyDescent="0.25">
      <c r="A1690" s="3">
        <v>44475</v>
      </c>
      <c r="B1690" s="2">
        <v>41.625500000000002</v>
      </c>
      <c r="C1690" s="2">
        <v>42.914165582338832</v>
      </c>
      <c r="D1690" s="2">
        <v>-1.4258276415432647E-2</v>
      </c>
      <c r="E1690" s="2">
        <v>-1.7916190403081154</v>
      </c>
      <c r="F1690" s="2">
        <v>41.860439999999997</v>
      </c>
      <c r="G1690" s="2">
        <v>41.959109999999995</v>
      </c>
      <c r="H1690" s="2">
        <v>42.006775000000005</v>
      </c>
      <c r="I1690" s="2">
        <v>42.272066000000002</v>
      </c>
      <c r="J1690" s="2">
        <v>36.624522999999975</v>
      </c>
      <c r="K1690" s="17" t="s">
        <v>47</v>
      </c>
      <c r="L1690" s="17" t="s">
        <v>48</v>
      </c>
      <c r="M1690" s="17" t="s">
        <v>52</v>
      </c>
    </row>
    <row r="1691" spans="1:13" ht="13.5" x14ac:dyDescent="0.25">
      <c r="A1691" s="3">
        <v>44476</v>
      </c>
      <c r="B1691" s="2">
        <v>41.625500000000002</v>
      </c>
      <c r="C1691" s="2">
        <v>42.914165582338832</v>
      </c>
      <c r="D1691" s="2">
        <v>-1.9689648994756226E-2</v>
      </c>
      <c r="E1691" s="2">
        <v>-2.0409595261583964</v>
      </c>
      <c r="F1691" s="2">
        <v>41.767800000000001</v>
      </c>
      <c r="G1691" s="2">
        <v>41.940309999999997</v>
      </c>
      <c r="H1691" s="2">
        <v>41.957099999999997</v>
      </c>
      <c r="I1691" s="2">
        <v>42.270857999999997</v>
      </c>
      <c r="J1691" s="2">
        <v>36.687237999999972</v>
      </c>
      <c r="K1691" s="17" t="s">
        <v>47</v>
      </c>
      <c r="L1691" s="17" t="s">
        <v>48</v>
      </c>
      <c r="M1691" s="17" t="s">
        <v>52</v>
      </c>
    </row>
    <row r="1692" spans="1:13" ht="13.5" x14ac:dyDescent="0.25">
      <c r="A1692" s="3">
        <v>44477</v>
      </c>
      <c r="B1692" s="2">
        <v>41.6188</v>
      </c>
      <c r="C1692" s="2">
        <v>42.819804948035191</v>
      </c>
      <c r="D1692" s="2">
        <v>-3.0389560286316453E-2</v>
      </c>
      <c r="E1692" s="2">
        <v>-2.2298584633072327</v>
      </c>
      <c r="F1692" s="2">
        <v>41.714100000000002</v>
      </c>
      <c r="G1692" s="2">
        <v>41.92689</v>
      </c>
      <c r="H1692" s="2">
        <v>41.913470000000004</v>
      </c>
      <c r="I1692" s="2">
        <v>42.265488000000005</v>
      </c>
      <c r="J1692" s="2">
        <v>36.749919499999976</v>
      </c>
      <c r="K1692" s="17" t="s">
        <v>47</v>
      </c>
      <c r="L1692" s="17" t="s">
        <v>48</v>
      </c>
      <c r="M1692" s="17" t="s">
        <v>52</v>
      </c>
    </row>
    <row r="1693" spans="1:13" ht="13.5" x14ac:dyDescent="0.25">
      <c r="A1693" s="3">
        <v>44480</v>
      </c>
      <c r="B1693" s="2">
        <v>41.6188</v>
      </c>
      <c r="C1693" s="2">
        <v>42.819804948035184</v>
      </c>
      <c r="D1693" s="2">
        <v>0.14899529052840421</v>
      </c>
      <c r="E1693" s="2">
        <v>-2.3588802268705917</v>
      </c>
      <c r="F1693" s="2">
        <v>41.648319999999998</v>
      </c>
      <c r="G1693" s="2">
        <v>41.792639999999999</v>
      </c>
      <c r="H1693" s="2">
        <v>41.883264999999987</v>
      </c>
      <c r="I1693" s="2">
        <v>42.258776000000005</v>
      </c>
      <c r="J1693" s="2">
        <v>36.812755499999973</v>
      </c>
      <c r="K1693" s="17" t="s">
        <v>47</v>
      </c>
      <c r="L1693" s="17" t="s">
        <v>48</v>
      </c>
      <c r="M1693" s="17" t="s">
        <v>52</v>
      </c>
    </row>
    <row r="1694" spans="1:13" ht="13.5" x14ac:dyDescent="0.25">
      <c r="A1694" s="3">
        <v>44481</v>
      </c>
      <c r="B1694" s="2">
        <v>41.612099999999998</v>
      </c>
      <c r="C1694" s="2">
        <v>42.71088732878183</v>
      </c>
      <c r="D1694" s="2">
        <v>0.10019031278463331</v>
      </c>
      <c r="E1694" s="2">
        <v>-2.4069226091807701</v>
      </c>
      <c r="F1694" s="2">
        <v>41.620139999999999</v>
      </c>
      <c r="G1694" s="2">
        <v>41.789960000000001</v>
      </c>
      <c r="H1694" s="2">
        <v>41.849364999999999</v>
      </c>
      <c r="I1694" s="2">
        <v>42.251930000000002</v>
      </c>
      <c r="J1694" s="2">
        <v>36.876021999999963</v>
      </c>
      <c r="K1694" s="17" t="s">
        <v>47</v>
      </c>
      <c r="L1694" s="17" t="s">
        <v>48</v>
      </c>
      <c r="M1694" s="17" t="s">
        <v>52</v>
      </c>
    </row>
    <row r="1695" spans="1:13" ht="13.5" x14ac:dyDescent="0.25">
      <c r="A1695" s="3">
        <v>44482</v>
      </c>
      <c r="B1695" s="2">
        <v>41.014600000000002</v>
      </c>
      <c r="C1695" s="2">
        <v>34.325577746436451</v>
      </c>
      <c r="D1695" s="2">
        <v>0.17972954318156553</v>
      </c>
      <c r="E1695" s="2">
        <v>-2.3162988325235649</v>
      </c>
      <c r="F1695" s="2">
        <v>41.497959999999999</v>
      </c>
      <c r="G1695" s="2">
        <v>41.679200000000002</v>
      </c>
      <c r="H1695" s="2">
        <v>41.799014999999997</v>
      </c>
      <c r="I1695" s="2">
        <v>42.233134</v>
      </c>
      <c r="J1695" s="2">
        <v>36.936300999999979</v>
      </c>
      <c r="K1695" s="17" t="s">
        <v>47</v>
      </c>
      <c r="L1695" s="17" t="s">
        <v>48</v>
      </c>
      <c r="M1695" s="17" t="s">
        <v>52</v>
      </c>
    </row>
    <row r="1696" spans="1:13" ht="13.5" x14ac:dyDescent="0.25">
      <c r="A1696" s="3">
        <v>44483</v>
      </c>
      <c r="B1696" s="2">
        <v>41.034799999999997</v>
      </c>
      <c r="C1696" s="2">
        <v>34.791680489103086</v>
      </c>
      <c r="D1696" s="2">
        <v>0.24597048388364584</v>
      </c>
      <c r="E1696" s="2">
        <v>-2.1246684560135098</v>
      </c>
      <c r="F1696" s="2">
        <v>41.379820000000002</v>
      </c>
      <c r="G1696" s="2">
        <v>41.573810000000002</v>
      </c>
      <c r="H1696" s="2">
        <v>41.742964999999998</v>
      </c>
      <c r="I1696" s="2">
        <v>42.214741999999994</v>
      </c>
      <c r="J1696" s="2">
        <v>36.995365999999983</v>
      </c>
      <c r="K1696" s="17" t="s">
        <v>47</v>
      </c>
      <c r="L1696" s="17" t="s">
        <v>48</v>
      </c>
      <c r="M1696" s="17" t="s">
        <v>52</v>
      </c>
    </row>
    <row r="1697" spans="1:13" ht="13.5" x14ac:dyDescent="0.25">
      <c r="A1697" s="3">
        <v>44488</v>
      </c>
      <c r="B1697" s="2">
        <v>39.947299999999998</v>
      </c>
      <c r="C1697" s="2">
        <v>24.649090387784312</v>
      </c>
      <c r="D1697" s="2">
        <v>0.35664677094216302</v>
      </c>
      <c r="E1697" s="2">
        <v>-1.8838181712280888</v>
      </c>
      <c r="F1697" s="2">
        <v>41.045519999999996</v>
      </c>
      <c r="G1697" s="2">
        <v>41.379810000000006</v>
      </c>
      <c r="H1697" s="2">
        <v>41.656034999999989</v>
      </c>
      <c r="I1697" s="2">
        <v>42.174599999999991</v>
      </c>
      <c r="J1697" s="2">
        <v>37.049070999999969</v>
      </c>
      <c r="K1697" s="17" t="s">
        <v>47</v>
      </c>
      <c r="L1697" s="17" t="s">
        <v>51</v>
      </c>
      <c r="M1697" s="17" t="s">
        <v>52</v>
      </c>
    </row>
    <row r="1698" spans="1:13" ht="13.5" x14ac:dyDescent="0.25">
      <c r="A1698" s="3">
        <v>44489</v>
      </c>
      <c r="B1698" s="2">
        <v>38.618200000000002</v>
      </c>
      <c r="C1698" s="2">
        <v>17.813957576915783</v>
      </c>
      <c r="D1698" s="2">
        <v>0.56914703264393296</v>
      </c>
      <c r="E1698" s="2">
        <v>-1.6353385157375098</v>
      </c>
      <c r="F1698" s="2">
        <v>40.445399999999992</v>
      </c>
      <c r="G1698" s="2">
        <v>41.046859999999995</v>
      </c>
      <c r="H1698" s="2">
        <v>41.502649999999996</v>
      </c>
      <c r="I1698" s="2">
        <v>42.107875999999997</v>
      </c>
      <c r="J1698" s="2">
        <v>37.096130499999973</v>
      </c>
      <c r="K1698" s="17" t="s">
        <v>47</v>
      </c>
      <c r="L1698" s="17" t="s">
        <v>48</v>
      </c>
      <c r="M1698" s="17" t="s">
        <v>52</v>
      </c>
    </row>
    <row r="1699" spans="1:13" ht="13.5" x14ac:dyDescent="0.25">
      <c r="A1699" s="3">
        <v>44490</v>
      </c>
      <c r="B1699" s="2">
        <v>38.2624</v>
      </c>
      <c r="C1699" s="2">
        <v>16.495279719325509</v>
      </c>
      <c r="D1699" s="2">
        <v>0.76349456494424572</v>
      </c>
      <c r="E1699" s="2">
        <v>-1.3886473881480736</v>
      </c>
      <c r="F1699" s="2">
        <v>39.775459999999995</v>
      </c>
      <c r="G1699" s="2">
        <v>40.697800000000001</v>
      </c>
      <c r="H1699" s="2">
        <v>41.331474999999998</v>
      </c>
      <c r="I1699" s="2">
        <v>42.032021999999998</v>
      </c>
      <c r="J1699" s="2">
        <v>37.141379999999963</v>
      </c>
      <c r="K1699" s="17" t="s">
        <v>47</v>
      </c>
      <c r="L1699" s="17" t="s">
        <v>48</v>
      </c>
      <c r="M1699" s="17" t="s">
        <v>52</v>
      </c>
    </row>
    <row r="1700" spans="1:13" ht="13.5" x14ac:dyDescent="0.25">
      <c r="A1700" s="3">
        <v>44491</v>
      </c>
      <c r="B1700" s="2">
        <v>36.919899999999998</v>
      </c>
      <c r="C1700" s="2">
        <v>12.680916965934003</v>
      </c>
      <c r="D1700" s="2">
        <v>1.0266683345249064</v>
      </c>
      <c r="E1700" s="2">
        <v>-1.1236033117705413</v>
      </c>
      <c r="F1700" s="2">
        <v>38.956519999999998</v>
      </c>
      <c r="G1700" s="2">
        <v>40.227240000000002</v>
      </c>
      <c r="H1700" s="2">
        <v>41.093174999999995</v>
      </c>
      <c r="I1700" s="2">
        <v>41.930123999999999</v>
      </c>
      <c r="J1700" s="2">
        <v>37.181309499999969</v>
      </c>
      <c r="K1700" s="17" t="s">
        <v>47</v>
      </c>
      <c r="L1700" s="17" t="s">
        <v>48</v>
      </c>
      <c r="M1700" s="17" t="s">
        <v>52</v>
      </c>
    </row>
    <row r="1701" spans="1:13" ht="13.5" x14ac:dyDescent="0.25">
      <c r="A1701" s="3">
        <v>44494</v>
      </c>
      <c r="B1701" s="2">
        <v>37.524000000000001</v>
      </c>
      <c r="C1701" s="2">
        <v>21.479715934836761</v>
      </c>
      <c r="D1701" s="2">
        <v>1.2300356088741395</v>
      </c>
      <c r="E1701" s="2">
        <v>-0.83223114314955937</v>
      </c>
      <c r="F1701" s="2">
        <v>38.254359999999998</v>
      </c>
      <c r="G1701" s="2">
        <v>39.81709</v>
      </c>
      <c r="H1701" s="2">
        <v>40.878699999999995</v>
      </c>
      <c r="I1701" s="2">
        <v>41.841515999999999</v>
      </c>
      <c r="J1701" s="2">
        <v>37.223052499999966</v>
      </c>
      <c r="K1701" s="17" t="s">
        <v>47</v>
      </c>
      <c r="L1701" s="17" t="s">
        <v>48</v>
      </c>
      <c r="M1701" s="17" t="s">
        <v>52</v>
      </c>
    </row>
    <row r="1702" spans="1:13" ht="13.5" x14ac:dyDescent="0.25">
      <c r="A1702" s="3">
        <v>44495</v>
      </c>
      <c r="B1702" s="2">
        <v>37.524000000000001</v>
      </c>
      <c r="C1702" s="2">
        <v>21.479715934836761</v>
      </c>
      <c r="D1702" s="2">
        <v>1.4210614151719838</v>
      </c>
      <c r="E1702" s="2">
        <v>-0.52923516454153474</v>
      </c>
      <c r="F1702" s="2">
        <v>37.7697</v>
      </c>
      <c r="G1702" s="2">
        <v>39.407609999999998</v>
      </c>
      <c r="H1702" s="2">
        <v>40.667250000000003</v>
      </c>
      <c r="I1702" s="2">
        <v>41.746194000000003</v>
      </c>
      <c r="J1702" s="2">
        <v>37.266357999999968</v>
      </c>
      <c r="K1702" s="17" t="s">
        <v>47</v>
      </c>
      <c r="L1702" s="17" t="s">
        <v>48</v>
      </c>
      <c r="M1702" s="17" t="s">
        <v>52</v>
      </c>
    </row>
    <row r="1703" spans="1:13" ht="13.5" x14ac:dyDescent="0.25">
      <c r="A1703" s="3">
        <v>44496</v>
      </c>
      <c r="B1703" s="2">
        <v>38.2624</v>
      </c>
      <c r="C1703" s="2">
        <v>31.294049214055875</v>
      </c>
      <c r="D1703" s="2">
        <v>1.5464991675116266</v>
      </c>
      <c r="E1703" s="2">
        <v>-0.18376220495802525</v>
      </c>
      <c r="F1703" s="2">
        <v>37.698540000000001</v>
      </c>
      <c r="G1703" s="2">
        <v>39.07197</v>
      </c>
      <c r="H1703" s="2">
        <v>40.432304999999999</v>
      </c>
      <c r="I1703" s="2">
        <v>41.665640000000003</v>
      </c>
      <c r="J1703" s="2">
        <v>37.313958999999961</v>
      </c>
      <c r="K1703" s="17" t="s">
        <v>47</v>
      </c>
      <c r="L1703" s="17" t="s">
        <v>51</v>
      </c>
      <c r="M1703" s="17" t="s">
        <v>52</v>
      </c>
    </row>
    <row r="1704" spans="1:13" ht="13.5" x14ac:dyDescent="0.25">
      <c r="A1704" s="3">
        <v>44497</v>
      </c>
      <c r="B1704" s="2">
        <v>39.255899999999997</v>
      </c>
      <c r="C1704" s="2">
        <v>41.829283944556991</v>
      </c>
      <c r="D1704" s="2">
        <v>1.5907788974927044</v>
      </c>
      <c r="E1704" s="2">
        <v>0.20426529343527608</v>
      </c>
      <c r="F1704" s="2">
        <v>37.897239999999996</v>
      </c>
      <c r="G1704" s="2">
        <v>38.836349999999996</v>
      </c>
      <c r="H1704" s="2">
        <v>40.313155000000002</v>
      </c>
      <c r="I1704" s="2">
        <v>41.598244000000001</v>
      </c>
      <c r="J1704" s="2">
        <v>37.366527499999961</v>
      </c>
      <c r="K1704" s="17" t="s">
        <v>49</v>
      </c>
      <c r="L1704" s="17" t="s">
        <v>50</v>
      </c>
      <c r="M1704" s="17" t="s">
        <v>55</v>
      </c>
    </row>
    <row r="1705" spans="1:13" ht="13.5" x14ac:dyDescent="0.25">
      <c r="A1705" s="3">
        <v>44498</v>
      </c>
      <c r="B1705" s="2">
        <v>39.255899999999997</v>
      </c>
      <c r="C1705" s="2">
        <v>41.829283944556991</v>
      </c>
      <c r="D1705" s="2">
        <v>1.5422706643155735</v>
      </c>
      <c r="E1705" s="2">
        <v>0.60636253636694915</v>
      </c>
      <c r="F1705" s="2">
        <v>38.364440000000002</v>
      </c>
      <c r="G1705" s="2">
        <v>38.66048</v>
      </c>
      <c r="H1705" s="2">
        <v>40.169839999999994</v>
      </c>
      <c r="I1705" s="2">
        <v>41.537292000000008</v>
      </c>
      <c r="J1705" s="2">
        <v>37.418956499999965</v>
      </c>
      <c r="K1705" s="17" t="s">
        <v>49</v>
      </c>
      <c r="L1705" s="17" t="s">
        <v>50</v>
      </c>
      <c r="M1705" s="17" t="s">
        <v>55</v>
      </c>
    </row>
    <row r="1706" spans="1:13" ht="13.5" x14ac:dyDescent="0.25">
      <c r="A1706" s="3">
        <v>44501</v>
      </c>
      <c r="B1706" s="2">
        <v>38.732300000000002</v>
      </c>
      <c r="C1706" s="2">
        <v>38.244824523560453</v>
      </c>
      <c r="D1706" s="2">
        <v>1.5486249469908557</v>
      </c>
      <c r="E1706" s="2">
        <v>1.0518038946815418</v>
      </c>
      <c r="F1706" s="2">
        <v>38.606100000000005</v>
      </c>
      <c r="G1706" s="2">
        <v>38.430230000000002</v>
      </c>
      <c r="H1706" s="2">
        <v>40.002020000000002</v>
      </c>
      <c r="I1706" s="2">
        <v>41.459424000000006</v>
      </c>
      <c r="J1706" s="2">
        <v>37.468751999999967</v>
      </c>
      <c r="K1706" s="17" t="s">
        <v>49</v>
      </c>
      <c r="L1706" s="17" t="s">
        <v>50</v>
      </c>
      <c r="M1706" s="17" t="s">
        <v>55</v>
      </c>
    </row>
    <row r="1707" spans="1:13" ht="13.5" x14ac:dyDescent="0.25">
      <c r="A1707" s="3">
        <v>44502</v>
      </c>
      <c r="B1707" s="2">
        <v>38.732300000000002</v>
      </c>
      <c r="C1707" s="2">
        <v>38.244824523560453</v>
      </c>
      <c r="D1707" s="2">
        <v>1.394886849975876</v>
      </c>
      <c r="E1707" s="2">
        <v>1.4645365956614036</v>
      </c>
      <c r="F1707" s="2">
        <v>38.847760000000001</v>
      </c>
      <c r="G1707" s="2">
        <v>38.308730000000004</v>
      </c>
      <c r="H1707" s="2">
        <v>39.844270000000002</v>
      </c>
      <c r="I1707" s="2">
        <v>41.373500000000007</v>
      </c>
      <c r="J1707" s="2">
        <v>37.51932099999997</v>
      </c>
      <c r="K1707" s="17" t="s">
        <v>49</v>
      </c>
      <c r="L1707" s="17" t="s">
        <v>50</v>
      </c>
      <c r="M1707" s="17" t="s">
        <v>55</v>
      </c>
    </row>
    <row r="1708" spans="1:13" ht="13.5" x14ac:dyDescent="0.25">
      <c r="A1708" s="3">
        <v>44503</v>
      </c>
      <c r="B1708" s="2">
        <v>39.229100000000003</v>
      </c>
      <c r="C1708" s="2">
        <v>43.566311355252921</v>
      </c>
      <c r="D1708" s="2">
        <v>1.0311098582977465</v>
      </c>
      <c r="E1708" s="2">
        <v>1.8142995656207519</v>
      </c>
      <c r="F1708" s="2">
        <v>39.041100000000007</v>
      </c>
      <c r="G1708" s="2">
        <v>38.369820000000004</v>
      </c>
      <c r="H1708" s="2">
        <v>39.70834</v>
      </c>
      <c r="I1708" s="2">
        <v>41.305568000000001</v>
      </c>
      <c r="J1708" s="2">
        <v>37.57190999999996</v>
      </c>
      <c r="K1708" s="17" t="s">
        <v>49</v>
      </c>
      <c r="L1708" s="17" t="s">
        <v>50</v>
      </c>
      <c r="M1708" s="17" t="s">
        <v>55</v>
      </c>
    </row>
    <row r="1709" spans="1:13" ht="13.5" x14ac:dyDescent="0.25">
      <c r="A1709" s="3">
        <v>44504</v>
      </c>
      <c r="B1709" s="2">
        <v>38.463799999999999</v>
      </c>
      <c r="C1709" s="2">
        <v>38.117312530259618</v>
      </c>
      <c r="D1709" s="2">
        <v>0.72933745902516023</v>
      </c>
      <c r="E1709" s="2">
        <v>2.1080602018927452</v>
      </c>
      <c r="F1709" s="2">
        <v>38.882680000000008</v>
      </c>
      <c r="G1709" s="2">
        <v>38.389960000000002</v>
      </c>
      <c r="H1709" s="2">
        <v>39.543879999999994</v>
      </c>
      <c r="I1709" s="2">
        <v>41.222329999999999</v>
      </c>
      <c r="J1709" s="2">
        <v>37.621445999999963</v>
      </c>
      <c r="K1709" s="17" t="s">
        <v>47</v>
      </c>
      <c r="L1709" s="17" t="s">
        <v>48</v>
      </c>
      <c r="M1709" s="17" t="s">
        <v>52</v>
      </c>
    </row>
    <row r="1710" spans="1:13" ht="13.5" x14ac:dyDescent="0.25">
      <c r="A1710" s="3">
        <v>44505</v>
      </c>
      <c r="B1710" s="2">
        <v>38.463799999999999</v>
      </c>
      <c r="C1710" s="2">
        <v>38.117312530259625</v>
      </c>
      <c r="D1710" s="2">
        <v>0.27576093584549</v>
      </c>
      <c r="E1710" s="2">
        <v>2.2914395353723287</v>
      </c>
      <c r="F1710" s="2">
        <v>38.724260000000001</v>
      </c>
      <c r="G1710" s="2">
        <v>38.544350000000001</v>
      </c>
      <c r="H1710" s="2">
        <v>39.385795000000002</v>
      </c>
      <c r="I1710" s="2">
        <v>41.139091999999998</v>
      </c>
      <c r="J1710" s="2">
        <v>37.670966499999956</v>
      </c>
      <c r="K1710" s="17" t="s">
        <v>47</v>
      </c>
      <c r="L1710" s="17" t="s">
        <v>48</v>
      </c>
      <c r="M1710" s="17" t="s">
        <v>52</v>
      </c>
    </row>
    <row r="1711" spans="1:13" ht="13.5" x14ac:dyDescent="0.25">
      <c r="A1711" s="3">
        <v>44508</v>
      </c>
      <c r="B1711" s="2">
        <v>38.2624</v>
      </c>
      <c r="C1711" s="2">
        <v>36.715740771981316</v>
      </c>
      <c r="D1711" s="2">
        <v>7.5148172762951049E-3</v>
      </c>
      <c r="E1711" s="2">
        <v>2.3783375640694278</v>
      </c>
      <c r="F1711" s="2">
        <v>38.630279999999992</v>
      </c>
      <c r="G1711" s="2">
        <v>38.618190000000006</v>
      </c>
      <c r="H1711" s="2">
        <v>39.217640000000003</v>
      </c>
      <c r="I1711" s="2">
        <v>41.045114000000005</v>
      </c>
      <c r="J1711" s="2">
        <v>37.718567499999963</v>
      </c>
      <c r="K1711" s="17" t="s">
        <v>47</v>
      </c>
      <c r="L1711" s="17" t="s">
        <v>48</v>
      </c>
      <c r="M1711" s="17" t="s">
        <v>52</v>
      </c>
    </row>
    <row r="1712" spans="1:13" ht="13.5" x14ac:dyDescent="0.25">
      <c r="A1712" s="3">
        <v>44509</v>
      </c>
      <c r="B1712" s="2">
        <v>38.403399999999998</v>
      </c>
      <c r="C1712" s="2">
        <v>38.422833435452048</v>
      </c>
      <c r="D1712" s="2">
        <v>-0.22159441883663078</v>
      </c>
      <c r="E1712" s="2">
        <v>2.4050126844148751</v>
      </c>
      <c r="F1712" s="2">
        <v>38.564500000000002</v>
      </c>
      <c r="G1712" s="2">
        <v>38.706129999999995</v>
      </c>
      <c r="H1712" s="2">
        <v>39.056869999999996</v>
      </c>
      <c r="I1712" s="2">
        <v>40.949928000000007</v>
      </c>
      <c r="J1712" s="2">
        <v>37.765202499999965</v>
      </c>
      <c r="K1712" s="17" t="s">
        <v>47</v>
      </c>
      <c r="L1712" s="17" t="s">
        <v>51</v>
      </c>
      <c r="M1712" s="17" t="s">
        <v>52</v>
      </c>
    </row>
    <row r="1713" spans="1:13" ht="13.5" x14ac:dyDescent="0.25">
      <c r="A1713" s="3">
        <v>44510</v>
      </c>
      <c r="B1713" s="2">
        <v>38.933700000000002</v>
      </c>
      <c r="C1713" s="2">
        <v>44.487908536665273</v>
      </c>
      <c r="D1713" s="2">
        <v>-0.33427379848252059</v>
      </c>
      <c r="E1713" s="2">
        <v>2.3469665734234249</v>
      </c>
      <c r="F1713" s="2">
        <v>38.505420000000001</v>
      </c>
      <c r="G1713" s="2">
        <v>38.773260000000001</v>
      </c>
      <c r="H1713" s="2">
        <v>38.922615</v>
      </c>
      <c r="I1713" s="2">
        <v>40.862662000000007</v>
      </c>
      <c r="J1713" s="2">
        <v>37.814844999999956</v>
      </c>
      <c r="K1713" s="17" t="s">
        <v>47</v>
      </c>
      <c r="L1713" s="17" t="s">
        <v>51</v>
      </c>
      <c r="M1713" s="17" t="s">
        <v>52</v>
      </c>
    </row>
    <row r="1714" spans="1:13" ht="13.5" x14ac:dyDescent="0.25">
      <c r="A1714" s="3">
        <v>44511</v>
      </c>
      <c r="B1714" s="2">
        <v>38.933700000000002</v>
      </c>
      <c r="C1714" s="2">
        <v>44.487908536665273</v>
      </c>
      <c r="D1714" s="2">
        <v>-0.27354996431924405</v>
      </c>
      <c r="E1714" s="2">
        <v>2.1867350615470333</v>
      </c>
      <c r="F1714" s="2">
        <v>38.599400000000003</v>
      </c>
      <c r="G1714" s="2">
        <v>38.741039999999998</v>
      </c>
      <c r="H1714" s="2">
        <v>38.788695000000004</v>
      </c>
      <c r="I1714" s="2">
        <v>40.775396000000008</v>
      </c>
      <c r="J1714" s="2">
        <v>37.866420999999953</v>
      </c>
      <c r="K1714" s="17" t="s">
        <v>49</v>
      </c>
      <c r="L1714" s="17" t="s">
        <v>51</v>
      </c>
      <c r="M1714" s="17" t="s">
        <v>55</v>
      </c>
    </row>
    <row r="1715" spans="1:13" ht="13.5" x14ac:dyDescent="0.25">
      <c r="A1715" s="3">
        <v>44512</v>
      </c>
      <c r="B1715" s="2">
        <v>38.799500000000002</v>
      </c>
      <c r="C1715" s="2">
        <v>43.237988531297795</v>
      </c>
      <c r="D1715" s="2">
        <v>-0.20924439664921834</v>
      </c>
      <c r="E1715" s="2">
        <v>1.9360329045840392</v>
      </c>
      <c r="F1715" s="2">
        <v>38.666539999999998</v>
      </c>
      <c r="G1715" s="2">
        <v>38.695399999999992</v>
      </c>
      <c r="H1715" s="2">
        <v>38.677940000000007</v>
      </c>
      <c r="I1715" s="2">
        <v>40.692294000000004</v>
      </c>
      <c r="J1715" s="2">
        <v>37.917248999999956</v>
      </c>
      <c r="K1715" s="17" t="s">
        <v>47</v>
      </c>
      <c r="L1715" s="17" t="s">
        <v>48</v>
      </c>
      <c r="M1715" s="17" t="s">
        <v>53</v>
      </c>
    </row>
    <row r="1716" spans="1:13" ht="13.5" x14ac:dyDescent="0.25">
      <c r="A1716" s="3">
        <v>44515</v>
      </c>
      <c r="B1716" s="2">
        <v>39.195500000000003</v>
      </c>
      <c r="C1716" s="2">
        <v>47.89047086069511</v>
      </c>
      <c r="D1716" s="2">
        <v>-0.26116402999436872</v>
      </c>
      <c r="E1716" s="2">
        <v>1.5817577317959695</v>
      </c>
      <c r="F1716" s="2">
        <v>38.853160000000003</v>
      </c>
      <c r="G1716" s="2">
        <v>38.741720000000001</v>
      </c>
      <c r="H1716" s="2">
        <v>38.585975000000005</v>
      </c>
      <c r="I1716" s="2">
        <v>40.623690000000003</v>
      </c>
      <c r="J1716" s="2">
        <v>37.969360499999958</v>
      </c>
      <c r="K1716" s="17" t="s">
        <v>47</v>
      </c>
      <c r="L1716" s="17" t="s">
        <v>48</v>
      </c>
      <c r="M1716" s="17" t="s">
        <v>53</v>
      </c>
    </row>
    <row r="1717" spans="1:13" ht="13.5" x14ac:dyDescent="0.25">
      <c r="A1717" s="3">
        <v>44516</v>
      </c>
      <c r="B1717" s="2">
        <v>39.188800000000001</v>
      </c>
      <c r="C1717" s="2">
        <v>47.819055398983203</v>
      </c>
      <c r="D1717" s="2">
        <v>-0.30364791332753072</v>
      </c>
      <c r="E1717" s="2">
        <v>1.2798990647410835</v>
      </c>
      <c r="F1717" s="2">
        <v>39.010239999999996</v>
      </c>
      <c r="G1717" s="2">
        <v>38.787370000000003</v>
      </c>
      <c r="H1717" s="2">
        <v>38.548050000000003</v>
      </c>
      <c r="I1717" s="2">
        <v>40.548642000000008</v>
      </c>
      <c r="J1717" s="2">
        <v>38.02143849999996</v>
      </c>
      <c r="K1717" s="17" t="s">
        <v>47</v>
      </c>
      <c r="L1717" s="17" t="s">
        <v>48</v>
      </c>
      <c r="M1717" s="17" t="s">
        <v>53</v>
      </c>
    </row>
    <row r="1718" spans="1:13" ht="13.5" x14ac:dyDescent="0.25">
      <c r="A1718" s="3">
        <v>44517</v>
      </c>
      <c r="B1718" s="2">
        <v>39.188800000000001</v>
      </c>
      <c r="C1718" s="2">
        <v>47.819055398983203</v>
      </c>
      <c r="D1718" s="2">
        <v>-0.26224414199792534</v>
      </c>
      <c r="E1718" s="2">
        <v>1.092091199632969</v>
      </c>
      <c r="F1718" s="2">
        <v>39.061260000000004</v>
      </c>
      <c r="G1718" s="2">
        <v>38.783340000000003</v>
      </c>
      <c r="H1718" s="2">
        <v>38.576580000000007</v>
      </c>
      <c r="I1718" s="2">
        <v>40.479904000000005</v>
      </c>
      <c r="J1718" s="2">
        <v>38.074212999999958</v>
      </c>
      <c r="K1718" s="17" t="s">
        <v>47</v>
      </c>
      <c r="L1718" s="17" t="s">
        <v>48</v>
      </c>
      <c r="M1718" s="17" t="s">
        <v>53</v>
      </c>
    </row>
    <row r="1719" spans="1:13" ht="13.5" x14ac:dyDescent="0.25">
      <c r="A1719" s="3">
        <v>44518</v>
      </c>
      <c r="B1719" s="2">
        <v>39.182099999999998</v>
      </c>
      <c r="C1719" s="2">
        <v>47.73649665990439</v>
      </c>
      <c r="D1719" s="2">
        <v>-0.34359965856877039</v>
      </c>
      <c r="E1719" s="2">
        <v>0.94856438348944994</v>
      </c>
      <c r="F1719" s="2">
        <v>39.110939999999999</v>
      </c>
      <c r="G1719" s="2">
        <v>38.855170000000001</v>
      </c>
      <c r="H1719" s="2">
        <v>38.622565000000002</v>
      </c>
      <c r="I1719" s="2">
        <v>40.411032000000006</v>
      </c>
      <c r="J1719" s="2">
        <v>38.126257499999959</v>
      </c>
      <c r="K1719" s="17" t="s">
        <v>47</v>
      </c>
      <c r="L1719" s="17" t="s">
        <v>48</v>
      </c>
      <c r="M1719" s="17" t="s">
        <v>53</v>
      </c>
    </row>
    <row r="1720" spans="1:13" ht="13.5" x14ac:dyDescent="0.25">
      <c r="A1720" s="3">
        <v>44519</v>
      </c>
      <c r="B1720" s="2">
        <v>39.182099999999998</v>
      </c>
      <c r="C1720" s="2">
        <v>47.73649665990439</v>
      </c>
      <c r="D1720" s="2">
        <v>-0.41160982501522625</v>
      </c>
      <c r="E1720" s="2">
        <v>0.83253315903385128</v>
      </c>
      <c r="F1720" s="2">
        <v>39.187460000000002</v>
      </c>
      <c r="G1720" s="2">
        <v>38.927</v>
      </c>
      <c r="H1720" s="2">
        <v>38.735675000000001</v>
      </c>
      <c r="I1720" s="2">
        <v>40.342427999999998</v>
      </c>
      <c r="J1720" s="2">
        <v>38.17830199999996</v>
      </c>
      <c r="K1720" s="17" t="s">
        <v>47</v>
      </c>
      <c r="L1720" s="17" t="s">
        <v>51</v>
      </c>
      <c r="M1720" s="17" t="s">
        <v>53</v>
      </c>
    </row>
    <row r="1721" spans="1:13" ht="13.5" x14ac:dyDescent="0.25">
      <c r="A1721" s="3">
        <v>44522</v>
      </c>
      <c r="B1721" s="2">
        <v>40.034599999999998</v>
      </c>
      <c r="C1721" s="2">
        <v>58.348193847996882</v>
      </c>
      <c r="D1721" s="2">
        <v>-0.56252195171811792</v>
      </c>
      <c r="E1721" s="2">
        <v>0.74578380971813429</v>
      </c>
      <c r="F1721" s="2">
        <v>39.355279999999993</v>
      </c>
      <c r="G1721" s="2">
        <v>39.104220000000005</v>
      </c>
      <c r="H1721" s="2">
        <v>38.861204999999998</v>
      </c>
      <c r="I1721" s="2">
        <v>40.29074</v>
      </c>
      <c r="J1721" s="2">
        <v>38.23533649999996</v>
      </c>
      <c r="K1721" s="17" t="s">
        <v>49</v>
      </c>
      <c r="L1721" s="17" t="s">
        <v>51</v>
      </c>
      <c r="M1721" s="17" t="s">
        <v>55</v>
      </c>
    </row>
    <row r="1722" spans="1:13" ht="13.5" x14ac:dyDescent="0.25">
      <c r="A1722" s="3">
        <v>44523</v>
      </c>
      <c r="B1722" s="2">
        <v>40.034599999999998</v>
      </c>
      <c r="C1722" s="2">
        <v>58.348193847996882</v>
      </c>
      <c r="D1722" s="2">
        <v>-0.67285114555408398</v>
      </c>
      <c r="E1722" s="2">
        <v>0.6463311370702518</v>
      </c>
      <c r="F1722" s="2">
        <v>39.524440000000006</v>
      </c>
      <c r="G1722" s="2">
        <v>39.267340000000004</v>
      </c>
      <c r="H1722" s="2">
        <v>38.986734999999996</v>
      </c>
      <c r="I1722" s="2">
        <v>40.241603999999995</v>
      </c>
      <c r="J1722" s="2">
        <v>38.292262499999964</v>
      </c>
      <c r="K1722" s="17" t="s">
        <v>49</v>
      </c>
      <c r="L1722" s="17" t="s">
        <v>51</v>
      </c>
      <c r="M1722" s="17" t="s">
        <v>55</v>
      </c>
    </row>
    <row r="1723" spans="1:13" ht="13.5" x14ac:dyDescent="0.25">
      <c r="A1723" s="3">
        <v>44524</v>
      </c>
      <c r="B1723" s="2">
        <v>40.034599999999998</v>
      </c>
      <c r="C1723" s="2">
        <v>58.348193847996882</v>
      </c>
      <c r="D1723" s="2">
        <v>-0.68862813621696972</v>
      </c>
      <c r="E1723" s="2">
        <v>0.53703246195509258</v>
      </c>
      <c r="F1723" s="2">
        <v>39.693600000000004</v>
      </c>
      <c r="G1723" s="2">
        <v>39.377430000000004</v>
      </c>
      <c r="H1723" s="2">
        <v>39.075344999999992</v>
      </c>
      <c r="I1723" s="2">
        <v>40.19783799999999</v>
      </c>
      <c r="J1723" s="2">
        <v>38.348569499999961</v>
      </c>
      <c r="K1723" s="17" t="s">
        <v>49</v>
      </c>
      <c r="L1723" s="17" t="s">
        <v>51</v>
      </c>
      <c r="M1723" s="17" t="s">
        <v>55</v>
      </c>
    </row>
    <row r="1724" spans="1:13" ht="13.5" x14ac:dyDescent="0.25">
      <c r="A1724" s="3">
        <v>44525</v>
      </c>
      <c r="B1724" s="2">
        <v>40.034599999999998</v>
      </c>
      <c r="C1724" s="2">
        <v>58.348193847996882</v>
      </c>
      <c r="D1724" s="2">
        <v>-0.70568728119538093</v>
      </c>
      <c r="E1724" s="2">
        <v>0.41883609199593064</v>
      </c>
      <c r="F1724" s="2">
        <v>39.864099999999993</v>
      </c>
      <c r="G1724" s="2">
        <v>39.487520000000004</v>
      </c>
      <c r="H1724" s="2">
        <v>39.114279999999994</v>
      </c>
      <c r="I1724" s="2">
        <v>40.152727999999996</v>
      </c>
      <c r="J1724" s="2">
        <v>38.404103499999962</v>
      </c>
      <c r="K1724" s="17" t="s">
        <v>49</v>
      </c>
      <c r="L1724" s="17" t="s">
        <v>51</v>
      </c>
      <c r="M1724" s="17" t="s">
        <v>55</v>
      </c>
    </row>
    <row r="1725" spans="1:13" ht="13.5" x14ac:dyDescent="0.25">
      <c r="A1725" s="3">
        <v>44526</v>
      </c>
      <c r="B1725" s="2">
        <v>40.0077</v>
      </c>
      <c r="C1725" s="2">
        <v>57.849672385850198</v>
      </c>
      <c r="D1725" s="2">
        <v>-0.74221011807368598</v>
      </c>
      <c r="E1725" s="2">
        <v>0.28728260371190051</v>
      </c>
      <c r="F1725" s="2">
        <v>40.029219999999995</v>
      </c>
      <c r="G1725" s="2">
        <v>39.608340000000005</v>
      </c>
      <c r="H1725" s="2">
        <v>39.151869999999988</v>
      </c>
      <c r="I1725" s="2">
        <v>40.112449999999995</v>
      </c>
      <c r="J1725" s="2">
        <v>38.458744999999972</v>
      </c>
      <c r="K1725" s="17" t="s">
        <v>49</v>
      </c>
      <c r="L1725" s="17" t="s">
        <v>51</v>
      </c>
      <c r="M1725" s="17" t="s">
        <v>55</v>
      </c>
    </row>
    <row r="1726" spans="1:13" ht="13.5" x14ac:dyDescent="0.25">
      <c r="A1726" s="3">
        <v>44529</v>
      </c>
      <c r="B1726" s="2">
        <v>40.0077</v>
      </c>
      <c r="C1726" s="2">
        <v>57.849672385850198</v>
      </c>
      <c r="D1726" s="2">
        <v>-0.71521222539345075</v>
      </c>
      <c r="E1726" s="2">
        <v>0.15566504725119279</v>
      </c>
      <c r="F1726" s="2">
        <v>40.023839999999993</v>
      </c>
      <c r="G1726" s="2">
        <v>39.68956</v>
      </c>
      <c r="H1726" s="2">
        <v>39.215639999999993</v>
      </c>
      <c r="I1726" s="2">
        <v>40.069488</v>
      </c>
      <c r="J1726" s="2">
        <v>38.514608499999966</v>
      </c>
      <c r="K1726" s="17" t="s">
        <v>47</v>
      </c>
      <c r="L1726" s="17" t="s">
        <v>51</v>
      </c>
      <c r="M1726" s="17" t="s">
        <v>52</v>
      </c>
    </row>
    <row r="1727" spans="1:13" ht="13.5" x14ac:dyDescent="0.25">
      <c r="A1727" s="3">
        <v>44530</v>
      </c>
      <c r="B1727" s="2">
        <v>40.0077</v>
      </c>
      <c r="C1727" s="2">
        <v>57.849672385850198</v>
      </c>
      <c r="D1727" s="2">
        <v>-0.69619607328907307</v>
      </c>
      <c r="E1727" s="2">
        <v>4.9980071993353636E-2</v>
      </c>
      <c r="F1727" s="2">
        <v>40.018459999999997</v>
      </c>
      <c r="G1727" s="2">
        <v>39.771450000000002</v>
      </c>
      <c r="H1727" s="2">
        <v>39.279409999999999</v>
      </c>
      <c r="I1727" s="2">
        <v>40.035923999999994</v>
      </c>
      <c r="J1727" s="2">
        <v>38.569543499999973</v>
      </c>
      <c r="K1727" s="17" t="s">
        <v>47</v>
      </c>
      <c r="L1727" s="17" t="s">
        <v>51</v>
      </c>
      <c r="M1727" s="17" t="s">
        <v>52</v>
      </c>
    </row>
    <row r="1728" spans="1:13" ht="13.5" x14ac:dyDescent="0.25">
      <c r="A1728" s="3">
        <v>44531</v>
      </c>
      <c r="B1728" s="2">
        <v>40.0077</v>
      </c>
      <c r="C1728" s="2">
        <v>57.849672385850198</v>
      </c>
      <c r="D1728" s="2">
        <v>-0.68269571396753292</v>
      </c>
      <c r="E1728" s="2">
        <v>-6.1679640153999675E-2</v>
      </c>
      <c r="F1728" s="2">
        <v>40.013080000000002</v>
      </c>
      <c r="G1728" s="2">
        <v>39.853340000000003</v>
      </c>
      <c r="H1728" s="2">
        <v>39.318339999999992</v>
      </c>
      <c r="I1728" s="2">
        <v>40.002359999999996</v>
      </c>
      <c r="J1728" s="2">
        <v>38.624633499999973</v>
      </c>
      <c r="K1728" s="17" t="s">
        <v>47</v>
      </c>
      <c r="L1728" s="17" t="s">
        <v>51</v>
      </c>
      <c r="M1728" s="17" t="s">
        <v>52</v>
      </c>
    </row>
    <row r="1729" spans="1:13" ht="13.5" x14ac:dyDescent="0.25">
      <c r="A1729" s="3">
        <v>44532</v>
      </c>
      <c r="B1729" s="2">
        <v>39.900300000000001</v>
      </c>
      <c r="C1729" s="2">
        <v>55.311826878083025</v>
      </c>
      <c r="D1729" s="2">
        <v>-0.66674590864190719</v>
      </c>
      <c r="E1729" s="2">
        <v>-0.17126983577730273</v>
      </c>
      <c r="F1729" s="2">
        <v>39.986220000000003</v>
      </c>
      <c r="G1729" s="2">
        <v>39.925159999999998</v>
      </c>
      <c r="H1729" s="2">
        <v>39.390165000000003</v>
      </c>
      <c r="I1729" s="2">
        <v>39.966647999999999</v>
      </c>
      <c r="J1729" s="2">
        <v>38.67988249999997</v>
      </c>
      <c r="K1729" s="17" t="s">
        <v>47</v>
      </c>
      <c r="L1729" s="17" t="s">
        <v>51</v>
      </c>
      <c r="M1729" s="17" t="s">
        <v>52</v>
      </c>
    </row>
    <row r="1730" spans="1:13" ht="13.5" x14ac:dyDescent="0.25">
      <c r="A1730" s="3">
        <v>44533</v>
      </c>
      <c r="B1730" s="2">
        <v>39.900300000000001</v>
      </c>
      <c r="C1730" s="2">
        <v>55.311826878083025</v>
      </c>
      <c r="D1730" s="2">
        <v>-0.65483599382961444</v>
      </c>
      <c r="E1730" s="2">
        <v>-0.25061954962459132</v>
      </c>
      <c r="F1730" s="2">
        <v>39.964740000000006</v>
      </c>
      <c r="G1730" s="2">
        <v>39.996980000000001</v>
      </c>
      <c r="H1730" s="2">
        <v>39.46199</v>
      </c>
      <c r="I1730" s="2">
        <v>39.930936000000003</v>
      </c>
      <c r="J1730" s="2">
        <v>38.734280499999976</v>
      </c>
      <c r="K1730" s="17" t="s">
        <v>47</v>
      </c>
      <c r="L1730" s="17" t="s">
        <v>51</v>
      </c>
      <c r="M1730" s="17" t="s">
        <v>52</v>
      </c>
    </row>
    <row r="1731" spans="1:13" ht="13.5" x14ac:dyDescent="0.25">
      <c r="A1731" s="3">
        <v>44536</v>
      </c>
      <c r="B1731" s="2">
        <v>39.202199999999998</v>
      </c>
      <c r="C1731" s="2">
        <v>41.565658353379597</v>
      </c>
      <c r="D1731" s="2">
        <v>-0.46336200366238245</v>
      </c>
      <c r="E1731" s="2">
        <v>-0.30183753593566093</v>
      </c>
      <c r="F1731" s="2">
        <v>39.803640000000001</v>
      </c>
      <c r="G1731" s="2">
        <v>39.913740000000004</v>
      </c>
      <c r="H1731" s="2">
        <v>39.508980000000001</v>
      </c>
      <c r="I1731" s="2">
        <v>39.878709999999998</v>
      </c>
      <c r="J1731" s="2">
        <v>38.784120999999971</v>
      </c>
      <c r="K1731" s="17" t="s">
        <v>47</v>
      </c>
      <c r="L1731" s="17" t="s">
        <v>51</v>
      </c>
      <c r="M1731" s="17" t="s">
        <v>52</v>
      </c>
    </row>
    <row r="1732" spans="1:13" ht="13.5" x14ac:dyDescent="0.25">
      <c r="A1732" s="3">
        <v>44537</v>
      </c>
      <c r="B1732" s="2">
        <v>39.168700000000001</v>
      </c>
      <c r="C1732" s="2">
        <v>41.038588797454736</v>
      </c>
      <c r="D1732" s="2">
        <v>-0.29609876915913702</v>
      </c>
      <c r="E1732" s="2">
        <v>-0.28897603211898104</v>
      </c>
      <c r="F1732" s="2">
        <v>39.635840000000002</v>
      </c>
      <c r="G1732" s="2">
        <v>39.827150000000003</v>
      </c>
      <c r="H1732" s="2">
        <v>39.547244999999997</v>
      </c>
      <c r="I1732" s="2">
        <v>39.827024000000002</v>
      </c>
      <c r="J1732" s="2">
        <v>38.834551999999974</v>
      </c>
      <c r="K1732" s="17" t="s">
        <v>47</v>
      </c>
      <c r="L1732" s="17" t="s">
        <v>51</v>
      </c>
      <c r="M1732" s="17" t="s">
        <v>52</v>
      </c>
    </row>
    <row r="1733" spans="1:13" ht="13.5" x14ac:dyDescent="0.25">
      <c r="A1733" s="3">
        <v>44538</v>
      </c>
      <c r="B1733" s="2">
        <v>39.161900000000003</v>
      </c>
      <c r="C1733" s="2">
        <v>40.925147206846276</v>
      </c>
      <c r="D1733" s="2">
        <v>-0.15130622054082465</v>
      </c>
      <c r="E1733" s="2">
        <v>-0.2463245084060815</v>
      </c>
      <c r="F1733" s="2">
        <v>39.466680000000004</v>
      </c>
      <c r="G1733" s="2">
        <v>39.739880000000007</v>
      </c>
      <c r="H1733" s="2">
        <v>39.558655000000002</v>
      </c>
      <c r="I1733" s="2">
        <v>39.751036000000006</v>
      </c>
      <c r="J1733" s="2">
        <v>38.884948999999978</v>
      </c>
      <c r="K1733" s="17" t="s">
        <v>47</v>
      </c>
      <c r="L1733" s="17" t="s">
        <v>51</v>
      </c>
      <c r="M1733" s="17" t="s">
        <v>52</v>
      </c>
    </row>
    <row r="1734" spans="1:13" ht="13.5" x14ac:dyDescent="0.25">
      <c r="A1734" s="3">
        <v>44539</v>
      </c>
      <c r="B1734" s="2">
        <v>38.933700000000002</v>
      </c>
      <c r="C1734" s="2">
        <v>37.208016606411036</v>
      </c>
      <c r="D1734" s="2">
        <v>-9.2914748080659137E-3</v>
      </c>
      <c r="E1734" s="2">
        <v>-0.19413328113883094</v>
      </c>
      <c r="F1734" s="2">
        <v>39.273360000000004</v>
      </c>
      <c r="G1734" s="2">
        <v>39.62979</v>
      </c>
      <c r="H1734" s="2">
        <v>39.558655000000009</v>
      </c>
      <c r="I1734" s="2">
        <v>39.696932000000004</v>
      </c>
      <c r="J1734" s="2">
        <v>38.930646999999979</v>
      </c>
      <c r="K1734" s="17" t="s">
        <v>47</v>
      </c>
      <c r="L1734" s="17" t="s">
        <v>51</v>
      </c>
      <c r="M1734" s="17" t="s">
        <v>52</v>
      </c>
    </row>
    <row r="1735" spans="1:13" ht="13.5" x14ac:dyDescent="0.25">
      <c r="A1735" s="3">
        <v>44540</v>
      </c>
      <c r="B1735" s="2">
        <v>39.168700000000001</v>
      </c>
      <c r="C1735" s="2">
        <v>42.954183986536535</v>
      </c>
      <c r="D1735" s="2">
        <v>9.3079525122824691E-2</v>
      </c>
      <c r="E1735" s="2">
        <v>-0.12556597744665132</v>
      </c>
      <c r="F1735" s="2">
        <v>39.127040000000001</v>
      </c>
      <c r="G1735" s="2">
        <v>39.54589</v>
      </c>
      <c r="H1735" s="2">
        <v>39.577115000000006</v>
      </c>
      <c r="I1735" s="2">
        <v>39.637861999999998</v>
      </c>
      <c r="J1735" s="2">
        <v>38.980922999999983</v>
      </c>
      <c r="K1735" s="17" t="s">
        <v>47</v>
      </c>
      <c r="L1735" s="17" t="s">
        <v>51</v>
      </c>
      <c r="M1735" s="17" t="s">
        <v>52</v>
      </c>
    </row>
    <row r="1736" spans="1:13" ht="13.5" x14ac:dyDescent="0.25">
      <c r="A1736" s="3">
        <v>44543</v>
      </c>
      <c r="B1736" s="2">
        <v>39.067999999999998</v>
      </c>
      <c r="C1736" s="2">
        <v>41.21373100591768</v>
      </c>
      <c r="D1736" s="2">
        <v>0.18924450199035192</v>
      </c>
      <c r="E1736" s="2">
        <v>-8.0036989402606021E-2</v>
      </c>
      <c r="F1736" s="2">
        <v>39.100199999999994</v>
      </c>
      <c r="G1736" s="2">
        <v>39.451919999999994</v>
      </c>
      <c r="H1736" s="2">
        <v>39.570740000000001</v>
      </c>
      <c r="I1736" s="2">
        <v>39.577448000000004</v>
      </c>
      <c r="J1736" s="2">
        <v>39.030695499999986</v>
      </c>
      <c r="K1736" s="17" t="s">
        <v>47</v>
      </c>
      <c r="L1736" s="17" t="s">
        <v>48</v>
      </c>
      <c r="M1736" s="17" t="s">
        <v>52</v>
      </c>
    </row>
    <row r="1737" spans="1:13" ht="13.5" x14ac:dyDescent="0.25">
      <c r="A1737" s="3">
        <v>44544</v>
      </c>
      <c r="B1737" s="2">
        <v>39.054499999999997</v>
      </c>
      <c r="C1737" s="2">
        <v>40.974038434892741</v>
      </c>
      <c r="D1737" s="2">
        <v>0.27413963199209235</v>
      </c>
      <c r="E1737" s="2">
        <v>-8.0394078939976202E-2</v>
      </c>
      <c r="F1737" s="2">
        <v>39.077359999999999</v>
      </c>
      <c r="G1737" s="2">
        <v>39.3566</v>
      </c>
      <c r="H1737" s="2">
        <v>39.564025000000001</v>
      </c>
      <c r="I1737" s="2">
        <v>39.520792</v>
      </c>
      <c r="J1737" s="2">
        <v>39.080818499999978</v>
      </c>
      <c r="K1737" s="17" t="s">
        <v>47</v>
      </c>
      <c r="L1737" s="17" t="s">
        <v>48</v>
      </c>
      <c r="M1737" s="17" t="s">
        <v>52</v>
      </c>
    </row>
    <row r="1738" spans="1:13" ht="13.5" x14ac:dyDescent="0.25">
      <c r="A1738" s="3">
        <v>44545</v>
      </c>
      <c r="B1738" s="2">
        <v>38.933700000000002</v>
      </c>
      <c r="C1738" s="2">
        <v>38.799549633881419</v>
      </c>
      <c r="D1738" s="2">
        <v>0.35733963832402793</v>
      </c>
      <c r="E1738" s="2">
        <v>-9.2724876047922872E-2</v>
      </c>
      <c r="F1738" s="2">
        <v>39.031719999999993</v>
      </c>
      <c r="G1738" s="2">
        <v>39.249200000000002</v>
      </c>
      <c r="H1738" s="2">
        <v>39.551270000000002</v>
      </c>
      <c r="I1738" s="2">
        <v>39.460512000000001</v>
      </c>
      <c r="J1738" s="2">
        <v>39.130074499999985</v>
      </c>
      <c r="K1738" s="17" t="s">
        <v>47</v>
      </c>
      <c r="L1738" s="17" t="s">
        <v>48</v>
      </c>
      <c r="M1738" s="17" t="s">
        <v>52</v>
      </c>
    </row>
    <row r="1739" spans="1:13" ht="13.5" x14ac:dyDescent="0.25">
      <c r="A1739" s="3">
        <v>44546</v>
      </c>
      <c r="B1739" s="2">
        <v>38.933700000000002</v>
      </c>
      <c r="C1739" s="2">
        <v>38.799549633881426</v>
      </c>
      <c r="D1739" s="2">
        <v>0.41416882119577991</v>
      </c>
      <c r="E1739" s="2">
        <v>-0.11051205235217354</v>
      </c>
      <c r="F1739" s="2">
        <v>39.031719999999993</v>
      </c>
      <c r="G1739" s="2">
        <v>39.152540000000002</v>
      </c>
      <c r="H1739" s="2">
        <v>39.538850000000004</v>
      </c>
      <c r="I1739" s="2">
        <v>39.404125999999998</v>
      </c>
      <c r="J1739" s="2">
        <v>39.177783499999975</v>
      </c>
      <c r="K1739" s="17" t="s">
        <v>47</v>
      </c>
      <c r="L1739" s="17" t="s">
        <v>48</v>
      </c>
      <c r="M1739" s="17" t="s">
        <v>51</v>
      </c>
    </row>
    <row r="1740" spans="1:13" ht="13.5" x14ac:dyDescent="0.25">
      <c r="A1740" s="3">
        <v>44550</v>
      </c>
      <c r="B1740" s="2">
        <v>38.933700000000002</v>
      </c>
      <c r="C1740" s="2">
        <v>38.799549633881426</v>
      </c>
      <c r="D1740" s="2">
        <v>0.46498862177967482</v>
      </c>
      <c r="E1740" s="2">
        <v>-0.1508331025518852</v>
      </c>
      <c r="F1740" s="2">
        <v>38.984720000000003</v>
      </c>
      <c r="G1740" s="2">
        <v>39.055879999999995</v>
      </c>
      <c r="H1740" s="2">
        <v>39.526430000000005</v>
      </c>
      <c r="I1740" s="2">
        <v>39.350290000000001</v>
      </c>
      <c r="J1740" s="2">
        <v>39.22549249999998</v>
      </c>
      <c r="K1740" s="17" t="s">
        <v>47</v>
      </c>
      <c r="L1740" s="17" t="s">
        <v>48</v>
      </c>
      <c r="M1740" s="17" t="s">
        <v>52</v>
      </c>
    </row>
    <row r="1741" spans="1:13" ht="13.5" x14ac:dyDescent="0.25">
      <c r="A1741" s="3">
        <v>44551</v>
      </c>
      <c r="B1741" s="2">
        <v>38.900100000000002</v>
      </c>
      <c r="C1741" s="2">
        <v>38.09717698152793</v>
      </c>
      <c r="D1741" s="2">
        <v>0.40560996272969163</v>
      </c>
      <c r="E1741" s="2">
        <v>-0.20033785204300864</v>
      </c>
      <c r="F1741" s="2">
        <v>38.951140000000002</v>
      </c>
      <c r="G1741" s="2">
        <v>39.025669999999998</v>
      </c>
      <c r="H1741" s="2">
        <v>39.469705000000005</v>
      </c>
      <c r="I1741" s="2">
        <v>39.29578200000001</v>
      </c>
      <c r="J1741" s="2">
        <v>39.276126999999981</v>
      </c>
      <c r="K1741" s="17" t="s">
        <v>47</v>
      </c>
      <c r="L1741" s="17" t="s">
        <v>48</v>
      </c>
      <c r="M1741" s="17" t="s">
        <v>52</v>
      </c>
    </row>
    <row r="1742" spans="1:13" ht="13.5" x14ac:dyDescent="0.25">
      <c r="A1742" s="3">
        <v>44552</v>
      </c>
      <c r="B1742" s="2">
        <v>38.900100000000002</v>
      </c>
      <c r="C1742" s="2">
        <v>38.09717698152793</v>
      </c>
      <c r="D1742" s="2">
        <v>0.35275477444005077</v>
      </c>
      <c r="E1742" s="2">
        <v>-0.31397438549948536</v>
      </c>
      <c r="F1742" s="2">
        <v>38.920259999999999</v>
      </c>
      <c r="G1742" s="2">
        <v>38.998809999999999</v>
      </c>
      <c r="H1742" s="2">
        <v>39.412979999999997</v>
      </c>
      <c r="I1742" s="2">
        <v>39.241408000000007</v>
      </c>
      <c r="J1742" s="2">
        <v>39.328308499999977</v>
      </c>
      <c r="K1742" s="17" t="s">
        <v>47</v>
      </c>
      <c r="L1742" s="17" t="s">
        <v>51</v>
      </c>
      <c r="M1742" s="17" t="s">
        <v>52</v>
      </c>
    </row>
    <row r="1743" spans="1:13" ht="13.5" x14ac:dyDescent="0.25">
      <c r="A1743" s="3">
        <v>44553</v>
      </c>
      <c r="B1743" s="2">
        <v>39.101500000000001</v>
      </c>
      <c r="C1743" s="2">
        <v>45.016489254019952</v>
      </c>
      <c r="D1743" s="2">
        <v>0.29442031325083917</v>
      </c>
      <c r="E1743" s="2">
        <v>-0.47289952507669902</v>
      </c>
      <c r="F1743" s="2">
        <v>38.953820000000007</v>
      </c>
      <c r="G1743" s="2">
        <v>38.992769999999993</v>
      </c>
      <c r="H1743" s="2">
        <v>39.366325000000003</v>
      </c>
      <c r="I1743" s="2">
        <v>39.191062000000009</v>
      </c>
      <c r="J1743" s="2">
        <v>39.381496999999975</v>
      </c>
      <c r="K1743" s="17" t="s">
        <v>49</v>
      </c>
      <c r="L1743" s="17" t="s">
        <v>51</v>
      </c>
      <c r="M1743" s="17" t="s">
        <v>55</v>
      </c>
    </row>
    <row r="1744" spans="1:13" ht="13.5" x14ac:dyDescent="0.25">
      <c r="A1744" s="3">
        <v>44554</v>
      </c>
      <c r="B1744" s="2">
        <v>38.933700000000002</v>
      </c>
      <c r="C1744" s="2">
        <v>40.913191708127528</v>
      </c>
      <c r="D1744" s="2">
        <v>0.22337171473221673</v>
      </c>
      <c r="E1744" s="2">
        <v>-0.62763626339545375</v>
      </c>
      <c r="F1744" s="2">
        <v>38.953819999999993</v>
      </c>
      <c r="G1744" s="2">
        <v>38.992769999999993</v>
      </c>
      <c r="H1744" s="2">
        <v>39.311280000000004</v>
      </c>
      <c r="I1744" s="2">
        <v>39.137494000000004</v>
      </c>
      <c r="J1744" s="2">
        <v>39.434140499999984</v>
      </c>
      <c r="K1744" s="17" t="s">
        <v>49</v>
      </c>
      <c r="L1744" s="17" t="s">
        <v>51</v>
      </c>
      <c r="M1744" s="17" t="s">
        <v>51</v>
      </c>
    </row>
    <row r="1745" spans="1:13" ht="13.5" x14ac:dyDescent="0.25">
      <c r="A1745" s="3">
        <v>44557</v>
      </c>
      <c r="B1745" s="2">
        <v>39.269300000000001</v>
      </c>
      <c r="C1745" s="2">
        <v>50.609744011393708</v>
      </c>
      <c r="D1745" s="2">
        <v>0.17645589863093392</v>
      </c>
      <c r="E1745" s="2">
        <v>-0.78517860492605251</v>
      </c>
      <c r="F1745" s="2">
        <v>39.020939999999996</v>
      </c>
      <c r="G1745" s="2">
        <v>39.002830000000003</v>
      </c>
      <c r="H1745" s="2">
        <v>39.274360000000009</v>
      </c>
      <c r="I1745" s="2">
        <v>39.102588000000011</v>
      </c>
      <c r="J1745" s="2">
        <v>39.488167999999973</v>
      </c>
      <c r="K1745" s="17" t="s">
        <v>49</v>
      </c>
      <c r="L1745" s="17" t="s">
        <v>50</v>
      </c>
      <c r="M1745" s="17" t="s">
        <v>55</v>
      </c>
    </row>
    <row r="1746" spans="1:13" ht="13.5" x14ac:dyDescent="0.25">
      <c r="A1746" s="3">
        <v>44558</v>
      </c>
      <c r="B1746" s="2">
        <v>38.933700000000002</v>
      </c>
      <c r="C1746" s="2">
        <v>43.008780837605414</v>
      </c>
      <c r="D1746" s="2">
        <v>0.14590811224240241</v>
      </c>
      <c r="E1746" s="2">
        <v>-0.89813482320451787</v>
      </c>
      <c r="F1746" s="2">
        <v>39.027660000000004</v>
      </c>
      <c r="G1746" s="2">
        <v>38.989400000000003</v>
      </c>
      <c r="H1746" s="2">
        <v>39.220659999999995</v>
      </c>
      <c r="I1746" s="2">
        <v>39.060566000000009</v>
      </c>
      <c r="J1746" s="2">
        <v>39.540795999999972</v>
      </c>
      <c r="K1746" s="17" t="s">
        <v>47</v>
      </c>
      <c r="L1746" s="17" t="s">
        <v>48</v>
      </c>
      <c r="M1746" s="17" t="s">
        <v>53</v>
      </c>
    </row>
    <row r="1747" spans="1:13" ht="13.5" x14ac:dyDescent="0.25">
      <c r="A1747" s="3">
        <v>44559</v>
      </c>
      <c r="B1747" s="2">
        <v>38.2624</v>
      </c>
      <c r="C1747" s="2">
        <v>32.495521505683513</v>
      </c>
      <c r="D1747" s="2">
        <v>0.16949137803779735</v>
      </c>
      <c r="E1747" s="2">
        <v>-0.96564736800618167</v>
      </c>
      <c r="F1747" s="2">
        <v>38.900120000000001</v>
      </c>
      <c r="G1747" s="2">
        <v>38.91019</v>
      </c>
      <c r="H1747" s="2">
        <v>39.133395</v>
      </c>
      <c r="I1747" s="2">
        <v>39.026868000000015</v>
      </c>
      <c r="J1747" s="2">
        <v>39.588241999999966</v>
      </c>
      <c r="K1747" s="17" t="s">
        <v>47</v>
      </c>
      <c r="L1747" s="17" t="s">
        <v>48</v>
      </c>
      <c r="M1747" s="17" t="s">
        <v>52</v>
      </c>
    </row>
    <row r="1748" spans="1:13" ht="13.5" x14ac:dyDescent="0.25">
      <c r="A1748" s="3">
        <v>44560</v>
      </c>
      <c r="B1748" s="2">
        <v>40.256100000000004</v>
      </c>
      <c r="C1748" s="2">
        <v>62.114922469035228</v>
      </c>
      <c r="D1748" s="2">
        <v>2.8797453768802939E-2</v>
      </c>
      <c r="E1748" s="2">
        <v>-1.0163645940510044</v>
      </c>
      <c r="F1748" s="2">
        <v>39.131039999999999</v>
      </c>
      <c r="G1748" s="2">
        <v>39.042430000000003</v>
      </c>
      <c r="H1748" s="2">
        <v>39.145815000000006</v>
      </c>
      <c r="I1748" s="2">
        <v>39.059626000000009</v>
      </c>
      <c r="J1748" s="2">
        <v>39.647203499999968</v>
      </c>
      <c r="K1748" s="17" t="s">
        <v>47</v>
      </c>
      <c r="L1748" s="17" t="s">
        <v>48</v>
      </c>
      <c r="M1748" s="17" t="s">
        <v>53</v>
      </c>
    </row>
    <row r="1749" spans="1:13" ht="13.5" x14ac:dyDescent="0.25">
      <c r="A1749" s="3">
        <v>44561</v>
      </c>
      <c r="B1749" s="2">
        <v>39.732500000000002</v>
      </c>
      <c r="C1749" s="2">
        <v>55.257520746047064</v>
      </c>
      <c r="D1749" s="2">
        <v>-5.8045905174353152E-2</v>
      </c>
      <c r="E1749" s="2">
        <v>-1.0464954418594425</v>
      </c>
      <c r="F1749" s="2">
        <v>39.290800000000004</v>
      </c>
      <c r="G1749" s="2">
        <v>39.122309999999999</v>
      </c>
      <c r="H1749" s="2">
        <v>39.137425</v>
      </c>
      <c r="I1749" s="2">
        <v>39.089028000000006</v>
      </c>
      <c r="J1749" s="2">
        <v>39.700453499999973</v>
      </c>
      <c r="K1749" s="17" t="s">
        <v>47</v>
      </c>
      <c r="L1749" s="17" t="s">
        <v>48</v>
      </c>
      <c r="M1749" s="17" t="s">
        <v>53</v>
      </c>
    </row>
    <row r="1750" spans="1:13" ht="13.5" x14ac:dyDescent="0.25">
      <c r="A1750" s="3">
        <v>44564</v>
      </c>
      <c r="B1750" s="2">
        <v>39.604999999999997</v>
      </c>
      <c r="C1750" s="2">
        <v>53.702788132197888</v>
      </c>
      <c r="D1750" s="2">
        <v>-0.12508277152384295</v>
      </c>
      <c r="E1750" s="2">
        <v>-1.0266864401944709</v>
      </c>
      <c r="F1750" s="2">
        <v>39.357939999999999</v>
      </c>
      <c r="G1750" s="2">
        <v>39.189440000000005</v>
      </c>
      <c r="H1750" s="2">
        <v>39.122660000000003</v>
      </c>
      <c r="I1750" s="2">
        <v>39.142730000000007</v>
      </c>
      <c r="J1750" s="2">
        <v>39.751518999999973</v>
      </c>
      <c r="K1750" s="17" t="s">
        <v>47</v>
      </c>
      <c r="L1750" s="17" t="s">
        <v>48</v>
      </c>
      <c r="M1750" s="17" t="s">
        <v>53</v>
      </c>
    </row>
    <row r="1751" spans="1:13" ht="13.5" x14ac:dyDescent="0.25">
      <c r="A1751" s="3">
        <v>44565</v>
      </c>
      <c r="B1751" s="2">
        <v>39.571399999999997</v>
      </c>
      <c r="C1751" s="2">
        <v>53.277365266272007</v>
      </c>
      <c r="D1751" s="2">
        <v>-0.18650957254952516</v>
      </c>
      <c r="E1751" s="2">
        <v>-0.93994914677545294</v>
      </c>
      <c r="F1751" s="2">
        <v>39.485479999999995</v>
      </c>
      <c r="G1751" s="2">
        <v>39.256570000000004</v>
      </c>
      <c r="H1751" s="2">
        <v>39.141119999999994</v>
      </c>
      <c r="I1751" s="2">
        <v>39.183678000000008</v>
      </c>
      <c r="J1751" s="2">
        <v>39.800869499999976</v>
      </c>
      <c r="K1751" s="17" t="s">
        <v>47</v>
      </c>
      <c r="L1751" s="17" t="s">
        <v>48</v>
      </c>
      <c r="M1751" s="17" t="s">
        <v>53</v>
      </c>
    </row>
    <row r="1752" spans="1:13" ht="13.5" x14ac:dyDescent="0.25">
      <c r="A1752" s="3">
        <v>44566</v>
      </c>
      <c r="B1752" s="2">
        <v>39.604999999999997</v>
      </c>
      <c r="C1752" s="2">
        <v>53.672592331575075</v>
      </c>
      <c r="D1752" s="2">
        <v>-0.24264954973433106</v>
      </c>
      <c r="E1752" s="2">
        <v>-0.75516941089375567</v>
      </c>
      <c r="F1752" s="2">
        <v>39.754000000000005</v>
      </c>
      <c r="G1752" s="2">
        <v>39.327060000000003</v>
      </c>
      <c r="H1752" s="2">
        <v>39.162934999999997</v>
      </c>
      <c r="I1752" s="2">
        <v>39.225298000000002</v>
      </c>
      <c r="J1752" s="2">
        <v>39.851934999999969</v>
      </c>
      <c r="K1752" s="17" t="s">
        <v>47</v>
      </c>
      <c r="L1752" s="17" t="s">
        <v>48</v>
      </c>
      <c r="M1752" s="17" t="s">
        <v>53</v>
      </c>
    </row>
    <row r="1753" spans="1:13" ht="13.5" x14ac:dyDescent="0.25">
      <c r="A1753" s="3">
        <v>44567</v>
      </c>
      <c r="B1753" s="2">
        <v>39.678800000000003</v>
      </c>
      <c r="C1753" s="2">
        <v>54.581364879336064</v>
      </c>
      <c r="D1753" s="2">
        <v>-0.26638372502459617</v>
      </c>
      <c r="E1753" s="2">
        <v>-0.51181871851552985</v>
      </c>
      <c r="F1753" s="2">
        <v>39.638539999999999</v>
      </c>
      <c r="G1753" s="2">
        <v>39.384790000000002</v>
      </c>
      <c r="H1753" s="2">
        <v>39.188779999999994</v>
      </c>
      <c r="I1753" s="2">
        <v>39.253626000000004</v>
      </c>
      <c r="J1753" s="2">
        <v>39.903384999999965</v>
      </c>
      <c r="K1753" s="17" t="s">
        <v>47</v>
      </c>
      <c r="L1753" s="17" t="s">
        <v>51</v>
      </c>
      <c r="M1753" s="17" t="s">
        <v>52</v>
      </c>
    </row>
    <row r="1754" spans="1:13" ht="13.5" x14ac:dyDescent="0.25">
      <c r="A1754" s="3">
        <v>44568</v>
      </c>
      <c r="B1754" s="2">
        <v>40.135300000000001</v>
      </c>
      <c r="C1754" s="2">
        <v>59.830446309155107</v>
      </c>
      <c r="D1754" s="2">
        <v>-0.34815228144831423</v>
      </c>
      <c r="E1754" s="2">
        <v>-0.26831266242137863</v>
      </c>
      <c r="F1754" s="2">
        <v>39.719099999999997</v>
      </c>
      <c r="G1754" s="2">
        <v>39.504950000000008</v>
      </c>
      <c r="H1754" s="2">
        <v>39.248860000000001</v>
      </c>
      <c r="I1754" s="2">
        <v>39.271214000000008</v>
      </c>
      <c r="J1754" s="2">
        <v>39.956343999999966</v>
      </c>
      <c r="K1754" s="17" t="s">
        <v>49</v>
      </c>
      <c r="L1754" s="17" t="s">
        <v>50</v>
      </c>
      <c r="M1754" s="17" t="s">
        <v>55</v>
      </c>
    </row>
    <row r="1755" spans="1:13" ht="13.5" x14ac:dyDescent="0.25">
      <c r="A1755" s="3">
        <v>44571</v>
      </c>
      <c r="B1755" s="2">
        <v>40.209099999999999</v>
      </c>
      <c r="C1755" s="2">
        <v>60.622755719641795</v>
      </c>
      <c r="D1755" s="2">
        <v>-0.37577776261848328</v>
      </c>
      <c r="E1755" s="2">
        <v>-8.46712280783396E-3</v>
      </c>
      <c r="F1755" s="2">
        <v>39.839919999999999</v>
      </c>
      <c r="G1755" s="2">
        <v>39.598930000000003</v>
      </c>
      <c r="H1755" s="2">
        <v>39.300880000000006</v>
      </c>
      <c r="I1755" s="2">
        <v>39.290278000000001</v>
      </c>
      <c r="J1755" s="2">
        <v>40.009810999999978</v>
      </c>
      <c r="K1755" s="17" t="s">
        <v>49</v>
      </c>
      <c r="L1755" s="17" t="s">
        <v>50</v>
      </c>
      <c r="M1755" s="17" t="s">
        <v>55</v>
      </c>
    </row>
    <row r="1756" spans="1:13" ht="13.5" x14ac:dyDescent="0.25">
      <c r="A1756" s="3">
        <v>44572</v>
      </c>
      <c r="B1756" s="2">
        <v>40.611899999999999</v>
      </c>
      <c r="C1756" s="2">
        <v>64.713684374958518</v>
      </c>
      <c r="D1756" s="2">
        <v>-0.48531706823478515</v>
      </c>
      <c r="E1756" s="2">
        <v>0.23526121493569485</v>
      </c>
      <c r="F1756" s="2">
        <v>40.048019999999994</v>
      </c>
      <c r="G1756" s="2">
        <v>39.766749999999995</v>
      </c>
      <c r="H1756" s="2">
        <v>39.37807500000001</v>
      </c>
      <c r="I1756" s="2">
        <v>39.327870000000004</v>
      </c>
      <c r="J1756" s="2">
        <v>40.060867999999971</v>
      </c>
      <c r="K1756" s="17" t="s">
        <v>49</v>
      </c>
      <c r="L1756" s="17" t="s">
        <v>50</v>
      </c>
      <c r="M1756" s="17" t="s">
        <v>55</v>
      </c>
    </row>
    <row r="1757" spans="1:13" ht="13.5" x14ac:dyDescent="0.25">
      <c r="A1757" s="3">
        <v>44573</v>
      </c>
      <c r="B1757" s="2">
        <v>42.290100000000002</v>
      </c>
      <c r="C1757" s="2">
        <v>75.932491080984875</v>
      </c>
      <c r="D1757" s="2">
        <v>-0.81232060319644717</v>
      </c>
      <c r="E1757" s="2">
        <v>0.44285247348311813</v>
      </c>
      <c r="F1757" s="2">
        <v>40.585039999999999</v>
      </c>
      <c r="G1757" s="2">
        <v>40.169519999999999</v>
      </c>
      <c r="H1757" s="2">
        <v>39.53985500000001</v>
      </c>
      <c r="I1757" s="2">
        <v>39.399026000000006</v>
      </c>
      <c r="J1757" s="2">
        <v>40.118397499999979</v>
      </c>
      <c r="K1757" s="17" t="s">
        <v>49</v>
      </c>
      <c r="L1757" s="17" t="s">
        <v>50</v>
      </c>
      <c r="M1757" s="17" t="s">
        <v>55</v>
      </c>
    </row>
    <row r="1758" spans="1:13" ht="13.5" x14ac:dyDescent="0.25">
      <c r="A1758" s="3">
        <v>44574</v>
      </c>
      <c r="B1758" s="2">
        <v>42.424300000000002</v>
      </c>
      <c r="C1758" s="2">
        <v>76.57389832043927</v>
      </c>
      <c r="D1758" s="2">
        <v>-0.80838011801602505</v>
      </c>
      <c r="E1758" s="2">
        <v>0.60540339425503498</v>
      </c>
      <c r="F1758" s="2">
        <v>41.134140000000002</v>
      </c>
      <c r="G1758" s="2">
        <v>40.386340000000004</v>
      </c>
      <c r="H1758" s="2">
        <v>39.714385000000007</v>
      </c>
      <c r="I1758" s="2">
        <v>39.462930000000007</v>
      </c>
      <c r="J1758" s="2">
        <v>40.169636999999973</v>
      </c>
      <c r="K1758" s="17" t="s">
        <v>49</v>
      </c>
      <c r="L1758" s="17" t="s">
        <v>50</v>
      </c>
      <c r="M1758" s="17" t="s">
        <v>55</v>
      </c>
    </row>
    <row r="1759" spans="1:13" ht="13.5" x14ac:dyDescent="0.25">
      <c r="A1759" s="3">
        <v>44575</v>
      </c>
      <c r="B1759" s="2">
        <v>42.558599999999998</v>
      </c>
      <c r="C1759" s="2">
        <v>77.227951404933421</v>
      </c>
      <c r="D1759" s="2">
        <v>-0.91129136047562298</v>
      </c>
      <c r="E1759" s="2">
        <v>0.71667860571578812</v>
      </c>
      <c r="F1759" s="2">
        <v>41.6188</v>
      </c>
      <c r="G1759" s="2">
        <v>40.668950000000002</v>
      </c>
      <c r="H1759" s="2">
        <v>39.895630000000004</v>
      </c>
      <c r="I1759" s="2">
        <v>39.544826000000008</v>
      </c>
      <c r="J1759" s="2">
        <v>40.221547999999977</v>
      </c>
      <c r="K1759" s="17" t="s">
        <v>49</v>
      </c>
      <c r="L1759" s="17" t="s">
        <v>50</v>
      </c>
      <c r="M1759" s="17" t="s">
        <v>55</v>
      </c>
    </row>
    <row r="1760" spans="1:13" ht="13.5" x14ac:dyDescent="0.25">
      <c r="A1760" s="3">
        <v>44578</v>
      </c>
      <c r="B1760" s="2">
        <v>42.357199999999999</v>
      </c>
      <c r="C1760" s="2">
        <v>73.895975165802099</v>
      </c>
      <c r="D1760" s="2">
        <v>-1.0184378739641957</v>
      </c>
      <c r="E1760" s="2">
        <v>0.73394725642467296</v>
      </c>
      <c r="F1760" s="2">
        <v>42.048420000000007</v>
      </c>
      <c r="G1760" s="2">
        <v>40.94417</v>
      </c>
      <c r="H1760" s="2">
        <v>40.066805000000002</v>
      </c>
      <c r="I1760" s="2">
        <v>39.622694000000003</v>
      </c>
      <c r="J1760" s="2">
        <v>40.269682999999979</v>
      </c>
      <c r="K1760" s="17" t="s">
        <v>49</v>
      </c>
      <c r="L1760" s="17" t="s">
        <v>50</v>
      </c>
      <c r="M1760" s="17" t="s">
        <v>55</v>
      </c>
    </row>
    <row r="1761" spans="1:13" ht="13.5" x14ac:dyDescent="0.25">
      <c r="A1761" s="3">
        <v>44579</v>
      </c>
      <c r="B1761" s="2">
        <v>42.2834</v>
      </c>
      <c r="C1761" s="2">
        <v>72.658895266106512</v>
      </c>
      <c r="D1761" s="2">
        <v>-1.1218451096151938</v>
      </c>
      <c r="E1761" s="2">
        <v>0.62725674945949861</v>
      </c>
      <c r="F1761" s="2">
        <v>42.382719999999999</v>
      </c>
      <c r="G1761" s="2">
        <v>41.215369999999993</v>
      </c>
      <c r="H1761" s="2">
        <v>40.235970000000009</v>
      </c>
      <c r="I1761" s="2">
        <v>39.703114000000006</v>
      </c>
      <c r="J1761" s="2">
        <v>40.317123999999978</v>
      </c>
      <c r="K1761" s="17" t="s">
        <v>49</v>
      </c>
      <c r="L1761" s="17" t="s">
        <v>50</v>
      </c>
      <c r="M1761" s="17" t="s">
        <v>55</v>
      </c>
    </row>
    <row r="1762" spans="1:13" ht="13.5" x14ac:dyDescent="0.25">
      <c r="A1762" s="3">
        <v>44580</v>
      </c>
      <c r="B1762" s="2">
        <v>41.6188</v>
      </c>
      <c r="C1762" s="2">
        <v>62.510073331994406</v>
      </c>
      <c r="D1762" s="2">
        <v>-1.1665847374373115</v>
      </c>
      <c r="E1762" s="2">
        <v>0.44581206938976031</v>
      </c>
      <c r="F1762" s="2">
        <v>42.248460000000001</v>
      </c>
      <c r="G1762" s="2">
        <v>41.416749999999993</v>
      </c>
      <c r="H1762" s="2">
        <v>40.371905000000012</v>
      </c>
      <c r="I1762" s="2">
        <v>39.767422000000003</v>
      </c>
      <c r="J1762" s="2">
        <v>40.360313999999981</v>
      </c>
      <c r="K1762" s="17" t="s">
        <v>47</v>
      </c>
      <c r="L1762" s="17" t="s">
        <v>51</v>
      </c>
      <c r="M1762" s="17" t="s">
        <v>52</v>
      </c>
    </row>
    <row r="1763" spans="1:13" ht="13.5" x14ac:dyDescent="0.25">
      <c r="A1763" s="3">
        <v>44581</v>
      </c>
      <c r="B1763" s="2">
        <v>41.6188</v>
      </c>
      <c r="C1763" s="2">
        <v>62.510073331994406</v>
      </c>
      <c r="D1763" s="2">
        <v>-1.1999381810308591</v>
      </c>
      <c r="E1763" s="2">
        <v>0.22780082058716614</v>
      </c>
      <c r="F1763" s="2">
        <v>42.087359999999997</v>
      </c>
      <c r="G1763" s="2">
        <v>41.61075000000001</v>
      </c>
      <c r="H1763" s="2">
        <v>40.497770000000003</v>
      </c>
      <c r="I1763" s="2">
        <v>39.821124000000005</v>
      </c>
      <c r="J1763" s="2">
        <v>40.402884999999991</v>
      </c>
      <c r="K1763" s="17" t="s">
        <v>47</v>
      </c>
      <c r="L1763" s="17" t="s">
        <v>48</v>
      </c>
      <c r="M1763" s="17" t="s">
        <v>52</v>
      </c>
    </row>
    <row r="1764" spans="1:13" ht="13.5" x14ac:dyDescent="0.25">
      <c r="A1764" s="3">
        <v>44582</v>
      </c>
      <c r="B1764" s="2">
        <v>41.9544</v>
      </c>
      <c r="C1764" s="2">
        <v>65.344890774073406</v>
      </c>
      <c r="D1764" s="2">
        <v>-1.1891320393331455</v>
      </c>
      <c r="E1764" s="2">
        <v>1.4826726201294826E-2</v>
      </c>
      <c r="F1764" s="2">
        <v>41.966519999999996</v>
      </c>
      <c r="G1764" s="2">
        <v>41.792660000000005</v>
      </c>
      <c r="H1764" s="2">
        <v>40.648804999999996</v>
      </c>
      <c r="I1764" s="2">
        <v>39.881538000000006</v>
      </c>
      <c r="J1764" s="2">
        <v>40.444426999999983</v>
      </c>
      <c r="K1764" s="17" t="s">
        <v>47</v>
      </c>
      <c r="L1764" s="17" t="s">
        <v>48</v>
      </c>
      <c r="M1764" s="17" t="s">
        <v>52</v>
      </c>
    </row>
    <row r="1765" spans="1:13" ht="13.5" x14ac:dyDescent="0.25">
      <c r="A1765" s="3">
        <v>44585</v>
      </c>
      <c r="B1765" s="2">
        <v>42.290100000000002</v>
      </c>
      <c r="C1765" s="2">
        <v>67.955145450190088</v>
      </c>
      <c r="D1765" s="2">
        <v>-1.2013576315718737</v>
      </c>
      <c r="E1765" s="2">
        <v>-0.19959057067056638</v>
      </c>
      <c r="F1765" s="2">
        <v>41.953099999999992</v>
      </c>
      <c r="G1765" s="2">
        <v>42.000760000000007</v>
      </c>
      <c r="H1765" s="2">
        <v>40.799844999999998</v>
      </c>
      <c r="I1765" s="2">
        <v>39.951350000000005</v>
      </c>
      <c r="J1765" s="2">
        <v>40.488033999999985</v>
      </c>
      <c r="K1765" s="17" t="s">
        <v>47</v>
      </c>
      <c r="L1765" s="17" t="s">
        <v>48</v>
      </c>
      <c r="M1765" s="17" t="s">
        <v>52</v>
      </c>
    </row>
    <row r="1766" spans="1:13" ht="13.5" x14ac:dyDescent="0.25">
      <c r="A1766" s="3">
        <v>44586</v>
      </c>
      <c r="B1766" s="2">
        <v>42.290100000000002</v>
      </c>
      <c r="C1766" s="2">
        <v>67.955145450190102</v>
      </c>
      <c r="D1766" s="2">
        <v>-1.1589912707153545</v>
      </c>
      <c r="E1766" s="2">
        <v>-0.37787030010065681</v>
      </c>
      <c r="F1766" s="2">
        <v>41.954439999999998</v>
      </c>
      <c r="G1766" s="2">
        <v>42.168580000000006</v>
      </c>
      <c r="H1766" s="2">
        <v>40.967664999999997</v>
      </c>
      <c r="I1766" s="2">
        <v>40.013241999999998</v>
      </c>
      <c r="J1766" s="2">
        <v>40.52932049999999</v>
      </c>
      <c r="K1766" s="17" t="s">
        <v>47</v>
      </c>
      <c r="L1766" s="17" t="s">
        <v>51</v>
      </c>
      <c r="M1766" s="17" t="s">
        <v>53</v>
      </c>
    </row>
    <row r="1767" spans="1:13" ht="13.5" x14ac:dyDescent="0.25">
      <c r="A1767" s="3">
        <v>44587</v>
      </c>
      <c r="B1767" s="2">
        <v>42.021599999999999</v>
      </c>
      <c r="C1767" s="2">
        <v>63.51732119321634</v>
      </c>
      <c r="D1767" s="2">
        <v>-0.8536416572726111</v>
      </c>
      <c r="E1767" s="2">
        <v>-0.51581217169945426</v>
      </c>
      <c r="F1767" s="2">
        <v>42.035000000000004</v>
      </c>
      <c r="G1767" s="2">
        <v>42.141729999999995</v>
      </c>
      <c r="H1767" s="2">
        <v>41.155625000000001</v>
      </c>
      <c r="I1767" s="2">
        <v>40.069898000000002</v>
      </c>
      <c r="J1767" s="2">
        <v>40.558915499999991</v>
      </c>
      <c r="K1767" s="17" t="s">
        <v>47</v>
      </c>
      <c r="L1767" s="17" t="s">
        <v>48</v>
      </c>
      <c r="M1767" s="17" t="s">
        <v>53</v>
      </c>
    </row>
    <row r="1768" spans="1:13" ht="13.5" x14ac:dyDescent="0.25">
      <c r="A1768" s="3">
        <v>44588</v>
      </c>
      <c r="B1768" s="2">
        <v>42.276600000000002</v>
      </c>
      <c r="C1768" s="2">
        <v>65.801526066141889</v>
      </c>
      <c r="D1768" s="2">
        <v>-0.5998624255750471</v>
      </c>
      <c r="E1768" s="2">
        <v>-0.59286233703710645</v>
      </c>
      <c r="F1768" s="2">
        <v>42.166560000000004</v>
      </c>
      <c r="G1768" s="2">
        <v>42.126959999999997</v>
      </c>
      <c r="H1768" s="2">
        <v>41.25665</v>
      </c>
      <c r="I1768" s="2">
        <v>40.131653999999997</v>
      </c>
      <c r="J1768" s="2">
        <v>40.587758999999998</v>
      </c>
      <c r="K1768" s="17" t="s">
        <v>49</v>
      </c>
      <c r="L1768" s="17" t="s">
        <v>50</v>
      </c>
      <c r="M1768" s="17" t="s">
        <v>55</v>
      </c>
    </row>
    <row r="1769" spans="1:13" ht="13.5" x14ac:dyDescent="0.25">
      <c r="A1769" s="3">
        <v>44589</v>
      </c>
      <c r="B1769" s="2">
        <v>42.048400000000001</v>
      </c>
      <c r="C1769" s="2">
        <v>62.056980519364167</v>
      </c>
      <c r="D1769" s="2">
        <v>-0.35494807110459448</v>
      </c>
      <c r="E1769" s="2">
        <v>-0.65662615397221091</v>
      </c>
      <c r="F1769" s="2">
        <v>42.185360000000003</v>
      </c>
      <c r="G1769" s="2">
        <v>42.075940000000003</v>
      </c>
      <c r="H1769" s="2">
        <v>41.372445000000006</v>
      </c>
      <c r="I1769" s="2">
        <v>40.188979999999994</v>
      </c>
      <c r="J1769" s="2">
        <v>40.617024000000001</v>
      </c>
      <c r="K1769" s="17" t="s">
        <v>49</v>
      </c>
      <c r="L1769" s="17" t="s">
        <v>50</v>
      </c>
      <c r="M1769" s="17" t="s">
        <v>55</v>
      </c>
    </row>
    <row r="1770" spans="1:13" ht="13.5" x14ac:dyDescent="0.25">
      <c r="A1770" s="3">
        <v>44592</v>
      </c>
      <c r="B1770" s="2">
        <v>42.222900000000003</v>
      </c>
      <c r="C1770" s="2">
        <v>63.755497037138802</v>
      </c>
      <c r="D1770" s="2">
        <v>-0.19711490938438203</v>
      </c>
      <c r="E1770" s="2">
        <v>-0.72037084896046422</v>
      </c>
      <c r="F1770" s="2">
        <v>42.171920000000007</v>
      </c>
      <c r="G1770" s="2">
        <v>42.062509999999996</v>
      </c>
      <c r="H1770" s="2">
        <v>41.503340000000009</v>
      </c>
      <c r="I1770" s="2">
        <v>40.249795999999996</v>
      </c>
      <c r="J1770" s="2">
        <v>40.650997999999994</v>
      </c>
      <c r="K1770" s="17" t="s">
        <v>49</v>
      </c>
      <c r="L1770" s="17" t="s">
        <v>50</v>
      </c>
      <c r="M1770" s="17" t="s">
        <v>54</v>
      </c>
    </row>
    <row r="1771" spans="1:13" ht="13.5" x14ac:dyDescent="0.25">
      <c r="A1771" s="3">
        <v>44593</v>
      </c>
      <c r="B1771" s="2">
        <v>42.216200000000001</v>
      </c>
      <c r="C1771" s="2">
        <v>63.63770486003127</v>
      </c>
      <c r="D1771" s="2">
        <v>-8.0537191120569673E-2</v>
      </c>
      <c r="E1771" s="2">
        <v>-0.75266925934684015</v>
      </c>
      <c r="F1771" s="2">
        <v>42.157140000000005</v>
      </c>
      <c r="G1771" s="2">
        <v>42.055790000000002</v>
      </c>
      <c r="H1771" s="2">
        <v>41.635580000000004</v>
      </c>
      <c r="I1771" s="2">
        <v>40.293427999999999</v>
      </c>
      <c r="J1771" s="2">
        <v>40.684180500000004</v>
      </c>
      <c r="K1771" s="17" t="s">
        <v>49</v>
      </c>
      <c r="L1771" s="17" t="s">
        <v>50</v>
      </c>
      <c r="M1771" s="17" t="s">
        <v>54</v>
      </c>
    </row>
    <row r="1772" spans="1:13" ht="13.5" x14ac:dyDescent="0.25">
      <c r="A1772" s="3">
        <v>44594</v>
      </c>
      <c r="B1772" s="2">
        <v>42.055100000000003</v>
      </c>
      <c r="C1772" s="2">
        <v>60.732189520559452</v>
      </c>
      <c r="D1772" s="2">
        <v>-7.7830577767215914E-2</v>
      </c>
      <c r="E1772" s="2">
        <v>-0.77725641967338832</v>
      </c>
      <c r="F1772" s="2">
        <v>42.16384</v>
      </c>
      <c r="G1772" s="2">
        <v>42.099419999999995</v>
      </c>
      <c r="H1772" s="2">
        <v>41.758085000000008</v>
      </c>
      <c r="I1772" s="2">
        <v>40.333837999999993</v>
      </c>
      <c r="J1772" s="2">
        <v>40.719667000000001</v>
      </c>
      <c r="K1772" s="17" t="s">
        <v>49</v>
      </c>
      <c r="L1772" s="17" t="s">
        <v>50</v>
      </c>
      <c r="M1772" s="17" t="s">
        <v>55</v>
      </c>
    </row>
    <row r="1773" spans="1:13" ht="13.5" x14ac:dyDescent="0.25">
      <c r="A1773" s="3">
        <v>44595</v>
      </c>
      <c r="B1773" s="2">
        <v>42.216200000000001</v>
      </c>
      <c r="C1773" s="2">
        <v>62.572472001613818</v>
      </c>
      <c r="D1773" s="2">
        <v>-9.172846670384871E-2</v>
      </c>
      <c r="E1773" s="2">
        <v>-0.79395080535916762</v>
      </c>
      <c r="F1773" s="2">
        <v>42.151760000000003</v>
      </c>
      <c r="G1773" s="2">
        <v>42.15916</v>
      </c>
      <c r="H1773" s="2">
        <v>41.884955000000005</v>
      </c>
      <c r="I1773" s="2">
        <v>40.377469999999995</v>
      </c>
      <c r="J1773" s="2">
        <v>40.755943500000001</v>
      </c>
      <c r="K1773" s="17" t="s">
        <v>49</v>
      </c>
      <c r="L1773" s="17" t="s">
        <v>50</v>
      </c>
      <c r="M1773" s="17" t="s">
        <v>54</v>
      </c>
    </row>
    <row r="1774" spans="1:13" ht="13.5" x14ac:dyDescent="0.25">
      <c r="A1774" s="3">
        <v>44596</v>
      </c>
      <c r="B1774" s="2">
        <v>42.155799999999999</v>
      </c>
      <c r="C1774" s="2">
        <v>61.410445231600185</v>
      </c>
      <c r="D1774" s="2">
        <v>-5.2274921378369754E-2</v>
      </c>
      <c r="E1774" s="2">
        <v>-0.81259838830456566</v>
      </c>
      <c r="F1774" s="2">
        <v>42.17324</v>
      </c>
      <c r="G1774" s="2">
        <v>42.179299999999998</v>
      </c>
      <c r="H1774" s="2">
        <v>41.985979999999998</v>
      </c>
      <c r="I1774" s="2">
        <v>40.419893999999992</v>
      </c>
      <c r="J1774" s="2">
        <v>40.792691499999989</v>
      </c>
      <c r="K1774" s="17" t="s">
        <v>49</v>
      </c>
      <c r="L1774" s="17" t="s">
        <v>50</v>
      </c>
      <c r="M1774" s="17" t="s">
        <v>55</v>
      </c>
    </row>
    <row r="1775" spans="1:13" ht="13.5" x14ac:dyDescent="0.25">
      <c r="A1775" s="3">
        <v>44599</v>
      </c>
      <c r="B1775" s="2">
        <v>42.021599999999999</v>
      </c>
      <c r="C1775" s="2">
        <v>58.797720993620729</v>
      </c>
      <c r="D1775" s="2">
        <v>3.8523439447892827E-2</v>
      </c>
      <c r="E1775" s="2">
        <v>-0.834389302190923</v>
      </c>
      <c r="F1775" s="2">
        <v>42.132980000000003</v>
      </c>
      <c r="G1775" s="2">
        <v>42.152450000000002</v>
      </c>
      <c r="H1775" s="2">
        <v>42.076605000000001</v>
      </c>
      <c r="I1775" s="2">
        <v>40.460172</v>
      </c>
      <c r="J1775" s="2">
        <v>40.829850999999998</v>
      </c>
      <c r="K1775" s="17" t="s">
        <v>47</v>
      </c>
      <c r="L1775" s="17" t="s">
        <v>48</v>
      </c>
      <c r="M1775" s="17" t="s">
        <v>52</v>
      </c>
    </row>
    <row r="1776" spans="1:13" ht="13.5" x14ac:dyDescent="0.25">
      <c r="A1776" s="3">
        <v>44600</v>
      </c>
      <c r="B1776" s="2">
        <v>42.021599999999999</v>
      </c>
      <c r="C1776" s="2">
        <v>58.797720993620736</v>
      </c>
      <c r="D1776" s="2">
        <v>0.11228257183943668</v>
      </c>
      <c r="E1776" s="2">
        <v>-0.83731043986573916</v>
      </c>
      <c r="F1776" s="2">
        <v>42.094059999999999</v>
      </c>
      <c r="G1776" s="2">
        <v>42.125599999999999</v>
      </c>
      <c r="H1776" s="2">
        <v>42.147090000000006</v>
      </c>
      <c r="I1776" s="2">
        <v>40.500449999999994</v>
      </c>
      <c r="J1776" s="2">
        <v>40.868867000000002</v>
      </c>
      <c r="K1776" s="17" t="s">
        <v>47</v>
      </c>
      <c r="L1776" s="17" t="s">
        <v>51</v>
      </c>
      <c r="M1776" s="17" t="s">
        <v>52</v>
      </c>
    </row>
    <row r="1777" spans="1:13" ht="13.5" x14ac:dyDescent="0.25">
      <c r="A1777" s="3">
        <v>44601</v>
      </c>
      <c r="B1777" s="2">
        <v>41.9544</v>
      </c>
      <c r="C1777" s="2">
        <v>57.379976981275377</v>
      </c>
      <c r="D1777" s="2">
        <v>0.13552140694005743</v>
      </c>
      <c r="E1777" s="2">
        <v>-0.80932927539910815</v>
      </c>
      <c r="F1777" s="2">
        <v>42.073920000000001</v>
      </c>
      <c r="G1777" s="2">
        <v>42.118879999999997</v>
      </c>
      <c r="H1777" s="2">
        <v>42.130305</v>
      </c>
      <c r="I1777" s="2">
        <v>40.539383999999998</v>
      </c>
      <c r="J1777" s="2">
        <v>40.905381499999997</v>
      </c>
      <c r="K1777" s="17" t="s">
        <v>47</v>
      </c>
      <c r="L1777" s="17" t="s">
        <v>48</v>
      </c>
      <c r="M1777" s="17" t="s">
        <v>52</v>
      </c>
    </row>
    <row r="1778" spans="1:13" ht="13.5" x14ac:dyDescent="0.25">
      <c r="A1778" s="3">
        <v>44602</v>
      </c>
      <c r="B1778" s="2">
        <v>41.8202</v>
      </c>
      <c r="C1778" s="2">
        <v>54.551132787127003</v>
      </c>
      <c r="D1778" s="2">
        <v>0.20212138991701067</v>
      </c>
      <c r="E1778" s="2">
        <v>-0.78328407541893941</v>
      </c>
      <c r="F1778" s="2">
        <v>41.994720000000001</v>
      </c>
      <c r="G1778" s="2">
        <v>42.073239999999998</v>
      </c>
      <c r="H1778" s="2">
        <v>42.100099999999998</v>
      </c>
      <c r="I1778" s="2">
        <v>40.575634000000001</v>
      </c>
      <c r="J1778" s="2">
        <v>40.937511999999998</v>
      </c>
      <c r="K1778" s="17" t="s">
        <v>47</v>
      </c>
      <c r="L1778" s="17" t="s">
        <v>48</v>
      </c>
      <c r="M1778" s="17" t="s">
        <v>52</v>
      </c>
    </row>
    <row r="1779" spans="1:13" ht="13.5" x14ac:dyDescent="0.25">
      <c r="A1779" s="3">
        <v>44603</v>
      </c>
      <c r="B1779" s="2">
        <v>41.826900000000002</v>
      </c>
      <c r="C1779" s="2">
        <v>54.671284244703642</v>
      </c>
      <c r="D1779" s="2">
        <v>0.22159463709363081</v>
      </c>
      <c r="E1779" s="2">
        <v>-0.7524996065109113</v>
      </c>
      <c r="F1779" s="2">
        <v>41.928939999999997</v>
      </c>
      <c r="G1779" s="2">
        <v>42.051090000000002</v>
      </c>
      <c r="H1779" s="2">
        <v>42.063515000000002</v>
      </c>
      <c r="I1779" s="2">
        <v>40.614166000000004</v>
      </c>
      <c r="J1779" s="2">
        <v>40.969521499999992</v>
      </c>
      <c r="K1779" s="17" t="s">
        <v>47</v>
      </c>
      <c r="L1779" s="17" t="s">
        <v>48</v>
      </c>
      <c r="M1779" s="17" t="s">
        <v>52</v>
      </c>
    </row>
    <row r="1780" spans="1:13" ht="13.5" x14ac:dyDescent="0.25">
      <c r="A1780" s="3">
        <v>44606</v>
      </c>
      <c r="B1780" s="2">
        <v>41.9544</v>
      </c>
      <c r="C1780" s="2">
        <v>57.000905682599978</v>
      </c>
      <c r="D1780" s="2">
        <v>0.25425208559845913</v>
      </c>
      <c r="E1780" s="2">
        <v>-0.72516105036234124</v>
      </c>
      <c r="F1780" s="2">
        <v>41.915499999999994</v>
      </c>
      <c r="G1780" s="2">
        <v>42.024240000000006</v>
      </c>
      <c r="H1780" s="2">
        <v>42.043374999999997</v>
      </c>
      <c r="I1780" s="2">
        <v>40.655248</v>
      </c>
      <c r="J1780" s="2">
        <v>41.002168499999989</v>
      </c>
      <c r="K1780" s="17" t="s">
        <v>49</v>
      </c>
      <c r="L1780" s="17" t="s">
        <v>51</v>
      </c>
      <c r="M1780" s="17" t="s">
        <v>54</v>
      </c>
    </row>
    <row r="1781" spans="1:13" ht="13.5" x14ac:dyDescent="0.25">
      <c r="A1781" s="3">
        <v>44607</v>
      </c>
      <c r="B1781" s="2">
        <v>42.014800000000001</v>
      </c>
      <c r="C1781" s="2">
        <v>58.099512901013355</v>
      </c>
      <c r="D1781" s="2">
        <v>0.27449593174215181</v>
      </c>
      <c r="E1781" s="2">
        <v>-0.69836483438449715</v>
      </c>
      <c r="F1781" s="2">
        <v>41.914139999999996</v>
      </c>
      <c r="G1781" s="2">
        <v>42.004100000000008</v>
      </c>
      <c r="H1781" s="2">
        <v>42.029945000000005</v>
      </c>
      <c r="I1781" s="2">
        <v>40.711499999999994</v>
      </c>
      <c r="J1781" s="2">
        <v>41.034498499999991</v>
      </c>
      <c r="K1781" s="17" t="s">
        <v>49</v>
      </c>
      <c r="L1781" s="17" t="s">
        <v>51</v>
      </c>
      <c r="M1781" s="17" t="s">
        <v>54</v>
      </c>
    </row>
    <row r="1782" spans="1:13" ht="13.5" x14ac:dyDescent="0.25">
      <c r="A1782" s="3">
        <v>44608</v>
      </c>
      <c r="B1782" s="2">
        <v>42.961300000000001</v>
      </c>
      <c r="C1782" s="2">
        <v>70.722974313579812</v>
      </c>
      <c r="D1782" s="2">
        <v>0.19462776639328183</v>
      </c>
      <c r="E1782" s="2">
        <v>-0.65590067921589668</v>
      </c>
      <c r="F1782" s="2">
        <v>42.115519999999997</v>
      </c>
      <c r="G1782" s="2">
        <v>42.094720000000002</v>
      </c>
      <c r="H1782" s="2">
        <v>42.097070000000002</v>
      </c>
      <c r="I1782" s="2">
        <v>40.787351999999998</v>
      </c>
      <c r="J1782" s="2">
        <v>41.069859499999986</v>
      </c>
      <c r="K1782" s="17" t="s">
        <v>49</v>
      </c>
      <c r="L1782" s="17" t="s">
        <v>50</v>
      </c>
      <c r="M1782" s="17" t="s">
        <v>55</v>
      </c>
    </row>
    <row r="1783" spans="1:13" ht="13.5" x14ac:dyDescent="0.25">
      <c r="A1783" s="3">
        <v>44609</v>
      </c>
      <c r="B1783" s="2">
        <v>43.2164</v>
      </c>
      <c r="C1783" s="2">
        <v>73.077230108479995</v>
      </c>
      <c r="D1783" s="2">
        <v>0.12539626628925049</v>
      </c>
      <c r="E1783" s="2">
        <v>-0.6043448809981895</v>
      </c>
      <c r="F1783" s="2">
        <v>42.394759999999998</v>
      </c>
      <c r="G1783" s="2">
        <v>42.194740000000003</v>
      </c>
      <c r="H1783" s="2">
        <v>42.176950000000005</v>
      </c>
      <c r="I1783" s="2">
        <v>40.868442000000002</v>
      </c>
      <c r="J1783" s="2">
        <v>41.101932499999982</v>
      </c>
      <c r="K1783" s="17" t="s">
        <v>49</v>
      </c>
      <c r="L1783" s="17" t="s">
        <v>50</v>
      </c>
      <c r="M1783" s="17" t="s">
        <v>55</v>
      </c>
    </row>
    <row r="1784" spans="1:13" ht="13.5" x14ac:dyDescent="0.25">
      <c r="A1784" s="3">
        <v>44610</v>
      </c>
      <c r="B1784" s="2">
        <v>43.095599999999997</v>
      </c>
      <c r="C1784" s="2">
        <v>70.198533520791884</v>
      </c>
      <c r="D1784" s="2">
        <v>5.7983595081942951E-2</v>
      </c>
      <c r="E1784" s="2">
        <v>-0.54874289848305746</v>
      </c>
      <c r="F1784" s="2">
        <v>42.648499999999999</v>
      </c>
      <c r="G1784" s="2">
        <v>42.288719999999998</v>
      </c>
      <c r="H1784" s="2">
        <v>42.234009999999998</v>
      </c>
      <c r="I1784" s="2">
        <v>40.951680000000003</v>
      </c>
      <c r="J1784" s="2">
        <v>41.133478999999987</v>
      </c>
      <c r="K1784" s="17" t="s">
        <v>49</v>
      </c>
      <c r="L1784" s="17" t="s">
        <v>50</v>
      </c>
      <c r="M1784" s="17" t="s">
        <v>55</v>
      </c>
    </row>
    <row r="1785" spans="1:13" ht="13.5" x14ac:dyDescent="0.25">
      <c r="A1785" s="3">
        <v>44613</v>
      </c>
      <c r="B1785" s="2">
        <v>43.095599999999997</v>
      </c>
      <c r="C1785" s="2">
        <v>70.198533520791884</v>
      </c>
      <c r="D1785" s="2">
        <v>-2.6849507374855364E-2</v>
      </c>
      <c r="E1785" s="2">
        <v>-0.4845213194267799</v>
      </c>
      <c r="F1785" s="2">
        <v>42.876739999999998</v>
      </c>
      <c r="G1785" s="2">
        <v>42.396120000000003</v>
      </c>
      <c r="H1785" s="2">
        <v>42.274285000000006</v>
      </c>
      <c r="I1785" s="2">
        <v>41.030218000000005</v>
      </c>
      <c r="J1785" s="2">
        <v>41.160631999999993</v>
      </c>
      <c r="K1785" s="17" t="s">
        <v>49</v>
      </c>
      <c r="L1785" s="17" t="s">
        <v>50</v>
      </c>
      <c r="M1785" s="17" t="s">
        <v>55</v>
      </c>
    </row>
    <row r="1786" spans="1:13" ht="13.5" x14ac:dyDescent="0.25">
      <c r="A1786" s="3">
        <v>44614</v>
      </c>
      <c r="B1786" s="2">
        <v>43.015000000000001</v>
      </c>
      <c r="C1786" s="2">
        <v>68.122001237022275</v>
      </c>
      <c r="D1786" s="2">
        <v>-9.9277157363808044E-2</v>
      </c>
      <c r="E1786" s="2">
        <v>-0.41549720122532163</v>
      </c>
      <c r="F1786" s="2">
        <v>43.076779999999999</v>
      </c>
      <c r="G1786" s="2">
        <v>42.495459999999994</v>
      </c>
      <c r="H1786" s="2">
        <v>42.31053</v>
      </c>
      <c r="I1786" s="2">
        <v>41.109158000000015</v>
      </c>
      <c r="J1786" s="2">
        <v>41.175934499999983</v>
      </c>
      <c r="K1786" s="17" t="s">
        <v>49</v>
      </c>
      <c r="L1786" s="17" t="s">
        <v>50</v>
      </c>
      <c r="M1786" s="17" t="s">
        <v>55</v>
      </c>
    </row>
    <row r="1787" spans="1:13" ht="13.5" x14ac:dyDescent="0.25">
      <c r="A1787" s="3">
        <v>44615</v>
      </c>
      <c r="B1787" s="2">
        <v>42.961300000000001</v>
      </c>
      <c r="C1787" s="2">
        <v>66.706204823787658</v>
      </c>
      <c r="D1787" s="2">
        <v>-0.17257258504901074</v>
      </c>
      <c r="E1787" s="2">
        <v>-0.34394489898394098</v>
      </c>
      <c r="F1787" s="2">
        <v>43.076779999999999</v>
      </c>
      <c r="G1787" s="2">
        <v>42.596149999999994</v>
      </c>
      <c r="H1787" s="2">
        <v>42.357515000000006</v>
      </c>
      <c r="I1787" s="2">
        <v>41.187294000000009</v>
      </c>
      <c r="J1787" s="2">
        <v>41.192731999999999</v>
      </c>
      <c r="K1787" s="17" t="s">
        <v>47</v>
      </c>
      <c r="L1787" s="17" t="s">
        <v>51</v>
      </c>
      <c r="M1787" s="17" t="s">
        <v>51</v>
      </c>
    </row>
    <row r="1788" spans="1:13" ht="13.5" x14ac:dyDescent="0.25">
      <c r="A1788" s="3">
        <v>44616</v>
      </c>
      <c r="B1788" s="2">
        <v>42.954599999999999</v>
      </c>
      <c r="C1788" s="2">
        <v>66.520444161555929</v>
      </c>
      <c r="D1788" s="2">
        <v>-0.25965563995850971</v>
      </c>
      <c r="E1788" s="2">
        <v>-0.26999363934447368</v>
      </c>
      <c r="F1788" s="2">
        <v>43.024419999999999</v>
      </c>
      <c r="G1788" s="2">
        <v>42.709589999999992</v>
      </c>
      <c r="H1788" s="2">
        <v>42.391415000000009</v>
      </c>
      <c r="I1788" s="2">
        <v>41.26771200000001</v>
      </c>
      <c r="J1788" s="2">
        <v>41.20949599999998</v>
      </c>
      <c r="K1788" s="17" t="s">
        <v>47</v>
      </c>
      <c r="L1788" s="17" t="s">
        <v>48</v>
      </c>
      <c r="M1788" s="17" t="s">
        <v>52</v>
      </c>
    </row>
    <row r="1789" spans="1:13" ht="13.5" x14ac:dyDescent="0.25">
      <c r="A1789" s="3">
        <v>44617</v>
      </c>
      <c r="B1789" s="2">
        <v>42.961300000000001</v>
      </c>
      <c r="C1789" s="2">
        <v>66.620548154701709</v>
      </c>
      <c r="D1789" s="2">
        <v>-0.337317228392358</v>
      </c>
      <c r="E1789" s="2">
        <v>-0.18308584876002382</v>
      </c>
      <c r="F1789" s="2">
        <v>42.99756</v>
      </c>
      <c r="G1789" s="2">
        <v>42.823030000000003</v>
      </c>
      <c r="H1789" s="2">
        <v>42.43706000000001</v>
      </c>
      <c r="I1789" s="2">
        <v>41.348264000000007</v>
      </c>
      <c r="J1789" s="2">
        <v>41.226293499999983</v>
      </c>
      <c r="K1789" s="17" t="s">
        <v>47</v>
      </c>
      <c r="L1789" s="17" t="s">
        <v>51</v>
      </c>
      <c r="M1789" s="17" t="s">
        <v>52</v>
      </c>
    </row>
    <row r="1790" spans="1:13" ht="13.5" x14ac:dyDescent="0.25">
      <c r="A1790" s="3">
        <v>44620</v>
      </c>
      <c r="B1790" s="2">
        <v>42.961300000000001</v>
      </c>
      <c r="C1790" s="2">
        <v>66.620548154701709</v>
      </c>
      <c r="D1790" s="2">
        <v>-0.38763138196996039</v>
      </c>
      <c r="E1790" s="2">
        <v>-9.3779305639533239E-2</v>
      </c>
      <c r="F1790" s="2">
        <v>42.970700000000001</v>
      </c>
      <c r="G1790" s="2">
        <v>42.923719999999989</v>
      </c>
      <c r="H1790" s="2">
        <v>42.473980000000012</v>
      </c>
      <c r="I1790" s="2">
        <v>41.428816000000005</v>
      </c>
      <c r="J1790" s="2">
        <v>41.23535549999999</v>
      </c>
      <c r="K1790" s="17" t="s">
        <v>47</v>
      </c>
      <c r="L1790" s="17" t="s">
        <v>51</v>
      </c>
      <c r="M1790" s="17" t="s">
        <v>52</v>
      </c>
    </row>
    <row r="1791" spans="1:13" ht="13.5" x14ac:dyDescent="0.25">
      <c r="A1791" s="3">
        <v>44621</v>
      </c>
      <c r="B1791" s="2">
        <v>42.961300000000001</v>
      </c>
      <c r="C1791" s="2">
        <v>66.620548154701709</v>
      </c>
      <c r="D1791" s="2">
        <v>-0.42481618740004023</v>
      </c>
      <c r="E1791" s="2">
        <v>-6.9709146300883512E-3</v>
      </c>
      <c r="F1791" s="2">
        <v>42.959959999999995</v>
      </c>
      <c r="G1791" s="2">
        <v>43.018369999999997</v>
      </c>
      <c r="H1791" s="2">
        <v>42.511235000000013</v>
      </c>
      <c r="I1791" s="2">
        <v>41.510040000000011</v>
      </c>
      <c r="J1791" s="2">
        <v>41.238711499999994</v>
      </c>
      <c r="K1791" s="17" t="s">
        <v>47</v>
      </c>
      <c r="L1791" s="17" t="s">
        <v>51</v>
      </c>
      <c r="M1791" s="17" t="s">
        <v>52</v>
      </c>
    </row>
    <row r="1792" spans="1:13" ht="13.5" x14ac:dyDescent="0.25">
      <c r="A1792" s="3">
        <v>44622</v>
      </c>
      <c r="B1792" s="2">
        <v>44.303899999999999</v>
      </c>
      <c r="C1792" s="2">
        <v>80.907891811784623</v>
      </c>
      <c r="D1792" s="2">
        <v>-0.41373116387774189</v>
      </c>
      <c r="E1792" s="2">
        <v>9.6250208210409235E-2</v>
      </c>
      <c r="F1792" s="2">
        <v>43.228479999999998</v>
      </c>
      <c r="G1792" s="2">
        <v>43.152629999999995</v>
      </c>
      <c r="H1792" s="2">
        <v>42.623675000000013</v>
      </c>
      <c r="I1792" s="2">
        <v>41.618116000000008</v>
      </c>
      <c r="J1792" s="2">
        <v>41.245524999999986</v>
      </c>
      <c r="K1792" s="17" t="s">
        <v>49</v>
      </c>
      <c r="L1792" s="17" t="s">
        <v>50</v>
      </c>
      <c r="M1792" s="17" t="s">
        <v>55</v>
      </c>
    </row>
    <row r="1793" spans="1:13" ht="13.5" x14ac:dyDescent="0.25">
      <c r="A1793" s="3">
        <v>44623</v>
      </c>
      <c r="B1793" s="2">
        <v>45.5122</v>
      </c>
      <c r="C1793" s="2">
        <v>86.505859016469529</v>
      </c>
      <c r="D1793" s="2">
        <v>-0.46588926608816195</v>
      </c>
      <c r="E1793" s="2">
        <v>0.18390122329021988</v>
      </c>
      <c r="F1793" s="2">
        <v>43.74</v>
      </c>
      <c r="G1793" s="2">
        <v>43.382210000000001</v>
      </c>
      <c r="H1793" s="2">
        <v>42.788475000000012</v>
      </c>
      <c r="I1793" s="2">
        <v>41.746330000000007</v>
      </c>
      <c r="J1793" s="2">
        <v>41.261736499999977</v>
      </c>
      <c r="K1793" s="17" t="s">
        <v>49</v>
      </c>
      <c r="L1793" s="17" t="s">
        <v>50</v>
      </c>
      <c r="M1793" s="17" t="s">
        <v>55</v>
      </c>
    </row>
    <row r="1794" spans="1:13" ht="13.5" x14ac:dyDescent="0.25">
      <c r="A1794" s="3">
        <v>44624</v>
      </c>
      <c r="B1794" s="2">
        <v>45.6464</v>
      </c>
      <c r="C1794" s="2">
        <v>86.963067524054111</v>
      </c>
      <c r="D1794" s="2">
        <v>-0.55613291578477231</v>
      </c>
      <c r="E1794" s="2">
        <v>0.28204579004110653</v>
      </c>
      <c r="F1794" s="2">
        <v>44.27702</v>
      </c>
      <c r="G1794" s="2">
        <v>43.637289999999993</v>
      </c>
      <c r="H1794" s="2">
        <v>42.96300500000001</v>
      </c>
      <c r="I1794" s="2">
        <v>41.88058400000002</v>
      </c>
      <c r="J1794" s="2">
        <v>41.28036399999997</v>
      </c>
      <c r="K1794" s="17" t="s">
        <v>49</v>
      </c>
      <c r="L1794" s="17" t="s">
        <v>50</v>
      </c>
      <c r="M1794" s="17" t="s">
        <v>55</v>
      </c>
    </row>
    <row r="1795" spans="1:13" ht="13.5" x14ac:dyDescent="0.25">
      <c r="A1795" s="3">
        <v>44627</v>
      </c>
      <c r="B1795" s="2">
        <v>45.3108</v>
      </c>
      <c r="C1795" s="2">
        <v>79.691390454433559</v>
      </c>
      <c r="D1795" s="2">
        <v>-0.62470861949824297</v>
      </c>
      <c r="E1795" s="2">
        <v>0.34362262091560758</v>
      </c>
      <c r="F1795" s="2">
        <v>44.746920000000003</v>
      </c>
      <c r="G1795" s="2">
        <v>43.858809999999991</v>
      </c>
      <c r="H1795" s="2">
        <v>43.127465000000008</v>
      </c>
      <c r="I1795" s="2">
        <v>42.001414000000004</v>
      </c>
      <c r="J1795" s="2">
        <v>41.297548499999984</v>
      </c>
      <c r="K1795" s="17" t="s">
        <v>49</v>
      </c>
      <c r="L1795" s="17" t="s">
        <v>50</v>
      </c>
      <c r="M1795" s="17" t="s">
        <v>55</v>
      </c>
    </row>
    <row r="1796" spans="1:13" ht="13.5" x14ac:dyDescent="0.25">
      <c r="A1796" s="3">
        <v>44628</v>
      </c>
      <c r="B1796" s="2">
        <v>44.975099999999998</v>
      </c>
      <c r="C1796" s="2">
        <v>73.106204506609515</v>
      </c>
      <c r="D1796" s="2">
        <v>-0.68409461392335658</v>
      </c>
      <c r="E1796" s="2">
        <v>0.3735883586914503</v>
      </c>
      <c r="F1796" s="2">
        <v>45.149680000000004</v>
      </c>
      <c r="G1796" s="2">
        <v>44.054819999999992</v>
      </c>
      <c r="H1796" s="2">
        <v>43.275140000000007</v>
      </c>
      <c r="I1796" s="2">
        <v>42.122242000000007</v>
      </c>
      <c r="J1796" s="2">
        <v>41.312651999999979</v>
      </c>
      <c r="K1796" s="17" t="s">
        <v>49</v>
      </c>
      <c r="L1796" s="17" t="s">
        <v>50</v>
      </c>
      <c r="M1796" s="17" t="s">
        <v>55</v>
      </c>
    </row>
    <row r="1797" spans="1:13" ht="13.5" x14ac:dyDescent="0.25">
      <c r="A1797" s="3">
        <v>44629</v>
      </c>
      <c r="B1797" s="2">
        <v>44.975099999999998</v>
      </c>
      <c r="C1797" s="2">
        <v>73.106204506609515</v>
      </c>
      <c r="D1797" s="2">
        <v>-0.75342501281570406</v>
      </c>
      <c r="E1797" s="2">
        <v>0.37424081799511894</v>
      </c>
      <c r="F1797" s="2">
        <v>45.283920000000002</v>
      </c>
      <c r="G1797" s="2">
        <v>44.256199999999993</v>
      </c>
      <c r="H1797" s="2">
        <v>43.426174999999994</v>
      </c>
      <c r="I1797" s="2">
        <v>42.256496000000006</v>
      </c>
      <c r="J1797" s="2">
        <v>41.329097999999973</v>
      </c>
      <c r="K1797" s="17" t="s">
        <v>49</v>
      </c>
      <c r="L1797" s="17" t="s">
        <v>50</v>
      </c>
      <c r="M1797" s="17" t="s">
        <v>55</v>
      </c>
    </row>
    <row r="1798" spans="1:13" ht="13.5" x14ac:dyDescent="0.25">
      <c r="A1798" s="3">
        <v>44630</v>
      </c>
      <c r="B1798" s="2">
        <v>44.975099999999998</v>
      </c>
      <c r="C1798" s="2">
        <v>73.106204506609515</v>
      </c>
      <c r="D1798" s="2">
        <v>-0.82313771835453764</v>
      </c>
      <c r="E1798" s="2">
        <v>0.348861370833083</v>
      </c>
      <c r="F1798" s="2">
        <v>45.176499999999997</v>
      </c>
      <c r="G1798" s="2">
        <v>44.45825</v>
      </c>
      <c r="H1798" s="2">
        <v>43.583919999999992</v>
      </c>
      <c r="I1798" s="2">
        <v>42.350876000000007</v>
      </c>
      <c r="J1798" s="2">
        <v>41.346214999999972</v>
      </c>
      <c r="K1798" s="17" t="s">
        <v>49</v>
      </c>
      <c r="L1798" s="17" t="s">
        <v>51</v>
      </c>
      <c r="M1798" s="17" t="s">
        <v>54</v>
      </c>
    </row>
    <row r="1799" spans="1:13" ht="13.5" x14ac:dyDescent="0.25">
      <c r="A1799" s="3">
        <v>44631</v>
      </c>
      <c r="B1799" s="2">
        <v>45.3108</v>
      </c>
      <c r="C1799" s="2">
        <v>75.622175525038884</v>
      </c>
      <c r="D1799" s="2">
        <v>-0.91523698658747321</v>
      </c>
      <c r="E1799" s="2">
        <v>0.29837934050483617</v>
      </c>
      <c r="F1799" s="2">
        <v>45.109380000000002</v>
      </c>
      <c r="G1799" s="2">
        <v>44.693200000000004</v>
      </c>
      <c r="H1799" s="2">
        <v>43.758114999999997</v>
      </c>
      <c r="I1799" s="2">
        <v>42.46244200000001</v>
      </c>
      <c r="J1799" s="2">
        <v>41.366285999999967</v>
      </c>
      <c r="K1799" s="17" t="s">
        <v>47</v>
      </c>
      <c r="L1799" s="17" t="s">
        <v>51</v>
      </c>
      <c r="M1799" s="17" t="s">
        <v>52</v>
      </c>
    </row>
    <row r="1800" spans="1:13" ht="13.5" x14ac:dyDescent="0.25">
      <c r="A1800" s="3">
        <v>44634</v>
      </c>
      <c r="B1800" s="2">
        <v>45.6464</v>
      </c>
      <c r="C1800" s="2">
        <v>77.85280557537223</v>
      </c>
      <c r="D1800" s="2">
        <v>-1.0285986698288028</v>
      </c>
      <c r="E1800" s="2">
        <v>0.23065422638476507</v>
      </c>
      <c r="F1800" s="2">
        <v>45.176499999999997</v>
      </c>
      <c r="G1800" s="2">
        <v>44.961709999999997</v>
      </c>
      <c r="H1800" s="2">
        <v>43.942714999999986</v>
      </c>
      <c r="I1800" s="2">
        <v>42.583270000000013</v>
      </c>
      <c r="J1800" s="2">
        <v>41.387464499999957</v>
      </c>
      <c r="K1800" s="17" t="s">
        <v>49</v>
      </c>
      <c r="L1800" s="17" t="s">
        <v>50</v>
      </c>
      <c r="M1800" s="17" t="s">
        <v>55</v>
      </c>
    </row>
    <row r="1801" spans="1:13" ht="13.5" x14ac:dyDescent="0.25">
      <c r="A1801" s="3">
        <v>44635</v>
      </c>
      <c r="B1801" s="2">
        <v>45.5122</v>
      </c>
      <c r="C1801" s="2">
        <v>74.901341862565474</v>
      </c>
      <c r="D1801" s="2">
        <v>-1.1263515707178371</v>
      </c>
      <c r="E1801" s="2">
        <v>0.14901783102395466</v>
      </c>
      <c r="F1801" s="2">
        <v>45.283920000000002</v>
      </c>
      <c r="G1801" s="2">
        <v>45.216799999999999</v>
      </c>
      <c r="H1801" s="2">
        <v>44.117584999999991</v>
      </c>
      <c r="I1801" s="2">
        <v>42.702086000000008</v>
      </c>
      <c r="J1801" s="2">
        <v>41.404313499999972</v>
      </c>
      <c r="K1801" s="17" t="s">
        <v>49</v>
      </c>
      <c r="L1801" s="17" t="s">
        <v>50</v>
      </c>
      <c r="M1801" s="17" t="s">
        <v>55</v>
      </c>
    </row>
    <row r="1802" spans="1:13" ht="13.5" x14ac:dyDescent="0.25">
      <c r="A1802" s="3">
        <v>44636</v>
      </c>
      <c r="B1802" s="2">
        <v>45.5122</v>
      </c>
      <c r="C1802" s="2">
        <v>74.901341862565474</v>
      </c>
      <c r="D1802" s="2">
        <v>-1.012618925309333</v>
      </c>
      <c r="E1802" s="2">
        <v>5.2875149443360983E-2</v>
      </c>
      <c r="F1802" s="2">
        <v>45.39134</v>
      </c>
      <c r="G1802" s="2">
        <v>45.337630000000004</v>
      </c>
      <c r="H1802" s="2">
        <v>44.245129999999996</v>
      </c>
      <c r="I1802" s="2">
        <v>42.820230000000009</v>
      </c>
      <c r="J1802" s="2">
        <v>41.424350999999973</v>
      </c>
      <c r="K1802" s="17" t="s">
        <v>49</v>
      </c>
      <c r="L1802" s="17" t="s">
        <v>50</v>
      </c>
      <c r="M1802" s="17" t="s">
        <v>55</v>
      </c>
    </row>
    <row r="1803" spans="1:13" ht="13.5" x14ac:dyDescent="0.25">
      <c r="A1803" s="3">
        <v>44637</v>
      </c>
      <c r="B1803" s="2">
        <v>45.5122</v>
      </c>
      <c r="C1803" s="2">
        <v>74.901341862565474</v>
      </c>
      <c r="D1803" s="2">
        <v>-0.73984982790597797</v>
      </c>
      <c r="E1803" s="2">
        <v>-4.9023822014224588E-2</v>
      </c>
      <c r="F1803" s="2">
        <v>45.498760000000004</v>
      </c>
      <c r="G1803" s="2">
        <v>45.337630000000004</v>
      </c>
      <c r="H1803" s="2">
        <v>44.359919999999995</v>
      </c>
      <c r="I1803" s="2">
        <v>42.936898000000014</v>
      </c>
      <c r="J1803" s="2">
        <v>41.441803999999955</v>
      </c>
      <c r="K1803" s="17" t="s">
        <v>49</v>
      </c>
      <c r="L1803" s="17" t="s">
        <v>50</v>
      </c>
      <c r="M1803" s="17" t="s">
        <v>55</v>
      </c>
    </row>
    <row r="1804" spans="1:13" ht="13.5" x14ac:dyDescent="0.25">
      <c r="A1804" s="3">
        <v>44638</v>
      </c>
      <c r="B1804" s="2">
        <v>44.975099999999998</v>
      </c>
      <c r="C1804" s="2">
        <v>62.968515486271514</v>
      </c>
      <c r="D1804" s="2">
        <v>-0.45727916950841063</v>
      </c>
      <c r="E1804" s="2">
        <v>-0.1567105531313735</v>
      </c>
      <c r="F1804" s="2">
        <v>45.431620000000002</v>
      </c>
      <c r="G1804" s="2">
        <v>45.270500000000006</v>
      </c>
      <c r="H1804" s="2">
        <v>44.453894999999996</v>
      </c>
      <c r="I1804" s="2">
        <v>43.033694000000011</v>
      </c>
      <c r="J1804" s="2">
        <v>41.458585499999955</v>
      </c>
      <c r="K1804" s="17" t="s">
        <v>49</v>
      </c>
      <c r="L1804" s="17" t="s">
        <v>51</v>
      </c>
      <c r="M1804" s="17" t="s">
        <v>54</v>
      </c>
    </row>
    <row r="1805" spans="1:13" ht="13.5" x14ac:dyDescent="0.25">
      <c r="A1805" s="3">
        <v>44641</v>
      </c>
      <c r="B1805" s="2">
        <v>45.042299999999997</v>
      </c>
      <c r="C1805" s="2">
        <v>63.746730678645868</v>
      </c>
      <c r="D1805" s="2">
        <v>-0.27963914746463558</v>
      </c>
      <c r="E1805" s="2">
        <v>-0.22213330370733325</v>
      </c>
      <c r="F1805" s="2">
        <v>45.310799999999993</v>
      </c>
      <c r="G1805" s="2">
        <v>45.243650000000002</v>
      </c>
      <c r="H1805" s="2">
        <v>44.55122999999999</v>
      </c>
      <c r="I1805" s="2">
        <v>43.130358000000008</v>
      </c>
      <c r="J1805" s="2">
        <v>41.477213499999962</v>
      </c>
      <c r="K1805" s="17" t="s">
        <v>47</v>
      </c>
      <c r="L1805" s="17" t="s">
        <v>51</v>
      </c>
      <c r="M1805" s="17" t="s">
        <v>52</v>
      </c>
    </row>
    <row r="1806" spans="1:13" ht="13.5" x14ac:dyDescent="0.25">
      <c r="A1806" s="3">
        <v>44642</v>
      </c>
      <c r="B1806" s="2">
        <v>44.908000000000001</v>
      </c>
      <c r="C1806" s="2">
        <v>60.98827290310242</v>
      </c>
      <c r="D1806" s="2">
        <v>-0.17591389774413102</v>
      </c>
      <c r="E1806" s="2">
        <v>-0.25885041048664365</v>
      </c>
      <c r="F1806" s="2">
        <v>45.189960000000006</v>
      </c>
      <c r="G1806" s="2">
        <v>45.236940000000004</v>
      </c>
      <c r="H1806" s="2">
        <v>44.645879999999991</v>
      </c>
      <c r="I1806" s="2">
        <v>43.216280000000005</v>
      </c>
      <c r="J1806" s="2">
        <v>41.493625999999956</v>
      </c>
      <c r="K1806" s="17" t="s">
        <v>47</v>
      </c>
      <c r="L1806" s="17" t="s">
        <v>51</v>
      </c>
      <c r="M1806" s="17" t="s">
        <v>52</v>
      </c>
    </row>
    <row r="1807" spans="1:13" ht="13.5" x14ac:dyDescent="0.25">
      <c r="A1807" s="3">
        <v>44643</v>
      </c>
      <c r="B1807" s="2">
        <v>44.840899999999998</v>
      </c>
      <c r="C1807" s="2">
        <v>59.600590198976832</v>
      </c>
      <c r="D1807" s="2">
        <v>-8.6907916934684692E-2</v>
      </c>
      <c r="E1807" s="2">
        <v>-0.27566051803976499</v>
      </c>
      <c r="F1807" s="2">
        <v>45.055700000000009</v>
      </c>
      <c r="G1807" s="2">
        <v>45.223520000000001</v>
      </c>
      <c r="H1807" s="2">
        <v>44.739859999999993</v>
      </c>
      <c r="I1807" s="2">
        <v>43.267296000000009</v>
      </c>
      <c r="J1807" s="2">
        <v>41.507890499999959</v>
      </c>
      <c r="K1807" s="17" t="s">
        <v>47</v>
      </c>
      <c r="L1807" s="17" t="s">
        <v>51</v>
      </c>
      <c r="M1807" s="17" t="s">
        <v>52</v>
      </c>
    </row>
    <row r="1808" spans="1:13" ht="13.5" x14ac:dyDescent="0.25">
      <c r="A1808" s="3">
        <v>44644</v>
      </c>
      <c r="B1808" s="2">
        <v>44.908000000000001</v>
      </c>
      <c r="C1808" s="2">
        <v>60.566841492312676</v>
      </c>
      <c r="D1808" s="2">
        <v>-1.962450841521246E-2</v>
      </c>
      <c r="E1808" s="2">
        <v>-0.28543047111091718</v>
      </c>
      <c r="F1808" s="2">
        <v>44.93486</v>
      </c>
      <c r="G1808" s="2">
        <v>45.216810000000002</v>
      </c>
      <c r="H1808" s="2">
        <v>44.837530000000001</v>
      </c>
      <c r="I1808" s="2">
        <v>43.316969999999998</v>
      </c>
      <c r="J1808" s="2">
        <v>41.524134999999958</v>
      </c>
      <c r="K1808" s="17" t="s">
        <v>47</v>
      </c>
      <c r="L1808" s="17" t="s">
        <v>51</v>
      </c>
      <c r="M1808" s="17" t="s">
        <v>52</v>
      </c>
    </row>
    <row r="1809" spans="1:13" ht="13.5" x14ac:dyDescent="0.25">
      <c r="A1809" s="3">
        <v>44645</v>
      </c>
      <c r="B1809" s="2">
        <v>44.908000000000001</v>
      </c>
      <c r="C1809" s="2">
        <v>60.566841492312676</v>
      </c>
      <c r="D1809" s="2">
        <v>8.5724880121865965E-2</v>
      </c>
      <c r="E1809" s="2">
        <v>-0.30853505238881951</v>
      </c>
      <c r="F1809" s="2">
        <v>44.921440000000004</v>
      </c>
      <c r="G1809" s="2">
        <v>45.17653</v>
      </c>
      <c r="H1809" s="2">
        <v>44.934865000000002</v>
      </c>
      <c r="I1809" s="2">
        <v>43.363958000000004</v>
      </c>
      <c r="J1809" s="2">
        <v>41.539976999999965</v>
      </c>
      <c r="K1809" s="17" t="s">
        <v>49</v>
      </c>
      <c r="L1809" s="17" t="s">
        <v>51</v>
      </c>
      <c r="M1809" s="17" t="s">
        <v>54</v>
      </c>
    </row>
    <row r="1810" spans="1:13" ht="13.5" x14ac:dyDescent="0.25">
      <c r="A1810" s="3">
        <v>44648</v>
      </c>
      <c r="B1810" s="2">
        <v>44.303899999999999</v>
      </c>
      <c r="C1810" s="2">
        <v>48.463940672384489</v>
      </c>
      <c r="D1810" s="2">
        <v>0.26825588390310173</v>
      </c>
      <c r="E1810" s="2">
        <v>-0.33016688685208068</v>
      </c>
      <c r="F1810" s="2">
        <v>44.773760000000003</v>
      </c>
      <c r="G1810" s="2">
        <v>45.042279999999998</v>
      </c>
      <c r="H1810" s="2">
        <v>45.001995000000001</v>
      </c>
      <c r="I1810" s="2">
        <v>43.402892000000001</v>
      </c>
      <c r="J1810" s="2">
        <v>41.55212699999997</v>
      </c>
      <c r="K1810" s="17" t="s">
        <v>47</v>
      </c>
      <c r="L1810" s="17" t="s">
        <v>48</v>
      </c>
      <c r="M1810" s="17" t="s">
        <v>52</v>
      </c>
    </row>
    <row r="1811" spans="1:13" ht="13.5" x14ac:dyDescent="0.25">
      <c r="A1811" s="3">
        <v>44649</v>
      </c>
      <c r="B1811" s="2">
        <v>43.632599999999996</v>
      </c>
      <c r="C1811" s="2">
        <v>39.111038518130719</v>
      </c>
      <c r="D1811" s="2">
        <v>0.45258637536813495</v>
      </c>
      <c r="E1811" s="2">
        <v>-0.34508497897110491</v>
      </c>
      <c r="F1811" s="2">
        <v>44.518680000000003</v>
      </c>
      <c r="G1811" s="2">
        <v>44.854320000000008</v>
      </c>
      <c r="H1811" s="2">
        <v>45.035560000000004</v>
      </c>
      <c r="I1811" s="2">
        <v>43.429875999999993</v>
      </c>
      <c r="J1811" s="2">
        <v>41.561188999999978</v>
      </c>
      <c r="K1811" s="17" t="s">
        <v>47</v>
      </c>
      <c r="L1811" s="17" t="s">
        <v>48</v>
      </c>
      <c r="M1811" s="17" t="s">
        <v>52</v>
      </c>
    </row>
    <row r="1812" spans="1:13" ht="13.5" x14ac:dyDescent="0.25">
      <c r="A1812" s="3">
        <v>44650</v>
      </c>
      <c r="B1812" s="2">
        <v>43.632599999999996</v>
      </c>
      <c r="C1812" s="2">
        <v>39.111038518130719</v>
      </c>
      <c r="D1812" s="2">
        <v>0.61326711511573961</v>
      </c>
      <c r="E1812" s="2">
        <v>-0.36224733264597536</v>
      </c>
      <c r="F1812" s="2">
        <v>44.27702</v>
      </c>
      <c r="G1812" s="2">
        <v>44.666360000000012</v>
      </c>
      <c r="H1812" s="2">
        <v>45.001995000000008</v>
      </c>
      <c r="I1812" s="2">
        <v>43.470151999999992</v>
      </c>
      <c r="J1812" s="2">
        <v>41.569613499999974</v>
      </c>
      <c r="K1812" s="17" t="s">
        <v>47</v>
      </c>
      <c r="L1812" s="17" t="s">
        <v>48</v>
      </c>
      <c r="M1812" s="17" t="s">
        <v>52</v>
      </c>
    </row>
    <row r="1813" spans="1:13" ht="13.5" x14ac:dyDescent="0.25">
      <c r="A1813" s="3">
        <v>44651</v>
      </c>
      <c r="B1813" s="2">
        <v>43.5655</v>
      </c>
      <c r="C1813" s="2">
        <v>38.255197003466101</v>
      </c>
      <c r="D1813" s="2">
        <v>0.75855809793662132</v>
      </c>
      <c r="E1813" s="2">
        <v>-0.38586106059022479</v>
      </c>
      <c r="F1813" s="2">
        <v>44.008519999999997</v>
      </c>
      <c r="G1813" s="2">
        <v>44.471690000000009</v>
      </c>
      <c r="H1813" s="2">
        <v>44.904660000000007</v>
      </c>
      <c r="I1813" s="2">
        <v>43.509085999999996</v>
      </c>
      <c r="J1813" s="2">
        <v>41.577668999999986</v>
      </c>
      <c r="K1813" s="17" t="s">
        <v>47</v>
      </c>
      <c r="L1813" s="17" t="s">
        <v>48</v>
      </c>
      <c r="M1813" s="17" t="s">
        <v>52</v>
      </c>
    </row>
    <row r="1814" spans="1:13" ht="13.5" x14ac:dyDescent="0.25">
      <c r="A1814" s="3">
        <v>44652</v>
      </c>
      <c r="B1814" s="2">
        <v>43.129199999999997</v>
      </c>
      <c r="C1814" s="2">
        <v>33.172242636817344</v>
      </c>
      <c r="D1814" s="2">
        <v>0.83561789247792007</v>
      </c>
      <c r="E1814" s="2">
        <v>-0.40505142926557358</v>
      </c>
      <c r="F1814" s="2">
        <v>43.652759999999994</v>
      </c>
      <c r="G1814" s="2">
        <v>44.287100000000009</v>
      </c>
      <c r="H1814" s="2">
        <v>44.778800000000004</v>
      </c>
      <c r="I1814" s="2">
        <v>43.532581999999991</v>
      </c>
      <c r="J1814" s="2">
        <v>41.58354299999997</v>
      </c>
      <c r="K1814" s="17" t="s">
        <v>47</v>
      </c>
      <c r="L1814" s="17" t="s">
        <v>48</v>
      </c>
      <c r="M1814" s="17" t="s">
        <v>52</v>
      </c>
    </row>
    <row r="1815" spans="1:13" ht="13.5" x14ac:dyDescent="0.25">
      <c r="A1815" s="3">
        <v>44655</v>
      </c>
      <c r="B1815" s="2">
        <v>43.129199999999997</v>
      </c>
      <c r="C1815" s="2">
        <v>33.17224263681733</v>
      </c>
      <c r="D1815" s="2">
        <v>0.91784402332962145</v>
      </c>
      <c r="E1815" s="2">
        <v>-0.42448156156999134</v>
      </c>
      <c r="F1815" s="2">
        <v>43.417819999999992</v>
      </c>
      <c r="G1815" s="2">
        <v>44.095790000000001</v>
      </c>
      <c r="H1815" s="2">
        <v>44.669720000000005</v>
      </c>
      <c r="I1815" s="2">
        <v>43.549363999999997</v>
      </c>
      <c r="J1815" s="2">
        <v>41.589450499999977</v>
      </c>
      <c r="K1815" s="17" t="s">
        <v>47</v>
      </c>
      <c r="L1815" s="17" t="s">
        <v>48</v>
      </c>
      <c r="M1815" s="17" t="s">
        <v>52</v>
      </c>
    </row>
    <row r="1816" spans="1:13" ht="13.5" x14ac:dyDescent="0.25">
      <c r="A1816" s="3">
        <v>44656</v>
      </c>
      <c r="B1816" s="2">
        <v>43.498399999999997</v>
      </c>
      <c r="C1816" s="2">
        <v>40.88122481845226</v>
      </c>
      <c r="D1816" s="2">
        <v>0.94559846746323473</v>
      </c>
      <c r="E1816" s="2">
        <v>-0.44578966628107031</v>
      </c>
      <c r="F1816" s="2">
        <v>43.390979999999999</v>
      </c>
      <c r="G1816" s="2">
        <v>43.954830000000001</v>
      </c>
      <c r="H1816" s="2">
        <v>44.595884999999996</v>
      </c>
      <c r="I1816" s="2">
        <v>43.573529999999991</v>
      </c>
      <c r="J1816" s="2">
        <v>41.597505999999974</v>
      </c>
      <c r="K1816" s="17" t="s">
        <v>47</v>
      </c>
      <c r="L1816" s="17" t="s">
        <v>51</v>
      </c>
      <c r="M1816" s="17" t="s">
        <v>52</v>
      </c>
    </row>
    <row r="1817" spans="1:13" ht="13.5" x14ac:dyDescent="0.25">
      <c r="A1817" s="3">
        <v>44657</v>
      </c>
      <c r="B1817" s="2">
        <v>43.572200000000002</v>
      </c>
      <c r="C1817" s="2">
        <v>42.313716367563082</v>
      </c>
      <c r="D1817" s="2">
        <v>0.95684142548856244</v>
      </c>
      <c r="E1817" s="2">
        <v>-0.46470738087749736</v>
      </c>
      <c r="F1817" s="2">
        <v>43.378900000000002</v>
      </c>
      <c r="G1817" s="2">
        <v>43.827959999999997</v>
      </c>
      <c r="H1817" s="2">
        <v>44.525739999999999</v>
      </c>
      <c r="I1817" s="2">
        <v>43.604542000000002</v>
      </c>
      <c r="J1817" s="2">
        <v>41.605930499999978</v>
      </c>
      <c r="K1817" s="17" t="s">
        <v>49</v>
      </c>
      <c r="L1817" s="17" t="s">
        <v>51</v>
      </c>
      <c r="M1817" s="17" t="s">
        <v>54</v>
      </c>
    </row>
    <row r="1818" spans="1:13" ht="13.5" x14ac:dyDescent="0.25">
      <c r="A1818" s="3">
        <v>44658</v>
      </c>
      <c r="B1818" s="2">
        <v>44.706600000000002</v>
      </c>
      <c r="C1818" s="2">
        <v>58.828092408786453</v>
      </c>
      <c r="D1818" s="2">
        <v>0.89549740199856842</v>
      </c>
      <c r="E1818" s="2">
        <v>-0.48146493114771405</v>
      </c>
      <c r="F1818" s="2">
        <v>43.607120000000002</v>
      </c>
      <c r="G1818" s="2">
        <v>43.807819999999992</v>
      </c>
      <c r="H1818" s="2">
        <v>44.512315000000001</v>
      </c>
      <c r="I1818" s="2">
        <v>43.653141999999995</v>
      </c>
      <c r="J1818" s="2">
        <v>41.619993499999971</v>
      </c>
      <c r="K1818" s="17" t="s">
        <v>49</v>
      </c>
      <c r="L1818" s="17" t="s">
        <v>50</v>
      </c>
      <c r="M1818" s="17" t="s">
        <v>55</v>
      </c>
    </row>
    <row r="1819" spans="1:13" ht="13.5" x14ac:dyDescent="0.25">
      <c r="A1819" s="3">
        <v>44659</v>
      </c>
      <c r="B1819" s="2">
        <v>44.572400000000002</v>
      </c>
      <c r="C1819" s="2">
        <v>56.758009469913588</v>
      </c>
      <c r="D1819" s="2">
        <v>0.84946664397080696</v>
      </c>
      <c r="E1819" s="2">
        <v>-0.47596667793742831</v>
      </c>
      <c r="F1819" s="2">
        <v>43.89576000000001</v>
      </c>
      <c r="G1819" s="2">
        <v>43.774259999999998</v>
      </c>
      <c r="H1819" s="2">
        <v>44.475394999999999</v>
      </c>
      <c r="I1819" s="2">
        <v>43.703622000000003</v>
      </c>
      <c r="J1819" s="2">
        <v>41.633385499999967</v>
      </c>
      <c r="K1819" s="17" t="s">
        <v>49</v>
      </c>
      <c r="L1819" s="17" t="s">
        <v>50</v>
      </c>
      <c r="M1819" s="17" t="s">
        <v>55</v>
      </c>
    </row>
    <row r="1820" spans="1:13" ht="13.5" x14ac:dyDescent="0.25">
      <c r="A1820" s="3">
        <v>44662</v>
      </c>
      <c r="B1820" s="2">
        <v>45.210099999999997</v>
      </c>
      <c r="C1820" s="2">
        <v>63.356550411663243</v>
      </c>
      <c r="D1820" s="2">
        <v>0.66737113105480717</v>
      </c>
      <c r="E1820" s="2">
        <v>-0.46197656646790775</v>
      </c>
      <c r="F1820" s="2">
        <v>44.311940000000007</v>
      </c>
      <c r="G1820" s="2">
        <v>43.864879999999999</v>
      </c>
      <c r="H1820" s="2">
        <v>44.453579999999995</v>
      </c>
      <c r="I1820" s="2">
        <v>43.763365999999998</v>
      </c>
      <c r="J1820" s="2">
        <v>41.649831499999976</v>
      </c>
      <c r="K1820" s="17" t="s">
        <v>49</v>
      </c>
      <c r="L1820" s="17" t="s">
        <v>50</v>
      </c>
      <c r="M1820" s="17" t="s">
        <v>55</v>
      </c>
    </row>
    <row r="1821" spans="1:13" ht="13.5" x14ac:dyDescent="0.25">
      <c r="A1821" s="3">
        <v>44663</v>
      </c>
      <c r="B1821" s="2">
        <v>45.6464</v>
      </c>
      <c r="C1821" s="2">
        <v>67.060098697951162</v>
      </c>
      <c r="D1821" s="2">
        <v>0.37117583026814316</v>
      </c>
      <c r="E1821" s="2">
        <v>-0.433779925029251</v>
      </c>
      <c r="F1821" s="2">
        <v>44.741540000000001</v>
      </c>
      <c r="G1821" s="2">
        <v>44.06626</v>
      </c>
      <c r="H1821" s="2">
        <v>44.460290000000001</v>
      </c>
      <c r="I1821" s="2">
        <v>43.831969999999998</v>
      </c>
      <c r="J1821" s="2">
        <v>41.668123499999972</v>
      </c>
      <c r="K1821" s="17" t="s">
        <v>49</v>
      </c>
      <c r="L1821" s="17" t="s">
        <v>50</v>
      </c>
      <c r="M1821" s="17" t="s">
        <v>55</v>
      </c>
    </row>
    <row r="1822" spans="1:13" ht="13.5" x14ac:dyDescent="0.25">
      <c r="A1822" s="3">
        <v>44664</v>
      </c>
      <c r="B1822" s="2">
        <v>46.284100000000002</v>
      </c>
      <c r="C1822" s="2">
        <v>71.58119142324027</v>
      </c>
      <c r="D1822" s="2">
        <v>6.4697736144481155E-2</v>
      </c>
      <c r="E1822" s="2">
        <v>-0.38985769290466277</v>
      </c>
      <c r="F1822" s="2">
        <v>45.283920000000002</v>
      </c>
      <c r="G1822" s="2">
        <v>44.331409999999998</v>
      </c>
      <c r="H1822" s="2">
        <v>44.498884999999994</v>
      </c>
      <c r="I1822" s="2">
        <v>43.916549999999987</v>
      </c>
      <c r="J1822" s="2">
        <v>41.690073999999989</v>
      </c>
      <c r="K1822" s="17" t="s">
        <v>49</v>
      </c>
      <c r="L1822" s="17" t="s">
        <v>50</v>
      </c>
      <c r="M1822" s="17" t="s">
        <v>55</v>
      </c>
    </row>
    <row r="1823" spans="1:13" ht="13.5" x14ac:dyDescent="0.25">
      <c r="A1823" s="3">
        <v>44665</v>
      </c>
      <c r="B1823" s="2">
        <v>46.250599999999999</v>
      </c>
      <c r="C1823" s="2">
        <v>71.029655376733615</v>
      </c>
      <c r="D1823" s="2">
        <v>-0.21421584456373921</v>
      </c>
      <c r="E1823" s="2">
        <v>-0.34073948632384665</v>
      </c>
      <c r="F1823" s="2">
        <v>45.59272</v>
      </c>
      <c r="G1823" s="2">
        <v>44.599920000000012</v>
      </c>
      <c r="H1823" s="2">
        <v>44.535804999999996</v>
      </c>
      <c r="I1823" s="2">
        <v>43.997237999999989</v>
      </c>
      <c r="J1823" s="2">
        <v>41.711554999999983</v>
      </c>
      <c r="K1823" s="17" t="s">
        <v>49</v>
      </c>
      <c r="L1823" s="17" t="s">
        <v>50</v>
      </c>
      <c r="M1823" s="17" t="s">
        <v>55</v>
      </c>
    </row>
    <row r="1824" spans="1:13" ht="13.5" x14ac:dyDescent="0.25">
      <c r="A1824" s="3">
        <v>44666</v>
      </c>
      <c r="B1824" s="2">
        <v>46.317700000000002</v>
      </c>
      <c r="C1824" s="2">
        <v>71.503277830807264</v>
      </c>
      <c r="D1824" s="2">
        <v>-0.53298955201816511</v>
      </c>
      <c r="E1824" s="2">
        <v>-0.29271412598706836</v>
      </c>
      <c r="F1824" s="2">
        <v>45.941780000000001</v>
      </c>
      <c r="G1824" s="2">
        <v>44.918770000000009</v>
      </c>
      <c r="H1824" s="2">
        <v>44.602934999999988</v>
      </c>
      <c r="I1824" s="2">
        <v>44.08047599999999</v>
      </c>
      <c r="J1824" s="2">
        <v>41.733371499999976</v>
      </c>
      <c r="K1824" s="17" t="s">
        <v>49</v>
      </c>
      <c r="L1824" s="17" t="s">
        <v>50</v>
      </c>
      <c r="M1824" s="17" t="s">
        <v>55</v>
      </c>
    </row>
    <row r="1825" spans="1:13" ht="13.5" x14ac:dyDescent="0.25">
      <c r="A1825" s="3">
        <v>44669</v>
      </c>
      <c r="B1825" s="2">
        <v>46.384799999999998</v>
      </c>
      <c r="C1825" s="2">
        <v>71.996313692827812</v>
      </c>
      <c r="D1825" s="2">
        <v>-0.81797362991530775</v>
      </c>
      <c r="E1825" s="2">
        <v>-0.24192159044543501</v>
      </c>
      <c r="F1825" s="2">
        <v>46.176720000000003</v>
      </c>
      <c r="G1825" s="2">
        <v>45.244330000000005</v>
      </c>
      <c r="H1825" s="2">
        <v>44.670059999999999</v>
      </c>
      <c r="I1825" s="2">
        <v>44.167739999999988</v>
      </c>
      <c r="J1825" s="2">
        <v>41.755523499999974</v>
      </c>
      <c r="K1825" s="17" t="s">
        <v>49</v>
      </c>
      <c r="L1825" s="17" t="s">
        <v>50</v>
      </c>
      <c r="M1825" s="17" t="s">
        <v>55</v>
      </c>
    </row>
    <row r="1826" spans="1:13" ht="13.5" x14ac:dyDescent="0.25">
      <c r="A1826" s="3">
        <v>44670</v>
      </c>
      <c r="B1826" s="2">
        <v>46.250599999999999</v>
      </c>
      <c r="C1826" s="2">
        <v>69.409775358161852</v>
      </c>
      <c r="D1826" s="2">
        <v>-1.0022902307758628</v>
      </c>
      <c r="E1826" s="2">
        <v>-0.18642029945235003</v>
      </c>
      <c r="F1826" s="2">
        <v>46.29755999999999</v>
      </c>
      <c r="G1826" s="2">
        <v>45.519550000000002</v>
      </c>
      <c r="H1826" s="2">
        <v>44.737189999999991</v>
      </c>
      <c r="I1826" s="2">
        <v>44.25231999999999</v>
      </c>
      <c r="J1826" s="2">
        <v>41.777339999999967</v>
      </c>
      <c r="K1826" s="17" t="s">
        <v>49</v>
      </c>
      <c r="L1826" s="17" t="s">
        <v>50</v>
      </c>
      <c r="M1826" s="17" t="s">
        <v>55</v>
      </c>
    </row>
    <row r="1827" spans="1:13" ht="13.5" x14ac:dyDescent="0.25">
      <c r="A1827" s="3">
        <v>44671</v>
      </c>
      <c r="B1827" s="2">
        <v>46.317700000000002</v>
      </c>
      <c r="C1827" s="2">
        <v>69.99030569291503</v>
      </c>
      <c r="D1827" s="2">
        <v>-1.1602563399312658</v>
      </c>
      <c r="E1827" s="2">
        <v>-0.12968106348887073</v>
      </c>
      <c r="F1827" s="2">
        <v>46.304279999999999</v>
      </c>
      <c r="G1827" s="2">
        <v>45.7941</v>
      </c>
      <c r="H1827" s="2">
        <v>44.811029999999995</v>
      </c>
      <c r="I1827" s="2">
        <v>44.33958599999999</v>
      </c>
      <c r="J1827" s="2">
        <v>41.799491999999965</v>
      </c>
      <c r="K1827" s="17" t="s">
        <v>49</v>
      </c>
      <c r="L1827" s="17" t="s">
        <v>51</v>
      </c>
      <c r="M1827" s="17" t="s">
        <v>55</v>
      </c>
    </row>
    <row r="1828" spans="1:13" ht="13.5" x14ac:dyDescent="0.25">
      <c r="A1828" s="3">
        <v>44672</v>
      </c>
      <c r="B1828" s="2">
        <v>46.519100000000002</v>
      </c>
      <c r="C1828" s="2">
        <v>71.724787537024952</v>
      </c>
      <c r="D1828" s="2">
        <v>-1.1424798574754575</v>
      </c>
      <c r="E1828" s="2">
        <v>-6.951467424177335E-2</v>
      </c>
      <c r="F1828" s="2">
        <v>46.357980000000005</v>
      </c>
      <c r="G1828" s="2">
        <v>45.975349999999999</v>
      </c>
      <c r="H1828" s="2">
        <v>44.891584999999985</v>
      </c>
      <c r="I1828" s="2">
        <v>44.43356399999999</v>
      </c>
      <c r="J1828" s="2">
        <v>41.822315499999966</v>
      </c>
      <c r="K1828" s="17" t="s">
        <v>49</v>
      </c>
      <c r="L1828" s="17" t="s">
        <v>50</v>
      </c>
      <c r="M1828" s="17" t="s">
        <v>55</v>
      </c>
    </row>
    <row r="1829" spans="1:13" ht="13.5" x14ac:dyDescent="0.25">
      <c r="A1829" s="3">
        <v>44673</v>
      </c>
      <c r="B1829" s="2">
        <v>46.384799999999998</v>
      </c>
      <c r="C1829" s="2">
        <v>68.866427251325234</v>
      </c>
      <c r="D1829" s="2">
        <v>-1.1468859768337154</v>
      </c>
      <c r="E1829" s="2">
        <v>2.4076235513121255E-3</v>
      </c>
      <c r="F1829" s="2">
        <v>46.371400000000008</v>
      </c>
      <c r="G1829" s="2">
        <v>46.156590000000001</v>
      </c>
      <c r="H1829" s="2">
        <v>44.965424999999996</v>
      </c>
      <c r="I1829" s="2">
        <v>44.524722000000004</v>
      </c>
      <c r="J1829" s="2">
        <v>41.843795999999969</v>
      </c>
      <c r="K1829" s="17" t="s">
        <v>47</v>
      </c>
      <c r="L1829" s="17" t="s">
        <v>51</v>
      </c>
      <c r="M1829" s="17" t="s">
        <v>53</v>
      </c>
    </row>
    <row r="1830" spans="1:13" ht="13.5" x14ac:dyDescent="0.25">
      <c r="A1830" s="3">
        <v>44676</v>
      </c>
      <c r="B1830" s="2">
        <v>46.351300000000002</v>
      </c>
      <c r="C1830" s="2">
        <v>68.136996344000408</v>
      </c>
      <c r="D1830" s="2">
        <v>-1.0573330962530534</v>
      </c>
      <c r="E1830" s="2">
        <v>8.4517851549192669E-2</v>
      </c>
      <c r="F1830" s="2">
        <v>46.364699999999999</v>
      </c>
      <c r="G1830" s="2">
        <v>46.270709999999994</v>
      </c>
      <c r="H1830" s="2">
        <v>45.067795000000004</v>
      </c>
      <c r="I1830" s="2">
        <v>44.612659999999984</v>
      </c>
      <c r="J1830" s="2">
        <v>41.865780499999971</v>
      </c>
      <c r="K1830" s="17" t="s">
        <v>47</v>
      </c>
      <c r="L1830" s="17" t="s">
        <v>51</v>
      </c>
      <c r="M1830" s="17" t="s">
        <v>52</v>
      </c>
    </row>
    <row r="1831" spans="1:13" ht="13.5" x14ac:dyDescent="0.25">
      <c r="A1831" s="3">
        <v>44677</v>
      </c>
      <c r="B1831" s="2">
        <v>46.4251</v>
      </c>
      <c r="C1831" s="2">
        <v>68.918050411604852</v>
      </c>
      <c r="D1831" s="2">
        <v>-0.92646992091204794</v>
      </c>
      <c r="E1831" s="2">
        <v>0.16898244469993723</v>
      </c>
      <c r="F1831" s="2">
        <v>46.399600000000007</v>
      </c>
      <c r="G1831" s="2">
        <v>46.348579999999984</v>
      </c>
      <c r="H1831" s="2">
        <v>45.207420000000006</v>
      </c>
      <c r="I1831" s="2">
        <v>44.700865999999991</v>
      </c>
      <c r="J1831" s="2">
        <v>41.888133999999972</v>
      </c>
      <c r="K1831" s="17" t="s">
        <v>49</v>
      </c>
      <c r="L1831" s="17" t="s">
        <v>50</v>
      </c>
      <c r="M1831" s="17" t="s">
        <v>55</v>
      </c>
    </row>
    <row r="1832" spans="1:13" ht="13.5" x14ac:dyDescent="0.25">
      <c r="A1832" s="3">
        <v>44678</v>
      </c>
      <c r="B1832" s="2">
        <v>46.525799999999997</v>
      </c>
      <c r="C1832" s="2">
        <v>69.998717673702245</v>
      </c>
      <c r="D1832" s="2">
        <v>-0.73160937133248183</v>
      </c>
      <c r="E1832" s="2">
        <v>0.23324255313243769</v>
      </c>
      <c r="F1832" s="2">
        <v>46.441220000000001</v>
      </c>
      <c r="G1832" s="2">
        <v>46.372749999999996</v>
      </c>
      <c r="H1832" s="2">
        <v>45.352080000000001</v>
      </c>
      <c r="I1832" s="2">
        <v>44.772155999999988</v>
      </c>
      <c r="J1832" s="2">
        <v>41.910990999999974</v>
      </c>
      <c r="K1832" s="17" t="s">
        <v>49</v>
      </c>
      <c r="L1832" s="17" t="s">
        <v>50</v>
      </c>
      <c r="M1832" s="17" t="s">
        <v>55</v>
      </c>
    </row>
    <row r="1833" spans="1:13" ht="13.5" x14ac:dyDescent="0.25">
      <c r="A1833" s="3">
        <v>44679</v>
      </c>
      <c r="B1833" s="2">
        <v>46.5124</v>
      </c>
      <c r="C1833" s="2">
        <v>69.651681012076921</v>
      </c>
      <c r="D1833" s="2">
        <v>-0.5775190903646461</v>
      </c>
      <c r="E1833" s="2">
        <v>0.28837158841485816</v>
      </c>
      <c r="F1833" s="2">
        <v>46.439880000000002</v>
      </c>
      <c r="G1833" s="2">
        <v>46.39893</v>
      </c>
      <c r="H1833" s="2">
        <v>45.499425000000002</v>
      </c>
      <c r="I1833" s="2">
        <v>44.838075999999994</v>
      </c>
      <c r="J1833" s="2">
        <v>41.933780999999975</v>
      </c>
      <c r="K1833" s="17" t="s">
        <v>49</v>
      </c>
      <c r="L1833" s="17" t="s">
        <v>51</v>
      </c>
      <c r="M1833" s="17" t="s">
        <v>54</v>
      </c>
    </row>
    <row r="1834" spans="1:13" ht="13.5" x14ac:dyDescent="0.25">
      <c r="A1834" s="3">
        <v>44680</v>
      </c>
      <c r="B1834" s="2">
        <v>46.519100000000002</v>
      </c>
      <c r="C1834" s="2">
        <v>69.732482018389575</v>
      </c>
      <c r="D1834" s="2">
        <v>-0.44336836777885935</v>
      </c>
      <c r="E1834" s="2">
        <v>0.33581336554073593</v>
      </c>
      <c r="F1834" s="2">
        <v>46.466740000000001</v>
      </c>
      <c r="G1834" s="2">
        <v>46.419069999999998</v>
      </c>
      <c r="H1834" s="2">
        <v>45.668920000000007</v>
      </c>
      <c r="I1834" s="2">
        <v>44.906545999999999</v>
      </c>
      <c r="J1834" s="2">
        <v>41.957275499999966</v>
      </c>
      <c r="K1834" s="17" t="s">
        <v>49</v>
      </c>
      <c r="L1834" s="17" t="s">
        <v>50</v>
      </c>
      <c r="M1834" s="17" t="s">
        <v>55</v>
      </c>
    </row>
    <row r="1835" spans="1:13" ht="13.5" x14ac:dyDescent="0.25">
      <c r="A1835" s="3">
        <v>44685</v>
      </c>
      <c r="B1835" s="2">
        <v>46.713700000000003</v>
      </c>
      <c r="C1835" s="2">
        <v>72.059348058654621</v>
      </c>
      <c r="D1835" s="2">
        <v>-0.33959878891216988</v>
      </c>
      <c r="E1835" s="2">
        <v>0.37782193415952653</v>
      </c>
      <c r="F1835" s="2">
        <v>46.53922</v>
      </c>
      <c r="G1835" s="2">
        <v>46.45196</v>
      </c>
      <c r="H1835" s="2">
        <v>45.848145000000002</v>
      </c>
      <c r="I1835" s="2">
        <v>44.978908000000004</v>
      </c>
      <c r="J1835" s="2">
        <v>41.98207899999997</v>
      </c>
      <c r="K1835" s="17" t="s">
        <v>49</v>
      </c>
      <c r="L1835" s="17" t="s">
        <v>50</v>
      </c>
      <c r="M1835" s="17" t="s">
        <v>55</v>
      </c>
    </row>
    <row r="1836" spans="1:13" ht="13.5" x14ac:dyDescent="0.25">
      <c r="A1836" s="3">
        <v>44686</v>
      </c>
      <c r="B1836" s="2">
        <v>46.787599999999998</v>
      </c>
      <c r="C1836" s="2">
        <v>72.911022226574886</v>
      </c>
      <c r="D1836" s="2">
        <v>-0.28429614120849322</v>
      </c>
      <c r="E1836" s="2">
        <v>0.40556121194791139</v>
      </c>
      <c r="F1836" s="2">
        <v>46.611720000000005</v>
      </c>
      <c r="G1836" s="2">
        <v>46.505660000000006</v>
      </c>
      <c r="H1836" s="2">
        <v>46.012605000000008</v>
      </c>
      <c r="I1836" s="2">
        <v>45.054360000000003</v>
      </c>
      <c r="J1836" s="2">
        <v>42.006244999999971</v>
      </c>
      <c r="K1836" s="17" t="s">
        <v>49</v>
      </c>
      <c r="L1836" s="17" t="s">
        <v>50</v>
      </c>
      <c r="M1836" s="17" t="s">
        <v>55</v>
      </c>
    </row>
    <row r="1837" spans="1:13" ht="13.5" x14ac:dyDescent="0.25">
      <c r="A1837" s="3">
        <v>44687</v>
      </c>
      <c r="B1837" s="2">
        <v>46.787599999999998</v>
      </c>
      <c r="C1837" s="2">
        <v>72.911022226574886</v>
      </c>
      <c r="D1837" s="2">
        <v>-0.23352459510209655</v>
      </c>
      <c r="E1837" s="2">
        <v>0.42409725422759775</v>
      </c>
      <c r="F1837" s="2">
        <v>46.664079999999998</v>
      </c>
      <c r="G1837" s="2">
        <v>46.55265</v>
      </c>
      <c r="H1837" s="2">
        <v>46.173375000000007</v>
      </c>
      <c r="I1837" s="2">
        <v>45.130886000000004</v>
      </c>
      <c r="J1837" s="2">
        <v>42.030410999999987</v>
      </c>
      <c r="K1837" s="17" t="s">
        <v>49</v>
      </c>
      <c r="L1837" s="17" t="s">
        <v>50</v>
      </c>
      <c r="M1837" s="17" t="s">
        <v>55</v>
      </c>
    </row>
    <row r="1838" spans="1:13" ht="13.5" x14ac:dyDescent="0.25">
      <c r="A1838" s="3">
        <v>44690</v>
      </c>
      <c r="B1838" s="2">
        <v>46.864899999999999</v>
      </c>
      <c r="C1838" s="2">
        <v>73.876994162755821</v>
      </c>
      <c r="D1838" s="2">
        <v>-0.17118136558737973</v>
      </c>
      <c r="E1838" s="2">
        <v>0.42870904353508266</v>
      </c>
      <c r="F1838" s="2">
        <v>46.734580000000001</v>
      </c>
      <c r="G1838" s="2">
        <v>46.587229999999998</v>
      </c>
      <c r="H1838" s="2">
        <v>46.281289999999998</v>
      </c>
      <c r="I1838" s="2">
        <v>45.209092000000012</v>
      </c>
      <c r="J1838" s="2">
        <v>42.054963499999985</v>
      </c>
      <c r="K1838" s="17" t="s">
        <v>49</v>
      </c>
      <c r="L1838" s="17" t="s">
        <v>50</v>
      </c>
      <c r="M1838" s="17" t="s">
        <v>54</v>
      </c>
    </row>
    <row r="1839" spans="1:13" ht="13.5" x14ac:dyDescent="0.25">
      <c r="A1839" s="3">
        <v>44691</v>
      </c>
      <c r="B1839" s="2">
        <v>47.024500000000003</v>
      </c>
      <c r="C1839" s="2">
        <v>75.796085229736036</v>
      </c>
      <c r="D1839" s="2">
        <v>-0.15681067163041007</v>
      </c>
      <c r="E1839" s="2">
        <v>0.46597291315034395</v>
      </c>
      <c r="F1839" s="2">
        <v>46.835660000000004</v>
      </c>
      <c r="G1839" s="2">
        <v>46.651199999999996</v>
      </c>
      <c r="H1839" s="2">
        <v>46.403894999999999</v>
      </c>
      <c r="I1839" s="2">
        <v>45.29035600000001</v>
      </c>
      <c r="J1839" s="2">
        <v>42.080313999999987</v>
      </c>
      <c r="K1839" s="17" t="s">
        <v>49</v>
      </c>
      <c r="L1839" s="17" t="s">
        <v>50</v>
      </c>
      <c r="M1839" s="17" t="s">
        <v>54</v>
      </c>
    </row>
    <row r="1840" spans="1:13" ht="13.5" x14ac:dyDescent="0.25">
      <c r="A1840" s="3">
        <v>44692</v>
      </c>
      <c r="B1840" s="2">
        <v>47.953099999999999</v>
      </c>
      <c r="C1840" s="2">
        <v>83.425525531032633</v>
      </c>
      <c r="D1840" s="2">
        <v>-0.22499362455152294</v>
      </c>
      <c r="E1840" s="2">
        <v>0.48549166634472446</v>
      </c>
      <c r="F1840" s="2">
        <v>47.083540000000006</v>
      </c>
      <c r="G1840" s="2">
        <v>46.81138</v>
      </c>
      <c r="H1840" s="2">
        <v>46.54104499999999</v>
      </c>
      <c r="I1840" s="2">
        <v>45.390192000000013</v>
      </c>
      <c r="J1840" s="2">
        <v>42.110340999999991</v>
      </c>
      <c r="K1840" s="17" t="s">
        <v>49</v>
      </c>
      <c r="L1840" s="17" t="s">
        <v>50</v>
      </c>
      <c r="M1840" s="17" t="s">
        <v>54</v>
      </c>
    </row>
    <row r="1841" spans="1:13" ht="13.5" x14ac:dyDescent="0.25">
      <c r="A1841" s="3">
        <v>44693</v>
      </c>
      <c r="B1841" s="2">
        <v>48.025599999999997</v>
      </c>
      <c r="C1841" s="2">
        <v>83.853463147007488</v>
      </c>
      <c r="D1841" s="2">
        <v>-0.28811994237232597</v>
      </c>
      <c r="E1841" s="2">
        <v>0.50010550784552066</v>
      </c>
      <c r="F1841" s="2">
        <v>47.331140000000005</v>
      </c>
      <c r="G1841" s="2">
        <v>46.971429999999998</v>
      </c>
      <c r="H1841" s="2">
        <v>46.660004999999991</v>
      </c>
      <c r="I1841" s="2">
        <v>45.491478000000015</v>
      </c>
      <c r="J1841" s="2">
        <v>42.142039499999989</v>
      </c>
      <c r="K1841" s="17" t="s">
        <v>49</v>
      </c>
      <c r="L1841" s="17" t="s">
        <v>50</v>
      </c>
      <c r="M1841" s="17" t="s">
        <v>54</v>
      </c>
    </row>
    <row r="1842" spans="1:13" ht="13.5" x14ac:dyDescent="0.25">
      <c r="A1842" s="3">
        <v>44694</v>
      </c>
      <c r="B1842" s="2">
        <v>48.243299999999998</v>
      </c>
      <c r="C1842" s="2">
        <v>85.097689537454158</v>
      </c>
      <c r="D1842" s="2">
        <v>-0.35316740001116642</v>
      </c>
      <c r="E1842" s="2">
        <v>0.52143450700307525</v>
      </c>
      <c r="F1842" s="2">
        <v>47.622280000000003</v>
      </c>
      <c r="G1842" s="2">
        <v>47.143179999999994</v>
      </c>
      <c r="H1842" s="2">
        <v>46.757964999999999</v>
      </c>
      <c r="I1842" s="2">
        <v>45.570266000000018</v>
      </c>
      <c r="J1842" s="2">
        <v>42.173819499999993</v>
      </c>
      <c r="K1842" s="17" t="s">
        <v>49</v>
      </c>
      <c r="L1842" s="17" t="s">
        <v>50</v>
      </c>
      <c r="M1842" s="17" t="s">
        <v>54</v>
      </c>
    </row>
    <row r="1843" spans="1:13" ht="13.5" x14ac:dyDescent="0.25">
      <c r="A1843" s="3">
        <v>44697</v>
      </c>
      <c r="B1843" s="2">
        <v>48.315800000000003</v>
      </c>
      <c r="C1843" s="2">
        <v>85.49846242496082</v>
      </c>
      <c r="D1843" s="2">
        <v>-0.42711036653719958</v>
      </c>
      <c r="E1843" s="2">
        <v>0.54066337366600126</v>
      </c>
      <c r="F1843" s="2">
        <v>47.912459999999996</v>
      </c>
      <c r="G1843" s="2">
        <v>47.323520000000002</v>
      </c>
      <c r="H1843" s="2">
        <v>46.86122499999999</v>
      </c>
      <c r="I1843" s="2">
        <v>45.626338000000011</v>
      </c>
      <c r="J1843" s="2">
        <v>42.205626500000001</v>
      </c>
      <c r="K1843" s="17" t="s">
        <v>49</v>
      </c>
      <c r="L1843" s="17" t="s">
        <v>50</v>
      </c>
      <c r="M1843" s="17" t="s">
        <v>55</v>
      </c>
    </row>
    <row r="1844" spans="1:13" ht="13.5" x14ac:dyDescent="0.25">
      <c r="A1844" s="3">
        <v>44698</v>
      </c>
      <c r="B1844" s="2">
        <v>48.460900000000002</v>
      </c>
      <c r="C1844" s="2">
        <v>86.292977153717175</v>
      </c>
      <c r="D1844" s="2">
        <v>-0.51044448143323251</v>
      </c>
      <c r="E1844" s="2">
        <v>0.55585209504587973</v>
      </c>
      <c r="F1844" s="2">
        <v>48.199740000000006</v>
      </c>
      <c r="G1844" s="2">
        <v>47.517700000000005</v>
      </c>
      <c r="H1844" s="2">
        <v>46.968384999999998</v>
      </c>
      <c r="I1844" s="2">
        <v>45.682628000000015</v>
      </c>
      <c r="J1844" s="2">
        <v>42.238158999999996</v>
      </c>
      <c r="K1844" s="17" t="s">
        <v>49</v>
      </c>
      <c r="L1844" s="17" t="s">
        <v>50</v>
      </c>
      <c r="M1844" s="17" t="s">
        <v>55</v>
      </c>
    </row>
    <row r="1845" spans="1:13" ht="13.5" x14ac:dyDescent="0.25">
      <c r="A1845" s="3">
        <v>44699</v>
      </c>
      <c r="B1845" s="2">
        <v>49.766800000000003</v>
      </c>
      <c r="C1845" s="2">
        <v>91.047160254227478</v>
      </c>
      <c r="D1845" s="2">
        <v>-0.65884135798786758</v>
      </c>
      <c r="E1845" s="2">
        <v>0.55325396140668026</v>
      </c>
      <c r="F1845" s="2">
        <v>48.562480000000008</v>
      </c>
      <c r="G1845" s="2">
        <v>47.823009999999996</v>
      </c>
      <c r="H1845" s="2">
        <v>47.137484999999998</v>
      </c>
      <c r="I1845" s="2">
        <v>45.771748000000017</v>
      </c>
      <c r="J1845" s="2">
        <v>42.277220999999997</v>
      </c>
      <c r="K1845" s="17" t="s">
        <v>49</v>
      </c>
      <c r="L1845" s="17" t="s">
        <v>50</v>
      </c>
      <c r="M1845" s="17" t="s">
        <v>55</v>
      </c>
    </row>
    <row r="1846" spans="1:13" ht="13.5" x14ac:dyDescent="0.25">
      <c r="A1846" s="3">
        <v>44700</v>
      </c>
      <c r="B1846" s="2">
        <v>49.657899999999998</v>
      </c>
      <c r="C1846" s="2">
        <v>88.296856566187159</v>
      </c>
      <c r="D1846" s="2">
        <v>-0.78295581844534468</v>
      </c>
      <c r="E1846" s="2">
        <v>0.53878794852428635</v>
      </c>
      <c r="F1846" s="2">
        <v>48.888940000000005</v>
      </c>
      <c r="G1846" s="2">
        <v>48.110039999999998</v>
      </c>
      <c r="H1846" s="2">
        <v>47.307849999999995</v>
      </c>
      <c r="I1846" s="2">
        <v>45.865404000000005</v>
      </c>
      <c r="J1846" s="2">
        <v>42.315738499999988</v>
      </c>
      <c r="K1846" s="17" t="s">
        <v>49</v>
      </c>
      <c r="L1846" s="17" t="s">
        <v>50</v>
      </c>
      <c r="M1846" s="17" t="s">
        <v>55</v>
      </c>
    </row>
    <row r="1847" spans="1:13" ht="13.5" x14ac:dyDescent="0.25">
      <c r="A1847" s="3">
        <v>44701</v>
      </c>
      <c r="B1847" s="2">
        <v>49.621699999999997</v>
      </c>
      <c r="C1847" s="2">
        <v>87.35224406892452</v>
      </c>
      <c r="D1847" s="2">
        <v>-0.90130240919184956</v>
      </c>
      <c r="E1847" s="2">
        <v>0.51573837679492163</v>
      </c>
      <c r="F1847" s="2">
        <v>49.164619999999999</v>
      </c>
      <c r="G1847" s="2">
        <v>48.393449999999994</v>
      </c>
      <c r="H1847" s="2">
        <v>47.473049999999994</v>
      </c>
      <c r="I1847" s="2">
        <v>45.95833600000001</v>
      </c>
      <c r="J1847" s="2">
        <v>42.354074999999995</v>
      </c>
      <c r="K1847" s="17" t="s">
        <v>49</v>
      </c>
      <c r="L1847" s="17" t="s">
        <v>51</v>
      </c>
      <c r="M1847" s="17" t="s">
        <v>55</v>
      </c>
    </row>
    <row r="1848" spans="1:13" ht="13.5" x14ac:dyDescent="0.25">
      <c r="A1848" s="3">
        <v>44704</v>
      </c>
      <c r="B1848" s="2">
        <v>49.621699999999997</v>
      </c>
      <c r="C1848" s="2">
        <v>87.35224406892452</v>
      </c>
      <c r="D1848" s="2">
        <v>-1.0041579727773851</v>
      </c>
      <c r="E1848" s="2">
        <v>0.4956354103990353</v>
      </c>
      <c r="F1848" s="2">
        <v>49.425800000000002</v>
      </c>
      <c r="G1848" s="2">
        <v>48.669129999999988</v>
      </c>
      <c r="H1848" s="2">
        <v>47.62818</v>
      </c>
      <c r="I1848" s="2">
        <v>46.051268000000022</v>
      </c>
      <c r="J1848" s="2">
        <v>42.392411499999987</v>
      </c>
      <c r="K1848" s="17" t="s">
        <v>49</v>
      </c>
      <c r="L1848" s="17" t="s">
        <v>51</v>
      </c>
      <c r="M1848" s="17" t="s">
        <v>55</v>
      </c>
    </row>
    <row r="1849" spans="1:13" ht="13.5" x14ac:dyDescent="0.25">
      <c r="A1849" s="3">
        <v>44705</v>
      </c>
      <c r="B1849" s="2">
        <v>49.549100000000003</v>
      </c>
      <c r="C1849" s="2">
        <v>85.231415512234292</v>
      </c>
      <c r="D1849" s="2">
        <v>-1.0747843206261365</v>
      </c>
      <c r="E1849" s="2">
        <v>0.38351192954938795</v>
      </c>
      <c r="F1849" s="2">
        <v>49.643440000000005</v>
      </c>
      <c r="G1849" s="2">
        <v>48.921589999999995</v>
      </c>
      <c r="H1849" s="2">
        <v>47.786394999999992</v>
      </c>
      <c r="I1849" s="2">
        <v>46.136034000000016</v>
      </c>
      <c r="J1849" s="2">
        <v>42.429881499999993</v>
      </c>
      <c r="K1849" s="17" t="s">
        <v>47</v>
      </c>
      <c r="L1849" s="17" t="s">
        <v>51</v>
      </c>
      <c r="M1849" s="17" t="s">
        <v>53</v>
      </c>
    </row>
    <row r="1850" spans="1:13" ht="13.5" x14ac:dyDescent="0.25">
      <c r="A1850" s="3">
        <v>44706</v>
      </c>
      <c r="B1850" s="2">
        <v>49.766800000000003</v>
      </c>
      <c r="C1850" s="2">
        <v>86.305146251362089</v>
      </c>
      <c r="D1850" s="2">
        <v>-1.0199048573096121</v>
      </c>
      <c r="E1850" s="2">
        <v>0.2847865949224363</v>
      </c>
      <c r="F1850" s="2">
        <v>49.643439999999998</v>
      </c>
      <c r="G1850" s="2">
        <v>49.102959999999996</v>
      </c>
      <c r="H1850" s="2">
        <v>47.957170000000005</v>
      </c>
      <c r="I1850" s="2">
        <v>46.21844200000001</v>
      </c>
      <c r="J1850" s="2">
        <v>42.468641499999997</v>
      </c>
      <c r="K1850" s="17" t="s">
        <v>49</v>
      </c>
      <c r="L1850" s="17" t="s">
        <v>51</v>
      </c>
      <c r="M1850" s="17" t="s">
        <v>51</v>
      </c>
    </row>
    <row r="1851" spans="1:13" ht="13.5" x14ac:dyDescent="0.25">
      <c r="A1851" s="3">
        <v>44707</v>
      </c>
      <c r="B1851" s="2">
        <v>49.802999999999997</v>
      </c>
      <c r="C1851" s="2">
        <v>86.481153668925728</v>
      </c>
      <c r="D1851" s="2">
        <v>-0.97748186061080133</v>
      </c>
      <c r="E1851" s="2">
        <v>0.1923553601535809</v>
      </c>
      <c r="F1851" s="2">
        <v>49.672460000000001</v>
      </c>
      <c r="G1851" s="2">
        <v>49.280699999999996</v>
      </c>
      <c r="H1851" s="2">
        <v>48.126064999999997</v>
      </c>
      <c r="I1851" s="2">
        <v>46.304258000000011</v>
      </c>
      <c r="J1851" s="2">
        <v>42.507884500000003</v>
      </c>
      <c r="K1851" s="17" t="s">
        <v>49</v>
      </c>
      <c r="L1851" s="17" t="s">
        <v>50</v>
      </c>
      <c r="M1851" s="17" t="s">
        <v>55</v>
      </c>
    </row>
    <row r="1852" spans="1:13" ht="13.5" x14ac:dyDescent="0.25">
      <c r="A1852" s="3">
        <v>44708</v>
      </c>
      <c r="B1852" s="2">
        <v>50.201999999999998</v>
      </c>
      <c r="C1852" s="2">
        <v>88.270527430183861</v>
      </c>
      <c r="D1852" s="2">
        <v>-0.94942359413041544</v>
      </c>
      <c r="E1852" s="2">
        <v>0.11217162510097874</v>
      </c>
      <c r="F1852" s="2">
        <v>49.788519999999998</v>
      </c>
      <c r="G1852" s="2">
        <v>49.476569999999995</v>
      </c>
      <c r="H1852" s="2">
        <v>48.309874999999998</v>
      </c>
      <c r="I1852" s="2">
        <v>46.398054000000009</v>
      </c>
      <c r="J1852" s="2">
        <v>42.547443999999999</v>
      </c>
      <c r="K1852" s="17" t="s">
        <v>49</v>
      </c>
      <c r="L1852" s="17" t="s">
        <v>50</v>
      </c>
      <c r="M1852" s="17" t="s">
        <v>55</v>
      </c>
    </row>
    <row r="1853" spans="1:13" ht="13.5" x14ac:dyDescent="0.25">
      <c r="A1853" s="3">
        <v>44711</v>
      </c>
      <c r="B1853" s="2">
        <v>50.746099999999998</v>
      </c>
      <c r="C1853" s="2">
        <v>90.179447958296322</v>
      </c>
      <c r="D1853" s="2">
        <v>-0.96809220478959901</v>
      </c>
      <c r="E1853" s="2">
        <v>3.6885364015507856E-2</v>
      </c>
      <c r="F1853" s="2">
        <v>50.013400000000004</v>
      </c>
      <c r="G1853" s="2">
        <v>49.7196</v>
      </c>
      <c r="H1853" s="2">
        <v>48.521560000000001</v>
      </c>
      <c r="I1853" s="2">
        <v>46.502732000000009</v>
      </c>
      <c r="J1853" s="2">
        <v>42.589724000000004</v>
      </c>
      <c r="K1853" s="17" t="s">
        <v>49</v>
      </c>
      <c r="L1853" s="17" t="s">
        <v>50</v>
      </c>
      <c r="M1853" s="17" t="s">
        <v>55</v>
      </c>
    </row>
    <row r="1854" spans="1:13" ht="13.5" x14ac:dyDescent="0.25">
      <c r="A1854" s="3">
        <v>44712</v>
      </c>
      <c r="B1854" s="2">
        <v>50.709899999999998</v>
      </c>
      <c r="C1854" s="2">
        <v>89.140014735376951</v>
      </c>
      <c r="D1854" s="2">
        <v>-0.97437738744520175</v>
      </c>
      <c r="E1854" s="2">
        <v>-2.6650232723727234E-2</v>
      </c>
      <c r="F1854" s="2">
        <v>50.245559999999998</v>
      </c>
      <c r="G1854" s="2">
        <v>49.944500000000005</v>
      </c>
      <c r="H1854" s="2">
        <v>48.731099999999998</v>
      </c>
      <c r="I1854" s="2">
        <v>46.61742799999999</v>
      </c>
      <c r="J1854" s="2">
        <v>42.630144999999999</v>
      </c>
      <c r="K1854" s="17" t="s">
        <v>49</v>
      </c>
      <c r="L1854" s="17" t="s">
        <v>50</v>
      </c>
      <c r="M1854" s="17" t="s">
        <v>55</v>
      </c>
    </row>
    <row r="1855" spans="1:13" ht="13.5" x14ac:dyDescent="0.25">
      <c r="A1855" s="3">
        <v>44713</v>
      </c>
      <c r="B1855" s="2">
        <v>50.6663</v>
      </c>
      <c r="C1855" s="2">
        <v>87.826969997533581</v>
      </c>
      <c r="D1855" s="2">
        <v>-0.78968996773155453</v>
      </c>
      <c r="E1855" s="2">
        <v>-6.1409757319505862E-2</v>
      </c>
      <c r="F1855" s="2">
        <v>50.425460000000001</v>
      </c>
      <c r="G1855" s="2">
        <v>50.03445</v>
      </c>
      <c r="H1855" s="2">
        <v>48.928729999999995</v>
      </c>
      <c r="I1855" s="2">
        <v>46.729907999999988</v>
      </c>
      <c r="J1855" s="2">
        <v>42.671958999999994</v>
      </c>
      <c r="K1855" s="17" t="s">
        <v>49</v>
      </c>
      <c r="L1855" s="17" t="s">
        <v>50</v>
      </c>
      <c r="M1855" s="17" t="s">
        <v>55</v>
      </c>
    </row>
    <row r="1856" spans="1:13" ht="13.5" x14ac:dyDescent="0.25">
      <c r="A1856" s="3">
        <v>44714</v>
      </c>
      <c r="B1856" s="2">
        <v>50.6663</v>
      </c>
      <c r="C1856" s="2">
        <v>87.826969997533581</v>
      </c>
      <c r="D1856" s="2">
        <v>-0.66299708940625379</v>
      </c>
      <c r="E1856" s="2">
        <v>-7.2998458752957018E-2</v>
      </c>
      <c r="F1856" s="2">
        <v>50.598120000000002</v>
      </c>
      <c r="G1856" s="2">
        <v>50.135289999999998</v>
      </c>
      <c r="H1856" s="2">
        <v>49.122664999999991</v>
      </c>
      <c r="I1856" s="2">
        <v>46.845073999999975</v>
      </c>
      <c r="J1856" s="2">
        <v>42.712162000000014</v>
      </c>
      <c r="K1856" s="17" t="s">
        <v>49</v>
      </c>
      <c r="L1856" s="17" t="s">
        <v>51</v>
      </c>
      <c r="M1856" s="17" t="s">
        <v>55</v>
      </c>
    </row>
    <row r="1857" spans="1:13" ht="13.5" x14ac:dyDescent="0.25">
      <c r="A1857" s="3">
        <v>44715</v>
      </c>
      <c r="B1857" s="2">
        <v>50.637300000000003</v>
      </c>
      <c r="C1857" s="2">
        <v>86.84021667864917</v>
      </c>
      <c r="D1857" s="2">
        <v>-0.57109358542596311</v>
      </c>
      <c r="E1857" s="2">
        <v>-7.1066442325750823E-2</v>
      </c>
      <c r="F1857" s="2">
        <v>50.685180000000003</v>
      </c>
      <c r="G1857" s="2">
        <v>50.23684999999999</v>
      </c>
      <c r="H1857" s="2">
        <v>49.315149999999988</v>
      </c>
      <c r="I1857" s="2">
        <v>46.961001999999986</v>
      </c>
      <c r="J1857" s="2">
        <v>42.75020600000002</v>
      </c>
      <c r="K1857" s="17" t="s">
        <v>47</v>
      </c>
      <c r="L1857" s="17" t="s">
        <v>48</v>
      </c>
      <c r="M1857" s="17" t="s">
        <v>53</v>
      </c>
    </row>
    <row r="1858" spans="1:13" ht="13.5" x14ac:dyDescent="0.25">
      <c r="A1858" s="3">
        <v>44718</v>
      </c>
      <c r="B1858" s="2">
        <v>50.637300000000003</v>
      </c>
      <c r="C1858" s="2">
        <v>86.84021667864917</v>
      </c>
      <c r="D1858" s="2">
        <v>-0.50415501580692279</v>
      </c>
      <c r="E1858" s="2">
        <v>-2.7806044186453653E-2</v>
      </c>
      <c r="F1858" s="2">
        <v>50.663420000000002</v>
      </c>
      <c r="G1858" s="2">
        <v>50.338409999999996</v>
      </c>
      <c r="H1858" s="2">
        <v>49.503769999999989</v>
      </c>
      <c r="I1858" s="2">
        <v>47.075587999999982</v>
      </c>
      <c r="J1858" s="2">
        <v>42.790264000000015</v>
      </c>
      <c r="K1858" s="17" t="s">
        <v>47</v>
      </c>
      <c r="L1858" s="17" t="s">
        <v>48</v>
      </c>
      <c r="M1858" s="17" t="s">
        <v>52</v>
      </c>
    </row>
    <row r="1859" spans="1:13" ht="13.5" x14ac:dyDescent="0.25">
      <c r="A1859" s="3">
        <v>44719</v>
      </c>
      <c r="B1859" s="2">
        <v>50.630099999999999</v>
      </c>
      <c r="C1859" s="2">
        <v>86.560187845136397</v>
      </c>
      <c r="D1859" s="2">
        <v>-0.46817459783409276</v>
      </c>
      <c r="E1859" s="2">
        <v>6.7629104625912331E-2</v>
      </c>
      <c r="F1859" s="2">
        <v>50.647460000000002</v>
      </c>
      <c r="G1859" s="2">
        <v>50.446509999999989</v>
      </c>
      <c r="H1859" s="2">
        <v>49.684049999999992</v>
      </c>
      <c r="I1859" s="2">
        <v>47.190029999999986</v>
      </c>
      <c r="J1859" s="2">
        <v>42.830286000000015</v>
      </c>
      <c r="K1859" s="17" t="s">
        <v>47</v>
      </c>
      <c r="L1859" s="17" t="s">
        <v>48</v>
      </c>
      <c r="M1859" s="17" t="s">
        <v>52</v>
      </c>
    </row>
    <row r="1860" spans="1:13" ht="13.5" x14ac:dyDescent="0.25">
      <c r="A1860" s="3">
        <v>44720</v>
      </c>
      <c r="B1860" s="2">
        <v>50.492199999999997</v>
      </c>
      <c r="C1860" s="2">
        <v>81.161964413164966</v>
      </c>
      <c r="D1860" s="2">
        <v>-0.40326145443276573</v>
      </c>
      <c r="E1860" s="2">
        <v>0.22107375522240089</v>
      </c>
      <c r="F1860" s="2">
        <v>50.612639999999999</v>
      </c>
      <c r="G1860" s="2">
        <v>50.519050000000007</v>
      </c>
      <c r="H1860" s="2">
        <v>49.811004999999987</v>
      </c>
      <c r="I1860" s="2">
        <v>47.313795999999996</v>
      </c>
      <c r="J1860" s="2">
        <v>42.869618500000016</v>
      </c>
      <c r="K1860" s="17" t="s">
        <v>47</v>
      </c>
      <c r="L1860" s="17" t="s">
        <v>48</v>
      </c>
      <c r="M1860" s="17" t="s">
        <v>52</v>
      </c>
    </row>
    <row r="1861" spans="1:13" ht="13.5" x14ac:dyDescent="0.25">
      <c r="A1861" s="3">
        <v>44721</v>
      </c>
      <c r="B1861" s="2">
        <v>50.049700000000001</v>
      </c>
      <c r="C1861" s="2">
        <v>66.771972119115787</v>
      </c>
      <c r="D1861" s="2">
        <v>-0.31772766453791235</v>
      </c>
      <c r="E1861" s="2">
        <v>0.3966220235321446</v>
      </c>
      <c r="F1861" s="2">
        <v>50.489319999999999</v>
      </c>
      <c r="G1861" s="2">
        <v>50.543720000000008</v>
      </c>
      <c r="H1861" s="2">
        <v>49.912209999999995</v>
      </c>
      <c r="I1861" s="2">
        <v>47.442138000000007</v>
      </c>
      <c r="J1861" s="2">
        <v>42.905060500000019</v>
      </c>
      <c r="K1861" s="17" t="s">
        <v>47</v>
      </c>
      <c r="L1861" s="17" t="s">
        <v>48</v>
      </c>
      <c r="M1861" s="17" t="s">
        <v>52</v>
      </c>
    </row>
    <row r="1862" spans="1:13" ht="13.5" x14ac:dyDescent="0.25">
      <c r="A1862" s="3">
        <v>44722</v>
      </c>
      <c r="B1862" s="2">
        <v>50.201999999999998</v>
      </c>
      <c r="C1862" s="2">
        <v>68.820971831425084</v>
      </c>
      <c r="D1862" s="2">
        <v>-0.19980144550874002</v>
      </c>
      <c r="E1862" s="2">
        <v>0.58387459423844823</v>
      </c>
      <c r="F1862" s="2">
        <v>50.402259999999998</v>
      </c>
      <c r="G1862" s="2">
        <v>50.543720000000008</v>
      </c>
      <c r="H1862" s="2">
        <v>50.010144999999994</v>
      </c>
      <c r="I1862" s="2">
        <v>47.573526000000001</v>
      </c>
      <c r="J1862" s="2">
        <v>42.94025700000001</v>
      </c>
      <c r="K1862" s="17" t="s">
        <v>47</v>
      </c>
      <c r="L1862" s="17" t="s">
        <v>51</v>
      </c>
      <c r="M1862" s="17" t="s">
        <v>52</v>
      </c>
    </row>
    <row r="1863" spans="1:13" ht="13.5" x14ac:dyDescent="0.25">
      <c r="A1863" s="3">
        <v>44725</v>
      </c>
      <c r="B1863" s="2">
        <v>50.1295</v>
      </c>
      <c r="C1863" s="2">
        <v>66.712031540617815</v>
      </c>
      <c r="D1863" s="2">
        <v>-1.6054106434509663E-2</v>
      </c>
      <c r="E1863" s="2">
        <v>0.77690175055972743</v>
      </c>
      <c r="F1863" s="2">
        <v>50.300699999999999</v>
      </c>
      <c r="G1863" s="2">
        <v>50.482060000000004</v>
      </c>
      <c r="H1863" s="2">
        <v>50.100829999999995</v>
      </c>
      <c r="I1863" s="2">
        <v>47.704806000000005</v>
      </c>
      <c r="J1863" s="2">
        <v>42.974419500000003</v>
      </c>
      <c r="K1863" s="17" t="s">
        <v>47</v>
      </c>
      <c r="L1863" s="17" t="s">
        <v>51</v>
      </c>
      <c r="M1863" s="17" t="s">
        <v>52</v>
      </c>
    </row>
    <row r="1864" spans="1:13" ht="13.5" x14ac:dyDescent="0.25">
      <c r="A1864" s="3">
        <v>44726</v>
      </c>
      <c r="B1864" s="2">
        <v>50.419699999999999</v>
      </c>
      <c r="C1864" s="2">
        <v>70.596144467545031</v>
      </c>
      <c r="D1864" s="2">
        <v>0.10805169034939865</v>
      </c>
      <c r="E1864" s="2">
        <v>0.97100727656344132</v>
      </c>
      <c r="F1864" s="2">
        <v>50.258620000000001</v>
      </c>
      <c r="G1864" s="2">
        <v>50.453040000000001</v>
      </c>
      <c r="H1864" s="2">
        <v>50.198770000000003</v>
      </c>
      <c r="I1864" s="2">
        <v>47.850616000000002</v>
      </c>
      <c r="J1864" s="2">
        <v>43.010033</v>
      </c>
      <c r="K1864" s="17" t="s">
        <v>47</v>
      </c>
      <c r="L1864" s="17" t="s">
        <v>51</v>
      </c>
      <c r="M1864" s="17" t="s">
        <v>52</v>
      </c>
    </row>
    <row r="1865" spans="1:13" ht="13.5" x14ac:dyDescent="0.25">
      <c r="A1865" s="3">
        <v>44727</v>
      </c>
      <c r="B1865" s="2">
        <v>50.4559</v>
      </c>
      <c r="C1865" s="2">
        <v>71.049929357205428</v>
      </c>
      <c r="D1865" s="2">
        <v>0.197972167141927</v>
      </c>
      <c r="E1865" s="2">
        <v>1.1493121582093671</v>
      </c>
      <c r="F1865" s="2">
        <v>50.251359999999998</v>
      </c>
      <c r="G1865" s="2">
        <v>50.431999999999995</v>
      </c>
      <c r="H1865" s="2">
        <v>50.233225000000004</v>
      </c>
      <c r="I1865" s="2">
        <v>47.997150000000012</v>
      </c>
      <c r="J1865" s="2">
        <v>43.047539499999999</v>
      </c>
      <c r="K1865" s="17" t="s">
        <v>49</v>
      </c>
      <c r="L1865" s="17" t="s">
        <v>51</v>
      </c>
      <c r="M1865" s="17" t="s">
        <v>54</v>
      </c>
    </row>
    <row r="1866" spans="1:13" ht="13.5" x14ac:dyDescent="0.25">
      <c r="A1866" s="3">
        <v>44728</v>
      </c>
      <c r="B1866" s="2">
        <v>50.782400000000003</v>
      </c>
      <c r="C1866" s="2">
        <v>74.823862109137664</v>
      </c>
      <c r="D1866" s="2">
        <v>0.24437912568716058</v>
      </c>
      <c r="E1866" s="2">
        <v>1.2940339022269012</v>
      </c>
      <c r="F1866" s="2">
        <v>50.397900000000007</v>
      </c>
      <c r="G1866" s="2">
        <v>50.443609999999993</v>
      </c>
      <c r="H1866" s="2">
        <v>50.289450000000002</v>
      </c>
      <c r="I1866" s="2">
        <v>48.142830000000025</v>
      </c>
      <c r="J1866" s="2">
        <v>43.088323000000003</v>
      </c>
      <c r="K1866" s="17" t="s">
        <v>49</v>
      </c>
      <c r="L1866" s="17" t="s">
        <v>50</v>
      </c>
      <c r="M1866" s="17" t="s">
        <v>55</v>
      </c>
    </row>
    <row r="1867" spans="1:13" ht="13.5" x14ac:dyDescent="0.25">
      <c r="A1867" s="3">
        <v>44729</v>
      </c>
      <c r="B1867" s="2">
        <v>50.782400000000003</v>
      </c>
      <c r="C1867" s="2">
        <v>74.823862109137664</v>
      </c>
      <c r="D1867" s="2">
        <v>0.27216829120622776</v>
      </c>
      <c r="E1867" s="2">
        <v>1.4218306391505602</v>
      </c>
      <c r="F1867" s="2">
        <v>50.513979999999997</v>
      </c>
      <c r="G1867" s="2">
        <v>50.458119999999994</v>
      </c>
      <c r="H1867" s="2">
        <v>50.347485000000006</v>
      </c>
      <c r="I1867" s="2">
        <v>48.287034000000013</v>
      </c>
      <c r="J1867" s="2">
        <v>43.127529000000003</v>
      </c>
      <c r="K1867" s="17" t="s">
        <v>49</v>
      </c>
      <c r="L1867" s="17" t="s">
        <v>50</v>
      </c>
      <c r="M1867" s="17" t="s">
        <v>55</v>
      </c>
    </row>
    <row r="1868" spans="1:13" ht="13.5" x14ac:dyDescent="0.25">
      <c r="A1868" s="3">
        <v>44732</v>
      </c>
      <c r="B1868" s="2">
        <v>50.572000000000003</v>
      </c>
      <c r="C1868" s="2">
        <v>68.181214986381519</v>
      </c>
      <c r="D1868" s="2">
        <v>0.30477042041681557</v>
      </c>
      <c r="E1868" s="2">
        <v>1.4648361907996619</v>
      </c>
      <c r="F1868" s="2">
        <v>50.60248</v>
      </c>
      <c r="G1868" s="2">
        <v>50.451589999999996</v>
      </c>
      <c r="H1868" s="2">
        <v>50.39500000000001</v>
      </c>
      <c r="I1868" s="2">
        <v>48.404342000000007</v>
      </c>
      <c r="J1868" s="2">
        <v>43.167260500000012</v>
      </c>
      <c r="K1868" s="17" t="s">
        <v>49</v>
      </c>
      <c r="L1868" s="17" t="s">
        <v>50</v>
      </c>
      <c r="M1868" s="17" t="s">
        <v>55</v>
      </c>
    </row>
    <row r="1869" spans="1:13" ht="13.5" x14ac:dyDescent="0.25">
      <c r="A1869" s="3">
        <v>44733</v>
      </c>
      <c r="B1869" s="2">
        <v>51.507899999999999</v>
      </c>
      <c r="C1869" s="2">
        <v>77.675330239245923</v>
      </c>
      <c r="D1869" s="2">
        <v>0.25715077326936608</v>
      </c>
      <c r="E1869" s="2">
        <v>1.4090892869975218</v>
      </c>
      <c r="F1869" s="2">
        <v>50.820120000000003</v>
      </c>
      <c r="G1869" s="2">
        <v>50.539370000000005</v>
      </c>
      <c r="H1869" s="2">
        <v>50.492940000000004</v>
      </c>
      <c r="I1869" s="2">
        <v>48.543052000000017</v>
      </c>
      <c r="J1869" s="2">
        <v>43.211671500000008</v>
      </c>
      <c r="K1869" s="17" t="s">
        <v>49</v>
      </c>
      <c r="L1869" s="17" t="s">
        <v>50</v>
      </c>
      <c r="M1869" s="17" t="s">
        <v>55</v>
      </c>
    </row>
    <row r="1870" spans="1:13" ht="13.5" x14ac:dyDescent="0.25">
      <c r="A1870" s="3">
        <v>44734</v>
      </c>
      <c r="B1870" s="2">
        <v>53.249000000000002</v>
      </c>
      <c r="C1870" s="2">
        <v>86.027796875076319</v>
      </c>
      <c r="D1870" s="2">
        <v>5.672226597982899E-2</v>
      </c>
      <c r="E1870" s="2">
        <v>1.2405133558480552</v>
      </c>
      <c r="F1870" s="2">
        <v>51.378740000000008</v>
      </c>
      <c r="G1870" s="2">
        <v>50.815049999999999</v>
      </c>
      <c r="H1870" s="2">
        <v>50.66705000000001</v>
      </c>
      <c r="I1870" s="2">
        <v>48.703830000000011</v>
      </c>
      <c r="J1870" s="2">
        <v>43.264855000000004</v>
      </c>
      <c r="K1870" s="17" t="s">
        <v>49</v>
      </c>
      <c r="L1870" s="17" t="s">
        <v>50</v>
      </c>
      <c r="M1870" s="17" t="s">
        <v>55</v>
      </c>
    </row>
    <row r="1871" spans="1:13" ht="13.5" x14ac:dyDescent="0.25">
      <c r="A1871" s="3">
        <v>44735</v>
      </c>
      <c r="B1871" s="2">
        <v>54.409700000000001</v>
      </c>
      <c r="C1871" s="2">
        <v>88.986148944810921</v>
      </c>
      <c r="D1871" s="2">
        <v>-0.28642624846046516</v>
      </c>
      <c r="E1871" s="2">
        <v>1.046273494305598</v>
      </c>
      <c r="F1871" s="2">
        <v>52.104200000000006</v>
      </c>
      <c r="G1871" s="2">
        <v>51.251050000000006</v>
      </c>
      <c r="H1871" s="2">
        <v>50.897385000000014</v>
      </c>
      <c r="I1871" s="2">
        <v>48.879096000000011</v>
      </c>
      <c r="J1871" s="2">
        <v>43.323808500000013</v>
      </c>
      <c r="K1871" s="17" t="s">
        <v>49</v>
      </c>
      <c r="L1871" s="17" t="s">
        <v>50</v>
      </c>
      <c r="M1871" s="17" t="s">
        <v>55</v>
      </c>
    </row>
    <row r="1872" spans="1:13" ht="13.5" x14ac:dyDescent="0.25">
      <c r="A1872" s="3">
        <v>44736</v>
      </c>
      <c r="B1872" s="2">
        <v>53.756799999999998</v>
      </c>
      <c r="C1872" s="2">
        <v>78.870145337572197</v>
      </c>
      <c r="D1872" s="2">
        <v>-0.52990356036142572</v>
      </c>
      <c r="E1872" s="2">
        <v>0.84161850447390485</v>
      </c>
      <c r="F1872" s="2">
        <v>52.699080000000002</v>
      </c>
      <c r="G1872" s="2">
        <v>51.606529999999999</v>
      </c>
      <c r="H1872" s="2">
        <v>51.075125000000014</v>
      </c>
      <c r="I1872" s="2">
        <v>49.028550000000017</v>
      </c>
      <c r="J1872" s="2">
        <v>43.380135500000016</v>
      </c>
      <c r="K1872" s="17" t="s">
        <v>49</v>
      </c>
      <c r="L1872" s="17" t="s">
        <v>50</v>
      </c>
      <c r="M1872" s="17" t="s">
        <v>55</v>
      </c>
    </row>
    <row r="1873" spans="1:13" ht="13.5" x14ac:dyDescent="0.25">
      <c r="A1873" s="3">
        <v>44739</v>
      </c>
      <c r="B1873" s="2">
        <v>53.6843</v>
      </c>
      <c r="C1873" s="2">
        <v>77.812327248678542</v>
      </c>
      <c r="D1873" s="2">
        <v>-0.7609173681429624</v>
      </c>
      <c r="E1873" s="2">
        <v>0.6371265596156932</v>
      </c>
      <c r="F1873" s="2">
        <v>53.321540000000006</v>
      </c>
      <c r="G1873" s="2">
        <v>51.962009999999999</v>
      </c>
      <c r="H1873" s="2">
        <v>51.222035000000005</v>
      </c>
      <c r="I1873" s="2">
        <v>49.177224000000002</v>
      </c>
      <c r="J1873" s="2">
        <v>43.437442500000017</v>
      </c>
      <c r="K1873" s="17" t="s">
        <v>49</v>
      </c>
      <c r="L1873" s="17" t="s">
        <v>50</v>
      </c>
      <c r="M1873" s="17" t="s">
        <v>55</v>
      </c>
    </row>
    <row r="1874" spans="1:13" ht="13.5" x14ac:dyDescent="0.25">
      <c r="A1874" s="3">
        <v>44740</v>
      </c>
      <c r="B1874" s="2">
        <v>52.451000000000001</v>
      </c>
      <c r="C1874" s="2">
        <v>62.464496533357178</v>
      </c>
      <c r="D1874" s="2">
        <v>-0.83774850109837473</v>
      </c>
      <c r="E1874" s="2">
        <v>0.43037894647219904</v>
      </c>
      <c r="F1874" s="2">
        <v>53.510160000000006</v>
      </c>
      <c r="G1874" s="2">
        <v>52.165139999999994</v>
      </c>
      <c r="H1874" s="2">
        <v>51.309090000000005</v>
      </c>
      <c r="I1874" s="2">
        <v>49.299890000000012</v>
      </c>
      <c r="J1874" s="2">
        <v>43.488247000000008</v>
      </c>
      <c r="K1874" s="17" t="s">
        <v>49</v>
      </c>
      <c r="L1874" s="17" t="s">
        <v>51</v>
      </c>
      <c r="M1874" s="17" t="s">
        <v>55</v>
      </c>
    </row>
    <row r="1875" spans="1:13" ht="13.5" x14ac:dyDescent="0.25">
      <c r="A1875" s="3">
        <v>44741</v>
      </c>
      <c r="B1875" s="2">
        <v>51.145099999999999</v>
      </c>
      <c r="C1875" s="2">
        <v>50.994833744718541</v>
      </c>
      <c r="D1875" s="2">
        <v>-0.80924299556659207</v>
      </c>
      <c r="E1875" s="2">
        <v>0.24722485441673969</v>
      </c>
      <c r="F1875" s="2">
        <v>53.089379999999991</v>
      </c>
      <c r="G1875" s="2">
        <v>52.234059999999999</v>
      </c>
      <c r="H1875" s="2">
        <v>51.333030000000008</v>
      </c>
      <c r="I1875" s="2">
        <v>49.395096000000009</v>
      </c>
      <c r="J1875" s="2">
        <v>43.533864500000007</v>
      </c>
      <c r="K1875" s="17" t="s">
        <v>47</v>
      </c>
      <c r="L1875" s="17" t="s">
        <v>48</v>
      </c>
      <c r="M1875" s="17" t="s">
        <v>52</v>
      </c>
    </row>
    <row r="1876" spans="1:13" ht="13.5" x14ac:dyDescent="0.25">
      <c r="A1876" s="3">
        <v>44742</v>
      </c>
      <c r="B1876" s="2">
        <v>51.507899999999999</v>
      </c>
      <c r="C1876" s="2">
        <v>53.546800861696767</v>
      </c>
      <c r="D1876" s="2">
        <v>-0.76218491578451619</v>
      </c>
      <c r="E1876" s="2">
        <v>0.10508896763094847</v>
      </c>
      <c r="F1876" s="2">
        <v>52.50902</v>
      </c>
      <c r="G1876" s="2">
        <v>52.306609999999999</v>
      </c>
      <c r="H1876" s="2">
        <v>51.375109999999992</v>
      </c>
      <c r="I1876" s="2">
        <v>49.500242000000014</v>
      </c>
      <c r="J1876" s="2">
        <v>43.580625000000012</v>
      </c>
      <c r="K1876" s="17" t="s">
        <v>47</v>
      </c>
      <c r="L1876" s="17" t="s">
        <v>48</v>
      </c>
      <c r="M1876" s="17" t="s">
        <v>52</v>
      </c>
    </row>
    <row r="1877" spans="1:13" ht="13.5" x14ac:dyDescent="0.25">
      <c r="A1877" s="3">
        <v>44743</v>
      </c>
      <c r="B1877" s="2">
        <v>51.232199999999999</v>
      </c>
      <c r="C1877" s="2">
        <v>51.358052059667934</v>
      </c>
      <c r="D1877" s="2">
        <v>-0.70447576591782735</v>
      </c>
      <c r="E1877" s="2">
        <v>-1.6234627695922363E-2</v>
      </c>
      <c r="F1877" s="2">
        <v>52.004099999999994</v>
      </c>
      <c r="G1877" s="2">
        <v>52.351590000000009</v>
      </c>
      <c r="H1877" s="2">
        <v>51.404854999999998</v>
      </c>
      <c r="I1877" s="2">
        <v>49.598532000000013</v>
      </c>
      <c r="J1877" s="2">
        <v>43.62835650000001</v>
      </c>
      <c r="K1877" s="17" t="s">
        <v>47</v>
      </c>
      <c r="L1877" s="17" t="s">
        <v>51</v>
      </c>
      <c r="M1877" s="17" t="s">
        <v>52</v>
      </c>
    </row>
    <row r="1878" spans="1:13" ht="13.5" x14ac:dyDescent="0.25">
      <c r="A1878" s="3">
        <v>44746</v>
      </c>
      <c r="B1878" s="2">
        <v>51.507899999999999</v>
      </c>
      <c r="C1878" s="2">
        <v>53.408974989906078</v>
      </c>
      <c r="D1878" s="2">
        <v>-0.70915120957306499</v>
      </c>
      <c r="E1878" s="2">
        <v>-0.11970794958366446</v>
      </c>
      <c r="F1878" s="2">
        <v>51.568820000000002</v>
      </c>
      <c r="G1878" s="2">
        <v>52.445180000000008</v>
      </c>
      <c r="H1878" s="2">
        <v>51.448384999999995</v>
      </c>
      <c r="I1878" s="2">
        <v>49.698308000000019</v>
      </c>
      <c r="J1878" s="2">
        <v>43.677466500000016</v>
      </c>
      <c r="K1878" s="17" t="s">
        <v>47</v>
      </c>
      <c r="L1878" s="17" t="s">
        <v>51</v>
      </c>
      <c r="M1878" s="17" t="s">
        <v>52</v>
      </c>
    </row>
    <row r="1879" spans="1:13" ht="13.5" x14ac:dyDescent="0.25">
      <c r="A1879" s="3">
        <v>44747</v>
      </c>
      <c r="B1879" s="2">
        <v>50.782400000000003</v>
      </c>
      <c r="C1879" s="2">
        <v>47.708401115024927</v>
      </c>
      <c r="D1879" s="2">
        <v>-0.51767298212833879</v>
      </c>
      <c r="E1879" s="2">
        <v>-0.22852595626055555</v>
      </c>
      <c r="F1879" s="2">
        <v>51.235100000000003</v>
      </c>
      <c r="G1879" s="2">
        <v>52.372630000000001</v>
      </c>
      <c r="H1879" s="2">
        <v>51.455999999999996</v>
      </c>
      <c r="I1879" s="2">
        <v>49.786260000000013</v>
      </c>
      <c r="J1879" s="2">
        <v>43.722949000000028</v>
      </c>
      <c r="K1879" s="17" t="s">
        <v>47</v>
      </c>
      <c r="L1879" s="17" t="s">
        <v>51</v>
      </c>
      <c r="M1879" s="17" t="s">
        <v>52</v>
      </c>
    </row>
    <row r="1880" spans="1:13" ht="13.5" x14ac:dyDescent="0.25">
      <c r="A1880" s="3">
        <v>44748</v>
      </c>
      <c r="B1880" s="2">
        <v>50.637300000000003</v>
      </c>
      <c r="C1880" s="2">
        <v>46.636282254538486</v>
      </c>
      <c r="D1880" s="2">
        <v>-7.4877527781289643E-2</v>
      </c>
      <c r="E1880" s="2">
        <v>-0.33618487053217128</v>
      </c>
      <c r="F1880" s="2">
        <v>51.133539999999996</v>
      </c>
      <c r="G1880" s="2">
        <v>52.111460000000001</v>
      </c>
      <c r="H1880" s="2">
        <v>51.463255000000004</v>
      </c>
      <c r="I1880" s="2">
        <v>49.871980000000015</v>
      </c>
      <c r="J1880" s="2">
        <v>43.767706000000025</v>
      </c>
      <c r="K1880" s="17" t="s">
        <v>47</v>
      </c>
      <c r="L1880" s="17" t="s">
        <v>51</v>
      </c>
      <c r="M1880" s="17" t="s">
        <v>52</v>
      </c>
    </row>
    <row r="1881" spans="1:13" ht="13.5" x14ac:dyDescent="0.25">
      <c r="A1881" s="3">
        <v>44749</v>
      </c>
      <c r="B1881" s="2">
        <v>50.782400000000003</v>
      </c>
      <c r="C1881" s="2">
        <v>47.897220023715711</v>
      </c>
      <c r="D1881" s="2">
        <v>0.47047933847672141</v>
      </c>
      <c r="E1881" s="2">
        <v>-0.42659434819927872</v>
      </c>
      <c r="F1881" s="2">
        <v>50.988440000000004</v>
      </c>
      <c r="G1881" s="2">
        <v>51.748730000000002</v>
      </c>
      <c r="H1881" s="2">
        <v>51.499890000000008</v>
      </c>
      <c r="I1881" s="2">
        <v>49.959126000000012</v>
      </c>
      <c r="J1881" s="2">
        <v>43.812550500000015</v>
      </c>
      <c r="K1881" s="17" t="s">
        <v>47</v>
      </c>
      <c r="L1881" s="17" t="s">
        <v>51</v>
      </c>
      <c r="M1881" s="17" t="s">
        <v>52</v>
      </c>
    </row>
    <row r="1882" spans="1:13" ht="13.5" x14ac:dyDescent="0.25">
      <c r="A1882" s="3">
        <v>44750</v>
      </c>
      <c r="B1882" s="2">
        <v>50.782400000000003</v>
      </c>
      <c r="C1882" s="2">
        <v>47.897220023715711</v>
      </c>
      <c r="D1882" s="2">
        <v>0.83328224692984065</v>
      </c>
      <c r="E1882" s="2">
        <v>-0.50340016227485607</v>
      </c>
      <c r="F1882" s="2">
        <v>50.898479999999999</v>
      </c>
      <c r="G1882" s="2">
        <v>51.451289999999993</v>
      </c>
      <c r="H1882" s="2">
        <v>51.528909999999996</v>
      </c>
      <c r="I1882" s="2">
        <v>50.044258000000006</v>
      </c>
      <c r="J1882" s="2">
        <v>43.857697500000015</v>
      </c>
      <c r="K1882" s="17" t="s">
        <v>47</v>
      </c>
      <c r="L1882" s="17" t="s">
        <v>51</v>
      </c>
      <c r="M1882" s="17" t="s">
        <v>52</v>
      </c>
    </row>
    <row r="1883" spans="1:13" ht="13.5" x14ac:dyDescent="0.25">
      <c r="A1883" s="3">
        <v>44753</v>
      </c>
      <c r="B1883" s="2">
        <v>50.775199999999998</v>
      </c>
      <c r="C1883" s="2">
        <v>47.832176783017744</v>
      </c>
      <c r="D1883" s="2">
        <v>1.1313092293711264</v>
      </c>
      <c r="E1883" s="2">
        <v>-0.57209055441611145</v>
      </c>
      <c r="F1883" s="2">
        <v>50.751940000000005</v>
      </c>
      <c r="G1883" s="2">
        <v>51.160379999999996</v>
      </c>
      <c r="H1883" s="2">
        <v>51.561194999999998</v>
      </c>
      <c r="I1883" s="2">
        <v>50.129514000000007</v>
      </c>
      <c r="J1883" s="2">
        <v>43.896767000000025</v>
      </c>
      <c r="K1883" s="17" t="s">
        <v>47</v>
      </c>
      <c r="L1883" s="17" t="s">
        <v>48</v>
      </c>
      <c r="M1883" s="17" t="s">
        <v>52</v>
      </c>
    </row>
    <row r="1884" spans="1:13" ht="13.5" x14ac:dyDescent="0.25">
      <c r="A1884" s="3">
        <v>44754</v>
      </c>
      <c r="B1884" s="2">
        <v>50.782400000000003</v>
      </c>
      <c r="C1884" s="2">
        <v>47.908357419918943</v>
      </c>
      <c r="D1884" s="2">
        <v>1.1947940819462488</v>
      </c>
      <c r="E1884" s="2">
        <v>-0.61351744660157481</v>
      </c>
      <c r="F1884" s="2">
        <v>50.751940000000005</v>
      </c>
      <c r="G1884" s="2">
        <v>50.993519999999997</v>
      </c>
      <c r="H1884" s="2">
        <v>51.579330000000006</v>
      </c>
      <c r="I1884" s="2">
        <v>50.214780000000012</v>
      </c>
      <c r="J1884" s="2">
        <v>43.94248450000002</v>
      </c>
      <c r="K1884" s="17" t="s">
        <v>47</v>
      </c>
      <c r="L1884" s="17" t="s">
        <v>51</v>
      </c>
      <c r="M1884" s="17" t="s">
        <v>51</v>
      </c>
    </row>
    <row r="1885" spans="1:13" ht="13.5" x14ac:dyDescent="0.25">
      <c r="A1885" s="3">
        <v>44755</v>
      </c>
      <c r="B1885" s="2">
        <v>50.782400000000003</v>
      </c>
      <c r="C1885" s="2">
        <v>47.908357419918943</v>
      </c>
      <c r="D1885" s="2">
        <v>1.0490247318903414</v>
      </c>
      <c r="E1885" s="2">
        <v>-0.63633351609823996</v>
      </c>
      <c r="F1885" s="2">
        <v>50.78096</v>
      </c>
      <c r="G1885" s="2">
        <v>50.957250000000002</v>
      </c>
      <c r="H1885" s="2">
        <v>51.595655000000008</v>
      </c>
      <c r="I1885" s="2">
        <v>50.296154000000008</v>
      </c>
      <c r="J1885" s="2">
        <v>43.98578550000002</v>
      </c>
      <c r="K1885" s="17" t="s">
        <v>47</v>
      </c>
      <c r="L1885" s="17" t="s">
        <v>51</v>
      </c>
      <c r="M1885" s="17" t="s">
        <v>53</v>
      </c>
    </row>
    <row r="1886" spans="1:13" ht="13.5" x14ac:dyDescent="0.25">
      <c r="A1886" s="3">
        <v>44756</v>
      </c>
      <c r="B1886" s="2">
        <v>51.145099999999999</v>
      </c>
      <c r="C1886" s="2">
        <v>52.003212009931886</v>
      </c>
      <c r="D1886" s="2">
        <v>0.95594532963126255</v>
      </c>
      <c r="E1886" s="2">
        <v>-0.62786587196768817</v>
      </c>
      <c r="F1886" s="2">
        <v>50.853499999999997</v>
      </c>
      <c r="G1886" s="2">
        <v>50.920969999999997</v>
      </c>
      <c r="H1886" s="2">
        <v>51.613790000000016</v>
      </c>
      <c r="I1886" s="2">
        <v>50.38330400000001</v>
      </c>
      <c r="J1886" s="2">
        <v>44.03106750000002</v>
      </c>
      <c r="K1886" s="17" t="s">
        <v>49</v>
      </c>
      <c r="L1886" s="17" t="s">
        <v>51</v>
      </c>
      <c r="M1886" s="17" t="s">
        <v>55</v>
      </c>
    </row>
    <row r="1887" spans="1:13" ht="13.5" x14ac:dyDescent="0.25">
      <c r="A1887" s="3">
        <v>44757</v>
      </c>
      <c r="B1887" s="2">
        <v>51.507899999999999</v>
      </c>
      <c r="C1887" s="2">
        <v>55.750230620333184</v>
      </c>
      <c r="D1887" s="2">
        <v>0.80697092239545043</v>
      </c>
      <c r="E1887" s="2">
        <v>-0.61821262942243538</v>
      </c>
      <c r="F1887" s="2">
        <v>50.998599999999996</v>
      </c>
      <c r="G1887" s="2">
        <v>50.948540000000001</v>
      </c>
      <c r="H1887" s="2">
        <v>51.650065000000019</v>
      </c>
      <c r="I1887" s="2">
        <v>50.477709999999995</v>
      </c>
      <c r="J1887" s="2">
        <v>44.079170500000025</v>
      </c>
      <c r="K1887" s="17" t="s">
        <v>49</v>
      </c>
      <c r="L1887" s="17" t="s">
        <v>51</v>
      </c>
      <c r="M1887" s="17" t="s">
        <v>55</v>
      </c>
    </row>
    <row r="1888" spans="1:13" ht="13.5" x14ac:dyDescent="0.25">
      <c r="A1888" s="3">
        <v>44760</v>
      </c>
      <c r="B1888" s="2">
        <v>51.3628</v>
      </c>
      <c r="C1888" s="2">
        <v>53.936627394007346</v>
      </c>
      <c r="D1888" s="2">
        <v>0.73107848456231039</v>
      </c>
      <c r="E1888" s="2">
        <v>-0.60804866866653073</v>
      </c>
      <c r="F1888" s="2">
        <v>51.116120000000002</v>
      </c>
      <c r="G1888" s="2">
        <v>50.93403</v>
      </c>
      <c r="H1888" s="2">
        <v>51.689605000000014</v>
      </c>
      <c r="I1888" s="2">
        <v>50.567667999999998</v>
      </c>
      <c r="J1888" s="2">
        <v>44.12624600000003</v>
      </c>
      <c r="K1888" s="17" t="s">
        <v>49</v>
      </c>
      <c r="L1888" s="17" t="s">
        <v>51</v>
      </c>
      <c r="M1888" s="17" t="s">
        <v>55</v>
      </c>
    </row>
    <row r="1889" spans="1:13" ht="13.5" x14ac:dyDescent="0.25">
      <c r="A1889" s="3">
        <v>44761</v>
      </c>
      <c r="B1889" s="2">
        <v>51.253999999999998</v>
      </c>
      <c r="C1889" s="2">
        <v>52.556038424346362</v>
      </c>
      <c r="D1889" s="2">
        <v>0.56138465452708886</v>
      </c>
      <c r="E1889" s="2">
        <v>-0.57826197268735802</v>
      </c>
      <c r="F1889" s="2">
        <v>51.210440000000006</v>
      </c>
      <c r="G1889" s="2">
        <v>50.981190000000005</v>
      </c>
      <c r="H1889" s="2">
        <v>51.676910000000007</v>
      </c>
      <c r="I1889" s="2">
        <v>50.652258000000003</v>
      </c>
      <c r="J1889" s="2">
        <v>44.173751000000031</v>
      </c>
      <c r="K1889" s="17" t="s">
        <v>49</v>
      </c>
      <c r="L1889" s="17" t="s">
        <v>51</v>
      </c>
      <c r="M1889" s="17" t="s">
        <v>55</v>
      </c>
    </row>
    <row r="1890" spans="1:13" ht="13.5" x14ac:dyDescent="0.25">
      <c r="A1890" s="3">
        <v>44762</v>
      </c>
      <c r="B1890" s="2">
        <v>51.435299999999998</v>
      </c>
      <c r="C1890" s="2">
        <v>54.639621743304758</v>
      </c>
      <c r="D1890" s="2">
        <v>0.38090903664163278</v>
      </c>
      <c r="E1890" s="2">
        <v>-0.53419557265903306</v>
      </c>
      <c r="F1890" s="2">
        <v>51.341019999999993</v>
      </c>
      <c r="G1890" s="2">
        <v>51.060989999999997</v>
      </c>
      <c r="H1890" s="2">
        <v>51.586225000000013</v>
      </c>
      <c r="I1890" s="2">
        <v>50.721902000000007</v>
      </c>
      <c r="J1890" s="2">
        <v>44.222800000000028</v>
      </c>
      <c r="K1890" s="17" t="s">
        <v>49</v>
      </c>
      <c r="L1890" s="17" t="s">
        <v>51</v>
      </c>
      <c r="M1890" s="17" t="s">
        <v>55</v>
      </c>
    </row>
    <row r="1891" spans="1:13" ht="13.5" x14ac:dyDescent="0.25">
      <c r="A1891" s="3">
        <v>44763</v>
      </c>
      <c r="B1891" s="2">
        <v>51.507899999999999</v>
      </c>
      <c r="C1891" s="2">
        <v>55.482727346861864</v>
      </c>
      <c r="D1891" s="2">
        <v>0.24302119884942641</v>
      </c>
      <c r="E1891" s="2">
        <v>-0.49793079773492332</v>
      </c>
      <c r="F1891" s="2">
        <v>51.413580000000003</v>
      </c>
      <c r="G1891" s="2">
        <v>51.133539999999996</v>
      </c>
      <c r="H1891" s="2">
        <v>51.44113500000001</v>
      </c>
      <c r="I1891" s="2">
        <v>50.791548000000013</v>
      </c>
      <c r="J1891" s="2">
        <v>44.272212000000017</v>
      </c>
      <c r="K1891" s="17" t="s">
        <v>49</v>
      </c>
      <c r="L1891" s="17" t="s">
        <v>50</v>
      </c>
      <c r="M1891" s="17" t="s">
        <v>55</v>
      </c>
    </row>
    <row r="1892" spans="1:13" ht="13.5" x14ac:dyDescent="0.25">
      <c r="A1892" s="3">
        <v>44764</v>
      </c>
      <c r="B1892" s="2">
        <v>52.160800000000002</v>
      </c>
      <c r="C1892" s="2">
        <v>62.273862622689741</v>
      </c>
      <c r="D1892" s="2">
        <v>7.5589175521059815E-2</v>
      </c>
      <c r="E1892" s="2">
        <v>-0.46028689102546683</v>
      </c>
      <c r="F1892" s="2">
        <v>51.544159999999998</v>
      </c>
      <c r="G1892" s="2">
        <v>51.271380000000001</v>
      </c>
      <c r="H1892" s="2">
        <v>51.361334999999997</v>
      </c>
      <c r="I1892" s="2">
        <v>50.869898000000013</v>
      </c>
      <c r="J1892" s="2">
        <v>44.324922000000015</v>
      </c>
      <c r="K1892" s="17" t="s">
        <v>49</v>
      </c>
      <c r="L1892" s="17" t="s">
        <v>50</v>
      </c>
      <c r="M1892" s="17" t="s">
        <v>55</v>
      </c>
    </row>
    <row r="1893" spans="1:13" ht="13.5" x14ac:dyDescent="0.25">
      <c r="A1893" s="3">
        <v>44768</v>
      </c>
      <c r="B1893" s="2">
        <v>53.611699999999999</v>
      </c>
      <c r="C1893" s="2">
        <v>72.36344572502054</v>
      </c>
      <c r="D1893" s="2">
        <v>-0.1807412037307472</v>
      </c>
      <c r="E1893" s="2">
        <v>-0.41078774037828092</v>
      </c>
      <c r="F1893" s="2">
        <v>51.993939999999995</v>
      </c>
      <c r="G1893" s="2">
        <v>51.555030000000002</v>
      </c>
      <c r="H1893" s="2">
        <v>51.357704999999996</v>
      </c>
      <c r="I1893" s="2">
        <v>50.975816000000016</v>
      </c>
      <c r="J1893" s="2">
        <v>44.384886500000022</v>
      </c>
      <c r="K1893" s="17" t="s">
        <v>49</v>
      </c>
      <c r="L1893" s="17" t="s">
        <v>50</v>
      </c>
      <c r="M1893" s="17" t="s">
        <v>55</v>
      </c>
    </row>
    <row r="1894" spans="1:13" ht="13.5" x14ac:dyDescent="0.25">
      <c r="A1894" s="3">
        <v>44769</v>
      </c>
      <c r="B1894" s="2">
        <v>53.307000000000002</v>
      </c>
      <c r="C1894" s="2">
        <v>68.236154800421886</v>
      </c>
      <c r="D1894" s="2">
        <v>-0.38815684327298783</v>
      </c>
      <c r="E1894" s="2">
        <v>-0.36302762253253501</v>
      </c>
      <c r="F1894" s="2">
        <v>52.404539999999997</v>
      </c>
      <c r="G1894" s="2">
        <v>51.807489999999994</v>
      </c>
      <c r="H1894" s="2">
        <v>51.400504999999988</v>
      </c>
      <c r="I1894" s="2">
        <v>51.072738000000008</v>
      </c>
      <c r="J1894" s="2">
        <v>44.443361000000024</v>
      </c>
      <c r="K1894" s="17" t="s">
        <v>49</v>
      </c>
      <c r="L1894" s="17" t="s">
        <v>50</v>
      </c>
      <c r="M1894" s="17" t="s">
        <v>55</v>
      </c>
    </row>
    <row r="1895" spans="1:13" ht="13.5" x14ac:dyDescent="0.25">
      <c r="A1895" s="3">
        <v>44770</v>
      </c>
      <c r="B1895" s="2">
        <v>52.958799999999997</v>
      </c>
      <c r="C1895" s="2">
        <v>63.760673606411139</v>
      </c>
      <c r="D1895" s="2">
        <v>-0.54921631193687404</v>
      </c>
      <c r="E1895" s="2">
        <v>-0.30519465934961865</v>
      </c>
      <c r="F1895" s="2">
        <v>52.709240000000001</v>
      </c>
      <c r="G1895" s="2">
        <v>52.02512999999999</v>
      </c>
      <c r="H1895" s="2">
        <v>51.491189999999996</v>
      </c>
      <c r="I1895" s="2">
        <v>51.136578000000007</v>
      </c>
      <c r="J1895" s="2">
        <v>44.50308200000002</v>
      </c>
      <c r="K1895" s="17" t="s">
        <v>49</v>
      </c>
      <c r="L1895" s="17" t="s">
        <v>50</v>
      </c>
      <c r="M1895" s="17" t="s">
        <v>55</v>
      </c>
    </row>
    <row r="1896" spans="1:13" ht="13.5" x14ac:dyDescent="0.25">
      <c r="A1896" s="3">
        <v>44771</v>
      </c>
      <c r="B1896" s="2">
        <v>53.234499999999997</v>
      </c>
      <c r="C1896" s="2">
        <v>65.680068294021112</v>
      </c>
      <c r="D1896" s="2">
        <v>-0.65856813140928949</v>
      </c>
      <c r="E1896" s="2">
        <v>-0.24589088369065595</v>
      </c>
      <c r="F1896" s="2">
        <v>53.054559999999995</v>
      </c>
      <c r="G1896" s="2">
        <v>52.234069999999996</v>
      </c>
      <c r="H1896" s="2">
        <v>51.577519999999993</v>
      </c>
      <c r="I1896" s="2">
        <v>51.208109999999998</v>
      </c>
      <c r="J1896" s="2">
        <v>44.564080500000024</v>
      </c>
      <c r="K1896" s="17" t="s">
        <v>47</v>
      </c>
      <c r="L1896" s="17" t="s">
        <v>51</v>
      </c>
      <c r="M1896" s="17" t="s">
        <v>53</v>
      </c>
    </row>
    <row r="1897" spans="1:13" ht="13.5" x14ac:dyDescent="0.25">
      <c r="A1897" s="3">
        <v>44774</v>
      </c>
      <c r="B1897" s="2">
        <v>52.958799999999997</v>
      </c>
      <c r="C1897" s="2">
        <v>62.135922293206733</v>
      </c>
      <c r="D1897" s="2">
        <v>-0.68431080328758043</v>
      </c>
      <c r="E1897" s="2">
        <v>-0.18447650410133182</v>
      </c>
      <c r="F1897" s="2">
        <v>53.214159999999993</v>
      </c>
      <c r="G1897" s="2">
        <v>52.379159999999999</v>
      </c>
      <c r="H1897" s="2">
        <v>51.663850000000004</v>
      </c>
      <c r="I1897" s="2">
        <v>51.27485200000001</v>
      </c>
      <c r="J1897" s="2">
        <v>44.629138000000033</v>
      </c>
      <c r="K1897" s="17" t="s">
        <v>47</v>
      </c>
      <c r="L1897" s="17" t="s">
        <v>51</v>
      </c>
      <c r="M1897" s="17" t="s">
        <v>53</v>
      </c>
    </row>
    <row r="1898" spans="1:13" ht="13.5" x14ac:dyDescent="0.25">
      <c r="A1898" s="3">
        <v>44775</v>
      </c>
      <c r="B1898" s="2">
        <v>52.958799999999997</v>
      </c>
      <c r="C1898" s="2">
        <v>62.135922293206733</v>
      </c>
      <c r="D1898" s="2">
        <v>-0.73553869945104822</v>
      </c>
      <c r="E1898" s="2">
        <v>-0.1259790205703627</v>
      </c>
      <c r="F1898" s="2">
        <v>53.083579999999998</v>
      </c>
      <c r="G1898" s="2">
        <v>52.538760000000003</v>
      </c>
      <c r="H1898" s="2">
        <v>51.736394999999995</v>
      </c>
      <c r="I1898" s="2">
        <v>51.341594000000008</v>
      </c>
      <c r="J1898" s="2">
        <v>44.70084100000004</v>
      </c>
      <c r="K1898" s="17" t="s">
        <v>47</v>
      </c>
      <c r="L1898" s="17" t="s">
        <v>48</v>
      </c>
      <c r="M1898" s="17" t="s">
        <v>52</v>
      </c>
    </row>
    <row r="1899" spans="1:13" ht="13.5" x14ac:dyDescent="0.25">
      <c r="A1899" s="3">
        <v>44776</v>
      </c>
      <c r="B1899" s="2">
        <v>52.886200000000002</v>
      </c>
      <c r="C1899" s="2">
        <v>61.128546982462154</v>
      </c>
      <c r="D1899" s="2">
        <v>-0.79684102608111118</v>
      </c>
      <c r="E1899" s="2">
        <v>-6.5449991778286004E-2</v>
      </c>
      <c r="F1899" s="2">
        <v>52.999420000000001</v>
      </c>
      <c r="G1899" s="2">
        <v>52.701980000000006</v>
      </c>
      <c r="H1899" s="2">
        <v>51.841584999999995</v>
      </c>
      <c r="I1899" s="2">
        <v>51.408335999999998</v>
      </c>
      <c r="J1899" s="2">
        <v>44.773960000000045</v>
      </c>
      <c r="K1899" s="17" t="s">
        <v>47</v>
      </c>
      <c r="L1899" s="17" t="s">
        <v>48</v>
      </c>
      <c r="M1899" s="17" t="s">
        <v>52</v>
      </c>
    </row>
    <row r="1900" spans="1:13" ht="13.5" x14ac:dyDescent="0.25">
      <c r="A1900" s="3">
        <v>44777</v>
      </c>
      <c r="B1900" s="2">
        <v>52.886200000000002</v>
      </c>
      <c r="C1900" s="2">
        <v>61.128546982462154</v>
      </c>
      <c r="D1900" s="2">
        <v>-0.82649736716071942</v>
      </c>
      <c r="E1900" s="2">
        <v>-8.9294934104506216E-3</v>
      </c>
      <c r="F1900" s="2">
        <v>52.984899999999996</v>
      </c>
      <c r="G1900" s="2">
        <v>52.847070000000009</v>
      </c>
      <c r="H1900" s="2">
        <v>51.954030000000003</v>
      </c>
      <c r="I1900" s="2">
        <v>51.470723999999997</v>
      </c>
      <c r="J1900" s="2">
        <v>44.85379150000005</v>
      </c>
      <c r="K1900" s="17" t="s">
        <v>47</v>
      </c>
      <c r="L1900" s="17" t="s">
        <v>51</v>
      </c>
      <c r="M1900" s="17" t="s">
        <v>52</v>
      </c>
    </row>
    <row r="1901" spans="1:13" ht="13.5" x14ac:dyDescent="0.25">
      <c r="A1901" s="3">
        <v>44778</v>
      </c>
      <c r="B1901" s="2">
        <v>52.668599999999998</v>
      </c>
      <c r="C1901" s="2">
        <v>57.867373077490079</v>
      </c>
      <c r="D1901" s="2">
        <v>-0.82956034245487587</v>
      </c>
      <c r="E1901" s="2">
        <v>2.7141004192220795E-2</v>
      </c>
      <c r="F1901" s="2">
        <v>52.871720000000003</v>
      </c>
      <c r="G1901" s="2">
        <v>52.963139999999996</v>
      </c>
      <c r="H1901" s="2">
        <v>52.04834000000001</v>
      </c>
      <c r="I1901" s="2">
        <v>51.528036</v>
      </c>
      <c r="J1901" s="2">
        <v>44.929514500000053</v>
      </c>
      <c r="K1901" s="17" t="s">
        <v>47</v>
      </c>
      <c r="L1901" s="17" t="s">
        <v>51</v>
      </c>
      <c r="M1901" s="17" t="s">
        <v>52</v>
      </c>
    </row>
    <row r="1902" spans="1:13" ht="13.5" x14ac:dyDescent="0.25">
      <c r="A1902" s="3">
        <v>44781</v>
      </c>
      <c r="B1902" s="2">
        <v>52.523499999999999</v>
      </c>
      <c r="C1902" s="2">
        <v>55.73221802741368</v>
      </c>
      <c r="D1902" s="2">
        <v>-0.72453947873998459</v>
      </c>
      <c r="E1902" s="2">
        <v>6.3435062684982779E-2</v>
      </c>
      <c r="F1902" s="2">
        <v>52.784659999999995</v>
      </c>
      <c r="G1902" s="2">
        <v>52.999409999999997</v>
      </c>
      <c r="H1902" s="2">
        <v>52.135395000000003</v>
      </c>
      <c r="I1902" s="2">
        <v>51.574465999999994</v>
      </c>
      <c r="J1902" s="2">
        <v>45.004512000000041</v>
      </c>
      <c r="K1902" s="17" t="s">
        <v>47</v>
      </c>
      <c r="L1902" s="17" t="s">
        <v>51</v>
      </c>
      <c r="M1902" s="17" t="s">
        <v>52</v>
      </c>
    </row>
    <row r="1903" spans="1:13" ht="13.5" x14ac:dyDescent="0.25">
      <c r="A1903" s="3">
        <v>44782</v>
      </c>
      <c r="B1903" s="2">
        <v>52.2333</v>
      </c>
      <c r="C1903" s="2">
        <v>51.629179872241849</v>
      </c>
      <c r="D1903" s="2">
        <v>-0.39342296752472095</v>
      </c>
      <c r="E1903" s="2">
        <v>9.5889305421063498E-2</v>
      </c>
      <c r="F1903" s="2">
        <v>52.639559999999996</v>
      </c>
      <c r="G1903" s="2">
        <v>52.861569999999993</v>
      </c>
      <c r="H1903" s="2">
        <v>52.208300000000008</v>
      </c>
      <c r="I1903" s="2">
        <v>51.604209999999995</v>
      </c>
      <c r="J1903" s="2">
        <v>45.074366500000039</v>
      </c>
      <c r="K1903" s="17" t="s">
        <v>47</v>
      </c>
      <c r="L1903" s="17" t="s">
        <v>51</v>
      </c>
      <c r="M1903" s="17" t="s">
        <v>52</v>
      </c>
    </row>
    <row r="1904" spans="1:13" ht="13.5" x14ac:dyDescent="0.25">
      <c r="A1904" s="3">
        <v>44783</v>
      </c>
      <c r="B1904" s="2">
        <v>52.5961</v>
      </c>
      <c r="C1904" s="2">
        <v>55.991251569796873</v>
      </c>
      <c r="D1904" s="2">
        <v>-0.18756048189995056</v>
      </c>
      <c r="E1904" s="2">
        <v>0.13201617215386485</v>
      </c>
      <c r="F1904" s="2">
        <v>52.581539999999997</v>
      </c>
      <c r="G1904" s="2">
        <v>52.790479999999988</v>
      </c>
      <c r="H1904" s="2">
        <v>52.298985000000002</v>
      </c>
      <c r="I1904" s="2">
        <v>51.641933999999999</v>
      </c>
      <c r="J1904" s="2">
        <v>45.141067500000048</v>
      </c>
      <c r="K1904" s="17" t="s">
        <v>47</v>
      </c>
      <c r="L1904" s="17" t="s">
        <v>51</v>
      </c>
      <c r="M1904" s="17" t="s">
        <v>52</v>
      </c>
    </row>
    <row r="1905" spans="1:13" ht="13.5" x14ac:dyDescent="0.25">
      <c r="A1905" s="3">
        <v>44784</v>
      </c>
      <c r="B1905" s="2">
        <v>52.305900000000001</v>
      </c>
      <c r="C1905" s="2">
        <v>51.955230388563734</v>
      </c>
      <c r="D1905" s="2">
        <v>-4.8106278269152369E-2</v>
      </c>
      <c r="E1905" s="2">
        <v>0.15048739784299431</v>
      </c>
      <c r="F1905" s="2">
        <v>52.465479999999999</v>
      </c>
      <c r="G1905" s="2">
        <v>52.725189999999984</v>
      </c>
      <c r="H1905" s="2">
        <v>52.375159999999994</v>
      </c>
      <c r="I1905" s="2">
        <v>51.674726</v>
      </c>
      <c r="J1905" s="2">
        <v>45.206317500000033</v>
      </c>
      <c r="K1905" s="17" t="s">
        <v>47</v>
      </c>
      <c r="L1905" s="17" t="s">
        <v>51</v>
      </c>
      <c r="M1905" s="17" t="s">
        <v>52</v>
      </c>
    </row>
    <row r="1906" spans="1:13" ht="13.5" x14ac:dyDescent="0.25">
      <c r="A1906" s="3">
        <v>44785</v>
      </c>
      <c r="B1906" s="2">
        <v>52.958799999999997</v>
      </c>
      <c r="C1906" s="2">
        <v>59.098631603130279</v>
      </c>
      <c r="D1906" s="2">
        <v>6.3193810367728531E-2</v>
      </c>
      <c r="E1906" s="2">
        <v>0.1649798728182732</v>
      </c>
      <c r="F1906" s="2">
        <v>52.523520000000005</v>
      </c>
      <c r="G1906" s="2">
        <v>52.697620000000008</v>
      </c>
      <c r="H1906" s="2">
        <v>52.465844999999987</v>
      </c>
      <c r="I1906" s="2">
        <v>51.720575999999994</v>
      </c>
      <c r="J1906" s="2">
        <v>45.277450000000037</v>
      </c>
      <c r="K1906" s="17" t="s">
        <v>49</v>
      </c>
      <c r="L1906" s="17" t="s">
        <v>51</v>
      </c>
      <c r="M1906" s="17" t="s">
        <v>55</v>
      </c>
    </row>
    <row r="1907" spans="1:13" ht="13.5" x14ac:dyDescent="0.25">
      <c r="A1907" s="3">
        <v>44788</v>
      </c>
      <c r="B1907" s="2">
        <v>52.813699999999997</v>
      </c>
      <c r="C1907" s="2">
        <v>57.067883206124883</v>
      </c>
      <c r="D1907" s="2">
        <v>0.12114922100496983</v>
      </c>
      <c r="E1907" s="2">
        <v>0.17061100706749369</v>
      </c>
      <c r="F1907" s="2">
        <v>52.581560000000003</v>
      </c>
      <c r="G1907" s="2">
        <v>52.683109999999999</v>
      </c>
      <c r="H1907" s="2">
        <v>52.531134999999992</v>
      </c>
      <c r="I1907" s="2">
        <v>51.764103999999996</v>
      </c>
      <c r="J1907" s="2">
        <v>45.34785700000004</v>
      </c>
      <c r="K1907" s="17" t="s">
        <v>49</v>
      </c>
      <c r="L1907" s="17" t="s">
        <v>51</v>
      </c>
      <c r="M1907" s="17" t="s">
        <v>55</v>
      </c>
    </row>
    <row r="1908" spans="1:13" ht="13.5" x14ac:dyDescent="0.25">
      <c r="A1908" s="3">
        <v>44789</v>
      </c>
      <c r="B1908" s="2">
        <v>53.103900000000003</v>
      </c>
      <c r="C1908" s="2">
        <v>60.026353041146955</v>
      </c>
      <c r="D1908" s="2">
        <v>0.14533252881471981</v>
      </c>
      <c r="E1908" s="2">
        <v>0.17272819078801932</v>
      </c>
      <c r="F1908" s="2">
        <v>52.755679999999998</v>
      </c>
      <c r="G1908" s="2">
        <v>52.697619999999993</v>
      </c>
      <c r="H1908" s="2">
        <v>52.618190000000006</v>
      </c>
      <c r="I1908" s="2">
        <v>51.813436000000003</v>
      </c>
      <c r="J1908" s="2">
        <v>45.417231000000037</v>
      </c>
      <c r="K1908" s="17" t="s">
        <v>49</v>
      </c>
      <c r="L1908" s="17" t="s">
        <v>50</v>
      </c>
      <c r="M1908" s="17" t="s">
        <v>55</v>
      </c>
    </row>
    <row r="1909" spans="1:13" ht="13.5" x14ac:dyDescent="0.25">
      <c r="A1909" s="3">
        <v>44790</v>
      </c>
      <c r="B1909" s="2">
        <v>53.1402</v>
      </c>
      <c r="C1909" s="2">
        <v>60.394007338249878</v>
      </c>
      <c r="D1909" s="2">
        <v>0.14711167278174031</v>
      </c>
      <c r="E1909" s="2">
        <v>0.16761025243047664</v>
      </c>
      <c r="F1909" s="2">
        <v>52.8645</v>
      </c>
      <c r="G1909" s="2">
        <v>52.723019999999998</v>
      </c>
      <c r="H1909" s="2">
        <v>52.712499999999999</v>
      </c>
      <c r="I1909" s="2">
        <v>51.863637999999995</v>
      </c>
      <c r="J1909" s="2">
        <v>45.490613000000039</v>
      </c>
      <c r="K1909" s="17" t="s">
        <v>49</v>
      </c>
      <c r="L1909" s="17" t="s">
        <v>50</v>
      </c>
      <c r="M1909" s="17" t="s">
        <v>55</v>
      </c>
    </row>
    <row r="1910" spans="1:13" ht="13.5" x14ac:dyDescent="0.25">
      <c r="A1910" s="3">
        <v>44791</v>
      </c>
      <c r="B1910" s="2">
        <v>53.6843</v>
      </c>
      <c r="C1910" s="2">
        <v>65.513960411216431</v>
      </c>
      <c r="D1910" s="2">
        <v>0.1036308120974212</v>
      </c>
      <c r="E1910" s="2">
        <v>0.15546836822296253</v>
      </c>
      <c r="F1910" s="2">
        <v>53.140180000000001</v>
      </c>
      <c r="G1910" s="2">
        <v>52.802829999999993</v>
      </c>
      <c r="H1910" s="2">
        <v>52.824950000000001</v>
      </c>
      <c r="I1910" s="2">
        <v>51.927479999999996</v>
      </c>
      <c r="J1910" s="2">
        <v>45.566715500000043</v>
      </c>
      <c r="K1910" s="17" t="s">
        <v>49</v>
      </c>
      <c r="L1910" s="17" t="s">
        <v>50</v>
      </c>
      <c r="M1910" s="17" t="s">
        <v>55</v>
      </c>
    </row>
    <row r="1911" spans="1:13" ht="13.5" x14ac:dyDescent="0.25">
      <c r="A1911" s="3">
        <v>44792</v>
      </c>
      <c r="B1911" s="2">
        <v>54.032499999999999</v>
      </c>
      <c r="C1911" s="2">
        <v>68.335060321190099</v>
      </c>
      <c r="D1911" s="2">
        <v>1.8960426253045171E-5</v>
      </c>
      <c r="E1911" s="2">
        <v>0.13674428426572283</v>
      </c>
      <c r="F1911" s="2">
        <v>53.354919999999993</v>
      </c>
      <c r="G1911" s="2">
        <v>52.939219999999999</v>
      </c>
      <c r="H1911" s="2">
        <v>52.951180000000001</v>
      </c>
      <c r="I1911" s="2">
        <v>52.007135999999988</v>
      </c>
      <c r="J1911" s="2">
        <v>45.645566000000038</v>
      </c>
      <c r="K1911" s="17" t="s">
        <v>49</v>
      </c>
      <c r="L1911" s="17" t="s">
        <v>50</v>
      </c>
      <c r="M1911" s="17" t="s">
        <v>55</v>
      </c>
    </row>
    <row r="1912" spans="1:13" ht="13.5" x14ac:dyDescent="0.25">
      <c r="A1912" s="3">
        <v>44795</v>
      </c>
      <c r="B1912" s="2">
        <v>53.3215</v>
      </c>
      <c r="C1912" s="2">
        <v>57.916596369501733</v>
      </c>
      <c r="D1912" s="2">
        <v>-6.6358062511859828E-2</v>
      </c>
      <c r="E1912" s="2">
        <v>0.11399137914740338</v>
      </c>
      <c r="F1912" s="2">
        <v>53.456479999999999</v>
      </c>
      <c r="G1912" s="2">
        <v>53.019019999999998</v>
      </c>
      <c r="H1912" s="2">
        <v>53.009214999999998</v>
      </c>
      <c r="I1912" s="2">
        <v>52.069525999999989</v>
      </c>
      <c r="J1912" s="2">
        <v>45.72015650000003</v>
      </c>
      <c r="K1912" s="17" t="s">
        <v>49</v>
      </c>
      <c r="L1912" s="17" t="s">
        <v>50</v>
      </c>
      <c r="M1912" s="17" t="s">
        <v>55</v>
      </c>
    </row>
    <row r="1913" spans="1:13" ht="13.5" x14ac:dyDescent="0.25">
      <c r="A1913" s="3">
        <v>44796</v>
      </c>
      <c r="B1913" s="2">
        <v>53.604500000000002</v>
      </c>
      <c r="C1913" s="2">
        <v>60.498138356682034</v>
      </c>
      <c r="D1913" s="2">
        <v>-0.19230976922961673</v>
      </c>
      <c r="E1913" s="2">
        <v>6.577100877387615E-2</v>
      </c>
      <c r="F1913" s="2">
        <v>53.556600000000003</v>
      </c>
      <c r="G1913" s="2">
        <v>53.156140000000008</v>
      </c>
      <c r="H1913" s="2">
        <v>53.008854999999997</v>
      </c>
      <c r="I1913" s="2">
        <v>52.139025999999994</v>
      </c>
      <c r="J1913" s="2">
        <v>45.793510500000032</v>
      </c>
      <c r="K1913" s="17" t="s">
        <v>49</v>
      </c>
      <c r="L1913" s="17" t="s">
        <v>50</v>
      </c>
      <c r="M1913" s="17" t="s">
        <v>55</v>
      </c>
    </row>
    <row r="1914" spans="1:13" ht="13.5" x14ac:dyDescent="0.25">
      <c r="A1914" s="3">
        <v>44797</v>
      </c>
      <c r="B1914" s="2">
        <v>53.5319</v>
      </c>
      <c r="C1914" s="2">
        <v>59.489938288658038</v>
      </c>
      <c r="D1914" s="2">
        <v>-0.24323136544176549</v>
      </c>
      <c r="E1914" s="2">
        <v>2.2524187265611721E-2</v>
      </c>
      <c r="F1914" s="2">
        <v>53.634939999999993</v>
      </c>
      <c r="G1914" s="2">
        <v>53.249720000000003</v>
      </c>
      <c r="H1914" s="2">
        <v>53.020099999999999</v>
      </c>
      <c r="I1914" s="2">
        <v>52.201269999999994</v>
      </c>
      <c r="J1914" s="2">
        <v>45.866501500000034</v>
      </c>
      <c r="K1914" s="17" t="s">
        <v>49</v>
      </c>
      <c r="L1914" s="17" t="s">
        <v>50</v>
      </c>
      <c r="M1914" s="17" t="s">
        <v>55</v>
      </c>
    </row>
    <row r="1915" spans="1:13" ht="13.5" x14ac:dyDescent="0.25">
      <c r="A1915" s="3">
        <v>44798</v>
      </c>
      <c r="B1915" s="2">
        <v>53.3215</v>
      </c>
      <c r="C1915" s="2">
        <v>56.548758425891656</v>
      </c>
      <c r="D1915" s="2">
        <v>-0.32008069164282915</v>
      </c>
      <c r="E1915" s="2">
        <v>-2.1371343882829269E-2</v>
      </c>
      <c r="F1915" s="2">
        <v>53.562380000000005</v>
      </c>
      <c r="G1915" s="2">
        <v>53.351279999999996</v>
      </c>
      <c r="H1915" s="2">
        <v>53.038235</v>
      </c>
      <c r="I1915" s="2">
        <v>52.258581999999997</v>
      </c>
      <c r="J1915" s="2">
        <v>45.939111500000024</v>
      </c>
      <c r="K1915" s="17" t="s">
        <v>47</v>
      </c>
      <c r="L1915" s="17" t="s">
        <v>51</v>
      </c>
      <c r="M1915" s="17" t="s">
        <v>52</v>
      </c>
    </row>
    <row r="1916" spans="1:13" ht="13.5" x14ac:dyDescent="0.25">
      <c r="A1916" s="3">
        <v>44799</v>
      </c>
      <c r="B1916" s="2">
        <v>53.8294</v>
      </c>
      <c r="C1916" s="2">
        <v>61.497392773391546</v>
      </c>
      <c r="D1916" s="2">
        <v>-0.32539249203804843</v>
      </c>
      <c r="E1916" s="2">
        <v>-6.4336223386259772E-2</v>
      </c>
      <c r="F1916" s="2">
        <v>53.521760000000008</v>
      </c>
      <c r="G1916" s="2">
        <v>53.438340000000004</v>
      </c>
      <c r="H1916" s="2">
        <v>53.067980000000013</v>
      </c>
      <c r="I1916" s="2">
        <v>52.319521999999999</v>
      </c>
      <c r="J1916" s="2">
        <v>46.012281000000023</v>
      </c>
      <c r="K1916" s="17" t="s">
        <v>49</v>
      </c>
      <c r="L1916" s="17" t="s">
        <v>51</v>
      </c>
      <c r="M1916" s="17" t="s">
        <v>54</v>
      </c>
    </row>
    <row r="1917" spans="1:13" ht="13.5" x14ac:dyDescent="0.25">
      <c r="A1917" s="3">
        <v>44802</v>
      </c>
      <c r="B1917" s="2">
        <v>53.677</v>
      </c>
      <c r="C1917" s="2">
        <v>59.314485054263756</v>
      </c>
      <c r="D1917" s="2">
        <v>-0.34680153802246139</v>
      </c>
      <c r="E1917" s="2">
        <v>-0.10524216806497871</v>
      </c>
      <c r="F1917" s="2">
        <v>53.592859999999995</v>
      </c>
      <c r="G1917" s="2">
        <v>53.52467</v>
      </c>
      <c r="H1917" s="2">
        <v>53.10389</v>
      </c>
      <c r="I1917" s="2">
        <v>52.377414000000002</v>
      </c>
      <c r="J1917" s="2">
        <v>46.084722000000021</v>
      </c>
      <c r="K1917" s="17" t="s">
        <v>49</v>
      </c>
      <c r="L1917" s="17" t="s">
        <v>51</v>
      </c>
      <c r="M1917" s="17" t="s">
        <v>55</v>
      </c>
    </row>
    <row r="1918" spans="1:13" ht="13.5" x14ac:dyDescent="0.25">
      <c r="A1918" s="3">
        <v>44803</v>
      </c>
      <c r="B1918" s="2">
        <v>53.394100000000002</v>
      </c>
      <c r="C1918" s="2">
        <v>55.384426681839955</v>
      </c>
      <c r="D1918" s="2">
        <v>-0.30385932005558658</v>
      </c>
      <c r="E1918" s="2">
        <v>-0.13912979713692503</v>
      </c>
      <c r="F1918" s="2">
        <v>53.550779999999996</v>
      </c>
      <c r="G1918" s="2">
        <v>53.553690000000003</v>
      </c>
      <c r="H1918" s="2">
        <v>53.125655000000009</v>
      </c>
      <c r="I1918" s="2">
        <v>52.433855999999984</v>
      </c>
      <c r="J1918" s="2">
        <v>46.155748500000016</v>
      </c>
      <c r="K1918" s="17" t="s">
        <v>47</v>
      </c>
      <c r="L1918" s="17" t="s">
        <v>48</v>
      </c>
      <c r="M1918" s="17" t="s">
        <v>52</v>
      </c>
    </row>
    <row r="1919" spans="1:13" ht="13.5" x14ac:dyDescent="0.25">
      <c r="A1919" s="3">
        <v>44804</v>
      </c>
      <c r="B1919" s="2">
        <v>54.409700000000001</v>
      </c>
      <c r="C1919" s="2">
        <v>64.482593750091752</v>
      </c>
      <c r="D1919" s="2">
        <v>-0.33970448466780567</v>
      </c>
      <c r="E1919" s="2">
        <v>-0.16881188305752423</v>
      </c>
      <c r="F1919" s="2">
        <v>53.726340000000008</v>
      </c>
      <c r="G1919" s="2">
        <v>53.680640000000004</v>
      </c>
      <c r="H1919" s="2">
        <v>53.201829999999994</v>
      </c>
      <c r="I1919" s="2">
        <v>52.491892</v>
      </c>
      <c r="J1919" s="2">
        <v>46.231886500000009</v>
      </c>
      <c r="K1919" s="17" t="s">
        <v>47</v>
      </c>
      <c r="L1919" s="17" t="s">
        <v>48</v>
      </c>
      <c r="M1919" s="17" t="s">
        <v>53</v>
      </c>
    </row>
    <row r="1920" spans="1:13" ht="13.5" x14ac:dyDescent="0.25">
      <c r="A1920" s="3">
        <v>44805</v>
      </c>
      <c r="B1920" s="2">
        <v>54.692700000000002</v>
      </c>
      <c r="C1920" s="2">
        <v>66.530744451495352</v>
      </c>
      <c r="D1920" s="2">
        <v>-0.31563953404013745</v>
      </c>
      <c r="E1920" s="2">
        <v>-0.20057402772261701</v>
      </c>
      <c r="F1920" s="2">
        <v>54.000579999999999</v>
      </c>
      <c r="G1920" s="2">
        <v>53.781480000000009</v>
      </c>
      <c r="H1920" s="2">
        <v>53.292155000000001</v>
      </c>
      <c r="I1920" s="2">
        <v>52.520766000000002</v>
      </c>
      <c r="J1920" s="2">
        <v>46.309439500000011</v>
      </c>
      <c r="K1920" s="17" t="s">
        <v>49</v>
      </c>
      <c r="L1920" s="17" t="s">
        <v>51</v>
      </c>
      <c r="M1920" s="17" t="s">
        <v>55</v>
      </c>
    </row>
    <row r="1921" spans="1:13" ht="13.5" x14ac:dyDescent="0.25">
      <c r="A1921" s="3">
        <v>44806</v>
      </c>
      <c r="B1921" s="2">
        <v>54.917499999999997</v>
      </c>
      <c r="C1921" s="2">
        <v>68.104180118591159</v>
      </c>
      <c r="D1921" s="2">
        <v>-0.26776255524021764</v>
      </c>
      <c r="E1921" s="2">
        <v>-0.22857301067766145</v>
      </c>
      <c r="F1921" s="2">
        <v>54.218200000000003</v>
      </c>
      <c r="G1921" s="2">
        <v>53.869979999999998</v>
      </c>
      <c r="H1921" s="2">
        <v>53.404600000000002</v>
      </c>
      <c r="I1921" s="2">
        <v>52.530922000000004</v>
      </c>
      <c r="J1921" s="2">
        <v>46.383853999999999</v>
      </c>
      <c r="K1921" s="17" t="s">
        <v>49</v>
      </c>
      <c r="L1921" s="17" t="s">
        <v>51</v>
      </c>
      <c r="M1921" s="17" t="s">
        <v>55</v>
      </c>
    </row>
    <row r="1922" spans="1:13" ht="13.5" x14ac:dyDescent="0.25">
      <c r="A1922" s="3">
        <v>44809</v>
      </c>
      <c r="B1922" s="2">
        <v>55.135199999999998</v>
      </c>
      <c r="C1922" s="2">
        <v>69.594900445558608</v>
      </c>
      <c r="D1922" s="2">
        <v>-0.36279668802956166</v>
      </c>
      <c r="E1922" s="2">
        <v>-0.25408693588021347</v>
      </c>
      <c r="F1922" s="2">
        <v>54.509839999999997</v>
      </c>
      <c r="G1922" s="2">
        <v>54.051349999999999</v>
      </c>
      <c r="H1922" s="2">
        <v>53.535184999999998</v>
      </c>
      <c r="I1922" s="2">
        <v>52.558489999999992</v>
      </c>
      <c r="J1922" s="2">
        <v>46.459356999999997</v>
      </c>
      <c r="K1922" s="17" t="s">
        <v>49</v>
      </c>
      <c r="L1922" s="17" t="s">
        <v>50</v>
      </c>
      <c r="M1922" s="17" t="s">
        <v>55</v>
      </c>
    </row>
    <row r="1923" spans="1:13" ht="13.5" x14ac:dyDescent="0.25">
      <c r="A1923" s="3">
        <v>44810</v>
      </c>
      <c r="B1923" s="2">
        <v>55.425400000000003</v>
      </c>
      <c r="C1923" s="2">
        <v>71.506644145682685</v>
      </c>
      <c r="D1923" s="2">
        <v>-0.43174597510920165</v>
      </c>
      <c r="E1923" s="2">
        <v>-0.25977146370960336</v>
      </c>
      <c r="F1923" s="2">
        <v>54.916100000000007</v>
      </c>
      <c r="G1923" s="2">
        <v>54.233439999999995</v>
      </c>
      <c r="H1923" s="2">
        <v>53.694789999999998</v>
      </c>
      <c r="I1923" s="2">
        <v>52.593312000000005</v>
      </c>
      <c r="J1923" s="2">
        <v>46.536311000000005</v>
      </c>
      <c r="K1923" s="17" t="s">
        <v>49</v>
      </c>
      <c r="L1923" s="17" t="s">
        <v>50</v>
      </c>
      <c r="M1923" s="17" t="s">
        <v>55</v>
      </c>
    </row>
    <row r="1924" spans="1:13" ht="13.5" x14ac:dyDescent="0.25">
      <c r="A1924" s="3">
        <v>44811</v>
      </c>
      <c r="B1924" s="2">
        <v>57.674300000000002</v>
      </c>
      <c r="C1924" s="2">
        <v>81.312594159571447</v>
      </c>
      <c r="D1924" s="2">
        <v>-0.67935130287690271</v>
      </c>
      <c r="E1924" s="2">
        <v>-0.25213724537054993</v>
      </c>
      <c r="F1924" s="2">
        <v>55.569020000000002</v>
      </c>
      <c r="G1924" s="2">
        <v>54.647680000000001</v>
      </c>
      <c r="H1924" s="2">
        <v>53.948699999999995</v>
      </c>
      <c r="I1924" s="2">
        <v>52.697778000000007</v>
      </c>
      <c r="J1924" s="2">
        <v>46.624509500000016</v>
      </c>
      <c r="K1924" s="17" t="s">
        <v>49</v>
      </c>
      <c r="L1924" s="17" t="s">
        <v>50</v>
      </c>
      <c r="M1924" s="17" t="s">
        <v>55</v>
      </c>
    </row>
    <row r="1925" spans="1:13" ht="13.5" x14ac:dyDescent="0.25">
      <c r="A1925" s="3">
        <v>44812</v>
      </c>
      <c r="B1925" s="2">
        <v>56.948799999999999</v>
      </c>
      <c r="C1925" s="2">
        <v>72.628846846184189</v>
      </c>
      <c r="D1925" s="2">
        <v>-0.89143751348834144</v>
      </c>
      <c r="E1925" s="2">
        <v>-0.2371243252197715</v>
      </c>
      <c r="F1925" s="2">
        <v>56.020240000000001</v>
      </c>
      <c r="G1925" s="2">
        <v>55.01041</v>
      </c>
      <c r="H1925" s="2">
        <v>54.180844999999991</v>
      </c>
      <c r="I1925" s="2">
        <v>52.813852000000004</v>
      </c>
      <c r="J1925" s="2">
        <v>46.709215</v>
      </c>
      <c r="K1925" s="17" t="s">
        <v>49</v>
      </c>
      <c r="L1925" s="17" t="s">
        <v>50</v>
      </c>
      <c r="M1925" s="17" t="s">
        <v>55</v>
      </c>
    </row>
    <row r="1926" spans="1:13" ht="13.5" x14ac:dyDescent="0.25">
      <c r="A1926" s="3">
        <v>44813</v>
      </c>
      <c r="B1926" s="2">
        <v>57.311599999999999</v>
      </c>
      <c r="C1926" s="2">
        <v>74.117424176020066</v>
      </c>
      <c r="D1926" s="2">
        <v>-1.0375154561213549</v>
      </c>
      <c r="E1926" s="2">
        <v>-0.21852184345081072</v>
      </c>
      <c r="F1926" s="2">
        <v>56.49906</v>
      </c>
      <c r="G1926" s="2">
        <v>55.358630000000005</v>
      </c>
      <c r="H1926" s="2">
        <v>54.398484999999994</v>
      </c>
      <c r="I1926" s="2">
        <v>52.929926000000002</v>
      </c>
      <c r="J1926" s="2">
        <v>46.795734500000002</v>
      </c>
      <c r="K1926" s="17" t="s">
        <v>49</v>
      </c>
      <c r="L1926" s="17" t="s">
        <v>50</v>
      </c>
      <c r="M1926" s="17" t="s">
        <v>55</v>
      </c>
    </row>
    <row r="1927" spans="1:13" ht="13.5" x14ac:dyDescent="0.25">
      <c r="A1927" s="3">
        <v>44816</v>
      </c>
      <c r="B1927" s="2">
        <v>57.8919</v>
      </c>
      <c r="C1927" s="2">
        <v>76.334422609647632</v>
      </c>
      <c r="D1927" s="2">
        <v>-1.24625497862732</v>
      </c>
      <c r="E1927" s="2">
        <v>-0.21151447459862868</v>
      </c>
      <c r="F1927" s="2">
        <v>57.050400000000003</v>
      </c>
      <c r="G1927" s="2">
        <v>55.780119999999997</v>
      </c>
      <c r="H1927" s="2">
        <v>54.652394999999999</v>
      </c>
      <c r="I1927" s="2">
        <v>53.063120000000005</v>
      </c>
      <c r="J1927" s="2">
        <v>46.88515550000001</v>
      </c>
      <c r="K1927" s="17" t="s">
        <v>49</v>
      </c>
      <c r="L1927" s="17" t="s">
        <v>50</v>
      </c>
      <c r="M1927" s="17" t="s">
        <v>55</v>
      </c>
    </row>
    <row r="1928" spans="1:13" ht="13.5" x14ac:dyDescent="0.25">
      <c r="A1928" s="3">
        <v>44817</v>
      </c>
      <c r="B1928" s="2">
        <v>57.674300000000002</v>
      </c>
      <c r="C1928" s="2">
        <v>73.782302559482247</v>
      </c>
      <c r="D1928" s="2">
        <v>-1.4710326104638725</v>
      </c>
      <c r="E1928" s="2">
        <v>-0.21262678907662194</v>
      </c>
      <c r="F1928" s="2">
        <v>57.50018</v>
      </c>
      <c r="G1928" s="2">
        <v>56.20814</v>
      </c>
      <c r="H1928" s="2">
        <v>54.880914999999995</v>
      </c>
      <c r="I1928" s="2">
        <v>53.186448000000013</v>
      </c>
      <c r="J1928" s="2">
        <v>46.973488500000023</v>
      </c>
      <c r="K1928" s="17" t="s">
        <v>49</v>
      </c>
      <c r="L1928" s="17" t="s">
        <v>50</v>
      </c>
      <c r="M1928" s="17" t="s">
        <v>55</v>
      </c>
    </row>
    <row r="1929" spans="1:13" ht="13.5" x14ac:dyDescent="0.25">
      <c r="A1929" s="3">
        <v>44818</v>
      </c>
      <c r="B1929" s="2">
        <v>57.652500000000003</v>
      </c>
      <c r="C1929" s="2">
        <v>73.517116052671966</v>
      </c>
      <c r="D1929" s="2">
        <v>-1.5212927765983366</v>
      </c>
      <c r="E1929" s="2">
        <v>-0.21059244348334041</v>
      </c>
      <c r="F1929" s="2">
        <v>57.495820000000002</v>
      </c>
      <c r="G1929" s="2">
        <v>56.532420000000002</v>
      </c>
      <c r="H1929" s="2">
        <v>55.106529999999985</v>
      </c>
      <c r="I1929" s="2">
        <v>53.323850000000022</v>
      </c>
      <c r="J1929" s="2">
        <v>47.062249500000014</v>
      </c>
      <c r="K1929" s="17" t="s">
        <v>49</v>
      </c>
      <c r="L1929" s="17" t="s">
        <v>50</v>
      </c>
      <c r="M1929" s="17" t="s">
        <v>54</v>
      </c>
    </row>
    <row r="1930" spans="1:13" ht="13.5" x14ac:dyDescent="0.25">
      <c r="A1930" s="3">
        <v>44819</v>
      </c>
      <c r="B1930" s="2">
        <v>57.601799999999997</v>
      </c>
      <c r="C1930" s="2">
        <v>72.861224806196432</v>
      </c>
      <c r="D1930" s="2">
        <v>-1.5329946984803513</v>
      </c>
      <c r="E1930" s="2">
        <v>-0.18512406025031505</v>
      </c>
      <c r="F1930" s="2">
        <v>57.626419999999996</v>
      </c>
      <c r="G1930" s="2">
        <v>56.823330000000013</v>
      </c>
      <c r="H1930" s="2">
        <v>55.302405</v>
      </c>
      <c r="I1930" s="2">
        <v>53.463140000000024</v>
      </c>
      <c r="J1930" s="2">
        <v>47.150757000000013</v>
      </c>
      <c r="K1930" s="17" t="s">
        <v>49</v>
      </c>
      <c r="L1930" s="17" t="s">
        <v>50</v>
      </c>
      <c r="M1930" s="17" t="s">
        <v>55</v>
      </c>
    </row>
    <row r="1931" spans="1:13" ht="13.5" x14ac:dyDescent="0.25">
      <c r="A1931" s="3">
        <v>44820</v>
      </c>
      <c r="B1931" s="2">
        <v>57.456699999999998</v>
      </c>
      <c r="C1931" s="2">
        <v>70.911365141508085</v>
      </c>
      <c r="D1931" s="2">
        <v>-1.5125122190604898</v>
      </c>
      <c r="E1931" s="2">
        <v>-0.14402476739490883</v>
      </c>
      <c r="F1931" s="2">
        <v>57.655439999999999</v>
      </c>
      <c r="G1931" s="2">
        <v>57.077250000000006</v>
      </c>
      <c r="H1931" s="2">
        <v>55.473614999999995</v>
      </c>
      <c r="I1931" s="2">
        <v>53.596626000000015</v>
      </c>
      <c r="J1931" s="2">
        <v>47.242029500000015</v>
      </c>
      <c r="K1931" s="17" t="s">
        <v>49</v>
      </c>
      <c r="L1931" s="17" t="s">
        <v>51</v>
      </c>
      <c r="M1931" s="17" t="s">
        <v>55</v>
      </c>
    </row>
    <row r="1932" spans="1:13" ht="13.5" x14ac:dyDescent="0.25">
      <c r="A1932" s="3">
        <v>44823</v>
      </c>
      <c r="B1932" s="2">
        <v>57.384099999999997</v>
      </c>
      <c r="C1932" s="2">
        <v>69.903368961109081</v>
      </c>
      <c r="D1932" s="2">
        <v>-1.4692947526311428</v>
      </c>
      <c r="E1932" s="2">
        <v>-9.5438884960295262E-2</v>
      </c>
      <c r="F1932" s="2">
        <v>57.553880000000007</v>
      </c>
      <c r="G1932" s="2">
        <v>57.302139999999994</v>
      </c>
      <c r="H1932" s="2">
        <v>55.676745000000004</v>
      </c>
      <c r="I1932" s="2">
        <v>53.728660000000019</v>
      </c>
      <c r="J1932" s="2">
        <v>47.333106500000021</v>
      </c>
      <c r="K1932" s="17" t="s">
        <v>47</v>
      </c>
      <c r="L1932" s="17" t="s">
        <v>48</v>
      </c>
      <c r="M1932" s="17" t="s">
        <v>52</v>
      </c>
    </row>
    <row r="1933" spans="1:13" ht="13.5" x14ac:dyDescent="0.25">
      <c r="A1933" s="3">
        <v>44824</v>
      </c>
      <c r="B1933" s="2">
        <v>57.5655</v>
      </c>
      <c r="C1933" s="2">
        <v>71.012146558504895</v>
      </c>
      <c r="D1933" s="2">
        <v>-1.4131101877348655</v>
      </c>
      <c r="E1933" s="2">
        <v>-4.484280144705817E-2</v>
      </c>
      <c r="F1933" s="2">
        <v>57.532119999999999</v>
      </c>
      <c r="G1933" s="2">
        <v>57.516150000000017</v>
      </c>
      <c r="H1933" s="2">
        <v>55.874794999999992</v>
      </c>
      <c r="I1933" s="2">
        <v>53.864466000000021</v>
      </c>
      <c r="J1933" s="2">
        <v>47.42512450000001</v>
      </c>
      <c r="K1933" s="17" t="s">
        <v>47</v>
      </c>
      <c r="L1933" s="17" t="s">
        <v>48</v>
      </c>
      <c r="M1933" s="17" t="s">
        <v>52</v>
      </c>
    </row>
    <row r="1934" spans="1:13" ht="13.5" x14ac:dyDescent="0.25">
      <c r="A1934" s="3">
        <v>44825</v>
      </c>
      <c r="B1934" s="2">
        <v>57.529200000000003</v>
      </c>
      <c r="C1934" s="2">
        <v>70.452802719656532</v>
      </c>
      <c r="D1934" s="2">
        <v>-1.0287022216453536</v>
      </c>
      <c r="E1934" s="2">
        <v>1.0311203837718302E-2</v>
      </c>
      <c r="F1934" s="2">
        <v>57.507460000000002</v>
      </c>
      <c r="G1934" s="2">
        <v>57.501639999999995</v>
      </c>
      <c r="H1934" s="2">
        <v>56.074659999999994</v>
      </c>
      <c r="I1934" s="2">
        <v>53.999402000000018</v>
      </c>
      <c r="J1934" s="2">
        <v>47.518102000000006</v>
      </c>
      <c r="K1934" s="17" t="s">
        <v>47</v>
      </c>
      <c r="L1934" s="17" t="s">
        <v>48</v>
      </c>
      <c r="M1934" s="17" t="s">
        <v>52</v>
      </c>
    </row>
    <row r="1935" spans="1:13" ht="13.5" x14ac:dyDescent="0.25">
      <c r="A1935" s="3">
        <v>44826</v>
      </c>
      <c r="B1935" s="2">
        <v>57.536499999999997</v>
      </c>
      <c r="C1935" s="2">
        <v>70.503120700738947</v>
      </c>
      <c r="D1935" s="2">
        <v>-0.82630735110063824</v>
      </c>
      <c r="E1935" s="2">
        <v>7.3674497240527867E-2</v>
      </c>
      <c r="F1935" s="2">
        <v>57.494399999999999</v>
      </c>
      <c r="G1935" s="2">
        <v>57.560410000000005</v>
      </c>
      <c r="H1935" s="2">
        <v>56.285409999999999</v>
      </c>
      <c r="I1935" s="2">
        <v>54.134484000000022</v>
      </c>
      <c r="J1935" s="2">
        <v>47.60994100000002</v>
      </c>
      <c r="K1935" s="17" t="s">
        <v>47</v>
      </c>
      <c r="L1935" s="17" t="s">
        <v>51</v>
      </c>
      <c r="M1935" s="17" t="s">
        <v>52</v>
      </c>
    </row>
    <row r="1936" spans="1:13" ht="13.5" x14ac:dyDescent="0.25">
      <c r="A1936" s="3">
        <v>44827</v>
      </c>
      <c r="B1936" s="2">
        <v>58.008000000000003</v>
      </c>
      <c r="C1936" s="2">
        <v>73.627101135725155</v>
      </c>
      <c r="D1936" s="2">
        <v>-0.64412724054735548</v>
      </c>
      <c r="E1936" s="2">
        <v>0.14867476839137872</v>
      </c>
      <c r="F1936" s="2">
        <v>57.604660000000003</v>
      </c>
      <c r="G1936" s="2">
        <v>57.630050000000004</v>
      </c>
      <c r="H1936" s="2">
        <v>56.494340000000001</v>
      </c>
      <c r="I1936" s="2">
        <v>54.271742000000003</v>
      </c>
      <c r="J1936" s="2">
        <v>47.704641000000017</v>
      </c>
      <c r="K1936" s="17" t="s">
        <v>49</v>
      </c>
      <c r="L1936" s="17" t="s">
        <v>50</v>
      </c>
      <c r="M1936" s="17" t="s">
        <v>55</v>
      </c>
    </row>
    <row r="1937" spans="1:13" ht="13.5" x14ac:dyDescent="0.25">
      <c r="A1937" s="3">
        <v>44830</v>
      </c>
      <c r="B1937" s="2">
        <v>58.762500000000003</v>
      </c>
      <c r="C1937" s="2">
        <v>77.697587536100357</v>
      </c>
      <c r="D1937" s="2">
        <v>-0.46860120247231407</v>
      </c>
      <c r="E1937" s="2">
        <v>0.25593974125357166</v>
      </c>
      <c r="F1937" s="2">
        <v>57.880340000000004</v>
      </c>
      <c r="G1937" s="2">
        <v>57.717110000000005</v>
      </c>
      <c r="H1937" s="2">
        <v>56.748615000000008</v>
      </c>
      <c r="I1937" s="2">
        <v>54.416834000000009</v>
      </c>
      <c r="J1937" s="2">
        <v>47.803181000000016</v>
      </c>
      <c r="K1937" s="17" t="s">
        <v>49</v>
      </c>
      <c r="L1937" s="17" t="s">
        <v>50</v>
      </c>
      <c r="M1937" s="17" t="s">
        <v>55</v>
      </c>
    </row>
    <row r="1938" spans="1:13" ht="13.5" x14ac:dyDescent="0.25">
      <c r="A1938" s="3">
        <v>44831</v>
      </c>
      <c r="B1938" s="2">
        <v>59.488</v>
      </c>
      <c r="C1938" s="2">
        <v>80.770921571620448</v>
      </c>
      <c r="D1938" s="2">
        <v>-0.42287964896653563</v>
      </c>
      <c r="E1938" s="2">
        <v>0.37517066022068496</v>
      </c>
      <c r="F1938" s="2">
        <v>58.264840000000007</v>
      </c>
      <c r="G1938" s="2">
        <v>57.898479999999992</v>
      </c>
      <c r="H1938" s="2">
        <v>57.05331000000001</v>
      </c>
      <c r="I1938" s="2">
        <v>54.579338</v>
      </c>
      <c r="J1938" s="2">
        <v>47.905952500000019</v>
      </c>
      <c r="K1938" s="17" t="s">
        <v>49</v>
      </c>
      <c r="L1938" s="17" t="s">
        <v>50</v>
      </c>
      <c r="M1938" s="17" t="s">
        <v>55</v>
      </c>
    </row>
    <row r="1939" spans="1:13" ht="13.5" x14ac:dyDescent="0.25">
      <c r="A1939" s="3">
        <v>44832</v>
      </c>
      <c r="B1939" s="2">
        <v>60.358499999999999</v>
      </c>
      <c r="C1939" s="2">
        <v>83.677378402164749</v>
      </c>
      <c r="D1939" s="2">
        <v>-0.47074305121737581</v>
      </c>
      <c r="E1939" s="2">
        <v>0.46077355270891407</v>
      </c>
      <c r="F1939" s="2">
        <v>58.8307</v>
      </c>
      <c r="G1939" s="2">
        <v>58.169080000000008</v>
      </c>
      <c r="H1939" s="2">
        <v>57.350750000000005</v>
      </c>
      <c r="I1939" s="2">
        <v>54.761427999999995</v>
      </c>
      <c r="J1939" s="2">
        <v>48.013076500000018</v>
      </c>
      <c r="K1939" s="17" t="s">
        <v>49</v>
      </c>
      <c r="L1939" s="17" t="s">
        <v>50</v>
      </c>
      <c r="M1939" s="17" t="s">
        <v>55</v>
      </c>
    </row>
    <row r="1940" spans="1:13" ht="13.5" x14ac:dyDescent="0.25">
      <c r="A1940" s="3">
        <v>44833</v>
      </c>
      <c r="B1940" s="2">
        <v>60.866300000000003</v>
      </c>
      <c r="C1940" s="2">
        <v>85.092872242889612</v>
      </c>
      <c r="D1940" s="2">
        <v>-0.57913069627182523</v>
      </c>
      <c r="E1940" s="2">
        <v>0.50349132300538835</v>
      </c>
      <c r="F1940" s="2">
        <v>59.496659999999999</v>
      </c>
      <c r="G1940" s="2">
        <v>58.495529999999995</v>
      </c>
      <c r="H1940" s="2">
        <v>57.659430000000008</v>
      </c>
      <c r="I1940" s="2">
        <v>54.950047999999995</v>
      </c>
      <c r="J1940" s="2">
        <v>48.122739500000009</v>
      </c>
      <c r="K1940" s="17" t="s">
        <v>49</v>
      </c>
      <c r="L1940" s="17" t="s">
        <v>50</v>
      </c>
      <c r="M1940" s="17" t="s">
        <v>55</v>
      </c>
    </row>
    <row r="1941" spans="1:13" ht="13.5" x14ac:dyDescent="0.25">
      <c r="A1941" s="3">
        <v>44834</v>
      </c>
      <c r="B1941" s="2">
        <v>60.561599999999999</v>
      </c>
      <c r="C1941" s="2">
        <v>80.577473001477998</v>
      </c>
      <c r="D1941" s="2">
        <v>-0.69440499714045245</v>
      </c>
      <c r="E1941" s="2">
        <v>0.51994411633877191</v>
      </c>
      <c r="F1941" s="2">
        <v>60.007379999999998</v>
      </c>
      <c r="G1941" s="2">
        <v>58.806020000000004</v>
      </c>
      <c r="H1941" s="2">
        <v>57.941635000000005</v>
      </c>
      <c r="I1941" s="2">
        <v>55.131121999999998</v>
      </c>
      <c r="J1941" s="2">
        <v>48.231047000000018</v>
      </c>
      <c r="K1941" s="17" t="s">
        <v>49</v>
      </c>
      <c r="L1941" s="17" t="s">
        <v>50</v>
      </c>
      <c r="M1941" s="17" t="s">
        <v>55</v>
      </c>
    </row>
    <row r="1942" spans="1:13" ht="13.5" x14ac:dyDescent="0.25">
      <c r="A1942" s="3">
        <v>44837</v>
      </c>
      <c r="B1942" s="2">
        <v>59.488</v>
      </c>
      <c r="C1942" s="2">
        <v>67.07228054105866</v>
      </c>
      <c r="D1942" s="2">
        <v>-0.74383295369403868</v>
      </c>
      <c r="E1942" s="2">
        <v>0.51665667713003371</v>
      </c>
      <c r="F1942" s="2">
        <v>60.15247999999999</v>
      </c>
      <c r="G1942" s="2">
        <v>59.016409999999993</v>
      </c>
      <c r="H1942" s="2">
        <v>58.159275000000001</v>
      </c>
      <c r="I1942" s="2">
        <v>55.277665999999989</v>
      </c>
      <c r="J1942" s="2">
        <v>48.333986500000016</v>
      </c>
      <c r="K1942" s="17" t="s">
        <v>49</v>
      </c>
      <c r="L1942" s="17" t="s">
        <v>50</v>
      </c>
      <c r="M1942" s="17" t="s">
        <v>55</v>
      </c>
    </row>
    <row r="1943" spans="1:13" ht="13.5" x14ac:dyDescent="0.25">
      <c r="A1943" s="3">
        <v>44838</v>
      </c>
      <c r="B1943" s="2">
        <v>58.036999999999999</v>
      </c>
      <c r="C1943" s="2">
        <v>53.918891089230343</v>
      </c>
      <c r="D1943" s="2">
        <v>-0.66266872645034169</v>
      </c>
      <c r="E1943" s="2">
        <v>0.50049274897676288</v>
      </c>
      <c r="F1943" s="2">
        <v>59.862279999999998</v>
      </c>
      <c r="G1943" s="2">
        <v>59.06356000000001</v>
      </c>
      <c r="H1943" s="2">
        <v>58.28985500000001</v>
      </c>
      <c r="I1943" s="2">
        <v>55.366171999999978</v>
      </c>
      <c r="J1943" s="2">
        <v>48.428664000000019</v>
      </c>
      <c r="K1943" s="17" t="s">
        <v>47</v>
      </c>
      <c r="L1943" s="17" t="s">
        <v>48</v>
      </c>
      <c r="M1943" s="17" t="s">
        <v>52</v>
      </c>
    </row>
    <row r="1944" spans="1:13" ht="13.5" x14ac:dyDescent="0.25">
      <c r="A1944" s="3">
        <v>44839</v>
      </c>
      <c r="B1944" s="2">
        <v>57.674300000000002</v>
      </c>
      <c r="C1944" s="2">
        <v>51.215192692394865</v>
      </c>
      <c r="D1944" s="2">
        <v>-0.57561790765313248</v>
      </c>
      <c r="E1944" s="2">
        <v>0.46265051458714351</v>
      </c>
      <c r="F1944" s="2">
        <v>59.32544</v>
      </c>
      <c r="G1944" s="2">
        <v>59.078070000000004</v>
      </c>
      <c r="H1944" s="2">
        <v>58.289855000000003</v>
      </c>
      <c r="I1944" s="2">
        <v>55.453517999999988</v>
      </c>
      <c r="J1944" s="2">
        <v>48.522367000000031</v>
      </c>
      <c r="K1944" s="17" t="s">
        <v>47</v>
      </c>
      <c r="L1944" s="17" t="s">
        <v>48</v>
      </c>
      <c r="M1944" s="17" t="s">
        <v>52</v>
      </c>
    </row>
    <row r="1945" spans="1:13" ht="13.5" x14ac:dyDescent="0.25">
      <c r="A1945" s="3">
        <v>44840</v>
      </c>
      <c r="B1945" s="2">
        <v>57.58</v>
      </c>
      <c r="C1945" s="2">
        <v>50.506088830708919</v>
      </c>
      <c r="D1945" s="2">
        <v>-0.49440125010372071</v>
      </c>
      <c r="E1945" s="2">
        <v>0.40414762301548207</v>
      </c>
      <c r="F1945" s="2">
        <v>58.668179999999992</v>
      </c>
      <c r="G1945" s="2">
        <v>59.082419999999999</v>
      </c>
      <c r="H1945" s="2">
        <v>58.321415000000002</v>
      </c>
      <c r="I1945" s="2">
        <v>55.545941999999975</v>
      </c>
      <c r="J1945" s="2">
        <v>48.613920500000035</v>
      </c>
      <c r="K1945" s="17" t="s">
        <v>47</v>
      </c>
      <c r="L1945" s="17" t="s">
        <v>48</v>
      </c>
      <c r="M1945" s="17" t="s">
        <v>52</v>
      </c>
    </row>
    <row r="1946" spans="1:13" ht="13.5" x14ac:dyDescent="0.25">
      <c r="A1946" s="3">
        <v>44841</v>
      </c>
      <c r="B1946" s="2">
        <v>57.304299999999998</v>
      </c>
      <c r="C1946" s="2">
        <v>48.396328081189644</v>
      </c>
      <c r="D1946" s="2">
        <v>-0.33267080615356548</v>
      </c>
      <c r="E1946" s="2">
        <v>0.31120926285822692</v>
      </c>
      <c r="F1946" s="2">
        <v>58.016719999999999</v>
      </c>
      <c r="G1946" s="2">
        <v>59.012050000000002</v>
      </c>
      <c r="H1946" s="2">
        <v>58.32105</v>
      </c>
      <c r="I1946" s="2">
        <v>55.627337999999973</v>
      </c>
      <c r="J1946" s="2">
        <v>48.705773500000021</v>
      </c>
      <c r="K1946" s="17" t="s">
        <v>47</v>
      </c>
      <c r="L1946" s="17" t="s">
        <v>48</v>
      </c>
      <c r="M1946" s="17" t="s">
        <v>52</v>
      </c>
    </row>
    <row r="1947" spans="1:13" ht="13.5" x14ac:dyDescent="0.25">
      <c r="A1947" s="3">
        <v>44844</v>
      </c>
      <c r="B1947" s="2">
        <v>57.964500000000001</v>
      </c>
      <c r="C1947" s="2">
        <v>53.414689147184163</v>
      </c>
      <c r="D1947" s="2">
        <v>-0.12697520697719256</v>
      </c>
      <c r="E1947" s="2">
        <v>0.20123732813623246</v>
      </c>
      <c r="F1947" s="2">
        <v>57.712019999999995</v>
      </c>
      <c r="G1947" s="2">
        <v>58.932249999999996</v>
      </c>
      <c r="H1947" s="2">
        <v>58.324680000000015</v>
      </c>
      <c r="I1947" s="2">
        <v>55.727451999999964</v>
      </c>
      <c r="J1947" s="2">
        <v>48.804284000000024</v>
      </c>
      <c r="K1947" s="17" t="s">
        <v>47</v>
      </c>
      <c r="L1947" s="17" t="s">
        <v>48</v>
      </c>
      <c r="M1947" s="17" t="s">
        <v>52</v>
      </c>
    </row>
    <row r="1948" spans="1:13" ht="13.5" x14ac:dyDescent="0.25">
      <c r="A1948" s="3">
        <v>44845</v>
      </c>
      <c r="B1948" s="2">
        <v>57.8919</v>
      </c>
      <c r="C1948" s="2">
        <v>52.80653350143141</v>
      </c>
      <c r="D1948" s="2">
        <v>0.16171650413794225</v>
      </c>
      <c r="E1948" s="2">
        <v>9.5789915728010086E-2</v>
      </c>
      <c r="F1948" s="2">
        <v>57.683000000000007</v>
      </c>
      <c r="G1948" s="2">
        <v>58.772640000000003</v>
      </c>
      <c r="H1948" s="2">
        <v>58.335560000000008</v>
      </c>
      <c r="I1948" s="2">
        <v>55.826113999999968</v>
      </c>
      <c r="J1948" s="2">
        <v>48.892463000000035</v>
      </c>
      <c r="K1948" s="17" t="s">
        <v>47</v>
      </c>
      <c r="L1948" s="17" t="s">
        <v>48</v>
      </c>
      <c r="M1948" s="17" t="s">
        <v>52</v>
      </c>
    </row>
    <row r="1949" spans="1:13" ht="13.5" x14ac:dyDescent="0.25">
      <c r="A1949" s="3">
        <v>44846</v>
      </c>
      <c r="B1949" s="2">
        <v>57.456699999999998</v>
      </c>
      <c r="C1949" s="2">
        <v>49.190967054626434</v>
      </c>
      <c r="D1949" s="2">
        <v>0.57040583331204431</v>
      </c>
      <c r="E1949" s="2">
        <v>2.7061008632487477E-2</v>
      </c>
      <c r="F1949" s="2">
        <v>57.639479999999992</v>
      </c>
      <c r="G1949" s="2">
        <v>58.482459999999989</v>
      </c>
      <c r="H1949" s="2">
        <v>58.325770000000013</v>
      </c>
      <c r="I1949" s="2">
        <v>55.917523999999979</v>
      </c>
      <c r="J1949" s="2">
        <v>48.981084000000031</v>
      </c>
      <c r="K1949" s="17" t="s">
        <v>47</v>
      </c>
      <c r="L1949" s="17" t="s">
        <v>48</v>
      </c>
      <c r="M1949" s="17" t="s">
        <v>52</v>
      </c>
    </row>
    <row r="1950" spans="1:13" ht="13.5" x14ac:dyDescent="0.25">
      <c r="A1950" s="3">
        <v>44847</v>
      </c>
      <c r="B1950" s="2">
        <v>57.456699999999998</v>
      </c>
      <c r="C1950" s="2">
        <v>49.190967054626427</v>
      </c>
      <c r="D1950" s="2">
        <v>0.99529569710016119</v>
      </c>
      <c r="E1950" s="2">
        <v>-1.0321931931851866E-2</v>
      </c>
      <c r="F1950" s="2">
        <v>57.614819999999995</v>
      </c>
      <c r="G1950" s="2">
        <v>58.141499999999994</v>
      </c>
      <c r="H1950" s="2">
        <v>58.318515000000005</v>
      </c>
      <c r="I1950" s="2">
        <v>56.008933999999989</v>
      </c>
      <c r="J1950" s="2">
        <v>49.070342500000017</v>
      </c>
      <c r="K1950" s="17" t="s">
        <v>47</v>
      </c>
      <c r="L1950" s="17" t="s">
        <v>51</v>
      </c>
      <c r="M1950" s="17" t="s">
        <v>52</v>
      </c>
    </row>
    <row r="1951" spans="1:13" ht="13.5" x14ac:dyDescent="0.25">
      <c r="A1951" s="3">
        <v>44848</v>
      </c>
      <c r="B1951" s="2">
        <v>57.456699999999998</v>
      </c>
      <c r="C1951" s="2">
        <v>49.190967054626427</v>
      </c>
      <c r="D1951" s="2">
        <v>1.3088231322948332</v>
      </c>
      <c r="E1951" s="2">
        <v>-4.3091378795935442E-2</v>
      </c>
      <c r="F1951" s="2">
        <v>57.645300000000006</v>
      </c>
      <c r="G1951" s="2">
        <v>57.831009999999992</v>
      </c>
      <c r="H1951" s="2">
        <v>58.318515000000005</v>
      </c>
      <c r="I1951" s="2">
        <v>56.104695999999997</v>
      </c>
      <c r="J1951" s="2">
        <v>49.159769000000033</v>
      </c>
      <c r="K1951" s="17" t="s">
        <v>47</v>
      </c>
      <c r="L1951" s="17" t="s">
        <v>51</v>
      </c>
      <c r="M1951" s="17" t="s">
        <v>53</v>
      </c>
    </row>
    <row r="1952" spans="1:13" ht="13.5" x14ac:dyDescent="0.25">
      <c r="A1952" s="3">
        <v>44851</v>
      </c>
      <c r="B1952" s="2">
        <v>57.870199999999997</v>
      </c>
      <c r="C1952" s="2">
        <v>53.009035623349547</v>
      </c>
      <c r="D1952" s="2">
        <v>1.3791335372787614</v>
      </c>
      <c r="E1952" s="2">
        <v>-6.9613191644654598E-2</v>
      </c>
      <c r="F1952" s="2">
        <v>57.626440000000002</v>
      </c>
      <c r="G1952" s="2">
        <v>57.669229999999992</v>
      </c>
      <c r="H1952" s="2">
        <v>58.342820000000003</v>
      </c>
      <c r="I1952" s="2">
        <v>56.211629999999992</v>
      </c>
      <c r="J1952" s="2">
        <v>49.251095000000014</v>
      </c>
      <c r="K1952" s="17" t="s">
        <v>47</v>
      </c>
      <c r="L1952" s="17" t="s">
        <v>51</v>
      </c>
      <c r="M1952" s="17" t="s">
        <v>52</v>
      </c>
    </row>
    <row r="1953" spans="1:13" ht="13.5" x14ac:dyDescent="0.25">
      <c r="A1953" s="3">
        <v>44852</v>
      </c>
      <c r="B1953" s="2">
        <v>57.819400000000002</v>
      </c>
      <c r="C1953" s="2">
        <v>52.487205521969791</v>
      </c>
      <c r="D1953" s="2">
        <v>1.2174720763712443</v>
      </c>
      <c r="E1953" s="2">
        <v>-8.9289501948896344E-2</v>
      </c>
      <c r="F1953" s="2">
        <v>57.611940000000004</v>
      </c>
      <c r="G1953" s="2">
        <v>57.647469999999998</v>
      </c>
      <c r="H1953" s="2">
        <v>58.355515000000011</v>
      </c>
      <c r="I1953" s="2">
        <v>56.323351999999986</v>
      </c>
      <c r="J1953" s="2">
        <v>49.341798000000011</v>
      </c>
      <c r="K1953" s="17" t="s">
        <v>47</v>
      </c>
      <c r="L1953" s="17" t="s">
        <v>51</v>
      </c>
      <c r="M1953" s="17" t="s">
        <v>52</v>
      </c>
    </row>
    <row r="1954" spans="1:13" ht="13.5" x14ac:dyDescent="0.25">
      <c r="A1954" s="3">
        <v>44853</v>
      </c>
      <c r="B1954" s="2">
        <v>57.819400000000002</v>
      </c>
      <c r="C1954" s="2">
        <v>52.487205521969791</v>
      </c>
      <c r="D1954" s="2">
        <v>1.0236196830520115</v>
      </c>
      <c r="E1954" s="2">
        <v>-8.7039526580936916E-2</v>
      </c>
      <c r="F1954" s="2">
        <v>57.684479999999994</v>
      </c>
      <c r="G1954" s="2">
        <v>57.661979999999993</v>
      </c>
      <c r="H1954" s="2">
        <v>58.370025000000012</v>
      </c>
      <c r="I1954" s="2">
        <v>56.427817999999988</v>
      </c>
      <c r="J1954" s="2">
        <v>49.430218500000016</v>
      </c>
      <c r="K1954" s="17" t="s">
        <v>49</v>
      </c>
      <c r="L1954" s="17" t="s">
        <v>51</v>
      </c>
      <c r="M1954" s="17" t="s">
        <v>55</v>
      </c>
    </row>
    <row r="1955" spans="1:13" ht="13.5" x14ac:dyDescent="0.25">
      <c r="A1955" s="3">
        <v>44854</v>
      </c>
      <c r="B1955" s="2">
        <v>57.819400000000002</v>
      </c>
      <c r="C1955" s="2">
        <v>52.487205521969791</v>
      </c>
      <c r="D1955" s="2">
        <v>0.84391459218306863</v>
      </c>
      <c r="E1955" s="2">
        <v>-6.8636916106486701E-2</v>
      </c>
      <c r="F1955" s="2">
        <v>57.757019999999997</v>
      </c>
      <c r="G1955" s="2">
        <v>57.685919999999996</v>
      </c>
      <c r="H1955" s="2">
        <v>58.384170000000005</v>
      </c>
      <c r="I1955" s="2">
        <v>56.538087999999981</v>
      </c>
      <c r="J1955" s="2">
        <v>49.518270000000022</v>
      </c>
      <c r="K1955" s="17" t="s">
        <v>49</v>
      </c>
      <c r="L1955" s="17" t="s">
        <v>51</v>
      </c>
      <c r="M1955" s="17" t="s">
        <v>55</v>
      </c>
    </row>
    <row r="1956" spans="1:13" ht="13.5" x14ac:dyDescent="0.25">
      <c r="A1956" s="3">
        <v>44855</v>
      </c>
      <c r="B1956" s="2">
        <v>58.399799999999999</v>
      </c>
      <c r="C1956" s="2">
        <v>58.339444143946551</v>
      </c>
      <c r="D1956" s="2">
        <v>0.60536656267397859</v>
      </c>
      <c r="E1956" s="2">
        <v>-2.5605242316986489E-2</v>
      </c>
      <c r="F1956" s="2">
        <v>57.945640000000004</v>
      </c>
      <c r="G1956" s="2">
        <v>57.795470000000002</v>
      </c>
      <c r="H1956" s="2">
        <v>58.403759999999991</v>
      </c>
      <c r="I1956" s="2">
        <v>56.646907999999996</v>
      </c>
      <c r="J1956" s="2">
        <v>49.607209500000017</v>
      </c>
      <c r="K1956" s="17" t="s">
        <v>49</v>
      </c>
      <c r="L1956" s="17" t="s">
        <v>50</v>
      </c>
      <c r="M1956" s="17" t="s">
        <v>55</v>
      </c>
    </row>
    <row r="1957" spans="1:13" ht="13.5" x14ac:dyDescent="0.25">
      <c r="A1957" s="3">
        <v>44858</v>
      </c>
      <c r="B1957" s="2">
        <v>58.399799999999999</v>
      </c>
      <c r="C1957" s="2">
        <v>58.339444143946551</v>
      </c>
      <c r="D1957" s="2">
        <v>0.50065609439565151</v>
      </c>
      <c r="E1957" s="2">
        <v>2.661188824014438E-2</v>
      </c>
      <c r="F1957" s="2">
        <v>58.051559999999995</v>
      </c>
      <c r="G1957" s="2">
        <v>57.838999999999999</v>
      </c>
      <c r="H1957" s="2">
        <v>58.385624999999983</v>
      </c>
      <c r="I1957" s="2">
        <v>56.758629999999997</v>
      </c>
      <c r="J1957" s="2">
        <v>49.687758000000002</v>
      </c>
      <c r="K1957" s="17" t="s">
        <v>49</v>
      </c>
      <c r="L1957" s="17" t="s">
        <v>50</v>
      </c>
      <c r="M1957" s="17" t="s">
        <v>55</v>
      </c>
    </row>
    <row r="1958" spans="1:13" ht="13.5" x14ac:dyDescent="0.25">
      <c r="A1958" s="3">
        <v>44859</v>
      </c>
      <c r="B1958" s="2">
        <v>59.488</v>
      </c>
      <c r="C1958" s="2">
        <v>67.140313143459665</v>
      </c>
      <c r="D1958" s="2">
        <v>0.31617517372863091</v>
      </c>
      <c r="E1958" s="2">
        <v>8.5200060894241064E-2</v>
      </c>
      <c r="F1958" s="2">
        <v>58.385280000000002</v>
      </c>
      <c r="G1958" s="2">
        <v>57.998610000000006</v>
      </c>
      <c r="H1958" s="2">
        <v>58.385624999999983</v>
      </c>
      <c r="I1958" s="2">
        <v>56.88631199999999</v>
      </c>
      <c r="J1958" s="2">
        <v>49.773076500000009</v>
      </c>
      <c r="K1958" s="17" t="s">
        <v>49</v>
      </c>
      <c r="L1958" s="17" t="s">
        <v>50</v>
      </c>
      <c r="M1958" s="17" t="s">
        <v>55</v>
      </c>
    </row>
    <row r="1959" spans="1:13" ht="13.5" x14ac:dyDescent="0.25">
      <c r="A1959" s="3">
        <v>44860</v>
      </c>
      <c r="B1959" s="2">
        <v>60.503599999999999</v>
      </c>
      <c r="C1959" s="2">
        <v>72.895293649878298</v>
      </c>
      <c r="D1959" s="2">
        <v>7.6630544171081283E-3</v>
      </c>
      <c r="E1959" s="2">
        <v>0.15717856641381042</v>
      </c>
      <c r="F1959" s="2">
        <v>58.922119999999993</v>
      </c>
      <c r="G1959" s="2">
        <v>58.303300000000014</v>
      </c>
      <c r="H1959" s="2">
        <v>58.392879999999991</v>
      </c>
      <c r="I1959" s="2">
        <v>57.033579999999994</v>
      </c>
      <c r="J1959" s="2">
        <v>49.862801500000003</v>
      </c>
      <c r="K1959" s="17" t="s">
        <v>49</v>
      </c>
      <c r="L1959" s="17" t="s">
        <v>50</v>
      </c>
      <c r="M1959" s="17" t="s">
        <v>55</v>
      </c>
    </row>
    <row r="1960" spans="1:13" ht="13.5" x14ac:dyDescent="0.25">
      <c r="A1960" s="3">
        <v>44861</v>
      </c>
      <c r="B1960" s="2">
        <v>60.503599999999999</v>
      </c>
      <c r="C1960" s="2">
        <v>72.895293649878298</v>
      </c>
      <c r="D1960" s="2">
        <v>-0.26885855535024206</v>
      </c>
      <c r="E1960" s="2">
        <v>0.2108171456533614</v>
      </c>
      <c r="F1960" s="2">
        <v>59.458960000000005</v>
      </c>
      <c r="G1960" s="2">
        <v>58.607989999999994</v>
      </c>
      <c r="H1960" s="2">
        <v>58.374744999999997</v>
      </c>
      <c r="I1960" s="2">
        <v>57.169965999999995</v>
      </c>
      <c r="J1960" s="2">
        <v>49.953533499999992</v>
      </c>
      <c r="K1960" s="17" t="s">
        <v>49</v>
      </c>
      <c r="L1960" s="17" t="s">
        <v>50</v>
      </c>
      <c r="M1960" s="17" t="s">
        <v>55</v>
      </c>
    </row>
    <row r="1961" spans="1:13" ht="13.5" x14ac:dyDescent="0.25">
      <c r="A1961" s="3">
        <v>44862</v>
      </c>
      <c r="B1961" s="2">
        <v>61.591799999999999</v>
      </c>
      <c r="C1961" s="2">
        <v>77.739940763313399</v>
      </c>
      <c r="D1961" s="2">
        <v>-0.59777253957992116</v>
      </c>
      <c r="E1961" s="2">
        <v>0.27317416547372736</v>
      </c>
      <c r="F1961" s="2">
        <v>60.097360000000002</v>
      </c>
      <c r="G1961" s="2">
        <v>59.021500000000003</v>
      </c>
      <c r="H1961" s="2">
        <v>58.426254999999991</v>
      </c>
      <c r="I1961" s="2">
        <v>57.321152000000005</v>
      </c>
      <c r="J1961" s="2">
        <v>50.050075499999991</v>
      </c>
      <c r="K1961" s="17" t="s">
        <v>49</v>
      </c>
      <c r="L1961" s="17" t="s">
        <v>50</v>
      </c>
      <c r="M1961" s="17" t="s">
        <v>55</v>
      </c>
    </row>
    <row r="1962" spans="1:13" ht="13.5" x14ac:dyDescent="0.25">
      <c r="A1962" s="3">
        <v>44865</v>
      </c>
      <c r="B1962" s="2">
        <v>63.332900000000002</v>
      </c>
      <c r="C1962" s="2">
        <v>82.981296079275126</v>
      </c>
      <c r="D1962" s="2">
        <v>-0.96113509087576432</v>
      </c>
      <c r="E1962" s="2">
        <v>0.32874243438442163</v>
      </c>
      <c r="F1962" s="2">
        <v>61.083980000000011</v>
      </c>
      <c r="G1962" s="2">
        <v>59.567769999999996</v>
      </c>
      <c r="H1962" s="2">
        <v>58.618499999999997</v>
      </c>
      <c r="I1962" s="2">
        <v>57.521380000000001</v>
      </c>
      <c r="J1962" s="2">
        <v>50.15864599999999</v>
      </c>
      <c r="K1962" s="17" t="s">
        <v>49</v>
      </c>
      <c r="L1962" s="17" t="s">
        <v>50</v>
      </c>
      <c r="M1962" s="17" t="s">
        <v>55</v>
      </c>
    </row>
    <row r="1963" spans="1:13" ht="13.5" x14ac:dyDescent="0.25">
      <c r="A1963" s="3">
        <v>44866</v>
      </c>
      <c r="B1963" s="2">
        <v>65.255399999999995</v>
      </c>
      <c r="C1963" s="2">
        <v>86.70404762984974</v>
      </c>
      <c r="D1963" s="2">
        <v>-1.4473435274650939</v>
      </c>
      <c r="E1963" s="2">
        <v>0.37068490473217663</v>
      </c>
      <c r="F1963" s="2">
        <v>62.237459999999999</v>
      </c>
      <c r="G1963" s="2">
        <v>60.311369999999997</v>
      </c>
      <c r="H1963" s="2">
        <v>58.979420000000005</v>
      </c>
      <c r="I1963" s="2">
        <v>57.754398000000002</v>
      </c>
      <c r="J1963" s="2">
        <v>50.276828999999992</v>
      </c>
      <c r="K1963" s="17" t="s">
        <v>49</v>
      </c>
      <c r="L1963" s="17" t="s">
        <v>50</v>
      </c>
      <c r="M1963" s="17" t="s">
        <v>55</v>
      </c>
    </row>
    <row r="1964" spans="1:13" ht="13.5" x14ac:dyDescent="0.25">
      <c r="A1964" s="3">
        <v>44867</v>
      </c>
      <c r="B1964" s="2">
        <v>64.203500000000005</v>
      </c>
      <c r="C1964" s="2">
        <v>76.804466135821656</v>
      </c>
      <c r="D1964" s="2">
        <v>-1.8186043421437432</v>
      </c>
      <c r="E1964" s="2">
        <v>0.38836149171232009</v>
      </c>
      <c r="F1964" s="2">
        <v>62.977440000000001</v>
      </c>
      <c r="G1964" s="2">
        <v>60.94977999999999</v>
      </c>
      <c r="H1964" s="2">
        <v>59.305880000000002</v>
      </c>
      <c r="I1964" s="2">
        <v>57.967829999999992</v>
      </c>
      <c r="J1964" s="2">
        <v>50.388074499999995</v>
      </c>
      <c r="K1964" s="17" t="s">
        <v>49</v>
      </c>
      <c r="L1964" s="17" t="s">
        <v>50</v>
      </c>
      <c r="M1964" s="17" t="s">
        <v>55</v>
      </c>
    </row>
    <row r="1965" spans="1:13" ht="13.5" x14ac:dyDescent="0.25">
      <c r="A1965" s="3">
        <v>44868</v>
      </c>
      <c r="B1965" s="2">
        <v>63.804499999999997</v>
      </c>
      <c r="C1965" s="2">
        <v>73.381917391942565</v>
      </c>
      <c r="D1965" s="2">
        <v>-2.1319510847877652</v>
      </c>
      <c r="E1965" s="2">
        <v>0.38686579169907398</v>
      </c>
      <c r="F1965" s="2">
        <v>63.637620000000005</v>
      </c>
      <c r="G1965" s="2">
        <v>61.548289999999994</v>
      </c>
      <c r="H1965" s="2">
        <v>59.617105000000002</v>
      </c>
      <c r="I1965" s="2">
        <v>58.177489999999999</v>
      </c>
      <c r="J1965" s="2">
        <v>50.495646499999985</v>
      </c>
      <c r="K1965" s="17" t="s">
        <v>49</v>
      </c>
      <c r="L1965" s="17" t="s">
        <v>50</v>
      </c>
      <c r="M1965" s="17" t="s">
        <v>55</v>
      </c>
    </row>
    <row r="1966" spans="1:13" ht="13.5" x14ac:dyDescent="0.25">
      <c r="A1966" s="3">
        <v>44869</v>
      </c>
      <c r="B1966" s="2">
        <v>63.840699999999998</v>
      </c>
      <c r="C1966" s="2">
        <v>73.497308807685613</v>
      </c>
      <c r="D1966" s="2">
        <v>-2.3347503722178402</v>
      </c>
      <c r="E1966" s="2">
        <v>0.37437774156713699</v>
      </c>
      <c r="F1966" s="2">
        <v>64.087400000000002</v>
      </c>
      <c r="G1966" s="2">
        <v>62.092380000000006</v>
      </c>
      <c r="H1966" s="2">
        <v>59.943925</v>
      </c>
      <c r="I1966" s="2">
        <v>58.377715999999999</v>
      </c>
      <c r="J1966" s="2">
        <v>50.603399499999981</v>
      </c>
      <c r="K1966" s="17" t="s">
        <v>49</v>
      </c>
      <c r="L1966" s="17" t="s">
        <v>50</v>
      </c>
      <c r="M1966" s="17" t="s">
        <v>55</v>
      </c>
    </row>
    <row r="1967" spans="1:13" ht="13.5" x14ac:dyDescent="0.25">
      <c r="A1967" s="3">
        <v>44872</v>
      </c>
      <c r="B1967" s="2">
        <v>63.7682</v>
      </c>
      <c r="C1967" s="2">
        <v>72.816475946263125</v>
      </c>
      <c r="D1967" s="2">
        <v>-2.5236660490110054</v>
      </c>
      <c r="E1967" s="2">
        <v>0.34174029229862379</v>
      </c>
      <c r="F1967" s="2">
        <v>64.174459999999996</v>
      </c>
      <c r="G1967" s="2">
        <v>62.629220000000011</v>
      </c>
      <c r="H1967" s="2">
        <v>60.234110000000001</v>
      </c>
      <c r="I1967" s="2">
        <v>58.579540000000009</v>
      </c>
      <c r="J1967" s="2">
        <v>50.712132499999981</v>
      </c>
      <c r="K1967" s="17" t="s">
        <v>47</v>
      </c>
      <c r="L1967" s="17" t="s">
        <v>51</v>
      </c>
      <c r="M1967" s="17" t="s">
        <v>53</v>
      </c>
    </row>
    <row r="1968" spans="1:13" ht="13.5" x14ac:dyDescent="0.25">
      <c r="A1968" s="3">
        <v>44873</v>
      </c>
      <c r="B1968" s="2">
        <v>64.566199999999995</v>
      </c>
      <c r="C1968" s="2">
        <v>75.506016300813258</v>
      </c>
      <c r="D1968" s="2">
        <v>-2.5957912539172057</v>
      </c>
      <c r="E1968" s="2">
        <v>0.28782110235391345</v>
      </c>
      <c r="F1968" s="2">
        <v>64.036619999999999</v>
      </c>
      <c r="G1968" s="2">
        <v>63.137039999999999</v>
      </c>
      <c r="H1968" s="2">
        <v>60.567825000000006</v>
      </c>
      <c r="I1968" s="2">
        <v>58.802982000000021</v>
      </c>
      <c r="J1968" s="2">
        <v>50.823580499999991</v>
      </c>
      <c r="K1968" s="17" t="s">
        <v>47</v>
      </c>
      <c r="L1968" s="17" t="s">
        <v>48</v>
      </c>
      <c r="M1968" s="17" t="s">
        <v>52</v>
      </c>
    </row>
    <row r="1969" spans="1:13" ht="13.5" x14ac:dyDescent="0.25">
      <c r="A1969" s="3">
        <v>44874</v>
      </c>
      <c r="B1969" s="2">
        <v>63.9133</v>
      </c>
      <c r="C1969" s="2">
        <v>69.451462235041561</v>
      </c>
      <c r="D1969" s="2">
        <v>-2.4759800468902426</v>
      </c>
      <c r="E1969" s="2">
        <v>0.20671910119648693</v>
      </c>
      <c r="F1969" s="2">
        <v>63.978580000000001</v>
      </c>
      <c r="G1969" s="2">
        <v>63.478010000000005</v>
      </c>
      <c r="H1969" s="2">
        <v>60.890655000000002</v>
      </c>
      <c r="I1969" s="2">
        <v>58.993054000000022</v>
      </c>
      <c r="J1969" s="2">
        <v>50.932904999999991</v>
      </c>
      <c r="K1969" s="17" t="s">
        <v>47</v>
      </c>
      <c r="L1969" s="17" t="s">
        <v>51</v>
      </c>
      <c r="M1969" s="17" t="s">
        <v>52</v>
      </c>
    </row>
    <row r="1970" spans="1:13" ht="13.5" x14ac:dyDescent="0.25">
      <c r="A1970" s="3">
        <v>44875</v>
      </c>
      <c r="B1970" s="2">
        <v>63.115299999999998</v>
      </c>
      <c r="C1970" s="2">
        <v>62.820964787318168</v>
      </c>
      <c r="D1970" s="2">
        <v>-2.3336404397108197</v>
      </c>
      <c r="E1970" s="2">
        <v>0.11061961591809935</v>
      </c>
      <c r="F1970" s="2">
        <v>63.840739999999997</v>
      </c>
      <c r="G1970" s="2">
        <v>63.739180000000012</v>
      </c>
      <c r="H1970" s="2">
        <v>61.173584999999989</v>
      </c>
      <c r="I1970" s="2">
        <v>59.161506000000024</v>
      </c>
      <c r="J1970" s="2">
        <v>51.037366999999968</v>
      </c>
      <c r="K1970" s="17" t="s">
        <v>47</v>
      </c>
      <c r="L1970" s="17" t="s">
        <v>51</v>
      </c>
      <c r="M1970" s="17" t="s">
        <v>52</v>
      </c>
    </row>
    <row r="1971" spans="1:13" ht="13.5" x14ac:dyDescent="0.25">
      <c r="A1971" s="3">
        <v>44876</v>
      </c>
      <c r="B1971" s="2">
        <v>62.68</v>
      </c>
      <c r="C1971" s="2">
        <v>59.484845903796419</v>
      </c>
      <c r="D1971" s="2">
        <v>-2.0256297453142835</v>
      </c>
      <c r="E1971" s="2">
        <v>1.2131892263004512E-2</v>
      </c>
      <c r="F1971" s="2">
        <v>63.608599999999988</v>
      </c>
      <c r="G1971" s="2">
        <v>63.847999999999999</v>
      </c>
      <c r="H1971" s="2">
        <v>61.434749999999994</v>
      </c>
      <c r="I1971" s="2">
        <v>59.316756000000012</v>
      </c>
      <c r="J1971" s="2">
        <v>51.139685999999976</v>
      </c>
      <c r="K1971" s="17" t="s">
        <v>47</v>
      </c>
      <c r="L1971" s="17" t="s">
        <v>48</v>
      </c>
      <c r="M1971" s="17" t="s">
        <v>52</v>
      </c>
    </row>
    <row r="1972" spans="1:13" ht="13.5" x14ac:dyDescent="0.25">
      <c r="A1972" s="3">
        <v>44879</v>
      </c>
      <c r="B1972" s="2">
        <v>63.042700000000004</v>
      </c>
      <c r="C1972" s="2">
        <v>61.327657626694418</v>
      </c>
      <c r="D1972" s="2">
        <v>-1.5326329933476117</v>
      </c>
      <c r="E1972" s="2">
        <v>-8.7273848034347512E-2</v>
      </c>
      <c r="F1972" s="2">
        <v>63.463499999999996</v>
      </c>
      <c r="G1972" s="2">
        <v>63.818979999999989</v>
      </c>
      <c r="H1972" s="2">
        <v>61.693374999999989</v>
      </c>
      <c r="I1972" s="2">
        <v>59.474906000000011</v>
      </c>
      <c r="J1972" s="2">
        <v>51.244623999999988</v>
      </c>
      <c r="K1972" s="17" t="s">
        <v>47</v>
      </c>
      <c r="L1972" s="17" t="s">
        <v>48</v>
      </c>
      <c r="M1972" s="17" t="s">
        <v>52</v>
      </c>
    </row>
    <row r="1973" spans="1:13" ht="13.5" x14ac:dyDescent="0.25">
      <c r="A1973" s="3">
        <v>44880</v>
      </c>
      <c r="B1973" s="2">
        <v>62.389800000000001</v>
      </c>
      <c r="C1973" s="2">
        <v>56.35824847841706</v>
      </c>
      <c r="D1973" s="2">
        <v>-0.78147675755209178</v>
      </c>
      <c r="E1973" s="2">
        <v>-0.18903821785135139</v>
      </c>
      <c r="F1973" s="2">
        <v>63.028219999999997</v>
      </c>
      <c r="G1973" s="2">
        <v>63.532420000000002</v>
      </c>
      <c r="H1973" s="2">
        <v>61.921894999999992</v>
      </c>
      <c r="I1973" s="2">
        <v>59.614194000000019</v>
      </c>
      <c r="J1973" s="2">
        <v>51.345491999999979</v>
      </c>
      <c r="K1973" s="17" t="s">
        <v>47</v>
      </c>
      <c r="L1973" s="17" t="s">
        <v>48</v>
      </c>
      <c r="M1973" s="17" t="s">
        <v>52</v>
      </c>
    </row>
    <row r="1974" spans="1:13" ht="13.5" x14ac:dyDescent="0.25">
      <c r="A1974" s="3">
        <v>44881</v>
      </c>
      <c r="B1974" s="2">
        <v>62.382599999999996</v>
      </c>
      <c r="C1974" s="2">
        <v>56.304066027311961</v>
      </c>
      <c r="D1974" s="2">
        <v>-0.31269934480572203</v>
      </c>
      <c r="E1974" s="2">
        <v>-0.2695426546638261</v>
      </c>
      <c r="F1974" s="2">
        <v>62.722080000000005</v>
      </c>
      <c r="G1974" s="2">
        <v>63.350330000000007</v>
      </c>
      <c r="H1974" s="2">
        <v>62.150054999999988</v>
      </c>
      <c r="I1974" s="2">
        <v>59.708360000000013</v>
      </c>
      <c r="J1974" s="2">
        <v>51.446625999999995</v>
      </c>
      <c r="K1974" s="17" t="s">
        <v>47</v>
      </c>
      <c r="L1974" s="17" t="s">
        <v>48</v>
      </c>
      <c r="M1974" s="17" t="s">
        <v>52</v>
      </c>
    </row>
    <row r="1975" spans="1:13" ht="13.5" x14ac:dyDescent="0.25">
      <c r="A1975" s="3">
        <v>44882</v>
      </c>
      <c r="B1975" s="2">
        <v>62.019799999999996</v>
      </c>
      <c r="C1975" s="2">
        <v>53.512329171639507</v>
      </c>
      <c r="D1975" s="2">
        <v>4.4380387058872373E-2</v>
      </c>
      <c r="E1975" s="2">
        <v>-0.34288213129944395</v>
      </c>
      <c r="F1975" s="2">
        <v>62.502980000000001</v>
      </c>
      <c r="G1975" s="2">
        <v>63.171860000000002</v>
      </c>
      <c r="H1975" s="2">
        <v>62.360074999999995</v>
      </c>
      <c r="I1975" s="2">
        <v>59.809780000000011</v>
      </c>
      <c r="J1975" s="2">
        <v>51.546616999999998</v>
      </c>
      <c r="K1975" s="17" t="s">
        <v>47</v>
      </c>
      <c r="L1975" s="17" t="s">
        <v>48</v>
      </c>
      <c r="M1975" s="17" t="s">
        <v>52</v>
      </c>
    </row>
    <row r="1976" spans="1:13" ht="13.5" x14ac:dyDescent="0.25">
      <c r="A1976" s="3">
        <v>44883</v>
      </c>
      <c r="B1976" s="2">
        <v>62.019799999999996</v>
      </c>
      <c r="C1976" s="2">
        <v>53.512329171639507</v>
      </c>
      <c r="D1976" s="2">
        <v>0.34954564265581922</v>
      </c>
      <c r="E1976" s="2">
        <v>-0.42226501729676069</v>
      </c>
      <c r="F1976" s="2">
        <v>62.370939999999997</v>
      </c>
      <c r="G1976" s="2">
        <v>62.98977</v>
      </c>
      <c r="H1976" s="2">
        <v>62.541074999999999</v>
      </c>
      <c r="I1976" s="2">
        <v>59.90394400000001</v>
      </c>
      <c r="J1976" s="2">
        <v>51.646607999999993</v>
      </c>
      <c r="K1976" s="17" t="s">
        <v>47</v>
      </c>
      <c r="L1976" s="17" t="s">
        <v>51</v>
      </c>
      <c r="M1976" s="17" t="s">
        <v>52</v>
      </c>
    </row>
    <row r="1977" spans="1:13" ht="13.5" x14ac:dyDescent="0.25">
      <c r="A1977" s="3">
        <v>44886</v>
      </c>
      <c r="B1977" s="2">
        <v>63.115299999999998</v>
      </c>
      <c r="C1977" s="2">
        <v>60.390170662588943</v>
      </c>
      <c r="D1977" s="2">
        <v>0.51310080709610162</v>
      </c>
      <c r="E1977" s="2">
        <v>-0.48001375213563185</v>
      </c>
      <c r="F1977" s="2">
        <v>62.385460000000002</v>
      </c>
      <c r="G1977" s="2">
        <v>62.924479999999996</v>
      </c>
      <c r="H1977" s="2">
        <v>62.776850000000003</v>
      </c>
      <c r="I1977" s="2">
        <v>60.008412000000014</v>
      </c>
      <c r="J1977" s="2">
        <v>51.752412499999991</v>
      </c>
      <c r="K1977" s="17" t="s">
        <v>47</v>
      </c>
      <c r="L1977" s="17" t="s">
        <v>51</v>
      </c>
      <c r="M1977" s="17" t="s">
        <v>53</v>
      </c>
    </row>
    <row r="1978" spans="1:13" ht="13.5" x14ac:dyDescent="0.25">
      <c r="A1978" s="3">
        <v>44887</v>
      </c>
      <c r="B1978" s="2">
        <v>62.752499999999998</v>
      </c>
      <c r="C1978" s="2">
        <v>57.363338273452207</v>
      </c>
      <c r="D1978" s="2">
        <v>0.79247877573624947</v>
      </c>
      <c r="E1978" s="2">
        <v>-0.51485006253688992</v>
      </c>
      <c r="F1978" s="2">
        <v>62.457999999999991</v>
      </c>
      <c r="G1978" s="2">
        <v>62.743110000000001</v>
      </c>
      <c r="H1978" s="2">
        <v>62.940075</v>
      </c>
      <c r="I1978" s="2">
        <v>60.109976000000017</v>
      </c>
      <c r="J1978" s="2">
        <v>51.85707399999999</v>
      </c>
      <c r="K1978" s="17" t="s">
        <v>47</v>
      </c>
      <c r="L1978" s="17" t="s">
        <v>51</v>
      </c>
      <c r="M1978" s="17" t="s">
        <v>53</v>
      </c>
    </row>
    <row r="1979" spans="1:13" ht="13.5" x14ac:dyDescent="0.25">
      <c r="A1979" s="3">
        <v>44888</v>
      </c>
      <c r="B1979" s="2">
        <v>62.752499999999998</v>
      </c>
      <c r="C1979" s="2">
        <v>57.363338273452207</v>
      </c>
      <c r="D1979" s="2">
        <v>0.92255634346587101</v>
      </c>
      <c r="E1979" s="2">
        <v>-0.54772477311567758</v>
      </c>
      <c r="F1979" s="2">
        <v>62.531979999999997</v>
      </c>
      <c r="G1979" s="2">
        <v>62.627029999999991</v>
      </c>
      <c r="H1979" s="2">
        <v>63.052520000000001</v>
      </c>
      <c r="I1979" s="2">
        <v>60.211976000000014</v>
      </c>
      <c r="J1979" s="2">
        <v>51.961701999999995</v>
      </c>
      <c r="K1979" s="17" t="s">
        <v>47</v>
      </c>
      <c r="L1979" s="17" t="s">
        <v>51</v>
      </c>
      <c r="M1979" s="17" t="s">
        <v>53</v>
      </c>
    </row>
    <row r="1980" spans="1:13" ht="13.5" x14ac:dyDescent="0.25">
      <c r="A1980" s="3">
        <v>44889</v>
      </c>
      <c r="B1980" s="2">
        <v>62.897599999999997</v>
      </c>
      <c r="C1980" s="2">
        <v>58.33204824248083</v>
      </c>
      <c r="D1980" s="2">
        <v>0.89366661626296917</v>
      </c>
      <c r="E1980" s="2">
        <v>-0.56091997812726702</v>
      </c>
      <c r="F1980" s="2">
        <v>62.707539999999995</v>
      </c>
      <c r="G1980" s="2">
        <v>62.605260000000001</v>
      </c>
      <c r="H1980" s="2">
        <v>63.172220000000017</v>
      </c>
      <c r="I1980" s="2">
        <v>60.317892000000008</v>
      </c>
      <c r="J1980" s="2">
        <v>52.066417999999992</v>
      </c>
      <c r="K1980" s="17" t="s">
        <v>49</v>
      </c>
      <c r="L1980" s="17" t="s">
        <v>51</v>
      </c>
      <c r="M1980" s="17" t="s">
        <v>55</v>
      </c>
    </row>
    <row r="1981" spans="1:13" ht="13.5" x14ac:dyDescent="0.25">
      <c r="A1981" s="3">
        <v>44890</v>
      </c>
      <c r="B1981" s="2">
        <v>62.68</v>
      </c>
      <c r="C1981" s="2">
        <v>56.267411399696122</v>
      </c>
      <c r="D1981" s="2">
        <v>0.81247817909530795</v>
      </c>
      <c r="E1981" s="2">
        <v>-0.57577313476421677</v>
      </c>
      <c r="F1981" s="2">
        <v>62.839579999999998</v>
      </c>
      <c r="G1981" s="2">
        <v>62.605259999999987</v>
      </c>
      <c r="H1981" s="2">
        <v>63.226630000000014</v>
      </c>
      <c r="I1981" s="2">
        <v>60.422358000000003</v>
      </c>
      <c r="J1981" s="2">
        <v>52.169744000000001</v>
      </c>
      <c r="K1981" s="17" t="s">
        <v>47</v>
      </c>
      <c r="L1981" s="17" t="s">
        <v>51</v>
      </c>
      <c r="M1981" s="17" t="s">
        <v>53</v>
      </c>
    </row>
    <row r="1982" spans="1:13" ht="13.5" x14ac:dyDescent="0.25">
      <c r="A1982" s="3">
        <v>44893</v>
      </c>
      <c r="B1982" s="2">
        <v>62.709000000000003</v>
      </c>
      <c r="C1982" s="2">
        <v>56.488448313421223</v>
      </c>
      <c r="D1982" s="2">
        <v>0.79326184594007287</v>
      </c>
      <c r="E1982" s="2">
        <v>-0.58702319387310042</v>
      </c>
      <c r="F1982" s="2">
        <v>62.758320000000005</v>
      </c>
      <c r="G1982" s="2">
        <v>62.57189000000001</v>
      </c>
      <c r="H1982" s="2">
        <v>63.19543500000001</v>
      </c>
      <c r="I1982" s="2">
        <v>60.528855999999998</v>
      </c>
      <c r="J1982" s="2">
        <v>52.268482500000012</v>
      </c>
      <c r="K1982" s="17" t="s">
        <v>47</v>
      </c>
      <c r="L1982" s="17" t="s">
        <v>51</v>
      </c>
      <c r="M1982" s="17" t="s">
        <v>52</v>
      </c>
    </row>
    <row r="1983" spans="1:13" ht="13.5" x14ac:dyDescent="0.25">
      <c r="A1983" s="3">
        <v>44894</v>
      </c>
      <c r="B1983" s="2">
        <v>63.478000000000002</v>
      </c>
      <c r="C1983" s="2">
        <v>61.97657228874538</v>
      </c>
      <c r="D1983" s="2">
        <v>0.61556002542312171</v>
      </c>
      <c r="E1983" s="2">
        <v>-0.56155809315612504</v>
      </c>
      <c r="F1983" s="2">
        <v>62.903419999999997</v>
      </c>
      <c r="G1983" s="2">
        <v>62.680709999999991</v>
      </c>
      <c r="H1983" s="2">
        <v>63.106565000000025</v>
      </c>
      <c r="I1983" s="2">
        <v>60.647105999999994</v>
      </c>
      <c r="J1983" s="2">
        <v>52.369790500000001</v>
      </c>
      <c r="K1983" s="17" t="s">
        <v>49</v>
      </c>
      <c r="L1983" s="17" t="s">
        <v>51</v>
      </c>
      <c r="M1983" s="17" t="s">
        <v>55</v>
      </c>
    </row>
    <row r="1984" spans="1:13" ht="13.5" x14ac:dyDescent="0.25">
      <c r="A1984" s="3">
        <v>44895</v>
      </c>
      <c r="B1984" s="2">
        <v>63.840699999999998</v>
      </c>
      <c r="C1984" s="2">
        <v>64.265900617212026</v>
      </c>
      <c r="D1984" s="2">
        <v>0.42894452472837941</v>
      </c>
      <c r="E1984" s="2">
        <v>-0.53824266827099532</v>
      </c>
      <c r="F1984" s="2">
        <v>63.12106</v>
      </c>
      <c r="G1984" s="2">
        <v>62.826519999999995</v>
      </c>
      <c r="H1984" s="2">
        <v>63.088425000000015</v>
      </c>
      <c r="I1984" s="2">
        <v>60.773335999999993</v>
      </c>
      <c r="J1984" s="2">
        <v>52.473515999999996</v>
      </c>
      <c r="K1984" s="17" t="s">
        <v>49</v>
      </c>
      <c r="L1984" s="17" t="s">
        <v>50</v>
      </c>
      <c r="M1984" s="17" t="s">
        <v>55</v>
      </c>
    </row>
    <row r="1985" spans="1:13" ht="13.5" x14ac:dyDescent="0.25">
      <c r="A1985" s="3">
        <v>44896</v>
      </c>
      <c r="B1985" s="2">
        <v>63.332900000000002</v>
      </c>
      <c r="C1985" s="2">
        <v>58.917420718261688</v>
      </c>
      <c r="D1985" s="2">
        <v>0.24303044840368671</v>
      </c>
      <c r="E1985" s="2">
        <v>-0.49248228146642464</v>
      </c>
      <c r="F1985" s="2">
        <v>63.208120000000008</v>
      </c>
      <c r="G1985" s="2">
        <v>62.957830000000001</v>
      </c>
      <c r="H1985" s="2">
        <v>63.064845000000012</v>
      </c>
      <c r="I1985" s="2">
        <v>60.889263999999983</v>
      </c>
      <c r="J1985" s="2">
        <v>52.574702500000001</v>
      </c>
      <c r="K1985" s="17" t="s">
        <v>49</v>
      </c>
      <c r="L1985" s="17" t="s">
        <v>51</v>
      </c>
      <c r="M1985" s="17" t="s">
        <v>55</v>
      </c>
    </row>
    <row r="1986" spans="1:13" ht="13.5" x14ac:dyDescent="0.25">
      <c r="A1986" s="3">
        <v>44897</v>
      </c>
      <c r="B1986" s="2">
        <v>62.788800000000002</v>
      </c>
      <c r="C1986" s="2">
        <v>53.755152334772518</v>
      </c>
      <c r="D1986" s="2">
        <v>0.11994129517602659</v>
      </c>
      <c r="E1986" s="2">
        <v>-0.43062273132781748</v>
      </c>
      <c r="F1986" s="2">
        <v>63.229880000000001</v>
      </c>
      <c r="G1986" s="2">
        <v>63.034730000000003</v>
      </c>
      <c r="H1986" s="2">
        <v>63.012250000000009</v>
      </c>
      <c r="I1986" s="2">
        <v>60.984879999999976</v>
      </c>
      <c r="J1986" s="2">
        <v>52.673571500000001</v>
      </c>
      <c r="K1986" s="17" t="s">
        <v>49</v>
      </c>
      <c r="L1986" s="17" t="s">
        <v>51</v>
      </c>
      <c r="M1986" s="17" t="s">
        <v>55</v>
      </c>
    </row>
    <row r="1987" spans="1:13" ht="13.5" x14ac:dyDescent="0.25">
      <c r="A1987" s="3">
        <v>44900</v>
      </c>
      <c r="B1987" s="2">
        <v>63.586799999999997</v>
      </c>
      <c r="C1987" s="2">
        <v>59.376984327013432</v>
      </c>
      <c r="D1987" s="2">
        <v>0.12280088971076708</v>
      </c>
      <c r="E1987" s="2">
        <v>-0.35627412592995283</v>
      </c>
      <c r="F1987" s="2">
        <v>63.405439999999999</v>
      </c>
      <c r="G1987" s="2">
        <v>63.081880000000012</v>
      </c>
      <c r="H1987" s="2">
        <v>63.003180000000008</v>
      </c>
      <c r="I1987" s="2">
        <v>61.081365999999981</v>
      </c>
      <c r="J1987" s="2">
        <v>52.776698999999986</v>
      </c>
      <c r="K1987" s="17" t="s">
        <v>49</v>
      </c>
      <c r="L1987" s="17" t="s">
        <v>50</v>
      </c>
      <c r="M1987" s="17" t="s">
        <v>55</v>
      </c>
    </row>
    <row r="1988" spans="1:13" ht="13.5" x14ac:dyDescent="0.25">
      <c r="A1988" s="3">
        <v>44901</v>
      </c>
      <c r="B1988" s="2">
        <v>63.840699999999998</v>
      </c>
      <c r="C1988" s="2">
        <v>61.001438953145879</v>
      </c>
      <c r="D1988" s="2">
        <v>4.3645861044694811E-2</v>
      </c>
      <c r="E1988" s="2">
        <v>-0.27678478800086392</v>
      </c>
      <c r="F1988" s="2">
        <v>63.477980000000002</v>
      </c>
      <c r="G1988" s="2">
        <v>63.190699999999993</v>
      </c>
      <c r="H1988" s="2">
        <v>62.966904999999997</v>
      </c>
      <c r="I1988" s="2">
        <v>61.16841999999999</v>
      </c>
      <c r="J1988" s="2">
        <v>52.8811295</v>
      </c>
      <c r="K1988" s="17" t="s">
        <v>49</v>
      </c>
      <c r="L1988" s="17" t="s">
        <v>50</v>
      </c>
      <c r="M1988" s="17" t="s">
        <v>55</v>
      </c>
    </row>
    <row r="1989" spans="1:13" ht="13.5" x14ac:dyDescent="0.25">
      <c r="A1989" s="3">
        <v>44902</v>
      </c>
      <c r="B1989" s="2">
        <v>63.478000000000002</v>
      </c>
      <c r="C1989" s="2">
        <v>57.466210206002494</v>
      </c>
      <c r="D1989" s="2">
        <v>-4.4020487198324076E-3</v>
      </c>
      <c r="E1989" s="2">
        <v>-0.21858631853509403</v>
      </c>
      <c r="F1989" s="2">
        <v>63.405439999999999</v>
      </c>
      <c r="G1989" s="2">
        <v>63.263249999999992</v>
      </c>
      <c r="H1989" s="2">
        <v>62.945139999999995</v>
      </c>
      <c r="I1989" s="2">
        <v>61.230809999999991</v>
      </c>
      <c r="J1989" s="2">
        <v>52.983712999999987</v>
      </c>
      <c r="K1989" s="17" t="s">
        <v>49</v>
      </c>
      <c r="L1989" s="17" t="s">
        <v>51</v>
      </c>
      <c r="M1989" s="17" t="s">
        <v>54</v>
      </c>
    </row>
    <row r="1990" spans="1:13" ht="13.5" x14ac:dyDescent="0.25">
      <c r="A1990" s="3">
        <v>44903</v>
      </c>
      <c r="B1990" s="2">
        <v>63.695599999999999</v>
      </c>
      <c r="C1990" s="2">
        <v>59.001333257613609</v>
      </c>
      <c r="D1990" s="2">
        <v>-4.4059504532839355E-2</v>
      </c>
      <c r="E1990" s="2">
        <v>-0.17093660646326223</v>
      </c>
      <c r="F1990" s="2">
        <v>63.477980000000002</v>
      </c>
      <c r="G1990" s="2">
        <v>63.343049999999991</v>
      </c>
      <c r="H1990" s="2">
        <v>62.974154999999996</v>
      </c>
      <c r="I1990" s="2">
        <v>61.287395999999987</v>
      </c>
      <c r="J1990" s="2">
        <v>53.087384499999992</v>
      </c>
      <c r="K1990" s="17" t="s">
        <v>49</v>
      </c>
      <c r="L1990" s="17" t="s">
        <v>50</v>
      </c>
      <c r="M1990" s="17" t="s">
        <v>55</v>
      </c>
    </row>
    <row r="1991" spans="1:13" ht="13.5" x14ac:dyDescent="0.25">
      <c r="A1991" s="3">
        <v>44904</v>
      </c>
      <c r="B1991" s="2">
        <v>63.695599999999999</v>
      </c>
      <c r="C1991" s="2">
        <v>59.001333257613609</v>
      </c>
      <c r="D1991" s="2">
        <v>-0.11719899835177472</v>
      </c>
      <c r="E1991" s="2">
        <v>-0.12649365235045396</v>
      </c>
      <c r="F1991" s="2">
        <v>63.65934</v>
      </c>
      <c r="G1991" s="2">
        <v>63.444609999999997</v>
      </c>
      <c r="H1991" s="2">
        <v>63.024934999999992</v>
      </c>
      <c r="I1991" s="2">
        <v>61.350075999999987</v>
      </c>
      <c r="J1991" s="2">
        <v>53.191055999999982</v>
      </c>
      <c r="K1991" s="17" t="s">
        <v>49</v>
      </c>
      <c r="L1991" s="17" t="s">
        <v>50</v>
      </c>
      <c r="M1991" s="17" t="s">
        <v>55</v>
      </c>
    </row>
    <row r="1992" spans="1:13" ht="13.5" x14ac:dyDescent="0.25">
      <c r="A1992" s="3">
        <v>44907</v>
      </c>
      <c r="B1992" s="2">
        <v>63.478000000000002</v>
      </c>
      <c r="C1992" s="2">
        <v>56.630877937053093</v>
      </c>
      <c r="D1992" s="2">
        <v>-0.16416015164750064</v>
      </c>
      <c r="E1992" s="2">
        <v>-9.3866658878044532E-2</v>
      </c>
      <c r="F1992" s="2">
        <v>63.63758</v>
      </c>
      <c r="G1992" s="2">
        <v>63.521509999999992</v>
      </c>
      <c r="H1992" s="2">
        <v>63.046700000000008</v>
      </c>
      <c r="I1992" s="2">
        <v>61.429875999999986</v>
      </c>
      <c r="J1992" s="2">
        <v>53.286926499999979</v>
      </c>
      <c r="K1992" s="17" t="s">
        <v>47</v>
      </c>
      <c r="L1992" s="17" t="s">
        <v>51</v>
      </c>
      <c r="M1992" s="17" t="s">
        <v>52</v>
      </c>
    </row>
    <row r="1993" spans="1:13" ht="13.5" x14ac:dyDescent="0.25">
      <c r="A1993" s="3">
        <v>44908</v>
      </c>
      <c r="B1993" s="2">
        <v>63.5578</v>
      </c>
      <c r="C1993" s="2">
        <v>57.308273504592059</v>
      </c>
      <c r="D1993" s="2">
        <v>-9.5449258626800315E-2</v>
      </c>
      <c r="E1993" s="2">
        <v>-6.987828276654022E-2</v>
      </c>
      <c r="F1993" s="2">
        <v>63.580999999999996</v>
      </c>
      <c r="G1993" s="2">
        <v>63.52949000000001</v>
      </c>
      <c r="H1993" s="2">
        <v>63.105099999999993</v>
      </c>
      <c r="I1993" s="2">
        <v>61.540292000000001</v>
      </c>
      <c r="J1993" s="2">
        <v>53.377154499999982</v>
      </c>
      <c r="K1993" s="17" t="s">
        <v>47</v>
      </c>
      <c r="L1993" s="17" t="s">
        <v>51</v>
      </c>
      <c r="M1993" s="17" t="s">
        <v>52</v>
      </c>
    </row>
    <row r="1994" spans="1:13" ht="13.5" x14ac:dyDescent="0.25">
      <c r="A1994" s="3">
        <v>44909</v>
      </c>
      <c r="B1994" s="2">
        <v>63.565100000000001</v>
      </c>
      <c r="C1994" s="2">
        <v>57.373864215204947</v>
      </c>
      <c r="D1994" s="2">
        <v>1.3821660504817146E-2</v>
      </c>
      <c r="E1994" s="2">
        <v>-4.1894975924661661E-2</v>
      </c>
      <c r="F1994" s="2">
        <v>63.598420000000011</v>
      </c>
      <c r="G1994" s="2">
        <v>63.501930000000002</v>
      </c>
      <c r="H1994" s="2">
        <v>63.164225000000002</v>
      </c>
      <c r="I1994" s="2">
        <v>61.658107999999984</v>
      </c>
      <c r="J1994" s="2">
        <v>53.466747999999981</v>
      </c>
      <c r="K1994" s="17" t="s">
        <v>49</v>
      </c>
      <c r="L1994" s="17" t="s">
        <v>51</v>
      </c>
      <c r="M1994" s="17" t="s">
        <v>55</v>
      </c>
    </row>
    <row r="1995" spans="1:13" ht="13.5" x14ac:dyDescent="0.25">
      <c r="A1995" s="3">
        <v>44910</v>
      </c>
      <c r="B1995" s="2">
        <v>63.695599999999999</v>
      </c>
      <c r="C1995" s="2">
        <v>58.598445452209816</v>
      </c>
      <c r="D1995" s="2">
        <v>1.4626264832955371E-2</v>
      </c>
      <c r="E1995" s="2">
        <v>-1.5899509836255658E-2</v>
      </c>
      <c r="F1995" s="2">
        <v>63.598419999999997</v>
      </c>
      <c r="G1995" s="2">
        <v>63.538200000000003</v>
      </c>
      <c r="H1995" s="2">
        <v>63.248015000000009</v>
      </c>
      <c r="I1995" s="2">
        <v>61.780419999999985</v>
      </c>
      <c r="J1995" s="2">
        <v>53.558671999999973</v>
      </c>
      <c r="K1995" s="17" t="s">
        <v>49</v>
      </c>
      <c r="L1995" s="17" t="s">
        <v>51</v>
      </c>
      <c r="M1995" s="17" t="s">
        <v>51</v>
      </c>
    </row>
    <row r="1996" spans="1:13" ht="13.5" x14ac:dyDescent="0.25">
      <c r="A1996" s="3">
        <v>44911</v>
      </c>
      <c r="B1996" s="2">
        <v>63.840699999999998</v>
      </c>
      <c r="C1996" s="2">
        <v>59.975279290657042</v>
      </c>
      <c r="D1996" s="2">
        <v>-8.3499202030559161E-2</v>
      </c>
      <c r="E1996" s="2">
        <v>-5.1406304541754579E-3</v>
      </c>
      <c r="F1996" s="2">
        <v>63.62744</v>
      </c>
      <c r="G1996" s="2">
        <v>63.643389999999997</v>
      </c>
      <c r="H1996" s="2">
        <v>63.339059999999996</v>
      </c>
      <c r="I1996" s="2">
        <v>61.911147999999997</v>
      </c>
      <c r="J1996" s="2">
        <v>53.652999999999977</v>
      </c>
      <c r="K1996" s="17" t="s">
        <v>49</v>
      </c>
      <c r="L1996" s="17" t="s">
        <v>50</v>
      </c>
      <c r="M1996" s="17" t="s">
        <v>55</v>
      </c>
    </row>
    <row r="1997" spans="1:13" ht="13.5" x14ac:dyDescent="0.25">
      <c r="A1997" s="3">
        <v>44914</v>
      </c>
      <c r="B1997" s="2">
        <v>64.348600000000005</v>
      </c>
      <c r="C1997" s="2">
        <v>64.433864265297899</v>
      </c>
      <c r="D1997" s="2">
        <v>-8.6267027042936206E-2</v>
      </c>
      <c r="E1997" s="2">
        <v>-1.815947173209374E-2</v>
      </c>
      <c r="F1997" s="2">
        <v>63.801559999999995</v>
      </c>
      <c r="G1997" s="2">
        <v>63.719569999999997</v>
      </c>
      <c r="H1997" s="2">
        <v>63.400725000000001</v>
      </c>
      <c r="I1997" s="2">
        <v>62.038829999999997</v>
      </c>
      <c r="J1997" s="2">
        <v>53.749867499999972</v>
      </c>
      <c r="K1997" s="17" t="s">
        <v>49</v>
      </c>
      <c r="L1997" s="17" t="s">
        <v>50</v>
      </c>
      <c r="M1997" s="17" t="s">
        <v>55</v>
      </c>
    </row>
    <row r="1998" spans="1:13" ht="13.5" x14ac:dyDescent="0.25">
      <c r="A1998" s="3">
        <v>44915</v>
      </c>
      <c r="B1998" s="2">
        <v>64.130899999999997</v>
      </c>
      <c r="C1998" s="2">
        <v>61.282696646297588</v>
      </c>
      <c r="D1998" s="2">
        <v>-4.094646798377255E-2</v>
      </c>
      <c r="E1998" s="2">
        <v>-5.0186017535082506E-2</v>
      </c>
      <c r="F1998" s="2">
        <v>63.916180000000011</v>
      </c>
      <c r="G1998" s="2">
        <v>63.74859</v>
      </c>
      <c r="H1998" s="2">
        <v>63.469644999999993</v>
      </c>
      <c r="I1998" s="2">
        <v>62.163610000000006</v>
      </c>
      <c r="J1998" s="2">
        <v>53.845646499999987</v>
      </c>
      <c r="K1998" s="17" t="s">
        <v>49</v>
      </c>
      <c r="L1998" s="17" t="s">
        <v>51</v>
      </c>
      <c r="M1998" s="17" t="s">
        <v>55</v>
      </c>
    </row>
    <row r="1999" spans="1:13" ht="13.5" x14ac:dyDescent="0.25">
      <c r="A1999" s="3">
        <v>44916</v>
      </c>
      <c r="B1999" s="2">
        <v>64.058400000000006</v>
      </c>
      <c r="C1999" s="2">
        <v>60.226345998667384</v>
      </c>
      <c r="D1999" s="2">
        <v>-5.8709033188307558E-2</v>
      </c>
      <c r="E1999" s="2">
        <v>-9.4872670855769808E-2</v>
      </c>
      <c r="F1999" s="2">
        <v>64.014840000000007</v>
      </c>
      <c r="G1999" s="2">
        <v>63.806630000000006</v>
      </c>
      <c r="H1999" s="2">
        <v>63.534940000000006</v>
      </c>
      <c r="I1999" s="2">
        <v>62.295644000000003</v>
      </c>
      <c r="J1999" s="2">
        <v>53.939384499999981</v>
      </c>
      <c r="K1999" s="17" t="s">
        <v>47</v>
      </c>
      <c r="L1999" s="17" t="s">
        <v>48</v>
      </c>
      <c r="M1999" s="17" t="s">
        <v>53</v>
      </c>
    </row>
    <row r="2000" spans="1:13" ht="13.5" x14ac:dyDescent="0.25">
      <c r="A2000" s="3">
        <v>44917</v>
      </c>
      <c r="B2000" s="2">
        <v>64.058400000000006</v>
      </c>
      <c r="C2000" s="2">
        <v>60.226345998667384</v>
      </c>
      <c r="D2000" s="2">
        <v>-4.5093846004526483E-2</v>
      </c>
      <c r="E2000" s="2">
        <v>-0.12719901390895968</v>
      </c>
      <c r="F2000" s="2">
        <v>64.087400000000002</v>
      </c>
      <c r="G2000" s="2">
        <v>63.842910000000003</v>
      </c>
      <c r="H2000" s="2">
        <v>63.59297999999999</v>
      </c>
      <c r="I2000" s="2">
        <v>62.427677999999993</v>
      </c>
      <c r="J2000" s="2">
        <v>54.031444499999978</v>
      </c>
      <c r="K2000" s="17" t="s">
        <v>47</v>
      </c>
      <c r="L2000" s="17" t="s">
        <v>48</v>
      </c>
      <c r="M2000" s="17" t="s">
        <v>53</v>
      </c>
    </row>
    <row r="2001" spans="1:13" ht="13.5" x14ac:dyDescent="0.25">
      <c r="A2001" s="3">
        <v>44918</v>
      </c>
      <c r="B2001" s="2">
        <v>64.529899999999998</v>
      </c>
      <c r="C2001" s="2">
        <v>64.802448518266601</v>
      </c>
      <c r="D2001" s="2">
        <v>-7.2973185435984078E-2</v>
      </c>
      <c r="E2001" s="2">
        <v>-0.14831535074518692</v>
      </c>
      <c r="F2001" s="2">
        <v>64.225240000000014</v>
      </c>
      <c r="G2001" s="2">
        <v>63.926340000000003</v>
      </c>
      <c r="H2001" s="2">
        <v>63.685474999999997</v>
      </c>
      <c r="I2001" s="2">
        <v>62.569141999999999</v>
      </c>
      <c r="J2001" s="2">
        <v>54.126532999999981</v>
      </c>
      <c r="K2001" s="17" t="s">
        <v>47</v>
      </c>
      <c r="L2001" s="17" t="s">
        <v>48</v>
      </c>
      <c r="M2001" s="17" t="s">
        <v>53</v>
      </c>
    </row>
    <row r="2002" spans="1:13" ht="13.5" x14ac:dyDescent="0.25">
      <c r="A2002" s="3">
        <v>44921</v>
      </c>
      <c r="B2002" s="2">
        <v>64.421099999999996</v>
      </c>
      <c r="C2002" s="2">
        <v>63.00117048034064</v>
      </c>
      <c r="D2002" s="2">
        <v>-0.1289097256123668</v>
      </c>
      <c r="E2002" s="2">
        <v>-0.15146395468649776</v>
      </c>
      <c r="F2002" s="2">
        <v>64.239740000000012</v>
      </c>
      <c r="G2002" s="2">
        <v>64.020650000000003</v>
      </c>
      <c r="H2002" s="2">
        <v>63.771080000000005</v>
      </c>
      <c r="I2002" s="2">
        <v>62.700159999999997</v>
      </c>
      <c r="J2002" s="2">
        <v>54.221077499999986</v>
      </c>
      <c r="K2002" s="17" t="s">
        <v>47</v>
      </c>
      <c r="L2002" s="17" t="s">
        <v>48</v>
      </c>
      <c r="M2002" s="17" t="s">
        <v>53</v>
      </c>
    </row>
    <row r="2003" spans="1:13" ht="13.5" x14ac:dyDescent="0.25">
      <c r="A2003" s="3">
        <v>44922</v>
      </c>
      <c r="B2003" s="2">
        <v>64.747600000000006</v>
      </c>
      <c r="C2003" s="2">
        <v>66.050869418477774</v>
      </c>
      <c r="D2003" s="2">
        <v>-0.19392143400569495</v>
      </c>
      <c r="E2003" s="2">
        <v>-0.13729937710886253</v>
      </c>
      <c r="F2003" s="2">
        <v>64.363080000000011</v>
      </c>
      <c r="G2003" s="2">
        <v>64.139630000000011</v>
      </c>
      <c r="H2003" s="2">
        <v>63.834559999999996</v>
      </c>
      <c r="I2003" s="2">
        <v>62.838724000000013</v>
      </c>
      <c r="J2003" s="2">
        <v>54.31725449999999</v>
      </c>
      <c r="K2003" s="17" t="s">
        <v>49</v>
      </c>
      <c r="L2003" s="17" t="s">
        <v>51</v>
      </c>
      <c r="M2003" s="17" t="s">
        <v>55</v>
      </c>
    </row>
    <row r="2004" spans="1:13" ht="13.5" x14ac:dyDescent="0.25">
      <c r="A2004" s="3">
        <v>44923</v>
      </c>
      <c r="B2004" s="2">
        <v>64.203500000000005</v>
      </c>
      <c r="C2004" s="2">
        <v>57.539229390381607</v>
      </c>
      <c r="D2004" s="2">
        <v>-0.21477879603458661</v>
      </c>
      <c r="E2004" s="2">
        <v>-0.13320411232773113</v>
      </c>
      <c r="F2004" s="2">
        <v>64.392099999999999</v>
      </c>
      <c r="G2004" s="2">
        <v>64.20347000000001</v>
      </c>
      <c r="H2004" s="2">
        <v>63.852700000000006</v>
      </c>
      <c r="I2004" s="2">
        <v>62.966406000000006</v>
      </c>
      <c r="J2004" s="2">
        <v>54.41339649999999</v>
      </c>
      <c r="K2004" s="17" t="s">
        <v>49</v>
      </c>
      <c r="L2004" s="17" t="s">
        <v>50</v>
      </c>
      <c r="M2004" s="17" t="s">
        <v>55</v>
      </c>
    </row>
    <row r="2005" spans="1:13" ht="13.5" x14ac:dyDescent="0.25">
      <c r="A2005" s="3">
        <v>44924</v>
      </c>
      <c r="B2005" s="2">
        <v>64.196200000000005</v>
      </c>
      <c r="C2005" s="2">
        <v>57.432294434616068</v>
      </c>
      <c r="D2005" s="2">
        <v>-0.21532996234172685</v>
      </c>
      <c r="E2005" s="2">
        <v>-0.14799499682677245</v>
      </c>
      <c r="F2005" s="2">
        <v>64.419659999999993</v>
      </c>
      <c r="G2005" s="2">
        <v>64.253529999999998</v>
      </c>
      <c r="H2005" s="2">
        <v>63.895865000000001</v>
      </c>
      <c r="I2005" s="2">
        <v>63.093942000000006</v>
      </c>
      <c r="J2005" s="2">
        <v>54.509165999999986</v>
      </c>
      <c r="K2005" s="17" t="s">
        <v>49</v>
      </c>
      <c r="L2005" s="17" t="s">
        <v>51</v>
      </c>
      <c r="M2005" s="17" t="s">
        <v>55</v>
      </c>
    </row>
    <row r="2006" spans="1:13" ht="13.5" x14ac:dyDescent="0.25">
      <c r="A2006" s="3">
        <v>44925</v>
      </c>
      <c r="B2006" s="2">
        <v>63.840699999999998</v>
      </c>
      <c r="C2006" s="2">
        <v>52.331687889931672</v>
      </c>
      <c r="D2006" s="2">
        <v>-0.17035631813971719</v>
      </c>
      <c r="E2006" s="2">
        <v>-0.16885654961468899</v>
      </c>
      <c r="F2006" s="2">
        <v>64.281819999999996</v>
      </c>
      <c r="G2006" s="2">
        <v>64.253529999999998</v>
      </c>
      <c r="H2006" s="2">
        <v>63.948460000000011</v>
      </c>
      <c r="I2006" s="2">
        <v>63.202760000000005</v>
      </c>
      <c r="J2006" s="2">
        <v>54.603829499999989</v>
      </c>
      <c r="K2006" s="17" t="s">
        <v>47</v>
      </c>
      <c r="L2006" s="17" t="s">
        <v>51</v>
      </c>
      <c r="M2006" s="17" t="s">
        <v>52</v>
      </c>
    </row>
    <row r="2007" spans="1:13" ht="13.5" x14ac:dyDescent="0.25">
      <c r="A2007" s="3">
        <v>44928</v>
      </c>
      <c r="B2007" s="2">
        <v>64.566199999999995</v>
      </c>
      <c r="C2007" s="2">
        <v>60.116399215843288</v>
      </c>
      <c r="D2007" s="2">
        <v>-0.10878145367216518</v>
      </c>
      <c r="E2007" s="2">
        <v>-0.18939163292272759</v>
      </c>
      <c r="F2007" s="2">
        <v>64.310839999999999</v>
      </c>
      <c r="G2007" s="2">
        <v>64.275290000000012</v>
      </c>
      <c r="H2007" s="2">
        <v>63.997430000000008</v>
      </c>
      <c r="I2007" s="2">
        <v>63.32608800000002</v>
      </c>
      <c r="J2007" s="2">
        <v>54.702455999999991</v>
      </c>
      <c r="K2007" s="17" t="s">
        <v>49</v>
      </c>
      <c r="L2007" s="17" t="s">
        <v>51</v>
      </c>
      <c r="M2007" s="17" t="s">
        <v>55</v>
      </c>
    </row>
    <row r="2008" spans="1:13" ht="13.5" x14ac:dyDescent="0.25">
      <c r="A2008" s="3">
        <v>44929</v>
      </c>
      <c r="B2008" s="2">
        <v>64.856399999999994</v>
      </c>
      <c r="C2008" s="2">
        <v>62.737757596316136</v>
      </c>
      <c r="D2008" s="2">
        <v>-0.11676773987369415</v>
      </c>
      <c r="E2008" s="2">
        <v>-0.21163445946501686</v>
      </c>
      <c r="F2008" s="2">
        <v>64.332599999999999</v>
      </c>
      <c r="G2008" s="2">
        <v>64.347840000000005</v>
      </c>
      <c r="H2008" s="2">
        <v>64.048214999999999</v>
      </c>
      <c r="I2008" s="2">
        <v>63.433456000000014</v>
      </c>
      <c r="J2008" s="2">
        <v>54.80219799999999</v>
      </c>
      <c r="K2008" s="17" t="s">
        <v>47</v>
      </c>
      <c r="L2008" s="17" t="s">
        <v>48</v>
      </c>
      <c r="M2008" s="17" t="s">
        <v>53</v>
      </c>
    </row>
    <row r="2009" spans="1:13" ht="13.5" x14ac:dyDescent="0.25">
      <c r="A2009" s="3">
        <v>44930</v>
      </c>
      <c r="B2009" s="2">
        <v>64.820099999999996</v>
      </c>
      <c r="C2009" s="2">
        <v>62.187169610765267</v>
      </c>
      <c r="D2009" s="2">
        <v>-0.13842687875097681</v>
      </c>
      <c r="E2009" s="2">
        <v>-0.22966705220555039</v>
      </c>
      <c r="F2009" s="2">
        <v>64.455919999999992</v>
      </c>
      <c r="G2009" s="2">
        <v>64.424009999999996</v>
      </c>
      <c r="H2009" s="2">
        <v>64.115319999999997</v>
      </c>
      <c r="I2009" s="2">
        <v>63.519786000000011</v>
      </c>
      <c r="J2009" s="2">
        <v>54.9017585</v>
      </c>
      <c r="K2009" s="17" t="s">
        <v>47</v>
      </c>
      <c r="L2009" s="17" t="s">
        <v>48</v>
      </c>
      <c r="M2009" s="17" t="s">
        <v>53</v>
      </c>
    </row>
    <row r="2010" spans="1:13" ht="13.5" x14ac:dyDescent="0.25">
      <c r="A2010" s="3">
        <v>44931</v>
      </c>
      <c r="B2010" s="2">
        <v>64.856399999999994</v>
      </c>
      <c r="C2010" s="2">
        <v>62.541196559724263</v>
      </c>
      <c r="D2010" s="2">
        <v>-0.16518800603373052</v>
      </c>
      <c r="E2010" s="2">
        <v>-0.26816909000427047</v>
      </c>
      <c r="F2010" s="2">
        <v>64.587959999999995</v>
      </c>
      <c r="G2010" s="2">
        <v>64.503810000000001</v>
      </c>
      <c r="H2010" s="2">
        <v>64.173359999999988</v>
      </c>
      <c r="I2010" s="2">
        <v>63.606842000000022</v>
      </c>
      <c r="J2010" s="2">
        <v>55.004521000000004</v>
      </c>
      <c r="K2010" s="17" t="s">
        <v>49</v>
      </c>
      <c r="L2010" s="17" t="s">
        <v>51</v>
      </c>
      <c r="M2010" s="17" t="s">
        <v>55</v>
      </c>
    </row>
    <row r="2011" spans="1:13" ht="13.5" x14ac:dyDescent="0.25">
      <c r="A2011" s="3">
        <v>44932</v>
      </c>
      <c r="B2011" s="2">
        <v>65.001499999999993</v>
      </c>
      <c r="C2011" s="2">
        <v>63.992427247002844</v>
      </c>
      <c r="D2011" s="2">
        <v>-0.13157592050274047</v>
      </c>
      <c r="E2011" s="2">
        <v>-0.33762755271837885</v>
      </c>
      <c r="F2011" s="2">
        <v>64.820120000000003</v>
      </c>
      <c r="G2011" s="2">
        <v>64.550969999999992</v>
      </c>
      <c r="H2011" s="2">
        <v>64.238654999999994</v>
      </c>
      <c r="I2011" s="2">
        <v>63.67503600000002</v>
      </c>
      <c r="J2011" s="2">
        <v>55.111365500000005</v>
      </c>
      <c r="K2011" s="17" t="s">
        <v>49</v>
      </c>
      <c r="L2011" s="17" t="s">
        <v>50</v>
      </c>
      <c r="M2011" s="17" t="s">
        <v>55</v>
      </c>
    </row>
    <row r="2012" spans="1:13" ht="13.5" x14ac:dyDescent="0.25">
      <c r="A2012" s="3">
        <v>44935</v>
      </c>
      <c r="B2012" s="2">
        <v>66.742599999999996</v>
      </c>
      <c r="C2012" s="2">
        <v>76.005152298954471</v>
      </c>
      <c r="D2012" s="2">
        <v>-0.25482541565079941</v>
      </c>
      <c r="E2012" s="2">
        <v>-0.43575164427941349</v>
      </c>
      <c r="F2012" s="2">
        <v>65.255399999999995</v>
      </c>
      <c r="G2012" s="2">
        <v>64.783119999999997</v>
      </c>
      <c r="H2012" s="2">
        <v>64.401884999999993</v>
      </c>
      <c r="I2012" s="2">
        <v>63.743230000000018</v>
      </c>
      <c r="J2012" s="2">
        <v>55.226915500000004</v>
      </c>
      <c r="K2012" s="17" t="s">
        <v>49</v>
      </c>
      <c r="L2012" s="17" t="s">
        <v>50</v>
      </c>
      <c r="M2012" s="17" t="s">
        <v>55</v>
      </c>
    </row>
    <row r="2013" spans="1:13" ht="13.5" x14ac:dyDescent="0.25">
      <c r="A2013" s="3">
        <v>44936</v>
      </c>
      <c r="B2013" s="2">
        <v>67.613100000000003</v>
      </c>
      <c r="C2013" s="2">
        <v>79.658994950958729</v>
      </c>
      <c r="D2013" s="2">
        <v>-0.3891909697907181</v>
      </c>
      <c r="E2013" s="2">
        <v>-0.56742945021702262</v>
      </c>
      <c r="F2013" s="2">
        <v>65.806739999999991</v>
      </c>
      <c r="G2013" s="2">
        <v>65.069670000000002</v>
      </c>
      <c r="H2013" s="2">
        <v>64.604650000000007</v>
      </c>
      <c r="I2013" s="2">
        <v>63.790384000000024</v>
      </c>
      <c r="J2013" s="2">
        <v>55.347153500000005</v>
      </c>
      <c r="K2013" s="17" t="s">
        <v>49</v>
      </c>
      <c r="L2013" s="17" t="s">
        <v>50</v>
      </c>
      <c r="M2013" s="17" t="s">
        <v>55</v>
      </c>
    </row>
    <row r="2014" spans="1:13" ht="13.5" x14ac:dyDescent="0.25">
      <c r="A2014" s="3">
        <v>44937</v>
      </c>
      <c r="B2014" s="2">
        <v>68.911699999999996</v>
      </c>
      <c r="C2014" s="2">
        <v>83.657085741288057</v>
      </c>
      <c r="D2014" s="2">
        <v>-0.7025834584212447</v>
      </c>
      <c r="E2014" s="2">
        <v>-0.70363033869999125</v>
      </c>
      <c r="F2014" s="2">
        <v>66.625059999999991</v>
      </c>
      <c r="G2014" s="2">
        <v>65.540490000000005</v>
      </c>
      <c r="H2014" s="2">
        <v>64.871980000000008</v>
      </c>
      <c r="I2014" s="2">
        <v>63.884548000000024</v>
      </c>
      <c r="J2014" s="2">
        <v>55.47606600000001</v>
      </c>
      <c r="K2014" s="17" t="s">
        <v>49</v>
      </c>
      <c r="L2014" s="17" t="s">
        <v>50</v>
      </c>
      <c r="M2014" s="17" t="s">
        <v>55</v>
      </c>
    </row>
    <row r="2015" spans="1:13" ht="13.5" x14ac:dyDescent="0.25">
      <c r="A2015" s="3">
        <v>44938</v>
      </c>
      <c r="B2015" s="2">
        <v>71.385599999999997</v>
      </c>
      <c r="C2015" s="2">
        <v>88.35350541711702</v>
      </c>
      <c r="D2015" s="2">
        <v>-1.1781418645172863</v>
      </c>
      <c r="E2015" s="2">
        <v>-0.81814495237079843</v>
      </c>
      <c r="F2015" s="2">
        <v>67.930900000000008</v>
      </c>
      <c r="G2015" s="2">
        <v>66.259429999999981</v>
      </c>
      <c r="H2015" s="2">
        <v>65.25648000000001</v>
      </c>
      <c r="I2015" s="2">
        <v>64.036170000000027</v>
      </c>
      <c r="J2015" s="2">
        <v>55.617348000000014</v>
      </c>
      <c r="K2015" s="17" t="s">
        <v>49</v>
      </c>
      <c r="L2015" s="17" t="s">
        <v>50</v>
      </c>
      <c r="M2015" s="17" t="s">
        <v>55</v>
      </c>
    </row>
    <row r="2016" spans="1:13" ht="13.5" x14ac:dyDescent="0.25">
      <c r="A2016" s="3">
        <v>44939</v>
      </c>
      <c r="B2016" s="2">
        <v>72.060199999999995</v>
      </c>
      <c r="C2016" s="2">
        <v>89.259856312075712</v>
      </c>
      <c r="D2016" s="2">
        <v>-1.7238974036008727</v>
      </c>
      <c r="E2016" s="2">
        <v>-0.91025932298714807</v>
      </c>
      <c r="F2016" s="2">
        <v>69.342640000000003</v>
      </c>
      <c r="G2016" s="2">
        <v>67.081379999999996</v>
      </c>
      <c r="H2016" s="2">
        <v>65.66745499999999</v>
      </c>
      <c r="I2016" s="2">
        <v>64.20056000000001</v>
      </c>
      <c r="J2016" s="2">
        <v>55.760157000000007</v>
      </c>
      <c r="K2016" s="17" t="s">
        <v>49</v>
      </c>
      <c r="L2016" s="17" t="s">
        <v>50</v>
      </c>
      <c r="M2016" s="17" t="s">
        <v>55</v>
      </c>
    </row>
    <row r="2017" spans="1:13" ht="13.5" x14ac:dyDescent="0.25">
      <c r="A2017" s="3">
        <v>44942</v>
      </c>
      <c r="B2017" s="2">
        <v>71.7483</v>
      </c>
      <c r="C2017" s="2">
        <v>85.930190589886806</v>
      </c>
      <c r="D2017" s="2">
        <v>-2.0907885250640845</v>
      </c>
      <c r="E2017" s="2">
        <v>-0.99380285215132746</v>
      </c>
      <c r="F2017" s="2">
        <v>70.343779999999995</v>
      </c>
      <c r="G2017" s="2">
        <v>67.799589999999995</v>
      </c>
      <c r="H2017" s="2">
        <v>66.037440000000004</v>
      </c>
      <c r="I2017" s="2">
        <v>64.360162000000017</v>
      </c>
      <c r="J2017" s="2">
        <v>55.901037500000001</v>
      </c>
      <c r="K2017" s="17" t="s">
        <v>49</v>
      </c>
      <c r="L2017" s="17" t="s">
        <v>50</v>
      </c>
      <c r="M2017" s="17" t="s">
        <v>55</v>
      </c>
    </row>
    <row r="2018" spans="1:13" ht="13.5" x14ac:dyDescent="0.25">
      <c r="A2018" s="3">
        <v>44943</v>
      </c>
      <c r="B2018" s="2">
        <v>71.225999999999999</v>
      </c>
      <c r="C2018" s="2">
        <v>80.513868525592443</v>
      </c>
      <c r="D2018" s="2">
        <v>-2.3529244347567442</v>
      </c>
      <c r="E2018" s="2">
        <v>-1.062516898871577</v>
      </c>
      <c r="F2018" s="2">
        <v>71.066360000000003</v>
      </c>
      <c r="G2018" s="2">
        <v>68.436549999999983</v>
      </c>
      <c r="H2018" s="2">
        <v>66.392194999999987</v>
      </c>
      <c r="I2018" s="2">
        <v>64.493358000000015</v>
      </c>
      <c r="J2018" s="2">
        <v>56.033634500000005</v>
      </c>
      <c r="K2018" s="17" t="s">
        <v>49</v>
      </c>
      <c r="L2018" s="17" t="s">
        <v>50</v>
      </c>
      <c r="M2018" s="17" t="s">
        <v>55</v>
      </c>
    </row>
    <row r="2019" spans="1:13" ht="13.5" x14ac:dyDescent="0.25">
      <c r="A2019" s="3">
        <v>44944</v>
      </c>
      <c r="B2019" s="2">
        <v>71.015600000000006</v>
      </c>
      <c r="C2019" s="2">
        <v>78.370860902737917</v>
      </c>
      <c r="D2019" s="2">
        <v>-2.5940750826953689</v>
      </c>
      <c r="E2019" s="2">
        <v>-1.117478814206031</v>
      </c>
      <c r="F2019" s="2">
        <v>71.487139999999997</v>
      </c>
      <c r="G2019" s="2">
        <v>69.056099999999986</v>
      </c>
      <c r="H2019" s="2">
        <v>66.740054999999998</v>
      </c>
      <c r="I2019" s="2">
        <v>64.635404000000023</v>
      </c>
      <c r="J2019" s="2">
        <v>56.165850500000005</v>
      </c>
      <c r="K2019" s="17" t="s">
        <v>49</v>
      </c>
      <c r="L2019" s="17" t="s">
        <v>50</v>
      </c>
      <c r="M2019" s="17" t="s">
        <v>55</v>
      </c>
    </row>
    <row r="2020" spans="1:13" ht="13.5" x14ac:dyDescent="0.25">
      <c r="A2020" s="3">
        <v>44945</v>
      </c>
      <c r="B2020" s="2">
        <v>70.950299999999999</v>
      </c>
      <c r="C2020" s="2">
        <v>77.679804847458101</v>
      </c>
      <c r="D2020" s="2">
        <v>-2.8136310025026035</v>
      </c>
      <c r="E2020" s="2">
        <v>-1.1584291306846581</v>
      </c>
      <c r="F2020" s="2">
        <v>71.400080000000003</v>
      </c>
      <c r="G2020" s="2">
        <v>69.665490000000005</v>
      </c>
      <c r="H2020" s="2">
        <v>67.084649999999996</v>
      </c>
      <c r="I2020" s="2">
        <v>64.792104000000023</v>
      </c>
      <c r="J2020" s="2">
        <v>56.294551500000004</v>
      </c>
      <c r="K2020" s="17" t="s">
        <v>47</v>
      </c>
      <c r="L2020" s="17" t="s">
        <v>51</v>
      </c>
      <c r="M2020" s="17" t="s">
        <v>52</v>
      </c>
    </row>
    <row r="2021" spans="1:13" ht="13.5" x14ac:dyDescent="0.25">
      <c r="A2021" s="3">
        <v>44946</v>
      </c>
      <c r="B2021" s="2">
        <v>71.458100000000002</v>
      </c>
      <c r="C2021" s="2">
        <v>79.214701449938971</v>
      </c>
      <c r="D2021" s="2">
        <v>-3.03832146955952</v>
      </c>
      <c r="E2021" s="2">
        <v>-1.1678295301375432</v>
      </c>
      <c r="F2021" s="2">
        <v>71.279660000000007</v>
      </c>
      <c r="G2021" s="2">
        <v>70.311149999999998</v>
      </c>
      <c r="H2021" s="2">
        <v>67.431060000000002</v>
      </c>
      <c r="I2021" s="2">
        <v>64.967666000000008</v>
      </c>
      <c r="J2021" s="2">
        <v>56.423610000000011</v>
      </c>
      <c r="K2021" s="17" t="s">
        <v>47</v>
      </c>
      <c r="L2021" s="17" t="s">
        <v>51</v>
      </c>
      <c r="M2021" s="17" t="s">
        <v>52</v>
      </c>
    </row>
    <row r="2022" spans="1:13" ht="13.5" x14ac:dyDescent="0.25">
      <c r="A2022" s="3">
        <v>44949</v>
      </c>
      <c r="B2022" s="2">
        <v>71.458100000000002</v>
      </c>
      <c r="C2022" s="2">
        <v>79.214701449938985</v>
      </c>
      <c r="D2022" s="2">
        <v>-2.985454211902578</v>
      </c>
      <c r="E2022" s="2">
        <v>-1.1252248791069359</v>
      </c>
      <c r="F2022" s="2">
        <v>71.221620000000001</v>
      </c>
      <c r="G2022" s="2">
        <v>70.782700000000006</v>
      </c>
      <c r="H2022" s="2">
        <v>67.782910000000001</v>
      </c>
      <c r="I2022" s="2">
        <v>65.135974000000019</v>
      </c>
      <c r="J2022" s="2">
        <v>56.549480000000003</v>
      </c>
      <c r="K2022" s="17" t="s">
        <v>47</v>
      </c>
      <c r="L2022" s="17" t="s">
        <v>51</v>
      </c>
      <c r="M2022" s="17" t="s">
        <v>52</v>
      </c>
    </row>
    <row r="2023" spans="1:13" ht="13.5" x14ac:dyDescent="0.25">
      <c r="A2023" s="3">
        <v>44950</v>
      </c>
      <c r="B2023" s="2">
        <v>72.067499999999995</v>
      </c>
      <c r="C2023" s="2">
        <v>81.030303406677177</v>
      </c>
      <c r="D2023" s="2">
        <v>-2.8749672811240288</v>
      </c>
      <c r="E2023" s="2">
        <v>-1.0608226057666699</v>
      </c>
      <c r="F2023" s="2">
        <v>71.389920000000004</v>
      </c>
      <c r="G2023" s="2">
        <v>71.228140000000025</v>
      </c>
      <c r="H2023" s="2">
        <v>68.148905000000013</v>
      </c>
      <c r="I2023" s="2">
        <v>65.32952800000001</v>
      </c>
      <c r="J2023" s="2">
        <v>56.678564499999993</v>
      </c>
      <c r="K2023" s="17" t="s">
        <v>49</v>
      </c>
      <c r="L2023" s="17" t="s">
        <v>50</v>
      </c>
      <c r="M2023" s="17" t="s">
        <v>55</v>
      </c>
    </row>
    <row r="2024" spans="1:13" ht="13.5" x14ac:dyDescent="0.25">
      <c r="A2024" s="3">
        <v>44951</v>
      </c>
      <c r="B2024" s="2">
        <v>71.965900000000005</v>
      </c>
      <c r="C2024" s="2">
        <v>79.779095656850018</v>
      </c>
      <c r="D2024" s="2">
        <v>-2.5990921384214829</v>
      </c>
      <c r="E2024" s="2">
        <v>-1.030277161021055</v>
      </c>
      <c r="F2024" s="2">
        <v>71.579980000000006</v>
      </c>
      <c r="G2024" s="2">
        <v>71.533559999999994</v>
      </c>
      <c r="H2024" s="2">
        <v>68.537025</v>
      </c>
      <c r="I2024" s="2">
        <v>65.521194000000008</v>
      </c>
      <c r="J2024" s="2">
        <v>56.806805499999989</v>
      </c>
      <c r="K2024" s="17" t="s">
        <v>49</v>
      </c>
      <c r="L2024" s="17" t="s">
        <v>50</v>
      </c>
      <c r="M2024" s="17" t="s">
        <v>55</v>
      </c>
    </row>
    <row r="2025" spans="1:13" ht="13.5" x14ac:dyDescent="0.25">
      <c r="A2025" s="3">
        <v>44952</v>
      </c>
      <c r="B2025" s="2">
        <v>71.240499999999997</v>
      </c>
      <c r="C2025" s="2">
        <v>71.312372272685252</v>
      </c>
      <c r="D2025" s="2">
        <v>-1.953803725894744</v>
      </c>
      <c r="E2025" s="2">
        <v>-1.0291550688262256</v>
      </c>
      <c r="F2025" s="2">
        <v>71.638020000000012</v>
      </c>
      <c r="G2025" s="2">
        <v>71.519050000000007</v>
      </c>
      <c r="H2025" s="2">
        <v>68.889240000000001</v>
      </c>
      <c r="I2025" s="2">
        <v>65.705608000000012</v>
      </c>
      <c r="J2025" s="2">
        <v>56.931083999999991</v>
      </c>
      <c r="K2025" s="17" t="s">
        <v>49</v>
      </c>
      <c r="L2025" s="17" t="s">
        <v>51</v>
      </c>
      <c r="M2025" s="17" t="s">
        <v>55</v>
      </c>
    </row>
    <row r="2026" spans="1:13" ht="13.5" x14ac:dyDescent="0.25">
      <c r="A2026" s="3">
        <v>44953</v>
      </c>
      <c r="B2026" s="2">
        <v>71.7483</v>
      </c>
      <c r="C2026" s="2">
        <v>73.437545310756747</v>
      </c>
      <c r="D2026" s="2">
        <v>-1.358146949973289</v>
      </c>
      <c r="E2026" s="2">
        <v>-1.0486495578350896</v>
      </c>
      <c r="F2026" s="2">
        <v>71.696059999999989</v>
      </c>
      <c r="G2026" s="2">
        <v>71.487859999999998</v>
      </c>
      <c r="H2026" s="2">
        <v>69.284620000000004</v>
      </c>
      <c r="I2026" s="2">
        <v>65.900178000000011</v>
      </c>
      <c r="J2026" s="2">
        <v>57.05857249999999</v>
      </c>
      <c r="K2026" s="17" t="s">
        <v>49</v>
      </c>
      <c r="L2026" s="17" t="s">
        <v>51</v>
      </c>
      <c r="M2026" s="17" t="s">
        <v>55</v>
      </c>
    </row>
    <row r="2027" spans="1:13" ht="13.5" x14ac:dyDescent="0.25">
      <c r="A2027" s="3">
        <v>44956</v>
      </c>
      <c r="B2027" s="2">
        <v>71.7483</v>
      </c>
      <c r="C2027" s="2">
        <v>73.437545310756747</v>
      </c>
      <c r="D2027" s="2">
        <v>-0.92041703208640513</v>
      </c>
      <c r="E2027" s="2">
        <v>-1.0904243591538731</v>
      </c>
      <c r="F2027" s="2">
        <v>71.754099999999994</v>
      </c>
      <c r="G2027" s="2">
        <v>71.487859999999984</v>
      </c>
      <c r="H2027" s="2">
        <v>69.643724999999989</v>
      </c>
      <c r="I2027" s="2">
        <v>66.072838000000004</v>
      </c>
      <c r="J2027" s="2">
        <v>57.18572549999999</v>
      </c>
      <c r="K2027" s="17" t="s">
        <v>49</v>
      </c>
      <c r="L2027" s="17" t="s">
        <v>51</v>
      </c>
      <c r="M2027" s="17" t="s">
        <v>55</v>
      </c>
    </row>
    <row r="2028" spans="1:13" ht="13.5" x14ac:dyDescent="0.25">
      <c r="A2028" s="3">
        <v>44957</v>
      </c>
      <c r="B2028" s="2">
        <v>71.668499999999995</v>
      </c>
      <c r="C2028" s="2">
        <v>72.459243143020473</v>
      </c>
      <c r="D2028" s="2">
        <v>-0.64141989377519337</v>
      </c>
      <c r="E2028" s="2">
        <v>-1.1694660347649473</v>
      </c>
      <c r="F2028" s="2">
        <v>71.674299999999988</v>
      </c>
      <c r="G2028" s="2">
        <v>71.532110000000003</v>
      </c>
      <c r="H2028" s="2">
        <v>69.984329999999986</v>
      </c>
      <c r="I2028" s="2">
        <v>66.25115799999999</v>
      </c>
      <c r="J2028" s="2">
        <v>57.311472499999979</v>
      </c>
      <c r="K2028" s="17" t="s">
        <v>47</v>
      </c>
      <c r="L2028" s="17" t="s">
        <v>48</v>
      </c>
      <c r="M2028" s="17" t="s">
        <v>52</v>
      </c>
    </row>
    <row r="2029" spans="1:13" ht="13.5" x14ac:dyDescent="0.25">
      <c r="A2029" s="3">
        <v>44958</v>
      </c>
      <c r="B2029" s="2">
        <v>70.979299999999995</v>
      </c>
      <c r="C2029" s="2">
        <v>64.471080912490123</v>
      </c>
      <c r="D2029" s="2">
        <v>-0.40188287779032805</v>
      </c>
      <c r="E2029" s="2">
        <v>-1.2710344701630527</v>
      </c>
      <c r="F2029" s="2">
        <v>71.476979999999998</v>
      </c>
      <c r="G2029" s="2">
        <v>71.528479999999988</v>
      </c>
      <c r="H2029" s="2">
        <v>70.292289999999994</v>
      </c>
      <c r="I2029" s="2">
        <v>66.415694000000002</v>
      </c>
      <c r="J2029" s="2">
        <v>57.434444999999975</v>
      </c>
      <c r="K2029" s="17" t="s">
        <v>47</v>
      </c>
      <c r="L2029" s="17" t="s">
        <v>48</v>
      </c>
      <c r="M2029" s="17" t="s">
        <v>52</v>
      </c>
    </row>
    <row r="2030" spans="1:13" ht="13.5" x14ac:dyDescent="0.25">
      <c r="A2030" s="3">
        <v>44959</v>
      </c>
      <c r="B2030" s="2">
        <v>68.875500000000002</v>
      </c>
      <c r="C2030" s="2">
        <v>47.32144379396253</v>
      </c>
      <c r="D2030" s="2">
        <v>-6.3427006260411645E-2</v>
      </c>
      <c r="E2030" s="2">
        <v>-1.3734335618736686</v>
      </c>
      <c r="F2030" s="2">
        <v>71.003979999999999</v>
      </c>
      <c r="G2030" s="2">
        <v>71.320999999999998</v>
      </c>
      <c r="H2030" s="2">
        <v>70.493245000000016</v>
      </c>
      <c r="I2030" s="2">
        <v>66.535252</v>
      </c>
      <c r="J2030" s="2">
        <v>57.54706599999998</v>
      </c>
      <c r="K2030" s="17" t="s">
        <v>47</v>
      </c>
      <c r="L2030" s="17" t="s">
        <v>48</v>
      </c>
      <c r="M2030" s="17" t="s">
        <v>52</v>
      </c>
    </row>
    <row r="2031" spans="1:13" ht="13.5" x14ac:dyDescent="0.25">
      <c r="A2031" s="3">
        <v>44960</v>
      </c>
      <c r="B2031" s="2">
        <v>68.483699999999999</v>
      </c>
      <c r="C2031" s="2">
        <v>44.924709316646229</v>
      </c>
      <c r="D2031" s="2">
        <v>0.3332575313343682</v>
      </c>
      <c r="E2031" s="2">
        <v>-1.4781177084326549</v>
      </c>
      <c r="F2031" s="2">
        <v>70.35105999999999</v>
      </c>
      <c r="G2031" s="2">
        <v>71.023559999999989</v>
      </c>
      <c r="H2031" s="2">
        <v>70.667355000000015</v>
      </c>
      <c r="I2031" s="2">
        <v>66.651326000000012</v>
      </c>
      <c r="J2031" s="2">
        <v>57.657358999999978</v>
      </c>
      <c r="K2031" s="17" t="s">
        <v>47</v>
      </c>
      <c r="L2031" s="17" t="s">
        <v>48</v>
      </c>
      <c r="M2031" s="17" t="s">
        <v>52</v>
      </c>
    </row>
    <row r="2032" spans="1:13" ht="13.5" x14ac:dyDescent="0.25">
      <c r="A2032" s="3">
        <v>44963</v>
      </c>
      <c r="B2032" s="2">
        <v>68.367599999999996</v>
      </c>
      <c r="C2032" s="2">
        <v>44.210153059444757</v>
      </c>
      <c r="D2032" s="2">
        <v>0.682748749890564</v>
      </c>
      <c r="E2032" s="2">
        <v>-1.5707438196731509</v>
      </c>
      <c r="F2032" s="2">
        <v>69.67492</v>
      </c>
      <c r="G2032" s="2">
        <v>70.71450999999999</v>
      </c>
      <c r="H2032" s="2">
        <v>70.748605000000012</v>
      </c>
      <c r="I2032" s="2">
        <v>66.764498000000017</v>
      </c>
      <c r="J2032" s="2">
        <v>57.766567999999978</v>
      </c>
      <c r="K2032" s="17" t="s">
        <v>47</v>
      </c>
      <c r="L2032" s="17" t="s">
        <v>48</v>
      </c>
      <c r="M2032" s="17" t="s">
        <v>52</v>
      </c>
    </row>
    <row r="2033" spans="1:13" ht="13.5" x14ac:dyDescent="0.25">
      <c r="A2033" s="3">
        <v>44964</v>
      </c>
      <c r="B2033" s="2">
        <v>66.742599999999996</v>
      </c>
      <c r="C2033" s="2">
        <v>35.660564844732249</v>
      </c>
      <c r="D2033" s="2">
        <v>1.1981296333760127</v>
      </c>
      <c r="E2033" s="2">
        <v>-1.6280894657494542</v>
      </c>
      <c r="F2033" s="2">
        <v>68.68974</v>
      </c>
      <c r="G2033" s="2">
        <v>70.182019999999994</v>
      </c>
      <c r="H2033" s="2">
        <v>70.705080000000009</v>
      </c>
      <c r="I2033" s="2">
        <v>66.829790000000017</v>
      </c>
      <c r="J2033" s="2">
        <v>57.86771899999998</v>
      </c>
      <c r="K2033" s="17" t="s">
        <v>47</v>
      </c>
      <c r="L2033" s="17" t="s">
        <v>48</v>
      </c>
      <c r="M2033" s="17" t="s">
        <v>52</v>
      </c>
    </row>
    <row r="2034" spans="1:13" ht="13.5" x14ac:dyDescent="0.25">
      <c r="A2034" s="3">
        <v>44965</v>
      </c>
      <c r="B2034" s="2">
        <v>65.081299999999999</v>
      </c>
      <c r="C2034" s="2">
        <v>29.400756132862895</v>
      </c>
      <c r="D2034" s="2">
        <v>1.7563752870084812</v>
      </c>
      <c r="E2034" s="2">
        <v>-1.6208633346276771</v>
      </c>
      <c r="F2034" s="2">
        <v>67.510139999999993</v>
      </c>
      <c r="G2034" s="2">
        <v>69.493560000000002</v>
      </c>
      <c r="H2034" s="2">
        <v>70.513560000000012</v>
      </c>
      <c r="I2034" s="2">
        <v>66.854602000000014</v>
      </c>
      <c r="J2034" s="2">
        <v>57.96052999999997</v>
      </c>
      <c r="K2034" s="17" t="s">
        <v>47</v>
      </c>
      <c r="L2034" s="17" t="s">
        <v>48</v>
      </c>
      <c r="M2034" s="17" t="s">
        <v>52</v>
      </c>
    </row>
    <row r="2035" spans="1:13" ht="13.5" x14ac:dyDescent="0.25">
      <c r="A2035" s="3">
        <v>44966</v>
      </c>
      <c r="B2035" s="2">
        <v>64.080100000000002</v>
      </c>
      <c r="C2035" s="2">
        <v>26.393768097447293</v>
      </c>
      <c r="D2035" s="2">
        <v>2.2147515080936415</v>
      </c>
      <c r="E2035" s="2">
        <v>-1.5936292239086403</v>
      </c>
      <c r="F2035" s="2">
        <v>66.551059999999993</v>
      </c>
      <c r="G2035" s="2">
        <v>68.777519999999996</v>
      </c>
      <c r="H2035" s="2">
        <v>70.148285000000001</v>
      </c>
      <c r="I2035" s="2">
        <v>66.869546000000014</v>
      </c>
      <c r="J2035" s="2">
        <v>58.047361999999964</v>
      </c>
      <c r="K2035" s="17" t="s">
        <v>47</v>
      </c>
      <c r="L2035" s="17" t="s">
        <v>48</v>
      </c>
      <c r="M2035" s="17" t="s">
        <v>52</v>
      </c>
    </row>
    <row r="2036" spans="1:13" ht="13.5" x14ac:dyDescent="0.25">
      <c r="A2036" s="3">
        <v>44967</v>
      </c>
      <c r="B2036" s="2">
        <v>62.389800000000001</v>
      </c>
      <c r="C2036" s="2">
        <v>22.255342782883247</v>
      </c>
      <c r="D2036" s="2">
        <v>2.8335693279399123</v>
      </c>
      <c r="E2036" s="2">
        <v>-1.5871600383938906</v>
      </c>
      <c r="F2036" s="2">
        <v>65.332279999999997</v>
      </c>
      <c r="G2036" s="2">
        <v>67.841669999999993</v>
      </c>
      <c r="H2036" s="2">
        <v>69.664764999999989</v>
      </c>
      <c r="I2036" s="2">
        <v>66.861565999999996</v>
      </c>
      <c r="J2036" s="2">
        <v>58.125372999999975</v>
      </c>
      <c r="K2036" s="17" t="s">
        <v>47</v>
      </c>
      <c r="L2036" s="17" t="s">
        <v>48</v>
      </c>
      <c r="M2036" s="17" t="s">
        <v>52</v>
      </c>
    </row>
    <row r="2037" spans="1:13" ht="13.5" x14ac:dyDescent="0.25">
      <c r="A2037" s="3">
        <v>44970</v>
      </c>
      <c r="B2037" s="2">
        <v>66.133200000000002</v>
      </c>
      <c r="C2037" s="2">
        <v>43.415480349766909</v>
      </c>
      <c r="D2037" s="2">
        <v>3.1154673995808508</v>
      </c>
      <c r="E2037" s="2">
        <v>-1.6095006207643261</v>
      </c>
      <c r="F2037" s="2">
        <v>64.88539999999999</v>
      </c>
      <c r="G2037" s="2">
        <v>67.280159999999995</v>
      </c>
      <c r="H2037" s="2">
        <v>69.384009999999989</v>
      </c>
      <c r="I2037" s="2">
        <v>66.912494000000009</v>
      </c>
      <c r="J2037" s="2">
        <v>58.222100999999974</v>
      </c>
      <c r="K2037" s="17" t="s">
        <v>47</v>
      </c>
      <c r="L2037" s="17" t="s">
        <v>48</v>
      </c>
      <c r="M2037" s="17" t="s">
        <v>52</v>
      </c>
    </row>
    <row r="2038" spans="1:13" ht="13.5" x14ac:dyDescent="0.25">
      <c r="A2038" s="3">
        <v>44971</v>
      </c>
      <c r="B2038" s="2">
        <v>68.012200000000007</v>
      </c>
      <c r="C2038" s="2">
        <v>50.672849136892339</v>
      </c>
      <c r="D2038" s="2">
        <v>3.2133514454581444</v>
      </c>
      <c r="E2038" s="2">
        <v>-1.6187802393812407</v>
      </c>
      <c r="F2038" s="2">
        <v>65.139320000000012</v>
      </c>
      <c r="G2038" s="2">
        <v>66.914529999999999</v>
      </c>
      <c r="H2038" s="2">
        <v>69.223319999999987</v>
      </c>
      <c r="I2038" s="2">
        <v>66.995924000000002</v>
      </c>
      <c r="J2038" s="2">
        <v>58.32783749999998</v>
      </c>
      <c r="K2038" s="17" t="s">
        <v>47</v>
      </c>
      <c r="L2038" s="17" t="s">
        <v>48</v>
      </c>
      <c r="M2038" s="17" t="s">
        <v>53</v>
      </c>
    </row>
    <row r="2039" spans="1:13" ht="13.5" x14ac:dyDescent="0.25">
      <c r="A2039" s="3">
        <v>44972</v>
      </c>
      <c r="B2039" s="2">
        <v>66.742599999999996</v>
      </c>
      <c r="C2039" s="2">
        <v>46.347395056571614</v>
      </c>
      <c r="D2039" s="2">
        <v>3.2831027469807168</v>
      </c>
      <c r="E2039" s="2">
        <v>-1.628785837485816</v>
      </c>
      <c r="F2039" s="2">
        <v>65.471579999999989</v>
      </c>
      <c r="G2039" s="2">
        <v>66.490859999999998</v>
      </c>
      <c r="H2039" s="2">
        <v>69.009669999999986</v>
      </c>
      <c r="I2039" s="2">
        <v>67.061216000000016</v>
      </c>
      <c r="J2039" s="2">
        <v>58.426427999999966</v>
      </c>
      <c r="K2039" s="17" t="s">
        <v>47</v>
      </c>
      <c r="L2039" s="17" t="s">
        <v>48</v>
      </c>
      <c r="M2039" s="17" t="s">
        <v>53</v>
      </c>
    </row>
    <row r="2040" spans="1:13" ht="13.5" x14ac:dyDescent="0.25">
      <c r="A2040" s="3">
        <v>44973</v>
      </c>
      <c r="B2040" s="2">
        <v>66.742599999999996</v>
      </c>
      <c r="C2040" s="2">
        <v>46.347395056571614</v>
      </c>
      <c r="D2040" s="2">
        <v>3.0249568692906621</v>
      </c>
      <c r="E2040" s="2">
        <v>-1.6448124720923074</v>
      </c>
      <c r="F2040" s="2">
        <v>66.004080000000002</v>
      </c>
      <c r="G2040" s="2">
        <v>66.277569999999997</v>
      </c>
      <c r="H2040" s="2">
        <v>68.799284999999983</v>
      </c>
      <c r="I2040" s="2">
        <v>67.122156000000018</v>
      </c>
      <c r="J2040" s="2">
        <v>58.520375499999972</v>
      </c>
      <c r="K2040" s="17" t="s">
        <v>49</v>
      </c>
      <c r="L2040" s="17" t="s">
        <v>51</v>
      </c>
      <c r="M2040" s="17" t="s">
        <v>55</v>
      </c>
    </row>
    <row r="2041" spans="1:13" ht="13.5" x14ac:dyDescent="0.25">
      <c r="A2041" s="3">
        <v>44974</v>
      </c>
      <c r="B2041" s="2">
        <v>67.098100000000002</v>
      </c>
      <c r="C2041" s="2">
        <v>47.79454757279597</v>
      </c>
      <c r="D2041" s="2">
        <v>2.725929678857824</v>
      </c>
      <c r="E2041" s="2">
        <v>-1.6787312091944919</v>
      </c>
      <c r="F2041" s="2">
        <v>66.945739999999986</v>
      </c>
      <c r="G2041" s="2">
        <v>66.139010000000013</v>
      </c>
      <c r="H2041" s="2">
        <v>68.581284999999994</v>
      </c>
      <c r="I2041" s="2">
        <v>67.190206000000018</v>
      </c>
      <c r="J2041" s="2">
        <v>58.615737999999972</v>
      </c>
      <c r="K2041" s="17" t="s">
        <v>49</v>
      </c>
      <c r="L2041" s="17" t="s">
        <v>50</v>
      </c>
      <c r="M2041" s="17" t="s">
        <v>55</v>
      </c>
    </row>
    <row r="2042" spans="1:13" ht="13.5" x14ac:dyDescent="0.25">
      <c r="A2042" s="3">
        <v>44977</v>
      </c>
      <c r="B2042" s="2">
        <v>66.379900000000006</v>
      </c>
      <c r="C2042" s="2">
        <v>45.145277132270664</v>
      </c>
      <c r="D2042" s="2">
        <v>2.5117131657966638</v>
      </c>
      <c r="E2042" s="2">
        <v>-1.7389083303964386</v>
      </c>
      <c r="F2042" s="2">
        <v>66.995080000000002</v>
      </c>
      <c r="G2042" s="2">
        <v>65.940240000000003</v>
      </c>
      <c r="H2042" s="2">
        <v>68.327374999999989</v>
      </c>
      <c r="I2042" s="2">
        <v>67.248244000000014</v>
      </c>
      <c r="J2042" s="2">
        <v>58.706420999999985</v>
      </c>
      <c r="K2042" s="17" t="s">
        <v>49</v>
      </c>
      <c r="L2042" s="17" t="s">
        <v>51</v>
      </c>
      <c r="M2042" s="17" t="s">
        <v>55</v>
      </c>
    </row>
    <row r="2043" spans="1:13" ht="13.5" x14ac:dyDescent="0.25">
      <c r="A2043" s="3">
        <v>44978</v>
      </c>
      <c r="B2043" s="2">
        <v>66.017099999999999</v>
      </c>
      <c r="C2043" s="2">
        <v>43.823785583843801</v>
      </c>
      <c r="D2043" s="2">
        <v>2.1147821294576232</v>
      </c>
      <c r="E2043" s="2">
        <v>-1.8482112031867453</v>
      </c>
      <c r="F2043" s="2">
        <v>66.596060000000008</v>
      </c>
      <c r="G2043" s="2">
        <v>65.86769000000001</v>
      </c>
      <c r="H2043" s="2">
        <v>68.024854999999988</v>
      </c>
      <c r="I2043" s="2">
        <v>67.297430000000006</v>
      </c>
      <c r="J2043" s="2">
        <v>58.794927499999979</v>
      </c>
      <c r="K2043" s="17" t="s">
        <v>47</v>
      </c>
      <c r="L2043" s="17" t="s">
        <v>51</v>
      </c>
      <c r="M2043" s="17" t="s">
        <v>52</v>
      </c>
    </row>
    <row r="2044" spans="1:13" ht="13.5" x14ac:dyDescent="0.25">
      <c r="A2044" s="3">
        <v>44979</v>
      </c>
      <c r="B2044" s="2">
        <v>65.835800000000006</v>
      </c>
      <c r="C2044" s="2">
        <v>43.144129842431994</v>
      </c>
      <c r="D2044" s="2">
        <v>1.5458090140414669</v>
      </c>
      <c r="E2044" s="2">
        <v>-1.9782026330355951</v>
      </c>
      <c r="F2044" s="2">
        <v>66.414700000000011</v>
      </c>
      <c r="G2044" s="2">
        <v>65.94314</v>
      </c>
      <c r="H2044" s="2">
        <v>67.718350000000001</v>
      </c>
      <c r="I2044" s="2">
        <v>67.342843999999999</v>
      </c>
      <c r="J2044" s="2">
        <v>58.881801999999979</v>
      </c>
      <c r="K2044" s="17" t="s">
        <v>47</v>
      </c>
      <c r="L2044" s="17" t="s">
        <v>51</v>
      </c>
      <c r="M2044" s="17" t="s">
        <v>52</v>
      </c>
    </row>
    <row r="2045" spans="1:13" ht="13.5" x14ac:dyDescent="0.25">
      <c r="A2045" s="3">
        <v>44980</v>
      </c>
      <c r="B2045" s="2">
        <v>65.654399999999995</v>
      </c>
      <c r="C2045" s="2">
        <v>42.434997259874351</v>
      </c>
      <c r="D2045" s="2">
        <v>0.93322427673206221</v>
      </c>
      <c r="E2045" s="2">
        <v>-2.0784031743865299</v>
      </c>
      <c r="F2045" s="2">
        <v>66.197060000000008</v>
      </c>
      <c r="G2045" s="2">
        <v>66.100570000000005</v>
      </c>
      <c r="H2045" s="2">
        <v>67.439044999999993</v>
      </c>
      <c r="I2045" s="2">
        <v>67.382019999999997</v>
      </c>
      <c r="J2045" s="2">
        <v>58.961239999999989</v>
      </c>
      <c r="K2045" s="17" t="s">
        <v>47</v>
      </c>
      <c r="L2045" s="17" t="s">
        <v>48</v>
      </c>
      <c r="M2045" s="17" t="s">
        <v>52</v>
      </c>
    </row>
    <row r="2046" spans="1:13" ht="13.5" x14ac:dyDescent="0.25">
      <c r="A2046" s="3">
        <v>44981</v>
      </c>
      <c r="B2046" s="2">
        <v>65.654399999999995</v>
      </c>
      <c r="C2046" s="2">
        <v>42.434997259874351</v>
      </c>
      <c r="D2046" s="2">
        <v>0.16465704064368936</v>
      </c>
      <c r="E2046" s="2">
        <v>-2.1009699608374461</v>
      </c>
      <c r="F2046" s="2">
        <v>65.908320000000003</v>
      </c>
      <c r="G2046" s="2">
        <v>66.427029999999988</v>
      </c>
      <c r="H2046" s="2">
        <v>67.134349999999998</v>
      </c>
      <c r="I2046" s="2">
        <v>67.418293999999989</v>
      </c>
      <c r="J2046" s="2">
        <v>59.041222499999982</v>
      </c>
      <c r="K2046" s="17" t="s">
        <v>47</v>
      </c>
      <c r="L2046" s="17" t="s">
        <v>48</v>
      </c>
      <c r="M2046" s="17" t="s">
        <v>52</v>
      </c>
    </row>
    <row r="2047" spans="1:13" ht="13.5" x14ac:dyDescent="0.25">
      <c r="A2047" s="3">
        <v>44984</v>
      </c>
      <c r="B2047" s="2">
        <v>66.017099999999999</v>
      </c>
      <c r="C2047" s="2">
        <v>44.548480541173028</v>
      </c>
      <c r="D2047" s="2">
        <v>7.2464396521539243E-2</v>
      </c>
      <c r="E2047" s="2">
        <v>-2.0565489668969921</v>
      </c>
      <c r="F2047" s="2">
        <v>65.835760000000008</v>
      </c>
      <c r="G2047" s="2">
        <v>66.415419999999997</v>
      </c>
      <c r="H2047" s="2">
        <v>66.847790000000003</v>
      </c>
      <c r="I2047" s="2">
        <v>67.451663999999994</v>
      </c>
      <c r="J2047" s="2">
        <v>59.123199499999984</v>
      </c>
      <c r="K2047" s="17" t="s">
        <v>47</v>
      </c>
      <c r="L2047" s="17" t="s">
        <v>51</v>
      </c>
      <c r="M2047" s="17" t="s">
        <v>52</v>
      </c>
    </row>
    <row r="2048" spans="1:13" ht="13.5" x14ac:dyDescent="0.25">
      <c r="A2048" s="3">
        <v>44985</v>
      </c>
      <c r="B2048" s="2">
        <v>65.3279</v>
      </c>
      <c r="C2048" s="2">
        <v>41.435374248072542</v>
      </c>
      <c r="D2048" s="2">
        <v>0.3408597392005106</v>
      </c>
      <c r="E2048" s="2">
        <v>-1.9199850539505108</v>
      </c>
      <c r="F2048" s="2">
        <v>65.697919999999996</v>
      </c>
      <c r="G2048" s="2">
        <v>66.146990000000002</v>
      </c>
      <c r="H2048" s="2">
        <v>66.530760000000001</v>
      </c>
      <c r="I2048" s="2">
        <v>67.475604000000004</v>
      </c>
      <c r="J2048" s="2">
        <v>59.201730499999982</v>
      </c>
      <c r="K2048" s="17" t="s">
        <v>47</v>
      </c>
      <c r="L2048" s="17" t="s">
        <v>51</v>
      </c>
      <c r="M2048" s="17" t="s">
        <v>52</v>
      </c>
    </row>
    <row r="2049" spans="1:13" ht="13.5" x14ac:dyDescent="0.25">
      <c r="A2049" s="3">
        <v>44986</v>
      </c>
      <c r="B2049" s="2">
        <v>65.436800000000005</v>
      </c>
      <c r="C2049" s="2">
        <v>42.123598337715286</v>
      </c>
      <c r="D2049" s="2">
        <v>0.37445711891537314</v>
      </c>
      <c r="E2049" s="2">
        <v>-1.737926513578758</v>
      </c>
      <c r="F2049" s="2">
        <v>65.618120000000005</v>
      </c>
      <c r="G2049" s="2">
        <v>66.016409999999993</v>
      </c>
      <c r="H2049" s="2">
        <v>66.253635000000003</v>
      </c>
      <c r="I2049" s="2">
        <v>67.503172000000006</v>
      </c>
      <c r="J2049" s="2">
        <v>59.281168999999984</v>
      </c>
      <c r="K2049" s="17" t="s">
        <v>49</v>
      </c>
      <c r="L2049" s="17" t="s">
        <v>51</v>
      </c>
      <c r="M2049" s="17" t="s">
        <v>54</v>
      </c>
    </row>
    <row r="2050" spans="1:13" ht="13.5" x14ac:dyDescent="0.25">
      <c r="A2050" s="3">
        <v>44987</v>
      </c>
      <c r="B2050" s="2">
        <v>66.017099999999999</v>
      </c>
      <c r="C2050" s="2">
        <v>45.780074830293024</v>
      </c>
      <c r="D2050" s="2">
        <v>0.36840826121145653</v>
      </c>
      <c r="E2050" s="2">
        <v>-1.5396892777609039</v>
      </c>
      <c r="F2050" s="2">
        <v>65.690660000000008</v>
      </c>
      <c r="G2050" s="2">
        <v>65.943860000000015</v>
      </c>
      <c r="H2050" s="2">
        <v>66.110714999999999</v>
      </c>
      <c r="I2050" s="2">
        <v>67.542346000000009</v>
      </c>
      <c r="J2050" s="2">
        <v>59.362420499999978</v>
      </c>
      <c r="K2050" s="17" t="s">
        <v>49</v>
      </c>
      <c r="L2050" s="17" t="s">
        <v>50</v>
      </c>
      <c r="M2050" s="17" t="s">
        <v>55</v>
      </c>
    </row>
    <row r="2051" spans="1:13" ht="13.5" x14ac:dyDescent="0.25">
      <c r="A2051" s="3">
        <v>44988</v>
      </c>
      <c r="B2051" s="2">
        <v>66.336299999999994</v>
      </c>
      <c r="C2051" s="2">
        <v>47.736028951630828</v>
      </c>
      <c r="D2051" s="2">
        <v>0.3987864124552658</v>
      </c>
      <c r="E2051" s="2">
        <v>-1.303389650828223</v>
      </c>
      <c r="F2051" s="2">
        <v>65.827039999999997</v>
      </c>
      <c r="G2051" s="2">
        <v>65.867679999999993</v>
      </c>
      <c r="H2051" s="2">
        <v>66.003344999999996</v>
      </c>
      <c r="I2051" s="2">
        <v>67.578474</v>
      </c>
      <c r="J2051" s="2">
        <v>59.445086999999987</v>
      </c>
      <c r="K2051" s="17" t="s">
        <v>49</v>
      </c>
      <c r="L2051" s="17" t="s">
        <v>50</v>
      </c>
      <c r="M2051" s="17" t="s">
        <v>55</v>
      </c>
    </row>
    <row r="2052" spans="1:13" ht="13.5" x14ac:dyDescent="0.25">
      <c r="A2052" s="3">
        <v>44991</v>
      </c>
      <c r="B2052" s="2">
        <v>67.250399999999999</v>
      </c>
      <c r="C2052" s="2">
        <v>52.968470246243847</v>
      </c>
      <c r="D2052" s="2">
        <v>0.24852044647872162</v>
      </c>
      <c r="E2052" s="2">
        <v>-1.0262590135526271</v>
      </c>
      <c r="F2052" s="2">
        <v>66.073700000000002</v>
      </c>
      <c r="G2052" s="2">
        <v>65.954730000000012</v>
      </c>
      <c r="H2052" s="2">
        <v>65.947485</v>
      </c>
      <c r="I2052" s="2">
        <v>67.63506000000001</v>
      </c>
      <c r="J2052" s="2">
        <v>59.530328999999981</v>
      </c>
      <c r="K2052" s="17" t="s">
        <v>49</v>
      </c>
      <c r="L2052" s="17" t="s">
        <v>50</v>
      </c>
      <c r="M2052" s="17" t="s">
        <v>55</v>
      </c>
    </row>
    <row r="2053" spans="1:13" ht="13.5" x14ac:dyDescent="0.25">
      <c r="A2053" s="3">
        <v>44992</v>
      </c>
      <c r="B2053" s="2">
        <v>66.742599999999996</v>
      </c>
      <c r="C2053" s="2">
        <v>49.975237436600985</v>
      </c>
      <c r="D2053" s="2">
        <v>9.983776149445589E-2</v>
      </c>
      <c r="E2053" s="2">
        <v>-0.67530026869751092</v>
      </c>
      <c r="F2053" s="2">
        <v>66.356639999999999</v>
      </c>
      <c r="G2053" s="2">
        <v>66.027280000000005</v>
      </c>
      <c r="H2053" s="2">
        <v>65.947485</v>
      </c>
      <c r="I2053" s="2">
        <v>67.674960000000013</v>
      </c>
      <c r="J2053" s="2">
        <v>59.610311499999987</v>
      </c>
      <c r="K2053" s="17" t="s">
        <v>49</v>
      </c>
      <c r="L2053" s="17" t="s">
        <v>50</v>
      </c>
      <c r="M2053" s="17" t="s">
        <v>55</v>
      </c>
    </row>
    <row r="2054" spans="1:13" ht="13.5" x14ac:dyDescent="0.25">
      <c r="A2054" s="3">
        <v>44993</v>
      </c>
      <c r="B2054" s="2">
        <v>66.742599999999996</v>
      </c>
      <c r="C2054" s="2">
        <v>49.975237436600978</v>
      </c>
      <c r="D2054" s="2">
        <v>-5.3949387840717122E-2</v>
      </c>
      <c r="E2054" s="2">
        <v>-0.28418419342325374</v>
      </c>
      <c r="F2054" s="2">
        <v>66.617799999999988</v>
      </c>
      <c r="G2054" s="2">
        <v>66.117960000000011</v>
      </c>
      <c r="H2054" s="2">
        <v>66.030549999999991</v>
      </c>
      <c r="I2054" s="2">
        <v>67.725741999999997</v>
      </c>
      <c r="J2054" s="2">
        <v>59.690474999999985</v>
      </c>
      <c r="K2054" s="17" t="s">
        <v>49</v>
      </c>
      <c r="L2054" s="17" t="s">
        <v>51</v>
      </c>
      <c r="M2054" s="17" t="s">
        <v>55</v>
      </c>
    </row>
    <row r="2055" spans="1:13" ht="13.5" x14ac:dyDescent="0.25">
      <c r="A2055" s="3">
        <v>44994</v>
      </c>
      <c r="B2055" s="2">
        <v>67.1053</v>
      </c>
      <c r="C2055" s="2">
        <v>52.212227622099071</v>
      </c>
      <c r="D2055" s="2">
        <v>-0.23893134942422023</v>
      </c>
      <c r="E2055" s="2">
        <v>0.10675907348035618</v>
      </c>
      <c r="F2055" s="2">
        <v>66.835439999999991</v>
      </c>
      <c r="G2055" s="2">
        <v>66.263049999999993</v>
      </c>
      <c r="H2055" s="2">
        <v>66.181809999999999</v>
      </c>
      <c r="I2055" s="2">
        <v>67.783923999999999</v>
      </c>
      <c r="J2055" s="2">
        <v>59.772669999999991</v>
      </c>
      <c r="K2055" s="17" t="s">
        <v>49</v>
      </c>
      <c r="L2055" s="17" t="s">
        <v>51</v>
      </c>
      <c r="M2055" s="17" t="s">
        <v>55</v>
      </c>
    </row>
    <row r="2056" spans="1:13" ht="13.5" x14ac:dyDescent="0.25">
      <c r="A2056" s="3">
        <v>44995</v>
      </c>
      <c r="B2056" s="2">
        <v>66.742599999999996</v>
      </c>
      <c r="C2056" s="2">
        <v>49.813342714977807</v>
      </c>
      <c r="D2056" s="2">
        <v>-0.3708051785916382</v>
      </c>
      <c r="E2056" s="2">
        <v>0.45865669590717878</v>
      </c>
      <c r="F2056" s="2">
        <v>66.916699999999992</v>
      </c>
      <c r="G2056" s="2">
        <v>66.371870000000015</v>
      </c>
      <c r="H2056" s="2">
        <v>66.399449999999987</v>
      </c>
      <c r="I2056" s="2">
        <v>67.841962000000009</v>
      </c>
      <c r="J2056" s="2">
        <v>59.853051499999985</v>
      </c>
      <c r="K2056" s="17" t="s">
        <v>49</v>
      </c>
      <c r="L2056" s="17" t="s">
        <v>51</v>
      </c>
      <c r="M2056" s="17" t="s">
        <v>55</v>
      </c>
    </row>
    <row r="2057" spans="1:13" ht="13.5" x14ac:dyDescent="0.25">
      <c r="A2057" s="3">
        <v>44998</v>
      </c>
      <c r="B2057" s="2">
        <v>66.017099999999999</v>
      </c>
      <c r="C2057" s="2">
        <v>45.327223116043612</v>
      </c>
      <c r="D2057" s="2">
        <v>-0.37275982903800298</v>
      </c>
      <c r="E2057" s="2">
        <v>0.76571408074348313</v>
      </c>
      <c r="F2057" s="2">
        <v>66.67004</v>
      </c>
      <c r="G2057" s="2">
        <v>66.371870000000015</v>
      </c>
      <c r="H2057" s="2">
        <v>66.393644999999992</v>
      </c>
      <c r="I2057" s="2">
        <v>67.870980000000003</v>
      </c>
      <c r="J2057" s="2">
        <v>59.929950499999975</v>
      </c>
      <c r="K2057" s="17" t="s">
        <v>47</v>
      </c>
      <c r="L2057" s="17" t="s">
        <v>51</v>
      </c>
      <c r="M2057" s="17" t="s">
        <v>52</v>
      </c>
    </row>
    <row r="2058" spans="1:13" ht="13.5" x14ac:dyDescent="0.25">
      <c r="A2058" s="3">
        <v>44999</v>
      </c>
      <c r="B2058" s="2">
        <v>66.452399999999997</v>
      </c>
      <c r="C2058" s="2">
        <v>48.333769265533164</v>
      </c>
      <c r="D2058" s="2">
        <v>-0.5083184887434129</v>
      </c>
      <c r="E2058" s="2">
        <v>1.0539489031424729</v>
      </c>
      <c r="F2058" s="2">
        <v>66.611999999999995</v>
      </c>
      <c r="G2058" s="2">
        <v>66.484319999999997</v>
      </c>
      <c r="H2058" s="2">
        <v>66.315654999999992</v>
      </c>
      <c r="I2058" s="2">
        <v>67.902899999999988</v>
      </c>
      <c r="J2058" s="2">
        <v>60.009025999999984</v>
      </c>
      <c r="K2058" s="17" t="s">
        <v>47</v>
      </c>
      <c r="L2058" s="17" t="s">
        <v>51</v>
      </c>
      <c r="M2058" s="17" t="s">
        <v>52</v>
      </c>
    </row>
    <row r="2059" spans="1:13" ht="13.5" x14ac:dyDescent="0.25">
      <c r="A2059" s="3">
        <v>45000</v>
      </c>
      <c r="B2059" s="2">
        <v>66.517700000000005</v>
      </c>
      <c r="C2059" s="2">
        <v>48.788727475846223</v>
      </c>
      <c r="D2059" s="2">
        <v>-0.6096306182705149</v>
      </c>
      <c r="E2059" s="2">
        <v>1.3451001825475488</v>
      </c>
      <c r="F2059" s="2">
        <v>66.567019999999985</v>
      </c>
      <c r="G2059" s="2">
        <v>66.592410000000001</v>
      </c>
      <c r="H2059" s="2">
        <v>66.304410000000004</v>
      </c>
      <c r="I2059" s="2">
        <v>67.936851999999988</v>
      </c>
      <c r="J2059" s="2">
        <v>60.088463999999988</v>
      </c>
      <c r="K2059" s="17" t="s">
        <v>49</v>
      </c>
      <c r="L2059" s="17" t="s">
        <v>51</v>
      </c>
      <c r="M2059" s="17" t="s">
        <v>54</v>
      </c>
    </row>
    <row r="2060" spans="1:13" ht="13.5" x14ac:dyDescent="0.25">
      <c r="A2060" s="3">
        <v>45001</v>
      </c>
      <c r="B2060" s="2">
        <v>66.017099999999999</v>
      </c>
      <c r="C2060" s="2">
        <v>45.482225531066511</v>
      </c>
      <c r="D2060" s="2">
        <v>-0.56801840501374556</v>
      </c>
      <c r="E2060" s="2">
        <v>1.5631610826199944</v>
      </c>
      <c r="F2060" s="2">
        <v>66.349379999999996</v>
      </c>
      <c r="G2060" s="2">
        <v>66.592410000000001</v>
      </c>
      <c r="H2060" s="2">
        <v>66.268135000000015</v>
      </c>
      <c r="I2060" s="2">
        <v>67.960065999999998</v>
      </c>
      <c r="J2060" s="2">
        <v>60.166088499999979</v>
      </c>
      <c r="K2060" s="17" t="s">
        <v>47</v>
      </c>
      <c r="L2060" s="17" t="s">
        <v>51</v>
      </c>
      <c r="M2060" s="17" t="s">
        <v>52</v>
      </c>
    </row>
    <row r="2061" spans="1:13" ht="13.5" x14ac:dyDescent="0.25">
      <c r="A2061" s="3">
        <v>45002</v>
      </c>
      <c r="B2061" s="2">
        <v>66.379900000000006</v>
      </c>
      <c r="C2061" s="2">
        <v>48.22104669508942</v>
      </c>
      <c r="D2061" s="2">
        <v>-0.5067094811799393</v>
      </c>
      <c r="E2061" s="2">
        <v>1.677954481608088</v>
      </c>
      <c r="F2061" s="2">
        <v>66.276839999999993</v>
      </c>
      <c r="G2061" s="2">
        <v>66.596770000000006</v>
      </c>
      <c r="H2061" s="2">
        <v>66.232225</v>
      </c>
      <c r="I2061" s="2">
        <v>67.987634000000014</v>
      </c>
      <c r="J2061" s="2">
        <v>60.24773949999998</v>
      </c>
      <c r="K2061" s="17" t="s">
        <v>49</v>
      </c>
      <c r="L2061" s="17" t="s">
        <v>50</v>
      </c>
      <c r="M2061" s="17" t="s">
        <v>54</v>
      </c>
    </row>
    <row r="2062" spans="1:13" ht="13.5" x14ac:dyDescent="0.25">
      <c r="A2062" s="3">
        <v>45006</v>
      </c>
      <c r="B2062" s="2">
        <v>65.364199999999997</v>
      </c>
      <c r="C2062" s="2">
        <v>41.878045181451803</v>
      </c>
      <c r="D2062" s="2">
        <v>-0.23753001685226138</v>
      </c>
      <c r="E2062" s="2">
        <v>1.6883961644559391</v>
      </c>
      <c r="F2062" s="2">
        <v>66.146259999999998</v>
      </c>
      <c r="G2062" s="2">
        <v>66.408150000000006</v>
      </c>
      <c r="H2062" s="2">
        <v>66.181440000000009</v>
      </c>
      <c r="I2062" s="2">
        <v>67.960065999999998</v>
      </c>
      <c r="J2062" s="2">
        <v>60.323550499999968</v>
      </c>
      <c r="K2062" s="17" t="s">
        <v>49</v>
      </c>
      <c r="L2062" s="17" t="s">
        <v>50</v>
      </c>
      <c r="M2062" s="17" t="s">
        <v>54</v>
      </c>
    </row>
    <row r="2063" spans="1:13" ht="13.5" x14ac:dyDescent="0.25">
      <c r="A2063" s="3">
        <v>45007</v>
      </c>
      <c r="B2063" s="2">
        <v>65.298900000000003</v>
      </c>
      <c r="C2063" s="2">
        <v>41.500090578488049</v>
      </c>
      <c r="D2063" s="2">
        <v>-7.5718413554483277E-2</v>
      </c>
      <c r="E2063" s="2">
        <v>1.5863418317857918</v>
      </c>
      <c r="F2063" s="2">
        <v>65.915559999999999</v>
      </c>
      <c r="G2063" s="2">
        <v>66.263779999999997</v>
      </c>
      <c r="H2063" s="2">
        <v>66.145530000000008</v>
      </c>
      <c r="I2063" s="2">
        <v>67.913781999999998</v>
      </c>
      <c r="J2063" s="2">
        <v>60.399397499999971</v>
      </c>
      <c r="K2063" s="17" t="s">
        <v>49</v>
      </c>
      <c r="L2063" s="17" t="s">
        <v>50</v>
      </c>
      <c r="M2063" s="17" t="s">
        <v>54</v>
      </c>
    </row>
    <row r="2064" spans="1:13" ht="13.5" x14ac:dyDescent="0.25">
      <c r="A2064" s="3">
        <v>45008</v>
      </c>
      <c r="B2064" s="2">
        <v>66.0244</v>
      </c>
      <c r="C2064" s="2">
        <v>47.201517914435357</v>
      </c>
      <c r="D2064" s="2">
        <v>1.4631627930171476E-2</v>
      </c>
      <c r="E2064" s="2">
        <v>1.4273229488072166</v>
      </c>
      <c r="F2064" s="2">
        <v>65.816900000000004</v>
      </c>
      <c r="G2064" s="2">
        <v>66.191959999999995</v>
      </c>
      <c r="H2064" s="2">
        <v>66.154960000000003</v>
      </c>
      <c r="I2064" s="2">
        <v>67.856035999999989</v>
      </c>
      <c r="J2064" s="2">
        <v>60.477420999999964</v>
      </c>
      <c r="K2064" s="17" t="s">
        <v>49</v>
      </c>
      <c r="L2064" s="17" t="s">
        <v>50</v>
      </c>
      <c r="M2064" s="17" t="s">
        <v>54</v>
      </c>
    </row>
    <row r="2065" spans="1:13" ht="13.5" x14ac:dyDescent="0.25">
      <c r="A2065" s="3">
        <v>45009</v>
      </c>
      <c r="B2065" s="2">
        <v>66.031599999999997</v>
      </c>
      <c r="C2065" s="2">
        <v>47.256456499109397</v>
      </c>
      <c r="D2065" s="2">
        <v>0.14870323732206714</v>
      </c>
      <c r="E2065" s="2">
        <v>1.2429340601873495</v>
      </c>
      <c r="F2065" s="2">
        <v>65.819800000000015</v>
      </c>
      <c r="G2065" s="2">
        <v>66.084590000000006</v>
      </c>
      <c r="H2065" s="2">
        <v>66.173820000000006</v>
      </c>
      <c r="I2065" s="2">
        <v>67.748955999999993</v>
      </c>
      <c r="J2065" s="2">
        <v>60.555299499999975</v>
      </c>
      <c r="K2065" s="17" t="s">
        <v>49</v>
      </c>
      <c r="L2065" s="17" t="s">
        <v>50</v>
      </c>
      <c r="M2065" s="17" t="s">
        <v>55</v>
      </c>
    </row>
    <row r="2066" spans="1:13" ht="13.5" x14ac:dyDescent="0.25">
      <c r="A2066" s="3">
        <v>45012</v>
      </c>
      <c r="B2066" s="2">
        <v>67.468100000000007</v>
      </c>
      <c r="C2066" s="2">
        <v>56.89373195404324</v>
      </c>
      <c r="D2066" s="2">
        <v>0.1020789627735752</v>
      </c>
      <c r="E2066" s="2">
        <v>1.1151462173263762</v>
      </c>
      <c r="F2066" s="2">
        <v>66.037440000000004</v>
      </c>
      <c r="G2066" s="2">
        <v>66.157139999999998</v>
      </c>
      <c r="H2066" s="2">
        <v>66.264505000000014</v>
      </c>
      <c r="I2066" s="2">
        <v>67.657113999999979</v>
      </c>
      <c r="J2066" s="2">
        <v>60.638727999999972</v>
      </c>
      <c r="K2066" s="17" t="s">
        <v>47</v>
      </c>
      <c r="L2066" s="17" t="s">
        <v>51</v>
      </c>
      <c r="M2066" s="17" t="s">
        <v>53</v>
      </c>
    </row>
    <row r="2067" spans="1:13" ht="13.5" x14ac:dyDescent="0.25">
      <c r="A2067" s="3">
        <v>45013</v>
      </c>
      <c r="B2067" s="2">
        <v>67.823499999999996</v>
      </c>
      <c r="C2067" s="2">
        <v>58.89487185427749</v>
      </c>
      <c r="D2067" s="2">
        <v>-8.1822437089456912E-2</v>
      </c>
      <c r="E2067" s="2">
        <v>1.0068255237580981</v>
      </c>
      <c r="F2067" s="2">
        <v>66.529300000000006</v>
      </c>
      <c r="G2067" s="2">
        <v>66.337779999999995</v>
      </c>
      <c r="H2067" s="2">
        <v>66.354825000000005</v>
      </c>
      <c r="I2067" s="2">
        <v>67.578617999999992</v>
      </c>
      <c r="J2067" s="2">
        <v>60.723933499999966</v>
      </c>
      <c r="K2067" s="17" t="s">
        <v>49</v>
      </c>
      <c r="L2067" s="17" t="s">
        <v>51</v>
      </c>
      <c r="M2067" s="17" t="s">
        <v>55</v>
      </c>
    </row>
    <row r="2068" spans="1:13" ht="13.5" x14ac:dyDescent="0.25">
      <c r="A2068" s="3">
        <v>45014</v>
      </c>
      <c r="B2068" s="2">
        <v>67.330200000000005</v>
      </c>
      <c r="C2068" s="2">
        <v>55.073180914547365</v>
      </c>
      <c r="D2068" s="2">
        <v>-0.14204806447970952</v>
      </c>
      <c r="E2068" s="2">
        <v>0.8705940985289734</v>
      </c>
      <c r="F2068" s="2">
        <v>66.935559999999981</v>
      </c>
      <c r="G2068" s="2">
        <v>66.425560000000004</v>
      </c>
      <c r="H2068" s="2">
        <v>66.454940000000008</v>
      </c>
      <c r="I2068" s="2">
        <v>67.50070199999999</v>
      </c>
      <c r="J2068" s="2">
        <v>60.807724499999956</v>
      </c>
      <c r="K2068" s="17" t="s">
        <v>49</v>
      </c>
      <c r="L2068" s="17" t="s">
        <v>50</v>
      </c>
      <c r="M2068" s="17" t="s">
        <v>55</v>
      </c>
    </row>
    <row r="2069" spans="1:13" ht="13.5" x14ac:dyDescent="0.25">
      <c r="A2069" s="3">
        <v>45015</v>
      </c>
      <c r="B2069" s="2">
        <v>67.250399999999999</v>
      </c>
      <c r="C2069" s="2">
        <v>54.457560905856397</v>
      </c>
      <c r="D2069" s="2">
        <v>-0.18166075756917621</v>
      </c>
      <c r="E2069" s="2">
        <v>0.69680148235969841</v>
      </c>
      <c r="F2069" s="2">
        <v>67.180760000000006</v>
      </c>
      <c r="G2069" s="2">
        <v>66.498829999999998</v>
      </c>
      <c r="H2069" s="2">
        <v>66.54562</v>
      </c>
      <c r="I2069" s="2">
        <v>67.425397999999973</v>
      </c>
      <c r="J2069" s="2">
        <v>60.886436999999972</v>
      </c>
      <c r="K2069" s="17" t="s">
        <v>49</v>
      </c>
      <c r="L2069" s="17" t="s">
        <v>51</v>
      </c>
      <c r="M2069" s="17" t="s">
        <v>55</v>
      </c>
    </row>
    <row r="2070" spans="1:13" ht="13.5" x14ac:dyDescent="0.25">
      <c r="A2070" s="3">
        <v>45016</v>
      </c>
      <c r="B2070" s="2">
        <v>67.468100000000007</v>
      </c>
      <c r="C2070" s="2">
        <v>55.905651448865008</v>
      </c>
      <c r="D2070" s="2">
        <v>-0.31211730335073185</v>
      </c>
      <c r="E2070" s="2">
        <v>0.56545160392487814</v>
      </c>
      <c r="F2070" s="2">
        <v>67.468060000000008</v>
      </c>
      <c r="G2070" s="2">
        <v>66.643930000000012</v>
      </c>
      <c r="H2070" s="2">
        <v>66.618169999999992</v>
      </c>
      <c r="I2070" s="2">
        <v>67.355753999999976</v>
      </c>
      <c r="J2070" s="2">
        <v>60.957532499999971</v>
      </c>
      <c r="K2070" s="17" t="s">
        <v>49</v>
      </c>
      <c r="L2070" s="17" t="s">
        <v>51</v>
      </c>
      <c r="M2070" s="17" t="s">
        <v>55</v>
      </c>
    </row>
    <row r="2071" spans="1:13" ht="13.5" x14ac:dyDescent="0.25">
      <c r="A2071" s="3">
        <v>45019</v>
      </c>
      <c r="B2071" s="2">
        <v>67.830799999999996</v>
      </c>
      <c r="C2071" s="2">
        <v>58.285453152851645</v>
      </c>
      <c r="D2071" s="2">
        <v>-0.39835685000750232</v>
      </c>
      <c r="E2071" s="2">
        <v>0.47309477045199677</v>
      </c>
      <c r="F2071" s="2">
        <v>67.540600000000012</v>
      </c>
      <c r="G2071" s="2">
        <v>66.789020000000008</v>
      </c>
      <c r="H2071" s="2">
        <v>66.692895000000007</v>
      </c>
      <c r="I2071" s="2">
        <v>67.283207999999988</v>
      </c>
      <c r="J2071" s="2">
        <v>61.024637999999968</v>
      </c>
      <c r="K2071" s="17" t="s">
        <v>49</v>
      </c>
      <c r="L2071" s="17" t="s">
        <v>51</v>
      </c>
      <c r="M2071" s="17" t="s">
        <v>55</v>
      </c>
    </row>
    <row r="2072" spans="1:13" ht="13.5" x14ac:dyDescent="0.25">
      <c r="A2072" s="3">
        <v>45020</v>
      </c>
      <c r="B2072" s="2">
        <v>69.644400000000005</v>
      </c>
      <c r="C2072" s="2">
        <v>67.67886021479427</v>
      </c>
      <c r="D2072" s="2">
        <v>-0.76852051932539212</v>
      </c>
      <c r="E2072" s="2">
        <v>0.40366910453229521</v>
      </c>
      <c r="F2072" s="2">
        <v>67.904780000000002</v>
      </c>
      <c r="G2072" s="2">
        <v>67.217040000000011</v>
      </c>
      <c r="H2072" s="2">
        <v>66.812595000000002</v>
      </c>
      <c r="I2072" s="2">
        <v>67.246933999999996</v>
      </c>
      <c r="J2072" s="2">
        <v>61.104075999999957</v>
      </c>
      <c r="K2072" s="17" t="s">
        <v>49</v>
      </c>
      <c r="L2072" s="17" t="s">
        <v>50</v>
      </c>
      <c r="M2072" s="17" t="s">
        <v>55</v>
      </c>
    </row>
    <row r="2073" spans="1:13" ht="13.5" x14ac:dyDescent="0.25">
      <c r="A2073" s="3">
        <v>45021</v>
      </c>
      <c r="B2073" s="2">
        <v>69.644400000000005</v>
      </c>
      <c r="C2073" s="2">
        <v>67.67886021479427</v>
      </c>
      <c r="D2073" s="2">
        <v>-1.1086000833855536</v>
      </c>
      <c r="E2073" s="2">
        <v>0.35642940394306538</v>
      </c>
      <c r="F2073" s="2">
        <v>68.367620000000016</v>
      </c>
      <c r="G2073" s="2">
        <v>67.651589999999999</v>
      </c>
      <c r="H2073" s="2">
        <v>66.957684999999998</v>
      </c>
      <c r="I2073" s="2">
        <v>67.198471999999995</v>
      </c>
      <c r="J2073" s="2">
        <v>61.183876499999954</v>
      </c>
      <c r="K2073" s="17" t="s">
        <v>49</v>
      </c>
      <c r="L2073" s="17" t="s">
        <v>50</v>
      </c>
      <c r="M2073" s="17" t="s">
        <v>55</v>
      </c>
    </row>
    <row r="2074" spans="1:13" ht="13.5" x14ac:dyDescent="0.25">
      <c r="A2074" s="3">
        <v>45022</v>
      </c>
      <c r="B2074" s="2">
        <v>68.918999999999997</v>
      </c>
      <c r="C2074" s="2">
        <v>61.277903078692383</v>
      </c>
      <c r="D2074" s="2">
        <v>-1.2465832166704729</v>
      </c>
      <c r="E2074" s="2">
        <v>0.32818200916691559</v>
      </c>
      <c r="F2074" s="2">
        <v>68.701340000000002</v>
      </c>
      <c r="G2074" s="2">
        <v>67.941050000000004</v>
      </c>
      <c r="H2074" s="2">
        <v>67.066504999999992</v>
      </c>
      <c r="I2074" s="2">
        <v>67.137533999999988</v>
      </c>
      <c r="J2074" s="2">
        <v>61.266216499999956</v>
      </c>
      <c r="K2074" s="17" t="s">
        <v>49</v>
      </c>
      <c r="L2074" s="17" t="s">
        <v>50</v>
      </c>
      <c r="M2074" s="17" t="s">
        <v>55</v>
      </c>
    </row>
    <row r="2075" spans="1:13" ht="13.5" x14ac:dyDescent="0.25">
      <c r="A2075" s="3">
        <v>45023</v>
      </c>
      <c r="B2075" s="2">
        <v>69.499300000000005</v>
      </c>
      <c r="C2075" s="2">
        <v>64.195275803114967</v>
      </c>
      <c r="D2075" s="2">
        <v>-1.4153479710484476</v>
      </c>
      <c r="E2075" s="2">
        <v>0.3366368187651968</v>
      </c>
      <c r="F2075" s="2">
        <v>69.107579999999999</v>
      </c>
      <c r="G2075" s="2">
        <v>68.287820000000011</v>
      </c>
      <c r="H2075" s="2">
        <v>67.186205000000001</v>
      </c>
      <c r="I2075" s="2">
        <v>67.102709999999988</v>
      </c>
      <c r="J2075" s="2">
        <v>61.35798749999995</v>
      </c>
      <c r="K2075" s="17" t="s">
        <v>49</v>
      </c>
      <c r="L2075" s="17" t="s">
        <v>50</v>
      </c>
      <c r="M2075" s="17" t="s">
        <v>55</v>
      </c>
    </row>
    <row r="2076" spans="1:13" ht="13.5" x14ac:dyDescent="0.25">
      <c r="A2076" s="3">
        <v>45026</v>
      </c>
      <c r="B2076" s="2">
        <v>69.499300000000005</v>
      </c>
      <c r="C2076" s="2">
        <v>64.195275803114967</v>
      </c>
      <c r="D2076" s="2">
        <v>-1.3499596963183791</v>
      </c>
      <c r="E2076" s="2">
        <v>0.30384150588699899</v>
      </c>
      <c r="F2076" s="2">
        <v>69.441280000000006</v>
      </c>
      <c r="G2076" s="2">
        <v>68.490939999999995</v>
      </c>
      <c r="H2076" s="2">
        <v>67.324039999999997</v>
      </c>
      <c r="I2076" s="2">
        <v>67.057729999999978</v>
      </c>
      <c r="J2076" s="2">
        <v>61.447944499999949</v>
      </c>
      <c r="K2076" s="17" t="s">
        <v>49</v>
      </c>
      <c r="L2076" s="17" t="s">
        <v>51</v>
      </c>
      <c r="M2076" s="17" t="s">
        <v>55</v>
      </c>
    </row>
    <row r="2077" spans="1:13" ht="13.5" x14ac:dyDescent="0.25">
      <c r="A2077" s="3">
        <v>45027</v>
      </c>
      <c r="B2077" s="2">
        <v>69.281700000000001</v>
      </c>
      <c r="C2077" s="2">
        <v>62.158654224490434</v>
      </c>
      <c r="D2077" s="2">
        <v>-1.2356975472128369</v>
      </c>
      <c r="E2077" s="2">
        <v>0.28395768476783784</v>
      </c>
      <c r="F2077" s="2">
        <v>69.368740000000003</v>
      </c>
      <c r="G2077" s="2">
        <v>68.63676000000001</v>
      </c>
      <c r="H2077" s="2">
        <v>67.487269999999995</v>
      </c>
      <c r="I2077" s="2">
        <v>67.008397999999985</v>
      </c>
      <c r="J2077" s="2">
        <v>61.538191999999945</v>
      </c>
      <c r="K2077" s="17" t="s">
        <v>47</v>
      </c>
      <c r="L2077" s="17" t="s">
        <v>51</v>
      </c>
      <c r="M2077" s="17" t="s">
        <v>52</v>
      </c>
    </row>
    <row r="2078" spans="1:13" ht="13.5" x14ac:dyDescent="0.25">
      <c r="A2078" s="3">
        <v>45028</v>
      </c>
      <c r="B2078" s="2">
        <v>69.209199999999996</v>
      </c>
      <c r="C2078" s="2">
        <v>61.459042847768828</v>
      </c>
      <c r="D2078" s="2">
        <v>-1.2192334982302953</v>
      </c>
      <c r="E2078" s="2">
        <v>0.26060407546567876</v>
      </c>
      <c r="F2078" s="2">
        <v>69.281700000000001</v>
      </c>
      <c r="G2078" s="2">
        <v>68.824660000000009</v>
      </c>
      <c r="H2078" s="2">
        <v>67.625110000000006</v>
      </c>
      <c r="I2078" s="2">
        <v>66.95921199999998</v>
      </c>
      <c r="J2078" s="2">
        <v>61.626698499999939</v>
      </c>
      <c r="K2078" s="17" t="s">
        <v>47</v>
      </c>
      <c r="L2078" s="17" t="s">
        <v>51</v>
      </c>
      <c r="M2078" s="17" t="s">
        <v>52</v>
      </c>
    </row>
    <row r="2079" spans="1:13" ht="13.5" x14ac:dyDescent="0.25">
      <c r="A2079" s="3">
        <v>45029</v>
      </c>
      <c r="B2079" s="2">
        <v>68.411199999999994</v>
      </c>
      <c r="C2079" s="2">
        <v>54.224657390110394</v>
      </c>
      <c r="D2079" s="2">
        <v>-1.167018833093195</v>
      </c>
      <c r="E2079" s="2">
        <v>0.25048952528182999</v>
      </c>
      <c r="F2079" s="2">
        <v>69.180140000000009</v>
      </c>
      <c r="G2079" s="2">
        <v>68.940740000000005</v>
      </c>
      <c r="H2079" s="2">
        <v>67.719785000000002</v>
      </c>
      <c r="I2079" s="2">
        <v>66.907849999999982</v>
      </c>
      <c r="J2079" s="2">
        <v>61.714842499999939</v>
      </c>
      <c r="K2079" s="17" t="s">
        <v>47</v>
      </c>
      <c r="L2079" s="17" t="s">
        <v>51</v>
      </c>
      <c r="M2079" s="17" t="s">
        <v>52</v>
      </c>
    </row>
    <row r="2080" spans="1:13" ht="13.5" x14ac:dyDescent="0.25">
      <c r="A2080" s="3">
        <v>45030</v>
      </c>
      <c r="B2080" s="2">
        <v>66.452399999999997</v>
      </c>
      <c r="C2080" s="2">
        <v>41.356157561236316</v>
      </c>
      <c r="D2080" s="2">
        <v>-0.94745043353458414</v>
      </c>
      <c r="E2080" s="2">
        <v>0.24230975888483322</v>
      </c>
      <c r="F2080" s="2">
        <v>68.570760000000007</v>
      </c>
      <c r="G2080" s="2">
        <v>68.839169999999996</v>
      </c>
      <c r="H2080" s="2">
        <v>67.741549999999989</v>
      </c>
      <c r="I2080" s="2">
        <v>66.859387999999996</v>
      </c>
      <c r="J2080" s="2">
        <v>61.793917999999941</v>
      </c>
      <c r="K2080" s="17" t="s">
        <v>47</v>
      </c>
      <c r="L2080" s="17" t="s">
        <v>48</v>
      </c>
      <c r="M2080" s="17" t="s">
        <v>52</v>
      </c>
    </row>
    <row r="2081" spans="1:13" ht="13.5" x14ac:dyDescent="0.25">
      <c r="A2081" s="3">
        <v>45033</v>
      </c>
      <c r="B2081" s="2">
        <v>65.045000000000002</v>
      </c>
      <c r="C2081" s="2">
        <v>34.940110843590418</v>
      </c>
      <c r="D2081" s="2">
        <v>-0.59299997309938135</v>
      </c>
      <c r="E2081" s="2">
        <v>0.25122421564369152</v>
      </c>
      <c r="F2081" s="2">
        <v>67.679900000000004</v>
      </c>
      <c r="G2081" s="2">
        <v>68.560590000000005</v>
      </c>
      <c r="H2081" s="2">
        <v>67.674805000000006</v>
      </c>
      <c r="I2081" s="2">
        <v>66.790613999999991</v>
      </c>
      <c r="J2081" s="2">
        <v>61.86523099999993</v>
      </c>
      <c r="K2081" s="17" t="s">
        <v>47</v>
      </c>
      <c r="L2081" s="17" t="s">
        <v>48</v>
      </c>
      <c r="M2081" s="17" t="s">
        <v>52</v>
      </c>
    </row>
    <row r="2082" spans="1:13" ht="13.5" x14ac:dyDescent="0.25">
      <c r="A2082" s="3">
        <v>45034</v>
      </c>
      <c r="B2082" s="2">
        <v>65.291700000000006</v>
      </c>
      <c r="C2082" s="2">
        <v>36.791257276002817</v>
      </c>
      <c r="D2082" s="2">
        <v>-1.6050467366966359E-2</v>
      </c>
      <c r="E2082" s="2">
        <v>0.26066620436098131</v>
      </c>
      <c r="F2082" s="2">
        <v>66.881900000000002</v>
      </c>
      <c r="G2082" s="2">
        <v>68.125320000000002</v>
      </c>
      <c r="H2082" s="2">
        <v>67.671180000000007</v>
      </c>
      <c r="I2082" s="2">
        <v>66.729095999999998</v>
      </c>
      <c r="J2082" s="2">
        <v>61.937777499999932</v>
      </c>
      <c r="K2082" s="17" t="s">
        <v>47</v>
      </c>
      <c r="L2082" s="17" t="s">
        <v>48</v>
      </c>
      <c r="M2082" s="17" t="s">
        <v>52</v>
      </c>
    </row>
    <row r="2083" spans="1:13" ht="13.5" x14ac:dyDescent="0.25">
      <c r="A2083" s="3">
        <v>45035</v>
      </c>
      <c r="B2083" s="2">
        <v>65.618099999999998</v>
      </c>
      <c r="C2083" s="2">
        <v>39.253955206154373</v>
      </c>
      <c r="D2083" s="2">
        <v>0.46158405099737365</v>
      </c>
      <c r="E2083" s="2">
        <v>0.27043717163943287</v>
      </c>
      <c r="F2083" s="2">
        <v>66.163679999999999</v>
      </c>
      <c r="G2083" s="2">
        <v>67.72269</v>
      </c>
      <c r="H2083" s="2">
        <v>67.687139999999985</v>
      </c>
      <c r="I2083" s="2">
        <v>66.706606000000008</v>
      </c>
      <c r="J2083" s="2">
        <v>62.011991999999935</v>
      </c>
      <c r="K2083" s="17" t="s">
        <v>47</v>
      </c>
      <c r="L2083" s="17" t="s">
        <v>48</v>
      </c>
      <c r="M2083" s="17" t="s">
        <v>52</v>
      </c>
    </row>
    <row r="2084" spans="1:13" ht="13.5" x14ac:dyDescent="0.25">
      <c r="A2084" s="3">
        <v>45036</v>
      </c>
      <c r="B2084" s="2">
        <v>66.4161</v>
      </c>
      <c r="C2084" s="2">
        <v>44.905647414632178</v>
      </c>
      <c r="D2084" s="2">
        <v>0.70571156195522633</v>
      </c>
      <c r="E2084" s="2">
        <v>0.28053349432592267</v>
      </c>
      <c r="F2084" s="2">
        <v>65.764660000000006</v>
      </c>
      <c r="G2084" s="2">
        <v>67.472400000000022</v>
      </c>
      <c r="H2084" s="2">
        <v>67.706724999999992</v>
      </c>
      <c r="I2084" s="2">
        <v>66.733302000000009</v>
      </c>
      <c r="J2084" s="2">
        <v>62.090160499999939</v>
      </c>
      <c r="K2084" s="17" t="s">
        <v>47</v>
      </c>
      <c r="L2084" s="17" t="s">
        <v>48</v>
      </c>
      <c r="M2084" s="17" t="s">
        <v>52</v>
      </c>
    </row>
    <row r="2085" spans="1:13" ht="13.5" x14ac:dyDescent="0.25">
      <c r="A2085" s="3">
        <v>45040</v>
      </c>
      <c r="B2085" s="2">
        <v>66.089699999999993</v>
      </c>
      <c r="C2085" s="2">
        <v>43.137777894479157</v>
      </c>
      <c r="D2085" s="2">
        <v>1.0309150356463448</v>
      </c>
      <c r="E2085" s="2">
        <v>0.2889602416758778</v>
      </c>
      <c r="F2085" s="2">
        <v>65.692120000000003</v>
      </c>
      <c r="G2085" s="2">
        <v>67.131440000000012</v>
      </c>
      <c r="H2085" s="2">
        <v>67.70962999999999</v>
      </c>
      <c r="I2085" s="2">
        <v>66.773493999999999</v>
      </c>
      <c r="J2085" s="2">
        <v>62.166696999999942</v>
      </c>
      <c r="K2085" s="17" t="s">
        <v>47</v>
      </c>
      <c r="L2085" s="17" t="s">
        <v>51</v>
      </c>
      <c r="M2085" s="17" t="s">
        <v>52</v>
      </c>
    </row>
    <row r="2086" spans="1:13" ht="13.5" x14ac:dyDescent="0.25">
      <c r="A2086" s="3">
        <v>45041</v>
      </c>
      <c r="B2086" s="2">
        <v>67.475300000000004</v>
      </c>
      <c r="C2086" s="2">
        <v>51.810815524887857</v>
      </c>
      <c r="D2086" s="2">
        <v>1.21017456590981</v>
      </c>
      <c r="E2086" s="2">
        <v>0.28133978982749352</v>
      </c>
      <c r="F2086" s="2">
        <v>66.178180000000012</v>
      </c>
      <c r="G2086" s="2">
        <v>66.929040000000015</v>
      </c>
      <c r="H2086" s="2">
        <v>67.709989999999991</v>
      </c>
      <c r="I2086" s="2">
        <v>66.875203999999997</v>
      </c>
      <c r="J2086" s="2">
        <v>62.248347999999936</v>
      </c>
      <c r="K2086" s="17" t="s">
        <v>49</v>
      </c>
      <c r="L2086" s="17" t="s">
        <v>51</v>
      </c>
      <c r="M2086" s="17" t="s">
        <v>55</v>
      </c>
    </row>
    <row r="2087" spans="1:13" ht="13.5" x14ac:dyDescent="0.25">
      <c r="A2087" s="3">
        <v>45042</v>
      </c>
      <c r="B2087" s="2">
        <v>68.1935</v>
      </c>
      <c r="C2087" s="2">
        <v>55.591783062995361</v>
      </c>
      <c r="D2087" s="2">
        <v>1.2732175076728112</v>
      </c>
      <c r="E2087" s="2">
        <v>0.27610304355891802</v>
      </c>
      <c r="F2087" s="2">
        <v>66.758539999999996</v>
      </c>
      <c r="G2087" s="2">
        <v>66.820220000000006</v>
      </c>
      <c r="H2087" s="2">
        <v>67.728489999999994</v>
      </c>
      <c r="I2087" s="2">
        <v>66.916409999999999</v>
      </c>
      <c r="J2087" s="2">
        <v>62.331775999999934</v>
      </c>
      <c r="K2087" s="17" t="s">
        <v>49</v>
      </c>
      <c r="L2087" s="17" t="s">
        <v>50</v>
      </c>
      <c r="M2087" s="17" t="s">
        <v>55</v>
      </c>
    </row>
    <row r="2088" spans="1:13" ht="13.5" x14ac:dyDescent="0.25">
      <c r="A2088" s="3">
        <v>45043</v>
      </c>
      <c r="B2088" s="2">
        <v>68.918999999999997</v>
      </c>
      <c r="C2088" s="2">
        <v>59.084163197144996</v>
      </c>
      <c r="D2088" s="2">
        <v>1.2556070773427024</v>
      </c>
      <c r="E2088" s="2">
        <v>0.24750734835602001</v>
      </c>
      <c r="F2088" s="2">
        <v>67.418719999999993</v>
      </c>
      <c r="G2088" s="2">
        <v>66.791200000000003</v>
      </c>
      <c r="H2088" s="2">
        <v>67.807930000000013</v>
      </c>
      <c r="I2088" s="2">
        <v>66.934546000000012</v>
      </c>
      <c r="J2088" s="2">
        <v>62.419556999999941</v>
      </c>
      <c r="K2088" s="17" t="s">
        <v>49</v>
      </c>
      <c r="L2088" s="17" t="s">
        <v>50</v>
      </c>
      <c r="M2088" s="17" t="s">
        <v>55</v>
      </c>
    </row>
    <row r="2089" spans="1:13" ht="13.5" x14ac:dyDescent="0.25">
      <c r="A2089" s="3">
        <v>45044</v>
      </c>
      <c r="B2089" s="2">
        <v>68.1935</v>
      </c>
      <c r="C2089" s="2">
        <v>54.470908080982802</v>
      </c>
      <c r="D2089" s="2">
        <v>1.1617794515588002</v>
      </c>
      <c r="E2089" s="2">
        <v>0.23316346553915523</v>
      </c>
      <c r="F2089" s="2">
        <v>67.774199999999993</v>
      </c>
      <c r="G2089" s="2">
        <v>66.76943</v>
      </c>
      <c r="H2089" s="2">
        <v>67.855085000000017</v>
      </c>
      <c r="I2089" s="2">
        <v>66.963564000000005</v>
      </c>
      <c r="J2089" s="2">
        <v>62.504254499999931</v>
      </c>
      <c r="K2089" s="17" t="s">
        <v>49</v>
      </c>
      <c r="L2089" s="17" t="s">
        <v>51</v>
      </c>
      <c r="M2089" s="17" t="s">
        <v>55</v>
      </c>
    </row>
    <row r="2090" spans="1:13" ht="13.5" x14ac:dyDescent="0.25">
      <c r="A2090" s="3">
        <v>45048</v>
      </c>
      <c r="B2090" s="2">
        <v>67.830799999999996</v>
      </c>
      <c r="C2090" s="2">
        <v>52.273489961610444</v>
      </c>
      <c r="D2090" s="2">
        <v>0.80302185926021252</v>
      </c>
      <c r="E2090" s="2">
        <v>0.23369455536139461</v>
      </c>
      <c r="F2090" s="2">
        <v>68.122420000000005</v>
      </c>
      <c r="G2090" s="2">
        <v>66.907269999999997</v>
      </c>
      <c r="H2090" s="2">
        <v>67.873220000000018</v>
      </c>
      <c r="I2090" s="2">
        <v>66.98532800000001</v>
      </c>
      <c r="J2090" s="2">
        <v>62.586231999999939</v>
      </c>
      <c r="K2090" s="17" t="s">
        <v>49</v>
      </c>
      <c r="L2090" s="17" t="s">
        <v>51</v>
      </c>
      <c r="M2090" s="17" t="s">
        <v>55</v>
      </c>
    </row>
    <row r="2091" spans="1:13" ht="13.5" x14ac:dyDescent="0.25">
      <c r="A2091" s="3">
        <v>45049</v>
      </c>
      <c r="B2091" s="2">
        <v>68.911699999999996</v>
      </c>
      <c r="C2091" s="2">
        <v>57.744349027690774</v>
      </c>
      <c r="D2091" s="2">
        <v>0.20049472159880111</v>
      </c>
      <c r="E2091" s="2">
        <v>0.21192606194598701</v>
      </c>
      <c r="F2091" s="2">
        <v>68.409700000000001</v>
      </c>
      <c r="G2091" s="2">
        <v>67.293939999999992</v>
      </c>
      <c r="H2091" s="2">
        <v>67.927265000000006</v>
      </c>
      <c r="I2091" s="2">
        <v>67.021600000000007</v>
      </c>
      <c r="J2091" s="2">
        <v>62.673250999999937</v>
      </c>
      <c r="K2091" s="17" t="s">
        <v>49</v>
      </c>
      <c r="L2091" s="17" t="s">
        <v>50</v>
      </c>
      <c r="M2091" s="17" t="s">
        <v>55</v>
      </c>
    </row>
    <row r="2092" spans="1:13" ht="13.5" x14ac:dyDescent="0.25">
      <c r="A2092" s="3">
        <v>45050</v>
      </c>
      <c r="B2092" s="2">
        <v>68.911699999999996</v>
      </c>
      <c r="C2092" s="2">
        <v>57.744349027690774</v>
      </c>
      <c r="D2092" s="2">
        <v>-0.27996665088919315</v>
      </c>
      <c r="E2092" s="2">
        <v>0.19838768567303969</v>
      </c>
      <c r="F2092" s="2">
        <v>68.553340000000006</v>
      </c>
      <c r="G2092" s="2">
        <v>67.655939999999987</v>
      </c>
      <c r="H2092" s="2">
        <v>67.890630000000016</v>
      </c>
      <c r="I2092" s="2">
        <v>67.072236000000004</v>
      </c>
      <c r="J2092" s="2">
        <v>62.757005499999948</v>
      </c>
      <c r="K2092" s="17" t="s">
        <v>49</v>
      </c>
      <c r="L2092" s="17" t="s">
        <v>50</v>
      </c>
      <c r="M2092" s="17" t="s">
        <v>55</v>
      </c>
    </row>
    <row r="2093" spans="1:13" ht="13.5" x14ac:dyDescent="0.25">
      <c r="A2093" s="3">
        <v>45051</v>
      </c>
      <c r="B2093" s="2">
        <v>68.911699999999996</v>
      </c>
      <c r="C2093" s="2">
        <v>57.744349027690767</v>
      </c>
      <c r="D2093" s="2">
        <v>-0.6442441746232106</v>
      </c>
      <c r="E2093" s="2">
        <v>0.19051102377680365</v>
      </c>
      <c r="F2093" s="2">
        <v>68.551879999999997</v>
      </c>
      <c r="G2093" s="2">
        <v>67.985300000000009</v>
      </c>
      <c r="H2093" s="2">
        <v>67.853995000000012</v>
      </c>
      <c r="I2093" s="2">
        <v>67.130127999999999</v>
      </c>
      <c r="J2093" s="2">
        <v>62.833505499999958</v>
      </c>
      <c r="K2093" s="17" t="s">
        <v>49</v>
      </c>
      <c r="L2093" s="17" t="s">
        <v>50</v>
      </c>
      <c r="M2093" s="17" t="s">
        <v>54</v>
      </c>
    </row>
    <row r="2094" spans="1:13" ht="13.5" x14ac:dyDescent="0.25">
      <c r="A2094" s="3">
        <v>45054</v>
      </c>
      <c r="B2094" s="2">
        <v>68.911699999999996</v>
      </c>
      <c r="C2094" s="2">
        <v>57.744349027690767</v>
      </c>
      <c r="D2094" s="2">
        <v>-0.83706965134219047</v>
      </c>
      <c r="E2094" s="2">
        <v>0.18611464371175271</v>
      </c>
      <c r="F2094" s="2">
        <v>68.695520000000002</v>
      </c>
      <c r="G2094" s="2">
        <v>68.234859999999998</v>
      </c>
      <c r="H2094" s="2">
        <v>67.853630000000024</v>
      </c>
      <c r="I2094" s="2">
        <v>67.191646000000006</v>
      </c>
      <c r="J2094" s="2">
        <v>62.911528999999945</v>
      </c>
      <c r="K2094" s="17" t="s">
        <v>49</v>
      </c>
      <c r="L2094" s="17" t="s">
        <v>50</v>
      </c>
      <c r="M2094" s="17" t="s">
        <v>55</v>
      </c>
    </row>
    <row r="2095" spans="1:13" ht="13.5" x14ac:dyDescent="0.25">
      <c r="A2095" s="3">
        <v>45055</v>
      </c>
      <c r="B2095" s="2">
        <v>68.911699999999996</v>
      </c>
      <c r="C2095" s="2">
        <v>57.744349027690767</v>
      </c>
      <c r="D2095" s="2">
        <v>-1.0572597581580112</v>
      </c>
      <c r="E2095" s="2">
        <v>0.16409793225379199</v>
      </c>
      <c r="F2095" s="2">
        <v>68.911699999999996</v>
      </c>
      <c r="G2095" s="2">
        <v>68.517059999999987</v>
      </c>
      <c r="H2095" s="2">
        <v>67.824250000000006</v>
      </c>
      <c r="I2095" s="2">
        <v>67.256792000000019</v>
      </c>
      <c r="J2095" s="2">
        <v>62.991293499999948</v>
      </c>
      <c r="K2095" s="17" t="s">
        <v>49</v>
      </c>
      <c r="L2095" s="17" t="s">
        <v>50</v>
      </c>
      <c r="M2095" s="17" t="s">
        <v>55</v>
      </c>
    </row>
    <row r="2096" spans="1:13" ht="13.5" x14ac:dyDescent="0.25">
      <c r="A2096" s="3">
        <v>45056</v>
      </c>
      <c r="B2096" s="2">
        <v>69.644400000000005</v>
      </c>
      <c r="C2096" s="2">
        <v>62.019227157812658</v>
      </c>
      <c r="D2096" s="2">
        <v>-1.0909892178210185</v>
      </c>
      <c r="E2096" s="2">
        <v>0.14211744939578327</v>
      </c>
      <c r="F2096" s="2">
        <v>69.058239999999998</v>
      </c>
      <c r="G2096" s="2">
        <v>68.733969999999999</v>
      </c>
      <c r="H2096" s="2">
        <v>67.831505000000007</v>
      </c>
      <c r="I2096" s="2">
        <v>67.336592000000024</v>
      </c>
      <c r="J2096" s="2">
        <v>63.073342999999937</v>
      </c>
      <c r="K2096" s="17" t="s">
        <v>49</v>
      </c>
      <c r="L2096" s="17" t="s">
        <v>51</v>
      </c>
      <c r="M2096" s="17" t="s">
        <v>55</v>
      </c>
    </row>
    <row r="2097" spans="1:13" ht="13.5" x14ac:dyDescent="0.25">
      <c r="A2097" s="3">
        <v>45057</v>
      </c>
      <c r="B2097" s="2">
        <v>70.297399999999996</v>
      </c>
      <c r="C2097" s="2">
        <v>65.380694990993831</v>
      </c>
      <c r="D2097" s="2">
        <v>-1.0675796580946439</v>
      </c>
      <c r="E2097" s="2">
        <v>0.12109205832426805</v>
      </c>
      <c r="F2097" s="2">
        <v>69.335380000000001</v>
      </c>
      <c r="G2097" s="2">
        <v>68.944360000000003</v>
      </c>
      <c r="H2097" s="2">
        <v>67.882289999999998</v>
      </c>
      <c r="I2097" s="2">
        <v>67.422198000000023</v>
      </c>
      <c r="J2097" s="2">
        <v>63.160035999999934</v>
      </c>
      <c r="K2097" s="17" t="s">
        <v>49</v>
      </c>
      <c r="L2097" s="17" t="s">
        <v>51</v>
      </c>
      <c r="M2097" s="17" t="s">
        <v>55</v>
      </c>
    </row>
    <row r="2098" spans="1:13" ht="13.5" x14ac:dyDescent="0.25">
      <c r="A2098" s="3">
        <v>45058</v>
      </c>
      <c r="B2098" s="2">
        <v>69.644400000000005</v>
      </c>
      <c r="C2098" s="2">
        <v>59.691362231991889</v>
      </c>
      <c r="D2098" s="2">
        <v>-0.9010629983877152</v>
      </c>
      <c r="E2098" s="2">
        <v>0.10162391438120366</v>
      </c>
      <c r="F2098" s="2">
        <v>69.481920000000002</v>
      </c>
      <c r="G2098" s="2">
        <v>69.016899999999993</v>
      </c>
      <c r="H2098" s="2">
        <v>67.904049999999984</v>
      </c>
      <c r="I2098" s="2">
        <v>67.508528000000013</v>
      </c>
      <c r="J2098" s="2">
        <v>63.243463999999932</v>
      </c>
      <c r="K2098" s="17" t="s">
        <v>47</v>
      </c>
      <c r="L2098" s="17" t="s">
        <v>48</v>
      </c>
      <c r="M2098" s="17" t="s">
        <v>53</v>
      </c>
    </row>
    <row r="2099" spans="1:13" ht="13.5" x14ac:dyDescent="0.25">
      <c r="A2099" s="3">
        <v>45061</v>
      </c>
      <c r="B2099" s="2">
        <v>70.069199999999995</v>
      </c>
      <c r="C2099" s="2">
        <v>62.007506518190027</v>
      </c>
      <c r="D2099" s="2">
        <v>-0.911681421712629</v>
      </c>
      <c r="E2099" s="2">
        <v>7.0033802020205371E-2</v>
      </c>
      <c r="F2099" s="2">
        <v>69.713419999999999</v>
      </c>
      <c r="G2099" s="2">
        <v>69.204470000000001</v>
      </c>
      <c r="H2099" s="2">
        <v>67.986949999999979</v>
      </c>
      <c r="I2099" s="2">
        <v>67.601176000000009</v>
      </c>
      <c r="J2099" s="2">
        <v>63.329378999999932</v>
      </c>
      <c r="K2099" s="17" t="s">
        <v>47</v>
      </c>
      <c r="L2099" s="17" t="s">
        <v>48</v>
      </c>
      <c r="M2099" s="17" t="s">
        <v>52</v>
      </c>
    </row>
    <row r="2100" spans="1:13" ht="13.5" x14ac:dyDescent="0.25">
      <c r="A2100" s="3">
        <v>45062</v>
      </c>
      <c r="B2100" s="2">
        <v>69.9148</v>
      </c>
      <c r="C2100" s="2">
        <v>60.643552913686605</v>
      </c>
      <c r="D2100" s="2">
        <v>-0.97534962891347732</v>
      </c>
      <c r="E2100" s="2">
        <v>4.0835136878246206E-2</v>
      </c>
      <c r="F2100" s="2">
        <v>69.91404</v>
      </c>
      <c r="G2100" s="2">
        <v>69.412869999999998</v>
      </c>
      <c r="H2100" s="2">
        <v>68.16006999999999</v>
      </c>
      <c r="I2100" s="2">
        <v>67.679130000000001</v>
      </c>
      <c r="J2100" s="2">
        <v>63.414521999999934</v>
      </c>
      <c r="K2100" s="17" t="s">
        <v>47</v>
      </c>
      <c r="L2100" s="17" t="s">
        <v>48</v>
      </c>
      <c r="M2100" s="17" t="s">
        <v>52</v>
      </c>
    </row>
    <row r="2101" spans="1:13" ht="13.5" x14ac:dyDescent="0.25">
      <c r="A2101" s="3">
        <v>45063</v>
      </c>
      <c r="B2101" s="2">
        <v>70.053700000000006</v>
      </c>
      <c r="C2101" s="2">
        <v>61.464760635421349</v>
      </c>
      <c r="D2101" s="2">
        <v>-0.88186290089234376</v>
      </c>
      <c r="E2101" s="2">
        <v>1.7424465232860488E-2</v>
      </c>
      <c r="F2101" s="2">
        <v>69.995899999999992</v>
      </c>
      <c r="G2101" s="2">
        <v>69.527070000000009</v>
      </c>
      <c r="H2101" s="2">
        <v>68.410504999999986</v>
      </c>
      <c r="I2101" s="2">
        <v>67.753478000000015</v>
      </c>
      <c r="J2101" s="2">
        <v>63.501447499999941</v>
      </c>
      <c r="K2101" s="17" t="s">
        <v>47</v>
      </c>
      <c r="L2101" s="17" t="s">
        <v>48</v>
      </c>
      <c r="M2101" s="17" t="s">
        <v>52</v>
      </c>
    </row>
    <row r="2102" spans="1:13" ht="13.5" x14ac:dyDescent="0.25">
      <c r="A2102" s="3">
        <v>45064</v>
      </c>
      <c r="B2102" s="2">
        <v>70.918000000000006</v>
      </c>
      <c r="C2102" s="2">
        <v>66.191961570416737</v>
      </c>
      <c r="D2102" s="2">
        <v>-0.87560506097958068</v>
      </c>
      <c r="E2102" s="2">
        <v>-4.6718830615747817E-4</v>
      </c>
      <c r="F2102" s="2">
        <v>70.120019999999997</v>
      </c>
      <c r="G2102" s="2">
        <v>69.727699999999999</v>
      </c>
      <c r="H2102" s="2">
        <v>68.691819999999979</v>
      </c>
      <c r="I2102" s="2">
        <v>67.826830000000015</v>
      </c>
      <c r="J2102" s="2">
        <v>63.593419999999945</v>
      </c>
      <c r="K2102" s="17" t="s">
        <v>47</v>
      </c>
      <c r="L2102" s="17" t="s">
        <v>48</v>
      </c>
      <c r="M2102" s="17" t="s">
        <v>52</v>
      </c>
    </row>
    <row r="2103" spans="1:13" ht="13.5" x14ac:dyDescent="0.25">
      <c r="A2103" s="3">
        <v>45065</v>
      </c>
      <c r="B2103" s="2">
        <v>70.609399999999994</v>
      </c>
      <c r="C2103" s="2">
        <v>63.210355087777138</v>
      </c>
      <c r="D2103" s="2">
        <v>-0.86072834810228471</v>
      </c>
      <c r="E2103" s="2">
        <v>-1.3960653357529416E-2</v>
      </c>
      <c r="F2103" s="2">
        <v>70.313019999999995</v>
      </c>
      <c r="G2103" s="2">
        <v>69.897469999999998</v>
      </c>
      <c r="H2103" s="2">
        <v>68.941384999999997</v>
      </c>
      <c r="I2103" s="2">
        <v>67.904166000000004</v>
      </c>
      <c r="J2103" s="2">
        <v>63.685300499999933</v>
      </c>
      <c r="K2103" s="17" t="s">
        <v>47</v>
      </c>
      <c r="L2103" s="17" t="s">
        <v>48</v>
      </c>
      <c r="M2103" s="17" t="s">
        <v>52</v>
      </c>
    </row>
    <row r="2104" spans="1:13" ht="13.5" x14ac:dyDescent="0.25">
      <c r="A2104" s="3">
        <v>45068</v>
      </c>
      <c r="B2104" s="2">
        <v>70.995199999999997</v>
      </c>
      <c r="C2104" s="2">
        <v>65.313898814549219</v>
      </c>
      <c r="D2104" s="2">
        <v>-0.8871887200861579</v>
      </c>
      <c r="E2104" s="2">
        <v>-2.3958250184077583E-2</v>
      </c>
      <c r="F2104" s="2">
        <v>70.498220000000003</v>
      </c>
      <c r="G2104" s="2">
        <v>70.105820000000008</v>
      </c>
      <c r="H2104" s="2">
        <v>69.17034000000001</v>
      </c>
      <c r="I2104" s="2">
        <v>67.989217999999994</v>
      </c>
      <c r="J2104" s="2">
        <v>63.777295999999922</v>
      </c>
      <c r="K2104" s="17" t="s">
        <v>47</v>
      </c>
      <c r="L2104" s="17" t="s">
        <v>51</v>
      </c>
      <c r="M2104" s="17" t="s">
        <v>53</v>
      </c>
    </row>
    <row r="2105" spans="1:13" ht="13.5" x14ac:dyDescent="0.25">
      <c r="A2105" s="3">
        <v>45069</v>
      </c>
      <c r="B2105" s="2">
        <v>70.995199999999997</v>
      </c>
      <c r="C2105" s="2">
        <v>65.313898814549219</v>
      </c>
      <c r="D2105" s="2">
        <v>-0.9215529577363526</v>
      </c>
      <c r="E2105" s="2">
        <v>-3.1186008289209068E-2</v>
      </c>
      <c r="F2105" s="2">
        <v>70.714300000000009</v>
      </c>
      <c r="G2105" s="2">
        <v>70.31416999999999</v>
      </c>
      <c r="H2105" s="2">
        <v>69.415615000000017</v>
      </c>
      <c r="I2105" s="2">
        <v>68.067015999999995</v>
      </c>
      <c r="J2105" s="2">
        <v>63.87074249999992</v>
      </c>
      <c r="K2105" s="17" t="s">
        <v>49</v>
      </c>
      <c r="L2105" s="17" t="s">
        <v>51</v>
      </c>
      <c r="M2105" s="17" t="s">
        <v>55</v>
      </c>
    </row>
    <row r="2106" spans="1:13" ht="13.5" x14ac:dyDescent="0.25">
      <c r="A2106" s="3">
        <v>45070</v>
      </c>
      <c r="B2106" s="2">
        <v>70.995199999999997</v>
      </c>
      <c r="C2106" s="2">
        <v>65.313898814549219</v>
      </c>
      <c r="D2106" s="2">
        <v>-0.8489949905650036</v>
      </c>
      <c r="E2106" s="2">
        <v>-3.6227714900102931E-2</v>
      </c>
      <c r="F2106" s="2">
        <v>70.902600000000007</v>
      </c>
      <c r="G2106" s="2">
        <v>70.449249999999978</v>
      </c>
      <c r="H2106" s="2">
        <v>69.591610000000017</v>
      </c>
      <c r="I2106" s="2">
        <v>68.152067999999986</v>
      </c>
      <c r="J2106" s="2">
        <v>63.960924499999926</v>
      </c>
      <c r="K2106" s="17" t="s">
        <v>47</v>
      </c>
      <c r="L2106" s="17" t="s">
        <v>51</v>
      </c>
      <c r="M2106" s="17" t="s">
        <v>53</v>
      </c>
    </row>
    <row r="2107" spans="1:13" ht="13.5" x14ac:dyDescent="0.25">
      <c r="A2107" s="3">
        <v>45071</v>
      </c>
      <c r="B2107" s="2">
        <v>70.995199999999997</v>
      </c>
      <c r="C2107" s="2">
        <v>65.313898814549219</v>
      </c>
      <c r="D2107" s="2">
        <v>-0.69740461753258387</v>
      </c>
      <c r="E2107" s="2">
        <v>-3.980776651870814E-2</v>
      </c>
      <c r="F2107" s="2">
        <v>70.918040000000005</v>
      </c>
      <c r="G2107" s="2">
        <v>70.519029999999987</v>
      </c>
      <c r="H2107" s="2">
        <v>69.73169500000003</v>
      </c>
      <c r="I2107" s="2">
        <v>68.251629999999992</v>
      </c>
      <c r="J2107" s="2">
        <v>64.051831999999919</v>
      </c>
      <c r="K2107" s="17" t="s">
        <v>47</v>
      </c>
      <c r="L2107" s="17" t="s">
        <v>51</v>
      </c>
      <c r="M2107" s="17" t="s">
        <v>53</v>
      </c>
    </row>
    <row r="2108" spans="1:13" ht="13.5" x14ac:dyDescent="0.25">
      <c r="A2108" s="3">
        <v>45072</v>
      </c>
      <c r="B2108" s="2">
        <v>70.995199999999997</v>
      </c>
      <c r="C2108" s="2">
        <v>65.313898814549219</v>
      </c>
      <c r="D2108" s="2">
        <v>-0.67910327549826377</v>
      </c>
      <c r="E2108" s="2">
        <v>-4.5614589472639314E-2</v>
      </c>
      <c r="F2108" s="2">
        <v>70.995199999999997</v>
      </c>
      <c r="G2108" s="2">
        <v>70.654109999999989</v>
      </c>
      <c r="H2108" s="2">
        <v>69.835505000000026</v>
      </c>
      <c r="I2108" s="2">
        <v>68.342485999999994</v>
      </c>
      <c r="J2108" s="2">
        <v>64.141288499999916</v>
      </c>
      <c r="K2108" s="17" t="s">
        <v>49</v>
      </c>
      <c r="L2108" s="17" t="s">
        <v>51</v>
      </c>
      <c r="M2108" s="17" t="s">
        <v>55</v>
      </c>
    </row>
    <row r="2109" spans="1:13" ht="13.5" x14ac:dyDescent="0.25">
      <c r="A2109" s="3">
        <v>45075</v>
      </c>
      <c r="B2109" s="2">
        <v>71.296199999999999</v>
      </c>
      <c r="C2109" s="2">
        <v>67.419205218918421</v>
      </c>
      <c r="D2109" s="2">
        <v>-0.62936173087879865</v>
      </c>
      <c r="E2109" s="2">
        <v>-5.6536946557177101E-2</v>
      </c>
      <c r="F2109" s="2">
        <v>71.055399999999992</v>
      </c>
      <c r="G2109" s="2">
        <v>70.776809999999998</v>
      </c>
      <c r="H2109" s="2">
        <v>69.990640000000013</v>
      </c>
      <c r="I2109" s="2">
        <v>68.438056000000003</v>
      </c>
      <c r="J2109" s="2">
        <v>64.232068499999926</v>
      </c>
      <c r="K2109" s="17" t="s">
        <v>49</v>
      </c>
      <c r="L2109" s="17" t="s">
        <v>51</v>
      </c>
      <c r="M2109" s="17" t="s">
        <v>55</v>
      </c>
    </row>
    <row r="2110" spans="1:13" ht="13.5" x14ac:dyDescent="0.25">
      <c r="A2110" s="3">
        <v>45076</v>
      </c>
      <c r="B2110" s="2">
        <v>71.226699999999994</v>
      </c>
      <c r="C2110" s="2">
        <v>66.416805808664577</v>
      </c>
      <c r="D2110" s="2">
        <v>-0.61580682576806112</v>
      </c>
      <c r="E2110" s="2">
        <v>-7.9580718402775197E-2</v>
      </c>
      <c r="F2110" s="2">
        <v>71.101699999999994</v>
      </c>
      <c r="G2110" s="2">
        <v>70.907999999999987</v>
      </c>
      <c r="H2110" s="2">
        <v>70.160435000000007</v>
      </c>
      <c r="I2110" s="2">
        <v>68.542248000000001</v>
      </c>
      <c r="J2110" s="2">
        <v>64.319780499999936</v>
      </c>
      <c r="K2110" s="17" t="s">
        <v>49</v>
      </c>
      <c r="L2110" s="17" t="s">
        <v>51</v>
      </c>
      <c r="M2110" s="17" t="s">
        <v>55</v>
      </c>
    </row>
    <row r="2111" spans="1:13" ht="13.5" x14ac:dyDescent="0.25">
      <c r="A2111" s="3">
        <v>45077</v>
      </c>
      <c r="B2111" s="2">
        <v>71.218999999999994</v>
      </c>
      <c r="C2111" s="2">
        <v>66.29919262185318</v>
      </c>
      <c r="D2111" s="2">
        <v>-0.59117997047312087</v>
      </c>
      <c r="E2111" s="2">
        <v>-0.11835452235877263</v>
      </c>
      <c r="F2111" s="2">
        <v>71.14645999999999</v>
      </c>
      <c r="G2111" s="2">
        <v>71.024529999999999</v>
      </c>
      <c r="H2111" s="2">
        <v>70.275800000000004</v>
      </c>
      <c r="I2111" s="2">
        <v>68.639030000000005</v>
      </c>
      <c r="J2111" s="2">
        <v>64.40571299999992</v>
      </c>
      <c r="K2111" s="17" t="s">
        <v>47</v>
      </c>
      <c r="L2111" s="17" t="s">
        <v>51</v>
      </c>
      <c r="M2111" s="17" t="s">
        <v>53</v>
      </c>
    </row>
    <row r="2112" spans="1:13" ht="13.5" x14ac:dyDescent="0.25">
      <c r="A2112" s="3">
        <v>45078</v>
      </c>
      <c r="B2112" s="2">
        <v>71.766900000000007</v>
      </c>
      <c r="C2112" s="2">
        <v>70.325906339573947</v>
      </c>
      <c r="D2112" s="2">
        <v>-0.48604405854149491</v>
      </c>
      <c r="E2112" s="2">
        <v>-0.16793962390340295</v>
      </c>
      <c r="F2112" s="2">
        <v>71.30080000000001</v>
      </c>
      <c r="G2112" s="2">
        <v>71.109420000000014</v>
      </c>
      <c r="H2112" s="2">
        <v>70.418559999999999</v>
      </c>
      <c r="I2112" s="2">
        <v>68.767084000000011</v>
      </c>
      <c r="J2112" s="2">
        <v>64.497939999999929</v>
      </c>
      <c r="K2112" s="17" t="s">
        <v>49</v>
      </c>
      <c r="L2112" s="17" t="s">
        <v>51</v>
      </c>
      <c r="M2112" s="17" t="s">
        <v>55</v>
      </c>
    </row>
    <row r="2113" spans="1:13" ht="13.5" x14ac:dyDescent="0.25">
      <c r="A2113" s="3">
        <v>45079</v>
      </c>
      <c r="B2113" s="2">
        <v>70.995199999999997</v>
      </c>
      <c r="C2113" s="2">
        <v>59.535909354072182</v>
      </c>
      <c r="D2113" s="2">
        <v>-0.39812168812736104</v>
      </c>
      <c r="E2113" s="2">
        <v>-0.27724178499776619</v>
      </c>
      <c r="F2113" s="2">
        <v>71.30080000000001</v>
      </c>
      <c r="G2113" s="2">
        <v>71.147999999999996</v>
      </c>
      <c r="H2113" s="2">
        <v>70.522734999999997</v>
      </c>
      <c r="I2113" s="2">
        <v>68.881009999999989</v>
      </c>
      <c r="J2113" s="2">
        <v>64.584893499999922</v>
      </c>
      <c r="K2113" s="17" t="s">
        <v>47</v>
      </c>
      <c r="L2113" s="17" t="s">
        <v>51</v>
      </c>
      <c r="M2113" s="17" t="s">
        <v>51</v>
      </c>
    </row>
    <row r="2114" spans="1:13" ht="13.5" x14ac:dyDescent="0.25">
      <c r="A2114" s="3">
        <v>45082</v>
      </c>
      <c r="B2114" s="2">
        <v>71.759200000000007</v>
      </c>
      <c r="C2114" s="2">
        <v>65.22454758654726</v>
      </c>
      <c r="D2114" s="2">
        <v>-0.32633496842252896</v>
      </c>
      <c r="E2114" s="2">
        <v>-0.46332810537647884</v>
      </c>
      <c r="F2114" s="2">
        <v>71.393400000000014</v>
      </c>
      <c r="G2114" s="2">
        <v>71.224399999999989</v>
      </c>
      <c r="H2114" s="2">
        <v>70.665109999999999</v>
      </c>
      <c r="I2114" s="2">
        <v>68.995705999999998</v>
      </c>
      <c r="J2114" s="2">
        <v>64.676029999999912</v>
      </c>
      <c r="K2114" s="17" t="s">
        <v>47</v>
      </c>
      <c r="L2114" s="17" t="s">
        <v>51</v>
      </c>
      <c r="M2114" s="17" t="s">
        <v>53</v>
      </c>
    </row>
    <row r="2115" spans="1:13" ht="13.5" x14ac:dyDescent="0.25">
      <c r="A2115" s="3">
        <v>45083</v>
      </c>
      <c r="B2115" s="2">
        <v>71.118700000000004</v>
      </c>
      <c r="C2115" s="2">
        <v>57.878312078874949</v>
      </c>
      <c r="D2115" s="2">
        <v>-0.22763500320166941</v>
      </c>
      <c r="E2115" s="2">
        <v>-0.68405540656227615</v>
      </c>
      <c r="F2115" s="2">
        <v>71.371800000000007</v>
      </c>
      <c r="G2115" s="2">
        <v>71.236750000000001</v>
      </c>
      <c r="H2115" s="2">
        <v>70.775459999999995</v>
      </c>
      <c r="I2115" s="2">
        <v>69.097448</v>
      </c>
      <c r="J2115" s="2">
        <v>64.765015999999932</v>
      </c>
      <c r="K2115" s="17" t="s">
        <v>47</v>
      </c>
      <c r="L2115" s="17" t="s">
        <v>51</v>
      </c>
      <c r="M2115" s="17" t="s">
        <v>52</v>
      </c>
    </row>
    <row r="2116" spans="1:13" ht="13.5" x14ac:dyDescent="0.25">
      <c r="A2116" s="3">
        <v>45084</v>
      </c>
      <c r="B2116" s="2">
        <v>70.987499999999997</v>
      </c>
      <c r="C2116" s="2">
        <v>56.475141457078351</v>
      </c>
      <c r="D2116" s="2">
        <v>-0.13940072841948847</v>
      </c>
      <c r="E2116" s="2">
        <v>-0.92807555421670718</v>
      </c>
      <c r="F2116" s="2">
        <v>71.325500000000005</v>
      </c>
      <c r="G2116" s="2">
        <v>71.235979999999998</v>
      </c>
      <c r="H2116" s="2">
        <v>70.842614999999995</v>
      </c>
      <c r="I2116" s="2">
        <v>69.167835999999994</v>
      </c>
      <c r="J2116" s="2">
        <v>64.850806499999933</v>
      </c>
      <c r="K2116" s="17" t="s">
        <v>47</v>
      </c>
      <c r="L2116" s="17" t="s">
        <v>51</v>
      </c>
      <c r="M2116" s="17" t="s">
        <v>52</v>
      </c>
    </row>
    <row r="2117" spans="1:13" ht="13.5" x14ac:dyDescent="0.25">
      <c r="A2117" s="3">
        <v>45085</v>
      </c>
      <c r="B2117" s="2">
        <v>70.840900000000005</v>
      </c>
      <c r="C2117" s="2">
        <v>54.874299587186378</v>
      </c>
      <c r="D2117" s="2">
        <v>-5.7735690018418495E-2</v>
      </c>
      <c r="E2117" s="2">
        <v>-1.1746961436457379</v>
      </c>
      <c r="F2117" s="2">
        <v>71.140299999999996</v>
      </c>
      <c r="G2117" s="2">
        <v>71.220550000000003</v>
      </c>
      <c r="H2117" s="2">
        <v>70.869789999999995</v>
      </c>
      <c r="I2117" s="2">
        <v>69.228183999999999</v>
      </c>
      <c r="J2117" s="2">
        <v>64.936625999999933</v>
      </c>
      <c r="K2117" s="17" t="s">
        <v>47</v>
      </c>
      <c r="L2117" s="17" t="s">
        <v>48</v>
      </c>
      <c r="M2117" s="17" t="s">
        <v>52</v>
      </c>
    </row>
    <row r="2118" spans="1:13" ht="13.5" x14ac:dyDescent="0.25">
      <c r="A2118" s="3">
        <v>45086</v>
      </c>
      <c r="B2118" s="2">
        <v>70.609399999999994</v>
      </c>
      <c r="C2118" s="2">
        <v>52.350728487129324</v>
      </c>
      <c r="D2118" s="2">
        <v>2.5811399213395703E-2</v>
      </c>
      <c r="E2118" s="2">
        <v>-1.4119398710519833</v>
      </c>
      <c r="F2118" s="2">
        <v>71.063140000000004</v>
      </c>
      <c r="G2118" s="2">
        <v>71.181970000000007</v>
      </c>
      <c r="H2118" s="2">
        <v>70.918039999999991</v>
      </c>
      <c r="I2118" s="2">
        <v>69.293768</v>
      </c>
      <c r="J2118" s="2">
        <v>65.022702499999923</v>
      </c>
      <c r="K2118" s="17" t="s">
        <v>47</v>
      </c>
      <c r="L2118" s="17" t="s">
        <v>48</v>
      </c>
      <c r="M2118" s="17" t="s">
        <v>52</v>
      </c>
    </row>
    <row r="2119" spans="1:13" ht="13.5" x14ac:dyDescent="0.25">
      <c r="A2119" s="3">
        <v>45089</v>
      </c>
      <c r="B2119" s="2">
        <v>70.300700000000006</v>
      </c>
      <c r="C2119" s="2">
        <v>49.107590000881544</v>
      </c>
      <c r="D2119" s="2">
        <v>0.16454531357777569</v>
      </c>
      <c r="E2119" s="2">
        <v>-1.6205222134834989</v>
      </c>
      <c r="F2119" s="2">
        <v>70.771440000000013</v>
      </c>
      <c r="G2119" s="2">
        <v>71.082419999999999</v>
      </c>
      <c r="H2119" s="2">
        <v>70.929614999999984</v>
      </c>
      <c r="I2119" s="2">
        <v>69.354773999999992</v>
      </c>
      <c r="J2119" s="2">
        <v>65.102157499999933</v>
      </c>
      <c r="K2119" s="17" t="s">
        <v>47</v>
      </c>
      <c r="L2119" s="17" t="s">
        <v>48</v>
      </c>
      <c r="M2119" s="17" t="s">
        <v>52</v>
      </c>
    </row>
    <row r="2120" spans="1:13" ht="13.5" x14ac:dyDescent="0.25">
      <c r="A2120" s="3">
        <v>45090</v>
      </c>
      <c r="B2120" s="2">
        <v>70.416399999999996</v>
      </c>
      <c r="C2120" s="2">
        <v>50.349103014354725</v>
      </c>
      <c r="D2120" s="2">
        <v>0.26344686684242902</v>
      </c>
      <c r="E2120" s="2">
        <v>-1.7758723121373281</v>
      </c>
      <c r="F2120" s="2">
        <v>70.630979999999994</v>
      </c>
      <c r="G2120" s="2">
        <v>71.001390000000001</v>
      </c>
      <c r="H2120" s="2">
        <v>70.954694999999987</v>
      </c>
      <c r="I2120" s="2">
        <v>69.413740000000004</v>
      </c>
      <c r="J2120" s="2">
        <v>65.180775999999938</v>
      </c>
      <c r="K2120" s="17" t="s">
        <v>47</v>
      </c>
      <c r="L2120" s="17" t="s">
        <v>51</v>
      </c>
      <c r="M2120" s="17" t="s">
        <v>52</v>
      </c>
    </row>
    <row r="2121" spans="1:13" ht="13.5" x14ac:dyDescent="0.25">
      <c r="A2121" s="3">
        <v>45091</v>
      </c>
      <c r="B2121" s="2">
        <v>70.493600000000001</v>
      </c>
      <c r="C2121" s="2">
        <v>51.204459236548693</v>
      </c>
      <c r="D2121" s="2">
        <v>0.34026264940769124</v>
      </c>
      <c r="E2121" s="2">
        <v>-1.8921382133665681</v>
      </c>
      <c r="F2121" s="2">
        <v>70.532200000000003</v>
      </c>
      <c r="G2121" s="2">
        <v>70.928849999999997</v>
      </c>
      <c r="H2121" s="2">
        <v>70.976689999999991</v>
      </c>
      <c r="I2121" s="2">
        <v>69.46699599999998</v>
      </c>
      <c r="J2121" s="2">
        <v>65.25865649999993</v>
      </c>
      <c r="K2121" s="17" t="s">
        <v>49</v>
      </c>
      <c r="L2121" s="17" t="s">
        <v>51</v>
      </c>
      <c r="M2121" s="17" t="s">
        <v>54</v>
      </c>
    </row>
    <row r="2122" spans="1:13" ht="13.5" x14ac:dyDescent="0.25">
      <c r="A2122" s="3">
        <v>45092</v>
      </c>
      <c r="B2122" s="2">
        <v>70.223500000000001</v>
      </c>
      <c r="C2122" s="2">
        <v>48.083365952905964</v>
      </c>
      <c r="D2122" s="2">
        <v>0.50913469957239954</v>
      </c>
      <c r="E2122" s="2">
        <v>-1.9880141243202503</v>
      </c>
      <c r="F2122" s="2">
        <v>70.408720000000002</v>
      </c>
      <c r="G2122" s="2">
        <v>70.774510000000006</v>
      </c>
      <c r="H2122" s="2">
        <v>70.94196500000001</v>
      </c>
      <c r="I2122" s="2">
        <v>69.478577999999985</v>
      </c>
      <c r="J2122" s="2">
        <v>65.334097999999926</v>
      </c>
      <c r="K2122" s="17" t="s">
        <v>47</v>
      </c>
      <c r="L2122" s="17" t="s">
        <v>51</v>
      </c>
      <c r="M2122" s="17" t="s">
        <v>52</v>
      </c>
    </row>
    <row r="2123" spans="1:13" ht="13.5" x14ac:dyDescent="0.25">
      <c r="A2123" s="3">
        <v>45093</v>
      </c>
      <c r="B2123" s="2">
        <v>70.223500000000001</v>
      </c>
      <c r="C2123" s="2">
        <v>48.083365952905964</v>
      </c>
      <c r="D2123" s="2">
        <v>0.53450528360946237</v>
      </c>
      <c r="E2123" s="2">
        <v>-1.9651015283747133</v>
      </c>
      <c r="F2123" s="2">
        <v>70.331540000000004</v>
      </c>
      <c r="G2123" s="2">
        <v>70.697340000000011</v>
      </c>
      <c r="H2123" s="2">
        <v>70.922670000000011</v>
      </c>
      <c r="I2123" s="2">
        <v>69.490159999999975</v>
      </c>
      <c r="J2123" s="2">
        <v>65.408088499999934</v>
      </c>
      <c r="K2123" s="17" t="s">
        <v>47</v>
      </c>
      <c r="L2123" s="17" t="s">
        <v>51</v>
      </c>
      <c r="M2123" s="17" t="s">
        <v>52</v>
      </c>
    </row>
    <row r="2124" spans="1:13" ht="13.5" x14ac:dyDescent="0.25">
      <c r="A2124" s="3">
        <v>45096</v>
      </c>
      <c r="B2124" s="2">
        <v>70.223500000000001</v>
      </c>
      <c r="C2124" s="2">
        <v>48.083365952905964</v>
      </c>
      <c r="D2124" s="2">
        <v>0.67462405704465311</v>
      </c>
      <c r="E2124" s="2">
        <v>-1.7881379894800857</v>
      </c>
      <c r="F2124" s="2">
        <v>70.316099999999992</v>
      </c>
      <c r="G2124" s="2">
        <v>70.543770000000023</v>
      </c>
      <c r="H2124" s="2">
        <v>70.884084999999999</v>
      </c>
      <c r="I2124" s="2">
        <v>69.516249999999999</v>
      </c>
      <c r="J2124" s="2">
        <v>65.470834499999924</v>
      </c>
      <c r="K2124" s="17" t="s">
        <v>47</v>
      </c>
      <c r="L2124" s="17" t="s">
        <v>51</v>
      </c>
      <c r="M2124" s="17" t="s">
        <v>52</v>
      </c>
    </row>
    <row r="2125" spans="1:13" ht="13.5" x14ac:dyDescent="0.25">
      <c r="A2125" s="3">
        <v>45097</v>
      </c>
      <c r="B2125" s="2">
        <v>71.6511</v>
      </c>
      <c r="C2125" s="2">
        <v>62.979589972689055</v>
      </c>
      <c r="D2125" s="2">
        <v>0.58992994441361191</v>
      </c>
      <c r="E2125" s="2">
        <v>-1.556831918606191</v>
      </c>
      <c r="F2125" s="2">
        <v>70.563040000000001</v>
      </c>
      <c r="G2125" s="2">
        <v>70.597009999999997</v>
      </c>
      <c r="H2125" s="2">
        <v>70.91688000000002</v>
      </c>
      <c r="I2125" s="2">
        <v>69.559285999999986</v>
      </c>
      <c r="J2125" s="2">
        <v>65.544345999999919</v>
      </c>
      <c r="K2125" s="17" t="s">
        <v>47</v>
      </c>
      <c r="L2125" s="17" t="s">
        <v>51</v>
      </c>
      <c r="M2125" s="17" t="s">
        <v>53</v>
      </c>
    </row>
    <row r="2126" spans="1:13" ht="13.5" x14ac:dyDescent="0.25">
      <c r="A2126" s="3">
        <v>45098</v>
      </c>
      <c r="B2126" s="2">
        <v>71.6126</v>
      </c>
      <c r="C2126" s="2">
        <v>62.459109632560249</v>
      </c>
      <c r="D2126" s="2">
        <v>0.49345130979482121</v>
      </c>
      <c r="E2126" s="2">
        <v>-1.2692874691959914</v>
      </c>
      <c r="F2126" s="2">
        <v>70.786839999999998</v>
      </c>
      <c r="G2126" s="2">
        <v>70.659520000000015</v>
      </c>
      <c r="H2126" s="2">
        <v>70.947749999999999</v>
      </c>
      <c r="I2126" s="2">
        <v>69.601551999999998</v>
      </c>
      <c r="J2126" s="2">
        <v>65.615850999999935</v>
      </c>
      <c r="K2126" s="17" t="s">
        <v>47</v>
      </c>
      <c r="L2126" s="17" t="s">
        <v>48</v>
      </c>
      <c r="M2126" s="17" t="s">
        <v>53</v>
      </c>
    </row>
    <row r="2127" spans="1:13" ht="13.5" x14ac:dyDescent="0.25">
      <c r="A2127" s="3">
        <v>45099</v>
      </c>
      <c r="B2127" s="2">
        <v>71.689700000000002</v>
      </c>
      <c r="C2127" s="2">
        <v>63.11648754136904</v>
      </c>
      <c r="D2127" s="2">
        <v>0.37685065520979322</v>
      </c>
      <c r="E2127" s="2">
        <v>-0.9810682181214111</v>
      </c>
      <c r="F2127" s="2">
        <v>71.080079999999995</v>
      </c>
      <c r="G2127" s="2">
        <v>70.744400000000013</v>
      </c>
      <c r="H2127" s="2">
        <v>70.982474999999994</v>
      </c>
      <c r="I2127" s="2">
        <v>69.649711999999994</v>
      </c>
      <c r="J2127" s="2">
        <v>65.684839999999937</v>
      </c>
      <c r="K2127" s="17" t="s">
        <v>49</v>
      </c>
      <c r="L2127" s="17" t="s">
        <v>50</v>
      </c>
      <c r="M2127" s="17" t="s">
        <v>55</v>
      </c>
    </row>
    <row r="2128" spans="1:13" ht="13.5" x14ac:dyDescent="0.25">
      <c r="A2128" s="3">
        <v>45100</v>
      </c>
      <c r="B2128" s="2">
        <v>71.535399999999996</v>
      </c>
      <c r="C2128" s="2">
        <v>60.821074439716753</v>
      </c>
      <c r="D2128" s="2">
        <v>0.24734358218493924</v>
      </c>
      <c r="E2128" s="2">
        <v>-0.70165045787051095</v>
      </c>
      <c r="F2128" s="2">
        <v>71.342459999999988</v>
      </c>
      <c r="G2128" s="2">
        <v>70.837000000000003</v>
      </c>
      <c r="H2128" s="2">
        <v>71.009484999999998</v>
      </c>
      <c r="I2128" s="2">
        <v>69.696236000000013</v>
      </c>
      <c r="J2128" s="2">
        <v>65.75414549999995</v>
      </c>
      <c r="K2128" s="17" t="s">
        <v>49</v>
      </c>
      <c r="L2128" s="17" t="s">
        <v>51</v>
      </c>
      <c r="M2128" s="17" t="s">
        <v>55</v>
      </c>
    </row>
    <row r="2129" spans="1:13" ht="13.5" x14ac:dyDescent="0.25">
      <c r="A2129" s="3">
        <v>45103</v>
      </c>
      <c r="B2129" s="2">
        <v>71.381</v>
      </c>
      <c r="C2129" s="2">
        <v>58.527341330507824</v>
      </c>
      <c r="D2129" s="2">
        <v>9.6451219191848736E-2</v>
      </c>
      <c r="E2129" s="2">
        <v>-0.44239125717382766</v>
      </c>
      <c r="F2129" s="2">
        <v>71.573959999999985</v>
      </c>
      <c r="G2129" s="2">
        <v>70.945029999999988</v>
      </c>
      <c r="H2129" s="2">
        <v>71.013724999999994</v>
      </c>
      <c r="I2129" s="2">
        <v>69.755631999999991</v>
      </c>
      <c r="J2129" s="2">
        <v>65.822787999999946</v>
      </c>
      <c r="K2129" s="17" t="s">
        <v>49</v>
      </c>
      <c r="L2129" s="17" t="s">
        <v>51</v>
      </c>
      <c r="M2129" s="17" t="s">
        <v>55</v>
      </c>
    </row>
    <row r="2130" spans="1:13" ht="13.5" x14ac:dyDescent="0.25">
      <c r="A2130" s="3">
        <v>45104</v>
      </c>
      <c r="B2130" s="2">
        <v>71.689700000000002</v>
      </c>
      <c r="C2130" s="2">
        <v>61.642055103960956</v>
      </c>
      <c r="D2130" s="2">
        <v>-4.0246230095519309E-2</v>
      </c>
      <c r="E2130" s="2">
        <v>-0.21172778123215033</v>
      </c>
      <c r="F2130" s="2">
        <v>71.581680000000006</v>
      </c>
      <c r="G2130" s="2">
        <v>71.072360000000003</v>
      </c>
      <c r="H2130" s="2">
        <v>71.036874999999995</v>
      </c>
      <c r="I2130" s="2">
        <v>69.860377999999997</v>
      </c>
      <c r="J2130" s="2">
        <v>65.893227499999952</v>
      </c>
      <c r="K2130" s="17" t="s">
        <v>49</v>
      </c>
      <c r="L2130" s="17" t="s">
        <v>50</v>
      </c>
      <c r="M2130" s="17" t="s">
        <v>55</v>
      </c>
    </row>
    <row r="2131" spans="1:13" ht="13.5" x14ac:dyDescent="0.25">
      <c r="A2131" s="3">
        <v>45107</v>
      </c>
      <c r="B2131" s="2">
        <v>72.067800000000005</v>
      </c>
      <c r="C2131" s="2">
        <v>65.099408580876116</v>
      </c>
      <c r="D2131" s="2">
        <v>-0.17752775041928714</v>
      </c>
      <c r="E2131" s="2">
        <v>-1.4347738847289931E-2</v>
      </c>
      <c r="F2131" s="2">
        <v>71.672719999999998</v>
      </c>
      <c r="G2131" s="2">
        <v>71.229780000000005</v>
      </c>
      <c r="H2131" s="2">
        <v>71.079314999999994</v>
      </c>
      <c r="I2131" s="2">
        <v>70.000833999999998</v>
      </c>
      <c r="J2131" s="2">
        <v>65.966282999999947</v>
      </c>
      <c r="K2131" s="17" t="s">
        <v>49</v>
      </c>
      <c r="L2131" s="17" t="s">
        <v>50</v>
      </c>
      <c r="M2131" s="17" t="s">
        <v>55</v>
      </c>
    </row>
    <row r="2132" spans="1:13" ht="13.5" x14ac:dyDescent="0.25">
      <c r="A2132" s="3">
        <v>45110</v>
      </c>
      <c r="B2132" s="2">
        <v>71.921199999999999</v>
      </c>
      <c r="C2132" s="2">
        <v>62.738209794880071</v>
      </c>
      <c r="D2132" s="2">
        <v>-0.33169557687901374</v>
      </c>
      <c r="E2132" s="2">
        <v>0.16986811558513892</v>
      </c>
      <c r="F2132" s="2">
        <v>71.71902</v>
      </c>
      <c r="G2132" s="2">
        <v>71.399550000000005</v>
      </c>
      <c r="H2132" s="2">
        <v>71.087030000000013</v>
      </c>
      <c r="I2132" s="2">
        <v>70.133423999999991</v>
      </c>
      <c r="J2132" s="2">
        <v>66.038968499999953</v>
      </c>
      <c r="K2132" s="17" t="s">
        <v>49</v>
      </c>
      <c r="L2132" s="17" t="s">
        <v>50</v>
      </c>
      <c r="M2132" s="17" t="s">
        <v>55</v>
      </c>
    </row>
    <row r="2133" spans="1:13" ht="13.5" x14ac:dyDescent="0.25">
      <c r="A2133" s="3">
        <v>45111</v>
      </c>
      <c r="B2133" s="2">
        <v>71.766900000000007</v>
      </c>
      <c r="C2133" s="2">
        <v>60.260749646350078</v>
      </c>
      <c r="D2133" s="2">
        <v>-0.45661970784456685</v>
      </c>
      <c r="E2133" s="2">
        <v>0.35081597126098818</v>
      </c>
      <c r="F2133" s="2">
        <v>71.765320000000003</v>
      </c>
      <c r="G2133" s="2">
        <v>71.553889999999996</v>
      </c>
      <c r="H2133" s="2">
        <v>71.12561500000001</v>
      </c>
      <c r="I2133" s="2">
        <v>70.256399999999999</v>
      </c>
      <c r="J2133" s="2">
        <v>66.109975499999962</v>
      </c>
      <c r="K2133" s="17" t="s">
        <v>49</v>
      </c>
      <c r="L2133" s="17" t="s">
        <v>50</v>
      </c>
      <c r="M2133" s="17" t="s">
        <v>55</v>
      </c>
    </row>
    <row r="2134" spans="1:13" ht="13.5" x14ac:dyDescent="0.25">
      <c r="A2134" s="3">
        <v>45112</v>
      </c>
      <c r="B2134" s="2">
        <v>72.044700000000006</v>
      </c>
      <c r="C2134" s="2">
        <v>63.086965344255646</v>
      </c>
      <c r="D2134" s="2">
        <v>-0.58745747759996902</v>
      </c>
      <c r="E2134" s="2">
        <v>0.51251752195708722</v>
      </c>
      <c r="F2134" s="2">
        <v>71.898060000000015</v>
      </c>
      <c r="G2134" s="2">
        <v>71.736009999999993</v>
      </c>
      <c r="H2134" s="2">
        <v>71.139890000000008</v>
      </c>
      <c r="I2134" s="2">
        <v>70.368972000000014</v>
      </c>
      <c r="J2134" s="2">
        <v>66.182552999999956</v>
      </c>
      <c r="K2134" s="17" t="s">
        <v>49</v>
      </c>
      <c r="L2134" s="17" t="s">
        <v>50</v>
      </c>
      <c r="M2134" s="17" t="s">
        <v>55</v>
      </c>
    </row>
    <row r="2135" spans="1:13" ht="13.5" x14ac:dyDescent="0.25">
      <c r="A2135" s="3">
        <v>45113</v>
      </c>
      <c r="B2135" s="2">
        <v>72.037000000000006</v>
      </c>
      <c r="C2135" s="2">
        <v>62.953321963502276</v>
      </c>
      <c r="D2135" s="2">
        <v>-0.48382430601117221</v>
      </c>
      <c r="E2135" s="2">
        <v>0.65927687992976947</v>
      </c>
      <c r="F2135" s="2">
        <v>71.967520000000007</v>
      </c>
      <c r="G2135" s="2">
        <v>71.774600000000007</v>
      </c>
      <c r="H2135" s="2">
        <v>71.185805000000002</v>
      </c>
      <c r="I2135" s="2">
        <v>70.487918000000022</v>
      </c>
      <c r="J2135" s="2">
        <v>66.255055499999969</v>
      </c>
      <c r="K2135" s="17" t="s">
        <v>47</v>
      </c>
      <c r="L2135" s="17" t="s">
        <v>51</v>
      </c>
      <c r="M2135" s="17" t="s">
        <v>53</v>
      </c>
    </row>
    <row r="2136" spans="1:13" ht="13.5" x14ac:dyDescent="0.25">
      <c r="A2136" s="3">
        <v>45114</v>
      </c>
      <c r="B2136" s="2">
        <v>72.013800000000003</v>
      </c>
      <c r="C2136" s="2">
        <v>62.523554611965238</v>
      </c>
      <c r="D2136" s="2">
        <v>-0.40571883760388516</v>
      </c>
      <c r="E2136" s="2">
        <v>0.74000149120788539</v>
      </c>
      <c r="F2136" s="2">
        <v>71.956720000000004</v>
      </c>
      <c r="G2136" s="2">
        <v>71.814720000000008</v>
      </c>
      <c r="H2136" s="2">
        <v>71.237120000000004</v>
      </c>
      <c r="I2136" s="2">
        <v>70.578688</v>
      </c>
      <c r="J2136" s="2">
        <v>66.32508449999996</v>
      </c>
      <c r="K2136" s="17" t="s">
        <v>47</v>
      </c>
      <c r="L2136" s="17" t="s">
        <v>48</v>
      </c>
      <c r="M2136" s="17" t="s">
        <v>52</v>
      </c>
    </row>
    <row r="2137" spans="1:13" ht="13.5" x14ac:dyDescent="0.25">
      <c r="A2137" s="3">
        <v>45117</v>
      </c>
      <c r="B2137" s="2">
        <v>72.152699999999996</v>
      </c>
      <c r="C2137" s="2">
        <v>64.103582734464453</v>
      </c>
      <c r="D2137" s="2">
        <v>-0.34290094825225026</v>
      </c>
      <c r="E2137" s="2">
        <v>0.78273573692107812</v>
      </c>
      <c r="F2137" s="2">
        <v>72.003019999999992</v>
      </c>
      <c r="G2137" s="2">
        <v>71.861019999999996</v>
      </c>
      <c r="H2137" s="2">
        <v>71.302710000000005</v>
      </c>
      <c r="I2137" s="2">
        <v>70.657872000000012</v>
      </c>
      <c r="J2137" s="2">
        <v>66.392035499999963</v>
      </c>
      <c r="K2137" s="17" t="s">
        <v>47</v>
      </c>
      <c r="L2137" s="17" t="s">
        <v>48</v>
      </c>
      <c r="M2137" s="17" t="s">
        <v>53</v>
      </c>
    </row>
    <row r="2138" spans="1:13" ht="13.5" x14ac:dyDescent="0.25">
      <c r="A2138" s="3">
        <v>45118</v>
      </c>
      <c r="B2138" s="2">
        <v>72.229900000000001</v>
      </c>
      <c r="C2138" s="2">
        <v>64.987138110860712</v>
      </c>
      <c r="D2138" s="2">
        <v>-0.32451028339552579</v>
      </c>
      <c r="E2138" s="2">
        <v>0.80014970019853604</v>
      </c>
      <c r="F2138" s="2">
        <v>72.095619999999997</v>
      </c>
      <c r="G2138" s="2">
        <v>71.93047</v>
      </c>
      <c r="H2138" s="2">
        <v>71.383735000000001</v>
      </c>
      <c r="I2138" s="2">
        <v>70.72408999999999</v>
      </c>
      <c r="J2138" s="2">
        <v>66.455744999999965</v>
      </c>
      <c r="K2138" s="17" t="s">
        <v>47</v>
      </c>
      <c r="L2138" s="17" t="s">
        <v>48</v>
      </c>
      <c r="M2138" s="17" t="s">
        <v>53</v>
      </c>
    </row>
    <row r="2139" spans="1:13" ht="13.5" x14ac:dyDescent="0.25">
      <c r="A2139" s="3">
        <v>45119</v>
      </c>
      <c r="B2139" s="2">
        <v>73.078800000000001</v>
      </c>
      <c r="C2139" s="2">
        <v>72.889319642483514</v>
      </c>
      <c r="D2139" s="2">
        <v>-0.40095337750042859</v>
      </c>
      <c r="E2139" s="2">
        <v>0.76416811128133399</v>
      </c>
      <c r="F2139" s="2">
        <v>72.302440000000004</v>
      </c>
      <c r="G2139" s="2">
        <v>72.100250000000017</v>
      </c>
      <c r="H2139" s="2">
        <v>71.522639999999996</v>
      </c>
      <c r="I2139" s="2">
        <v>70.821796000000006</v>
      </c>
      <c r="J2139" s="2">
        <v>66.519346499999969</v>
      </c>
      <c r="K2139" s="17" t="s">
        <v>47</v>
      </c>
      <c r="L2139" s="17" t="s">
        <v>48</v>
      </c>
      <c r="M2139" s="17" t="s">
        <v>53</v>
      </c>
    </row>
    <row r="2140" spans="1:13" ht="13.5" x14ac:dyDescent="0.25">
      <c r="A2140" s="3">
        <v>45120</v>
      </c>
      <c r="B2140" s="2">
        <v>72.924400000000006</v>
      </c>
      <c r="C2140" s="2">
        <v>69.803489812317849</v>
      </c>
      <c r="D2140" s="2">
        <v>-0.41669422470512529</v>
      </c>
      <c r="E2140" s="2">
        <v>0.71408824676363591</v>
      </c>
      <c r="F2140" s="2">
        <v>72.479919999999993</v>
      </c>
      <c r="G2140" s="2">
        <v>72.22372</v>
      </c>
      <c r="H2140" s="2">
        <v>71.648040000000009</v>
      </c>
      <c r="I2140" s="2">
        <v>70.923667999999992</v>
      </c>
      <c r="J2140" s="2">
        <v>66.579636999999963</v>
      </c>
      <c r="K2140" s="17" t="s">
        <v>47</v>
      </c>
      <c r="L2140" s="17" t="s">
        <v>51</v>
      </c>
      <c r="M2140" s="17" t="s">
        <v>53</v>
      </c>
    </row>
    <row r="2141" spans="1:13" ht="13.5" x14ac:dyDescent="0.25">
      <c r="A2141" s="3">
        <v>45121</v>
      </c>
      <c r="B2141" s="2">
        <v>73.256200000000007</v>
      </c>
      <c r="C2141" s="2">
        <v>72.498035561912459</v>
      </c>
      <c r="D2141" s="2">
        <v>-0.40475734744720171</v>
      </c>
      <c r="E2141" s="2">
        <v>0.65500376195421839</v>
      </c>
      <c r="F2141" s="2">
        <v>72.728400000000008</v>
      </c>
      <c r="G2141" s="2">
        <v>72.342560000000006</v>
      </c>
      <c r="H2141" s="2">
        <v>71.786170000000013</v>
      </c>
      <c r="I2141" s="2">
        <v>71.010558000000003</v>
      </c>
      <c r="J2141" s="2">
        <v>66.643109999999965</v>
      </c>
      <c r="K2141" s="17" t="s">
        <v>49</v>
      </c>
      <c r="L2141" s="17" t="s">
        <v>51</v>
      </c>
      <c r="M2141" s="17" t="s">
        <v>55</v>
      </c>
    </row>
    <row r="2142" spans="1:13" ht="13.5" x14ac:dyDescent="0.25">
      <c r="A2142" s="3">
        <v>45124</v>
      </c>
      <c r="B2142" s="2">
        <v>73.310299999999998</v>
      </c>
      <c r="C2142" s="2">
        <v>72.922309152622447</v>
      </c>
      <c r="D2142" s="2">
        <v>-0.43089674734545724</v>
      </c>
      <c r="E2142" s="2">
        <v>0.59167419180791025</v>
      </c>
      <c r="F2142" s="2">
        <v>72.959919999999983</v>
      </c>
      <c r="G2142" s="2">
        <v>72.481470000000002</v>
      </c>
      <c r="H2142" s="2">
        <v>71.940510000000017</v>
      </c>
      <c r="I2142" s="2">
        <v>71.098529999999997</v>
      </c>
      <c r="J2142" s="2">
        <v>66.712221499999956</v>
      </c>
      <c r="K2142" s="17" t="s">
        <v>49</v>
      </c>
      <c r="L2142" s="17" t="s">
        <v>51</v>
      </c>
      <c r="M2142" s="17" t="s">
        <v>55</v>
      </c>
    </row>
    <row r="2143" spans="1:13" ht="13.5" x14ac:dyDescent="0.25">
      <c r="A2143" s="3">
        <v>45125</v>
      </c>
      <c r="B2143" s="2">
        <v>73.233099999999993</v>
      </c>
      <c r="C2143" s="2">
        <v>71.233535282374476</v>
      </c>
      <c r="D2143" s="2">
        <v>-0.48031597236722234</v>
      </c>
      <c r="E2143" s="2">
        <v>0.52095899762493547</v>
      </c>
      <c r="F2143" s="2">
        <v>73.160560000000004</v>
      </c>
      <c r="G2143" s="2">
        <v>72.62809</v>
      </c>
      <c r="H2143" s="2">
        <v>72.090990000000005</v>
      </c>
      <c r="I2143" s="2">
        <v>71.184957999999995</v>
      </c>
      <c r="J2143" s="2">
        <v>66.788201999999956</v>
      </c>
      <c r="K2143" s="17" t="s">
        <v>49</v>
      </c>
      <c r="L2143" s="17" t="s">
        <v>51</v>
      </c>
      <c r="M2143" s="17" t="s">
        <v>55</v>
      </c>
    </row>
    <row r="2144" spans="1:13" ht="13.5" x14ac:dyDescent="0.25">
      <c r="A2144" s="3">
        <v>45127</v>
      </c>
      <c r="B2144" s="2">
        <v>73.155900000000003</v>
      </c>
      <c r="C2144" s="2">
        <v>69.500202925926359</v>
      </c>
      <c r="D2144" s="2">
        <v>-0.48181290396696852</v>
      </c>
      <c r="E2144" s="2">
        <v>0.4443907979912507</v>
      </c>
      <c r="F2144" s="2">
        <v>73.17598000000001</v>
      </c>
      <c r="G2144" s="2">
        <v>72.73921</v>
      </c>
      <c r="H2144" s="2">
        <v>72.237610000000004</v>
      </c>
      <c r="I2144" s="2">
        <v>71.269841999999983</v>
      </c>
      <c r="J2144" s="2">
        <v>66.865609999999961</v>
      </c>
      <c r="K2144" s="17" t="s">
        <v>47</v>
      </c>
      <c r="L2144" s="17" t="s">
        <v>51</v>
      </c>
      <c r="M2144" s="17" t="s">
        <v>53</v>
      </c>
    </row>
    <row r="2145" spans="1:13" ht="13.5" x14ac:dyDescent="0.25">
      <c r="A2145" s="3">
        <v>45128</v>
      </c>
      <c r="B2145" s="2">
        <v>73.302499999999995</v>
      </c>
      <c r="C2145" s="2">
        <v>70.945991404301765</v>
      </c>
      <c r="D2145" s="2">
        <v>-0.50220209078766231</v>
      </c>
      <c r="E2145" s="2">
        <v>0.38172254432824992</v>
      </c>
      <c r="F2145" s="2">
        <v>73.25160000000001</v>
      </c>
      <c r="G2145" s="2">
        <v>72.865759999999995</v>
      </c>
      <c r="H2145" s="2">
        <v>72.320180000000008</v>
      </c>
      <c r="I2145" s="2">
        <v>71.357657999999986</v>
      </c>
      <c r="J2145" s="2">
        <v>66.944222499999967</v>
      </c>
      <c r="K2145" s="17" t="s">
        <v>49</v>
      </c>
      <c r="L2145" s="17" t="s">
        <v>51</v>
      </c>
      <c r="M2145" s="17" t="s">
        <v>55</v>
      </c>
    </row>
    <row r="2146" spans="1:13" ht="13.5" x14ac:dyDescent="0.25">
      <c r="A2146" s="3">
        <v>45131</v>
      </c>
      <c r="B2146" s="2">
        <v>73.310299999999998</v>
      </c>
      <c r="C2146" s="2">
        <v>71.024692572333763</v>
      </c>
      <c r="D2146" s="2">
        <v>-0.53102208512538596</v>
      </c>
      <c r="E2146" s="2">
        <v>0.31876581757546635</v>
      </c>
      <c r="F2146" s="2">
        <v>73.262419999999992</v>
      </c>
      <c r="G2146" s="2">
        <v>72.995410000000007</v>
      </c>
      <c r="H2146" s="2">
        <v>72.405065000000008</v>
      </c>
      <c r="I2146" s="2">
        <v>71.430975999999987</v>
      </c>
      <c r="J2146" s="2">
        <v>67.02425249999996</v>
      </c>
      <c r="K2146" s="17" t="s">
        <v>49</v>
      </c>
      <c r="L2146" s="17" t="s">
        <v>51</v>
      </c>
      <c r="M2146" s="17" t="s">
        <v>55</v>
      </c>
    </row>
    <row r="2147" spans="1:13" ht="13.5" x14ac:dyDescent="0.25">
      <c r="A2147" s="3">
        <v>45133</v>
      </c>
      <c r="B2147" s="2">
        <v>73.302499999999995</v>
      </c>
      <c r="C2147" s="2">
        <v>70.818105042745486</v>
      </c>
      <c r="D2147" s="2">
        <v>-0.54037823926320527</v>
      </c>
      <c r="E2147" s="2">
        <v>0.27617435304045901</v>
      </c>
      <c r="F2147" s="2">
        <v>73.260860000000008</v>
      </c>
      <c r="G2147" s="2">
        <v>73.110389999999995</v>
      </c>
      <c r="H2147" s="2">
        <v>72.48570500000001</v>
      </c>
      <c r="I2147" s="2">
        <v>71.491078000000002</v>
      </c>
      <c r="J2147" s="2">
        <v>67.10094249999996</v>
      </c>
      <c r="K2147" s="17" t="s">
        <v>49</v>
      </c>
      <c r="L2147" s="17" t="s">
        <v>51</v>
      </c>
      <c r="M2147" s="17" t="s">
        <v>54</v>
      </c>
    </row>
    <row r="2148" spans="1:13" ht="13.5" x14ac:dyDescent="0.25">
      <c r="A2148" s="3">
        <v>45134</v>
      </c>
      <c r="B2148" s="2">
        <v>73.3797</v>
      </c>
      <c r="C2148" s="2">
        <v>71.695622428597247</v>
      </c>
      <c r="D2148" s="2">
        <v>-0.54849513222858093</v>
      </c>
      <c r="E2148" s="2">
        <v>0.23860858979583011</v>
      </c>
      <c r="F2148" s="2">
        <v>73.290179999999992</v>
      </c>
      <c r="G2148" s="2">
        <v>73.225369999999998</v>
      </c>
      <c r="H2148" s="2">
        <v>72.577920000000006</v>
      </c>
      <c r="I2148" s="2">
        <v>71.565783999999994</v>
      </c>
      <c r="J2148" s="2">
        <v>67.178381499999972</v>
      </c>
      <c r="K2148" s="17" t="s">
        <v>49</v>
      </c>
      <c r="L2148" s="17" t="s">
        <v>50</v>
      </c>
      <c r="M2148" s="17" t="s">
        <v>55</v>
      </c>
    </row>
    <row r="2149" spans="1:13" ht="13.5" x14ac:dyDescent="0.25">
      <c r="A2149" s="3">
        <v>45135</v>
      </c>
      <c r="B2149" s="2">
        <v>73.688400000000001</v>
      </c>
      <c r="C2149" s="2">
        <v>74.940634540884133</v>
      </c>
      <c r="D2149" s="2">
        <v>-0.45397366509628512</v>
      </c>
      <c r="E2149" s="2">
        <v>0.25025552585532224</v>
      </c>
      <c r="F2149" s="2">
        <v>73.396680000000003</v>
      </c>
      <c r="G2149" s="2">
        <v>73.286329999999992</v>
      </c>
      <c r="H2149" s="2">
        <v>72.693290000000019</v>
      </c>
      <c r="I2149" s="2">
        <v>71.638167999999979</v>
      </c>
      <c r="J2149" s="2">
        <v>67.259539999999973</v>
      </c>
      <c r="K2149" s="17" t="s">
        <v>49</v>
      </c>
      <c r="L2149" s="17" t="s">
        <v>50</v>
      </c>
      <c r="M2149" s="17" t="s">
        <v>55</v>
      </c>
    </row>
    <row r="2150" spans="1:13" ht="13.5" x14ac:dyDescent="0.25">
      <c r="A2150" s="3">
        <v>45138</v>
      </c>
      <c r="B2150" s="2">
        <v>73.696100000000001</v>
      </c>
      <c r="C2150" s="2">
        <v>75.017571699272608</v>
      </c>
      <c r="D2150" s="2">
        <v>-0.40601612058982539</v>
      </c>
      <c r="E2150" s="2">
        <v>0.27925997132429869</v>
      </c>
      <c r="F2150" s="2">
        <v>73.475400000000008</v>
      </c>
      <c r="G2150" s="2">
        <v>73.363500000000002</v>
      </c>
      <c r="H2150" s="2">
        <v>72.793610000000015</v>
      </c>
      <c r="I2150" s="2">
        <v>71.713793999999993</v>
      </c>
      <c r="J2150" s="2">
        <v>67.340736999999962</v>
      </c>
      <c r="K2150" s="17" t="s">
        <v>49</v>
      </c>
      <c r="L2150" s="17" t="s">
        <v>50</v>
      </c>
      <c r="M2150" s="17" t="s">
        <v>55</v>
      </c>
    </row>
    <row r="2151" spans="1:13" ht="13.5" x14ac:dyDescent="0.25">
      <c r="A2151" s="3">
        <v>45139</v>
      </c>
      <c r="B2151" s="2">
        <v>73.688400000000001</v>
      </c>
      <c r="C2151" s="2">
        <v>74.770353641436714</v>
      </c>
      <c r="D2151" s="2">
        <v>-0.32099335927462391</v>
      </c>
      <c r="E2151" s="2">
        <v>0.27763023530152803</v>
      </c>
      <c r="F2151" s="2">
        <v>73.551019999999994</v>
      </c>
      <c r="G2151" s="2">
        <v>73.406719999999993</v>
      </c>
      <c r="H2151" s="2">
        <v>72.874639999999999</v>
      </c>
      <c r="I2151" s="2">
        <v>71.786488000000006</v>
      </c>
      <c r="J2151" s="2">
        <v>67.421895499999991</v>
      </c>
      <c r="K2151" s="17" t="s">
        <v>49</v>
      </c>
      <c r="L2151" s="17" t="s">
        <v>51</v>
      </c>
      <c r="M2151" s="17" t="s">
        <v>55</v>
      </c>
    </row>
    <row r="2152" spans="1:13" ht="13.5" x14ac:dyDescent="0.25">
      <c r="A2152" s="3">
        <v>45140</v>
      </c>
      <c r="B2152" s="2">
        <v>73.240799999999993</v>
      </c>
      <c r="C2152" s="2">
        <v>61.983167423821563</v>
      </c>
      <c r="D2152" s="2">
        <v>-0.21416876440630972</v>
      </c>
      <c r="E2152" s="2">
        <v>0.25850227428272932</v>
      </c>
      <c r="F2152" s="2">
        <v>73.538679999999999</v>
      </c>
      <c r="G2152" s="2">
        <v>73.399770000000004</v>
      </c>
      <c r="H2152" s="2">
        <v>72.940619999999996</v>
      </c>
      <c r="I2152" s="2">
        <v>71.832943999999983</v>
      </c>
      <c r="J2152" s="2">
        <v>67.498748499999977</v>
      </c>
      <c r="K2152" s="17" t="s">
        <v>49</v>
      </c>
      <c r="L2152" s="17" t="s">
        <v>51</v>
      </c>
      <c r="M2152" s="17" t="s">
        <v>54</v>
      </c>
    </row>
    <row r="2153" spans="1:13" ht="13.5" x14ac:dyDescent="0.25">
      <c r="A2153" s="3">
        <v>45141</v>
      </c>
      <c r="B2153" s="2">
        <v>73.310299999999998</v>
      </c>
      <c r="C2153" s="2">
        <v>63.040120037912502</v>
      </c>
      <c r="D2153" s="2">
        <v>-0.14426666000058219</v>
      </c>
      <c r="E2153" s="2">
        <v>0.23766828239268661</v>
      </c>
      <c r="F2153" s="2">
        <v>73.524799999999999</v>
      </c>
      <c r="G2153" s="2">
        <v>73.407489999999996</v>
      </c>
      <c r="H2153" s="2">
        <v>73.017790000000019</v>
      </c>
      <c r="I2153" s="2">
        <v>71.886961999999997</v>
      </c>
      <c r="J2153" s="2">
        <v>67.576202999999978</v>
      </c>
      <c r="K2153" s="17" t="s">
        <v>49</v>
      </c>
      <c r="L2153" s="17" t="s">
        <v>51</v>
      </c>
      <c r="M2153" s="17" t="s">
        <v>54</v>
      </c>
    </row>
    <row r="2154" spans="1:13" ht="13.5" x14ac:dyDescent="0.25">
      <c r="A2154" s="3">
        <v>45142</v>
      </c>
      <c r="B2154" s="2">
        <v>73.310299999999998</v>
      </c>
      <c r="C2154" s="2">
        <v>63.040120037912502</v>
      </c>
      <c r="D2154" s="2">
        <v>-0.10061268463995532</v>
      </c>
      <c r="E2154" s="2">
        <v>0.22661675213566096</v>
      </c>
      <c r="F2154" s="2">
        <v>73.449179999999984</v>
      </c>
      <c r="G2154" s="2">
        <v>73.422929999999994</v>
      </c>
      <c r="H2154" s="2">
        <v>73.081070000000025</v>
      </c>
      <c r="I2154" s="2">
        <v>71.933263999999994</v>
      </c>
      <c r="J2154" s="2">
        <v>67.653657499999966</v>
      </c>
      <c r="K2154" s="17" t="s">
        <v>49</v>
      </c>
      <c r="L2154" s="17" t="s">
        <v>51</v>
      </c>
      <c r="M2154" s="17" t="s">
        <v>54</v>
      </c>
    </row>
    <row r="2155" spans="1:13" ht="13.5" x14ac:dyDescent="0.25">
      <c r="A2155" s="3">
        <v>45145</v>
      </c>
      <c r="B2155" s="2">
        <v>73.233099999999993</v>
      </c>
      <c r="C2155" s="2">
        <v>60.860324723457609</v>
      </c>
      <c r="D2155" s="2">
        <v>-3.8751448278901535E-2</v>
      </c>
      <c r="E2155" s="2">
        <v>0.19809877263158079</v>
      </c>
      <c r="F2155" s="2">
        <v>73.35657999999998</v>
      </c>
      <c r="G2155" s="2">
        <v>73.415989999999994</v>
      </c>
      <c r="H2155" s="2">
        <v>73.140875000000008</v>
      </c>
      <c r="I2155" s="2">
        <v>71.978021999999996</v>
      </c>
      <c r="J2155" s="2">
        <v>67.730725999999962</v>
      </c>
      <c r="K2155" s="17" t="s">
        <v>47</v>
      </c>
      <c r="L2155" s="17" t="s">
        <v>51</v>
      </c>
      <c r="M2155" s="17" t="s">
        <v>52</v>
      </c>
    </row>
    <row r="2156" spans="1:13" ht="13.5" x14ac:dyDescent="0.25">
      <c r="A2156" s="3">
        <v>45146</v>
      </c>
      <c r="B2156" s="2">
        <v>72.916700000000006</v>
      </c>
      <c r="C2156" s="2">
        <v>52.80186880079733</v>
      </c>
      <c r="D2156" s="2">
        <v>3.5584864519989878E-2</v>
      </c>
      <c r="E2156" s="2">
        <v>0.16586886426829536</v>
      </c>
      <c r="F2156" s="2">
        <v>73.202239999999989</v>
      </c>
      <c r="G2156" s="2">
        <v>73.376630000000006</v>
      </c>
      <c r="H2156" s="2">
        <v>73.186020000000013</v>
      </c>
      <c r="I2156" s="2">
        <v>72.016451999999987</v>
      </c>
      <c r="J2156" s="2">
        <v>67.803310499999967</v>
      </c>
      <c r="K2156" s="17" t="s">
        <v>47</v>
      </c>
      <c r="L2156" s="17" t="s">
        <v>51</v>
      </c>
      <c r="M2156" s="17" t="s">
        <v>52</v>
      </c>
    </row>
    <row r="2157" spans="1:13" ht="13.5" x14ac:dyDescent="0.25">
      <c r="A2157" s="3">
        <v>45147</v>
      </c>
      <c r="B2157" s="2">
        <v>72.909000000000006</v>
      </c>
      <c r="C2157" s="2">
        <v>52.619268574997101</v>
      </c>
      <c r="D2157" s="2">
        <v>9.7275880365046419E-2</v>
      </c>
      <c r="E2157" s="2">
        <v>9.999596694046145E-2</v>
      </c>
      <c r="F2157" s="2">
        <v>73.13588</v>
      </c>
      <c r="G2157" s="2">
        <v>73.337279999999993</v>
      </c>
      <c r="H2157" s="2">
        <v>73.223835000000008</v>
      </c>
      <c r="I2157" s="2">
        <v>72.054728000000011</v>
      </c>
      <c r="J2157" s="2">
        <v>67.875856499999969</v>
      </c>
      <c r="K2157" s="17" t="s">
        <v>47</v>
      </c>
      <c r="L2157" s="17" t="s">
        <v>51</v>
      </c>
      <c r="M2157" s="17" t="s">
        <v>52</v>
      </c>
    </row>
    <row r="2158" spans="1:13" ht="13.5" x14ac:dyDescent="0.25">
      <c r="A2158" s="3">
        <v>45148</v>
      </c>
      <c r="B2158" s="2">
        <v>72.770099999999999</v>
      </c>
      <c r="C2158" s="2">
        <v>49.306776618310721</v>
      </c>
      <c r="D2158" s="2">
        <v>0.17115088274661616</v>
      </c>
      <c r="E2158" s="2">
        <v>-2.7864262133536072E-3</v>
      </c>
      <c r="F2158" s="2">
        <v>73.027839999999998</v>
      </c>
      <c r="G2158" s="2">
        <v>73.276319999999984</v>
      </c>
      <c r="H2158" s="2">
        <v>73.250844999999998</v>
      </c>
      <c r="I2158" s="2">
        <v>72.090226000000001</v>
      </c>
      <c r="J2158" s="2">
        <v>67.942266999999958</v>
      </c>
      <c r="K2158" s="17" t="s">
        <v>47</v>
      </c>
      <c r="L2158" s="17" t="s">
        <v>51</v>
      </c>
      <c r="M2158" s="17" t="s">
        <v>52</v>
      </c>
    </row>
    <row r="2159" spans="1:13" ht="13.5" x14ac:dyDescent="0.25">
      <c r="A2159" s="3">
        <v>45149</v>
      </c>
      <c r="B2159" s="2">
        <v>72.654300000000006</v>
      </c>
      <c r="C2159" s="2">
        <v>46.669048845041388</v>
      </c>
      <c r="D2159" s="2">
        <v>0.29009681472365401</v>
      </c>
      <c r="E2159" s="2">
        <v>-0.12509230628088991</v>
      </c>
      <c r="F2159" s="2">
        <v>72.896640000000005</v>
      </c>
      <c r="G2159" s="2">
        <v>73.172909999999987</v>
      </c>
      <c r="H2159" s="2">
        <v>73.229619999999997</v>
      </c>
      <c r="I2159" s="2">
        <v>72.117388000000005</v>
      </c>
      <c r="J2159" s="2">
        <v>68.003020499999963</v>
      </c>
      <c r="K2159" s="17" t="s">
        <v>47</v>
      </c>
      <c r="L2159" s="17" t="s">
        <v>51</v>
      </c>
      <c r="M2159" s="17" t="s">
        <v>52</v>
      </c>
    </row>
    <row r="2160" spans="1:13" ht="13.5" x14ac:dyDescent="0.25">
      <c r="A2160" s="3">
        <v>45152</v>
      </c>
      <c r="B2160" s="2">
        <v>72.384200000000007</v>
      </c>
      <c r="C2160" s="2">
        <v>41.140696570907195</v>
      </c>
      <c r="D2160" s="2">
        <v>0.41295876354071481</v>
      </c>
      <c r="E2160" s="2">
        <v>-0.2669747820257804</v>
      </c>
      <c r="F2160" s="2">
        <v>72.726860000000002</v>
      </c>
      <c r="G2160" s="2">
        <v>73.041719999999984</v>
      </c>
      <c r="H2160" s="2">
        <v>73.202609999999993</v>
      </c>
      <c r="I2160" s="2">
        <v>72.140538000000006</v>
      </c>
      <c r="J2160" s="2">
        <v>68.062423499999966</v>
      </c>
      <c r="K2160" s="17" t="s">
        <v>47</v>
      </c>
      <c r="L2160" s="17" t="s">
        <v>51</v>
      </c>
      <c r="M2160" s="17" t="s">
        <v>52</v>
      </c>
    </row>
    <row r="2161" spans="1:13" ht="13.5" x14ac:dyDescent="0.25">
      <c r="A2161" s="3">
        <v>45153</v>
      </c>
      <c r="B2161" s="2">
        <v>72.538600000000002</v>
      </c>
      <c r="C2161" s="2">
        <v>45.141249890530325</v>
      </c>
      <c r="D2161" s="2">
        <v>0.50684081730291553</v>
      </c>
      <c r="E2161" s="2">
        <v>-0.3884943907327511</v>
      </c>
      <c r="F2161" s="2">
        <v>72.651240000000001</v>
      </c>
      <c r="G2161" s="2">
        <v>72.926739999999995</v>
      </c>
      <c r="H2161" s="2">
        <v>73.166730000000001</v>
      </c>
      <c r="I2161" s="2">
        <v>72.166930000000008</v>
      </c>
      <c r="J2161" s="2">
        <v>68.117157499999976</v>
      </c>
      <c r="K2161" s="17" t="s">
        <v>47</v>
      </c>
      <c r="L2161" s="17" t="s">
        <v>51</v>
      </c>
      <c r="M2161" s="17" t="s">
        <v>52</v>
      </c>
    </row>
    <row r="2162" spans="1:13" ht="13.5" x14ac:dyDescent="0.25">
      <c r="A2162" s="3">
        <v>45154</v>
      </c>
      <c r="B2162" s="2">
        <v>72.924400000000006</v>
      </c>
      <c r="C2162" s="2">
        <v>53.623358851240063</v>
      </c>
      <c r="D2162" s="2">
        <v>0.49028298686243943</v>
      </c>
      <c r="E2162" s="2">
        <v>-0.51558509043363654</v>
      </c>
      <c r="F2162" s="2">
        <v>72.654320000000013</v>
      </c>
      <c r="G2162" s="2">
        <v>72.895099999999985</v>
      </c>
      <c r="H2162" s="2">
        <v>73.147435000000002</v>
      </c>
      <c r="I2162" s="2">
        <v>72.190080000000023</v>
      </c>
      <c r="J2162" s="2">
        <v>68.165114999999972</v>
      </c>
      <c r="K2162" s="17" t="s">
        <v>49</v>
      </c>
      <c r="L2162" s="17" t="s">
        <v>51</v>
      </c>
      <c r="M2162" s="17" t="s">
        <v>55</v>
      </c>
    </row>
    <row r="2163" spans="1:13" ht="13.5" x14ac:dyDescent="0.25">
      <c r="A2163" s="3">
        <v>45155</v>
      </c>
      <c r="B2163" s="2">
        <v>72.615700000000004</v>
      </c>
      <c r="C2163" s="2">
        <v>47.318850631960167</v>
      </c>
      <c r="D2163" s="2">
        <v>0.50888772954453998</v>
      </c>
      <c r="E2163" s="2">
        <v>-0.65157659660693901</v>
      </c>
      <c r="F2163" s="2">
        <v>72.623440000000002</v>
      </c>
      <c r="G2163" s="2">
        <v>72.825639999999993</v>
      </c>
      <c r="H2163" s="2">
        <v>73.116565000000008</v>
      </c>
      <c r="I2163" s="2">
        <v>72.222490000000022</v>
      </c>
      <c r="J2163" s="2">
        <v>68.201916499999982</v>
      </c>
      <c r="K2163" s="17" t="s">
        <v>49</v>
      </c>
      <c r="L2163" s="17" t="s">
        <v>51</v>
      </c>
      <c r="M2163" s="17" t="s">
        <v>54</v>
      </c>
    </row>
    <row r="2164" spans="1:13" ht="13.5" x14ac:dyDescent="0.25">
      <c r="A2164" s="3">
        <v>45156</v>
      </c>
      <c r="B2164" s="2">
        <v>72.615700000000004</v>
      </c>
      <c r="C2164" s="2">
        <v>47.318850631960167</v>
      </c>
      <c r="D2164" s="2">
        <v>0.52558047404424713</v>
      </c>
      <c r="E2164" s="2">
        <v>-0.80691360828752656</v>
      </c>
      <c r="F2164" s="2">
        <v>72.615719999999996</v>
      </c>
      <c r="G2164" s="2">
        <v>72.756180000000015</v>
      </c>
      <c r="H2164" s="2">
        <v>73.089555000000004</v>
      </c>
      <c r="I2164" s="2">
        <v>72.239620000000016</v>
      </c>
      <c r="J2164" s="2">
        <v>68.243977499999986</v>
      </c>
      <c r="K2164" s="17" t="s">
        <v>49</v>
      </c>
      <c r="L2164" s="17" t="s">
        <v>51</v>
      </c>
      <c r="M2164" s="17" t="s">
        <v>54</v>
      </c>
    </row>
    <row r="2165" spans="1:13" ht="13.5" x14ac:dyDescent="0.25">
      <c r="A2165" s="3">
        <v>45159</v>
      </c>
      <c r="B2165" s="2">
        <v>72.384200000000007</v>
      </c>
      <c r="C2165" s="2">
        <v>42.929165402812458</v>
      </c>
      <c r="D2165" s="2">
        <v>0.54585620863468876</v>
      </c>
      <c r="E2165" s="2">
        <v>-0.97158372341554866</v>
      </c>
      <c r="F2165" s="2">
        <v>72.61572000000001</v>
      </c>
      <c r="G2165" s="2">
        <v>72.671289999999999</v>
      </c>
      <c r="H2165" s="2">
        <v>73.043640000000011</v>
      </c>
      <c r="I2165" s="2">
        <v>72.264930000000007</v>
      </c>
      <c r="J2165" s="2">
        <v>68.286875999999992</v>
      </c>
      <c r="K2165" s="17" t="s">
        <v>47</v>
      </c>
      <c r="L2165" s="17" t="s">
        <v>48</v>
      </c>
      <c r="M2165" s="17" t="s">
        <v>51</v>
      </c>
    </row>
    <row r="2166" spans="1:13" ht="13.5" x14ac:dyDescent="0.25">
      <c r="A2166" s="3">
        <v>45160</v>
      </c>
      <c r="B2166" s="2">
        <v>72.384200000000007</v>
      </c>
      <c r="C2166" s="2">
        <v>42.929165402812458</v>
      </c>
      <c r="D2166" s="2">
        <v>0.51651832310145096</v>
      </c>
      <c r="E2166" s="2">
        <v>-1.1292084985474107</v>
      </c>
      <c r="F2166" s="2">
        <v>72.584840000000014</v>
      </c>
      <c r="G2166" s="2">
        <v>72.618039999999993</v>
      </c>
      <c r="H2166" s="2">
        <v>72.997335000000007</v>
      </c>
      <c r="I2166" s="2">
        <v>72.292864000000009</v>
      </c>
      <c r="J2166" s="2">
        <v>68.329593499999987</v>
      </c>
      <c r="K2166" s="17" t="s">
        <v>47</v>
      </c>
      <c r="L2166" s="17" t="s">
        <v>48</v>
      </c>
      <c r="M2166" s="17" t="s">
        <v>52</v>
      </c>
    </row>
    <row r="2167" spans="1:13" ht="13.5" x14ac:dyDescent="0.25">
      <c r="A2167" s="3">
        <v>45161</v>
      </c>
      <c r="B2167" s="2">
        <v>72.307100000000005</v>
      </c>
      <c r="C2167" s="2">
        <v>41.444136068074826</v>
      </c>
      <c r="D2167" s="2">
        <v>0.49824142334634303</v>
      </c>
      <c r="E2167" s="2">
        <v>-1.2477072410285026</v>
      </c>
      <c r="F2167" s="2">
        <v>72.461380000000005</v>
      </c>
      <c r="G2167" s="2">
        <v>72.557850000000002</v>
      </c>
      <c r="H2167" s="2">
        <v>72.947564999999997</v>
      </c>
      <c r="I2167" s="2">
        <v>72.322188000000011</v>
      </c>
      <c r="J2167" s="2">
        <v>68.372287999999983</v>
      </c>
      <c r="K2167" s="17" t="s">
        <v>47</v>
      </c>
      <c r="L2167" s="17" t="s">
        <v>48</v>
      </c>
      <c r="M2167" s="17" t="s">
        <v>52</v>
      </c>
    </row>
    <row r="2168" spans="1:13" ht="13.5" x14ac:dyDescent="0.25">
      <c r="A2168" s="3">
        <v>45162</v>
      </c>
      <c r="B2168" s="2">
        <v>72.530900000000003</v>
      </c>
      <c r="C2168" s="2">
        <v>47.158265096481998</v>
      </c>
      <c r="D2168" s="2">
        <v>0.44715620076502205</v>
      </c>
      <c r="E2168" s="2">
        <v>-1.2703510836872471</v>
      </c>
      <c r="F2168" s="2">
        <v>72.444420000000008</v>
      </c>
      <c r="G2168" s="2">
        <v>72.533929999999998</v>
      </c>
      <c r="H2168" s="2">
        <v>72.905124999999984</v>
      </c>
      <c r="I2168" s="2">
        <v>72.360618000000017</v>
      </c>
      <c r="J2168" s="2">
        <v>68.41211149999998</v>
      </c>
      <c r="K2168" s="17" t="s">
        <v>47</v>
      </c>
      <c r="L2168" s="17" t="s">
        <v>48</v>
      </c>
      <c r="M2168" s="17" t="s">
        <v>52</v>
      </c>
    </row>
    <row r="2169" spans="1:13" ht="13.5" x14ac:dyDescent="0.25">
      <c r="A2169" s="3">
        <v>45163</v>
      </c>
      <c r="B2169" s="2">
        <v>69.451800000000006</v>
      </c>
      <c r="C2169" s="2">
        <v>19.280804888555124</v>
      </c>
      <c r="D2169" s="2">
        <v>0.61502839161138922</v>
      </c>
      <c r="E2169" s="2">
        <v>-1.2374194120075701</v>
      </c>
      <c r="F2169" s="2">
        <v>71.811639999999997</v>
      </c>
      <c r="G2169" s="2">
        <v>72.213680000000011</v>
      </c>
      <c r="H2169" s="2">
        <v>72.693294999999992</v>
      </c>
      <c r="I2169" s="2">
        <v>72.343640000000008</v>
      </c>
      <c r="J2169" s="2">
        <v>68.439803999999981</v>
      </c>
      <c r="K2169" s="17" t="s">
        <v>47</v>
      </c>
      <c r="L2169" s="17" t="s">
        <v>48</v>
      </c>
      <c r="M2169" s="17" t="s">
        <v>52</v>
      </c>
    </row>
    <row r="2170" spans="1:13" ht="13.5" x14ac:dyDescent="0.25">
      <c r="A2170" s="3">
        <v>45166</v>
      </c>
      <c r="B2170" s="2">
        <v>71.759200000000007</v>
      </c>
      <c r="C2170" s="2">
        <v>45.351695006110944</v>
      </c>
      <c r="D2170" s="2">
        <v>0.56356667912224623</v>
      </c>
      <c r="E2170" s="2">
        <v>-1.1477026522220413</v>
      </c>
      <c r="F2170" s="2">
        <v>71.686640000000011</v>
      </c>
      <c r="G2170" s="2">
        <v>72.151180000000011</v>
      </c>
      <c r="H2170" s="2">
        <v>72.59644999999999</v>
      </c>
      <c r="I2170" s="2">
        <v>72.370496000000017</v>
      </c>
      <c r="J2170" s="2">
        <v>68.483023499999973</v>
      </c>
      <c r="K2170" s="17" t="s">
        <v>47</v>
      </c>
      <c r="L2170" s="17" t="s">
        <v>51</v>
      </c>
      <c r="M2170" s="17" t="s">
        <v>52</v>
      </c>
    </row>
    <row r="2171" spans="1:13" ht="13.5" x14ac:dyDescent="0.25">
      <c r="A2171" s="3">
        <v>45167</v>
      </c>
      <c r="B2171" s="2">
        <v>71.6126</v>
      </c>
      <c r="C2171" s="2">
        <v>44.371132428589426</v>
      </c>
      <c r="D2171" s="2">
        <v>0.55856087384870534</v>
      </c>
      <c r="E2171" s="2">
        <v>-1.0209395872370526</v>
      </c>
      <c r="F2171" s="2">
        <v>71.532319999999999</v>
      </c>
      <c r="G2171" s="2">
        <v>72.058580000000006</v>
      </c>
      <c r="H2171" s="2">
        <v>72.492659999999987</v>
      </c>
      <c r="I2171" s="2">
        <v>72.392876000000001</v>
      </c>
      <c r="J2171" s="2">
        <v>68.527686499999973</v>
      </c>
      <c r="K2171" s="17" t="s">
        <v>47</v>
      </c>
      <c r="L2171" s="17" t="s">
        <v>51</v>
      </c>
      <c r="M2171" s="17" t="s">
        <v>52</v>
      </c>
    </row>
    <row r="2172" spans="1:13" ht="13.5" x14ac:dyDescent="0.25">
      <c r="A2172" s="3">
        <v>45168</v>
      </c>
      <c r="B2172" s="2">
        <v>71.766900000000007</v>
      </c>
      <c r="C2172" s="2">
        <v>45.701842738002355</v>
      </c>
      <c r="D2172" s="2">
        <v>0.60675050363329319</v>
      </c>
      <c r="E2172" s="2">
        <v>-0.85004929029209997</v>
      </c>
      <c r="F2172" s="2">
        <v>71.42428000000001</v>
      </c>
      <c r="G2172" s="2">
        <v>71.942830000000001</v>
      </c>
      <c r="H2172" s="2">
        <v>72.418964999999986</v>
      </c>
      <c r="I2172" s="2">
        <v>72.423743999999999</v>
      </c>
      <c r="J2172" s="2">
        <v>68.571307499999989</v>
      </c>
      <c r="K2172" s="17" t="s">
        <v>47</v>
      </c>
      <c r="L2172" s="17" t="s">
        <v>51</v>
      </c>
      <c r="M2172" s="17" t="s">
        <v>52</v>
      </c>
    </row>
    <row r="2173" spans="1:13" ht="13.5" x14ac:dyDescent="0.25">
      <c r="A2173" s="3">
        <v>45169</v>
      </c>
      <c r="B2173" s="2">
        <v>71.573999999999998</v>
      </c>
      <c r="C2173" s="2">
        <v>44.275901274243552</v>
      </c>
      <c r="D2173" s="2">
        <v>0.61757884031770516</v>
      </c>
      <c r="E2173" s="2">
        <v>-0.65369275688093897</v>
      </c>
      <c r="F2173" s="2">
        <v>71.232900000000001</v>
      </c>
      <c r="G2173" s="2">
        <v>71.838660000000004</v>
      </c>
      <c r="H2173" s="2">
        <v>72.332149999999999</v>
      </c>
      <c r="I2173" s="2">
        <v>72.450754000000003</v>
      </c>
      <c r="J2173" s="2">
        <v>68.617228499999982</v>
      </c>
      <c r="K2173" s="17" t="s">
        <v>47</v>
      </c>
      <c r="L2173" s="17" t="s">
        <v>51</v>
      </c>
      <c r="M2173" s="17" t="s">
        <v>52</v>
      </c>
    </row>
    <row r="2174" spans="1:13" ht="13.5" x14ac:dyDescent="0.25">
      <c r="A2174" s="3">
        <v>45170</v>
      </c>
      <c r="B2174" s="2">
        <v>71.766900000000007</v>
      </c>
      <c r="C2174" s="2">
        <v>46.087419828011235</v>
      </c>
      <c r="D2174" s="2">
        <v>0.61660698056539331</v>
      </c>
      <c r="E2174" s="2">
        <v>-0.4412566621783095</v>
      </c>
      <c r="F2174" s="2">
        <v>71.695920000000015</v>
      </c>
      <c r="G2174" s="2">
        <v>71.753779999999992</v>
      </c>
      <c r="H2174" s="2">
        <v>72.254980000000018</v>
      </c>
      <c r="I2174" s="2">
        <v>72.481622000000002</v>
      </c>
      <c r="J2174" s="2">
        <v>68.664149999999978</v>
      </c>
      <c r="K2174" s="17" t="s">
        <v>49</v>
      </c>
      <c r="L2174" s="17" t="s">
        <v>51</v>
      </c>
      <c r="M2174" s="17" t="s">
        <v>55</v>
      </c>
    </row>
    <row r="2175" spans="1:13" ht="13.5" x14ac:dyDescent="0.25">
      <c r="A2175" s="3">
        <v>45173</v>
      </c>
      <c r="B2175" s="2">
        <v>72.307100000000005</v>
      </c>
      <c r="C2175" s="2">
        <v>50.901113119998357</v>
      </c>
      <c r="D2175" s="2">
        <v>0.54286142684988192</v>
      </c>
      <c r="E2175" s="2">
        <v>-0.23825519804166925</v>
      </c>
      <c r="F2175" s="2">
        <v>71.805500000000009</v>
      </c>
      <c r="G2175" s="2">
        <v>71.746070000000003</v>
      </c>
      <c r="H2175" s="2">
        <v>72.208680000000001</v>
      </c>
      <c r="I2175" s="2">
        <v>72.494742000000002</v>
      </c>
      <c r="J2175" s="2">
        <v>68.715586499999986</v>
      </c>
      <c r="K2175" s="17" t="s">
        <v>49</v>
      </c>
      <c r="L2175" s="17" t="s">
        <v>51</v>
      </c>
      <c r="M2175" s="17" t="s">
        <v>55</v>
      </c>
    </row>
    <row r="2176" spans="1:13" ht="13.5" x14ac:dyDescent="0.25">
      <c r="A2176" s="3">
        <v>45174</v>
      </c>
      <c r="B2176" s="2">
        <v>72.291600000000003</v>
      </c>
      <c r="C2176" s="2">
        <v>50.761063860878458</v>
      </c>
      <c r="D2176" s="2">
        <v>0.48092389699471028</v>
      </c>
      <c r="E2176" s="2">
        <v>-5.8982741045200515E-2</v>
      </c>
      <c r="F2176" s="2">
        <v>71.941299999999998</v>
      </c>
      <c r="G2176" s="2">
        <v>71.736810000000006</v>
      </c>
      <c r="H2176" s="2">
        <v>72.177424999999999</v>
      </c>
      <c r="I2176" s="2">
        <v>72.508322000000007</v>
      </c>
      <c r="J2176" s="2">
        <v>68.766945500000006</v>
      </c>
      <c r="K2176" s="17" t="s">
        <v>49</v>
      </c>
      <c r="L2176" s="17" t="s">
        <v>51</v>
      </c>
      <c r="M2176" s="17" t="s">
        <v>55</v>
      </c>
    </row>
    <row r="2177" spans="1:13" ht="13.5" x14ac:dyDescent="0.25">
      <c r="A2177" s="3">
        <v>45175</v>
      </c>
      <c r="B2177" s="2">
        <v>72.191299999999998</v>
      </c>
      <c r="C2177" s="2">
        <v>49.806093411536722</v>
      </c>
      <c r="D2177" s="2">
        <v>0.42354008987746283</v>
      </c>
      <c r="E2177" s="2">
        <v>7.4276586074528084E-2</v>
      </c>
      <c r="F2177" s="2">
        <v>72.026180000000011</v>
      </c>
      <c r="G2177" s="2">
        <v>71.72523000000001</v>
      </c>
      <c r="H2177" s="2">
        <v>72.141540000000006</v>
      </c>
      <c r="I2177" s="2">
        <v>72.518354000000002</v>
      </c>
      <c r="J2177" s="2">
        <v>68.8123255</v>
      </c>
      <c r="K2177" s="17" t="s">
        <v>49</v>
      </c>
      <c r="L2177" s="17" t="s">
        <v>51</v>
      </c>
      <c r="M2177" s="17" t="s">
        <v>55</v>
      </c>
    </row>
    <row r="2178" spans="1:13" ht="13.5" x14ac:dyDescent="0.25">
      <c r="A2178" s="3">
        <v>45176</v>
      </c>
      <c r="B2178" s="2">
        <v>72.114099999999993</v>
      </c>
      <c r="C2178" s="2">
        <v>49.041337965563827</v>
      </c>
      <c r="D2178" s="2">
        <v>0.41522354481548973</v>
      </c>
      <c r="E2178" s="2">
        <v>0.17427881501549458</v>
      </c>
      <c r="F2178" s="2">
        <v>72.134200000000007</v>
      </c>
      <c r="G2178" s="2">
        <v>71.683549999999997</v>
      </c>
      <c r="H2178" s="2">
        <v>72.108739999999997</v>
      </c>
      <c r="I2178" s="2">
        <v>72.529927999999984</v>
      </c>
      <c r="J2178" s="2">
        <v>68.859133499999984</v>
      </c>
      <c r="K2178" s="17" t="s">
        <v>47</v>
      </c>
      <c r="L2178" s="17" t="s">
        <v>51</v>
      </c>
      <c r="M2178" s="17" t="s">
        <v>53</v>
      </c>
    </row>
    <row r="2179" spans="1:13" ht="13.5" x14ac:dyDescent="0.25">
      <c r="A2179" s="3">
        <v>45177</v>
      </c>
      <c r="B2179" s="2">
        <v>72.114099999999993</v>
      </c>
      <c r="C2179" s="2">
        <v>49.041337965563812</v>
      </c>
      <c r="D2179" s="2">
        <v>-6.4981993849201558E-2</v>
      </c>
      <c r="E2179" s="2">
        <v>0.2311594893585836</v>
      </c>
      <c r="F2179" s="2">
        <v>72.203640000000007</v>
      </c>
      <c r="G2179" s="2">
        <v>71.949780000000004</v>
      </c>
      <c r="H2179" s="2">
        <v>72.081730000000007</v>
      </c>
      <c r="I2179" s="2">
        <v>72.544589999999985</v>
      </c>
      <c r="J2179" s="2">
        <v>68.905941499999997</v>
      </c>
      <c r="K2179" s="17" t="s">
        <v>47</v>
      </c>
      <c r="L2179" s="17" t="s">
        <v>51</v>
      </c>
      <c r="M2179" s="17" t="s">
        <v>53</v>
      </c>
    </row>
    <row r="2180" spans="1:13" ht="13.5" x14ac:dyDescent="0.25">
      <c r="A2180" s="3">
        <v>45180</v>
      </c>
      <c r="B2180" s="2">
        <v>72.037000000000006</v>
      </c>
      <c r="C2180" s="2">
        <v>48.184392990870897</v>
      </c>
      <c r="D2180" s="2">
        <v>-0.11011474358537043</v>
      </c>
      <c r="E2180" s="2">
        <v>0.25560439728876488</v>
      </c>
      <c r="F2180" s="2">
        <v>72.149619999999999</v>
      </c>
      <c r="G2180" s="2">
        <v>71.977560000000011</v>
      </c>
      <c r="H2180" s="2">
        <v>72.064370000000011</v>
      </c>
      <c r="I2180" s="2">
        <v>72.551535999999984</v>
      </c>
      <c r="J2180" s="2">
        <v>68.951638500000001</v>
      </c>
      <c r="K2180" s="17" t="s">
        <v>47</v>
      </c>
      <c r="L2180" s="17" t="s">
        <v>48</v>
      </c>
      <c r="M2180" s="17" t="s">
        <v>52</v>
      </c>
    </row>
    <row r="2181" spans="1:13" ht="13.5" x14ac:dyDescent="0.25">
      <c r="A2181" s="3">
        <v>45181</v>
      </c>
      <c r="B2181" s="2">
        <v>72.137299999999996</v>
      </c>
      <c r="C2181" s="2">
        <v>49.422558552545979</v>
      </c>
      <c r="D2181" s="2">
        <v>-0.1773695789218408</v>
      </c>
      <c r="E2181" s="2">
        <v>0.26236264301214296</v>
      </c>
      <c r="F2181" s="2">
        <v>72.118759999999995</v>
      </c>
      <c r="G2181" s="2">
        <v>72.030029999999996</v>
      </c>
      <c r="H2181" s="2">
        <v>72.044304999999994</v>
      </c>
      <c r="I2181" s="2">
        <v>72.552925999999985</v>
      </c>
      <c r="J2181" s="2">
        <v>68.998925000000014</v>
      </c>
      <c r="K2181" s="17" t="s">
        <v>49</v>
      </c>
      <c r="L2181" s="17" t="s">
        <v>50</v>
      </c>
      <c r="M2181" s="17" t="s">
        <v>54</v>
      </c>
    </row>
    <row r="2182" spans="1:13" ht="13.5" x14ac:dyDescent="0.25">
      <c r="A2182" s="3">
        <v>45182</v>
      </c>
      <c r="B2182" s="2">
        <v>72.114099999999993</v>
      </c>
      <c r="C2182" s="2">
        <v>49.130117948557782</v>
      </c>
      <c r="D2182" s="2">
        <v>-0.20856331510942994</v>
      </c>
      <c r="E2182" s="2">
        <v>0.2600117504984385</v>
      </c>
      <c r="F2182" s="2">
        <v>72.103319999999997</v>
      </c>
      <c r="G2182" s="2">
        <v>72.064750000000004</v>
      </c>
      <c r="H2182" s="2">
        <v>72.003790000000009</v>
      </c>
      <c r="I2182" s="2">
        <v>72.556783999999965</v>
      </c>
      <c r="J2182" s="2">
        <v>69.045950500000032</v>
      </c>
      <c r="K2182" s="17" t="s">
        <v>49</v>
      </c>
      <c r="L2182" s="17" t="s">
        <v>50</v>
      </c>
      <c r="M2182" s="17" t="s">
        <v>54</v>
      </c>
    </row>
    <row r="2183" spans="1:13" ht="13.5" x14ac:dyDescent="0.25">
      <c r="A2183" s="3">
        <v>45183</v>
      </c>
      <c r="B2183" s="2">
        <v>72.114099999999993</v>
      </c>
      <c r="C2183" s="2">
        <v>49.130117948557775</v>
      </c>
      <c r="D2183" s="2">
        <v>-0.2642596803263757</v>
      </c>
      <c r="E2183" s="2">
        <v>0.25104375430865356</v>
      </c>
      <c r="F2183" s="2">
        <v>72.103319999999997</v>
      </c>
      <c r="G2183" s="2">
        <v>72.118760000000009</v>
      </c>
      <c r="H2183" s="2">
        <v>71.978710000000007</v>
      </c>
      <c r="I2183" s="2">
        <v>72.563727999999969</v>
      </c>
      <c r="J2183" s="2">
        <v>69.089131000000037</v>
      </c>
      <c r="K2183" s="17" t="s">
        <v>49</v>
      </c>
      <c r="L2183" s="17" t="s">
        <v>50</v>
      </c>
      <c r="M2183" s="17" t="s">
        <v>51</v>
      </c>
    </row>
    <row r="2184" spans="1:13" ht="13.5" x14ac:dyDescent="0.25">
      <c r="A2184" s="3">
        <v>45184</v>
      </c>
      <c r="B2184" s="2">
        <v>72.106399999999994</v>
      </c>
      <c r="C2184" s="2">
        <v>49.018471652181624</v>
      </c>
      <c r="D2184" s="2">
        <v>-0.2807926196806676</v>
      </c>
      <c r="E2184" s="2">
        <v>0.23010736301262086</v>
      </c>
      <c r="F2184" s="2">
        <v>72.101780000000005</v>
      </c>
      <c r="G2184" s="2">
        <v>72.152709999999999</v>
      </c>
      <c r="H2184" s="2">
        <v>71.953244999999995</v>
      </c>
      <c r="I2184" s="2">
        <v>72.56496199999998</v>
      </c>
      <c r="J2184" s="2">
        <v>69.130459500000029</v>
      </c>
      <c r="K2184" s="17" t="s">
        <v>49</v>
      </c>
      <c r="L2184" s="17" t="s">
        <v>50</v>
      </c>
      <c r="M2184" s="17" t="s">
        <v>54</v>
      </c>
    </row>
    <row r="2185" spans="1:13" ht="13.5" x14ac:dyDescent="0.25">
      <c r="A2185" s="3">
        <v>45187</v>
      </c>
      <c r="B2185" s="2">
        <v>71.959800000000001</v>
      </c>
      <c r="C2185" s="2">
        <v>46.836213043406062</v>
      </c>
      <c r="D2185" s="2">
        <v>-0.20044785570262036</v>
      </c>
      <c r="E2185" s="2">
        <v>0.21363153236064231</v>
      </c>
      <c r="F2185" s="2">
        <v>72.086339999999993</v>
      </c>
      <c r="G2185" s="2">
        <v>72.117980000000003</v>
      </c>
      <c r="H2185" s="2">
        <v>71.932024999999996</v>
      </c>
      <c r="I2185" s="2">
        <v>72.563417999999984</v>
      </c>
      <c r="J2185" s="2">
        <v>69.173594000000037</v>
      </c>
      <c r="K2185" s="17" t="s">
        <v>49</v>
      </c>
      <c r="L2185" s="17" t="s">
        <v>50</v>
      </c>
      <c r="M2185" s="17" t="s">
        <v>54</v>
      </c>
    </row>
    <row r="2186" spans="1:13" ht="13.5" x14ac:dyDescent="0.25">
      <c r="A2186" s="3">
        <v>45188</v>
      </c>
      <c r="B2186" s="2">
        <v>71.766900000000007</v>
      </c>
      <c r="C2186" s="2">
        <v>44.056864725461928</v>
      </c>
      <c r="D2186" s="2">
        <v>-0.11935326448676165</v>
      </c>
      <c r="E2186" s="2">
        <v>0.19866434387333401</v>
      </c>
      <c r="F2186" s="2">
        <v>72.012259999999998</v>
      </c>
      <c r="G2186" s="2">
        <v>72.065509999999989</v>
      </c>
      <c r="H2186" s="2">
        <v>71.901160000000004</v>
      </c>
      <c r="I2186" s="2">
        <v>72.558479999999989</v>
      </c>
      <c r="J2186" s="2">
        <v>69.218484500000045</v>
      </c>
      <c r="K2186" s="17" t="s">
        <v>47</v>
      </c>
      <c r="L2186" s="17" t="s">
        <v>48</v>
      </c>
      <c r="M2186" s="17" t="s">
        <v>52</v>
      </c>
    </row>
    <row r="2187" spans="1:13" ht="13.5" x14ac:dyDescent="0.25">
      <c r="A2187" s="3">
        <v>45189</v>
      </c>
      <c r="B2187" s="2">
        <v>71.759200000000007</v>
      </c>
      <c r="C2187" s="2">
        <v>43.944763202121067</v>
      </c>
      <c r="D2187" s="2">
        <v>-6.3338376616925984E-2</v>
      </c>
      <c r="E2187" s="2">
        <v>0.1845132410535355</v>
      </c>
      <c r="F2187" s="2">
        <v>71.941280000000006</v>
      </c>
      <c r="G2187" s="2">
        <v>72.022300000000001</v>
      </c>
      <c r="H2187" s="2">
        <v>71.873765000000006</v>
      </c>
      <c r="I2187" s="2">
        <v>72.550609999999992</v>
      </c>
      <c r="J2187" s="2">
        <v>69.259346500000035</v>
      </c>
      <c r="K2187" s="17" t="s">
        <v>47</v>
      </c>
      <c r="L2187" s="17" t="s">
        <v>48</v>
      </c>
      <c r="M2187" s="17" t="s">
        <v>52</v>
      </c>
    </row>
    <row r="2188" spans="1:13" ht="13.5" x14ac:dyDescent="0.25">
      <c r="A2188" s="3">
        <v>45190</v>
      </c>
      <c r="B2188" s="2">
        <v>69.451800000000006</v>
      </c>
      <c r="C2188" s="2">
        <v>24.130420675792735</v>
      </c>
      <c r="D2188" s="2">
        <v>0.14523554837073505</v>
      </c>
      <c r="E2188" s="2">
        <v>0.15703663551548619</v>
      </c>
      <c r="F2188" s="2">
        <v>71.408820000000006</v>
      </c>
      <c r="G2188" s="2">
        <v>71.756069999999994</v>
      </c>
      <c r="H2188" s="2">
        <v>71.71981000000001</v>
      </c>
      <c r="I2188" s="2">
        <v>72.495047999999983</v>
      </c>
      <c r="J2188" s="2">
        <v>69.287402000000043</v>
      </c>
      <c r="K2188" s="17" t="s">
        <v>47</v>
      </c>
      <c r="L2188" s="17" t="s">
        <v>48</v>
      </c>
      <c r="M2188" s="17" t="s">
        <v>52</v>
      </c>
    </row>
    <row r="2189" spans="1:13" ht="13.5" x14ac:dyDescent="0.25">
      <c r="A2189" s="3">
        <v>45191</v>
      </c>
      <c r="B2189" s="2">
        <v>67.939300000000003</v>
      </c>
      <c r="C2189" s="2">
        <v>18.304265754366</v>
      </c>
      <c r="D2189" s="2">
        <v>0.44936969987537623</v>
      </c>
      <c r="E2189" s="2">
        <v>9.1484843753708134E-2</v>
      </c>
      <c r="F2189" s="2">
        <v>70.575400000000002</v>
      </c>
      <c r="G2189" s="2">
        <v>71.338590000000011</v>
      </c>
      <c r="H2189" s="2">
        <v>71.644185000000022</v>
      </c>
      <c r="I2189" s="2">
        <v>72.392257999999984</v>
      </c>
      <c r="J2189" s="2">
        <v>69.309708500000056</v>
      </c>
      <c r="K2189" s="17" t="s">
        <v>47</v>
      </c>
      <c r="L2189" s="17" t="s">
        <v>48</v>
      </c>
      <c r="M2189" s="17" t="s">
        <v>52</v>
      </c>
    </row>
    <row r="2190" spans="1:13" ht="13.5" x14ac:dyDescent="0.25">
      <c r="A2190" s="3">
        <v>45194</v>
      </c>
      <c r="B2190" s="2">
        <v>66.365099999999998</v>
      </c>
      <c r="C2190" s="2">
        <v>14.405729345305517</v>
      </c>
      <c r="D2190" s="2">
        <v>0.83485235760835508</v>
      </c>
      <c r="E2190" s="2">
        <v>2.6118671605729615E-3</v>
      </c>
      <c r="F2190" s="2">
        <v>69.456460000000007</v>
      </c>
      <c r="G2190" s="2">
        <v>70.7714</v>
      </c>
      <c r="H2190" s="2">
        <v>71.374480000000005</v>
      </c>
      <c r="I2190" s="2">
        <v>72.26107199999997</v>
      </c>
      <c r="J2190" s="2">
        <v>69.323056000000051</v>
      </c>
      <c r="K2190" s="17" t="s">
        <v>47</v>
      </c>
      <c r="L2190" s="17" t="s">
        <v>48</v>
      </c>
      <c r="M2190" s="17" t="s">
        <v>52</v>
      </c>
    </row>
    <row r="2191" spans="1:13" ht="13.5" x14ac:dyDescent="0.25">
      <c r="A2191" s="3">
        <v>45195</v>
      </c>
      <c r="B2191" s="2">
        <v>67.831299999999999</v>
      </c>
      <c r="C2191" s="2">
        <v>29.472659638825789</v>
      </c>
      <c r="D2191" s="2">
        <v>1.0988150967711192</v>
      </c>
      <c r="E2191" s="2">
        <v>-0.10926625868416806</v>
      </c>
      <c r="F2191" s="2">
        <v>68.669340000000005</v>
      </c>
      <c r="G2191" s="2">
        <v>70.340800000000016</v>
      </c>
      <c r="H2191" s="2">
        <v>71.185415000000006</v>
      </c>
      <c r="I2191" s="2">
        <v>72.152573999999973</v>
      </c>
      <c r="J2191" s="2">
        <v>69.343734500000053</v>
      </c>
      <c r="K2191" s="17" t="s">
        <v>47</v>
      </c>
      <c r="L2191" s="17" t="s">
        <v>48</v>
      </c>
      <c r="M2191" s="17" t="s">
        <v>52</v>
      </c>
    </row>
    <row r="2192" spans="1:13" ht="13.5" x14ac:dyDescent="0.25">
      <c r="A2192" s="3">
        <v>45197</v>
      </c>
      <c r="B2192" s="2">
        <v>67.908500000000004</v>
      </c>
      <c r="C2192" s="2">
        <v>30.16966000850033</v>
      </c>
      <c r="D2192" s="2">
        <v>1.3328848770636625</v>
      </c>
      <c r="E2192" s="2">
        <v>-0.23038541675928378</v>
      </c>
      <c r="F2192" s="2">
        <v>67.899199999999993</v>
      </c>
      <c r="G2192" s="2">
        <v>69.920240000000007</v>
      </c>
      <c r="H2192" s="2">
        <v>70.992495000000005</v>
      </c>
      <c r="I2192" s="2">
        <v>72.044537999999989</v>
      </c>
      <c r="J2192" s="2">
        <v>69.365887000000058</v>
      </c>
      <c r="K2192" s="17" t="s">
        <v>47</v>
      </c>
      <c r="L2192" s="17" t="s">
        <v>51</v>
      </c>
      <c r="M2192" s="17" t="s">
        <v>52</v>
      </c>
    </row>
    <row r="2193" spans="1:13" ht="13.5" x14ac:dyDescent="0.25">
      <c r="A2193" s="3">
        <v>45198</v>
      </c>
      <c r="B2193" s="2">
        <v>67.908500000000004</v>
      </c>
      <c r="C2193" s="2">
        <v>30.16966000850033</v>
      </c>
      <c r="D2193" s="2">
        <v>1.5490103758448441</v>
      </c>
      <c r="E2193" s="2">
        <v>-0.36893581770816919</v>
      </c>
      <c r="F2193" s="2">
        <v>67.590540000000004</v>
      </c>
      <c r="G2193" s="2">
        <v>69.499679999999998</v>
      </c>
      <c r="H2193" s="2">
        <v>70.80922000000001</v>
      </c>
      <c r="I2193" s="2">
        <v>71.938045999999972</v>
      </c>
      <c r="J2193" s="2">
        <v>69.387640500000046</v>
      </c>
      <c r="K2193" s="17" t="s">
        <v>49</v>
      </c>
      <c r="L2193" s="17" t="s">
        <v>51</v>
      </c>
      <c r="M2193" s="17" t="s">
        <v>54</v>
      </c>
    </row>
    <row r="2194" spans="1:13" ht="13.5" x14ac:dyDescent="0.25">
      <c r="A2194" s="3">
        <v>45201</v>
      </c>
      <c r="B2194" s="2">
        <v>67.908500000000004</v>
      </c>
      <c r="C2194" s="2">
        <v>30.16966000850033</v>
      </c>
      <c r="D2194" s="2">
        <v>1.7474293805782963</v>
      </c>
      <c r="E2194" s="2">
        <v>-0.50923652464168112</v>
      </c>
      <c r="F2194" s="2">
        <v>67.584379999999996</v>
      </c>
      <c r="G2194" s="2">
        <v>69.079890000000006</v>
      </c>
      <c r="H2194" s="2">
        <v>70.616299999999995</v>
      </c>
      <c r="I2194" s="2">
        <v>71.833097999999978</v>
      </c>
      <c r="J2194" s="2">
        <v>69.409357500000056</v>
      </c>
      <c r="K2194" s="17" t="s">
        <v>49</v>
      </c>
      <c r="L2194" s="17" t="s">
        <v>50</v>
      </c>
      <c r="M2194" s="17" t="s">
        <v>54</v>
      </c>
    </row>
    <row r="2195" spans="1:13" ht="13.5" x14ac:dyDescent="0.25">
      <c r="A2195" s="3">
        <v>45202</v>
      </c>
      <c r="B2195" s="2">
        <v>68.525800000000004</v>
      </c>
      <c r="C2195" s="2">
        <v>36.442646255109615</v>
      </c>
      <c r="D2195" s="2">
        <v>1.8625316847930691</v>
      </c>
      <c r="E2195" s="2">
        <v>-0.66269513781259271</v>
      </c>
      <c r="F2195" s="2">
        <v>68.01652</v>
      </c>
      <c r="G2195" s="2">
        <v>68.736490000000003</v>
      </c>
      <c r="H2195" s="2">
        <v>70.427234999999996</v>
      </c>
      <c r="I2195" s="2">
        <v>71.737563999999978</v>
      </c>
      <c r="J2195" s="2">
        <v>69.433508500000045</v>
      </c>
      <c r="K2195" s="17" t="s">
        <v>49</v>
      </c>
      <c r="L2195" s="17" t="s">
        <v>50</v>
      </c>
      <c r="M2195" s="17" t="s">
        <v>55</v>
      </c>
    </row>
    <row r="2196" spans="1:13" ht="13.5" x14ac:dyDescent="0.25">
      <c r="A2196" s="3">
        <v>45203</v>
      </c>
      <c r="B2196" s="2">
        <v>69.444100000000006</v>
      </c>
      <c r="C2196" s="2">
        <v>44.438697804921816</v>
      </c>
      <c r="D2196" s="2">
        <v>1.8729208782970375</v>
      </c>
      <c r="E2196" s="2">
        <v>-0.83128954807647371</v>
      </c>
      <c r="F2196" s="2">
        <v>68.339079999999996</v>
      </c>
      <c r="G2196" s="2">
        <v>68.504210000000015</v>
      </c>
      <c r="H2196" s="2">
        <v>70.284859999999995</v>
      </c>
      <c r="I2196" s="2">
        <v>71.660239999999988</v>
      </c>
      <c r="J2196" s="2">
        <v>69.46152550000005</v>
      </c>
      <c r="K2196" s="17" t="s">
        <v>49</v>
      </c>
      <c r="L2196" s="17" t="s">
        <v>51</v>
      </c>
      <c r="M2196" s="17" t="s">
        <v>55</v>
      </c>
    </row>
    <row r="2197" spans="1:13" ht="13.5" x14ac:dyDescent="0.25">
      <c r="A2197" s="3">
        <v>45204</v>
      </c>
      <c r="B2197" s="2">
        <v>68.795900000000003</v>
      </c>
      <c r="C2197" s="2">
        <v>40.559748059975227</v>
      </c>
      <c r="D2197" s="2">
        <v>1.933017586845196</v>
      </c>
      <c r="E2197" s="2">
        <v>-0.99633098561425071</v>
      </c>
      <c r="F2197" s="2">
        <v>68.516559999999998</v>
      </c>
      <c r="G2197" s="2">
        <v>68.207880000000003</v>
      </c>
      <c r="H2197" s="2">
        <v>70.115089999999995</v>
      </c>
      <c r="I2197" s="2">
        <v>71.570107999999976</v>
      </c>
      <c r="J2197" s="2">
        <v>69.483762000000056</v>
      </c>
      <c r="K2197" s="17" t="s">
        <v>47</v>
      </c>
      <c r="L2197" s="17" t="s">
        <v>51</v>
      </c>
      <c r="M2197" s="17" t="s">
        <v>53</v>
      </c>
    </row>
    <row r="2198" spans="1:13" ht="13.5" x14ac:dyDescent="0.25">
      <c r="A2198" s="3">
        <v>45205</v>
      </c>
      <c r="B2198" s="2">
        <v>68.795900000000003</v>
      </c>
      <c r="C2198" s="2">
        <v>40.55974805997522</v>
      </c>
      <c r="D2198" s="2">
        <v>1.6368583973960682</v>
      </c>
      <c r="E2198" s="2">
        <v>-1.1253266076565018</v>
      </c>
      <c r="F2198" s="2">
        <v>68.694040000000001</v>
      </c>
      <c r="G2198" s="2">
        <v>68.142289999999988</v>
      </c>
      <c r="H2198" s="2">
        <v>69.949180000000013</v>
      </c>
      <c r="I2198" s="2">
        <v>71.47843199999997</v>
      </c>
      <c r="J2198" s="2">
        <v>69.507087000000041</v>
      </c>
      <c r="K2198" s="17" t="s">
        <v>47</v>
      </c>
      <c r="L2198" s="17" t="s">
        <v>51</v>
      </c>
      <c r="M2198" s="17" t="s">
        <v>53</v>
      </c>
    </row>
    <row r="2199" spans="1:13" ht="13.5" x14ac:dyDescent="0.25">
      <c r="A2199" s="3">
        <v>45208</v>
      </c>
      <c r="B2199" s="2">
        <v>68.456400000000002</v>
      </c>
      <c r="C2199" s="2">
        <v>38.517488628278649</v>
      </c>
      <c r="D2199" s="2">
        <v>1.1861016717889612</v>
      </c>
      <c r="E2199" s="2">
        <v>-1.1646017164773366</v>
      </c>
      <c r="F2199" s="2">
        <v>68.803619999999995</v>
      </c>
      <c r="G2199" s="2">
        <v>68.193999999999988</v>
      </c>
      <c r="H2199" s="2">
        <v>69.766295</v>
      </c>
      <c r="I2199" s="2">
        <v>71.37379199999998</v>
      </c>
      <c r="J2199" s="2">
        <v>69.529077000000058</v>
      </c>
      <c r="K2199" s="17" t="s">
        <v>47</v>
      </c>
      <c r="L2199" s="17" t="s">
        <v>51</v>
      </c>
      <c r="M2199" s="17" t="s">
        <v>53</v>
      </c>
    </row>
    <row r="2200" spans="1:13" ht="13.5" x14ac:dyDescent="0.25">
      <c r="A2200" s="3">
        <v>45209</v>
      </c>
      <c r="B2200" s="2">
        <v>68.525800000000004</v>
      </c>
      <c r="C2200" s="2">
        <v>39.191526253772125</v>
      </c>
      <c r="D2200" s="2">
        <v>0.56620963125018875</v>
      </c>
      <c r="E2200" s="2">
        <v>-1.1523201977078665</v>
      </c>
      <c r="F2200" s="2">
        <v>68.803619999999995</v>
      </c>
      <c r="G2200" s="2">
        <v>68.410070000000005</v>
      </c>
      <c r="H2200" s="2">
        <v>69.590735000000024</v>
      </c>
      <c r="I2200" s="2">
        <v>71.270385999999974</v>
      </c>
      <c r="J2200" s="2">
        <v>69.551414000000037</v>
      </c>
      <c r="K2200" s="17" t="s">
        <v>47</v>
      </c>
      <c r="L2200" s="17" t="s">
        <v>51</v>
      </c>
      <c r="M2200" s="17" t="s">
        <v>51</v>
      </c>
    </row>
    <row r="2201" spans="1:13" ht="13.5" x14ac:dyDescent="0.25">
      <c r="A2201" s="3">
        <v>45210</v>
      </c>
      <c r="B2201" s="2">
        <v>68.602999999999994</v>
      </c>
      <c r="C2201" s="2">
        <v>39.979791813170849</v>
      </c>
      <c r="D2201" s="2">
        <v>0.26931404813576876</v>
      </c>
      <c r="E2201" s="2">
        <v>-1.1079402906686688</v>
      </c>
      <c r="F2201" s="2">
        <v>68.635400000000004</v>
      </c>
      <c r="G2201" s="2">
        <v>68.48724</v>
      </c>
      <c r="H2201" s="2">
        <v>69.414020000000022</v>
      </c>
      <c r="I2201" s="2">
        <v>71.168677999999986</v>
      </c>
      <c r="J2201" s="2">
        <v>69.571779500000048</v>
      </c>
      <c r="K2201" s="17" t="s">
        <v>47</v>
      </c>
      <c r="L2201" s="17" t="s">
        <v>51</v>
      </c>
      <c r="M2201" s="17" t="s">
        <v>52</v>
      </c>
    </row>
    <row r="2202" spans="1:13" ht="13.5" x14ac:dyDescent="0.25">
      <c r="A2202" s="3">
        <v>45211</v>
      </c>
      <c r="B2202" s="2">
        <v>68.788200000000003</v>
      </c>
      <c r="C2202" s="2">
        <v>41.924739743543974</v>
      </c>
      <c r="D2202" s="2">
        <v>2.2998545147132177E-2</v>
      </c>
      <c r="E2202" s="2">
        <v>-1.0443162600899996</v>
      </c>
      <c r="F2202" s="2">
        <v>68.633859999999999</v>
      </c>
      <c r="G2202" s="2">
        <v>68.575209999999998</v>
      </c>
      <c r="H2202" s="2">
        <v>69.247725000000017</v>
      </c>
      <c r="I2202" s="2">
        <v>71.07962599999999</v>
      </c>
      <c r="J2202" s="2">
        <v>69.593615000000057</v>
      </c>
      <c r="K2202" s="17" t="s">
        <v>49</v>
      </c>
      <c r="L2202" s="17" t="s">
        <v>51</v>
      </c>
      <c r="M2202" s="17" t="s">
        <v>54</v>
      </c>
    </row>
    <row r="2203" spans="1:13" ht="13.5" x14ac:dyDescent="0.25">
      <c r="A2203" s="3">
        <v>45212</v>
      </c>
      <c r="B2203" s="2">
        <v>68.795900000000003</v>
      </c>
      <c r="C2203" s="2">
        <v>42.008880497734545</v>
      </c>
      <c r="D2203" s="2">
        <v>-0.18084121981715384</v>
      </c>
      <c r="E2203" s="2">
        <v>-0.95589098157939545</v>
      </c>
      <c r="F2203" s="2">
        <v>68.633859999999999</v>
      </c>
      <c r="G2203" s="2">
        <v>68.663949999999986</v>
      </c>
      <c r="H2203" s="2">
        <v>69.081815000000006</v>
      </c>
      <c r="I2203" s="2">
        <v>70.989338000000004</v>
      </c>
      <c r="J2203" s="2">
        <v>69.61385650000004</v>
      </c>
      <c r="K2203" s="17" t="s">
        <v>49</v>
      </c>
      <c r="L2203" s="17" t="s">
        <v>51</v>
      </c>
      <c r="M2203" s="17" t="s">
        <v>51</v>
      </c>
    </row>
    <row r="2204" spans="1:13" ht="13.5" x14ac:dyDescent="0.25">
      <c r="A2204" s="3">
        <v>45215</v>
      </c>
      <c r="B2204" s="2">
        <v>69.444100000000006</v>
      </c>
      <c r="C2204" s="2">
        <v>48.741500588852958</v>
      </c>
      <c r="D2204" s="2">
        <v>-0.39661150610177742</v>
      </c>
      <c r="E2204" s="2">
        <v>-0.85971230647137264</v>
      </c>
      <c r="F2204" s="2">
        <v>68.831400000000002</v>
      </c>
      <c r="G2204" s="2">
        <v>68.817509999999999</v>
      </c>
      <c r="H2204" s="2">
        <v>68.948700000000002</v>
      </c>
      <c r="I2204" s="2">
        <v>70.912014000000013</v>
      </c>
      <c r="J2204" s="2">
        <v>69.640059500000049</v>
      </c>
      <c r="K2204" s="17" t="s">
        <v>49</v>
      </c>
      <c r="L2204" s="17" t="s">
        <v>50</v>
      </c>
      <c r="M2204" s="17" t="s">
        <v>55</v>
      </c>
    </row>
    <row r="2205" spans="1:13" ht="13.5" x14ac:dyDescent="0.25">
      <c r="A2205" s="3">
        <v>45216</v>
      </c>
      <c r="B2205" s="2">
        <v>69.467299999999994</v>
      </c>
      <c r="C2205" s="2">
        <v>48.969856913046144</v>
      </c>
      <c r="D2205" s="2">
        <v>-0.48539151380509793</v>
      </c>
      <c r="E2205" s="2">
        <v>-0.70872978670631137</v>
      </c>
      <c r="F2205" s="2">
        <v>69.019699999999986</v>
      </c>
      <c r="G2205" s="2">
        <v>68.911660000000012</v>
      </c>
      <c r="H2205" s="2">
        <v>68.824075000000008</v>
      </c>
      <c r="I2205" s="2">
        <v>70.836698000000013</v>
      </c>
      <c r="J2205" s="2">
        <v>69.666415000000029</v>
      </c>
      <c r="K2205" s="17" t="s">
        <v>49</v>
      </c>
      <c r="L2205" s="17" t="s">
        <v>50</v>
      </c>
      <c r="M2205" s="17" t="s">
        <v>55</v>
      </c>
    </row>
    <row r="2206" spans="1:13" ht="13.5" x14ac:dyDescent="0.25">
      <c r="A2206" s="3">
        <v>45217</v>
      </c>
      <c r="B2206" s="2">
        <v>70.069199999999995</v>
      </c>
      <c r="C2206" s="2">
        <v>54.618533653428095</v>
      </c>
      <c r="D2206" s="2">
        <v>-0.46345457951221647</v>
      </c>
      <c r="E2206" s="2">
        <v>-0.51855606668416721</v>
      </c>
      <c r="F2206" s="2">
        <v>69.312939999999998</v>
      </c>
      <c r="G2206" s="2">
        <v>68.974170000000015</v>
      </c>
      <c r="H2206" s="2">
        <v>68.739189999999994</v>
      </c>
      <c r="I2206" s="2">
        <v>70.779747999999998</v>
      </c>
      <c r="J2206" s="2">
        <v>69.697557500000045</v>
      </c>
      <c r="K2206" s="17" t="s">
        <v>49</v>
      </c>
      <c r="L2206" s="17" t="s">
        <v>50</v>
      </c>
      <c r="M2206" s="17" t="s">
        <v>55</v>
      </c>
    </row>
    <row r="2207" spans="1:13" ht="13.5" x14ac:dyDescent="0.25">
      <c r="A2207" s="3">
        <v>45218</v>
      </c>
      <c r="B2207" s="2">
        <v>69.444100000000006</v>
      </c>
      <c r="C2207" s="2">
        <v>48.601536893755799</v>
      </c>
      <c r="D2207" s="2">
        <v>-0.50152900900340569</v>
      </c>
      <c r="E2207" s="2">
        <v>-0.34030966158652903</v>
      </c>
      <c r="F2207" s="2">
        <v>69.444119999999998</v>
      </c>
      <c r="G2207" s="2">
        <v>69.038990000000013</v>
      </c>
      <c r="H2207" s="2">
        <v>68.623435000000001</v>
      </c>
      <c r="I2207" s="2">
        <v>70.710449999999994</v>
      </c>
      <c r="J2207" s="2">
        <v>69.721947000000043</v>
      </c>
      <c r="K2207" s="17" t="s">
        <v>49</v>
      </c>
      <c r="L2207" s="17" t="s">
        <v>51</v>
      </c>
      <c r="M2207" s="17" t="s">
        <v>55</v>
      </c>
    </row>
    <row r="2208" spans="1:13" ht="13.5" x14ac:dyDescent="0.25">
      <c r="A2208" s="3">
        <v>45219</v>
      </c>
      <c r="B2208" s="2">
        <v>69.451800000000006</v>
      </c>
      <c r="C2208" s="2">
        <v>48.676540401410726</v>
      </c>
      <c r="D2208" s="2">
        <v>-0.53360123713463281</v>
      </c>
      <c r="E2208" s="2">
        <v>-0.17745338585617815</v>
      </c>
      <c r="F2208" s="2">
        <v>69.575299999999999</v>
      </c>
      <c r="G2208" s="2">
        <v>69.104580000000013</v>
      </c>
      <c r="H2208" s="2">
        <v>68.623434999999986</v>
      </c>
      <c r="I2208" s="2">
        <v>70.644084000000007</v>
      </c>
      <c r="J2208" s="2">
        <v>69.74492400000004</v>
      </c>
      <c r="K2208" s="17" t="s">
        <v>49</v>
      </c>
      <c r="L2208" s="17" t="s">
        <v>51</v>
      </c>
      <c r="M2208" s="17" t="s">
        <v>55</v>
      </c>
    </row>
    <row r="2209" spans="1:13" ht="13.5" x14ac:dyDescent="0.25">
      <c r="A2209" s="3">
        <v>45222</v>
      </c>
      <c r="B2209" s="2">
        <v>70.146299999999997</v>
      </c>
      <c r="C2209" s="2">
        <v>55.048099391585382</v>
      </c>
      <c r="D2209" s="2">
        <v>-0.66379798296811998</v>
      </c>
      <c r="E2209" s="2">
        <v>-4.3988053788381748E-2</v>
      </c>
      <c r="F2209" s="2">
        <v>69.715739999999997</v>
      </c>
      <c r="G2209" s="2">
        <v>69.273570000000021</v>
      </c>
      <c r="H2209" s="2">
        <v>68.733784999999983</v>
      </c>
      <c r="I2209" s="2">
        <v>70.593924000000001</v>
      </c>
      <c r="J2209" s="2">
        <v>69.771555000000049</v>
      </c>
      <c r="K2209" s="17" t="s">
        <v>49</v>
      </c>
      <c r="L2209" s="17" t="s">
        <v>51</v>
      </c>
      <c r="M2209" s="17" t="s">
        <v>55</v>
      </c>
    </row>
    <row r="2210" spans="1:13" ht="13.5" x14ac:dyDescent="0.25">
      <c r="A2210" s="3">
        <v>45223</v>
      </c>
      <c r="B2210" s="2">
        <v>70.146299999999997</v>
      </c>
      <c r="C2210" s="2">
        <v>55.048099391585382</v>
      </c>
      <c r="D2210" s="2">
        <v>-0.76682052761863417</v>
      </c>
      <c r="E2210" s="2">
        <v>6.9899559553548346E-2</v>
      </c>
      <c r="F2210" s="2">
        <v>69.85154</v>
      </c>
      <c r="G2210" s="2">
        <v>69.43562</v>
      </c>
      <c r="H2210" s="2">
        <v>68.922844999999981</v>
      </c>
      <c r="I2210" s="2">
        <v>70.549166</v>
      </c>
      <c r="J2210" s="2">
        <v>69.798004500000047</v>
      </c>
      <c r="K2210" s="17" t="s">
        <v>47</v>
      </c>
      <c r="L2210" s="17" t="s">
        <v>51</v>
      </c>
      <c r="M2210" s="17" t="s">
        <v>53</v>
      </c>
    </row>
    <row r="2211" spans="1:13" ht="13.5" x14ac:dyDescent="0.25">
      <c r="A2211" s="3">
        <v>45224</v>
      </c>
      <c r="B2211" s="2">
        <v>69.374700000000004</v>
      </c>
      <c r="C2211" s="2">
        <v>47.456778132426329</v>
      </c>
      <c r="D2211" s="2">
        <v>-0.78823225886770842</v>
      </c>
      <c r="E2211" s="2">
        <v>0.14434891120651838</v>
      </c>
      <c r="F2211" s="2">
        <v>69.712639999999993</v>
      </c>
      <c r="G2211" s="2">
        <v>69.512789999999995</v>
      </c>
      <c r="H2211" s="2">
        <v>69.000014999999991</v>
      </c>
      <c r="I2211" s="2">
        <v>70.485887999999989</v>
      </c>
      <c r="J2211" s="2">
        <v>69.819870500000036</v>
      </c>
      <c r="K2211" s="17" t="s">
        <v>47</v>
      </c>
      <c r="L2211" s="17" t="s">
        <v>51</v>
      </c>
      <c r="M2211" s="17" t="s">
        <v>52</v>
      </c>
    </row>
    <row r="2212" spans="1:13" ht="13.5" x14ac:dyDescent="0.25">
      <c r="A2212" s="3">
        <v>45225</v>
      </c>
      <c r="B2212" s="2">
        <v>69.837699999999998</v>
      </c>
      <c r="C2212" s="2">
        <v>51.756017705880083</v>
      </c>
      <c r="D2212" s="2">
        <v>-0.81062341857716547</v>
      </c>
      <c r="E2212" s="2">
        <v>0.18877386180264841</v>
      </c>
      <c r="F2212" s="2">
        <v>69.791359999999997</v>
      </c>
      <c r="G2212" s="2">
        <v>69.617739999999998</v>
      </c>
      <c r="H2212" s="2">
        <v>69.096474999999998</v>
      </c>
      <c r="I2212" s="2">
        <v>70.424154000000001</v>
      </c>
      <c r="J2212" s="2">
        <v>69.835346000000044</v>
      </c>
      <c r="K2212" s="17" t="s">
        <v>49</v>
      </c>
      <c r="L2212" s="17" t="s">
        <v>51</v>
      </c>
      <c r="M2212" s="17" t="s">
        <v>55</v>
      </c>
    </row>
    <row r="2213" spans="1:13" ht="13.5" x14ac:dyDescent="0.25">
      <c r="A2213" s="3">
        <v>45226</v>
      </c>
      <c r="B2213" s="2">
        <v>70.069199999999995</v>
      </c>
      <c r="C2213" s="2">
        <v>53.791877913612815</v>
      </c>
      <c r="D2213" s="2">
        <v>-0.84685212298113299</v>
      </c>
      <c r="E2213" s="2">
        <v>0.19601645794602704</v>
      </c>
      <c r="F2213" s="2">
        <v>69.914839999999998</v>
      </c>
      <c r="G2213" s="2">
        <v>69.745070000000013</v>
      </c>
      <c r="H2213" s="2">
        <v>69.204509999999999</v>
      </c>
      <c r="I2213" s="2">
        <v>70.373223999999993</v>
      </c>
      <c r="J2213" s="2">
        <v>69.847626500000032</v>
      </c>
      <c r="K2213" s="17" t="s">
        <v>49</v>
      </c>
      <c r="L2213" s="17" t="s">
        <v>51</v>
      </c>
      <c r="M2213" s="17" t="s">
        <v>55</v>
      </c>
    </row>
    <row r="2214" spans="1:13" ht="13.5" x14ac:dyDescent="0.25">
      <c r="A2214" s="3">
        <v>45229</v>
      </c>
      <c r="B2214" s="2">
        <v>70.053700000000006</v>
      </c>
      <c r="C2214" s="2">
        <v>53.628697720906814</v>
      </c>
      <c r="D2214" s="2">
        <v>-0.77922501534342814</v>
      </c>
      <c r="E2214" s="2">
        <v>0.16955080646832027</v>
      </c>
      <c r="F2214" s="2">
        <v>69.896320000000003</v>
      </c>
      <c r="G2214" s="2">
        <v>69.806030000000007</v>
      </c>
      <c r="H2214" s="2">
        <v>69.31177000000001</v>
      </c>
      <c r="I2214" s="2">
        <v>70.321983999999986</v>
      </c>
      <c r="J2214" s="2">
        <v>69.853336500000026</v>
      </c>
      <c r="K2214" s="17" t="s">
        <v>49</v>
      </c>
      <c r="L2214" s="17" t="s">
        <v>51</v>
      </c>
      <c r="M2214" s="17" t="s">
        <v>54</v>
      </c>
    </row>
    <row r="2215" spans="1:13" ht="13.5" x14ac:dyDescent="0.25">
      <c r="A2215" s="3">
        <v>45230</v>
      </c>
      <c r="B2215" s="2">
        <v>70.146299999999997</v>
      </c>
      <c r="C2215" s="2">
        <v>54.516404418977352</v>
      </c>
      <c r="D2215" s="2">
        <v>-0.72759779408490033</v>
      </c>
      <c r="E2215" s="2">
        <v>0.10416513466405032</v>
      </c>
      <c r="F2215" s="2">
        <v>69.896320000000003</v>
      </c>
      <c r="G2215" s="2">
        <v>69.873930000000001</v>
      </c>
      <c r="H2215" s="2">
        <v>69.392795000000007</v>
      </c>
      <c r="I2215" s="2">
        <v>70.277225999999985</v>
      </c>
      <c r="J2215" s="2">
        <v>69.847140000000024</v>
      </c>
      <c r="K2215" s="17" t="s">
        <v>49</v>
      </c>
      <c r="L2215" s="17" t="s">
        <v>51</v>
      </c>
      <c r="M2215" s="17" t="s">
        <v>51</v>
      </c>
    </row>
    <row r="2216" spans="1:13" ht="13.5" x14ac:dyDescent="0.25">
      <c r="A2216" s="3">
        <v>45231</v>
      </c>
      <c r="B2216" s="2">
        <v>70.146299999999997</v>
      </c>
      <c r="C2216" s="2">
        <v>54.516404418977352</v>
      </c>
      <c r="D2216" s="2">
        <v>-0.59399529544548102</v>
      </c>
      <c r="E2216" s="2">
        <v>1.9591769929934097E-2</v>
      </c>
      <c r="F2216" s="2">
        <v>70.050640000000001</v>
      </c>
      <c r="G2216" s="2">
        <v>69.881640000000004</v>
      </c>
      <c r="H2216" s="2">
        <v>69.42790500000001</v>
      </c>
      <c r="I2216" s="2">
        <v>70.232467999999983</v>
      </c>
      <c r="J2216" s="2">
        <v>69.837570500000027</v>
      </c>
      <c r="K2216" s="17" t="s">
        <v>49</v>
      </c>
      <c r="L2216" s="17" t="s">
        <v>51</v>
      </c>
      <c r="M2216" s="17" t="s">
        <v>55</v>
      </c>
    </row>
    <row r="2217" spans="1:13" ht="13.5" x14ac:dyDescent="0.25">
      <c r="A2217" s="3">
        <v>45232</v>
      </c>
      <c r="B2217" s="2">
        <v>70.146299999999997</v>
      </c>
      <c r="C2217" s="2">
        <v>54.516404418977352</v>
      </c>
      <c r="D2217" s="2">
        <v>-0.57959965924142409</v>
      </c>
      <c r="E2217" s="2">
        <v>-5.914688240931773E-2</v>
      </c>
      <c r="F2217" s="2">
        <v>70.112359999999995</v>
      </c>
      <c r="G2217" s="2">
        <v>69.951859999999982</v>
      </c>
      <c r="H2217" s="2">
        <v>69.495424999999983</v>
      </c>
      <c r="I2217" s="2">
        <v>70.189251999999982</v>
      </c>
      <c r="J2217" s="2">
        <v>69.829560500000028</v>
      </c>
      <c r="K2217" s="17" t="s">
        <v>47</v>
      </c>
      <c r="L2217" s="17" t="s">
        <v>51</v>
      </c>
      <c r="M2217" s="17" t="s">
        <v>53</v>
      </c>
    </row>
    <row r="2218" spans="1:13" ht="13.5" x14ac:dyDescent="0.25">
      <c r="A2218" s="3">
        <v>45233</v>
      </c>
      <c r="B2218" s="2">
        <v>70.130899999999997</v>
      </c>
      <c r="C2218" s="2">
        <v>54.30048698371354</v>
      </c>
      <c r="D2218" s="2">
        <v>-0.56739282564291216</v>
      </c>
      <c r="E2218" s="2">
        <v>-0.14007645943278424</v>
      </c>
      <c r="F2218" s="2">
        <v>70.12469999999999</v>
      </c>
      <c r="G2218" s="2">
        <v>70.019769999999994</v>
      </c>
      <c r="H2218" s="2">
        <v>69.562174999999996</v>
      </c>
      <c r="I2218" s="2">
        <v>70.14125199999998</v>
      </c>
      <c r="J2218" s="2">
        <v>69.824085000000025</v>
      </c>
      <c r="K2218" s="17" t="s">
        <v>47</v>
      </c>
      <c r="L2218" s="17" t="s">
        <v>51</v>
      </c>
      <c r="M2218" s="17" t="s">
        <v>53</v>
      </c>
    </row>
    <row r="2219" spans="1:13" ht="13.5" x14ac:dyDescent="0.25">
      <c r="A2219" s="3">
        <v>45236</v>
      </c>
      <c r="B2219" s="2">
        <v>70.223500000000001</v>
      </c>
      <c r="C2219" s="2">
        <v>55.443231493589813</v>
      </c>
      <c r="D2219" s="2">
        <v>-0.45911518877066726</v>
      </c>
      <c r="E2219" s="2">
        <v>-0.2205988514014055</v>
      </c>
      <c r="F2219" s="2">
        <v>70.158659999999998</v>
      </c>
      <c r="G2219" s="2">
        <v>70.027489999999986</v>
      </c>
      <c r="H2219" s="2">
        <v>69.650530000000003</v>
      </c>
      <c r="I2219" s="2">
        <v>70.156685999999993</v>
      </c>
      <c r="J2219" s="2">
        <v>69.820124500000006</v>
      </c>
      <c r="K2219" s="17" t="s">
        <v>47</v>
      </c>
      <c r="L2219" s="17" t="s">
        <v>51</v>
      </c>
      <c r="M2219" s="17" t="s">
        <v>53</v>
      </c>
    </row>
    <row r="2220" spans="1:13" ht="13.5" x14ac:dyDescent="0.25">
      <c r="A2220" s="3">
        <v>45237</v>
      </c>
      <c r="B2220" s="2">
        <v>70.061499999999995</v>
      </c>
      <c r="C2220" s="2">
        <v>52.94874063038823</v>
      </c>
      <c r="D2220" s="2">
        <v>-0.35792997254573322</v>
      </c>
      <c r="E2220" s="2">
        <v>-0.30381573965091235</v>
      </c>
      <c r="F2220" s="2">
        <v>70.141699999999986</v>
      </c>
      <c r="G2220" s="2">
        <v>70.019010000000009</v>
      </c>
      <c r="H2220" s="2">
        <v>69.727315000000004</v>
      </c>
      <c r="I2220" s="2">
        <v>70.122731999999985</v>
      </c>
      <c r="J2220" s="2">
        <v>69.815680500000028</v>
      </c>
      <c r="K2220" s="17" t="s">
        <v>47</v>
      </c>
      <c r="L2220" s="17" t="s">
        <v>51</v>
      </c>
      <c r="M2220" s="17" t="s">
        <v>52</v>
      </c>
    </row>
    <row r="2221" spans="1:13" ht="13.5" x14ac:dyDescent="0.25">
      <c r="A2221" s="3">
        <v>45238</v>
      </c>
      <c r="B2221" s="2">
        <v>69.528999999999996</v>
      </c>
      <c r="C2221" s="2">
        <v>45.674372825184662</v>
      </c>
      <c r="D2221" s="2">
        <v>-0.35287169803848428</v>
      </c>
      <c r="E2221" s="2">
        <v>-0.38849674712059906</v>
      </c>
      <c r="F2221" s="2">
        <v>70.018239999999992</v>
      </c>
      <c r="G2221" s="2">
        <v>70.034439999999989</v>
      </c>
      <c r="H2221" s="2">
        <v>69.773615000000007</v>
      </c>
      <c r="I2221" s="2">
        <v>70.081059999999994</v>
      </c>
      <c r="J2221" s="2">
        <v>69.806035000000023</v>
      </c>
      <c r="K2221" s="17" t="s">
        <v>47</v>
      </c>
      <c r="L2221" s="17" t="s">
        <v>51</v>
      </c>
      <c r="M2221" s="17" t="s">
        <v>52</v>
      </c>
    </row>
    <row r="2222" spans="1:13" ht="13.5" x14ac:dyDescent="0.25">
      <c r="A2222" s="3">
        <v>45239</v>
      </c>
      <c r="B2222" s="2">
        <v>69.992000000000004</v>
      </c>
      <c r="C2222" s="2">
        <v>51.866414832888402</v>
      </c>
      <c r="D2222" s="2">
        <v>-0.30971126418764072</v>
      </c>
      <c r="E2222" s="2">
        <v>-0.48927262152276751</v>
      </c>
      <c r="F2222" s="2">
        <v>69.987380000000002</v>
      </c>
      <c r="G2222" s="2">
        <v>70.049869999999999</v>
      </c>
      <c r="H2222" s="2">
        <v>69.833805000000012</v>
      </c>
      <c r="I2222" s="2">
        <v>70.04556199999999</v>
      </c>
      <c r="J2222" s="2">
        <v>69.798704500000028</v>
      </c>
      <c r="K2222" s="17" t="s">
        <v>47</v>
      </c>
      <c r="L2222" s="17" t="s">
        <v>51</v>
      </c>
      <c r="M2222" s="17" t="s">
        <v>52</v>
      </c>
    </row>
    <row r="2223" spans="1:13" ht="13.5" x14ac:dyDescent="0.25">
      <c r="A2223" s="3">
        <v>45240</v>
      </c>
      <c r="B2223" s="2">
        <v>69.644800000000004</v>
      </c>
      <c r="C2223" s="2">
        <v>47.494645820644379</v>
      </c>
      <c r="D2223" s="2">
        <v>-0.21279113778953729</v>
      </c>
      <c r="E2223" s="2">
        <v>-0.60715954019538465</v>
      </c>
      <c r="F2223" s="2">
        <v>69.890159999999995</v>
      </c>
      <c r="G2223" s="2">
        <v>70.007429999999999</v>
      </c>
      <c r="H2223" s="2">
        <v>69.876249999999999</v>
      </c>
      <c r="I2223" s="2">
        <v>70.006977999999989</v>
      </c>
      <c r="J2223" s="2">
        <v>69.786591000000044</v>
      </c>
      <c r="K2223" s="17" t="s">
        <v>47</v>
      </c>
      <c r="L2223" s="17" t="s">
        <v>51</v>
      </c>
      <c r="M2223" s="17" t="s">
        <v>52</v>
      </c>
    </row>
    <row r="2224" spans="1:13" ht="13.5" x14ac:dyDescent="0.25">
      <c r="A2224" s="3">
        <v>45243</v>
      </c>
      <c r="B2224" s="2">
        <v>70.184899999999999</v>
      </c>
      <c r="C2224" s="2">
        <v>53.991304389718394</v>
      </c>
      <c r="D2224" s="2">
        <v>-0.17198715114955121</v>
      </c>
      <c r="E2224" s="2">
        <v>-0.7206594013288723</v>
      </c>
      <c r="F2224" s="2">
        <v>69.882440000000003</v>
      </c>
      <c r="G2224" s="2">
        <v>70.020549999999986</v>
      </c>
      <c r="H2224" s="2">
        <v>69.913290000000003</v>
      </c>
      <c r="I2224" s="2">
        <v>69.975337999999994</v>
      </c>
      <c r="J2224" s="2">
        <v>69.777686000000031</v>
      </c>
      <c r="K2224" s="17" t="s">
        <v>47</v>
      </c>
      <c r="L2224" s="17" t="s">
        <v>51</v>
      </c>
      <c r="M2224" s="17" t="s">
        <v>52</v>
      </c>
    </row>
    <row r="2225" spans="1:13" ht="13.5" x14ac:dyDescent="0.25">
      <c r="A2225" s="3">
        <v>45244</v>
      </c>
      <c r="B2225" s="2">
        <v>69.490399999999994</v>
      </c>
      <c r="C2225" s="2">
        <v>46.09346087207048</v>
      </c>
      <c r="D2225" s="2">
        <v>-7.386280661795297E-2</v>
      </c>
      <c r="E2225" s="2">
        <v>-0.83584006695088719</v>
      </c>
      <c r="F2225" s="2">
        <v>69.768219999999999</v>
      </c>
      <c r="G2225" s="2">
        <v>69.95496</v>
      </c>
      <c r="H2225" s="2">
        <v>69.914445000000001</v>
      </c>
      <c r="I2225" s="2">
        <v>69.919004000000001</v>
      </c>
      <c r="J2225" s="2">
        <v>69.768935500000055</v>
      </c>
      <c r="K2225" s="17" t="s">
        <v>47</v>
      </c>
      <c r="L2225" s="17" t="s">
        <v>51</v>
      </c>
      <c r="M2225" s="17" t="s">
        <v>52</v>
      </c>
    </row>
    <row r="2226" spans="1:13" ht="13.5" x14ac:dyDescent="0.25">
      <c r="A2226" s="3">
        <v>45245</v>
      </c>
      <c r="B2226" s="2">
        <v>69.760499999999993</v>
      </c>
      <c r="C2226" s="2">
        <v>49.205455188451218</v>
      </c>
      <c r="D2226" s="2">
        <v>-8.6757810548050429E-3</v>
      </c>
      <c r="E2226" s="2">
        <v>-0.90468198808991118</v>
      </c>
      <c r="F2226" s="2">
        <v>69.814519999999987</v>
      </c>
      <c r="G2226" s="2">
        <v>69.91637999999999</v>
      </c>
      <c r="H2226" s="2">
        <v>69.899010000000004</v>
      </c>
      <c r="I2226" s="2">
        <v>69.868381999999997</v>
      </c>
      <c r="J2226" s="2">
        <v>69.758996500000038</v>
      </c>
      <c r="K2226" s="17" t="s">
        <v>49</v>
      </c>
      <c r="L2226" s="17" t="s">
        <v>51</v>
      </c>
      <c r="M2226" s="17" t="s">
        <v>55</v>
      </c>
    </row>
    <row r="2227" spans="1:13" ht="13.5" x14ac:dyDescent="0.25">
      <c r="A2227" s="3">
        <v>45246</v>
      </c>
      <c r="B2227" s="2">
        <v>69.567599999999999</v>
      </c>
      <c r="C2227" s="2">
        <v>47.113579959633014</v>
      </c>
      <c r="D2227" s="2">
        <v>6.1181014255964783E-2</v>
      </c>
      <c r="E2227" s="2">
        <v>-0.95638202681956763</v>
      </c>
      <c r="F2227" s="2">
        <v>69.729639999999989</v>
      </c>
      <c r="G2227" s="2">
        <v>69.858509999999995</v>
      </c>
      <c r="H2227" s="2">
        <v>69.905184999999989</v>
      </c>
      <c r="I2227" s="2">
        <v>69.815907999999993</v>
      </c>
      <c r="J2227" s="2">
        <v>69.74809300000004</v>
      </c>
      <c r="K2227" s="17" t="s">
        <v>47</v>
      </c>
      <c r="L2227" s="17" t="s">
        <v>51</v>
      </c>
      <c r="M2227" s="17" t="s">
        <v>52</v>
      </c>
    </row>
    <row r="2228" spans="1:13" ht="13.5" x14ac:dyDescent="0.25">
      <c r="A2228" s="3">
        <v>45247</v>
      </c>
      <c r="B2228" s="2">
        <v>69.721900000000005</v>
      </c>
      <c r="C2228" s="2">
        <v>48.981957742769211</v>
      </c>
      <c r="D2228" s="2">
        <v>0.10801091355351389</v>
      </c>
      <c r="E2228" s="2">
        <v>-0.99270690753172297</v>
      </c>
      <c r="F2228" s="2">
        <v>69.745059999999995</v>
      </c>
      <c r="G2228" s="2">
        <v>69.817609999999988</v>
      </c>
      <c r="H2228" s="2">
        <v>69.918689999999998</v>
      </c>
      <c r="I2228" s="2">
        <v>69.768063999999995</v>
      </c>
      <c r="J2228" s="2">
        <v>69.738360000000043</v>
      </c>
      <c r="K2228" s="17" t="s">
        <v>47</v>
      </c>
      <c r="L2228" s="17" t="s">
        <v>51</v>
      </c>
      <c r="M2228" s="17" t="s">
        <v>53</v>
      </c>
    </row>
    <row r="2229" spans="1:13" ht="13.5" x14ac:dyDescent="0.25">
      <c r="A2229" s="3">
        <v>45250</v>
      </c>
      <c r="B2229" s="2">
        <v>69.528999999999996</v>
      </c>
      <c r="C2229" s="2">
        <v>46.757995575786104</v>
      </c>
      <c r="D2229" s="2">
        <v>0.17666612339002086</v>
      </c>
      <c r="E2229" s="2">
        <v>-1.0252631327026309</v>
      </c>
      <c r="F2229" s="2">
        <v>69.613879999999995</v>
      </c>
      <c r="G2229" s="2">
        <v>69.748159999999999</v>
      </c>
      <c r="H2229" s="2">
        <v>69.887824999999992</v>
      </c>
      <c r="I2229" s="2">
        <v>69.71636199999999</v>
      </c>
      <c r="J2229" s="2">
        <v>69.731108500000062</v>
      </c>
      <c r="K2229" s="17" t="s">
        <v>47</v>
      </c>
      <c r="L2229" s="17" t="s">
        <v>51</v>
      </c>
      <c r="M2229" s="17" t="s">
        <v>52</v>
      </c>
    </row>
    <row r="2230" spans="1:13" ht="13.5" x14ac:dyDescent="0.25">
      <c r="A2230" s="3">
        <v>45251</v>
      </c>
      <c r="B2230" s="2">
        <v>69.451800000000006</v>
      </c>
      <c r="C2230" s="2">
        <v>45.860565910794016</v>
      </c>
      <c r="D2230" s="2">
        <v>0.21715250006089093</v>
      </c>
      <c r="E2230" s="2">
        <v>-1.0452959696445312</v>
      </c>
      <c r="F2230" s="2">
        <v>69.606160000000003</v>
      </c>
      <c r="G2230" s="2">
        <v>69.687190000000001</v>
      </c>
      <c r="H2230" s="2">
        <v>69.853100000000012</v>
      </c>
      <c r="I2230" s="2">
        <v>69.664657999999989</v>
      </c>
      <c r="J2230" s="2">
        <v>69.733990000000063</v>
      </c>
      <c r="K2230" s="17" t="s">
        <v>47</v>
      </c>
      <c r="L2230" s="17" t="s">
        <v>48</v>
      </c>
      <c r="M2230" s="17" t="s">
        <v>52</v>
      </c>
    </row>
    <row r="2231" spans="1:13" ht="13.5" x14ac:dyDescent="0.25">
      <c r="A2231" s="3">
        <v>45252</v>
      </c>
      <c r="B2231" s="2">
        <v>69.451800000000006</v>
      </c>
      <c r="C2231" s="2">
        <v>45.860565910794016</v>
      </c>
      <c r="D2231" s="2">
        <v>0.17142299460290644</v>
      </c>
      <c r="E2231" s="2">
        <v>-1.0348320932364914</v>
      </c>
      <c r="F2231" s="2">
        <v>69.544420000000002</v>
      </c>
      <c r="G2231" s="2">
        <v>69.679470000000009</v>
      </c>
      <c r="H2231" s="2">
        <v>69.856954999999999</v>
      </c>
      <c r="I2231" s="2">
        <v>69.610947999999993</v>
      </c>
      <c r="J2231" s="2">
        <v>69.738830500000063</v>
      </c>
      <c r="K2231" s="17" t="s">
        <v>47</v>
      </c>
      <c r="L2231" s="17" t="s">
        <v>48</v>
      </c>
      <c r="M2231" s="17" t="s">
        <v>52</v>
      </c>
    </row>
    <row r="2232" spans="1:13" ht="13.5" x14ac:dyDescent="0.25">
      <c r="A2232" s="3">
        <v>45253</v>
      </c>
      <c r="B2232" s="2">
        <v>69.413200000000003</v>
      </c>
      <c r="C2232" s="2">
        <v>45.355769283876988</v>
      </c>
      <c r="D2232" s="2">
        <v>0.20861129665603073</v>
      </c>
      <c r="E2232" s="2">
        <v>-0.97292682855019397</v>
      </c>
      <c r="F2232" s="2">
        <v>69.513540000000006</v>
      </c>
      <c r="G2232" s="2">
        <v>69.621589999999998</v>
      </c>
      <c r="H2232" s="2">
        <v>69.835729999999998</v>
      </c>
      <c r="I2232" s="2">
        <v>69.55692999999998</v>
      </c>
      <c r="J2232" s="2">
        <v>69.744058500000079</v>
      </c>
      <c r="K2232" s="17" t="s">
        <v>47</v>
      </c>
      <c r="L2232" s="17" t="s">
        <v>48</v>
      </c>
      <c r="M2232" s="17" t="s">
        <v>52</v>
      </c>
    </row>
    <row r="2233" spans="1:13" ht="13.5" x14ac:dyDescent="0.25">
      <c r="A2233" s="3">
        <v>45254</v>
      </c>
      <c r="B2233" s="2">
        <v>68.911600000000007</v>
      </c>
      <c r="C2233" s="2">
        <v>39.301749637365596</v>
      </c>
      <c r="D2233" s="2">
        <v>0.22570627636538632</v>
      </c>
      <c r="E2233" s="2">
        <v>-0.79684301681595371</v>
      </c>
      <c r="F2233" s="2">
        <v>69.351480000000009</v>
      </c>
      <c r="G2233" s="2">
        <v>69.548269999999988</v>
      </c>
      <c r="H2233" s="2">
        <v>69.777849999999987</v>
      </c>
      <c r="I2233" s="2">
        <v>69.492879999999985</v>
      </c>
      <c r="J2233" s="2">
        <v>69.754903500000083</v>
      </c>
      <c r="K2233" s="17" t="s">
        <v>47</v>
      </c>
      <c r="L2233" s="17" t="s">
        <v>48</v>
      </c>
      <c r="M2233" s="17" t="s">
        <v>52</v>
      </c>
    </row>
    <row r="2234" spans="1:13" ht="13.5" x14ac:dyDescent="0.25">
      <c r="A2234" s="3">
        <v>45257</v>
      </c>
      <c r="B2234" s="2">
        <v>69.606200000000001</v>
      </c>
      <c r="C2234" s="2">
        <v>49.378262633786299</v>
      </c>
      <c r="D2234" s="2">
        <v>0.27652363908507027</v>
      </c>
      <c r="E2234" s="2">
        <v>-0.56086139132647039</v>
      </c>
      <c r="F2234" s="2">
        <v>69.366920000000007</v>
      </c>
      <c r="G2234" s="2">
        <v>69.490399999999994</v>
      </c>
      <c r="H2234" s="2">
        <v>69.75547499999999</v>
      </c>
      <c r="I2234" s="2">
        <v>69.442875999999984</v>
      </c>
      <c r="J2234" s="2">
        <v>69.777528000000089</v>
      </c>
      <c r="K2234" s="17" t="s">
        <v>47</v>
      </c>
      <c r="L2234" s="17" t="s">
        <v>48</v>
      </c>
      <c r="M2234" s="17" t="s">
        <v>53</v>
      </c>
    </row>
    <row r="2235" spans="1:13" ht="13.5" x14ac:dyDescent="0.25">
      <c r="A2235" s="3">
        <v>45258</v>
      </c>
      <c r="B2235" s="2">
        <v>69.451800000000006</v>
      </c>
      <c r="C2235" s="2">
        <v>47.490957075092389</v>
      </c>
      <c r="D2235" s="2">
        <v>0.22437230059951219</v>
      </c>
      <c r="E2235" s="2">
        <v>-0.28386168540904289</v>
      </c>
      <c r="F2235" s="2">
        <v>69.366920000000007</v>
      </c>
      <c r="G2235" s="2">
        <v>69.486540000000019</v>
      </c>
      <c r="H2235" s="2">
        <v>69.720749999999981</v>
      </c>
      <c r="I2235" s="2">
        <v>69.392715999999993</v>
      </c>
      <c r="J2235" s="2">
        <v>69.804386500000092</v>
      </c>
      <c r="K2235" s="17" t="s">
        <v>47</v>
      </c>
      <c r="L2235" s="17" t="s">
        <v>48</v>
      </c>
      <c r="M2235" s="17" t="s">
        <v>51</v>
      </c>
    </row>
    <row r="2236" spans="1:13" ht="13.5" x14ac:dyDescent="0.25">
      <c r="A2236" s="3">
        <v>45259</v>
      </c>
      <c r="B2236" s="2">
        <v>69.451800000000006</v>
      </c>
      <c r="C2236" s="2">
        <v>47.490957075092389</v>
      </c>
      <c r="D2236" s="2">
        <v>0.22294977271938876</v>
      </c>
      <c r="E2236" s="2">
        <v>-4.1451516660862081E-2</v>
      </c>
      <c r="F2236" s="2">
        <v>69.366920000000007</v>
      </c>
      <c r="G2236" s="2">
        <v>69.455670000000012</v>
      </c>
      <c r="H2236" s="2">
        <v>69.686025000000001</v>
      </c>
      <c r="I2236" s="2">
        <v>69.346413999999982</v>
      </c>
      <c r="J2236" s="2">
        <v>69.839696500000102</v>
      </c>
      <c r="K2236" s="17" t="s">
        <v>47</v>
      </c>
      <c r="L2236" s="17" t="s">
        <v>48</v>
      </c>
      <c r="M2236" s="17" t="s">
        <v>51</v>
      </c>
    </row>
    <row r="2237" spans="1:13" ht="13.5" x14ac:dyDescent="0.25">
      <c r="A2237" s="3">
        <v>45260</v>
      </c>
      <c r="B2237" s="2">
        <v>69.451800000000006</v>
      </c>
      <c r="C2237" s="2">
        <v>47.490957075092389</v>
      </c>
      <c r="D2237" s="2">
        <v>0.19313554406437561</v>
      </c>
      <c r="E2237" s="2">
        <v>0.17088456642101868</v>
      </c>
      <c r="F2237" s="2">
        <v>69.374639999999999</v>
      </c>
      <c r="G2237" s="2">
        <v>69.444090000000017</v>
      </c>
      <c r="H2237" s="2">
        <v>69.651300000000006</v>
      </c>
      <c r="I2237" s="2">
        <v>69.300265999999979</v>
      </c>
      <c r="J2237" s="2">
        <v>69.856289500000102</v>
      </c>
      <c r="K2237" s="17" t="s">
        <v>47</v>
      </c>
      <c r="L2237" s="17" t="s">
        <v>51</v>
      </c>
      <c r="M2237" s="17" t="s">
        <v>53</v>
      </c>
    </row>
    <row r="2238" spans="1:13" ht="13.5" x14ac:dyDescent="0.25">
      <c r="A2238" s="3">
        <v>45261</v>
      </c>
      <c r="B2238" s="2">
        <v>69.606200000000001</v>
      </c>
      <c r="C2238" s="2">
        <v>49.883402513268223</v>
      </c>
      <c r="D2238" s="2">
        <v>0.1811969256701218</v>
      </c>
      <c r="E2238" s="2">
        <v>0.33489144600309773</v>
      </c>
      <c r="F2238" s="2">
        <v>69.513559999999998</v>
      </c>
      <c r="G2238" s="2">
        <v>69.432519999999997</v>
      </c>
      <c r="H2238" s="2">
        <v>69.625064999999992</v>
      </c>
      <c r="I2238" s="2">
        <v>69.303353999999985</v>
      </c>
      <c r="J2238" s="2">
        <v>69.864259500000102</v>
      </c>
      <c r="K2238" s="17" t="s">
        <v>47</v>
      </c>
      <c r="L2238" s="17" t="s">
        <v>51</v>
      </c>
      <c r="M2238" s="17" t="s">
        <v>53</v>
      </c>
    </row>
    <row r="2239" spans="1:13" ht="13.5" x14ac:dyDescent="0.25">
      <c r="A2239" s="3">
        <v>45264</v>
      </c>
      <c r="B2239" s="2">
        <v>69.528999999999996</v>
      </c>
      <c r="C2239" s="2">
        <v>48.6888851748257</v>
      </c>
      <c r="D2239" s="2">
        <v>0.14713849900030596</v>
      </c>
      <c r="E2239" s="2">
        <v>0.48507193096674783</v>
      </c>
      <c r="F2239" s="2">
        <v>69.49812</v>
      </c>
      <c r="G2239" s="2">
        <v>69.432519999999997</v>
      </c>
      <c r="H2239" s="2">
        <v>69.590339999999998</v>
      </c>
      <c r="I2239" s="2">
        <v>69.335147999999975</v>
      </c>
      <c r="J2239" s="2">
        <v>69.878191500000113</v>
      </c>
      <c r="K2239" s="17" t="s">
        <v>47</v>
      </c>
      <c r="L2239" s="17" t="s">
        <v>51</v>
      </c>
      <c r="M2239" s="17" t="s">
        <v>52</v>
      </c>
    </row>
    <row r="2240" spans="1:13" ht="13.5" x14ac:dyDescent="0.25">
      <c r="A2240" s="3">
        <v>45265</v>
      </c>
      <c r="B2240" s="2">
        <v>69.528999999999996</v>
      </c>
      <c r="C2240" s="2">
        <v>48.688885174825693</v>
      </c>
      <c r="D2240" s="2">
        <v>0.10690083139290607</v>
      </c>
      <c r="E2240" s="2">
        <v>0.65378157466498488</v>
      </c>
      <c r="F2240" s="2">
        <v>69.513560000000012</v>
      </c>
      <c r="G2240" s="2">
        <v>69.440239999999989</v>
      </c>
      <c r="H2240" s="2">
        <v>69.563715000000002</v>
      </c>
      <c r="I2240" s="2">
        <v>69.398425999999986</v>
      </c>
      <c r="J2240" s="2">
        <v>69.89212350000011</v>
      </c>
      <c r="K2240" s="17" t="s">
        <v>47</v>
      </c>
      <c r="L2240" s="17" t="s">
        <v>51</v>
      </c>
      <c r="M2240" s="17" t="s">
        <v>53</v>
      </c>
    </row>
    <row r="2241" spans="1:13" ht="13.5" x14ac:dyDescent="0.25">
      <c r="A2241" s="3">
        <v>45266</v>
      </c>
      <c r="B2241" s="2">
        <v>69.683300000000003</v>
      </c>
      <c r="C2241" s="2">
        <v>51.387272982757189</v>
      </c>
      <c r="D2241" s="2">
        <v>6.1847948436764E-2</v>
      </c>
      <c r="E2241" s="2">
        <v>0.79339301955362096</v>
      </c>
      <c r="F2241" s="2">
        <v>69.55986</v>
      </c>
      <c r="G2241" s="2">
        <v>69.463390000000004</v>
      </c>
      <c r="H2241" s="2">
        <v>69.571429999999992</v>
      </c>
      <c r="I2241" s="2">
        <v>69.435465999999991</v>
      </c>
      <c r="J2241" s="2">
        <v>69.905049500000118</v>
      </c>
      <c r="K2241" s="17" t="s">
        <v>47</v>
      </c>
      <c r="L2241" s="17" t="s">
        <v>51</v>
      </c>
      <c r="M2241" s="17" t="s">
        <v>53</v>
      </c>
    </row>
    <row r="2242" spans="1:13" ht="13.5" x14ac:dyDescent="0.25">
      <c r="A2242" s="3">
        <v>45267</v>
      </c>
      <c r="B2242" s="2">
        <v>69.606200000000001</v>
      </c>
      <c r="C2242" s="2">
        <v>49.973100615026759</v>
      </c>
      <c r="D2242" s="2">
        <v>2.2979758674125605E-2</v>
      </c>
      <c r="E2242" s="2">
        <v>0.90985834267671217</v>
      </c>
      <c r="F2242" s="2">
        <v>69.590739999999997</v>
      </c>
      <c r="G2242" s="2">
        <v>69.482690000000005</v>
      </c>
      <c r="H2242" s="2">
        <v>69.552139999999994</v>
      </c>
      <c r="I2242" s="2">
        <v>69.469419999999985</v>
      </c>
      <c r="J2242" s="2">
        <v>69.921181000000118</v>
      </c>
      <c r="K2242" s="17" t="s">
        <v>47</v>
      </c>
      <c r="L2242" s="17" t="s">
        <v>51</v>
      </c>
      <c r="M2242" s="17" t="s">
        <v>53</v>
      </c>
    </row>
    <row r="2243" spans="1:13" ht="13.5" x14ac:dyDescent="0.25">
      <c r="A2243" s="3">
        <v>45268</v>
      </c>
      <c r="B2243" s="2">
        <v>70.146299999999997</v>
      </c>
      <c r="C2243" s="2">
        <v>58.573678446346605</v>
      </c>
      <c r="D2243" s="2">
        <v>-0.12711047272023279</v>
      </c>
      <c r="E2243" s="2">
        <v>0.98324253928121164</v>
      </c>
      <c r="F2243" s="2">
        <v>69.698759999999993</v>
      </c>
      <c r="G2243" s="2">
        <v>69.606159999999988</v>
      </c>
      <c r="H2243" s="2">
        <v>69.577214999999995</v>
      </c>
      <c r="I2243" s="2">
        <v>69.514175999999992</v>
      </c>
      <c r="J2243" s="2">
        <v>69.941827000000117</v>
      </c>
      <c r="K2243" s="17" t="s">
        <v>47</v>
      </c>
      <c r="L2243" s="17" t="s">
        <v>51</v>
      </c>
      <c r="M2243" s="17" t="s">
        <v>53</v>
      </c>
    </row>
    <row r="2244" spans="1:13" ht="13.5" x14ac:dyDescent="0.25">
      <c r="A2244" s="3">
        <v>45271</v>
      </c>
      <c r="B2244" s="2">
        <v>70.146299999999997</v>
      </c>
      <c r="C2244" s="2">
        <v>58.573678446346605</v>
      </c>
      <c r="D2244" s="2">
        <v>-0.15046309876744601</v>
      </c>
      <c r="E2244" s="2">
        <v>1.0324358780992762</v>
      </c>
      <c r="F2244" s="2">
        <v>69.822219999999987</v>
      </c>
      <c r="G2244" s="2">
        <v>69.660169999999994</v>
      </c>
      <c r="H2244" s="2">
        <v>69.57528499999998</v>
      </c>
      <c r="I2244" s="2">
        <v>69.558931999999999</v>
      </c>
      <c r="J2244" s="2">
        <v>69.963379500000116</v>
      </c>
      <c r="K2244" s="17" t="s">
        <v>49</v>
      </c>
      <c r="L2244" s="17" t="s">
        <v>51</v>
      </c>
      <c r="M2244" s="17" t="s">
        <v>55</v>
      </c>
    </row>
    <row r="2245" spans="1:13" ht="13.5" x14ac:dyDescent="0.25">
      <c r="A2245" s="3">
        <v>45272</v>
      </c>
      <c r="B2245" s="2">
        <v>70.146299999999997</v>
      </c>
      <c r="C2245" s="2">
        <v>58.573678446346605</v>
      </c>
      <c r="D2245" s="2">
        <v>-0.19695346847659323</v>
      </c>
      <c r="E2245" s="2">
        <v>1.0562740748952719</v>
      </c>
      <c r="F2245" s="2">
        <v>69.945679999999996</v>
      </c>
      <c r="G2245" s="2">
        <v>69.729619999999997</v>
      </c>
      <c r="H2245" s="2">
        <v>69.608080000000001</v>
      </c>
      <c r="I2245" s="2">
        <v>69.591341999999983</v>
      </c>
      <c r="J2245" s="2">
        <v>69.985839000000112</v>
      </c>
      <c r="K2245" s="17" t="s">
        <v>49</v>
      </c>
      <c r="L2245" s="17" t="s">
        <v>51</v>
      </c>
      <c r="M2245" s="17" t="s">
        <v>55</v>
      </c>
    </row>
    <row r="2246" spans="1:13" ht="13.5" x14ac:dyDescent="0.25">
      <c r="A2246" s="3">
        <v>45273</v>
      </c>
      <c r="B2246" s="2">
        <v>70.107799999999997</v>
      </c>
      <c r="C2246" s="2">
        <v>57.69065924413745</v>
      </c>
      <c r="D2246" s="2">
        <v>-0.23619574139998178</v>
      </c>
      <c r="E2246" s="2">
        <v>1.0397399260336624</v>
      </c>
      <c r="F2246" s="2">
        <v>70.03058</v>
      </c>
      <c r="G2246" s="2">
        <v>69.79522</v>
      </c>
      <c r="H2246" s="2">
        <v>69.625444999999985</v>
      </c>
      <c r="I2246" s="2">
        <v>69.604615999999993</v>
      </c>
      <c r="J2246" s="2">
        <v>70.008106000000112</v>
      </c>
      <c r="K2246" s="17" t="s">
        <v>47</v>
      </c>
      <c r="L2246" s="17" t="s">
        <v>51</v>
      </c>
      <c r="M2246" s="17" t="s">
        <v>53</v>
      </c>
    </row>
    <row r="2247" spans="1:13" ht="13.5" x14ac:dyDescent="0.25">
      <c r="A2247" s="3">
        <v>45274</v>
      </c>
      <c r="B2247" s="2">
        <v>70.069199999999995</v>
      </c>
      <c r="C2247" s="2">
        <v>56.766658672745969</v>
      </c>
      <c r="D2247" s="2">
        <v>-0.26886594677985443</v>
      </c>
      <c r="E2247" s="2">
        <v>0.99173854171209352</v>
      </c>
      <c r="F2247" s="2">
        <v>70.123180000000005</v>
      </c>
      <c r="G2247" s="2">
        <v>69.856959999999987</v>
      </c>
      <c r="H2247" s="2">
        <v>69.650525000000002</v>
      </c>
      <c r="I2247" s="2">
        <v>69.630081999999987</v>
      </c>
      <c r="J2247" s="2">
        <v>70.028366500000104</v>
      </c>
      <c r="K2247" s="17" t="s">
        <v>47</v>
      </c>
      <c r="L2247" s="17" t="s">
        <v>51</v>
      </c>
      <c r="M2247" s="17" t="s">
        <v>53</v>
      </c>
    </row>
    <row r="2248" spans="1:13" ht="13.5" x14ac:dyDescent="0.25">
      <c r="A2248" s="3">
        <v>45275</v>
      </c>
      <c r="B2248" s="2">
        <v>70.069199999999995</v>
      </c>
      <c r="C2248" s="2">
        <v>56.766658672745969</v>
      </c>
      <c r="D2248" s="2">
        <v>-0.27468031342471022</v>
      </c>
      <c r="E2248" s="2">
        <v>0.91407471533056961</v>
      </c>
      <c r="F2248" s="2">
        <v>70.107760000000013</v>
      </c>
      <c r="G2248" s="2">
        <v>69.903260000000003</v>
      </c>
      <c r="H2248" s="2">
        <v>69.667889999999971</v>
      </c>
      <c r="I2248" s="2">
        <v>69.655547999999982</v>
      </c>
      <c r="J2248" s="2">
        <v>70.052073000000107</v>
      </c>
      <c r="K2248" s="17" t="s">
        <v>47</v>
      </c>
      <c r="L2248" s="17" t="s">
        <v>51</v>
      </c>
      <c r="M2248" s="17" t="s">
        <v>52</v>
      </c>
    </row>
    <row r="2249" spans="1:13" ht="13.5" x14ac:dyDescent="0.25">
      <c r="A2249" s="3">
        <v>45278</v>
      </c>
      <c r="B2249" s="2">
        <v>69.992000000000004</v>
      </c>
      <c r="C2249" s="2">
        <v>54.733283109516044</v>
      </c>
      <c r="D2249" s="2">
        <v>-0.28754022673992097</v>
      </c>
      <c r="E2249" s="2">
        <v>0.81457789003156789</v>
      </c>
      <c r="F2249" s="2">
        <v>70.076899999999995</v>
      </c>
      <c r="G2249" s="2">
        <v>69.949559999999991</v>
      </c>
      <c r="H2249" s="2">
        <v>69.691040000000001</v>
      </c>
      <c r="I2249" s="2">
        <v>69.68625999999999</v>
      </c>
      <c r="J2249" s="2">
        <v>70.0748490000001</v>
      </c>
      <c r="K2249" s="17" t="s">
        <v>47</v>
      </c>
      <c r="L2249" s="17" t="s">
        <v>51</v>
      </c>
      <c r="M2249" s="17" t="s">
        <v>52</v>
      </c>
    </row>
    <row r="2250" spans="1:13" ht="13.5" x14ac:dyDescent="0.25">
      <c r="A2250" s="3">
        <v>45279</v>
      </c>
      <c r="B2250" s="2">
        <v>70.370099999999994</v>
      </c>
      <c r="C2250" s="2">
        <v>61.926471791705524</v>
      </c>
      <c r="D2250" s="2">
        <v>-0.32762260638298812</v>
      </c>
      <c r="E2250" s="2">
        <v>0.69082186106200505</v>
      </c>
      <c r="F2250" s="2">
        <v>70.121659999999991</v>
      </c>
      <c r="G2250" s="2">
        <v>70.033670000000001</v>
      </c>
      <c r="H2250" s="2">
        <v>69.736954999999995</v>
      </c>
      <c r="I2250" s="2">
        <v>69.723146</v>
      </c>
      <c r="J2250" s="2">
        <v>70.096614000000102</v>
      </c>
      <c r="K2250" s="17" t="s">
        <v>49</v>
      </c>
      <c r="L2250" s="17" t="s">
        <v>51</v>
      </c>
      <c r="M2250" s="17" t="s">
        <v>55</v>
      </c>
    </row>
    <row r="2251" spans="1:13" ht="13.5" x14ac:dyDescent="0.25">
      <c r="A2251" s="3">
        <v>45280</v>
      </c>
      <c r="B2251" s="2">
        <v>70.362399999999994</v>
      </c>
      <c r="C2251" s="2">
        <v>61.711403389183715</v>
      </c>
      <c r="D2251" s="2">
        <v>-0.34056894249783909</v>
      </c>
      <c r="E2251" s="2">
        <v>0.52566659743906974</v>
      </c>
      <c r="F2251" s="2">
        <v>70.172579999999996</v>
      </c>
      <c r="G2251" s="2">
        <v>70.101579999999984</v>
      </c>
      <c r="H2251" s="2">
        <v>69.78248499999998</v>
      </c>
      <c r="I2251" s="2">
        <v>69.758333999999991</v>
      </c>
      <c r="J2251" s="2">
        <v>70.116744500000109</v>
      </c>
      <c r="K2251" s="17" t="s">
        <v>49</v>
      </c>
      <c r="L2251" s="17" t="s">
        <v>51</v>
      </c>
      <c r="M2251" s="17" t="s">
        <v>55</v>
      </c>
    </row>
    <row r="2252" spans="1:13" ht="13.5" x14ac:dyDescent="0.25">
      <c r="A2252" s="3">
        <v>45281</v>
      </c>
      <c r="B2252" s="2">
        <v>70.223500000000001</v>
      </c>
      <c r="C2252" s="2">
        <v>57.811021599781959</v>
      </c>
      <c r="D2252" s="2">
        <v>-0.35614263669042145</v>
      </c>
      <c r="E2252" s="2">
        <v>0.34848435931177152</v>
      </c>
      <c r="F2252" s="2">
        <v>70.203439999999986</v>
      </c>
      <c r="G2252" s="2">
        <v>70.163309999999996</v>
      </c>
      <c r="H2252" s="2">
        <v>69.823000000000008</v>
      </c>
      <c r="I2252" s="2">
        <v>69.78703999999999</v>
      </c>
      <c r="J2252" s="2">
        <v>70.131610000000094</v>
      </c>
      <c r="K2252" s="17" t="s">
        <v>49</v>
      </c>
      <c r="L2252" s="17" t="s">
        <v>51</v>
      </c>
      <c r="M2252" s="17" t="s">
        <v>55</v>
      </c>
    </row>
    <row r="2253" spans="1:13" ht="13.5" x14ac:dyDescent="0.25">
      <c r="A2253" s="3">
        <v>45282</v>
      </c>
      <c r="B2253" s="2">
        <v>70.146299999999997</v>
      </c>
      <c r="C2253" s="2">
        <v>55.703724967770825</v>
      </c>
      <c r="D2253" s="2">
        <v>-0.2825095750271629</v>
      </c>
      <c r="E2253" s="2">
        <v>0.16477674028172024</v>
      </c>
      <c r="F2253" s="2">
        <v>70.218859999999992</v>
      </c>
      <c r="G2253" s="2">
        <v>70.16331000000001</v>
      </c>
      <c r="H2253" s="2">
        <v>69.884735000000006</v>
      </c>
      <c r="I2253" s="2">
        <v>69.814048</v>
      </c>
      <c r="J2253" s="2">
        <v>70.1486285000001</v>
      </c>
      <c r="K2253" s="17" t="s">
        <v>49</v>
      </c>
      <c r="L2253" s="17" t="s">
        <v>51</v>
      </c>
      <c r="M2253" s="17" t="s">
        <v>55</v>
      </c>
    </row>
    <row r="2254" spans="1:13" ht="13.5" x14ac:dyDescent="0.25">
      <c r="A2254" s="3">
        <v>45285</v>
      </c>
      <c r="B2254" s="2">
        <v>70.146299999999997</v>
      </c>
      <c r="C2254" s="2">
        <v>55.703724967770825</v>
      </c>
      <c r="D2254" s="2">
        <v>-0.22160037201433624</v>
      </c>
      <c r="E2254" s="2">
        <v>-4.4883428607815246E-2</v>
      </c>
      <c r="F2254" s="2">
        <v>70.249719999999996</v>
      </c>
      <c r="G2254" s="2">
        <v>70.163309999999996</v>
      </c>
      <c r="H2254" s="2">
        <v>69.911740000000009</v>
      </c>
      <c r="I2254" s="2">
        <v>69.828091999999998</v>
      </c>
      <c r="J2254" s="2">
        <v>70.165647000000092</v>
      </c>
      <c r="K2254" s="17" t="s">
        <v>49</v>
      </c>
      <c r="L2254" s="17" t="s">
        <v>51</v>
      </c>
      <c r="M2254" s="17" t="s">
        <v>55</v>
      </c>
    </row>
    <row r="2255" spans="1:13" ht="13.5" x14ac:dyDescent="0.25">
      <c r="A2255" s="3">
        <v>45286</v>
      </c>
      <c r="B2255" s="2">
        <v>70.223500000000001</v>
      </c>
      <c r="C2255" s="2">
        <v>57.50039883192408</v>
      </c>
      <c r="D2255" s="2">
        <v>-0.17707264461665773</v>
      </c>
      <c r="E2255" s="2">
        <v>-0.25245091122564867</v>
      </c>
      <c r="F2255" s="2">
        <v>70.220399999999998</v>
      </c>
      <c r="G2255" s="2">
        <v>70.171030000000002</v>
      </c>
      <c r="H2255" s="2">
        <v>69.950324999999992</v>
      </c>
      <c r="I2255" s="2">
        <v>69.843215999999998</v>
      </c>
      <c r="J2255" s="2">
        <v>70.181238000000107</v>
      </c>
      <c r="K2255" s="17" t="s">
        <v>47</v>
      </c>
      <c r="L2255" s="17" t="s">
        <v>51</v>
      </c>
      <c r="M2255" s="17" t="s">
        <v>52</v>
      </c>
    </row>
    <row r="2256" spans="1:13" ht="13.5" x14ac:dyDescent="0.25">
      <c r="A2256" s="3">
        <v>45287</v>
      </c>
      <c r="B2256" s="2">
        <v>70.184899999999999</v>
      </c>
      <c r="C2256" s="2">
        <v>56.271419437876318</v>
      </c>
      <c r="D2256" s="2">
        <v>-0.14411191637496756</v>
      </c>
      <c r="E2256" s="2">
        <v>-0.46850354088358404</v>
      </c>
      <c r="F2256" s="2">
        <v>70.184899999999999</v>
      </c>
      <c r="G2256" s="2">
        <v>70.178739999999991</v>
      </c>
      <c r="H2256" s="2">
        <v>69.986980000000003</v>
      </c>
      <c r="I2256" s="2">
        <v>69.845529999999997</v>
      </c>
      <c r="J2256" s="2">
        <v>70.198449500000095</v>
      </c>
      <c r="K2256" s="17" t="s">
        <v>47</v>
      </c>
      <c r="L2256" s="17" t="s">
        <v>51</v>
      </c>
      <c r="M2256" s="17" t="s">
        <v>52</v>
      </c>
    </row>
    <row r="2257" spans="1:13" ht="13.5" x14ac:dyDescent="0.25">
      <c r="A2257" s="3">
        <v>45288</v>
      </c>
      <c r="B2257" s="2">
        <v>70.995199999999997</v>
      </c>
      <c r="C2257" s="2">
        <v>70.517187568107431</v>
      </c>
      <c r="D2257" s="2">
        <v>-0.18348499918990058</v>
      </c>
      <c r="E2257" s="2">
        <v>-0.66879435040023827</v>
      </c>
      <c r="F2257" s="2">
        <v>70.339240000000004</v>
      </c>
      <c r="G2257" s="2">
        <v>70.271339999999981</v>
      </c>
      <c r="H2257" s="2">
        <v>70.064149999999998</v>
      </c>
      <c r="I2257" s="2">
        <v>69.876552000000004</v>
      </c>
      <c r="J2257" s="2">
        <v>70.223340000000093</v>
      </c>
      <c r="K2257" s="17" t="s">
        <v>47</v>
      </c>
      <c r="L2257" s="17" t="s">
        <v>51</v>
      </c>
      <c r="M2257" s="17" t="s">
        <v>53</v>
      </c>
    </row>
    <row r="2258" spans="1:13" ht="13.5" x14ac:dyDescent="0.25">
      <c r="A2258" s="3">
        <v>45289</v>
      </c>
      <c r="B2258" s="2">
        <v>70.918000000000006</v>
      </c>
      <c r="C2258" s="2">
        <v>68.23635982723367</v>
      </c>
      <c r="D2258" s="2">
        <v>-0.21707604698859484</v>
      </c>
      <c r="E2258" s="2">
        <v>-0.84834172172171063</v>
      </c>
      <c r="F2258" s="2">
        <v>70.493579999999994</v>
      </c>
      <c r="G2258" s="2">
        <v>70.356219999999993</v>
      </c>
      <c r="H2258" s="2">
        <v>70.129739999999998</v>
      </c>
      <c r="I2258" s="2">
        <v>69.905876000000006</v>
      </c>
      <c r="J2258" s="2">
        <v>70.24566800000008</v>
      </c>
      <c r="K2258" s="17" t="s">
        <v>47</v>
      </c>
      <c r="L2258" s="17" t="s">
        <v>51</v>
      </c>
      <c r="M2258" s="17" t="s">
        <v>53</v>
      </c>
    </row>
    <row r="2259" spans="1:13" ht="13.5" x14ac:dyDescent="0.25">
      <c r="A2259" s="3">
        <v>45293</v>
      </c>
      <c r="B2259" s="2">
        <v>70.107799999999997</v>
      </c>
      <c r="C2259" s="2">
        <v>49.969554424792896</v>
      </c>
      <c r="D2259" s="2">
        <v>-0.20245506111021427</v>
      </c>
      <c r="E2259" s="2">
        <v>-1.0004084622379661</v>
      </c>
      <c r="F2259" s="2">
        <v>70.485879999999995</v>
      </c>
      <c r="G2259" s="2">
        <v>70.367800000000003</v>
      </c>
      <c r="H2259" s="2">
        <v>70.15867999999999</v>
      </c>
      <c r="I2259" s="2">
        <v>69.905105999999989</v>
      </c>
      <c r="J2259" s="2">
        <v>70.263618500000078</v>
      </c>
      <c r="K2259" s="17" t="s">
        <v>47</v>
      </c>
      <c r="L2259" s="17" t="s">
        <v>51</v>
      </c>
      <c r="M2259" s="17" t="s">
        <v>52</v>
      </c>
    </row>
    <row r="2260" spans="1:13" ht="13.5" x14ac:dyDescent="0.25">
      <c r="A2260" s="3">
        <v>45294</v>
      </c>
      <c r="B2260" s="2">
        <v>69.451800000000006</v>
      </c>
      <c r="C2260" s="2">
        <v>40.512920326603307</v>
      </c>
      <c r="D2260" s="2">
        <v>-8.3250527318213585E-2</v>
      </c>
      <c r="E2260" s="2">
        <v>-1.1267375002686455</v>
      </c>
      <c r="F2260" s="2">
        <v>70.33153999999999</v>
      </c>
      <c r="G2260" s="2">
        <v>70.275970000000001</v>
      </c>
      <c r="H2260" s="2">
        <v>70.154820000000001</v>
      </c>
      <c r="I2260" s="2">
        <v>69.891215999999986</v>
      </c>
      <c r="J2260" s="2">
        <v>70.280792000000076</v>
      </c>
      <c r="K2260" s="17" t="s">
        <v>47</v>
      </c>
      <c r="L2260" s="17" t="s">
        <v>51</v>
      </c>
      <c r="M2260" s="17" t="s">
        <v>52</v>
      </c>
    </row>
    <row r="2261" spans="1:13" ht="13.5" x14ac:dyDescent="0.25">
      <c r="A2261" s="3">
        <v>45295</v>
      </c>
      <c r="B2261" s="2">
        <v>69.451800000000006</v>
      </c>
      <c r="C2261" s="2">
        <v>40.5129203266033</v>
      </c>
      <c r="D2261" s="2">
        <v>2.037240402671614E-2</v>
      </c>
      <c r="E2261" s="2">
        <v>-1.1832206726389067</v>
      </c>
      <c r="F2261" s="2">
        <v>70.184920000000005</v>
      </c>
      <c r="G2261" s="2">
        <v>70.184910000000016</v>
      </c>
      <c r="H2261" s="2">
        <v>70.143245000000007</v>
      </c>
      <c r="I2261" s="2">
        <v>69.892758000000001</v>
      </c>
      <c r="J2261" s="2">
        <v>70.296151500000093</v>
      </c>
      <c r="K2261" s="17" t="s">
        <v>47</v>
      </c>
      <c r="L2261" s="17" t="s">
        <v>51</v>
      </c>
      <c r="M2261" s="17" t="s">
        <v>52</v>
      </c>
    </row>
    <row r="2262" spans="1:13" ht="13.5" x14ac:dyDescent="0.25">
      <c r="A2262" s="3">
        <v>45296</v>
      </c>
      <c r="B2262" s="2">
        <v>69.336100000000002</v>
      </c>
      <c r="C2262" s="2">
        <v>39.003087103029799</v>
      </c>
      <c r="D2262" s="2">
        <v>9.8904644778158968E-2</v>
      </c>
      <c r="E2262" s="2">
        <v>-1.2224913169322007</v>
      </c>
      <c r="F2262" s="2">
        <v>69.853099999999998</v>
      </c>
      <c r="G2262" s="2">
        <v>70.096170000000001</v>
      </c>
      <c r="H2262" s="2">
        <v>70.129739999999998</v>
      </c>
      <c r="I2262" s="2">
        <v>69.882725999999977</v>
      </c>
      <c r="J2262" s="2">
        <v>70.316011000000088</v>
      </c>
      <c r="K2262" s="17" t="s">
        <v>47</v>
      </c>
      <c r="L2262" s="17" t="s">
        <v>48</v>
      </c>
      <c r="M2262" s="17" t="s">
        <v>52</v>
      </c>
    </row>
    <row r="2263" spans="1:13" ht="13.5" x14ac:dyDescent="0.25">
      <c r="A2263" s="3">
        <v>45299</v>
      </c>
      <c r="B2263" s="2">
        <v>69.336100000000002</v>
      </c>
      <c r="C2263" s="2">
        <v>39.003087103029799</v>
      </c>
      <c r="D2263" s="2">
        <v>0.15754153260589021</v>
      </c>
      <c r="E2263" s="2">
        <v>-1.2255931604121724</v>
      </c>
      <c r="F2263" s="2">
        <v>69.536719999999988</v>
      </c>
      <c r="G2263" s="2">
        <v>70.015149999999991</v>
      </c>
      <c r="H2263" s="2">
        <v>70.089230000000015</v>
      </c>
      <c r="I2263" s="2">
        <v>69.868063999999976</v>
      </c>
      <c r="J2263" s="2">
        <v>70.336197000000084</v>
      </c>
      <c r="K2263" s="17" t="s">
        <v>47</v>
      </c>
      <c r="L2263" s="17" t="s">
        <v>48</v>
      </c>
      <c r="M2263" s="17" t="s">
        <v>52</v>
      </c>
    </row>
    <row r="2264" spans="1:13" ht="13.5" x14ac:dyDescent="0.25">
      <c r="A2264" s="3">
        <v>45300</v>
      </c>
      <c r="B2264" s="2">
        <v>69.066000000000003</v>
      </c>
      <c r="C2264" s="2">
        <v>35.428328779201266</v>
      </c>
      <c r="D2264" s="2">
        <v>0.23092722497682416</v>
      </c>
      <c r="E2264" s="2">
        <v>-1.2065038795978651</v>
      </c>
      <c r="F2264" s="2">
        <v>69.328360000000004</v>
      </c>
      <c r="G2264" s="2">
        <v>69.907119999999992</v>
      </c>
      <c r="H2264" s="2">
        <v>70.035215000000008</v>
      </c>
      <c r="I2264" s="2">
        <v>69.848309999999984</v>
      </c>
      <c r="J2264" s="2">
        <v>70.351405000000085</v>
      </c>
      <c r="K2264" s="17" t="s">
        <v>47</v>
      </c>
      <c r="L2264" s="17" t="s">
        <v>48</v>
      </c>
      <c r="M2264" s="17" t="s">
        <v>52</v>
      </c>
    </row>
    <row r="2265" spans="1:13" ht="13.5" x14ac:dyDescent="0.25">
      <c r="A2265" s="3">
        <v>45301</v>
      </c>
      <c r="B2265" s="2">
        <v>68.834500000000006</v>
      </c>
      <c r="C2265" s="2">
        <v>32.664947786548254</v>
      </c>
      <c r="D2265" s="2">
        <v>0.32712767085176608</v>
      </c>
      <c r="E2265" s="2">
        <v>-1.1704487649333122</v>
      </c>
      <c r="F2265" s="2">
        <v>69.204900000000009</v>
      </c>
      <c r="G2265" s="2">
        <v>69.768220000000014</v>
      </c>
      <c r="H2265" s="2">
        <v>69.969624999999994</v>
      </c>
      <c r="I2265" s="2">
        <v>69.822073999999972</v>
      </c>
      <c r="J2265" s="2">
        <v>70.365419500000087</v>
      </c>
      <c r="K2265" s="17" t="s">
        <v>47</v>
      </c>
      <c r="L2265" s="17" t="s">
        <v>48</v>
      </c>
      <c r="M2265" s="17" t="s">
        <v>52</v>
      </c>
    </row>
    <row r="2266" spans="1:13" ht="13.5" x14ac:dyDescent="0.25">
      <c r="A2266" s="3">
        <v>45302</v>
      </c>
      <c r="B2266" s="2">
        <v>68.294300000000007</v>
      </c>
      <c r="C2266" s="2">
        <v>27.311599463275215</v>
      </c>
      <c r="D2266" s="2">
        <v>0.44867585299478208</v>
      </c>
      <c r="E2266" s="2">
        <v>-1.0977039968523119</v>
      </c>
      <c r="F2266" s="2">
        <v>68.973399999999998</v>
      </c>
      <c r="G2266" s="2">
        <v>69.579160000000002</v>
      </c>
      <c r="H2266" s="2">
        <v>69.878950000000003</v>
      </c>
      <c r="I2266" s="2">
        <v>69.785033999999968</v>
      </c>
      <c r="J2266" s="2">
        <v>70.369550500000088</v>
      </c>
      <c r="K2266" s="17" t="s">
        <v>47</v>
      </c>
      <c r="L2266" s="17" t="s">
        <v>48</v>
      </c>
      <c r="M2266" s="17" t="s">
        <v>52</v>
      </c>
    </row>
    <row r="2267" spans="1:13" ht="13.5" x14ac:dyDescent="0.25">
      <c r="A2267" s="3">
        <v>45303</v>
      </c>
      <c r="B2267" s="2">
        <v>68.294300000000007</v>
      </c>
      <c r="C2267" s="2">
        <v>27.311599463275215</v>
      </c>
      <c r="D2267" s="2">
        <v>0.68499963270234332</v>
      </c>
      <c r="E2267" s="2">
        <v>-1.0169539204624543</v>
      </c>
      <c r="F2267" s="2">
        <v>68.765040000000013</v>
      </c>
      <c r="G2267" s="2">
        <v>69.309070000000006</v>
      </c>
      <c r="H2267" s="2">
        <v>69.790205</v>
      </c>
      <c r="I2267" s="2">
        <v>69.747993999999977</v>
      </c>
      <c r="J2267" s="2">
        <v>70.37190450000007</v>
      </c>
      <c r="K2267" s="17" t="s">
        <v>47</v>
      </c>
      <c r="L2267" s="17" t="s">
        <v>48</v>
      </c>
      <c r="M2267" s="17" t="s">
        <v>52</v>
      </c>
    </row>
    <row r="2268" spans="1:13" ht="13.5" x14ac:dyDescent="0.25">
      <c r="A2268" s="3">
        <v>45306</v>
      </c>
      <c r="B2268" s="2">
        <v>68.687899999999999</v>
      </c>
      <c r="C2268" s="2">
        <v>36.153587269928167</v>
      </c>
      <c r="D2268" s="2">
        <v>0.85209433608913798</v>
      </c>
      <c r="E2268" s="2">
        <v>-0.93188142367730975</v>
      </c>
      <c r="F2268" s="2">
        <v>68.635400000000018</v>
      </c>
      <c r="G2268" s="2">
        <v>69.086060000000003</v>
      </c>
      <c r="H2268" s="2">
        <v>69.721140000000005</v>
      </c>
      <c r="I2268" s="2">
        <v>69.719133999999983</v>
      </c>
      <c r="J2268" s="2">
        <v>70.378693000000069</v>
      </c>
      <c r="K2268" s="17" t="s">
        <v>47</v>
      </c>
      <c r="L2268" s="17" t="s">
        <v>48</v>
      </c>
      <c r="M2268" s="17" t="s">
        <v>52</v>
      </c>
    </row>
    <row r="2269" spans="1:13" ht="13.5" x14ac:dyDescent="0.25">
      <c r="A2269" s="3">
        <v>45307</v>
      </c>
      <c r="B2269" s="2">
        <v>69.644800000000004</v>
      </c>
      <c r="C2269" s="2">
        <v>51.575711457696748</v>
      </c>
      <c r="D2269" s="2">
        <v>0.80318512266183006</v>
      </c>
      <c r="E2269" s="2">
        <v>-0.81986561155011872</v>
      </c>
      <c r="F2269" s="2">
        <v>68.751159999999999</v>
      </c>
      <c r="G2269" s="2">
        <v>69.039760000000001</v>
      </c>
      <c r="H2269" s="2">
        <v>69.703779999999995</v>
      </c>
      <c r="I2269" s="2">
        <v>69.707559999999972</v>
      </c>
      <c r="J2269" s="2">
        <v>70.39066500000007</v>
      </c>
      <c r="K2269" s="17" t="s">
        <v>49</v>
      </c>
      <c r="L2269" s="17" t="s">
        <v>51</v>
      </c>
      <c r="M2269" s="17" t="s">
        <v>55</v>
      </c>
    </row>
    <row r="2270" spans="1:13" ht="13.5" x14ac:dyDescent="0.25">
      <c r="A2270" s="3">
        <v>45308</v>
      </c>
      <c r="B2270" s="2">
        <v>69.451800000000006</v>
      </c>
      <c r="C2270" s="2">
        <v>49.004605188342637</v>
      </c>
      <c r="D2270" s="2">
        <v>0.67436240419128524</v>
      </c>
      <c r="E2270" s="2">
        <v>-0.70536862870682859</v>
      </c>
      <c r="F2270" s="2">
        <v>68.874619999999993</v>
      </c>
      <c r="G2270" s="2">
        <v>69.039760000000015</v>
      </c>
      <c r="H2270" s="2">
        <v>69.657865000000001</v>
      </c>
      <c r="I2270" s="2">
        <v>69.695365999999979</v>
      </c>
      <c r="J2270" s="2">
        <v>70.400583500000081</v>
      </c>
      <c r="K2270" s="17" t="s">
        <v>49</v>
      </c>
      <c r="L2270" s="17" t="s">
        <v>51</v>
      </c>
      <c r="M2270" s="17" t="s">
        <v>55</v>
      </c>
    </row>
    <row r="2271" spans="1:13" ht="13.5" x14ac:dyDescent="0.25">
      <c r="A2271" s="3">
        <v>45309</v>
      </c>
      <c r="B2271" s="2">
        <v>69.181700000000006</v>
      </c>
      <c r="C2271" s="2">
        <v>45.58006917070373</v>
      </c>
      <c r="D2271" s="2">
        <v>0.58575528967230639</v>
      </c>
      <c r="E2271" s="2">
        <v>-0.580915041942768</v>
      </c>
      <c r="F2271" s="2">
        <v>69.052099999999996</v>
      </c>
      <c r="G2271" s="2">
        <v>69.012750000000011</v>
      </c>
      <c r="H2271" s="2">
        <v>69.598830000000007</v>
      </c>
      <c r="I2271" s="2">
        <v>69.688419999999965</v>
      </c>
      <c r="J2271" s="2">
        <v>70.407338000000067</v>
      </c>
      <c r="K2271" s="17" t="s">
        <v>49</v>
      </c>
      <c r="L2271" s="17" t="s">
        <v>51</v>
      </c>
      <c r="M2271" s="17" t="s">
        <v>55</v>
      </c>
    </row>
    <row r="2272" spans="1:13" ht="13.5" x14ac:dyDescent="0.25">
      <c r="A2272" s="3">
        <v>45310</v>
      </c>
      <c r="B2272" s="2">
        <v>69.066000000000003</v>
      </c>
      <c r="C2272" s="2">
        <v>44.156581386224822</v>
      </c>
      <c r="D2272" s="2">
        <v>0.50350692029508082</v>
      </c>
      <c r="E2272" s="2">
        <v>-0.4515765580286637</v>
      </c>
      <c r="F2272" s="2">
        <v>69.206440000000001</v>
      </c>
      <c r="G2272" s="2">
        <v>68.985740000000007</v>
      </c>
      <c r="H2272" s="2">
        <v>69.540955000000011</v>
      </c>
      <c r="I2272" s="2">
        <v>69.669899999999984</v>
      </c>
      <c r="J2272" s="2">
        <v>70.404446000000064</v>
      </c>
      <c r="K2272" s="17" t="s">
        <v>47</v>
      </c>
      <c r="L2272" s="17" t="s">
        <v>51</v>
      </c>
      <c r="M2272" s="17" t="s">
        <v>53</v>
      </c>
    </row>
    <row r="2273" spans="1:13" ht="13.5" x14ac:dyDescent="0.25">
      <c r="A2273" s="3">
        <v>45313</v>
      </c>
      <c r="B2273" s="2">
        <v>69.073700000000002</v>
      </c>
      <c r="C2273" s="2">
        <v>44.281297282070447</v>
      </c>
      <c r="D2273" s="2">
        <v>0.43583703636367943</v>
      </c>
      <c r="E2273" s="2">
        <v>-0.29334966808774349</v>
      </c>
      <c r="F2273" s="2">
        <v>69.283600000000007</v>
      </c>
      <c r="G2273" s="2">
        <v>68.95950000000002</v>
      </c>
      <c r="H2273" s="2">
        <v>69.487325000000013</v>
      </c>
      <c r="I2273" s="2">
        <v>69.658477999999974</v>
      </c>
      <c r="J2273" s="2">
        <v>70.401592500000064</v>
      </c>
      <c r="K2273" s="17" t="s">
        <v>47</v>
      </c>
      <c r="L2273" s="17" t="s">
        <v>48</v>
      </c>
      <c r="M2273" s="17" t="s">
        <v>53</v>
      </c>
    </row>
    <row r="2274" spans="1:13" ht="13.5" x14ac:dyDescent="0.25">
      <c r="A2274" s="3">
        <v>45314</v>
      </c>
      <c r="B2274" s="2">
        <v>69.451800000000006</v>
      </c>
      <c r="C2274" s="2">
        <v>50.166626202378268</v>
      </c>
      <c r="D2274" s="2">
        <v>0.31128157702866588</v>
      </c>
      <c r="E2274" s="2">
        <v>-0.15102740981218765</v>
      </c>
      <c r="F2274" s="2">
        <v>69.245000000000005</v>
      </c>
      <c r="G2274" s="2">
        <v>68.998080000000016</v>
      </c>
      <c r="H2274" s="2">
        <v>69.452600000000004</v>
      </c>
      <c r="I2274" s="2">
        <v>69.643815999999973</v>
      </c>
      <c r="J2274" s="2">
        <v>70.404256500000074</v>
      </c>
      <c r="K2274" s="17" t="s">
        <v>49</v>
      </c>
      <c r="L2274" s="17" t="s">
        <v>50</v>
      </c>
      <c r="M2274" s="17" t="s">
        <v>54</v>
      </c>
    </row>
    <row r="2275" spans="1:13" ht="13.5" x14ac:dyDescent="0.25">
      <c r="A2275" s="3">
        <v>45315</v>
      </c>
      <c r="B2275" s="2">
        <v>69.451800000000006</v>
      </c>
      <c r="C2275" s="2">
        <v>50.166626202378268</v>
      </c>
      <c r="D2275" s="2">
        <v>0.17013605672883614</v>
      </c>
      <c r="E2275" s="2">
        <v>-2.6898674587346877E-2</v>
      </c>
      <c r="F2275" s="2">
        <v>69.245000000000005</v>
      </c>
      <c r="G2275" s="2">
        <v>69.059810000000013</v>
      </c>
      <c r="H2275" s="2">
        <v>69.41401500000002</v>
      </c>
      <c r="I2275" s="2">
        <v>69.643043999999975</v>
      </c>
      <c r="J2275" s="2">
        <v>70.404019000000076</v>
      </c>
      <c r="K2275" s="17" t="s">
        <v>49</v>
      </c>
      <c r="L2275" s="17" t="s">
        <v>50</v>
      </c>
      <c r="M2275" s="17" t="s">
        <v>51</v>
      </c>
    </row>
    <row r="2276" spans="1:13" ht="13.5" x14ac:dyDescent="0.25">
      <c r="A2276" s="3">
        <v>45316</v>
      </c>
      <c r="B2276" s="2">
        <v>69.83</v>
      </c>
      <c r="C2276" s="2">
        <v>55.606327261553446</v>
      </c>
      <c r="D2276" s="2">
        <v>-6.0544177770793794E-2</v>
      </c>
      <c r="E2276" s="2">
        <v>8.1724804627165859E-2</v>
      </c>
      <c r="F2276" s="2">
        <v>69.374659999999992</v>
      </c>
      <c r="G2276" s="2">
        <v>69.213380000000015</v>
      </c>
      <c r="H2276" s="2">
        <v>69.396270000000001</v>
      </c>
      <c r="I2276" s="2">
        <v>69.644433999999961</v>
      </c>
      <c r="J2276" s="2">
        <v>70.40567250000008</v>
      </c>
      <c r="K2276" s="17" t="s">
        <v>49</v>
      </c>
      <c r="L2276" s="17" t="s">
        <v>50</v>
      </c>
      <c r="M2276" s="17" t="s">
        <v>55</v>
      </c>
    </row>
    <row r="2277" spans="1:13" ht="13.5" x14ac:dyDescent="0.25">
      <c r="A2277" s="3">
        <v>45317</v>
      </c>
      <c r="B2277" s="2">
        <v>69.567599999999999</v>
      </c>
      <c r="C2277" s="2">
        <v>51.413036413724789</v>
      </c>
      <c r="D2277" s="2">
        <v>-0.23865041075174531</v>
      </c>
      <c r="E2277" s="2">
        <v>0.17175224913079723</v>
      </c>
      <c r="F2277" s="2">
        <v>69.474980000000002</v>
      </c>
      <c r="G2277" s="2">
        <v>69.340710000000001</v>
      </c>
      <c r="H2277" s="2">
        <v>69.324890000000011</v>
      </c>
      <c r="I2277" s="2">
        <v>69.644433999999976</v>
      </c>
      <c r="J2277" s="2">
        <v>70.40710200000008</v>
      </c>
      <c r="K2277" s="17" t="s">
        <v>49</v>
      </c>
      <c r="L2277" s="17" t="s">
        <v>50</v>
      </c>
      <c r="M2277" s="17" t="s">
        <v>55</v>
      </c>
    </row>
    <row r="2278" spans="1:13" ht="13.5" x14ac:dyDescent="0.25">
      <c r="A2278" s="3">
        <v>45320</v>
      </c>
      <c r="B2278" s="2">
        <v>69.521299999999997</v>
      </c>
      <c r="C2278" s="2">
        <v>50.686718436508102</v>
      </c>
      <c r="D2278" s="2">
        <v>-0.32599973390487946</v>
      </c>
      <c r="E2278" s="2">
        <v>0.24669982350745823</v>
      </c>
      <c r="F2278" s="2">
        <v>69.564499999999995</v>
      </c>
      <c r="G2278" s="2">
        <v>69.424049999999994</v>
      </c>
      <c r="H2278" s="2">
        <v>69.255055000000013</v>
      </c>
      <c r="I2278" s="2">
        <v>69.640421999999958</v>
      </c>
      <c r="J2278" s="2">
        <v>70.408662500000077</v>
      </c>
      <c r="K2278" s="17" t="s">
        <v>49</v>
      </c>
      <c r="L2278" s="17" t="s">
        <v>51</v>
      </c>
      <c r="M2278" s="17" t="s">
        <v>55</v>
      </c>
    </row>
    <row r="2279" spans="1:13" ht="13.5" x14ac:dyDescent="0.25">
      <c r="A2279" s="3">
        <v>45321</v>
      </c>
      <c r="B2279" s="2">
        <v>69.451800000000006</v>
      </c>
      <c r="C2279" s="2">
        <v>49.555022607069404</v>
      </c>
      <c r="D2279" s="2">
        <v>-0.24785461974960299</v>
      </c>
      <c r="E2279" s="2">
        <v>0.30747655271241214</v>
      </c>
      <c r="F2279" s="2">
        <v>69.564499999999995</v>
      </c>
      <c r="G2279" s="2">
        <v>69.404750000000007</v>
      </c>
      <c r="H2279" s="2">
        <v>69.222255000000004</v>
      </c>
      <c r="I2279" s="2">
        <v>69.638877999999963</v>
      </c>
      <c r="J2279" s="2">
        <v>70.413865500000085</v>
      </c>
      <c r="K2279" s="17" t="s">
        <v>47</v>
      </c>
      <c r="L2279" s="17" t="s">
        <v>48</v>
      </c>
      <c r="M2279" s="17" t="s">
        <v>51</v>
      </c>
    </row>
    <row r="2280" spans="1:13" ht="13.5" x14ac:dyDescent="0.25">
      <c r="A2280" s="3">
        <v>45322</v>
      </c>
      <c r="B2280" s="2">
        <v>68.757300000000001</v>
      </c>
      <c r="C2280" s="2">
        <v>39.954883287960364</v>
      </c>
      <c r="D2280" s="2">
        <v>-0.15985369418920925</v>
      </c>
      <c r="E2280" s="2">
        <v>0.36512547850620652</v>
      </c>
      <c r="F2280" s="2">
        <v>69.425600000000003</v>
      </c>
      <c r="G2280" s="2">
        <v>69.335300000000004</v>
      </c>
      <c r="H2280" s="2">
        <v>69.18753000000001</v>
      </c>
      <c r="I2280" s="2">
        <v>69.624987999999973</v>
      </c>
      <c r="J2280" s="2">
        <v>70.425390000000078</v>
      </c>
      <c r="K2280" s="17" t="s">
        <v>47</v>
      </c>
      <c r="L2280" s="17" t="s">
        <v>48</v>
      </c>
      <c r="M2280" s="17" t="s">
        <v>52</v>
      </c>
    </row>
    <row r="2281" spans="1:13" ht="13.5" x14ac:dyDescent="0.25">
      <c r="A2281" s="3">
        <v>45323</v>
      </c>
      <c r="B2281" s="2">
        <v>69.451800000000006</v>
      </c>
      <c r="C2281" s="2">
        <v>50.319643201270232</v>
      </c>
      <c r="D2281" s="2">
        <v>-0.17416916625226975</v>
      </c>
      <c r="E2281" s="2">
        <v>0.44260073658528432</v>
      </c>
      <c r="F2281" s="2">
        <v>69.349959999999996</v>
      </c>
      <c r="G2281" s="2">
        <v>69.362310000000008</v>
      </c>
      <c r="H2281" s="2">
        <v>69.187530000000024</v>
      </c>
      <c r="I2281" s="2">
        <v>69.624987999999973</v>
      </c>
      <c r="J2281" s="2">
        <v>70.447424000000083</v>
      </c>
      <c r="K2281" s="17" t="s">
        <v>47</v>
      </c>
      <c r="L2281" s="17" t="s">
        <v>48</v>
      </c>
      <c r="M2281" s="17" t="s">
        <v>52</v>
      </c>
    </row>
    <row r="2282" spans="1:13" ht="13.5" x14ac:dyDescent="0.25">
      <c r="A2282" s="3">
        <v>45324</v>
      </c>
      <c r="B2282" s="2">
        <v>69.066000000000003</v>
      </c>
      <c r="C2282" s="2">
        <v>45.609722060883961</v>
      </c>
      <c r="D2282" s="2">
        <v>-0.17570044303953125</v>
      </c>
      <c r="E2282" s="2">
        <v>0.52720467775507163</v>
      </c>
      <c r="F2282" s="2">
        <v>69.249639999999999</v>
      </c>
      <c r="G2282" s="2">
        <v>69.362310000000008</v>
      </c>
      <c r="H2282" s="2">
        <v>69.174025000000029</v>
      </c>
      <c r="I2282" s="2">
        <v>69.618043999999969</v>
      </c>
      <c r="J2282" s="2">
        <v>70.466295500000101</v>
      </c>
      <c r="K2282" s="17" t="s">
        <v>47</v>
      </c>
      <c r="L2282" s="17" t="s">
        <v>48</v>
      </c>
      <c r="M2282" s="17" t="s">
        <v>52</v>
      </c>
    </row>
    <row r="2283" spans="1:13" ht="13.5" x14ac:dyDescent="0.25">
      <c r="A2283" s="3">
        <v>45327</v>
      </c>
      <c r="B2283" s="2">
        <v>68.988799999999998</v>
      </c>
      <c r="C2283" s="2">
        <v>44.707942216904762</v>
      </c>
      <c r="D2283" s="2">
        <v>-0.16799474316586327</v>
      </c>
      <c r="E2283" s="2">
        <v>0.55890216314203289</v>
      </c>
      <c r="F2283" s="2">
        <v>69.143139999999988</v>
      </c>
      <c r="G2283" s="2">
        <v>69.353819999999999</v>
      </c>
      <c r="H2283" s="2">
        <v>69.156660000000016</v>
      </c>
      <c r="I2283" s="2">
        <v>69.619587999999979</v>
      </c>
      <c r="J2283" s="2">
        <v>70.483149000000097</v>
      </c>
      <c r="K2283" s="17" t="s">
        <v>47</v>
      </c>
      <c r="L2283" s="17" t="s">
        <v>48</v>
      </c>
      <c r="M2283" s="17" t="s">
        <v>52</v>
      </c>
    </row>
    <row r="2284" spans="1:13" ht="13.5" x14ac:dyDescent="0.25">
      <c r="A2284" s="3">
        <v>45328</v>
      </c>
      <c r="B2284" s="2">
        <v>68.680099999999996</v>
      </c>
      <c r="C2284" s="2">
        <v>41.200060323550851</v>
      </c>
      <c r="D2284" s="2">
        <v>-7.803962510909912E-2</v>
      </c>
      <c r="E2284" s="2">
        <v>0.62074843561202897</v>
      </c>
      <c r="F2284" s="2">
        <v>68.988799999999998</v>
      </c>
      <c r="G2284" s="2">
        <v>69.276649999999989</v>
      </c>
      <c r="H2284" s="2">
        <v>69.137365000000017</v>
      </c>
      <c r="I2284" s="2">
        <v>69.601065999999989</v>
      </c>
      <c r="J2284" s="2">
        <v>70.494469000000095</v>
      </c>
      <c r="K2284" s="17" t="s">
        <v>47</v>
      </c>
      <c r="L2284" s="17" t="s">
        <v>48</v>
      </c>
      <c r="M2284" s="17" t="s">
        <v>52</v>
      </c>
    </row>
    <row r="2285" spans="1:13" ht="13.5" x14ac:dyDescent="0.25">
      <c r="A2285" s="3">
        <v>45329</v>
      </c>
      <c r="B2285" s="2">
        <v>68.641599999999997</v>
      </c>
      <c r="C2285" s="2">
        <v>40.770410978154956</v>
      </c>
      <c r="D2285" s="2">
        <v>4.9735257913141595E-3</v>
      </c>
      <c r="E2285" s="2">
        <v>0.70498263684649487</v>
      </c>
      <c r="F2285" s="2">
        <v>68.96566</v>
      </c>
      <c r="G2285" s="2">
        <v>69.195630000000008</v>
      </c>
      <c r="H2285" s="2">
        <v>69.127720000000025</v>
      </c>
      <c r="I2285" s="2">
        <v>69.584861999999973</v>
      </c>
      <c r="J2285" s="2">
        <v>70.50722850000011</v>
      </c>
      <c r="K2285" s="17" t="s">
        <v>47</v>
      </c>
      <c r="L2285" s="17" t="s">
        <v>51</v>
      </c>
      <c r="M2285" s="17" t="s">
        <v>52</v>
      </c>
    </row>
    <row r="2286" spans="1:13" ht="13.5" x14ac:dyDescent="0.25">
      <c r="A2286" s="3">
        <v>45330</v>
      </c>
      <c r="B2286" s="2">
        <v>68.518100000000004</v>
      </c>
      <c r="C2286" s="2">
        <v>39.352718758953444</v>
      </c>
      <c r="D2286" s="2">
        <v>0.14652145284101437</v>
      </c>
      <c r="E2286" s="2">
        <v>0.80531783214361785</v>
      </c>
      <c r="F2286" s="2">
        <v>68.778919999999999</v>
      </c>
      <c r="G2286" s="2">
        <v>69.064440000000005</v>
      </c>
      <c r="H2286" s="2">
        <v>69.13891000000001</v>
      </c>
      <c r="I2286" s="2">
        <v>69.566187999999983</v>
      </c>
      <c r="J2286" s="2">
        <v>70.512442500000091</v>
      </c>
      <c r="K2286" s="17" t="s">
        <v>47</v>
      </c>
      <c r="L2286" s="17" t="s">
        <v>48</v>
      </c>
      <c r="M2286" s="17" t="s">
        <v>52</v>
      </c>
    </row>
    <row r="2287" spans="1:13" ht="13.5" x14ac:dyDescent="0.25">
      <c r="A2287" s="3">
        <v>45331</v>
      </c>
      <c r="B2287" s="2">
        <v>68.448599999999999</v>
      </c>
      <c r="C2287" s="2">
        <v>38.54052980736418</v>
      </c>
      <c r="D2287" s="2">
        <v>0.23548041046866786</v>
      </c>
      <c r="E2287" s="2">
        <v>0.91368663665613159</v>
      </c>
      <c r="F2287" s="2">
        <v>68.655439999999999</v>
      </c>
      <c r="G2287" s="2">
        <v>68.952539999999999</v>
      </c>
      <c r="H2287" s="2">
        <v>69.146625</v>
      </c>
      <c r="I2287" s="2">
        <v>69.546123999999978</v>
      </c>
      <c r="J2287" s="2">
        <v>70.513718000000097</v>
      </c>
      <c r="K2287" s="17" t="s">
        <v>47</v>
      </c>
      <c r="L2287" s="17" t="s">
        <v>48</v>
      </c>
      <c r="M2287" s="17" t="s">
        <v>52</v>
      </c>
    </row>
    <row r="2288" spans="1:13" ht="13.5" x14ac:dyDescent="0.25">
      <c r="A2288" s="3">
        <v>45334</v>
      </c>
      <c r="B2288" s="2">
        <v>68.294300000000007</v>
      </c>
      <c r="C2288" s="2">
        <v>36.728158037253287</v>
      </c>
      <c r="D2288" s="2">
        <v>0.31955275151062779</v>
      </c>
      <c r="E2288" s="2">
        <v>1.019908599900925</v>
      </c>
      <c r="F2288" s="2">
        <v>68.516540000000006</v>
      </c>
      <c r="G2288" s="2">
        <v>68.82983999999999</v>
      </c>
      <c r="H2288" s="2">
        <v>69.126945000000006</v>
      </c>
      <c r="I2288" s="2">
        <v>69.519885999999971</v>
      </c>
      <c r="J2288" s="2">
        <v>70.510594500000096</v>
      </c>
      <c r="K2288" s="17" t="s">
        <v>47</v>
      </c>
      <c r="L2288" s="17" t="s">
        <v>48</v>
      </c>
      <c r="M2288" s="17" t="s">
        <v>52</v>
      </c>
    </row>
    <row r="2289" spans="1:13" ht="13.5" x14ac:dyDescent="0.25">
      <c r="A2289" s="3">
        <v>45335</v>
      </c>
      <c r="B2289" s="2">
        <v>67.483999999999995</v>
      </c>
      <c r="C2289" s="2">
        <v>29.012410367603906</v>
      </c>
      <c r="D2289" s="2">
        <v>0.44509258849208777</v>
      </c>
      <c r="E2289" s="2">
        <v>1.1234903463863948</v>
      </c>
      <c r="F2289" s="2">
        <v>68.277320000000003</v>
      </c>
      <c r="G2289" s="2">
        <v>68.633060000000015</v>
      </c>
      <c r="H2289" s="2">
        <v>69.01890499999999</v>
      </c>
      <c r="I2289" s="2">
        <v>69.478985999999978</v>
      </c>
      <c r="J2289" s="2">
        <v>70.5070470000001</v>
      </c>
      <c r="K2289" s="17" t="s">
        <v>47</v>
      </c>
      <c r="L2289" s="17" t="s">
        <v>48</v>
      </c>
      <c r="M2289" s="17" t="s">
        <v>52</v>
      </c>
    </row>
    <row r="2290" spans="1:13" ht="13.5" x14ac:dyDescent="0.25">
      <c r="A2290" s="3">
        <v>45336</v>
      </c>
      <c r="B2290" s="2">
        <v>67.869900000000001</v>
      </c>
      <c r="C2290" s="2">
        <v>35.916963457271322</v>
      </c>
      <c r="D2290" s="2">
        <v>0.42537146261156522</v>
      </c>
      <c r="E2290" s="2">
        <v>1.2252899159502315</v>
      </c>
      <c r="F2290" s="2">
        <v>68.122980000000013</v>
      </c>
      <c r="G2290" s="2">
        <v>68.544319999999999</v>
      </c>
      <c r="H2290" s="2">
        <v>68.939809999999994</v>
      </c>
      <c r="I2290" s="2">
        <v>69.445803999999967</v>
      </c>
      <c r="J2290" s="2">
        <v>70.507242500000089</v>
      </c>
      <c r="K2290" s="17" t="s">
        <v>47</v>
      </c>
      <c r="L2290" s="17" t="s">
        <v>48</v>
      </c>
      <c r="M2290" s="17" t="s">
        <v>52</v>
      </c>
    </row>
    <row r="2291" spans="1:13" ht="13.5" x14ac:dyDescent="0.25">
      <c r="A2291" s="3">
        <v>45337</v>
      </c>
      <c r="B2291" s="2">
        <v>67.862200000000001</v>
      </c>
      <c r="C2291" s="2">
        <v>35.842052276579935</v>
      </c>
      <c r="D2291" s="2">
        <v>0.52260224475519124</v>
      </c>
      <c r="E2291" s="2">
        <v>1.3065042349855931</v>
      </c>
      <c r="F2291" s="2">
        <v>67.991800000000012</v>
      </c>
      <c r="G2291" s="2">
        <v>68.385360000000006</v>
      </c>
      <c r="H2291" s="2">
        <v>68.873835</v>
      </c>
      <c r="I2291" s="2">
        <v>69.409381999999979</v>
      </c>
      <c r="J2291" s="2">
        <v>70.501995000000093</v>
      </c>
      <c r="K2291" s="17" t="s">
        <v>47</v>
      </c>
      <c r="L2291" s="17" t="s">
        <v>48</v>
      </c>
      <c r="M2291" s="17" t="s">
        <v>52</v>
      </c>
    </row>
    <row r="2292" spans="1:13" ht="13.5" x14ac:dyDescent="0.25">
      <c r="A2292" s="3">
        <v>45338</v>
      </c>
      <c r="B2292" s="2">
        <v>67.869900000000001</v>
      </c>
      <c r="C2292" s="2">
        <v>35.98583536078965</v>
      </c>
      <c r="D2292" s="2">
        <v>0.55101551002719873</v>
      </c>
      <c r="E2292" s="2">
        <v>1.3785780925551316</v>
      </c>
      <c r="F2292" s="2">
        <v>67.87606000000001</v>
      </c>
      <c r="G2292" s="2">
        <v>68.265749999999997</v>
      </c>
      <c r="H2292" s="2">
        <v>68.814030000000002</v>
      </c>
      <c r="I2292" s="2">
        <v>69.374656000000002</v>
      </c>
      <c r="J2292" s="2">
        <v>70.496786000000071</v>
      </c>
      <c r="K2292" s="17" t="s">
        <v>47</v>
      </c>
      <c r="L2292" s="17" t="s">
        <v>48</v>
      </c>
      <c r="M2292" s="17" t="s">
        <v>52</v>
      </c>
    </row>
    <row r="2293" spans="1:13" ht="13.5" x14ac:dyDescent="0.25">
      <c r="A2293" s="3">
        <v>45341</v>
      </c>
      <c r="B2293" s="2">
        <v>68.278899999999993</v>
      </c>
      <c r="C2293" s="2">
        <v>43.259715006112174</v>
      </c>
      <c r="D2293" s="2">
        <v>0.53845478612319653</v>
      </c>
      <c r="E2293" s="2">
        <v>1.436179235093892</v>
      </c>
      <c r="F2293" s="2">
        <v>67.872980000000013</v>
      </c>
      <c r="G2293" s="2">
        <v>68.194760000000002</v>
      </c>
      <c r="H2293" s="2">
        <v>68.774289999999993</v>
      </c>
      <c r="I2293" s="2">
        <v>69.337307999999979</v>
      </c>
      <c r="J2293" s="2">
        <v>70.493622000000073</v>
      </c>
      <c r="K2293" s="17" t="s">
        <v>49</v>
      </c>
      <c r="L2293" s="17" t="s">
        <v>50</v>
      </c>
      <c r="M2293" s="17" t="s">
        <v>54</v>
      </c>
    </row>
    <row r="2294" spans="1:13" ht="13.5" x14ac:dyDescent="0.25">
      <c r="A2294" s="3">
        <v>45342</v>
      </c>
      <c r="B2294" s="2">
        <v>68.602999999999994</v>
      </c>
      <c r="C2294" s="2">
        <v>48.275371810645694</v>
      </c>
      <c r="D2294" s="2">
        <v>0.45906783963289399</v>
      </c>
      <c r="E2294" s="2">
        <v>1.4518977516566993</v>
      </c>
      <c r="F2294" s="2">
        <v>68.096779999999995</v>
      </c>
      <c r="G2294" s="2">
        <v>68.187049999999999</v>
      </c>
      <c r="H2294" s="2">
        <v>68.731849999999994</v>
      </c>
      <c r="I2294" s="2">
        <v>69.306442000000004</v>
      </c>
      <c r="J2294" s="2">
        <v>70.492078500000076</v>
      </c>
      <c r="K2294" s="17" t="s">
        <v>49</v>
      </c>
      <c r="L2294" s="17" t="s">
        <v>50</v>
      </c>
      <c r="M2294" s="17" t="s">
        <v>55</v>
      </c>
    </row>
    <row r="2295" spans="1:13" ht="13.5" x14ac:dyDescent="0.25">
      <c r="A2295" s="3">
        <v>45343</v>
      </c>
      <c r="B2295" s="2">
        <v>68.680099999999996</v>
      </c>
      <c r="C2295" s="2">
        <v>49.420801080001787</v>
      </c>
      <c r="D2295" s="2">
        <v>0.38088299164608941</v>
      </c>
      <c r="E2295" s="2">
        <v>1.4398757650263669</v>
      </c>
      <c r="F2295" s="2">
        <v>68.258819999999986</v>
      </c>
      <c r="G2295" s="2">
        <v>68.190900000000013</v>
      </c>
      <c r="H2295" s="2">
        <v>68.693265000000011</v>
      </c>
      <c r="I2295" s="2">
        <v>69.277117999999987</v>
      </c>
      <c r="J2295" s="2">
        <v>70.490920500000072</v>
      </c>
      <c r="K2295" s="17" t="s">
        <v>49</v>
      </c>
      <c r="L2295" s="17" t="s">
        <v>51</v>
      </c>
      <c r="M2295" s="17" t="s">
        <v>55</v>
      </c>
    </row>
    <row r="2296" spans="1:13" ht="13.5" x14ac:dyDescent="0.25">
      <c r="A2296" s="3">
        <v>45344</v>
      </c>
      <c r="B2296" s="2">
        <v>68.294300000000007</v>
      </c>
      <c r="C2296" s="2">
        <v>44.151978254778591</v>
      </c>
      <c r="D2296" s="2">
        <v>0.32442554103938903</v>
      </c>
      <c r="E2296" s="2">
        <v>1.4191312520128083</v>
      </c>
      <c r="F2296" s="2">
        <v>68.345240000000004</v>
      </c>
      <c r="G2296" s="2">
        <v>68.168520000000015</v>
      </c>
      <c r="H2296" s="2">
        <v>68.61648000000001</v>
      </c>
      <c r="I2296" s="2">
        <v>69.240848</v>
      </c>
      <c r="J2296" s="2">
        <v>70.484170000000063</v>
      </c>
      <c r="K2296" s="17" t="s">
        <v>49</v>
      </c>
      <c r="L2296" s="17" t="s">
        <v>51</v>
      </c>
      <c r="M2296" s="17" t="s">
        <v>55</v>
      </c>
    </row>
    <row r="2297" spans="1:13" ht="13.5" x14ac:dyDescent="0.25">
      <c r="A2297" s="3">
        <v>45345</v>
      </c>
      <c r="B2297" s="2">
        <v>69.066000000000003</v>
      </c>
      <c r="C2297" s="2">
        <v>54.582343091829635</v>
      </c>
      <c r="D2297" s="2">
        <v>0.2111904952245709</v>
      </c>
      <c r="E2297" s="2">
        <v>1.3684136285534616</v>
      </c>
      <c r="F2297" s="2">
        <v>68.584459999999993</v>
      </c>
      <c r="G2297" s="2">
        <v>68.230260000000015</v>
      </c>
      <c r="H2297" s="2">
        <v>68.591400000000007</v>
      </c>
      <c r="I2297" s="2">
        <v>69.220783999999995</v>
      </c>
      <c r="J2297" s="2">
        <v>70.478013000000075</v>
      </c>
      <c r="K2297" s="17" t="s">
        <v>49</v>
      </c>
      <c r="L2297" s="17" t="s">
        <v>51</v>
      </c>
      <c r="M2297" s="17" t="s">
        <v>55</v>
      </c>
    </row>
    <row r="2298" spans="1:13" ht="13.5" x14ac:dyDescent="0.25">
      <c r="A2298" s="3">
        <v>45348</v>
      </c>
      <c r="B2298" s="2">
        <v>69.297499999999999</v>
      </c>
      <c r="C2298" s="2">
        <v>57.166744493024183</v>
      </c>
      <c r="D2298" s="2">
        <v>7.2144342575072073E-2</v>
      </c>
      <c r="E2298" s="2">
        <v>1.280477740338378</v>
      </c>
      <c r="F2298" s="2">
        <v>68.788180000000011</v>
      </c>
      <c r="G2298" s="2">
        <v>68.330580000000012</v>
      </c>
      <c r="H2298" s="2">
        <v>68.580209999999994</v>
      </c>
      <c r="I2298" s="2">
        <v>69.205349999999996</v>
      </c>
      <c r="J2298" s="2">
        <v>70.476278500000078</v>
      </c>
      <c r="K2298" s="17" t="s">
        <v>49</v>
      </c>
      <c r="L2298" s="17" t="s">
        <v>51</v>
      </c>
      <c r="M2298" s="17" t="s">
        <v>55</v>
      </c>
    </row>
    <row r="2299" spans="1:13" ht="13.5" x14ac:dyDescent="0.25">
      <c r="A2299" s="3">
        <v>45349</v>
      </c>
      <c r="B2299" s="2">
        <v>68.541200000000003</v>
      </c>
      <c r="C2299" s="2">
        <v>47.631034307162849</v>
      </c>
      <c r="D2299" s="2">
        <v>-0.11768890343321914</v>
      </c>
      <c r="E2299" s="2">
        <v>1.161674672364388</v>
      </c>
      <c r="F2299" s="2">
        <v>68.775819999999996</v>
      </c>
      <c r="G2299" s="2">
        <v>68.436300000000003</v>
      </c>
      <c r="H2299" s="2">
        <v>68.534680000000009</v>
      </c>
      <c r="I2299" s="2">
        <v>69.176333999999997</v>
      </c>
      <c r="J2299" s="2">
        <v>70.468638500000068</v>
      </c>
      <c r="K2299" s="17" t="s">
        <v>49</v>
      </c>
      <c r="L2299" s="17" t="s">
        <v>51</v>
      </c>
      <c r="M2299" s="17" t="s">
        <v>54</v>
      </c>
    </row>
    <row r="2300" spans="1:13" ht="13.5" x14ac:dyDescent="0.25">
      <c r="A2300" s="3">
        <v>45350</v>
      </c>
      <c r="B2300" s="2">
        <v>69.297499999999999</v>
      </c>
      <c r="C2300" s="2">
        <v>55.605839976451094</v>
      </c>
      <c r="D2300" s="2">
        <v>-0.27377832519545109</v>
      </c>
      <c r="E2300" s="2">
        <v>0.9873897159740781</v>
      </c>
      <c r="F2300" s="2">
        <v>68.899300000000011</v>
      </c>
      <c r="G2300" s="2">
        <v>68.579059999999998</v>
      </c>
      <c r="H2300" s="2">
        <v>68.561689999999984</v>
      </c>
      <c r="I2300" s="2">
        <v>69.154882000000015</v>
      </c>
      <c r="J2300" s="2">
        <v>70.465552000000073</v>
      </c>
      <c r="K2300" s="17" t="s">
        <v>49</v>
      </c>
      <c r="L2300" s="17" t="s">
        <v>50</v>
      </c>
      <c r="M2300" s="17" t="s">
        <v>55</v>
      </c>
    </row>
    <row r="2301" spans="1:13" ht="13.5" x14ac:dyDescent="0.25">
      <c r="A2301" s="3">
        <v>45351</v>
      </c>
      <c r="B2301" s="2">
        <v>68.911600000000007</v>
      </c>
      <c r="C2301" s="2">
        <v>51.312140850400169</v>
      </c>
      <c r="D2301" s="2">
        <v>-0.38181900235737487</v>
      </c>
      <c r="E2301" s="2">
        <v>0.73911876520545516</v>
      </c>
      <c r="F2301" s="2">
        <v>69.022760000000005</v>
      </c>
      <c r="G2301" s="2">
        <v>68.683999999999997</v>
      </c>
      <c r="H2301" s="2">
        <v>68.534679999999994</v>
      </c>
      <c r="I2301" s="2">
        <v>69.125866000000016</v>
      </c>
      <c r="J2301" s="2">
        <v>70.459841500000081</v>
      </c>
      <c r="K2301" s="17" t="s">
        <v>49</v>
      </c>
      <c r="L2301" s="17" t="s">
        <v>50</v>
      </c>
      <c r="M2301" s="17" t="s">
        <v>55</v>
      </c>
    </row>
    <row r="2302" spans="1:13" ht="13.5" x14ac:dyDescent="0.25">
      <c r="A2302" s="3">
        <v>45352</v>
      </c>
      <c r="B2302" s="2">
        <v>69.073700000000002</v>
      </c>
      <c r="C2302" s="2">
        <v>52.955428678087316</v>
      </c>
      <c r="D2302" s="2">
        <v>-0.48489680922375555</v>
      </c>
      <c r="E2302" s="2">
        <v>0.44355428657002088</v>
      </c>
      <c r="F2302" s="2">
        <v>69.024300000000011</v>
      </c>
      <c r="G2302" s="2">
        <v>68.804380000000009</v>
      </c>
      <c r="H2302" s="2">
        <v>68.535064999999975</v>
      </c>
      <c r="I2302" s="2">
        <v>69.10287000000001</v>
      </c>
      <c r="J2302" s="2">
        <v>70.450620000000086</v>
      </c>
      <c r="K2302" s="17" t="s">
        <v>49</v>
      </c>
      <c r="L2302" s="17" t="s">
        <v>50</v>
      </c>
      <c r="M2302" s="17" t="s">
        <v>55</v>
      </c>
    </row>
    <row r="2303" spans="1:13" ht="13.5" x14ac:dyDescent="0.25">
      <c r="A2303" s="3">
        <v>45355</v>
      </c>
      <c r="B2303" s="2">
        <v>70.223500000000001</v>
      </c>
      <c r="C2303" s="2">
        <v>62.598333601619579</v>
      </c>
      <c r="D2303" s="2">
        <v>-0.59609569711936672</v>
      </c>
      <c r="E2303" s="2">
        <v>0.11562219211389299</v>
      </c>
      <c r="F2303" s="2">
        <v>69.20950000000002</v>
      </c>
      <c r="G2303" s="2">
        <v>68.998840000000015</v>
      </c>
      <c r="H2303" s="2">
        <v>68.596800000000002</v>
      </c>
      <c r="I2303" s="2">
        <v>69.10441400000002</v>
      </c>
      <c r="J2303" s="2">
        <v>70.448690500000083</v>
      </c>
      <c r="K2303" s="17" t="s">
        <v>49</v>
      </c>
      <c r="L2303" s="17" t="s">
        <v>50</v>
      </c>
      <c r="M2303" s="17" t="s">
        <v>55</v>
      </c>
    </row>
    <row r="2304" spans="1:13" ht="13.5" x14ac:dyDescent="0.25">
      <c r="A2304" s="3">
        <v>45356</v>
      </c>
      <c r="B2304" s="2">
        <v>69.451800000000006</v>
      </c>
      <c r="C2304" s="2">
        <v>54.520918334872377</v>
      </c>
      <c r="D2304" s="2">
        <v>-0.59156040191372483</v>
      </c>
      <c r="E2304" s="2">
        <v>-0.13848489577884487</v>
      </c>
      <c r="F2304" s="2">
        <v>69.391620000000003</v>
      </c>
      <c r="G2304" s="2">
        <v>69.083720000000014</v>
      </c>
      <c r="H2304" s="2">
        <v>68.635384999999999</v>
      </c>
      <c r="I2304" s="2">
        <v>69.090524000000016</v>
      </c>
      <c r="J2304" s="2">
        <v>70.440973500000098</v>
      </c>
      <c r="K2304" s="17" t="s">
        <v>49</v>
      </c>
      <c r="L2304" s="17" t="s">
        <v>50</v>
      </c>
      <c r="M2304" s="17" t="s">
        <v>55</v>
      </c>
    </row>
    <row r="2305" spans="1:13" ht="13.5" x14ac:dyDescent="0.25">
      <c r="A2305" s="3">
        <v>45357</v>
      </c>
      <c r="B2305" s="2">
        <v>70.223500000000001</v>
      </c>
      <c r="C2305" s="2">
        <v>60.069691684556787</v>
      </c>
      <c r="D2305" s="2">
        <v>-0.6362400378419153</v>
      </c>
      <c r="E2305" s="2">
        <v>-0.34113939171205343</v>
      </c>
      <c r="F2305" s="2">
        <v>69.576819999999998</v>
      </c>
      <c r="G2305" s="2">
        <v>69.238060000000019</v>
      </c>
      <c r="H2305" s="2">
        <v>68.714480000000009</v>
      </c>
      <c r="I2305" s="2">
        <v>69.090524000000016</v>
      </c>
      <c r="J2305" s="2">
        <v>70.437115000000091</v>
      </c>
      <c r="K2305" s="17" t="s">
        <v>49</v>
      </c>
      <c r="L2305" s="17" t="s">
        <v>50</v>
      </c>
      <c r="M2305" s="17" t="s">
        <v>55</v>
      </c>
    </row>
    <row r="2306" spans="1:13" ht="13.5" x14ac:dyDescent="0.25">
      <c r="A2306" s="3">
        <v>45358</v>
      </c>
      <c r="B2306" s="2">
        <v>70.208100000000002</v>
      </c>
      <c r="C2306" s="2">
        <v>59.912597412183466</v>
      </c>
      <c r="D2306" s="2">
        <v>-0.73979656128602755</v>
      </c>
      <c r="E2306" s="2">
        <v>-0.52659353303090939</v>
      </c>
      <c r="F2306" s="2">
        <v>69.836120000000008</v>
      </c>
      <c r="G2306" s="2">
        <v>69.42944</v>
      </c>
      <c r="H2306" s="2">
        <v>68.798980000000014</v>
      </c>
      <c r="I2306" s="2">
        <v>69.09098800000001</v>
      </c>
      <c r="J2306" s="2">
        <v>70.43317950000008</v>
      </c>
      <c r="K2306" s="17" t="s">
        <v>49</v>
      </c>
      <c r="L2306" s="17" t="s">
        <v>50</v>
      </c>
      <c r="M2306" s="17" t="s">
        <v>55</v>
      </c>
    </row>
    <row r="2307" spans="1:13" ht="13.5" x14ac:dyDescent="0.25">
      <c r="A2307" s="3">
        <v>45359</v>
      </c>
      <c r="B2307" s="2">
        <v>70.146299999999997</v>
      </c>
      <c r="C2307" s="2">
        <v>59.24302948183054</v>
      </c>
      <c r="D2307" s="2">
        <v>-0.71100869149111645</v>
      </c>
      <c r="E2307" s="2">
        <v>-0.63393454317640385</v>
      </c>
      <c r="F2307" s="2">
        <v>70.050640000000001</v>
      </c>
      <c r="G2307" s="2">
        <v>69.537470000000013</v>
      </c>
      <c r="H2307" s="2">
        <v>68.883865000000014</v>
      </c>
      <c r="I2307" s="2">
        <v>69.074010000000001</v>
      </c>
      <c r="J2307" s="2">
        <v>70.428935000000081</v>
      </c>
      <c r="K2307" s="17" t="s">
        <v>49</v>
      </c>
      <c r="L2307" s="17" t="s">
        <v>50</v>
      </c>
      <c r="M2307" s="17" t="s">
        <v>55</v>
      </c>
    </row>
    <row r="2308" spans="1:13" ht="13.5" x14ac:dyDescent="0.25">
      <c r="A2308" s="3">
        <v>45362</v>
      </c>
      <c r="B2308" s="2">
        <v>70.107799999999997</v>
      </c>
      <c r="C2308" s="2">
        <v>58.8021431963952</v>
      </c>
      <c r="D2308" s="2">
        <v>-0.65419530414192195</v>
      </c>
      <c r="E2308" s="2">
        <v>-0.6837624163436733</v>
      </c>
      <c r="F2308" s="2">
        <v>70.027500000000003</v>
      </c>
      <c r="G2308" s="2">
        <v>69.618500000000012</v>
      </c>
      <c r="H2308" s="2">
        <v>68.974540000000019</v>
      </c>
      <c r="I2308" s="2">
        <v>69.057805999999999</v>
      </c>
      <c r="J2308" s="2">
        <v>70.424498000000071</v>
      </c>
      <c r="K2308" s="17" t="s">
        <v>49</v>
      </c>
      <c r="L2308" s="17" t="s">
        <v>50</v>
      </c>
      <c r="M2308" s="17" t="s">
        <v>54</v>
      </c>
    </row>
    <row r="2309" spans="1:13" ht="13.5" x14ac:dyDescent="0.25">
      <c r="A2309" s="3">
        <v>45363</v>
      </c>
      <c r="B2309" s="2">
        <v>69.451800000000006</v>
      </c>
      <c r="C2309" s="2">
        <v>51.737037246801506</v>
      </c>
      <c r="D2309" s="2">
        <v>-0.67922361543082843</v>
      </c>
      <c r="E2309" s="2">
        <v>-0.69000985379994206</v>
      </c>
      <c r="F2309" s="2">
        <v>70.027500000000003</v>
      </c>
      <c r="G2309" s="2">
        <v>69.70956000000001</v>
      </c>
      <c r="H2309" s="2">
        <v>69.072930000000014</v>
      </c>
      <c r="I2309" s="2">
        <v>69.044685999999999</v>
      </c>
      <c r="J2309" s="2">
        <v>70.415276000000091</v>
      </c>
      <c r="K2309" s="17" t="s">
        <v>49</v>
      </c>
      <c r="L2309" s="17" t="s">
        <v>50</v>
      </c>
      <c r="M2309" s="17" t="s">
        <v>51</v>
      </c>
    </row>
    <row r="2310" spans="1:13" ht="13.5" x14ac:dyDescent="0.25">
      <c r="A2310" s="3">
        <v>45364</v>
      </c>
      <c r="B2310" s="2">
        <v>69.837699999999998</v>
      </c>
      <c r="C2310" s="2">
        <v>55.150818343867329</v>
      </c>
      <c r="D2310" s="2">
        <v>-0.61370079817362466</v>
      </c>
      <c r="E2310" s="2">
        <v>-0.67131524969308554</v>
      </c>
      <c r="F2310" s="2">
        <v>69.950339999999997</v>
      </c>
      <c r="G2310" s="2">
        <v>69.763580000000005</v>
      </c>
      <c r="H2310" s="2">
        <v>69.171320000000009</v>
      </c>
      <c r="I2310" s="2">
        <v>69.05240400000001</v>
      </c>
      <c r="J2310" s="2">
        <v>70.408331000000075</v>
      </c>
      <c r="K2310" s="17" t="s">
        <v>47</v>
      </c>
      <c r="L2310" s="17" t="s">
        <v>51</v>
      </c>
      <c r="M2310" s="17" t="s">
        <v>52</v>
      </c>
    </row>
    <row r="2311" spans="1:13" ht="13.5" x14ac:dyDescent="0.25">
      <c r="A2311" s="3">
        <v>45365</v>
      </c>
      <c r="B2311" s="2">
        <v>70.030600000000007</v>
      </c>
      <c r="C2311" s="2">
        <v>56.7959048382559</v>
      </c>
      <c r="D2311" s="2">
        <v>-0.63518576131201598</v>
      </c>
      <c r="E2311" s="2">
        <v>-0.65095591445211343</v>
      </c>
      <c r="F2311" s="2">
        <v>69.914839999999998</v>
      </c>
      <c r="G2311" s="2">
        <v>69.87548000000001</v>
      </c>
      <c r="H2311" s="2">
        <v>69.279740000000018</v>
      </c>
      <c r="I2311" s="2">
        <v>69.063979999999987</v>
      </c>
      <c r="J2311" s="2">
        <v>70.40238900000007</v>
      </c>
      <c r="K2311" s="17" t="s">
        <v>49</v>
      </c>
      <c r="L2311" s="17" t="s">
        <v>51</v>
      </c>
      <c r="M2311" s="17" t="s">
        <v>54</v>
      </c>
    </row>
    <row r="2312" spans="1:13" ht="13.5" x14ac:dyDescent="0.25">
      <c r="A2312" s="3">
        <v>45366</v>
      </c>
      <c r="B2312" s="2">
        <v>70.022900000000007</v>
      </c>
      <c r="C2312" s="2">
        <v>56.706489883690374</v>
      </c>
      <c r="D2312" s="2">
        <v>-0.63202343030863517</v>
      </c>
      <c r="E2312" s="2">
        <v>-0.62425927490164501</v>
      </c>
      <c r="F2312" s="2">
        <v>69.890159999999995</v>
      </c>
      <c r="G2312" s="2">
        <v>69.970400000000012</v>
      </c>
      <c r="H2312" s="2">
        <v>69.387390000000011</v>
      </c>
      <c r="I2312" s="2">
        <v>69.077715999999995</v>
      </c>
      <c r="J2312" s="2">
        <v>70.393669000000088</v>
      </c>
      <c r="K2312" s="17" t="s">
        <v>47</v>
      </c>
      <c r="L2312" s="17" t="s">
        <v>51</v>
      </c>
      <c r="M2312" s="17" t="s">
        <v>52</v>
      </c>
    </row>
    <row r="2313" spans="1:13" ht="13.5" x14ac:dyDescent="0.25">
      <c r="A2313" s="3">
        <v>45369</v>
      </c>
      <c r="B2313" s="2">
        <v>70.069199999999995</v>
      </c>
      <c r="C2313" s="2">
        <v>57.143393725668275</v>
      </c>
      <c r="D2313" s="2">
        <v>-0.45969769028822327</v>
      </c>
      <c r="E2313" s="2">
        <v>-0.59322532423925778</v>
      </c>
      <c r="F2313" s="2">
        <v>69.882440000000003</v>
      </c>
      <c r="G2313" s="2">
        <v>69.954970000000003</v>
      </c>
      <c r="H2313" s="2">
        <v>69.476905000000016</v>
      </c>
      <c r="I2313" s="2">
        <v>69.092377999999997</v>
      </c>
      <c r="J2313" s="2">
        <v>70.389039000000082</v>
      </c>
      <c r="K2313" s="17" t="s">
        <v>49</v>
      </c>
      <c r="L2313" s="17" t="s">
        <v>51</v>
      </c>
      <c r="M2313" s="17" t="s">
        <v>54</v>
      </c>
    </row>
    <row r="2314" spans="1:13" ht="13.5" x14ac:dyDescent="0.25">
      <c r="A2314" s="3">
        <v>45370</v>
      </c>
      <c r="B2314" s="2">
        <v>70.184899999999999</v>
      </c>
      <c r="C2314" s="2">
        <v>58.276525920410251</v>
      </c>
      <c r="D2314" s="2">
        <v>-0.44498096873047643</v>
      </c>
      <c r="E2314" s="2">
        <v>-0.56065928237509144</v>
      </c>
      <c r="F2314" s="2">
        <v>70.029060000000001</v>
      </c>
      <c r="G2314" s="2">
        <v>70.028279999999995</v>
      </c>
      <c r="H2314" s="2">
        <v>69.556000000000012</v>
      </c>
      <c r="I2314" s="2">
        <v>69.114756</v>
      </c>
      <c r="J2314" s="2">
        <v>70.381167500000075</v>
      </c>
      <c r="K2314" s="17" t="s">
        <v>49</v>
      </c>
      <c r="L2314" s="17" t="s">
        <v>50</v>
      </c>
      <c r="M2314" s="17" t="s">
        <v>55</v>
      </c>
    </row>
    <row r="2315" spans="1:13" ht="13.5" x14ac:dyDescent="0.25">
      <c r="A2315" s="3">
        <v>45372</v>
      </c>
      <c r="B2315" s="2">
        <v>70.069199999999995</v>
      </c>
      <c r="C2315" s="2">
        <v>56.66310438467103</v>
      </c>
      <c r="D2315" s="2">
        <v>-0.30944073424814178</v>
      </c>
      <c r="E2315" s="2">
        <v>-0.53143690911493868</v>
      </c>
      <c r="F2315" s="2">
        <v>70.075360000000003</v>
      </c>
      <c r="G2315" s="2">
        <v>70.012849999999986</v>
      </c>
      <c r="H2315" s="2">
        <v>69.625455000000002</v>
      </c>
      <c r="I2315" s="2">
        <v>69.139449999999997</v>
      </c>
      <c r="J2315" s="2">
        <v>70.375920000000065</v>
      </c>
      <c r="K2315" s="17" t="s">
        <v>49</v>
      </c>
      <c r="L2315" s="17" t="s">
        <v>51</v>
      </c>
      <c r="M2315" s="17" t="s">
        <v>55</v>
      </c>
    </row>
    <row r="2316" spans="1:13" ht="13.5" x14ac:dyDescent="0.25">
      <c r="A2316" s="3">
        <v>45373</v>
      </c>
      <c r="B2316" s="2">
        <v>69.837699999999998</v>
      </c>
      <c r="C2316" s="2">
        <v>53.473095857744703</v>
      </c>
      <c r="D2316" s="2">
        <v>-0.18318453077338859</v>
      </c>
      <c r="E2316" s="2">
        <v>-0.49414658495329716</v>
      </c>
      <c r="F2316" s="2">
        <v>70.036779999999993</v>
      </c>
      <c r="G2316" s="2">
        <v>69.975809999999996</v>
      </c>
      <c r="H2316" s="2">
        <v>69.702624999999983</v>
      </c>
      <c r="I2316" s="2">
        <v>69.170317999999995</v>
      </c>
      <c r="J2316" s="2">
        <v>70.37017100000007</v>
      </c>
      <c r="K2316" s="17" t="s">
        <v>47</v>
      </c>
      <c r="L2316" s="17" t="s">
        <v>51</v>
      </c>
      <c r="M2316" s="17" t="s">
        <v>52</v>
      </c>
    </row>
    <row r="2317" spans="1:13" ht="13.5" x14ac:dyDescent="0.25">
      <c r="A2317" s="3">
        <v>45376</v>
      </c>
      <c r="B2317" s="2">
        <v>69.451800000000006</v>
      </c>
      <c r="C2317" s="2">
        <v>48.564894248413701</v>
      </c>
      <c r="D2317" s="2">
        <v>-5.8879704338494321E-2</v>
      </c>
      <c r="E2317" s="2">
        <v>-0.45957955280955937</v>
      </c>
      <c r="F2317" s="2">
        <v>69.922560000000004</v>
      </c>
      <c r="G2317" s="2">
        <v>69.906360000000006</v>
      </c>
      <c r="H2317" s="2">
        <v>69.72191500000001</v>
      </c>
      <c r="I2317" s="2">
        <v>69.193467999999996</v>
      </c>
      <c r="J2317" s="2">
        <v>70.36322550000007</v>
      </c>
      <c r="K2317" s="17" t="s">
        <v>47</v>
      </c>
      <c r="L2317" s="17" t="s">
        <v>51</v>
      </c>
      <c r="M2317" s="17" t="s">
        <v>52</v>
      </c>
    </row>
    <row r="2318" spans="1:13" ht="13.5" x14ac:dyDescent="0.25">
      <c r="A2318" s="3">
        <v>45377</v>
      </c>
      <c r="B2318" s="2">
        <v>69.451800000000006</v>
      </c>
      <c r="C2318" s="2">
        <v>48.564894248413701</v>
      </c>
      <c r="D2318" s="2">
        <v>4.1172563715491606E-2</v>
      </c>
      <c r="E2318" s="2">
        <v>-0.42976321580296267</v>
      </c>
      <c r="F2318" s="2">
        <v>69.799079999999989</v>
      </c>
      <c r="G2318" s="2">
        <v>69.840760000000017</v>
      </c>
      <c r="H2318" s="2">
        <v>69.729630000000014</v>
      </c>
      <c r="I2318" s="2">
        <v>69.208745999999991</v>
      </c>
      <c r="J2318" s="2">
        <v>70.357437500000074</v>
      </c>
      <c r="K2318" s="17" t="s">
        <v>47</v>
      </c>
      <c r="L2318" s="17" t="s">
        <v>51</v>
      </c>
      <c r="M2318" s="17" t="s">
        <v>52</v>
      </c>
    </row>
    <row r="2319" spans="1:13" ht="13.5" x14ac:dyDescent="0.25">
      <c r="A2319" s="3">
        <v>45378</v>
      </c>
      <c r="B2319" s="2">
        <v>69.606200000000001</v>
      </c>
      <c r="C2319" s="2">
        <v>50.666126995902246</v>
      </c>
      <c r="D2319" s="2">
        <v>1.4207559327985564E-2</v>
      </c>
      <c r="E2319" s="2">
        <v>-0.40111486443297378</v>
      </c>
      <c r="F2319" s="2">
        <v>69.683340000000001</v>
      </c>
      <c r="G2319" s="2">
        <v>69.856200000000015</v>
      </c>
      <c r="H2319" s="2">
        <v>69.782880000000006</v>
      </c>
      <c r="I2319" s="2">
        <v>69.207973999999979</v>
      </c>
      <c r="J2319" s="2">
        <v>70.353965000000073</v>
      </c>
      <c r="K2319" s="17" t="s">
        <v>47</v>
      </c>
      <c r="L2319" s="17" t="s">
        <v>48</v>
      </c>
      <c r="M2319" s="17" t="s">
        <v>52</v>
      </c>
    </row>
    <row r="2320" spans="1:13" ht="13.5" x14ac:dyDescent="0.25">
      <c r="A2320" s="3">
        <v>45379</v>
      </c>
      <c r="B2320" s="2">
        <v>70.022900000000007</v>
      </c>
      <c r="C2320" s="2">
        <v>55.902056041098348</v>
      </c>
      <c r="D2320" s="2">
        <v>1.9662241824065063E-2</v>
      </c>
      <c r="E2320" s="2">
        <v>-0.36831607036701608</v>
      </c>
      <c r="F2320" s="2">
        <v>69.674080000000004</v>
      </c>
      <c r="G2320" s="2">
        <v>69.874720000000011</v>
      </c>
      <c r="H2320" s="2">
        <v>69.819150000000008</v>
      </c>
      <c r="I2320" s="2">
        <v>69.219395999999975</v>
      </c>
      <c r="J2320" s="2">
        <v>70.351997500000067</v>
      </c>
      <c r="K2320" s="17" t="s">
        <v>47</v>
      </c>
      <c r="L2320" s="17" t="s">
        <v>51</v>
      </c>
      <c r="M2320" s="17" t="s">
        <v>52</v>
      </c>
    </row>
    <row r="2321" spans="1:13" ht="13.5" x14ac:dyDescent="0.25">
      <c r="A2321" s="3">
        <v>45380</v>
      </c>
      <c r="B2321" s="2">
        <v>70.022900000000007</v>
      </c>
      <c r="C2321" s="2">
        <v>55.902056041098348</v>
      </c>
      <c r="D2321" s="2">
        <v>5.1278164100779122E-2</v>
      </c>
      <c r="E2321" s="2">
        <v>-0.30614903573526869</v>
      </c>
      <c r="F2321" s="2">
        <v>69.711120000000008</v>
      </c>
      <c r="G2321" s="2">
        <v>69.873950000000008</v>
      </c>
      <c r="H2321" s="2">
        <v>69.874715000000009</v>
      </c>
      <c r="I2321" s="2">
        <v>69.236219999999975</v>
      </c>
      <c r="J2321" s="2">
        <v>70.349644000000069</v>
      </c>
      <c r="K2321" s="17" t="s">
        <v>49</v>
      </c>
      <c r="L2321" s="17" t="s">
        <v>51</v>
      </c>
      <c r="M2321" s="17" t="s">
        <v>55</v>
      </c>
    </row>
    <row r="2322" spans="1:13" ht="13.5" x14ac:dyDescent="0.25">
      <c r="A2322" s="3">
        <v>45383</v>
      </c>
      <c r="B2322" s="2">
        <v>70.532200000000003</v>
      </c>
      <c r="C2322" s="2">
        <v>61.668682615632605</v>
      </c>
      <c r="D2322" s="2">
        <v>3.6641315011593178E-2</v>
      </c>
      <c r="E2322" s="2">
        <v>-0.24067129251138952</v>
      </c>
      <c r="F2322" s="2">
        <v>69.927199999999999</v>
      </c>
      <c r="G2322" s="2">
        <v>69.924880000000002</v>
      </c>
      <c r="H2322" s="2">
        <v>69.947640000000007</v>
      </c>
      <c r="I2322" s="2">
        <v>69.265543999999977</v>
      </c>
      <c r="J2322" s="2">
        <v>70.351187500000066</v>
      </c>
      <c r="K2322" s="17" t="s">
        <v>49</v>
      </c>
      <c r="L2322" s="17" t="s">
        <v>51</v>
      </c>
      <c r="M2322" s="17" t="s">
        <v>55</v>
      </c>
    </row>
    <row r="2323" spans="1:13" ht="13.5" x14ac:dyDescent="0.25">
      <c r="A2323" s="3">
        <v>45384</v>
      </c>
      <c r="B2323" s="2">
        <v>70.532200000000003</v>
      </c>
      <c r="C2323" s="2">
        <v>61.668682615632605</v>
      </c>
      <c r="D2323" s="2">
        <v>2.6075221679477067E-2</v>
      </c>
      <c r="E2323" s="2">
        <v>-0.17793969615657332</v>
      </c>
      <c r="F2323" s="2">
        <v>70.14327999999999</v>
      </c>
      <c r="G2323" s="2">
        <v>69.97117999999999</v>
      </c>
      <c r="H2323" s="2">
        <v>69.963075000000003</v>
      </c>
      <c r="I2323" s="2">
        <v>69.294713999999985</v>
      </c>
      <c r="J2323" s="2">
        <v>70.352731000000063</v>
      </c>
      <c r="K2323" s="17" t="s">
        <v>49</v>
      </c>
      <c r="L2323" s="17" t="s">
        <v>51</v>
      </c>
      <c r="M2323" s="17" t="s">
        <v>55</v>
      </c>
    </row>
    <row r="2324" spans="1:13" ht="13.5" x14ac:dyDescent="0.25">
      <c r="A2324" s="3">
        <v>45385</v>
      </c>
      <c r="B2324" s="2">
        <v>69.992000000000004</v>
      </c>
      <c r="C2324" s="2">
        <v>53.123176420768118</v>
      </c>
      <c r="D2324" s="2">
        <v>7.0038251442852584E-2</v>
      </c>
      <c r="E2324" s="2">
        <v>-0.1181598431840845</v>
      </c>
      <c r="F2324" s="2">
        <v>70.220440000000011</v>
      </c>
      <c r="G2324" s="2">
        <v>69.951889999999992</v>
      </c>
      <c r="H2324" s="2">
        <v>69.990085000000008</v>
      </c>
      <c r="I2324" s="2">
        <v>69.305517999999992</v>
      </c>
      <c r="J2324" s="2">
        <v>70.351573500000043</v>
      </c>
      <c r="K2324" s="17" t="s">
        <v>49</v>
      </c>
      <c r="L2324" s="17" t="s">
        <v>51</v>
      </c>
      <c r="M2324" s="17" t="s">
        <v>55</v>
      </c>
    </row>
    <row r="2325" spans="1:13" ht="13.5" x14ac:dyDescent="0.25">
      <c r="A2325" s="3">
        <v>45386</v>
      </c>
      <c r="B2325" s="2">
        <v>69.992000000000004</v>
      </c>
      <c r="C2325" s="2">
        <v>53.123176420768118</v>
      </c>
      <c r="D2325" s="2">
        <v>8.8082354517368344E-2</v>
      </c>
      <c r="E2325" s="2">
        <v>-5.5174306349090187E-2</v>
      </c>
      <c r="F2325" s="2">
        <v>70.21426000000001</v>
      </c>
      <c r="G2325" s="2">
        <v>69.94417</v>
      </c>
      <c r="H2325" s="2">
        <v>69.97851</v>
      </c>
      <c r="I2325" s="2">
        <v>69.316322</v>
      </c>
      <c r="J2325" s="2">
        <v>70.343278000000055</v>
      </c>
      <c r="K2325" s="17" t="s">
        <v>47</v>
      </c>
      <c r="L2325" s="17" t="s">
        <v>51</v>
      </c>
      <c r="M2325" s="17" t="s">
        <v>52</v>
      </c>
    </row>
    <row r="2326" spans="1:13" ht="13.5" x14ac:dyDescent="0.25">
      <c r="A2326" s="3">
        <v>45387</v>
      </c>
      <c r="B2326" s="2">
        <v>70.377899999999997</v>
      </c>
      <c r="C2326" s="2">
        <v>57.950670630867911</v>
      </c>
      <c r="D2326" s="2">
        <v>3.7894887074145345E-2</v>
      </c>
      <c r="E2326" s="2">
        <v>-1.6375504508203447E-2</v>
      </c>
      <c r="F2326" s="2">
        <v>70.285260000000008</v>
      </c>
      <c r="G2326" s="2">
        <v>69.998189999999994</v>
      </c>
      <c r="H2326" s="2">
        <v>69.987000000000009</v>
      </c>
      <c r="I2326" s="2">
        <v>69.327280000000002</v>
      </c>
      <c r="J2326" s="2">
        <v>70.337104500000038</v>
      </c>
      <c r="K2326" s="17" t="s">
        <v>49</v>
      </c>
      <c r="L2326" s="17" t="s">
        <v>50</v>
      </c>
      <c r="M2326" s="17" t="s">
        <v>55</v>
      </c>
    </row>
    <row r="2327" spans="1:13" ht="13.5" x14ac:dyDescent="0.25">
      <c r="A2327" s="3">
        <v>45390</v>
      </c>
      <c r="B2327" s="2">
        <v>70.416399999999996</v>
      </c>
      <c r="C2327" s="2">
        <v>58.41083650194674</v>
      </c>
      <c r="D2327" s="2">
        <v>-7.0234836843766857E-2</v>
      </c>
      <c r="E2327" s="2">
        <v>2.0423641352716095E-2</v>
      </c>
      <c r="F2327" s="2">
        <v>70.262100000000004</v>
      </c>
      <c r="G2327" s="2">
        <v>70.094649999999987</v>
      </c>
      <c r="H2327" s="2">
        <v>70.000505000000018</v>
      </c>
      <c r="I2327" s="2">
        <v>69.344256000000016</v>
      </c>
      <c r="J2327" s="2">
        <v>70.330738000000053</v>
      </c>
      <c r="K2327" s="17" t="s">
        <v>49</v>
      </c>
      <c r="L2327" s="17" t="s">
        <v>50</v>
      </c>
      <c r="M2327" s="17" t="s">
        <v>54</v>
      </c>
    </row>
    <row r="2328" spans="1:13" ht="13.5" x14ac:dyDescent="0.25">
      <c r="A2328" s="3">
        <v>45394</v>
      </c>
      <c r="B2328" s="2">
        <v>70.593900000000005</v>
      </c>
      <c r="C2328" s="2">
        <v>60.554118464267312</v>
      </c>
      <c r="D2328" s="2">
        <v>-0.17829220074703755</v>
      </c>
      <c r="E2328" s="2">
        <v>5.1828577776261549E-2</v>
      </c>
      <c r="F2328" s="2">
        <v>70.274439999999998</v>
      </c>
      <c r="G2328" s="2">
        <v>70.208859999999987</v>
      </c>
      <c r="H2328" s="2">
        <v>70.024810000000016</v>
      </c>
      <c r="I2328" s="2">
        <v>69.365707999999998</v>
      </c>
      <c r="J2328" s="2">
        <v>70.326030500000044</v>
      </c>
      <c r="K2328" s="17" t="s">
        <v>49</v>
      </c>
      <c r="L2328" s="17" t="s">
        <v>50</v>
      </c>
      <c r="M2328" s="17" t="s">
        <v>55</v>
      </c>
    </row>
    <row r="2329" spans="1:13" ht="13.5" x14ac:dyDescent="0.25">
      <c r="A2329" s="3">
        <v>45397</v>
      </c>
      <c r="B2329" s="2">
        <v>70.910300000000007</v>
      </c>
      <c r="C2329" s="2">
        <v>64.105146563629972</v>
      </c>
      <c r="D2329" s="2">
        <v>-0.27361928413851899</v>
      </c>
      <c r="E2329" s="2">
        <v>7.951260317805306E-2</v>
      </c>
      <c r="F2329" s="2">
        <v>70.458100000000002</v>
      </c>
      <c r="G2329" s="2">
        <v>70.339269999999999</v>
      </c>
      <c r="H2329" s="2">
        <v>70.097735000000014</v>
      </c>
      <c r="I2329" s="2">
        <v>69.394878000000006</v>
      </c>
      <c r="J2329" s="2">
        <v>70.323677000000046</v>
      </c>
      <c r="K2329" s="17" t="s">
        <v>49</v>
      </c>
      <c r="L2329" s="17" t="s">
        <v>50</v>
      </c>
      <c r="M2329" s="17" t="s">
        <v>55</v>
      </c>
    </row>
    <row r="2330" spans="1:13" ht="13.5" x14ac:dyDescent="0.25">
      <c r="A2330" s="3">
        <v>45398</v>
      </c>
      <c r="B2330" s="2">
        <v>70.377899999999997</v>
      </c>
      <c r="C2330" s="2">
        <v>55.114257142973294</v>
      </c>
      <c r="D2330" s="2">
        <v>-0.25650438612171911</v>
      </c>
      <c r="E2330" s="2">
        <v>9.3944216686051962E-2</v>
      </c>
      <c r="F2330" s="2">
        <v>70.53528</v>
      </c>
      <c r="G2330" s="2">
        <v>70.374769999999998</v>
      </c>
      <c r="H2330" s="2">
        <v>70.124745000000004</v>
      </c>
      <c r="I2330" s="2">
        <v>69.427289999999999</v>
      </c>
      <c r="J2330" s="2">
        <v>70.31711800000005</v>
      </c>
      <c r="K2330" s="17" t="s">
        <v>49</v>
      </c>
      <c r="L2330" s="17" t="s">
        <v>50</v>
      </c>
      <c r="M2330" s="17" t="s">
        <v>55</v>
      </c>
    </row>
    <row r="2331" spans="1:13" ht="13.5" x14ac:dyDescent="0.25">
      <c r="A2331" s="3">
        <v>45399</v>
      </c>
      <c r="B2331" s="2">
        <v>70.223500000000001</v>
      </c>
      <c r="C2331" s="2">
        <v>52.80139836523248</v>
      </c>
      <c r="D2331" s="2">
        <v>-0.23278069809009594</v>
      </c>
      <c r="E2331" s="2">
        <v>0.10548059464268619</v>
      </c>
      <c r="F2331" s="2">
        <v>70.504400000000004</v>
      </c>
      <c r="G2331" s="2">
        <v>70.394829999999999</v>
      </c>
      <c r="H2331" s="2">
        <v>70.13439000000001</v>
      </c>
      <c r="I2331" s="2">
        <v>69.442724000000013</v>
      </c>
      <c r="J2331" s="2">
        <v>70.307896500000055</v>
      </c>
      <c r="K2331" s="17" t="s">
        <v>47</v>
      </c>
      <c r="L2331" s="17" t="s">
        <v>51</v>
      </c>
      <c r="M2331" s="17" t="s">
        <v>52</v>
      </c>
    </row>
    <row r="2332" spans="1:13" ht="13.5" x14ac:dyDescent="0.25">
      <c r="A2332" s="3">
        <v>45400</v>
      </c>
      <c r="B2332" s="2">
        <v>70.609399999999994</v>
      </c>
      <c r="C2332" s="2">
        <v>57.591554575063753</v>
      </c>
      <c r="D2332" s="2">
        <v>-0.1640583704517411</v>
      </c>
      <c r="E2332" s="2">
        <v>0.1153371844186445</v>
      </c>
      <c r="F2332" s="2">
        <v>70.543000000000006</v>
      </c>
      <c r="G2332" s="2">
        <v>70.402550000000019</v>
      </c>
      <c r="H2332" s="2">
        <v>70.163714999999996</v>
      </c>
      <c r="I2332" s="2">
        <v>69.473591999999996</v>
      </c>
      <c r="J2332" s="2">
        <v>70.301337500000045</v>
      </c>
      <c r="K2332" s="17" t="s">
        <v>47</v>
      </c>
      <c r="L2332" s="17" t="s">
        <v>51</v>
      </c>
      <c r="M2332" s="17" t="s">
        <v>53</v>
      </c>
    </row>
    <row r="2333" spans="1:13" ht="13.5" x14ac:dyDescent="0.25">
      <c r="A2333" s="3">
        <v>45401</v>
      </c>
      <c r="B2333" s="2">
        <v>70.223500000000001</v>
      </c>
      <c r="C2333" s="2">
        <v>51.91719976921619</v>
      </c>
      <c r="D2333" s="2">
        <v>-8.0641066798321503E-2</v>
      </c>
      <c r="E2333" s="2">
        <v>0.12379438844200649</v>
      </c>
      <c r="F2333" s="2">
        <v>70.468919999999997</v>
      </c>
      <c r="G2333" s="2">
        <v>70.371680000000012</v>
      </c>
      <c r="H2333" s="2">
        <v>70.171430000000001</v>
      </c>
      <c r="I2333" s="2">
        <v>69.498286000000007</v>
      </c>
      <c r="J2333" s="2">
        <v>70.293620500000031</v>
      </c>
      <c r="K2333" s="17" t="s">
        <v>47</v>
      </c>
      <c r="L2333" s="17" t="s">
        <v>48</v>
      </c>
      <c r="M2333" s="17" t="s">
        <v>52</v>
      </c>
    </row>
    <row r="2334" spans="1:13" ht="13.5" x14ac:dyDescent="0.25">
      <c r="A2334" s="3">
        <v>45404</v>
      </c>
      <c r="B2334" s="2">
        <v>70.532200000000003</v>
      </c>
      <c r="C2334" s="2">
        <v>55.679144056688131</v>
      </c>
      <c r="D2334" s="2">
        <v>-0.11682305320320552</v>
      </c>
      <c r="E2334" s="2">
        <v>0.12846095733615268</v>
      </c>
      <c r="F2334" s="2">
        <v>70.393299999999996</v>
      </c>
      <c r="G2334" s="2">
        <v>70.425699999999992</v>
      </c>
      <c r="H2334" s="2">
        <v>70.188794999999999</v>
      </c>
      <c r="I2334" s="2">
        <v>69.535328000000007</v>
      </c>
      <c r="J2334" s="2">
        <v>70.28605800000004</v>
      </c>
      <c r="K2334" s="17" t="s">
        <v>47</v>
      </c>
      <c r="L2334" s="17" t="s">
        <v>48</v>
      </c>
      <c r="M2334" s="17" t="s">
        <v>52</v>
      </c>
    </row>
    <row r="2335" spans="1:13" ht="13.5" x14ac:dyDescent="0.25">
      <c r="A2335" s="3">
        <v>45405</v>
      </c>
      <c r="B2335" s="2">
        <v>71.303899999999999</v>
      </c>
      <c r="C2335" s="2">
        <v>63.390239072256847</v>
      </c>
      <c r="D2335" s="2">
        <v>-0.20715853482293767</v>
      </c>
      <c r="E2335" s="2">
        <v>0.1274107930053735</v>
      </c>
      <c r="F2335" s="2">
        <v>70.578499999999991</v>
      </c>
      <c r="G2335" s="2">
        <v>70.556889999999996</v>
      </c>
      <c r="H2335" s="2">
        <v>70.250529999999998</v>
      </c>
      <c r="I2335" s="2">
        <v>69.588574000000008</v>
      </c>
      <c r="J2335" s="2">
        <v>70.282392500000057</v>
      </c>
      <c r="K2335" s="17" t="s">
        <v>49</v>
      </c>
      <c r="L2335" s="17" t="s">
        <v>51</v>
      </c>
      <c r="M2335" s="17" t="s">
        <v>55</v>
      </c>
    </row>
    <row r="2336" spans="1:13" ht="13.5" x14ac:dyDescent="0.25">
      <c r="A2336" s="3">
        <v>45406</v>
      </c>
      <c r="B2336" s="2">
        <v>71.589399999999998</v>
      </c>
      <c r="C2336" s="2">
        <v>65.763469757792848</v>
      </c>
      <c r="D2336" s="2">
        <v>-0.25230276076635505</v>
      </c>
      <c r="E2336" s="2">
        <v>0.12254214742046009</v>
      </c>
      <c r="F2336" s="2">
        <v>70.851680000000002</v>
      </c>
      <c r="G2336" s="2">
        <v>70.678039999999996</v>
      </c>
      <c r="H2336" s="2">
        <v>70.338115000000002</v>
      </c>
      <c r="I2336" s="2">
        <v>69.650000000000006</v>
      </c>
      <c r="J2336" s="2">
        <v>70.280270500000057</v>
      </c>
      <c r="K2336" s="17" t="s">
        <v>49</v>
      </c>
      <c r="L2336" s="17" t="s">
        <v>50</v>
      </c>
      <c r="M2336" s="17" t="s">
        <v>55</v>
      </c>
    </row>
    <row r="2337" spans="1:13" ht="13.5" x14ac:dyDescent="0.25">
      <c r="A2337" s="3">
        <v>45407</v>
      </c>
      <c r="B2337" s="2">
        <v>71.303899999999999</v>
      </c>
      <c r="C2337" s="2">
        <v>61.472008937173598</v>
      </c>
      <c r="D2337" s="2">
        <v>-0.27153196615488184</v>
      </c>
      <c r="E2337" s="2">
        <v>0.11377459438516491</v>
      </c>
      <c r="F2337" s="2">
        <v>70.990579999999994</v>
      </c>
      <c r="G2337" s="2">
        <v>70.766789999999986</v>
      </c>
      <c r="H2337" s="2">
        <v>70.430720000000022</v>
      </c>
      <c r="I2337" s="2">
        <v>69.70710600000001</v>
      </c>
      <c r="J2337" s="2">
        <v>70.276026500000057</v>
      </c>
      <c r="K2337" s="17" t="s">
        <v>49</v>
      </c>
      <c r="L2337" s="17" t="s">
        <v>51</v>
      </c>
      <c r="M2337" s="17" t="s">
        <v>55</v>
      </c>
    </row>
    <row r="2338" spans="1:13" ht="13.5" x14ac:dyDescent="0.25">
      <c r="A2338" s="3">
        <v>45408</v>
      </c>
      <c r="B2338" s="2">
        <v>71.766900000000007</v>
      </c>
      <c r="C2338" s="2">
        <v>65.413712353870636</v>
      </c>
      <c r="D2338" s="2">
        <v>-0.30060576563417385</v>
      </c>
      <c r="E2338" s="2">
        <v>0.1037208409545901</v>
      </c>
      <c r="F2338" s="2">
        <v>71.299260000000004</v>
      </c>
      <c r="G2338" s="2">
        <v>70.884089999999986</v>
      </c>
      <c r="H2338" s="2">
        <v>70.546475000000015</v>
      </c>
      <c r="I2338" s="2">
        <v>69.776558000000009</v>
      </c>
      <c r="J2338" s="2">
        <v>70.273711500000047</v>
      </c>
      <c r="K2338" s="17" t="s">
        <v>49</v>
      </c>
      <c r="L2338" s="17" t="s">
        <v>50</v>
      </c>
      <c r="M2338" s="17" t="s">
        <v>55</v>
      </c>
    </row>
    <row r="2339" spans="1:13" ht="13.5" x14ac:dyDescent="0.25">
      <c r="A2339" s="3">
        <v>45411</v>
      </c>
      <c r="B2339" s="2">
        <v>71.998400000000004</v>
      </c>
      <c r="C2339" s="2">
        <v>67.219543992644702</v>
      </c>
      <c r="D2339" s="2">
        <v>-0.30179742316768454</v>
      </c>
      <c r="E2339" s="2">
        <v>9.4678621151930736E-2</v>
      </c>
      <c r="F2339" s="2">
        <v>71.592500000000001</v>
      </c>
      <c r="G2339" s="2">
        <v>70.992900000000006</v>
      </c>
      <c r="H2339" s="2">
        <v>70.666085000000024</v>
      </c>
      <c r="I2339" s="2">
        <v>69.86684600000001</v>
      </c>
      <c r="J2339" s="2">
        <v>70.268309500000043</v>
      </c>
      <c r="K2339" s="17" t="s">
        <v>49</v>
      </c>
      <c r="L2339" s="17" t="s">
        <v>50</v>
      </c>
      <c r="M2339" s="17" t="s">
        <v>55</v>
      </c>
    </row>
    <row r="2340" spans="1:13" ht="13.5" x14ac:dyDescent="0.25">
      <c r="A2340" s="3">
        <v>45412</v>
      </c>
      <c r="B2340" s="2">
        <v>72.384200000000007</v>
      </c>
      <c r="C2340" s="2">
        <v>70.028102400859709</v>
      </c>
      <c r="D2340" s="2">
        <v>-0.4221772411991509</v>
      </c>
      <c r="E2340" s="2">
        <v>7.7936034812486038E-2</v>
      </c>
      <c r="F2340" s="2">
        <v>71.808560000000014</v>
      </c>
      <c r="G2340" s="2">
        <v>71.193529999999981</v>
      </c>
      <c r="H2340" s="2">
        <v>70.784149999999997</v>
      </c>
      <c r="I2340" s="2">
        <v>69.957132000000001</v>
      </c>
      <c r="J2340" s="2">
        <v>70.265608500000056</v>
      </c>
      <c r="K2340" s="17" t="s">
        <v>49</v>
      </c>
      <c r="L2340" s="17" t="s">
        <v>50</v>
      </c>
      <c r="M2340" s="17" t="s">
        <v>55</v>
      </c>
    </row>
    <row r="2341" spans="1:13" ht="13.5" x14ac:dyDescent="0.25">
      <c r="A2341" s="3">
        <v>45414</v>
      </c>
      <c r="B2341" s="2">
        <v>73.155900000000003</v>
      </c>
      <c r="C2341" s="2">
        <v>74.697881300734849</v>
      </c>
      <c r="D2341" s="2">
        <v>-0.61546140357481249</v>
      </c>
      <c r="E2341" s="2">
        <v>5.63832892784671E-2</v>
      </c>
      <c r="F2341" s="2">
        <v>72.121860000000012</v>
      </c>
      <c r="G2341" s="2">
        <v>71.486770000000007</v>
      </c>
      <c r="H2341" s="2">
        <v>70.940799999999996</v>
      </c>
      <c r="I2341" s="2">
        <v>70.063006000000001</v>
      </c>
      <c r="J2341" s="2">
        <v>70.265107000000057</v>
      </c>
      <c r="K2341" s="17" t="s">
        <v>49</v>
      </c>
      <c r="L2341" s="17" t="s">
        <v>50</v>
      </c>
      <c r="M2341" s="17" t="s">
        <v>55</v>
      </c>
    </row>
    <row r="2342" spans="1:13" ht="13.5" x14ac:dyDescent="0.25">
      <c r="A2342" s="3">
        <v>45415</v>
      </c>
      <c r="B2342" s="2">
        <v>74.429199999999994</v>
      </c>
      <c r="C2342" s="2">
        <v>80.183997964486252</v>
      </c>
      <c r="D2342" s="2">
        <v>-0.82824801052355213</v>
      </c>
      <c r="E2342" s="2">
        <v>3.151780546409301E-2</v>
      </c>
      <c r="F2342" s="2">
        <v>72.746920000000017</v>
      </c>
      <c r="G2342" s="2">
        <v>71.868750000000006</v>
      </c>
      <c r="H2342" s="2">
        <v>71.135650000000012</v>
      </c>
      <c r="I2342" s="2">
        <v>70.194192000000001</v>
      </c>
      <c r="J2342" s="2">
        <v>70.270701500000072</v>
      </c>
      <c r="K2342" s="17" t="s">
        <v>49</v>
      </c>
      <c r="L2342" s="17" t="s">
        <v>50</v>
      </c>
      <c r="M2342" s="17" t="s">
        <v>55</v>
      </c>
    </row>
    <row r="2343" spans="1:13" ht="13.5" x14ac:dyDescent="0.25">
      <c r="A2343" s="3">
        <v>45418</v>
      </c>
      <c r="B2343" s="2">
        <v>74.506399999999999</v>
      </c>
      <c r="C2343" s="2">
        <v>80.460622135983343</v>
      </c>
      <c r="D2343" s="2">
        <v>-1.0941406739674591</v>
      </c>
      <c r="E2343" s="2">
        <v>5.6936556558030323E-3</v>
      </c>
      <c r="F2343" s="2">
        <v>73.294820000000001</v>
      </c>
      <c r="G2343" s="2">
        <v>72.29704000000001</v>
      </c>
      <c r="H2343" s="2">
        <v>71.334360000000004</v>
      </c>
      <c r="I2343" s="2">
        <v>70.318742000000015</v>
      </c>
      <c r="J2343" s="2">
        <v>70.277068000000057</v>
      </c>
      <c r="K2343" s="17" t="s">
        <v>49</v>
      </c>
      <c r="L2343" s="17" t="s">
        <v>50</v>
      </c>
      <c r="M2343" s="17" t="s">
        <v>55</v>
      </c>
    </row>
    <row r="2344" spans="1:13" ht="13.5" x14ac:dyDescent="0.25">
      <c r="A2344" s="3">
        <v>45419</v>
      </c>
      <c r="B2344" s="2">
        <v>73.927599999999998</v>
      </c>
      <c r="C2344" s="2">
        <v>72.310377876626234</v>
      </c>
      <c r="D2344" s="2">
        <v>-1.2484338926318657</v>
      </c>
      <c r="E2344" s="2">
        <v>-1.3601426023465556E-2</v>
      </c>
      <c r="F2344" s="2">
        <v>73.680659999999989</v>
      </c>
      <c r="G2344" s="2">
        <v>72.636580000000009</v>
      </c>
      <c r="H2344" s="2">
        <v>71.531139999999994</v>
      </c>
      <c r="I2344" s="2">
        <v>70.425234000000003</v>
      </c>
      <c r="J2344" s="2">
        <v>70.280926500000064</v>
      </c>
      <c r="K2344" s="17" t="s">
        <v>49</v>
      </c>
      <c r="L2344" s="17" t="s">
        <v>50</v>
      </c>
      <c r="M2344" s="17" t="s">
        <v>55</v>
      </c>
    </row>
    <row r="2345" spans="1:13" ht="13.5" x14ac:dyDescent="0.25">
      <c r="A2345" s="3">
        <v>45420</v>
      </c>
      <c r="B2345" s="2">
        <v>73.942999999999998</v>
      </c>
      <c r="C2345" s="2">
        <v>72.390512916730529</v>
      </c>
      <c r="D2345" s="2">
        <v>-1.2762034070540267</v>
      </c>
      <c r="E2345" s="2">
        <v>-5.0211876272245146E-2</v>
      </c>
      <c r="F2345" s="2">
        <v>73.992419999999996</v>
      </c>
      <c r="G2345" s="2">
        <v>72.900490000000005</v>
      </c>
      <c r="H2345" s="2">
        <v>71.72869</v>
      </c>
      <c r="I2345" s="2">
        <v>70.53049200000001</v>
      </c>
      <c r="J2345" s="2">
        <v>70.284129000000064</v>
      </c>
      <c r="K2345" s="17" t="s">
        <v>49</v>
      </c>
      <c r="L2345" s="17" t="s">
        <v>50</v>
      </c>
      <c r="M2345" s="17" t="s">
        <v>55</v>
      </c>
    </row>
    <row r="2346" spans="1:13" ht="13.5" x14ac:dyDescent="0.25">
      <c r="A2346" s="3">
        <v>45421</v>
      </c>
      <c r="B2346" s="2">
        <v>74.066500000000005</v>
      </c>
      <c r="C2346" s="2">
        <v>73.0637582487347</v>
      </c>
      <c r="D2346" s="2">
        <v>-1.2787168054525466</v>
      </c>
      <c r="E2346" s="2">
        <v>-9.7658734782270204E-2</v>
      </c>
      <c r="F2346" s="2">
        <v>74.174540000000007</v>
      </c>
      <c r="G2346" s="2">
        <v>73.148200000000003</v>
      </c>
      <c r="H2346" s="2">
        <v>71.913119999999992</v>
      </c>
      <c r="I2346" s="2">
        <v>70.645936000000006</v>
      </c>
      <c r="J2346" s="2">
        <v>70.287910000000068</v>
      </c>
      <c r="K2346" s="17" t="s">
        <v>49</v>
      </c>
      <c r="L2346" s="17" t="s">
        <v>50</v>
      </c>
      <c r="M2346" s="17" t="s">
        <v>55</v>
      </c>
    </row>
    <row r="2347" spans="1:13" ht="13.5" x14ac:dyDescent="0.25">
      <c r="A2347" s="3">
        <v>45422</v>
      </c>
      <c r="B2347" s="2">
        <v>73.927599999999998</v>
      </c>
      <c r="C2347" s="2">
        <v>70.967735783353447</v>
      </c>
      <c r="D2347" s="2">
        <v>-1.3279769688080449</v>
      </c>
      <c r="E2347" s="2">
        <v>-0.13928468341498115</v>
      </c>
      <c r="F2347" s="2">
        <v>74.074219999999997</v>
      </c>
      <c r="G2347" s="2">
        <v>73.410570000000007</v>
      </c>
      <c r="H2347" s="2">
        <v>72.088679999999982</v>
      </c>
      <c r="I2347" s="2">
        <v>70.743168000000011</v>
      </c>
      <c r="J2347" s="2">
        <v>70.291035500000064</v>
      </c>
      <c r="K2347" s="17" t="s">
        <v>47</v>
      </c>
      <c r="L2347" s="17" t="s">
        <v>48</v>
      </c>
      <c r="M2347" s="17" t="s">
        <v>52</v>
      </c>
    </row>
    <row r="2348" spans="1:13" ht="13.5" x14ac:dyDescent="0.25">
      <c r="A2348" s="3">
        <v>45425</v>
      </c>
      <c r="B2348" s="2">
        <v>74.295699999999997</v>
      </c>
      <c r="C2348" s="2">
        <v>73.164819948830001</v>
      </c>
      <c r="D2348" s="2">
        <v>-1.3373730857525743</v>
      </c>
      <c r="E2348" s="2">
        <v>-0.19807887884375336</v>
      </c>
      <c r="F2348" s="2">
        <v>74.032079999999993</v>
      </c>
      <c r="G2348" s="2">
        <v>73.663449999999997</v>
      </c>
      <c r="H2348" s="2">
        <v>72.273769999999985</v>
      </c>
      <c r="I2348" s="2">
        <v>70.843132000000011</v>
      </c>
      <c r="J2348" s="2">
        <v>70.295615500000054</v>
      </c>
      <c r="K2348" s="17" t="s">
        <v>47</v>
      </c>
      <c r="L2348" s="17" t="s">
        <v>48</v>
      </c>
      <c r="M2348" s="17" t="s">
        <v>52</v>
      </c>
    </row>
    <row r="2349" spans="1:13" ht="13.5" x14ac:dyDescent="0.25">
      <c r="A2349" s="3">
        <v>45426</v>
      </c>
      <c r="B2349" s="2">
        <v>74.493200000000002</v>
      </c>
      <c r="C2349" s="2">
        <v>74.289086424975295</v>
      </c>
      <c r="D2349" s="2">
        <v>-1.337326475543847</v>
      </c>
      <c r="E2349" s="2">
        <v>-0.27219141614195147</v>
      </c>
      <c r="F2349" s="2">
        <v>74.145200000000003</v>
      </c>
      <c r="G2349" s="2">
        <v>73.912929999999989</v>
      </c>
      <c r="H2349" s="2">
        <v>72.45291499999999</v>
      </c>
      <c r="I2349" s="2">
        <v>70.96217200000001</v>
      </c>
      <c r="J2349" s="2">
        <v>70.299639500000069</v>
      </c>
      <c r="K2349" s="17" t="s">
        <v>47</v>
      </c>
      <c r="L2349" s="17" t="s">
        <v>51</v>
      </c>
      <c r="M2349" s="17" t="s">
        <v>52</v>
      </c>
    </row>
    <row r="2350" spans="1:13" ht="13.5" x14ac:dyDescent="0.25">
      <c r="A2350" s="3">
        <v>45427</v>
      </c>
      <c r="B2350" s="2">
        <v>74.9131</v>
      </c>
      <c r="C2350" s="2">
        <v>76.539514800317093</v>
      </c>
      <c r="D2350" s="2">
        <v>-1.3222303965991671</v>
      </c>
      <c r="E2350" s="2">
        <v>-0.37847663546884935</v>
      </c>
      <c r="F2350" s="2">
        <v>74.339219999999997</v>
      </c>
      <c r="G2350" s="2">
        <v>74.165819999999997</v>
      </c>
      <c r="H2350" s="2">
        <v>72.679674999999989</v>
      </c>
      <c r="I2350" s="2">
        <v>71.074484000000012</v>
      </c>
      <c r="J2350" s="2">
        <v>70.305724500000068</v>
      </c>
      <c r="K2350" s="17" t="s">
        <v>47</v>
      </c>
      <c r="L2350" s="17" t="s">
        <v>51</v>
      </c>
      <c r="M2350" s="17" t="s">
        <v>52</v>
      </c>
    </row>
    <row r="2351" spans="1:13" ht="13.5" x14ac:dyDescent="0.25">
      <c r="A2351" s="3">
        <v>45428</v>
      </c>
      <c r="B2351" s="2">
        <v>74.9131</v>
      </c>
      <c r="C2351" s="2">
        <v>76.539514800317093</v>
      </c>
      <c r="D2351" s="2">
        <v>-1.2054311279490832</v>
      </c>
      <c r="E2351" s="2">
        <v>-0.50427057474539039</v>
      </c>
      <c r="F2351" s="2">
        <v>74.508539999999996</v>
      </c>
      <c r="G2351" s="2">
        <v>74.341539999999995</v>
      </c>
      <c r="H2351" s="2">
        <v>72.91415499999998</v>
      </c>
      <c r="I2351" s="2">
        <v>71.194514000000012</v>
      </c>
      <c r="J2351" s="2">
        <v>70.311848000000069</v>
      </c>
      <c r="K2351" s="17" t="s">
        <v>47</v>
      </c>
      <c r="L2351" s="17" t="s">
        <v>48</v>
      </c>
      <c r="M2351" s="17" t="s">
        <v>52</v>
      </c>
    </row>
    <row r="2352" spans="1:13" ht="13.5" x14ac:dyDescent="0.25">
      <c r="A2352" s="3">
        <v>45429</v>
      </c>
      <c r="B2352" s="2">
        <v>75.324700000000007</v>
      </c>
      <c r="C2352" s="2">
        <v>78.662691685595391</v>
      </c>
      <c r="D2352" s="2">
        <v>-0.95480627498450588</v>
      </c>
      <c r="E2352" s="2">
        <v>-0.64281064919696262</v>
      </c>
      <c r="F2352" s="2">
        <v>74.787959999999998</v>
      </c>
      <c r="G2352" s="2">
        <v>74.431090000000012</v>
      </c>
      <c r="H2352" s="2">
        <v>73.149919999999995</v>
      </c>
      <c r="I2352" s="2">
        <v>71.319534000000019</v>
      </c>
      <c r="J2352" s="2">
        <v>70.322267500000052</v>
      </c>
      <c r="K2352" s="17" t="s">
        <v>49</v>
      </c>
      <c r="L2352" s="17" t="s">
        <v>50</v>
      </c>
      <c r="M2352" s="17" t="s">
        <v>54</v>
      </c>
    </row>
    <row r="2353" spans="1:13" ht="13.5" x14ac:dyDescent="0.25">
      <c r="A2353" s="3">
        <v>45432</v>
      </c>
      <c r="B2353" s="2">
        <v>76.098500000000001</v>
      </c>
      <c r="C2353" s="2">
        <v>81.966836996840414</v>
      </c>
      <c r="D2353" s="2">
        <v>-0.80321351240560546</v>
      </c>
      <c r="E2353" s="2">
        <v>-0.80692554942984807</v>
      </c>
      <c r="F2353" s="2">
        <v>75.148519999999991</v>
      </c>
      <c r="G2353" s="2">
        <v>74.590299999999999</v>
      </c>
      <c r="H2353" s="2">
        <v>73.443669999999997</v>
      </c>
      <c r="I2353" s="2">
        <v>71.437034000000025</v>
      </c>
      <c r="J2353" s="2">
        <v>70.336208500000055</v>
      </c>
      <c r="K2353" s="17" t="s">
        <v>49</v>
      </c>
      <c r="L2353" s="17" t="s">
        <v>50</v>
      </c>
      <c r="M2353" s="17" t="s">
        <v>55</v>
      </c>
    </row>
    <row r="2354" spans="1:13" ht="13.5" x14ac:dyDescent="0.25">
      <c r="A2354" s="3">
        <v>45433</v>
      </c>
      <c r="B2354" s="2">
        <v>77.794300000000007</v>
      </c>
      <c r="C2354" s="2">
        <v>86.793425553004113</v>
      </c>
      <c r="D2354" s="2">
        <v>-0.90809538203859574</v>
      </c>
      <c r="E2354" s="2">
        <v>-1.0267248002839886</v>
      </c>
      <c r="F2354" s="2">
        <v>75.808740000000014</v>
      </c>
      <c r="G2354" s="2">
        <v>74.976970000000009</v>
      </c>
      <c r="H2354" s="2">
        <v>73.806775000000016</v>
      </c>
      <c r="I2354" s="2">
        <v>71.603884000000022</v>
      </c>
      <c r="J2354" s="2">
        <v>70.358628500000052</v>
      </c>
      <c r="K2354" s="17" t="s">
        <v>49</v>
      </c>
      <c r="L2354" s="17" t="s">
        <v>50</v>
      </c>
      <c r="M2354" s="17" t="s">
        <v>55</v>
      </c>
    </row>
    <row r="2355" spans="1:13" ht="13.5" x14ac:dyDescent="0.25">
      <c r="A2355" s="3">
        <v>45434</v>
      </c>
      <c r="B2355" s="2">
        <v>77.835499999999996</v>
      </c>
      <c r="C2355" s="2">
        <v>86.885266238688075</v>
      </c>
      <c r="D2355" s="2">
        <v>-1.0246667000469074</v>
      </c>
      <c r="E2355" s="2">
        <v>-1.2302416325647176</v>
      </c>
      <c r="F2355" s="2">
        <v>76.393219999999999</v>
      </c>
      <c r="G2355" s="2">
        <v>75.366220000000013</v>
      </c>
      <c r="H2355" s="2">
        <v>74.133354999999995</v>
      </c>
      <c r="I2355" s="2">
        <v>71.756124000000028</v>
      </c>
      <c r="J2355" s="2">
        <v>70.381640500000046</v>
      </c>
      <c r="K2355" s="17" t="s">
        <v>49</v>
      </c>
      <c r="L2355" s="17" t="s">
        <v>50</v>
      </c>
      <c r="M2355" s="17" t="s">
        <v>55</v>
      </c>
    </row>
    <row r="2356" spans="1:13" ht="13.5" x14ac:dyDescent="0.25">
      <c r="A2356" s="3">
        <v>45435</v>
      </c>
      <c r="B2356" s="2">
        <v>77.794300000000007</v>
      </c>
      <c r="C2356" s="2">
        <v>86.239410686903028</v>
      </c>
      <c r="D2356" s="2">
        <v>-1.1266275138705453</v>
      </c>
      <c r="E2356" s="2">
        <v>-1.4260005300700396</v>
      </c>
      <c r="F2356" s="2">
        <v>76.969459999999998</v>
      </c>
      <c r="G2356" s="2">
        <v>75.739000000000004</v>
      </c>
      <c r="H2356" s="2">
        <v>74.443600000000004</v>
      </c>
      <c r="I2356" s="2">
        <v>71.90784800000003</v>
      </c>
      <c r="J2356" s="2">
        <v>70.406028500000033</v>
      </c>
      <c r="K2356" s="17" t="s">
        <v>49</v>
      </c>
      <c r="L2356" s="17" t="s">
        <v>50</v>
      </c>
      <c r="M2356" s="17" t="s">
        <v>55</v>
      </c>
    </row>
    <row r="2357" spans="1:13" ht="13.5" x14ac:dyDescent="0.25">
      <c r="A2357" s="3">
        <v>45436</v>
      </c>
      <c r="B2357" s="2">
        <v>77.794300000000007</v>
      </c>
      <c r="C2357" s="2">
        <v>86.239410686903028</v>
      </c>
      <c r="D2357" s="2">
        <v>-1.2575235644290075</v>
      </c>
      <c r="E2357" s="2">
        <v>-1.6374018498296508</v>
      </c>
      <c r="F2357" s="2">
        <v>77.463380000000001</v>
      </c>
      <c r="G2357" s="2">
        <v>76.12567</v>
      </c>
      <c r="H2357" s="2">
        <v>74.76812000000001</v>
      </c>
      <c r="I2357" s="2">
        <v>72.060808000000037</v>
      </c>
      <c r="J2357" s="2">
        <v>70.430455000000023</v>
      </c>
      <c r="K2357" s="17" t="s">
        <v>49</v>
      </c>
      <c r="L2357" s="17" t="s">
        <v>50</v>
      </c>
      <c r="M2357" s="17" t="s">
        <v>55</v>
      </c>
    </row>
    <row r="2358" spans="1:13" ht="13.5" x14ac:dyDescent="0.25">
      <c r="A2358" s="3">
        <v>45439</v>
      </c>
      <c r="B2358" s="2">
        <v>79.852400000000003</v>
      </c>
      <c r="C2358" s="2">
        <v>90.381605163429796</v>
      </c>
      <c r="D2358" s="2">
        <v>-1.4856327372092437</v>
      </c>
      <c r="E2358" s="2">
        <v>-1.8157821642687595</v>
      </c>
      <c r="F2358" s="2">
        <v>78.214160000000007</v>
      </c>
      <c r="G2358" s="2">
        <v>76.681340000000006</v>
      </c>
      <c r="H2358" s="2">
        <v>75.172395000000009</v>
      </c>
      <c r="I2358" s="2">
        <v>72.255700000000047</v>
      </c>
      <c r="J2358" s="2">
        <v>70.465866500000018</v>
      </c>
      <c r="K2358" s="17" t="s">
        <v>49</v>
      </c>
      <c r="L2358" s="17" t="s">
        <v>50</v>
      </c>
      <c r="M2358" s="17" t="s">
        <v>55</v>
      </c>
    </row>
    <row r="2359" spans="1:13" ht="13.5" x14ac:dyDescent="0.25">
      <c r="A2359" s="3">
        <v>45440</v>
      </c>
      <c r="B2359" s="2">
        <v>79.811199999999999</v>
      </c>
      <c r="C2359" s="2">
        <v>89.798858634707443</v>
      </c>
      <c r="D2359" s="2">
        <v>-1.6773082117554736</v>
      </c>
      <c r="E2359" s="2">
        <v>-1.9833948300252349</v>
      </c>
      <c r="F2359" s="2">
        <v>78.617539999999991</v>
      </c>
      <c r="G2359" s="2">
        <v>77.21314000000001</v>
      </c>
      <c r="H2359" s="2">
        <v>75.563034999999999</v>
      </c>
      <c r="I2359" s="2">
        <v>72.462888000000049</v>
      </c>
      <c r="J2359" s="2">
        <v>70.501651000000024</v>
      </c>
      <c r="K2359" s="17" t="s">
        <v>49</v>
      </c>
      <c r="L2359" s="17" t="s">
        <v>51</v>
      </c>
      <c r="M2359" s="17" t="s">
        <v>55</v>
      </c>
    </row>
    <row r="2360" spans="1:13" ht="13.5" x14ac:dyDescent="0.25">
      <c r="A2360" s="3">
        <v>45441</v>
      </c>
      <c r="B2360" s="2">
        <v>79.523099999999999</v>
      </c>
      <c r="C2360" s="2">
        <v>85.640613020749328</v>
      </c>
      <c r="D2360" s="2">
        <v>-1.7830299287161324</v>
      </c>
      <c r="E2360" s="2">
        <v>-2.0882278045449012</v>
      </c>
      <c r="F2360" s="2">
        <v>78.955060000000003</v>
      </c>
      <c r="G2360" s="2">
        <v>77.674139999999994</v>
      </c>
      <c r="H2360" s="2">
        <v>75.91998000000001</v>
      </c>
      <c r="I2360" s="2">
        <v>72.65659600000005</v>
      </c>
      <c r="J2360" s="2">
        <v>70.537345500000015</v>
      </c>
      <c r="K2360" s="17" t="s">
        <v>47</v>
      </c>
      <c r="L2360" s="17" t="s">
        <v>51</v>
      </c>
      <c r="M2360" s="17" t="s">
        <v>53</v>
      </c>
    </row>
    <row r="2361" spans="1:13" ht="13.5" x14ac:dyDescent="0.25">
      <c r="A2361" s="3">
        <v>45442</v>
      </c>
      <c r="B2361" s="2">
        <v>79.506600000000006</v>
      </c>
      <c r="C2361" s="2">
        <v>85.396716355479526</v>
      </c>
      <c r="D2361" s="2">
        <v>-1.8968542946686</v>
      </c>
      <c r="E2361" s="2">
        <v>-2.1745905766517648</v>
      </c>
      <c r="F2361" s="2">
        <v>79.297519999999992</v>
      </c>
      <c r="G2361" s="2">
        <v>78.133490000000009</v>
      </c>
      <c r="H2361" s="2">
        <v>76.237515000000002</v>
      </c>
      <c r="I2361" s="2">
        <v>72.846116000000052</v>
      </c>
      <c r="J2361" s="2">
        <v>70.572185500000018</v>
      </c>
      <c r="K2361" s="17" t="s">
        <v>47</v>
      </c>
      <c r="L2361" s="17" t="s">
        <v>51</v>
      </c>
      <c r="M2361" s="17" t="s">
        <v>53</v>
      </c>
    </row>
    <row r="2362" spans="1:13" ht="13.5" x14ac:dyDescent="0.25">
      <c r="A2362" s="3">
        <v>45443</v>
      </c>
      <c r="B2362" s="2">
        <v>79.341999999999999</v>
      </c>
      <c r="C2362" s="2">
        <v>82.861531561297369</v>
      </c>
      <c r="D2362" s="2">
        <v>-1.941248264635135</v>
      </c>
      <c r="E2362" s="2">
        <v>-2.2618188986192975</v>
      </c>
      <c r="F2362" s="2">
        <v>79.607060000000004</v>
      </c>
      <c r="G2362" s="2">
        <v>78.53522000000001</v>
      </c>
      <c r="H2362" s="2">
        <v>76.483154999999996</v>
      </c>
      <c r="I2362" s="2">
        <v>73.032498000000032</v>
      </c>
      <c r="J2362" s="2">
        <v>70.604273500000019</v>
      </c>
      <c r="K2362" s="17" t="s">
        <v>47</v>
      </c>
      <c r="L2362" s="17" t="s">
        <v>48</v>
      </c>
      <c r="M2362" s="17" t="s">
        <v>53</v>
      </c>
    </row>
    <row r="2363" spans="1:13" ht="13.5" x14ac:dyDescent="0.25">
      <c r="A2363" s="3">
        <v>45446</v>
      </c>
      <c r="B2363" s="2">
        <v>79.029200000000003</v>
      </c>
      <c r="C2363" s="2">
        <v>78.115534599797485</v>
      </c>
      <c r="D2363" s="2">
        <v>-1.8574720500546675</v>
      </c>
      <c r="E2363" s="2">
        <v>-2.3072351542798497</v>
      </c>
      <c r="F2363" s="2">
        <v>79.442419999999998</v>
      </c>
      <c r="G2363" s="2">
        <v>78.828289999999996</v>
      </c>
      <c r="H2363" s="2">
        <v>76.709295000000012</v>
      </c>
      <c r="I2363" s="2">
        <v>73.211698000000027</v>
      </c>
      <c r="J2363" s="2">
        <v>70.63634100000003</v>
      </c>
      <c r="K2363" s="17" t="s">
        <v>47</v>
      </c>
      <c r="L2363" s="17" t="s">
        <v>48</v>
      </c>
      <c r="M2363" s="17" t="s">
        <v>52</v>
      </c>
    </row>
    <row r="2364" spans="1:13" ht="13.5" x14ac:dyDescent="0.25">
      <c r="A2364" s="3">
        <v>45447</v>
      </c>
      <c r="B2364" s="2">
        <v>79.687799999999996</v>
      </c>
      <c r="C2364" s="2">
        <v>80.631015461146319</v>
      </c>
      <c r="D2364" s="2">
        <v>-1.5919588101405679</v>
      </c>
      <c r="E2364" s="2">
        <v>-1.8457881234238798</v>
      </c>
      <c r="F2364" s="2">
        <v>79.417739999999995</v>
      </c>
      <c r="G2364" s="2">
        <v>79.01764</v>
      </c>
      <c r="H2364" s="2">
        <v>76.997305000000011</v>
      </c>
      <c r="I2364" s="2">
        <v>73.401756000000034</v>
      </c>
      <c r="J2364" s="2">
        <v>70.671701500000026</v>
      </c>
      <c r="K2364" s="17" t="s">
        <v>47</v>
      </c>
      <c r="L2364" s="17" t="s">
        <v>48</v>
      </c>
      <c r="M2364" s="17" t="s">
        <v>52</v>
      </c>
    </row>
    <row r="2365" spans="1:13" ht="13.5" x14ac:dyDescent="0.25">
      <c r="A2365" s="3">
        <v>45448</v>
      </c>
      <c r="B2365" s="2">
        <v>81.087199999999996</v>
      </c>
      <c r="C2365" s="2">
        <v>84.66455475172485</v>
      </c>
      <c r="D2365" s="2">
        <v>-1.4846927810324928</v>
      </c>
      <c r="E2365" s="2">
        <v>-1.4766304987391039</v>
      </c>
      <c r="F2365" s="2">
        <v>79.730559999999997</v>
      </c>
      <c r="G2365" s="2">
        <v>79.342810000000014</v>
      </c>
      <c r="H2365" s="2">
        <v>77.354514999999992</v>
      </c>
      <c r="I2365" s="2">
        <v>73.622116000000034</v>
      </c>
      <c r="J2365" s="2">
        <v>70.715216500000025</v>
      </c>
      <c r="K2365" s="17" t="s">
        <v>49</v>
      </c>
      <c r="L2365" s="17" t="s">
        <v>51</v>
      </c>
      <c r="M2365" s="17" t="s">
        <v>55</v>
      </c>
    </row>
    <row r="2366" spans="1:13" ht="13.5" x14ac:dyDescent="0.25">
      <c r="A2366" s="3">
        <v>45449</v>
      </c>
      <c r="B2366" s="2">
        <v>82.898300000000006</v>
      </c>
      <c r="C2366" s="2">
        <v>88.114314915929384</v>
      </c>
      <c r="D2366" s="2">
        <v>-1.5612832963348922</v>
      </c>
      <c r="E2366" s="2">
        <v>-1.1813043989912833</v>
      </c>
      <c r="F2366" s="2">
        <v>80.408899999999988</v>
      </c>
      <c r="G2366" s="2">
        <v>79.853210000000018</v>
      </c>
      <c r="H2366" s="2">
        <v>77.796104999999997</v>
      </c>
      <c r="I2366" s="2">
        <v>73.883328000000034</v>
      </c>
      <c r="J2366" s="2">
        <v>70.767787000000027</v>
      </c>
      <c r="K2366" s="17" t="s">
        <v>49</v>
      </c>
      <c r="L2366" s="17" t="s">
        <v>50</v>
      </c>
      <c r="M2366" s="17" t="s">
        <v>55</v>
      </c>
    </row>
    <row r="2367" spans="1:13" ht="13.5" x14ac:dyDescent="0.25">
      <c r="A2367" s="3">
        <v>45450</v>
      </c>
      <c r="B2367" s="2">
        <v>83.400499999999994</v>
      </c>
      <c r="C2367" s="2">
        <v>88.86248409198501</v>
      </c>
      <c r="D2367" s="2">
        <v>-1.6988629502460668</v>
      </c>
      <c r="E2367" s="2">
        <v>-0.94504351919302665</v>
      </c>
      <c r="F2367" s="2">
        <v>81.22059999999999</v>
      </c>
      <c r="G2367" s="2">
        <v>80.413830000000004</v>
      </c>
      <c r="H2367" s="2">
        <v>78.269750000000002</v>
      </c>
      <c r="I2367" s="2">
        <v>74.162302000000039</v>
      </c>
      <c r="J2367" s="2">
        <v>70.82325400000002</v>
      </c>
      <c r="K2367" s="17" t="s">
        <v>49</v>
      </c>
      <c r="L2367" s="17" t="s">
        <v>50</v>
      </c>
      <c r="M2367" s="17" t="s">
        <v>55</v>
      </c>
    </row>
    <row r="2368" spans="1:13" ht="13.5" x14ac:dyDescent="0.25">
      <c r="A2368" s="3">
        <v>45453</v>
      </c>
      <c r="B2368" s="2">
        <v>85.038700000000006</v>
      </c>
      <c r="C2368" s="2">
        <v>90.879347163890401</v>
      </c>
      <c r="D2368" s="2">
        <v>-1.6558987138488988</v>
      </c>
      <c r="E2368" s="2">
        <v>-0.75603481535442141</v>
      </c>
      <c r="F2368" s="2">
        <v>82.422499999999999</v>
      </c>
      <c r="G2368" s="2">
        <v>80.932459999999992</v>
      </c>
      <c r="H2368" s="2">
        <v>78.806899999999999</v>
      </c>
      <c r="I2368" s="2">
        <v>74.474040000000031</v>
      </c>
      <c r="J2368" s="2">
        <v>70.885793000000021</v>
      </c>
      <c r="K2368" s="17" t="s">
        <v>49</v>
      </c>
      <c r="L2368" s="17" t="s">
        <v>50</v>
      </c>
      <c r="M2368" s="17" t="s">
        <v>55</v>
      </c>
    </row>
    <row r="2369" spans="1:13" ht="13.5" x14ac:dyDescent="0.25">
      <c r="A2369" s="3">
        <v>45454</v>
      </c>
      <c r="B2369" s="2">
        <v>85.038700000000006</v>
      </c>
      <c r="C2369" s="2">
        <v>90.879347163890401</v>
      </c>
      <c r="D2369" s="2">
        <v>-1.6688082299041156</v>
      </c>
      <c r="E2369" s="2">
        <v>-0.60482785228353719</v>
      </c>
      <c r="F2369" s="2">
        <v>83.492680000000007</v>
      </c>
      <c r="G2369" s="2">
        <v>81.455210000000008</v>
      </c>
      <c r="H2369" s="2">
        <v>79.334175000000002</v>
      </c>
      <c r="I2369" s="2">
        <v>74.782690000000031</v>
      </c>
      <c r="J2369" s="2">
        <v>70.963727500000019</v>
      </c>
      <c r="K2369" s="17" t="s">
        <v>49</v>
      </c>
      <c r="L2369" s="17" t="s">
        <v>50</v>
      </c>
      <c r="M2369" s="17" t="s">
        <v>55</v>
      </c>
    </row>
    <row r="2370" spans="1:13" ht="13.5" x14ac:dyDescent="0.25">
      <c r="A2370" s="3">
        <v>45455</v>
      </c>
      <c r="B2370" s="2">
        <v>84.297799999999995</v>
      </c>
      <c r="C2370" s="2">
        <v>82.996055922874831</v>
      </c>
      <c r="D2370" s="2">
        <v>-1.7089190105182723</v>
      </c>
      <c r="E2370" s="2">
        <v>-0.48386228182682978</v>
      </c>
      <c r="F2370" s="2">
        <v>84.134800000000013</v>
      </c>
      <c r="G2370" s="2">
        <v>81.932680000000005</v>
      </c>
      <c r="H2370" s="2">
        <v>79.803410000000014</v>
      </c>
      <c r="I2370" s="2">
        <v>75.068188000000021</v>
      </c>
      <c r="J2370" s="2">
        <v>71.026420500000015</v>
      </c>
      <c r="K2370" s="17" t="s">
        <v>49</v>
      </c>
      <c r="L2370" s="17" t="s">
        <v>50</v>
      </c>
      <c r="M2370" s="17" t="s">
        <v>55</v>
      </c>
    </row>
    <row r="2371" spans="1:13" ht="13.5" x14ac:dyDescent="0.25">
      <c r="A2371" s="3">
        <v>45456</v>
      </c>
      <c r="B2371" s="2">
        <v>84.791700000000006</v>
      </c>
      <c r="C2371" s="2">
        <v>83.99288252591046</v>
      </c>
      <c r="D2371" s="2">
        <v>-1.81440615760323</v>
      </c>
      <c r="E2371" s="2">
        <v>-0.38708982546146387</v>
      </c>
      <c r="F2371" s="2">
        <v>84.513480000000001</v>
      </c>
      <c r="G2371" s="2">
        <v>82.461190000000016</v>
      </c>
      <c r="H2371" s="2">
        <v>80.29734000000002</v>
      </c>
      <c r="I2371" s="2">
        <v>75.363564000000025</v>
      </c>
      <c r="J2371" s="2">
        <v>71.092316000000025</v>
      </c>
      <c r="K2371" s="17" t="s">
        <v>49</v>
      </c>
      <c r="L2371" s="17" t="s">
        <v>50</v>
      </c>
      <c r="M2371" s="17" t="s">
        <v>55</v>
      </c>
    </row>
    <row r="2372" spans="1:13" ht="13.5" x14ac:dyDescent="0.25">
      <c r="A2372" s="3">
        <v>45457</v>
      </c>
      <c r="B2372" s="2">
        <v>85.030500000000004</v>
      </c>
      <c r="C2372" s="2">
        <v>84.467020458534492</v>
      </c>
      <c r="D2372" s="2">
        <v>-1.9796168152042242</v>
      </c>
      <c r="E2372" s="2">
        <v>-0.3096718603691711</v>
      </c>
      <c r="F2372" s="2">
        <v>84.839480000000009</v>
      </c>
      <c r="G2372" s="2">
        <v>83.03004</v>
      </c>
      <c r="H2372" s="2">
        <v>80.782630000000012</v>
      </c>
      <c r="I2372" s="2">
        <v>75.653530000000018</v>
      </c>
      <c r="J2372" s="2">
        <v>71.158634000000021</v>
      </c>
      <c r="K2372" s="17" t="s">
        <v>49</v>
      </c>
      <c r="L2372" s="17" t="s">
        <v>50</v>
      </c>
      <c r="M2372" s="17" t="s">
        <v>55</v>
      </c>
    </row>
    <row r="2373" spans="1:13" ht="13.5" x14ac:dyDescent="0.25">
      <c r="A2373" s="3">
        <v>45461</v>
      </c>
      <c r="B2373" s="2">
        <v>86.191199999999995</v>
      </c>
      <c r="C2373" s="2">
        <v>86.552074058061805</v>
      </c>
      <c r="D2373" s="2">
        <v>-2.2854226943479716</v>
      </c>
      <c r="E2373" s="2">
        <v>-0.2477374882953369</v>
      </c>
      <c r="F2373" s="2">
        <v>85.069980000000001</v>
      </c>
      <c r="G2373" s="2">
        <v>83.74624</v>
      </c>
      <c r="H2373" s="2">
        <v>81.287265000000019</v>
      </c>
      <c r="I2373" s="2">
        <v>75.96671000000002</v>
      </c>
      <c r="J2373" s="2">
        <v>71.23172000000001</v>
      </c>
      <c r="K2373" s="17" t="s">
        <v>49</v>
      </c>
      <c r="L2373" s="17" t="s">
        <v>50</v>
      </c>
      <c r="M2373" s="17" t="s">
        <v>55</v>
      </c>
    </row>
    <row r="2374" spans="1:13" ht="13.5" x14ac:dyDescent="0.25">
      <c r="A2374" s="3">
        <v>45462</v>
      </c>
      <c r="B2374" s="2">
        <v>86.446399999999997</v>
      </c>
      <c r="C2374" s="2">
        <v>86.966335359027582</v>
      </c>
      <c r="D2374" s="2">
        <v>-2.4981683524309943</v>
      </c>
      <c r="E2374" s="2">
        <v>-0.19818999063626952</v>
      </c>
      <c r="F2374" s="2">
        <v>85.351519999999994</v>
      </c>
      <c r="G2374" s="2">
        <v>84.4221</v>
      </c>
      <c r="H2374" s="2">
        <v>81.719870000000014</v>
      </c>
      <c r="I2374" s="2">
        <v>76.295798000000019</v>
      </c>
      <c r="J2374" s="2">
        <v>71.305117500000009</v>
      </c>
      <c r="K2374" s="17" t="s">
        <v>49</v>
      </c>
      <c r="L2374" s="17" t="s">
        <v>50</v>
      </c>
      <c r="M2374" s="17" t="s">
        <v>55</v>
      </c>
    </row>
    <row r="2375" spans="1:13" ht="13.5" x14ac:dyDescent="0.25">
      <c r="A2375" s="3">
        <v>45463</v>
      </c>
      <c r="B2375" s="2">
        <v>86.191199999999995</v>
      </c>
      <c r="C2375" s="2">
        <v>84.173912070891689</v>
      </c>
      <c r="D2375" s="2">
        <v>-2.4792053397902691</v>
      </c>
      <c r="E2375" s="2">
        <v>-0.15855199250901564</v>
      </c>
      <c r="F2375" s="2">
        <v>85.730199999999996</v>
      </c>
      <c r="G2375" s="2">
        <v>84.932500000000005</v>
      </c>
      <c r="H2375" s="2">
        <v>82.137655000000024</v>
      </c>
      <c r="I2375" s="2">
        <v>76.619782000000015</v>
      </c>
      <c r="J2375" s="2">
        <v>71.374538000000015</v>
      </c>
      <c r="K2375" s="17" t="s">
        <v>49</v>
      </c>
      <c r="L2375" s="17" t="s">
        <v>50</v>
      </c>
      <c r="M2375" s="17" t="s">
        <v>55</v>
      </c>
    </row>
    <row r="2376" spans="1:13" ht="13.5" x14ac:dyDescent="0.25">
      <c r="A2376" s="3">
        <v>45464</v>
      </c>
      <c r="B2376" s="2">
        <v>85.861900000000006</v>
      </c>
      <c r="C2376" s="2">
        <v>80.578529070651001</v>
      </c>
      <c r="D2376" s="2">
        <v>-2.1912371066411112</v>
      </c>
      <c r="E2376" s="2">
        <v>-0.12684159400721251</v>
      </c>
      <c r="F2376" s="2">
        <v>85.944239999999994</v>
      </c>
      <c r="G2376" s="2">
        <v>85.228860000000012</v>
      </c>
      <c r="H2376" s="2">
        <v>82.541035000000022</v>
      </c>
      <c r="I2376" s="2">
        <v>76.929462000000015</v>
      </c>
      <c r="J2376" s="2">
        <v>71.442389500000033</v>
      </c>
      <c r="K2376" s="17" t="s">
        <v>49</v>
      </c>
      <c r="L2376" s="17" t="s">
        <v>50</v>
      </c>
      <c r="M2376" s="17" t="s">
        <v>55</v>
      </c>
    </row>
    <row r="2377" spans="1:13" ht="13.5" x14ac:dyDescent="0.25">
      <c r="A2377" s="3">
        <v>45467</v>
      </c>
      <c r="B2377" s="2">
        <v>85.614900000000006</v>
      </c>
      <c r="C2377" s="2">
        <v>77.891049867249151</v>
      </c>
      <c r="D2377" s="2">
        <v>-1.878864991135174</v>
      </c>
      <c r="E2377" s="2">
        <v>-0.10147327520577001</v>
      </c>
      <c r="F2377" s="2">
        <v>86.061120000000003</v>
      </c>
      <c r="G2377" s="2">
        <v>85.450299999999999</v>
      </c>
      <c r="H2377" s="2">
        <v>82.932065000000023</v>
      </c>
      <c r="I2377" s="2">
        <v>77.233432000000008</v>
      </c>
      <c r="J2377" s="2">
        <v>71.509507500000026</v>
      </c>
      <c r="K2377" s="17" t="s">
        <v>49</v>
      </c>
      <c r="L2377" s="17" t="s">
        <v>50</v>
      </c>
      <c r="M2377" s="17" t="s">
        <v>55</v>
      </c>
    </row>
    <row r="2378" spans="1:13" ht="13.5" x14ac:dyDescent="0.25">
      <c r="A2378" s="3">
        <v>45468</v>
      </c>
      <c r="B2378" s="2">
        <v>85.450299999999999</v>
      </c>
      <c r="C2378" s="2">
        <v>76.07026650727974</v>
      </c>
      <c r="D2378" s="2">
        <v>-1.3737294021645852</v>
      </c>
      <c r="E2378" s="2">
        <v>-8.1178620164616022E-2</v>
      </c>
      <c r="F2378" s="2">
        <v>85.912940000000006</v>
      </c>
      <c r="G2378" s="2">
        <v>85.491459999999989</v>
      </c>
      <c r="H2378" s="2">
        <v>83.211960000000005</v>
      </c>
      <c r="I2378" s="2">
        <v>77.530560000000008</v>
      </c>
      <c r="J2378" s="2">
        <v>71.576188500000029</v>
      </c>
      <c r="K2378" s="17" t="s">
        <v>49</v>
      </c>
      <c r="L2378" s="17" t="s">
        <v>50</v>
      </c>
      <c r="M2378" s="17" t="s">
        <v>54</v>
      </c>
    </row>
    <row r="2379" spans="1:13" ht="13.5" x14ac:dyDescent="0.25">
      <c r="A2379" s="3">
        <v>45469</v>
      </c>
      <c r="B2379" s="2">
        <v>86.026600000000002</v>
      </c>
      <c r="C2379" s="2">
        <v>78.008594127027493</v>
      </c>
      <c r="D2379" s="2">
        <v>-1.0096923520917471</v>
      </c>
      <c r="E2379" s="2">
        <v>-6.4942896131692823E-2</v>
      </c>
      <c r="F2379" s="2">
        <v>85.828980000000001</v>
      </c>
      <c r="G2379" s="2">
        <v>85.590249999999997</v>
      </c>
      <c r="H2379" s="2">
        <v>83.52273000000001</v>
      </c>
      <c r="I2379" s="2">
        <v>77.832886000000002</v>
      </c>
      <c r="J2379" s="2">
        <v>71.645751000000018</v>
      </c>
      <c r="K2379" s="17" t="s">
        <v>47</v>
      </c>
      <c r="L2379" s="17" t="s">
        <v>51</v>
      </c>
      <c r="M2379" s="17" t="s">
        <v>52</v>
      </c>
    </row>
    <row r="2380" spans="1:13" ht="13.5" x14ac:dyDescent="0.25">
      <c r="A2380" s="3">
        <v>45470</v>
      </c>
      <c r="B2380" s="2">
        <v>84.791700000000006</v>
      </c>
      <c r="C2380" s="2">
        <v>65.723514980670402</v>
      </c>
      <c r="D2380" s="2">
        <v>-0.74674033448948762</v>
      </c>
      <c r="E2380" s="2">
        <v>-5.1954316905354264E-2</v>
      </c>
      <c r="F2380" s="2">
        <v>85.549080000000004</v>
      </c>
      <c r="G2380" s="2">
        <v>85.63964</v>
      </c>
      <c r="H2380" s="2">
        <v>83.78616000000001</v>
      </c>
      <c r="I2380" s="2">
        <v>78.121162000000012</v>
      </c>
      <c r="J2380" s="2">
        <v>71.709524500000015</v>
      </c>
      <c r="K2380" s="17" t="s">
        <v>47</v>
      </c>
      <c r="L2380" s="17" t="s">
        <v>48</v>
      </c>
      <c r="M2380" s="17" t="s">
        <v>52</v>
      </c>
    </row>
    <row r="2381" spans="1:13" ht="13.5" x14ac:dyDescent="0.25">
      <c r="A2381" s="3">
        <v>45471</v>
      </c>
      <c r="B2381" s="2">
        <v>83.392200000000003</v>
      </c>
      <c r="C2381" s="2">
        <v>55.127765271398971</v>
      </c>
      <c r="D2381" s="2">
        <v>-0.35819114309749978</v>
      </c>
      <c r="E2381" s="2">
        <v>-4.1563453524283415E-2</v>
      </c>
      <c r="F2381" s="2">
        <v>85.055140000000009</v>
      </c>
      <c r="G2381" s="2">
        <v>85.499690000000001</v>
      </c>
      <c r="H2381" s="2">
        <v>83.980440000000002</v>
      </c>
      <c r="I2381" s="2">
        <v>78.384536000000011</v>
      </c>
      <c r="J2381" s="2">
        <v>71.765799000000015</v>
      </c>
      <c r="K2381" s="17" t="s">
        <v>47</v>
      </c>
      <c r="L2381" s="17" t="s">
        <v>51</v>
      </c>
      <c r="M2381" s="17" t="s">
        <v>52</v>
      </c>
    </row>
    <row r="2382" spans="1:13" ht="13.5" x14ac:dyDescent="0.25">
      <c r="A2382" s="3">
        <v>45474</v>
      </c>
      <c r="B2382" s="2">
        <v>82.322100000000006</v>
      </c>
      <c r="C2382" s="2">
        <v>48.667030647141999</v>
      </c>
      <c r="D2382" s="2">
        <v>8.2263535549756739E-2</v>
      </c>
      <c r="E2382" s="2">
        <v>-3.3250762819426731E-2</v>
      </c>
      <c r="F2382" s="2">
        <v>84.39658</v>
      </c>
      <c r="G2382" s="2">
        <v>85.228849999999994</v>
      </c>
      <c r="H2382" s="2">
        <v>84.129445000000004</v>
      </c>
      <c r="I2382" s="2">
        <v>78.618790000000018</v>
      </c>
      <c r="J2382" s="2">
        <v>71.816839000000016</v>
      </c>
      <c r="K2382" s="17" t="s">
        <v>47</v>
      </c>
      <c r="L2382" s="17" t="s">
        <v>48</v>
      </c>
      <c r="M2382" s="17" t="s">
        <v>52</v>
      </c>
    </row>
    <row r="2383" spans="1:13" ht="13.5" x14ac:dyDescent="0.25">
      <c r="A2383" s="3">
        <v>45475</v>
      </c>
      <c r="B2383" s="2">
        <v>81.070800000000006</v>
      </c>
      <c r="C2383" s="2">
        <v>42.408326612763176</v>
      </c>
      <c r="D2383" s="2">
        <v>0.72853471072295406</v>
      </c>
      <c r="E2383" s="2">
        <v>-2.6600610255541387E-2</v>
      </c>
      <c r="F2383" s="2">
        <v>83.520679999999999</v>
      </c>
      <c r="G2383" s="2">
        <v>84.716809999999995</v>
      </c>
      <c r="H2383" s="2">
        <v>84.231525000000005</v>
      </c>
      <c r="I2383" s="2">
        <v>78.835736000000011</v>
      </c>
      <c r="J2383" s="2">
        <v>71.86162250000001</v>
      </c>
      <c r="K2383" s="17" t="s">
        <v>47</v>
      </c>
      <c r="L2383" s="17" t="s">
        <v>48</v>
      </c>
      <c r="M2383" s="17" t="s">
        <v>52</v>
      </c>
    </row>
    <row r="2384" spans="1:13" ht="13.5" x14ac:dyDescent="0.25">
      <c r="A2384" s="3">
        <v>45476</v>
      </c>
      <c r="B2384" s="2">
        <v>81.663499999999999</v>
      </c>
      <c r="C2384" s="2">
        <v>45.953789779188561</v>
      </c>
      <c r="D2384" s="2">
        <v>1.2802801076737751</v>
      </c>
      <c r="E2384" s="2">
        <v>-2.128048820443311E-2</v>
      </c>
      <c r="F2384" s="2">
        <v>82.648060000000001</v>
      </c>
      <c r="G2384" s="2">
        <v>84.238519999999994</v>
      </c>
      <c r="H2384" s="2">
        <v>84.330309999999983</v>
      </c>
      <c r="I2384" s="2">
        <v>79.058362000000002</v>
      </c>
      <c r="J2384" s="2">
        <v>71.909407999999999</v>
      </c>
      <c r="K2384" s="17" t="s">
        <v>47</v>
      </c>
      <c r="L2384" s="17" t="s">
        <v>48</v>
      </c>
      <c r="M2384" s="17" t="s">
        <v>52</v>
      </c>
    </row>
    <row r="2385" spans="1:13" ht="13.5" x14ac:dyDescent="0.25">
      <c r="A2385" s="3">
        <v>45477</v>
      </c>
      <c r="B2385" s="2">
        <v>82.239699999999999</v>
      </c>
      <c r="C2385" s="2">
        <v>49.226258173103069</v>
      </c>
      <c r="D2385" s="2">
        <v>1.670532141094796</v>
      </c>
      <c r="E2385" s="2">
        <v>-1.7024390563546488E-2</v>
      </c>
      <c r="F2385" s="2">
        <v>82.137660000000011</v>
      </c>
      <c r="G2385" s="2">
        <v>83.843369999999993</v>
      </c>
      <c r="H2385" s="2">
        <v>84.387935000000013</v>
      </c>
      <c r="I2385" s="2">
        <v>79.277078000000017</v>
      </c>
      <c r="J2385" s="2">
        <v>71.960807500000001</v>
      </c>
      <c r="K2385" s="17" t="s">
        <v>47</v>
      </c>
      <c r="L2385" s="17" t="s">
        <v>51</v>
      </c>
      <c r="M2385" s="17" t="s">
        <v>52</v>
      </c>
    </row>
    <row r="2386" spans="1:13" ht="13.5" x14ac:dyDescent="0.25">
      <c r="A2386" s="3">
        <v>45478</v>
      </c>
      <c r="B2386" s="2">
        <v>83.392200000000003</v>
      </c>
      <c r="C2386" s="2">
        <v>55.084398827936248</v>
      </c>
      <c r="D2386" s="2">
        <v>1.8662471856144691</v>
      </c>
      <c r="E2386" s="2">
        <v>-1.3619512450837191E-2</v>
      </c>
      <c r="F2386" s="2">
        <v>82.137660000000011</v>
      </c>
      <c r="G2386" s="2">
        <v>83.596399999999988</v>
      </c>
      <c r="H2386" s="2">
        <v>84.412630000000007</v>
      </c>
      <c r="I2386" s="2">
        <v>79.513134000000008</v>
      </c>
      <c r="J2386" s="2">
        <v>72.018934000000002</v>
      </c>
      <c r="K2386" s="17" t="s">
        <v>49</v>
      </c>
      <c r="L2386" s="17" t="s">
        <v>51</v>
      </c>
      <c r="M2386" s="17" t="s">
        <v>51</v>
      </c>
    </row>
    <row r="2387" spans="1:13" ht="13.5" x14ac:dyDescent="0.25">
      <c r="A2387" s="3">
        <v>45481</v>
      </c>
      <c r="B2387" s="2">
        <v>83.318200000000004</v>
      </c>
      <c r="C2387" s="2">
        <v>54.64841172950991</v>
      </c>
      <c r="D2387" s="2">
        <v>1.9939436200887002</v>
      </c>
      <c r="E2387" s="2">
        <v>-1.0895609960669753E-2</v>
      </c>
      <c r="F2387" s="2">
        <v>82.336880000000008</v>
      </c>
      <c r="G2387" s="2">
        <v>83.366730000000004</v>
      </c>
      <c r="H2387" s="2">
        <v>84.408515000000008</v>
      </c>
      <c r="I2387" s="2">
        <v>79.75342000000002</v>
      </c>
      <c r="J2387" s="2">
        <v>72.076729</v>
      </c>
      <c r="K2387" s="17" t="s">
        <v>49</v>
      </c>
      <c r="L2387" s="17" t="s">
        <v>50</v>
      </c>
      <c r="M2387" s="17" t="s">
        <v>55</v>
      </c>
    </row>
    <row r="2388" spans="1:13" ht="13.5" x14ac:dyDescent="0.25">
      <c r="A2388" s="3">
        <v>45482</v>
      </c>
      <c r="B2388" s="2">
        <v>81.498800000000003</v>
      </c>
      <c r="C2388" s="2">
        <v>45.18008525966065</v>
      </c>
      <c r="D2388" s="2">
        <v>2.2068881927384325</v>
      </c>
      <c r="E2388" s="2">
        <v>-8.7164879685358021E-3</v>
      </c>
      <c r="F2388" s="2">
        <v>82.422480000000007</v>
      </c>
      <c r="G2388" s="2">
        <v>82.971580000000003</v>
      </c>
      <c r="H2388" s="2">
        <v>84.231520000000017</v>
      </c>
      <c r="I2388" s="2">
        <v>79.948058000000003</v>
      </c>
      <c r="J2388" s="2">
        <v>72.136963999999992</v>
      </c>
      <c r="K2388" s="17" t="s">
        <v>49</v>
      </c>
      <c r="L2388" s="17" t="s">
        <v>50</v>
      </c>
      <c r="M2388" s="17" t="s">
        <v>55</v>
      </c>
    </row>
    <row r="2389" spans="1:13" ht="13.5" x14ac:dyDescent="0.25">
      <c r="A2389" s="3">
        <v>45483</v>
      </c>
      <c r="B2389" s="2">
        <v>81.128399999999999</v>
      </c>
      <c r="C2389" s="2">
        <v>43.52668227968082</v>
      </c>
      <c r="D2389" s="2">
        <v>2.5097053001678518</v>
      </c>
      <c r="E2389" s="2">
        <v>-6.9731903748286419E-3</v>
      </c>
      <c r="F2389" s="2">
        <v>82.315460000000002</v>
      </c>
      <c r="G2389" s="2">
        <v>82.481760000000008</v>
      </c>
      <c r="H2389" s="2">
        <v>84.036005000000017</v>
      </c>
      <c r="I2389" s="2">
        <v>80.130658000000011</v>
      </c>
      <c r="J2389" s="2">
        <v>72.20290949999999</v>
      </c>
      <c r="K2389" s="17" t="s">
        <v>49</v>
      </c>
      <c r="L2389" s="17" t="s">
        <v>51</v>
      </c>
      <c r="M2389" s="17" t="s">
        <v>54</v>
      </c>
    </row>
    <row r="2390" spans="1:13" ht="13.5" x14ac:dyDescent="0.25">
      <c r="A2390" s="3">
        <v>45484</v>
      </c>
      <c r="B2390" s="2">
        <v>83.137</v>
      </c>
      <c r="C2390" s="2">
        <v>53.470765330075416</v>
      </c>
      <c r="D2390" s="2">
        <v>2.4354046829097769</v>
      </c>
      <c r="E2390" s="2">
        <v>-5.5785522998629137E-3</v>
      </c>
      <c r="F2390" s="2">
        <v>82.494920000000008</v>
      </c>
      <c r="G2390" s="2">
        <v>82.316290000000009</v>
      </c>
      <c r="H2390" s="2">
        <v>83.977964999999998</v>
      </c>
      <c r="I2390" s="2">
        <v>80.345714000000001</v>
      </c>
      <c r="J2390" s="2">
        <v>72.286768999999993</v>
      </c>
      <c r="K2390" s="17" t="s">
        <v>47</v>
      </c>
      <c r="L2390" s="17" t="s">
        <v>51</v>
      </c>
      <c r="M2390" s="17" t="s">
        <v>53</v>
      </c>
    </row>
    <row r="2391" spans="1:13" ht="13.5" x14ac:dyDescent="0.25">
      <c r="A2391" s="3">
        <v>45485</v>
      </c>
      <c r="B2391" s="2">
        <v>83.351100000000002</v>
      </c>
      <c r="C2391" s="2">
        <v>54.392624153901522</v>
      </c>
      <c r="D2391" s="2">
        <v>2.1371280775604617</v>
      </c>
      <c r="E2391" s="2">
        <v>-4.4628418398903313E-3</v>
      </c>
      <c r="F2391" s="2">
        <v>82.486699999999999</v>
      </c>
      <c r="G2391" s="2">
        <v>82.312179999999998</v>
      </c>
      <c r="H2391" s="2">
        <v>83.905935000000014</v>
      </c>
      <c r="I2391" s="2">
        <v>80.549618000000009</v>
      </c>
      <c r="J2391" s="2">
        <v>72.364367999999985</v>
      </c>
      <c r="K2391" s="17" t="s">
        <v>47</v>
      </c>
      <c r="L2391" s="17" t="s">
        <v>51</v>
      </c>
      <c r="M2391" s="17" t="s">
        <v>52</v>
      </c>
    </row>
    <row r="2392" spans="1:13" ht="13.5" x14ac:dyDescent="0.25">
      <c r="A2392" s="3">
        <v>45488</v>
      </c>
      <c r="B2392" s="2">
        <v>83.145300000000006</v>
      </c>
      <c r="C2392" s="2">
        <v>53.299486339269542</v>
      </c>
      <c r="D2392" s="2">
        <v>1.730162895847343</v>
      </c>
      <c r="E2392" s="2">
        <v>-3.570273471912265E-3</v>
      </c>
      <c r="F2392" s="2">
        <v>82.452120000000008</v>
      </c>
      <c r="G2392" s="2">
        <v>82.394499999999994</v>
      </c>
      <c r="H2392" s="2">
        <v>83.811675000000008</v>
      </c>
      <c r="I2392" s="2">
        <v>80.723939999999999</v>
      </c>
      <c r="J2392" s="2">
        <v>72.440551999999983</v>
      </c>
      <c r="K2392" s="17" t="s">
        <v>47</v>
      </c>
      <c r="L2392" s="17" t="s">
        <v>51</v>
      </c>
      <c r="M2392" s="17" t="s">
        <v>52</v>
      </c>
    </row>
    <row r="2393" spans="1:13" ht="13.5" x14ac:dyDescent="0.25">
      <c r="A2393" s="3">
        <v>45489</v>
      </c>
      <c r="B2393" s="2">
        <v>83.301699999999997</v>
      </c>
      <c r="C2393" s="2">
        <v>54.05518298432861</v>
      </c>
      <c r="D2393" s="2">
        <v>1.1781245011052022</v>
      </c>
      <c r="E2393" s="2">
        <v>-2.856218777529812E-3</v>
      </c>
      <c r="F2393" s="2">
        <v>82.812699999999992</v>
      </c>
      <c r="G2393" s="2">
        <v>82.617589999999993</v>
      </c>
      <c r="H2393" s="2">
        <v>83.667199999999994</v>
      </c>
      <c r="I2393" s="2">
        <v>80.899846000000011</v>
      </c>
      <c r="J2393" s="2">
        <v>72.517517999999995</v>
      </c>
      <c r="K2393" s="17" t="s">
        <v>47</v>
      </c>
      <c r="L2393" s="17" t="s">
        <v>51</v>
      </c>
      <c r="M2393" s="17" t="s">
        <v>53</v>
      </c>
    </row>
    <row r="2394" spans="1:13" ht="13.5" x14ac:dyDescent="0.25">
      <c r="A2394" s="3">
        <v>45490</v>
      </c>
      <c r="B2394" s="2">
        <v>83.392200000000003</v>
      </c>
      <c r="C2394" s="2">
        <v>54.513854203402225</v>
      </c>
      <c r="D2394" s="2">
        <v>0.79124741689291511</v>
      </c>
      <c r="E2394" s="2">
        <v>-2.2849750220238496E-3</v>
      </c>
      <c r="F2394" s="2">
        <v>83.26545999999999</v>
      </c>
      <c r="G2394" s="2">
        <v>82.79046000000001</v>
      </c>
      <c r="H2394" s="2">
        <v>83.514489999999995</v>
      </c>
      <c r="I2394" s="2">
        <v>81.08913800000002</v>
      </c>
      <c r="J2394" s="2">
        <v>72.594936499999989</v>
      </c>
      <c r="K2394" s="17" t="s">
        <v>49</v>
      </c>
      <c r="L2394" s="17" t="s">
        <v>51</v>
      </c>
      <c r="M2394" s="17" t="s">
        <v>55</v>
      </c>
    </row>
    <row r="2395" spans="1:13" ht="13.5" x14ac:dyDescent="0.25">
      <c r="A2395" s="3">
        <v>45491</v>
      </c>
      <c r="B2395" s="2">
        <v>83.968500000000006</v>
      </c>
      <c r="C2395" s="2">
        <v>57.428392313823529</v>
      </c>
      <c r="D2395" s="2">
        <v>0.50537850570788123</v>
      </c>
      <c r="E2395" s="2">
        <v>-1.8279800176190797E-3</v>
      </c>
      <c r="F2395" s="2">
        <v>83.431759999999997</v>
      </c>
      <c r="G2395" s="2">
        <v>82.963339999999988</v>
      </c>
      <c r="H2395" s="2">
        <v>83.403355000000005</v>
      </c>
      <c r="I2395" s="2">
        <v>81.289648000000014</v>
      </c>
      <c r="J2395" s="2">
        <v>72.672149999999988</v>
      </c>
      <c r="K2395" s="17" t="s">
        <v>49</v>
      </c>
      <c r="L2395" s="17" t="s">
        <v>50</v>
      </c>
      <c r="M2395" s="17" t="s">
        <v>55</v>
      </c>
    </row>
    <row r="2396" spans="1:13" ht="13.5" x14ac:dyDescent="0.25">
      <c r="A2396" s="3">
        <v>45492</v>
      </c>
      <c r="B2396" s="2">
        <v>81.663499999999999</v>
      </c>
      <c r="C2396" s="2">
        <v>45.006834581467182</v>
      </c>
      <c r="D2396" s="2">
        <v>0.60399484588248242</v>
      </c>
      <c r="E2396" s="2">
        <v>-1.4623840140952638E-3</v>
      </c>
      <c r="F2396" s="2">
        <v>83.094239999999999</v>
      </c>
      <c r="G2396" s="2">
        <v>82.790469999999999</v>
      </c>
      <c r="H2396" s="2">
        <v>83.193434999999994</v>
      </c>
      <c r="I2396" s="2">
        <v>81.441588000000024</v>
      </c>
      <c r="J2396" s="2">
        <v>72.733246999999992</v>
      </c>
      <c r="K2396" s="17" t="s">
        <v>47</v>
      </c>
      <c r="L2396" s="17" t="s">
        <v>51</v>
      </c>
      <c r="M2396" s="17" t="s">
        <v>52</v>
      </c>
    </row>
    <row r="2397" spans="1:13" ht="13.5" x14ac:dyDescent="0.25">
      <c r="A2397" s="3">
        <v>45495</v>
      </c>
      <c r="B2397" s="2">
        <v>83.137</v>
      </c>
      <c r="C2397" s="2">
        <v>52.134337042257947</v>
      </c>
      <c r="D2397" s="2">
        <v>0.57354274948498585</v>
      </c>
      <c r="E2397" s="2">
        <v>-1.1699072112762111E-3</v>
      </c>
      <c r="F2397" s="2">
        <v>83.092579999999998</v>
      </c>
      <c r="G2397" s="2">
        <v>82.772350000000003</v>
      </c>
      <c r="H2397" s="2">
        <v>83.069539999999989</v>
      </c>
      <c r="I2397" s="2">
        <v>81.62577600000003</v>
      </c>
      <c r="J2397" s="2">
        <v>72.804952499999999</v>
      </c>
      <c r="K2397" s="17" t="s">
        <v>49</v>
      </c>
      <c r="L2397" s="17" t="s">
        <v>51</v>
      </c>
      <c r="M2397" s="17" t="s">
        <v>54</v>
      </c>
    </row>
    <row r="2398" spans="1:13" ht="13.5" x14ac:dyDescent="0.25">
      <c r="A2398" s="3">
        <v>45496</v>
      </c>
      <c r="B2398" s="2">
        <v>82.322100000000006</v>
      </c>
      <c r="C2398" s="2">
        <v>48.398408192931598</v>
      </c>
      <c r="D2398" s="2">
        <v>0.32566839761247479</v>
      </c>
      <c r="E2398" s="2">
        <v>-9.3592576902096897E-4</v>
      </c>
      <c r="F2398" s="2">
        <v>82.896659999999997</v>
      </c>
      <c r="G2398" s="2">
        <v>82.854680000000002</v>
      </c>
      <c r="H2398" s="2">
        <v>82.913129999999995</v>
      </c>
      <c r="I2398" s="2">
        <v>81.786304000000015</v>
      </c>
      <c r="J2398" s="2">
        <v>72.87258349999999</v>
      </c>
      <c r="K2398" s="17" t="s">
        <v>47</v>
      </c>
      <c r="L2398" s="17" t="s">
        <v>51</v>
      </c>
      <c r="M2398" s="17" t="s">
        <v>52</v>
      </c>
    </row>
    <row r="2399" spans="1:13" ht="13.5" x14ac:dyDescent="0.25">
      <c r="A2399" s="3">
        <v>45497</v>
      </c>
      <c r="B2399" s="2">
        <v>83.128799999999998</v>
      </c>
      <c r="C2399" s="2">
        <v>52.060746273963197</v>
      </c>
      <c r="D2399" s="2">
        <v>1.6310176825982126E-3</v>
      </c>
      <c r="E2399" s="2">
        <v>-7.4874061521677522E-4</v>
      </c>
      <c r="F2399" s="2">
        <v>82.843980000000002</v>
      </c>
      <c r="G2399" s="2">
        <v>83.054719999999989</v>
      </c>
      <c r="H2399" s="2">
        <v>82.768239999999992</v>
      </c>
      <c r="I2399" s="2">
        <v>81.959016000000005</v>
      </c>
      <c r="J2399" s="2">
        <v>72.945945499999993</v>
      </c>
      <c r="K2399" s="17" t="s">
        <v>49</v>
      </c>
      <c r="L2399" s="17" t="s">
        <v>51</v>
      </c>
      <c r="M2399" s="17" t="s">
        <v>54</v>
      </c>
    </row>
    <row r="2400" spans="1:13" ht="13.5" x14ac:dyDescent="0.25">
      <c r="A2400" s="3">
        <v>45499</v>
      </c>
      <c r="B2400" s="2">
        <v>83.046499999999995</v>
      </c>
      <c r="C2400" s="2">
        <v>51.657932036721462</v>
      </c>
      <c r="D2400" s="2">
        <v>4.0052090185596967E-2</v>
      </c>
      <c r="E2400" s="2">
        <v>-5.989924921734202E-4</v>
      </c>
      <c r="F2400" s="2">
        <v>82.659579999999991</v>
      </c>
      <c r="G2400" s="2">
        <v>83.045670000000001</v>
      </c>
      <c r="H2400" s="2">
        <v>82.680980000000005</v>
      </c>
      <c r="I2400" s="2">
        <v>82.121684000000016</v>
      </c>
      <c r="J2400" s="2">
        <v>73.018548999999993</v>
      </c>
      <c r="K2400" s="17" t="s">
        <v>47</v>
      </c>
      <c r="L2400" s="17" t="s">
        <v>51</v>
      </c>
      <c r="M2400" s="17" t="s">
        <v>52</v>
      </c>
    </row>
    <row r="2401" spans="1:13" ht="13.5" x14ac:dyDescent="0.25">
      <c r="A2401" s="3">
        <v>45502</v>
      </c>
      <c r="B2401" s="2">
        <v>83.046499999999995</v>
      </c>
      <c r="C2401" s="2">
        <v>51.657932036721462</v>
      </c>
      <c r="D2401" s="2">
        <v>0.10366743656047106</v>
      </c>
      <c r="E2401" s="2">
        <v>-4.791939937387362E-4</v>
      </c>
      <c r="F2401" s="2">
        <v>82.936179999999993</v>
      </c>
      <c r="G2401" s="2">
        <v>83.015209999999996</v>
      </c>
      <c r="H2401" s="2">
        <v>82.66369499999999</v>
      </c>
      <c r="I2401" s="2">
        <v>82.284352000000013</v>
      </c>
      <c r="J2401" s="2">
        <v>73.090766499999987</v>
      </c>
      <c r="K2401" s="17" t="s">
        <v>49</v>
      </c>
      <c r="L2401" s="17" t="s">
        <v>51</v>
      </c>
      <c r="M2401" s="17" t="s">
        <v>55</v>
      </c>
    </row>
    <row r="2402" spans="1:13" ht="13.5" x14ac:dyDescent="0.25">
      <c r="A2402" s="3">
        <v>45503</v>
      </c>
      <c r="B2402" s="2">
        <v>83.021799999999999</v>
      </c>
      <c r="C2402" s="2">
        <v>51.519183032447415</v>
      </c>
      <c r="D2402" s="2">
        <v>0.12596644085348885</v>
      </c>
      <c r="E2402" s="2">
        <v>-3.83355194990989E-4</v>
      </c>
      <c r="F2402" s="2">
        <v>82.913139999999984</v>
      </c>
      <c r="G2402" s="2">
        <v>83.002859999999998</v>
      </c>
      <c r="H2402" s="2">
        <v>82.698679999999996</v>
      </c>
      <c r="I2402" s="2">
        <v>82.438294000000027</v>
      </c>
      <c r="J2402" s="2">
        <v>73.161934500000001</v>
      </c>
      <c r="K2402" s="17" t="s">
        <v>49</v>
      </c>
      <c r="L2402" s="17" t="s">
        <v>51</v>
      </c>
      <c r="M2402" s="17" t="s">
        <v>54</v>
      </c>
    </row>
    <row r="2403" spans="1:13" ht="13.5" x14ac:dyDescent="0.25">
      <c r="A2403" s="3">
        <v>45504</v>
      </c>
      <c r="B2403" s="2">
        <v>83.021799999999999</v>
      </c>
      <c r="C2403" s="2">
        <v>51.519183032447415</v>
      </c>
      <c r="D2403" s="2">
        <v>0.16747060158614602</v>
      </c>
      <c r="E2403" s="2">
        <v>-3.0668415599279121E-4</v>
      </c>
      <c r="F2403" s="2">
        <v>83.053079999999994</v>
      </c>
      <c r="G2403" s="2">
        <v>82.974869999999996</v>
      </c>
      <c r="H2403" s="2">
        <v>82.796229999999994</v>
      </c>
      <c r="I2403" s="2">
        <v>82.576760000000007</v>
      </c>
      <c r="J2403" s="2">
        <v>73.233063999999999</v>
      </c>
      <c r="K2403" s="17" t="s">
        <v>49</v>
      </c>
      <c r="L2403" s="17" t="s">
        <v>51</v>
      </c>
      <c r="M2403" s="17" t="s">
        <v>55</v>
      </c>
    </row>
    <row r="2404" spans="1:13" ht="13.5" x14ac:dyDescent="0.25">
      <c r="A2404" s="3">
        <v>45505</v>
      </c>
      <c r="B2404" s="2">
        <v>83.021799999999999</v>
      </c>
      <c r="C2404" s="2">
        <v>51.519183032447401</v>
      </c>
      <c r="D2404" s="2">
        <v>0.21519243006231648</v>
      </c>
      <c r="E2404" s="2">
        <v>-2.4534732479423299E-4</v>
      </c>
      <c r="F2404" s="2">
        <v>83.031679999999994</v>
      </c>
      <c r="G2404" s="2">
        <v>82.937829999999991</v>
      </c>
      <c r="H2404" s="2">
        <v>82.864144999999994</v>
      </c>
      <c r="I2404" s="2">
        <v>82.681310000000025</v>
      </c>
      <c r="J2404" s="2">
        <v>73.300952500000008</v>
      </c>
      <c r="K2404" s="17" t="s">
        <v>47</v>
      </c>
      <c r="L2404" s="17" t="s">
        <v>51</v>
      </c>
      <c r="M2404" s="17" t="s">
        <v>52</v>
      </c>
    </row>
    <row r="2405" spans="1:13" ht="13.5" x14ac:dyDescent="0.25">
      <c r="A2405" s="3">
        <v>45506</v>
      </c>
      <c r="B2405" s="2">
        <v>82.651300000000006</v>
      </c>
      <c r="C2405" s="2">
        <v>49.050953081228748</v>
      </c>
      <c r="D2405" s="2">
        <v>0.37045605715832153</v>
      </c>
      <c r="E2405" s="2">
        <v>-1.9627785983538639E-4</v>
      </c>
      <c r="F2405" s="2">
        <v>82.952640000000002</v>
      </c>
      <c r="G2405" s="2">
        <v>82.80610999999999</v>
      </c>
      <c r="H2405" s="2">
        <v>82.884724999999989</v>
      </c>
      <c r="I2405" s="2">
        <v>82.777626000000012</v>
      </c>
      <c r="J2405" s="2">
        <v>73.366872499999999</v>
      </c>
      <c r="K2405" s="17" t="s">
        <v>47</v>
      </c>
      <c r="L2405" s="17" t="s">
        <v>51</v>
      </c>
      <c r="M2405" s="17" t="s">
        <v>52</v>
      </c>
    </row>
    <row r="2406" spans="1:13" ht="13.5" x14ac:dyDescent="0.25">
      <c r="A2406" s="3">
        <v>45509</v>
      </c>
      <c r="B2406" s="2">
        <v>82.322100000000006</v>
      </c>
      <c r="C2406" s="2">
        <v>46.900876602912525</v>
      </c>
      <c r="D2406" s="2">
        <v>0.17266025437420751</v>
      </c>
      <c r="E2406" s="2">
        <v>-1.5702228786830912E-4</v>
      </c>
      <c r="F2406" s="2">
        <v>82.807760000000002</v>
      </c>
      <c r="G2406" s="2">
        <v>82.87196999999999</v>
      </c>
      <c r="H2406" s="2">
        <v>82.831220000000002</v>
      </c>
      <c r="I2406" s="2">
        <v>82.868182000000019</v>
      </c>
      <c r="J2406" s="2">
        <v>73.428136999999992</v>
      </c>
      <c r="K2406" s="17" t="s">
        <v>47</v>
      </c>
      <c r="L2406" s="17" t="s">
        <v>51</v>
      </c>
      <c r="M2406" s="17" t="s">
        <v>52</v>
      </c>
    </row>
    <row r="2407" spans="1:13" ht="13.5" x14ac:dyDescent="0.25">
      <c r="A2407" s="3">
        <v>45510</v>
      </c>
      <c r="B2407" s="2">
        <v>82.733699999999999</v>
      </c>
      <c r="C2407" s="2">
        <v>49.860179733005261</v>
      </c>
      <c r="D2407" s="2">
        <v>0.20442240029119318</v>
      </c>
      <c r="E2407" s="2">
        <v>-1.2561783029464731E-4</v>
      </c>
      <c r="F2407" s="2">
        <v>82.750140000000016</v>
      </c>
      <c r="G2407" s="2">
        <v>82.831639999999993</v>
      </c>
      <c r="H2407" s="2">
        <v>82.801995000000005</v>
      </c>
      <c r="I2407" s="2">
        <v>82.966970000000018</v>
      </c>
      <c r="J2407" s="2">
        <v>73.494585000000001</v>
      </c>
      <c r="K2407" s="17" t="s">
        <v>47</v>
      </c>
      <c r="L2407" s="17" t="s">
        <v>51</v>
      </c>
      <c r="M2407" s="17" t="s">
        <v>52</v>
      </c>
    </row>
    <row r="2408" spans="1:13" ht="13.5" x14ac:dyDescent="0.25">
      <c r="A2408" s="3">
        <v>45511</v>
      </c>
      <c r="B2408" s="2">
        <v>81.910399999999996</v>
      </c>
      <c r="C2408" s="2">
        <v>44.515949321698464</v>
      </c>
      <c r="D2408" s="2">
        <v>0.16718963825704236</v>
      </c>
      <c r="E2408" s="2">
        <v>-1.0049426423571785E-4</v>
      </c>
      <c r="F2408" s="2">
        <v>82.527860000000004</v>
      </c>
      <c r="G2408" s="2">
        <v>82.790469999999999</v>
      </c>
      <c r="H2408" s="2">
        <v>82.822575000000001</v>
      </c>
      <c r="I2408" s="2">
        <v>83.008130000000023</v>
      </c>
      <c r="J2408" s="2">
        <v>73.556878000000012</v>
      </c>
      <c r="K2408" s="17" t="s">
        <v>47</v>
      </c>
      <c r="L2408" s="17" t="s">
        <v>51</v>
      </c>
      <c r="M2408" s="17" t="s">
        <v>52</v>
      </c>
    </row>
    <row r="2409" spans="1:13" ht="13.5" x14ac:dyDescent="0.25">
      <c r="A2409" s="3">
        <v>45512</v>
      </c>
      <c r="B2409" s="2">
        <v>82.651300000000006</v>
      </c>
      <c r="C2409" s="2">
        <v>49.73708706854142</v>
      </c>
      <c r="D2409" s="2">
        <v>0.21003132454643492</v>
      </c>
      <c r="E2409" s="2">
        <v>-8.039541138857428E-5</v>
      </c>
      <c r="F2409" s="2">
        <v>82.453760000000003</v>
      </c>
      <c r="G2409" s="2">
        <v>82.742719999999991</v>
      </c>
      <c r="H2409" s="2">
        <v>82.898719999999997</v>
      </c>
      <c r="I2409" s="2">
        <v>83.064932000000027</v>
      </c>
      <c r="J2409" s="2">
        <v>73.619403000000005</v>
      </c>
      <c r="K2409" s="17" t="s">
        <v>47</v>
      </c>
      <c r="L2409" s="17" t="s">
        <v>51</v>
      </c>
      <c r="M2409" s="17" t="s">
        <v>52</v>
      </c>
    </row>
    <row r="2410" spans="1:13" ht="13.5" x14ac:dyDescent="0.25">
      <c r="A2410" s="3">
        <v>45513</v>
      </c>
      <c r="B2410" s="2">
        <v>82.980599999999995</v>
      </c>
      <c r="C2410" s="2">
        <v>51.903433389551822</v>
      </c>
      <c r="D2410" s="2">
        <v>0.2095906932968461</v>
      </c>
      <c r="E2410" s="2">
        <v>-6.4316329110859427E-5</v>
      </c>
      <c r="F2410" s="2">
        <v>82.519620000000003</v>
      </c>
      <c r="G2410" s="2">
        <v>82.736129999999989</v>
      </c>
      <c r="H2410" s="2">
        <v>82.890900000000016</v>
      </c>
      <c r="I2410" s="2">
        <v>83.134082000000021</v>
      </c>
      <c r="J2410" s="2">
        <v>73.68357450000002</v>
      </c>
      <c r="K2410" s="17" t="s">
        <v>49</v>
      </c>
      <c r="L2410" s="17" t="s">
        <v>51</v>
      </c>
      <c r="M2410" s="17" t="s">
        <v>55</v>
      </c>
    </row>
    <row r="2411" spans="1:13" ht="13.5" x14ac:dyDescent="0.25">
      <c r="A2411" s="3">
        <v>45516</v>
      </c>
      <c r="B2411" s="2">
        <v>81.910399999999996</v>
      </c>
      <c r="C2411" s="2">
        <v>45.100183271152069</v>
      </c>
      <c r="D2411" s="2">
        <v>0.28688204267912454</v>
      </c>
      <c r="E2411" s="2">
        <v>-5.1453063288687547E-5</v>
      </c>
      <c r="F2411" s="2">
        <v>82.437279999999987</v>
      </c>
      <c r="G2411" s="2">
        <v>82.622519999999994</v>
      </c>
      <c r="H2411" s="2">
        <v>82.818865000000002</v>
      </c>
      <c r="I2411" s="2">
        <v>83.182158000000001</v>
      </c>
      <c r="J2411" s="2">
        <v>73.74625300000001</v>
      </c>
      <c r="K2411" s="17" t="s">
        <v>47</v>
      </c>
      <c r="L2411" s="17" t="s">
        <v>51</v>
      </c>
      <c r="M2411" s="17" t="s">
        <v>52</v>
      </c>
    </row>
    <row r="2412" spans="1:13" ht="13.5" x14ac:dyDescent="0.25">
      <c r="A2412" s="3">
        <v>45518</v>
      </c>
      <c r="B2412" s="2">
        <v>82.651300000000006</v>
      </c>
      <c r="C2412" s="2">
        <v>49.987579570351812</v>
      </c>
      <c r="D2412" s="2">
        <v>0.29843415923014049</v>
      </c>
      <c r="E2412" s="2">
        <v>-4.1162450630950039E-5</v>
      </c>
      <c r="F2412" s="2">
        <v>82.4208</v>
      </c>
      <c r="G2412" s="2">
        <v>82.585470000000001</v>
      </c>
      <c r="H2412" s="2">
        <v>82.794165000000007</v>
      </c>
      <c r="I2412" s="2">
        <v>83.248344000000017</v>
      </c>
      <c r="J2412" s="2">
        <v>73.810321000000016</v>
      </c>
      <c r="K2412" s="17" t="s">
        <v>47</v>
      </c>
      <c r="L2412" s="17" t="s">
        <v>51</v>
      </c>
      <c r="M2412" s="17" t="s">
        <v>52</v>
      </c>
    </row>
    <row r="2413" spans="1:13" ht="13.5" x14ac:dyDescent="0.25">
      <c r="A2413" s="3">
        <v>45519</v>
      </c>
      <c r="B2413" s="2">
        <v>82.634900000000002</v>
      </c>
      <c r="C2413" s="2">
        <v>49.881723188552407</v>
      </c>
      <c r="D2413" s="2">
        <v>0.30952104075323916</v>
      </c>
      <c r="E2413" s="2">
        <v>-3.2929960504760034E-5</v>
      </c>
      <c r="F2413" s="2">
        <v>82.565700000000007</v>
      </c>
      <c r="G2413" s="2">
        <v>82.546779999999998</v>
      </c>
      <c r="H2413" s="2">
        <v>82.760824999999997</v>
      </c>
      <c r="I2413" s="2">
        <v>83.320458000000002</v>
      </c>
      <c r="J2413" s="2">
        <v>73.873149500000011</v>
      </c>
      <c r="K2413" s="17" t="s">
        <v>49</v>
      </c>
      <c r="L2413" s="17" t="s">
        <v>51</v>
      </c>
      <c r="M2413" s="17" t="s">
        <v>55</v>
      </c>
    </row>
    <row r="2414" spans="1:13" ht="13.5" x14ac:dyDescent="0.25">
      <c r="A2414" s="3">
        <v>45520</v>
      </c>
      <c r="B2414" s="2">
        <v>82.610200000000006</v>
      </c>
      <c r="C2414" s="2">
        <v>49.71097934834799</v>
      </c>
      <c r="D2414" s="2">
        <v>0.32091878507188198</v>
      </c>
      <c r="E2414" s="2">
        <v>-2.6343968403808029E-5</v>
      </c>
      <c r="F2414" s="2">
        <v>82.557480000000012</v>
      </c>
      <c r="G2414" s="2">
        <v>82.505619999999993</v>
      </c>
      <c r="H2414" s="2">
        <v>82.721725000000006</v>
      </c>
      <c r="I2414" s="2">
        <v>83.378906000000001</v>
      </c>
      <c r="J2414" s="2">
        <v>73.935932000000008</v>
      </c>
      <c r="K2414" s="17" t="s">
        <v>47</v>
      </c>
      <c r="L2414" s="17" t="s">
        <v>51</v>
      </c>
      <c r="M2414" s="17" t="s">
        <v>52</v>
      </c>
    </row>
    <row r="2415" spans="1:13" ht="13.5" x14ac:dyDescent="0.25">
      <c r="A2415" s="3">
        <v>45523</v>
      </c>
      <c r="B2415" s="2">
        <v>81.951599999999999</v>
      </c>
      <c r="C2415" s="2">
        <v>45.262126813602144</v>
      </c>
      <c r="D2415" s="2">
        <v>0.32266723107569817</v>
      </c>
      <c r="E2415" s="2">
        <v>-2.1075174723046426E-5</v>
      </c>
      <c r="F2415" s="2">
        <v>82.351680000000002</v>
      </c>
      <c r="G2415" s="2">
        <v>82.435649999999995</v>
      </c>
      <c r="H2415" s="2">
        <v>82.620880000000014</v>
      </c>
      <c r="I2415" s="2">
        <v>83.396194000000008</v>
      </c>
      <c r="J2415" s="2">
        <v>73.99495850000001</v>
      </c>
      <c r="K2415" s="17" t="s">
        <v>47</v>
      </c>
      <c r="L2415" s="17" t="s">
        <v>51</v>
      </c>
      <c r="M2415" s="17" t="s">
        <v>52</v>
      </c>
    </row>
    <row r="2416" spans="1:13" ht="13.5" x14ac:dyDescent="0.25">
      <c r="A2416" s="3">
        <v>45524</v>
      </c>
      <c r="B2416" s="2">
        <v>82.313800000000001</v>
      </c>
      <c r="C2416" s="2">
        <v>48.017402567853274</v>
      </c>
      <c r="D2416" s="2">
        <v>0.25085798243395629</v>
      </c>
      <c r="E2416" s="2">
        <v>-1.6860139778437141E-5</v>
      </c>
      <c r="F2416" s="2">
        <v>82.432360000000003</v>
      </c>
      <c r="G2416" s="2">
        <v>82.434819999999988</v>
      </c>
      <c r="H2416" s="2">
        <v>82.653395000000003</v>
      </c>
      <c r="I2416" s="2">
        <v>83.384504000000021</v>
      </c>
      <c r="J2416" s="2">
        <v>74.055796000000015</v>
      </c>
      <c r="K2416" s="17" t="s">
        <v>47</v>
      </c>
      <c r="L2416" s="17" t="s">
        <v>51</v>
      </c>
      <c r="M2416" s="17" t="s">
        <v>53</v>
      </c>
    </row>
    <row r="2417" spans="1:13" ht="13.5" x14ac:dyDescent="0.25">
      <c r="A2417" s="3">
        <v>45525</v>
      </c>
      <c r="B2417" s="2">
        <v>82.313800000000001</v>
      </c>
      <c r="C2417" s="2">
        <v>48.017402567853274</v>
      </c>
      <c r="D2417" s="2">
        <v>0.25515605848461576</v>
      </c>
      <c r="E2417" s="2">
        <v>-1.3488111822749713E-5</v>
      </c>
      <c r="F2417" s="2">
        <v>82.364860000000007</v>
      </c>
      <c r="G2417" s="2">
        <v>82.392830000000004</v>
      </c>
      <c r="H2417" s="2">
        <v>82.612234999999998</v>
      </c>
      <c r="I2417" s="2">
        <v>83.362770000000012</v>
      </c>
      <c r="J2417" s="2">
        <v>74.11663350000002</v>
      </c>
      <c r="K2417" s="17" t="s">
        <v>47</v>
      </c>
      <c r="L2417" s="17" t="s">
        <v>51</v>
      </c>
      <c r="M2417" s="17" t="s">
        <v>52</v>
      </c>
    </row>
    <row r="2418" spans="1:13" ht="13.5" x14ac:dyDescent="0.25">
      <c r="A2418" s="3">
        <v>45526</v>
      </c>
      <c r="B2418" s="2">
        <v>82.322100000000006</v>
      </c>
      <c r="C2418" s="2">
        <v>48.086849577509099</v>
      </c>
      <c r="D2418" s="2">
        <v>0.13312456754442792</v>
      </c>
      <c r="E2418" s="2">
        <v>-1.079048945819977E-5</v>
      </c>
      <c r="F2418" s="2">
        <v>82.302300000000017</v>
      </c>
      <c r="G2418" s="2">
        <v>82.433999999999997</v>
      </c>
      <c r="H2418" s="2">
        <v>82.612234999999998</v>
      </c>
      <c r="I2418" s="2">
        <v>83.30843800000001</v>
      </c>
      <c r="J2418" s="2">
        <v>74.177589500000011</v>
      </c>
      <c r="K2418" s="17" t="s">
        <v>47</v>
      </c>
      <c r="L2418" s="17" t="s">
        <v>51</v>
      </c>
      <c r="M2418" s="17" t="s">
        <v>52</v>
      </c>
    </row>
    <row r="2419" spans="1:13" ht="13.5" x14ac:dyDescent="0.25">
      <c r="A2419" s="3">
        <v>45527</v>
      </c>
      <c r="B2419" s="2">
        <v>81.910399999999996</v>
      </c>
      <c r="C2419" s="2">
        <v>44.883738115744364</v>
      </c>
      <c r="D2419" s="2">
        <v>0.17578793427169614</v>
      </c>
      <c r="E2419" s="2">
        <v>-8.6323915665598158E-6</v>
      </c>
      <c r="F2419" s="2">
        <v>82.16234</v>
      </c>
      <c r="G2419" s="2">
        <v>82.359909999999999</v>
      </c>
      <c r="H2419" s="2">
        <v>82.551315000000002</v>
      </c>
      <c r="I2419" s="2">
        <v>83.245872000000006</v>
      </c>
      <c r="J2419" s="2">
        <v>74.236024</v>
      </c>
      <c r="K2419" s="17" t="s">
        <v>47</v>
      </c>
      <c r="L2419" s="17" t="s">
        <v>51</v>
      </c>
      <c r="M2419" s="17" t="s">
        <v>52</v>
      </c>
    </row>
    <row r="2420" spans="1:13" ht="13.5" x14ac:dyDescent="0.25">
      <c r="A2420" s="3">
        <v>45530</v>
      </c>
      <c r="B2420" s="2">
        <v>82.322100000000006</v>
      </c>
      <c r="C2420" s="2">
        <v>48.572858244017823</v>
      </c>
      <c r="D2420" s="2">
        <v>0.23581891465035199</v>
      </c>
      <c r="E2420" s="2">
        <v>-6.9059132532478528E-6</v>
      </c>
      <c r="F2420" s="2">
        <v>82.236439999999988</v>
      </c>
      <c r="G2420" s="2">
        <v>82.294059999999988</v>
      </c>
      <c r="H2420" s="2">
        <v>82.515095000000002</v>
      </c>
      <c r="I2420" s="2">
        <v>83.206357999999994</v>
      </c>
      <c r="J2420" s="2">
        <v>74.297326999999981</v>
      </c>
      <c r="K2420" s="17" t="s">
        <v>49</v>
      </c>
      <c r="L2420" s="17" t="s">
        <v>51</v>
      </c>
      <c r="M2420" s="17" t="s">
        <v>55</v>
      </c>
    </row>
    <row r="2421" spans="1:13" ht="13.5" x14ac:dyDescent="0.25">
      <c r="A2421" s="3">
        <v>45531</v>
      </c>
      <c r="B2421" s="2">
        <v>82.297399999999996</v>
      </c>
      <c r="C2421" s="2">
        <v>48.363705589599221</v>
      </c>
      <c r="D2421" s="2">
        <v>0.12485208828435646</v>
      </c>
      <c r="E2421" s="2">
        <v>-5.5247306025982827E-6</v>
      </c>
      <c r="F2421" s="2">
        <v>82.233159999999984</v>
      </c>
      <c r="G2421" s="2">
        <v>82.332760000000007</v>
      </c>
      <c r="H2421" s="2">
        <v>82.477639999999994</v>
      </c>
      <c r="I2421" s="2">
        <v>83.156471999999994</v>
      </c>
      <c r="J2421" s="2">
        <v>74.361168999999975</v>
      </c>
      <c r="K2421" s="17" t="s">
        <v>47</v>
      </c>
      <c r="L2421" s="17" t="s">
        <v>51</v>
      </c>
      <c r="M2421" s="17" t="s">
        <v>52</v>
      </c>
    </row>
    <row r="2422" spans="1:13" ht="13.5" x14ac:dyDescent="0.25">
      <c r="A2422" s="3">
        <v>45532</v>
      </c>
      <c r="B2422" s="2">
        <v>82.322100000000006</v>
      </c>
      <c r="C2422" s="2">
        <v>48.602047394386204</v>
      </c>
      <c r="D2422" s="2">
        <v>0.14423418058125037</v>
      </c>
      <c r="E2422" s="2">
        <v>-4.4197844820786265E-6</v>
      </c>
      <c r="F2422" s="2">
        <v>82.234820000000013</v>
      </c>
      <c r="G2422" s="2">
        <v>82.299840000000003</v>
      </c>
      <c r="H2422" s="2">
        <v>82.442655000000002</v>
      </c>
      <c r="I2422" s="2">
        <v>83.10230399999999</v>
      </c>
      <c r="J2422" s="2">
        <v>74.422819499999989</v>
      </c>
      <c r="K2422" s="17" t="s">
        <v>47</v>
      </c>
      <c r="L2422" s="17" t="s">
        <v>51</v>
      </c>
      <c r="M2422" s="17" t="s">
        <v>53</v>
      </c>
    </row>
    <row r="2423" spans="1:13" ht="13.5" x14ac:dyDescent="0.25">
      <c r="A2423" s="3">
        <v>45533</v>
      </c>
      <c r="B2423" s="2">
        <v>82.322100000000006</v>
      </c>
      <c r="C2423" s="2">
        <v>48.602047394386204</v>
      </c>
      <c r="D2423" s="2">
        <v>0.15900437619185936</v>
      </c>
      <c r="E2423" s="2">
        <v>-3.5358275856629012E-6</v>
      </c>
      <c r="F2423" s="2">
        <v>82.234819999999985</v>
      </c>
      <c r="G2423" s="2">
        <v>82.268560000000008</v>
      </c>
      <c r="H2423" s="2">
        <v>82.40767000000001</v>
      </c>
      <c r="I2423" s="2">
        <v>83.024921999999989</v>
      </c>
      <c r="J2423" s="2">
        <v>74.486205999999981</v>
      </c>
      <c r="K2423" s="17" t="s">
        <v>47</v>
      </c>
      <c r="L2423" s="17" t="s">
        <v>51</v>
      </c>
      <c r="M2423" s="17" t="s">
        <v>51</v>
      </c>
    </row>
    <row r="2424" spans="1:13" ht="13.5" x14ac:dyDescent="0.25">
      <c r="A2424" s="3">
        <v>45534</v>
      </c>
      <c r="B2424" s="2">
        <v>82.322100000000006</v>
      </c>
      <c r="C2424" s="2">
        <v>48.602047394386204</v>
      </c>
      <c r="D2424" s="2">
        <v>0.16852912345154891</v>
      </c>
      <c r="E2424" s="2">
        <v>-2.8286620685303211E-6</v>
      </c>
      <c r="F2424" s="2">
        <v>82.317160000000015</v>
      </c>
      <c r="G2424" s="2">
        <v>82.239749999999987</v>
      </c>
      <c r="H2424" s="2">
        <v>82.372685000000018</v>
      </c>
      <c r="I2424" s="2">
        <v>82.942435999999987</v>
      </c>
      <c r="J2424" s="2">
        <v>74.546891999999986</v>
      </c>
      <c r="K2424" s="17" t="s">
        <v>49</v>
      </c>
      <c r="L2424" s="17" t="s">
        <v>51</v>
      </c>
      <c r="M2424" s="17" t="s">
        <v>55</v>
      </c>
    </row>
    <row r="2425" spans="1:13" ht="13.5" x14ac:dyDescent="0.25">
      <c r="A2425" s="3">
        <v>45537</v>
      </c>
      <c r="B2425" s="2">
        <v>82.322100000000006</v>
      </c>
      <c r="C2425" s="2">
        <v>48.602047394386197</v>
      </c>
      <c r="D2425" s="2">
        <v>7.6031086421949112E-2</v>
      </c>
      <c r="E2425" s="2">
        <v>-2.2629296548242568E-6</v>
      </c>
      <c r="F2425" s="2">
        <v>82.317160000000015</v>
      </c>
      <c r="G2425" s="2">
        <v>82.276799999999994</v>
      </c>
      <c r="H2425" s="2">
        <v>82.356225000000023</v>
      </c>
      <c r="I2425" s="2">
        <v>82.865053999999986</v>
      </c>
      <c r="J2425" s="2">
        <v>74.611050499999962</v>
      </c>
      <c r="K2425" s="17" t="s">
        <v>47</v>
      </c>
      <c r="L2425" s="17" t="s">
        <v>51</v>
      </c>
      <c r="M2425" s="17" t="s">
        <v>51</v>
      </c>
    </row>
    <row r="2426" spans="1:13" ht="13.5" x14ac:dyDescent="0.25">
      <c r="A2426" s="3">
        <v>45538</v>
      </c>
      <c r="B2426" s="2">
        <v>82.322100000000006</v>
      </c>
      <c r="C2426" s="2">
        <v>48.602047394386197</v>
      </c>
      <c r="D2426" s="2">
        <v>5.419551796374833E-2</v>
      </c>
      <c r="E2426" s="2">
        <v>-1.8103437238594055E-6</v>
      </c>
      <c r="F2426" s="2">
        <v>82.322100000000006</v>
      </c>
      <c r="G2426" s="2">
        <v>82.277629999999988</v>
      </c>
      <c r="H2426" s="2">
        <v>82.356225000000023</v>
      </c>
      <c r="I2426" s="2">
        <v>82.794257999999971</v>
      </c>
      <c r="J2426" s="2">
        <v>74.673858499999966</v>
      </c>
      <c r="K2426" s="17" t="s">
        <v>49</v>
      </c>
      <c r="L2426" s="17" t="s">
        <v>51</v>
      </c>
      <c r="M2426" s="17" t="s">
        <v>55</v>
      </c>
    </row>
    <row r="2427" spans="1:13" ht="13.5" x14ac:dyDescent="0.25">
      <c r="A2427" s="3">
        <v>45539</v>
      </c>
      <c r="B2427" s="2">
        <v>82.313800000000001</v>
      </c>
      <c r="C2427" s="2">
        <v>48.493096793320667</v>
      </c>
      <c r="D2427" s="2">
        <v>3.6990494038207089E-2</v>
      </c>
      <c r="E2427" s="2">
        <v>-1.4482749790875245E-6</v>
      </c>
      <c r="F2427" s="2">
        <v>82.320440000000005</v>
      </c>
      <c r="G2427" s="2">
        <v>82.277630000000002</v>
      </c>
      <c r="H2427" s="2">
        <v>82.33523000000001</v>
      </c>
      <c r="I2427" s="2">
        <v>82.728235999999981</v>
      </c>
      <c r="J2427" s="2">
        <v>74.73758949999997</v>
      </c>
      <c r="K2427" s="17" t="s">
        <v>47</v>
      </c>
      <c r="L2427" s="17" t="s">
        <v>51</v>
      </c>
      <c r="M2427" s="17" t="s">
        <v>52</v>
      </c>
    </row>
    <row r="2428" spans="1:13" ht="13.5" x14ac:dyDescent="0.25">
      <c r="A2428" s="3">
        <v>45540</v>
      </c>
      <c r="B2428" s="2">
        <v>82.322100000000006</v>
      </c>
      <c r="C2428" s="2">
        <v>48.617141435553833</v>
      </c>
      <c r="D2428" s="2">
        <v>2.3751338608946071E-2</v>
      </c>
      <c r="E2428" s="2">
        <v>-1.1586199832700197E-6</v>
      </c>
      <c r="F2428" s="2">
        <v>82.320440000000005</v>
      </c>
      <c r="G2428" s="2">
        <v>82.277629999999988</v>
      </c>
      <c r="H2428" s="2">
        <v>82.355815000000021</v>
      </c>
      <c r="I2428" s="2">
        <v>82.665671999999972</v>
      </c>
      <c r="J2428" s="2">
        <v>74.800590499999956</v>
      </c>
      <c r="K2428" s="17" t="s">
        <v>49</v>
      </c>
      <c r="L2428" s="17" t="s">
        <v>51</v>
      </c>
      <c r="M2428" s="17" t="s">
        <v>51</v>
      </c>
    </row>
    <row r="2429" spans="1:13" ht="13.5" x14ac:dyDescent="0.25">
      <c r="A2429" s="3">
        <v>45541</v>
      </c>
      <c r="B2429" s="2">
        <v>82.404399999999995</v>
      </c>
      <c r="C2429" s="2">
        <v>49.905419875537625</v>
      </c>
      <c r="D2429" s="2">
        <v>-5.632664742378779E-2</v>
      </c>
      <c r="E2429" s="2">
        <v>-9.2689598661601574E-7</v>
      </c>
      <c r="F2429" s="2">
        <v>82.336900000000014</v>
      </c>
      <c r="G2429" s="2">
        <v>82.327030000000008</v>
      </c>
      <c r="H2429" s="2">
        <v>82.343470000000011</v>
      </c>
      <c r="I2429" s="2">
        <v>82.593227999999968</v>
      </c>
      <c r="J2429" s="2">
        <v>74.864967499999963</v>
      </c>
      <c r="K2429" s="17" t="s">
        <v>49</v>
      </c>
      <c r="L2429" s="17" t="s">
        <v>51</v>
      </c>
      <c r="M2429" s="17" t="s">
        <v>55</v>
      </c>
    </row>
    <row r="2430" spans="1:13" ht="13.5" x14ac:dyDescent="0.25">
      <c r="A2430" s="3">
        <v>45544</v>
      </c>
      <c r="B2430" s="2">
        <v>82.610200000000006</v>
      </c>
      <c r="C2430" s="2">
        <v>53.073798651810577</v>
      </c>
      <c r="D2430" s="2">
        <v>-7.5959523689590469E-2</v>
      </c>
      <c r="E2430" s="2">
        <v>-7.4151678929281266E-7</v>
      </c>
      <c r="F2430" s="2">
        <v>82.39452</v>
      </c>
      <c r="G2430" s="2">
        <v>82.355840000000001</v>
      </c>
      <c r="H2430" s="2">
        <v>82.324950000000015</v>
      </c>
      <c r="I2430" s="2">
        <v>82.549597999999975</v>
      </c>
      <c r="J2430" s="2">
        <v>74.930759499999951</v>
      </c>
      <c r="K2430" s="17" t="s">
        <v>49</v>
      </c>
      <c r="L2430" s="17" t="s">
        <v>51</v>
      </c>
      <c r="M2430" s="17" t="s">
        <v>55</v>
      </c>
    </row>
    <row r="2431" spans="1:13" ht="13.5" x14ac:dyDescent="0.25">
      <c r="A2431" s="3">
        <v>45545</v>
      </c>
      <c r="B2431" s="2">
        <v>82.322100000000006</v>
      </c>
      <c r="C2431" s="2">
        <v>48.453655102122774</v>
      </c>
      <c r="D2431" s="2">
        <v>-7.6218221348682391E-2</v>
      </c>
      <c r="E2431" s="2">
        <v>-5.9321343143425019E-7</v>
      </c>
      <c r="F2431" s="2">
        <v>82.394520000000014</v>
      </c>
      <c r="G2431" s="2">
        <v>82.358309999999989</v>
      </c>
      <c r="H2431" s="2">
        <v>82.345535000000012</v>
      </c>
      <c r="I2431" s="2">
        <v>82.528195999999966</v>
      </c>
      <c r="J2431" s="2">
        <v>74.995110999999952</v>
      </c>
      <c r="K2431" s="17" t="s">
        <v>49</v>
      </c>
      <c r="L2431" s="17" t="s">
        <v>51</v>
      </c>
      <c r="M2431" s="17" t="s">
        <v>51</v>
      </c>
    </row>
    <row r="2432" spans="1:13" ht="13.5" x14ac:dyDescent="0.25">
      <c r="A2432" s="3">
        <v>45546</v>
      </c>
      <c r="B2432" s="2">
        <v>82.322100000000006</v>
      </c>
      <c r="C2432" s="2">
        <v>48.453655102122774</v>
      </c>
      <c r="D2432" s="2">
        <v>-7.2033802462229346E-2</v>
      </c>
      <c r="E2432" s="2">
        <v>-4.7457074514740019E-7</v>
      </c>
      <c r="F2432" s="2">
        <v>82.396180000000001</v>
      </c>
      <c r="G2432" s="2">
        <v>82.358309999999989</v>
      </c>
      <c r="H2432" s="2">
        <v>82.329075000000017</v>
      </c>
      <c r="I2432" s="2">
        <v>82.528195999999966</v>
      </c>
      <c r="J2432" s="2">
        <v>75.059655499999948</v>
      </c>
      <c r="K2432" s="17" t="s">
        <v>49</v>
      </c>
      <c r="L2432" s="17" t="s">
        <v>51</v>
      </c>
      <c r="M2432" s="17" t="s">
        <v>55</v>
      </c>
    </row>
    <row r="2433" spans="1:13" ht="13.5" x14ac:dyDescent="0.25">
      <c r="A2433" s="3">
        <v>45547</v>
      </c>
      <c r="B2433" s="2">
        <v>82.322100000000006</v>
      </c>
      <c r="C2433" s="2">
        <v>48.453655102122774</v>
      </c>
      <c r="D2433" s="2">
        <v>-6.7934513563017163E-2</v>
      </c>
      <c r="E2433" s="2">
        <v>-3.7965659611792015E-7</v>
      </c>
      <c r="F2433" s="2">
        <v>82.396180000000001</v>
      </c>
      <c r="G2433" s="2">
        <v>82.358309999999989</v>
      </c>
      <c r="H2433" s="2">
        <v>82.313435000000013</v>
      </c>
      <c r="I2433" s="2">
        <v>82.553221999999963</v>
      </c>
      <c r="J2433" s="2">
        <v>75.126707999999951</v>
      </c>
      <c r="K2433" s="17" t="s">
        <v>49</v>
      </c>
      <c r="L2433" s="17" t="s">
        <v>51</v>
      </c>
      <c r="M2433" s="17" t="s">
        <v>51</v>
      </c>
    </row>
    <row r="2434" spans="1:13" ht="13.5" x14ac:dyDescent="0.25">
      <c r="A2434" s="3">
        <v>45548</v>
      </c>
      <c r="B2434" s="2">
        <v>82.322100000000006</v>
      </c>
      <c r="C2434" s="2">
        <v>48.453655102122781</v>
      </c>
      <c r="D2434" s="2">
        <v>-6.3948637490270244E-2</v>
      </c>
      <c r="E2434" s="2">
        <v>-3.0372527689433613E-7</v>
      </c>
      <c r="F2434" s="2">
        <v>82.379719999999992</v>
      </c>
      <c r="G2434" s="2">
        <v>82.358310000000003</v>
      </c>
      <c r="H2434" s="2">
        <v>82.299030000000016</v>
      </c>
      <c r="I2434" s="2">
        <v>82.56639399999996</v>
      </c>
      <c r="J2434" s="2">
        <v>75.19028749999994</v>
      </c>
      <c r="K2434" s="17" t="s">
        <v>47</v>
      </c>
      <c r="L2434" s="17" t="s">
        <v>51</v>
      </c>
      <c r="M2434" s="17" t="s">
        <v>52</v>
      </c>
    </row>
    <row r="2435" spans="1:13" ht="13.5" x14ac:dyDescent="0.25">
      <c r="A2435" s="3">
        <v>45551</v>
      </c>
      <c r="B2435" s="2">
        <v>82.322100000000006</v>
      </c>
      <c r="C2435" s="2">
        <v>48.453655102122774</v>
      </c>
      <c r="D2435" s="2">
        <v>-6.0097040709734983E-2</v>
      </c>
      <c r="E2435" s="2">
        <v>-2.4298022151546892E-7</v>
      </c>
      <c r="F2435" s="2">
        <v>82.322100000000006</v>
      </c>
      <c r="G2435" s="2">
        <v>82.358309999999989</v>
      </c>
      <c r="H2435" s="2">
        <v>82.317555000000013</v>
      </c>
      <c r="I2435" s="2">
        <v>82.568041999999963</v>
      </c>
      <c r="J2435" s="2">
        <v>75.254638999999941</v>
      </c>
      <c r="K2435" s="17" t="s">
        <v>47</v>
      </c>
      <c r="L2435" s="17" t="s">
        <v>51</v>
      </c>
      <c r="M2435" s="17" t="s">
        <v>52</v>
      </c>
    </row>
    <row r="2436" spans="1:13" ht="13.5" x14ac:dyDescent="0.25">
      <c r="A2436" s="3">
        <v>45552</v>
      </c>
      <c r="B2436" s="2">
        <v>82.322100000000006</v>
      </c>
      <c r="C2436" s="2">
        <v>48.453655102122774</v>
      </c>
      <c r="D2436" s="2">
        <v>-5.6394541343678384E-2</v>
      </c>
      <c r="E2436" s="2">
        <v>-1.9438417721237515E-7</v>
      </c>
      <c r="F2436" s="2">
        <v>82.322100000000006</v>
      </c>
      <c r="G2436" s="2">
        <v>82.358309999999989</v>
      </c>
      <c r="H2436" s="2">
        <v>82.317970000000031</v>
      </c>
      <c r="I2436" s="2">
        <v>82.546639999999968</v>
      </c>
      <c r="J2436" s="2">
        <v>75.318990499999941</v>
      </c>
      <c r="K2436" s="17" t="s">
        <v>51</v>
      </c>
      <c r="L2436" s="17" t="s">
        <v>51</v>
      </c>
      <c r="M2436" s="17" t="s">
        <v>51</v>
      </c>
    </row>
    <row r="2437" spans="1:13" ht="13.5" x14ac:dyDescent="0.25">
      <c r="A2437" s="3">
        <v>45553</v>
      </c>
      <c r="B2437" s="2">
        <v>82.322100000000006</v>
      </c>
      <c r="C2437" s="2">
        <v>48.453655102122774</v>
      </c>
      <c r="D2437" s="2">
        <v>-5.4127972993128992E-2</v>
      </c>
      <c r="E2437" s="2">
        <v>-1.5550734176990013E-7</v>
      </c>
      <c r="F2437" s="2">
        <v>82.322100000000006</v>
      </c>
      <c r="G2437" s="2">
        <v>82.359139999999996</v>
      </c>
      <c r="H2437" s="2">
        <v>82.318385000000035</v>
      </c>
      <c r="I2437" s="2">
        <v>82.52671799999996</v>
      </c>
      <c r="J2437" s="2">
        <v>75.383341999999942</v>
      </c>
      <c r="K2437" s="17" t="s">
        <v>51</v>
      </c>
      <c r="L2437" s="17" t="s">
        <v>51</v>
      </c>
      <c r="M2437" s="17" t="s">
        <v>51</v>
      </c>
    </row>
    <row r="2438" spans="1:13" ht="13.5" x14ac:dyDescent="0.25">
      <c r="A2438" s="3">
        <v>45554</v>
      </c>
      <c r="B2438" s="2">
        <v>82.569000000000003</v>
      </c>
      <c r="C2438" s="2">
        <v>54.194355833387874</v>
      </c>
      <c r="D2438" s="2">
        <v>-6.8841881288363993E-2</v>
      </c>
      <c r="E2438" s="2">
        <v>-1.244058734159201E-7</v>
      </c>
      <c r="F2438" s="2">
        <v>82.371480000000005</v>
      </c>
      <c r="G2438" s="2">
        <v>82.383829999999989</v>
      </c>
      <c r="H2438" s="2">
        <v>82.330730000000017</v>
      </c>
      <c r="I2438" s="2">
        <v>82.54812199999995</v>
      </c>
      <c r="J2438" s="2">
        <v>75.44815599999994</v>
      </c>
      <c r="K2438" s="17" t="s">
        <v>49</v>
      </c>
      <c r="L2438" s="17" t="s">
        <v>51</v>
      </c>
      <c r="M2438" s="17" t="s">
        <v>55</v>
      </c>
    </row>
    <row r="2439" spans="1:13" ht="13.5" x14ac:dyDescent="0.25">
      <c r="A2439" s="3">
        <v>45555</v>
      </c>
      <c r="B2439" s="2">
        <v>82.980599999999995</v>
      </c>
      <c r="C2439" s="2">
        <v>61.826813520651228</v>
      </c>
      <c r="D2439" s="2">
        <v>-0.10022637489532826</v>
      </c>
      <c r="E2439" s="2">
        <v>-9.9524698732736084E-8</v>
      </c>
      <c r="F2439" s="2">
        <v>82.50318</v>
      </c>
      <c r="G2439" s="2">
        <v>82.441449999999989</v>
      </c>
      <c r="H2439" s="2">
        <v>82.38424000000002</v>
      </c>
      <c r="I2439" s="2">
        <v>82.585165999999958</v>
      </c>
      <c r="J2439" s="2">
        <v>75.51541399999995</v>
      </c>
      <c r="K2439" s="17" t="s">
        <v>49</v>
      </c>
      <c r="L2439" s="17" t="s">
        <v>50</v>
      </c>
      <c r="M2439" s="17" t="s">
        <v>55</v>
      </c>
    </row>
    <row r="2440" spans="1:13" ht="13.5" x14ac:dyDescent="0.25">
      <c r="A2440" s="3">
        <v>45558</v>
      </c>
      <c r="B2440" s="2">
        <v>83.968500000000006</v>
      </c>
      <c r="C2440" s="2">
        <v>73.318392462886123</v>
      </c>
      <c r="D2440" s="2">
        <v>-0.17175580578516758</v>
      </c>
      <c r="E2440" s="2">
        <v>-7.961975898618887E-8</v>
      </c>
      <c r="F2440" s="2">
        <v>82.832459999999998</v>
      </c>
      <c r="G2440" s="2">
        <v>82.577280000000002</v>
      </c>
      <c r="H2440" s="2">
        <v>82.466560000000015</v>
      </c>
      <c r="I2440" s="2">
        <v>82.601795999999965</v>
      </c>
      <c r="J2440" s="2">
        <v>75.587611499999952</v>
      </c>
      <c r="K2440" s="17" t="s">
        <v>49</v>
      </c>
      <c r="L2440" s="17" t="s">
        <v>50</v>
      </c>
      <c r="M2440" s="17" t="s">
        <v>55</v>
      </c>
    </row>
    <row r="2441" spans="1:13" ht="13.5" x14ac:dyDescent="0.25">
      <c r="A2441" s="3">
        <v>45559</v>
      </c>
      <c r="B2441" s="2">
        <v>83.803899999999999</v>
      </c>
      <c r="C2441" s="2">
        <v>69.560982954304947</v>
      </c>
      <c r="D2441" s="2">
        <v>-0.2734497381827623</v>
      </c>
      <c r="E2441" s="2">
        <v>-6.3695807188951099E-8</v>
      </c>
      <c r="F2441" s="2">
        <v>83.12881999999999</v>
      </c>
      <c r="G2441" s="2">
        <v>82.725459999999984</v>
      </c>
      <c r="H2441" s="2">
        <v>82.541885000000008</v>
      </c>
      <c r="I2441" s="2">
        <v>82.610851999999966</v>
      </c>
      <c r="J2441" s="2">
        <v>75.658214499999971</v>
      </c>
      <c r="K2441" s="17" t="s">
        <v>49</v>
      </c>
      <c r="L2441" s="17" t="s">
        <v>50</v>
      </c>
      <c r="M2441" s="17" t="s">
        <v>55</v>
      </c>
    </row>
    <row r="2442" spans="1:13" ht="13.5" x14ac:dyDescent="0.25">
      <c r="A2442" s="3">
        <v>45560</v>
      </c>
      <c r="B2442" s="2">
        <v>83.795599999999993</v>
      </c>
      <c r="C2442" s="2">
        <v>69.367934067759833</v>
      </c>
      <c r="D2442" s="2">
        <v>-0.36628003008192422</v>
      </c>
      <c r="E2442" s="2">
        <v>-5.0956645751160882E-8</v>
      </c>
      <c r="F2442" s="2">
        <v>83.423519999999996</v>
      </c>
      <c r="G2442" s="2">
        <v>82.872810000000001</v>
      </c>
      <c r="H2442" s="2">
        <v>82.615560000000002</v>
      </c>
      <c r="I2442" s="2">
        <v>82.62385799999997</v>
      </c>
      <c r="J2442" s="2">
        <v>75.729161499999961</v>
      </c>
      <c r="K2442" s="17" t="s">
        <v>49</v>
      </c>
      <c r="L2442" s="17" t="s">
        <v>50</v>
      </c>
      <c r="M2442" s="17" t="s">
        <v>55</v>
      </c>
    </row>
    <row r="2443" spans="1:13" ht="13.5" x14ac:dyDescent="0.25">
      <c r="A2443" s="3">
        <v>45561</v>
      </c>
      <c r="B2443" s="2">
        <v>87.343699999999998</v>
      </c>
      <c r="C2443" s="2">
        <v>86.550884835052443</v>
      </c>
      <c r="D2443" s="2">
        <v>-0.71445042937521919</v>
      </c>
      <c r="E2443" s="2">
        <v>-4.0765316600928705E-8</v>
      </c>
      <c r="F2443" s="2">
        <v>84.37845999999999</v>
      </c>
      <c r="G2443" s="2">
        <v>83.374970000000005</v>
      </c>
      <c r="H2443" s="2">
        <v>82.86663999999999</v>
      </c>
      <c r="I2443" s="2">
        <v>82.704697999999951</v>
      </c>
      <c r="J2443" s="2">
        <v>75.81514849999995</v>
      </c>
      <c r="K2443" s="17" t="s">
        <v>49</v>
      </c>
      <c r="L2443" s="17" t="s">
        <v>50</v>
      </c>
      <c r="M2443" s="17" t="s">
        <v>55</v>
      </c>
    </row>
    <row r="2444" spans="1:13" ht="13.5" x14ac:dyDescent="0.25">
      <c r="A2444" s="3">
        <v>45562</v>
      </c>
      <c r="B2444" s="2">
        <v>89.656999999999996</v>
      </c>
      <c r="C2444" s="2">
        <v>90.351174493405949</v>
      </c>
      <c r="D2444" s="2">
        <v>-1.2076733868913294</v>
      </c>
      <c r="E2444" s="2">
        <v>-3.2612253280742968E-8</v>
      </c>
      <c r="F2444" s="2">
        <v>85.713740000000001</v>
      </c>
      <c r="G2444" s="2">
        <v>84.108460000000008</v>
      </c>
      <c r="H2444" s="2">
        <v>83.233384999999984</v>
      </c>
      <c r="I2444" s="2">
        <v>82.829993999999957</v>
      </c>
      <c r="J2444" s="2">
        <v>75.912701999999953</v>
      </c>
      <c r="K2444" s="17" t="s">
        <v>49</v>
      </c>
      <c r="L2444" s="17" t="s">
        <v>50</v>
      </c>
      <c r="M2444" s="17" t="s">
        <v>55</v>
      </c>
    </row>
    <row r="2445" spans="1:13" ht="13.5" x14ac:dyDescent="0.25">
      <c r="A2445" s="3">
        <v>45565</v>
      </c>
      <c r="B2445" s="2">
        <v>88.347999999999999</v>
      </c>
      <c r="C2445" s="2">
        <v>77.078756279998686</v>
      </c>
      <c r="D2445" s="2">
        <v>-1.5669646113054654</v>
      </c>
      <c r="E2445" s="2">
        <v>-2.6089802624594376E-8</v>
      </c>
      <c r="F2445" s="2">
        <v>86.589640000000003</v>
      </c>
      <c r="G2445" s="2">
        <v>84.71105</v>
      </c>
      <c r="H2445" s="2">
        <v>83.534679999999994</v>
      </c>
      <c r="I2445" s="2">
        <v>82.917583999999948</v>
      </c>
      <c r="J2445" s="2">
        <v>76.00371049999994</v>
      </c>
      <c r="K2445" s="17" t="s">
        <v>49</v>
      </c>
      <c r="L2445" s="17" t="s">
        <v>50</v>
      </c>
      <c r="M2445" s="17" t="s">
        <v>55</v>
      </c>
    </row>
    <row r="2446" spans="1:13" ht="13.5" x14ac:dyDescent="0.25">
      <c r="A2446" s="3">
        <v>45566</v>
      </c>
      <c r="B2446" s="2">
        <v>88.413899999999998</v>
      </c>
      <c r="C2446" s="2">
        <v>77.259865158979665</v>
      </c>
      <c r="D2446" s="2">
        <v>-1.9041561448344311</v>
      </c>
      <c r="E2446" s="2">
        <v>-2.0871842099675501E-8</v>
      </c>
      <c r="F2446" s="2">
        <v>87.51164</v>
      </c>
      <c r="G2446" s="2">
        <v>85.320229999999995</v>
      </c>
      <c r="H2446" s="2">
        <v>83.839269999999971</v>
      </c>
      <c r="I2446" s="2">
        <v>83.052591999999947</v>
      </c>
      <c r="J2446" s="2">
        <v>76.095240999999945</v>
      </c>
      <c r="K2446" s="17" t="s">
        <v>49</v>
      </c>
      <c r="L2446" s="17" t="s">
        <v>50</v>
      </c>
      <c r="M2446" s="17" t="s">
        <v>55</v>
      </c>
    </row>
    <row r="2447" spans="1:13" ht="13.5" x14ac:dyDescent="0.25">
      <c r="A2447" s="3">
        <v>45567</v>
      </c>
      <c r="B2447" s="2">
        <v>87.673000000000002</v>
      </c>
      <c r="C2447" s="2">
        <v>70.514026619454114</v>
      </c>
      <c r="D2447" s="2">
        <v>-2.1611785013618601</v>
      </c>
      <c r="E2447" s="2">
        <v>-1.6697473679740402E-8</v>
      </c>
      <c r="F2447" s="2">
        <v>88.287120000000002</v>
      </c>
      <c r="G2447" s="2">
        <v>85.855319999999992</v>
      </c>
      <c r="H2447" s="2">
        <v>84.107229999999987</v>
      </c>
      <c r="I2447" s="2">
        <v>83.143311999999952</v>
      </c>
      <c r="J2447" s="2">
        <v>76.183259999999933</v>
      </c>
      <c r="K2447" s="17" t="s">
        <v>49</v>
      </c>
      <c r="L2447" s="17" t="s">
        <v>50</v>
      </c>
      <c r="M2447" s="17" t="s">
        <v>55</v>
      </c>
    </row>
    <row r="2448" spans="1:13" ht="13.5" x14ac:dyDescent="0.25">
      <c r="A2448" s="3">
        <v>45568</v>
      </c>
      <c r="B2448" s="2">
        <v>87.673000000000002</v>
      </c>
      <c r="C2448" s="2">
        <v>70.514026619454114</v>
      </c>
      <c r="D2448" s="2">
        <v>-2.3609147806769641</v>
      </c>
      <c r="E2448" s="2">
        <v>-1.3357978943792322E-8</v>
      </c>
      <c r="F2448" s="2">
        <v>88.352980000000002</v>
      </c>
      <c r="G2448" s="2">
        <v>86.365719999999996</v>
      </c>
      <c r="H2448" s="2">
        <v>84.374774999999985</v>
      </c>
      <c r="I2448" s="2">
        <v>83.250329999999963</v>
      </c>
      <c r="J2448" s="2">
        <v>76.271278999999936</v>
      </c>
      <c r="K2448" s="17" t="s">
        <v>49</v>
      </c>
      <c r="L2448" s="17" t="s">
        <v>51</v>
      </c>
      <c r="M2448" s="17" t="s">
        <v>55</v>
      </c>
    </row>
    <row r="2449" spans="1:13" ht="13.5" x14ac:dyDescent="0.25">
      <c r="A2449" s="3">
        <v>45569</v>
      </c>
      <c r="B2449" s="2">
        <v>87.261399999999995</v>
      </c>
      <c r="C2449" s="2">
        <v>66.75847658778801</v>
      </c>
      <c r="D2449" s="2">
        <v>-2.4548515832095603</v>
      </c>
      <c r="E2449" s="2">
        <v>-1.0686383155033858E-8</v>
      </c>
      <c r="F2449" s="2">
        <v>87.873859999999993</v>
      </c>
      <c r="G2449" s="2">
        <v>86.793800000000005</v>
      </c>
      <c r="H2449" s="2">
        <v>84.61762499999999</v>
      </c>
      <c r="I2449" s="2">
        <v>83.332981999999973</v>
      </c>
      <c r="J2449" s="2">
        <v>76.357625999999939</v>
      </c>
      <c r="K2449" s="17" t="s">
        <v>47</v>
      </c>
      <c r="L2449" s="17" t="s">
        <v>48</v>
      </c>
      <c r="M2449" s="17" t="s">
        <v>52</v>
      </c>
    </row>
    <row r="2450" spans="1:13" ht="13.5" x14ac:dyDescent="0.25">
      <c r="A2450" s="3">
        <v>45572</v>
      </c>
      <c r="B2450" s="2">
        <v>87.261399999999995</v>
      </c>
      <c r="C2450" s="2">
        <v>66.75847658778801</v>
      </c>
      <c r="D2450" s="2">
        <v>-2.3972727067526449</v>
      </c>
      <c r="E2450" s="2">
        <v>-8.5491065240270873E-9</v>
      </c>
      <c r="F2450" s="2">
        <v>87.656539999999993</v>
      </c>
      <c r="G2450" s="2">
        <v>87.123089999999991</v>
      </c>
      <c r="H2450" s="2">
        <v>84.850184999999996</v>
      </c>
      <c r="I2450" s="2">
        <v>83.417279999999948</v>
      </c>
      <c r="J2450" s="2">
        <v>76.442082499999941</v>
      </c>
      <c r="K2450" s="17" t="s">
        <v>47</v>
      </c>
      <c r="L2450" s="17" t="s">
        <v>48</v>
      </c>
      <c r="M2450" s="17" t="s">
        <v>52</v>
      </c>
    </row>
    <row r="2451" spans="1:13" ht="13.5" x14ac:dyDescent="0.25">
      <c r="A2451" s="3">
        <v>45573</v>
      </c>
      <c r="B2451" s="2">
        <v>86.849800000000002</v>
      </c>
      <c r="C2451" s="2">
        <v>62.874791887887639</v>
      </c>
      <c r="D2451" s="2">
        <v>-2.3572018182835279</v>
      </c>
      <c r="E2451" s="2">
        <v>-6.8392852192216699E-9</v>
      </c>
      <c r="F2451" s="2">
        <v>87.34371999999999</v>
      </c>
      <c r="G2451" s="2">
        <v>87.427679999999981</v>
      </c>
      <c r="H2451" s="2">
        <v>85.076570000000004</v>
      </c>
      <c r="I2451" s="2">
        <v>83.49334599999996</v>
      </c>
      <c r="J2451" s="2">
        <v>76.52451949999994</v>
      </c>
      <c r="K2451" s="17" t="s">
        <v>47</v>
      </c>
      <c r="L2451" s="17" t="s">
        <v>48</v>
      </c>
      <c r="M2451" s="17" t="s">
        <v>52</v>
      </c>
    </row>
    <row r="2452" spans="1:13" ht="13.5" x14ac:dyDescent="0.25">
      <c r="A2452" s="3">
        <v>45574</v>
      </c>
      <c r="B2452" s="2">
        <v>87.343699999999998</v>
      </c>
      <c r="C2452" s="2">
        <v>65.470612989136811</v>
      </c>
      <c r="D2452" s="2">
        <v>-2.3715177681349786</v>
      </c>
      <c r="E2452" s="2">
        <v>-5.471428175377336E-9</v>
      </c>
      <c r="F2452" s="2">
        <v>87.277860000000004</v>
      </c>
      <c r="G2452" s="2">
        <v>87.782489999999996</v>
      </c>
      <c r="H2452" s="2">
        <v>85.327650000000006</v>
      </c>
      <c r="I2452" s="2">
        <v>83.579783999999975</v>
      </c>
      <c r="J2452" s="2">
        <v>76.610120499999937</v>
      </c>
      <c r="K2452" s="17" t="s">
        <v>47</v>
      </c>
      <c r="L2452" s="17" t="s">
        <v>48</v>
      </c>
      <c r="M2452" s="17" t="s">
        <v>52</v>
      </c>
    </row>
    <row r="2453" spans="1:13" ht="13.5" x14ac:dyDescent="0.25">
      <c r="A2453" s="3">
        <v>45575</v>
      </c>
      <c r="B2453" s="2">
        <v>87.656499999999994</v>
      </c>
      <c r="C2453" s="2">
        <v>67.042331417997303</v>
      </c>
      <c r="D2453" s="2">
        <v>-1.8734511445925648</v>
      </c>
      <c r="E2453" s="2">
        <v>-4.377142540301869E-9</v>
      </c>
      <c r="F2453" s="2">
        <v>87.274559999999994</v>
      </c>
      <c r="G2453" s="2">
        <v>87.813770000000005</v>
      </c>
      <c r="H2453" s="2">
        <v>85.594369999999998</v>
      </c>
      <c r="I2453" s="2">
        <v>83.672477999999956</v>
      </c>
      <c r="J2453" s="2">
        <v>76.697671499999927</v>
      </c>
      <c r="K2453" s="17" t="s">
        <v>47</v>
      </c>
      <c r="L2453" s="17" t="s">
        <v>48</v>
      </c>
      <c r="M2453" s="17" t="s">
        <v>52</v>
      </c>
    </row>
    <row r="2454" spans="1:13" ht="13.5" x14ac:dyDescent="0.25">
      <c r="A2454" s="3">
        <v>45576</v>
      </c>
      <c r="B2454" s="2">
        <v>87.261399999999995</v>
      </c>
      <c r="C2454" s="2">
        <v>63.133298514835786</v>
      </c>
      <c r="D2454" s="2">
        <v>-1.080283833901575</v>
      </c>
      <c r="E2454" s="2">
        <v>-3.5017140322414955E-9</v>
      </c>
      <c r="F2454" s="2">
        <v>87.274559999999994</v>
      </c>
      <c r="G2454" s="2">
        <v>87.574209999999979</v>
      </c>
      <c r="H2454" s="2">
        <v>85.841335000000001</v>
      </c>
      <c r="I2454" s="2">
        <v>83.757269999999977</v>
      </c>
      <c r="J2454" s="2">
        <v>76.783246999999932</v>
      </c>
      <c r="K2454" s="17" t="s">
        <v>47</v>
      </c>
      <c r="L2454" s="17" t="s">
        <v>51</v>
      </c>
      <c r="M2454" s="17" t="s">
        <v>51</v>
      </c>
    </row>
    <row r="2455" spans="1:13" ht="13.5" x14ac:dyDescent="0.25">
      <c r="A2455" s="3">
        <v>45579</v>
      </c>
      <c r="B2455" s="2">
        <v>87.409599999999998</v>
      </c>
      <c r="C2455" s="2">
        <v>63.981638671814885</v>
      </c>
      <c r="D2455" s="2">
        <v>-0.63160763511061191</v>
      </c>
      <c r="E2455" s="2">
        <v>-2.8013712257931965E-9</v>
      </c>
      <c r="F2455" s="2">
        <v>87.304200000000009</v>
      </c>
      <c r="G2455" s="2">
        <v>87.480369999999979</v>
      </c>
      <c r="H2455" s="2">
        <v>86.095710000000011</v>
      </c>
      <c r="I2455" s="2">
        <v>83.852435999999955</v>
      </c>
      <c r="J2455" s="2">
        <v>76.869177499999935</v>
      </c>
      <c r="K2455" s="17" t="s">
        <v>49</v>
      </c>
      <c r="L2455" s="17" t="s">
        <v>51</v>
      </c>
      <c r="M2455" s="17" t="s">
        <v>55</v>
      </c>
    </row>
    <row r="2456" spans="1:13" ht="13.5" x14ac:dyDescent="0.25">
      <c r="A2456" s="3">
        <v>45581</v>
      </c>
      <c r="B2456" s="2">
        <v>85.614900000000006</v>
      </c>
      <c r="C2456" s="2">
        <v>49.212909488832196</v>
      </c>
      <c r="D2456" s="2">
        <v>-0.11910967155519359</v>
      </c>
      <c r="E2456" s="2">
        <v>-2.2410969806345574E-9</v>
      </c>
      <c r="F2456" s="2">
        <v>87.057220000000001</v>
      </c>
      <c r="G2456" s="2">
        <v>87.200469999999981</v>
      </c>
      <c r="H2456" s="2">
        <v>86.260350000000003</v>
      </c>
      <c r="I2456" s="2">
        <v>83.918291999999965</v>
      </c>
      <c r="J2456" s="2">
        <v>76.946327499999938</v>
      </c>
      <c r="K2456" s="17" t="s">
        <v>47</v>
      </c>
      <c r="L2456" s="17" t="s">
        <v>51</v>
      </c>
      <c r="M2456" s="17" t="s">
        <v>52</v>
      </c>
    </row>
    <row r="2457" spans="1:13" ht="13.5" x14ac:dyDescent="0.25">
      <c r="A2457" s="3">
        <v>45582</v>
      </c>
      <c r="B2457" s="2">
        <v>86.018299999999996</v>
      </c>
      <c r="C2457" s="2">
        <v>51.90046451323402</v>
      </c>
      <c r="D2457" s="2">
        <v>0.17180878617691064</v>
      </c>
      <c r="E2457" s="2">
        <v>-1.792877584507646E-9</v>
      </c>
      <c r="F2457" s="2">
        <v>86.792140000000003</v>
      </c>
      <c r="G2457" s="2">
        <v>87.034999999999997</v>
      </c>
      <c r="H2457" s="2">
        <v>86.445160000000001</v>
      </c>
      <c r="I2457" s="2">
        <v>83.983983999999964</v>
      </c>
      <c r="J2457" s="2">
        <v>77.021442999999948</v>
      </c>
      <c r="K2457" s="17" t="s">
        <v>47</v>
      </c>
      <c r="L2457" s="17" t="s">
        <v>51</v>
      </c>
      <c r="M2457" s="17" t="s">
        <v>52</v>
      </c>
    </row>
    <row r="2458" spans="1:13" ht="13.5" x14ac:dyDescent="0.25">
      <c r="A2458" s="3">
        <v>45583</v>
      </c>
      <c r="B2458" s="2">
        <v>86.026600000000002</v>
      </c>
      <c r="C2458" s="2">
        <v>51.956797510882026</v>
      </c>
      <c r="D2458" s="2">
        <v>0.41602058313308987</v>
      </c>
      <c r="E2458" s="2">
        <v>-1.4343020676061168E-9</v>
      </c>
      <c r="F2458" s="2">
        <v>86.466159999999988</v>
      </c>
      <c r="G2458" s="2">
        <v>86.870359999999991</v>
      </c>
      <c r="H2458" s="2">
        <v>86.618039999999993</v>
      </c>
      <c r="I2458" s="2">
        <v>84.066307999999992</v>
      </c>
      <c r="J2458" s="2">
        <v>77.09698599999993</v>
      </c>
      <c r="K2458" s="17" t="s">
        <v>47</v>
      </c>
      <c r="L2458" s="17" t="s">
        <v>51</v>
      </c>
      <c r="M2458" s="17" t="s">
        <v>52</v>
      </c>
    </row>
    <row r="2459" spans="1:13" ht="13.5" x14ac:dyDescent="0.25">
      <c r="A2459" s="3">
        <v>45586</v>
      </c>
      <c r="B2459" s="2">
        <v>85.532600000000002</v>
      </c>
      <c r="C2459" s="2">
        <v>48.328842341215051</v>
      </c>
      <c r="D2459" s="2">
        <v>0.59464554561290583</v>
      </c>
      <c r="E2459" s="2">
        <v>-1.1474416540848936E-9</v>
      </c>
      <c r="F2459" s="2">
        <v>86.120399999999989</v>
      </c>
      <c r="G2459" s="2">
        <v>86.697479999999999</v>
      </c>
      <c r="H2459" s="2">
        <v>86.745639999999995</v>
      </c>
      <c r="I2459" s="2">
        <v>84.123933999999977</v>
      </c>
      <c r="J2459" s="2">
        <v>77.174109999999942</v>
      </c>
      <c r="K2459" s="17" t="s">
        <v>47</v>
      </c>
      <c r="L2459" s="17" t="s">
        <v>48</v>
      </c>
      <c r="M2459" s="17" t="s">
        <v>52</v>
      </c>
    </row>
    <row r="2460" spans="1:13" ht="13.5" x14ac:dyDescent="0.25">
      <c r="A2460" s="3">
        <v>45587</v>
      </c>
      <c r="B2460" s="2">
        <v>86.026600000000002</v>
      </c>
      <c r="C2460" s="2">
        <v>51.942642307120337</v>
      </c>
      <c r="D2460" s="2">
        <v>0.71092612253455911</v>
      </c>
      <c r="E2460" s="2">
        <v>-9.1795332326791486E-10</v>
      </c>
      <c r="F2460" s="2">
        <v>85.843800000000016</v>
      </c>
      <c r="G2460" s="2">
        <v>86.573999999999998</v>
      </c>
      <c r="H2460" s="2">
        <v>86.848544999999987</v>
      </c>
      <c r="I2460" s="2">
        <v>84.184854000000001</v>
      </c>
      <c r="J2460" s="2">
        <v>77.256983999999932</v>
      </c>
      <c r="K2460" s="17" t="s">
        <v>47</v>
      </c>
      <c r="L2460" s="17" t="s">
        <v>51</v>
      </c>
      <c r="M2460" s="17" t="s">
        <v>52</v>
      </c>
    </row>
    <row r="2461" spans="1:13" ht="13.5" x14ac:dyDescent="0.25">
      <c r="A2461" s="3">
        <v>45588</v>
      </c>
      <c r="B2461" s="2">
        <v>85.614900000000006</v>
      </c>
      <c r="C2461" s="2">
        <v>48.87475692806602</v>
      </c>
      <c r="D2461" s="2">
        <v>0.77517243069215169</v>
      </c>
      <c r="E2461" s="2">
        <v>-7.3436265861433195E-10</v>
      </c>
      <c r="F2461" s="2">
        <v>85.843800000000016</v>
      </c>
      <c r="G2461" s="2">
        <v>86.450510000000008</v>
      </c>
      <c r="H2461" s="2">
        <v>86.93909499999998</v>
      </c>
      <c r="I2461" s="2">
        <v>84.258943999999971</v>
      </c>
      <c r="J2461" s="2">
        <v>77.337799499999932</v>
      </c>
      <c r="K2461" s="17" t="s">
        <v>47</v>
      </c>
      <c r="L2461" s="17" t="s">
        <v>48</v>
      </c>
      <c r="M2461" s="17" t="s">
        <v>51</v>
      </c>
    </row>
    <row r="2462" spans="1:13" ht="13.5" x14ac:dyDescent="0.25">
      <c r="A2462" s="3">
        <v>45589</v>
      </c>
      <c r="B2462" s="2">
        <v>85.614900000000006</v>
      </c>
      <c r="C2462" s="2">
        <v>48.87475692806602</v>
      </c>
      <c r="D2462" s="2">
        <v>0.90673153331485423</v>
      </c>
      <c r="E2462" s="2">
        <v>-5.8749012689146556E-10</v>
      </c>
      <c r="F2462" s="2">
        <v>85.763120000000001</v>
      </c>
      <c r="G2462" s="2">
        <v>86.277630000000016</v>
      </c>
      <c r="H2462" s="2">
        <v>87.030059999999992</v>
      </c>
      <c r="I2462" s="2">
        <v>84.318215999999993</v>
      </c>
      <c r="J2462" s="2">
        <v>77.419193499999935</v>
      </c>
      <c r="K2462" s="17" t="s">
        <v>47</v>
      </c>
      <c r="L2462" s="17" t="s">
        <v>48</v>
      </c>
      <c r="M2462" s="17" t="s">
        <v>52</v>
      </c>
    </row>
    <row r="2463" spans="1:13" ht="13.5" x14ac:dyDescent="0.25">
      <c r="A2463" s="3">
        <v>45590</v>
      </c>
      <c r="B2463" s="2">
        <v>85.516199999999998</v>
      </c>
      <c r="C2463" s="2">
        <v>48.085112848779033</v>
      </c>
      <c r="D2463" s="2">
        <v>1.074607393964385</v>
      </c>
      <c r="E2463" s="2">
        <v>-4.6999210151317245E-10</v>
      </c>
      <c r="F2463" s="2">
        <v>85.66104</v>
      </c>
      <c r="G2463" s="2">
        <v>86.063600000000008</v>
      </c>
      <c r="H2463" s="2">
        <v>86.938684999999992</v>
      </c>
      <c r="I2463" s="2">
        <v>84.375841999999992</v>
      </c>
      <c r="J2463" s="2">
        <v>77.500093999999947</v>
      </c>
      <c r="K2463" s="17" t="s">
        <v>47</v>
      </c>
      <c r="L2463" s="17" t="s">
        <v>48</v>
      </c>
      <c r="M2463" s="17" t="s">
        <v>52</v>
      </c>
    </row>
    <row r="2464" spans="1:13" ht="13.5" x14ac:dyDescent="0.25">
      <c r="A2464" s="3">
        <v>45593</v>
      </c>
      <c r="B2464" s="2">
        <v>85.491500000000002</v>
      </c>
      <c r="C2464" s="2">
        <v>47.876646968495002</v>
      </c>
      <c r="D2464" s="2">
        <v>1.1593237247414834</v>
      </c>
      <c r="E2464" s="2">
        <v>-3.75993681210538E-10</v>
      </c>
      <c r="F2464" s="2">
        <v>85.652819999999991</v>
      </c>
      <c r="G2464" s="2">
        <v>85.886610000000005</v>
      </c>
      <c r="H2464" s="2">
        <v>86.730409999999978</v>
      </c>
      <c r="I2464" s="2">
        <v>84.433467999999991</v>
      </c>
      <c r="J2464" s="2">
        <v>77.582221499999946</v>
      </c>
      <c r="K2464" s="17" t="s">
        <v>47</v>
      </c>
      <c r="L2464" s="17" t="s">
        <v>48</v>
      </c>
      <c r="M2464" s="17" t="s">
        <v>52</v>
      </c>
    </row>
    <row r="2465" spans="1:13" ht="13.5" x14ac:dyDescent="0.25">
      <c r="A2465" s="3">
        <v>45594</v>
      </c>
      <c r="B2465" s="2">
        <v>85.614900000000006</v>
      </c>
      <c r="C2465" s="2">
        <v>49.064727469804282</v>
      </c>
      <c r="D2465" s="2">
        <v>1.2463143118204982</v>
      </c>
      <c r="E2465" s="2">
        <v>-3.007949449684304E-10</v>
      </c>
      <c r="F2465" s="2">
        <v>85.570480000000003</v>
      </c>
      <c r="G2465" s="2">
        <v>85.70714000000001</v>
      </c>
      <c r="H2465" s="2">
        <v>86.593755000000002</v>
      </c>
      <c r="I2465" s="2">
        <v>84.506733999999994</v>
      </c>
      <c r="J2465" s="2">
        <v>77.666123499999941</v>
      </c>
      <c r="K2465" s="17" t="s">
        <v>47</v>
      </c>
      <c r="L2465" s="17" t="s">
        <v>48</v>
      </c>
      <c r="M2465" s="17" t="s">
        <v>52</v>
      </c>
    </row>
    <row r="2466" spans="1:13" ht="13.5" x14ac:dyDescent="0.25">
      <c r="A2466" s="3">
        <v>45595</v>
      </c>
      <c r="B2466" s="2">
        <v>85.367999999999995</v>
      </c>
      <c r="C2466" s="2">
        <v>46.767780865898452</v>
      </c>
      <c r="D2466" s="2">
        <v>1.0628999363203491</v>
      </c>
      <c r="E2466" s="2">
        <v>-2.4063595597474434E-10</v>
      </c>
      <c r="F2466" s="2">
        <v>85.521100000000018</v>
      </c>
      <c r="G2466" s="2">
        <v>85.682450000000017</v>
      </c>
      <c r="H2466" s="2">
        <v>86.441459999999992</v>
      </c>
      <c r="I2466" s="2">
        <v>84.567818000000031</v>
      </c>
      <c r="J2466" s="2">
        <v>77.751491999999942</v>
      </c>
      <c r="K2466" s="17" t="s">
        <v>47</v>
      </c>
      <c r="L2466" s="17" t="s">
        <v>48</v>
      </c>
      <c r="M2466" s="17" t="s">
        <v>52</v>
      </c>
    </row>
    <row r="2467" spans="1:13" ht="13.5" x14ac:dyDescent="0.25">
      <c r="A2467" s="3">
        <v>45596</v>
      </c>
      <c r="B2467" s="2">
        <v>85.614900000000006</v>
      </c>
      <c r="C2467" s="2">
        <v>49.322714009780093</v>
      </c>
      <c r="D2467" s="2">
        <v>0.9536727197738486</v>
      </c>
      <c r="E2467" s="2">
        <v>-1.9250876477979549E-10</v>
      </c>
      <c r="F2467" s="2">
        <v>85.521100000000004</v>
      </c>
      <c r="G2467" s="2">
        <v>85.642110000000002</v>
      </c>
      <c r="H2467" s="2">
        <v>86.338555000000014</v>
      </c>
      <c r="I2467" s="2">
        <v>84.633840000000021</v>
      </c>
      <c r="J2467" s="2">
        <v>77.838094999999939</v>
      </c>
      <c r="K2467" s="17" t="s">
        <v>47</v>
      </c>
      <c r="L2467" s="17" t="s">
        <v>51</v>
      </c>
      <c r="M2467" s="17" t="s">
        <v>51</v>
      </c>
    </row>
    <row r="2468" spans="1:13" ht="13.5" x14ac:dyDescent="0.25">
      <c r="A2468" s="3">
        <v>45597</v>
      </c>
      <c r="B2468" s="2">
        <v>85.5244</v>
      </c>
      <c r="C2468" s="2">
        <v>48.405621923378</v>
      </c>
      <c r="D2468" s="2">
        <v>0.86980555330836751</v>
      </c>
      <c r="E2468" s="2">
        <v>-1.5400701182383641E-10</v>
      </c>
      <c r="F2468" s="2">
        <v>85.522739999999999</v>
      </c>
      <c r="G2468" s="2">
        <v>85.591890000000006</v>
      </c>
      <c r="H2468" s="2">
        <v>86.231125000000006</v>
      </c>
      <c r="I2468" s="2">
        <v>84.697886000000011</v>
      </c>
      <c r="J2468" s="2">
        <v>77.92227749999995</v>
      </c>
      <c r="K2468" s="17" t="s">
        <v>47</v>
      </c>
      <c r="L2468" s="17" t="s">
        <v>51</v>
      </c>
      <c r="M2468" s="17" t="s">
        <v>53</v>
      </c>
    </row>
    <row r="2469" spans="1:13" ht="13.5" x14ac:dyDescent="0.25">
      <c r="A2469" s="3">
        <v>45600</v>
      </c>
      <c r="B2469" s="2">
        <v>86.923900000000003</v>
      </c>
      <c r="C2469" s="2">
        <v>60.604536742875048</v>
      </c>
      <c r="D2469" s="2">
        <v>0.62024175561252548</v>
      </c>
      <c r="E2469" s="2">
        <v>-1.2320560945906913E-10</v>
      </c>
      <c r="F2469" s="2">
        <v>85.80922000000001</v>
      </c>
      <c r="G2469" s="2">
        <v>85.731020000000015</v>
      </c>
      <c r="H2469" s="2">
        <v>86.214250000000007</v>
      </c>
      <c r="I2469" s="2">
        <v>84.798156000000006</v>
      </c>
      <c r="J2469" s="2">
        <v>78.008672999999945</v>
      </c>
      <c r="K2469" s="17" t="s">
        <v>49</v>
      </c>
      <c r="L2469" s="17" t="s">
        <v>51</v>
      </c>
      <c r="M2469" s="17" t="s">
        <v>55</v>
      </c>
    </row>
    <row r="2470" spans="1:13" ht="13.5" x14ac:dyDescent="0.25">
      <c r="A2470" s="3">
        <v>45601</v>
      </c>
      <c r="B2470" s="2">
        <v>86.438199999999995</v>
      </c>
      <c r="C2470" s="2">
        <v>55.683826703929178</v>
      </c>
      <c r="D2470" s="2">
        <v>0.51376878869284326</v>
      </c>
      <c r="E2470" s="2">
        <v>-9.8564487567255318E-11</v>
      </c>
      <c r="F2470" s="2">
        <v>85.973879999999994</v>
      </c>
      <c r="G2470" s="2">
        <v>85.772180000000006</v>
      </c>
      <c r="H2470" s="2">
        <v>86.173090000000016</v>
      </c>
      <c r="I2470" s="2">
        <v>84.880477999999997</v>
      </c>
      <c r="J2470" s="2">
        <v>78.093604999999954</v>
      </c>
      <c r="K2470" s="17" t="s">
        <v>47</v>
      </c>
      <c r="L2470" s="17" t="s">
        <v>51</v>
      </c>
      <c r="M2470" s="17" t="s">
        <v>53</v>
      </c>
    </row>
    <row r="2471" spans="1:13" ht="13.5" x14ac:dyDescent="0.25">
      <c r="A2471" s="3">
        <v>45602</v>
      </c>
      <c r="B2471" s="2">
        <v>85.598500000000001</v>
      </c>
      <c r="C2471" s="2">
        <v>48.371538909161586</v>
      </c>
      <c r="D2471" s="2">
        <v>0.41866582271654806</v>
      </c>
      <c r="E2471" s="2">
        <v>-7.8851590053804265E-11</v>
      </c>
      <c r="F2471" s="2">
        <v>86.019980000000004</v>
      </c>
      <c r="G2471" s="2">
        <v>85.770540000000011</v>
      </c>
      <c r="H2471" s="2">
        <v>86.110525000000024</v>
      </c>
      <c r="I2471" s="2">
        <v>84.946499999999972</v>
      </c>
      <c r="J2471" s="2">
        <v>78.175688999999949</v>
      </c>
      <c r="K2471" s="17" t="s">
        <v>49</v>
      </c>
      <c r="L2471" s="17" t="s">
        <v>51</v>
      </c>
      <c r="M2471" s="17" t="s">
        <v>55</v>
      </c>
    </row>
    <row r="2472" spans="1:13" ht="13.5" x14ac:dyDescent="0.25">
      <c r="A2472" s="3">
        <v>45603</v>
      </c>
      <c r="B2472" s="2">
        <v>85.614900000000006</v>
      </c>
      <c r="C2472" s="2">
        <v>48.513745550595267</v>
      </c>
      <c r="D2472" s="2">
        <v>0.33835591122267772</v>
      </c>
      <c r="E2472" s="2">
        <v>-6.3081272043043417E-11</v>
      </c>
      <c r="F2472" s="2">
        <v>86.019980000000004</v>
      </c>
      <c r="G2472" s="2">
        <v>85.770540000000011</v>
      </c>
      <c r="H2472" s="2">
        <v>86.024085000000014</v>
      </c>
      <c r="I2472" s="2">
        <v>85.012355999999983</v>
      </c>
      <c r="J2472" s="2">
        <v>78.258433499999953</v>
      </c>
      <c r="K2472" s="17" t="s">
        <v>47</v>
      </c>
      <c r="L2472" s="17" t="s">
        <v>51</v>
      </c>
      <c r="M2472" s="17" t="s">
        <v>51</v>
      </c>
    </row>
    <row r="2473" spans="1:13" ht="13.5" x14ac:dyDescent="0.25">
      <c r="A2473" s="3">
        <v>45604</v>
      </c>
      <c r="B2473" s="2">
        <v>85.861900000000006</v>
      </c>
      <c r="C2473" s="2">
        <v>50.715548337464874</v>
      </c>
      <c r="D2473" s="2">
        <v>0.23809822089303623</v>
      </c>
      <c r="E2473" s="2">
        <v>-5.0465017634434735E-11</v>
      </c>
      <c r="F2473" s="2">
        <v>86.087479999999999</v>
      </c>
      <c r="G2473" s="2">
        <v>85.805109999999999</v>
      </c>
      <c r="H2473" s="2">
        <v>85.934355000000011</v>
      </c>
      <c r="I2473" s="2">
        <v>85.083151999999984</v>
      </c>
      <c r="J2473" s="2">
        <v>78.342374499999949</v>
      </c>
      <c r="K2473" s="17" t="s">
        <v>49</v>
      </c>
      <c r="L2473" s="17" t="s">
        <v>51</v>
      </c>
      <c r="M2473" s="17" t="s">
        <v>55</v>
      </c>
    </row>
    <row r="2474" spans="1:13" ht="13.5" x14ac:dyDescent="0.25">
      <c r="A2474" s="3">
        <v>45607</v>
      </c>
      <c r="B2474" s="2">
        <v>86.010099999999994</v>
      </c>
      <c r="C2474" s="2">
        <v>52.04078997672493</v>
      </c>
      <c r="D2474" s="2">
        <v>0.1381179994565116</v>
      </c>
      <c r="E2474" s="2">
        <v>-4.0372014107547792E-11</v>
      </c>
      <c r="F2474" s="2">
        <v>85.904719999999998</v>
      </c>
      <c r="G2474" s="2">
        <v>85.856970000000018</v>
      </c>
      <c r="H2474" s="2">
        <v>85.871790000000018</v>
      </c>
      <c r="I2474" s="2">
        <v>85.156912000000005</v>
      </c>
      <c r="J2474" s="2">
        <v>78.425165999999948</v>
      </c>
      <c r="K2474" s="17" t="s">
        <v>47</v>
      </c>
      <c r="L2474" s="17" t="s">
        <v>51</v>
      </c>
      <c r="M2474" s="17" t="s">
        <v>52</v>
      </c>
    </row>
    <row r="2475" spans="1:13" ht="13.5" x14ac:dyDescent="0.25">
      <c r="A2475" s="3">
        <v>45608</v>
      </c>
      <c r="B2475" s="2">
        <v>85.203299999999999</v>
      </c>
      <c r="C2475" s="2">
        <v>44.953911304467603</v>
      </c>
      <c r="D2475" s="2">
        <v>0.13104952967624683</v>
      </c>
      <c r="E2475" s="2">
        <v>-3.2297611286038233E-11</v>
      </c>
      <c r="F2475" s="2">
        <v>85.657740000000018</v>
      </c>
      <c r="G2475" s="2">
        <v>85.815809999999999</v>
      </c>
      <c r="H2475" s="2">
        <v>85.761475000000019</v>
      </c>
      <c r="I2475" s="2">
        <v>85.21453600000001</v>
      </c>
      <c r="J2475" s="2">
        <v>78.503923499999942</v>
      </c>
      <c r="K2475" s="17" t="s">
        <v>47</v>
      </c>
      <c r="L2475" s="17" t="s">
        <v>51</v>
      </c>
      <c r="M2475" s="17" t="s">
        <v>52</v>
      </c>
    </row>
    <row r="2476" spans="1:13" ht="13.5" x14ac:dyDescent="0.25">
      <c r="A2476" s="3">
        <v>45609</v>
      </c>
      <c r="B2476" s="2">
        <v>85.5244</v>
      </c>
      <c r="C2476" s="2">
        <v>47.989620982625745</v>
      </c>
      <c r="D2476" s="2">
        <v>6.6938910564331877E-2</v>
      </c>
      <c r="E2476" s="2">
        <v>-2.5838089028830589E-11</v>
      </c>
      <c r="F2476" s="2">
        <v>85.642920000000004</v>
      </c>
      <c r="G2476" s="2">
        <v>85.83144999999999</v>
      </c>
      <c r="H2476" s="2">
        <v>85.756950000000018</v>
      </c>
      <c r="I2476" s="2">
        <v>85.278582</v>
      </c>
      <c r="J2476" s="2">
        <v>78.582395499999961</v>
      </c>
      <c r="K2476" s="17" t="s">
        <v>49</v>
      </c>
      <c r="L2476" s="17" t="s">
        <v>51</v>
      </c>
      <c r="M2476" s="17" t="s">
        <v>54</v>
      </c>
    </row>
    <row r="2477" spans="1:13" ht="13.5" x14ac:dyDescent="0.25">
      <c r="A2477" s="3">
        <v>45610</v>
      </c>
      <c r="B2477" s="2">
        <v>84.8</v>
      </c>
      <c r="C2477" s="2">
        <v>42.31944483334923</v>
      </c>
      <c r="D2477" s="2">
        <v>0.10580849490042965</v>
      </c>
      <c r="E2477" s="2">
        <v>-2.0670471223064473E-11</v>
      </c>
      <c r="F2477" s="2">
        <v>85.479940000000013</v>
      </c>
      <c r="G2477" s="2">
        <v>85.749960000000002</v>
      </c>
      <c r="H2477" s="2">
        <v>85.696035000000009</v>
      </c>
      <c r="I2477" s="2">
        <v>85.328306000000012</v>
      </c>
      <c r="J2477" s="2">
        <v>78.658557499999958</v>
      </c>
      <c r="K2477" s="17" t="s">
        <v>49</v>
      </c>
      <c r="L2477" s="17" t="s">
        <v>51</v>
      </c>
      <c r="M2477" s="17" t="s">
        <v>54</v>
      </c>
    </row>
    <row r="2478" spans="1:13" ht="13.5" x14ac:dyDescent="0.25">
      <c r="A2478" s="3">
        <v>45611</v>
      </c>
      <c r="B2478" s="2">
        <v>85.367999999999995</v>
      </c>
      <c r="C2478" s="2">
        <v>47.552207329276023</v>
      </c>
      <c r="D2478" s="2">
        <v>8.8345536817314496E-2</v>
      </c>
      <c r="E2478" s="2">
        <v>-1.6536376978451578E-11</v>
      </c>
      <c r="F2478" s="2">
        <v>85.381159999999994</v>
      </c>
      <c r="G2478" s="2">
        <v>85.734319999999997</v>
      </c>
      <c r="H2478" s="2">
        <v>85.663105000000002</v>
      </c>
      <c r="I2478" s="2">
        <v>85.389224000000013</v>
      </c>
      <c r="J2478" s="2">
        <v>78.737790999999959</v>
      </c>
      <c r="K2478" s="17" t="s">
        <v>49</v>
      </c>
      <c r="L2478" s="17" t="s">
        <v>51</v>
      </c>
      <c r="M2478" s="17" t="s">
        <v>54</v>
      </c>
    </row>
    <row r="2479" spans="1:13" ht="13.5" x14ac:dyDescent="0.25">
      <c r="A2479" s="3">
        <v>45614</v>
      </c>
      <c r="B2479" s="2">
        <v>85.285700000000006</v>
      </c>
      <c r="C2479" s="2">
        <v>46.888458557760586</v>
      </c>
      <c r="D2479" s="2">
        <v>0.29684327009329081</v>
      </c>
      <c r="E2479" s="2">
        <v>-1.3229101582761263E-11</v>
      </c>
      <c r="F2479" s="2">
        <v>85.236279999999994</v>
      </c>
      <c r="G2479" s="2">
        <v>85.57050000000001</v>
      </c>
      <c r="H2479" s="2">
        <v>85.650760000000005</v>
      </c>
      <c r="I2479" s="2">
        <v>85.446850000000012</v>
      </c>
      <c r="J2479" s="2">
        <v>78.816960499999965</v>
      </c>
      <c r="K2479" s="17" t="s">
        <v>47</v>
      </c>
      <c r="L2479" s="17" t="s">
        <v>51</v>
      </c>
      <c r="M2479" s="17" t="s">
        <v>52</v>
      </c>
    </row>
    <row r="2480" spans="1:13" ht="13.5" x14ac:dyDescent="0.25">
      <c r="A2480" s="3">
        <v>45615</v>
      </c>
      <c r="B2480" s="2">
        <v>85.359700000000004</v>
      </c>
      <c r="C2480" s="2">
        <v>47.596743313472771</v>
      </c>
      <c r="D2480" s="2">
        <v>0.39527775320020453</v>
      </c>
      <c r="E2480" s="2">
        <v>-1.0583281266209011E-11</v>
      </c>
      <c r="F2480" s="2">
        <v>85.267560000000003</v>
      </c>
      <c r="G2480" s="2">
        <v>85.462649999999996</v>
      </c>
      <c r="H2480" s="2">
        <v>85.617414999999994</v>
      </c>
      <c r="I2480" s="2">
        <v>85.50184000000003</v>
      </c>
      <c r="J2480" s="2">
        <v>78.899972499999961</v>
      </c>
      <c r="K2480" s="17" t="s">
        <v>49</v>
      </c>
      <c r="L2480" s="17" t="s">
        <v>51</v>
      </c>
      <c r="M2480" s="17" t="s">
        <v>55</v>
      </c>
    </row>
    <row r="2481" spans="1:13" ht="13.5" x14ac:dyDescent="0.25">
      <c r="A2481" s="3">
        <v>45616</v>
      </c>
      <c r="B2481" s="2">
        <v>86.438199999999995</v>
      </c>
      <c r="C2481" s="2">
        <v>56.666849420625937</v>
      </c>
      <c r="D2481" s="2">
        <v>0.27111129121044542</v>
      </c>
      <c r="E2481" s="2">
        <v>-8.466625012967209E-12</v>
      </c>
      <c r="F2481" s="2">
        <v>85.450320000000005</v>
      </c>
      <c r="G2481" s="2">
        <v>85.54661999999999</v>
      </c>
      <c r="H2481" s="2">
        <v>85.658580000000001</v>
      </c>
      <c r="I2481" s="2">
        <v>85.584161999999992</v>
      </c>
      <c r="J2481" s="2">
        <v>78.984904499999956</v>
      </c>
      <c r="K2481" s="17" t="s">
        <v>49</v>
      </c>
      <c r="L2481" s="17" t="s">
        <v>51</v>
      </c>
      <c r="M2481" s="17" t="s">
        <v>55</v>
      </c>
    </row>
    <row r="2482" spans="1:13" ht="13.5" x14ac:dyDescent="0.25">
      <c r="A2482" s="3">
        <v>45617</v>
      </c>
      <c r="B2482" s="2">
        <v>86.191199999999995</v>
      </c>
      <c r="C2482" s="2">
        <v>54.3468393553634</v>
      </c>
      <c r="D2482" s="2">
        <v>0.18199043020753436</v>
      </c>
      <c r="E2482" s="2">
        <v>-6.7733000103737672E-12</v>
      </c>
      <c r="F2482" s="2">
        <v>85.728560000000002</v>
      </c>
      <c r="G2482" s="2">
        <v>85.604250000000008</v>
      </c>
      <c r="H2482" s="2">
        <v>85.687394999999995</v>
      </c>
      <c r="I2482" s="2">
        <v>85.661544000000006</v>
      </c>
      <c r="J2482" s="2">
        <v>79.070530499999947</v>
      </c>
      <c r="K2482" s="17" t="s">
        <v>47</v>
      </c>
      <c r="L2482" s="17" t="s">
        <v>51</v>
      </c>
      <c r="M2482" s="17" t="s">
        <v>53</v>
      </c>
    </row>
    <row r="2483" spans="1:13" ht="13.5" x14ac:dyDescent="0.25">
      <c r="A2483" s="3">
        <v>45618</v>
      </c>
      <c r="B2483" s="2">
        <v>86.018299999999996</v>
      </c>
      <c r="C2483" s="2">
        <v>52.719730143895333</v>
      </c>
      <c r="D2483" s="2">
        <v>0.15433231483251575</v>
      </c>
      <c r="E2483" s="2">
        <v>-5.4186400082990143E-12</v>
      </c>
      <c r="F2483" s="2">
        <v>85.858620000000002</v>
      </c>
      <c r="G2483" s="2">
        <v>85.619889999999984</v>
      </c>
      <c r="H2483" s="2">
        <v>85.712499999999991</v>
      </c>
      <c r="I2483" s="2">
        <v>85.735467999999997</v>
      </c>
      <c r="J2483" s="2">
        <v>79.155677999999966</v>
      </c>
      <c r="K2483" s="17" t="s">
        <v>47</v>
      </c>
      <c r="L2483" s="17" t="s">
        <v>48</v>
      </c>
      <c r="M2483" s="17" t="s">
        <v>53</v>
      </c>
    </row>
    <row r="2484" spans="1:13" ht="13.5" x14ac:dyDescent="0.25">
      <c r="A2484" s="3">
        <v>45621</v>
      </c>
      <c r="B2484" s="2">
        <v>85.606700000000004</v>
      </c>
      <c r="C2484" s="2">
        <v>48.961670287881333</v>
      </c>
      <c r="D2484" s="2">
        <v>0.18241063110755817</v>
      </c>
      <c r="E2484" s="2">
        <v>-4.3349120066392114E-12</v>
      </c>
      <c r="F2484" s="2">
        <v>85.922820000000002</v>
      </c>
      <c r="G2484" s="2">
        <v>85.579549999999998</v>
      </c>
      <c r="H2484" s="2">
        <v>85.718260000000001</v>
      </c>
      <c r="I2484" s="2">
        <v>85.801159999999996</v>
      </c>
      <c r="J2484" s="2">
        <v>79.240310999999963</v>
      </c>
      <c r="K2484" s="17" t="s">
        <v>47</v>
      </c>
      <c r="L2484" s="17" t="s">
        <v>48</v>
      </c>
      <c r="M2484" s="17" t="s">
        <v>53</v>
      </c>
    </row>
    <row r="2485" spans="1:13" ht="13.5" x14ac:dyDescent="0.25">
      <c r="A2485" s="3">
        <v>45622</v>
      </c>
      <c r="B2485" s="2">
        <v>85.590199999999996</v>
      </c>
      <c r="C2485" s="2">
        <v>48.811457967155576</v>
      </c>
      <c r="D2485" s="2">
        <v>8.4026854615260049E-2</v>
      </c>
      <c r="E2485" s="2">
        <v>-3.4679296053113694E-12</v>
      </c>
      <c r="F2485" s="2">
        <v>85.968919999999997</v>
      </c>
      <c r="G2485" s="2">
        <v>85.61824</v>
      </c>
      <c r="H2485" s="2">
        <v>85.717025000000007</v>
      </c>
      <c r="I2485" s="2">
        <v>85.866522000000003</v>
      </c>
      <c r="J2485" s="2">
        <v>79.325053999999966</v>
      </c>
      <c r="K2485" s="17" t="s">
        <v>47</v>
      </c>
      <c r="L2485" s="17" t="s">
        <v>48</v>
      </c>
      <c r="M2485" s="17" t="s">
        <v>53</v>
      </c>
    </row>
    <row r="2486" spans="1:13" ht="13.5" x14ac:dyDescent="0.25">
      <c r="A2486" s="3">
        <v>45623</v>
      </c>
      <c r="B2486" s="2">
        <v>85.779600000000002</v>
      </c>
      <c r="C2486" s="2">
        <v>50.681867336027743</v>
      </c>
      <c r="D2486" s="2">
        <v>3.6949230815153555E-2</v>
      </c>
      <c r="E2486" s="2">
        <v>-2.7743436842490956E-12</v>
      </c>
      <c r="F2486" s="2">
        <v>85.837199999999996</v>
      </c>
      <c r="G2486" s="2">
        <v>85.64376</v>
      </c>
      <c r="H2486" s="2">
        <v>85.737605000000002</v>
      </c>
      <c r="I2486" s="2">
        <v>85.935671999999997</v>
      </c>
      <c r="J2486" s="2">
        <v>79.411361499999956</v>
      </c>
      <c r="K2486" s="17" t="s">
        <v>47</v>
      </c>
      <c r="L2486" s="17" t="s">
        <v>48</v>
      </c>
      <c r="M2486" s="17" t="s">
        <v>52</v>
      </c>
    </row>
    <row r="2487" spans="1:13" ht="13.5" x14ac:dyDescent="0.25">
      <c r="A2487" s="3">
        <v>45624</v>
      </c>
      <c r="B2487" s="2">
        <v>86.438199999999995</v>
      </c>
      <c r="C2487" s="2">
        <v>56.617955706950923</v>
      </c>
      <c r="D2487" s="2">
        <v>-0.16349562237087412</v>
      </c>
      <c r="E2487" s="2">
        <v>-2.2194749473992768E-12</v>
      </c>
      <c r="F2487" s="2">
        <v>85.886600000000001</v>
      </c>
      <c r="G2487" s="2">
        <v>85.807580000000002</v>
      </c>
      <c r="H2487" s="2">
        <v>85.778770000000009</v>
      </c>
      <c r="I2487" s="2">
        <v>86.017993999999987</v>
      </c>
      <c r="J2487" s="2">
        <v>79.501309499999962</v>
      </c>
      <c r="K2487" s="17" t="s">
        <v>49</v>
      </c>
      <c r="L2487" s="17" t="s">
        <v>50</v>
      </c>
      <c r="M2487" s="17" t="s">
        <v>55</v>
      </c>
    </row>
    <row r="2488" spans="1:13" ht="13.5" x14ac:dyDescent="0.25">
      <c r="A2488" s="3">
        <v>45625</v>
      </c>
      <c r="B2488" s="2">
        <v>88.651600000000002</v>
      </c>
      <c r="C2488" s="2">
        <v>69.78185173603319</v>
      </c>
      <c r="D2488" s="2">
        <v>-0.41391599882861385</v>
      </c>
      <c r="E2488" s="2">
        <v>-1.7755799579194215E-12</v>
      </c>
      <c r="F2488" s="2">
        <v>86.413259999999994</v>
      </c>
      <c r="G2488" s="2">
        <v>86.135939999999991</v>
      </c>
      <c r="H2488" s="2">
        <v>85.935130000000015</v>
      </c>
      <c r="I2488" s="2">
        <v>86.139645999999999</v>
      </c>
      <c r="J2488" s="2">
        <v>79.603095999999951</v>
      </c>
      <c r="K2488" s="17" t="s">
        <v>49</v>
      </c>
      <c r="L2488" s="17" t="s">
        <v>50</v>
      </c>
      <c r="M2488" s="17" t="s">
        <v>54</v>
      </c>
    </row>
    <row r="2489" spans="1:13" ht="13.5" x14ac:dyDescent="0.25">
      <c r="A2489" s="3">
        <v>45628</v>
      </c>
      <c r="B2489" s="2">
        <v>88.0959</v>
      </c>
      <c r="C2489" s="2">
        <v>64.490852233461553</v>
      </c>
      <c r="D2489" s="2">
        <v>-0.61431582655103512</v>
      </c>
      <c r="E2489" s="2">
        <v>-1.4204639663355372E-12</v>
      </c>
      <c r="F2489" s="2">
        <v>86.911100000000005</v>
      </c>
      <c r="G2489" s="2">
        <v>86.416960000000003</v>
      </c>
      <c r="H2489" s="2">
        <v>85.993729999999999</v>
      </c>
      <c r="I2489" s="2">
        <v>86.241951999999998</v>
      </c>
      <c r="J2489" s="2">
        <v>79.706155499999952</v>
      </c>
      <c r="K2489" s="17" t="s">
        <v>49</v>
      </c>
      <c r="L2489" s="17" t="s">
        <v>50</v>
      </c>
      <c r="M2489" s="17" t="s">
        <v>54</v>
      </c>
    </row>
    <row r="2490" spans="1:13" ht="13.5" x14ac:dyDescent="0.25">
      <c r="A2490" s="3">
        <v>45629</v>
      </c>
      <c r="B2490" s="2">
        <v>88.764700000000005</v>
      </c>
      <c r="C2490" s="2">
        <v>67.668206087787638</v>
      </c>
      <c r="D2490" s="2">
        <v>-0.83450468500534214</v>
      </c>
      <c r="E2490" s="2">
        <v>-1.1363711730684299E-12</v>
      </c>
      <c r="F2490" s="2">
        <v>87.546000000000021</v>
      </c>
      <c r="G2490" s="2">
        <v>86.757460000000009</v>
      </c>
      <c r="H2490" s="2">
        <v>86.110055000000003</v>
      </c>
      <c r="I2490" s="2">
        <v>86.337875999999994</v>
      </c>
      <c r="J2490" s="2">
        <v>79.810629499999948</v>
      </c>
      <c r="K2490" s="17" t="s">
        <v>49</v>
      </c>
      <c r="L2490" s="17" t="s">
        <v>50</v>
      </c>
      <c r="M2490" s="17" t="s">
        <v>54</v>
      </c>
    </row>
    <row r="2491" spans="1:13" ht="13.5" x14ac:dyDescent="0.25">
      <c r="A2491" s="3">
        <v>45630</v>
      </c>
      <c r="B2491" s="2">
        <v>88.821200000000005</v>
      </c>
      <c r="C2491" s="2">
        <v>67.929284433098744</v>
      </c>
      <c r="D2491" s="2">
        <v>-0.87457282556063376</v>
      </c>
      <c r="E2491" s="2">
        <v>-9.0909693845474392E-13</v>
      </c>
      <c r="F2491" s="2">
        <v>88.154320000000013</v>
      </c>
      <c r="G2491" s="2">
        <v>86.995760000000004</v>
      </c>
      <c r="H2491" s="2">
        <v>86.271190000000004</v>
      </c>
      <c r="I2491" s="2">
        <v>86.438221999999982</v>
      </c>
      <c r="J2491" s="2">
        <v>79.915424499999958</v>
      </c>
      <c r="K2491" s="17" t="s">
        <v>49</v>
      </c>
      <c r="L2491" s="17" t="s">
        <v>50</v>
      </c>
      <c r="M2491" s="17" t="s">
        <v>54</v>
      </c>
    </row>
    <row r="2492" spans="1:13" ht="13.5" x14ac:dyDescent="0.25">
      <c r="A2492" s="3">
        <v>45631</v>
      </c>
      <c r="B2492" s="2">
        <v>89.668899999999994</v>
      </c>
      <c r="C2492" s="2">
        <v>71.630701817888564</v>
      </c>
      <c r="D2492" s="2">
        <v>-1.0239478892371778</v>
      </c>
      <c r="E2492" s="2">
        <v>-7.2727755076379518E-13</v>
      </c>
      <c r="F2492" s="2">
        <v>88.800460000000001</v>
      </c>
      <c r="G2492" s="2">
        <v>87.343530000000015</v>
      </c>
      <c r="H2492" s="2">
        <v>86.473890000000011</v>
      </c>
      <c r="I2492" s="2">
        <v>86.555687999999989</v>
      </c>
      <c r="J2492" s="2">
        <v>80.024419499999965</v>
      </c>
      <c r="K2492" s="17" t="s">
        <v>49</v>
      </c>
      <c r="L2492" s="17" t="s">
        <v>50</v>
      </c>
      <c r="M2492" s="17" t="s">
        <v>54</v>
      </c>
    </row>
    <row r="2493" spans="1:13" ht="13.5" x14ac:dyDescent="0.25">
      <c r="A2493" s="3">
        <v>45632</v>
      </c>
      <c r="B2493" s="2">
        <v>89.668899999999994</v>
      </c>
      <c r="C2493" s="2">
        <v>71.630701817888564</v>
      </c>
      <c r="D2493" s="2">
        <v>-1.1955426213001488</v>
      </c>
      <c r="E2493" s="2">
        <v>-5.8182204061103618E-13</v>
      </c>
      <c r="F2493" s="2">
        <v>89.003920000000008</v>
      </c>
      <c r="G2493" s="2">
        <v>87.708589999999987</v>
      </c>
      <c r="H2493" s="2">
        <v>86.664239999999992</v>
      </c>
      <c r="I2493" s="2">
        <v>86.602191999999974</v>
      </c>
      <c r="J2493" s="2">
        <v>80.131369499999963</v>
      </c>
      <c r="K2493" s="17" t="s">
        <v>49</v>
      </c>
      <c r="L2493" s="17" t="s">
        <v>50</v>
      </c>
      <c r="M2493" s="17" t="s">
        <v>55</v>
      </c>
    </row>
    <row r="2494" spans="1:13" ht="13.5" x14ac:dyDescent="0.25">
      <c r="A2494" s="3">
        <v>45635</v>
      </c>
      <c r="B2494" s="2">
        <v>89.763099999999994</v>
      </c>
      <c r="C2494" s="2">
        <v>72.046491607050186</v>
      </c>
      <c r="D2494" s="2">
        <v>-1.4282616550098766</v>
      </c>
      <c r="E2494" s="2">
        <v>-4.6545763248882895E-13</v>
      </c>
      <c r="F2494" s="2">
        <v>89.337360000000004</v>
      </c>
      <c r="G2494" s="2">
        <v>88.124230000000011</v>
      </c>
      <c r="H2494" s="2">
        <v>86.851889999999983</v>
      </c>
      <c r="I2494" s="2">
        <v>86.604313999999974</v>
      </c>
      <c r="J2494" s="2">
        <v>80.237169999999963</v>
      </c>
      <c r="K2494" s="17" t="s">
        <v>49</v>
      </c>
      <c r="L2494" s="17" t="s">
        <v>50</v>
      </c>
      <c r="M2494" s="17" t="s">
        <v>55</v>
      </c>
    </row>
    <row r="2495" spans="1:13" ht="13.5" x14ac:dyDescent="0.25">
      <c r="A2495" s="3">
        <v>45636</v>
      </c>
      <c r="B2495" s="2">
        <v>89.574700000000007</v>
      </c>
      <c r="C2495" s="2">
        <v>69.841763181062817</v>
      </c>
      <c r="D2495" s="2">
        <v>-1.6302641839276362</v>
      </c>
      <c r="E2495" s="2">
        <v>-3.7236610599106317E-13</v>
      </c>
      <c r="F2495" s="2">
        <v>89.499359999999996</v>
      </c>
      <c r="G2495" s="2">
        <v>88.522680000000008</v>
      </c>
      <c r="H2495" s="2">
        <v>87.070459999999983</v>
      </c>
      <c r="I2495" s="2">
        <v>86.628848000000019</v>
      </c>
      <c r="J2495" s="2">
        <v>80.341642999999962</v>
      </c>
      <c r="K2495" s="17" t="s">
        <v>49</v>
      </c>
      <c r="L2495" s="17" t="s">
        <v>50</v>
      </c>
      <c r="M2495" s="17" t="s">
        <v>55</v>
      </c>
    </row>
    <row r="2496" spans="1:13" ht="13.5" x14ac:dyDescent="0.25">
      <c r="A2496" s="3">
        <v>45637</v>
      </c>
      <c r="B2496" s="2">
        <v>89.216800000000006</v>
      </c>
      <c r="C2496" s="2">
        <v>65.726940146568069</v>
      </c>
      <c r="D2496" s="2">
        <v>-1.7597075990748579</v>
      </c>
      <c r="E2496" s="2">
        <v>-2.9789288479285056E-13</v>
      </c>
      <c r="F2496" s="2">
        <v>89.578479999999985</v>
      </c>
      <c r="G2496" s="2">
        <v>88.866400000000013</v>
      </c>
      <c r="H2496" s="2">
        <v>87.255079999999992</v>
      </c>
      <c r="I2496" s="2">
        <v>86.644906000000006</v>
      </c>
      <c r="J2496" s="2">
        <v>80.446255499999964</v>
      </c>
      <c r="K2496" s="17" t="s">
        <v>49</v>
      </c>
      <c r="L2496" s="17" t="s">
        <v>50</v>
      </c>
      <c r="M2496" s="17" t="s">
        <v>55</v>
      </c>
    </row>
    <row r="2497" spans="1:13" ht="13.5" x14ac:dyDescent="0.25">
      <c r="A2497" s="3">
        <v>45638</v>
      </c>
      <c r="B2497" s="2">
        <v>88.444400000000002</v>
      </c>
      <c r="C2497" s="2">
        <v>57.810852543509405</v>
      </c>
      <c r="D2497" s="2">
        <v>-1.7217022109528699</v>
      </c>
      <c r="E2497" s="2">
        <v>-2.3831430783428047E-13</v>
      </c>
      <c r="F2497" s="2">
        <v>89.333580000000012</v>
      </c>
      <c r="G2497" s="2">
        <v>89.067019999999999</v>
      </c>
      <c r="H2497" s="2">
        <v>87.437299999999979</v>
      </c>
      <c r="I2497" s="2">
        <v>86.66033400000002</v>
      </c>
      <c r="J2497" s="2">
        <v>80.543147499999961</v>
      </c>
      <c r="K2497" s="17" t="s">
        <v>47</v>
      </c>
      <c r="L2497" s="17" t="s">
        <v>51</v>
      </c>
      <c r="M2497" s="17" t="s">
        <v>52</v>
      </c>
    </row>
    <row r="2498" spans="1:13" ht="13.5" x14ac:dyDescent="0.25">
      <c r="A2498" s="3">
        <v>45639</v>
      </c>
      <c r="B2498" s="2">
        <v>88.529200000000003</v>
      </c>
      <c r="C2498" s="2">
        <v>58.40318499472837</v>
      </c>
      <c r="D2498" s="2">
        <v>-1.3609264543222253</v>
      </c>
      <c r="E2498" s="2">
        <v>-1.9065144626742438E-13</v>
      </c>
      <c r="F2498" s="2">
        <v>89.105640000000008</v>
      </c>
      <c r="G2498" s="2">
        <v>89.054780000000008</v>
      </c>
      <c r="H2498" s="2">
        <v>87.595359999999985</v>
      </c>
      <c r="I2498" s="2">
        <v>86.67745800000003</v>
      </c>
      <c r="J2498" s="2">
        <v>80.639305999999976</v>
      </c>
      <c r="K2498" s="17" t="s">
        <v>47</v>
      </c>
      <c r="L2498" s="17" t="s">
        <v>51</v>
      </c>
      <c r="M2498" s="17" t="s">
        <v>52</v>
      </c>
    </row>
    <row r="2499" spans="1:13" ht="13.5" x14ac:dyDescent="0.25">
      <c r="A2499" s="3">
        <v>45642</v>
      </c>
      <c r="B2499" s="2">
        <v>87.973500000000001</v>
      </c>
      <c r="C2499" s="2">
        <v>53.138159120782753</v>
      </c>
      <c r="D2499" s="2">
        <v>-1.1056927252888613</v>
      </c>
      <c r="E2499" s="2">
        <v>-1.5252115701393952E-13</v>
      </c>
      <c r="F2499" s="2">
        <v>88.747720000000001</v>
      </c>
      <c r="G2499" s="2">
        <v>89.042540000000002</v>
      </c>
      <c r="H2499" s="2">
        <v>87.729749999999996</v>
      </c>
      <c r="I2499" s="2">
        <v>86.691700000000026</v>
      </c>
      <c r="J2499" s="2">
        <v>80.736467499999975</v>
      </c>
      <c r="K2499" s="17" t="s">
        <v>47</v>
      </c>
      <c r="L2499" s="17" t="s">
        <v>51</v>
      </c>
      <c r="M2499" s="17" t="s">
        <v>52</v>
      </c>
    </row>
    <row r="2500" spans="1:13" ht="13.5" x14ac:dyDescent="0.25">
      <c r="A2500" s="3">
        <v>45644</v>
      </c>
      <c r="B2500" s="2">
        <v>87.973500000000001</v>
      </c>
      <c r="C2500" s="2">
        <v>53.138159120782753</v>
      </c>
      <c r="D2500" s="2">
        <v>-0.78883561307992522</v>
      </c>
      <c r="E2500" s="2">
        <v>-1.2201692561115161E-13</v>
      </c>
      <c r="F2500" s="2">
        <v>88.427480000000003</v>
      </c>
      <c r="G2500" s="2">
        <v>88.963420000000013</v>
      </c>
      <c r="H2500" s="2">
        <v>87.860439999999997</v>
      </c>
      <c r="I2500" s="2">
        <v>86.705942000000036</v>
      </c>
      <c r="J2500" s="2">
        <v>80.829847499999971</v>
      </c>
      <c r="K2500" s="17" t="s">
        <v>47</v>
      </c>
      <c r="L2500" s="17" t="s">
        <v>51</v>
      </c>
      <c r="M2500" s="17" t="s">
        <v>52</v>
      </c>
    </row>
    <row r="2501" spans="1:13" ht="13.5" x14ac:dyDescent="0.25">
      <c r="A2501" s="3">
        <v>45645</v>
      </c>
      <c r="B2501" s="2">
        <v>87.973500000000001</v>
      </c>
      <c r="C2501" s="2">
        <v>53.138159120782767</v>
      </c>
      <c r="D2501" s="2">
        <v>-0.5138873272970983</v>
      </c>
      <c r="E2501" s="2">
        <v>-9.7613540488921291E-14</v>
      </c>
      <c r="F2501" s="2">
        <v>88.178820000000002</v>
      </c>
      <c r="G2501" s="2">
        <v>88.878650000000022</v>
      </c>
      <c r="H2501" s="2">
        <v>87.937204999999992</v>
      </c>
      <c r="I2501" s="2">
        <v>86.72841600000001</v>
      </c>
      <c r="J2501" s="2">
        <v>80.925156999999984</v>
      </c>
      <c r="K2501" s="17" t="s">
        <v>47</v>
      </c>
      <c r="L2501" s="17" t="s">
        <v>51</v>
      </c>
      <c r="M2501" s="17" t="s">
        <v>52</v>
      </c>
    </row>
    <row r="2502" spans="1:13" ht="13.5" x14ac:dyDescent="0.25">
      <c r="A2502" s="3">
        <v>45646</v>
      </c>
      <c r="B2502" s="2">
        <v>88.161799999999999</v>
      </c>
      <c r="C2502" s="2">
        <v>54.860368540388158</v>
      </c>
      <c r="D2502" s="2">
        <v>-0.16648810251228952</v>
      </c>
      <c r="E2502" s="2">
        <v>-7.809083239113704E-14</v>
      </c>
      <c r="F2502" s="2">
        <v>88.122299999999996</v>
      </c>
      <c r="G2502" s="2">
        <v>88.727940000000018</v>
      </c>
      <c r="H2502" s="2">
        <v>88.035735000000017</v>
      </c>
      <c r="I2502" s="2">
        <v>86.744778000000011</v>
      </c>
      <c r="J2502" s="2">
        <v>81.02059749999998</v>
      </c>
      <c r="K2502" s="17" t="s">
        <v>49</v>
      </c>
      <c r="L2502" s="17" t="s">
        <v>51</v>
      </c>
      <c r="M2502" s="17" t="s">
        <v>54</v>
      </c>
    </row>
    <row r="2503" spans="1:13" ht="13.5" x14ac:dyDescent="0.25">
      <c r="A2503" s="3">
        <v>45649</v>
      </c>
      <c r="B2503" s="2">
        <v>88.067700000000002</v>
      </c>
      <c r="C2503" s="2">
        <v>53.796363893633824</v>
      </c>
      <c r="D2503" s="2">
        <v>0.13173337676370522</v>
      </c>
      <c r="E2503" s="2">
        <v>-6.247266591290964E-14</v>
      </c>
      <c r="F2503" s="2">
        <v>88.03</v>
      </c>
      <c r="G2503" s="2">
        <v>88.567820000000012</v>
      </c>
      <c r="H2503" s="2">
        <v>88.138204999999999</v>
      </c>
      <c r="I2503" s="2">
        <v>86.753001999999995</v>
      </c>
      <c r="J2503" s="2">
        <v>81.109818499999975</v>
      </c>
      <c r="K2503" s="17" t="s">
        <v>47</v>
      </c>
      <c r="L2503" s="17" t="s">
        <v>51</v>
      </c>
      <c r="M2503" s="17" t="s">
        <v>52</v>
      </c>
    </row>
    <row r="2504" spans="1:13" ht="13.5" x14ac:dyDescent="0.25">
      <c r="A2504" s="3">
        <v>45650</v>
      </c>
      <c r="B2504" s="2">
        <v>87.907499999999999</v>
      </c>
      <c r="C2504" s="2">
        <v>51.949135069521191</v>
      </c>
      <c r="D2504" s="2">
        <v>0.40848771663220873</v>
      </c>
      <c r="E2504" s="2">
        <v>-4.9978132730327717E-14</v>
      </c>
      <c r="F2504" s="2">
        <v>88.016799999999989</v>
      </c>
      <c r="G2504" s="2">
        <v>88.382260000000002</v>
      </c>
      <c r="H2504" s="2">
        <v>88.253245000000021</v>
      </c>
      <c r="I2504" s="2">
        <v>86.765924000000012</v>
      </c>
      <c r="J2504" s="2">
        <v>81.202096999999981</v>
      </c>
      <c r="K2504" s="17" t="s">
        <v>47</v>
      </c>
      <c r="L2504" s="17" t="s">
        <v>51</v>
      </c>
      <c r="M2504" s="17" t="s">
        <v>52</v>
      </c>
    </row>
    <row r="2505" spans="1:13" ht="13.5" x14ac:dyDescent="0.25">
      <c r="A2505" s="3">
        <v>45651</v>
      </c>
      <c r="B2505" s="2">
        <v>88.435000000000002</v>
      </c>
      <c r="C2505" s="2">
        <v>57.164837742572729</v>
      </c>
      <c r="D2505" s="2">
        <v>0.57375065850489193</v>
      </c>
      <c r="E2505" s="2">
        <v>-3.9982506184262175E-14</v>
      </c>
      <c r="F2505" s="2">
        <v>88.109099999999998</v>
      </c>
      <c r="G2505" s="2">
        <v>88.268290000000007</v>
      </c>
      <c r="H2505" s="2">
        <v>88.395485000000022</v>
      </c>
      <c r="I2505" s="2">
        <v>86.786432000000019</v>
      </c>
      <c r="J2505" s="2">
        <v>81.293154499999957</v>
      </c>
      <c r="K2505" s="17" t="s">
        <v>49</v>
      </c>
      <c r="L2505" s="17" t="s">
        <v>51</v>
      </c>
      <c r="M2505" s="17" t="s">
        <v>55</v>
      </c>
    </row>
    <row r="2506" spans="1:13" ht="13.5" x14ac:dyDescent="0.25">
      <c r="A2506" s="3">
        <v>45652</v>
      </c>
      <c r="B2506" s="2">
        <v>88.387900000000002</v>
      </c>
      <c r="C2506" s="2">
        <v>56.574345385874324</v>
      </c>
      <c r="D2506" s="2">
        <v>0.65810708694067444</v>
      </c>
      <c r="E2506" s="2">
        <v>-3.198600494740974E-14</v>
      </c>
      <c r="F2506" s="2">
        <v>88.191980000000001</v>
      </c>
      <c r="G2506" s="2">
        <v>88.185399999999987</v>
      </c>
      <c r="H2506" s="2">
        <v>88.525900000000007</v>
      </c>
      <c r="I2506" s="2">
        <v>86.84189200000003</v>
      </c>
      <c r="J2506" s="2">
        <v>81.384053499999979</v>
      </c>
      <c r="K2506" s="17" t="s">
        <v>47</v>
      </c>
      <c r="L2506" s="17" t="s">
        <v>51</v>
      </c>
      <c r="M2506" s="17" t="s">
        <v>53</v>
      </c>
    </row>
    <row r="2507" spans="1:13" ht="13.5" x14ac:dyDescent="0.25">
      <c r="A2507" s="3">
        <v>45653</v>
      </c>
      <c r="B2507" s="2">
        <v>88.387900000000002</v>
      </c>
      <c r="C2507" s="2">
        <v>56.574345385874324</v>
      </c>
      <c r="D2507" s="2">
        <v>0.60731389455344242</v>
      </c>
      <c r="E2507" s="2">
        <v>-2.5588803957927794E-14</v>
      </c>
      <c r="F2507" s="2">
        <v>88.237200000000001</v>
      </c>
      <c r="G2507" s="2">
        <v>88.179749999999984</v>
      </c>
      <c r="H2507" s="2">
        <v>88.623385000000013</v>
      </c>
      <c r="I2507" s="2">
        <v>86.889284000000004</v>
      </c>
      <c r="J2507" s="2">
        <v>81.475261499999974</v>
      </c>
      <c r="K2507" s="17" t="s">
        <v>47</v>
      </c>
      <c r="L2507" s="17" t="s">
        <v>51</v>
      </c>
      <c r="M2507" s="17" t="s">
        <v>53</v>
      </c>
    </row>
    <row r="2508" spans="1:13" ht="13.5" x14ac:dyDescent="0.25">
      <c r="A2508" s="3">
        <v>45656</v>
      </c>
      <c r="B2508" s="2">
        <v>88.387900000000002</v>
      </c>
      <c r="C2508" s="2">
        <v>56.574345385874331</v>
      </c>
      <c r="D2508" s="2">
        <v>0.57428773077936057</v>
      </c>
      <c r="E2508" s="2">
        <v>-2.0471043166342235E-14</v>
      </c>
      <c r="F2508" s="2">
        <v>88.301240000000007</v>
      </c>
      <c r="G2508" s="2">
        <v>88.16561999999999</v>
      </c>
      <c r="H2508" s="2">
        <v>88.610200000000006</v>
      </c>
      <c r="I2508" s="2">
        <v>86.936509999999998</v>
      </c>
      <c r="J2508" s="2">
        <v>81.56666199999998</v>
      </c>
      <c r="K2508" s="17" t="s">
        <v>47</v>
      </c>
      <c r="L2508" s="17" t="s">
        <v>51</v>
      </c>
      <c r="M2508" s="17" t="s">
        <v>53</v>
      </c>
    </row>
    <row r="2509" spans="1:13" ht="13.5" x14ac:dyDescent="0.25">
      <c r="A2509" s="3">
        <v>45657</v>
      </c>
      <c r="B2509" s="2">
        <v>88.378500000000003</v>
      </c>
      <c r="C2509" s="2">
        <v>56.429050928295062</v>
      </c>
      <c r="D2509" s="2">
        <v>0.45868218673093963</v>
      </c>
      <c r="E2509" s="2">
        <v>-1.6376834533073789E-14</v>
      </c>
      <c r="F2509" s="2">
        <v>88.395440000000008</v>
      </c>
      <c r="G2509" s="2">
        <v>88.206119999999984</v>
      </c>
      <c r="H2509" s="2">
        <v>88.624330000000015</v>
      </c>
      <c r="I2509" s="2">
        <v>86.993428000000009</v>
      </c>
      <c r="J2509" s="2">
        <v>81.661295499999994</v>
      </c>
      <c r="K2509" s="17" t="s">
        <v>47</v>
      </c>
      <c r="L2509" s="17" t="s">
        <v>51</v>
      </c>
      <c r="M2509" s="17" t="s">
        <v>53</v>
      </c>
    </row>
    <row r="2510" spans="1:13" ht="13.5" x14ac:dyDescent="0.25">
      <c r="A2510" s="3">
        <v>45659</v>
      </c>
      <c r="B2510" s="2">
        <v>88.444400000000002</v>
      </c>
      <c r="C2510" s="2">
        <v>57.257810430713988</v>
      </c>
      <c r="D2510" s="2">
        <v>0.35338402900949006</v>
      </c>
      <c r="E2510" s="2">
        <v>-1.3101467626459032E-14</v>
      </c>
      <c r="F2510" s="2">
        <v>88.397319999999993</v>
      </c>
      <c r="G2510" s="2">
        <v>88.253209999999996</v>
      </c>
      <c r="H2510" s="2">
        <v>88.608315000000019</v>
      </c>
      <c r="I2510" s="2">
        <v>87.041784000000007</v>
      </c>
      <c r="J2510" s="2">
        <v>81.754328999999984</v>
      </c>
      <c r="K2510" s="17" t="s">
        <v>47</v>
      </c>
      <c r="L2510" s="17" t="s">
        <v>51</v>
      </c>
      <c r="M2510" s="17" t="s">
        <v>53</v>
      </c>
    </row>
    <row r="2511" spans="1:13" ht="13.5" x14ac:dyDescent="0.25">
      <c r="A2511" s="3">
        <v>45660</v>
      </c>
      <c r="B2511" s="2">
        <v>88.067700000000002</v>
      </c>
      <c r="C2511" s="2">
        <v>51.256138220050872</v>
      </c>
      <c r="D2511" s="2">
        <v>0.28939562590565515</v>
      </c>
      <c r="E2511" s="2">
        <v>-1.0481174101167227E-14</v>
      </c>
      <c r="F2511" s="2">
        <v>88.333280000000002</v>
      </c>
      <c r="G2511" s="2">
        <v>88.262629999999987</v>
      </c>
      <c r="H2511" s="2">
        <v>88.570639999999997</v>
      </c>
      <c r="I2511" s="2">
        <v>87.090840000000014</v>
      </c>
      <c r="J2511" s="2">
        <v>81.844514499999988</v>
      </c>
      <c r="K2511" s="17" t="s">
        <v>47</v>
      </c>
      <c r="L2511" s="17" t="s">
        <v>51</v>
      </c>
      <c r="M2511" s="17" t="s">
        <v>52</v>
      </c>
    </row>
    <row r="2512" spans="1:13" ht="13.5" x14ac:dyDescent="0.25">
      <c r="A2512" s="3">
        <v>45663</v>
      </c>
      <c r="B2512" s="2">
        <v>88.246600000000001</v>
      </c>
      <c r="C2512" s="2">
        <v>53.736285322326317</v>
      </c>
      <c r="D2512" s="2">
        <v>0.25060818044362065</v>
      </c>
      <c r="E2512" s="2">
        <v>-8.3849392809337812E-15</v>
      </c>
      <c r="F2512" s="2">
        <v>88.305019999999999</v>
      </c>
      <c r="G2512" s="2">
        <v>88.271109999999993</v>
      </c>
      <c r="H2512" s="2">
        <v>88.499525000000006</v>
      </c>
      <c r="I2512" s="2">
        <v>87.143474000000012</v>
      </c>
      <c r="J2512" s="2">
        <v>81.935632999999982</v>
      </c>
      <c r="K2512" s="17" t="s">
        <v>49</v>
      </c>
      <c r="L2512" s="17" t="s">
        <v>51</v>
      </c>
      <c r="M2512" s="17" t="s">
        <v>54</v>
      </c>
    </row>
    <row r="2513" spans="1:13" ht="13.5" x14ac:dyDescent="0.25">
      <c r="A2513" s="3">
        <v>45664</v>
      </c>
      <c r="B2513" s="2">
        <v>88.067700000000002</v>
      </c>
      <c r="C2513" s="2">
        <v>50.944759152601613</v>
      </c>
      <c r="D2513" s="2">
        <v>0.21517176954951367</v>
      </c>
      <c r="E2513" s="2">
        <v>-6.7079514247470251E-15</v>
      </c>
      <c r="F2513" s="2">
        <v>88.240980000000008</v>
      </c>
      <c r="G2513" s="2">
        <v>88.271109999999993</v>
      </c>
      <c r="H2513" s="2">
        <v>88.419465000000002</v>
      </c>
      <c r="I2513" s="2">
        <v>87.194503999999995</v>
      </c>
      <c r="J2513" s="2">
        <v>82.02562549999999</v>
      </c>
      <c r="K2513" s="17" t="s">
        <v>47</v>
      </c>
      <c r="L2513" s="17" t="s">
        <v>51</v>
      </c>
      <c r="M2513" s="17" t="s">
        <v>52</v>
      </c>
    </row>
    <row r="2514" spans="1:13" ht="13.5" x14ac:dyDescent="0.25">
      <c r="A2514" s="3">
        <v>45665</v>
      </c>
      <c r="B2514" s="2">
        <v>88.256</v>
      </c>
      <c r="C2514" s="2">
        <v>53.672704544687349</v>
      </c>
      <c r="D2514" s="2">
        <v>0.14636179782849013</v>
      </c>
      <c r="E2514" s="2">
        <v>-5.3663611397976206E-15</v>
      </c>
      <c r="F2514" s="2">
        <v>88.216480000000004</v>
      </c>
      <c r="G2514" s="2">
        <v>88.305959999999999</v>
      </c>
      <c r="H2514" s="2">
        <v>88.344110000000001</v>
      </c>
      <c r="I2514" s="2">
        <v>87.249794000000023</v>
      </c>
      <c r="J2514" s="2">
        <v>82.115980999999991</v>
      </c>
      <c r="K2514" s="17" t="s">
        <v>49</v>
      </c>
      <c r="L2514" s="17" t="s">
        <v>50</v>
      </c>
      <c r="M2514" s="17" t="s">
        <v>54</v>
      </c>
    </row>
    <row r="2515" spans="1:13" ht="13.5" x14ac:dyDescent="0.25">
      <c r="A2515" s="3">
        <v>45666</v>
      </c>
      <c r="B2515" s="2">
        <v>88.529200000000003</v>
      </c>
      <c r="C2515" s="2">
        <v>57.376244468700961</v>
      </c>
      <c r="D2515" s="2">
        <v>0.14772820975272793</v>
      </c>
      <c r="E2515" s="2">
        <v>-4.2930889118380971E-15</v>
      </c>
      <c r="F2515" s="2">
        <v>88.233440000000002</v>
      </c>
      <c r="G2515" s="2">
        <v>88.315380000000005</v>
      </c>
      <c r="H2515" s="2">
        <v>88.291835000000006</v>
      </c>
      <c r="I2515" s="2">
        <v>87.308080000000004</v>
      </c>
      <c r="J2515" s="2">
        <v>82.208280999999985</v>
      </c>
      <c r="K2515" s="17" t="s">
        <v>49</v>
      </c>
      <c r="L2515" s="17" t="s">
        <v>50</v>
      </c>
      <c r="M2515" s="17" t="s">
        <v>55</v>
      </c>
    </row>
    <row r="2516" spans="1:13" ht="13.5" x14ac:dyDescent="0.25">
      <c r="A2516" s="3">
        <v>45667</v>
      </c>
      <c r="B2516" s="2">
        <v>88.529200000000003</v>
      </c>
      <c r="C2516" s="2">
        <v>57.376244468700953</v>
      </c>
      <c r="D2516" s="2">
        <v>0.13879558992410068</v>
      </c>
      <c r="E2516" s="2">
        <v>-3.4344711294704777E-15</v>
      </c>
      <c r="F2516" s="2">
        <v>88.325739999999996</v>
      </c>
      <c r="G2516" s="2">
        <v>88.329509999999999</v>
      </c>
      <c r="H2516" s="2">
        <v>88.257454999999993</v>
      </c>
      <c r="I2516" s="2">
        <v>87.371303999999995</v>
      </c>
      <c r="J2516" s="2">
        <v>82.301738499999999</v>
      </c>
      <c r="K2516" s="17" t="s">
        <v>49</v>
      </c>
      <c r="L2516" s="17" t="s">
        <v>50</v>
      </c>
      <c r="M2516" s="17" t="s">
        <v>55</v>
      </c>
    </row>
    <row r="2517" spans="1:13" ht="13.5" x14ac:dyDescent="0.25">
      <c r="A2517" s="3">
        <v>45670</v>
      </c>
      <c r="B2517" s="2">
        <v>88.538600000000002</v>
      </c>
      <c r="C2517" s="2">
        <v>57.511783727962232</v>
      </c>
      <c r="D2517" s="2">
        <v>0.12790882977434137</v>
      </c>
      <c r="E2517" s="2">
        <v>-2.7475769035763823E-15</v>
      </c>
      <c r="F2517" s="2">
        <v>88.384140000000002</v>
      </c>
      <c r="G2517" s="2">
        <v>88.344579999999979</v>
      </c>
      <c r="H2517" s="2">
        <v>88.26216500000001</v>
      </c>
      <c r="I2517" s="2">
        <v>87.429777999999999</v>
      </c>
      <c r="J2517" s="2">
        <v>82.397172499999996</v>
      </c>
      <c r="K2517" s="17" t="s">
        <v>49</v>
      </c>
      <c r="L2517" s="17" t="s">
        <v>50</v>
      </c>
      <c r="M2517" s="17" t="s">
        <v>55</v>
      </c>
    </row>
    <row r="2518" spans="1:13" ht="13.5" x14ac:dyDescent="0.25">
      <c r="A2518" s="3">
        <v>45671</v>
      </c>
      <c r="B2518" s="2">
        <v>89.471100000000007</v>
      </c>
      <c r="C2518" s="2">
        <v>68.285711105261214</v>
      </c>
      <c r="D2518" s="2">
        <v>4.7130213363288931E-2</v>
      </c>
      <c r="E2518" s="2">
        <v>-2.198061522861106E-15</v>
      </c>
      <c r="F2518" s="2">
        <v>88.664819999999992</v>
      </c>
      <c r="G2518" s="2">
        <v>88.452899999999985</v>
      </c>
      <c r="H2518" s="2">
        <v>88.309260000000009</v>
      </c>
      <c r="I2518" s="2">
        <v>87.508712000000017</v>
      </c>
      <c r="J2518" s="2">
        <v>82.497269000000003</v>
      </c>
      <c r="K2518" s="17" t="s">
        <v>49</v>
      </c>
      <c r="L2518" s="17" t="s">
        <v>50</v>
      </c>
      <c r="M2518" s="17" t="s">
        <v>55</v>
      </c>
    </row>
    <row r="2519" spans="1:13" ht="13.5" x14ac:dyDescent="0.25">
      <c r="A2519" s="3">
        <v>45672</v>
      </c>
      <c r="B2519" s="2">
        <v>91.3643</v>
      </c>
      <c r="C2519" s="2">
        <v>79.597332077298063</v>
      </c>
      <c r="D2519" s="2">
        <v>-0.17072232329340409</v>
      </c>
      <c r="E2519" s="2">
        <v>-1.7584492182888849E-15</v>
      </c>
      <c r="F2519" s="2">
        <v>89.286479999999997</v>
      </c>
      <c r="G2519" s="2">
        <v>88.751479999999987</v>
      </c>
      <c r="H2519" s="2">
        <v>88.478799999999993</v>
      </c>
      <c r="I2519" s="2">
        <v>87.597520000000003</v>
      </c>
      <c r="J2519" s="2">
        <v>82.606059500000015</v>
      </c>
      <c r="K2519" s="17" t="s">
        <v>49</v>
      </c>
      <c r="L2519" s="17" t="s">
        <v>50</v>
      </c>
      <c r="M2519" s="17" t="s">
        <v>55</v>
      </c>
    </row>
    <row r="2520" spans="1:13" ht="13.5" x14ac:dyDescent="0.25">
      <c r="A2520" s="3">
        <v>45673</v>
      </c>
      <c r="B2520" s="2">
        <v>91.222999999999999</v>
      </c>
      <c r="C2520" s="2">
        <v>77.379016040982833</v>
      </c>
      <c r="D2520" s="2">
        <v>-0.35288003921196776</v>
      </c>
      <c r="E2520" s="2">
        <v>-1.4067593746311081E-15</v>
      </c>
      <c r="F2520" s="2">
        <v>89.825240000000008</v>
      </c>
      <c r="G2520" s="2">
        <v>89.029339999999991</v>
      </c>
      <c r="H2520" s="2">
        <v>88.641274999999993</v>
      </c>
      <c r="I2520" s="2">
        <v>87.693215999999993</v>
      </c>
      <c r="J2520" s="2">
        <v>82.712060000000022</v>
      </c>
      <c r="K2520" s="17" t="s">
        <v>49</v>
      </c>
      <c r="L2520" s="17" t="s">
        <v>50</v>
      </c>
      <c r="M2520" s="17" t="s">
        <v>55</v>
      </c>
    </row>
    <row r="2521" spans="1:13" ht="13.5" x14ac:dyDescent="0.25">
      <c r="A2521" s="3">
        <v>45674</v>
      </c>
      <c r="B2521" s="2">
        <v>90.8934</v>
      </c>
      <c r="C2521" s="2">
        <v>72.316220900239756</v>
      </c>
      <c r="D2521" s="2">
        <v>-0.55677876206313215</v>
      </c>
      <c r="E2521" s="2">
        <v>-1.1254074997048865E-15</v>
      </c>
      <c r="F2521" s="2">
        <v>90.298079999999999</v>
      </c>
      <c r="G2521" s="2">
        <v>89.311909999999983</v>
      </c>
      <c r="H2521" s="2">
        <v>88.787269999999992</v>
      </c>
      <c r="I2521" s="2">
        <v>87.799113999999989</v>
      </c>
      <c r="J2521" s="2">
        <v>82.816412500000027</v>
      </c>
      <c r="K2521" s="17" t="s">
        <v>49</v>
      </c>
      <c r="L2521" s="17" t="s">
        <v>50</v>
      </c>
      <c r="M2521" s="17" t="s">
        <v>55</v>
      </c>
    </row>
    <row r="2522" spans="1:13" ht="13.5" x14ac:dyDescent="0.25">
      <c r="A2522" s="3">
        <v>45677</v>
      </c>
      <c r="B2522" s="2">
        <v>90.8934</v>
      </c>
      <c r="C2522" s="2">
        <v>72.316220900239756</v>
      </c>
      <c r="D2522" s="2">
        <v>-0.7148620490597466</v>
      </c>
      <c r="E2522" s="2">
        <v>-9.0032599976390922E-16</v>
      </c>
      <c r="F2522" s="2">
        <v>90.76903999999999</v>
      </c>
      <c r="G2522" s="2">
        <v>89.576589999999996</v>
      </c>
      <c r="H2522" s="2">
        <v>88.923849999999987</v>
      </c>
      <c r="I2522" s="2">
        <v>87.904684000000003</v>
      </c>
      <c r="J2522" s="2">
        <v>82.918218500000023</v>
      </c>
      <c r="K2522" s="17" t="s">
        <v>49</v>
      </c>
      <c r="L2522" s="17" t="s">
        <v>51</v>
      </c>
      <c r="M2522" s="17" t="s">
        <v>55</v>
      </c>
    </row>
    <row r="2523" spans="1:13" ht="13.5" x14ac:dyDescent="0.25">
      <c r="A2523" s="3">
        <v>45678</v>
      </c>
      <c r="B2523" s="2">
        <v>91.3643</v>
      </c>
      <c r="C2523" s="2">
        <v>75.02393058659348</v>
      </c>
      <c r="D2523" s="2">
        <v>-0.9231374215037107</v>
      </c>
      <c r="E2523" s="2">
        <v>-7.2026079981112742E-16</v>
      </c>
      <c r="F2523" s="2">
        <v>91.147680000000008</v>
      </c>
      <c r="G2523" s="2">
        <v>89.906249999999986</v>
      </c>
      <c r="H2523" s="2">
        <v>89.088679999999982</v>
      </c>
      <c r="I2523" s="2">
        <v>88.014732000000009</v>
      </c>
      <c r="J2523" s="2">
        <v>83.022379000000015</v>
      </c>
      <c r="K2523" s="17" t="s">
        <v>49</v>
      </c>
      <c r="L2523" s="17" t="s">
        <v>51</v>
      </c>
      <c r="M2523" s="17" t="s">
        <v>55</v>
      </c>
    </row>
    <row r="2524" spans="1:13" ht="13.5" x14ac:dyDescent="0.25">
      <c r="A2524" s="3">
        <v>45679</v>
      </c>
      <c r="B2524" s="2">
        <v>91.175899999999999</v>
      </c>
      <c r="C2524" s="2">
        <v>71.990133072450433</v>
      </c>
      <c r="D2524" s="2">
        <v>-1.070439352375729</v>
      </c>
      <c r="E2524" s="2">
        <v>-5.7620863984890197E-16</v>
      </c>
      <c r="F2524" s="2">
        <v>91.11</v>
      </c>
      <c r="G2524" s="2">
        <v>90.198239999999998</v>
      </c>
      <c r="H2524" s="2">
        <v>89.252099999999984</v>
      </c>
      <c r="I2524" s="2">
        <v>88.118048000000002</v>
      </c>
      <c r="J2524" s="2">
        <v>83.128298500000014</v>
      </c>
      <c r="K2524" s="17" t="s">
        <v>47</v>
      </c>
      <c r="L2524" s="17" t="s">
        <v>51</v>
      </c>
      <c r="M2524" s="17" t="s">
        <v>52</v>
      </c>
    </row>
    <row r="2525" spans="1:13" ht="13.5" x14ac:dyDescent="0.25">
      <c r="A2525" s="3">
        <v>45680</v>
      </c>
      <c r="B2525" s="2">
        <v>92.683000000000007</v>
      </c>
      <c r="C2525" s="2">
        <v>79.226768491564854</v>
      </c>
      <c r="D2525" s="2">
        <v>-1.2765295904962386</v>
      </c>
      <c r="E2525" s="2">
        <v>-4.6096691187912164E-16</v>
      </c>
      <c r="F2525" s="2">
        <v>91.402000000000001</v>
      </c>
      <c r="G2525" s="2">
        <v>90.613619999999997</v>
      </c>
      <c r="H2525" s="2">
        <v>89.464499999999987</v>
      </c>
      <c r="I2525" s="2">
        <v>88.267641999999995</v>
      </c>
      <c r="J2525" s="2">
        <v>83.241753500000016</v>
      </c>
      <c r="K2525" s="17" t="s">
        <v>49</v>
      </c>
      <c r="L2525" s="17" t="s">
        <v>51</v>
      </c>
      <c r="M2525" s="17" t="s">
        <v>55</v>
      </c>
    </row>
    <row r="2526" spans="1:13" ht="13.5" x14ac:dyDescent="0.25">
      <c r="A2526" s="3">
        <v>45681</v>
      </c>
      <c r="B2526" s="2">
        <v>93.153899999999993</v>
      </c>
      <c r="C2526" s="2">
        <v>80.888256671882175</v>
      </c>
      <c r="D2526" s="2">
        <v>-1.5056671891319979</v>
      </c>
      <c r="E2526" s="2">
        <v>-3.6877352950329731E-16</v>
      </c>
      <c r="F2526" s="2">
        <v>91.854099999999988</v>
      </c>
      <c r="G2526" s="2">
        <v>91.076089999999994</v>
      </c>
      <c r="H2526" s="2">
        <v>89.702799999999996</v>
      </c>
      <c r="I2526" s="2">
        <v>88.420231999999999</v>
      </c>
      <c r="J2526" s="2">
        <v>83.355633500000025</v>
      </c>
      <c r="K2526" s="17" t="s">
        <v>49</v>
      </c>
      <c r="L2526" s="17" t="s">
        <v>50</v>
      </c>
      <c r="M2526" s="17" t="s">
        <v>55</v>
      </c>
    </row>
    <row r="2527" spans="1:13" ht="13.5" x14ac:dyDescent="0.25">
      <c r="A2527" s="3">
        <v>45684</v>
      </c>
      <c r="B2527" s="2">
        <v>92.306200000000004</v>
      </c>
      <c r="C2527" s="2">
        <v>70.02966678172065</v>
      </c>
      <c r="D2527" s="2">
        <v>-1.6564967357653586</v>
      </c>
      <c r="E2527" s="2">
        <v>-2.9501882360263785E-16</v>
      </c>
      <c r="F2527" s="2">
        <v>92.136660000000006</v>
      </c>
      <c r="G2527" s="2">
        <v>91.452849999999984</v>
      </c>
      <c r="H2527" s="2">
        <v>89.898714999999982</v>
      </c>
      <c r="I2527" s="2">
        <v>88.57035599999999</v>
      </c>
      <c r="J2527" s="2">
        <v>83.465082500000022</v>
      </c>
      <c r="K2527" s="17" t="s">
        <v>49</v>
      </c>
      <c r="L2527" s="17" t="s">
        <v>51</v>
      </c>
      <c r="M2527" s="17" t="s">
        <v>55</v>
      </c>
    </row>
    <row r="2528" spans="1:13" ht="13.5" x14ac:dyDescent="0.25">
      <c r="A2528" s="3">
        <v>45685</v>
      </c>
      <c r="B2528" s="2">
        <v>92.117800000000003</v>
      </c>
      <c r="C2528" s="2">
        <v>67.849654236024861</v>
      </c>
      <c r="D2528" s="2">
        <v>-1.6413090958255054</v>
      </c>
      <c r="E2528" s="2">
        <v>-2.3601505888211028E-16</v>
      </c>
      <c r="F2528" s="2">
        <v>92.287359999999993</v>
      </c>
      <c r="G2528" s="2">
        <v>91.717520000000007</v>
      </c>
      <c r="H2528" s="2">
        <v>90.085209999999989</v>
      </c>
      <c r="I2528" s="2">
        <v>88.705352000000005</v>
      </c>
      <c r="J2528" s="2">
        <v>83.572702000000021</v>
      </c>
      <c r="K2528" s="17" t="s">
        <v>49</v>
      </c>
      <c r="L2528" s="17" t="s">
        <v>51</v>
      </c>
      <c r="M2528" s="17" t="s">
        <v>55</v>
      </c>
    </row>
    <row r="2529" spans="1:13" ht="13.5" x14ac:dyDescent="0.25">
      <c r="A2529" s="3">
        <v>45686</v>
      </c>
      <c r="B2529" s="2">
        <v>91.741100000000003</v>
      </c>
      <c r="C2529" s="2">
        <v>63.587325914275262</v>
      </c>
      <c r="D2529" s="2">
        <v>-1.3217021517606753</v>
      </c>
      <c r="E2529" s="2">
        <v>-1.8881204710568823E-16</v>
      </c>
      <c r="F2529" s="2">
        <v>92.400400000000005</v>
      </c>
      <c r="G2529" s="2">
        <v>91.755200000000002</v>
      </c>
      <c r="H2529" s="2">
        <v>90.25333999999998</v>
      </c>
      <c r="I2529" s="2">
        <v>88.834459999999993</v>
      </c>
      <c r="J2529" s="2">
        <v>83.676856000000043</v>
      </c>
      <c r="K2529" s="17" t="s">
        <v>49</v>
      </c>
      <c r="L2529" s="17" t="s">
        <v>51</v>
      </c>
      <c r="M2529" s="17" t="s">
        <v>55</v>
      </c>
    </row>
    <row r="2530" spans="1:13" ht="13.5" x14ac:dyDescent="0.25">
      <c r="A2530" s="3">
        <v>45687</v>
      </c>
      <c r="B2530" s="2">
        <v>92.023600000000002</v>
      </c>
      <c r="C2530" s="2">
        <v>65.345517487974945</v>
      </c>
      <c r="D2530" s="2">
        <v>-1.1031941226299864</v>
      </c>
      <c r="E2530" s="2">
        <v>-1.5104963768455058E-16</v>
      </c>
      <c r="F2530" s="2">
        <v>92.268519999999995</v>
      </c>
      <c r="G2530" s="2">
        <v>91.835259999999991</v>
      </c>
      <c r="H2530" s="2">
        <v>90.432299999999984</v>
      </c>
      <c r="I2530" s="2">
        <v>88.967738000000026</v>
      </c>
      <c r="J2530" s="2">
        <v>83.785084500000025</v>
      </c>
      <c r="K2530" s="17" t="s">
        <v>49</v>
      </c>
      <c r="L2530" s="17" t="s">
        <v>51</v>
      </c>
      <c r="M2530" s="17" t="s">
        <v>54</v>
      </c>
    </row>
    <row r="2531" spans="1:13" ht="13.5" x14ac:dyDescent="0.25">
      <c r="A2531" s="3">
        <v>45688</v>
      </c>
      <c r="B2531" s="2">
        <v>91.3643</v>
      </c>
      <c r="C2531" s="2">
        <v>58.273634981857363</v>
      </c>
      <c r="D2531" s="2">
        <v>-0.93042066251187805</v>
      </c>
      <c r="E2531" s="2">
        <v>-1.2083971014764048E-16</v>
      </c>
      <c r="F2531" s="2">
        <v>91.910600000000002</v>
      </c>
      <c r="G2531" s="2">
        <v>91.882349999999988</v>
      </c>
      <c r="H2531" s="2">
        <v>90.597129999999993</v>
      </c>
      <c r="I2531" s="2">
        <v>89.066260000000014</v>
      </c>
      <c r="J2531" s="2">
        <v>83.890788500000042</v>
      </c>
      <c r="K2531" s="17" t="s">
        <v>47</v>
      </c>
      <c r="L2531" s="17" t="s">
        <v>51</v>
      </c>
      <c r="M2531" s="17" t="s">
        <v>52</v>
      </c>
    </row>
    <row r="2532" spans="1:13" ht="13.5" x14ac:dyDescent="0.25">
      <c r="A2532" s="3">
        <v>45691</v>
      </c>
      <c r="B2532" s="2">
        <v>91.3643</v>
      </c>
      <c r="C2532" s="2">
        <v>58.273634981857356</v>
      </c>
      <c r="D2532" s="2">
        <v>-0.78982013777532245</v>
      </c>
      <c r="E2532" s="2">
        <v>-9.6671768118112385E-17</v>
      </c>
      <c r="F2532" s="2">
        <v>91.722220000000007</v>
      </c>
      <c r="G2532" s="2">
        <v>91.929439999999985</v>
      </c>
      <c r="H2532" s="2">
        <v>90.753014999999991</v>
      </c>
      <c r="I2532" s="2">
        <v>89.169722000000021</v>
      </c>
      <c r="J2532" s="2">
        <v>83.99456300000007</v>
      </c>
      <c r="K2532" s="17" t="s">
        <v>47</v>
      </c>
      <c r="L2532" s="17" t="s">
        <v>51</v>
      </c>
      <c r="M2532" s="17" t="s">
        <v>52</v>
      </c>
    </row>
    <row r="2533" spans="1:13" ht="13.5" x14ac:dyDescent="0.25">
      <c r="A2533" s="3">
        <v>45692</v>
      </c>
      <c r="B2533" s="2">
        <v>91.345500000000001</v>
      </c>
      <c r="C2533" s="2">
        <v>58.065816621756383</v>
      </c>
      <c r="D2533" s="2">
        <v>-0.60218986753697834</v>
      </c>
      <c r="E2533" s="2">
        <v>-7.7337414494489908E-17</v>
      </c>
      <c r="F2533" s="2">
        <v>91.567760000000007</v>
      </c>
      <c r="G2533" s="2">
        <v>91.927559999999986</v>
      </c>
      <c r="H2533" s="2">
        <v>90.916904999999986</v>
      </c>
      <c r="I2533" s="2">
        <v>89.276266000000021</v>
      </c>
      <c r="J2533" s="2">
        <v>84.100173000000069</v>
      </c>
      <c r="K2533" s="17" t="s">
        <v>47</v>
      </c>
      <c r="L2533" s="17" t="s">
        <v>51</v>
      </c>
      <c r="M2533" s="17" t="s">
        <v>52</v>
      </c>
    </row>
    <row r="2534" spans="1:13" ht="13.5" x14ac:dyDescent="0.25">
      <c r="A2534" s="3">
        <v>45693</v>
      </c>
      <c r="B2534" s="2">
        <v>91.3172</v>
      </c>
      <c r="C2534" s="2">
        <v>57.732050649567093</v>
      </c>
      <c r="D2534" s="2">
        <v>-0.4749976060392811</v>
      </c>
      <c r="E2534" s="2">
        <v>-6.1869931595591934E-17</v>
      </c>
      <c r="F2534" s="2">
        <v>91.482980000000012</v>
      </c>
      <c r="G2534" s="2">
        <v>91.941689999999994</v>
      </c>
      <c r="H2534" s="2">
        <v>91.069964999999982</v>
      </c>
      <c r="I2534" s="2">
        <v>89.390476000000035</v>
      </c>
      <c r="J2534" s="2">
        <v>84.204098000000073</v>
      </c>
      <c r="K2534" s="17" t="s">
        <v>47</v>
      </c>
      <c r="L2534" s="17" t="s">
        <v>51</v>
      </c>
      <c r="M2534" s="17" t="s">
        <v>52</v>
      </c>
    </row>
    <row r="2535" spans="1:13" ht="13.5" x14ac:dyDescent="0.25">
      <c r="A2535" s="3">
        <v>45694</v>
      </c>
      <c r="B2535" s="2">
        <v>90.846299999999999</v>
      </c>
      <c r="C2535" s="2">
        <v>52.340807982925071</v>
      </c>
      <c r="D2535" s="2">
        <v>-0.10479970764606605</v>
      </c>
      <c r="E2535" s="2">
        <v>-4.9495945276473548E-17</v>
      </c>
      <c r="F2535" s="2">
        <v>91.247519999999994</v>
      </c>
      <c r="G2535" s="2">
        <v>91.758020000000002</v>
      </c>
      <c r="H2535" s="2">
        <v>91.185819999999993</v>
      </c>
      <c r="I2535" s="2">
        <v>89.49559800000003</v>
      </c>
      <c r="J2535" s="2">
        <v>84.301810000000074</v>
      </c>
      <c r="K2535" s="17" t="s">
        <v>47</v>
      </c>
      <c r="L2535" s="17" t="s">
        <v>51</v>
      </c>
      <c r="M2535" s="17" t="s">
        <v>52</v>
      </c>
    </row>
    <row r="2536" spans="1:13" ht="13.5" x14ac:dyDescent="0.25">
      <c r="A2536" s="3">
        <v>45695</v>
      </c>
      <c r="B2536" s="2">
        <v>91.354900000000001</v>
      </c>
      <c r="C2536" s="2">
        <v>57.010290518608201</v>
      </c>
      <c r="D2536" s="2">
        <v>0.24213881340440935</v>
      </c>
      <c r="E2536" s="2">
        <v>-3.9596756221178841E-17</v>
      </c>
      <c r="F2536" s="2">
        <v>91.245639999999995</v>
      </c>
      <c r="G2536" s="2">
        <v>91.578119999999998</v>
      </c>
      <c r="H2536" s="2">
        <v>91.327104999999989</v>
      </c>
      <c r="I2536" s="2">
        <v>89.607104000000035</v>
      </c>
      <c r="J2536" s="2">
        <v>84.400637500000073</v>
      </c>
      <c r="K2536" s="17" t="s">
        <v>49</v>
      </c>
      <c r="L2536" s="17" t="s">
        <v>51</v>
      </c>
      <c r="M2536" s="17" t="s">
        <v>54</v>
      </c>
    </row>
    <row r="2537" spans="1:13" ht="13.5" x14ac:dyDescent="0.25">
      <c r="A2537" s="3">
        <v>45698</v>
      </c>
      <c r="B2537" s="2">
        <v>91.741100000000003</v>
      </c>
      <c r="C2537" s="2">
        <v>60.199147565800722</v>
      </c>
      <c r="D2537" s="2">
        <v>0.37267595880402382</v>
      </c>
      <c r="E2537" s="2">
        <v>-3.1677404976943072E-17</v>
      </c>
      <c r="F2537" s="2">
        <v>91.320999999999998</v>
      </c>
      <c r="G2537" s="2">
        <v>91.521609999999995</v>
      </c>
      <c r="H2537" s="2">
        <v>91.487229999999983</v>
      </c>
      <c r="I2537" s="2">
        <v>89.713162000000025</v>
      </c>
      <c r="J2537" s="2">
        <v>84.502823500000062</v>
      </c>
      <c r="K2537" s="17" t="s">
        <v>49</v>
      </c>
      <c r="L2537" s="17" t="s">
        <v>50</v>
      </c>
      <c r="M2537" s="17" t="s">
        <v>55</v>
      </c>
    </row>
    <row r="2538" spans="1:13" ht="13.5" x14ac:dyDescent="0.25">
      <c r="A2538" s="3">
        <v>45699</v>
      </c>
      <c r="B2538" s="2">
        <v>91.392600000000002</v>
      </c>
      <c r="C2538" s="2">
        <v>56.151461676886271</v>
      </c>
      <c r="D2538" s="2">
        <v>0.47397171706522556</v>
      </c>
      <c r="E2538" s="2">
        <v>-2.534192398155446E-17</v>
      </c>
      <c r="F2538" s="2">
        <v>91.330420000000004</v>
      </c>
      <c r="G2538" s="2">
        <v>91.449090000000012</v>
      </c>
      <c r="H2538" s="2">
        <v>91.583304999999982</v>
      </c>
      <c r="I2538" s="2">
        <v>89.767982000000032</v>
      </c>
      <c r="J2538" s="2">
        <v>84.600952000000049</v>
      </c>
      <c r="K2538" s="17" t="s">
        <v>49</v>
      </c>
      <c r="L2538" s="17" t="s">
        <v>51</v>
      </c>
      <c r="M2538" s="17" t="s">
        <v>55</v>
      </c>
    </row>
    <row r="2539" spans="1:13" ht="13.5" x14ac:dyDescent="0.25">
      <c r="A2539" s="3">
        <v>45700</v>
      </c>
      <c r="B2539" s="2">
        <v>91.505600000000001</v>
      </c>
      <c r="C2539" s="2">
        <v>57.157357614765168</v>
      </c>
      <c r="D2539" s="2">
        <v>0.48987327448280382</v>
      </c>
      <c r="E2539" s="2">
        <v>-2.0273539185243569E-17</v>
      </c>
      <c r="F2539" s="2">
        <v>91.368099999999998</v>
      </c>
      <c r="G2539" s="2">
        <v>91.425539999999998</v>
      </c>
      <c r="H2539" s="2">
        <v>91.590369999999979</v>
      </c>
      <c r="I2539" s="2">
        <v>89.836176000000037</v>
      </c>
      <c r="J2539" s="2">
        <v>84.698488000000054</v>
      </c>
      <c r="K2539" s="17" t="s">
        <v>49</v>
      </c>
      <c r="L2539" s="17" t="s">
        <v>50</v>
      </c>
      <c r="M2539" s="17" t="s">
        <v>55</v>
      </c>
    </row>
    <row r="2540" spans="1:13" ht="13.5" x14ac:dyDescent="0.25">
      <c r="A2540" s="3">
        <v>45701</v>
      </c>
      <c r="B2540" s="2">
        <v>91.741100000000003</v>
      </c>
      <c r="C2540" s="2">
        <v>59.255174363439913</v>
      </c>
      <c r="D2540" s="2">
        <v>0.52545001292126869</v>
      </c>
      <c r="E2540" s="2">
        <v>-1.6218831348194856E-17</v>
      </c>
      <c r="F2540" s="2">
        <v>91.547060000000016</v>
      </c>
      <c r="G2540" s="2">
        <v>91.397289999999984</v>
      </c>
      <c r="H2540" s="2">
        <v>91.616274999999973</v>
      </c>
      <c r="I2540" s="2">
        <v>89.895704000000038</v>
      </c>
      <c r="J2540" s="2">
        <v>84.795272500000053</v>
      </c>
      <c r="K2540" s="17" t="s">
        <v>49</v>
      </c>
      <c r="L2540" s="17" t="s">
        <v>50</v>
      </c>
      <c r="M2540" s="17" t="s">
        <v>55</v>
      </c>
    </row>
    <row r="2541" spans="1:13" ht="13.5" x14ac:dyDescent="0.25">
      <c r="A2541" s="3">
        <v>45702</v>
      </c>
      <c r="B2541" s="2">
        <v>91.835300000000004</v>
      </c>
      <c r="C2541" s="2">
        <v>60.096846961312075</v>
      </c>
      <c r="D2541" s="2">
        <v>0.44214631781839842</v>
      </c>
      <c r="E2541" s="2">
        <v>-1.2975065078555886E-17</v>
      </c>
      <c r="F2541" s="2">
        <v>91.643140000000002</v>
      </c>
      <c r="G2541" s="2">
        <v>91.444389999999984</v>
      </c>
      <c r="H2541" s="2">
        <v>91.663369999999972</v>
      </c>
      <c r="I2541" s="2">
        <v>89.955986000000024</v>
      </c>
      <c r="J2541" s="2">
        <v>84.888669500000034</v>
      </c>
      <c r="K2541" s="17" t="s">
        <v>49</v>
      </c>
      <c r="L2541" s="17" t="s">
        <v>51</v>
      </c>
      <c r="M2541" s="17" t="s">
        <v>55</v>
      </c>
    </row>
    <row r="2542" spans="1:13" ht="13.5" x14ac:dyDescent="0.25">
      <c r="A2542" s="3">
        <v>45705</v>
      </c>
      <c r="B2542" s="2">
        <v>91.835300000000004</v>
      </c>
      <c r="C2542" s="2">
        <v>60.096846961312075</v>
      </c>
      <c r="D2542" s="2">
        <v>0.36647366418716842</v>
      </c>
      <c r="E2542" s="2">
        <v>-1.038005206284471E-17</v>
      </c>
      <c r="F2542" s="2">
        <v>91.66198</v>
      </c>
      <c r="G2542" s="2">
        <v>91.491489999999985</v>
      </c>
      <c r="H2542" s="2">
        <v>91.710464999999971</v>
      </c>
      <c r="I2542" s="2">
        <v>89.999314000000012</v>
      </c>
      <c r="J2542" s="2">
        <v>84.975700000000018</v>
      </c>
      <c r="K2542" s="17" t="s">
        <v>49</v>
      </c>
      <c r="L2542" s="17" t="s">
        <v>51</v>
      </c>
      <c r="M2542" s="17" t="s">
        <v>55</v>
      </c>
    </row>
    <row r="2543" spans="1:13" ht="13.5" x14ac:dyDescent="0.25">
      <c r="A2543" s="3">
        <v>45706</v>
      </c>
      <c r="B2543" s="2">
        <v>92.777100000000004</v>
      </c>
      <c r="C2543" s="2">
        <v>67.807663544063715</v>
      </c>
      <c r="D2543" s="2">
        <v>0.2249868425195416</v>
      </c>
      <c r="E2543" s="2">
        <v>-8.3040416502757688E-18</v>
      </c>
      <c r="F2543" s="2">
        <v>91.938880000000012</v>
      </c>
      <c r="G2543" s="2">
        <v>91.634649999999993</v>
      </c>
      <c r="H2543" s="2">
        <v>91.781104999999982</v>
      </c>
      <c r="I2543" s="2">
        <v>90.061478000000022</v>
      </c>
      <c r="J2543" s="2">
        <v>85.067053500000043</v>
      </c>
      <c r="K2543" s="17" t="s">
        <v>49</v>
      </c>
      <c r="L2543" s="17" t="s">
        <v>50</v>
      </c>
      <c r="M2543" s="17" t="s">
        <v>55</v>
      </c>
    </row>
    <row r="2544" spans="1:13" ht="13.5" x14ac:dyDescent="0.25">
      <c r="A2544" s="3">
        <v>45707</v>
      </c>
      <c r="B2544" s="2">
        <v>93.144499999999994</v>
      </c>
      <c r="C2544" s="2">
        <v>70.2248608826431</v>
      </c>
      <c r="D2544" s="2">
        <v>6.3688200557493246E-2</v>
      </c>
      <c r="E2544" s="2">
        <v>-6.643233320220615E-18</v>
      </c>
      <c r="F2544" s="2">
        <v>92.266660000000002</v>
      </c>
      <c r="G2544" s="2">
        <v>91.817379999999986</v>
      </c>
      <c r="H2544" s="2">
        <v>91.87953499999999</v>
      </c>
      <c r="I2544" s="2">
        <v>90.129106000000007</v>
      </c>
      <c r="J2544" s="2">
        <v>85.163138000000032</v>
      </c>
      <c r="K2544" s="17" t="s">
        <v>49</v>
      </c>
      <c r="L2544" s="17" t="s">
        <v>50</v>
      </c>
      <c r="M2544" s="17" t="s">
        <v>55</v>
      </c>
    </row>
    <row r="2545" spans="1:13" ht="13.5" x14ac:dyDescent="0.25">
      <c r="A2545" s="3">
        <v>45708</v>
      </c>
      <c r="B2545" s="2">
        <v>93.153899999999993</v>
      </c>
      <c r="C2545" s="2">
        <v>70.286334564246374</v>
      </c>
      <c r="D2545" s="2">
        <v>-0.15737755255302943</v>
      </c>
      <c r="E2545" s="2">
        <v>-5.3145866561764925E-18</v>
      </c>
      <c r="F2545" s="2">
        <v>92.549219999999991</v>
      </c>
      <c r="G2545" s="2">
        <v>92.048140000000004</v>
      </c>
      <c r="H2545" s="2">
        <v>91.903079999999989</v>
      </c>
      <c r="I2545" s="2">
        <v>90.200690000000037</v>
      </c>
      <c r="J2545" s="2">
        <v>85.25919250000004</v>
      </c>
      <c r="K2545" s="17" t="s">
        <v>49</v>
      </c>
      <c r="L2545" s="17" t="s">
        <v>50</v>
      </c>
      <c r="M2545" s="17" t="s">
        <v>55</v>
      </c>
    </row>
    <row r="2546" spans="1:13" ht="13.5" x14ac:dyDescent="0.25">
      <c r="A2546" s="3">
        <v>45709</v>
      </c>
      <c r="B2546" s="2">
        <v>93.719099999999997</v>
      </c>
      <c r="C2546" s="2">
        <v>73.790276112971753</v>
      </c>
      <c r="D2546" s="2">
        <v>-0.31870168900653084</v>
      </c>
      <c r="E2546" s="2">
        <v>-4.2516693249411946E-18</v>
      </c>
      <c r="F2546" s="2">
        <v>92.92598000000001</v>
      </c>
      <c r="G2546" s="2">
        <v>92.284560000000013</v>
      </c>
      <c r="H2546" s="2">
        <v>91.931340000000006</v>
      </c>
      <c r="I2546" s="2">
        <v>90.290736000000038</v>
      </c>
      <c r="J2546" s="2">
        <v>85.357455500000029</v>
      </c>
      <c r="K2546" s="17" t="s">
        <v>49</v>
      </c>
      <c r="L2546" s="17" t="s">
        <v>50</v>
      </c>
      <c r="M2546" s="17" t="s">
        <v>55</v>
      </c>
    </row>
    <row r="2547" spans="1:13" ht="13.5" x14ac:dyDescent="0.25">
      <c r="A2547" s="3">
        <v>45712</v>
      </c>
      <c r="B2547" s="2">
        <v>93.248099999999994</v>
      </c>
      <c r="C2547" s="2">
        <v>66.728478253212302</v>
      </c>
      <c r="D2547" s="2">
        <v>-0.37410149176632501</v>
      </c>
      <c r="E2547" s="2">
        <v>-3.4013354599529559E-18</v>
      </c>
      <c r="F2547" s="2">
        <v>93.208540000000013</v>
      </c>
      <c r="G2547" s="2">
        <v>92.43526</v>
      </c>
      <c r="H2547" s="2">
        <v>91.978435000000005</v>
      </c>
      <c r="I2547" s="2">
        <v>90.38681000000004</v>
      </c>
      <c r="J2547" s="2">
        <v>85.454058000000046</v>
      </c>
      <c r="K2547" s="17" t="s">
        <v>49</v>
      </c>
      <c r="L2547" s="17" t="s">
        <v>50</v>
      </c>
      <c r="M2547" s="17" t="s">
        <v>55</v>
      </c>
    </row>
    <row r="2548" spans="1:13" ht="13.5" x14ac:dyDescent="0.25">
      <c r="A2548" s="3">
        <v>45713</v>
      </c>
      <c r="B2548" s="2">
        <v>92.974900000000005</v>
      </c>
      <c r="C2548" s="2">
        <v>62.964424179419915</v>
      </c>
      <c r="D2548" s="2">
        <v>-0.46379476752665028</v>
      </c>
      <c r="E2548" s="2">
        <v>-2.721068367962365E-18</v>
      </c>
      <c r="F2548" s="2">
        <v>93.248099999999994</v>
      </c>
      <c r="G2548" s="2">
        <v>92.593490000000003</v>
      </c>
      <c r="H2548" s="2">
        <v>92.021289999999993</v>
      </c>
      <c r="I2548" s="2">
        <v>90.475724000000028</v>
      </c>
      <c r="J2548" s="2">
        <v>85.54745400000003</v>
      </c>
      <c r="K2548" s="17" t="s">
        <v>49</v>
      </c>
      <c r="L2548" s="17" t="s">
        <v>51</v>
      </c>
      <c r="M2548" s="17" t="s">
        <v>55</v>
      </c>
    </row>
    <row r="2549" spans="1:13" ht="13.5" x14ac:dyDescent="0.25">
      <c r="A2549" s="3">
        <v>45714</v>
      </c>
      <c r="B2549" s="2">
        <v>93.153899999999993</v>
      </c>
      <c r="C2549" s="2">
        <v>64.382078119786158</v>
      </c>
      <c r="D2549" s="2">
        <v>-0.54268841927589051</v>
      </c>
      <c r="E2549" s="2">
        <v>-2.1768546943698923E-18</v>
      </c>
      <c r="F2549" s="2">
        <v>93.249979999999979</v>
      </c>
      <c r="G2549" s="2">
        <v>92.758320000000012</v>
      </c>
      <c r="H2549" s="2">
        <v>92.091929999999991</v>
      </c>
      <c r="I2549" s="2">
        <v>90.579332000000008</v>
      </c>
      <c r="J2549" s="2">
        <v>85.640757500000035</v>
      </c>
      <c r="K2549" s="17" t="s">
        <v>49</v>
      </c>
      <c r="L2549" s="17" t="s">
        <v>51</v>
      </c>
      <c r="M2549" s="17" t="s">
        <v>55</v>
      </c>
    </row>
    <row r="2550" spans="1:13" ht="13.5" x14ac:dyDescent="0.25">
      <c r="A2550" s="3">
        <v>45715</v>
      </c>
      <c r="B2550" s="2">
        <v>93.907399999999996</v>
      </c>
      <c r="C2550" s="2">
        <v>69.648815690766156</v>
      </c>
      <c r="D2550" s="2">
        <v>-0.63668329264893941</v>
      </c>
      <c r="E2550" s="2">
        <v>-1.741483755495914E-18</v>
      </c>
      <c r="F2550" s="2">
        <v>93.400679999999994</v>
      </c>
      <c r="G2550" s="2">
        <v>92.974950000000007</v>
      </c>
      <c r="H2550" s="2">
        <v>92.186119999999988</v>
      </c>
      <c r="I2550" s="2">
        <v>90.698010000000011</v>
      </c>
      <c r="J2550" s="2">
        <v>85.735729000000049</v>
      </c>
      <c r="K2550" s="17" t="s">
        <v>49</v>
      </c>
      <c r="L2550" s="17" t="s">
        <v>50</v>
      </c>
      <c r="M2550" s="17" t="s">
        <v>55</v>
      </c>
    </row>
    <row r="2551" spans="1:13" ht="13.5" x14ac:dyDescent="0.25">
      <c r="A2551" s="3">
        <v>45716</v>
      </c>
      <c r="B2551" s="2">
        <v>94.095799999999997</v>
      </c>
      <c r="C2551" s="2">
        <v>70.810999063253348</v>
      </c>
      <c r="D2551" s="2">
        <v>-0.72722077699934573</v>
      </c>
      <c r="E2551" s="2">
        <v>-1.3931870043967313E-18</v>
      </c>
      <c r="F2551" s="2">
        <v>93.476019999999991</v>
      </c>
      <c r="G2551" s="2">
        <v>93.201000000000022</v>
      </c>
      <c r="H2551" s="2">
        <v>92.322694999999982</v>
      </c>
      <c r="I2551" s="2">
        <v>90.820456000000007</v>
      </c>
      <c r="J2551" s="2">
        <v>85.831642500000058</v>
      </c>
      <c r="K2551" s="17" t="s">
        <v>49</v>
      </c>
      <c r="L2551" s="17" t="s">
        <v>51</v>
      </c>
      <c r="M2551" s="17" t="s">
        <v>55</v>
      </c>
    </row>
    <row r="2552" spans="1:13" ht="13.5" x14ac:dyDescent="0.25">
      <c r="A2552" s="3">
        <v>45719</v>
      </c>
      <c r="B2552" s="2">
        <v>95.131900000000002</v>
      </c>
      <c r="C2552" s="2">
        <v>76.20681428244373</v>
      </c>
      <c r="D2552" s="2">
        <v>-0.89237611913144121</v>
      </c>
      <c r="E2552" s="2">
        <v>-1.114549603517385E-18</v>
      </c>
      <c r="F2552" s="2">
        <v>93.85278000000001</v>
      </c>
      <c r="G2552" s="2">
        <v>93.530660000000026</v>
      </c>
      <c r="H2552" s="2">
        <v>92.511075000000005</v>
      </c>
      <c r="I2552" s="2">
        <v>90.959857999999997</v>
      </c>
      <c r="J2552" s="2">
        <v>85.930678500000056</v>
      </c>
      <c r="K2552" s="17" t="s">
        <v>49</v>
      </c>
      <c r="L2552" s="17" t="s">
        <v>50</v>
      </c>
      <c r="M2552" s="17" t="s">
        <v>55</v>
      </c>
    </row>
    <row r="2553" spans="1:13" ht="13.5" x14ac:dyDescent="0.25">
      <c r="A2553" s="3">
        <v>45720</v>
      </c>
      <c r="B2553" s="2">
        <v>97.486699999999999</v>
      </c>
      <c r="C2553" s="2">
        <v>83.618635663384111</v>
      </c>
      <c r="D2553" s="2">
        <v>-1.0787072148858527</v>
      </c>
      <c r="E2553" s="2">
        <v>-8.9163968281390807E-19</v>
      </c>
      <c r="F2553" s="2">
        <v>94.755139999999997</v>
      </c>
      <c r="G2553" s="2">
        <v>94.001620000000003</v>
      </c>
      <c r="H2553" s="2">
        <v>92.818134999999998</v>
      </c>
      <c r="I2553" s="2">
        <v>91.148238000000021</v>
      </c>
      <c r="J2553" s="2">
        <v>86.037619500000062</v>
      </c>
      <c r="K2553" s="17" t="s">
        <v>49</v>
      </c>
      <c r="L2553" s="17" t="s">
        <v>50</v>
      </c>
      <c r="M2553" s="17" t="s">
        <v>55</v>
      </c>
    </row>
    <row r="2554" spans="1:13" ht="13.5" x14ac:dyDescent="0.25">
      <c r="A2554" s="3">
        <v>45721</v>
      </c>
      <c r="B2554" s="2">
        <v>97.015699999999995</v>
      </c>
      <c r="C2554" s="2">
        <v>78.360621117515663</v>
      </c>
      <c r="D2554" s="2">
        <v>-1.1746588458628224</v>
      </c>
      <c r="E2554" s="2">
        <v>-7.1331174625112645E-19</v>
      </c>
      <c r="F2554" s="2">
        <v>95.527499999999989</v>
      </c>
      <c r="G2554" s="2">
        <v>94.388739999999999</v>
      </c>
      <c r="H2554" s="2">
        <v>93.103059999999999</v>
      </c>
      <c r="I2554" s="2">
        <v>91.330402000000007</v>
      </c>
      <c r="J2554" s="2">
        <v>86.133726500000066</v>
      </c>
      <c r="K2554" s="17" t="s">
        <v>49</v>
      </c>
      <c r="L2554" s="17" t="s">
        <v>50</v>
      </c>
      <c r="M2554" s="17" t="s">
        <v>55</v>
      </c>
    </row>
    <row r="2555" spans="1:13" ht="13.5" x14ac:dyDescent="0.25">
      <c r="A2555" s="3">
        <v>45722</v>
      </c>
      <c r="B2555" s="2">
        <v>97.251199999999997</v>
      </c>
      <c r="C2555" s="2">
        <v>79.069312082402377</v>
      </c>
      <c r="D2555" s="2">
        <v>-1.2965627294389463</v>
      </c>
      <c r="E2555" s="2">
        <v>-5.706493970009012E-19</v>
      </c>
      <c r="F2555" s="2">
        <v>96.196259999999995</v>
      </c>
      <c r="G2555" s="2">
        <v>94.798470000000009</v>
      </c>
      <c r="H2555" s="2">
        <v>93.423304999999999</v>
      </c>
      <c r="I2555" s="2">
        <v>91.506726</v>
      </c>
      <c r="J2555" s="2">
        <v>86.230805000000061</v>
      </c>
      <c r="K2555" s="17" t="s">
        <v>49</v>
      </c>
      <c r="L2555" s="17" t="s">
        <v>51</v>
      </c>
      <c r="M2555" s="17" t="s">
        <v>55</v>
      </c>
    </row>
    <row r="2556" spans="1:13" ht="13.5" x14ac:dyDescent="0.25">
      <c r="A2556" s="3">
        <v>45723</v>
      </c>
      <c r="B2556" s="2">
        <v>95.131900000000002</v>
      </c>
      <c r="C2556" s="2">
        <v>60.019500258584564</v>
      </c>
      <c r="D2556" s="2">
        <v>-1.1800496726460068</v>
      </c>
      <c r="E2556" s="2">
        <v>-4.5651951760072098E-19</v>
      </c>
      <c r="F2556" s="2">
        <v>96.403479999999988</v>
      </c>
      <c r="G2556" s="2">
        <v>94.939750000000004</v>
      </c>
      <c r="H2556" s="2">
        <v>93.612155000000001</v>
      </c>
      <c r="I2556" s="2">
        <v>91.64160600000001</v>
      </c>
      <c r="J2556" s="2">
        <v>86.317493000000056</v>
      </c>
      <c r="K2556" s="17" t="s">
        <v>47</v>
      </c>
      <c r="L2556" s="17" t="s">
        <v>51</v>
      </c>
      <c r="M2556" s="17" t="s">
        <v>53</v>
      </c>
    </row>
    <row r="2557" spans="1:13" ht="13.5" x14ac:dyDescent="0.25">
      <c r="A2557" s="3">
        <v>45726</v>
      </c>
      <c r="B2557" s="2">
        <v>95.122500000000002</v>
      </c>
      <c r="C2557" s="2">
        <v>59.950508740478696</v>
      </c>
      <c r="D2557" s="2">
        <v>-1.1631821817381933</v>
      </c>
      <c r="E2557" s="2">
        <v>-3.6521561408057682E-19</v>
      </c>
      <c r="F2557" s="2">
        <v>96.401600000000002</v>
      </c>
      <c r="G2557" s="2">
        <v>95.127190000000013</v>
      </c>
      <c r="H2557" s="2">
        <v>93.781225000000006</v>
      </c>
      <c r="I2557" s="2">
        <v>91.776298000000011</v>
      </c>
      <c r="J2557" s="2">
        <v>86.40413400000007</v>
      </c>
      <c r="K2557" s="17" t="s">
        <v>47</v>
      </c>
      <c r="L2557" s="17" t="s">
        <v>51</v>
      </c>
      <c r="M2557" s="17" t="s">
        <v>52</v>
      </c>
    </row>
    <row r="2558" spans="1:13" ht="13.5" x14ac:dyDescent="0.25">
      <c r="A2558" s="3">
        <v>45727</v>
      </c>
      <c r="B2558" s="2">
        <v>94.284199999999998</v>
      </c>
      <c r="C2558" s="2">
        <v>53.990128288686577</v>
      </c>
      <c r="D2558" s="2">
        <v>-1.1380064303803437</v>
      </c>
      <c r="E2558" s="2">
        <v>-2.9217249126446149E-19</v>
      </c>
      <c r="F2558" s="2">
        <v>95.761099999999999</v>
      </c>
      <c r="G2558" s="2">
        <v>95.258120000000005</v>
      </c>
      <c r="H2558" s="2">
        <v>93.925804999999997</v>
      </c>
      <c r="I2558" s="2">
        <v>91.894223999999994</v>
      </c>
      <c r="J2558" s="2">
        <v>86.476293000000041</v>
      </c>
      <c r="K2558" s="17" t="s">
        <v>47</v>
      </c>
      <c r="L2558" s="17" t="s">
        <v>48</v>
      </c>
      <c r="M2558" s="17" t="s">
        <v>52</v>
      </c>
    </row>
    <row r="2559" spans="1:13" ht="13.5" x14ac:dyDescent="0.25">
      <c r="A2559" s="3">
        <v>45728</v>
      </c>
      <c r="B2559" s="2">
        <v>95.131900000000002</v>
      </c>
      <c r="C2559" s="2">
        <v>58.48496498416965</v>
      </c>
      <c r="D2559" s="2">
        <v>-1.1554880333862627</v>
      </c>
      <c r="E2559" s="2">
        <v>-2.337379930115692E-19</v>
      </c>
      <c r="F2559" s="2">
        <v>95.384339999999995</v>
      </c>
      <c r="G2559" s="2">
        <v>95.455920000000006</v>
      </c>
      <c r="H2559" s="2">
        <v>94.107120000000009</v>
      </c>
      <c r="I2559" s="2">
        <v>92.029291999999998</v>
      </c>
      <c r="J2559" s="2">
        <v>86.552896500000045</v>
      </c>
      <c r="K2559" s="17" t="s">
        <v>47</v>
      </c>
      <c r="L2559" s="17" t="s">
        <v>51</v>
      </c>
      <c r="M2559" s="17" t="s">
        <v>52</v>
      </c>
    </row>
    <row r="2560" spans="1:13" ht="13.5" x14ac:dyDescent="0.25">
      <c r="A2560" s="3">
        <v>45729</v>
      </c>
      <c r="B2560" s="2">
        <v>95.979600000000005</v>
      </c>
      <c r="C2560" s="2">
        <v>62.436893500850587</v>
      </c>
      <c r="D2560" s="2">
        <v>-1.1254273174121323</v>
      </c>
      <c r="E2560" s="2">
        <v>-1.8699039440925536E-19</v>
      </c>
      <c r="F2560" s="2">
        <v>95.130019999999988</v>
      </c>
      <c r="G2560" s="2">
        <v>95.663139999999999</v>
      </c>
      <c r="H2560" s="2">
        <v>94.319045000000003</v>
      </c>
      <c r="I2560" s="2">
        <v>92.179995999999988</v>
      </c>
      <c r="J2560" s="2">
        <v>86.635179000000051</v>
      </c>
      <c r="K2560" s="17" t="s">
        <v>47</v>
      </c>
      <c r="L2560" s="17" t="s">
        <v>51</v>
      </c>
      <c r="M2560" s="17" t="s">
        <v>52</v>
      </c>
    </row>
    <row r="2561" spans="1:13" ht="13.5" x14ac:dyDescent="0.25">
      <c r="A2561" s="3">
        <v>45730</v>
      </c>
      <c r="B2561" s="2">
        <v>94.755099999999999</v>
      </c>
      <c r="C2561" s="2">
        <v>54.383609896636017</v>
      </c>
      <c r="D2561" s="2">
        <v>-0.99297658760433194</v>
      </c>
      <c r="E2561" s="2">
        <v>-1.4959231552740429E-19</v>
      </c>
      <c r="F2561" s="2">
        <v>95.054659999999984</v>
      </c>
      <c r="G2561" s="2">
        <v>95.729069999999993</v>
      </c>
      <c r="H2561" s="2">
        <v>94.465035000000029</v>
      </c>
      <c r="I2561" s="2">
        <v>92.313744</v>
      </c>
      <c r="J2561" s="2">
        <v>86.711421500000029</v>
      </c>
      <c r="K2561" s="17" t="s">
        <v>47</v>
      </c>
      <c r="L2561" s="17" t="s">
        <v>51</v>
      </c>
      <c r="M2561" s="17" t="s">
        <v>52</v>
      </c>
    </row>
    <row r="2562" spans="1:13" ht="13.5" x14ac:dyDescent="0.25">
      <c r="A2562" s="3">
        <v>45733</v>
      </c>
      <c r="B2562" s="2">
        <v>94.745699999999999</v>
      </c>
      <c r="C2562" s="2">
        <v>54.325681616046786</v>
      </c>
      <c r="D2562" s="2">
        <v>-0.72530576980500427</v>
      </c>
      <c r="E2562" s="2">
        <v>-1.1967385242192344E-19</v>
      </c>
      <c r="F2562" s="2">
        <v>94.979299999999995</v>
      </c>
      <c r="G2562" s="2">
        <v>95.690449999999984</v>
      </c>
      <c r="H2562" s="2">
        <v>94.610555000000005</v>
      </c>
      <c r="I2562" s="2">
        <v>92.443726000000012</v>
      </c>
      <c r="J2562" s="2">
        <v>86.788440000000008</v>
      </c>
      <c r="K2562" s="17" t="s">
        <v>47</v>
      </c>
      <c r="L2562" s="17" t="s">
        <v>51</v>
      </c>
      <c r="M2562" s="17" t="s">
        <v>52</v>
      </c>
    </row>
    <row r="2563" spans="1:13" ht="13.5" x14ac:dyDescent="0.25">
      <c r="A2563" s="3">
        <v>45734</v>
      </c>
      <c r="B2563" s="2">
        <v>94.095799999999997</v>
      </c>
      <c r="C2563" s="2">
        <v>50.333731540133691</v>
      </c>
      <c r="D2563" s="2">
        <v>-9.2507769878992008E-2</v>
      </c>
      <c r="E2563" s="2">
        <v>-9.5739081937538755E-20</v>
      </c>
      <c r="F2563" s="2">
        <v>94.94162</v>
      </c>
      <c r="G2563" s="2">
        <v>95.35136</v>
      </c>
      <c r="H2563" s="2">
        <v>94.676490000000001</v>
      </c>
      <c r="I2563" s="2">
        <v>92.564287999999991</v>
      </c>
      <c r="J2563" s="2">
        <v>86.863772999999995</v>
      </c>
      <c r="K2563" s="17" t="s">
        <v>47</v>
      </c>
      <c r="L2563" s="17" t="s">
        <v>51</v>
      </c>
      <c r="M2563" s="17" t="s">
        <v>52</v>
      </c>
    </row>
    <row r="2564" spans="1:13" ht="13.5" x14ac:dyDescent="0.25">
      <c r="A2564" s="3">
        <v>45735</v>
      </c>
      <c r="B2564" s="2">
        <v>93.926299999999998</v>
      </c>
      <c r="C2564" s="2">
        <v>49.31590269817719</v>
      </c>
      <c r="D2564" s="2">
        <v>0.38306511063146331</v>
      </c>
      <c r="E2564" s="2">
        <v>-7.6591265550031004E-20</v>
      </c>
      <c r="F2564" s="2">
        <v>94.700500000000005</v>
      </c>
      <c r="G2564" s="2">
        <v>95.042420000000007</v>
      </c>
      <c r="H2564" s="2">
        <v>94.715580000000017</v>
      </c>
      <c r="I2564" s="2">
        <v>92.677693999999988</v>
      </c>
      <c r="J2564" s="2">
        <v>86.934965500000004</v>
      </c>
      <c r="K2564" s="17" t="s">
        <v>47</v>
      </c>
      <c r="L2564" s="17" t="s">
        <v>48</v>
      </c>
      <c r="M2564" s="17" t="s">
        <v>52</v>
      </c>
    </row>
    <row r="2565" spans="1:13" ht="13.5" x14ac:dyDescent="0.25">
      <c r="A2565" s="3">
        <v>45737</v>
      </c>
      <c r="B2565" s="2">
        <v>93.907399999999996</v>
      </c>
      <c r="C2565" s="2">
        <v>49.196441710261851</v>
      </c>
      <c r="D2565" s="2">
        <v>0.82413713826066726</v>
      </c>
      <c r="E2565" s="2">
        <v>-6.1273012440024801E-20</v>
      </c>
      <c r="F2565" s="2">
        <v>94.286059999999992</v>
      </c>
      <c r="G2565" s="2">
        <v>94.708039999999983</v>
      </c>
      <c r="H2565" s="2">
        <v>94.753255000000024</v>
      </c>
      <c r="I2565" s="2">
        <v>92.785257999999999</v>
      </c>
      <c r="J2565" s="2">
        <v>86.999066499999984</v>
      </c>
      <c r="K2565" s="17" t="s">
        <v>47</v>
      </c>
      <c r="L2565" s="17" t="s">
        <v>48</v>
      </c>
      <c r="M2565" s="17" t="s">
        <v>52</v>
      </c>
    </row>
    <row r="2566" spans="1:13" ht="13.5" x14ac:dyDescent="0.25">
      <c r="A2566" s="3">
        <v>45740</v>
      </c>
      <c r="B2566" s="2">
        <v>93.153899999999993</v>
      </c>
      <c r="C2566" s="2">
        <v>44.561879165915222</v>
      </c>
      <c r="D2566" s="2">
        <v>0.92818915833186111</v>
      </c>
      <c r="E2566" s="2">
        <v>-4.9018409952019844E-20</v>
      </c>
      <c r="F2566" s="2">
        <v>93.965819999999979</v>
      </c>
      <c r="G2566" s="2">
        <v>94.510239999999996</v>
      </c>
      <c r="H2566" s="2">
        <v>94.724995000000007</v>
      </c>
      <c r="I2566" s="2">
        <v>92.877752000000001</v>
      </c>
      <c r="J2566" s="2">
        <v>87.050344500000008</v>
      </c>
      <c r="K2566" s="17" t="s">
        <v>47</v>
      </c>
      <c r="L2566" s="17" t="s">
        <v>48</v>
      </c>
      <c r="M2566" s="17" t="s">
        <v>52</v>
      </c>
    </row>
    <row r="2567" spans="1:13" ht="13.5" x14ac:dyDescent="0.25">
      <c r="A2567" s="3">
        <v>45741</v>
      </c>
      <c r="B2567" s="2">
        <v>93.153899999999993</v>
      </c>
      <c r="C2567" s="2">
        <v>44.561879165915222</v>
      </c>
      <c r="D2567" s="2">
        <v>1.0202288987485417</v>
      </c>
      <c r="E2567" s="2">
        <v>-3.921472796161588E-20</v>
      </c>
      <c r="F2567" s="2">
        <v>93.647459999999995</v>
      </c>
      <c r="G2567" s="2">
        <v>94.313380000000009</v>
      </c>
      <c r="H2567" s="2">
        <v>94.720285000000018</v>
      </c>
      <c r="I2567" s="2">
        <v>92.970057999999995</v>
      </c>
      <c r="J2567" s="2">
        <v>87.099111500000021</v>
      </c>
      <c r="K2567" s="17" t="s">
        <v>47</v>
      </c>
      <c r="L2567" s="17" t="s">
        <v>48</v>
      </c>
      <c r="M2567" s="17" t="s">
        <v>52</v>
      </c>
    </row>
    <row r="2568" spans="1:13" ht="13.5" x14ac:dyDescent="0.25">
      <c r="A2568" s="3">
        <v>45742</v>
      </c>
      <c r="B2568" s="2">
        <v>92.927899999999994</v>
      </c>
      <c r="C2568" s="2">
        <v>43.147943322319534</v>
      </c>
      <c r="D2568" s="2">
        <v>0.99091896433141358</v>
      </c>
      <c r="E2568" s="2">
        <v>-3.1371782369292707E-20</v>
      </c>
      <c r="F2568" s="2">
        <v>93.413879999999992</v>
      </c>
      <c r="G2568" s="2">
        <v>94.177750000000003</v>
      </c>
      <c r="H2568" s="2">
        <v>94.717935000000011</v>
      </c>
      <c r="I2568" s="2">
        <v>93.039193999999966</v>
      </c>
      <c r="J2568" s="2">
        <v>87.138557500000005</v>
      </c>
      <c r="K2568" s="17" t="s">
        <v>47</v>
      </c>
      <c r="L2568" s="17" t="s">
        <v>48</v>
      </c>
      <c r="M2568" s="17" t="s">
        <v>52</v>
      </c>
    </row>
    <row r="2569" spans="1:13" ht="13.5" x14ac:dyDescent="0.25">
      <c r="A2569" s="3">
        <v>45743</v>
      </c>
      <c r="B2569" s="2">
        <v>93.153899999999993</v>
      </c>
      <c r="C2569" s="2">
        <v>45.026416250256815</v>
      </c>
      <c r="D2569" s="2">
        <v>1.0857938708213482</v>
      </c>
      <c r="E2569" s="2">
        <v>-2.5097425895434166E-20</v>
      </c>
      <c r="F2569" s="2">
        <v>93.259399999999999</v>
      </c>
      <c r="G2569" s="2">
        <v>93.979950000000017</v>
      </c>
      <c r="H2569" s="2">
        <v>94.717935000000011</v>
      </c>
      <c r="I2569" s="2">
        <v>93.074985999999967</v>
      </c>
      <c r="J2569" s="2">
        <v>87.179133500000006</v>
      </c>
      <c r="K2569" s="17" t="s">
        <v>47</v>
      </c>
      <c r="L2569" s="17" t="s">
        <v>48</v>
      </c>
      <c r="M2569" s="17" t="s">
        <v>52</v>
      </c>
    </row>
    <row r="2570" spans="1:13" ht="13.5" x14ac:dyDescent="0.25">
      <c r="A2570" s="3">
        <v>45744</v>
      </c>
      <c r="B2570" s="2">
        <v>92.777100000000004</v>
      </c>
      <c r="C2570" s="2">
        <v>42.504773247011613</v>
      </c>
      <c r="D2570" s="2">
        <v>1.3286201494579331</v>
      </c>
      <c r="E2570" s="2">
        <v>-2.0077940716347333E-20</v>
      </c>
      <c r="F2570" s="2">
        <v>93.033339999999995</v>
      </c>
      <c r="G2570" s="2">
        <v>93.659700000000001</v>
      </c>
      <c r="H2570" s="2">
        <v>94.661420000000007</v>
      </c>
      <c r="I2570" s="2">
        <v>93.106067999999979</v>
      </c>
      <c r="J2570" s="2">
        <v>87.221529999999987</v>
      </c>
      <c r="K2570" s="17" t="s">
        <v>47</v>
      </c>
      <c r="L2570" s="17" t="s">
        <v>48</v>
      </c>
      <c r="M2570" s="17" t="s">
        <v>52</v>
      </c>
    </row>
    <row r="2571" spans="1:13" ht="13.5" x14ac:dyDescent="0.25">
      <c r="A2571" s="3">
        <v>45749</v>
      </c>
      <c r="B2571" s="2">
        <v>92.777100000000004</v>
      </c>
      <c r="C2571" s="2">
        <v>42.50477324701162</v>
      </c>
      <c r="D2571" s="2">
        <v>1.3518387991081653</v>
      </c>
      <c r="E2571" s="2">
        <v>-1.6062352573077867E-20</v>
      </c>
      <c r="F2571" s="2">
        <v>92.957979999999992</v>
      </c>
      <c r="G2571" s="2">
        <v>93.4619</v>
      </c>
      <c r="H2571" s="2">
        <v>94.595485000000011</v>
      </c>
      <c r="I2571" s="2">
        <v>93.143741999999989</v>
      </c>
      <c r="J2571" s="2">
        <v>87.261457000000007</v>
      </c>
      <c r="K2571" s="17" t="s">
        <v>47</v>
      </c>
      <c r="L2571" s="17" t="s">
        <v>51</v>
      </c>
      <c r="M2571" s="17" t="s">
        <v>52</v>
      </c>
    </row>
    <row r="2572" spans="1:13" ht="13.5" x14ac:dyDescent="0.25">
      <c r="A2572" s="3">
        <v>45750</v>
      </c>
      <c r="B2572" s="2">
        <v>92.777100000000004</v>
      </c>
      <c r="C2572" s="2">
        <v>42.504773247011613</v>
      </c>
      <c r="D2572" s="2">
        <v>1.3757196351690766</v>
      </c>
      <c r="E2572" s="2">
        <v>-1.2849882058462294E-20</v>
      </c>
      <c r="F2572" s="2">
        <v>92.882620000000003</v>
      </c>
      <c r="G2572" s="2">
        <v>93.265040000000013</v>
      </c>
      <c r="H2572" s="2">
        <v>94.477744999999999</v>
      </c>
      <c r="I2572" s="2">
        <v>93.181415999999984</v>
      </c>
      <c r="J2572" s="2">
        <v>87.300190000000001</v>
      </c>
      <c r="K2572" s="17" t="s">
        <v>47</v>
      </c>
      <c r="L2572" s="17" t="s">
        <v>51</v>
      </c>
      <c r="M2572" s="17" t="s">
        <v>52</v>
      </c>
    </row>
    <row r="2573" spans="1:13" ht="13.5" x14ac:dyDescent="0.25">
      <c r="A2573" s="3">
        <v>45751</v>
      </c>
      <c r="B2573" s="2">
        <v>93.106800000000007</v>
      </c>
      <c r="C2573" s="2">
        <v>45.820748813005025</v>
      </c>
      <c r="D2573" s="2">
        <v>1.2767793256992093</v>
      </c>
      <c r="E2573" s="2">
        <v>-1.0279905646769836E-20</v>
      </c>
      <c r="F2573" s="2">
        <v>92.918400000000005</v>
      </c>
      <c r="G2573" s="2">
        <v>93.166140000000013</v>
      </c>
      <c r="H2573" s="2">
        <v>94.258750000000006</v>
      </c>
      <c r="I2573" s="2">
        <v>93.216265999999976</v>
      </c>
      <c r="J2573" s="2">
        <v>87.334767999999997</v>
      </c>
      <c r="K2573" s="17" t="s">
        <v>49</v>
      </c>
      <c r="L2573" s="17" t="s">
        <v>51</v>
      </c>
      <c r="M2573" s="17" t="s">
        <v>55</v>
      </c>
    </row>
    <row r="2574" spans="1:13" ht="13.5" x14ac:dyDescent="0.25">
      <c r="A2574" s="3">
        <v>45754</v>
      </c>
      <c r="B2574" s="2">
        <v>92.306200000000004</v>
      </c>
      <c r="C2574" s="2">
        <v>39.815716026516178</v>
      </c>
      <c r="D2574" s="2">
        <v>1.2292092333715345</v>
      </c>
      <c r="E2574" s="2">
        <v>-8.2239245174158697E-21</v>
      </c>
      <c r="F2574" s="2">
        <v>92.748860000000008</v>
      </c>
      <c r="G2574" s="2">
        <v>93.004130000000004</v>
      </c>
      <c r="H2574" s="2">
        <v>94.023274999999998</v>
      </c>
      <c r="I2574" s="2">
        <v>93.238871999999986</v>
      </c>
      <c r="J2574" s="2">
        <v>87.364066999999991</v>
      </c>
      <c r="K2574" s="17" t="s">
        <v>47</v>
      </c>
      <c r="L2574" s="17" t="s">
        <v>51</v>
      </c>
      <c r="M2574" s="17" t="s">
        <v>52</v>
      </c>
    </row>
    <row r="2575" spans="1:13" ht="13.5" x14ac:dyDescent="0.25">
      <c r="A2575" s="3">
        <v>45755</v>
      </c>
      <c r="B2575" s="2">
        <v>92.871300000000005</v>
      </c>
      <c r="C2575" s="2">
        <v>45.268119384009104</v>
      </c>
      <c r="D2575" s="2">
        <v>1.1516268620792545</v>
      </c>
      <c r="E2575" s="2">
        <v>-6.5791396139326962E-21</v>
      </c>
      <c r="F2575" s="2">
        <v>92.767700000000005</v>
      </c>
      <c r="G2575" s="2">
        <v>92.90052</v>
      </c>
      <c r="H2575" s="2">
        <v>93.804279999999991</v>
      </c>
      <c r="I2575" s="2">
        <v>93.242637999999985</v>
      </c>
      <c r="J2575" s="2">
        <v>87.397467500000005</v>
      </c>
      <c r="K2575" s="17" t="s">
        <v>49</v>
      </c>
      <c r="L2575" s="17" t="s">
        <v>51</v>
      </c>
      <c r="M2575" s="17" t="s">
        <v>55</v>
      </c>
    </row>
    <row r="2576" spans="1:13" ht="13.5" x14ac:dyDescent="0.25">
      <c r="A2576" s="3">
        <v>45757</v>
      </c>
      <c r="B2576" s="2">
        <v>92.871300000000005</v>
      </c>
      <c r="C2576" s="2">
        <v>45.268119384009097</v>
      </c>
      <c r="D2576" s="2">
        <v>0.97360333058722404</v>
      </c>
      <c r="E2576" s="2">
        <v>-5.2633116911461574E-21</v>
      </c>
      <c r="F2576" s="2">
        <v>92.786540000000016</v>
      </c>
      <c r="G2576" s="2">
        <v>92.872260000000011</v>
      </c>
      <c r="H2576" s="2">
        <v>93.691249999999997</v>
      </c>
      <c r="I2576" s="2">
        <v>93.236985999999973</v>
      </c>
      <c r="J2576" s="2">
        <v>87.432514499999982</v>
      </c>
      <c r="K2576" s="17" t="s">
        <v>49</v>
      </c>
      <c r="L2576" s="17" t="s">
        <v>51</v>
      </c>
      <c r="M2576" s="17" t="s">
        <v>55</v>
      </c>
    </row>
    <row r="2577" spans="1:13" ht="13.5" x14ac:dyDescent="0.25">
      <c r="A2577" s="3">
        <v>45758</v>
      </c>
      <c r="B2577" s="2">
        <v>93.229299999999995</v>
      </c>
      <c r="C2577" s="2">
        <v>48.683867831960796</v>
      </c>
      <c r="D2577" s="2">
        <v>0.79973300442581774</v>
      </c>
      <c r="E2577" s="2">
        <v>-4.2106493529169264E-21</v>
      </c>
      <c r="F2577" s="2">
        <v>92.876980000000003</v>
      </c>
      <c r="G2577" s="2">
        <v>92.879800000000003</v>
      </c>
      <c r="H2577" s="2">
        <v>93.596590000000006</v>
      </c>
      <c r="I2577" s="2">
        <v>93.255447999999959</v>
      </c>
      <c r="J2577" s="2">
        <v>87.470586499999968</v>
      </c>
      <c r="K2577" s="17" t="s">
        <v>49</v>
      </c>
      <c r="L2577" s="17" t="s">
        <v>51</v>
      </c>
      <c r="M2577" s="17" t="s">
        <v>55</v>
      </c>
    </row>
    <row r="2578" spans="1:13" ht="13.5" x14ac:dyDescent="0.25">
      <c r="A2578" s="3">
        <v>45761</v>
      </c>
      <c r="B2578" s="2">
        <v>93.436499999999995</v>
      </c>
      <c r="C2578" s="2">
        <v>50.605266831342014</v>
      </c>
      <c r="D2578" s="2">
        <v>0.60341940980447362</v>
      </c>
      <c r="E2578" s="2">
        <v>-3.3685194823335414E-21</v>
      </c>
      <c r="F2578" s="2">
        <v>92.942920000000001</v>
      </c>
      <c r="G2578" s="2">
        <v>92.930660000000017</v>
      </c>
      <c r="H2578" s="2">
        <v>93.554204999999996</v>
      </c>
      <c r="I2578" s="2">
        <v>93.281821999999963</v>
      </c>
      <c r="J2578" s="2">
        <v>87.510517499999963</v>
      </c>
      <c r="K2578" s="17" t="s">
        <v>49</v>
      </c>
      <c r="L2578" s="17" t="s">
        <v>51</v>
      </c>
      <c r="M2578" s="17" t="s">
        <v>55</v>
      </c>
    </row>
    <row r="2579" spans="1:13" ht="13.5" x14ac:dyDescent="0.25">
      <c r="A2579" s="3">
        <v>45762</v>
      </c>
      <c r="B2579" s="2">
        <v>94.180599999999998</v>
      </c>
      <c r="C2579" s="2">
        <v>56.85322636730848</v>
      </c>
      <c r="D2579" s="2">
        <v>0.41659058883556099</v>
      </c>
      <c r="E2579" s="2">
        <v>-2.6948155858668332E-21</v>
      </c>
      <c r="F2579" s="2">
        <v>93.317800000000005</v>
      </c>
      <c r="G2579" s="2">
        <v>93.033330000000007</v>
      </c>
      <c r="H2579" s="2">
        <v>93.506640000000004</v>
      </c>
      <c r="I2579" s="2">
        <v>93.330611999999945</v>
      </c>
      <c r="J2579" s="2">
        <v>87.551287499999958</v>
      </c>
      <c r="K2579" s="17" t="s">
        <v>49</v>
      </c>
      <c r="L2579" s="17" t="s">
        <v>50</v>
      </c>
      <c r="M2579" s="17" t="s">
        <v>55</v>
      </c>
    </row>
    <row r="2580" spans="1:13" ht="13.5" x14ac:dyDescent="0.25">
      <c r="A2580" s="3">
        <v>45763</v>
      </c>
      <c r="B2580" s="2">
        <v>94.180599999999998</v>
      </c>
      <c r="C2580" s="2">
        <v>56.85322636730848</v>
      </c>
      <c r="D2580" s="2">
        <v>0.19579774518375359</v>
      </c>
      <c r="E2580" s="2">
        <v>-2.1558524686934668E-21</v>
      </c>
      <c r="F2580" s="2">
        <v>93.579660000000018</v>
      </c>
      <c r="G2580" s="2">
        <v>93.173680000000004</v>
      </c>
      <c r="H2580" s="2">
        <v>93.416689999999988</v>
      </c>
      <c r="I2580" s="2">
        <v>93.373751999999953</v>
      </c>
      <c r="J2580" s="2">
        <v>87.598231999999967</v>
      </c>
      <c r="K2580" s="17" t="s">
        <v>49</v>
      </c>
      <c r="L2580" s="17" t="s">
        <v>50</v>
      </c>
      <c r="M2580" s="17" t="s">
        <v>55</v>
      </c>
    </row>
    <row r="2581" spans="1:13" ht="13.5" x14ac:dyDescent="0.25">
      <c r="A2581" s="3">
        <v>45764</v>
      </c>
      <c r="B2581" s="2">
        <v>96.064400000000006</v>
      </c>
      <c r="C2581" s="2">
        <v>68.537930210379685</v>
      </c>
      <c r="D2581" s="2">
        <v>-0.13495445705267173</v>
      </c>
      <c r="E2581" s="2">
        <v>-1.7246819749547735E-21</v>
      </c>
      <c r="F2581" s="2">
        <v>94.218280000000007</v>
      </c>
      <c r="G2581" s="2">
        <v>93.502410000000012</v>
      </c>
      <c r="H2581" s="2">
        <v>93.482154999999992</v>
      </c>
      <c r="I2581" s="2">
        <v>93.467753999999957</v>
      </c>
      <c r="J2581" s="2">
        <v>87.661592999999954</v>
      </c>
      <c r="K2581" s="17" t="s">
        <v>49</v>
      </c>
      <c r="L2581" s="17" t="s">
        <v>50</v>
      </c>
      <c r="M2581" s="17" t="s">
        <v>55</v>
      </c>
    </row>
    <row r="2582" spans="1:13" ht="13.5" x14ac:dyDescent="0.25">
      <c r="A2582" s="3">
        <v>45765</v>
      </c>
      <c r="B2582" s="2">
        <v>95.122500000000002</v>
      </c>
      <c r="C2582" s="2">
        <v>59.815494654602936</v>
      </c>
      <c r="D2582" s="2">
        <v>-0.36024459319742164</v>
      </c>
      <c r="E2582" s="2">
        <v>-1.3797455799638188E-21</v>
      </c>
      <c r="F2582" s="2">
        <v>94.596919999999983</v>
      </c>
      <c r="G2582" s="2">
        <v>93.736950000000007</v>
      </c>
      <c r="H2582" s="2">
        <v>93.500994999999989</v>
      </c>
      <c r="I2582" s="2">
        <v>93.542917999999972</v>
      </c>
      <c r="J2582" s="2">
        <v>87.725594999999956</v>
      </c>
      <c r="K2582" s="17" t="s">
        <v>49</v>
      </c>
      <c r="L2582" s="17" t="s">
        <v>50</v>
      </c>
      <c r="M2582" s="17" t="s">
        <v>55</v>
      </c>
    </row>
    <row r="2583" spans="1:13" ht="13.5" x14ac:dyDescent="0.25">
      <c r="A2583" s="3">
        <v>45768</v>
      </c>
      <c r="B2583" s="2">
        <v>95.951400000000007</v>
      </c>
      <c r="C2583" s="2">
        <v>64.140556803204078</v>
      </c>
      <c r="D2583" s="2">
        <v>-0.57005373583848495</v>
      </c>
      <c r="E2583" s="2">
        <v>-1.1037964639710552E-21</v>
      </c>
      <c r="F2583" s="2">
        <v>95.099900000000005</v>
      </c>
      <c r="G2583" s="2">
        <v>94.021410000000003</v>
      </c>
      <c r="H2583" s="2">
        <v>93.59377499999998</v>
      </c>
      <c r="I2583" s="2">
        <v>93.635035999999957</v>
      </c>
      <c r="J2583" s="2">
        <v>87.79999799999996</v>
      </c>
      <c r="K2583" s="17" t="s">
        <v>49</v>
      </c>
      <c r="L2583" s="17" t="s">
        <v>51</v>
      </c>
      <c r="M2583" s="17" t="s">
        <v>55</v>
      </c>
    </row>
    <row r="2584" spans="1:13" ht="13.5" x14ac:dyDescent="0.25">
      <c r="A2584" s="3">
        <v>45769</v>
      </c>
      <c r="B2584" s="2">
        <v>95.951400000000007</v>
      </c>
      <c r="C2584" s="2">
        <v>64.140556803204078</v>
      </c>
      <c r="D2584" s="2">
        <v>-0.88352410416595717</v>
      </c>
      <c r="E2584" s="2">
        <v>-8.8303717117684416E-22</v>
      </c>
      <c r="F2584" s="2">
        <v>95.454059999999998</v>
      </c>
      <c r="G2584" s="2">
        <v>94.385930000000002</v>
      </c>
      <c r="H2584" s="2">
        <v>93.695029999999988</v>
      </c>
      <c r="I2584" s="2">
        <v>93.727719999999948</v>
      </c>
      <c r="J2584" s="2">
        <v>87.871437499999971</v>
      </c>
      <c r="K2584" s="17" t="s">
        <v>49</v>
      </c>
      <c r="L2584" s="17" t="s">
        <v>51</v>
      </c>
      <c r="M2584" s="17" t="s">
        <v>55</v>
      </c>
    </row>
    <row r="2585" spans="1:13" ht="13.5" x14ac:dyDescent="0.25">
      <c r="A2585" s="3">
        <v>45770</v>
      </c>
      <c r="B2585" s="2">
        <v>96.073800000000006</v>
      </c>
      <c r="C2585" s="2">
        <v>64.789570252041159</v>
      </c>
      <c r="D2585" s="2">
        <v>-1.0827208416969825</v>
      </c>
      <c r="E2585" s="2">
        <v>-7.0642973694147535E-22</v>
      </c>
      <c r="F2585" s="2">
        <v>95.832700000000003</v>
      </c>
      <c r="G2585" s="2">
        <v>94.706180000000003</v>
      </c>
      <c r="H2585" s="2">
        <v>93.80334999999998</v>
      </c>
      <c r="I2585" s="2">
        <v>93.832269999999966</v>
      </c>
      <c r="J2585" s="2">
        <v>87.940607999999955</v>
      </c>
      <c r="K2585" s="17" t="s">
        <v>49</v>
      </c>
      <c r="L2585" s="17" t="s">
        <v>50</v>
      </c>
      <c r="M2585" s="17" t="s">
        <v>55</v>
      </c>
    </row>
    <row r="2586" spans="1:13" ht="13.5" x14ac:dyDescent="0.25">
      <c r="A2586" s="3">
        <v>45771</v>
      </c>
      <c r="B2586" s="2">
        <v>97.015699999999995</v>
      </c>
      <c r="C2586" s="2">
        <v>69.38193116672349</v>
      </c>
      <c r="D2586" s="2">
        <v>-1.3327140595153253</v>
      </c>
      <c r="E2586" s="2">
        <v>-5.651437895531803E-22</v>
      </c>
      <c r="F2586" s="2">
        <v>96.022959999999998</v>
      </c>
      <c r="G2586" s="2">
        <v>95.120620000000002</v>
      </c>
      <c r="H2586" s="2">
        <v>93.996439999999978</v>
      </c>
      <c r="I2586" s="2">
        <v>93.945485999999988</v>
      </c>
      <c r="J2586" s="2">
        <v>88.00872549999994</v>
      </c>
      <c r="K2586" s="17" t="s">
        <v>49</v>
      </c>
      <c r="L2586" s="17" t="s">
        <v>51</v>
      </c>
      <c r="M2586" s="17" t="s">
        <v>55</v>
      </c>
    </row>
    <row r="2587" spans="1:13" ht="13.5" x14ac:dyDescent="0.25">
      <c r="A2587" s="3">
        <v>45772</v>
      </c>
      <c r="B2587" s="2">
        <v>96.535300000000007</v>
      </c>
      <c r="C2587" s="2">
        <v>64.743772783801404</v>
      </c>
      <c r="D2587" s="2">
        <v>-1.4699575884668548</v>
      </c>
      <c r="E2587" s="2">
        <v>-4.5211503164254422E-22</v>
      </c>
      <c r="F2587" s="2">
        <v>96.305520000000001</v>
      </c>
      <c r="G2587" s="2">
        <v>95.451220000000006</v>
      </c>
      <c r="H2587" s="2">
        <v>94.165509999999969</v>
      </c>
      <c r="I2587" s="2">
        <v>94.041369999999986</v>
      </c>
      <c r="J2587" s="2">
        <v>88.074810999999954</v>
      </c>
      <c r="K2587" s="17" t="s">
        <v>49</v>
      </c>
      <c r="L2587" s="17" t="s">
        <v>51</v>
      </c>
      <c r="M2587" s="17" t="s">
        <v>55</v>
      </c>
    </row>
    <row r="2588" spans="1:13" ht="13.5" x14ac:dyDescent="0.25">
      <c r="A2588" s="3">
        <v>45775</v>
      </c>
      <c r="B2588" s="2">
        <v>96.535300000000007</v>
      </c>
      <c r="C2588" s="2">
        <v>64.743772783801404</v>
      </c>
      <c r="D2588" s="2">
        <v>-1.5665312070075998</v>
      </c>
      <c r="E2588" s="2">
        <v>-3.6169202531403539E-22</v>
      </c>
      <c r="F2588" s="2">
        <v>96.422300000000007</v>
      </c>
      <c r="G2588" s="2">
        <v>95.761100000000013</v>
      </c>
      <c r="H2588" s="2">
        <v>94.345879999999994</v>
      </c>
      <c r="I2588" s="2">
        <v>94.144223999999952</v>
      </c>
      <c r="J2588" s="2">
        <v>88.149993499999951</v>
      </c>
      <c r="K2588" s="17" t="s">
        <v>49</v>
      </c>
      <c r="L2588" s="17" t="s">
        <v>51</v>
      </c>
      <c r="M2588" s="17" t="s">
        <v>55</v>
      </c>
    </row>
    <row r="2589" spans="1:13" ht="13.5" x14ac:dyDescent="0.25">
      <c r="A2589" s="3">
        <v>45776</v>
      </c>
      <c r="B2589" s="2">
        <v>97.392499999999998</v>
      </c>
      <c r="C2589" s="2">
        <v>69.028385447964965</v>
      </c>
      <c r="D2589" s="2">
        <v>-1.6086754243029873</v>
      </c>
      <c r="E2589" s="2">
        <v>-2.8935362025122833E-22</v>
      </c>
      <c r="F2589" s="2">
        <v>96.710520000000002</v>
      </c>
      <c r="G2589" s="2">
        <v>96.082290000000015</v>
      </c>
      <c r="H2589" s="2">
        <v>94.557809999999975</v>
      </c>
      <c r="I2589" s="2">
        <v>94.261961999999983</v>
      </c>
      <c r="J2589" s="2">
        <v>88.231313999999969</v>
      </c>
      <c r="K2589" s="17" t="s">
        <v>49</v>
      </c>
      <c r="L2589" s="17" t="s">
        <v>51</v>
      </c>
      <c r="M2589" s="17" t="s">
        <v>55</v>
      </c>
    </row>
    <row r="2590" spans="1:13" ht="13.5" x14ac:dyDescent="0.25">
      <c r="A2590" s="3">
        <v>45777</v>
      </c>
      <c r="B2590" s="2">
        <v>97.015699999999995</v>
      </c>
      <c r="C2590" s="2">
        <v>65.273260005703946</v>
      </c>
      <c r="D2590" s="2">
        <v>-1.6320536523913631</v>
      </c>
      <c r="E2590" s="2">
        <v>-2.3148289620098269E-22</v>
      </c>
      <c r="F2590" s="2">
        <v>96.898899999999998</v>
      </c>
      <c r="G2590" s="2">
        <v>96.365800000000007</v>
      </c>
      <c r="H2590" s="2">
        <v>94.769739999999985</v>
      </c>
      <c r="I2590" s="2">
        <v>94.367453999999967</v>
      </c>
      <c r="J2590" s="2">
        <v>88.300707499999973</v>
      </c>
      <c r="K2590" s="17" t="s">
        <v>49</v>
      </c>
      <c r="L2590" s="17" t="s">
        <v>51</v>
      </c>
      <c r="M2590" s="17" t="s">
        <v>55</v>
      </c>
    </row>
    <row r="2591" spans="1:13" ht="13.5" x14ac:dyDescent="0.25">
      <c r="A2591" s="3">
        <v>45779</v>
      </c>
      <c r="B2591" s="2">
        <v>97.486699999999999</v>
      </c>
      <c r="C2591" s="2">
        <v>67.642791460781154</v>
      </c>
      <c r="D2591" s="2">
        <v>-1.4091533621199517</v>
      </c>
      <c r="E2591" s="2">
        <v>-1.8518631696078617E-22</v>
      </c>
      <c r="F2591" s="2">
        <v>96.993099999999998</v>
      </c>
      <c r="G2591" s="2">
        <v>96.508030000000019</v>
      </c>
      <c r="H2591" s="2">
        <v>95.00521999999998</v>
      </c>
      <c r="I2591" s="2">
        <v>94.480481999999952</v>
      </c>
      <c r="J2591" s="2">
        <v>88.371385500000002</v>
      </c>
      <c r="K2591" s="17" t="s">
        <v>49</v>
      </c>
      <c r="L2591" s="17" t="s">
        <v>51</v>
      </c>
      <c r="M2591" s="17" t="s">
        <v>55</v>
      </c>
    </row>
    <row r="2592" spans="1:13" ht="13.5" x14ac:dyDescent="0.25">
      <c r="A2592" s="3">
        <v>45782</v>
      </c>
      <c r="B2592" s="2">
        <v>97.486699999999999</v>
      </c>
      <c r="C2592" s="2">
        <v>67.642791460781154</v>
      </c>
      <c r="D2592" s="2">
        <v>-1.379573894105377</v>
      </c>
      <c r="E2592" s="2">
        <v>-1.4814905356862894E-22</v>
      </c>
      <c r="F2592" s="2">
        <v>97.183379999999985</v>
      </c>
      <c r="G2592" s="2">
        <v>96.744450000000015</v>
      </c>
      <c r="H2592" s="2">
        <v>95.240699999999975</v>
      </c>
      <c r="I2592" s="2">
        <v>94.593509999999981</v>
      </c>
      <c r="J2592" s="2">
        <v>88.443092500000006</v>
      </c>
      <c r="K2592" s="17" t="s">
        <v>49</v>
      </c>
      <c r="L2592" s="17" t="s">
        <v>51</v>
      </c>
      <c r="M2592" s="17" t="s">
        <v>55</v>
      </c>
    </row>
    <row r="2593" spans="1:13" ht="13.5" x14ac:dyDescent="0.25">
      <c r="A2593" s="3">
        <v>45783</v>
      </c>
      <c r="B2593" s="2">
        <v>97.458399999999997</v>
      </c>
      <c r="C2593" s="2">
        <v>67.322684745671523</v>
      </c>
      <c r="D2593" s="2">
        <v>-1.238000534332059</v>
      </c>
      <c r="E2593" s="2">
        <v>-1.1851924285490315E-22</v>
      </c>
      <c r="F2593" s="2">
        <v>97.367999999999995</v>
      </c>
      <c r="G2593" s="2">
        <v>96.895150000000015</v>
      </c>
      <c r="H2593" s="2">
        <v>95.458279999999988</v>
      </c>
      <c r="I2593" s="2">
        <v>94.687135999999967</v>
      </c>
      <c r="J2593" s="2">
        <v>88.513875999999982</v>
      </c>
      <c r="K2593" s="17" t="s">
        <v>49</v>
      </c>
      <c r="L2593" s="17" t="s">
        <v>51</v>
      </c>
      <c r="M2593" s="17" t="s">
        <v>55</v>
      </c>
    </row>
    <row r="2594" spans="1:13" ht="13.5" x14ac:dyDescent="0.25">
      <c r="A2594" s="3">
        <v>45784</v>
      </c>
      <c r="B2594" s="2">
        <v>97.458399999999997</v>
      </c>
      <c r="C2594" s="2">
        <v>67.322684745671523</v>
      </c>
      <c r="D2594" s="2">
        <v>-1.1301467563406362</v>
      </c>
      <c r="E2594" s="2">
        <v>-9.4815394283922525E-23</v>
      </c>
      <c r="F2594" s="2">
        <v>97.381180000000001</v>
      </c>
      <c r="G2594" s="2">
        <v>97.045850000000002</v>
      </c>
      <c r="H2594" s="2">
        <v>95.715889999999987</v>
      </c>
      <c r="I2594" s="2">
        <v>94.773414000000017</v>
      </c>
      <c r="J2594" s="2">
        <v>88.584206999999992</v>
      </c>
      <c r="K2594" s="17" t="s">
        <v>47</v>
      </c>
      <c r="L2594" s="17" t="s">
        <v>51</v>
      </c>
      <c r="M2594" s="17" t="s">
        <v>53</v>
      </c>
    </row>
    <row r="2595" spans="1:13" ht="13.5" x14ac:dyDescent="0.25">
      <c r="A2595" s="3">
        <v>45785</v>
      </c>
      <c r="B2595" s="2">
        <v>97.392499999999998</v>
      </c>
      <c r="C2595" s="2">
        <v>66.473137016174832</v>
      </c>
      <c r="D2595" s="2">
        <v>-1.026228306275101</v>
      </c>
      <c r="E2595" s="2">
        <v>-7.5852315427138029E-23</v>
      </c>
      <c r="F2595" s="2">
        <v>97.45653999999999</v>
      </c>
      <c r="G2595" s="2">
        <v>97.177719999999994</v>
      </c>
      <c r="H2595" s="2">
        <v>95.941949999999991</v>
      </c>
      <c r="I2595" s="2">
        <v>94.858186000000018</v>
      </c>
      <c r="J2595" s="2">
        <v>88.651326999999981</v>
      </c>
      <c r="K2595" s="17" t="s">
        <v>47</v>
      </c>
      <c r="L2595" s="17" t="s">
        <v>51</v>
      </c>
      <c r="M2595" s="17" t="s">
        <v>53</v>
      </c>
    </row>
    <row r="2596" spans="1:13" ht="13.5" x14ac:dyDescent="0.25">
      <c r="A2596" s="3">
        <v>45786</v>
      </c>
      <c r="B2596" s="2">
        <v>97.439599999999999</v>
      </c>
      <c r="C2596" s="2">
        <v>66.795645816963315</v>
      </c>
      <c r="D2596" s="2">
        <v>-0.80672492452831079</v>
      </c>
      <c r="E2596" s="2">
        <v>-6.0681852341710426E-23</v>
      </c>
      <c r="F2596" s="2">
        <v>97.447119999999998</v>
      </c>
      <c r="G2596" s="2">
        <v>97.220110000000005</v>
      </c>
      <c r="H2596" s="2">
        <v>96.170364999999975</v>
      </c>
      <c r="I2596" s="2">
        <v>94.932596000000018</v>
      </c>
      <c r="J2596" s="2">
        <v>88.730207499999977</v>
      </c>
      <c r="K2596" s="17" t="s">
        <v>47</v>
      </c>
      <c r="L2596" s="17" t="s">
        <v>51</v>
      </c>
      <c r="M2596" s="17" t="s">
        <v>52</v>
      </c>
    </row>
    <row r="2597" spans="1:13" ht="13.5" x14ac:dyDescent="0.25">
      <c r="A2597" s="3">
        <v>45789</v>
      </c>
      <c r="B2597" s="2">
        <v>97.3</v>
      </c>
      <c r="C2597" s="2">
        <v>64.805834250503494</v>
      </c>
      <c r="D2597" s="2">
        <v>-0.69395361490302321</v>
      </c>
      <c r="E2597" s="2">
        <v>-4.8545481873368344E-23</v>
      </c>
      <c r="F2597" s="2">
        <v>97.409779999999998</v>
      </c>
      <c r="G2597" s="2">
        <v>97.296579999999992</v>
      </c>
      <c r="H2597" s="2">
        <v>96.373899999999978</v>
      </c>
      <c r="I2597" s="2">
        <v>95.013633999999996</v>
      </c>
      <c r="J2597" s="2">
        <v>88.801022499999988</v>
      </c>
      <c r="K2597" s="17" t="s">
        <v>47</v>
      </c>
      <c r="L2597" s="17" t="s">
        <v>48</v>
      </c>
      <c r="M2597" s="17" t="s">
        <v>52</v>
      </c>
    </row>
    <row r="2598" spans="1:13" ht="13.5" x14ac:dyDescent="0.25">
      <c r="A2598" s="3">
        <v>45790</v>
      </c>
      <c r="B2598" s="2">
        <v>97.1</v>
      </c>
      <c r="C2598" s="2">
        <v>61.958152087671294</v>
      </c>
      <c r="D2598" s="2">
        <v>-0.59159143653673141</v>
      </c>
      <c r="E2598" s="2">
        <v>-3.8836385498694678E-23</v>
      </c>
      <c r="F2598" s="2">
        <v>97.338100000000011</v>
      </c>
      <c r="G2598" s="2">
        <v>97.35305000000001</v>
      </c>
      <c r="H2598" s="2">
        <v>96.557074999999969</v>
      </c>
      <c r="I2598" s="2">
        <v>95.096136000000001</v>
      </c>
      <c r="J2598" s="2">
        <v>88.874911999999966</v>
      </c>
      <c r="K2598" s="17" t="s">
        <v>47</v>
      </c>
      <c r="L2598" s="17" t="s">
        <v>48</v>
      </c>
      <c r="M2598" s="17" t="s">
        <v>52</v>
      </c>
    </row>
    <row r="2599" spans="1:13" ht="13.5" x14ac:dyDescent="0.25">
      <c r="A2599" s="3">
        <v>45791</v>
      </c>
      <c r="B2599" s="2">
        <v>97</v>
      </c>
      <c r="C2599" s="2">
        <v>60.526048545937826</v>
      </c>
      <c r="D2599" s="2">
        <v>-0.37180236304135406</v>
      </c>
      <c r="E2599" s="2">
        <v>-3.1069108398955746E-23</v>
      </c>
      <c r="F2599" s="2">
        <v>97.246419999999986</v>
      </c>
      <c r="G2599" s="2">
        <v>97.313800000000001</v>
      </c>
      <c r="H2599" s="2">
        <v>96.698044999999979</v>
      </c>
      <c r="I2599" s="2">
        <v>95.173057999999997</v>
      </c>
      <c r="J2599" s="2">
        <v>88.944267999999951</v>
      </c>
      <c r="K2599" s="17" t="s">
        <v>47</v>
      </c>
      <c r="L2599" s="17" t="s">
        <v>48</v>
      </c>
      <c r="M2599" s="17" t="s">
        <v>52</v>
      </c>
    </row>
    <row r="2600" spans="1:13" ht="13.5" x14ac:dyDescent="0.25">
      <c r="A2600" s="3">
        <v>45792</v>
      </c>
      <c r="B2600" s="2">
        <v>96.98</v>
      </c>
      <c r="C2600" s="2">
        <v>60.226217754240764</v>
      </c>
      <c r="D2600" s="2">
        <v>-0.24738069733366785</v>
      </c>
      <c r="E2600" s="2">
        <v>-2.4855286719164596E-23</v>
      </c>
      <c r="F2600" s="2">
        <v>97.163920000000005</v>
      </c>
      <c r="G2600" s="2">
        <v>97.310230000000004</v>
      </c>
      <c r="H2600" s="2">
        <v>96.838014999999984</v>
      </c>
      <c r="I2600" s="2">
        <v>95.234509999999986</v>
      </c>
      <c r="J2600" s="2">
        <v>89.013935499999974</v>
      </c>
      <c r="K2600" s="17" t="s">
        <v>47</v>
      </c>
      <c r="L2600" s="17" t="s">
        <v>48</v>
      </c>
      <c r="M2600" s="17" t="s">
        <v>52</v>
      </c>
    </row>
    <row r="2601" spans="1:13" ht="13.5" x14ac:dyDescent="0.25">
      <c r="A2601" s="3">
        <v>45793</v>
      </c>
      <c r="B2601" s="2">
        <v>97.1</v>
      </c>
      <c r="C2601" s="2">
        <v>61.459843204817545</v>
      </c>
      <c r="D2601" s="2">
        <v>-8.3100694886525162E-2</v>
      </c>
      <c r="E2601" s="2">
        <v>-1.9884229375331678E-23</v>
      </c>
      <c r="F2601" s="2">
        <v>97.096000000000004</v>
      </c>
      <c r="G2601" s="2">
        <v>97.271559999999994</v>
      </c>
      <c r="H2601" s="2">
        <v>96.889794999999992</v>
      </c>
      <c r="I2601" s="2">
        <v>95.294594000000004</v>
      </c>
      <c r="J2601" s="2">
        <v>89.08420299999996</v>
      </c>
      <c r="K2601" s="17" t="s">
        <v>47</v>
      </c>
      <c r="L2601" s="17" t="s">
        <v>48</v>
      </c>
      <c r="M2601" s="17" t="s">
        <v>52</v>
      </c>
    </row>
    <row r="2602" spans="1:13" ht="13.5" x14ac:dyDescent="0.25">
      <c r="A2602" s="3">
        <v>45796</v>
      </c>
      <c r="B2602" s="2">
        <v>96.9</v>
      </c>
      <c r="C2602" s="2">
        <v>58.218812081405808</v>
      </c>
      <c r="D2602" s="2">
        <v>6.5777377627753708E-2</v>
      </c>
      <c r="E2602" s="2">
        <v>-1.5907383500265343E-23</v>
      </c>
      <c r="F2602" s="2">
        <v>97.015999999999991</v>
      </c>
      <c r="G2602" s="2">
        <v>97.212890000000002</v>
      </c>
      <c r="H2602" s="2">
        <v>96.978669999999994</v>
      </c>
      <c r="I2602" s="2">
        <v>95.329955999999981</v>
      </c>
      <c r="J2602" s="2">
        <v>89.15359399999997</v>
      </c>
      <c r="K2602" s="17" t="s">
        <v>47</v>
      </c>
      <c r="L2602" s="17" t="s">
        <v>48</v>
      </c>
      <c r="M2602" s="17" t="s">
        <v>52</v>
      </c>
    </row>
    <row r="2603" spans="1:13" ht="13.5" x14ac:dyDescent="0.25">
      <c r="A2603" s="3">
        <v>45797</v>
      </c>
      <c r="B2603" s="2">
        <v>94.8</v>
      </c>
      <c r="C2603" s="2">
        <v>36.471067892259974</v>
      </c>
      <c r="D2603" s="2">
        <v>0.33955789167593764</v>
      </c>
      <c r="E2603" s="2">
        <v>-1.2725906800212276E-23</v>
      </c>
      <c r="F2603" s="2">
        <v>96.556000000000012</v>
      </c>
      <c r="G2603" s="2">
        <v>96.947050000000004</v>
      </c>
      <c r="H2603" s="2">
        <v>96.921099999999996</v>
      </c>
      <c r="I2603" s="2">
        <v>95.276222000000004</v>
      </c>
      <c r="J2603" s="2">
        <v>89.212484999999958</v>
      </c>
      <c r="K2603" s="17" t="s">
        <v>47</v>
      </c>
      <c r="L2603" s="17" t="s">
        <v>51</v>
      </c>
      <c r="M2603" s="17" t="s">
        <v>52</v>
      </c>
    </row>
    <row r="2604" spans="1:13" ht="13.5" x14ac:dyDescent="0.25">
      <c r="A2604" s="3">
        <v>45798</v>
      </c>
      <c r="B2604" s="2">
        <v>96.99</v>
      </c>
      <c r="C2604" s="2">
        <v>55.246422166380412</v>
      </c>
      <c r="D2604" s="2">
        <v>0.4182616232900358</v>
      </c>
      <c r="E2604" s="2">
        <v>-1.0180725440169822E-23</v>
      </c>
      <c r="F2604" s="2">
        <v>96.554000000000002</v>
      </c>
      <c r="G2604" s="2">
        <v>96.900209999999987</v>
      </c>
      <c r="H2604" s="2">
        <v>96.973029999999994</v>
      </c>
      <c r="I2604" s="2">
        <v>95.275707999999995</v>
      </c>
      <c r="J2604" s="2">
        <v>89.282325999999955</v>
      </c>
      <c r="K2604" s="17" t="s">
        <v>49</v>
      </c>
      <c r="L2604" s="17" t="s">
        <v>51</v>
      </c>
      <c r="M2604" s="17" t="s">
        <v>54</v>
      </c>
    </row>
    <row r="2605" spans="1:13" ht="13.5" x14ac:dyDescent="0.25">
      <c r="A2605" s="3">
        <v>45799</v>
      </c>
      <c r="B2605" s="2">
        <v>97</v>
      </c>
      <c r="C2605" s="2">
        <v>55.31136843583149</v>
      </c>
      <c r="D2605" s="2">
        <v>0.46961626631201625</v>
      </c>
      <c r="E2605" s="2">
        <v>-8.1445803521358573E-24</v>
      </c>
      <c r="F2605" s="2">
        <v>96.558000000000007</v>
      </c>
      <c r="G2605" s="2">
        <v>96.860960000000006</v>
      </c>
      <c r="H2605" s="2">
        <v>97.019339999999985</v>
      </c>
      <c r="I2605" s="2">
        <v>95.270683999999989</v>
      </c>
      <c r="J2605" s="2">
        <v>89.354069499999952</v>
      </c>
      <c r="K2605" s="17" t="s">
        <v>49</v>
      </c>
      <c r="L2605" s="17" t="s">
        <v>50</v>
      </c>
      <c r="M2605" s="17" t="s">
        <v>55</v>
      </c>
    </row>
    <row r="2606" spans="1:13" ht="13.5" x14ac:dyDescent="0.25">
      <c r="A2606" s="3">
        <v>45800</v>
      </c>
      <c r="B2606" s="2">
        <v>97</v>
      </c>
      <c r="C2606" s="2">
        <v>55.31136843583149</v>
      </c>
      <c r="D2606" s="2">
        <v>0.51621872148521675</v>
      </c>
      <c r="E2606" s="2">
        <v>-6.5156642817086859E-24</v>
      </c>
      <c r="F2606" s="2">
        <v>96.537999999999997</v>
      </c>
      <c r="G2606" s="2">
        <v>96.816999999999993</v>
      </c>
      <c r="H2606" s="2">
        <v>97.018554999999992</v>
      </c>
      <c r="I2606" s="2">
        <v>95.30804599999999</v>
      </c>
      <c r="J2606" s="2">
        <v>89.427458999999942</v>
      </c>
      <c r="K2606" s="17" t="s">
        <v>49</v>
      </c>
      <c r="L2606" s="17" t="s">
        <v>51</v>
      </c>
      <c r="M2606" s="17" t="s">
        <v>54</v>
      </c>
    </row>
    <row r="2607" spans="1:13" ht="13.5" x14ac:dyDescent="0.25">
      <c r="A2607" s="3">
        <v>45803</v>
      </c>
      <c r="B2607" s="2">
        <v>96.98</v>
      </c>
      <c r="C2607" s="2">
        <v>55.12580996058756</v>
      </c>
      <c r="D2607" s="2">
        <v>0.53186202714532271</v>
      </c>
      <c r="E2607" s="2">
        <v>-5.212531425366949E-24</v>
      </c>
      <c r="F2607" s="2">
        <v>96.554000000000002</v>
      </c>
      <c r="G2607" s="2">
        <v>96.784999999999997</v>
      </c>
      <c r="H2607" s="2">
        <v>97.040789999999987</v>
      </c>
      <c r="I2607" s="2">
        <v>95.345196000000001</v>
      </c>
      <c r="J2607" s="2">
        <v>89.498690499999938</v>
      </c>
      <c r="K2607" s="17" t="s">
        <v>49</v>
      </c>
      <c r="L2607" s="17" t="s">
        <v>51</v>
      </c>
      <c r="M2607" s="17" t="s">
        <v>55</v>
      </c>
    </row>
    <row r="2608" spans="1:13" ht="13.5" x14ac:dyDescent="0.25">
      <c r="A2608" s="3">
        <v>45804</v>
      </c>
      <c r="B2608" s="2">
        <v>96.5</v>
      </c>
      <c r="C2608" s="2">
        <v>50.727314124379355</v>
      </c>
      <c r="D2608" s="2">
        <v>0.54649012101410221</v>
      </c>
      <c r="E2608" s="2">
        <v>-4.1700251402935598E-24</v>
      </c>
      <c r="F2608" s="2">
        <v>96.894000000000005</v>
      </c>
      <c r="G2608" s="2">
        <v>96.724999999999994</v>
      </c>
      <c r="H2608" s="2">
        <v>97.039025000000009</v>
      </c>
      <c r="I2608" s="2">
        <v>95.389511999999982</v>
      </c>
      <c r="J2608" s="2">
        <v>89.571638499999949</v>
      </c>
      <c r="K2608" s="17" t="s">
        <v>49</v>
      </c>
      <c r="L2608" s="17" t="s">
        <v>51</v>
      </c>
      <c r="M2608" s="17" t="s">
        <v>55</v>
      </c>
    </row>
    <row r="2609" spans="1:13" ht="13.5" x14ac:dyDescent="0.25">
      <c r="A2609" s="3">
        <v>45805</v>
      </c>
      <c r="B2609" s="2">
        <v>96.4</v>
      </c>
      <c r="C2609" s="2">
        <v>49.835182972128919</v>
      </c>
      <c r="D2609" s="2">
        <v>0.55058346953222781</v>
      </c>
      <c r="E2609" s="2">
        <v>-3.3360201122348477E-24</v>
      </c>
      <c r="F2609" s="2">
        <v>96.775999999999996</v>
      </c>
      <c r="G2609" s="2">
        <v>96.664999999999992</v>
      </c>
      <c r="H2609" s="2">
        <v>96.989400000000003</v>
      </c>
      <c r="I2609" s="2">
        <v>95.414873999999983</v>
      </c>
      <c r="J2609" s="2">
        <v>89.64038199999996</v>
      </c>
      <c r="K2609" s="17" t="s">
        <v>47</v>
      </c>
      <c r="L2609" s="17" t="s">
        <v>51</v>
      </c>
      <c r="M2609" s="17" t="s">
        <v>52</v>
      </c>
    </row>
    <row r="2610" spans="1:13" ht="13.5" x14ac:dyDescent="0.25">
      <c r="A2610" s="3">
        <v>45806</v>
      </c>
      <c r="B2610" s="2">
        <v>95.8</v>
      </c>
      <c r="C2610" s="2">
        <v>44.749902995929688</v>
      </c>
      <c r="D2610" s="2">
        <v>0.59572118168138388</v>
      </c>
      <c r="E2610" s="2">
        <v>-2.6688160897878781E-24</v>
      </c>
      <c r="F2610" s="2">
        <v>96.536000000000001</v>
      </c>
      <c r="G2610" s="2">
        <v>96.546999999999997</v>
      </c>
      <c r="H2610" s="2">
        <v>96.928615000000008</v>
      </c>
      <c r="I2610" s="2">
        <v>95.411281999999986</v>
      </c>
      <c r="J2610" s="2">
        <v>89.704478999999949</v>
      </c>
      <c r="K2610" s="17" t="s">
        <v>47</v>
      </c>
      <c r="L2610" s="17" t="s">
        <v>51</v>
      </c>
      <c r="M2610" s="17" t="s">
        <v>52</v>
      </c>
    </row>
    <row r="2611" spans="1:13" ht="13.5" x14ac:dyDescent="0.25">
      <c r="A2611" s="3">
        <v>45807</v>
      </c>
      <c r="B2611" s="2">
        <v>94.5</v>
      </c>
      <c r="C2611" s="2">
        <v>36.144074202719032</v>
      </c>
      <c r="D2611" s="2">
        <v>0.75250176890159537</v>
      </c>
      <c r="E2611" s="2">
        <v>-2.1350528718303028E-24</v>
      </c>
      <c r="F2611" s="2">
        <v>96.036000000000001</v>
      </c>
      <c r="G2611" s="2">
        <v>96.286999999999992</v>
      </c>
      <c r="H2611" s="2">
        <v>96.77928</v>
      </c>
      <c r="I2611" s="2">
        <v>95.406179999999992</v>
      </c>
      <c r="J2611" s="2">
        <v>89.767426999999955</v>
      </c>
      <c r="K2611" s="17" t="s">
        <v>47</v>
      </c>
      <c r="L2611" s="17" t="s">
        <v>51</v>
      </c>
      <c r="M2611" s="17" t="s">
        <v>52</v>
      </c>
    </row>
    <row r="2612" spans="1:13" ht="13.5" x14ac:dyDescent="0.25">
      <c r="A2612" s="3">
        <v>45810</v>
      </c>
      <c r="B2612" s="2">
        <v>94.5</v>
      </c>
      <c r="C2612" s="2">
        <v>36.144074202719047</v>
      </c>
      <c r="D2612" s="2">
        <v>0.86562044243422065</v>
      </c>
      <c r="E2612" s="2">
        <v>-1.7080422974642422E-24</v>
      </c>
      <c r="F2612" s="2">
        <v>95.539999999999992</v>
      </c>
      <c r="G2612" s="2">
        <v>96.046999999999997</v>
      </c>
      <c r="H2612" s="2">
        <v>96.629945000000006</v>
      </c>
      <c r="I2612" s="2">
        <v>95.401265999999978</v>
      </c>
      <c r="J2612" s="2">
        <v>89.826670499999949</v>
      </c>
      <c r="K2612" s="17" t="s">
        <v>47</v>
      </c>
      <c r="L2612" s="17" t="s">
        <v>51</v>
      </c>
      <c r="M2612" s="17" t="s">
        <v>52</v>
      </c>
    </row>
    <row r="2613" spans="1:13" ht="13.5" x14ac:dyDescent="0.25">
      <c r="A2613" s="3">
        <v>45811</v>
      </c>
      <c r="B2613" s="2">
        <v>94</v>
      </c>
      <c r="C2613" s="2">
        <v>33.288515753738338</v>
      </c>
      <c r="D2613" s="2">
        <v>0.68569210468987762</v>
      </c>
      <c r="E2613" s="2">
        <v>-1.3664338379713938E-24</v>
      </c>
      <c r="F2613" s="2">
        <v>95.039999999999992</v>
      </c>
      <c r="G2613" s="2">
        <v>95.966999999999999</v>
      </c>
      <c r="H2613" s="2">
        <v>96.457025000000002</v>
      </c>
      <c r="I2613" s="2">
        <v>95.39934999999997</v>
      </c>
      <c r="J2613" s="2">
        <v>89.883495999999937</v>
      </c>
      <c r="K2613" s="17" t="s">
        <v>47</v>
      </c>
      <c r="L2613" s="17" t="s">
        <v>51</v>
      </c>
      <c r="M2613" s="17" t="s">
        <v>52</v>
      </c>
    </row>
    <row r="2614" spans="1:13" ht="13.5" x14ac:dyDescent="0.25">
      <c r="A2614" s="3">
        <v>45812</v>
      </c>
      <c r="B2614" s="2">
        <v>94.2</v>
      </c>
      <c r="C2614" s="2">
        <v>35.484174695370811</v>
      </c>
      <c r="D2614" s="2">
        <v>0.86813352549201284</v>
      </c>
      <c r="E2614" s="2">
        <v>-1.0931470703771151E-24</v>
      </c>
      <c r="F2614" s="2">
        <v>94.6</v>
      </c>
      <c r="G2614" s="2">
        <v>95.688000000000002</v>
      </c>
      <c r="H2614" s="2">
        <v>96.294105000000002</v>
      </c>
      <c r="I2614" s="2">
        <v>95.404823999999977</v>
      </c>
      <c r="J2614" s="2">
        <v>89.941444999999945</v>
      </c>
      <c r="K2614" s="17" t="s">
        <v>47</v>
      </c>
      <c r="L2614" s="17" t="s">
        <v>51</v>
      </c>
      <c r="M2614" s="17" t="s">
        <v>52</v>
      </c>
    </row>
    <row r="2615" spans="1:13" ht="13.5" x14ac:dyDescent="0.25">
      <c r="A2615" s="3">
        <v>45813</v>
      </c>
      <c r="B2615" s="2">
        <v>94.1</v>
      </c>
      <c r="C2615" s="2">
        <v>34.866265863621152</v>
      </c>
      <c r="D2615" s="2">
        <v>1.0419194417843585</v>
      </c>
      <c r="E2615" s="2">
        <v>-8.7451765630169215E-25</v>
      </c>
      <c r="F2615" s="2">
        <v>94.259999999999991</v>
      </c>
      <c r="G2615" s="2">
        <v>95.39800000000001</v>
      </c>
      <c r="H2615" s="2">
        <v>96.129480000000001</v>
      </c>
      <c r="I2615" s="2">
        <v>95.408675999999971</v>
      </c>
      <c r="J2615" s="2">
        <v>90.002186999999935</v>
      </c>
      <c r="K2615" s="17" t="s">
        <v>47</v>
      </c>
      <c r="L2615" s="17" t="s">
        <v>51</v>
      </c>
      <c r="M2615" s="17" t="s">
        <v>52</v>
      </c>
    </row>
    <row r="2616" spans="1:13" ht="13.5" x14ac:dyDescent="0.25">
      <c r="A2616" s="3">
        <v>45817</v>
      </c>
      <c r="B2616" s="2">
        <v>94</v>
      </c>
      <c r="C2616" s="2">
        <v>34.2244494086885</v>
      </c>
      <c r="D2616" s="2">
        <v>1.2066586133321096</v>
      </c>
      <c r="E2616" s="2">
        <v>-6.9961412504135372E-25</v>
      </c>
      <c r="F2616" s="2">
        <v>94.16</v>
      </c>
      <c r="G2616" s="2">
        <v>95.098000000000013</v>
      </c>
      <c r="H2616" s="2">
        <v>95.957499999999996</v>
      </c>
      <c r="I2616" s="2">
        <v>95.425597999999994</v>
      </c>
      <c r="J2616" s="2">
        <v>90.060617999999963</v>
      </c>
      <c r="K2616" s="17" t="s">
        <v>47</v>
      </c>
      <c r="L2616" s="17" t="s">
        <v>51</v>
      </c>
      <c r="M2616" s="17" t="s">
        <v>52</v>
      </c>
    </row>
    <row r="2617" spans="1:13" ht="13.5" x14ac:dyDescent="0.25">
      <c r="A2617" s="3">
        <v>45818</v>
      </c>
      <c r="B2617" s="2">
        <v>94.08</v>
      </c>
      <c r="C2617" s="2">
        <v>35.251309021448392</v>
      </c>
      <c r="D2617" s="2">
        <v>1.3471618547061865</v>
      </c>
      <c r="E2617" s="2">
        <v>-5.5969130003308305E-25</v>
      </c>
      <c r="F2617" s="2">
        <v>94.075999999999993</v>
      </c>
      <c r="G2617" s="2">
        <v>94.808000000000021</v>
      </c>
      <c r="H2617" s="2">
        <v>95.796499999999995</v>
      </c>
      <c r="I2617" s="2">
        <v>95.444119999999984</v>
      </c>
      <c r="J2617" s="2">
        <v>90.119448999999975</v>
      </c>
      <c r="K2617" s="17" t="s">
        <v>49</v>
      </c>
      <c r="L2617" s="17" t="s">
        <v>51</v>
      </c>
      <c r="M2617" s="17" t="s">
        <v>54</v>
      </c>
    </row>
    <row r="2618" spans="1:13" ht="13.5" x14ac:dyDescent="0.25">
      <c r="A2618" s="3">
        <v>45819</v>
      </c>
      <c r="B2618" s="2">
        <v>93.49</v>
      </c>
      <c r="C2618" s="2">
        <v>31.362600793738665</v>
      </c>
      <c r="D2618" s="2">
        <v>1.4447964528800981</v>
      </c>
      <c r="E2618" s="2">
        <v>-4.477530400264665E-25</v>
      </c>
      <c r="F2618" s="2">
        <v>93.974000000000004</v>
      </c>
      <c r="G2618" s="2">
        <v>94.507000000000005</v>
      </c>
      <c r="H2618" s="2">
        <v>95.616</v>
      </c>
      <c r="I2618" s="2">
        <v>95.455362000000008</v>
      </c>
      <c r="J2618" s="2">
        <v>90.175288499999965</v>
      </c>
      <c r="K2618" s="17" t="s">
        <v>47</v>
      </c>
      <c r="L2618" s="17" t="s">
        <v>48</v>
      </c>
      <c r="M2618" s="17" t="s">
        <v>52</v>
      </c>
    </row>
    <row r="2619" spans="1:13" ht="13.5" x14ac:dyDescent="0.25">
      <c r="A2619" s="3">
        <v>45820</v>
      </c>
      <c r="B2619" s="2">
        <v>93.3</v>
      </c>
      <c r="C2619" s="2">
        <v>30.206958617214852</v>
      </c>
      <c r="D2619" s="2">
        <v>1.5378173323282738</v>
      </c>
      <c r="E2619" s="2">
        <v>-3.582024320211732E-25</v>
      </c>
      <c r="F2619" s="2">
        <v>93.794000000000011</v>
      </c>
      <c r="G2619" s="2">
        <v>94.197000000000003</v>
      </c>
      <c r="H2619" s="2">
        <v>95.430999999999997</v>
      </c>
      <c r="I2619" s="2">
        <v>95.458283999999992</v>
      </c>
      <c r="J2619" s="2">
        <v>90.232236499999956</v>
      </c>
      <c r="K2619" s="17" t="s">
        <v>47</v>
      </c>
      <c r="L2619" s="17" t="s">
        <v>48</v>
      </c>
      <c r="M2619" s="17" t="s">
        <v>52</v>
      </c>
    </row>
    <row r="2620" spans="1:13" ht="13.5" x14ac:dyDescent="0.25">
      <c r="A2620" s="3">
        <v>45821</v>
      </c>
      <c r="B2620" s="2">
        <v>92</v>
      </c>
      <c r="C2620" s="2">
        <v>23.756761510495352</v>
      </c>
      <c r="D2620" s="2">
        <v>1.6324881942055782</v>
      </c>
      <c r="E2620" s="2">
        <v>-2.8656194561693859E-25</v>
      </c>
      <c r="F2620" s="2">
        <v>93.373999999999995</v>
      </c>
      <c r="G2620" s="2">
        <v>93.816999999999993</v>
      </c>
      <c r="H2620" s="2">
        <v>95.181999999999988</v>
      </c>
      <c r="I2620" s="2">
        <v>95.442741999999996</v>
      </c>
      <c r="J2620" s="2">
        <v>90.280625999999955</v>
      </c>
      <c r="K2620" s="17" t="s">
        <v>47</v>
      </c>
      <c r="L2620" s="17" t="s">
        <v>48</v>
      </c>
      <c r="M2620" s="17" t="s">
        <v>52</v>
      </c>
    </row>
    <row r="2621" spans="1:13" ht="13.5" x14ac:dyDescent="0.25">
      <c r="A2621" s="3">
        <v>45824</v>
      </c>
      <c r="B2621" s="2">
        <v>90.65</v>
      </c>
      <c r="C2621" s="2">
        <v>19.177179690115395</v>
      </c>
      <c r="D2621" s="2">
        <v>1.6313615111270394</v>
      </c>
      <c r="E2621" s="2">
        <v>-2.2924955649355088E-25</v>
      </c>
      <c r="F2621" s="2">
        <v>92.703999999999994</v>
      </c>
      <c r="G2621" s="2">
        <v>93.431999999999988</v>
      </c>
      <c r="H2621" s="2">
        <v>94.859499999999997</v>
      </c>
      <c r="I2621" s="2">
        <v>95.400199999999998</v>
      </c>
      <c r="J2621" s="2">
        <v>90.322388999999944</v>
      </c>
      <c r="K2621" s="17" t="s">
        <v>47</v>
      </c>
      <c r="L2621" s="17" t="s">
        <v>48</v>
      </c>
      <c r="M2621" s="17" t="s">
        <v>52</v>
      </c>
    </row>
    <row r="2622" spans="1:13" ht="13.5" x14ac:dyDescent="0.25">
      <c r="A2622" s="3">
        <v>45825</v>
      </c>
      <c r="B2622" s="2">
        <v>90.5</v>
      </c>
      <c r="C2622" s="2">
        <v>18.744803616392318</v>
      </c>
      <c r="D2622" s="2">
        <v>1.6668735228332849</v>
      </c>
      <c r="E2622" s="2">
        <v>-1.8339964519484072E-25</v>
      </c>
      <c r="F2622" s="2">
        <v>91.987999999999985</v>
      </c>
      <c r="G2622" s="2">
        <v>93.031999999999982</v>
      </c>
      <c r="H2622" s="2">
        <v>94.53949999999999</v>
      </c>
      <c r="I2622" s="2">
        <v>95.354657999999986</v>
      </c>
      <c r="J2622" s="2">
        <v>90.363278499999964</v>
      </c>
      <c r="K2622" s="17" t="s">
        <v>47</v>
      </c>
      <c r="L2622" s="17" t="s">
        <v>48</v>
      </c>
      <c r="M2622" s="17" t="s">
        <v>52</v>
      </c>
    </row>
    <row r="2623" spans="1:13" ht="13.5" x14ac:dyDescent="0.25">
      <c r="A2623" s="3">
        <v>45826</v>
      </c>
      <c r="B2623" s="2">
        <v>90.2</v>
      </c>
      <c r="C2623" s="2">
        <v>17.876685928365958</v>
      </c>
      <c r="D2623" s="2">
        <v>1.6665838052489335</v>
      </c>
      <c r="E2623" s="2">
        <v>-1.4671971615587259E-25</v>
      </c>
      <c r="F2623" s="2">
        <v>91.330000000000013</v>
      </c>
      <c r="G2623" s="2">
        <v>92.652000000000001</v>
      </c>
      <c r="H2623" s="2">
        <v>94.309499999999986</v>
      </c>
      <c r="I2623" s="2">
        <v>95.296521999999982</v>
      </c>
      <c r="J2623" s="2">
        <v>90.402667999999963</v>
      </c>
      <c r="K2623" s="17" t="s">
        <v>47</v>
      </c>
      <c r="L2623" s="17" t="s">
        <v>48</v>
      </c>
      <c r="M2623" s="17" t="s">
        <v>52</v>
      </c>
    </row>
    <row r="2624" spans="1:13" ht="13.5" x14ac:dyDescent="0.25">
      <c r="A2624" s="3">
        <v>45827</v>
      </c>
      <c r="B2624" s="2">
        <v>92.99</v>
      </c>
      <c r="C2624" s="2">
        <v>43.898591934060669</v>
      </c>
      <c r="D2624" s="2">
        <v>1.5147718179079277</v>
      </c>
      <c r="E2624" s="2">
        <v>-1.1737577292469808E-25</v>
      </c>
      <c r="F2624" s="2">
        <v>91.268000000000001</v>
      </c>
      <c r="G2624" s="2">
        <v>92.531000000000006</v>
      </c>
      <c r="H2624" s="2">
        <v>94.109499999999997</v>
      </c>
      <c r="I2624" s="2">
        <v>95.310197999999986</v>
      </c>
      <c r="J2624" s="2">
        <v>90.456007499999956</v>
      </c>
      <c r="K2624" s="17" t="s">
        <v>47</v>
      </c>
      <c r="L2624" s="17" t="s">
        <v>48</v>
      </c>
      <c r="M2624" s="17" t="s">
        <v>52</v>
      </c>
    </row>
    <row r="2625" spans="1:13" ht="13.5" x14ac:dyDescent="0.25">
      <c r="A2625" s="3">
        <v>45828</v>
      </c>
      <c r="B2625" s="2">
        <v>92.79</v>
      </c>
      <c r="C2625" s="2">
        <v>42.85040664477517</v>
      </c>
      <c r="D2625" s="2">
        <v>1.391787818505037</v>
      </c>
      <c r="E2625" s="2">
        <v>-9.390061833975847E-26</v>
      </c>
      <c r="F2625" s="2">
        <v>91.426000000000016</v>
      </c>
      <c r="G2625" s="2">
        <v>92.4</v>
      </c>
      <c r="H2625" s="2">
        <v>93.899000000000001</v>
      </c>
      <c r="I2625" s="2">
        <v>95.308571999999984</v>
      </c>
      <c r="J2625" s="2">
        <v>90.508346999999972</v>
      </c>
      <c r="K2625" s="17" t="s">
        <v>47</v>
      </c>
      <c r="L2625" s="17" t="s">
        <v>51</v>
      </c>
      <c r="M2625" s="17" t="s">
        <v>53</v>
      </c>
    </row>
    <row r="2626" spans="1:13" ht="13.5" x14ac:dyDescent="0.25">
      <c r="A2626" s="3">
        <v>45831</v>
      </c>
      <c r="B2626" s="2">
        <v>92.02</v>
      </c>
      <c r="C2626" s="2">
        <v>38.990379609791155</v>
      </c>
      <c r="D2626" s="2">
        <v>1.3361531999585736</v>
      </c>
      <c r="E2626" s="2">
        <v>-7.5120494671806776E-26</v>
      </c>
      <c r="F2626" s="2">
        <v>91.7</v>
      </c>
      <c r="G2626" s="2">
        <v>92.201999999999998</v>
      </c>
      <c r="H2626" s="2">
        <v>93.65</v>
      </c>
      <c r="I2626" s="2">
        <v>95.291545999999983</v>
      </c>
      <c r="J2626" s="2">
        <v>90.556836499999974</v>
      </c>
      <c r="K2626" s="17" t="s">
        <v>47</v>
      </c>
      <c r="L2626" s="17" t="s">
        <v>51</v>
      </c>
      <c r="M2626" s="17" t="s">
        <v>53</v>
      </c>
    </row>
    <row r="2627" spans="1:13" ht="13.5" x14ac:dyDescent="0.25">
      <c r="A2627" s="3">
        <v>45832</v>
      </c>
      <c r="B2627" s="2">
        <v>94</v>
      </c>
      <c r="C2627" s="2">
        <v>51.171066641410405</v>
      </c>
      <c r="D2627" s="2">
        <v>1.1655431347160743</v>
      </c>
      <c r="E2627" s="2">
        <v>-6.0096395737445419E-26</v>
      </c>
      <c r="F2627" s="2">
        <v>92.4</v>
      </c>
      <c r="G2627" s="2">
        <v>92.193999999999988</v>
      </c>
      <c r="H2627" s="2">
        <v>93.501000000000005</v>
      </c>
      <c r="I2627" s="2">
        <v>95.306959999999975</v>
      </c>
      <c r="J2627" s="2">
        <v>90.615267499999959</v>
      </c>
      <c r="K2627" s="17" t="s">
        <v>49</v>
      </c>
      <c r="L2627" s="17" t="s">
        <v>51</v>
      </c>
      <c r="M2627" s="17" t="s">
        <v>55</v>
      </c>
    </row>
    <row r="2628" spans="1:13" ht="13.5" x14ac:dyDescent="0.25">
      <c r="A2628" s="3">
        <v>45833</v>
      </c>
      <c r="B2628" s="2">
        <v>94</v>
      </c>
      <c r="C2628" s="2">
        <v>51.17106664141042</v>
      </c>
      <c r="D2628" s="2">
        <v>0.92873418747804237</v>
      </c>
      <c r="E2628" s="2">
        <v>-4.8077116589956336E-26</v>
      </c>
      <c r="F2628" s="2">
        <v>93.16</v>
      </c>
      <c r="G2628" s="2">
        <v>92.24499999999999</v>
      </c>
      <c r="H2628" s="2">
        <v>93.376000000000005</v>
      </c>
      <c r="I2628" s="2">
        <v>95.318229999999986</v>
      </c>
      <c r="J2628" s="2">
        <v>90.673656999999963</v>
      </c>
      <c r="K2628" s="17" t="s">
        <v>49</v>
      </c>
      <c r="L2628" s="17" t="s">
        <v>51</v>
      </c>
      <c r="M2628" s="17" t="s">
        <v>55</v>
      </c>
    </row>
    <row r="2629" spans="1:13" ht="13.5" x14ac:dyDescent="0.25">
      <c r="A2629" s="3">
        <v>45835</v>
      </c>
      <c r="B2629" s="2">
        <v>94.15</v>
      </c>
      <c r="C2629" s="2">
        <v>52.012837654969971</v>
      </c>
      <c r="D2629" s="2">
        <v>0.68646240046842877</v>
      </c>
      <c r="E2629" s="2">
        <v>-3.846169327196507E-26</v>
      </c>
      <c r="F2629" s="2">
        <v>93.39200000000001</v>
      </c>
      <c r="G2629" s="2">
        <v>92.33</v>
      </c>
      <c r="H2629" s="2">
        <v>93.263500000000008</v>
      </c>
      <c r="I2629" s="2">
        <v>95.317617999999982</v>
      </c>
      <c r="J2629" s="2">
        <v>90.732384999999965</v>
      </c>
      <c r="K2629" s="17" t="s">
        <v>49</v>
      </c>
      <c r="L2629" s="17" t="s">
        <v>51</v>
      </c>
      <c r="M2629" s="17" t="s">
        <v>55</v>
      </c>
    </row>
    <row r="2630" spans="1:13" ht="13.5" x14ac:dyDescent="0.25">
      <c r="A2630" s="3">
        <v>45838</v>
      </c>
      <c r="B2630" s="2">
        <v>94</v>
      </c>
      <c r="C2630" s="2">
        <v>51.064805442398914</v>
      </c>
      <c r="D2630" s="2">
        <v>0.29024989041283789</v>
      </c>
      <c r="E2630" s="2">
        <v>-3.0769354617572057E-26</v>
      </c>
      <c r="F2630" s="2">
        <v>93.633999999999986</v>
      </c>
      <c r="G2630" s="2">
        <v>92.53</v>
      </c>
      <c r="H2630" s="2">
        <v>93.173500000000004</v>
      </c>
      <c r="I2630" s="2">
        <v>95.314005999999992</v>
      </c>
      <c r="J2630" s="2">
        <v>90.789333999999968</v>
      </c>
      <c r="K2630" s="17" t="s">
        <v>49</v>
      </c>
      <c r="L2630" s="17" t="s">
        <v>51</v>
      </c>
      <c r="M2630" s="17" t="s">
        <v>55</v>
      </c>
    </row>
    <row r="2631" spans="1:13" ht="13.5" x14ac:dyDescent="0.25">
      <c r="A2631" s="3">
        <v>45839</v>
      </c>
      <c r="B2631" s="2">
        <v>94</v>
      </c>
      <c r="C2631" s="2">
        <v>51.064805442398914</v>
      </c>
      <c r="D2631" s="2">
        <v>-0.25396503786903679</v>
      </c>
      <c r="E2631" s="2">
        <v>-2.4615483694057647E-26</v>
      </c>
      <c r="F2631" s="2">
        <v>94.03</v>
      </c>
      <c r="G2631" s="2">
        <v>92.864999999999995</v>
      </c>
      <c r="H2631" s="2">
        <v>93.148499999999999</v>
      </c>
      <c r="I2631" s="2">
        <v>95.272717999999983</v>
      </c>
      <c r="J2631" s="2">
        <v>90.847723499999958</v>
      </c>
      <c r="K2631" s="17" t="s">
        <v>49</v>
      </c>
      <c r="L2631" s="17" t="s">
        <v>51</v>
      </c>
      <c r="M2631" s="17" t="s">
        <v>55</v>
      </c>
    </row>
    <row r="2632" spans="1:13" ht="13.5" x14ac:dyDescent="0.25">
      <c r="A2632" s="3">
        <v>45840</v>
      </c>
      <c r="B2632" s="2">
        <v>94</v>
      </c>
      <c r="C2632" s="2">
        <v>51.0648054423989</v>
      </c>
      <c r="D2632" s="2">
        <v>-0.73870362797171651</v>
      </c>
      <c r="E2632" s="2">
        <v>-1.9692386955246119E-26</v>
      </c>
      <c r="F2632" s="2">
        <v>94.03</v>
      </c>
      <c r="G2632" s="2">
        <v>93.215000000000003</v>
      </c>
      <c r="H2632" s="2">
        <v>93.123499999999993</v>
      </c>
      <c r="I2632" s="2">
        <v>95.250267999999991</v>
      </c>
      <c r="J2632" s="2">
        <v>90.906112999999962</v>
      </c>
      <c r="K2632" s="17" t="s">
        <v>49</v>
      </c>
      <c r="L2632" s="17" t="s">
        <v>51</v>
      </c>
      <c r="M2632" s="17" t="s">
        <v>51</v>
      </c>
    </row>
    <row r="2633" spans="1:13" ht="13.5" x14ac:dyDescent="0.25">
      <c r="A2633" s="3">
        <v>45841</v>
      </c>
      <c r="B2633" s="2">
        <v>94</v>
      </c>
      <c r="C2633" s="2">
        <v>51.0648054423989</v>
      </c>
      <c r="D2633" s="2">
        <v>-1.1961061857106188</v>
      </c>
      <c r="E2633" s="2">
        <v>-1.5753909564196896E-26</v>
      </c>
      <c r="F2633" s="2">
        <v>94.03</v>
      </c>
      <c r="G2633" s="2">
        <v>93.594999999999999</v>
      </c>
      <c r="H2633" s="2">
        <v>93.123500000000007</v>
      </c>
      <c r="I2633" s="2">
        <v>95.211239999999975</v>
      </c>
      <c r="J2633" s="2">
        <v>90.964502499999966</v>
      </c>
      <c r="K2633" s="17" t="s">
        <v>49</v>
      </c>
      <c r="L2633" s="17" t="s">
        <v>51</v>
      </c>
      <c r="M2633" s="17" t="s">
        <v>51</v>
      </c>
    </row>
    <row r="2634" spans="1:13" ht="13.5" x14ac:dyDescent="0.25">
      <c r="A2634" s="3">
        <v>45842</v>
      </c>
      <c r="B2634" s="2">
        <v>94</v>
      </c>
      <c r="C2634" s="2">
        <v>51.064805442398914</v>
      </c>
      <c r="D2634" s="2">
        <v>-1.1549132473497963</v>
      </c>
      <c r="E2634" s="2">
        <v>-1.2603127651357517E-26</v>
      </c>
      <c r="F2634" s="2">
        <v>94</v>
      </c>
      <c r="G2634" s="2">
        <v>93.695999999999998</v>
      </c>
      <c r="H2634" s="2">
        <v>93.113500000000016</v>
      </c>
      <c r="I2634" s="2">
        <v>95.172211999999988</v>
      </c>
      <c r="J2634" s="2">
        <v>91.022891999999956</v>
      </c>
      <c r="K2634" s="17" t="s">
        <v>47</v>
      </c>
      <c r="L2634" s="17" t="s">
        <v>51</v>
      </c>
      <c r="M2634" s="17" t="s">
        <v>52</v>
      </c>
    </row>
    <row r="2635" spans="1:13" ht="13.5" x14ac:dyDescent="0.25">
      <c r="A2635" s="3">
        <v>45845</v>
      </c>
      <c r="B2635" s="2">
        <v>94</v>
      </c>
      <c r="C2635" s="2">
        <v>51.064805442398914</v>
      </c>
      <c r="D2635" s="2">
        <v>-1.1517573754448875</v>
      </c>
      <c r="E2635" s="2">
        <v>-1.0082502121086014E-26</v>
      </c>
      <c r="F2635" s="2">
        <v>94</v>
      </c>
      <c r="G2635" s="2">
        <v>93.816999999999993</v>
      </c>
      <c r="H2635" s="2">
        <v>93.108500000000006</v>
      </c>
      <c r="I2635" s="2">
        <v>95.130735999999985</v>
      </c>
      <c r="J2635" s="2">
        <v>91.081281499999974</v>
      </c>
      <c r="K2635" s="17" t="s">
        <v>51</v>
      </c>
      <c r="L2635" s="17" t="s">
        <v>51</v>
      </c>
      <c r="M2635" s="17" t="s">
        <v>51</v>
      </c>
    </row>
    <row r="2636" spans="1:13" ht="13.5" x14ac:dyDescent="0.25">
      <c r="A2636" s="3">
        <v>45846</v>
      </c>
      <c r="B2636" s="2">
        <v>94</v>
      </c>
      <c r="C2636" s="2">
        <v>51.064805442398914</v>
      </c>
      <c r="D2636" s="2">
        <v>-1.2684100983063331</v>
      </c>
      <c r="E2636" s="2">
        <v>-8.0660016968688116E-27</v>
      </c>
      <c r="F2636" s="2">
        <v>94</v>
      </c>
      <c r="G2636" s="2">
        <v>94.015000000000001</v>
      </c>
      <c r="H2636" s="2">
        <v>93.108500000000006</v>
      </c>
      <c r="I2636" s="2">
        <v>95.070421999999994</v>
      </c>
      <c r="J2636" s="2">
        <v>91.139670999999964</v>
      </c>
      <c r="K2636" s="17" t="s">
        <v>51</v>
      </c>
      <c r="L2636" s="17" t="s">
        <v>51</v>
      </c>
      <c r="M2636" s="17" t="s">
        <v>51</v>
      </c>
    </row>
    <row r="2637" spans="1:13" ht="13.5" x14ac:dyDescent="0.25">
      <c r="A2637" s="3">
        <v>45847</v>
      </c>
      <c r="B2637" s="2">
        <v>94</v>
      </c>
      <c r="C2637" s="2">
        <v>51.064805442398914</v>
      </c>
      <c r="D2637" s="2">
        <v>-1.0632985837583817</v>
      </c>
      <c r="E2637" s="2">
        <v>-6.4528013574950497E-27</v>
      </c>
      <c r="F2637" s="2">
        <v>94</v>
      </c>
      <c r="G2637" s="2">
        <v>94.015000000000001</v>
      </c>
      <c r="H2637" s="2">
        <v>93.104500000000002</v>
      </c>
      <c r="I2637" s="2">
        <v>95.019715999999988</v>
      </c>
      <c r="J2637" s="2">
        <v>91.198060499999954</v>
      </c>
      <c r="K2637" s="17" t="s">
        <v>51</v>
      </c>
      <c r="L2637" s="17" t="s">
        <v>51</v>
      </c>
      <c r="M2637" s="17" t="s">
        <v>51</v>
      </c>
    </row>
    <row r="2638" spans="1:13" ht="13.5" x14ac:dyDescent="0.25">
      <c r="A2638" s="3">
        <v>45848</v>
      </c>
      <c r="B2638" s="2">
        <v>93.9</v>
      </c>
      <c r="C2638" s="2">
        <v>49.966365010610851</v>
      </c>
      <c r="D2638" s="2">
        <v>-0.88307390901275085</v>
      </c>
      <c r="E2638" s="2">
        <v>-5.1622410859960399E-27</v>
      </c>
      <c r="F2638" s="2">
        <v>93.97999999999999</v>
      </c>
      <c r="G2638" s="2">
        <v>94.004999999999995</v>
      </c>
      <c r="H2638" s="2">
        <v>93.125</v>
      </c>
      <c r="I2638" s="2">
        <v>94.967009999999974</v>
      </c>
      <c r="J2638" s="2">
        <v>91.254715499999961</v>
      </c>
      <c r="K2638" s="17" t="s">
        <v>47</v>
      </c>
      <c r="L2638" s="17" t="s">
        <v>51</v>
      </c>
      <c r="M2638" s="17" t="s">
        <v>52</v>
      </c>
    </row>
    <row r="2639" spans="1:13" ht="13.5" x14ac:dyDescent="0.25">
      <c r="A2639" s="3">
        <v>45849</v>
      </c>
      <c r="B2639" s="2">
        <v>94</v>
      </c>
      <c r="C2639" s="2">
        <v>51.099171502375675</v>
      </c>
      <c r="D2639" s="2">
        <v>-0.71499960362501724</v>
      </c>
      <c r="E2639" s="2">
        <v>-4.129792868796832E-27</v>
      </c>
      <c r="F2639" s="2">
        <v>93.97999999999999</v>
      </c>
      <c r="G2639" s="2">
        <v>93.99</v>
      </c>
      <c r="H2639" s="2">
        <v>93.16</v>
      </c>
      <c r="I2639" s="2">
        <v>94.899159999999981</v>
      </c>
      <c r="J2639" s="2">
        <v>91.309812499999964</v>
      </c>
      <c r="K2639" s="17" t="s">
        <v>47</v>
      </c>
      <c r="L2639" s="17" t="s">
        <v>51</v>
      </c>
      <c r="M2639" s="17" t="s">
        <v>51</v>
      </c>
    </row>
    <row r="2640" spans="1:13" ht="13.5" x14ac:dyDescent="0.25">
      <c r="A2640" s="3">
        <v>45852</v>
      </c>
      <c r="B2640" s="2">
        <v>94</v>
      </c>
      <c r="C2640" s="2">
        <v>51.099171502375675</v>
      </c>
      <c r="D2640" s="2">
        <v>-0.59653683326565954</v>
      </c>
      <c r="E2640" s="2">
        <v>-3.3038342950374656E-27</v>
      </c>
      <c r="F2640" s="2">
        <v>93.97999999999999</v>
      </c>
      <c r="G2640" s="2">
        <v>93.99</v>
      </c>
      <c r="H2640" s="2">
        <v>93.260000000000019</v>
      </c>
      <c r="I2640" s="2">
        <v>94.838845999999975</v>
      </c>
      <c r="J2640" s="2">
        <v>91.359969999999976</v>
      </c>
      <c r="K2640" s="17" t="s">
        <v>47</v>
      </c>
      <c r="L2640" s="17" t="s">
        <v>51</v>
      </c>
      <c r="M2640" s="17" t="s">
        <v>51</v>
      </c>
    </row>
    <row r="2641" spans="1:13" ht="13.5" x14ac:dyDescent="0.25">
      <c r="A2641" s="3">
        <v>45853</v>
      </c>
      <c r="B2641" s="2">
        <v>94.98</v>
      </c>
      <c r="C2641" s="2">
        <v>61.107379482234926</v>
      </c>
      <c r="D2641" s="2">
        <v>-0.56951857348822443</v>
      </c>
      <c r="E2641" s="2">
        <v>-2.6430674360299726E-27</v>
      </c>
      <c r="F2641" s="2">
        <v>94.176000000000002</v>
      </c>
      <c r="G2641" s="2">
        <v>94.087999999999994</v>
      </c>
      <c r="H2641" s="2">
        <v>93.476500000000016</v>
      </c>
      <c r="I2641" s="2">
        <v>94.788711999999975</v>
      </c>
      <c r="J2641" s="2">
        <v>91.415850499999976</v>
      </c>
      <c r="K2641" s="17" t="s">
        <v>47</v>
      </c>
      <c r="L2641" s="17" t="s">
        <v>51</v>
      </c>
      <c r="M2641" s="17" t="s">
        <v>53</v>
      </c>
    </row>
    <row r="2642" spans="1:13" ht="13.5" x14ac:dyDescent="0.25">
      <c r="A2642" s="3">
        <v>45854</v>
      </c>
      <c r="B2642" s="2">
        <v>94.5</v>
      </c>
      <c r="C2642" s="2">
        <v>55.153339291411882</v>
      </c>
      <c r="D2642" s="2">
        <v>-0.51747271669977124</v>
      </c>
      <c r="E2642" s="2">
        <v>-2.1144539488239782E-27</v>
      </c>
      <c r="F2642" s="2">
        <v>94.275999999999996</v>
      </c>
      <c r="G2642" s="2">
        <v>94.138000000000005</v>
      </c>
      <c r="H2642" s="2">
        <v>93.676500000000004</v>
      </c>
      <c r="I2642" s="2">
        <v>94.728977999999984</v>
      </c>
      <c r="J2642" s="2">
        <v>91.469372499999977</v>
      </c>
      <c r="K2642" s="17" t="s">
        <v>47</v>
      </c>
      <c r="L2642" s="17" t="s">
        <v>51</v>
      </c>
      <c r="M2642" s="17" t="s">
        <v>53</v>
      </c>
    </row>
    <row r="2643" spans="1:13" ht="13.5" x14ac:dyDescent="0.25">
      <c r="A2643" s="3">
        <v>45855</v>
      </c>
      <c r="B2643" s="2">
        <v>94.4</v>
      </c>
      <c r="C2643" s="2">
        <v>53.973448756701927</v>
      </c>
      <c r="D2643" s="2">
        <v>-0.46908952158970862</v>
      </c>
      <c r="E2643" s="2">
        <v>-1.6915631590591826E-27</v>
      </c>
      <c r="F2643" s="2">
        <v>94.376000000000005</v>
      </c>
      <c r="G2643" s="2">
        <v>94.177999999999997</v>
      </c>
      <c r="H2643" s="2">
        <v>93.886500000000012</v>
      </c>
      <c r="I2643" s="2">
        <v>94.667809999999974</v>
      </c>
      <c r="J2643" s="2">
        <v>91.504653999999974</v>
      </c>
      <c r="K2643" s="17" t="s">
        <v>49</v>
      </c>
      <c r="L2643" s="17" t="s">
        <v>51</v>
      </c>
      <c r="M2643" s="17" t="s">
        <v>55</v>
      </c>
    </row>
    <row r="2644" spans="1:13" ht="13.5" x14ac:dyDescent="0.25">
      <c r="A2644" s="3">
        <v>45856</v>
      </c>
      <c r="B2644" s="2">
        <v>94.4</v>
      </c>
      <c r="C2644" s="2">
        <v>53.973448756701927</v>
      </c>
      <c r="D2644" s="2">
        <v>-0.43039511491842575</v>
      </c>
      <c r="E2644" s="2">
        <v>-1.3532505272473461E-27</v>
      </c>
      <c r="F2644" s="2">
        <v>94.455999999999989</v>
      </c>
      <c r="G2644" s="2">
        <v>94.217999999999989</v>
      </c>
      <c r="H2644" s="2">
        <v>93.957000000000022</v>
      </c>
      <c r="I2644" s="2">
        <v>94.606641999999979</v>
      </c>
      <c r="J2644" s="2">
        <v>91.528368999999984</v>
      </c>
      <c r="K2644" s="17" t="s">
        <v>49</v>
      </c>
      <c r="L2644" s="17" t="s">
        <v>51</v>
      </c>
      <c r="M2644" s="17" t="s">
        <v>55</v>
      </c>
    </row>
    <row r="2645" spans="1:13" ht="13.5" x14ac:dyDescent="0.25">
      <c r="A2645" s="3">
        <v>45859</v>
      </c>
      <c r="B2645" s="2">
        <v>94.6</v>
      </c>
      <c r="C2645" s="2">
        <v>56.149379224278306</v>
      </c>
      <c r="D2645" s="2">
        <v>-0.41454741607432766</v>
      </c>
      <c r="E2645" s="2">
        <v>-1.082600421797877E-27</v>
      </c>
      <c r="F2645" s="2">
        <v>94.575999999999993</v>
      </c>
      <c r="G2645" s="2">
        <v>94.277999999999992</v>
      </c>
      <c r="H2645" s="2">
        <v>94.047500000000014</v>
      </c>
      <c r="I2645" s="2">
        <v>94.550791999999987</v>
      </c>
      <c r="J2645" s="2">
        <v>91.559628999999987</v>
      </c>
      <c r="K2645" s="17" t="s">
        <v>49</v>
      </c>
      <c r="L2645" s="17" t="s">
        <v>51</v>
      </c>
      <c r="M2645" s="17" t="s">
        <v>55</v>
      </c>
    </row>
    <row r="2646" spans="1:13" ht="13.5" x14ac:dyDescent="0.25">
      <c r="A2646" s="3">
        <v>45860</v>
      </c>
      <c r="B2646" s="2">
        <v>93.8</v>
      </c>
      <c r="C2646" s="2">
        <v>46.64931530829012</v>
      </c>
      <c r="D2646" s="2">
        <v>-0.34498528830673081</v>
      </c>
      <c r="E2646" s="2">
        <v>-8.6608033743830168E-28</v>
      </c>
      <c r="F2646" s="2">
        <v>94.34</v>
      </c>
      <c r="G2646" s="2">
        <v>94.257999999999996</v>
      </c>
      <c r="H2646" s="2">
        <v>94.136500000000012</v>
      </c>
      <c r="I2646" s="2">
        <v>94.47799999999998</v>
      </c>
      <c r="J2646" s="2">
        <v>91.586559499999964</v>
      </c>
      <c r="K2646" s="17" t="s">
        <v>47</v>
      </c>
      <c r="L2646" s="17" t="s">
        <v>51</v>
      </c>
      <c r="M2646" s="17" t="s">
        <v>52</v>
      </c>
    </row>
    <row r="2647" spans="1:13" ht="13.5" x14ac:dyDescent="0.25">
      <c r="A2647" s="3">
        <v>45861</v>
      </c>
      <c r="B2647" s="2">
        <v>94.3</v>
      </c>
      <c r="C2647" s="2">
        <v>52.1037278400633</v>
      </c>
      <c r="D2647" s="2">
        <v>-0.32131142423460801</v>
      </c>
      <c r="E2647" s="2">
        <v>-6.9286426995064141E-28</v>
      </c>
      <c r="F2647" s="2">
        <v>94.3</v>
      </c>
      <c r="G2647" s="2">
        <v>94.287999999999982</v>
      </c>
      <c r="H2647" s="2">
        <v>94.151499999999999</v>
      </c>
      <c r="I2647" s="2">
        <v>94.417999999999992</v>
      </c>
      <c r="J2647" s="2">
        <v>91.61969449999998</v>
      </c>
      <c r="K2647" s="17" t="s">
        <v>49</v>
      </c>
      <c r="L2647" s="17" t="s">
        <v>51</v>
      </c>
      <c r="M2647" s="17" t="s">
        <v>54</v>
      </c>
    </row>
    <row r="2648" spans="1:13" ht="13.5" x14ac:dyDescent="0.25">
      <c r="A2648" s="3">
        <v>45862</v>
      </c>
      <c r="B2648" s="2">
        <v>94.2</v>
      </c>
      <c r="C2648" s="2">
        <v>50.981109972686077</v>
      </c>
      <c r="D2648" s="2">
        <v>-0.31049786777657573</v>
      </c>
      <c r="E2648" s="2">
        <v>-5.5429141596051315E-28</v>
      </c>
      <c r="F2648" s="2">
        <v>94.26</v>
      </c>
      <c r="G2648" s="2">
        <v>94.317999999999998</v>
      </c>
      <c r="H2648" s="2">
        <v>94.161500000000004</v>
      </c>
      <c r="I2648" s="2">
        <v>94.359999999999985</v>
      </c>
      <c r="J2648" s="2">
        <v>91.652329499999979</v>
      </c>
      <c r="K2648" s="17" t="s">
        <v>49</v>
      </c>
      <c r="L2648" s="17" t="s">
        <v>51</v>
      </c>
      <c r="M2648" s="17" t="s">
        <v>54</v>
      </c>
    </row>
    <row r="2649" spans="1:13" ht="13.5" x14ac:dyDescent="0.25">
      <c r="A2649" s="3">
        <v>45866</v>
      </c>
      <c r="B2649" s="2">
        <v>94.2</v>
      </c>
      <c r="C2649" s="2">
        <v>50.981109972686077</v>
      </c>
      <c r="D2649" s="2">
        <v>-0.28652145895301828</v>
      </c>
      <c r="E2649" s="2">
        <v>-4.4343313276841055E-28</v>
      </c>
      <c r="F2649" s="2">
        <v>94.22</v>
      </c>
      <c r="G2649" s="2">
        <v>94.337999999999994</v>
      </c>
      <c r="H2649" s="2">
        <v>94.164000000000016</v>
      </c>
      <c r="I2649" s="2">
        <v>94.304000000000002</v>
      </c>
      <c r="J2649" s="2">
        <v>91.687022499999983</v>
      </c>
      <c r="K2649" s="17" t="s">
        <v>49</v>
      </c>
      <c r="L2649" s="17" t="s">
        <v>51</v>
      </c>
      <c r="M2649" s="17" t="s">
        <v>54</v>
      </c>
    </row>
    <row r="2650" spans="1:13" ht="13.5" x14ac:dyDescent="0.25">
      <c r="A2650" s="3">
        <v>45867</v>
      </c>
      <c r="B2650" s="2">
        <v>93.8</v>
      </c>
      <c r="C2650" s="2">
        <v>46.348476171224249</v>
      </c>
      <c r="D2650" s="2">
        <v>-0.23712089410318526</v>
      </c>
      <c r="E2650" s="2">
        <v>-3.5474650621472848E-28</v>
      </c>
      <c r="F2650" s="2">
        <v>94.06</v>
      </c>
      <c r="G2650" s="2">
        <v>94.317999999999998</v>
      </c>
      <c r="H2650" s="2">
        <v>94.153999999999996</v>
      </c>
      <c r="I2650" s="2">
        <v>94.240400000000008</v>
      </c>
      <c r="J2650" s="2">
        <v>91.719715499999978</v>
      </c>
      <c r="K2650" s="17" t="s">
        <v>49</v>
      </c>
      <c r="L2650" s="17" t="s">
        <v>51</v>
      </c>
      <c r="M2650" s="17" t="s">
        <v>54</v>
      </c>
    </row>
    <row r="2651" spans="1:13" ht="13.5" x14ac:dyDescent="0.25">
      <c r="A2651" s="3">
        <v>45868</v>
      </c>
      <c r="B2651" s="2">
        <v>94</v>
      </c>
      <c r="C2651" s="2">
        <v>48.851177437289799</v>
      </c>
      <c r="D2651" s="2">
        <v>-5.7480897208279202E-2</v>
      </c>
      <c r="E2651" s="2">
        <v>-2.8379720497178278E-28</v>
      </c>
      <c r="F2651" s="2">
        <v>94.1</v>
      </c>
      <c r="G2651" s="2">
        <v>94.22</v>
      </c>
      <c r="H2651" s="2">
        <v>94.154000000000011</v>
      </c>
      <c r="I2651" s="2">
        <v>94.178399999999996</v>
      </c>
      <c r="J2651" s="2">
        <v>91.755466499999969</v>
      </c>
      <c r="K2651" s="17" t="s">
        <v>49</v>
      </c>
      <c r="L2651" s="17" t="s">
        <v>51</v>
      </c>
      <c r="M2651" s="17" t="s">
        <v>55</v>
      </c>
    </row>
    <row r="2652" spans="1:13" ht="13.5" x14ac:dyDescent="0.25">
      <c r="A2652" s="3">
        <v>45869</v>
      </c>
      <c r="B2652" s="2">
        <v>94</v>
      </c>
      <c r="C2652" s="2">
        <v>48.851177437289799</v>
      </c>
      <c r="D2652" s="2">
        <v>2.1239680384127269E-2</v>
      </c>
      <c r="E2652" s="2">
        <v>-2.2703776397742624E-28</v>
      </c>
      <c r="F2652" s="2">
        <v>94.039999999999992</v>
      </c>
      <c r="G2652" s="2">
        <v>94.17</v>
      </c>
      <c r="H2652" s="2">
        <v>94.153999999999996</v>
      </c>
      <c r="I2652" s="2">
        <v>94.120399999999989</v>
      </c>
      <c r="J2652" s="2">
        <v>91.788747999999984</v>
      </c>
      <c r="K2652" s="17" t="s">
        <v>47</v>
      </c>
      <c r="L2652" s="17" t="s">
        <v>51</v>
      </c>
      <c r="M2652" s="17" t="s">
        <v>52</v>
      </c>
    </row>
    <row r="2653" spans="1:13" ht="13.5" x14ac:dyDescent="0.25">
      <c r="A2653" s="3">
        <v>45870</v>
      </c>
      <c r="B2653" s="2">
        <v>94</v>
      </c>
      <c r="C2653" s="2">
        <v>48.851177437289806</v>
      </c>
      <c r="D2653" s="2">
        <v>7.2986689262691584E-2</v>
      </c>
      <c r="E2653" s="2">
        <v>-1.8163021118194101E-28</v>
      </c>
      <c r="F2653" s="2">
        <v>94</v>
      </c>
      <c r="G2653" s="2">
        <v>94.13</v>
      </c>
      <c r="H2653" s="2">
        <v>94.153999999999996</v>
      </c>
      <c r="I2653" s="2">
        <v>94.104399999999998</v>
      </c>
      <c r="J2653" s="2">
        <v>91.820465499999969</v>
      </c>
      <c r="K2653" s="17" t="s">
        <v>47</v>
      </c>
      <c r="L2653" s="17" t="s">
        <v>51</v>
      </c>
      <c r="M2653" s="17" t="s">
        <v>52</v>
      </c>
    </row>
    <row r="2654" spans="1:13" ht="13.5" x14ac:dyDescent="0.25">
      <c r="A2654" s="3">
        <v>45873</v>
      </c>
      <c r="B2654" s="2">
        <v>93.95</v>
      </c>
      <c r="C2654" s="2">
        <v>48.149857768183971</v>
      </c>
      <c r="D2654" s="2">
        <v>0.12095956870587088</v>
      </c>
      <c r="E2654" s="2">
        <v>-1.4530416894555282E-28</v>
      </c>
      <c r="F2654" s="2">
        <v>93.95</v>
      </c>
      <c r="G2654" s="2">
        <v>94.085000000000008</v>
      </c>
      <c r="H2654" s="2">
        <v>94.151499999999999</v>
      </c>
      <c r="I2654" s="2">
        <v>94.043600000000012</v>
      </c>
      <c r="J2654" s="2">
        <v>91.853908499999974</v>
      </c>
      <c r="K2654" s="17" t="s">
        <v>47</v>
      </c>
      <c r="L2654" s="17" t="s">
        <v>51</v>
      </c>
      <c r="M2654" s="17" t="s">
        <v>52</v>
      </c>
    </row>
    <row r="2655" spans="1:13" ht="13.5" x14ac:dyDescent="0.25">
      <c r="A2655" s="3">
        <v>45874</v>
      </c>
      <c r="B2655" s="2">
        <v>93.9</v>
      </c>
      <c r="C2655" s="2">
        <v>47.41676723993379</v>
      </c>
      <c r="D2655" s="2">
        <v>0.19676784099088707</v>
      </c>
      <c r="E2655" s="2">
        <v>-1.1624333515644225E-28</v>
      </c>
      <c r="F2655" s="2">
        <v>93.97</v>
      </c>
      <c r="G2655" s="2">
        <v>94.015000000000001</v>
      </c>
      <c r="H2655" s="2">
        <v>94.146500000000003</v>
      </c>
      <c r="I2655" s="2">
        <v>93.9816</v>
      </c>
      <c r="J2655" s="2">
        <v>91.886360499999995</v>
      </c>
      <c r="K2655" s="17" t="s">
        <v>47</v>
      </c>
      <c r="L2655" s="17" t="s">
        <v>51</v>
      </c>
      <c r="M2655" s="17" t="s">
        <v>53</v>
      </c>
    </row>
    <row r="2656" spans="1:13" ht="13.5" x14ac:dyDescent="0.25">
      <c r="A2656" s="3">
        <v>45875</v>
      </c>
      <c r="B2656" s="2">
        <v>93.9</v>
      </c>
      <c r="C2656" s="2">
        <v>47.41676723993379</v>
      </c>
      <c r="D2656" s="2">
        <v>0.13881970285534351</v>
      </c>
      <c r="E2656" s="2">
        <v>-9.2994668125153805E-29</v>
      </c>
      <c r="F2656" s="2">
        <v>93.95</v>
      </c>
      <c r="G2656" s="2">
        <v>94.025000000000006</v>
      </c>
      <c r="H2656" s="2">
        <v>94.141500000000008</v>
      </c>
      <c r="I2656" s="2">
        <v>93.919599999999988</v>
      </c>
      <c r="J2656" s="2">
        <v>91.927785999999998</v>
      </c>
      <c r="K2656" s="17" t="s">
        <v>47</v>
      </c>
      <c r="L2656" s="17" t="s">
        <v>51</v>
      </c>
      <c r="M2656" s="17" t="s">
        <v>52</v>
      </c>
    </row>
    <row r="2657" spans="1:13" ht="13.5" x14ac:dyDescent="0.25">
      <c r="A2657" s="3">
        <v>45876</v>
      </c>
      <c r="B2657" s="2">
        <v>93.9</v>
      </c>
      <c r="C2657" s="2">
        <v>47.41676723993379</v>
      </c>
      <c r="D2657" s="2">
        <v>0.16762022479639427</v>
      </c>
      <c r="E2657" s="2">
        <v>-7.4395734500123044E-29</v>
      </c>
      <c r="F2657" s="2">
        <v>93.929999999999993</v>
      </c>
      <c r="G2657" s="2">
        <v>93.984999999999999</v>
      </c>
      <c r="H2657" s="2">
        <v>94.136500000000012</v>
      </c>
      <c r="I2657" s="2">
        <v>93.857999999999976</v>
      </c>
      <c r="J2657" s="2">
        <v>91.967194500000005</v>
      </c>
      <c r="K2657" s="17" t="s">
        <v>47</v>
      </c>
      <c r="L2657" s="17" t="s">
        <v>51</v>
      </c>
      <c r="M2657" s="17" t="s">
        <v>52</v>
      </c>
    </row>
    <row r="2658" spans="1:13" ht="13.5" x14ac:dyDescent="0.25">
      <c r="A2658" s="3">
        <v>45877</v>
      </c>
      <c r="B2658" s="2">
        <v>93.9</v>
      </c>
      <c r="C2658" s="2">
        <v>47.416767239933797</v>
      </c>
      <c r="D2658" s="2">
        <v>0.17744832347044337</v>
      </c>
      <c r="E2658" s="2">
        <v>-5.951658760009844E-29</v>
      </c>
      <c r="F2658" s="2">
        <v>93.91</v>
      </c>
      <c r="G2658" s="2">
        <v>93.954999999999998</v>
      </c>
      <c r="H2658" s="2">
        <v>94.136500000000012</v>
      </c>
      <c r="I2658" s="2">
        <v>93.805999999999969</v>
      </c>
      <c r="J2658" s="2">
        <v>92.006561500000004</v>
      </c>
      <c r="K2658" s="17" t="s">
        <v>47</v>
      </c>
      <c r="L2658" s="17" t="s">
        <v>51</v>
      </c>
      <c r="M2658" s="17" t="s">
        <v>52</v>
      </c>
    </row>
    <row r="2659" spans="1:13" ht="13.5" x14ac:dyDescent="0.25">
      <c r="A2659" s="3">
        <v>45880</v>
      </c>
      <c r="B2659" s="2">
        <v>93.85</v>
      </c>
      <c r="C2659" s="2">
        <v>46.465222196195775</v>
      </c>
      <c r="D2659" s="2">
        <v>0.19024870478521905</v>
      </c>
      <c r="E2659" s="2">
        <v>-4.7613270080078752E-29</v>
      </c>
      <c r="F2659" s="2">
        <v>93.890000000000015</v>
      </c>
      <c r="G2659" s="2">
        <v>93.919999999999987</v>
      </c>
      <c r="H2659" s="2">
        <v>94.129000000000019</v>
      </c>
      <c r="I2659" s="2">
        <v>93.754999999999981</v>
      </c>
      <c r="J2659" s="2">
        <v>92.048148500000011</v>
      </c>
      <c r="K2659" s="17" t="s">
        <v>47</v>
      </c>
      <c r="L2659" s="17" t="s">
        <v>51</v>
      </c>
      <c r="M2659" s="17" t="s">
        <v>52</v>
      </c>
    </row>
    <row r="2660" spans="1:13" ht="13.5" x14ac:dyDescent="0.25">
      <c r="A2660" s="3">
        <v>45881</v>
      </c>
      <c r="B2660" s="2">
        <v>93.7</v>
      </c>
      <c r="C2660" s="2">
        <v>43.636114863316962</v>
      </c>
      <c r="D2660" s="2">
        <v>0.15167067071804752</v>
      </c>
      <c r="E2660" s="2">
        <v>-3.8090616064063006E-29</v>
      </c>
      <c r="F2660" s="2">
        <v>93.850000000000009</v>
      </c>
      <c r="G2660" s="2">
        <v>93.91</v>
      </c>
      <c r="H2660" s="2">
        <v>94.114000000000004</v>
      </c>
      <c r="I2660" s="2">
        <v>93.712999999999994</v>
      </c>
      <c r="J2660" s="2">
        <v>92.086515500000004</v>
      </c>
      <c r="K2660" s="17" t="s">
        <v>47</v>
      </c>
      <c r="L2660" s="17" t="s">
        <v>51</v>
      </c>
      <c r="M2660" s="17" t="s">
        <v>52</v>
      </c>
    </row>
    <row r="2661" spans="1:13" ht="13.5" x14ac:dyDescent="0.25">
      <c r="A2661" s="3">
        <v>45883</v>
      </c>
      <c r="B2661" s="2">
        <v>93.7</v>
      </c>
      <c r="C2661" s="2">
        <v>43.636114863316962</v>
      </c>
      <c r="D2661" s="2">
        <v>0.15162610646922303</v>
      </c>
      <c r="E2661" s="2">
        <v>-3.0472492851250407E-29</v>
      </c>
      <c r="F2661" s="2">
        <v>93.809999999999988</v>
      </c>
      <c r="G2661" s="2">
        <v>93.88000000000001</v>
      </c>
      <c r="H2661" s="2">
        <v>94.050000000000026</v>
      </c>
      <c r="I2661" s="2">
        <v>93.696999999999989</v>
      </c>
      <c r="J2661" s="2">
        <v>92.126941000000031</v>
      </c>
      <c r="K2661" s="17" t="s">
        <v>47</v>
      </c>
      <c r="L2661" s="17" t="s">
        <v>51</v>
      </c>
      <c r="M2661" s="17" t="s">
        <v>52</v>
      </c>
    </row>
    <row r="2662" spans="1:13" ht="13.5" x14ac:dyDescent="0.25">
      <c r="A2662" s="3">
        <v>45884</v>
      </c>
      <c r="B2662" s="2">
        <v>93.68</v>
      </c>
      <c r="C2662" s="2">
        <v>43.229104238948871</v>
      </c>
      <c r="D2662" s="2">
        <v>0.15476354352247768</v>
      </c>
      <c r="E2662" s="2">
        <v>-2.4377994281000326E-29</v>
      </c>
      <c r="F2662" s="2">
        <v>93.765999999999991</v>
      </c>
      <c r="G2662" s="2">
        <v>93.847999999999999</v>
      </c>
      <c r="H2662" s="2">
        <v>94.009000000000029</v>
      </c>
      <c r="I2662" s="2">
        <v>93.680599999999998</v>
      </c>
      <c r="J2662" s="2">
        <v>92.167266500000025</v>
      </c>
      <c r="K2662" s="17" t="s">
        <v>47</v>
      </c>
      <c r="L2662" s="17" t="s">
        <v>51</v>
      </c>
      <c r="M2662" s="17" t="s">
        <v>52</v>
      </c>
    </row>
    <row r="2663" spans="1:13" ht="13.5" x14ac:dyDescent="0.25">
      <c r="A2663" s="3">
        <v>45887</v>
      </c>
      <c r="B2663" s="2">
        <v>93.7</v>
      </c>
      <c r="C2663" s="2">
        <v>43.793689364744061</v>
      </c>
      <c r="D2663" s="2">
        <v>0.15762320453545442</v>
      </c>
      <c r="E2663" s="2">
        <v>-1.950239542480026E-29</v>
      </c>
      <c r="F2663" s="2">
        <v>93.725999999999999</v>
      </c>
      <c r="G2663" s="2">
        <v>93.818000000000012</v>
      </c>
      <c r="H2663" s="2">
        <v>93.974000000000018</v>
      </c>
      <c r="I2663" s="2">
        <v>93.674600000000012</v>
      </c>
      <c r="J2663" s="2">
        <v>92.208185500000013</v>
      </c>
      <c r="K2663" s="17" t="s">
        <v>49</v>
      </c>
      <c r="L2663" s="17" t="s">
        <v>51</v>
      </c>
      <c r="M2663" s="17" t="s">
        <v>54</v>
      </c>
    </row>
    <row r="2664" spans="1:13" ht="13.5" x14ac:dyDescent="0.25">
      <c r="A2664" s="3">
        <v>45888</v>
      </c>
      <c r="B2664" s="2">
        <v>93.79</v>
      </c>
      <c r="C2664" s="2">
        <v>46.377995322877254</v>
      </c>
      <c r="D2664" s="2">
        <v>0.14712723291273733</v>
      </c>
      <c r="E2664" s="2">
        <v>-1.5601916339840208E-29</v>
      </c>
      <c r="F2664" s="2">
        <v>93.714000000000013</v>
      </c>
      <c r="G2664" s="2">
        <v>93.802000000000021</v>
      </c>
      <c r="H2664" s="2">
        <v>93.943500000000014</v>
      </c>
      <c r="I2664" s="2">
        <v>93.66640000000001</v>
      </c>
      <c r="J2664" s="2">
        <v>92.249678000000017</v>
      </c>
      <c r="K2664" s="17" t="s">
        <v>49</v>
      </c>
      <c r="L2664" s="17" t="s">
        <v>51</v>
      </c>
      <c r="M2664" s="17" t="s">
        <v>54</v>
      </c>
    </row>
    <row r="2665" spans="1:13" ht="13.5" x14ac:dyDescent="0.25">
      <c r="A2665" s="3">
        <v>45889</v>
      </c>
      <c r="B2665" s="2">
        <v>93.9</v>
      </c>
      <c r="C2665" s="2">
        <v>49.437972512473081</v>
      </c>
      <c r="D2665" s="2">
        <v>0.12321013568225681</v>
      </c>
      <c r="E2665" s="2">
        <v>-1.2481533071872167E-29</v>
      </c>
      <c r="F2665" s="2">
        <v>93.753999999999991</v>
      </c>
      <c r="G2665" s="2">
        <v>93.802000000000007</v>
      </c>
      <c r="H2665" s="2">
        <v>93.908500000000018</v>
      </c>
      <c r="I2665" s="2">
        <v>93.662399999999991</v>
      </c>
      <c r="J2665" s="2">
        <v>92.29110350000002</v>
      </c>
      <c r="K2665" s="17" t="s">
        <v>49</v>
      </c>
      <c r="L2665" s="17" t="s">
        <v>51</v>
      </c>
      <c r="M2665" s="17" t="s">
        <v>55</v>
      </c>
    </row>
    <row r="2666" spans="1:13" ht="13.5" x14ac:dyDescent="0.25">
      <c r="A2666" s="3">
        <v>45890</v>
      </c>
      <c r="B2666" s="2">
        <v>93.9</v>
      </c>
      <c r="C2666" s="2">
        <v>49.437972512473081</v>
      </c>
      <c r="D2666" s="2">
        <v>0.10306756508080639</v>
      </c>
      <c r="E2666" s="2">
        <v>-9.9852264574977338E-30</v>
      </c>
      <c r="F2666" s="2">
        <v>93.794000000000011</v>
      </c>
      <c r="G2666" s="2">
        <v>93.801999999999992</v>
      </c>
      <c r="H2666" s="2">
        <v>93.913500000000028</v>
      </c>
      <c r="I2666" s="2">
        <v>93.660399999999996</v>
      </c>
      <c r="J2666" s="2">
        <v>92.333763500000018</v>
      </c>
      <c r="K2666" s="17" t="s">
        <v>49</v>
      </c>
      <c r="L2666" s="17" t="s">
        <v>51</v>
      </c>
      <c r="M2666" s="17" t="s">
        <v>55</v>
      </c>
    </row>
    <row r="2667" spans="1:13" ht="13.5" x14ac:dyDescent="0.25">
      <c r="A2667" s="3">
        <v>45891</v>
      </c>
      <c r="B2667" s="2">
        <v>94</v>
      </c>
      <c r="C2667" s="2">
        <v>52.307447172429093</v>
      </c>
      <c r="D2667" s="2">
        <v>7.8704382243984128E-2</v>
      </c>
      <c r="E2667" s="2">
        <v>-7.9881811659981879E-30</v>
      </c>
      <c r="F2667" s="2">
        <v>93.85799999999999</v>
      </c>
      <c r="G2667" s="2">
        <v>93.811999999999983</v>
      </c>
      <c r="H2667" s="2">
        <v>93.898500000000013</v>
      </c>
      <c r="I2667" s="2">
        <v>93.658799999999985</v>
      </c>
      <c r="J2667" s="2">
        <v>92.375689000000023</v>
      </c>
      <c r="K2667" s="17" t="s">
        <v>49</v>
      </c>
      <c r="L2667" s="17" t="s">
        <v>50</v>
      </c>
      <c r="M2667" s="17" t="s">
        <v>55</v>
      </c>
    </row>
    <row r="2668" spans="1:13" ht="13.5" x14ac:dyDescent="0.25">
      <c r="A2668" s="3">
        <v>45894</v>
      </c>
      <c r="B2668" s="2">
        <v>93.92</v>
      </c>
      <c r="C2668" s="2">
        <v>49.869161161805017</v>
      </c>
      <c r="D2668" s="2">
        <v>6.3505827232290812E-2</v>
      </c>
      <c r="E2668" s="2">
        <v>-6.39054493279855E-30</v>
      </c>
      <c r="F2668" s="2">
        <v>93.902000000000015</v>
      </c>
      <c r="G2668" s="2">
        <v>93.813999999999993</v>
      </c>
      <c r="H2668" s="2">
        <v>93.884500000000017</v>
      </c>
      <c r="I2668" s="2">
        <v>93.667399999999986</v>
      </c>
      <c r="J2668" s="2">
        <v>92.417667000000023</v>
      </c>
      <c r="K2668" s="17" t="s">
        <v>49</v>
      </c>
      <c r="L2668" s="17" t="s">
        <v>51</v>
      </c>
      <c r="M2668" s="17" t="s">
        <v>55</v>
      </c>
    </row>
    <row r="2669" spans="1:13" ht="13.5" x14ac:dyDescent="0.25">
      <c r="A2669" s="3">
        <v>45895</v>
      </c>
      <c r="B2669" s="2">
        <v>93.71</v>
      </c>
      <c r="C2669" s="2">
        <v>44.062762691315562</v>
      </c>
      <c r="D2669" s="2">
        <v>5.8509741941293214E-2</v>
      </c>
      <c r="E2669" s="2">
        <v>-5.1124359462388406E-30</v>
      </c>
      <c r="F2669" s="2">
        <v>93.885999999999996</v>
      </c>
      <c r="G2669" s="2">
        <v>93.8</v>
      </c>
      <c r="H2669" s="2">
        <v>93.860000000000014</v>
      </c>
      <c r="I2669" s="2">
        <v>93.675599999999974</v>
      </c>
      <c r="J2669" s="2">
        <v>92.451597500000005</v>
      </c>
      <c r="K2669" s="17" t="s">
        <v>49</v>
      </c>
      <c r="L2669" s="17" t="s">
        <v>51</v>
      </c>
      <c r="M2669" s="17" t="s">
        <v>54</v>
      </c>
    </row>
    <row r="2670" spans="1:13" ht="13.5" x14ac:dyDescent="0.25">
      <c r="A2670" s="3">
        <v>45896</v>
      </c>
      <c r="B2670" s="2">
        <v>94</v>
      </c>
      <c r="C2670" s="2">
        <v>52.319021838757408</v>
      </c>
      <c r="D2670" s="2">
        <v>1.0965689454707217E-2</v>
      </c>
      <c r="E2670" s="2">
        <v>-4.0899487569910726E-30</v>
      </c>
      <c r="F2670" s="2">
        <v>93.905999999999992</v>
      </c>
      <c r="G2670" s="2">
        <v>93.83</v>
      </c>
      <c r="H2670" s="2">
        <v>93.870000000000019</v>
      </c>
      <c r="I2670" s="2">
        <v>93.715599999999995</v>
      </c>
      <c r="J2670" s="2">
        <v>92.489406500000001</v>
      </c>
      <c r="K2670" s="17" t="s">
        <v>49</v>
      </c>
      <c r="L2670" s="17" t="s">
        <v>51</v>
      </c>
      <c r="M2670" s="17" t="s">
        <v>55</v>
      </c>
    </row>
    <row r="2671" spans="1:13" ht="13.5" x14ac:dyDescent="0.25">
      <c r="A2671" s="3">
        <v>45897</v>
      </c>
      <c r="B2671" s="2">
        <v>94</v>
      </c>
      <c r="C2671" s="2">
        <v>52.319021838757408</v>
      </c>
      <c r="D2671" s="2">
        <v>-2.9827692857608668E-2</v>
      </c>
      <c r="E2671" s="2">
        <v>-3.2719590055928584E-30</v>
      </c>
      <c r="F2671" s="2">
        <v>93.926000000000002</v>
      </c>
      <c r="G2671" s="2">
        <v>93.86</v>
      </c>
      <c r="H2671" s="2">
        <v>93.870000000000019</v>
      </c>
      <c r="I2671" s="2">
        <v>93.782599999999988</v>
      </c>
      <c r="J2671" s="2">
        <v>92.531413999999998</v>
      </c>
      <c r="K2671" s="17" t="s">
        <v>49</v>
      </c>
      <c r="L2671" s="17" t="s">
        <v>51</v>
      </c>
      <c r="M2671" s="17" t="s">
        <v>55</v>
      </c>
    </row>
    <row r="2672" spans="1:13" ht="13.5" x14ac:dyDescent="0.25">
      <c r="A2672" s="3">
        <v>45898</v>
      </c>
      <c r="B2672" s="2">
        <v>94</v>
      </c>
      <c r="C2672" s="2">
        <v>52.319021838757408</v>
      </c>
      <c r="D2672" s="2">
        <v>-6.7944129793403363E-2</v>
      </c>
      <c r="E2672" s="2">
        <v>-2.6175672044742869E-30</v>
      </c>
      <c r="F2672" s="2">
        <v>93.926000000000002</v>
      </c>
      <c r="G2672" s="2">
        <v>93.891999999999996</v>
      </c>
      <c r="H2672" s="2">
        <v>93.870000000000019</v>
      </c>
      <c r="I2672" s="2">
        <v>93.852599999999995</v>
      </c>
      <c r="J2672" s="2">
        <v>92.573339500000017</v>
      </c>
      <c r="K2672" s="17" t="s">
        <v>47</v>
      </c>
      <c r="L2672" s="17" t="s">
        <v>51</v>
      </c>
      <c r="M2672" s="17" t="s">
        <v>51</v>
      </c>
    </row>
    <row r="2673" spans="1:13" ht="13.5" x14ac:dyDescent="0.25">
      <c r="A2673" s="3">
        <v>45901</v>
      </c>
      <c r="B2673" s="2">
        <v>94</v>
      </c>
      <c r="C2673" s="2">
        <v>52.319021838757408</v>
      </c>
      <c r="D2673" s="2">
        <v>-9.7602943577356882E-2</v>
      </c>
      <c r="E2673" s="2">
        <v>-2.0940537635794296E-30</v>
      </c>
      <c r="F2673" s="2">
        <v>93.941999999999993</v>
      </c>
      <c r="G2673" s="2">
        <v>93.921999999999997</v>
      </c>
      <c r="H2673" s="2">
        <v>93.870000000000019</v>
      </c>
      <c r="I2673" s="2">
        <v>93.928600000000003</v>
      </c>
      <c r="J2673" s="2">
        <v>92.614030000000014</v>
      </c>
      <c r="K2673" s="17" t="s">
        <v>49</v>
      </c>
      <c r="L2673" s="17" t="s">
        <v>51</v>
      </c>
      <c r="M2673" s="17" t="s">
        <v>55</v>
      </c>
    </row>
    <row r="2674" spans="1:13" ht="13.5" x14ac:dyDescent="0.25">
      <c r="A2674" s="3">
        <v>45902</v>
      </c>
      <c r="B2674" s="2">
        <v>93.75</v>
      </c>
      <c r="C2674" s="2">
        <v>44.673411413463818</v>
      </c>
      <c r="D2674" s="2">
        <v>-9.0781752740539901E-2</v>
      </c>
      <c r="E2674" s="2">
        <v>-1.6752430108635437E-30</v>
      </c>
      <c r="F2674" s="2">
        <v>93.95</v>
      </c>
      <c r="G2674" s="2">
        <v>93.918000000000006</v>
      </c>
      <c r="H2674" s="2">
        <v>93.860000000000028</v>
      </c>
      <c r="I2674" s="2">
        <v>93.943799999999996</v>
      </c>
      <c r="J2674" s="2">
        <v>92.652729500000021</v>
      </c>
      <c r="K2674" s="17" t="s">
        <v>47</v>
      </c>
      <c r="L2674" s="17" t="s">
        <v>51</v>
      </c>
      <c r="M2674" s="17" t="s">
        <v>53</v>
      </c>
    </row>
    <row r="2675" spans="1:13" ht="13.5" x14ac:dyDescent="0.25">
      <c r="A2675" s="3">
        <v>45903</v>
      </c>
      <c r="B2675" s="2">
        <v>95.5</v>
      </c>
      <c r="C2675" s="2">
        <v>73.674423785868697</v>
      </c>
      <c r="D2675" s="2">
        <v>-0.19665367726736349</v>
      </c>
      <c r="E2675" s="2">
        <v>-1.340194408690835E-30</v>
      </c>
      <c r="F2675" s="2">
        <v>94.25</v>
      </c>
      <c r="G2675" s="2">
        <v>94.078000000000003</v>
      </c>
      <c r="H2675" s="2">
        <v>93.940000000000012</v>
      </c>
      <c r="I2675" s="2">
        <v>93.99799999999999</v>
      </c>
      <c r="J2675" s="2">
        <v>92.704213000000024</v>
      </c>
      <c r="K2675" s="17" t="s">
        <v>49</v>
      </c>
      <c r="L2675" s="17" t="s">
        <v>50</v>
      </c>
      <c r="M2675" s="17" t="s">
        <v>55</v>
      </c>
    </row>
    <row r="2676" spans="1:13" ht="13.5" x14ac:dyDescent="0.25">
      <c r="A2676" s="3">
        <v>45905</v>
      </c>
      <c r="B2676" s="2">
        <v>95.39</v>
      </c>
      <c r="C2676" s="2">
        <v>71.149824702361286</v>
      </c>
      <c r="D2676" s="2">
        <v>-0.2874461688223704</v>
      </c>
      <c r="E2676" s="2">
        <v>-1.072155526952668E-30</v>
      </c>
      <c r="F2676" s="2">
        <v>94.527999999999992</v>
      </c>
      <c r="G2676" s="2">
        <v>94.227000000000004</v>
      </c>
      <c r="H2676" s="2">
        <v>94.014500000000012</v>
      </c>
      <c r="I2676" s="2">
        <v>94.065399999999997</v>
      </c>
      <c r="J2676" s="2">
        <v>92.753541000000027</v>
      </c>
      <c r="K2676" s="17" t="s">
        <v>49</v>
      </c>
      <c r="L2676" s="17" t="s">
        <v>51</v>
      </c>
      <c r="M2676" s="17" t="s">
        <v>55</v>
      </c>
    </row>
    <row r="2677" spans="1:13" ht="13.5" x14ac:dyDescent="0.25">
      <c r="A2677" s="3">
        <v>45908</v>
      </c>
      <c r="B2677" s="2">
        <v>94.7</v>
      </c>
      <c r="C2677" s="2">
        <v>57.775784796836099</v>
      </c>
      <c r="D2677" s="2">
        <v>-0.30578847794582487</v>
      </c>
      <c r="E2677" s="2">
        <v>-8.5772442156213448E-31</v>
      </c>
      <c r="F2677" s="2">
        <v>94.667999999999992</v>
      </c>
      <c r="G2677" s="2">
        <v>94.296999999999997</v>
      </c>
      <c r="H2677" s="2">
        <v>94.054500000000004</v>
      </c>
      <c r="I2677" s="2">
        <v>94.079399999999993</v>
      </c>
      <c r="J2677" s="2">
        <v>92.803041000000036</v>
      </c>
      <c r="K2677" s="17" t="s">
        <v>49</v>
      </c>
      <c r="L2677" s="17" t="s">
        <v>51</v>
      </c>
      <c r="M2677" s="17" t="s">
        <v>55</v>
      </c>
    </row>
    <row r="2678" spans="1:13" ht="13.5" x14ac:dyDescent="0.25">
      <c r="A2678" s="3">
        <v>45909</v>
      </c>
      <c r="B2678" s="2">
        <v>96</v>
      </c>
      <c r="C2678" s="2">
        <v>69.433499938332133</v>
      </c>
      <c r="D2678" s="2">
        <v>-0.43325566055884224</v>
      </c>
      <c r="E2678" s="2">
        <v>-6.8617953724970765E-31</v>
      </c>
      <c r="F2678" s="2">
        <v>95.067999999999998</v>
      </c>
      <c r="G2678" s="2">
        <v>94.50500000000001</v>
      </c>
      <c r="H2678" s="2">
        <v>94.159500000000008</v>
      </c>
      <c r="I2678" s="2">
        <v>94.119399999999985</v>
      </c>
      <c r="J2678" s="2">
        <v>92.856201000000013</v>
      </c>
      <c r="K2678" s="17" t="s">
        <v>49</v>
      </c>
      <c r="L2678" s="17" t="s">
        <v>50</v>
      </c>
      <c r="M2678" s="17" t="s">
        <v>55</v>
      </c>
    </row>
    <row r="2679" spans="1:13" ht="13.5" x14ac:dyDescent="0.25">
      <c r="A2679" s="3">
        <v>45910</v>
      </c>
      <c r="B2679" s="2">
        <v>95.79</v>
      </c>
      <c r="C2679" s="2">
        <v>66.251443881036579</v>
      </c>
      <c r="D2679" s="2">
        <v>-0.56864156533474386</v>
      </c>
      <c r="E2679" s="2">
        <v>-5.4894362979976617E-31</v>
      </c>
      <c r="F2679" s="2">
        <v>95.475999999999999</v>
      </c>
      <c r="G2679" s="2">
        <v>94.712999999999994</v>
      </c>
      <c r="H2679" s="2">
        <v>94.256500000000003</v>
      </c>
      <c r="I2679" s="2">
        <v>94.152199999999993</v>
      </c>
      <c r="J2679" s="2">
        <v>92.908722500000025</v>
      </c>
      <c r="K2679" s="17" t="s">
        <v>49</v>
      </c>
      <c r="L2679" s="17" t="s">
        <v>50</v>
      </c>
      <c r="M2679" s="17" t="s">
        <v>55</v>
      </c>
    </row>
    <row r="2680" spans="1:13" ht="13.5" x14ac:dyDescent="0.25">
      <c r="A2680" s="3">
        <v>45911</v>
      </c>
      <c r="B2680" s="2">
        <v>97.9</v>
      </c>
      <c r="C2680" s="2">
        <v>77.43916758549787</v>
      </c>
      <c r="D2680" s="2">
        <v>-0.80361751277644089</v>
      </c>
      <c r="E2680" s="2">
        <v>-4.3915490383981298E-31</v>
      </c>
      <c r="F2680" s="2">
        <v>95.956000000000017</v>
      </c>
      <c r="G2680" s="2">
        <v>95.102999999999994</v>
      </c>
      <c r="H2680" s="2">
        <v>94.466500000000011</v>
      </c>
      <c r="I2680" s="2">
        <v>94.230199999999982</v>
      </c>
      <c r="J2680" s="2">
        <v>92.971424000000027</v>
      </c>
      <c r="K2680" s="17" t="s">
        <v>49</v>
      </c>
      <c r="L2680" s="17" t="s">
        <v>50</v>
      </c>
      <c r="M2680" s="17" t="s">
        <v>55</v>
      </c>
    </row>
    <row r="2681" spans="1:13" ht="13.5" x14ac:dyDescent="0.25">
      <c r="A2681" s="3">
        <v>45912</v>
      </c>
      <c r="B2681" s="2">
        <v>97.69</v>
      </c>
      <c r="C2681" s="2">
        <v>74.782081604252951</v>
      </c>
      <c r="D2681" s="2">
        <v>-1.0074463318515541</v>
      </c>
      <c r="E2681" s="2">
        <v>-3.513239230718504E-31</v>
      </c>
      <c r="F2681" s="2">
        <v>96.415999999999997</v>
      </c>
      <c r="G2681" s="2">
        <v>95.472000000000008</v>
      </c>
      <c r="H2681" s="2">
        <v>94.666000000000011</v>
      </c>
      <c r="I2681" s="2">
        <v>94.303999999999974</v>
      </c>
      <c r="J2681" s="2">
        <v>93.02768300000001</v>
      </c>
      <c r="K2681" s="17" t="s">
        <v>49</v>
      </c>
      <c r="L2681" s="17" t="s">
        <v>50</v>
      </c>
      <c r="M2681" s="17" t="s">
        <v>55</v>
      </c>
    </row>
    <row r="2682" spans="1:13" ht="13.5" x14ac:dyDescent="0.25">
      <c r="A2682" s="3">
        <v>45915</v>
      </c>
      <c r="B2682" s="2">
        <v>97.68</v>
      </c>
      <c r="C2682" s="2">
        <v>74.650727283218302</v>
      </c>
      <c r="D2682" s="2">
        <v>-1.1969709470032512</v>
      </c>
      <c r="E2682" s="2">
        <v>-2.8105913845748035E-31</v>
      </c>
      <c r="F2682" s="2">
        <v>97.012000000000015</v>
      </c>
      <c r="G2682" s="2">
        <v>95.839999999999989</v>
      </c>
      <c r="H2682" s="2">
        <v>94.866000000000014</v>
      </c>
      <c r="I2682" s="2">
        <v>94.377599999999987</v>
      </c>
      <c r="J2682" s="2">
        <v>93.085127000000014</v>
      </c>
      <c r="K2682" s="17" t="s">
        <v>49</v>
      </c>
      <c r="L2682" s="17" t="s">
        <v>50</v>
      </c>
      <c r="M2682" s="17" t="s">
        <v>55</v>
      </c>
    </row>
    <row r="2683" spans="1:13" ht="13.5" x14ac:dyDescent="0.25">
      <c r="A2683" s="3">
        <v>45916</v>
      </c>
      <c r="B2683" s="2">
        <v>98.89</v>
      </c>
      <c r="C2683" s="2">
        <v>79.372131839466832</v>
      </c>
      <c r="D2683" s="2">
        <v>-1.4633851503613897</v>
      </c>
      <c r="E2683" s="2">
        <v>-2.2484731076598428E-31</v>
      </c>
      <c r="F2683" s="2">
        <v>97.59</v>
      </c>
      <c r="G2683" s="2">
        <v>96.329000000000008</v>
      </c>
      <c r="H2683" s="2">
        <v>95.125500000000017</v>
      </c>
      <c r="I2683" s="2">
        <v>94.475399999999993</v>
      </c>
      <c r="J2683" s="2">
        <v>93.149485500000011</v>
      </c>
      <c r="K2683" s="17" t="s">
        <v>49</v>
      </c>
      <c r="L2683" s="17" t="s">
        <v>51</v>
      </c>
      <c r="M2683" s="17" t="s">
        <v>55</v>
      </c>
    </row>
    <row r="2684" spans="1:13" ht="13.5" x14ac:dyDescent="0.25">
      <c r="A2684" s="3">
        <v>45917</v>
      </c>
      <c r="B2684" s="2">
        <v>101</v>
      </c>
      <c r="C2684" s="2">
        <v>84.717538858722776</v>
      </c>
      <c r="D2684" s="2">
        <v>-1.9059218037005508</v>
      </c>
      <c r="E2684" s="2">
        <v>-1.7987784861278743E-31</v>
      </c>
      <c r="F2684" s="2">
        <v>98.631999999999991</v>
      </c>
      <c r="G2684" s="2">
        <v>97.054000000000002</v>
      </c>
      <c r="H2684" s="2">
        <v>95.486000000000018</v>
      </c>
      <c r="I2684" s="2">
        <v>94.615399999999994</v>
      </c>
      <c r="J2684" s="2">
        <v>93.226452000000009</v>
      </c>
      <c r="K2684" s="17" t="s">
        <v>49</v>
      </c>
      <c r="L2684" s="17" t="s">
        <v>50</v>
      </c>
      <c r="M2684" s="17" t="s">
        <v>55</v>
      </c>
    </row>
    <row r="2685" spans="1:13" ht="13.5" x14ac:dyDescent="0.35">
      <c r="A2685" s="3">
        <v>45918</v>
      </c>
      <c r="B2685" s="11">
        <v>101</v>
      </c>
      <c r="C2685" s="2">
        <v>84.717538858722776</v>
      </c>
      <c r="D2685" s="2">
        <v>-2.0443089616876335</v>
      </c>
      <c r="E2685" s="2">
        <v>-1.4390227889022995E-31</v>
      </c>
      <c r="F2685" s="2">
        <v>99.251999999999995</v>
      </c>
      <c r="G2685" s="2">
        <v>97.604000000000013</v>
      </c>
      <c r="H2685" s="2">
        <v>95.841000000000022</v>
      </c>
      <c r="I2685" s="2">
        <v>94.755399999999995</v>
      </c>
      <c r="J2685" s="2">
        <v>93.303501000000011</v>
      </c>
      <c r="K2685" s="17" t="s">
        <v>49</v>
      </c>
      <c r="L2685" s="17" t="s">
        <v>50</v>
      </c>
      <c r="M2685" s="17" t="s">
        <v>55</v>
      </c>
    </row>
    <row r="2686" spans="1:13" ht="13.5" x14ac:dyDescent="0.35">
      <c r="A2686" s="3">
        <v>45919</v>
      </c>
      <c r="B2686" s="11">
        <v>101</v>
      </c>
      <c r="C2686" s="2">
        <v>84.717538858722776</v>
      </c>
      <c r="D2686" s="2">
        <v>-2.2090361200913264</v>
      </c>
      <c r="E2686" s="2">
        <v>-1.1512182311218397E-31</v>
      </c>
      <c r="F2686" s="2">
        <v>99.914000000000001</v>
      </c>
      <c r="G2686" s="2">
        <v>98.164999999999992</v>
      </c>
      <c r="H2686" s="2">
        <v>96.196000000000012</v>
      </c>
      <c r="I2686" s="2">
        <v>94.895399999999995</v>
      </c>
      <c r="J2686" s="2">
        <v>93.379603000000003</v>
      </c>
      <c r="K2686" s="17" t="s">
        <v>49</v>
      </c>
      <c r="L2686" s="17" t="s">
        <v>50</v>
      </c>
      <c r="M2686" s="17" t="s">
        <v>55</v>
      </c>
    </row>
    <row r="2687" spans="1:13" ht="13.5" x14ac:dyDescent="0.35">
      <c r="A2687" s="3">
        <v>45922</v>
      </c>
      <c r="B2687" s="11">
        <v>101</v>
      </c>
      <c r="C2687" s="2">
        <v>84.717538858722776</v>
      </c>
      <c r="D2687" s="2">
        <v>-2.4830071288680955</v>
      </c>
      <c r="E2687" s="2">
        <v>-9.2097458489747179E-32</v>
      </c>
      <c r="F2687" s="2">
        <v>100.578</v>
      </c>
      <c r="G2687" s="2">
        <v>98.795000000000002</v>
      </c>
      <c r="H2687" s="2">
        <v>96.546000000000021</v>
      </c>
      <c r="I2687" s="2">
        <v>95.03540000000001</v>
      </c>
      <c r="J2687" s="2">
        <v>93.45241200000001</v>
      </c>
      <c r="K2687" s="17" t="s">
        <v>49</v>
      </c>
      <c r="L2687" s="17" t="s">
        <v>50</v>
      </c>
      <c r="M2687" s="17" t="s">
        <v>55</v>
      </c>
    </row>
    <row r="2688" spans="1:13" ht="13.5" x14ac:dyDescent="0.35">
      <c r="A2688" s="3">
        <v>45923</v>
      </c>
      <c r="B2688" s="11">
        <v>100.84</v>
      </c>
      <c r="C2688" s="2">
        <v>82.536082421879115</v>
      </c>
      <c r="D2688" s="2">
        <v>-2.529303422025194</v>
      </c>
      <c r="E2688" s="2">
        <v>-7.367796679179775E-32</v>
      </c>
      <c r="F2688" s="2">
        <v>100.968</v>
      </c>
      <c r="G2688" s="2">
        <v>99.279000000000011</v>
      </c>
      <c r="H2688" s="2">
        <v>96.892000000000024</v>
      </c>
      <c r="I2688" s="2">
        <v>95.174199999999999</v>
      </c>
      <c r="J2688" s="2">
        <v>93.513353999999993</v>
      </c>
      <c r="K2688" s="17" t="s">
        <v>49</v>
      </c>
      <c r="L2688" s="17" t="s">
        <v>51</v>
      </c>
      <c r="M2688" s="17" t="s">
        <v>55</v>
      </c>
    </row>
    <row r="2689" spans="1:13" ht="13.5" x14ac:dyDescent="0.35">
      <c r="A2689" s="3">
        <v>45924</v>
      </c>
      <c r="B2689" s="11">
        <v>101.24</v>
      </c>
      <c r="C2689" s="2">
        <v>83.668298553437012</v>
      </c>
      <c r="D2689" s="2">
        <v>-2.6538454930511364</v>
      </c>
      <c r="E2689" s="2">
        <v>-5.8942373433438198E-32</v>
      </c>
      <c r="F2689" s="2">
        <v>101.01600000000001</v>
      </c>
      <c r="G2689" s="2">
        <v>99.823999999999998</v>
      </c>
      <c r="H2689" s="2">
        <v>97.268500000000003</v>
      </c>
      <c r="I2689" s="2">
        <v>95.319000000000003</v>
      </c>
      <c r="J2689" s="2">
        <v>93.579074500000004</v>
      </c>
      <c r="K2689" s="17" t="s">
        <v>49</v>
      </c>
      <c r="L2689" s="17" t="s">
        <v>51</v>
      </c>
      <c r="M2689" s="17" t="s">
        <v>55</v>
      </c>
    </row>
    <row r="2690" spans="1:13" ht="13.5" x14ac:dyDescent="0.35">
      <c r="A2690" s="3">
        <v>45925</v>
      </c>
      <c r="B2690" s="11">
        <v>101.9</v>
      </c>
      <c r="C2690" s="2">
        <v>85.355374254441983</v>
      </c>
      <c r="D2690" s="2">
        <v>-2.507559702623567</v>
      </c>
      <c r="E2690" s="2">
        <v>-4.7153898746750558E-32</v>
      </c>
      <c r="F2690" s="2">
        <v>101.196</v>
      </c>
      <c r="G2690" s="2">
        <v>100.224</v>
      </c>
      <c r="H2690" s="2">
        <v>97.663500000000013</v>
      </c>
      <c r="I2690" s="2">
        <v>95.47699999999999</v>
      </c>
      <c r="J2690" s="2">
        <v>93.644750999999999</v>
      </c>
      <c r="K2690" s="17" t="s">
        <v>49</v>
      </c>
      <c r="L2690" s="17" t="s">
        <v>50</v>
      </c>
      <c r="M2690" s="17" t="s">
        <v>55</v>
      </c>
    </row>
    <row r="2691" spans="1:13" ht="13.5" x14ac:dyDescent="0.35">
      <c r="A2691" s="3">
        <v>45926</v>
      </c>
      <c r="B2691" s="11">
        <v>102.95</v>
      </c>
      <c r="C2691" s="2">
        <v>87.557494486008494</v>
      </c>
      <c r="D2691" s="2">
        <v>-2.5200416650792192</v>
      </c>
      <c r="E2691" s="2">
        <v>-3.7723118997400451E-32</v>
      </c>
      <c r="F2691" s="2">
        <v>101.586</v>
      </c>
      <c r="G2691" s="2">
        <v>100.75</v>
      </c>
      <c r="H2691" s="2">
        <v>98.111000000000018</v>
      </c>
      <c r="I2691" s="2">
        <v>95.636399999999995</v>
      </c>
      <c r="J2691" s="2">
        <v>93.715395000000001</v>
      </c>
      <c r="K2691" s="17" t="s">
        <v>49</v>
      </c>
      <c r="L2691" s="17" t="s">
        <v>50</v>
      </c>
      <c r="M2691" s="17" t="s">
        <v>55</v>
      </c>
    </row>
    <row r="2692" spans="1:13" ht="13.5" x14ac:dyDescent="0.35">
      <c r="A2692" s="3">
        <v>45929</v>
      </c>
      <c r="B2692" s="11">
        <v>103.6</v>
      </c>
      <c r="C2692" s="2">
        <v>88.691170947880636</v>
      </c>
      <c r="D2692" s="2">
        <v>-2.6107321864894288</v>
      </c>
      <c r="E2692" s="2">
        <v>-3.0178495197920362E-32</v>
      </c>
      <c r="F2692" s="2">
        <v>102.10599999999999</v>
      </c>
      <c r="G2692" s="2">
        <v>101.34200000000001</v>
      </c>
      <c r="H2692" s="2">
        <v>98.590999999999994</v>
      </c>
      <c r="I2692" s="2">
        <v>95.818399999999997</v>
      </c>
      <c r="J2692" s="2">
        <v>93.785050499999997</v>
      </c>
      <c r="K2692" s="17" t="s">
        <v>49</v>
      </c>
      <c r="L2692" s="17" t="s">
        <v>50</v>
      </c>
      <c r="M2692" s="17" t="s">
        <v>55</v>
      </c>
    </row>
    <row r="2693" spans="1:13" ht="13.5" x14ac:dyDescent="0.35">
      <c r="A2693" s="3">
        <v>45930</v>
      </c>
      <c r="B2693" s="11">
        <v>103</v>
      </c>
      <c r="C2693" s="2">
        <v>81.325215501769947</v>
      </c>
      <c r="D2693" s="2">
        <v>-2.4889001769220584</v>
      </c>
      <c r="E2693" s="2">
        <v>-2.4142796158336289E-32</v>
      </c>
      <c r="F2693" s="2">
        <v>102.53799999999998</v>
      </c>
      <c r="G2693" s="2">
        <v>101.75300000000001</v>
      </c>
      <c r="H2693" s="2">
        <v>99.040999999999997</v>
      </c>
      <c r="I2693" s="2">
        <v>95.990399999999994</v>
      </c>
      <c r="J2693" s="2">
        <v>93.851706000000007</v>
      </c>
      <c r="K2693" s="17" t="s">
        <v>49</v>
      </c>
      <c r="L2693" s="17" t="s">
        <v>50</v>
      </c>
      <c r="M2693" s="17" t="s">
        <v>55</v>
      </c>
    </row>
  </sheetData>
  <conditionalFormatting sqref="I1:I1048576">
    <cfRule type="containsText" dxfId="21" priority="1" stopIfTrue="1" operator="containsText" text="confirmed bullish">
      <formula>NOT(ISERROR(SEARCH("confirmed bullish",I1)))</formula>
    </cfRule>
    <cfRule type="containsText" dxfId="20" priority="2" stopIfTrue="1" operator="containsText" text="confirmed bearish">
      <formula>NOT(ISERROR(SEARCH("confirmed bearish",I1)))</formula>
    </cfRule>
  </conditionalFormatting>
  <conditionalFormatting sqref="K1:K1048576">
    <cfRule type="containsText" dxfId="19" priority="3" operator="containsText" text="bearish">
      <formula>NOT(ISERROR(SEARCH("bearish",K1)))</formula>
    </cfRule>
    <cfRule type="containsText" dxfId="18" priority="4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5241-37FE-46F6-B988-FDC14671C8BB}">
  <dimension ref="A1:Y2693"/>
  <sheetViews>
    <sheetView topLeftCell="O2629" workbookViewId="0">
      <selection activeCell="N22" sqref="N22"/>
    </sheetView>
  </sheetViews>
  <sheetFormatPr defaultRowHeight="12.5" x14ac:dyDescent="0.25"/>
  <cols>
    <col min="1" max="1" width="24" customWidth="1"/>
    <col min="2" max="2" width="14.453125" customWidth="1"/>
    <col min="3" max="3" width="17" customWidth="1"/>
    <col min="4" max="9" width="13.1796875" customWidth="1"/>
    <col min="10" max="10" width="12.453125" customWidth="1"/>
    <col min="11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5" width="8.90625" style="19"/>
  </cols>
  <sheetData>
    <row r="1" spans="1:24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</row>
    <row r="2" spans="1:24" ht="13.5" x14ac:dyDescent="0.25">
      <c r="A2" s="3">
        <v>42006</v>
      </c>
      <c r="B2" s="2">
        <v>18.9099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66</v>
      </c>
    </row>
    <row r="3" spans="1:24" ht="13.5" x14ac:dyDescent="0.25">
      <c r="A3" s="3">
        <v>42009</v>
      </c>
      <c r="B3" s="2">
        <v>19.338899999999999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67</v>
      </c>
    </row>
    <row r="4" spans="1:24" ht="13.5" x14ac:dyDescent="0.25">
      <c r="A4" s="3">
        <v>42010</v>
      </c>
      <c r="B4" s="2">
        <v>19.266200000000001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68</v>
      </c>
    </row>
    <row r="5" spans="1:24" ht="13.5" x14ac:dyDescent="0.25">
      <c r="A5" s="3">
        <v>42011</v>
      </c>
      <c r="B5" s="2">
        <v>19.3171</v>
      </c>
      <c r="C5" s="2"/>
      <c r="D5" s="2"/>
      <c r="E5" s="2"/>
      <c r="F5" s="2">
        <v>19.208024999999999</v>
      </c>
      <c r="G5" s="2"/>
      <c r="H5" s="2"/>
      <c r="I5" s="2"/>
      <c r="J5" s="2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69</v>
      </c>
    </row>
    <row r="6" spans="1:24" ht="13.5" x14ac:dyDescent="0.25">
      <c r="A6" s="3">
        <v>42012</v>
      </c>
      <c r="B6" s="2">
        <v>19.147500000000001</v>
      </c>
      <c r="C6" s="2"/>
      <c r="D6" s="2"/>
      <c r="E6" s="2"/>
      <c r="F6" s="2">
        <v>19.195920000000001</v>
      </c>
      <c r="G6" s="2"/>
      <c r="H6" s="2"/>
      <c r="I6" s="2"/>
      <c r="J6" s="2"/>
      <c r="K6" s="17"/>
      <c r="L6" s="17"/>
      <c r="M6" s="17" t="s">
        <v>52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19.145</v>
      </c>
      <c r="C7" s="2"/>
      <c r="D7" s="2"/>
      <c r="E7" s="2"/>
      <c r="F7" s="2">
        <v>19.242940000000001</v>
      </c>
      <c r="G7" s="2"/>
      <c r="H7" s="2"/>
      <c r="I7" s="2"/>
      <c r="J7" s="2"/>
      <c r="K7" s="17" t="s">
        <v>47</v>
      </c>
      <c r="L7" s="17" t="s">
        <v>48</v>
      </c>
      <c r="M7" s="17" t="s">
        <v>53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0</v>
      </c>
      <c r="R7" s="21">
        <f t="shared" si="4"/>
        <v>52.5</v>
      </c>
      <c r="S7" s="21">
        <f t="shared" si="5"/>
        <v>30</v>
      </c>
      <c r="T7" s="21">
        <f t="shared" si="6"/>
        <v>22.5</v>
      </c>
      <c r="U7" s="21">
        <f t="shared" si="7"/>
        <v>37.5</v>
      </c>
      <c r="V7" s="20">
        <f t="shared" si="8"/>
        <v>35</v>
      </c>
      <c r="W7" s="20">
        <f t="shared" si="9"/>
        <v>35.625</v>
      </c>
    </row>
    <row r="8" spans="1:24" ht="13.5" x14ac:dyDescent="0.25">
      <c r="A8" s="3">
        <v>42016</v>
      </c>
      <c r="B8" s="2">
        <v>19.142600000000002</v>
      </c>
      <c r="C8" s="2"/>
      <c r="D8" s="2"/>
      <c r="E8" s="2"/>
      <c r="F8" s="2">
        <v>19.203679999999999</v>
      </c>
      <c r="G8" s="2"/>
      <c r="H8" s="2"/>
      <c r="I8" s="2"/>
      <c r="J8" s="2"/>
      <c r="K8" s="17" t="s">
        <v>47</v>
      </c>
      <c r="L8" s="17" t="s">
        <v>48</v>
      </c>
      <c r="M8" s="17" t="s">
        <v>52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0</v>
      </c>
      <c r="R8" s="21">
        <f t="shared" si="4"/>
        <v>52.5</v>
      </c>
      <c r="S8" s="21">
        <f t="shared" si="5"/>
        <v>30</v>
      </c>
      <c r="T8" s="21">
        <f t="shared" si="6"/>
        <v>22.5</v>
      </c>
      <c r="U8" s="21">
        <f t="shared" si="7"/>
        <v>37.5</v>
      </c>
      <c r="V8" s="20">
        <f t="shared" si="8"/>
        <v>35</v>
      </c>
      <c r="W8" s="20">
        <f t="shared" si="9"/>
        <v>35.625</v>
      </c>
    </row>
    <row r="9" spans="1:24" ht="13.5" x14ac:dyDescent="0.25">
      <c r="A9" s="3">
        <v>42017</v>
      </c>
      <c r="B9" s="2">
        <v>19.147500000000001</v>
      </c>
      <c r="C9" s="2"/>
      <c r="D9" s="2"/>
      <c r="E9" s="2"/>
      <c r="F9" s="2">
        <v>19.179939999999998</v>
      </c>
      <c r="G9" s="2"/>
      <c r="H9" s="2"/>
      <c r="I9" s="2"/>
      <c r="J9" s="2"/>
      <c r="K9" s="17" t="s">
        <v>49</v>
      </c>
      <c r="L9" s="17" t="s">
        <v>50</v>
      </c>
      <c r="M9" s="17" t="s">
        <v>54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83</v>
      </c>
      <c r="R9" s="21">
        <f t="shared" si="4"/>
        <v>64.95</v>
      </c>
      <c r="S9" s="21">
        <f t="shared" si="5"/>
        <v>50.75</v>
      </c>
      <c r="T9" s="21">
        <f t="shared" si="6"/>
        <v>59.85</v>
      </c>
      <c r="U9" s="21">
        <f t="shared" si="7"/>
        <v>58.25</v>
      </c>
      <c r="V9" s="20">
        <f t="shared" si="8"/>
        <v>58.516666666666673</v>
      </c>
      <c r="W9" s="20">
        <f t="shared" si="9"/>
        <v>58.45</v>
      </c>
    </row>
    <row r="10" spans="1:24" ht="13.5" x14ac:dyDescent="0.25">
      <c r="A10" s="3">
        <v>42019</v>
      </c>
      <c r="B10" s="2">
        <v>19.147500000000001</v>
      </c>
      <c r="C10" s="2"/>
      <c r="D10" s="2"/>
      <c r="E10" s="2"/>
      <c r="F10" s="2">
        <v>19.146020000000004</v>
      </c>
      <c r="G10" s="2"/>
      <c r="H10" s="2"/>
      <c r="I10" s="2"/>
      <c r="J10" s="2"/>
      <c r="K10" s="17" t="s">
        <v>49</v>
      </c>
      <c r="L10" s="17" t="s">
        <v>50</v>
      </c>
      <c r="M10" s="17" t="s">
        <v>54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83</v>
      </c>
      <c r="R10" s="21">
        <f t="shared" si="4"/>
        <v>64.95</v>
      </c>
      <c r="S10" s="21">
        <f t="shared" si="5"/>
        <v>50.75</v>
      </c>
      <c r="T10" s="21">
        <f t="shared" si="6"/>
        <v>59.85</v>
      </c>
      <c r="U10" s="21">
        <f t="shared" si="7"/>
        <v>58.25</v>
      </c>
      <c r="V10" s="20">
        <f t="shared" si="8"/>
        <v>58.516666666666673</v>
      </c>
      <c r="W10" s="20">
        <f t="shared" si="9"/>
        <v>58.45</v>
      </c>
    </row>
    <row r="11" spans="1:24" ht="13.5" x14ac:dyDescent="0.25">
      <c r="A11" s="3">
        <v>42020</v>
      </c>
      <c r="B11" s="2">
        <v>19.2638</v>
      </c>
      <c r="C11" s="2"/>
      <c r="D11" s="2"/>
      <c r="E11" s="2"/>
      <c r="F11" s="2">
        <v>19.169280000000001</v>
      </c>
      <c r="G11" s="2">
        <v>19.182600000000001</v>
      </c>
      <c r="H11" s="2"/>
      <c r="I11" s="2"/>
      <c r="J11" s="2"/>
      <c r="K11" s="17" t="s">
        <v>49</v>
      </c>
      <c r="L11" s="17" t="s">
        <v>50</v>
      </c>
      <c r="M11" s="17" t="s">
        <v>55</v>
      </c>
      <c r="N11" s="20">
        <f t="shared" si="0"/>
        <v>50</v>
      </c>
      <c r="O11" s="20">
        <f t="shared" si="1"/>
        <v>100</v>
      </c>
      <c r="P11" s="20">
        <f t="shared" si="2"/>
        <v>100</v>
      </c>
      <c r="Q11" s="20">
        <f t="shared" si="3"/>
        <v>100</v>
      </c>
      <c r="R11" s="21">
        <f t="shared" si="4"/>
        <v>82.5</v>
      </c>
      <c r="S11" s="21">
        <f t="shared" si="5"/>
        <v>90</v>
      </c>
      <c r="T11" s="21">
        <f t="shared" si="6"/>
        <v>92.5</v>
      </c>
      <c r="U11" s="21">
        <f t="shared" si="7"/>
        <v>87.5</v>
      </c>
      <c r="V11" s="20">
        <f t="shared" si="8"/>
        <v>88.333333333333329</v>
      </c>
      <c r="W11" s="20">
        <f t="shared" si="9"/>
        <v>88.125</v>
      </c>
    </row>
    <row r="12" spans="1:24" ht="13.5" x14ac:dyDescent="0.25">
      <c r="A12" s="3">
        <v>42023</v>
      </c>
      <c r="B12" s="2">
        <v>19.052900000000001</v>
      </c>
      <c r="C12" s="2"/>
      <c r="D12" s="2"/>
      <c r="E12" s="2"/>
      <c r="F12" s="2">
        <v>19.150860000000002</v>
      </c>
      <c r="G12" s="2">
        <v>19.196900000000003</v>
      </c>
      <c r="H12" s="2"/>
      <c r="I12" s="2"/>
      <c r="J12" s="2"/>
      <c r="K12" s="17" t="s">
        <v>49</v>
      </c>
      <c r="L12" s="17" t="s">
        <v>50</v>
      </c>
      <c r="M12" s="17" t="s">
        <v>54</v>
      </c>
      <c r="N12" s="20">
        <f t="shared" si="0"/>
        <v>50</v>
      </c>
      <c r="O12" s="20">
        <f t="shared" si="1"/>
        <v>100</v>
      </c>
      <c r="P12" s="20">
        <f t="shared" si="2"/>
        <v>100</v>
      </c>
      <c r="Q12" s="20">
        <f t="shared" si="3"/>
        <v>83</v>
      </c>
      <c r="R12" s="21">
        <f t="shared" si="4"/>
        <v>79.95</v>
      </c>
      <c r="S12" s="21">
        <f t="shared" si="5"/>
        <v>85.75</v>
      </c>
      <c r="T12" s="21">
        <f t="shared" si="6"/>
        <v>84.85</v>
      </c>
      <c r="U12" s="21">
        <f t="shared" si="7"/>
        <v>83.25</v>
      </c>
      <c r="V12" s="20">
        <f t="shared" si="8"/>
        <v>83.516666666666666</v>
      </c>
      <c r="W12" s="20">
        <f t="shared" si="9"/>
        <v>83.449999999999989</v>
      </c>
    </row>
    <row r="13" spans="1:24" ht="13.5" x14ac:dyDescent="0.25">
      <c r="A13" s="3">
        <v>42024</v>
      </c>
      <c r="B13" s="2">
        <v>19.0578</v>
      </c>
      <c r="C13" s="2"/>
      <c r="D13" s="2"/>
      <c r="E13" s="2"/>
      <c r="F13" s="2">
        <v>19.133900000000004</v>
      </c>
      <c r="G13" s="2">
        <v>19.168790000000001</v>
      </c>
      <c r="H13" s="2"/>
      <c r="I13" s="2"/>
      <c r="J13" s="2"/>
      <c r="K13" s="17" t="s">
        <v>49</v>
      </c>
      <c r="L13" s="17" t="s">
        <v>50</v>
      </c>
      <c r="M13" s="17" t="s">
        <v>54</v>
      </c>
      <c r="N13" s="20">
        <f t="shared" si="0"/>
        <v>50</v>
      </c>
      <c r="O13" s="20">
        <f t="shared" si="1"/>
        <v>100</v>
      </c>
      <c r="P13" s="20">
        <f t="shared" si="2"/>
        <v>100</v>
      </c>
      <c r="Q13" s="20">
        <f t="shared" si="3"/>
        <v>83</v>
      </c>
      <c r="R13" s="21">
        <f t="shared" si="4"/>
        <v>79.95</v>
      </c>
      <c r="S13" s="21">
        <f t="shared" si="5"/>
        <v>85.75</v>
      </c>
      <c r="T13" s="21">
        <f t="shared" si="6"/>
        <v>84.85</v>
      </c>
      <c r="U13" s="21">
        <f t="shared" si="7"/>
        <v>83.25</v>
      </c>
      <c r="V13" s="20">
        <f t="shared" si="8"/>
        <v>83.516666666666666</v>
      </c>
      <c r="W13" s="20">
        <f t="shared" si="9"/>
        <v>83.449999999999989</v>
      </c>
    </row>
    <row r="14" spans="1:24" ht="13.5" x14ac:dyDescent="0.25">
      <c r="A14" s="3">
        <v>42025</v>
      </c>
      <c r="B14" s="2">
        <v>19.147500000000001</v>
      </c>
      <c r="C14" s="2"/>
      <c r="D14" s="2"/>
      <c r="E14" s="2"/>
      <c r="F14" s="2">
        <v>19.133900000000001</v>
      </c>
      <c r="G14" s="2">
        <v>19.15692</v>
      </c>
      <c r="H14" s="2"/>
      <c r="I14" s="2"/>
      <c r="J14" s="2"/>
      <c r="K14" s="17" t="s">
        <v>49</v>
      </c>
      <c r="L14" s="17" t="s">
        <v>50</v>
      </c>
      <c r="M14" s="17" t="s">
        <v>51</v>
      </c>
      <c r="N14" s="20">
        <f t="shared" si="0"/>
        <v>50</v>
      </c>
      <c r="O14" s="20">
        <f t="shared" si="1"/>
        <v>100</v>
      </c>
      <c r="P14" s="20">
        <f t="shared" si="2"/>
        <v>100</v>
      </c>
      <c r="Q14" s="20">
        <f t="shared" si="3"/>
        <v>66</v>
      </c>
      <c r="R14" s="21">
        <f t="shared" si="4"/>
        <v>77.400000000000006</v>
      </c>
      <c r="S14" s="21">
        <f t="shared" si="5"/>
        <v>81.5</v>
      </c>
      <c r="T14" s="21">
        <f t="shared" si="6"/>
        <v>77.2</v>
      </c>
      <c r="U14" s="21">
        <f t="shared" si="7"/>
        <v>79</v>
      </c>
      <c r="V14" s="20">
        <f t="shared" si="8"/>
        <v>78.7</v>
      </c>
      <c r="W14" s="20">
        <f t="shared" si="9"/>
        <v>78.775000000000006</v>
      </c>
    </row>
    <row r="15" spans="1:24" ht="13.5" x14ac:dyDescent="0.25">
      <c r="A15" s="3">
        <v>42026</v>
      </c>
      <c r="B15" s="2">
        <v>19.147500000000001</v>
      </c>
      <c r="C15" s="2"/>
      <c r="D15" s="2"/>
      <c r="E15" s="2"/>
      <c r="F15" s="2">
        <v>19.133900000000001</v>
      </c>
      <c r="G15" s="2">
        <v>19.139960000000002</v>
      </c>
      <c r="H15" s="2"/>
      <c r="I15" s="2"/>
      <c r="J15" s="2"/>
      <c r="K15" s="17" t="s">
        <v>49</v>
      </c>
      <c r="L15" s="17" t="s">
        <v>50</v>
      </c>
      <c r="M15" s="17" t="s">
        <v>51</v>
      </c>
      <c r="N15" s="20">
        <f t="shared" si="0"/>
        <v>50</v>
      </c>
      <c r="O15" s="20">
        <f t="shared" si="1"/>
        <v>100</v>
      </c>
      <c r="P15" s="20">
        <f t="shared" si="2"/>
        <v>100</v>
      </c>
      <c r="Q15" s="20">
        <f t="shared" si="3"/>
        <v>66</v>
      </c>
      <c r="R15" s="21">
        <f t="shared" si="4"/>
        <v>77.400000000000006</v>
      </c>
      <c r="S15" s="21">
        <f t="shared" si="5"/>
        <v>81.5</v>
      </c>
      <c r="T15" s="21">
        <f t="shared" si="6"/>
        <v>77.2</v>
      </c>
      <c r="U15" s="21">
        <f t="shared" si="7"/>
        <v>79</v>
      </c>
      <c r="V15" s="20">
        <f t="shared" si="8"/>
        <v>78.7</v>
      </c>
      <c r="W15" s="20">
        <f t="shared" si="9"/>
        <v>78.775000000000006</v>
      </c>
    </row>
    <row r="16" spans="1:24" ht="13.5" x14ac:dyDescent="0.25">
      <c r="A16" s="3">
        <v>42027</v>
      </c>
      <c r="B16" s="2">
        <v>19.3414</v>
      </c>
      <c r="C16" s="2">
        <v>66.008755657787461</v>
      </c>
      <c r="D16" s="2"/>
      <c r="E16" s="2"/>
      <c r="F16" s="2">
        <v>19.149419999999999</v>
      </c>
      <c r="G16" s="2">
        <v>19.159350000000003</v>
      </c>
      <c r="H16" s="2"/>
      <c r="I16" s="2"/>
      <c r="J16" s="2"/>
      <c r="K16" s="17" t="s">
        <v>49</v>
      </c>
      <c r="L16" s="17" t="s">
        <v>50</v>
      </c>
      <c r="M16" s="17" t="s">
        <v>55</v>
      </c>
      <c r="N16" s="20">
        <f t="shared" si="0"/>
        <v>50</v>
      </c>
      <c r="O16" s="20">
        <f t="shared" si="1"/>
        <v>100</v>
      </c>
      <c r="P16" s="20">
        <f t="shared" si="2"/>
        <v>100</v>
      </c>
      <c r="Q16" s="20">
        <f t="shared" si="3"/>
        <v>100</v>
      </c>
      <c r="R16" s="21">
        <f t="shared" si="4"/>
        <v>82.5</v>
      </c>
      <c r="S16" s="21">
        <f t="shared" si="5"/>
        <v>90</v>
      </c>
      <c r="T16" s="21">
        <f t="shared" si="6"/>
        <v>92.5</v>
      </c>
      <c r="U16" s="21">
        <f t="shared" si="7"/>
        <v>87.5</v>
      </c>
      <c r="V16" s="20">
        <f t="shared" si="8"/>
        <v>88.333333333333329</v>
      </c>
      <c r="W16" s="20">
        <f t="shared" si="9"/>
        <v>88.125</v>
      </c>
    </row>
    <row r="17" spans="1:23" ht="13.5" x14ac:dyDescent="0.25">
      <c r="A17" s="3">
        <v>42030</v>
      </c>
      <c r="B17" s="2">
        <v>19.365600000000001</v>
      </c>
      <c r="C17" s="2">
        <v>66.653601285633627</v>
      </c>
      <c r="D17" s="2"/>
      <c r="E17" s="2"/>
      <c r="F17" s="2">
        <v>19.211959999999998</v>
      </c>
      <c r="G17" s="2">
        <v>19.18141</v>
      </c>
      <c r="H17" s="2"/>
      <c r="I17" s="2"/>
      <c r="J17" s="2"/>
      <c r="K17" s="17" t="s">
        <v>49</v>
      </c>
      <c r="L17" s="17" t="s">
        <v>50</v>
      </c>
      <c r="M17" s="17" t="s">
        <v>55</v>
      </c>
      <c r="N17" s="20">
        <f t="shared" si="0"/>
        <v>50</v>
      </c>
      <c r="O17" s="20">
        <f t="shared" si="1"/>
        <v>100</v>
      </c>
      <c r="P17" s="20">
        <f t="shared" si="2"/>
        <v>100</v>
      </c>
      <c r="Q17" s="20">
        <f t="shared" si="3"/>
        <v>100</v>
      </c>
      <c r="R17" s="21">
        <f t="shared" si="4"/>
        <v>82.5</v>
      </c>
      <c r="S17" s="21">
        <f t="shared" si="5"/>
        <v>90</v>
      </c>
      <c r="T17" s="21">
        <f t="shared" si="6"/>
        <v>92.5</v>
      </c>
      <c r="U17" s="21">
        <f t="shared" si="7"/>
        <v>87.5</v>
      </c>
      <c r="V17" s="20">
        <f t="shared" si="8"/>
        <v>88.333333333333329</v>
      </c>
      <c r="W17" s="20">
        <f t="shared" si="9"/>
        <v>88.125</v>
      </c>
    </row>
    <row r="18" spans="1:23" ht="13.5" x14ac:dyDescent="0.25">
      <c r="A18" s="3">
        <v>42031</v>
      </c>
      <c r="B18" s="2">
        <v>19.365600000000001</v>
      </c>
      <c r="C18" s="2">
        <v>66.653601285633627</v>
      </c>
      <c r="D18" s="2"/>
      <c r="E18" s="2"/>
      <c r="F18" s="2">
        <v>19.273520000000001</v>
      </c>
      <c r="G18" s="2">
        <v>19.203710000000001</v>
      </c>
      <c r="H18" s="2"/>
      <c r="I18" s="2"/>
      <c r="J18" s="2"/>
      <c r="K18" s="17" t="s">
        <v>49</v>
      </c>
      <c r="L18" s="17" t="s">
        <v>50</v>
      </c>
      <c r="M18" s="17" t="s">
        <v>55</v>
      </c>
      <c r="N18" s="20">
        <f t="shared" si="0"/>
        <v>50</v>
      </c>
      <c r="O18" s="20">
        <f t="shared" si="1"/>
        <v>100</v>
      </c>
      <c r="P18" s="20">
        <f t="shared" si="2"/>
        <v>100</v>
      </c>
      <c r="Q18" s="20">
        <f t="shared" si="3"/>
        <v>100</v>
      </c>
      <c r="R18" s="21">
        <f t="shared" si="4"/>
        <v>82.5</v>
      </c>
      <c r="S18" s="21">
        <f t="shared" si="5"/>
        <v>90</v>
      </c>
      <c r="T18" s="21">
        <f t="shared" si="6"/>
        <v>92.5</v>
      </c>
      <c r="U18" s="21">
        <f t="shared" si="7"/>
        <v>87.5</v>
      </c>
      <c r="V18" s="20">
        <f t="shared" si="8"/>
        <v>88.333333333333329</v>
      </c>
      <c r="W18" s="20">
        <f t="shared" si="9"/>
        <v>88.125</v>
      </c>
    </row>
    <row r="19" spans="1:23" ht="13.5" x14ac:dyDescent="0.25">
      <c r="A19" s="3">
        <v>42032</v>
      </c>
      <c r="B19" s="2">
        <v>19.414100000000001</v>
      </c>
      <c r="C19" s="2">
        <v>68.061896052856341</v>
      </c>
      <c r="D19" s="2"/>
      <c r="E19" s="2"/>
      <c r="F19" s="2">
        <v>19.326840000000001</v>
      </c>
      <c r="G19" s="2">
        <v>19.230370000000001</v>
      </c>
      <c r="H19" s="2"/>
      <c r="I19" s="2"/>
      <c r="J19" s="2"/>
      <c r="K19" s="17" t="s">
        <v>49</v>
      </c>
      <c r="L19" s="17" t="s">
        <v>50</v>
      </c>
      <c r="M19" s="17" t="s">
        <v>55</v>
      </c>
      <c r="N19" s="20">
        <f t="shared" si="0"/>
        <v>50</v>
      </c>
      <c r="O19" s="20">
        <f t="shared" si="1"/>
        <v>100</v>
      </c>
      <c r="P19" s="20">
        <f t="shared" si="2"/>
        <v>100</v>
      </c>
      <c r="Q19" s="20">
        <f t="shared" si="3"/>
        <v>100</v>
      </c>
      <c r="R19" s="21">
        <f t="shared" si="4"/>
        <v>82.5</v>
      </c>
      <c r="S19" s="21">
        <f t="shared" si="5"/>
        <v>90</v>
      </c>
      <c r="T19" s="21">
        <f t="shared" si="6"/>
        <v>92.5</v>
      </c>
      <c r="U19" s="21">
        <f t="shared" si="7"/>
        <v>87.5</v>
      </c>
      <c r="V19" s="20">
        <f t="shared" si="8"/>
        <v>88.333333333333329</v>
      </c>
      <c r="W19" s="20">
        <f t="shared" si="9"/>
        <v>88.125</v>
      </c>
    </row>
    <row r="20" spans="1:23" ht="13.5" x14ac:dyDescent="0.25">
      <c r="A20" s="3">
        <v>42033</v>
      </c>
      <c r="B20" s="2">
        <v>19.753399999999999</v>
      </c>
      <c r="C20" s="2">
        <v>75.771040664309538</v>
      </c>
      <c r="D20" s="2"/>
      <c r="E20" s="2"/>
      <c r="F20" s="2">
        <v>19.44802</v>
      </c>
      <c r="G20" s="2">
        <v>19.290959999999998</v>
      </c>
      <c r="H20" s="2">
        <v>19.235357894736843</v>
      </c>
      <c r="I20" s="2"/>
      <c r="J20" s="2"/>
      <c r="K20" s="17" t="s">
        <v>49</v>
      </c>
      <c r="L20" s="17" t="s">
        <v>50</v>
      </c>
      <c r="M20" s="17" t="s">
        <v>55</v>
      </c>
      <c r="N20" s="20">
        <f t="shared" si="0"/>
        <v>50</v>
      </c>
      <c r="O20" s="20">
        <f t="shared" si="1"/>
        <v>100</v>
      </c>
      <c r="P20" s="20">
        <f t="shared" si="2"/>
        <v>100</v>
      </c>
      <c r="Q20" s="20">
        <f t="shared" si="3"/>
        <v>100</v>
      </c>
      <c r="R20" s="21">
        <f t="shared" si="4"/>
        <v>82.5</v>
      </c>
      <c r="S20" s="21">
        <f t="shared" si="5"/>
        <v>90</v>
      </c>
      <c r="T20" s="21">
        <f t="shared" si="6"/>
        <v>92.5</v>
      </c>
      <c r="U20" s="21">
        <f t="shared" si="7"/>
        <v>87.5</v>
      </c>
      <c r="V20" s="20">
        <f t="shared" si="8"/>
        <v>88.333333333333329</v>
      </c>
      <c r="W20" s="20">
        <f t="shared" si="9"/>
        <v>88.125</v>
      </c>
    </row>
    <row r="21" spans="1:23" ht="13.5" x14ac:dyDescent="0.25">
      <c r="A21" s="3">
        <v>42034</v>
      </c>
      <c r="B21" s="2">
        <v>20.344799999999999</v>
      </c>
      <c r="C21" s="2">
        <v>83.325842841910202</v>
      </c>
      <c r="D21" s="2"/>
      <c r="E21" s="2"/>
      <c r="F21" s="2">
        <v>19.648700000000002</v>
      </c>
      <c r="G21" s="2">
        <v>19.399059999999999</v>
      </c>
      <c r="H21" s="2">
        <v>19.290830000000003</v>
      </c>
      <c r="I21" s="2"/>
      <c r="J21" s="2"/>
      <c r="K21" s="17" t="s">
        <v>49</v>
      </c>
      <c r="L21" s="17" t="s">
        <v>50</v>
      </c>
      <c r="M21" s="17" t="s">
        <v>55</v>
      </c>
      <c r="N21" s="20">
        <f t="shared" si="0"/>
        <v>50</v>
      </c>
      <c r="O21" s="20">
        <f t="shared" si="1"/>
        <v>100</v>
      </c>
      <c r="P21" s="20">
        <f t="shared" si="2"/>
        <v>100</v>
      </c>
      <c r="Q21" s="20">
        <f t="shared" si="3"/>
        <v>100</v>
      </c>
      <c r="R21" s="21">
        <f t="shared" si="4"/>
        <v>82.5</v>
      </c>
      <c r="S21" s="21">
        <f t="shared" si="5"/>
        <v>90</v>
      </c>
      <c r="T21" s="21">
        <f t="shared" si="6"/>
        <v>92.5</v>
      </c>
      <c r="U21" s="21">
        <f t="shared" si="7"/>
        <v>87.5</v>
      </c>
      <c r="V21" s="20">
        <f t="shared" si="8"/>
        <v>88.333333333333329</v>
      </c>
      <c r="W21" s="20">
        <f t="shared" si="9"/>
        <v>88.125</v>
      </c>
    </row>
    <row r="22" spans="1:23" ht="13.5" x14ac:dyDescent="0.25">
      <c r="A22" s="3">
        <v>42037</v>
      </c>
      <c r="B22" s="2">
        <v>20.599299999999999</v>
      </c>
      <c r="C22" s="2">
        <v>85.431104639166676</v>
      </c>
      <c r="D22" s="2"/>
      <c r="E22" s="2"/>
      <c r="F22" s="2">
        <v>19.895440000000001</v>
      </c>
      <c r="G22" s="2">
        <v>19.553699999999999</v>
      </c>
      <c r="H22" s="2">
        <v>19.375300000000003</v>
      </c>
      <c r="I22" s="2"/>
      <c r="J22" s="2"/>
      <c r="K22" s="17" t="s">
        <v>49</v>
      </c>
      <c r="L22" s="17" t="s">
        <v>50</v>
      </c>
      <c r="M22" s="17" t="s">
        <v>55</v>
      </c>
      <c r="N22" s="20">
        <f t="shared" si="0"/>
        <v>50</v>
      </c>
      <c r="O22" s="20">
        <f t="shared" si="1"/>
        <v>100</v>
      </c>
      <c r="P22" s="20">
        <f t="shared" si="2"/>
        <v>100</v>
      </c>
      <c r="Q22" s="20">
        <f t="shared" si="3"/>
        <v>100</v>
      </c>
      <c r="R22" s="21">
        <f t="shared" si="4"/>
        <v>82.5</v>
      </c>
      <c r="S22" s="21">
        <f t="shared" si="5"/>
        <v>90</v>
      </c>
      <c r="T22" s="21">
        <f t="shared" si="6"/>
        <v>92.5</v>
      </c>
      <c r="U22" s="21">
        <f t="shared" si="7"/>
        <v>87.5</v>
      </c>
      <c r="V22" s="20">
        <f t="shared" si="8"/>
        <v>88.333333333333329</v>
      </c>
      <c r="W22" s="20">
        <f t="shared" si="9"/>
        <v>88.125</v>
      </c>
    </row>
    <row r="23" spans="1:23" ht="13.5" x14ac:dyDescent="0.25">
      <c r="A23" s="3">
        <v>42038</v>
      </c>
      <c r="B23" s="2">
        <v>20.601700000000001</v>
      </c>
      <c r="C23" s="2">
        <v>85.449761581417974</v>
      </c>
      <c r="D23" s="2"/>
      <c r="E23" s="2"/>
      <c r="F23" s="2">
        <v>20.142659999999999</v>
      </c>
      <c r="G23" s="2">
        <v>19.708089999999999</v>
      </c>
      <c r="H23" s="2">
        <v>19.438440000000007</v>
      </c>
      <c r="I23" s="2"/>
      <c r="J23" s="2"/>
      <c r="K23" s="17" t="s">
        <v>49</v>
      </c>
      <c r="L23" s="17" t="s">
        <v>50</v>
      </c>
      <c r="M23" s="17" t="s">
        <v>55</v>
      </c>
      <c r="N23" s="20">
        <f t="shared" si="0"/>
        <v>50</v>
      </c>
      <c r="O23" s="20">
        <f t="shared" si="1"/>
        <v>100</v>
      </c>
      <c r="P23" s="20">
        <f t="shared" si="2"/>
        <v>100</v>
      </c>
      <c r="Q23" s="20">
        <f t="shared" si="3"/>
        <v>100</v>
      </c>
      <c r="R23" s="21">
        <f t="shared" si="4"/>
        <v>82.5</v>
      </c>
      <c r="S23" s="21">
        <f t="shared" si="5"/>
        <v>90</v>
      </c>
      <c r="T23" s="21">
        <f t="shared" si="6"/>
        <v>92.5</v>
      </c>
      <c r="U23" s="21">
        <f t="shared" si="7"/>
        <v>87.5</v>
      </c>
      <c r="V23" s="20">
        <f t="shared" si="8"/>
        <v>88.333333333333329</v>
      </c>
      <c r="W23" s="20">
        <f t="shared" si="9"/>
        <v>88.125</v>
      </c>
    </row>
    <row r="24" spans="1:23" ht="13.5" x14ac:dyDescent="0.25">
      <c r="A24" s="3">
        <v>42039</v>
      </c>
      <c r="B24" s="2">
        <v>20.601700000000001</v>
      </c>
      <c r="C24" s="2">
        <v>85.449761581417974</v>
      </c>
      <c r="D24" s="2"/>
      <c r="E24" s="2"/>
      <c r="F24" s="2">
        <v>20.380180000000003</v>
      </c>
      <c r="G24" s="2">
        <v>19.85351</v>
      </c>
      <c r="H24" s="2">
        <v>19.505215000000003</v>
      </c>
      <c r="I24" s="2"/>
      <c r="J24" s="2"/>
      <c r="K24" s="17" t="s">
        <v>49</v>
      </c>
      <c r="L24" s="17" t="s">
        <v>50</v>
      </c>
      <c r="M24" s="17" t="s">
        <v>55</v>
      </c>
      <c r="N24" s="20">
        <f t="shared" si="0"/>
        <v>50</v>
      </c>
      <c r="O24" s="20">
        <f t="shared" si="1"/>
        <v>100</v>
      </c>
      <c r="P24" s="20">
        <f t="shared" si="2"/>
        <v>100</v>
      </c>
      <c r="Q24" s="20">
        <f t="shared" si="3"/>
        <v>100</v>
      </c>
      <c r="R24" s="21">
        <f t="shared" si="4"/>
        <v>82.5</v>
      </c>
      <c r="S24" s="21">
        <f t="shared" si="5"/>
        <v>90</v>
      </c>
      <c r="T24" s="21">
        <f t="shared" si="6"/>
        <v>92.5</v>
      </c>
      <c r="U24" s="21">
        <f t="shared" si="7"/>
        <v>87.5</v>
      </c>
      <c r="V24" s="20">
        <f t="shared" si="8"/>
        <v>88.333333333333329</v>
      </c>
      <c r="W24" s="20">
        <f t="shared" si="9"/>
        <v>88.125</v>
      </c>
    </row>
    <row r="25" spans="1:23" ht="13.5" x14ac:dyDescent="0.25">
      <c r="A25" s="3">
        <v>42040</v>
      </c>
      <c r="B25" s="2">
        <v>20.577500000000001</v>
      </c>
      <c r="C25" s="2">
        <v>84.188972201872616</v>
      </c>
      <c r="D25" s="2"/>
      <c r="E25" s="2"/>
      <c r="F25" s="2">
        <v>20.545000000000002</v>
      </c>
      <c r="G25" s="2">
        <v>19.996510000000001</v>
      </c>
      <c r="H25" s="2">
        <v>19.568234999999998</v>
      </c>
      <c r="I25" s="2"/>
      <c r="J25" s="2"/>
      <c r="K25" s="17" t="s">
        <v>49</v>
      </c>
      <c r="L25" s="17" t="s">
        <v>50</v>
      </c>
      <c r="M25" s="17" t="s">
        <v>55</v>
      </c>
      <c r="N25" s="20">
        <f t="shared" si="0"/>
        <v>50</v>
      </c>
      <c r="O25" s="20">
        <f t="shared" si="1"/>
        <v>100</v>
      </c>
      <c r="P25" s="20">
        <f t="shared" si="2"/>
        <v>100</v>
      </c>
      <c r="Q25" s="20">
        <f t="shared" si="3"/>
        <v>100</v>
      </c>
      <c r="R25" s="21">
        <f t="shared" si="4"/>
        <v>82.5</v>
      </c>
      <c r="S25" s="21">
        <f t="shared" si="5"/>
        <v>90</v>
      </c>
      <c r="T25" s="21">
        <f t="shared" si="6"/>
        <v>92.5</v>
      </c>
      <c r="U25" s="21">
        <f t="shared" si="7"/>
        <v>87.5</v>
      </c>
      <c r="V25" s="20">
        <f t="shared" si="8"/>
        <v>88.333333333333329</v>
      </c>
      <c r="W25" s="20">
        <f t="shared" si="9"/>
        <v>88.125</v>
      </c>
    </row>
    <row r="26" spans="1:23" ht="13.5" x14ac:dyDescent="0.25">
      <c r="A26" s="3">
        <v>42041</v>
      </c>
      <c r="B26" s="2">
        <v>20.117000000000001</v>
      </c>
      <c r="C26" s="2">
        <v>64.643177453057177</v>
      </c>
      <c r="D26" s="2"/>
      <c r="E26" s="2"/>
      <c r="F26" s="2">
        <v>20.49944</v>
      </c>
      <c r="G26" s="2">
        <v>20.074069999999999</v>
      </c>
      <c r="H26" s="2">
        <v>19.616710000000005</v>
      </c>
      <c r="I26" s="2"/>
      <c r="J26" s="2"/>
      <c r="K26" s="17" t="s">
        <v>49</v>
      </c>
      <c r="L26" s="17" t="s">
        <v>50</v>
      </c>
      <c r="M26" s="17" t="s">
        <v>54</v>
      </c>
      <c r="N26" s="20">
        <f t="shared" si="0"/>
        <v>50</v>
      </c>
      <c r="O26" s="20">
        <f t="shared" si="1"/>
        <v>100</v>
      </c>
      <c r="P26" s="20">
        <f t="shared" si="2"/>
        <v>100</v>
      </c>
      <c r="Q26" s="20">
        <f t="shared" si="3"/>
        <v>83</v>
      </c>
      <c r="R26" s="21">
        <f t="shared" si="4"/>
        <v>79.95</v>
      </c>
      <c r="S26" s="21">
        <f t="shared" si="5"/>
        <v>85.75</v>
      </c>
      <c r="T26" s="21">
        <f t="shared" si="6"/>
        <v>84.85</v>
      </c>
      <c r="U26" s="21">
        <f t="shared" si="7"/>
        <v>83.25</v>
      </c>
      <c r="V26" s="20">
        <f t="shared" si="8"/>
        <v>83.516666666666666</v>
      </c>
      <c r="W26" s="20">
        <f t="shared" si="9"/>
        <v>83.449999999999989</v>
      </c>
    </row>
    <row r="27" spans="1:23" ht="13.5" x14ac:dyDescent="0.25">
      <c r="A27" s="3">
        <v>42044</v>
      </c>
      <c r="B27" s="2">
        <v>20.456299999999999</v>
      </c>
      <c r="C27" s="2">
        <v>70.143369226915695</v>
      </c>
      <c r="D27" s="2">
        <v>-0.36190941975941016</v>
      </c>
      <c r="E27" s="2"/>
      <c r="F27" s="2">
        <v>20.470840000000003</v>
      </c>
      <c r="G27" s="2">
        <v>20.183140000000002</v>
      </c>
      <c r="H27" s="2">
        <v>19.682274999999997</v>
      </c>
      <c r="I27" s="2"/>
      <c r="J27" s="2"/>
      <c r="K27" s="17" t="s">
        <v>49</v>
      </c>
      <c r="L27" s="17" t="s">
        <v>50</v>
      </c>
      <c r="M27" s="17" t="s">
        <v>54</v>
      </c>
      <c r="N27" s="20">
        <f t="shared" si="0"/>
        <v>50</v>
      </c>
      <c r="O27" s="20">
        <f t="shared" si="1"/>
        <v>100</v>
      </c>
      <c r="P27" s="20">
        <f t="shared" si="2"/>
        <v>100</v>
      </c>
      <c r="Q27" s="20">
        <f t="shared" si="3"/>
        <v>83</v>
      </c>
      <c r="R27" s="21">
        <f t="shared" si="4"/>
        <v>79.95</v>
      </c>
      <c r="S27" s="21">
        <f t="shared" si="5"/>
        <v>85.75</v>
      </c>
      <c r="T27" s="21">
        <f t="shared" si="6"/>
        <v>84.85</v>
      </c>
      <c r="U27" s="21">
        <f t="shared" si="7"/>
        <v>83.25</v>
      </c>
      <c r="V27" s="20">
        <f t="shared" si="8"/>
        <v>83.516666666666666</v>
      </c>
      <c r="W27" s="20">
        <f t="shared" si="9"/>
        <v>83.449999999999989</v>
      </c>
    </row>
    <row r="28" spans="1:23" ht="13.5" x14ac:dyDescent="0.25">
      <c r="A28" s="3">
        <v>42045</v>
      </c>
      <c r="B28" s="2">
        <v>20.698699999999999</v>
      </c>
      <c r="C28" s="2">
        <v>73.334783327455696</v>
      </c>
      <c r="D28" s="2">
        <v>-0.42113150771227126</v>
      </c>
      <c r="E28" s="2"/>
      <c r="F28" s="2">
        <v>20.49024</v>
      </c>
      <c r="G28" s="2">
        <v>20.316449999999996</v>
      </c>
      <c r="H28" s="2">
        <v>19.760079999999995</v>
      </c>
      <c r="I28" s="2"/>
      <c r="J28" s="2"/>
      <c r="K28" s="17" t="s">
        <v>49</v>
      </c>
      <c r="L28" s="17" t="s">
        <v>50</v>
      </c>
      <c r="M28" s="17" t="s">
        <v>55</v>
      </c>
      <c r="N28" s="20">
        <f t="shared" si="0"/>
        <v>50</v>
      </c>
      <c r="O28" s="20">
        <f t="shared" si="1"/>
        <v>100</v>
      </c>
      <c r="P28" s="20">
        <f t="shared" si="2"/>
        <v>100</v>
      </c>
      <c r="Q28" s="20">
        <f t="shared" si="3"/>
        <v>100</v>
      </c>
      <c r="R28" s="21">
        <f t="shared" si="4"/>
        <v>82.5</v>
      </c>
      <c r="S28" s="21">
        <f t="shared" si="5"/>
        <v>90</v>
      </c>
      <c r="T28" s="21">
        <f t="shared" si="6"/>
        <v>92.5</v>
      </c>
      <c r="U28" s="21">
        <f t="shared" si="7"/>
        <v>87.5</v>
      </c>
      <c r="V28" s="20">
        <f t="shared" si="8"/>
        <v>88.333333333333329</v>
      </c>
      <c r="W28" s="20">
        <f t="shared" si="9"/>
        <v>88.125</v>
      </c>
    </row>
    <row r="29" spans="1:23" ht="13.5" x14ac:dyDescent="0.25">
      <c r="A29" s="3">
        <v>42046</v>
      </c>
      <c r="B29" s="2">
        <v>20.601700000000001</v>
      </c>
      <c r="C29" s="2">
        <v>70.1054139531104</v>
      </c>
      <c r="D29" s="2">
        <v>-0.46327665915439908</v>
      </c>
      <c r="E29" s="2"/>
      <c r="F29" s="2">
        <v>20.49024</v>
      </c>
      <c r="G29" s="2">
        <v>20.435210000000001</v>
      </c>
      <c r="H29" s="2">
        <v>19.832789999999996</v>
      </c>
      <c r="I29" s="2"/>
      <c r="J29" s="2"/>
      <c r="K29" s="17" t="s">
        <v>49</v>
      </c>
      <c r="L29" s="17" t="s">
        <v>50</v>
      </c>
      <c r="M29" s="17" t="s">
        <v>51</v>
      </c>
      <c r="N29" s="20">
        <f t="shared" si="0"/>
        <v>50</v>
      </c>
      <c r="O29" s="20">
        <f t="shared" si="1"/>
        <v>100</v>
      </c>
      <c r="P29" s="20">
        <f t="shared" si="2"/>
        <v>100</v>
      </c>
      <c r="Q29" s="20">
        <f t="shared" si="3"/>
        <v>66</v>
      </c>
      <c r="R29" s="21">
        <f t="shared" si="4"/>
        <v>77.400000000000006</v>
      </c>
      <c r="S29" s="21">
        <f t="shared" si="5"/>
        <v>81.5</v>
      </c>
      <c r="T29" s="21">
        <f t="shared" si="6"/>
        <v>77.2</v>
      </c>
      <c r="U29" s="21">
        <f t="shared" si="7"/>
        <v>79</v>
      </c>
      <c r="V29" s="20">
        <f t="shared" si="8"/>
        <v>78.7</v>
      </c>
      <c r="W29" s="20">
        <f t="shared" si="9"/>
        <v>78.775000000000006</v>
      </c>
    </row>
    <row r="30" spans="1:23" ht="13.5" x14ac:dyDescent="0.25">
      <c r="A30" s="3">
        <v>42047</v>
      </c>
      <c r="B30" s="2">
        <v>20.504799999999999</v>
      </c>
      <c r="C30" s="2">
        <v>66.934430275837371</v>
      </c>
      <c r="D30" s="2">
        <v>-0.44517298396912253</v>
      </c>
      <c r="E30" s="2"/>
      <c r="F30" s="2">
        <v>20.475700000000003</v>
      </c>
      <c r="G30" s="2">
        <v>20.510349999999999</v>
      </c>
      <c r="H30" s="2">
        <v>19.900654999999997</v>
      </c>
      <c r="I30" s="2"/>
      <c r="J30" s="2"/>
      <c r="K30" s="17" t="s">
        <v>49</v>
      </c>
      <c r="L30" s="17" t="s">
        <v>50</v>
      </c>
      <c r="M30" s="17" t="s">
        <v>54</v>
      </c>
      <c r="N30" s="20">
        <f t="shared" si="0"/>
        <v>50</v>
      </c>
      <c r="O30" s="20">
        <f t="shared" si="1"/>
        <v>100</v>
      </c>
      <c r="P30" s="20">
        <f t="shared" si="2"/>
        <v>100</v>
      </c>
      <c r="Q30" s="20">
        <f t="shared" si="3"/>
        <v>83</v>
      </c>
      <c r="R30" s="21">
        <f t="shared" si="4"/>
        <v>79.95</v>
      </c>
      <c r="S30" s="21">
        <f t="shared" si="5"/>
        <v>85.75</v>
      </c>
      <c r="T30" s="21">
        <f t="shared" si="6"/>
        <v>84.85</v>
      </c>
      <c r="U30" s="21">
        <f t="shared" si="7"/>
        <v>83.25</v>
      </c>
      <c r="V30" s="20">
        <f t="shared" si="8"/>
        <v>83.516666666666666</v>
      </c>
      <c r="W30" s="20">
        <f t="shared" si="9"/>
        <v>83.449999999999989</v>
      </c>
    </row>
    <row r="31" spans="1:23" ht="13.5" x14ac:dyDescent="0.25">
      <c r="A31" s="3">
        <v>42048</v>
      </c>
      <c r="B31" s="2">
        <v>20.504799999999999</v>
      </c>
      <c r="C31" s="2">
        <v>66.934430275837371</v>
      </c>
      <c r="D31" s="2">
        <v>-0.34349434404938251</v>
      </c>
      <c r="E31" s="2"/>
      <c r="F31" s="2">
        <v>20.553260000000002</v>
      </c>
      <c r="G31" s="2">
        <v>20.526349999999997</v>
      </c>
      <c r="H31" s="2">
        <v>19.962704999999996</v>
      </c>
      <c r="I31" s="2"/>
      <c r="J31" s="2"/>
      <c r="K31" s="17" t="s">
        <v>49</v>
      </c>
      <c r="L31" s="17" t="s">
        <v>50</v>
      </c>
      <c r="M31" s="17" t="s">
        <v>55</v>
      </c>
      <c r="N31" s="20">
        <f t="shared" si="0"/>
        <v>50</v>
      </c>
      <c r="O31" s="20">
        <f t="shared" si="1"/>
        <v>100</v>
      </c>
      <c r="P31" s="20">
        <f t="shared" si="2"/>
        <v>100</v>
      </c>
      <c r="Q31" s="20">
        <f t="shared" si="3"/>
        <v>100</v>
      </c>
      <c r="R31" s="21">
        <f t="shared" si="4"/>
        <v>82.5</v>
      </c>
      <c r="S31" s="21">
        <f t="shared" si="5"/>
        <v>90</v>
      </c>
      <c r="T31" s="21">
        <f t="shared" si="6"/>
        <v>92.5</v>
      </c>
      <c r="U31" s="21">
        <f t="shared" si="7"/>
        <v>87.5</v>
      </c>
      <c r="V31" s="20">
        <f t="shared" si="8"/>
        <v>88.333333333333329</v>
      </c>
      <c r="W31" s="20">
        <f t="shared" si="9"/>
        <v>88.125</v>
      </c>
    </row>
    <row r="32" spans="1:23" ht="13.5" x14ac:dyDescent="0.25">
      <c r="A32" s="3">
        <v>42051</v>
      </c>
      <c r="B32" s="2">
        <v>20.577500000000001</v>
      </c>
      <c r="C32" s="2">
        <v>68.186514939930134</v>
      </c>
      <c r="D32" s="2">
        <v>-0.22797182737096122</v>
      </c>
      <c r="E32" s="2"/>
      <c r="F32" s="2">
        <v>20.577500000000001</v>
      </c>
      <c r="G32" s="2">
        <v>20.524169999999998</v>
      </c>
      <c r="H32" s="2">
        <v>20.038934999999995</v>
      </c>
      <c r="I32" s="2"/>
      <c r="J32" s="2"/>
      <c r="K32" s="17" t="s">
        <v>49</v>
      </c>
      <c r="L32" s="17" t="s">
        <v>50</v>
      </c>
      <c r="M32" s="17" t="s">
        <v>55</v>
      </c>
      <c r="N32" s="20">
        <f t="shared" si="0"/>
        <v>50</v>
      </c>
      <c r="O32" s="20">
        <f t="shared" si="1"/>
        <v>100</v>
      </c>
      <c r="P32" s="20">
        <f t="shared" si="2"/>
        <v>100</v>
      </c>
      <c r="Q32" s="20">
        <f t="shared" si="3"/>
        <v>100</v>
      </c>
      <c r="R32" s="21">
        <f t="shared" si="4"/>
        <v>82.5</v>
      </c>
      <c r="S32" s="21">
        <f t="shared" si="5"/>
        <v>90</v>
      </c>
      <c r="T32" s="21">
        <f t="shared" si="6"/>
        <v>92.5</v>
      </c>
      <c r="U32" s="21">
        <f t="shared" si="7"/>
        <v>87.5</v>
      </c>
      <c r="V32" s="20">
        <f t="shared" si="8"/>
        <v>88.333333333333329</v>
      </c>
      <c r="W32" s="20">
        <f t="shared" si="9"/>
        <v>88.125</v>
      </c>
    </row>
    <row r="33" spans="1:23" ht="13.5" x14ac:dyDescent="0.25">
      <c r="A33" s="3">
        <v>42052</v>
      </c>
      <c r="B33" s="2">
        <v>20.577500000000001</v>
      </c>
      <c r="C33" s="2">
        <v>68.186514939930134</v>
      </c>
      <c r="D33" s="2">
        <v>-0.13424709974689009</v>
      </c>
      <c r="E33" s="2"/>
      <c r="F33" s="2">
        <v>20.553260000000002</v>
      </c>
      <c r="G33" s="2">
        <v>20.521749999999997</v>
      </c>
      <c r="H33" s="2">
        <v>20.114919999999994</v>
      </c>
      <c r="I33" s="2"/>
      <c r="J33" s="2"/>
      <c r="K33" s="17" t="s">
        <v>49</v>
      </c>
      <c r="L33" s="17" t="s">
        <v>51</v>
      </c>
      <c r="M33" s="17" t="s">
        <v>54</v>
      </c>
      <c r="N33" s="20">
        <f t="shared" si="0"/>
        <v>50</v>
      </c>
      <c r="O33" s="20">
        <f t="shared" si="1"/>
        <v>100</v>
      </c>
      <c r="P33" s="20">
        <f t="shared" si="2"/>
        <v>100</v>
      </c>
      <c r="Q33" s="20">
        <f t="shared" si="3"/>
        <v>66.5</v>
      </c>
      <c r="R33" s="21">
        <f t="shared" si="4"/>
        <v>77.474999999999994</v>
      </c>
      <c r="S33" s="21">
        <f t="shared" si="5"/>
        <v>81.625</v>
      </c>
      <c r="T33" s="21">
        <f t="shared" si="6"/>
        <v>77.424999999999997</v>
      </c>
      <c r="U33" s="21">
        <f t="shared" si="7"/>
        <v>79.125</v>
      </c>
      <c r="V33" s="20">
        <f t="shared" si="8"/>
        <v>78.841666666666654</v>
      </c>
      <c r="W33" s="20">
        <f t="shared" si="9"/>
        <v>78.912499999999994</v>
      </c>
    </row>
    <row r="34" spans="1:23" ht="13.5" x14ac:dyDescent="0.25">
      <c r="A34" s="3">
        <v>42053</v>
      </c>
      <c r="B34" s="2">
        <v>20.3569</v>
      </c>
      <c r="C34" s="2">
        <v>60.168492283199484</v>
      </c>
      <c r="D34" s="2">
        <v>-4.2669639645446011E-2</v>
      </c>
      <c r="E34" s="2"/>
      <c r="F34" s="2">
        <v>20.504300000000001</v>
      </c>
      <c r="G34" s="2">
        <v>20.497269999999997</v>
      </c>
      <c r="H34" s="2">
        <v>20.175389999999993</v>
      </c>
      <c r="I34" s="2"/>
      <c r="J34" s="2"/>
      <c r="K34" s="17" t="s">
        <v>47</v>
      </c>
      <c r="L34" s="17" t="s">
        <v>48</v>
      </c>
      <c r="M34" s="17" t="s">
        <v>52</v>
      </c>
      <c r="N34" s="20">
        <f t="shared" si="0"/>
        <v>50</v>
      </c>
      <c r="O34" s="20">
        <f t="shared" si="1"/>
        <v>100</v>
      </c>
      <c r="P34" s="20">
        <f t="shared" si="2"/>
        <v>100</v>
      </c>
      <c r="Q34" s="20">
        <f t="shared" si="3"/>
        <v>0</v>
      </c>
      <c r="R34" s="21">
        <f t="shared" si="4"/>
        <v>67.5</v>
      </c>
      <c r="S34" s="21">
        <f t="shared" si="5"/>
        <v>65</v>
      </c>
      <c r="T34" s="21">
        <f t="shared" si="6"/>
        <v>47.5</v>
      </c>
      <c r="U34" s="21">
        <f t="shared" si="7"/>
        <v>62.5</v>
      </c>
      <c r="V34" s="20">
        <f t="shared" si="8"/>
        <v>60</v>
      </c>
      <c r="W34" s="20">
        <f t="shared" si="9"/>
        <v>60.625</v>
      </c>
    </row>
    <row r="35" spans="1:23" ht="13.5" x14ac:dyDescent="0.25">
      <c r="A35" s="3">
        <v>42054</v>
      </c>
      <c r="B35" s="2">
        <v>20.117000000000001</v>
      </c>
      <c r="C35" s="2">
        <v>52.885426693490714</v>
      </c>
      <c r="D35" s="2">
        <v>4.6402383392958768E-2</v>
      </c>
      <c r="E35" s="2">
        <v>-0.26594123311276935</v>
      </c>
      <c r="F35" s="2">
        <v>20.426740000000002</v>
      </c>
      <c r="G35" s="2">
        <v>20.451219999999999</v>
      </c>
      <c r="H35" s="2">
        <v>20.223864999999996</v>
      </c>
      <c r="I35" s="2"/>
      <c r="J35" s="2"/>
      <c r="K35" s="17" t="s">
        <v>47</v>
      </c>
      <c r="L35" s="17" t="s">
        <v>48</v>
      </c>
      <c r="M35" s="17" t="s">
        <v>52</v>
      </c>
      <c r="N35" s="20">
        <f t="shared" si="0"/>
        <v>50</v>
      </c>
      <c r="O35" s="20">
        <f t="shared" si="1"/>
        <v>100</v>
      </c>
      <c r="P35" s="20">
        <f t="shared" si="2"/>
        <v>100</v>
      </c>
      <c r="Q35" s="20">
        <f t="shared" si="3"/>
        <v>0</v>
      </c>
      <c r="R35" s="21">
        <f t="shared" si="4"/>
        <v>67.5</v>
      </c>
      <c r="S35" s="21">
        <f t="shared" si="5"/>
        <v>65</v>
      </c>
      <c r="T35" s="21">
        <f t="shared" si="6"/>
        <v>47.5</v>
      </c>
      <c r="U35" s="21">
        <f t="shared" si="7"/>
        <v>62.5</v>
      </c>
      <c r="V35" s="20">
        <f t="shared" si="8"/>
        <v>60</v>
      </c>
      <c r="W35" s="20">
        <f t="shared" si="9"/>
        <v>60.625</v>
      </c>
    </row>
    <row r="36" spans="1:23" ht="13.5" x14ac:dyDescent="0.25">
      <c r="A36" s="3">
        <v>42055</v>
      </c>
      <c r="B36" s="2">
        <v>20.092700000000001</v>
      </c>
      <c r="C36" s="2">
        <v>52.196227255724068</v>
      </c>
      <c r="D36" s="2">
        <v>5.1861063740503255E-2</v>
      </c>
      <c r="E36" s="2">
        <v>-0.19623437994890167</v>
      </c>
      <c r="F36" s="2">
        <v>20.34432</v>
      </c>
      <c r="G36" s="2">
        <v>20.448789999999999</v>
      </c>
      <c r="H36" s="2">
        <v>20.261429999999997</v>
      </c>
      <c r="I36" s="2"/>
      <c r="J36" s="2"/>
      <c r="K36" s="17" t="s">
        <v>47</v>
      </c>
      <c r="L36" s="17" t="s">
        <v>48</v>
      </c>
      <c r="M36" s="17" t="s">
        <v>52</v>
      </c>
      <c r="N36" s="20">
        <f t="shared" si="0"/>
        <v>50</v>
      </c>
      <c r="O36" s="20">
        <f t="shared" si="1"/>
        <v>100</v>
      </c>
      <c r="P36" s="20">
        <f t="shared" si="2"/>
        <v>100</v>
      </c>
      <c r="Q36" s="20">
        <f t="shared" si="3"/>
        <v>0</v>
      </c>
      <c r="R36" s="21">
        <f t="shared" si="4"/>
        <v>67.5</v>
      </c>
      <c r="S36" s="21">
        <f t="shared" si="5"/>
        <v>65</v>
      </c>
      <c r="T36" s="21">
        <f t="shared" si="6"/>
        <v>47.5</v>
      </c>
      <c r="U36" s="21">
        <f t="shared" si="7"/>
        <v>62.5</v>
      </c>
      <c r="V36" s="20">
        <f t="shared" si="8"/>
        <v>60</v>
      </c>
      <c r="W36" s="20">
        <f t="shared" si="9"/>
        <v>60.625</v>
      </c>
    </row>
    <row r="37" spans="1:23" ht="13.5" x14ac:dyDescent="0.25">
      <c r="A37" s="3">
        <v>42058</v>
      </c>
      <c r="B37" s="2">
        <v>19.9255</v>
      </c>
      <c r="C37" s="2">
        <v>47.599719684396831</v>
      </c>
      <c r="D37" s="2">
        <v>0.12040890659125125</v>
      </c>
      <c r="E37" s="2">
        <v>-0.14149950405474135</v>
      </c>
      <c r="F37" s="2">
        <v>20.213920000000002</v>
      </c>
      <c r="G37" s="2">
        <v>20.395710000000001</v>
      </c>
      <c r="H37" s="2">
        <v>20.289424999999998</v>
      </c>
      <c r="I37" s="2"/>
      <c r="J37" s="2"/>
      <c r="K37" s="17" t="s">
        <v>47</v>
      </c>
      <c r="L37" s="17" t="s">
        <v>48</v>
      </c>
      <c r="M37" s="17" t="s">
        <v>52</v>
      </c>
      <c r="N37" s="20">
        <f t="shared" si="0"/>
        <v>50</v>
      </c>
      <c r="O37" s="20">
        <f t="shared" si="1"/>
        <v>100</v>
      </c>
      <c r="P37" s="20">
        <f t="shared" si="2"/>
        <v>100</v>
      </c>
      <c r="Q37" s="20">
        <f t="shared" si="3"/>
        <v>0</v>
      </c>
      <c r="R37" s="21">
        <f t="shared" si="4"/>
        <v>67.5</v>
      </c>
      <c r="S37" s="21">
        <f t="shared" si="5"/>
        <v>65</v>
      </c>
      <c r="T37" s="21">
        <f t="shared" si="6"/>
        <v>47.5</v>
      </c>
      <c r="U37" s="21">
        <f t="shared" si="7"/>
        <v>62.5</v>
      </c>
      <c r="V37" s="20">
        <f t="shared" si="8"/>
        <v>60</v>
      </c>
      <c r="W37" s="20">
        <f t="shared" si="9"/>
        <v>60.625</v>
      </c>
    </row>
    <row r="38" spans="1:23" ht="13.5" x14ac:dyDescent="0.25">
      <c r="A38" s="3">
        <v>42059</v>
      </c>
      <c r="B38" s="2">
        <v>20.238099999999999</v>
      </c>
      <c r="C38" s="2">
        <v>55.491410808920492</v>
      </c>
      <c r="D38" s="2">
        <v>0.19292805518837852</v>
      </c>
      <c r="E38" s="2">
        <v>-0.1035521982817903</v>
      </c>
      <c r="F38" s="2">
        <v>20.146039999999999</v>
      </c>
      <c r="G38" s="2">
        <v>20.34965</v>
      </c>
      <c r="H38" s="2">
        <v>20.333049999999993</v>
      </c>
      <c r="I38" s="2"/>
      <c r="J38" s="2"/>
      <c r="K38" s="17" t="s">
        <v>47</v>
      </c>
      <c r="L38" s="17" t="s">
        <v>48</v>
      </c>
      <c r="M38" s="17" t="s">
        <v>52</v>
      </c>
      <c r="N38" s="20">
        <f t="shared" si="0"/>
        <v>50</v>
      </c>
      <c r="O38" s="20">
        <f t="shared" si="1"/>
        <v>100</v>
      </c>
      <c r="P38" s="20">
        <f t="shared" si="2"/>
        <v>100</v>
      </c>
      <c r="Q38" s="20">
        <f t="shared" si="3"/>
        <v>0</v>
      </c>
      <c r="R38" s="21">
        <f t="shared" si="4"/>
        <v>67.5</v>
      </c>
      <c r="S38" s="21">
        <f t="shared" si="5"/>
        <v>65</v>
      </c>
      <c r="T38" s="21">
        <f t="shared" si="6"/>
        <v>47.5</v>
      </c>
      <c r="U38" s="21">
        <f t="shared" si="7"/>
        <v>62.5</v>
      </c>
      <c r="V38" s="20">
        <f t="shared" si="8"/>
        <v>60</v>
      </c>
      <c r="W38" s="20">
        <f t="shared" si="9"/>
        <v>60.625</v>
      </c>
    </row>
    <row r="39" spans="1:23" ht="13.5" x14ac:dyDescent="0.25">
      <c r="A39" s="3">
        <v>42060</v>
      </c>
      <c r="B39" s="2">
        <v>20.238099999999999</v>
      </c>
      <c r="C39" s="2">
        <v>55.491410808920492</v>
      </c>
      <c r="D39" s="2">
        <v>0.23787236756289687</v>
      </c>
      <c r="E39" s="2">
        <v>-7.2853023831525573E-2</v>
      </c>
      <c r="F39" s="2">
        <v>20.12228</v>
      </c>
      <c r="G39" s="2">
        <v>20.313290000000002</v>
      </c>
      <c r="H39" s="2">
        <v>20.374249999999996</v>
      </c>
      <c r="I39" s="2"/>
      <c r="J39" s="2"/>
      <c r="K39" s="17" t="s">
        <v>47</v>
      </c>
      <c r="L39" s="17" t="s">
        <v>48</v>
      </c>
      <c r="M39" s="17" t="s">
        <v>52</v>
      </c>
      <c r="N39" s="20">
        <f t="shared" si="0"/>
        <v>50</v>
      </c>
      <c r="O39" s="20">
        <f t="shared" si="1"/>
        <v>100</v>
      </c>
      <c r="P39" s="20">
        <f t="shared" si="2"/>
        <v>100</v>
      </c>
      <c r="Q39" s="20">
        <f t="shared" si="3"/>
        <v>0</v>
      </c>
      <c r="R39" s="21">
        <f t="shared" si="4"/>
        <v>67.5</v>
      </c>
      <c r="S39" s="21">
        <f t="shared" si="5"/>
        <v>65</v>
      </c>
      <c r="T39" s="21">
        <f t="shared" si="6"/>
        <v>47.5</v>
      </c>
      <c r="U39" s="21">
        <f t="shared" si="7"/>
        <v>62.5</v>
      </c>
      <c r="V39" s="20">
        <f t="shared" si="8"/>
        <v>60</v>
      </c>
      <c r="W39" s="20">
        <f t="shared" si="9"/>
        <v>60.625</v>
      </c>
    </row>
    <row r="40" spans="1:23" ht="13.5" x14ac:dyDescent="0.25">
      <c r="A40" s="3">
        <v>42061</v>
      </c>
      <c r="B40" s="2">
        <v>20.359300000000001</v>
      </c>
      <c r="C40" s="2">
        <v>58.314377615825329</v>
      </c>
      <c r="D40" s="2">
        <v>0.2506324713598751</v>
      </c>
      <c r="E40" s="2">
        <v>-4.7401288930579079E-2</v>
      </c>
      <c r="F40" s="2">
        <v>20.170740000000002</v>
      </c>
      <c r="G40" s="2">
        <v>20.298740000000002</v>
      </c>
      <c r="H40" s="2">
        <v>20.404544999999995</v>
      </c>
      <c r="I40" s="2"/>
      <c r="J40" s="2"/>
      <c r="K40" s="17" t="s">
        <v>49</v>
      </c>
      <c r="L40" s="17" t="s">
        <v>50</v>
      </c>
      <c r="M40" s="17" t="s">
        <v>55</v>
      </c>
      <c r="N40" s="20">
        <f t="shared" si="0"/>
        <v>50</v>
      </c>
      <c r="O40" s="20">
        <f t="shared" si="1"/>
        <v>100</v>
      </c>
      <c r="P40" s="20">
        <f t="shared" si="2"/>
        <v>100</v>
      </c>
      <c r="Q40" s="20">
        <f t="shared" si="3"/>
        <v>100</v>
      </c>
      <c r="R40" s="21">
        <f t="shared" si="4"/>
        <v>82.5</v>
      </c>
      <c r="S40" s="21">
        <f t="shared" si="5"/>
        <v>90</v>
      </c>
      <c r="T40" s="21">
        <f t="shared" si="6"/>
        <v>92.5</v>
      </c>
      <c r="U40" s="21">
        <f t="shared" si="7"/>
        <v>87.5</v>
      </c>
      <c r="V40" s="20">
        <f t="shared" si="8"/>
        <v>88.333333333333329</v>
      </c>
      <c r="W40" s="20">
        <f t="shared" si="9"/>
        <v>88.125</v>
      </c>
    </row>
    <row r="41" spans="1:23" ht="13.5" x14ac:dyDescent="0.25">
      <c r="A41" s="3">
        <v>42062</v>
      </c>
      <c r="B41" s="2">
        <v>20.4102</v>
      </c>
      <c r="C41" s="2">
        <v>59.476804053081665</v>
      </c>
      <c r="D41" s="2">
        <v>0.25566124246737232</v>
      </c>
      <c r="E41" s="2">
        <v>-2.7106327795680795E-2</v>
      </c>
      <c r="F41" s="2">
        <v>20.234240000000003</v>
      </c>
      <c r="G41" s="2">
        <v>20.289279999999998</v>
      </c>
      <c r="H41" s="2">
        <v>20.407814999999992</v>
      </c>
      <c r="I41" s="2"/>
      <c r="J41" s="2"/>
      <c r="K41" s="17" t="s">
        <v>49</v>
      </c>
      <c r="L41" s="17" t="s">
        <v>50</v>
      </c>
      <c r="M41" s="17" t="s">
        <v>55</v>
      </c>
      <c r="N41" s="20">
        <f t="shared" si="0"/>
        <v>50</v>
      </c>
      <c r="O41" s="20">
        <f t="shared" si="1"/>
        <v>100</v>
      </c>
      <c r="P41" s="20">
        <f t="shared" si="2"/>
        <v>100</v>
      </c>
      <c r="Q41" s="20">
        <f t="shared" si="3"/>
        <v>100</v>
      </c>
      <c r="R41" s="21">
        <f t="shared" si="4"/>
        <v>82.5</v>
      </c>
      <c r="S41" s="21">
        <f t="shared" si="5"/>
        <v>90</v>
      </c>
      <c r="T41" s="21">
        <f t="shared" si="6"/>
        <v>92.5</v>
      </c>
      <c r="U41" s="21">
        <f t="shared" si="7"/>
        <v>87.5</v>
      </c>
      <c r="V41" s="20">
        <f t="shared" si="8"/>
        <v>88.333333333333329</v>
      </c>
      <c r="W41" s="20">
        <f t="shared" si="9"/>
        <v>88.125</v>
      </c>
    </row>
    <row r="42" spans="1:23" ht="13.5" x14ac:dyDescent="0.25">
      <c r="A42" s="3">
        <v>42065</v>
      </c>
      <c r="B42" s="2">
        <v>20.407800000000002</v>
      </c>
      <c r="C42" s="2">
        <v>59.392705129402806</v>
      </c>
      <c r="D42" s="2">
        <v>0.26912810025851996</v>
      </c>
      <c r="E42" s="2">
        <v>-1.7002912105728737E-2</v>
      </c>
      <c r="F42" s="2">
        <v>20.3307</v>
      </c>
      <c r="G42" s="2">
        <v>20.272310000000001</v>
      </c>
      <c r="H42" s="2">
        <v>20.398239999999994</v>
      </c>
      <c r="I42" s="2"/>
      <c r="J42" s="2"/>
      <c r="K42" s="17" t="s">
        <v>49</v>
      </c>
      <c r="L42" s="17" t="s">
        <v>50</v>
      </c>
      <c r="M42" s="17" t="s">
        <v>55</v>
      </c>
      <c r="N42" s="20">
        <f t="shared" si="0"/>
        <v>50</v>
      </c>
      <c r="O42" s="20">
        <f t="shared" si="1"/>
        <v>100</v>
      </c>
      <c r="P42" s="20">
        <f t="shared" si="2"/>
        <v>100</v>
      </c>
      <c r="Q42" s="20">
        <f t="shared" si="3"/>
        <v>100</v>
      </c>
      <c r="R42" s="21">
        <f t="shared" si="4"/>
        <v>82.5</v>
      </c>
      <c r="S42" s="21">
        <f t="shared" si="5"/>
        <v>90</v>
      </c>
      <c r="T42" s="21">
        <f t="shared" si="6"/>
        <v>92.5</v>
      </c>
      <c r="U42" s="21">
        <f t="shared" si="7"/>
        <v>87.5</v>
      </c>
      <c r="V42" s="20">
        <f t="shared" si="8"/>
        <v>88.333333333333329</v>
      </c>
      <c r="W42" s="20">
        <f t="shared" si="9"/>
        <v>88.125</v>
      </c>
    </row>
    <row r="43" spans="1:23" ht="13.5" x14ac:dyDescent="0.25">
      <c r="A43" s="3">
        <v>42066</v>
      </c>
      <c r="B43" s="2">
        <v>20.359300000000001</v>
      </c>
      <c r="C43" s="2">
        <v>57.619624767757841</v>
      </c>
      <c r="D43" s="2">
        <v>0.28213856604635623</v>
      </c>
      <c r="E43" s="2">
        <v>-8.9516916206159973E-3</v>
      </c>
      <c r="F43" s="2">
        <v>20.354940000000003</v>
      </c>
      <c r="G43" s="2">
        <v>20.250489999999999</v>
      </c>
      <c r="H43" s="2">
        <v>20.386119999999998</v>
      </c>
      <c r="I43" s="2"/>
      <c r="J43" s="2"/>
      <c r="K43" s="17" t="s">
        <v>49</v>
      </c>
      <c r="L43" s="17" t="s">
        <v>50</v>
      </c>
      <c r="M43" s="17" t="s">
        <v>55</v>
      </c>
      <c r="N43" s="20">
        <f t="shared" si="0"/>
        <v>50</v>
      </c>
      <c r="O43" s="20">
        <f t="shared" si="1"/>
        <v>100</v>
      </c>
      <c r="P43" s="20">
        <f t="shared" si="2"/>
        <v>100</v>
      </c>
      <c r="Q43" s="20">
        <f t="shared" si="3"/>
        <v>100</v>
      </c>
      <c r="R43" s="21">
        <f t="shared" si="4"/>
        <v>82.5</v>
      </c>
      <c r="S43" s="21">
        <f t="shared" si="5"/>
        <v>90</v>
      </c>
      <c r="T43" s="21">
        <f t="shared" si="6"/>
        <v>92.5</v>
      </c>
      <c r="U43" s="21">
        <f t="shared" si="7"/>
        <v>87.5</v>
      </c>
      <c r="V43" s="20">
        <f t="shared" si="8"/>
        <v>88.333333333333329</v>
      </c>
      <c r="W43" s="20">
        <f t="shared" si="9"/>
        <v>88.125</v>
      </c>
    </row>
    <row r="44" spans="1:23" ht="13.5" x14ac:dyDescent="0.25">
      <c r="A44" s="3">
        <v>42067</v>
      </c>
      <c r="B44" s="2">
        <v>20.3521</v>
      </c>
      <c r="C44" s="2">
        <v>57.345925697460586</v>
      </c>
      <c r="D44" s="2">
        <v>0.25819817809042789</v>
      </c>
      <c r="E44" s="2">
        <v>-1.2669214166837499E-3</v>
      </c>
      <c r="F44" s="2">
        <v>20.377739999999999</v>
      </c>
      <c r="G44" s="2">
        <v>20.25001</v>
      </c>
      <c r="H44" s="2">
        <v>20.373639999999998</v>
      </c>
      <c r="I44" s="2"/>
      <c r="J44" s="2"/>
      <c r="K44" s="17" t="s">
        <v>49</v>
      </c>
      <c r="L44" s="17" t="s">
        <v>50</v>
      </c>
      <c r="M44" s="17" t="s">
        <v>55</v>
      </c>
      <c r="N44" s="20">
        <f t="shared" si="0"/>
        <v>50</v>
      </c>
      <c r="O44" s="20">
        <f t="shared" si="1"/>
        <v>100</v>
      </c>
      <c r="P44" s="20">
        <f t="shared" si="2"/>
        <v>100</v>
      </c>
      <c r="Q44" s="20">
        <f t="shared" si="3"/>
        <v>100</v>
      </c>
      <c r="R44" s="21">
        <f t="shared" si="4"/>
        <v>82.5</v>
      </c>
      <c r="S44" s="21">
        <f t="shared" si="5"/>
        <v>90</v>
      </c>
      <c r="T44" s="21">
        <f t="shared" si="6"/>
        <v>92.5</v>
      </c>
      <c r="U44" s="21">
        <f t="shared" si="7"/>
        <v>87.5</v>
      </c>
      <c r="V44" s="20">
        <f t="shared" si="8"/>
        <v>88.333333333333329</v>
      </c>
      <c r="W44" s="20">
        <f t="shared" si="9"/>
        <v>88.125</v>
      </c>
    </row>
    <row r="45" spans="1:23" ht="13.5" x14ac:dyDescent="0.25">
      <c r="A45" s="3">
        <v>42068</v>
      </c>
      <c r="B45" s="2">
        <v>20.342400000000001</v>
      </c>
      <c r="C45" s="2">
        <v>56.953419406980608</v>
      </c>
      <c r="D45" s="2">
        <v>0.20036456156552518</v>
      </c>
      <c r="E45" s="2">
        <v>3.1184604781926174E-3</v>
      </c>
      <c r="F45" s="2">
        <v>20.374360000000003</v>
      </c>
      <c r="G45" s="2">
        <v>20.272550000000003</v>
      </c>
      <c r="H45" s="2">
        <v>20.361884999999997</v>
      </c>
      <c r="I45" s="2"/>
      <c r="J45" s="2"/>
      <c r="K45" s="17" t="s">
        <v>47</v>
      </c>
      <c r="L45" s="17" t="s">
        <v>48</v>
      </c>
      <c r="M45" s="17" t="s">
        <v>52</v>
      </c>
      <c r="N45" s="20">
        <f t="shared" si="0"/>
        <v>50</v>
      </c>
      <c r="O45" s="20">
        <f t="shared" si="1"/>
        <v>100</v>
      </c>
      <c r="P45" s="20">
        <f t="shared" si="2"/>
        <v>100</v>
      </c>
      <c r="Q45" s="20">
        <f t="shared" si="3"/>
        <v>0</v>
      </c>
      <c r="R45" s="21">
        <f t="shared" si="4"/>
        <v>67.5</v>
      </c>
      <c r="S45" s="21">
        <f t="shared" si="5"/>
        <v>65</v>
      </c>
      <c r="T45" s="21">
        <f t="shared" si="6"/>
        <v>47.5</v>
      </c>
      <c r="U45" s="21">
        <f t="shared" si="7"/>
        <v>62.5</v>
      </c>
      <c r="V45" s="20">
        <f t="shared" si="8"/>
        <v>60</v>
      </c>
      <c r="W45" s="20">
        <f t="shared" si="9"/>
        <v>60.625</v>
      </c>
    </row>
    <row r="46" spans="1:23" ht="13.5" x14ac:dyDescent="0.25">
      <c r="A46" s="3">
        <v>42069</v>
      </c>
      <c r="B46" s="2">
        <v>20.117000000000001</v>
      </c>
      <c r="C46" s="2">
        <v>48.624869978719659</v>
      </c>
      <c r="D46" s="2">
        <v>0.16315914050965574</v>
      </c>
      <c r="E46" s="2">
        <v>-4.02792749371381E-3</v>
      </c>
      <c r="F46" s="2">
        <v>20.315720000000002</v>
      </c>
      <c r="G46" s="2">
        <v>20.274979999999999</v>
      </c>
      <c r="H46" s="2">
        <v>20.361885000000001</v>
      </c>
      <c r="I46" s="2"/>
      <c r="J46" s="2"/>
      <c r="K46" s="17" t="s">
        <v>47</v>
      </c>
      <c r="L46" s="17" t="s">
        <v>48</v>
      </c>
      <c r="M46" s="17" t="s">
        <v>52</v>
      </c>
      <c r="N46" s="20">
        <f t="shared" si="0"/>
        <v>50</v>
      </c>
      <c r="O46" s="20">
        <f t="shared" si="1"/>
        <v>100</v>
      </c>
      <c r="P46" s="20">
        <f t="shared" si="2"/>
        <v>100</v>
      </c>
      <c r="Q46" s="20">
        <f t="shared" si="3"/>
        <v>0</v>
      </c>
      <c r="R46" s="21">
        <f t="shared" si="4"/>
        <v>67.5</v>
      </c>
      <c r="S46" s="21">
        <f t="shared" si="5"/>
        <v>65</v>
      </c>
      <c r="T46" s="21">
        <f t="shared" si="6"/>
        <v>47.5</v>
      </c>
      <c r="U46" s="21">
        <f t="shared" si="7"/>
        <v>62.5</v>
      </c>
      <c r="V46" s="20">
        <f t="shared" si="8"/>
        <v>60</v>
      </c>
      <c r="W46" s="20">
        <f t="shared" si="9"/>
        <v>60.625</v>
      </c>
    </row>
    <row r="47" spans="1:23" ht="13.5" x14ac:dyDescent="0.25">
      <c r="A47" s="3">
        <v>42072</v>
      </c>
      <c r="B47" s="2">
        <v>20.117000000000001</v>
      </c>
      <c r="C47" s="2">
        <v>48.624869978719659</v>
      </c>
      <c r="D47" s="2">
        <v>0.10615023067374807</v>
      </c>
      <c r="E47" s="2">
        <v>-1.2015436519790671E-2</v>
      </c>
      <c r="F47" s="2">
        <v>20.257560000000002</v>
      </c>
      <c r="G47" s="2">
        <v>20.294129999999999</v>
      </c>
      <c r="H47" s="2">
        <v>20.344920000000002</v>
      </c>
      <c r="I47" s="2"/>
      <c r="J47" s="2"/>
      <c r="K47" s="17" t="s">
        <v>47</v>
      </c>
      <c r="L47" s="17" t="s">
        <v>48</v>
      </c>
      <c r="M47" s="17" t="s">
        <v>52</v>
      </c>
      <c r="N47" s="20">
        <f t="shared" si="0"/>
        <v>50</v>
      </c>
      <c r="O47" s="20">
        <f t="shared" si="1"/>
        <v>100</v>
      </c>
      <c r="P47" s="20">
        <f t="shared" si="2"/>
        <v>100</v>
      </c>
      <c r="Q47" s="20">
        <f t="shared" si="3"/>
        <v>0</v>
      </c>
      <c r="R47" s="21">
        <f t="shared" si="4"/>
        <v>67.5</v>
      </c>
      <c r="S47" s="21">
        <f t="shared" si="5"/>
        <v>65</v>
      </c>
      <c r="T47" s="21">
        <f t="shared" si="6"/>
        <v>47.5</v>
      </c>
      <c r="U47" s="21">
        <f t="shared" si="7"/>
        <v>62.5</v>
      </c>
      <c r="V47" s="20">
        <f t="shared" si="8"/>
        <v>60</v>
      </c>
      <c r="W47" s="20">
        <f t="shared" si="9"/>
        <v>60.625</v>
      </c>
    </row>
    <row r="48" spans="1:23" ht="13.5" x14ac:dyDescent="0.25">
      <c r="A48" s="3">
        <v>42073</v>
      </c>
      <c r="B48" s="2">
        <v>20.117000000000001</v>
      </c>
      <c r="C48" s="2">
        <v>48.624869978719666</v>
      </c>
      <c r="D48" s="2">
        <v>0.10618541264648229</v>
      </c>
      <c r="E48" s="2">
        <v>-1.3453954425132354E-2</v>
      </c>
      <c r="F48" s="2">
        <v>20.209100000000003</v>
      </c>
      <c r="G48" s="2">
        <v>20.282019999999996</v>
      </c>
      <c r="H48" s="2">
        <v>20.315835000000003</v>
      </c>
      <c r="I48" s="2"/>
      <c r="J48" s="2"/>
      <c r="K48" s="17" t="s">
        <v>47</v>
      </c>
      <c r="L48" s="17" t="s">
        <v>48</v>
      </c>
      <c r="M48" s="17" t="s">
        <v>52</v>
      </c>
      <c r="N48" s="20">
        <f t="shared" si="0"/>
        <v>50</v>
      </c>
      <c r="O48" s="20">
        <f t="shared" si="1"/>
        <v>100</v>
      </c>
      <c r="P48" s="20">
        <f t="shared" si="2"/>
        <v>100</v>
      </c>
      <c r="Q48" s="20">
        <f t="shared" si="3"/>
        <v>0</v>
      </c>
      <c r="R48" s="21">
        <f t="shared" si="4"/>
        <v>67.5</v>
      </c>
      <c r="S48" s="21">
        <f t="shared" si="5"/>
        <v>65</v>
      </c>
      <c r="T48" s="21">
        <f t="shared" si="6"/>
        <v>47.5</v>
      </c>
      <c r="U48" s="21">
        <f t="shared" si="7"/>
        <v>62.5</v>
      </c>
      <c r="V48" s="20">
        <f t="shared" si="8"/>
        <v>60</v>
      </c>
      <c r="W48" s="20">
        <f t="shared" si="9"/>
        <v>60.625</v>
      </c>
    </row>
    <row r="49" spans="1:23" ht="13.5" x14ac:dyDescent="0.25">
      <c r="A49" s="3">
        <v>42074</v>
      </c>
      <c r="B49" s="2">
        <v>20.165400000000002</v>
      </c>
      <c r="C49" s="2">
        <v>50.563705529455341</v>
      </c>
      <c r="D49" s="2">
        <v>0.1027977584923967</v>
      </c>
      <c r="E49" s="2">
        <v>-1.473164629184142E-2</v>
      </c>
      <c r="F49" s="2">
        <v>20.171760000000003</v>
      </c>
      <c r="G49" s="2">
        <v>20.274749999999997</v>
      </c>
      <c r="H49" s="2">
        <v>20.294020000000003</v>
      </c>
      <c r="I49" s="2"/>
      <c r="J49" s="2"/>
      <c r="K49" s="17" t="s">
        <v>47</v>
      </c>
      <c r="L49" s="17" t="s">
        <v>51</v>
      </c>
      <c r="M49" s="17" t="s">
        <v>52</v>
      </c>
      <c r="N49" s="20">
        <f t="shared" si="0"/>
        <v>50</v>
      </c>
      <c r="O49" s="20">
        <f t="shared" si="1"/>
        <v>100</v>
      </c>
      <c r="P49" s="20">
        <f t="shared" si="2"/>
        <v>100</v>
      </c>
      <c r="Q49" s="20">
        <f t="shared" si="3"/>
        <v>16.5</v>
      </c>
      <c r="R49" s="21">
        <f t="shared" si="4"/>
        <v>69.974999999999994</v>
      </c>
      <c r="S49" s="21">
        <f t="shared" si="5"/>
        <v>69.125</v>
      </c>
      <c r="T49" s="21">
        <f t="shared" si="6"/>
        <v>54.924999999999997</v>
      </c>
      <c r="U49" s="21">
        <f t="shared" si="7"/>
        <v>66.625</v>
      </c>
      <c r="V49" s="20">
        <f t="shared" si="8"/>
        <v>64.674999999999997</v>
      </c>
      <c r="W49" s="20">
        <f t="shared" si="9"/>
        <v>65.162499999999994</v>
      </c>
    </row>
    <row r="50" spans="1:23" ht="13.5" x14ac:dyDescent="0.25">
      <c r="A50" s="3">
        <v>42075</v>
      </c>
      <c r="B50" s="2">
        <v>20.238099999999999</v>
      </c>
      <c r="C50" s="2">
        <v>53.407991168957444</v>
      </c>
      <c r="D50" s="2">
        <v>0.11306158776207909</v>
      </c>
      <c r="E50" s="2">
        <v>-1.4682624267154939E-2</v>
      </c>
      <c r="F50" s="2">
        <v>20.1509</v>
      </c>
      <c r="G50" s="2">
        <v>20.262630000000001</v>
      </c>
      <c r="H50" s="2">
        <v>20.280685000000002</v>
      </c>
      <c r="I50" s="2">
        <v>19.922224489795919</v>
      </c>
      <c r="J50" s="2"/>
      <c r="K50" s="17" t="s">
        <v>49</v>
      </c>
      <c r="L50" s="17" t="s">
        <v>51</v>
      </c>
      <c r="M50" s="17" t="s">
        <v>54</v>
      </c>
      <c r="N50" s="20">
        <f t="shared" si="0"/>
        <v>50</v>
      </c>
      <c r="O50" s="20">
        <f t="shared" si="1"/>
        <v>100</v>
      </c>
      <c r="P50" s="20">
        <f t="shared" si="2"/>
        <v>100</v>
      </c>
      <c r="Q50" s="20">
        <f t="shared" si="3"/>
        <v>66.5</v>
      </c>
      <c r="R50" s="21">
        <f t="shared" si="4"/>
        <v>77.474999999999994</v>
      </c>
      <c r="S50" s="21">
        <f t="shared" si="5"/>
        <v>81.625</v>
      </c>
      <c r="T50" s="21">
        <f t="shared" si="6"/>
        <v>77.424999999999997</v>
      </c>
      <c r="U50" s="21">
        <f t="shared" si="7"/>
        <v>79.125</v>
      </c>
      <c r="V50" s="20">
        <f t="shared" si="8"/>
        <v>78.841666666666654</v>
      </c>
      <c r="W50" s="20">
        <f t="shared" si="9"/>
        <v>78.912499999999994</v>
      </c>
    </row>
    <row r="51" spans="1:23" ht="13.5" x14ac:dyDescent="0.25">
      <c r="A51" s="3">
        <v>42076</v>
      </c>
      <c r="B51" s="2">
        <v>20.117000000000001</v>
      </c>
      <c r="C51" s="2">
        <v>48.411446513784782</v>
      </c>
      <c r="D51" s="2">
        <v>0.137996934480352</v>
      </c>
      <c r="E51" s="2">
        <v>-1.2093086144841435E-2</v>
      </c>
      <c r="F51" s="2">
        <v>20.1509</v>
      </c>
      <c r="G51" s="2">
        <v>20.233309999999999</v>
      </c>
      <c r="H51" s="2">
        <v>20.261295</v>
      </c>
      <c r="I51" s="2">
        <v>19.926120000000001</v>
      </c>
      <c r="J51" s="2"/>
      <c r="K51" s="17" t="s">
        <v>47</v>
      </c>
      <c r="L51" s="17" t="s">
        <v>48</v>
      </c>
      <c r="M51" s="17" t="s">
        <v>51</v>
      </c>
      <c r="N51" s="20">
        <f t="shared" si="0"/>
        <v>50</v>
      </c>
      <c r="O51" s="20">
        <f t="shared" si="1"/>
        <v>100</v>
      </c>
      <c r="P51" s="20">
        <f t="shared" si="2"/>
        <v>100</v>
      </c>
      <c r="Q51" s="20">
        <f t="shared" si="3"/>
        <v>0</v>
      </c>
      <c r="R51" s="21">
        <f t="shared" si="4"/>
        <v>67.5</v>
      </c>
      <c r="S51" s="21">
        <f t="shared" si="5"/>
        <v>65</v>
      </c>
      <c r="T51" s="21">
        <f t="shared" si="6"/>
        <v>47.5</v>
      </c>
      <c r="U51" s="21">
        <f t="shared" si="7"/>
        <v>62.5</v>
      </c>
      <c r="V51" s="20">
        <f t="shared" si="8"/>
        <v>60</v>
      </c>
      <c r="W51" s="20">
        <f t="shared" si="9"/>
        <v>60.625</v>
      </c>
    </row>
    <row r="52" spans="1:23" ht="13.5" x14ac:dyDescent="0.25">
      <c r="A52" s="3">
        <v>42079</v>
      </c>
      <c r="B52" s="2">
        <v>20.117000000000001</v>
      </c>
      <c r="C52" s="2">
        <v>48.411446513784782</v>
      </c>
      <c r="D52" s="2">
        <v>0.15893263992082041</v>
      </c>
      <c r="E52" s="2">
        <v>-9.7914668004682424E-3</v>
      </c>
      <c r="F52" s="2">
        <v>20.1509</v>
      </c>
      <c r="G52" s="2">
        <v>20.204229999999999</v>
      </c>
      <c r="H52" s="2">
        <v>20.238270000000004</v>
      </c>
      <c r="I52" s="2">
        <v>19.950261999999999</v>
      </c>
      <c r="J52" s="2"/>
      <c r="K52" s="17" t="s">
        <v>47</v>
      </c>
      <c r="L52" s="17" t="s">
        <v>48</v>
      </c>
      <c r="M52" s="17" t="s">
        <v>51</v>
      </c>
      <c r="N52" s="20">
        <f t="shared" si="0"/>
        <v>50</v>
      </c>
      <c r="O52" s="20">
        <f t="shared" si="1"/>
        <v>100</v>
      </c>
      <c r="P52" s="20">
        <f t="shared" si="2"/>
        <v>100</v>
      </c>
      <c r="Q52" s="20">
        <f t="shared" si="3"/>
        <v>0</v>
      </c>
      <c r="R52" s="21">
        <f t="shared" si="4"/>
        <v>67.5</v>
      </c>
      <c r="S52" s="21">
        <f t="shared" si="5"/>
        <v>65</v>
      </c>
      <c r="T52" s="21">
        <f t="shared" si="6"/>
        <v>47.5</v>
      </c>
      <c r="U52" s="21">
        <f t="shared" si="7"/>
        <v>62.5</v>
      </c>
      <c r="V52" s="20">
        <f t="shared" si="8"/>
        <v>60</v>
      </c>
      <c r="W52" s="20">
        <f t="shared" si="9"/>
        <v>60.625</v>
      </c>
    </row>
    <row r="53" spans="1:23" ht="13.5" x14ac:dyDescent="0.25">
      <c r="A53" s="3">
        <v>42080</v>
      </c>
      <c r="B53" s="2">
        <v>20.238099999999999</v>
      </c>
      <c r="C53" s="2">
        <v>53.46096818905108</v>
      </c>
      <c r="D53" s="2">
        <v>0.16040611124972415</v>
      </c>
      <c r="E53" s="2">
        <v>-8.5263592801243342E-4</v>
      </c>
      <c r="F53" s="2">
        <v>20.17512</v>
      </c>
      <c r="G53" s="2">
        <v>20.19211</v>
      </c>
      <c r="H53" s="2">
        <v>20.221299999999999</v>
      </c>
      <c r="I53" s="2">
        <v>19.968246000000001</v>
      </c>
      <c r="J53" s="2"/>
      <c r="K53" s="17" t="s">
        <v>49</v>
      </c>
      <c r="L53" s="17" t="s">
        <v>51</v>
      </c>
      <c r="M53" s="17" t="s">
        <v>55</v>
      </c>
      <c r="N53" s="20">
        <f t="shared" si="0"/>
        <v>50</v>
      </c>
      <c r="O53" s="20">
        <f t="shared" si="1"/>
        <v>100</v>
      </c>
      <c r="P53" s="20">
        <f t="shared" si="2"/>
        <v>100</v>
      </c>
      <c r="Q53" s="20">
        <f t="shared" si="3"/>
        <v>83.5</v>
      </c>
      <c r="R53" s="21">
        <f t="shared" si="4"/>
        <v>80.025000000000006</v>
      </c>
      <c r="S53" s="21">
        <f t="shared" si="5"/>
        <v>85.875</v>
      </c>
      <c r="T53" s="21">
        <f t="shared" si="6"/>
        <v>85.075000000000003</v>
      </c>
      <c r="U53" s="21">
        <f t="shared" si="7"/>
        <v>83.375</v>
      </c>
      <c r="V53" s="20">
        <f t="shared" si="8"/>
        <v>83.658333333333346</v>
      </c>
      <c r="W53" s="20">
        <f t="shared" si="9"/>
        <v>83.587500000000006</v>
      </c>
    </row>
    <row r="54" spans="1:23" ht="13.5" x14ac:dyDescent="0.25">
      <c r="A54" s="3">
        <v>42081</v>
      </c>
      <c r="B54" s="2">
        <v>20.117000000000001</v>
      </c>
      <c r="C54" s="2">
        <v>48.36302458339123</v>
      </c>
      <c r="D54" s="2">
        <v>0.1689764251256527</v>
      </c>
      <c r="E54" s="2">
        <v>7.4611070722704134E-3</v>
      </c>
      <c r="F54" s="2">
        <v>20.16544</v>
      </c>
      <c r="G54" s="2">
        <v>20.168600000000001</v>
      </c>
      <c r="H54" s="2">
        <v>20.209305000000001</v>
      </c>
      <c r="I54" s="2">
        <v>19.985261999999999</v>
      </c>
      <c r="J54" s="2"/>
      <c r="K54" s="17" t="s">
        <v>47</v>
      </c>
      <c r="L54" s="17" t="s">
        <v>48</v>
      </c>
      <c r="M54" s="17" t="s">
        <v>52</v>
      </c>
      <c r="N54" s="20">
        <f t="shared" si="0"/>
        <v>50</v>
      </c>
      <c r="O54" s="20">
        <f t="shared" si="1"/>
        <v>100</v>
      </c>
      <c r="P54" s="20">
        <f t="shared" si="2"/>
        <v>100</v>
      </c>
      <c r="Q54" s="20">
        <f t="shared" si="3"/>
        <v>0</v>
      </c>
      <c r="R54" s="21">
        <f t="shared" si="4"/>
        <v>67.5</v>
      </c>
      <c r="S54" s="21">
        <f t="shared" si="5"/>
        <v>65</v>
      </c>
      <c r="T54" s="21">
        <f t="shared" si="6"/>
        <v>47.5</v>
      </c>
      <c r="U54" s="21">
        <f t="shared" si="7"/>
        <v>62.5</v>
      </c>
      <c r="V54" s="20">
        <f t="shared" si="8"/>
        <v>60</v>
      </c>
      <c r="W54" s="20">
        <f t="shared" si="9"/>
        <v>60.625</v>
      </c>
    </row>
    <row r="55" spans="1:23" ht="13.5" x14ac:dyDescent="0.25">
      <c r="A55" s="3">
        <v>42082</v>
      </c>
      <c r="B55" s="2">
        <v>20.117000000000001</v>
      </c>
      <c r="C55" s="2">
        <v>48.36302458339123</v>
      </c>
      <c r="D55" s="2">
        <v>0.17495229582473115</v>
      </c>
      <c r="E55" s="2">
        <v>1.9968750104630645E-2</v>
      </c>
      <c r="F55" s="2">
        <v>20.141220000000001</v>
      </c>
      <c r="G55" s="2">
        <v>20.146059999999999</v>
      </c>
      <c r="H55" s="2">
        <v>20.209305000000001</v>
      </c>
      <c r="I55" s="2">
        <v>20.001259999999991</v>
      </c>
      <c r="J55" s="2"/>
      <c r="K55" s="17" t="s">
        <v>47</v>
      </c>
      <c r="L55" s="17" t="s">
        <v>48</v>
      </c>
      <c r="M55" s="17" t="s">
        <v>52</v>
      </c>
      <c r="N55" s="20">
        <f t="shared" si="0"/>
        <v>50</v>
      </c>
      <c r="O55" s="20">
        <f t="shared" si="1"/>
        <v>100</v>
      </c>
      <c r="P55" s="20">
        <f t="shared" si="2"/>
        <v>100</v>
      </c>
      <c r="Q55" s="20">
        <f t="shared" si="3"/>
        <v>0</v>
      </c>
      <c r="R55" s="21">
        <f t="shared" si="4"/>
        <v>67.5</v>
      </c>
      <c r="S55" s="21">
        <f t="shared" si="5"/>
        <v>65</v>
      </c>
      <c r="T55" s="21">
        <f t="shared" si="6"/>
        <v>47.5</v>
      </c>
      <c r="U55" s="21">
        <f t="shared" si="7"/>
        <v>62.5</v>
      </c>
      <c r="V55" s="20">
        <f t="shared" si="8"/>
        <v>60</v>
      </c>
      <c r="W55" s="20">
        <f t="shared" si="9"/>
        <v>60.625</v>
      </c>
    </row>
    <row r="56" spans="1:23" ht="13.5" x14ac:dyDescent="0.25">
      <c r="A56" s="3">
        <v>42086</v>
      </c>
      <c r="B56" s="2">
        <v>20.0685</v>
      </c>
      <c r="C56" s="2">
        <v>46.311783637679014</v>
      </c>
      <c r="D56" s="2">
        <v>0.14912481792999444</v>
      </c>
      <c r="E56" s="2">
        <v>3.7284548052027786E-2</v>
      </c>
      <c r="F56" s="2">
        <v>20.131520000000002</v>
      </c>
      <c r="G56" s="2">
        <v>20.141209999999997</v>
      </c>
      <c r="H56" s="2">
        <v>20.208094999999997</v>
      </c>
      <c r="I56" s="2">
        <v>20.01967999999999</v>
      </c>
      <c r="J56" s="2"/>
      <c r="K56" s="17" t="s">
        <v>47</v>
      </c>
      <c r="L56" s="17" t="s">
        <v>51</v>
      </c>
      <c r="M56" s="17" t="s">
        <v>52</v>
      </c>
      <c r="N56" s="20">
        <f t="shared" si="0"/>
        <v>50</v>
      </c>
      <c r="O56" s="20">
        <f t="shared" si="1"/>
        <v>100</v>
      </c>
      <c r="P56" s="20">
        <f t="shared" si="2"/>
        <v>100</v>
      </c>
      <c r="Q56" s="20">
        <f t="shared" si="3"/>
        <v>16.5</v>
      </c>
      <c r="R56" s="21">
        <f t="shared" si="4"/>
        <v>69.974999999999994</v>
      </c>
      <c r="S56" s="21">
        <f t="shared" si="5"/>
        <v>69.125</v>
      </c>
      <c r="T56" s="21">
        <f t="shared" si="6"/>
        <v>54.924999999999997</v>
      </c>
      <c r="U56" s="21">
        <f t="shared" si="7"/>
        <v>66.625</v>
      </c>
      <c r="V56" s="20">
        <f t="shared" si="8"/>
        <v>64.674999999999997</v>
      </c>
      <c r="W56" s="20">
        <f t="shared" si="9"/>
        <v>65.162499999999994</v>
      </c>
    </row>
    <row r="57" spans="1:23" ht="13.5" x14ac:dyDescent="0.25">
      <c r="A57" s="3">
        <v>42087</v>
      </c>
      <c r="B57" s="2">
        <v>20.066099999999999</v>
      </c>
      <c r="C57" s="2">
        <v>46.207343265889833</v>
      </c>
      <c r="D57" s="2">
        <v>0.12792067065713653</v>
      </c>
      <c r="E57" s="2">
        <v>5.1867114548240369E-2</v>
      </c>
      <c r="F57" s="2">
        <v>20.121339999999996</v>
      </c>
      <c r="G57" s="2">
        <v>20.136119999999998</v>
      </c>
      <c r="H57" s="2">
        <v>20.215125</v>
      </c>
      <c r="I57" s="2">
        <v>20.038101999999991</v>
      </c>
      <c r="J57" s="2"/>
      <c r="K57" s="17" t="s">
        <v>47</v>
      </c>
      <c r="L57" s="17" t="s">
        <v>48</v>
      </c>
      <c r="M57" s="17" t="s">
        <v>52</v>
      </c>
      <c r="N57" s="20">
        <f t="shared" si="0"/>
        <v>50</v>
      </c>
      <c r="O57" s="20">
        <f t="shared" si="1"/>
        <v>100</v>
      </c>
      <c r="P57" s="20">
        <f t="shared" si="2"/>
        <v>100</v>
      </c>
      <c r="Q57" s="20">
        <f t="shared" si="3"/>
        <v>0</v>
      </c>
      <c r="R57" s="21">
        <f t="shared" si="4"/>
        <v>67.5</v>
      </c>
      <c r="S57" s="21">
        <f t="shared" si="5"/>
        <v>65</v>
      </c>
      <c r="T57" s="21">
        <f t="shared" si="6"/>
        <v>47.5</v>
      </c>
      <c r="U57" s="21">
        <f t="shared" si="7"/>
        <v>62.5</v>
      </c>
      <c r="V57" s="20">
        <f t="shared" si="8"/>
        <v>60</v>
      </c>
      <c r="W57" s="20">
        <f t="shared" si="9"/>
        <v>60.625</v>
      </c>
    </row>
    <row r="58" spans="1:23" ht="13.5" x14ac:dyDescent="0.25">
      <c r="A58" s="3">
        <v>42088</v>
      </c>
      <c r="B58" s="2">
        <v>19.753399999999999</v>
      </c>
      <c r="C58" s="2">
        <v>35.100482825384944</v>
      </c>
      <c r="D58" s="2">
        <v>0.13359296928202724</v>
      </c>
      <c r="E58" s="2">
        <v>5.4177875248357696E-2</v>
      </c>
      <c r="F58" s="2">
        <v>20.0244</v>
      </c>
      <c r="G58" s="2">
        <v>20.09976</v>
      </c>
      <c r="H58" s="2">
        <v>20.19089</v>
      </c>
      <c r="I58" s="2">
        <v>20.05031799999999</v>
      </c>
      <c r="J58" s="2"/>
      <c r="K58" s="17" t="s">
        <v>47</v>
      </c>
      <c r="L58" s="17" t="s">
        <v>48</v>
      </c>
      <c r="M58" s="17" t="s">
        <v>52</v>
      </c>
      <c r="N58" s="20">
        <f t="shared" si="0"/>
        <v>50</v>
      </c>
      <c r="O58" s="20">
        <f t="shared" si="1"/>
        <v>100</v>
      </c>
      <c r="P58" s="20">
        <f t="shared" si="2"/>
        <v>100</v>
      </c>
      <c r="Q58" s="20">
        <f t="shared" si="3"/>
        <v>0</v>
      </c>
      <c r="R58" s="21">
        <f t="shared" si="4"/>
        <v>67.5</v>
      </c>
      <c r="S58" s="21">
        <f t="shared" si="5"/>
        <v>65</v>
      </c>
      <c r="T58" s="21">
        <f t="shared" si="6"/>
        <v>47.5</v>
      </c>
      <c r="U58" s="21">
        <f t="shared" si="7"/>
        <v>62.5</v>
      </c>
      <c r="V58" s="20">
        <f t="shared" si="8"/>
        <v>60</v>
      </c>
      <c r="W58" s="20">
        <f t="shared" si="9"/>
        <v>60.625</v>
      </c>
    </row>
    <row r="59" spans="1:23" ht="13.5" x14ac:dyDescent="0.25">
      <c r="A59" s="3">
        <v>42089</v>
      </c>
      <c r="B59" s="2">
        <v>19.753399999999999</v>
      </c>
      <c r="C59" s="2">
        <v>35.100482825384944</v>
      </c>
      <c r="D59" s="2">
        <v>0.14810439448064727</v>
      </c>
      <c r="E59" s="2">
        <v>6.3822716939295698E-2</v>
      </c>
      <c r="F59" s="2">
        <v>19.95168</v>
      </c>
      <c r="G59" s="2">
        <v>20.05856</v>
      </c>
      <c r="H59" s="2">
        <v>20.166654999999999</v>
      </c>
      <c r="I59" s="2">
        <v>20.062435999999995</v>
      </c>
      <c r="J59" s="2"/>
      <c r="K59" s="17" t="s">
        <v>47</v>
      </c>
      <c r="L59" s="17" t="s">
        <v>48</v>
      </c>
      <c r="M59" s="17" t="s">
        <v>52</v>
      </c>
      <c r="N59" s="20">
        <f t="shared" si="0"/>
        <v>50</v>
      </c>
      <c r="O59" s="20">
        <f t="shared" si="1"/>
        <v>100</v>
      </c>
      <c r="P59" s="20">
        <f t="shared" si="2"/>
        <v>100</v>
      </c>
      <c r="Q59" s="20">
        <f t="shared" si="3"/>
        <v>0</v>
      </c>
      <c r="R59" s="21">
        <f t="shared" si="4"/>
        <v>67.5</v>
      </c>
      <c r="S59" s="21">
        <f t="shared" si="5"/>
        <v>65</v>
      </c>
      <c r="T59" s="21">
        <f t="shared" si="6"/>
        <v>47.5</v>
      </c>
      <c r="U59" s="21">
        <f t="shared" si="7"/>
        <v>62.5</v>
      </c>
      <c r="V59" s="20">
        <f t="shared" si="8"/>
        <v>60</v>
      </c>
      <c r="W59" s="20">
        <f t="shared" si="9"/>
        <v>60.625</v>
      </c>
    </row>
    <row r="60" spans="1:23" ht="13.5" x14ac:dyDescent="0.25">
      <c r="A60" s="3">
        <v>42090</v>
      </c>
      <c r="B60" s="2">
        <v>19.753399999999999</v>
      </c>
      <c r="C60" s="2">
        <v>35.100482825384944</v>
      </c>
      <c r="D60" s="2">
        <v>0.17366571741995784</v>
      </c>
      <c r="E60" s="2">
        <v>7.8733469049937235E-2</v>
      </c>
      <c r="F60" s="2">
        <v>19.878959999999999</v>
      </c>
      <c r="G60" s="2">
        <v>20.010089999999998</v>
      </c>
      <c r="H60" s="2">
        <v>20.13636</v>
      </c>
      <c r="I60" s="2">
        <v>20.074553999999992</v>
      </c>
      <c r="J60" s="2"/>
      <c r="K60" s="17" t="s">
        <v>47</v>
      </c>
      <c r="L60" s="17" t="s">
        <v>48</v>
      </c>
      <c r="M60" s="17" t="s">
        <v>52</v>
      </c>
      <c r="N60" s="20">
        <f t="shared" si="0"/>
        <v>50</v>
      </c>
      <c r="O60" s="20">
        <f t="shared" si="1"/>
        <v>100</v>
      </c>
      <c r="P60" s="20">
        <f t="shared" si="2"/>
        <v>100</v>
      </c>
      <c r="Q60" s="20">
        <f t="shared" si="3"/>
        <v>0</v>
      </c>
      <c r="R60" s="21">
        <f t="shared" si="4"/>
        <v>67.5</v>
      </c>
      <c r="S60" s="21">
        <f t="shared" si="5"/>
        <v>65</v>
      </c>
      <c r="T60" s="21">
        <f t="shared" si="6"/>
        <v>47.5</v>
      </c>
      <c r="U60" s="21">
        <f t="shared" si="7"/>
        <v>62.5</v>
      </c>
      <c r="V60" s="20">
        <f t="shared" si="8"/>
        <v>60</v>
      </c>
      <c r="W60" s="20">
        <f t="shared" si="9"/>
        <v>60.625</v>
      </c>
    </row>
    <row r="61" spans="1:23" ht="13.5" x14ac:dyDescent="0.25">
      <c r="A61" s="3">
        <v>42093</v>
      </c>
      <c r="B61" s="2">
        <v>19.753399999999999</v>
      </c>
      <c r="C61" s="2">
        <v>35.100482825384944</v>
      </c>
      <c r="D61" s="2">
        <v>0.17860617593457562</v>
      </c>
      <c r="E61" s="2">
        <v>8.3831559275277079E-2</v>
      </c>
      <c r="F61" s="2">
        <v>19.815940000000001</v>
      </c>
      <c r="G61" s="2">
        <v>19.97373</v>
      </c>
      <c r="H61" s="2">
        <v>20.103520000000003</v>
      </c>
      <c r="I61" s="2">
        <v>20.084345999999996</v>
      </c>
      <c r="J61" s="2"/>
      <c r="K61" s="17" t="s">
        <v>47</v>
      </c>
      <c r="L61" s="17" t="s">
        <v>48</v>
      </c>
      <c r="M61" s="17" t="s">
        <v>52</v>
      </c>
      <c r="N61" s="20">
        <f t="shared" si="0"/>
        <v>50</v>
      </c>
      <c r="O61" s="20">
        <f t="shared" si="1"/>
        <v>100</v>
      </c>
      <c r="P61" s="20">
        <f t="shared" si="2"/>
        <v>100</v>
      </c>
      <c r="Q61" s="20">
        <f t="shared" si="3"/>
        <v>0</v>
      </c>
      <c r="R61" s="21">
        <f t="shared" si="4"/>
        <v>67.5</v>
      </c>
      <c r="S61" s="21">
        <f t="shared" si="5"/>
        <v>65</v>
      </c>
      <c r="T61" s="21">
        <f t="shared" si="6"/>
        <v>47.5</v>
      </c>
      <c r="U61" s="21">
        <f t="shared" si="7"/>
        <v>62.5</v>
      </c>
      <c r="V61" s="20">
        <f t="shared" si="8"/>
        <v>60</v>
      </c>
      <c r="W61" s="20">
        <f t="shared" si="9"/>
        <v>60.625</v>
      </c>
    </row>
    <row r="62" spans="1:23" ht="13.5" x14ac:dyDescent="0.25">
      <c r="A62" s="3">
        <v>42094</v>
      </c>
      <c r="B62" s="2">
        <v>19.753399999999999</v>
      </c>
      <c r="C62" s="2">
        <v>35.100482825384944</v>
      </c>
      <c r="D62" s="2">
        <v>0.18458509726728778</v>
      </c>
      <c r="E62" s="2">
        <v>8.6268636046677033E-2</v>
      </c>
      <c r="F62" s="2">
        <v>19.753399999999999</v>
      </c>
      <c r="G62" s="2">
        <v>19.937369999999998</v>
      </c>
      <c r="H62" s="2">
        <v>20.070799999999998</v>
      </c>
      <c r="I62" s="2">
        <v>20.098355999999995</v>
      </c>
      <c r="J62" s="2"/>
      <c r="K62" s="17" t="s">
        <v>47</v>
      </c>
      <c r="L62" s="17" t="s">
        <v>48</v>
      </c>
      <c r="M62" s="17" t="s">
        <v>52</v>
      </c>
      <c r="N62" s="20">
        <f t="shared" si="0"/>
        <v>50</v>
      </c>
      <c r="O62" s="20">
        <f t="shared" si="1"/>
        <v>100</v>
      </c>
      <c r="P62" s="20">
        <f t="shared" si="2"/>
        <v>100</v>
      </c>
      <c r="Q62" s="20">
        <f t="shared" si="3"/>
        <v>0</v>
      </c>
      <c r="R62" s="21">
        <f t="shared" si="4"/>
        <v>67.5</v>
      </c>
      <c r="S62" s="21">
        <f t="shared" si="5"/>
        <v>65</v>
      </c>
      <c r="T62" s="21">
        <f t="shared" si="6"/>
        <v>47.5</v>
      </c>
      <c r="U62" s="21">
        <f t="shared" si="7"/>
        <v>62.5</v>
      </c>
      <c r="V62" s="20">
        <f t="shared" si="8"/>
        <v>60</v>
      </c>
      <c r="W62" s="20">
        <f t="shared" si="9"/>
        <v>60.625</v>
      </c>
    </row>
    <row r="63" spans="1:23" ht="13.5" x14ac:dyDescent="0.25">
      <c r="A63" s="3">
        <v>42095</v>
      </c>
      <c r="B63" s="2">
        <v>19.753399999999999</v>
      </c>
      <c r="C63" s="2">
        <v>35.100482825384944</v>
      </c>
      <c r="D63" s="2">
        <v>0.20994026244514075</v>
      </c>
      <c r="E63" s="2">
        <v>8.8499102899850551E-2</v>
      </c>
      <c r="F63" s="2">
        <v>19.753399999999999</v>
      </c>
      <c r="G63" s="2">
        <v>19.8889</v>
      </c>
      <c r="H63" s="2">
        <v>20.040505</v>
      </c>
      <c r="I63" s="2">
        <v>20.112267999999993</v>
      </c>
      <c r="J63" s="2"/>
      <c r="K63" s="17" t="s">
        <v>51</v>
      </c>
      <c r="L63" s="17" t="s">
        <v>51</v>
      </c>
      <c r="M63" s="17" t="s">
        <v>51</v>
      </c>
      <c r="N63" s="20">
        <f t="shared" si="0"/>
        <v>50</v>
      </c>
      <c r="O63" s="20">
        <f t="shared" si="1"/>
        <v>100</v>
      </c>
      <c r="P63" s="20">
        <f t="shared" si="2"/>
        <v>100</v>
      </c>
      <c r="Q63" s="20">
        <f t="shared" si="3"/>
        <v>33</v>
      </c>
      <c r="R63" s="21">
        <f t="shared" si="4"/>
        <v>72.45</v>
      </c>
      <c r="S63" s="21">
        <f t="shared" si="5"/>
        <v>73.25</v>
      </c>
      <c r="T63" s="21">
        <f t="shared" si="6"/>
        <v>62.35</v>
      </c>
      <c r="U63" s="21">
        <f t="shared" si="7"/>
        <v>70.75</v>
      </c>
      <c r="V63" s="20">
        <f t="shared" si="8"/>
        <v>69.349999999999994</v>
      </c>
      <c r="W63" s="20">
        <f t="shared" si="9"/>
        <v>69.699999999999989</v>
      </c>
    </row>
    <row r="64" spans="1:23" ht="13.5" x14ac:dyDescent="0.25">
      <c r="A64" s="3">
        <v>42096</v>
      </c>
      <c r="B64" s="2">
        <v>19.753399999999999</v>
      </c>
      <c r="C64" s="2">
        <v>35.100482825384944</v>
      </c>
      <c r="D64" s="2">
        <v>0.21430581621758904</v>
      </c>
      <c r="E64" s="2">
        <v>9.0581609483997405E-2</v>
      </c>
      <c r="F64" s="2">
        <v>19.753399999999999</v>
      </c>
      <c r="G64" s="2">
        <v>19.852539999999998</v>
      </c>
      <c r="H64" s="2">
        <v>20.010569999999998</v>
      </c>
      <c r="I64" s="2">
        <v>20.124385999999994</v>
      </c>
      <c r="J64" s="2"/>
      <c r="K64" s="17" t="s">
        <v>51</v>
      </c>
      <c r="L64" s="17" t="s">
        <v>51</v>
      </c>
      <c r="M64" s="17" t="s">
        <v>51</v>
      </c>
      <c r="N64" s="20">
        <f t="shared" si="0"/>
        <v>50</v>
      </c>
      <c r="O64" s="20">
        <f t="shared" si="1"/>
        <v>100</v>
      </c>
      <c r="P64" s="20">
        <f t="shared" si="2"/>
        <v>100</v>
      </c>
      <c r="Q64" s="20">
        <f t="shared" si="3"/>
        <v>33</v>
      </c>
      <c r="R64" s="21">
        <f t="shared" si="4"/>
        <v>72.45</v>
      </c>
      <c r="S64" s="21">
        <f t="shared" si="5"/>
        <v>73.25</v>
      </c>
      <c r="T64" s="21">
        <f t="shared" si="6"/>
        <v>62.35</v>
      </c>
      <c r="U64" s="21">
        <f t="shared" si="7"/>
        <v>70.75</v>
      </c>
      <c r="V64" s="20">
        <f t="shared" si="8"/>
        <v>69.349999999999994</v>
      </c>
      <c r="W64" s="20">
        <f t="shared" si="9"/>
        <v>69.699999999999989</v>
      </c>
    </row>
    <row r="65" spans="1:23" ht="13.5" x14ac:dyDescent="0.25">
      <c r="A65" s="3">
        <v>42097</v>
      </c>
      <c r="B65" s="2">
        <v>19.874600000000001</v>
      </c>
      <c r="C65" s="2">
        <v>43.883407009427657</v>
      </c>
      <c r="D65" s="2">
        <v>0.21044970232172844</v>
      </c>
      <c r="E65" s="2">
        <v>9.2555926131046559E-2</v>
      </c>
      <c r="F65" s="2">
        <v>19.777639999999998</v>
      </c>
      <c r="G65" s="2">
        <v>19.828300000000002</v>
      </c>
      <c r="H65" s="2">
        <v>19.987180000000002</v>
      </c>
      <c r="I65" s="2">
        <v>20.138928</v>
      </c>
      <c r="J65" s="2"/>
      <c r="K65" s="17" t="s">
        <v>49</v>
      </c>
      <c r="L65" s="17" t="s">
        <v>50</v>
      </c>
      <c r="M65" s="17" t="s">
        <v>55</v>
      </c>
      <c r="N65" s="20">
        <f t="shared" si="0"/>
        <v>50</v>
      </c>
      <c r="O65" s="20">
        <f t="shared" si="1"/>
        <v>100</v>
      </c>
      <c r="P65" s="20">
        <f t="shared" si="2"/>
        <v>100</v>
      </c>
      <c r="Q65" s="20">
        <f t="shared" si="3"/>
        <v>100</v>
      </c>
      <c r="R65" s="21">
        <f t="shared" si="4"/>
        <v>82.5</v>
      </c>
      <c r="S65" s="21">
        <f t="shared" si="5"/>
        <v>90</v>
      </c>
      <c r="T65" s="21">
        <f t="shared" si="6"/>
        <v>92.5</v>
      </c>
      <c r="U65" s="21">
        <f t="shared" si="7"/>
        <v>87.5</v>
      </c>
      <c r="V65" s="20">
        <f t="shared" si="8"/>
        <v>88.333333333333329</v>
      </c>
      <c r="W65" s="20">
        <f t="shared" si="9"/>
        <v>88.125</v>
      </c>
    </row>
    <row r="66" spans="1:23" ht="13.5" x14ac:dyDescent="0.25">
      <c r="A66" s="3">
        <v>42100</v>
      </c>
      <c r="B66" s="2">
        <v>19.923100000000002</v>
      </c>
      <c r="C66" s="2">
        <v>46.975806154854155</v>
      </c>
      <c r="D66" s="2">
        <v>0.19673850536831239</v>
      </c>
      <c r="E66" s="2">
        <v>9.1536242910938703E-2</v>
      </c>
      <c r="F66" s="2">
        <v>19.811579999999999</v>
      </c>
      <c r="G66" s="2">
        <v>19.813759999999998</v>
      </c>
      <c r="H66" s="2">
        <v>19.977484999999998</v>
      </c>
      <c r="I66" s="2">
        <v>20.150561999999997</v>
      </c>
      <c r="J66" s="2"/>
      <c r="K66" s="17" t="s">
        <v>49</v>
      </c>
      <c r="L66" s="17" t="s">
        <v>50</v>
      </c>
      <c r="M66" s="17" t="s">
        <v>55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100</v>
      </c>
      <c r="Q66" s="20">
        <f t="shared" ref="Q66:Q129" si="13">IF(M66="confirmed bullish", 34, IF(M66="bullish divergence",17, 0))+IF(K66="bullish",33,IF(K66="bearish",0,16.5))+IF(L66="strong",33,IF(L66="weak",0,16.5))</f>
        <v>100</v>
      </c>
      <c r="R66" s="21">
        <f t="shared" si="4"/>
        <v>82.5</v>
      </c>
      <c r="S66" s="21">
        <f t="shared" si="5"/>
        <v>90</v>
      </c>
      <c r="T66" s="21">
        <f t="shared" si="6"/>
        <v>92.5</v>
      </c>
      <c r="U66" s="21">
        <f t="shared" si="7"/>
        <v>87.5</v>
      </c>
      <c r="V66" s="20">
        <f t="shared" si="8"/>
        <v>88.333333333333329</v>
      </c>
      <c r="W66" s="20">
        <f t="shared" si="9"/>
        <v>88.125</v>
      </c>
    </row>
    <row r="67" spans="1:23" ht="13.5" x14ac:dyDescent="0.25">
      <c r="A67" s="3">
        <v>42101</v>
      </c>
      <c r="B67" s="2">
        <v>20.335100000000001</v>
      </c>
      <c r="C67" s="2">
        <v>64.747649845014735</v>
      </c>
      <c r="D67" s="2">
        <v>0.15452331111286455</v>
      </c>
      <c r="E67" s="2">
        <v>8.7584403582986914E-2</v>
      </c>
      <c r="F67" s="2">
        <v>19.92792</v>
      </c>
      <c r="G67" s="2">
        <v>19.84066</v>
      </c>
      <c r="H67" s="2">
        <v>19.988389999999999</v>
      </c>
      <c r="I67" s="2">
        <v>20.169951999999995</v>
      </c>
      <c r="J67" s="2"/>
      <c r="K67" s="17" t="s">
        <v>49</v>
      </c>
      <c r="L67" s="17" t="s">
        <v>50</v>
      </c>
      <c r="M67" s="17" t="s">
        <v>55</v>
      </c>
      <c r="N67" s="20">
        <f t="shared" si="10"/>
        <v>50</v>
      </c>
      <c r="O67" s="20">
        <f t="shared" si="11"/>
        <v>100</v>
      </c>
      <c r="P67" s="20">
        <f t="shared" si="12"/>
        <v>100</v>
      </c>
      <c r="Q67" s="20">
        <f t="shared" si="13"/>
        <v>100</v>
      </c>
      <c r="R67" s="21">
        <f t="shared" ref="R67:R130" si="14">0.35*N67+O67*0.35+P67*0.15+Q67*0.15</f>
        <v>82.5</v>
      </c>
      <c r="S67" s="21">
        <f t="shared" ref="S67:S130" si="15">N67*0.2+O67*0.2+P67*0.35+Q67*0.25</f>
        <v>90</v>
      </c>
      <c r="T67" s="21">
        <f t="shared" ref="T67:T130" si="16">N67*0.15+O67*0.15+P67*0.25+Q67*0.45</f>
        <v>92.5</v>
      </c>
      <c r="U67" s="21">
        <f t="shared" ref="U67:U130" si="17">0.25*SUM(N67:Q67)</f>
        <v>87.5</v>
      </c>
      <c r="V67" s="20">
        <f t="shared" ref="V67:V130" si="18">SUM(R67:T67)/3</f>
        <v>88.333333333333329</v>
      </c>
      <c r="W67" s="20">
        <f t="shared" ref="W67:W130" si="19">SUM(R67:U67)/4</f>
        <v>88.125</v>
      </c>
    </row>
    <row r="68" spans="1:23" ht="13.5" x14ac:dyDescent="0.25">
      <c r="A68" s="3">
        <v>42102</v>
      </c>
      <c r="B68" s="2">
        <v>20.213899999999999</v>
      </c>
      <c r="C68" s="2">
        <v>58.532578042489078</v>
      </c>
      <c r="D68" s="2">
        <v>7.7492337709159642E-2</v>
      </c>
      <c r="E68" s="2">
        <v>7.9891173876238328E-2</v>
      </c>
      <c r="F68" s="2">
        <v>20.020019999999999</v>
      </c>
      <c r="G68" s="2">
        <v>19.886710000000001</v>
      </c>
      <c r="H68" s="2">
        <v>19.993234999999999</v>
      </c>
      <c r="I68" s="2">
        <v>20.186917999999999</v>
      </c>
      <c r="J68" s="2"/>
      <c r="K68" s="17" t="s">
        <v>49</v>
      </c>
      <c r="L68" s="17" t="s">
        <v>50</v>
      </c>
      <c r="M68" s="17" t="s">
        <v>55</v>
      </c>
      <c r="N68" s="20">
        <f t="shared" si="10"/>
        <v>50</v>
      </c>
      <c r="O68" s="20">
        <f t="shared" si="11"/>
        <v>100</v>
      </c>
      <c r="P68" s="20">
        <f t="shared" si="12"/>
        <v>100</v>
      </c>
      <c r="Q68" s="20">
        <f t="shared" si="13"/>
        <v>100</v>
      </c>
      <c r="R68" s="21">
        <f t="shared" si="14"/>
        <v>82.5</v>
      </c>
      <c r="S68" s="21">
        <f t="shared" si="15"/>
        <v>90</v>
      </c>
      <c r="T68" s="21">
        <f t="shared" si="16"/>
        <v>92.5</v>
      </c>
      <c r="U68" s="21">
        <f t="shared" si="17"/>
        <v>87.5</v>
      </c>
      <c r="V68" s="20">
        <f t="shared" si="18"/>
        <v>88.333333333333329</v>
      </c>
      <c r="W68" s="20">
        <f t="shared" si="19"/>
        <v>88.125</v>
      </c>
    </row>
    <row r="69" spans="1:23" ht="13.5" x14ac:dyDescent="0.25">
      <c r="A69" s="3">
        <v>42104</v>
      </c>
      <c r="B69" s="2">
        <v>20.117000000000001</v>
      </c>
      <c r="C69" s="2">
        <v>54.064315430484648</v>
      </c>
      <c r="D69" s="2">
        <v>1.8187246436070836E-2</v>
      </c>
      <c r="E69" s="2">
        <v>5.7667849024668247E-2</v>
      </c>
      <c r="F69" s="2">
        <v>20.092739999999999</v>
      </c>
      <c r="G69" s="2">
        <v>19.923069999999999</v>
      </c>
      <c r="H69" s="2">
        <v>19.990815000000001</v>
      </c>
      <c r="I69" s="2">
        <v>20.200975999999997</v>
      </c>
      <c r="J69" s="2"/>
      <c r="K69" s="17" t="s">
        <v>49</v>
      </c>
      <c r="L69" s="17" t="s">
        <v>50</v>
      </c>
      <c r="M69" s="17" t="s">
        <v>55</v>
      </c>
      <c r="N69" s="20">
        <f t="shared" si="10"/>
        <v>50</v>
      </c>
      <c r="O69" s="20">
        <f t="shared" si="11"/>
        <v>100</v>
      </c>
      <c r="P69" s="20">
        <f t="shared" si="12"/>
        <v>100</v>
      </c>
      <c r="Q69" s="20">
        <f t="shared" si="13"/>
        <v>100</v>
      </c>
      <c r="R69" s="21">
        <f t="shared" si="14"/>
        <v>82.5</v>
      </c>
      <c r="S69" s="21">
        <f t="shared" si="15"/>
        <v>90</v>
      </c>
      <c r="T69" s="21">
        <f t="shared" si="16"/>
        <v>92.5</v>
      </c>
      <c r="U69" s="21">
        <f t="shared" si="17"/>
        <v>87.5</v>
      </c>
      <c r="V69" s="20">
        <f t="shared" si="18"/>
        <v>88.333333333333329</v>
      </c>
      <c r="W69" s="20">
        <f t="shared" si="19"/>
        <v>88.125</v>
      </c>
    </row>
    <row r="70" spans="1:23" ht="13.5" x14ac:dyDescent="0.25">
      <c r="A70" s="3">
        <v>42107</v>
      </c>
      <c r="B70" s="2">
        <v>19.874600000000001</v>
      </c>
      <c r="C70" s="2">
        <v>44.842359985833376</v>
      </c>
      <c r="D70" s="2">
        <v>-1.4672152668900651E-2</v>
      </c>
      <c r="E70" s="2">
        <v>2.6104222082466665E-2</v>
      </c>
      <c r="F70" s="2">
        <v>20.092739999999999</v>
      </c>
      <c r="G70" s="2">
        <v>19.935189999999999</v>
      </c>
      <c r="H70" s="2">
        <v>19.972639999999998</v>
      </c>
      <c r="I70" s="2">
        <v>20.203399999999998</v>
      </c>
      <c r="J70" s="2"/>
      <c r="K70" s="17" t="s">
        <v>49</v>
      </c>
      <c r="L70" s="17" t="s">
        <v>50</v>
      </c>
      <c r="M70" s="17" t="s">
        <v>51</v>
      </c>
      <c r="N70" s="20">
        <f t="shared" si="10"/>
        <v>50</v>
      </c>
      <c r="O70" s="20">
        <f t="shared" si="11"/>
        <v>100</v>
      </c>
      <c r="P70" s="20">
        <f t="shared" si="12"/>
        <v>100</v>
      </c>
      <c r="Q70" s="20">
        <f t="shared" si="13"/>
        <v>66</v>
      </c>
      <c r="R70" s="21">
        <f t="shared" si="14"/>
        <v>77.400000000000006</v>
      </c>
      <c r="S70" s="21">
        <f t="shared" si="15"/>
        <v>81.5</v>
      </c>
      <c r="T70" s="21">
        <f t="shared" si="16"/>
        <v>77.2</v>
      </c>
      <c r="U70" s="21">
        <f t="shared" si="17"/>
        <v>79</v>
      </c>
      <c r="V70" s="20">
        <f t="shared" si="18"/>
        <v>78.7</v>
      </c>
      <c r="W70" s="20">
        <f t="shared" si="19"/>
        <v>78.775000000000006</v>
      </c>
    </row>
    <row r="71" spans="1:23" ht="13.5" x14ac:dyDescent="0.25">
      <c r="A71" s="3">
        <v>42108</v>
      </c>
      <c r="B71" s="2">
        <v>19.8794</v>
      </c>
      <c r="C71" s="2">
        <v>45.04226993248119</v>
      </c>
      <c r="D71" s="2">
        <v>-4.1986244244945681E-2</v>
      </c>
      <c r="E71" s="2">
        <v>5.245725904173347E-3</v>
      </c>
      <c r="F71" s="2">
        <v>20.084</v>
      </c>
      <c r="G71" s="2">
        <v>19.947790000000001</v>
      </c>
      <c r="H71" s="2">
        <v>19.960760000000001</v>
      </c>
      <c r="I71" s="2">
        <v>20.194092000000001</v>
      </c>
      <c r="J71" s="2"/>
      <c r="K71" s="17" t="s">
        <v>47</v>
      </c>
      <c r="L71" s="17" t="s">
        <v>48</v>
      </c>
      <c r="M71" s="17" t="s">
        <v>52</v>
      </c>
      <c r="N71" s="20">
        <f t="shared" si="10"/>
        <v>50</v>
      </c>
      <c r="O71" s="20">
        <f t="shared" si="11"/>
        <v>100</v>
      </c>
      <c r="P71" s="20">
        <f t="shared" si="12"/>
        <v>100</v>
      </c>
      <c r="Q71" s="20">
        <f t="shared" si="13"/>
        <v>0</v>
      </c>
      <c r="R71" s="21">
        <f t="shared" si="14"/>
        <v>67.5</v>
      </c>
      <c r="S71" s="21">
        <f t="shared" si="15"/>
        <v>65</v>
      </c>
      <c r="T71" s="21">
        <f t="shared" si="16"/>
        <v>47.5</v>
      </c>
      <c r="U71" s="21">
        <f t="shared" si="17"/>
        <v>62.5</v>
      </c>
      <c r="V71" s="20">
        <f t="shared" si="18"/>
        <v>60</v>
      </c>
      <c r="W71" s="20">
        <f t="shared" si="19"/>
        <v>60.625</v>
      </c>
    </row>
    <row r="72" spans="1:23" ht="13.5" x14ac:dyDescent="0.25">
      <c r="A72" s="3">
        <v>42109</v>
      </c>
      <c r="B72" s="2">
        <v>19.874600000000001</v>
      </c>
      <c r="C72" s="2">
        <v>44.867147464267639</v>
      </c>
      <c r="D72" s="2">
        <v>-6.3988039704867106E-2</v>
      </c>
      <c r="E72" s="2">
        <v>-8.2336007099693305E-3</v>
      </c>
      <c r="F72" s="2">
        <v>19.991900000000001</v>
      </c>
      <c r="G72" s="2">
        <v>19.959910000000001</v>
      </c>
      <c r="H72" s="2">
        <v>19.948639999999997</v>
      </c>
      <c r="I72" s="2">
        <v>20.179598000000002</v>
      </c>
      <c r="J72" s="2"/>
      <c r="K72" s="17" t="s">
        <v>47</v>
      </c>
      <c r="L72" s="17" t="s">
        <v>48</v>
      </c>
      <c r="M72" s="17" t="s">
        <v>52</v>
      </c>
      <c r="N72" s="20">
        <f t="shared" si="10"/>
        <v>50</v>
      </c>
      <c r="O72" s="20">
        <f t="shared" si="11"/>
        <v>100</v>
      </c>
      <c r="P72" s="20">
        <f t="shared" si="12"/>
        <v>100</v>
      </c>
      <c r="Q72" s="20">
        <f t="shared" si="13"/>
        <v>0</v>
      </c>
      <c r="R72" s="21">
        <f t="shared" si="14"/>
        <v>67.5</v>
      </c>
      <c r="S72" s="21">
        <f t="shared" si="15"/>
        <v>65</v>
      </c>
      <c r="T72" s="21">
        <f t="shared" si="16"/>
        <v>47.5</v>
      </c>
      <c r="U72" s="21">
        <f t="shared" si="17"/>
        <v>62.5</v>
      </c>
      <c r="V72" s="20">
        <f t="shared" si="18"/>
        <v>60</v>
      </c>
      <c r="W72" s="20">
        <f t="shared" si="19"/>
        <v>60.625</v>
      </c>
    </row>
    <row r="73" spans="1:23" ht="13.5" x14ac:dyDescent="0.25">
      <c r="A73" s="3">
        <v>42110</v>
      </c>
      <c r="B73" s="2">
        <v>19.874600000000001</v>
      </c>
      <c r="C73" s="2">
        <v>44.867147464267639</v>
      </c>
      <c r="D73" s="2">
        <v>-8.1877901792211105E-2</v>
      </c>
      <c r="E73" s="2">
        <v>-2.0200152981145317E-2</v>
      </c>
      <c r="F73" s="2">
        <v>19.924040000000002</v>
      </c>
      <c r="G73" s="2">
        <v>19.97203</v>
      </c>
      <c r="H73" s="2">
        <v>19.930464999999998</v>
      </c>
      <c r="I73" s="2">
        <v>20.165056000000003</v>
      </c>
      <c r="J73" s="2"/>
      <c r="K73" s="17" t="s">
        <v>47</v>
      </c>
      <c r="L73" s="17" t="s">
        <v>48</v>
      </c>
      <c r="M73" s="17" t="s">
        <v>52</v>
      </c>
      <c r="N73" s="20">
        <f t="shared" si="10"/>
        <v>50</v>
      </c>
      <c r="O73" s="20">
        <f t="shared" si="11"/>
        <v>100</v>
      </c>
      <c r="P73" s="20">
        <f t="shared" si="12"/>
        <v>100</v>
      </c>
      <c r="Q73" s="20">
        <f t="shared" si="13"/>
        <v>0</v>
      </c>
      <c r="R73" s="21">
        <f t="shared" si="14"/>
        <v>67.5</v>
      </c>
      <c r="S73" s="21">
        <f t="shared" si="15"/>
        <v>65</v>
      </c>
      <c r="T73" s="21">
        <f t="shared" si="16"/>
        <v>47.5</v>
      </c>
      <c r="U73" s="21">
        <f t="shared" si="17"/>
        <v>62.5</v>
      </c>
      <c r="V73" s="20">
        <f t="shared" si="18"/>
        <v>60</v>
      </c>
      <c r="W73" s="20">
        <f t="shared" si="19"/>
        <v>60.625</v>
      </c>
    </row>
    <row r="74" spans="1:23" ht="13.5" x14ac:dyDescent="0.25">
      <c r="A74" s="3">
        <v>42111</v>
      </c>
      <c r="B74" s="2">
        <v>19.869700000000002</v>
      </c>
      <c r="C74" s="2">
        <v>44.661567978059004</v>
      </c>
      <c r="D74" s="2">
        <v>-9.5979327623698651E-2</v>
      </c>
      <c r="E74" s="2">
        <v>-3.2669283487001807E-2</v>
      </c>
      <c r="F74" s="2">
        <v>19.874580000000002</v>
      </c>
      <c r="G74" s="2">
        <v>19.98366</v>
      </c>
      <c r="H74" s="2">
        <v>19.918099999999999</v>
      </c>
      <c r="I74" s="2">
        <v>20.150416</v>
      </c>
      <c r="J74" s="2"/>
      <c r="K74" s="17" t="s">
        <v>47</v>
      </c>
      <c r="L74" s="17" t="s">
        <v>48</v>
      </c>
      <c r="M74" s="17" t="s">
        <v>52</v>
      </c>
      <c r="N74" s="20">
        <f t="shared" si="10"/>
        <v>50</v>
      </c>
      <c r="O74" s="20">
        <f t="shared" si="11"/>
        <v>100</v>
      </c>
      <c r="P74" s="20">
        <f t="shared" si="12"/>
        <v>100</v>
      </c>
      <c r="Q74" s="20">
        <f t="shared" si="13"/>
        <v>0</v>
      </c>
      <c r="R74" s="21">
        <f t="shared" si="14"/>
        <v>67.5</v>
      </c>
      <c r="S74" s="21">
        <f t="shared" si="15"/>
        <v>65</v>
      </c>
      <c r="T74" s="21">
        <f t="shared" si="16"/>
        <v>47.5</v>
      </c>
      <c r="U74" s="21">
        <f t="shared" si="17"/>
        <v>62.5</v>
      </c>
      <c r="V74" s="20">
        <f t="shared" si="18"/>
        <v>60</v>
      </c>
      <c r="W74" s="20">
        <f t="shared" si="19"/>
        <v>60.625</v>
      </c>
    </row>
    <row r="75" spans="1:23" ht="13.5" x14ac:dyDescent="0.25">
      <c r="A75" s="3">
        <v>42114</v>
      </c>
      <c r="B75" s="2">
        <v>19.874600000000001</v>
      </c>
      <c r="C75" s="2">
        <v>44.933290182420038</v>
      </c>
      <c r="D75" s="2">
        <v>-8.8975837005929037E-2</v>
      </c>
      <c r="E75" s="2">
        <v>-4.5331347849075318E-2</v>
      </c>
      <c r="F75" s="2">
        <v>19.874580000000002</v>
      </c>
      <c r="G75" s="2">
        <v>19.983660000000004</v>
      </c>
      <c r="H75" s="2">
        <v>19.90598</v>
      </c>
      <c r="I75" s="2">
        <v>20.136358000000001</v>
      </c>
      <c r="J75" s="2"/>
      <c r="K75" s="17" t="s">
        <v>47</v>
      </c>
      <c r="L75" s="17" t="s">
        <v>48</v>
      </c>
      <c r="M75" s="17" t="s">
        <v>51</v>
      </c>
      <c r="N75" s="20">
        <f t="shared" si="10"/>
        <v>50</v>
      </c>
      <c r="O75" s="20">
        <f t="shared" si="11"/>
        <v>100</v>
      </c>
      <c r="P75" s="20">
        <f t="shared" si="12"/>
        <v>100</v>
      </c>
      <c r="Q75" s="20">
        <f t="shared" si="13"/>
        <v>0</v>
      </c>
      <c r="R75" s="21">
        <f t="shared" si="14"/>
        <v>67.5</v>
      </c>
      <c r="S75" s="21">
        <f t="shared" si="15"/>
        <v>65</v>
      </c>
      <c r="T75" s="21">
        <f t="shared" si="16"/>
        <v>47.5</v>
      </c>
      <c r="U75" s="21">
        <f t="shared" si="17"/>
        <v>62.5</v>
      </c>
      <c r="V75" s="20">
        <f t="shared" si="18"/>
        <v>60</v>
      </c>
      <c r="W75" s="20">
        <f t="shared" si="19"/>
        <v>60.625</v>
      </c>
    </row>
    <row r="76" spans="1:23" ht="13.5" x14ac:dyDescent="0.25">
      <c r="A76" s="3">
        <v>42115</v>
      </c>
      <c r="B76" s="2">
        <v>19.874600000000001</v>
      </c>
      <c r="C76" s="2">
        <v>44.933290182420045</v>
      </c>
      <c r="D76" s="2">
        <v>-7.501326359307825E-2</v>
      </c>
      <c r="E76" s="2">
        <v>-6.4694376273332549E-2</v>
      </c>
      <c r="F76" s="2">
        <v>19.873620000000003</v>
      </c>
      <c r="G76" s="2">
        <v>19.978809999999999</v>
      </c>
      <c r="H76" s="2">
        <v>19.896284999999999</v>
      </c>
      <c r="I76" s="2">
        <v>20.131510000000002</v>
      </c>
      <c r="J76" s="2"/>
      <c r="K76" s="17" t="s">
        <v>47</v>
      </c>
      <c r="L76" s="17" t="s">
        <v>48</v>
      </c>
      <c r="M76" s="17" t="s">
        <v>52</v>
      </c>
      <c r="N76" s="20">
        <f t="shared" si="10"/>
        <v>50</v>
      </c>
      <c r="O76" s="20">
        <f t="shared" si="11"/>
        <v>100</v>
      </c>
      <c r="P76" s="20">
        <f t="shared" si="12"/>
        <v>100</v>
      </c>
      <c r="Q76" s="20">
        <f t="shared" si="13"/>
        <v>0</v>
      </c>
      <c r="R76" s="21">
        <f t="shared" si="14"/>
        <v>67.5</v>
      </c>
      <c r="S76" s="21">
        <f t="shared" si="15"/>
        <v>65</v>
      </c>
      <c r="T76" s="21">
        <f t="shared" si="16"/>
        <v>47.5</v>
      </c>
      <c r="U76" s="21">
        <f t="shared" si="17"/>
        <v>62.5</v>
      </c>
      <c r="V76" s="20">
        <f t="shared" si="18"/>
        <v>60</v>
      </c>
      <c r="W76" s="20">
        <f t="shared" si="19"/>
        <v>60.625</v>
      </c>
    </row>
    <row r="77" spans="1:23" ht="13.5" x14ac:dyDescent="0.25">
      <c r="A77" s="3">
        <v>42116</v>
      </c>
      <c r="B77" s="2">
        <v>19.874600000000001</v>
      </c>
      <c r="C77" s="2">
        <v>44.933290182420045</v>
      </c>
      <c r="D77" s="2">
        <v>7.1824849497303944E-4</v>
      </c>
      <c r="E77" s="2">
        <v>-7.7734717716550106E-2</v>
      </c>
      <c r="F77" s="2">
        <v>19.873620000000003</v>
      </c>
      <c r="G77" s="2">
        <v>19.932759999999995</v>
      </c>
      <c r="H77" s="2">
        <v>19.886709999999997</v>
      </c>
      <c r="I77" s="2">
        <v>20.119876000000001</v>
      </c>
      <c r="J77" s="2"/>
      <c r="K77" s="17" t="s">
        <v>47</v>
      </c>
      <c r="L77" s="17" t="s">
        <v>51</v>
      </c>
      <c r="M77" s="17" t="s">
        <v>51</v>
      </c>
      <c r="N77" s="20">
        <f t="shared" si="10"/>
        <v>50</v>
      </c>
      <c r="O77" s="20">
        <f t="shared" si="11"/>
        <v>100</v>
      </c>
      <c r="P77" s="20">
        <f t="shared" si="12"/>
        <v>100</v>
      </c>
      <c r="Q77" s="20">
        <f t="shared" si="13"/>
        <v>16.5</v>
      </c>
      <c r="R77" s="21">
        <f t="shared" si="14"/>
        <v>69.974999999999994</v>
      </c>
      <c r="S77" s="21">
        <f t="shared" si="15"/>
        <v>69.125</v>
      </c>
      <c r="T77" s="21">
        <f t="shared" si="16"/>
        <v>54.924999999999997</v>
      </c>
      <c r="U77" s="21">
        <f t="shared" si="17"/>
        <v>66.625</v>
      </c>
      <c r="V77" s="20">
        <f t="shared" si="18"/>
        <v>64.674999999999997</v>
      </c>
      <c r="W77" s="20">
        <f t="shared" si="19"/>
        <v>65.162499999999994</v>
      </c>
    </row>
    <row r="78" spans="1:23" ht="13.5" x14ac:dyDescent="0.25">
      <c r="A78" s="3">
        <v>42117</v>
      </c>
      <c r="B78" s="2">
        <v>19.910900000000002</v>
      </c>
      <c r="C78" s="2">
        <v>47.326364409965556</v>
      </c>
      <c r="D78" s="2">
        <v>4.3956689606748256E-2</v>
      </c>
      <c r="E78" s="2">
        <v>-9.1734713881828217E-2</v>
      </c>
      <c r="F78" s="2">
        <v>19.880880000000001</v>
      </c>
      <c r="G78" s="2">
        <v>19.902459999999998</v>
      </c>
      <c r="H78" s="2">
        <v>19.894584999999999</v>
      </c>
      <c r="I78" s="2">
        <v>20.104120000000002</v>
      </c>
      <c r="J78" s="2"/>
      <c r="K78" s="17" t="s">
        <v>49</v>
      </c>
      <c r="L78" s="17" t="s">
        <v>51</v>
      </c>
      <c r="M78" s="17" t="s">
        <v>55</v>
      </c>
      <c r="N78" s="20">
        <f t="shared" si="10"/>
        <v>50</v>
      </c>
      <c r="O78" s="20">
        <f t="shared" si="11"/>
        <v>100</v>
      </c>
      <c r="P78" s="20">
        <f t="shared" si="12"/>
        <v>100</v>
      </c>
      <c r="Q78" s="20">
        <f t="shared" si="13"/>
        <v>83.5</v>
      </c>
      <c r="R78" s="21">
        <f t="shared" si="14"/>
        <v>80.025000000000006</v>
      </c>
      <c r="S78" s="21">
        <f t="shared" si="15"/>
        <v>85.875</v>
      </c>
      <c r="T78" s="21">
        <f t="shared" si="16"/>
        <v>85.075000000000003</v>
      </c>
      <c r="U78" s="21">
        <f t="shared" si="17"/>
        <v>83.375</v>
      </c>
      <c r="V78" s="20">
        <f t="shared" si="18"/>
        <v>83.658333333333346</v>
      </c>
      <c r="W78" s="20">
        <f t="shared" si="19"/>
        <v>83.587500000000006</v>
      </c>
    </row>
    <row r="79" spans="1:23" ht="13.5" x14ac:dyDescent="0.25">
      <c r="A79" s="3">
        <v>42118</v>
      </c>
      <c r="B79" s="2">
        <v>19.898800000000001</v>
      </c>
      <c r="C79" s="2">
        <v>46.599403881525127</v>
      </c>
      <c r="D79" s="2">
        <v>6.6773625638973044E-2</v>
      </c>
      <c r="E79" s="2">
        <v>-0.10086626656649796</v>
      </c>
      <c r="F79" s="2">
        <v>19.886700000000001</v>
      </c>
      <c r="G79" s="2">
        <v>19.880640000000003</v>
      </c>
      <c r="H79" s="2">
        <v>19.901855000000001</v>
      </c>
      <c r="I79" s="2">
        <v>20.090062000000003</v>
      </c>
      <c r="J79" s="2"/>
      <c r="K79" s="17" t="s">
        <v>47</v>
      </c>
      <c r="L79" s="17" t="s">
        <v>51</v>
      </c>
      <c r="M79" s="17" t="s">
        <v>53</v>
      </c>
      <c r="N79" s="20">
        <f t="shared" si="10"/>
        <v>50</v>
      </c>
      <c r="O79" s="20">
        <f t="shared" si="11"/>
        <v>100</v>
      </c>
      <c r="P79" s="20">
        <f t="shared" si="12"/>
        <v>100</v>
      </c>
      <c r="Q79" s="20">
        <f t="shared" si="13"/>
        <v>16.5</v>
      </c>
      <c r="R79" s="21">
        <f t="shared" si="14"/>
        <v>69.974999999999994</v>
      </c>
      <c r="S79" s="21">
        <f t="shared" si="15"/>
        <v>69.125</v>
      </c>
      <c r="T79" s="21">
        <f t="shared" si="16"/>
        <v>54.924999999999997</v>
      </c>
      <c r="U79" s="21">
        <f t="shared" si="17"/>
        <v>66.625</v>
      </c>
      <c r="V79" s="20">
        <f t="shared" si="18"/>
        <v>64.674999999999997</v>
      </c>
      <c r="W79" s="20">
        <f t="shared" si="19"/>
        <v>65.162499999999994</v>
      </c>
    </row>
    <row r="80" spans="1:23" ht="13.5" x14ac:dyDescent="0.25">
      <c r="A80" s="3">
        <v>42121</v>
      </c>
      <c r="B80" s="2">
        <v>19.971499999999999</v>
      </c>
      <c r="C80" s="2">
        <v>51.427054693706886</v>
      </c>
      <c r="D80" s="2">
        <v>4.369830628371929E-2</v>
      </c>
      <c r="E80" s="2">
        <v>-0.10732895558055613</v>
      </c>
      <c r="F80" s="2">
        <v>19.906079999999996</v>
      </c>
      <c r="G80" s="2">
        <v>19.890329999999999</v>
      </c>
      <c r="H80" s="2">
        <v>19.912759999999999</v>
      </c>
      <c r="I80" s="2">
        <v>20.079396000000006</v>
      </c>
      <c r="J80" s="2"/>
      <c r="K80" s="17" t="s">
        <v>47</v>
      </c>
      <c r="L80" s="17" t="s">
        <v>51</v>
      </c>
      <c r="M80" s="17" t="s">
        <v>53</v>
      </c>
      <c r="N80" s="20">
        <f t="shared" si="10"/>
        <v>50</v>
      </c>
      <c r="O80" s="20">
        <f t="shared" si="11"/>
        <v>100</v>
      </c>
      <c r="P80" s="20">
        <f t="shared" si="12"/>
        <v>100</v>
      </c>
      <c r="Q80" s="20">
        <f t="shared" si="13"/>
        <v>16.5</v>
      </c>
      <c r="R80" s="21">
        <f t="shared" si="14"/>
        <v>69.974999999999994</v>
      </c>
      <c r="S80" s="21">
        <f t="shared" si="15"/>
        <v>69.125</v>
      </c>
      <c r="T80" s="21">
        <f t="shared" si="16"/>
        <v>54.924999999999997</v>
      </c>
      <c r="U80" s="21">
        <f t="shared" si="17"/>
        <v>66.625</v>
      </c>
      <c r="V80" s="20">
        <f t="shared" si="18"/>
        <v>64.674999999999997</v>
      </c>
      <c r="W80" s="20">
        <f t="shared" si="19"/>
        <v>65.162499999999994</v>
      </c>
    </row>
    <row r="81" spans="1:23" ht="13.5" x14ac:dyDescent="0.25">
      <c r="A81" s="3">
        <v>42122</v>
      </c>
      <c r="B81" s="2">
        <v>19.971499999999999</v>
      </c>
      <c r="C81" s="2">
        <v>51.427054693706886</v>
      </c>
      <c r="D81" s="2">
        <v>2.4755554010699399E-2</v>
      </c>
      <c r="E81" s="2">
        <v>-0.11990239487991963</v>
      </c>
      <c r="F81" s="2">
        <v>19.925459999999998</v>
      </c>
      <c r="G81" s="2">
        <v>19.899539999999998</v>
      </c>
      <c r="H81" s="2">
        <v>19.923665</v>
      </c>
      <c r="I81" s="2">
        <v>20.068730000000002</v>
      </c>
      <c r="J81" s="2"/>
      <c r="K81" s="17" t="s">
        <v>47</v>
      </c>
      <c r="L81" s="17" t="s">
        <v>51</v>
      </c>
      <c r="M81" s="17" t="s">
        <v>53</v>
      </c>
      <c r="N81" s="20">
        <f t="shared" si="10"/>
        <v>50</v>
      </c>
      <c r="O81" s="20">
        <f t="shared" si="11"/>
        <v>100</v>
      </c>
      <c r="P81" s="20">
        <f t="shared" si="12"/>
        <v>100</v>
      </c>
      <c r="Q81" s="20">
        <f t="shared" si="13"/>
        <v>16.5</v>
      </c>
      <c r="R81" s="21">
        <f t="shared" si="14"/>
        <v>69.974999999999994</v>
      </c>
      <c r="S81" s="21">
        <f t="shared" si="15"/>
        <v>69.125</v>
      </c>
      <c r="T81" s="21">
        <f t="shared" si="16"/>
        <v>54.924999999999997</v>
      </c>
      <c r="U81" s="21">
        <f t="shared" si="17"/>
        <v>66.625</v>
      </c>
      <c r="V81" s="20">
        <f t="shared" si="18"/>
        <v>64.674999999999997</v>
      </c>
      <c r="W81" s="20">
        <f t="shared" si="19"/>
        <v>65.162499999999994</v>
      </c>
    </row>
    <row r="82" spans="1:23" ht="13.5" x14ac:dyDescent="0.25">
      <c r="A82" s="3">
        <v>42123</v>
      </c>
      <c r="B82" s="2">
        <v>20.117000000000001</v>
      </c>
      <c r="C82" s="2">
        <v>59.851751775675041</v>
      </c>
      <c r="D82" s="2">
        <v>-2.9335602090228008E-3</v>
      </c>
      <c r="E82" s="2">
        <v>-0.13587746342074997</v>
      </c>
      <c r="F82" s="2">
        <v>19.973940000000002</v>
      </c>
      <c r="G82" s="2">
        <v>19.923780000000001</v>
      </c>
      <c r="H82" s="2">
        <v>19.941845000000001</v>
      </c>
      <c r="I82" s="2">
        <v>20.059520000000006</v>
      </c>
      <c r="J82" s="2"/>
      <c r="K82" s="17" t="s">
        <v>49</v>
      </c>
      <c r="L82" s="17" t="s">
        <v>50</v>
      </c>
      <c r="M82" s="17" t="s">
        <v>55</v>
      </c>
      <c r="N82" s="20">
        <f t="shared" si="10"/>
        <v>50</v>
      </c>
      <c r="O82" s="20">
        <f t="shared" si="11"/>
        <v>100</v>
      </c>
      <c r="P82" s="20">
        <f t="shared" si="12"/>
        <v>100</v>
      </c>
      <c r="Q82" s="20">
        <f t="shared" si="13"/>
        <v>100</v>
      </c>
      <c r="R82" s="21">
        <f t="shared" si="14"/>
        <v>82.5</v>
      </c>
      <c r="S82" s="21">
        <f t="shared" si="15"/>
        <v>90</v>
      </c>
      <c r="T82" s="21">
        <f t="shared" si="16"/>
        <v>92.5</v>
      </c>
      <c r="U82" s="21">
        <f t="shared" si="17"/>
        <v>87.5</v>
      </c>
      <c r="V82" s="20">
        <f t="shared" si="18"/>
        <v>88.333333333333329</v>
      </c>
      <c r="W82" s="20">
        <f t="shared" si="19"/>
        <v>88.125</v>
      </c>
    </row>
    <row r="83" spans="1:23" ht="13.5" x14ac:dyDescent="0.25">
      <c r="A83" s="3">
        <v>42124</v>
      </c>
      <c r="B83" s="2">
        <v>20.117000000000001</v>
      </c>
      <c r="C83" s="2">
        <v>59.851751775675048</v>
      </c>
      <c r="D83" s="2">
        <v>-2.7356272942888893E-2</v>
      </c>
      <c r="E83" s="2">
        <v>-0.15404716216452843</v>
      </c>
      <c r="F83" s="2">
        <v>20.015160000000002</v>
      </c>
      <c r="G83" s="2">
        <v>19.948019999999996</v>
      </c>
      <c r="H83" s="2">
        <v>19.960025000000002</v>
      </c>
      <c r="I83" s="2">
        <v>20.050310000000003</v>
      </c>
      <c r="J83" s="2"/>
      <c r="K83" s="17" t="s">
        <v>49</v>
      </c>
      <c r="L83" s="17" t="s">
        <v>51</v>
      </c>
      <c r="M83" s="17" t="s">
        <v>55</v>
      </c>
      <c r="N83" s="20">
        <f t="shared" si="10"/>
        <v>50</v>
      </c>
      <c r="O83" s="20">
        <f t="shared" si="11"/>
        <v>100</v>
      </c>
      <c r="P83" s="20">
        <f t="shared" si="12"/>
        <v>100</v>
      </c>
      <c r="Q83" s="20">
        <f t="shared" si="13"/>
        <v>83.5</v>
      </c>
      <c r="R83" s="21">
        <f t="shared" si="14"/>
        <v>80.025000000000006</v>
      </c>
      <c r="S83" s="21">
        <f t="shared" si="15"/>
        <v>85.875</v>
      </c>
      <c r="T83" s="21">
        <f t="shared" si="16"/>
        <v>85.075000000000003</v>
      </c>
      <c r="U83" s="21">
        <f t="shared" si="17"/>
        <v>83.375</v>
      </c>
      <c r="V83" s="20">
        <f t="shared" si="18"/>
        <v>83.658333333333346</v>
      </c>
      <c r="W83" s="20">
        <f t="shared" si="19"/>
        <v>83.587500000000006</v>
      </c>
    </row>
    <row r="84" spans="1:23" ht="13.5" x14ac:dyDescent="0.25">
      <c r="A84" s="3">
        <v>42128</v>
      </c>
      <c r="B84" s="2">
        <v>20.117000000000001</v>
      </c>
      <c r="C84" s="2">
        <v>59.851751775675034</v>
      </c>
      <c r="D84" s="2">
        <v>-4.9695363854684871E-2</v>
      </c>
      <c r="E84" s="2">
        <v>-0.17081964853802645</v>
      </c>
      <c r="F84" s="2">
        <v>20.058800000000002</v>
      </c>
      <c r="G84" s="2">
        <v>19.972749999999998</v>
      </c>
      <c r="H84" s="2">
        <v>19.978205000000003</v>
      </c>
      <c r="I84" s="2">
        <v>20.045512000000002</v>
      </c>
      <c r="J84" s="2"/>
      <c r="K84" s="17" t="s">
        <v>49</v>
      </c>
      <c r="L84" s="17" t="s">
        <v>50</v>
      </c>
      <c r="M84" s="17" t="s">
        <v>55</v>
      </c>
      <c r="N84" s="20">
        <f t="shared" si="10"/>
        <v>50</v>
      </c>
      <c r="O84" s="20">
        <f t="shared" si="11"/>
        <v>100</v>
      </c>
      <c r="P84" s="20">
        <f t="shared" si="12"/>
        <v>100</v>
      </c>
      <c r="Q84" s="20">
        <f t="shared" si="13"/>
        <v>100</v>
      </c>
      <c r="R84" s="21">
        <f t="shared" si="14"/>
        <v>82.5</v>
      </c>
      <c r="S84" s="21">
        <f t="shared" si="15"/>
        <v>90</v>
      </c>
      <c r="T84" s="21">
        <f t="shared" si="16"/>
        <v>92.5</v>
      </c>
      <c r="U84" s="21">
        <f t="shared" si="17"/>
        <v>87.5</v>
      </c>
      <c r="V84" s="20">
        <f t="shared" si="18"/>
        <v>88.333333333333329</v>
      </c>
      <c r="W84" s="20">
        <f t="shared" si="19"/>
        <v>88.125</v>
      </c>
    </row>
    <row r="85" spans="1:23" ht="13.5" x14ac:dyDescent="0.25">
      <c r="A85" s="3">
        <v>42129</v>
      </c>
      <c r="B85" s="2">
        <v>20.117000000000001</v>
      </c>
      <c r="C85" s="2">
        <v>59.851751775675041</v>
      </c>
      <c r="D85" s="2">
        <v>-6.8695559140515172E-2</v>
      </c>
      <c r="E85" s="2">
        <v>-0.19570149049681174</v>
      </c>
      <c r="F85" s="2">
        <v>20.087900000000001</v>
      </c>
      <c r="G85" s="2">
        <v>19.996989999999993</v>
      </c>
      <c r="H85" s="2">
        <v>19.990325000000006</v>
      </c>
      <c r="I85" s="2">
        <v>20.045511999999995</v>
      </c>
      <c r="J85" s="2"/>
      <c r="K85" s="17" t="s">
        <v>49</v>
      </c>
      <c r="L85" s="17" t="s">
        <v>50</v>
      </c>
      <c r="M85" s="17" t="s">
        <v>55</v>
      </c>
      <c r="N85" s="20">
        <f t="shared" si="10"/>
        <v>50</v>
      </c>
      <c r="O85" s="20">
        <f t="shared" si="11"/>
        <v>100</v>
      </c>
      <c r="P85" s="20">
        <f t="shared" si="12"/>
        <v>100</v>
      </c>
      <c r="Q85" s="20">
        <f t="shared" si="13"/>
        <v>100</v>
      </c>
      <c r="R85" s="21">
        <f t="shared" si="14"/>
        <v>82.5</v>
      </c>
      <c r="S85" s="21">
        <f t="shared" si="15"/>
        <v>90</v>
      </c>
      <c r="T85" s="21">
        <f t="shared" si="16"/>
        <v>92.5</v>
      </c>
      <c r="U85" s="21">
        <f t="shared" si="17"/>
        <v>87.5</v>
      </c>
      <c r="V85" s="20">
        <f t="shared" si="18"/>
        <v>88.333333333333329</v>
      </c>
      <c r="W85" s="20">
        <f t="shared" si="19"/>
        <v>88.125</v>
      </c>
    </row>
    <row r="86" spans="1:23" ht="13.5" x14ac:dyDescent="0.25">
      <c r="A86" s="3">
        <v>42130</v>
      </c>
      <c r="B86" s="2">
        <v>20.117000000000001</v>
      </c>
      <c r="C86" s="2">
        <v>59.851751775675048</v>
      </c>
      <c r="D86" s="2">
        <v>-8.5561289815846209E-2</v>
      </c>
      <c r="E86" s="2">
        <v>-0.22413966050210377</v>
      </c>
      <c r="F86" s="2">
        <v>20.117000000000001</v>
      </c>
      <c r="G86" s="2">
        <v>20.021229999999996</v>
      </c>
      <c r="H86" s="2">
        <v>20.000020000000003</v>
      </c>
      <c r="I86" s="2">
        <v>20.045997999999994</v>
      </c>
      <c r="J86" s="2"/>
      <c r="K86" s="17" t="s">
        <v>49</v>
      </c>
      <c r="L86" s="17" t="s">
        <v>50</v>
      </c>
      <c r="M86" s="17" t="s">
        <v>55</v>
      </c>
      <c r="N86" s="20">
        <f t="shared" si="10"/>
        <v>50</v>
      </c>
      <c r="O86" s="20">
        <f t="shared" si="11"/>
        <v>100</v>
      </c>
      <c r="P86" s="20">
        <f t="shared" si="12"/>
        <v>100</v>
      </c>
      <c r="Q86" s="20">
        <f t="shared" si="13"/>
        <v>100</v>
      </c>
      <c r="R86" s="21">
        <f t="shared" si="14"/>
        <v>82.5</v>
      </c>
      <c r="S86" s="21">
        <f t="shared" si="15"/>
        <v>90</v>
      </c>
      <c r="T86" s="21">
        <f t="shared" si="16"/>
        <v>92.5</v>
      </c>
      <c r="U86" s="21">
        <f t="shared" si="17"/>
        <v>87.5</v>
      </c>
      <c r="V86" s="20">
        <f t="shared" si="18"/>
        <v>88.333333333333329</v>
      </c>
      <c r="W86" s="20">
        <f t="shared" si="19"/>
        <v>88.125</v>
      </c>
    </row>
    <row r="87" spans="1:23" ht="13.5" x14ac:dyDescent="0.25">
      <c r="A87" s="3">
        <v>42131</v>
      </c>
      <c r="B87" s="2">
        <v>19.535299999999999</v>
      </c>
      <c r="C87" s="2">
        <v>29.859748023786551</v>
      </c>
      <c r="D87" s="2">
        <v>-5.7473628210299665E-2</v>
      </c>
      <c r="E87" s="2">
        <v>-0.26543736929295747</v>
      </c>
      <c r="F87" s="2">
        <v>20.00066</v>
      </c>
      <c r="G87" s="2">
        <v>19.987299999999998</v>
      </c>
      <c r="H87" s="2">
        <v>19.960030000000003</v>
      </c>
      <c r="I87" s="2">
        <v>20.03819399999999</v>
      </c>
      <c r="J87" s="2"/>
      <c r="K87" s="17" t="s">
        <v>47</v>
      </c>
      <c r="L87" s="17" t="s">
        <v>48</v>
      </c>
      <c r="M87" s="17" t="s">
        <v>52</v>
      </c>
      <c r="N87" s="20">
        <f t="shared" si="10"/>
        <v>50</v>
      </c>
      <c r="O87" s="20">
        <f t="shared" si="11"/>
        <v>100</v>
      </c>
      <c r="P87" s="20">
        <f t="shared" si="12"/>
        <v>100</v>
      </c>
      <c r="Q87" s="20">
        <f t="shared" si="13"/>
        <v>0</v>
      </c>
      <c r="R87" s="21">
        <f t="shared" si="14"/>
        <v>67.5</v>
      </c>
      <c r="S87" s="21">
        <f t="shared" si="15"/>
        <v>65</v>
      </c>
      <c r="T87" s="21">
        <f t="shared" si="16"/>
        <v>47.5</v>
      </c>
      <c r="U87" s="21">
        <f t="shared" si="17"/>
        <v>62.5</v>
      </c>
      <c r="V87" s="20">
        <f t="shared" si="18"/>
        <v>60</v>
      </c>
      <c r="W87" s="20">
        <f t="shared" si="19"/>
        <v>60.625</v>
      </c>
    </row>
    <row r="88" spans="1:23" ht="13.5" x14ac:dyDescent="0.25">
      <c r="A88" s="3">
        <v>42132</v>
      </c>
      <c r="B88" s="2">
        <v>20.117000000000001</v>
      </c>
      <c r="C88" s="2">
        <v>54.444069294062025</v>
      </c>
      <c r="D88" s="2">
        <v>-6.8450262243441529E-2</v>
      </c>
      <c r="E88" s="2">
        <v>-0.28851499488050014</v>
      </c>
      <c r="F88" s="2">
        <v>20.000660000000003</v>
      </c>
      <c r="G88" s="2">
        <v>20.007909999999999</v>
      </c>
      <c r="H88" s="2">
        <v>19.955185000000007</v>
      </c>
      <c r="I88" s="2">
        <v>20.035771999999991</v>
      </c>
      <c r="J88" s="2"/>
      <c r="K88" s="17" t="s">
        <v>47</v>
      </c>
      <c r="L88" s="17" t="s">
        <v>48</v>
      </c>
      <c r="M88" s="17" t="s">
        <v>51</v>
      </c>
      <c r="N88" s="20">
        <f t="shared" si="10"/>
        <v>50</v>
      </c>
      <c r="O88" s="20">
        <f t="shared" si="11"/>
        <v>100</v>
      </c>
      <c r="P88" s="20">
        <f t="shared" si="12"/>
        <v>100</v>
      </c>
      <c r="Q88" s="20">
        <f t="shared" si="13"/>
        <v>0</v>
      </c>
      <c r="R88" s="21">
        <f t="shared" si="14"/>
        <v>67.5</v>
      </c>
      <c r="S88" s="21">
        <f t="shared" si="15"/>
        <v>65</v>
      </c>
      <c r="T88" s="21">
        <f t="shared" si="16"/>
        <v>47.5</v>
      </c>
      <c r="U88" s="21">
        <f t="shared" si="17"/>
        <v>62.5</v>
      </c>
      <c r="V88" s="20">
        <f t="shared" si="18"/>
        <v>60</v>
      </c>
      <c r="W88" s="20">
        <f t="shared" si="19"/>
        <v>60.625</v>
      </c>
    </row>
    <row r="89" spans="1:23" ht="13.5" x14ac:dyDescent="0.25">
      <c r="A89" s="3">
        <v>42135</v>
      </c>
      <c r="B89" s="2">
        <v>19.995799999999999</v>
      </c>
      <c r="C89" s="2">
        <v>50.474434086994222</v>
      </c>
      <c r="D89" s="2">
        <v>-7.1502607856380962E-2</v>
      </c>
      <c r="E89" s="2">
        <v>-0.31247222556364512</v>
      </c>
      <c r="F89" s="2">
        <v>19.976420000000001</v>
      </c>
      <c r="G89" s="2">
        <v>20.017610000000001</v>
      </c>
      <c r="H89" s="2">
        <v>19.949125000000002</v>
      </c>
      <c r="I89" s="2">
        <v>20.030925999999994</v>
      </c>
      <c r="J89" s="2"/>
      <c r="K89" s="17" t="s">
        <v>47</v>
      </c>
      <c r="L89" s="17" t="s">
        <v>48</v>
      </c>
      <c r="M89" s="17" t="s">
        <v>52</v>
      </c>
      <c r="N89" s="20">
        <f t="shared" si="10"/>
        <v>50</v>
      </c>
      <c r="O89" s="20">
        <f t="shared" si="11"/>
        <v>100</v>
      </c>
      <c r="P89" s="20">
        <f t="shared" si="12"/>
        <v>100</v>
      </c>
      <c r="Q89" s="20">
        <f t="shared" si="13"/>
        <v>0</v>
      </c>
      <c r="R89" s="21">
        <f t="shared" si="14"/>
        <v>67.5</v>
      </c>
      <c r="S89" s="21">
        <f t="shared" si="15"/>
        <v>65</v>
      </c>
      <c r="T89" s="21">
        <f t="shared" si="16"/>
        <v>47.5</v>
      </c>
      <c r="U89" s="21">
        <f t="shared" si="17"/>
        <v>62.5</v>
      </c>
      <c r="V89" s="20">
        <f t="shared" si="18"/>
        <v>60</v>
      </c>
      <c r="W89" s="20">
        <f t="shared" si="19"/>
        <v>60.625</v>
      </c>
    </row>
    <row r="90" spans="1:23" ht="13.5" x14ac:dyDescent="0.25">
      <c r="A90" s="3">
        <v>42136</v>
      </c>
      <c r="B90" s="2">
        <v>20.213899999999999</v>
      </c>
      <c r="C90" s="2">
        <v>56.6059509295156</v>
      </c>
      <c r="D90" s="2">
        <v>-7.9155555469291983E-2</v>
      </c>
      <c r="E90" s="2">
        <v>-0.33678102973970103</v>
      </c>
      <c r="F90" s="2">
        <v>19.995799999999999</v>
      </c>
      <c r="G90" s="2">
        <v>20.04185</v>
      </c>
      <c r="H90" s="2">
        <v>19.966090000000001</v>
      </c>
      <c r="I90" s="2">
        <v>20.028017999999992</v>
      </c>
      <c r="J90" s="2"/>
      <c r="K90" s="17" t="s">
        <v>47</v>
      </c>
      <c r="L90" s="17" t="s">
        <v>48</v>
      </c>
      <c r="M90" s="17" t="s">
        <v>53</v>
      </c>
      <c r="N90" s="20">
        <f t="shared" si="10"/>
        <v>50</v>
      </c>
      <c r="O90" s="20">
        <f t="shared" si="11"/>
        <v>100</v>
      </c>
      <c r="P90" s="20">
        <f t="shared" si="12"/>
        <v>100</v>
      </c>
      <c r="Q90" s="20">
        <f t="shared" si="13"/>
        <v>0</v>
      </c>
      <c r="R90" s="21">
        <f t="shared" si="14"/>
        <v>67.5</v>
      </c>
      <c r="S90" s="21">
        <f t="shared" si="15"/>
        <v>65</v>
      </c>
      <c r="T90" s="21">
        <f t="shared" si="16"/>
        <v>47.5</v>
      </c>
      <c r="U90" s="21">
        <f t="shared" si="17"/>
        <v>62.5</v>
      </c>
      <c r="V90" s="20">
        <f t="shared" si="18"/>
        <v>60</v>
      </c>
      <c r="W90" s="20">
        <f t="shared" si="19"/>
        <v>60.625</v>
      </c>
    </row>
    <row r="91" spans="1:23" ht="13.5" x14ac:dyDescent="0.25">
      <c r="A91" s="3">
        <v>42137</v>
      </c>
      <c r="B91" s="2">
        <v>20.431999999999999</v>
      </c>
      <c r="C91" s="2">
        <v>61.710971634418129</v>
      </c>
      <c r="D91" s="2">
        <v>-0.10316734570197994</v>
      </c>
      <c r="E91" s="2">
        <v>-0.34460960413743497</v>
      </c>
      <c r="F91" s="2">
        <v>20.058799999999998</v>
      </c>
      <c r="G91" s="2">
        <v>20.087899999999998</v>
      </c>
      <c r="H91" s="2">
        <v>19.993720000000003</v>
      </c>
      <c r="I91" s="2">
        <v>20.028453999999993</v>
      </c>
      <c r="J91" s="2"/>
      <c r="K91" s="17" t="s">
        <v>47</v>
      </c>
      <c r="L91" s="17" t="s">
        <v>48</v>
      </c>
      <c r="M91" s="17" t="s">
        <v>53</v>
      </c>
      <c r="N91" s="20">
        <f t="shared" si="10"/>
        <v>50</v>
      </c>
      <c r="O91" s="20">
        <f t="shared" si="11"/>
        <v>100</v>
      </c>
      <c r="P91" s="20">
        <f t="shared" si="12"/>
        <v>100</v>
      </c>
      <c r="Q91" s="20">
        <f t="shared" si="13"/>
        <v>0</v>
      </c>
      <c r="R91" s="21">
        <f t="shared" si="14"/>
        <v>67.5</v>
      </c>
      <c r="S91" s="21">
        <f t="shared" si="15"/>
        <v>65</v>
      </c>
      <c r="T91" s="21">
        <f t="shared" si="16"/>
        <v>47.5</v>
      </c>
      <c r="U91" s="21">
        <f t="shared" si="17"/>
        <v>62.5</v>
      </c>
      <c r="V91" s="20">
        <f t="shared" si="18"/>
        <v>60</v>
      </c>
      <c r="W91" s="20">
        <f t="shared" si="19"/>
        <v>60.625</v>
      </c>
    </row>
    <row r="92" spans="1:23" ht="13.5" x14ac:dyDescent="0.25">
      <c r="A92" s="3">
        <v>42138</v>
      </c>
      <c r="B92" s="2">
        <v>20.1218</v>
      </c>
      <c r="C92" s="2">
        <v>52.288877072103126</v>
      </c>
      <c r="D92" s="2">
        <v>-8.0689775705341305E-2</v>
      </c>
      <c r="E92" s="2">
        <v>-0.34714534661648211</v>
      </c>
      <c r="F92" s="2">
        <v>20.176100000000002</v>
      </c>
      <c r="G92" s="2">
        <v>20.088379999999997</v>
      </c>
      <c r="H92" s="2">
        <v>20.006080000000004</v>
      </c>
      <c r="I92" s="2">
        <v>20.022733999999993</v>
      </c>
      <c r="J92" s="2"/>
      <c r="K92" s="17" t="s">
        <v>49</v>
      </c>
      <c r="L92" s="17" t="s">
        <v>50</v>
      </c>
      <c r="M92" s="17" t="s">
        <v>55</v>
      </c>
      <c r="N92" s="20">
        <f t="shared" si="10"/>
        <v>50</v>
      </c>
      <c r="O92" s="20">
        <f t="shared" si="11"/>
        <v>100</v>
      </c>
      <c r="P92" s="20">
        <f t="shared" si="12"/>
        <v>100</v>
      </c>
      <c r="Q92" s="20">
        <f t="shared" si="13"/>
        <v>100</v>
      </c>
      <c r="R92" s="21">
        <f t="shared" si="14"/>
        <v>82.5</v>
      </c>
      <c r="S92" s="21">
        <f t="shared" si="15"/>
        <v>90</v>
      </c>
      <c r="T92" s="21">
        <f t="shared" si="16"/>
        <v>92.5</v>
      </c>
      <c r="U92" s="21">
        <f t="shared" si="17"/>
        <v>87.5</v>
      </c>
      <c r="V92" s="20">
        <f t="shared" si="18"/>
        <v>88.333333333333329</v>
      </c>
      <c r="W92" s="20">
        <f t="shared" si="19"/>
        <v>88.125</v>
      </c>
    </row>
    <row r="93" spans="1:23" ht="13.5" x14ac:dyDescent="0.25">
      <c r="A93" s="3">
        <v>42139</v>
      </c>
      <c r="B93" s="2">
        <v>20.308399999999999</v>
      </c>
      <c r="C93" s="2">
        <v>56.583224427385709</v>
      </c>
      <c r="D93" s="2">
        <v>-7.6036525415037914E-2</v>
      </c>
      <c r="E93" s="2">
        <v>-0.34560200943450758</v>
      </c>
      <c r="F93" s="2">
        <v>20.214379999999998</v>
      </c>
      <c r="G93" s="2">
        <v>20.107520000000001</v>
      </c>
      <c r="H93" s="2">
        <v>20.02777</v>
      </c>
      <c r="I93" s="2">
        <v>20.021715999999994</v>
      </c>
      <c r="J93" s="2"/>
      <c r="K93" s="17" t="s">
        <v>49</v>
      </c>
      <c r="L93" s="17" t="s">
        <v>50</v>
      </c>
      <c r="M93" s="17" t="s">
        <v>55</v>
      </c>
      <c r="N93" s="20">
        <f t="shared" si="10"/>
        <v>50</v>
      </c>
      <c r="O93" s="20">
        <f t="shared" si="11"/>
        <v>100</v>
      </c>
      <c r="P93" s="20">
        <f t="shared" si="12"/>
        <v>100</v>
      </c>
      <c r="Q93" s="20">
        <f t="shared" si="13"/>
        <v>100</v>
      </c>
      <c r="R93" s="21">
        <f t="shared" si="14"/>
        <v>82.5</v>
      </c>
      <c r="S93" s="21">
        <f t="shared" si="15"/>
        <v>90</v>
      </c>
      <c r="T93" s="21">
        <f t="shared" si="16"/>
        <v>92.5</v>
      </c>
      <c r="U93" s="21">
        <f t="shared" si="17"/>
        <v>87.5</v>
      </c>
      <c r="V93" s="20">
        <f t="shared" si="18"/>
        <v>88.333333333333329</v>
      </c>
      <c r="W93" s="20">
        <f t="shared" si="19"/>
        <v>88.125</v>
      </c>
    </row>
    <row r="94" spans="1:23" ht="13.5" x14ac:dyDescent="0.25">
      <c r="A94" s="3">
        <v>42142</v>
      </c>
      <c r="B94" s="2">
        <v>20.359300000000001</v>
      </c>
      <c r="C94" s="2">
        <v>57.70161160423207</v>
      </c>
      <c r="D94" s="2">
        <v>-7.7475870339558384E-2</v>
      </c>
      <c r="E94" s="2">
        <v>-0.3423190661875074</v>
      </c>
      <c r="F94" s="2">
        <v>20.28708</v>
      </c>
      <c r="G94" s="2">
        <v>20.13175</v>
      </c>
      <c r="H94" s="2">
        <v>20.052250000000001</v>
      </c>
      <c r="I94" s="2">
        <v>20.021859999999993</v>
      </c>
      <c r="J94" s="2"/>
      <c r="K94" s="17" t="s">
        <v>49</v>
      </c>
      <c r="L94" s="17" t="s">
        <v>50</v>
      </c>
      <c r="M94" s="17" t="s">
        <v>55</v>
      </c>
      <c r="N94" s="20">
        <f t="shared" si="10"/>
        <v>50</v>
      </c>
      <c r="O94" s="20">
        <f t="shared" si="11"/>
        <v>100</v>
      </c>
      <c r="P94" s="20">
        <f t="shared" si="12"/>
        <v>100</v>
      </c>
      <c r="Q94" s="20">
        <f t="shared" si="13"/>
        <v>100</v>
      </c>
      <c r="R94" s="21">
        <f t="shared" si="14"/>
        <v>82.5</v>
      </c>
      <c r="S94" s="21">
        <f t="shared" si="15"/>
        <v>90</v>
      </c>
      <c r="T94" s="21">
        <f t="shared" si="16"/>
        <v>92.5</v>
      </c>
      <c r="U94" s="21">
        <f t="shared" si="17"/>
        <v>87.5</v>
      </c>
      <c r="V94" s="20">
        <f t="shared" si="18"/>
        <v>88.333333333333329</v>
      </c>
      <c r="W94" s="20">
        <f t="shared" si="19"/>
        <v>88.125</v>
      </c>
    </row>
    <row r="95" spans="1:23" ht="13.5" x14ac:dyDescent="0.25">
      <c r="A95" s="3">
        <v>42143</v>
      </c>
      <c r="B95" s="2">
        <v>20.354500000000002</v>
      </c>
      <c r="C95" s="2">
        <v>57.551056303791114</v>
      </c>
      <c r="D95" s="2">
        <v>-8.012634433638155E-2</v>
      </c>
      <c r="E95" s="2">
        <v>-0.32015816729517732</v>
      </c>
      <c r="F95" s="2">
        <v>20.315199999999997</v>
      </c>
      <c r="G95" s="2">
        <v>20.1555</v>
      </c>
      <c r="H95" s="2">
        <v>20.076245</v>
      </c>
      <c r="I95" s="2">
        <v>20.022101999999997</v>
      </c>
      <c r="J95" s="2"/>
      <c r="K95" s="17" t="s">
        <v>49</v>
      </c>
      <c r="L95" s="17" t="s">
        <v>50</v>
      </c>
      <c r="M95" s="17" t="s">
        <v>55</v>
      </c>
      <c r="N95" s="20">
        <f t="shared" si="10"/>
        <v>50</v>
      </c>
      <c r="O95" s="20">
        <f t="shared" si="11"/>
        <v>100</v>
      </c>
      <c r="P95" s="20">
        <f t="shared" si="12"/>
        <v>100</v>
      </c>
      <c r="Q95" s="20">
        <f t="shared" si="13"/>
        <v>100</v>
      </c>
      <c r="R95" s="21">
        <f t="shared" si="14"/>
        <v>82.5</v>
      </c>
      <c r="S95" s="21">
        <f t="shared" si="15"/>
        <v>90</v>
      </c>
      <c r="T95" s="21">
        <f t="shared" si="16"/>
        <v>92.5</v>
      </c>
      <c r="U95" s="21">
        <f t="shared" si="17"/>
        <v>87.5</v>
      </c>
      <c r="V95" s="20">
        <f t="shared" si="18"/>
        <v>88.333333333333329</v>
      </c>
      <c r="W95" s="20">
        <f t="shared" si="19"/>
        <v>88.125</v>
      </c>
    </row>
    <row r="96" spans="1:23" ht="13.5" x14ac:dyDescent="0.25">
      <c r="A96" s="3">
        <v>42144</v>
      </c>
      <c r="B96" s="2">
        <v>20.141200000000001</v>
      </c>
      <c r="C96" s="2">
        <v>51.162611951973687</v>
      </c>
      <c r="D96" s="2">
        <v>-6.8196358501001697E-2</v>
      </c>
      <c r="E96" s="2">
        <v>-0.2801169372456111</v>
      </c>
      <c r="F96" s="2">
        <v>20.25704</v>
      </c>
      <c r="G96" s="2">
        <v>20.157919999999997</v>
      </c>
      <c r="H96" s="2">
        <v>20.089575000000004</v>
      </c>
      <c r="I96" s="2">
        <v>20.022585999999993</v>
      </c>
      <c r="J96" s="2"/>
      <c r="K96" s="17" t="s">
        <v>47</v>
      </c>
      <c r="L96" s="17" t="s">
        <v>48</v>
      </c>
      <c r="M96" s="17" t="s">
        <v>52</v>
      </c>
      <c r="N96" s="20">
        <f t="shared" si="10"/>
        <v>50</v>
      </c>
      <c r="O96" s="20">
        <f t="shared" si="11"/>
        <v>100</v>
      </c>
      <c r="P96" s="20">
        <f t="shared" si="12"/>
        <v>100</v>
      </c>
      <c r="Q96" s="20">
        <f t="shared" si="13"/>
        <v>0</v>
      </c>
      <c r="R96" s="21">
        <f t="shared" si="14"/>
        <v>67.5</v>
      </c>
      <c r="S96" s="21">
        <f t="shared" si="15"/>
        <v>65</v>
      </c>
      <c r="T96" s="21">
        <f t="shared" si="16"/>
        <v>47.5</v>
      </c>
      <c r="U96" s="21">
        <f t="shared" si="17"/>
        <v>62.5</v>
      </c>
      <c r="V96" s="20">
        <f t="shared" si="18"/>
        <v>60</v>
      </c>
      <c r="W96" s="20">
        <f t="shared" si="19"/>
        <v>60.625</v>
      </c>
    </row>
    <row r="97" spans="1:23" ht="13.5" x14ac:dyDescent="0.25">
      <c r="A97" s="3">
        <v>42145</v>
      </c>
      <c r="B97" s="2">
        <v>20.141200000000001</v>
      </c>
      <c r="C97" s="2">
        <v>51.162611951973687</v>
      </c>
      <c r="D97" s="2">
        <v>-0.14784042819121623</v>
      </c>
      <c r="E97" s="2">
        <v>-0.2383404143998161</v>
      </c>
      <c r="F97" s="2">
        <v>20.260919999999999</v>
      </c>
      <c r="G97" s="2">
        <v>20.218510000000002</v>
      </c>
      <c r="H97" s="2">
        <v>20.102905000000003</v>
      </c>
      <c r="I97" s="2">
        <v>20.023069999999997</v>
      </c>
      <c r="J97" s="2"/>
      <c r="K97" s="17" t="s">
        <v>49</v>
      </c>
      <c r="L97" s="17" t="s">
        <v>51</v>
      </c>
      <c r="M97" s="17" t="s">
        <v>55</v>
      </c>
      <c r="N97" s="20">
        <f t="shared" si="10"/>
        <v>50</v>
      </c>
      <c r="O97" s="20">
        <f t="shared" si="11"/>
        <v>100</v>
      </c>
      <c r="P97" s="20">
        <f t="shared" si="12"/>
        <v>100</v>
      </c>
      <c r="Q97" s="20">
        <f t="shared" si="13"/>
        <v>83.5</v>
      </c>
      <c r="R97" s="21">
        <f t="shared" si="14"/>
        <v>80.025000000000006</v>
      </c>
      <c r="S97" s="21">
        <f t="shared" si="15"/>
        <v>85.875</v>
      </c>
      <c r="T97" s="21">
        <f t="shared" si="16"/>
        <v>85.075000000000003</v>
      </c>
      <c r="U97" s="21">
        <f t="shared" si="17"/>
        <v>83.375</v>
      </c>
      <c r="V97" s="20">
        <f t="shared" si="18"/>
        <v>83.658333333333346</v>
      </c>
      <c r="W97" s="20">
        <f t="shared" si="19"/>
        <v>83.587500000000006</v>
      </c>
    </row>
    <row r="98" spans="1:23" ht="13.5" x14ac:dyDescent="0.25">
      <c r="A98" s="3">
        <v>42146</v>
      </c>
      <c r="B98" s="2">
        <v>20.117000000000001</v>
      </c>
      <c r="C98" s="2">
        <v>50.426081152173502</v>
      </c>
      <c r="D98" s="2">
        <v>-0.12417477990643988</v>
      </c>
      <c r="E98" s="2">
        <v>-0.21219070429952636</v>
      </c>
      <c r="F98" s="2">
        <v>20.222640000000002</v>
      </c>
      <c r="G98" s="2">
        <v>20.218510000000002</v>
      </c>
      <c r="H98" s="2">
        <v>20.113210000000006</v>
      </c>
      <c r="I98" s="2">
        <v>20.023069999999993</v>
      </c>
      <c r="J98" s="2"/>
      <c r="K98" s="17" t="s">
        <v>47</v>
      </c>
      <c r="L98" s="17" t="s">
        <v>48</v>
      </c>
      <c r="M98" s="17" t="s">
        <v>52</v>
      </c>
      <c r="N98" s="20">
        <f t="shared" si="10"/>
        <v>50</v>
      </c>
      <c r="O98" s="20">
        <f t="shared" si="11"/>
        <v>100</v>
      </c>
      <c r="P98" s="20">
        <f t="shared" si="12"/>
        <v>100</v>
      </c>
      <c r="Q98" s="20">
        <f t="shared" si="13"/>
        <v>0</v>
      </c>
      <c r="R98" s="21">
        <f t="shared" si="14"/>
        <v>67.5</v>
      </c>
      <c r="S98" s="21">
        <f t="shared" si="15"/>
        <v>65</v>
      </c>
      <c r="T98" s="21">
        <f t="shared" si="16"/>
        <v>47.5</v>
      </c>
      <c r="U98" s="21">
        <f t="shared" si="17"/>
        <v>62.5</v>
      </c>
      <c r="V98" s="20">
        <f t="shared" si="18"/>
        <v>60</v>
      </c>
      <c r="W98" s="20">
        <f t="shared" si="19"/>
        <v>60.625</v>
      </c>
    </row>
    <row r="99" spans="1:23" ht="13.5" x14ac:dyDescent="0.25">
      <c r="A99" s="3">
        <v>42149</v>
      </c>
      <c r="B99" s="2">
        <v>19.661300000000001</v>
      </c>
      <c r="C99" s="2">
        <v>39.031430411353021</v>
      </c>
      <c r="D99" s="2">
        <v>-8.9108818658754529E-2</v>
      </c>
      <c r="E99" s="2">
        <v>-0.19525165205227529</v>
      </c>
      <c r="F99" s="2">
        <v>20.08304</v>
      </c>
      <c r="G99" s="2">
        <v>20.18506</v>
      </c>
      <c r="H99" s="2">
        <v>20.101335000000002</v>
      </c>
      <c r="I99" s="2">
        <v>20.012987999999996</v>
      </c>
      <c r="J99" s="2"/>
      <c r="K99" s="17" t="s">
        <v>47</v>
      </c>
      <c r="L99" s="17" t="s">
        <v>48</v>
      </c>
      <c r="M99" s="17" t="s">
        <v>52</v>
      </c>
      <c r="N99" s="20">
        <f t="shared" si="10"/>
        <v>50</v>
      </c>
      <c r="O99" s="20">
        <f t="shared" si="11"/>
        <v>100</v>
      </c>
      <c r="P99" s="20">
        <f t="shared" si="12"/>
        <v>100</v>
      </c>
      <c r="Q99" s="20">
        <f t="shared" si="13"/>
        <v>0</v>
      </c>
      <c r="R99" s="21">
        <f t="shared" si="14"/>
        <v>67.5</v>
      </c>
      <c r="S99" s="21">
        <f t="shared" si="15"/>
        <v>65</v>
      </c>
      <c r="T99" s="21">
        <f t="shared" si="16"/>
        <v>47.5</v>
      </c>
      <c r="U99" s="21">
        <f t="shared" si="17"/>
        <v>62.5</v>
      </c>
      <c r="V99" s="20">
        <f t="shared" si="18"/>
        <v>60</v>
      </c>
      <c r="W99" s="20">
        <f t="shared" si="19"/>
        <v>60.625</v>
      </c>
    </row>
    <row r="100" spans="1:23" ht="13.5" x14ac:dyDescent="0.25">
      <c r="A100" s="3">
        <v>42150</v>
      </c>
      <c r="B100" s="2">
        <v>19.874600000000001</v>
      </c>
      <c r="C100" s="2">
        <v>45.265910057728597</v>
      </c>
      <c r="D100" s="2">
        <v>-3.9054190118157806E-2</v>
      </c>
      <c r="E100" s="2">
        <v>-0.17784987036734934</v>
      </c>
      <c r="F100" s="2">
        <v>19.98706</v>
      </c>
      <c r="G100" s="2">
        <v>20.151130000000002</v>
      </c>
      <c r="H100" s="2">
        <v>20.096490000000003</v>
      </c>
      <c r="I100" s="2">
        <v>20.005717999999995</v>
      </c>
      <c r="J100" s="2"/>
      <c r="K100" s="17" t="s">
        <v>47</v>
      </c>
      <c r="L100" s="17" t="s">
        <v>48</v>
      </c>
      <c r="M100" s="17" t="s">
        <v>52</v>
      </c>
      <c r="N100" s="20">
        <f t="shared" si="10"/>
        <v>50</v>
      </c>
      <c r="O100" s="20">
        <f t="shared" si="11"/>
        <v>100</v>
      </c>
      <c r="P100" s="20">
        <f t="shared" si="12"/>
        <v>100</v>
      </c>
      <c r="Q100" s="20">
        <f t="shared" si="13"/>
        <v>0</v>
      </c>
      <c r="R100" s="21">
        <f t="shared" si="14"/>
        <v>67.5</v>
      </c>
      <c r="S100" s="21">
        <f t="shared" si="15"/>
        <v>65</v>
      </c>
      <c r="T100" s="21">
        <f t="shared" si="16"/>
        <v>47.5</v>
      </c>
      <c r="U100" s="21">
        <f t="shared" si="17"/>
        <v>62.5</v>
      </c>
      <c r="V100" s="20">
        <f t="shared" si="18"/>
        <v>60</v>
      </c>
      <c r="W100" s="20">
        <f t="shared" si="19"/>
        <v>60.625</v>
      </c>
    </row>
    <row r="101" spans="1:23" ht="13.5" x14ac:dyDescent="0.25">
      <c r="A101" s="3">
        <v>42151</v>
      </c>
      <c r="B101" s="2">
        <v>20.117000000000001</v>
      </c>
      <c r="C101" s="2">
        <v>51.353834601653972</v>
      </c>
      <c r="D101" s="2">
        <v>2.0072418454880392E-2</v>
      </c>
      <c r="E101" s="2">
        <v>-0.16057524654686928</v>
      </c>
      <c r="F101" s="2">
        <v>19.982220000000002</v>
      </c>
      <c r="G101" s="2">
        <v>20.119629999999997</v>
      </c>
      <c r="H101" s="2">
        <v>20.103765000000003</v>
      </c>
      <c r="I101" s="2">
        <v>20.005717999999995</v>
      </c>
      <c r="J101" s="2"/>
      <c r="K101" s="17" t="s">
        <v>47</v>
      </c>
      <c r="L101" s="17" t="s">
        <v>51</v>
      </c>
      <c r="M101" s="17" t="s">
        <v>52</v>
      </c>
      <c r="N101" s="20">
        <f t="shared" si="10"/>
        <v>50</v>
      </c>
      <c r="O101" s="20">
        <f t="shared" si="11"/>
        <v>100</v>
      </c>
      <c r="P101" s="20">
        <f t="shared" si="12"/>
        <v>100</v>
      </c>
      <c r="Q101" s="20">
        <f t="shared" si="13"/>
        <v>16.5</v>
      </c>
      <c r="R101" s="21">
        <f t="shared" si="14"/>
        <v>69.974999999999994</v>
      </c>
      <c r="S101" s="21">
        <f t="shared" si="15"/>
        <v>69.125</v>
      </c>
      <c r="T101" s="21">
        <f t="shared" si="16"/>
        <v>54.924999999999997</v>
      </c>
      <c r="U101" s="21">
        <f t="shared" si="17"/>
        <v>66.625</v>
      </c>
      <c r="V101" s="20">
        <f t="shared" si="18"/>
        <v>64.674999999999997</v>
      </c>
      <c r="W101" s="20">
        <f t="shared" si="19"/>
        <v>65.162499999999994</v>
      </c>
    </row>
    <row r="102" spans="1:23" ht="13.5" x14ac:dyDescent="0.25">
      <c r="A102" s="3">
        <v>42152</v>
      </c>
      <c r="B102" s="2">
        <v>20.117000000000001</v>
      </c>
      <c r="C102" s="2">
        <v>51.353834601653965</v>
      </c>
      <c r="D102" s="2">
        <v>2.2034605588117984E-2</v>
      </c>
      <c r="E102" s="2">
        <v>-0.13627694070712232</v>
      </c>
      <c r="F102" s="2">
        <v>19.977380000000004</v>
      </c>
      <c r="G102" s="2">
        <v>20.119149999999998</v>
      </c>
      <c r="H102" s="2">
        <v>20.103765000000003</v>
      </c>
      <c r="I102" s="2">
        <v>20.005717999999991</v>
      </c>
      <c r="J102" s="2"/>
      <c r="K102" s="17" t="s">
        <v>47</v>
      </c>
      <c r="L102" s="17" t="s">
        <v>51</v>
      </c>
      <c r="M102" s="17" t="s">
        <v>52</v>
      </c>
      <c r="N102" s="20">
        <f t="shared" si="10"/>
        <v>50</v>
      </c>
      <c r="O102" s="20">
        <f t="shared" si="11"/>
        <v>100</v>
      </c>
      <c r="P102" s="20">
        <f t="shared" si="12"/>
        <v>100</v>
      </c>
      <c r="Q102" s="20">
        <f t="shared" si="13"/>
        <v>16.5</v>
      </c>
      <c r="R102" s="21">
        <f t="shared" si="14"/>
        <v>69.974999999999994</v>
      </c>
      <c r="S102" s="21">
        <f t="shared" si="15"/>
        <v>69.125</v>
      </c>
      <c r="T102" s="21">
        <f t="shared" si="16"/>
        <v>54.924999999999997</v>
      </c>
      <c r="U102" s="21">
        <f t="shared" si="17"/>
        <v>66.625</v>
      </c>
      <c r="V102" s="20">
        <f t="shared" si="18"/>
        <v>64.674999999999997</v>
      </c>
      <c r="W102" s="20">
        <f t="shared" si="19"/>
        <v>65.162499999999994</v>
      </c>
    </row>
    <row r="103" spans="1:23" ht="13.5" x14ac:dyDescent="0.25">
      <c r="A103" s="3">
        <v>42153</v>
      </c>
      <c r="B103" s="2">
        <v>20.2624</v>
      </c>
      <c r="C103" s="2">
        <v>54.847597142883828</v>
      </c>
      <c r="D103" s="2">
        <v>4.1312847865292213E-2</v>
      </c>
      <c r="E103" s="2">
        <v>-0.11046802868688262</v>
      </c>
      <c r="F103" s="2">
        <v>20.006460000000001</v>
      </c>
      <c r="G103" s="2">
        <v>20.114549999999998</v>
      </c>
      <c r="H103" s="2">
        <v>20.111035000000005</v>
      </c>
      <c r="I103" s="2">
        <v>20.006203999999993</v>
      </c>
      <c r="J103" s="2"/>
      <c r="K103" s="17" t="s">
        <v>49</v>
      </c>
      <c r="L103" s="17" t="s">
        <v>50</v>
      </c>
      <c r="M103" s="17" t="s">
        <v>55</v>
      </c>
      <c r="N103" s="20">
        <f t="shared" si="10"/>
        <v>50</v>
      </c>
      <c r="O103" s="20">
        <f t="shared" si="11"/>
        <v>100</v>
      </c>
      <c r="P103" s="20">
        <f t="shared" si="12"/>
        <v>100</v>
      </c>
      <c r="Q103" s="20">
        <f t="shared" si="13"/>
        <v>100</v>
      </c>
      <c r="R103" s="21">
        <f t="shared" si="14"/>
        <v>82.5</v>
      </c>
      <c r="S103" s="21">
        <f t="shared" si="15"/>
        <v>90</v>
      </c>
      <c r="T103" s="21">
        <f t="shared" si="16"/>
        <v>92.5</v>
      </c>
      <c r="U103" s="21">
        <f t="shared" si="17"/>
        <v>87.5</v>
      </c>
      <c r="V103" s="20">
        <f t="shared" si="18"/>
        <v>88.333333333333329</v>
      </c>
      <c r="W103" s="20">
        <f t="shared" si="19"/>
        <v>88.125</v>
      </c>
    </row>
    <row r="104" spans="1:23" ht="13.5" x14ac:dyDescent="0.25">
      <c r="A104" s="3">
        <v>42156</v>
      </c>
      <c r="B104" s="2">
        <v>20.1267</v>
      </c>
      <c r="C104" s="2">
        <v>51.154991623599365</v>
      </c>
      <c r="D104" s="2">
        <v>7.4352919759199665E-2</v>
      </c>
      <c r="E104" s="2">
        <v>-8.5822923500017689E-2</v>
      </c>
      <c r="F104" s="2">
        <v>20.099540000000001</v>
      </c>
      <c r="G104" s="2">
        <v>20.091290000000001</v>
      </c>
      <c r="H104" s="2">
        <v>20.111520000000002</v>
      </c>
      <c r="I104" s="2">
        <v>20.006397999999994</v>
      </c>
      <c r="J104" s="2"/>
      <c r="K104" s="17" t="s">
        <v>49</v>
      </c>
      <c r="L104" s="17" t="s">
        <v>50</v>
      </c>
      <c r="M104" s="17" t="s">
        <v>55</v>
      </c>
      <c r="N104" s="20">
        <f t="shared" si="10"/>
        <v>50</v>
      </c>
      <c r="O104" s="20">
        <f t="shared" si="11"/>
        <v>100</v>
      </c>
      <c r="P104" s="20">
        <f t="shared" si="12"/>
        <v>100</v>
      </c>
      <c r="Q104" s="20">
        <f t="shared" si="13"/>
        <v>100</v>
      </c>
      <c r="R104" s="21">
        <f t="shared" si="14"/>
        <v>82.5</v>
      </c>
      <c r="S104" s="21">
        <f t="shared" si="15"/>
        <v>90</v>
      </c>
      <c r="T104" s="21">
        <f t="shared" si="16"/>
        <v>92.5</v>
      </c>
      <c r="U104" s="21">
        <f t="shared" si="17"/>
        <v>87.5</v>
      </c>
      <c r="V104" s="20">
        <f t="shared" si="18"/>
        <v>88.333333333333329</v>
      </c>
      <c r="W104" s="20">
        <f t="shared" si="19"/>
        <v>88.125</v>
      </c>
    </row>
    <row r="105" spans="1:23" ht="13.5" x14ac:dyDescent="0.25">
      <c r="A105" s="3">
        <v>42157</v>
      </c>
      <c r="B105" s="2">
        <v>20.596900000000002</v>
      </c>
      <c r="C105" s="2">
        <v>60.962248742878209</v>
      </c>
      <c r="D105" s="2">
        <v>6.64743103340939E-2</v>
      </c>
      <c r="E105" s="2">
        <v>-6.168359922477902E-2</v>
      </c>
      <c r="F105" s="2">
        <v>20.244</v>
      </c>
      <c r="G105" s="2">
        <v>20.11553</v>
      </c>
      <c r="H105" s="2">
        <v>20.135515000000005</v>
      </c>
      <c r="I105" s="2">
        <v>20.015995999999994</v>
      </c>
      <c r="J105" s="2"/>
      <c r="K105" s="17" t="s">
        <v>49</v>
      </c>
      <c r="L105" s="17" t="s">
        <v>50</v>
      </c>
      <c r="M105" s="17" t="s">
        <v>55</v>
      </c>
      <c r="N105" s="20">
        <f t="shared" si="10"/>
        <v>50</v>
      </c>
      <c r="O105" s="20">
        <f t="shared" si="11"/>
        <v>100</v>
      </c>
      <c r="P105" s="20">
        <f t="shared" si="12"/>
        <v>100</v>
      </c>
      <c r="Q105" s="20">
        <f t="shared" si="13"/>
        <v>100</v>
      </c>
      <c r="R105" s="21">
        <f t="shared" si="14"/>
        <v>82.5</v>
      </c>
      <c r="S105" s="21">
        <f t="shared" si="15"/>
        <v>90</v>
      </c>
      <c r="T105" s="21">
        <f t="shared" si="16"/>
        <v>92.5</v>
      </c>
      <c r="U105" s="21">
        <f t="shared" si="17"/>
        <v>87.5</v>
      </c>
      <c r="V105" s="20">
        <f t="shared" si="18"/>
        <v>88.333333333333329</v>
      </c>
      <c r="W105" s="20">
        <f t="shared" si="19"/>
        <v>88.125</v>
      </c>
    </row>
    <row r="106" spans="1:23" ht="13.5" x14ac:dyDescent="0.25">
      <c r="A106" s="3">
        <v>42158</v>
      </c>
      <c r="B106" s="2">
        <v>20.5944</v>
      </c>
      <c r="C106" s="2">
        <v>60.89224336330529</v>
      </c>
      <c r="D106" s="2">
        <v>2.4151476051354592E-2</v>
      </c>
      <c r="E106" s="2">
        <v>-3.8986122493250584E-2</v>
      </c>
      <c r="F106" s="2">
        <v>20.339480000000002</v>
      </c>
      <c r="G106" s="2">
        <v>20.160850000000003</v>
      </c>
      <c r="H106" s="2">
        <v>20.159385</v>
      </c>
      <c r="I106" s="2">
        <v>20.026513999999992</v>
      </c>
      <c r="J106" s="2"/>
      <c r="K106" s="17" t="s">
        <v>49</v>
      </c>
      <c r="L106" s="17" t="s">
        <v>50</v>
      </c>
      <c r="M106" s="17" t="s">
        <v>55</v>
      </c>
      <c r="N106" s="20">
        <f t="shared" si="10"/>
        <v>50</v>
      </c>
      <c r="O106" s="20">
        <f t="shared" si="11"/>
        <v>100</v>
      </c>
      <c r="P106" s="20">
        <f t="shared" si="12"/>
        <v>100</v>
      </c>
      <c r="Q106" s="20">
        <f t="shared" si="13"/>
        <v>100</v>
      </c>
      <c r="R106" s="21">
        <f t="shared" si="14"/>
        <v>82.5</v>
      </c>
      <c r="S106" s="21">
        <f t="shared" si="15"/>
        <v>90</v>
      </c>
      <c r="T106" s="21">
        <f t="shared" si="16"/>
        <v>92.5</v>
      </c>
      <c r="U106" s="21">
        <f t="shared" si="17"/>
        <v>87.5</v>
      </c>
      <c r="V106" s="20">
        <f t="shared" si="18"/>
        <v>88.333333333333329</v>
      </c>
      <c r="W106" s="20">
        <f t="shared" si="19"/>
        <v>88.125</v>
      </c>
    </row>
    <row r="107" spans="1:23" ht="13.5" x14ac:dyDescent="0.25">
      <c r="A107" s="3">
        <v>42159</v>
      </c>
      <c r="B107" s="2">
        <v>20.18</v>
      </c>
      <c r="C107" s="2">
        <v>50.533358215829423</v>
      </c>
      <c r="D107" s="2">
        <v>1.624895373808144E-2</v>
      </c>
      <c r="E107" s="2">
        <v>-1.6703378335743195E-2</v>
      </c>
      <c r="F107" s="2">
        <v>20.352080000000001</v>
      </c>
      <c r="G107" s="2">
        <v>20.164730000000002</v>
      </c>
      <c r="H107" s="2">
        <v>20.191620000000007</v>
      </c>
      <c r="I107" s="2">
        <v>20.028791999999992</v>
      </c>
      <c r="J107" s="2"/>
      <c r="K107" s="17" t="s">
        <v>47</v>
      </c>
      <c r="L107" s="17" t="s">
        <v>48</v>
      </c>
      <c r="M107" s="17" t="s">
        <v>53</v>
      </c>
      <c r="N107" s="20">
        <f t="shared" si="10"/>
        <v>50</v>
      </c>
      <c r="O107" s="20">
        <f t="shared" si="11"/>
        <v>100</v>
      </c>
      <c r="P107" s="20">
        <f t="shared" si="12"/>
        <v>100</v>
      </c>
      <c r="Q107" s="20">
        <f t="shared" si="13"/>
        <v>0</v>
      </c>
      <c r="R107" s="21">
        <f t="shared" si="14"/>
        <v>67.5</v>
      </c>
      <c r="S107" s="21">
        <f t="shared" si="15"/>
        <v>65</v>
      </c>
      <c r="T107" s="21">
        <f t="shared" si="16"/>
        <v>47.5</v>
      </c>
      <c r="U107" s="21">
        <f t="shared" si="17"/>
        <v>62.5</v>
      </c>
      <c r="V107" s="20">
        <f t="shared" si="18"/>
        <v>60</v>
      </c>
      <c r="W107" s="20">
        <f t="shared" si="19"/>
        <v>60.625</v>
      </c>
    </row>
    <row r="108" spans="1:23" ht="13.5" x14ac:dyDescent="0.25">
      <c r="A108" s="3">
        <v>42160</v>
      </c>
      <c r="B108" s="2">
        <v>20.577500000000001</v>
      </c>
      <c r="C108" s="2">
        <v>57.926973761350936</v>
      </c>
      <c r="D108" s="2">
        <v>-2.3737340994404832E-2</v>
      </c>
      <c r="E108" s="2">
        <v>8.3101893086177606E-3</v>
      </c>
      <c r="F108" s="2">
        <v>20.415100000000002</v>
      </c>
      <c r="G108" s="2">
        <v>20.21078</v>
      </c>
      <c r="H108" s="2">
        <v>20.214645000000001</v>
      </c>
      <c r="I108" s="2">
        <v>20.045273999999992</v>
      </c>
      <c r="J108" s="2"/>
      <c r="K108" s="17" t="s">
        <v>47</v>
      </c>
      <c r="L108" s="17" t="s">
        <v>48</v>
      </c>
      <c r="M108" s="17" t="s">
        <v>53</v>
      </c>
      <c r="N108" s="20">
        <f t="shared" si="10"/>
        <v>50</v>
      </c>
      <c r="O108" s="20">
        <f t="shared" si="11"/>
        <v>100</v>
      </c>
      <c r="P108" s="20">
        <f t="shared" si="12"/>
        <v>100</v>
      </c>
      <c r="Q108" s="20">
        <f t="shared" si="13"/>
        <v>0</v>
      </c>
      <c r="R108" s="21">
        <f t="shared" si="14"/>
        <v>67.5</v>
      </c>
      <c r="S108" s="21">
        <f t="shared" si="15"/>
        <v>65</v>
      </c>
      <c r="T108" s="21">
        <f t="shared" si="16"/>
        <v>47.5</v>
      </c>
      <c r="U108" s="21">
        <f t="shared" si="17"/>
        <v>62.5</v>
      </c>
      <c r="V108" s="20">
        <f t="shared" si="18"/>
        <v>60</v>
      </c>
      <c r="W108" s="20">
        <f t="shared" si="19"/>
        <v>60.625</v>
      </c>
    </row>
    <row r="109" spans="1:23" ht="13.5" x14ac:dyDescent="0.25">
      <c r="A109" s="3">
        <v>42163</v>
      </c>
      <c r="B109" s="2">
        <v>20.550799999999999</v>
      </c>
      <c r="C109" s="2">
        <v>57.30737045072155</v>
      </c>
      <c r="D109" s="2">
        <v>-0.12817290135753012</v>
      </c>
      <c r="E109" s="2">
        <v>3.4709065702279891E-2</v>
      </c>
      <c r="F109" s="2">
        <v>20.499919999999999</v>
      </c>
      <c r="G109" s="2">
        <v>20.299730000000004</v>
      </c>
      <c r="H109" s="2">
        <v>20.242394999999998</v>
      </c>
      <c r="I109" s="2">
        <v>20.061221999999997</v>
      </c>
      <c r="J109" s="2"/>
      <c r="K109" s="17" t="s">
        <v>47</v>
      </c>
      <c r="L109" s="17" t="s">
        <v>48</v>
      </c>
      <c r="M109" s="17" t="s">
        <v>53</v>
      </c>
      <c r="N109" s="20">
        <f t="shared" si="10"/>
        <v>50</v>
      </c>
      <c r="O109" s="20">
        <f t="shared" si="11"/>
        <v>100</v>
      </c>
      <c r="P109" s="20">
        <f t="shared" si="12"/>
        <v>100</v>
      </c>
      <c r="Q109" s="20">
        <f t="shared" si="13"/>
        <v>0</v>
      </c>
      <c r="R109" s="21">
        <f t="shared" si="14"/>
        <v>67.5</v>
      </c>
      <c r="S109" s="21">
        <f t="shared" si="15"/>
        <v>65</v>
      </c>
      <c r="T109" s="21">
        <f t="shared" si="16"/>
        <v>47.5</v>
      </c>
      <c r="U109" s="21">
        <f t="shared" si="17"/>
        <v>62.5</v>
      </c>
      <c r="V109" s="20">
        <f t="shared" si="18"/>
        <v>60</v>
      </c>
      <c r="W109" s="20">
        <f t="shared" si="19"/>
        <v>60.625</v>
      </c>
    </row>
    <row r="110" spans="1:23" ht="13.5" x14ac:dyDescent="0.25">
      <c r="A110" s="3">
        <v>42164</v>
      </c>
      <c r="B110" s="2">
        <v>20.548400000000001</v>
      </c>
      <c r="C110" s="2">
        <v>57.248094491787974</v>
      </c>
      <c r="D110" s="2">
        <v>-0.18567856373481462</v>
      </c>
      <c r="E110" s="2">
        <v>5.2622190946771105E-2</v>
      </c>
      <c r="F110" s="2">
        <v>20.490220000000001</v>
      </c>
      <c r="G110" s="2">
        <v>20.367110000000004</v>
      </c>
      <c r="H110" s="2">
        <v>20.259120000000003</v>
      </c>
      <c r="I110" s="2">
        <v>20.077121999999996</v>
      </c>
      <c r="J110" s="2"/>
      <c r="K110" s="17" t="s">
        <v>47</v>
      </c>
      <c r="L110" s="17" t="s">
        <v>48</v>
      </c>
      <c r="M110" s="17" t="s">
        <v>52</v>
      </c>
      <c r="N110" s="20">
        <f t="shared" si="10"/>
        <v>50</v>
      </c>
      <c r="O110" s="20">
        <f t="shared" si="11"/>
        <v>100</v>
      </c>
      <c r="P110" s="20">
        <f t="shared" si="12"/>
        <v>100</v>
      </c>
      <c r="Q110" s="20">
        <f t="shared" si="13"/>
        <v>0</v>
      </c>
      <c r="R110" s="21">
        <f t="shared" si="14"/>
        <v>67.5</v>
      </c>
      <c r="S110" s="21">
        <f t="shared" si="15"/>
        <v>65</v>
      </c>
      <c r="T110" s="21">
        <f t="shared" si="16"/>
        <v>47.5</v>
      </c>
      <c r="U110" s="21">
        <f t="shared" si="17"/>
        <v>62.5</v>
      </c>
      <c r="V110" s="20">
        <f t="shared" si="18"/>
        <v>60</v>
      </c>
      <c r="W110" s="20">
        <f t="shared" si="19"/>
        <v>60.625</v>
      </c>
    </row>
    <row r="111" spans="1:23" ht="13.5" x14ac:dyDescent="0.25">
      <c r="A111" s="3">
        <v>42165</v>
      </c>
      <c r="B111" s="2">
        <v>20.359300000000001</v>
      </c>
      <c r="C111" s="2">
        <v>52.62898680818283</v>
      </c>
      <c r="D111" s="2">
        <v>-0.18499577997075889</v>
      </c>
      <c r="E111" s="2">
        <v>6.1726984253729973E-2</v>
      </c>
      <c r="F111" s="2">
        <v>20.443200000000001</v>
      </c>
      <c r="G111" s="2">
        <v>20.39134</v>
      </c>
      <c r="H111" s="2">
        <v>20.255485</v>
      </c>
      <c r="I111" s="2">
        <v>20.089239999999997</v>
      </c>
      <c r="J111" s="2"/>
      <c r="K111" s="17" t="s">
        <v>47</v>
      </c>
      <c r="L111" s="17" t="s">
        <v>48</v>
      </c>
      <c r="M111" s="17" t="s">
        <v>52</v>
      </c>
      <c r="N111" s="20">
        <f t="shared" si="10"/>
        <v>50</v>
      </c>
      <c r="O111" s="20">
        <f t="shared" si="11"/>
        <v>100</v>
      </c>
      <c r="P111" s="20">
        <f t="shared" si="12"/>
        <v>100</v>
      </c>
      <c r="Q111" s="20">
        <f t="shared" si="13"/>
        <v>0</v>
      </c>
      <c r="R111" s="21">
        <f t="shared" si="14"/>
        <v>67.5</v>
      </c>
      <c r="S111" s="21">
        <f t="shared" si="15"/>
        <v>65</v>
      </c>
      <c r="T111" s="21">
        <f t="shared" si="16"/>
        <v>47.5</v>
      </c>
      <c r="U111" s="21">
        <f t="shared" si="17"/>
        <v>62.5</v>
      </c>
      <c r="V111" s="20">
        <f t="shared" si="18"/>
        <v>60</v>
      </c>
      <c r="W111" s="20">
        <f t="shared" si="19"/>
        <v>60.625</v>
      </c>
    </row>
    <row r="112" spans="1:23" ht="13.5" x14ac:dyDescent="0.25">
      <c r="A112" s="3">
        <v>42166</v>
      </c>
      <c r="B112" s="2">
        <v>20.335100000000001</v>
      </c>
      <c r="C112" s="2">
        <v>52.050187675756085</v>
      </c>
      <c r="D112" s="2">
        <v>-0.18332128237817003</v>
      </c>
      <c r="E112" s="2">
        <v>6.1214276676050408E-2</v>
      </c>
      <c r="F112" s="2">
        <v>20.474219999999999</v>
      </c>
      <c r="G112" s="2">
        <v>20.413149999999998</v>
      </c>
      <c r="H112" s="2">
        <v>20.26615</v>
      </c>
      <c r="I112" s="2">
        <v>20.100873999999997</v>
      </c>
      <c r="J112" s="2"/>
      <c r="K112" s="17" t="s">
        <v>47</v>
      </c>
      <c r="L112" s="17" t="s">
        <v>48</v>
      </c>
      <c r="M112" s="17" t="s">
        <v>53</v>
      </c>
      <c r="N112" s="20">
        <f t="shared" si="10"/>
        <v>50</v>
      </c>
      <c r="O112" s="20">
        <f t="shared" si="11"/>
        <v>100</v>
      </c>
      <c r="P112" s="20">
        <f t="shared" si="12"/>
        <v>100</v>
      </c>
      <c r="Q112" s="20">
        <f t="shared" si="13"/>
        <v>0</v>
      </c>
      <c r="R112" s="21">
        <f t="shared" si="14"/>
        <v>67.5</v>
      </c>
      <c r="S112" s="21">
        <f t="shared" si="15"/>
        <v>65</v>
      </c>
      <c r="T112" s="21">
        <f t="shared" si="16"/>
        <v>47.5</v>
      </c>
      <c r="U112" s="21">
        <f t="shared" si="17"/>
        <v>62.5</v>
      </c>
      <c r="V112" s="20">
        <f t="shared" si="18"/>
        <v>60</v>
      </c>
      <c r="W112" s="20">
        <f t="shared" si="19"/>
        <v>60.625</v>
      </c>
    </row>
    <row r="113" spans="1:23" ht="13.5" x14ac:dyDescent="0.25">
      <c r="A113" s="3">
        <v>42167</v>
      </c>
      <c r="B113" s="2">
        <v>20.335100000000001</v>
      </c>
      <c r="C113" s="2">
        <v>52.050187675756085</v>
      </c>
      <c r="D113" s="2">
        <v>-0.1600364619580148</v>
      </c>
      <c r="E113" s="2">
        <v>5.2177159421641597E-2</v>
      </c>
      <c r="F113" s="2">
        <v>20.425739999999998</v>
      </c>
      <c r="G113" s="2">
        <v>20.42042</v>
      </c>
      <c r="H113" s="2">
        <v>20.267485000000001</v>
      </c>
      <c r="I113" s="2">
        <v>20.112507999999998</v>
      </c>
      <c r="J113" s="2"/>
      <c r="K113" s="17" t="s">
        <v>47</v>
      </c>
      <c r="L113" s="17" t="s">
        <v>48</v>
      </c>
      <c r="M113" s="17" t="s">
        <v>52</v>
      </c>
      <c r="N113" s="20">
        <f t="shared" si="10"/>
        <v>50</v>
      </c>
      <c r="O113" s="20">
        <f t="shared" si="11"/>
        <v>100</v>
      </c>
      <c r="P113" s="20">
        <f t="shared" si="12"/>
        <v>100</v>
      </c>
      <c r="Q113" s="20">
        <f t="shared" si="13"/>
        <v>0</v>
      </c>
      <c r="R113" s="21">
        <f t="shared" si="14"/>
        <v>67.5</v>
      </c>
      <c r="S113" s="21">
        <f t="shared" si="15"/>
        <v>65</v>
      </c>
      <c r="T113" s="21">
        <f t="shared" si="16"/>
        <v>47.5</v>
      </c>
      <c r="U113" s="21">
        <f t="shared" si="17"/>
        <v>62.5</v>
      </c>
      <c r="V113" s="20">
        <f t="shared" si="18"/>
        <v>60</v>
      </c>
      <c r="W113" s="20">
        <f t="shared" si="19"/>
        <v>60.625</v>
      </c>
    </row>
    <row r="114" spans="1:23" ht="13.5" x14ac:dyDescent="0.25">
      <c r="A114" s="3">
        <v>42170</v>
      </c>
      <c r="B114" s="2">
        <v>20.3611</v>
      </c>
      <c r="C114" s="2">
        <v>52.698383448096962</v>
      </c>
      <c r="D114" s="2">
        <v>-0.1636009307233266</v>
      </c>
      <c r="E114" s="2">
        <v>5.3406854420974544E-2</v>
      </c>
      <c r="F114" s="2">
        <v>20.387799999999999</v>
      </c>
      <c r="G114" s="2">
        <v>20.443860000000001</v>
      </c>
      <c r="H114" s="2">
        <v>20.267575000000001</v>
      </c>
      <c r="I114" s="2">
        <v>20.124661999999997</v>
      </c>
      <c r="J114" s="2"/>
      <c r="K114" s="17" t="s">
        <v>47</v>
      </c>
      <c r="L114" s="17" t="s">
        <v>48</v>
      </c>
      <c r="M114" s="17" t="s">
        <v>52</v>
      </c>
      <c r="N114" s="20">
        <f t="shared" si="10"/>
        <v>50</v>
      </c>
      <c r="O114" s="20">
        <f t="shared" si="11"/>
        <v>100</v>
      </c>
      <c r="P114" s="20">
        <f t="shared" si="12"/>
        <v>100</v>
      </c>
      <c r="Q114" s="20">
        <f t="shared" si="13"/>
        <v>0</v>
      </c>
      <c r="R114" s="21">
        <f t="shared" si="14"/>
        <v>67.5</v>
      </c>
      <c r="S114" s="21">
        <f t="shared" si="15"/>
        <v>65</v>
      </c>
      <c r="T114" s="21">
        <f t="shared" si="16"/>
        <v>47.5</v>
      </c>
      <c r="U114" s="21">
        <f t="shared" si="17"/>
        <v>62.5</v>
      </c>
      <c r="V114" s="20">
        <f t="shared" si="18"/>
        <v>60</v>
      </c>
      <c r="W114" s="20">
        <f t="shared" si="19"/>
        <v>60.625</v>
      </c>
    </row>
    <row r="115" spans="1:23" ht="13.5" x14ac:dyDescent="0.25">
      <c r="A115" s="3">
        <v>42171</v>
      </c>
      <c r="B115" s="2">
        <v>20.612500000000001</v>
      </c>
      <c r="C115" s="2">
        <v>58.535193194012287</v>
      </c>
      <c r="D115" s="2">
        <v>-0.11348419336596649</v>
      </c>
      <c r="E115" s="2">
        <v>5.4503406469591786E-2</v>
      </c>
      <c r="F115" s="2">
        <v>20.40062</v>
      </c>
      <c r="G115" s="2">
        <v>20.445420000000002</v>
      </c>
      <c r="H115" s="2">
        <v>20.280475000000003</v>
      </c>
      <c r="I115" s="2">
        <v>20.139419999999994</v>
      </c>
      <c r="J115" s="2"/>
      <c r="K115" s="17" t="s">
        <v>49</v>
      </c>
      <c r="L115" s="17" t="s">
        <v>50</v>
      </c>
      <c r="M115" s="17" t="s">
        <v>54</v>
      </c>
      <c r="N115" s="20">
        <f t="shared" si="10"/>
        <v>50</v>
      </c>
      <c r="O115" s="20">
        <f t="shared" si="11"/>
        <v>100</v>
      </c>
      <c r="P115" s="20">
        <f t="shared" si="12"/>
        <v>100</v>
      </c>
      <c r="Q115" s="20">
        <f t="shared" si="13"/>
        <v>83</v>
      </c>
      <c r="R115" s="21">
        <f t="shared" si="14"/>
        <v>79.95</v>
      </c>
      <c r="S115" s="21">
        <f t="shared" si="15"/>
        <v>85.75</v>
      </c>
      <c r="T115" s="21">
        <f t="shared" si="16"/>
        <v>84.85</v>
      </c>
      <c r="U115" s="21">
        <f t="shared" si="17"/>
        <v>83.25</v>
      </c>
      <c r="V115" s="20">
        <f t="shared" si="18"/>
        <v>83.516666666666666</v>
      </c>
      <c r="W115" s="20">
        <f t="shared" si="19"/>
        <v>83.449999999999989</v>
      </c>
    </row>
    <row r="116" spans="1:23" ht="13.5" x14ac:dyDescent="0.25">
      <c r="A116" s="3">
        <v>42172</v>
      </c>
      <c r="B116" s="2">
        <v>20.612500000000001</v>
      </c>
      <c r="C116" s="2">
        <v>58.535193194012287</v>
      </c>
      <c r="D116" s="2">
        <v>-7.3488069301188119E-2</v>
      </c>
      <c r="E116" s="2">
        <v>5.5961580364283538E-2</v>
      </c>
      <c r="F116" s="2">
        <v>20.451259999999998</v>
      </c>
      <c r="G116" s="2">
        <v>20.447230000000001</v>
      </c>
      <c r="H116" s="2">
        <v>20.304040000000008</v>
      </c>
      <c r="I116" s="2">
        <v>20.153207999999996</v>
      </c>
      <c r="J116" s="2"/>
      <c r="K116" s="17" t="s">
        <v>49</v>
      </c>
      <c r="L116" s="17" t="s">
        <v>50</v>
      </c>
      <c r="M116" s="17" t="s">
        <v>54</v>
      </c>
      <c r="N116" s="20">
        <f t="shared" si="10"/>
        <v>50</v>
      </c>
      <c r="O116" s="20">
        <f t="shared" si="11"/>
        <v>100</v>
      </c>
      <c r="P116" s="20">
        <f t="shared" si="12"/>
        <v>100</v>
      </c>
      <c r="Q116" s="20">
        <f t="shared" si="13"/>
        <v>83</v>
      </c>
      <c r="R116" s="21">
        <f t="shared" si="14"/>
        <v>79.95</v>
      </c>
      <c r="S116" s="21">
        <f t="shared" si="15"/>
        <v>85.75</v>
      </c>
      <c r="T116" s="21">
        <f t="shared" si="16"/>
        <v>84.85</v>
      </c>
      <c r="U116" s="21">
        <f t="shared" si="17"/>
        <v>83.25</v>
      </c>
      <c r="V116" s="20">
        <f t="shared" si="18"/>
        <v>83.516666666666666</v>
      </c>
      <c r="W116" s="20">
        <f t="shared" si="19"/>
        <v>83.449999999999989</v>
      </c>
    </row>
    <row r="117" spans="1:23" ht="13.5" x14ac:dyDescent="0.25">
      <c r="A117" s="3">
        <v>42173</v>
      </c>
      <c r="B117" s="2">
        <v>20.612500000000001</v>
      </c>
      <c r="C117" s="2">
        <v>58.535193194012287</v>
      </c>
      <c r="D117" s="2">
        <v>-0.10527471774842567</v>
      </c>
      <c r="E117" s="2">
        <v>5.5860885718185108E-2</v>
      </c>
      <c r="F117" s="2">
        <v>20.506740000000001</v>
      </c>
      <c r="G117" s="2">
        <v>20.490480000000002</v>
      </c>
      <c r="H117" s="2">
        <v>20.327605000000005</v>
      </c>
      <c r="I117" s="2">
        <v>20.158755999999993</v>
      </c>
      <c r="J117" s="2"/>
      <c r="K117" s="17" t="s">
        <v>49</v>
      </c>
      <c r="L117" s="17" t="s">
        <v>50</v>
      </c>
      <c r="M117" s="17" t="s">
        <v>54</v>
      </c>
      <c r="N117" s="20">
        <f t="shared" si="10"/>
        <v>50</v>
      </c>
      <c r="O117" s="20">
        <f t="shared" si="11"/>
        <v>100</v>
      </c>
      <c r="P117" s="20">
        <f t="shared" si="12"/>
        <v>100</v>
      </c>
      <c r="Q117" s="20">
        <f t="shared" si="13"/>
        <v>83</v>
      </c>
      <c r="R117" s="21">
        <f t="shared" si="14"/>
        <v>79.95</v>
      </c>
      <c r="S117" s="21">
        <f t="shared" si="15"/>
        <v>85.75</v>
      </c>
      <c r="T117" s="21">
        <f t="shared" si="16"/>
        <v>84.85</v>
      </c>
      <c r="U117" s="21">
        <f t="shared" si="17"/>
        <v>83.25</v>
      </c>
      <c r="V117" s="20">
        <f t="shared" si="18"/>
        <v>83.516666666666666</v>
      </c>
      <c r="W117" s="20">
        <f t="shared" si="19"/>
        <v>83.449999999999989</v>
      </c>
    </row>
    <row r="118" spans="1:23" ht="13.5" x14ac:dyDescent="0.25">
      <c r="A118" s="3">
        <v>42174</v>
      </c>
      <c r="B118" s="2">
        <v>20.562200000000001</v>
      </c>
      <c r="C118" s="2">
        <v>56.784202465110184</v>
      </c>
      <c r="D118" s="2">
        <v>-6.9028078010521909E-2</v>
      </c>
      <c r="E118" s="2">
        <v>5.6396695328325627E-2</v>
      </c>
      <c r="F118" s="2">
        <v>20.552160000000001</v>
      </c>
      <c r="G118" s="2">
        <v>20.488950000000003</v>
      </c>
      <c r="H118" s="2">
        <v>20.349865000000005</v>
      </c>
      <c r="I118" s="2">
        <v>20.165721999999995</v>
      </c>
      <c r="J118" s="2"/>
      <c r="K118" s="17" t="s">
        <v>47</v>
      </c>
      <c r="L118" s="17" t="s">
        <v>48</v>
      </c>
      <c r="M118" s="17" t="s">
        <v>52</v>
      </c>
      <c r="N118" s="20">
        <f t="shared" si="10"/>
        <v>50</v>
      </c>
      <c r="O118" s="20">
        <f t="shared" si="11"/>
        <v>100</v>
      </c>
      <c r="P118" s="20">
        <f t="shared" si="12"/>
        <v>100</v>
      </c>
      <c r="Q118" s="20">
        <f t="shared" si="13"/>
        <v>0</v>
      </c>
      <c r="R118" s="21">
        <f t="shared" si="14"/>
        <v>67.5</v>
      </c>
      <c r="S118" s="21">
        <f t="shared" si="15"/>
        <v>65</v>
      </c>
      <c r="T118" s="21">
        <f t="shared" si="16"/>
        <v>47.5</v>
      </c>
      <c r="U118" s="21">
        <f t="shared" si="17"/>
        <v>62.5</v>
      </c>
      <c r="V118" s="20">
        <f t="shared" si="18"/>
        <v>60</v>
      </c>
      <c r="W118" s="20">
        <f t="shared" si="19"/>
        <v>60.625</v>
      </c>
    </row>
    <row r="119" spans="1:23" ht="13.5" x14ac:dyDescent="0.25">
      <c r="A119" s="3">
        <v>42177</v>
      </c>
      <c r="B119" s="2">
        <v>20.562200000000001</v>
      </c>
      <c r="C119" s="2">
        <v>56.784202465110184</v>
      </c>
      <c r="D119" s="2">
        <v>-4.377640211318834E-2</v>
      </c>
      <c r="E119" s="2">
        <v>5.6275908594544198E-2</v>
      </c>
      <c r="F119" s="2">
        <v>20.592380000000002</v>
      </c>
      <c r="G119" s="2">
        <v>20.490089999999999</v>
      </c>
      <c r="H119" s="2">
        <v>20.394910000000003</v>
      </c>
      <c r="I119" s="2">
        <v>20.174625999999993</v>
      </c>
      <c r="J119" s="2"/>
      <c r="K119" s="17" t="s">
        <v>47</v>
      </c>
      <c r="L119" s="17" t="s">
        <v>48</v>
      </c>
      <c r="M119" s="17" t="s">
        <v>53</v>
      </c>
      <c r="N119" s="20">
        <f t="shared" si="10"/>
        <v>50</v>
      </c>
      <c r="O119" s="20">
        <f t="shared" si="11"/>
        <v>100</v>
      </c>
      <c r="P119" s="20">
        <f t="shared" si="12"/>
        <v>100</v>
      </c>
      <c r="Q119" s="20">
        <f t="shared" si="13"/>
        <v>0</v>
      </c>
      <c r="R119" s="21">
        <f t="shared" si="14"/>
        <v>67.5</v>
      </c>
      <c r="S119" s="21">
        <f t="shared" si="15"/>
        <v>65</v>
      </c>
      <c r="T119" s="21">
        <f t="shared" si="16"/>
        <v>47.5</v>
      </c>
      <c r="U119" s="21">
        <f t="shared" si="17"/>
        <v>62.5</v>
      </c>
      <c r="V119" s="20">
        <f t="shared" si="18"/>
        <v>60</v>
      </c>
      <c r="W119" s="20">
        <f t="shared" si="19"/>
        <v>60.625</v>
      </c>
    </row>
    <row r="120" spans="1:23" ht="13.5" x14ac:dyDescent="0.25">
      <c r="A120" s="3">
        <v>42178</v>
      </c>
      <c r="B120" s="2">
        <v>20.562200000000001</v>
      </c>
      <c r="C120" s="2">
        <v>56.784202465110184</v>
      </c>
      <c r="D120" s="2">
        <v>-2.399259447723523E-2</v>
      </c>
      <c r="E120" s="2">
        <v>5.7273157625329203E-2</v>
      </c>
      <c r="F120" s="2">
        <v>20.582320000000003</v>
      </c>
      <c r="G120" s="2">
        <v>20.49147</v>
      </c>
      <c r="H120" s="2">
        <v>20.429290000000005</v>
      </c>
      <c r="I120" s="2">
        <v>20.188377999999989</v>
      </c>
      <c r="J120" s="2"/>
      <c r="K120" s="17" t="s">
        <v>47</v>
      </c>
      <c r="L120" s="17" t="s">
        <v>48</v>
      </c>
      <c r="M120" s="17" t="s">
        <v>52</v>
      </c>
      <c r="N120" s="20">
        <f t="shared" si="10"/>
        <v>50</v>
      </c>
      <c r="O120" s="20">
        <f t="shared" si="11"/>
        <v>100</v>
      </c>
      <c r="P120" s="20">
        <f t="shared" si="12"/>
        <v>100</v>
      </c>
      <c r="Q120" s="20">
        <f t="shared" si="13"/>
        <v>0</v>
      </c>
      <c r="R120" s="21">
        <f t="shared" si="14"/>
        <v>67.5</v>
      </c>
      <c r="S120" s="21">
        <f t="shared" si="15"/>
        <v>65</v>
      </c>
      <c r="T120" s="21">
        <f t="shared" si="16"/>
        <v>47.5</v>
      </c>
      <c r="U120" s="21">
        <f t="shared" si="17"/>
        <v>62.5</v>
      </c>
      <c r="V120" s="20">
        <f t="shared" si="18"/>
        <v>60</v>
      </c>
      <c r="W120" s="20">
        <f t="shared" si="19"/>
        <v>60.625</v>
      </c>
    </row>
    <row r="121" spans="1:23" ht="13.5" x14ac:dyDescent="0.25">
      <c r="A121" s="3">
        <v>42179</v>
      </c>
      <c r="B121" s="2">
        <v>20.564800000000002</v>
      </c>
      <c r="C121" s="2">
        <v>56.867499748361006</v>
      </c>
      <c r="D121" s="2">
        <v>-3.7661205651605911E-2</v>
      </c>
      <c r="E121" s="2">
        <v>6.2062201413772354E-2</v>
      </c>
      <c r="F121" s="2">
        <v>20.572780000000002</v>
      </c>
      <c r="G121" s="2">
        <v>20.512019999999996</v>
      </c>
      <c r="H121" s="2">
        <v>20.451680000000003</v>
      </c>
      <c r="I121" s="2">
        <v>20.202085999999991</v>
      </c>
      <c r="J121" s="2"/>
      <c r="K121" s="17" t="s">
        <v>49</v>
      </c>
      <c r="L121" s="17" t="s">
        <v>51</v>
      </c>
      <c r="M121" s="17" t="s">
        <v>54</v>
      </c>
      <c r="N121" s="20">
        <f t="shared" si="10"/>
        <v>50</v>
      </c>
      <c r="O121" s="20">
        <f t="shared" si="11"/>
        <v>100</v>
      </c>
      <c r="P121" s="20">
        <f t="shared" si="12"/>
        <v>100</v>
      </c>
      <c r="Q121" s="20">
        <f t="shared" si="13"/>
        <v>66.5</v>
      </c>
      <c r="R121" s="21">
        <f t="shared" si="14"/>
        <v>77.474999999999994</v>
      </c>
      <c r="S121" s="21">
        <f t="shared" si="15"/>
        <v>81.625</v>
      </c>
      <c r="T121" s="21">
        <f t="shared" si="16"/>
        <v>77.424999999999997</v>
      </c>
      <c r="U121" s="21">
        <f t="shared" si="17"/>
        <v>79.125</v>
      </c>
      <c r="V121" s="20">
        <f t="shared" si="18"/>
        <v>78.841666666666654</v>
      </c>
      <c r="W121" s="20">
        <f t="shared" si="19"/>
        <v>78.912499999999994</v>
      </c>
    </row>
    <row r="122" spans="1:23" ht="13.5" x14ac:dyDescent="0.25">
      <c r="A122" s="3">
        <v>42180</v>
      </c>
      <c r="B122" s="2">
        <v>20.637599999999999</v>
      </c>
      <c r="C122" s="2">
        <v>59.236692702992528</v>
      </c>
      <c r="D122" s="2">
        <v>-5.9398593829225632E-2</v>
      </c>
      <c r="E122" s="2">
        <v>6.8707389589242829E-2</v>
      </c>
      <c r="F122" s="2">
        <v>20.577800000000003</v>
      </c>
      <c r="G122" s="2">
        <v>20.542269999999995</v>
      </c>
      <c r="H122" s="2">
        <v>20.477710000000005</v>
      </c>
      <c r="I122" s="2">
        <v>20.217345999999992</v>
      </c>
      <c r="J122" s="2"/>
      <c r="K122" s="17" t="s">
        <v>49</v>
      </c>
      <c r="L122" s="17" t="s">
        <v>50</v>
      </c>
      <c r="M122" s="17" t="s">
        <v>55</v>
      </c>
      <c r="N122" s="20">
        <f t="shared" si="10"/>
        <v>50</v>
      </c>
      <c r="O122" s="20">
        <f t="shared" si="11"/>
        <v>100</v>
      </c>
      <c r="P122" s="20">
        <f t="shared" si="12"/>
        <v>100</v>
      </c>
      <c r="Q122" s="20">
        <f t="shared" si="13"/>
        <v>100</v>
      </c>
      <c r="R122" s="21">
        <f t="shared" si="14"/>
        <v>82.5</v>
      </c>
      <c r="S122" s="21">
        <f t="shared" si="15"/>
        <v>90</v>
      </c>
      <c r="T122" s="21">
        <f t="shared" si="16"/>
        <v>92.5</v>
      </c>
      <c r="U122" s="21">
        <f t="shared" si="17"/>
        <v>87.5</v>
      </c>
      <c r="V122" s="20">
        <f t="shared" si="18"/>
        <v>88.333333333333329</v>
      </c>
      <c r="W122" s="20">
        <f t="shared" si="19"/>
        <v>88.125</v>
      </c>
    </row>
    <row r="123" spans="1:23" ht="13.5" x14ac:dyDescent="0.25">
      <c r="A123" s="3">
        <v>42181</v>
      </c>
      <c r="B123" s="2">
        <v>20.612500000000001</v>
      </c>
      <c r="C123" s="2">
        <v>58.052710093735939</v>
      </c>
      <c r="D123" s="2">
        <v>-7.7340438198252315E-2</v>
      </c>
      <c r="E123" s="2">
        <v>7.6816607368833001E-2</v>
      </c>
      <c r="F123" s="2">
        <v>20.587859999999999</v>
      </c>
      <c r="G123" s="2">
        <v>20.57001</v>
      </c>
      <c r="H123" s="2">
        <v>20.495215000000005</v>
      </c>
      <c r="I123" s="2">
        <v>20.232103999999993</v>
      </c>
      <c r="J123" s="2"/>
      <c r="K123" s="17" t="s">
        <v>49</v>
      </c>
      <c r="L123" s="17" t="s">
        <v>50</v>
      </c>
      <c r="M123" s="17" t="s">
        <v>55</v>
      </c>
      <c r="N123" s="20">
        <f t="shared" si="10"/>
        <v>50</v>
      </c>
      <c r="O123" s="20">
        <f t="shared" si="11"/>
        <v>100</v>
      </c>
      <c r="P123" s="20">
        <f t="shared" si="12"/>
        <v>100</v>
      </c>
      <c r="Q123" s="20">
        <f t="shared" si="13"/>
        <v>100</v>
      </c>
      <c r="R123" s="21">
        <f t="shared" si="14"/>
        <v>82.5</v>
      </c>
      <c r="S123" s="21">
        <f t="shared" si="15"/>
        <v>90</v>
      </c>
      <c r="T123" s="21">
        <f t="shared" si="16"/>
        <v>92.5</v>
      </c>
      <c r="U123" s="21">
        <f t="shared" si="17"/>
        <v>87.5</v>
      </c>
      <c r="V123" s="20">
        <f t="shared" si="18"/>
        <v>88.333333333333329</v>
      </c>
      <c r="W123" s="20">
        <f t="shared" si="19"/>
        <v>88.125</v>
      </c>
    </row>
    <row r="124" spans="1:23" ht="13.5" x14ac:dyDescent="0.25">
      <c r="A124" s="3">
        <v>42184</v>
      </c>
      <c r="B124" s="2">
        <v>20.4114</v>
      </c>
      <c r="C124" s="2">
        <v>49.513777025322241</v>
      </c>
      <c r="D124" s="2">
        <v>-7.4781023522156431E-2</v>
      </c>
      <c r="E124" s="2">
        <v>7.4613983609581783E-2</v>
      </c>
      <c r="F124" s="2">
        <v>20.557700000000001</v>
      </c>
      <c r="G124" s="2">
        <v>20.575040000000001</v>
      </c>
      <c r="H124" s="2">
        <v>20.509450000000008</v>
      </c>
      <c r="I124" s="2">
        <v>20.242937999999992</v>
      </c>
      <c r="J124" s="2"/>
      <c r="K124" s="17" t="s">
        <v>49</v>
      </c>
      <c r="L124" s="17" t="s">
        <v>50</v>
      </c>
      <c r="M124" s="17" t="s">
        <v>54</v>
      </c>
      <c r="N124" s="20">
        <f t="shared" si="10"/>
        <v>50</v>
      </c>
      <c r="O124" s="20">
        <f t="shared" si="11"/>
        <v>100</v>
      </c>
      <c r="P124" s="20">
        <f t="shared" si="12"/>
        <v>100</v>
      </c>
      <c r="Q124" s="20">
        <f t="shared" si="13"/>
        <v>83</v>
      </c>
      <c r="R124" s="21">
        <f t="shared" si="14"/>
        <v>79.95</v>
      </c>
      <c r="S124" s="21">
        <f t="shared" si="15"/>
        <v>85.75</v>
      </c>
      <c r="T124" s="21">
        <f t="shared" si="16"/>
        <v>84.85</v>
      </c>
      <c r="U124" s="21">
        <f t="shared" si="17"/>
        <v>83.25</v>
      </c>
      <c r="V124" s="20">
        <f t="shared" si="18"/>
        <v>83.516666666666666</v>
      </c>
      <c r="W124" s="20">
        <f t="shared" si="19"/>
        <v>83.449999999999989</v>
      </c>
    </row>
    <row r="125" spans="1:23" ht="13.5" x14ac:dyDescent="0.25">
      <c r="A125" s="3">
        <v>42185</v>
      </c>
      <c r="B125" s="2">
        <v>20.4114</v>
      </c>
      <c r="C125" s="2">
        <v>49.513777025322234</v>
      </c>
      <c r="D125" s="2">
        <v>-3.3819875003594291E-2</v>
      </c>
      <c r="E125" s="2">
        <v>7.3260909570380908E-2</v>
      </c>
      <c r="F125" s="2">
        <v>20.527539999999998</v>
      </c>
      <c r="G125" s="2">
        <v>20.554930000000002</v>
      </c>
      <c r="H125" s="2">
        <v>20.500175000000006</v>
      </c>
      <c r="I125" s="2">
        <v>20.25367399999999</v>
      </c>
      <c r="J125" s="2"/>
      <c r="K125" s="17" t="s">
        <v>49</v>
      </c>
      <c r="L125" s="17" t="s">
        <v>50</v>
      </c>
      <c r="M125" s="17" t="s">
        <v>54</v>
      </c>
      <c r="N125" s="20">
        <f t="shared" si="10"/>
        <v>50</v>
      </c>
      <c r="O125" s="20">
        <f t="shared" si="11"/>
        <v>100</v>
      </c>
      <c r="P125" s="20">
        <f t="shared" si="12"/>
        <v>100</v>
      </c>
      <c r="Q125" s="20">
        <f t="shared" si="13"/>
        <v>83</v>
      </c>
      <c r="R125" s="21">
        <f t="shared" si="14"/>
        <v>79.95</v>
      </c>
      <c r="S125" s="21">
        <f t="shared" si="15"/>
        <v>85.75</v>
      </c>
      <c r="T125" s="21">
        <f t="shared" si="16"/>
        <v>84.85</v>
      </c>
      <c r="U125" s="21">
        <f t="shared" si="17"/>
        <v>83.25</v>
      </c>
      <c r="V125" s="20">
        <f t="shared" si="18"/>
        <v>83.516666666666666</v>
      </c>
      <c r="W125" s="20">
        <f t="shared" si="19"/>
        <v>83.449999999999989</v>
      </c>
    </row>
    <row r="126" spans="1:23" ht="13.5" x14ac:dyDescent="0.25">
      <c r="A126" s="3">
        <v>42186</v>
      </c>
      <c r="B126" s="2">
        <v>20.4114</v>
      </c>
      <c r="C126" s="2">
        <v>49.513777025322241</v>
      </c>
      <c r="D126" s="2">
        <v>9.4934249674238913E-4</v>
      </c>
      <c r="E126" s="2">
        <v>7.382734770518537E-2</v>
      </c>
      <c r="F126" s="2">
        <v>20.496860000000002</v>
      </c>
      <c r="G126" s="2">
        <v>20.534820000000007</v>
      </c>
      <c r="H126" s="2">
        <v>20.491025000000004</v>
      </c>
      <c r="I126" s="2">
        <v>20.264409999999987</v>
      </c>
      <c r="J126" s="2"/>
      <c r="K126" s="17" t="s">
        <v>49</v>
      </c>
      <c r="L126" s="17" t="s">
        <v>50</v>
      </c>
      <c r="M126" s="17" t="s">
        <v>54</v>
      </c>
      <c r="N126" s="20">
        <f t="shared" si="10"/>
        <v>50</v>
      </c>
      <c r="O126" s="20">
        <f t="shared" si="11"/>
        <v>100</v>
      </c>
      <c r="P126" s="20">
        <f t="shared" si="12"/>
        <v>100</v>
      </c>
      <c r="Q126" s="20">
        <f t="shared" si="13"/>
        <v>83</v>
      </c>
      <c r="R126" s="21">
        <f t="shared" si="14"/>
        <v>79.95</v>
      </c>
      <c r="S126" s="21">
        <f t="shared" si="15"/>
        <v>85.75</v>
      </c>
      <c r="T126" s="21">
        <f t="shared" si="16"/>
        <v>84.85</v>
      </c>
      <c r="U126" s="21">
        <f t="shared" si="17"/>
        <v>83.25</v>
      </c>
      <c r="V126" s="20">
        <f t="shared" si="18"/>
        <v>83.516666666666666</v>
      </c>
      <c r="W126" s="20">
        <f t="shared" si="19"/>
        <v>83.449999999999989</v>
      </c>
    </row>
    <row r="127" spans="1:23" ht="13.5" x14ac:dyDescent="0.25">
      <c r="A127" s="3">
        <v>42187</v>
      </c>
      <c r="B127" s="2">
        <v>20.363700000000001</v>
      </c>
      <c r="C127" s="2">
        <v>47.446285733283879</v>
      </c>
      <c r="D127" s="2">
        <v>3.4004434925819282E-2</v>
      </c>
      <c r="E127" s="2">
        <v>7.3664920707330744E-2</v>
      </c>
      <c r="F127" s="2">
        <v>20.442079999999997</v>
      </c>
      <c r="G127" s="2">
        <v>20.50994</v>
      </c>
      <c r="H127" s="2">
        <v>20.500210000000003</v>
      </c>
      <c r="I127" s="2">
        <v>20.274191999999992</v>
      </c>
      <c r="J127" s="2"/>
      <c r="K127" s="17" t="s">
        <v>47</v>
      </c>
      <c r="L127" s="17" t="s">
        <v>48</v>
      </c>
      <c r="M127" s="17" t="s">
        <v>52</v>
      </c>
      <c r="N127" s="20">
        <f t="shared" si="10"/>
        <v>50</v>
      </c>
      <c r="O127" s="20">
        <f t="shared" si="11"/>
        <v>100</v>
      </c>
      <c r="P127" s="20">
        <f t="shared" si="12"/>
        <v>100</v>
      </c>
      <c r="Q127" s="20">
        <f t="shared" si="13"/>
        <v>0</v>
      </c>
      <c r="R127" s="21">
        <f t="shared" si="14"/>
        <v>67.5</v>
      </c>
      <c r="S127" s="21">
        <f t="shared" si="15"/>
        <v>65</v>
      </c>
      <c r="T127" s="21">
        <f t="shared" si="16"/>
        <v>47.5</v>
      </c>
      <c r="U127" s="21">
        <f t="shared" si="17"/>
        <v>62.5</v>
      </c>
      <c r="V127" s="20">
        <f t="shared" si="18"/>
        <v>60</v>
      </c>
      <c r="W127" s="20">
        <f t="shared" si="19"/>
        <v>60.625</v>
      </c>
    </row>
    <row r="128" spans="1:23" ht="13.5" x14ac:dyDescent="0.25">
      <c r="A128" s="3">
        <v>42188</v>
      </c>
      <c r="B128" s="2">
        <v>20.386299999999999</v>
      </c>
      <c r="C128" s="2">
        <v>48.542612726600368</v>
      </c>
      <c r="D128" s="2">
        <v>5.2937576459413549E-2</v>
      </c>
      <c r="E128" s="2">
        <v>6.4968665763635136E-2</v>
      </c>
      <c r="F128" s="2">
        <v>20.396840000000005</v>
      </c>
      <c r="G128" s="2">
        <v>20.492349999999998</v>
      </c>
      <c r="H128" s="2">
        <v>20.490650000000006</v>
      </c>
      <c r="I128" s="2">
        <v>20.283699999999993</v>
      </c>
      <c r="J128" s="2"/>
      <c r="K128" s="17" t="s">
        <v>49</v>
      </c>
      <c r="L128" s="17" t="s">
        <v>51</v>
      </c>
      <c r="M128" s="17" t="s">
        <v>54</v>
      </c>
      <c r="N128" s="20">
        <f t="shared" si="10"/>
        <v>50</v>
      </c>
      <c r="O128" s="20">
        <f t="shared" si="11"/>
        <v>100</v>
      </c>
      <c r="P128" s="20">
        <f t="shared" si="12"/>
        <v>100</v>
      </c>
      <c r="Q128" s="20">
        <f t="shared" si="13"/>
        <v>66.5</v>
      </c>
      <c r="R128" s="21">
        <f t="shared" si="14"/>
        <v>77.474999999999994</v>
      </c>
      <c r="S128" s="21">
        <f t="shared" si="15"/>
        <v>81.625</v>
      </c>
      <c r="T128" s="21">
        <f t="shared" si="16"/>
        <v>77.424999999999997</v>
      </c>
      <c r="U128" s="21">
        <f t="shared" si="17"/>
        <v>79.125</v>
      </c>
      <c r="V128" s="20">
        <f t="shared" si="18"/>
        <v>78.841666666666654</v>
      </c>
      <c r="W128" s="20">
        <f t="shared" si="19"/>
        <v>78.912499999999994</v>
      </c>
    </row>
    <row r="129" spans="1:23" ht="13.5" x14ac:dyDescent="0.25">
      <c r="A129" s="3">
        <v>42191</v>
      </c>
      <c r="B129" s="2">
        <v>20.383800000000001</v>
      </c>
      <c r="C129" s="2">
        <v>48.422276013865655</v>
      </c>
      <c r="D129" s="2">
        <v>6.9357700721241144E-2</v>
      </c>
      <c r="E129" s="2">
        <v>5.2094615977397306E-2</v>
      </c>
      <c r="F129" s="2">
        <v>20.39132</v>
      </c>
      <c r="G129" s="2">
        <v>20.474510000000002</v>
      </c>
      <c r="H129" s="2">
        <v>20.482300000000002</v>
      </c>
      <c r="I129" s="2">
        <v>20.293399999999991</v>
      </c>
      <c r="J129" s="2"/>
      <c r="K129" s="17" t="s">
        <v>49</v>
      </c>
      <c r="L129" s="17" t="s">
        <v>50</v>
      </c>
      <c r="M129" s="17" t="s">
        <v>54</v>
      </c>
      <c r="N129" s="20">
        <f t="shared" si="10"/>
        <v>50</v>
      </c>
      <c r="O129" s="20">
        <f t="shared" si="11"/>
        <v>100</v>
      </c>
      <c r="P129" s="20">
        <f t="shared" si="12"/>
        <v>100</v>
      </c>
      <c r="Q129" s="20">
        <f t="shared" si="13"/>
        <v>83</v>
      </c>
      <c r="R129" s="21">
        <f t="shared" si="14"/>
        <v>79.95</v>
      </c>
      <c r="S129" s="21">
        <f t="shared" si="15"/>
        <v>85.75</v>
      </c>
      <c r="T129" s="21">
        <f t="shared" si="16"/>
        <v>84.85</v>
      </c>
      <c r="U129" s="21">
        <f t="shared" si="17"/>
        <v>83.25</v>
      </c>
      <c r="V129" s="20">
        <f t="shared" si="18"/>
        <v>83.516666666666666</v>
      </c>
      <c r="W129" s="20">
        <f t="shared" si="19"/>
        <v>83.449999999999989</v>
      </c>
    </row>
    <row r="130" spans="1:23" ht="13.5" x14ac:dyDescent="0.25">
      <c r="A130" s="3">
        <v>42192</v>
      </c>
      <c r="B130" s="2">
        <v>20.4114</v>
      </c>
      <c r="C130" s="2">
        <v>49.898920129956522</v>
      </c>
      <c r="D130" s="2">
        <v>8.1420673282831757E-2</v>
      </c>
      <c r="E130" s="2">
        <v>3.7215130173853986E-2</v>
      </c>
      <c r="F130" s="2">
        <v>20.39132</v>
      </c>
      <c r="G130" s="2">
        <v>20.459430000000005</v>
      </c>
      <c r="H130" s="2">
        <v>20.475450000000002</v>
      </c>
      <c r="I130" s="2">
        <v>20.30219799999999</v>
      </c>
      <c r="J130" s="2"/>
      <c r="K130" s="17" t="s">
        <v>49</v>
      </c>
      <c r="L130" s="17" t="s">
        <v>50</v>
      </c>
      <c r="M130" s="17" t="s">
        <v>51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100</v>
      </c>
      <c r="Q130" s="20">
        <f t="shared" ref="Q130:Q193" si="23">IF(M130="confirmed bullish", 34, IF(M130="bullish divergence",17, 0))+IF(K130="bullish",33,IF(K130="bearish",0,16.5))+IF(L130="strong",33,IF(L130="weak",0,16.5))</f>
        <v>66</v>
      </c>
      <c r="R130" s="21">
        <f t="shared" si="14"/>
        <v>77.400000000000006</v>
      </c>
      <c r="S130" s="21">
        <f t="shared" si="15"/>
        <v>81.5</v>
      </c>
      <c r="T130" s="21">
        <f t="shared" si="16"/>
        <v>77.2</v>
      </c>
      <c r="U130" s="21">
        <f t="shared" si="17"/>
        <v>79</v>
      </c>
      <c r="V130" s="20">
        <f t="shared" si="18"/>
        <v>78.7</v>
      </c>
      <c r="W130" s="20">
        <f t="shared" si="19"/>
        <v>78.775000000000006</v>
      </c>
    </row>
    <row r="131" spans="1:23" ht="13.5" x14ac:dyDescent="0.25">
      <c r="A131" s="3">
        <v>42193</v>
      </c>
      <c r="B131" s="2">
        <v>20.4114</v>
      </c>
      <c r="C131" s="2">
        <v>49.898920129956522</v>
      </c>
      <c r="D131" s="2">
        <v>9.2062367759485397E-2</v>
      </c>
      <c r="E131" s="2">
        <v>2.0376597392643934E-2</v>
      </c>
      <c r="F131" s="2">
        <v>20.39132</v>
      </c>
      <c r="G131" s="2">
        <v>20.444090000000006</v>
      </c>
      <c r="H131" s="2">
        <v>20.478055000000001</v>
      </c>
      <c r="I131" s="2">
        <v>20.310995999999992</v>
      </c>
      <c r="J131" s="2"/>
      <c r="K131" s="17" t="s">
        <v>49</v>
      </c>
      <c r="L131" s="17" t="s">
        <v>50</v>
      </c>
      <c r="M131" s="17" t="s">
        <v>51</v>
      </c>
      <c r="N131" s="20">
        <f t="shared" si="20"/>
        <v>50</v>
      </c>
      <c r="O131" s="20">
        <f t="shared" si="21"/>
        <v>100</v>
      </c>
      <c r="P131" s="20">
        <f t="shared" si="22"/>
        <v>100</v>
      </c>
      <c r="Q131" s="20">
        <f t="shared" si="23"/>
        <v>66</v>
      </c>
      <c r="R131" s="21">
        <f t="shared" ref="R131:R194" si="24">0.35*N131+O131*0.35+P131*0.15+Q131*0.15</f>
        <v>77.400000000000006</v>
      </c>
      <c r="S131" s="21">
        <f t="shared" ref="S131:S194" si="25">N131*0.2+O131*0.2+P131*0.35+Q131*0.25</f>
        <v>81.5</v>
      </c>
      <c r="T131" s="21">
        <f t="shared" ref="T131:T194" si="26">N131*0.15+O131*0.15+P131*0.25+Q131*0.45</f>
        <v>77.2</v>
      </c>
      <c r="U131" s="21">
        <f t="shared" ref="U131:U194" si="27">0.25*SUM(N131:Q131)</f>
        <v>79</v>
      </c>
      <c r="V131" s="20">
        <f t="shared" ref="V131:V194" si="28">SUM(R131:T131)/3</f>
        <v>78.7</v>
      </c>
      <c r="W131" s="20">
        <f t="shared" ref="W131:W194" si="29">SUM(R131:U131)/4</f>
        <v>78.775000000000006</v>
      </c>
    </row>
    <row r="132" spans="1:23" ht="13.5" x14ac:dyDescent="0.25">
      <c r="A132" s="3">
        <v>42194</v>
      </c>
      <c r="B132" s="2">
        <v>20.363700000000001</v>
      </c>
      <c r="C132" s="2">
        <v>47.190907660729302</v>
      </c>
      <c r="D132" s="2">
        <v>0.11583221536644217</v>
      </c>
      <c r="E132" s="2">
        <v>4.177886235860101E-3</v>
      </c>
      <c r="F132" s="2">
        <v>20.39132</v>
      </c>
      <c r="G132" s="2">
        <v>20.416700000000002</v>
      </c>
      <c r="H132" s="2">
        <v>20.479485000000004</v>
      </c>
      <c r="I132" s="2">
        <v>20.315929999999991</v>
      </c>
      <c r="J132" s="2"/>
      <c r="K132" s="17" t="s">
        <v>47</v>
      </c>
      <c r="L132" s="17" t="s">
        <v>51</v>
      </c>
      <c r="M132" s="17" t="s">
        <v>51</v>
      </c>
      <c r="N132" s="20">
        <f t="shared" si="20"/>
        <v>50</v>
      </c>
      <c r="O132" s="20">
        <f t="shared" si="21"/>
        <v>100</v>
      </c>
      <c r="P132" s="20">
        <f t="shared" si="22"/>
        <v>100</v>
      </c>
      <c r="Q132" s="20">
        <f t="shared" si="23"/>
        <v>16.5</v>
      </c>
      <c r="R132" s="21">
        <f t="shared" si="24"/>
        <v>69.974999999999994</v>
      </c>
      <c r="S132" s="21">
        <f t="shared" si="25"/>
        <v>69.125</v>
      </c>
      <c r="T132" s="21">
        <f t="shared" si="26"/>
        <v>54.924999999999997</v>
      </c>
      <c r="U132" s="21">
        <f t="shared" si="27"/>
        <v>66.625</v>
      </c>
      <c r="V132" s="20">
        <f t="shared" si="28"/>
        <v>64.674999999999997</v>
      </c>
      <c r="W132" s="20">
        <f t="shared" si="29"/>
        <v>65.162499999999994</v>
      </c>
    </row>
    <row r="133" spans="1:23" ht="13.5" x14ac:dyDescent="0.25">
      <c r="A133" s="3">
        <v>42195</v>
      </c>
      <c r="B133" s="2">
        <v>20.863900000000001</v>
      </c>
      <c r="C133" s="2">
        <v>67.257720952295912</v>
      </c>
      <c r="D133" s="2">
        <v>9.5343267305036505E-2</v>
      </c>
      <c r="E133" s="2">
        <v>-4.0438598677333681E-3</v>
      </c>
      <c r="F133" s="2">
        <v>20.486840000000001</v>
      </c>
      <c r="G133" s="2">
        <v>20.441840000000003</v>
      </c>
      <c r="H133" s="2">
        <v>20.505925000000001</v>
      </c>
      <c r="I133" s="2">
        <v>20.330867999999992</v>
      </c>
      <c r="J133" s="2"/>
      <c r="K133" s="17" t="s">
        <v>49</v>
      </c>
      <c r="L133" s="17" t="s">
        <v>50</v>
      </c>
      <c r="M133" s="17" t="s">
        <v>55</v>
      </c>
      <c r="N133" s="20">
        <f t="shared" si="20"/>
        <v>50</v>
      </c>
      <c r="O133" s="20">
        <f t="shared" si="21"/>
        <v>100</v>
      </c>
      <c r="P133" s="20">
        <f t="shared" si="22"/>
        <v>100</v>
      </c>
      <c r="Q133" s="20">
        <f t="shared" si="23"/>
        <v>100</v>
      </c>
      <c r="R133" s="21">
        <f t="shared" si="24"/>
        <v>82.5</v>
      </c>
      <c r="S133" s="21">
        <f t="shared" si="25"/>
        <v>90</v>
      </c>
      <c r="T133" s="21">
        <f t="shared" si="26"/>
        <v>92.5</v>
      </c>
      <c r="U133" s="21">
        <f t="shared" si="27"/>
        <v>87.5</v>
      </c>
      <c r="V133" s="20">
        <f t="shared" si="28"/>
        <v>88.333333333333329</v>
      </c>
      <c r="W133" s="20">
        <f t="shared" si="29"/>
        <v>88.125</v>
      </c>
    </row>
    <row r="134" spans="1:23" ht="13.5" x14ac:dyDescent="0.25">
      <c r="A134" s="3">
        <v>42198</v>
      </c>
      <c r="B134" s="2">
        <v>20.939299999999999</v>
      </c>
      <c r="C134" s="2">
        <v>69.16009156546184</v>
      </c>
      <c r="D134" s="2">
        <v>3.8815535720690519E-2</v>
      </c>
      <c r="E134" s="2">
        <v>-5.9764677151950881E-3</v>
      </c>
      <c r="F134" s="2">
        <v>20.597940000000001</v>
      </c>
      <c r="G134" s="2">
        <v>20.494630000000001</v>
      </c>
      <c r="H134" s="2">
        <v>20.534835000000005</v>
      </c>
      <c r="I134" s="2">
        <v>20.347313999999987</v>
      </c>
      <c r="J134" s="2"/>
      <c r="K134" s="17" t="s">
        <v>49</v>
      </c>
      <c r="L134" s="17" t="s">
        <v>50</v>
      </c>
      <c r="M134" s="17" t="s">
        <v>55</v>
      </c>
      <c r="N134" s="20">
        <f t="shared" si="20"/>
        <v>50</v>
      </c>
      <c r="O134" s="20">
        <f t="shared" si="21"/>
        <v>100</v>
      </c>
      <c r="P134" s="20">
        <f t="shared" si="22"/>
        <v>100</v>
      </c>
      <c r="Q134" s="20">
        <f t="shared" si="23"/>
        <v>100</v>
      </c>
      <c r="R134" s="21">
        <f t="shared" si="24"/>
        <v>82.5</v>
      </c>
      <c r="S134" s="21">
        <f t="shared" si="25"/>
        <v>90</v>
      </c>
      <c r="T134" s="21">
        <f t="shared" si="26"/>
        <v>92.5</v>
      </c>
      <c r="U134" s="21">
        <f t="shared" si="27"/>
        <v>87.5</v>
      </c>
      <c r="V134" s="20">
        <f t="shared" si="28"/>
        <v>88.333333333333329</v>
      </c>
      <c r="W134" s="20">
        <f t="shared" si="29"/>
        <v>88.125</v>
      </c>
    </row>
    <row r="135" spans="1:23" ht="13.5" x14ac:dyDescent="0.25">
      <c r="A135" s="3">
        <v>42199</v>
      </c>
      <c r="B135" s="2">
        <v>20.858899999999998</v>
      </c>
      <c r="C135" s="2">
        <v>64.834348124511763</v>
      </c>
      <c r="D135" s="2">
        <v>-5.9753142182756847E-3</v>
      </c>
      <c r="E135" s="2">
        <v>-4.4190710757221292E-3</v>
      </c>
      <c r="F135" s="2">
        <v>20.687439999999999</v>
      </c>
      <c r="G135" s="2">
        <v>20.539380000000001</v>
      </c>
      <c r="H135" s="2">
        <v>20.547155000000004</v>
      </c>
      <c r="I135" s="2">
        <v>20.362151999999988</v>
      </c>
      <c r="J135" s="2"/>
      <c r="K135" s="17" t="s">
        <v>49</v>
      </c>
      <c r="L135" s="17" t="s">
        <v>50</v>
      </c>
      <c r="M135" s="17" t="s">
        <v>55</v>
      </c>
      <c r="N135" s="20">
        <f t="shared" si="20"/>
        <v>50</v>
      </c>
      <c r="O135" s="20">
        <f t="shared" si="21"/>
        <v>100</v>
      </c>
      <c r="P135" s="20">
        <f t="shared" si="22"/>
        <v>100</v>
      </c>
      <c r="Q135" s="20">
        <f t="shared" si="23"/>
        <v>100</v>
      </c>
      <c r="R135" s="21">
        <f t="shared" si="24"/>
        <v>82.5</v>
      </c>
      <c r="S135" s="21">
        <f t="shared" si="25"/>
        <v>90</v>
      </c>
      <c r="T135" s="21">
        <f t="shared" si="26"/>
        <v>92.5</v>
      </c>
      <c r="U135" s="21">
        <f t="shared" si="27"/>
        <v>87.5</v>
      </c>
      <c r="V135" s="20">
        <f t="shared" si="28"/>
        <v>88.333333333333329</v>
      </c>
      <c r="W135" s="20">
        <f t="shared" si="29"/>
        <v>88.125</v>
      </c>
    </row>
    <row r="136" spans="1:23" ht="13.5" x14ac:dyDescent="0.25">
      <c r="A136" s="3">
        <v>42200</v>
      </c>
      <c r="B136" s="2">
        <v>20.3611</v>
      </c>
      <c r="C136" s="2">
        <v>45.753023376252521</v>
      </c>
      <c r="D136" s="2">
        <v>-9.2254067434716092E-3</v>
      </c>
      <c r="E136" s="2">
        <v>-1.3755463194596359E-2</v>
      </c>
      <c r="F136" s="2">
        <v>20.677379999999999</v>
      </c>
      <c r="G136" s="2">
        <v>20.53435</v>
      </c>
      <c r="H136" s="2">
        <v>20.534585000000007</v>
      </c>
      <c r="I136" s="2">
        <v>20.367033999999986</v>
      </c>
      <c r="J136" s="2"/>
      <c r="K136" s="17" t="s">
        <v>49</v>
      </c>
      <c r="L136" s="17" t="s">
        <v>50</v>
      </c>
      <c r="M136" s="17" t="s">
        <v>54</v>
      </c>
      <c r="N136" s="20">
        <f t="shared" si="20"/>
        <v>50</v>
      </c>
      <c r="O136" s="20">
        <f t="shared" si="21"/>
        <v>100</v>
      </c>
      <c r="P136" s="20">
        <f t="shared" si="22"/>
        <v>100</v>
      </c>
      <c r="Q136" s="20">
        <f t="shared" si="23"/>
        <v>83</v>
      </c>
      <c r="R136" s="21">
        <f t="shared" si="24"/>
        <v>79.95</v>
      </c>
      <c r="S136" s="21">
        <f t="shared" si="25"/>
        <v>85.75</v>
      </c>
      <c r="T136" s="21">
        <f t="shared" si="26"/>
        <v>84.85</v>
      </c>
      <c r="U136" s="21">
        <f t="shared" si="27"/>
        <v>83.25</v>
      </c>
      <c r="V136" s="20">
        <f t="shared" si="28"/>
        <v>83.516666666666666</v>
      </c>
      <c r="W136" s="20">
        <f t="shared" si="29"/>
        <v>83.449999999999989</v>
      </c>
    </row>
    <row r="137" spans="1:23" ht="13.5" x14ac:dyDescent="0.25">
      <c r="A137" s="3">
        <v>42201</v>
      </c>
      <c r="B137" s="2">
        <v>20.813600000000001</v>
      </c>
      <c r="C137" s="2">
        <v>57.886235994698666</v>
      </c>
      <c r="D137" s="2">
        <v>-5.1950403374394938E-2</v>
      </c>
      <c r="E137" s="2">
        <v>-2.32773810721413E-2</v>
      </c>
      <c r="F137" s="2">
        <v>20.767360000000004</v>
      </c>
      <c r="G137" s="2">
        <v>20.579340000000002</v>
      </c>
      <c r="H137" s="2">
        <v>20.544640000000005</v>
      </c>
      <c r="I137" s="2">
        <v>20.392599999999987</v>
      </c>
      <c r="J137" s="2"/>
      <c r="K137" s="17" t="s">
        <v>49</v>
      </c>
      <c r="L137" s="17" t="s">
        <v>50</v>
      </c>
      <c r="M137" s="17" t="s">
        <v>55</v>
      </c>
      <c r="N137" s="20">
        <f t="shared" si="20"/>
        <v>50</v>
      </c>
      <c r="O137" s="20">
        <f t="shared" si="21"/>
        <v>100</v>
      </c>
      <c r="P137" s="20">
        <f t="shared" si="22"/>
        <v>100</v>
      </c>
      <c r="Q137" s="20">
        <f t="shared" si="23"/>
        <v>100</v>
      </c>
      <c r="R137" s="21">
        <f t="shared" si="24"/>
        <v>82.5</v>
      </c>
      <c r="S137" s="21">
        <f t="shared" si="25"/>
        <v>90</v>
      </c>
      <c r="T137" s="21">
        <f t="shared" si="26"/>
        <v>92.5</v>
      </c>
      <c r="U137" s="21">
        <f t="shared" si="27"/>
        <v>87.5</v>
      </c>
      <c r="V137" s="20">
        <f t="shared" si="28"/>
        <v>88.333333333333329</v>
      </c>
      <c r="W137" s="20">
        <f t="shared" si="29"/>
        <v>88.125</v>
      </c>
    </row>
    <row r="138" spans="1:23" ht="13.5" x14ac:dyDescent="0.25">
      <c r="A138" s="3">
        <v>42205</v>
      </c>
      <c r="B138" s="2">
        <v>20.838699999999999</v>
      </c>
      <c r="C138" s="2">
        <v>58.441500546798636</v>
      </c>
      <c r="D138" s="2">
        <v>-8.8341777904329177E-2</v>
      </c>
      <c r="E138" s="2">
        <v>-3.1113915682173962E-2</v>
      </c>
      <c r="F138" s="2">
        <v>20.762319999999999</v>
      </c>
      <c r="G138" s="2">
        <v>20.624580000000002</v>
      </c>
      <c r="H138" s="2">
        <v>20.558465000000005</v>
      </c>
      <c r="I138" s="2">
        <v>20.407033999999989</v>
      </c>
      <c r="J138" s="2"/>
      <c r="K138" s="17" t="s">
        <v>49</v>
      </c>
      <c r="L138" s="17" t="s">
        <v>50</v>
      </c>
      <c r="M138" s="17" t="s">
        <v>54</v>
      </c>
      <c r="N138" s="20">
        <f t="shared" si="20"/>
        <v>50</v>
      </c>
      <c r="O138" s="20">
        <f t="shared" si="21"/>
        <v>100</v>
      </c>
      <c r="P138" s="20">
        <f t="shared" si="22"/>
        <v>100</v>
      </c>
      <c r="Q138" s="20">
        <f t="shared" si="23"/>
        <v>83</v>
      </c>
      <c r="R138" s="21">
        <f t="shared" si="24"/>
        <v>79.95</v>
      </c>
      <c r="S138" s="21">
        <f t="shared" si="25"/>
        <v>85.75</v>
      </c>
      <c r="T138" s="21">
        <f t="shared" si="26"/>
        <v>84.85</v>
      </c>
      <c r="U138" s="21">
        <f t="shared" si="27"/>
        <v>83.25</v>
      </c>
      <c r="V138" s="20">
        <f t="shared" si="28"/>
        <v>83.516666666666666</v>
      </c>
      <c r="W138" s="20">
        <f t="shared" si="29"/>
        <v>83.449999999999989</v>
      </c>
    </row>
    <row r="139" spans="1:23" ht="13.5" x14ac:dyDescent="0.25">
      <c r="A139" s="3">
        <v>42206</v>
      </c>
      <c r="B139" s="2">
        <v>20.587399999999999</v>
      </c>
      <c r="C139" s="2">
        <v>51.167496929715455</v>
      </c>
      <c r="D139" s="2">
        <v>-0.10277215079354463</v>
      </c>
      <c r="E139" s="2">
        <v>-4.164347682148483E-2</v>
      </c>
      <c r="F139" s="2">
        <v>20.691939999999999</v>
      </c>
      <c r="G139" s="2">
        <v>20.644939999999998</v>
      </c>
      <c r="H139" s="2">
        <v>20.559725000000004</v>
      </c>
      <c r="I139" s="2">
        <v>20.418865999999991</v>
      </c>
      <c r="J139" s="2"/>
      <c r="K139" s="17" t="s">
        <v>49</v>
      </c>
      <c r="L139" s="17" t="s">
        <v>50</v>
      </c>
      <c r="M139" s="17" t="s">
        <v>54</v>
      </c>
      <c r="N139" s="20">
        <f t="shared" si="20"/>
        <v>50</v>
      </c>
      <c r="O139" s="20">
        <f t="shared" si="21"/>
        <v>100</v>
      </c>
      <c r="P139" s="20">
        <f t="shared" si="22"/>
        <v>100</v>
      </c>
      <c r="Q139" s="20">
        <f t="shared" si="23"/>
        <v>83</v>
      </c>
      <c r="R139" s="21">
        <f t="shared" si="24"/>
        <v>79.95</v>
      </c>
      <c r="S139" s="21">
        <f t="shared" si="25"/>
        <v>85.75</v>
      </c>
      <c r="T139" s="21">
        <f t="shared" si="26"/>
        <v>84.85</v>
      </c>
      <c r="U139" s="21">
        <f t="shared" si="27"/>
        <v>83.25</v>
      </c>
      <c r="V139" s="20">
        <f t="shared" si="28"/>
        <v>83.516666666666666</v>
      </c>
      <c r="W139" s="20">
        <f t="shared" si="29"/>
        <v>83.449999999999989</v>
      </c>
    </row>
    <row r="140" spans="1:23" ht="13.5" x14ac:dyDescent="0.25">
      <c r="A140" s="3">
        <v>42207</v>
      </c>
      <c r="B140" s="2">
        <v>20.3611</v>
      </c>
      <c r="C140" s="2">
        <v>45.656484718238282</v>
      </c>
      <c r="D140" s="2">
        <v>-9.4217917008244001E-2</v>
      </c>
      <c r="E140" s="2">
        <v>-5.6136818958005638E-2</v>
      </c>
      <c r="F140" s="2">
        <v>20.592380000000002</v>
      </c>
      <c r="G140" s="2">
        <v>20.639909999999997</v>
      </c>
      <c r="H140" s="2">
        <v>20.549670000000006</v>
      </c>
      <c r="I140" s="2">
        <v>20.42180999999999</v>
      </c>
      <c r="J140" s="2"/>
      <c r="K140" s="17" t="s">
        <v>49</v>
      </c>
      <c r="L140" s="17" t="s">
        <v>50</v>
      </c>
      <c r="M140" s="17" t="s">
        <v>54</v>
      </c>
      <c r="N140" s="20">
        <f t="shared" si="20"/>
        <v>50</v>
      </c>
      <c r="O140" s="20">
        <f t="shared" si="21"/>
        <v>100</v>
      </c>
      <c r="P140" s="20">
        <f t="shared" si="22"/>
        <v>100</v>
      </c>
      <c r="Q140" s="20">
        <f t="shared" si="23"/>
        <v>83</v>
      </c>
      <c r="R140" s="21">
        <f t="shared" si="24"/>
        <v>79.95</v>
      </c>
      <c r="S140" s="21">
        <f t="shared" si="25"/>
        <v>85.75</v>
      </c>
      <c r="T140" s="21">
        <f t="shared" si="26"/>
        <v>84.85</v>
      </c>
      <c r="U140" s="21">
        <f t="shared" si="27"/>
        <v>83.25</v>
      </c>
      <c r="V140" s="20">
        <f t="shared" si="28"/>
        <v>83.516666666666666</v>
      </c>
      <c r="W140" s="20">
        <f t="shared" si="29"/>
        <v>83.449999999999989</v>
      </c>
    </row>
    <row r="141" spans="1:23" ht="13.5" x14ac:dyDescent="0.25">
      <c r="A141" s="3">
        <v>42208</v>
      </c>
      <c r="B141" s="2">
        <v>20.3611</v>
      </c>
      <c r="C141" s="2">
        <v>45.656484718238282</v>
      </c>
      <c r="D141" s="2">
        <v>-8.586895416211604E-2</v>
      </c>
      <c r="E141" s="2">
        <v>-6.9475075250959015E-2</v>
      </c>
      <c r="F141" s="2">
        <v>20.592379999999999</v>
      </c>
      <c r="G141" s="2">
        <v>20.634879999999999</v>
      </c>
      <c r="H141" s="2">
        <v>20.539485000000006</v>
      </c>
      <c r="I141" s="2">
        <v>20.420391999999989</v>
      </c>
      <c r="J141" s="2"/>
      <c r="K141" s="17" t="s">
        <v>49</v>
      </c>
      <c r="L141" s="17" t="s">
        <v>50</v>
      </c>
      <c r="M141" s="17" t="s">
        <v>51</v>
      </c>
      <c r="N141" s="20">
        <f t="shared" si="20"/>
        <v>50</v>
      </c>
      <c r="O141" s="20">
        <f t="shared" si="21"/>
        <v>100</v>
      </c>
      <c r="P141" s="20">
        <f t="shared" si="22"/>
        <v>100</v>
      </c>
      <c r="Q141" s="20">
        <f t="shared" si="23"/>
        <v>66</v>
      </c>
      <c r="R141" s="21">
        <f t="shared" si="24"/>
        <v>77.400000000000006</v>
      </c>
      <c r="S141" s="21">
        <f t="shared" si="25"/>
        <v>81.5</v>
      </c>
      <c r="T141" s="21">
        <f t="shared" si="26"/>
        <v>77.2</v>
      </c>
      <c r="U141" s="21">
        <f t="shared" si="27"/>
        <v>79</v>
      </c>
      <c r="V141" s="20">
        <f t="shared" si="28"/>
        <v>78.7</v>
      </c>
      <c r="W141" s="20">
        <f t="shared" si="29"/>
        <v>78.775000000000006</v>
      </c>
    </row>
    <row r="142" spans="1:23" ht="13.5" x14ac:dyDescent="0.25">
      <c r="A142" s="3">
        <v>42209</v>
      </c>
      <c r="B142" s="2">
        <v>20.584900000000001</v>
      </c>
      <c r="C142" s="2">
        <v>51.631569738207169</v>
      </c>
      <c r="D142" s="2">
        <v>-0.10169220031786352</v>
      </c>
      <c r="E142" s="2">
        <v>-8.1856058434009824E-2</v>
      </c>
      <c r="F142" s="2">
        <v>20.546640000000004</v>
      </c>
      <c r="G142" s="2">
        <v>20.657</v>
      </c>
      <c r="H142" s="2">
        <v>20.536850000000008</v>
      </c>
      <c r="I142" s="2">
        <v>20.429653999999989</v>
      </c>
      <c r="J142" s="2"/>
      <c r="K142" s="17" t="s">
        <v>49</v>
      </c>
      <c r="L142" s="17" t="s">
        <v>50</v>
      </c>
      <c r="M142" s="17" t="s">
        <v>54</v>
      </c>
      <c r="N142" s="20">
        <f t="shared" si="20"/>
        <v>50</v>
      </c>
      <c r="O142" s="20">
        <f t="shared" si="21"/>
        <v>100</v>
      </c>
      <c r="P142" s="20">
        <f t="shared" si="22"/>
        <v>100</v>
      </c>
      <c r="Q142" s="20">
        <f t="shared" si="23"/>
        <v>83</v>
      </c>
      <c r="R142" s="21">
        <f t="shared" si="24"/>
        <v>79.95</v>
      </c>
      <c r="S142" s="21">
        <f t="shared" si="25"/>
        <v>85.75</v>
      </c>
      <c r="T142" s="21">
        <f t="shared" si="26"/>
        <v>84.85</v>
      </c>
      <c r="U142" s="21">
        <f t="shared" si="27"/>
        <v>83.25</v>
      </c>
      <c r="V142" s="20">
        <f t="shared" si="28"/>
        <v>83.516666666666666</v>
      </c>
      <c r="W142" s="20">
        <f t="shared" si="29"/>
        <v>83.449999999999989</v>
      </c>
    </row>
    <row r="143" spans="1:23" ht="13.5" x14ac:dyDescent="0.25">
      <c r="A143" s="3">
        <v>42212</v>
      </c>
      <c r="B143" s="2">
        <v>20.3109</v>
      </c>
      <c r="C143" s="2">
        <v>45.094342462524914</v>
      </c>
      <c r="D143" s="2">
        <v>-1.8201100293815387E-2</v>
      </c>
      <c r="E143" s="2">
        <v>-9.3099562923345092E-2</v>
      </c>
      <c r="F143" s="2">
        <v>20.441079999999999</v>
      </c>
      <c r="G143" s="2">
        <v>20.601700000000001</v>
      </c>
      <c r="H143" s="2">
        <v>20.521770000000007</v>
      </c>
      <c r="I143" s="2">
        <v>20.42970399999999</v>
      </c>
      <c r="J143" s="2"/>
      <c r="K143" s="17" t="s">
        <v>49</v>
      </c>
      <c r="L143" s="17" t="s">
        <v>51</v>
      </c>
      <c r="M143" s="17" t="s">
        <v>54</v>
      </c>
      <c r="N143" s="20">
        <f t="shared" si="20"/>
        <v>50</v>
      </c>
      <c r="O143" s="20">
        <f t="shared" si="21"/>
        <v>100</v>
      </c>
      <c r="P143" s="20">
        <f t="shared" si="22"/>
        <v>100</v>
      </c>
      <c r="Q143" s="20">
        <f t="shared" si="23"/>
        <v>66.5</v>
      </c>
      <c r="R143" s="21">
        <f t="shared" si="24"/>
        <v>77.474999999999994</v>
      </c>
      <c r="S143" s="21">
        <f t="shared" si="25"/>
        <v>81.625</v>
      </c>
      <c r="T143" s="21">
        <f t="shared" si="26"/>
        <v>77.424999999999997</v>
      </c>
      <c r="U143" s="21">
        <f t="shared" si="27"/>
        <v>79.125</v>
      </c>
      <c r="V143" s="20">
        <f t="shared" si="28"/>
        <v>78.841666666666654</v>
      </c>
      <c r="W143" s="20">
        <f t="shared" si="29"/>
        <v>78.912499999999994</v>
      </c>
    </row>
    <row r="144" spans="1:23" ht="13.5" x14ac:dyDescent="0.25">
      <c r="A144" s="3">
        <v>42213</v>
      </c>
      <c r="B144" s="2">
        <v>20.537099999999999</v>
      </c>
      <c r="C144" s="2">
        <v>50.649501769004083</v>
      </c>
      <c r="D144" s="2">
        <v>4.8566013403590347E-2</v>
      </c>
      <c r="E144" s="2">
        <v>-0.1026478952031086</v>
      </c>
      <c r="F144" s="2">
        <v>20.43102</v>
      </c>
      <c r="G144" s="2">
        <v>20.56148</v>
      </c>
      <c r="H144" s="2">
        <v>20.528055000000002</v>
      </c>
      <c r="I144" s="2">
        <v>20.43325999999999</v>
      </c>
      <c r="J144" s="2"/>
      <c r="K144" s="17" t="s">
        <v>49</v>
      </c>
      <c r="L144" s="17" t="s">
        <v>50</v>
      </c>
      <c r="M144" s="17" t="s">
        <v>54</v>
      </c>
      <c r="N144" s="20">
        <f t="shared" si="20"/>
        <v>50</v>
      </c>
      <c r="O144" s="20">
        <f t="shared" si="21"/>
        <v>100</v>
      </c>
      <c r="P144" s="20">
        <f t="shared" si="22"/>
        <v>100</v>
      </c>
      <c r="Q144" s="20">
        <f t="shared" si="23"/>
        <v>83</v>
      </c>
      <c r="R144" s="21">
        <f t="shared" si="24"/>
        <v>79.95</v>
      </c>
      <c r="S144" s="21">
        <f t="shared" si="25"/>
        <v>85.75</v>
      </c>
      <c r="T144" s="21">
        <f t="shared" si="26"/>
        <v>84.85</v>
      </c>
      <c r="U144" s="21">
        <f t="shared" si="27"/>
        <v>83.25</v>
      </c>
      <c r="V144" s="20">
        <f t="shared" si="28"/>
        <v>83.516666666666666</v>
      </c>
      <c r="W144" s="20">
        <f t="shared" si="29"/>
        <v>83.449999999999989</v>
      </c>
    </row>
    <row r="145" spans="1:23" ht="13.5" x14ac:dyDescent="0.25">
      <c r="A145" s="3">
        <v>42214</v>
      </c>
      <c r="B145" s="2">
        <v>20.3611</v>
      </c>
      <c r="C145" s="2">
        <v>46.691113400816938</v>
      </c>
      <c r="D145" s="2">
        <v>0.10557425332715553</v>
      </c>
      <c r="E145" s="2">
        <v>-0.11008151091245637</v>
      </c>
      <c r="F145" s="2">
        <v>20.43102</v>
      </c>
      <c r="G145" s="2">
        <v>20.511700000000001</v>
      </c>
      <c r="H145" s="2">
        <v>20.525540000000003</v>
      </c>
      <c r="I145" s="2">
        <v>20.433391999999991</v>
      </c>
      <c r="J145" s="2"/>
      <c r="K145" s="17" t="s">
        <v>49</v>
      </c>
      <c r="L145" s="17" t="s">
        <v>50</v>
      </c>
      <c r="M145" s="17" t="s">
        <v>51</v>
      </c>
      <c r="N145" s="20">
        <f t="shared" si="20"/>
        <v>50</v>
      </c>
      <c r="O145" s="20">
        <f t="shared" si="21"/>
        <v>100</v>
      </c>
      <c r="P145" s="20">
        <f t="shared" si="22"/>
        <v>100</v>
      </c>
      <c r="Q145" s="20">
        <f t="shared" si="23"/>
        <v>66</v>
      </c>
      <c r="R145" s="21">
        <f t="shared" si="24"/>
        <v>77.400000000000006</v>
      </c>
      <c r="S145" s="21">
        <f t="shared" si="25"/>
        <v>81.5</v>
      </c>
      <c r="T145" s="21">
        <f t="shared" si="26"/>
        <v>77.2</v>
      </c>
      <c r="U145" s="21">
        <f t="shared" si="27"/>
        <v>79</v>
      </c>
      <c r="V145" s="20">
        <f t="shared" si="28"/>
        <v>78.7</v>
      </c>
      <c r="W145" s="20">
        <f t="shared" si="29"/>
        <v>78.775000000000006</v>
      </c>
    </row>
    <row r="146" spans="1:23" ht="13.5" x14ac:dyDescent="0.25">
      <c r="A146" s="3">
        <v>42215</v>
      </c>
      <c r="B146" s="2">
        <v>20.486799999999999</v>
      </c>
      <c r="C146" s="2">
        <v>49.713840804556746</v>
      </c>
      <c r="D146" s="2">
        <v>6.8812911349009909E-2</v>
      </c>
      <c r="E146" s="2">
        <v>-0.10221677510250651</v>
      </c>
      <c r="F146" s="2">
        <v>20.456160000000004</v>
      </c>
      <c r="G146" s="2">
        <v>20.524269999999998</v>
      </c>
      <c r="H146" s="2">
        <v>20.529310000000002</v>
      </c>
      <c r="I146" s="2">
        <v>20.44030399999999</v>
      </c>
      <c r="J146" s="2"/>
      <c r="K146" s="17" t="s">
        <v>49</v>
      </c>
      <c r="L146" s="17" t="s">
        <v>50</v>
      </c>
      <c r="M146" s="17" t="s">
        <v>55</v>
      </c>
      <c r="N146" s="20">
        <f t="shared" si="20"/>
        <v>50</v>
      </c>
      <c r="O146" s="20">
        <f t="shared" si="21"/>
        <v>100</v>
      </c>
      <c r="P146" s="20">
        <f t="shared" si="22"/>
        <v>100</v>
      </c>
      <c r="Q146" s="20">
        <f t="shared" si="23"/>
        <v>100</v>
      </c>
      <c r="R146" s="21">
        <f t="shared" si="24"/>
        <v>82.5</v>
      </c>
      <c r="S146" s="21">
        <f t="shared" si="25"/>
        <v>90</v>
      </c>
      <c r="T146" s="21">
        <f t="shared" si="26"/>
        <v>92.5</v>
      </c>
      <c r="U146" s="21">
        <f t="shared" si="27"/>
        <v>87.5</v>
      </c>
      <c r="V146" s="20">
        <f t="shared" si="28"/>
        <v>88.333333333333329</v>
      </c>
      <c r="W146" s="20">
        <f t="shared" si="29"/>
        <v>88.125</v>
      </c>
    </row>
    <row r="147" spans="1:23" ht="13.5" x14ac:dyDescent="0.25">
      <c r="A147" s="3">
        <v>42216</v>
      </c>
      <c r="B147" s="2">
        <v>20.474299999999999</v>
      </c>
      <c r="C147" s="2">
        <v>49.413781649623921</v>
      </c>
      <c r="D147" s="2">
        <v>0.10833592932796776</v>
      </c>
      <c r="E147" s="2">
        <v>-9.1691926428099563E-2</v>
      </c>
      <c r="F147" s="2">
        <v>20.43404</v>
      </c>
      <c r="G147" s="2">
        <v>20.49034</v>
      </c>
      <c r="H147" s="2">
        <v>20.534840000000003</v>
      </c>
      <c r="I147" s="2">
        <v>20.446965999999993</v>
      </c>
      <c r="J147" s="2"/>
      <c r="K147" s="17" t="s">
        <v>49</v>
      </c>
      <c r="L147" s="17" t="s">
        <v>51</v>
      </c>
      <c r="M147" s="17" t="s">
        <v>54</v>
      </c>
      <c r="N147" s="20">
        <f t="shared" si="20"/>
        <v>50</v>
      </c>
      <c r="O147" s="20">
        <f t="shared" si="21"/>
        <v>100</v>
      </c>
      <c r="P147" s="20">
        <f t="shared" si="22"/>
        <v>100</v>
      </c>
      <c r="Q147" s="20">
        <f t="shared" si="23"/>
        <v>66.5</v>
      </c>
      <c r="R147" s="21">
        <f t="shared" si="24"/>
        <v>77.474999999999994</v>
      </c>
      <c r="S147" s="21">
        <f t="shared" si="25"/>
        <v>81.625</v>
      </c>
      <c r="T147" s="21">
        <f t="shared" si="26"/>
        <v>77.424999999999997</v>
      </c>
      <c r="U147" s="21">
        <f t="shared" si="27"/>
        <v>79.125</v>
      </c>
      <c r="V147" s="20">
        <f t="shared" si="28"/>
        <v>78.841666666666654</v>
      </c>
      <c r="W147" s="20">
        <f t="shared" si="29"/>
        <v>78.912499999999994</v>
      </c>
    </row>
    <row r="148" spans="1:23" ht="13.5" x14ac:dyDescent="0.25">
      <c r="A148" s="3">
        <v>42219</v>
      </c>
      <c r="B148" s="2">
        <v>20.486799999999999</v>
      </c>
      <c r="C148" s="2">
        <v>49.740469269808983</v>
      </c>
      <c r="D148" s="2">
        <v>0.14486893852141947</v>
      </c>
      <c r="E148" s="2">
        <v>-8.0654823748809459E-2</v>
      </c>
      <c r="F148" s="2">
        <v>20.46922</v>
      </c>
      <c r="G148" s="2">
        <v>20.455149999999996</v>
      </c>
      <c r="H148" s="2">
        <v>20.539865000000002</v>
      </c>
      <c r="I148" s="2">
        <v>20.454361999999993</v>
      </c>
      <c r="J148" s="2"/>
      <c r="K148" s="17" t="s">
        <v>49</v>
      </c>
      <c r="L148" s="17" t="s">
        <v>50</v>
      </c>
      <c r="M148" s="17" t="s">
        <v>55</v>
      </c>
      <c r="N148" s="20">
        <f t="shared" si="20"/>
        <v>50</v>
      </c>
      <c r="O148" s="20">
        <f t="shared" si="21"/>
        <v>100</v>
      </c>
      <c r="P148" s="20">
        <f t="shared" si="22"/>
        <v>100</v>
      </c>
      <c r="Q148" s="20">
        <f t="shared" si="23"/>
        <v>100</v>
      </c>
      <c r="R148" s="21">
        <f t="shared" si="24"/>
        <v>82.5</v>
      </c>
      <c r="S148" s="21">
        <f t="shared" si="25"/>
        <v>90</v>
      </c>
      <c r="T148" s="21">
        <f t="shared" si="26"/>
        <v>92.5</v>
      </c>
      <c r="U148" s="21">
        <f t="shared" si="27"/>
        <v>87.5</v>
      </c>
      <c r="V148" s="20">
        <f t="shared" si="28"/>
        <v>88.333333333333329</v>
      </c>
      <c r="W148" s="20">
        <f t="shared" si="29"/>
        <v>88.125</v>
      </c>
    </row>
    <row r="149" spans="1:23" ht="13.5" x14ac:dyDescent="0.25">
      <c r="A149" s="3">
        <v>42220</v>
      </c>
      <c r="B149" s="2">
        <v>20.964400000000001</v>
      </c>
      <c r="C149" s="2">
        <v>60.292038323405315</v>
      </c>
      <c r="D149" s="2">
        <v>0.10181167861860985</v>
      </c>
      <c r="E149" s="2">
        <v>-6.4890037164179279E-2</v>
      </c>
      <c r="F149" s="2">
        <v>20.554679999999998</v>
      </c>
      <c r="G149" s="2">
        <v>20.492849999999997</v>
      </c>
      <c r="H149" s="2">
        <v>20.568895000000001</v>
      </c>
      <c r="I149" s="2">
        <v>20.480423999999992</v>
      </c>
      <c r="J149" s="2"/>
      <c r="K149" s="17" t="s">
        <v>49</v>
      </c>
      <c r="L149" s="17" t="s">
        <v>50</v>
      </c>
      <c r="M149" s="17" t="s">
        <v>55</v>
      </c>
      <c r="N149" s="20">
        <f t="shared" si="20"/>
        <v>50</v>
      </c>
      <c r="O149" s="20">
        <f t="shared" si="21"/>
        <v>100</v>
      </c>
      <c r="P149" s="20">
        <f t="shared" si="22"/>
        <v>100</v>
      </c>
      <c r="Q149" s="20">
        <f t="shared" si="23"/>
        <v>100</v>
      </c>
      <c r="R149" s="21">
        <f t="shared" si="24"/>
        <v>82.5</v>
      </c>
      <c r="S149" s="21">
        <f t="shared" si="25"/>
        <v>90</v>
      </c>
      <c r="T149" s="21">
        <f t="shared" si="26"/>
        <v>92.5</v>
      </c>
      <c r="U149" s="21">
        <f t="shared" si="27"/>
        <v>87.5</v>
      </c>
      <c r="V149" s="20">
        <f t="shared" si="28"/>
        <v>88.333333333333329</v>
      </c>
      <c r="W149" s="20">
        <f t="shared" si="29"/>
        <v>88.125</v>
      </c>
    </row>
    <row r="150" spans="1:23" ht="13.5" x14ac:dyDescent="0.25">
      <c r="A150" s="3">
        <v>42221</v>
      </c>
      <c r="B150" s="2">
        <v>20.9267</v>
      </c>
      <c r="C150" s="2">
        <v>59.234885234742357</v>
      </c>
      <c r="D150" s="2">
        <v>3.0598022813062897E-2</v>
      </c>
      <c r="E150" s="2">
        <v>-4.8638725178555026E-2</v>
      </c>
      <c r="F150" s="2">
        <v>20.6678</v>
      </c>
      <c r="G150" s="2">
        <v>20.549410000000002</v>
      </c>
      <c r="H150" s="2">
        <v>20.594660000000001</v>
      </c>
      <c r="I150" s="2">
        <v>20.50146599999999</v>
      </c>
      <c r="J150" s="2"/>
      <c r="K150" s="17" t="s">
        <v>49</v>
      </c>
      <c r="L150" s="17" t="s">
        <v>50</v>
      </c>
      <c r="M150" s="17" t="s">
        <v>55</v>
      </c>
      <c r="N150" s="20">
        <f t="shared" si="20"/>
        <v>50</v>
      </c>
      <c r="O150" s="20">
        <f t="shared" si="21"/>
        <v>100</v>
      </c>
      <c r="P150" s="20">
        <f t="shared" si="22"/>
        <v>100</v>
      </c>
      <c r="Q150" s="20">
        <f t="shared" si="23"/>
        <v>100</v>
      </c>
      <c r="R150" s="21">
        <f t="shared" si="24"/>
        <v>82.5</v>
      </c>
      <c r="S150" s="21">
        <f t="shared" si="25"/>
        <v>90</v>
      </c>
      <c r="T150" s="21">
        <f t="shared" si="26"/>
        <v>92.5</v>
      </c>
      <c r="U150" s="21">
        <f t="shared" si="27"/>
        <v>87.5</v>
      </c>
      <c r="V150" s="20">
        <f t="shared" si="28"/>
        <v>88.333333333333329</v>
      </c>
      <c r="W150" s="20">
        <f t="shared" si="29"/>
        <v>88.125</v>
      </c>
    </row>
    <row r="151" spans="1:23" ht="13.5" x14ac:dyDescent="0.25">
      <c r="A151" s="3">
        <v>42222</v>
      </c>
      <c r="B151" s="2">
        <v>20.9267</v>
      </c>
      <c r="C151" s="2">
        <v>59.234885234742364</v>
      </c>
      <c r="D151" s="2">
        <v>-3.1990431425619192E-2</v>
      </c>
      <c r="E151" s="2">
        <v>-2.8622619951260544E-2</v>
      </c>
      <c r="F151" s="2">
        <v>20.755779999999998</v>
      </c>
      <c r="G151" s="2">
        <v>20.605970000000006</v>
      </c>
      <c r="H151" s="2">
        <v>20.620425000000004</v>
      </c>
      <c r="I151" s="2">
        <v>20.517659999999992</v>
      </c>
      <c r="J151" s="2"/>
      <c r="K151" s="17" t="s">
        <v>49</v>
      </c>
      <c r="L151" s="17" t="s">
        <v>50</v>
      </c>
      <c r="M151" s="17" t="s">
        <v>55</v>
      </c>
      <c r="N151" s="20">
        <f t="shared" si="20"/>
        <v>50</v>
      </c>
      <c r="O151" s="20">
        <f t="shared" si="21"/>
        <v>100</v>
      </c>
      <c r="P151" s="20">
        <f t="shared" si="22"/>
        <v>100</v>
      </c>
      <c r="Q151" s="20">
        <f t="shared" si="23"/>
        <v>100</v>
      </c>
      <c r="R151" s="21">
        <f t="shared" si="24"/>
        <v>82.5</v>
      </c>
      <c r="S151" s="21">
        <f t="shared" si="25"/>
        <v>90</v>
      </c>
      <c r="T151" s="21">
        <f t="shared" si="26"/>
        <v>92.5</v>
      </c>
      <c r="U151" s="21">
        <f t="shared" si="27"/>
        <v>87.5</v>
      </c>
      <c r="V151" s="20">
        <f t="shared" si="28"/>
        <v>88.333333333333329</v>
      </c>
      <c r="W151" s="20">
        <f t="shared" si="29"/>
        <v>88.125</v>
      </c>
    </row>
    <row r="152" spans="1:23" ht="13.5" x14ac:dyDescent="0.25">
      <c r="A152" s="3">
        <v>42223</v>
      </c>
      <c r="B152" s="2">
        <v>20.4893</v>
      </c>
      <c r="C152" s="2">
        <v>47.927346236508242</v>
      </c>
      <c r="D152" s="2">
        <v>-2.0277221140535318E-2</v>
      </c>
      <c r="E152" s="2">
        <v>-4.3809412967690357E-3</v>
      </c>
      <c r="F152" s="2">
        <v>20.758779999999998</v>
      </c>
      <c r="G152" s="2">
        <v>20.596410000000002</v>
      </c>
      <c r="H152" s="2">
        <v>20.626705000000005</v>
      </c>
      <c r="I152" s="2">
        <v>20.52510599999999</v>
      </c>
      <c r="J152" s="2"/>
      <c r="K152" s="17" t="s">
        <v>49</v>
      </c>
      <c r="L152" s="17" t="s">
        <v>50</v>
      </c>
      <c r="M152" s="17" t="s">
        <v>55</v>
      </c>
      <c r="N152" s="20">
        <f t="shared" si="20"/>
        <v>50</v>
      </c>
      <c r="O152" s="20">
        <f t="shared" si="21"/>
        <v>100</v>
      </c>
      <c r="P152" s="20">
        <f t="shared" si="22"/>
        <v>100</v>
      </c>
      <c r="Q152" s="20">
        <f t="shared" si="23"/>
        <v>100</v>
      </c>
      <c r="R152" s="21">
        <f t="shared" si="24"/>
        <v>82.5</v>
      </c>
      <c r="S152" s="21">
        <f t="shared" si="25"/>
        <v>90</v>
      </c>
      <c r="T152" s="21">
        <f t="shared" si="26"/>
        <v>92.5</v>
      </c>
      <c r="U152" s="21">
        <f t="shared" si="27"/>
        <v>87.5</v>
      </c>
      <c r="V152" s="20">
        <f t="shared" si="28"/>
        <v>88.333333333333329</v>
      </c>
      <c r="W152" s="20">
        <f t="shared" si="29"/>
        <v>88.125</v>
      </c>
    </row>
    <row r="153" spans="1:23" ht="13.5" x14ac:dyDescent="0.25">
      <c r="A153" s="3">
        <v>42226</v>
      </c>
      <c r="B153" s="2">
        <v>20.4893</v>
      </c>
      <c r="C153" s="2">
        <v>47.927346236508249</v>
      </c>
      <c r="D153" s="2">
        <v>-5.1933512556601613E-2</v>
      </c>
      <c r="E153" s="2">
        <v>1.9328669038001848E-2</v>
      </c>
      <c r="F153" s="2">
        <v>20.75928</v>
      </c>
      <c r="G153" s="2">
        <v>20.614250000000006</v>
      </c>
      <c r="H153" s="2">
        <v>20.607975000000003</v>
      </c>
      <c r="I153" s="2">
        <v>20.52964399999999</v>
      </c>
      <c r="J153" s="2"/>
      <c r="K153" s="17" t="s">
        <v>49</v>
      </c>
      <c r="L153" s="17" t="s">
        <v>50</v>
      </c>
      <c r="M153" s="17" t="s">
        <v>55</v>
      </c>
      <c r="N153" s="20">
        <f t="shared" si="20"/>
        <v>50</v>
      </c>
      <c r="O153" s="20">
        <f t="shared" si="21"/>
        <v>100</v>
      </c>
      <c r="P153" s="20">
        <f t="shared" si="22"/>
        <v>100</v>
      </c>
      <c r="Q153" s="20">
        <f t="shared" si="23"/>
        <v>100</v>
      </c>
      <c r="R153" s="21">
        <f t="shared" si="24"/>
        <v>82.5</v>
      </c>
      <c r="S153" s="21">
        <f t="shared" si="25"/>
        <v>90</v>
      </c>
      <c r="T153" s="21">
        <f t="shared" si="26"/>
        <v>92.5</v>
      </c>
      <c r="U153" s="21">
        <f t="shared" si="27"/>
        <v>87.5</v>
      </c>
      <c r="V153" s="20">
        <f t="shared" si="28"/>
        <v>88.333333333333329</v>
      </c>
      <c r="W153" s="20">
        <f t="shared" si="29"/>
        <v>88.125</v>
      </c>
    </row>
    <row r="154" spans="1:23" ht="13.5" x14ac:dyDescent="0.25">
      <c r="A154" s="3">
        <v>42227</v>
      </c>
      <c r="B154" s="2">
        <v>20.486799999999999</v>
      </c>
      <c r="C154" s="2">
        <v>47.866776550575302</v>
      </c>
      <c r="D154" s="2">
        <v>-4.3191478622677693E-2</v>
      </c>
      <c r="E154" s="2">
        <v>3.6226157447619436E-2</v>
      </c>
      <c r="F154" s="2">
        <v>20.66376</v>
      </c>
      <c r="G154" s="2">
        <v>20.609220000000001</v>
      </c>
      <c r="H154" s="2">
        <v>20.585350000000002</v>
      </c>
      <c r="I154" s="2">
        <v>20.53684599999999</v>
      </c>
      <c r="J154" s="2"/>
      <c r="K154" s="17" t="s">
        <v>47</v>
      </c>
      <c r="L154" s="17" t="s">
        <v>48</v>
      </c>
      <c r="M154" s="17" t="s">
        <v>52</v>
      </c>
      <c r="N154" s="20">
        <f t="shared" si="20"/>
        <v>50</v>
      </c>
      <c r="O154" s="20">
        <f t="shared" si="21"/>
        <v>100</v>
      </c>
      <c r="P154" s="20">
        <f t="shared" si="22"/>
        <v>100</v>
      </c>
      <c r="Q154" s="20">
        <f t="shared" si="23"/>
        <v>0</v>
      </c>
      <c r="R154" s="21">
        <f t="shared" si="24"/>
        <v>67.5</v>
      </c>
      <c r="S154" s="21">
        <f t="shared" si="25"/>
        <v>65</v>
      </c>
      <c r="T154" s="21">
        <f t="shared" si="26"/>
        <v>47.5</v>
      </c>
      <c r="U154" s="21">
        <f t="shared" si="27"/>
        <v>62.5</v>
      </c>
      <c r="V154" s="20">
        <f t="shared" si="28"/>
        <v>60</v>
      </c>
      <c r="W154" s="20">
        <f t="shared" si="29"/>
        <v>60.625</v>
      </c>
    </row>
    <row r="155" spans="1:23" ht="13.5" x14ac:dyDescent="0.25">
      <c r="A155" s="3">
        <v>42228</v>
      </c>
      <c r="B155" s="2">
        <v>20.484300000000001</v>
      </c>
      <c r="C155" s="2">
        <v>47.801718636604129</v>
      </c>
      <c r="D155" s="2">
        <v>-6.2168614673044686E-2</v>
      </c>
      <c r="E155" s="2">
        <v>4.9753726950602553E-2</v>
      </c>
      <c r="F155" s="2">
        <v>20.575279999999999</v>
      </c>
      <c r="G155" s="2">
        <v>20.62154</v>
      </c>
      <c r="H155" s="2">
        <v>20.566620000000004</v>
      </c>
      <c r="I155" s="2">
        <v>20.534593999999991</v>
      </c>
      <c r="J155" s="2"/>
      <c r="K155" s="17" t="s">
        <v>47</v>
      </c>
      <c r="L155" s="17" t="s">
        <v>51</v>
      </c>
      <c r="M155" s="17" t="s">
        <v>52</v>
      </c>
      <c r="N155" s="20">
        <f t="shared" si="20"/>
        <v>50</v>
      </c>
      <c r="O155" s="20">
        <f t="shared" si="21"/>
        <v>100</v>
      </c>
      <c r="P155" s="20">
        <f t="shared" si="22"/>
        <v>100</v>
      </c>
      <c r="Q155" s="20">
        <f t="shared" si="23"/>
        <v>16.5</v>
      </c>
      <c r="R155" s="21">
        <f t="shared" si="24"/>
        <v>69.974999999999994</v>
      </c>
      <c r="S155" s="21">
        <f t="shared" si="25"/>
        <v>69.125</v>
      </c>
      <c r="T155" s="21">
        <f t="shared" si="26"/>
        <v>54.924999999999997</v>
      </c>
      <c r="U155" s="21">
        <f t="shared" si="27"/>
        <v>66.625</v>
      </c>
      <c r="V155" s="20">
        <f t="shared" si="28"/>
        <v>64.674999999999997</v>
      </c>
      <c r="W155" s="20">
        <f t="shared" si="29"/>
        <v>65.162499999999994</v>
      </c>
    </row>
    <row r="156" spans="1:23" ht="13.5" x14ac:dyDescent="0.25">
      <c r="A156" s="3">
        <v>42230</v>
      </c>
      <c r="B156" s="2">
        <v>20.4617</v>
      </c>
      <c r="C156" s="2">
        <v>47.1774755181128</v>
      </c>
      <c r="D156" s="2">
        <v>-5.6719719958401527E-2</v>
      </c>
      <c r="E156" s="2">
        <v>6.3663597251662041E-2</v>
      </c>
      <c r="F156" s="2">
        <v>20.482280000000003</v>
      </c>
      <c r="G156" s="2">
        <v>20.619029999999999</v>
      </c>
      <c r="H156" s="2">
        <v>20.571649999999998</v>
      </c>
      <c r="I156" s="2">
        <v>20.531939999999995</v>
      </c>
      <c r="J156" s="2"/>
      <c r="K156" s="17" t="s">
        <v>47</v>
      </c>
      <c r="L156" s="17" t="s">
        <v>51</v>
      </c>
      <c r="M156" s="17" t="s">
        <v>52</v>
      </c>
      <c r="N156" s="20">
        <f t="shared" si="20"/>
        <v>50</v>
      </c>
      <c r="O156" s="20">
        <f t="shared" si="21"/>
        <v>100</v>
      </c>
      <c r="P156" s="20">
        <f t="shared" si="22"/>
        <v>100</v>
      </c>
      <c r="Q156" s="20">
        <f t="shared" si="23"/>
        <v>16.5</v>
      </c>
      <c r="R156" s="21">
        <f t="shared" si="24"/>
        <v>69.974999999999994</v>
      </c>
      <c r="S156" s="21">
        <f t="shared" si="25"/>
        <v>69.125</v>
      </c>
      <c r="T156" s="21">
        <f t="shared" si="26"/>
        <v>54.924999999999997</v>
      </c>
      <c r="U156" s="21">
        <f t="shared" si="27"/>
        <v>66.625</v>
      </c>
      <c r="V156" s="20">
        <f t="shared" si="28"/>
        <v>64.674999999999997</v>
      </c>
      <c r="W156" s="20">
        <f t="shared" si="29"/>
        <v>65.162499999999994</v>
      </c>
    </row>
    <row r="157" spans="1:23" ht="13.5" x14ac:dyDescent="0.25">
      <c r="A157" s="3">
        <v>42233</v>
      </c>
      <c r="B157" s="2">
        <v>20.373699999999999</v>
      </c>
      <c r="C157" s="2">
        <v>44.728130766300687</v>
      </c>
      <c r="D157" s="2">
        <v>-4.6922782846262834E-2</v>
      </c>
      <c r="E157" s="2">
        <v>7.9100401126043801E-2</v>
      </c>
      <c r="F157" s="2">
        <v>20.459160000000001</v>
      </c>
      <c r="G157" s="2">
        <v>20.608969999999999</v>
      </c>
      <c r="H157" s="2">
        <v>20.549655000000001</v>
      </c>
      <c r="I157" s="2">
        <v>20.535813999999991</v>
      </c>
      <c r="J157" s="2"/>
      <c r="K157" s="17" t="s">
        <v>47</v>
      </c>
      <c r="L157" s="17" t="s">
        <v>48</v>
      </c>
      <c r="M157" s="17" t="s">
        <v>52</v>
      </c>
      <c r="N157" s="20">
        <f t="shared" si="20"/>
        <v>50</v>
      </c>
      <c r="O157" s="20">
        <f t="shared" si="21"/>
        <v>100</v>
      </c>
      <c r="P157" s="20">
        <f t="shared" si="22"/>
        <v>100</v>
      </c>
      <c r="Q157" s="20">
        <f t="shared" si="23"/>
        <v>0</v>
      </c>
      <c r="R157" s="21">
        <f t="shared" si="24"/>
        <v>67.5</v>
      </c>
      <c r="S157" s="21">
        <f t="shared" si="25"/>
        <v>65</v>
      </c>
      <c r="T157" s="21">
        <f t="shared" si="26"/>
        <v>47.5</v>
      </c>
      <c r="U157" s="21">
        <f t="shared" si="27"/>
        <v>62.5</v>
      </c>
      <c r="V157" s="20">
        <f t="shared" si="28"/>
        <v>60</v>
      </c>
      <c r="W157" s="20">
        <f t="shared" si="29"/>
        <v>60.625</v>
      </c>
    </row>
    <row r="158" spans="1:23" ht="13.5" x14ac:dyDescent="0.25">
      <c r="A158" s="3">
        <v>42234</v>
      </c>
      <c r="B158" s="2">
        <v>20.3611</v>
      </c>
      <c r="C158" s="2">
        <v>44.372904044017744</v>
      </c>
      <c r="D158" s="2">
        <v>-3.4709538295768283E-2</v>
      </c>
      <c r="E158" s="2">
        <v>9.37836091996892E-2</v>
      </c>
      <c r="F158" s="2">
        <v>20.433519999999998</v>
      </c>
      <c r="G158" s="2">
        <v>20.596400000000003</v>
      </c>
      <c r="H158" s="2">
        <v>20.525775000000003</v>
      </c>
      <c r="I158" s="2">
        <v>20.53148599999999</v>
      </c>
      <c r="J158" s="2"/>
      <c r="K158" s="17" t="s">
        <v>47</v>
      </c>
      <c r="L158" s="17" t="s">
        <v>48</v>
      </c>
      <c r="M158" s="17" t="s">
        <v>52</v>
      </c>
      <c r="N158" s="20">
        <f t="shared" si="20"/>
        <v>50</v>
      </c>
      <c r="O158" s="20">
        <f t="shared" si="21"/>
        <v>100</v>
      </c>
      <c r="P158" s="20">
        <f t="shared" si="22"/>
        <v>100</v>
      </c>
      <c r="Q158" s="20">
        <f t="shared" si="23"/>
        <v>0</v>
      </c>
      <c r="R158" s="21">
        <f t="shared" si="24"/>
        <v>67.5</v>
      </c>
      <c r="S158" s="21">
        <f t="shared" si="25"/>
        <v>65</v>
      </c>
      <c r="T158" s="21">
        <f t="shared" si="26"/>
        <v>47.5</v>
      </c>
      <c r="U158" s="21">
        <f t="shared" si="27"/>
        <v>62.5</v>
      </c>
      <c r="V158" s="20">
        <f t="shared" si="28"/>
        <v>60</v>
      </c>
      <c r="W158" s="20">
        <f t="shared" si="29"/>
        <v>60.625</v>
      </c>
    </row>
    <row r="159" spans="1:23" ht="13.5" x14ac:dyDescent="0.25">
      <c r="A159" s="3">
        <v>42235</v>
      </c>
      <c r="B159" s="2">
        <v>20.3611</v>
      </c>
      <c r="C159" s="2">
        <v>44.372904044017737</v>
      </c>
      <c r="D159" s="2">
        <v>5.0164195050584226E-2</v>
      </c>
      <c r="E159" s="2">
        <v>0.10768964065773057</v>
      </c>
      <c r="F159" s="2">
        <v>20.408380000000001</v>
      </c>
      <c r="G159" s="2">
        <v>20.536070000000002</v>
      </c>
      <c r="H159" s="2">
        <v>20.514460000000007</v>
      </c>
      <c r="I159" s="2">
        <v>20.527691999999988</v>
      </c>
      <c r="J159" s="2"/>
      <c r="K159" s="17" t="s">
        <v>47</v>
      </c>
      <c r="L159" s="17" t="s">
        <v>48</v>
      </c>
      <c r="M159" s="17" t="s">
        <v>52</v>
      </c>
      <c r="N159" s="20">
        <f t="shared" si="20"/>
        <v>50</v>
      </c>
      <c r="O159" s="20">
        <f t="shared" si="21"/>
        <v>100</v>
      </c>
      <c r="P159" s="20">
        <f t="shared" si="22"/>
        <v>100</v>
      </c>
      <c r="Q159" s="20">
        <f t="shared" si="23"/>
        <v>0</v>
      </c>
      <c r="R159" s="21">
        <f t="shared" si="24"/>
        <v>67.5</v>
      </c>
      <c r="S159" s="21">
        <f t="shared" si="25"/>
        <v>65</v>
      </c>
      <c r="T159" s="21">
        <f t="shared" si="26"/>
        <v>47.5</v>
      </c>
      <c r="U159" s="21">
        <f t="shared" si="27"/>
        <v>62.5</v>
      </c>
      <c r="V159" s="20">
        <f t="shared" si="28"/>
        <v>60</v>
      </c>
      <c r="W159" s="20">
        <f t="shared" si="29"/>
        <v>60.625</v>
      </c>
    </row>
    <row r="160" spans="1:23" ht="13.5" x14ac:dyDescent="0.25">
      <c r="A160" s="3">
        <v>42236</v>
      </c>
      <c r="B160" s="2">
        <v>20.459199999999999</v>
      </c>
      <c r="C160" s="2">
        <v>48.095114669662287</v>
      </c>
      <c r="D160" s="2">
        <v>0.10989758505070668</v>
      </c>
      <c r="E160" s="2">
        <v>0.11973697825028148</v>
      </c>
      <c r="F160" s="2">
        <v>20.403359999999999</v>
      </c>
      <c r="G160" s="2">
        <v>20.489319999999999</v>
      </c>
      <c r="H160" s="2">
        <v>20.519365000000004</v>
      </c>
      <c r="I160" s="2">
        <v>20.525907999999987</v>
      </c>
      <c r="J160" s="2"/>
      <c r="K160" s="17" t="s">
        <v>47</v>
      </c>
      <c r="L160" s="17" t="s">
        <v>48</v>
      </c>
      <c r="M160" s="17" t="s">
        <v>52</v>
      </c>
      <c r="N160" s="20">
        <f t="shared" si="20"/>
        <v>50</v>
      </c>
      <c r="O160" s="20">
        <f t="shared" si="21"/>
        <v>100</v>
      </c>
      <c r="P160" s="20">
        <f t="shared" si="22"/>
        <v>100</v>
      </c>
      <c r="Q160" s="20">
        <f t="shared" si="23"/>
        <v>0</v>
      </c>
      <c r="R160" s="21">
        <f t="shared" si="24"/>
        <v>67.5</v>
      </c>
      <c r="S160" s="21">
        <f t="shared" si="25"/>
        <v>65</v>
      </c>
      <c r="T160" s="21">
        <f t="shared" si="26"/>
        <v>47.5</v>
      </c>
      <c r="U160" s="21">
        <f t="shared" si="27"/>
        <v>62.5</v>
      </c>
      <c r="V160" s="20">
        <f t="shared" si="28"/>
        <v>60</v>
      </c>
      <c r="W160" s="20">
        <f t="shared" si="29"/>
        <v>60.625</v>
      </c>
    </row>
    <row r="161" spans="1:23" ht="13.5" x14ac:dyDescent="0.25">
      <c r="A161" s="3">
        <v>42237</v>
      </c>
      <c r="B161" s="2">
        <v>20.3611</v>
      </c>
      <c r="C161" s="2">
        <v>44.862300228789138</v>
      </c>
      <c r="D161" s="2">
        <v>0.16803915744339548</v>
      </c>
      <c r="E161" s="2">
        <v>0.12317276813710351</v>
      </c>
      <c r="F161" s="2">
        <v>20.383240000000001</v>
      </c>
      <c r="G161" s="2">
        <v>20.432760000000002</v>
      </c>
      <c r="H161" s="2">
        <v>20.519365000000008</v>
      </c>
      <c r="I161" s="2">
        <v>20.525943999999992</v>
      </c>
      <c r="J161" s="2"/>
      <c r="K161" s="17" t="s">
        <v>47</v>
      </c>
      <c r="L161" s="17" t="s">
        <v>48</v>
      </c>
      <c r="M161" s="17" t="s">
        <v>52</v>
      </c>
      <c r="N161" s="20">
        <f t="shared" si="20"/>
        <v>50</v>
      </c>
      <c r="O161" s="20">
        <f t="shared" si="21"/>
        <v>100</v>
      </c>
      <c r="P161" s="20">
        <f t="shared" si="22"/>
        <v>100</v>
      </c>
      <c r="Q161" s="20">
        <f t="shared" si="23"/>
        <v>0</v>
      </c>
      <c r="R161" s="21">
        <f t="shared" si="24"/>
        <v>67.5</v>
      </c>
      <c r="S161" s="21">
        <f t="shared" si="25"/>
        <v>65</v>
      </c>
      <c r="T161" s="21">
        <f t="shared" si="26"/>
        <v>47.5</v>
      </c>
      <c r="U161" s="21">
        <f t="shared" si="27"/>
        <v>62.5</v>
      </c>
      <c r="V161" s="20">
        <f t="shared" si="28"/>
        <v>60</v>
      </c>
      <c r="W161" s="20">
        <f t="shared" si="29"/>
        <v>60.625</v>
      </c>
    </row>
    <row r="162" spans="1:23" ht="13.5" x14ac:dyDescent="0.25">
      <c r="A162" s="3">
        <v>42240</v>
      </c>
      <c r="B162" s="2">
        <v>20.335999999999999</v>
      </c>
      <c r="C162" s="2">
        <v>44.046505916423989</v>
      </c>
      <c r="D162" s="2">
        <v>0.15268923088560271</v>
      </c>
      <c r="E162" s="2">
        <v>0.11704087356897544</v>
      </c>
      <c r="F162" s="2">
        <v>20.375699999999998</v>
      </c>
      <c r="G162" s="2">
        <v>20.417430000000003</v>
      </c>
      <c r="H162" s="2">
        <v>20.506920000000004</v>
      </c>
      <c r="I162" s="2">
        <v>20.525961999999989</v>
      </c>
      <c r="J162" s="2"/>
      <c r="K162" s="17" t="s">
        <v>47</v>
      </c>
      <c r="L162" s="17" t="s">
        <v>48</v>
      </c>
      <c r="M162" s="17" t="s">
        <v>52</v>
      </c>
      <c r="N162" s="20">
        <f t="shared" si="20"/>
        <v>50</v>
      </c>
      <c r="O162" s="20">
        <f t="shared" si="21"/>
        <v>100</v>
      </c>
      <c r="P162" s="20">
        <f t="shared" si="22"/>
        <v>100</v>
      </c>
      <c r="Q162" s="20">
        <f t="shared" si="23"/>
        <v>0</v>
      </c>
      <c r="R162" s="21">
        <f t="shared" si="24"/>
        <v>67.5</v>
      </c>
      <c r="S162" s="21">
        <f t="shared" si="25"/>
        <v>65</v>
      </c>
      <c r="T162" s="21">
        <f t="shared" si="26"/>
        <v>47.5</v>
      </c>
      <c r="U162" s="21">
        <f t="shared" si="27"/>
        <v>62.5</v>
      </c>
      <c r="V162" s="20">
        <f t="shared" si="28"/>
        <v>60</v>
      </c>
      <c r="W162" s="20">
        <f t="shared" si="29"/>
        <v>60.625</v>
      </c>
    </row>
    <row r="163" spans="1:23" ht="13.5" x14ac:dyDescent="0.25">
      <c r="A163" s="3">
        <v>42241</v>
      </c>
      <c r="B163" s="2">
        <v>20.3611</v>
      </c>
      <c r="C163" s="2">
        <v>45.121208658348401</v>
      </c>
      <c r="D163" s="2">
        <v>0.13881063622196876</v>
      </c>
      <c r="E163" s="2">
        <v>0.11145297780742623</v>
      </c>
      <c r="F163" s="2">
        <v>20.375700000000002</v>
      </c>
      <c r="G163" s="2">
        <v>20.404609999999998</v>
      </c>
      <c r="H163" s="2">
        <v>20.509430000000005</v>
      </c>
      <c r="I163" s="2">
        <v>20.526481999999991</v>
      </c>
      <c r="J163" s="2"/>
      <c r="K163" s="17" t="s">
        <v>49</v>
      </c>
      <c r="L163" s="17" t="s">
        <v>50</v>
      </c>
      <c r="M163" s="17" t="s">
        <v>51</v>
      </c>
      <c r="N163" s="20">
        <f t="shared" si="20"/>
        <v>50</v>
      </c>
      <c r="O163" s="20">
        <f t="shared" si="21"/>
        <v>100</v>
      </c>
      <c r="P163" s="20">
        <f t="shared" si="22"/>
        <v>100</v>
      </c>
      <c r="Q163" s="20">
        <f t="shared" si="23"/>
        <v>66</v>
      </c>
      <c r="R163" s="21">
        <f t="shared" si="24"/>
        <v>77.400000000000006</v>
      </c>
      <c r="S163" s="21">
        <f t="shared" si="25"/>
        <v>81.5</v>
      </c>
      <c r="T163" s="21">
        <f t="shared" si="26"/>
        <v>77.2</v>
      </c>
      <c r="U163" s="21">
        <f t="shared" si="27"/>
        <v>79</v>
      </c>
      <c r="V163" s="20">
        <f t="shared" si="28"/>
        <v>78.7</v>
      </c>
      <c r="W163" s="20">
        <f t="shared" si="29"/>
        <v>78.775000000000006</v>
      </c>
    </row>
    <row r="164" spans="1:23" ht="13.5" x14ac:dyDescent="0.25">
      <c r="A164" s="3">
        <v>42242</v>
      </c>
      <c r="B164" s="2">
        <v>20.3611</v>
      </c>
      <c r="C164" s="2">
        <v>45.121208658348394</v>
      </c>
      <c r="D164" s="2">
        <v>0.12743155907841697</v>
      </c>
      <c r="E164" s="2">
        <v>0.1156018758840931</v>
      </c>
      <c r="F164" s="2">
        <v>20.375700000000002</v>
      </c>
      <c r="G164" s="2">
        <v>20.392039999999998</v>
      </c>
      <c r="H164" s="2">
        <v>20.500630000000008</v>
      </c>
      <c r="I164" s="2">
        <v>20.526481999999991</v>
      </c>
      <c r="J164" s="2"/>
      <c r="K164" s="17" t="s">
        <v>49</v>
      </c>
      <c r="L164" s="17" t="s">
        <v>50</v>
      </c>
      <c r="M164" s="17" t="s">
        <v>51</v>
      </c>
      <c r="N164" s="20">
        <f t="shared" si="20"/>
        <v>50</v>
      </c>
      <c r="O164" s="20">
        <f t="shared" si="21"/>
        <v>100</v>
      </c>
      <c r="P164" s="20">
        <f t="shared" si="22"/>
        <v>100</v>
      </c>
      <c r="Q164" s="20">
        <f t="shared" si="23"/>
        <v>66</v>
      </c>
      <c r="R164" s="21">
        <f t="shared" si="24"/>
        <v>77.400000000000006</v>
      </c>
      <c r="S164" s="21">
        <f t="shared" si="25"/>
        <v>81.5</v>
      </c>
      <c r="T164" s="21">
        <f t="shared" si="26"/>
        <v>77.2</v>
      </c>
      <c r="U164" s="21">
        <f t="shared" si="27"/>
        <v>79</v>
      </c>
      <c r="V164" s="20">
        <f t="shared" si="28"/>
        <v>78.7</v>
      </c>
      <c r="W164" s="20">
        <f t="shared" si="29"/>
        <v>78.775000000000006</v>
      </c>
    </row>
    <row r="165" spans="1:23" ht="13.5" x14ac:dyDescent="0.25">
      <c r="A165" s="3">
        <v>42243</v>
      </c>
      <c r="B165" s="2">
        <v>20.235499999999998</v>
      </c>
      <c r="C165" s="2">
        <v>40.596083769306162</v>
      </c>
      <c r="D165" s="2">
        <v>0.12741568315023954</v>
      </c>
      <c r="E165" s="2">
        <v>0.1218027210236933</v>
      </c>
      <c r="F165" s="2">
        <v>20.330959999999997</v>
      </c>
      <c r="G165" s="2">
        <v>20.367160000000002</v>
      </c>
      <c r="H165" s="2">
        <v>20.494350000000004</v>
      </c>
      <c r="I165" s="2">
        <v>20.518941999999988</v>
      </c>
      <c r="J165" s="2"/>
      <c r="K165" s="17" t="s">
        <v>49</v>
      </c>
      <c r="L165" s="17" t="s">
        <v>50</v>
      </c>
      <c r="M165" s="17" t="s">
        <v>54</v>
      </c>
      <c r="N165" s="20">
        <f t="shared" si="20"/>
        <v>50</v>
      </c>
      <c r="O165" s="20">
        <f t="shared" si="21"/>
        <v>100</v>
      </c>
      <c r="P165" s="20">
        <f t="shared" si="22"/>
        <v>100</v>
      </c>
      <c r="Q165" s="20">
        <f t="shared" si="23"/>
        <v>83</v>
      </c>
      <c r="R165" s="21">
        <f t="shared" si="24"/>
        <v>79.95</v>
      </c>
      <c r="S165" s="21">
        <f t="shared" si="25"/>
        <v>85.75</v>
      </c>
      <c r="T165" s="21">
        <f t="shared" si="26"/>
        <v>84.85</v>
      </c>
      <c r="U165" s="21">
        <f t="shared" si="27"/>
        <v>83.25</v>
      </c>
      <c r="V165" s="20">
        <f t="shared" si="28"/>
        <v>83.516666666666666</v>
      </c>
      <c r="W165" s="20">
        <f t="shared" si="29"/>
        <v>83.449999999999989</v>
      </c>
    </row>
    <row r="166" spans="1:23" ht="13.5" x14ac:dyDescent="0.25">
      <c r="A166" s="3">
        <v>42244</v>
      </c>
      <c r="B166" s="2">
        <v>20.358599999999999</v>
      </c>
      <c r="C166" s="2">
        <v>46.282264255616461</v>
      </c>
      <c r="D166" s="2">
        <v>0.11619110020764722</v>
      </c>
      <c r="E166" s="2">
        <v>0.12658775598226157</v>
      </c>
      <c r="F166" s="2">
        <v>20.330459999999999</v>
      </c>
      <c r="G166" s="2">
        <v>20.356850000000001</v>
      </c>
      <c r="H166" s="2">
        <v>20.487940000000002</v>
      </c>
      <c r="I166" s="2">
        <v>20.513863999999995</v>
      </c>
      <c r="J166" s="2"/>
      <c r="K166" s="17" t="s">
        <v>49</v>
      </c>
      <c r="L166" s="17" t="s">
        <v>50</v>
      </c>
      <c r="M166" s="17" t="s">
        <v>54</v>
      </c>
      <c r="N166" s="20">
        <f t="shared" si="20"/>
        <v>50</v>
      </c>
      <c r="O166" s="20">
        <f t="shared" si="21"/>
        <v>100</v>
      </c>
      <c r="P166" s="20">
        <f t="shared" si="22"/>
        <v>100</v>
      </c>
      <c r="Q166" s="20">
        <f t="shared" si="23"/>
        <v>83</v>
      </c>
      <c r="R166" s="21">
        <f t="shared" si="24"/>
        <v>79.95</v>
      </c>
      <c r="S166" s="21">
        <f t="shared" si="25"/>
        <v>85.75</v>
      </c>
      <c r="T166" s="21">
        <f t="shared" si="26"/>
        <v>84.85</v>
      </c>
      <c r="U166" s="21">
        <f t="shared" si="27"/>
        <v>83.25</v>
      </c>
      <c r="V166" s="20">
        <f t="shared" si="28"/>
        <v>83.516666666666666</v>
      </c>
      <c r="W166" s="20">
        <f t="shared" si="29"/>
        <v>83.449999999999989</v>
      </c>
    </row>
    <row r="167" spans="1:23" ht="13.5" x14ac:dyDescent="0.25">
      <c r="A167" s="3">
        <v>42247</v>
      </c>
      <c r="B167" s="2">
        <v>20.358599999999999</v>
      </c>
      <c r="C167" s="2">
        <v>46.282264255616461</v>
      </c>
      <c r="D167" s="2">
        <v>9.3709263426895006E-2</v>
      </c>
      <c r="E167" s="2">
        <v>0.12730306704381969</v>
      </c>
      <c r="F167" s="2">
        <v>20.334979999999998</v>
      </c>
      <c r="G167" s="2">
        <v>20.355339999999998</v>
      </c>
      <c r="H167" s="2">
        <v>20.482155000000006</v>
      </c>
      <c r="I167" s="2">
        <v>20.50878599999999</v>
      </c>
      <c r="J167" s="2"/>
      <c r="K167" s="17" t="s">
        <v>49</v>
      </c>
      <c r="L167" s="17" t="s">
        <v>50</v>
      </c>
      <c r="M167" s="17" t="s">
        <v>55</v>
      </c>
      <c r="N167" s="20">
        <f t="shared" si="20"/>
        <v>50</v>
      </c>
      <c r="O167" s="20">
        <f t="shared" si="21"/>
        <v>100</v>
      </c>
      <c r="P167" s="20">
        <f t="shared" si="22"/>
        <v>100</v>
      </c>
      <c r="Q167" s="20">
        <f t="shared" si="23"/>
        <v>100</v>
      </c>
      <c r="R167" s="21">
        <f t="shared" si="24"/>
        <v>82.5</v>
      </c>
      <c r="S167" s="21">
        <f t="shared" si="25"/>
        <v>90</v>
      </c>
      <c r="T167" s="21">
        <f t="shared" si="26"/>
        <v>92.5</v>
      </c>
      <c r="U167" s="21">
        <f t="shared" si="27"/>
        <v>87.5</v>
      </c>
      <c r="V167" s="20">
        <f t="shared" si="28"/>
        <v>88.333333333333329</v>
      </c>
      <c r="W167" s="20">
        <f t="shared" si="29"/>
        <v>88.125</v>
      </c>
    </row>
    <row r="168" spans="1:23" ht="13.5" x14ac:dyDescent="0.25">
      <c r="A168" s="3">
        <v>42248</v>
      </c>
      <c r="B168" s="2">
        <v>20.235499999999998</v>
      </c>
      <c r="C168" s="2">
        <v>41.65770574751086</v>
      </c>
      <c r="D168" s="2">
        <v>8.237951365933327E-2</v>
      </c>
      <c r="E168" s="2">
        <v>0.12874286974495058</v>
      </c>
      <c r="F168" s="2">
        <v>20.309859999999997</v>
      </c>
      <c r="G168" s="2">
        <v>20.342779999999998</v>
      </c>
      <c r="H168" s="2">
        <v>20.469590000000007</v>
      </c>
      <c r="I168" s="2">
        <v>20.502251999999995</v>
      </c>
      <c r="J168" s="2"/>
      <c r="K168" s="17" t="s">
        <v>47</v>
      </c>
      <c r="L168" s="17" t="s">
        <v>48</v>
      </c>
      <c r="M168" s="17" t="s">
        <v>52</v>
      </c>
      <c r="N168" s="20">
        <f t="shared" si="20"/>
        <v>50</v>
      </c>
      <c r="O168" s="20">
        <f t="shared" si="21"/>
        <v>100</v>
      </c>
      <c r="P168" s="20">
        <f t="shared" si="22"/>
        <v>100</v>
      </c>
      <c r="Q168" s="20">
        <f t="shared" si="23"/>
        <v>0</v>
      </c>
      <c r="R168" s="21">
        <f t="shared" si="24"/>
        <v>67.5</v>
      </c>
      <c r="S168" s="21">
        <f t="shared" si="25"/>
        <v>65</v>
      </c>
      <c r="T168" s="21">
        <f t="shared" si="26"/>
        <v>47.5</v>
      </c>
      <c r="U168" s="21">
        <f t="shared" si="27"/>
        <v>62.5</v>
      </c>
      <c r="V168" s="20">
        <f t="shared" si="28"/>
        <v>60</v>
      </c>
      <c r="W168" s="20">
        <f t="shared" si="29"/>
        <v>60.625</v>
      </c>
    </row>
    <row r="169" spans="1:23" ht="13.5" x14ac:dyDescent="0.25">
      <c r="A169" s="3">
        <v>42249</v>
      </c>
      <c r="B169" s="2">
        <v>20.172599999999999</v>
      </c>
      <c r="C169" s="2">
        <v>39.486591850267466</v>
      </c>
      <c r="D169" s="2">
        <v>7.8654729497742437E-2</v>
      </c>
      <c r="E169" s="2">
        <v>0.13074489892815888</v>
      </c>
      <c r="F169" s="2">
        <v>20.27216</v>
      </c>
      <c r="G169" s="2">
        <v>20.323929999999997</v>
      </c>
      <c r="H169" s="2">
        <v>20.430000000000003</v>
      </c>
      <c r="I169" s="2">
        <v>20.494459999999993</v>
      </c>
      <c r="J169" s="2"/>
      <c r="K169" s="17" t="s">
        <v>47</v>
      </c>
      <c r="L169" s="17" t="s">
        <v>48</v>
      </c>
      <c r="M169" s="17" t="s">
        <v>52</v>
      </c>
      <c r="N169" s="20">
        <f t="shared" si="20"/>
        <v>50</v>
      </c>
      <c r="O169" s="20">
        <f t="shared" si="21"/>
        <v>100</v>
      </c>
      <c r="P169" s="20">
        <f t="shared" si="22"/>
        <v>100</v>
      </c>
      <c r="Q169" s="20">
        <f t="shared" si="23"/>
        <v>0</v>
      </c>
      <c r="R169" s="21">
        <f t="shared" si="24"/>
        <v>67.5</v>
      </c>
      <c r="S169" s="21">
        <f t="shared" si="25"/>
        <v>65</v>
      </c>
      <c r="T169" s="21">
        <f t="shared" si="26"/>
        <v>47.5</v>
      </c>
      <c r="U169" s="21">
        <f t="shared" si="27"/>
        <v>62.5</v>
      </c>
      <c r="V169" s="20">
        <f t="shared" si="28"/>
        <v>60</v>
      </c>
      <c r="W169" s="20">
        <f t="shared" si="29"/>
        <v>60.625</v>
      </c>
    </row>
    <row r="170" spans="1:23" ht="13.5" x14ac:dyDescent="0.25">
      <c r="A170" s="3">
        <v>42250</v>
      </c>
      <c r="B170" s="2">
        <v>20.232900000000001</v>
      </c>
      <c r="C170" s="2">
        <v>42.576383194813985</v>
      </c>
      <c r="D170" s="2">
        <v>8.7613890288547935E-2</v>
      </c>
      <c r="E170" s="2">
        <v>0.12615130580351447</v>
      </c>
      <c r="F170" s="2">
        <v>20.271639999999998</v>
      </c>
      <c r="G170" s="2">
        <v>20.301299999999998</v>
      </c>
      <c r="H170" s="2">
        <v>20.395310000000002</v>
      </c>
      <c r="I170" s="2">
        <v>20.487873999999998</v>
      </c>
      <c r="J170" s="2"/>
      <c r="K170" s="17" t="s">
        <v>47</v>
      </c>
      <c r="L170" s="17" t="s">
        <v>48</v>
      </c>
      <c r="M170" s="17" t="s">
        <v>52</v>
      </c>
      <c r="N170" s="20">
        <f t="shared" si="20"/>
        <v>50</v>
      </c>
      <c r="O170" s="20">
        <f t="shared" si="21"/>
        <v>100</v>
      </c>
      <c r="P170" s="20">
        <f t="shared" si="22"/>
        <v>100</v>
      </c>
      <c r="Q170" s="20">
        <f t="shared" si="23"/>
        <v>0</v>
      </c>
      <c r="R170" s="21">
        <f t="shared" si="24"/>
        <v>67.5</v>
      </c>
      <c r="S170" s="21">
        <f t="shared" si="25"/>
        <v>65</v>
      </c>
      <c r="T170" s="21">
        <f t="shared" si="26"/>
        <v>47.5</v>
      </c>
      <c r="U170" s="21">
        <f t="shared" si="27"/>
        <v>62.5</v>
      </c>
      <c r="V170" s="20">
        <f t="shared" si="28"/>
        <v>60</v>
      </c>
      <c r="W170" s="20">
        <f t="shared" si="29"/>
        <v>60.625</v>
      </c>
    </row>
    <row r="171" spans="1:23" ht="13.5" x14ac:dyDescent="0.25">
      <c r="A171" s="3">
        <v>42251</v>
      </c>
      <c r="B171" s="2">
        <v>20.235499999999998</v>
      </c>
      <c r="C171" s="2">
        <v>42.712208390388327</v>
      </c>
      <c r="D171" s="2">
        <v>8.0928744010250853E-2</v>
      </c>
      <c r="E171" s="2">
        <v>0.10971259632879247</v>
      </c>
      <c r="F171" s="2">
        <v>20.247019999999999</v>
      </c>
      <c r="G171" s="2">
        <v>20.288739999999997</v>
      </c>
      <c r="H171" s="2">
        <v>20.360750000000003</v>
      </c>
      <c r="I171" s="2">
        <v>20.481287999999996</v>
      </c>
      <c r="J171" s="2"/>
      <c r="K171" s="17" t="s">
        <v>47</v>
      </c>
      <c r="L171" s="17" t="s">
        <v>48</v>
      </c>
      <c r="M171" s="17" t="s">
        <v>52</v>
      </c>
      <c r="N171" s="20">
        <f t="shared" si="20"/>
        <v>50</v>
      </c>
      <c r="O171" s="20">
        <f t="shared" si="21"/>
        <v>100</v>
      </c>
      <c r="P171" s="20">
        <f t="shared" si="22"/>
        <v>100</v>
      </c>
      <c r="Q171" s="20">
        <f t="shared" si="23"/>
        <v>0</v>
      </c>
      <c r="R171" s="21">
        <f t="shared" si="24"/>
        <v>67.5</v>
      </c>
      <c r="S171" s="21">
        <f t="shared" si="25"/>
        <v>65</v>
      </c>
      <c r="T171" s="21">
        <f t="shared" si="26"/>
        <v>47.5</v>
      </c>
      <c r="U171" s="21">
        <f t="shared" si="27"/>
        <v>62.5</v>
      </c>
      <c r="V171" s="20">
        <f t="shared" si="28"/>
        <v>60</v>
      </c>
      <c r="W171" s="20">
        <f t="shared" si="29"/>
        <v>60.625</v>
      </c>
    </row>
    <row r="172" spans="1:23" ht="13.5" x14ac:dyDescent="0.25">
      <c r="A172" s="3">
        <v>42254</v>
      </c>
      <c r="B172" s="2">
        <v>20.16</v>
      </c>
      <c r="C172" s="2">
        <v>39.770439988085712</v>
      </c>
      <c r="D172" s="2">
        <v>7.7931222065597439E-2</v>
      </c>
      <c r="E172" s="2">
        <v>9.2153364290694997E-2</v>
      </c>
      <c r="F172" s="2">
        <v>20.207299999999996</v>
      </c>
      <c r="G172" s="2">
        <v>20.271139999999999</v>
      </c>
      <c r="H172" s="2">
        <v>20.344285000000006</v>
      </c>
      <c r="I172" s="2">
        <v>20.471735999999996</v>
      </c>
      <c r="J172" s="2"/>
      <c r="K172" s="17" t="s">
        <v>47</v>
      </c>
      <c r="L172" s="17" t="s">
        <v>48</v>
      </c>
      <c r="M172" s="17" t="s">
        <v>52</v>
      </c>
      <c r="N172" s="20">
        <f t="shared" si="20"/>
        <v>50</v>
      </c>
      <c r="O172" s="20">
        <f t="shared" si="21"/>
        <v>100</v>
      </c>
      <c r="P172" s="20">
        <f t="shared" si="22"/>
        <v>100</v>
      </c>
      <c r="Q172" s="20">
        <f t="shared" si="23"/>
        <v>0</v>
      </c>
      <c r="R172" s="21">
        <f t="shared" si="24"/>
        <v>67.5</v>
      </c>
      <c r="S172" s="21">
        <f t="shared" si="25"/>
        <v>65</v>
      </c>
      <c r="T172" s="21">
        <f t="shared" si="26"/>
        <v>47.5</v>
      </c>
      <c r="U172" s="21">
        <f t="shared" si="27"/>
        <v>62.5</v>
      </c>
      <c r="V172" s="20">
        <f t="shared" si="28"/>
        <v>60</v>
      </c>
      <c r="W172" s="20">
        <f t="shared" si="29"/>
        <v>60.625</v>
      </c>
    </row>
    <row r="173" spans="1:23" ht="13.5" x14ac:dyDescent="0.25">
      <c r="A173" s="3">
        <v>42255</v>
      </c>
      <c r="B173" s="2">
        <v>20.1098</v>
      </c>
      <c r="C173" s="2">
        <v>37.901258251409779</v>
      </c>
      <c r="D173" s="2">
        <v>8.4280386102513205E-2</v>
      </c>
      <c r="E173" s="2">
        <v>7.0695363631872177E-2</v>
      </c>
      <c r="F173" s="2">
        <v>20.18216</v>
      </c>
      <c r="G173" s="2">
        <v>20.246009999999998</v>
      </c>
      <c r="H173" s="2">
        <v>20.325310000000002</v>
      </c>
      <c r="I173" s="2">
        <v>20.461681999999993</v>
      </c>
      <c r="J173" s="2"/>
      <c r="K173" s="17" t="s">
        <v>47</v>
      </c>
      <c r="L173" s="17" t="s">
        <v>48</v>
      </c>
      <c r="M173" s="17" t="s">
        <v>52</v>
      </c>
      <c r="N173" s="20">
        <f t="shared" si="20"/>
        <v>50</v>
      </c>
      <c r="O173" s="20">
        <f t="shared" si="21"/>
        <v>100</v>
      </c>
      <c r="P173" s="20">
        <f t="shared" si="22"/>
        <v>100</v>
      </c>
      <c r="Q173" s="20">
        <f t="shared" si="23"/>
        <v>0</v>
      </c>
      <c r="R173" s="21">
        <f t="shared" si="24"/>
        <v>67.5</v>
      </c>
      <c r="S173" s="21">
        <f t="shared" si="25"/>
        <v>65</v>
      </c>
      <c r="T173" s="21">
        <f t="shared" si="26"/>
        <v>47.5</v>
      </c>
      <c r="U173" s="21">
        <f t="shared" si="27"/>
        <v>62.5</v>
      </c>
      <c r="V173" s="20">
        <f t="shared" si="28"/>
        <v>60</v>
      </c>
      <c r="W173" s="20">
        <f t="shared" si="29"/>
        <v>60.625</v>
      </c>
    </row>
    <row r="174" spans="1:23" ht="13.5" x14ac:dyDescent="0.25">
      <c r="A174" s="3">
        <v>42256</v>
      </c>
      <c r="B174" s="2">
        <v>20.1098</v>
      </c>
      <c r="C174" s="2">
        <v>37.901258251409779</v>
      </c>
      <c r="D174" s="2">
        <v>9.1158159794087368E-2</v>
      </c>
      <c r="E174" s="2">
        <v>4.3412012046148127E-2</v>
      </c>
      <c r="F174" s="2">
        <v>20.169600000000003</v>
      </c>
      <c r="G174" s="2">
        <v>20.220880000000001</v>
      </c>
      <c r="H174" s="2">
        <v>20.306460000000001</v>
      </c>
      <c r="I174" s="2">
        <v>20.455649999999991</v>
      </c>
      <c r="J174" s="2"/>
      <c r="K174" s="17" t="s">
        <v>47</v>
      </c>
      <c r="L174" s="17" t="s">
        <v>48</v>
      </c>
      <c r="M174" s="17" t="s">
        <v>52</v>
      </c>
      <c r="N174" s="20">
        <f t="shared" si="20"/>
        <v>50</v>
      </c>
      <c r="O174" s="20">
        <f t="shared" si="21"/>
        <v>100</v>
      </c>
      <c r="P174" s="20">
        <f t="shared" si="22"/>
        <v>100</v>
      </c>
      <c r="Q174" s="20">
        <f t="shared" si="23"/>
        <v>0</v>
      </c>
      <c r="R174" s="21">
        <f t="shared" si="24"/>
        <v>67.5</v>
      </c>
      <c r="S174" s="21">
        <f t="shared" si="25"/>
        <v>65</v>
      </c>
      <c r="T174" s="21">
        <f t="shared" si="26"/>
        <v>47.5</v>
      </c>
      <c r="U174" s="21">
        <f t="shared" si="27"/>
        <v>62.5</v>
      </c>
      <c r="V174" s="20">
        <f t="shared" si="28"/>
        <v>60</v>
      </c>
      <c r="W174" s="20">
        <f t="shared" si="29"/>
        <v>60.625</v>
      </c>
    </row>
    <row r="175" spans="1:23" ht="13.5" x14ac:dyDescent="0.25">
      <c r="A175" s="3">
        <v>42257</v>
      </c>
      <c r="B175" s="2">
        <v>20.1098</v>
      </c>
      <c r="C175" s="2">
        <v>37.901258251409779</v>
      </c>
      <c r="D175" s="2">
        <v>7.904863023855313E-2</v>
      </c>
      <c r="E175" s="2">
        <v>1.7133979137409518E-2</v>
      </c>
      <c r="F175" s="2">
        <v>20.144979999999997</v>
      </c>
      <c r="G175" s="2">
        <v>20.208310000000004</v>
      </c>
      <c r="H175" s="2">
        <v>20.287735000000005</v>
      </c>
      <c r="I175" s="2">
        <v>20.449617999999994</v>
      </c>
      <c r="J175" s="2"/>
      <c r="K175" s="17" t="s">
        <v>47</v>
      </c>
      <c r="L175" s="17" t="s">
        <v>48</v>
      </c>
      <c r="M175" s="17" t="s">
        <v>52</v>
      </c>
      <c r="N175" s="20">
        <f t="shared" si="20"/>
        <v>50</v>
      </c>
      <c r="O175" s="20">
        <f t="shared" si="21"/>
        <v>100</v>
      </c>
      <c r="P175" s="20">
        <f t="shared" si="22"/>
        <v>100</v>
      </c>
      <c r="Q175" s="20">
        <f t="shared" si="23"/>
        <v>0</v>
      </c>
      <c r="R175" s="21">
        <f t="shared" si="24"/>
        <v>67.5</v>
      </c>
      <c r="S175" s="21">
        <f t="shared" si="25"/>
        <v>65</v>
      </c>
      <c r="T175" s="21">
        <f t="shared" si="26"/>
        <v>47.5</v>
      </c>
      <c r="U175" s="21">
        <f t="shared" si="27"/>
        <v>62.5</v>
      </c>
      <c r="V175" s="20">
        <f t="shared" si="28"/>
        <v>60</v>
      </c>
      <c r="W175" s="20">
        <f t="shared" si="29"/>
        <v>60.625</v>
      </c>
    </row>
    <row r="176" spans="1:23" ht="13.5" x14ac:dyDescent="0.25">
      <c r="A176" s="3">
        <v>42258</v>
      </c>
      <c r="B176" s="2">
        <v>20.1098</v>
      </c>
      <c r="C176" s="2">
        <v>37.901258251409786</v>
      </c>
      <c r="D176" s="2">
        <v>8.9031208162406728E-2</v>
      </c>
      <c r="E176" s="2">
        <v>-1.602741920965383E-2</v>
      </c>
      <c r="F176" s="2">
        <v>20.11984</v>
      </c>
      <c r="G176" s="2">
        <v>20.183430000000001</v>
      </c>
      <c r="H176" s="2">
        <v>20.270140000000001</v>
      </c>
      <c r="I176" s="2">
        <v>20.443585999999993</v>
      </c>
      <c r="J176" s="2"/>
      <c r="K176" s="17" t="s">
        <v>47</v>
      </c>
      <c r="L176" s="17" t="s">
        <v>48</v>
      </c>
      <c r="M176" s="17" t="s">
        <v>52</v>
      </c>
      <c r="N176" s="20">
        <f t="shared" si="20"/>
        <v>50</v>
      </c>
      <c r="O176" s="20">
        <f t="shared" si="21"/>
        <v>100</v>
      </c>
      <c r="P176" s="20">
        <f t="shared" si="22"/>
        <v>100</v>
      </c>
      <c r="Q176" s="20">
        <f t="shared" si="23"/>
        <v>0</v>
      </c>
      <c r="R176" s="21">
        <f t="shared" si="24"/>
        <v>67.5</v>
      </c>
      <c r="S176" s="21">
        <f t="shared" si="25"/>
        <v>65</v>
      </c>
      <c r="T176" s="21">
        <f t="shared" si="26"/>
        <v>47.5</v>
      </c>
      <c r="U176" s="21">
        <f t="shared" si="27"/>
        <v>62.5</v>
      </c>
      <c r="V176" s="20">
        <f t="shared" si="28"/>
        <v>60</v>
      </c>
      <c r="W176" s="20">
        <f t="shared" si="29"/>
        <v>60.625</v>
      </c>
    </row>
    <row r="177" spans="1:23" ht="13.5" x14ac:dyDescent="0.25">
      <c r="A177" s="3">
        <v>42261</v>
      </c>
      <c r="B177" s="2">
        <v>20.112300000000001</v>
      </c>
      <c r="C177" s="2">
        <v>38.09614569038974</v>
      </c>
      <c r="D177" s="2">
        <v>9.8487858009729479E-2</v>
      </c>
      <c r="E177" s="2">
        <v>-5.4227759811640609E-2</v>
      </c>
      <c r="F177" s="2">
        <v>20.110300000000002</v>
      </c>
      <c r="G177" s="2">
        <v>20.158800000000003</v>
      </c>
      <c r="H177" s="2">
        <v>20.257070000000002</v>
      </c>
      <c r="I177" s="2">
        <v>20.43855799999999</v>
      </c>
      <c r="J177" s="2"/>
      <c r="K177" s="17" t="s">
        <v>47</v>
      </c>
      <c r="L177" s="17" t="s">
        <v>48</v>
      </c>
      <c r="M177" s="17" t="s">
        <v>52</v>
      </c>
      <c r="N177" s="20">
        <f t="shared" si="20"/>
        <v>50</v>
      </c>
      <c r="O177" s="20">
        <f t="shared" si="21"/>
        <v>100</v>
      </c>
      <c r="P177" s="20">
        <f t="shared" si="22"/>
        <v>100</v>
      </c>
      <c r="Q177" s="20">
        <f t="shared" si="23"/>
        <v>0</v>
      </c>
      <c r="R177" s="21">
        <f t="shared" si="24"/>
        <v>67.5</v>
      </c>
      <c r="S177" s="21">
        <f t="shared" si="25"/>
        <v>65</v>
      </c>
      <c r="T177" s="21">
        <f t="shared" si="26"/>
        <v>47.5</v>
      </c>
      <c r="U177" s="21">
        <f t="shared" si="27"/>
        <v>62.5</v>
      </c>
      <c r="V177" s="20">
        <f t="shared" si="28"/>
        <v>60</v>
      </c>
      <c r="W177" s="20">
        <f t="shared" si="29"/>
        <v>60.625</v>
      </c>
    </row>
    <row r="178" spans="1:23" ht="13.5" x14ac:dyDescent="0.25">
      <c r="A178" s="3">
        <v>42262</v>
      </c>
      <c r="B178" s="2">
        <v>20.1098</v>
      </c>
      <c r="C178" s="2">
        <v>37.967823597410067</v>
      </c>
      <c r="D178" s="2">
        <v>8.882810665923202E-2</v>
      </c>
      <c r="E178" s="2">
        <v>-9.6788040075044074E-2</v>
      </c>
      <c r="F178" s="2">
        <v>20.110300000000002</v>
      </c>
      <c r="G178" s="2">
        <v>20.146230000000003</v>
      </c>
      <c r="H178" s="2">
        <v>20.244505</v>
      </c>
      <c r="I178" s="2">
        <v>20.43302799999999</v>
      </c>
      <c r="J178" s="2"/>
      <c r="K178" s="17" t="s">
        <v>47</v>
      </c>
      <c r="L178" s="17" t="s">
        <v>48</v>
      </c>
      <c r="M178" s="17" t="s">
        <v>51</v>
      </c>
      <c r="N178" s="20">
        <f t="shared" si="20"/>
        <v>50</v>
      </c>
      <c r="O178" s="20">
        <f t="shared" si="21"/>
        <v>100</v>
      </c>
      <c r="P178" s="20">
        <f t="shared" si="22"/>
        <v>100</v>
      </c>
      <c r="Q178" s="20">
        <f t="shared" si="23"/>
        <v>0</v>
      </c>
      <c r="R178" s="21">
        <f t="shared" si="24"/>
        <v>67.5</v>
      </c>
      <c r="S178" s="21">
        <f t="shared" si="25"/>
        <v>65</v>
      </c>
      <c r="T178" s="21">
        <f t="shared" si="26"/>
        <v>47.5</v>
      </c>
      <c r="U178" s="21">
        <f t="shared" si="27"/>
        <v>62.5</v>
      </c>
      <c r="V178" s="20">
        <f t="shared" si="28"/>
        <v>60</v>
      </c>
      <c r="W178" s="20">
        <f t="shared" si="29"/>
        <v>60.625</v>
      </c>
    </row>
    <row r="179" spans="1:23" ht="13.5" x14ac:dyDescent="0.25">
      <c r="A179" s="3">
        <v>42263</v>
      </c>
      <c r="B179" s="2">
        <v>20.1098</v>
      </c>
      <c r="C179" s="2">
        <v>37.967823597410067</v>
      </c>
      <c r="D179" s="2">
        <v>7.200319484149631E-2</v>
      </c>
      <c r="E179" s="2">
        <v>-0.14366389622621106</v>
      </c>
      <c r="F179" s="2">
        <v>20.110300000000002</v>
      </c>
      <c r="G179" s="2">
        <v>20.139950000000006</v>
      </c>
      <c r="H179" s="2">
        <v>20.231940000000002</v>
      </c>
      <c r="I179" s="2">
        <v>20.427547999999987</v>
      </c>
      <c r="J179" s="2"/>
      <c r="K179" s="17" t="s">
        <v>47</v>
      </c>
      <c r="L179" s="17" t="s">
        <v>48</v>
      </c>
      <c r="M179" s="17" t="s">
        <v>51</v>
      </c>
      <c r="N179" s="20">
        <f t="shared" si="20"/>
        <v>50</v>
      </c>
      <c r="O179" s="20">
        <f t="shared" si="21"/>
        <v>100</v>
      </c>
      <c r="P179" s="20">
        <f t="shared" si="22"/>
        <v>100</v>
      </c>
      <c r="Q179" s="20">
        <f t="shared" si="23"/>
        <v>0</v>
      </c>
      <c r="R179" s="21">
        <f t="shared" si="24"/>
        <v>67.5</v>
      </c>
      <c r="S179" s="21">
        <f t="shared" si="25"/>
        <v>65</v>
      </c>
      <c r="T179" s="21">
        <f t="shared" si="26"/>
        <v>47.5</v>
      </c>
      <c r="U179" s="21">
        <f t="shared" si="27"/>
        <v>62.5</v>
      </c>
      <c r="V179" s="20">
        <f t="shared" si="28"/>
        <v>60</v>
      </c>
      <c r="W179" s="20">
        <f t="shared" si="29"/>
        <v>60.625</v>
      </c>
    </row>
    <row r="180" spans="1:23" ht="13.5" x14ac:dyDescent="0.25">
      <c r="A180" s="3">
        <v>42264</v>
      </c>
      <c r="B180" s="2">
        <v>20.1098</v>
      </c>
      <c r="C180" s="2">
        <v>37.967823597410067</v>
      </c>
      <c r="D180" s="2">
        <v>6.7993327236816725E-2</v>
      </c>
      <c r="E180" s="2">
        <v>-0.18719815643762167</v>
      </c>
      <c r="F180" s="2">
        <v>20.110300000000002</v>
      </c>
      <c r="G180" s="2">
        <v>20.127640000000003</v>
      </c>
      <c r="H180" s="2">
        <v>20.214469999999999</v>
      </c>
      <c r="I180" s="2">
        <v>20.42151599999999</v>
      </c>
      <c r="J180" s="2"/>
      <c r="K180" s="17" t="s">
        <v>47</v>
      </c>
      <c r="L180" s="17" t="s">
        <v>48</v>
      </c>
      <c r="M180" s="17" t="s">
        <v>51</v>
      </c>
      <c r="N180" s="20">
        <f t="shared" si="20"/>
        <v>50</v>
      </c>
      <c r="O180" s="20">
        <f t="shared" si="21"/>
        <v>100</v>
      </c>
      <c r="P180" s="20">
        <f t="shared" si="22"/>
        <v>100</v>
      </c>
      <c r="Q180" s="20">
        <f t="shared" si="23"/>
        <v>0</v>
      </c>
      <c r="R180" s="21">
        <f t="shared" si="24"/>
        <v>67.5</v>
      </c>
      <c r="S180" s="21">
        <f t="shared" si="25"/>
        <v>65</v>
      </c>
      <c r="T180" s="21">
        <f t="shared" si="26"/>
        <v>47.5</v>
      </c>
      <c r="U180" s="21">
        <f t="shared" si="27"/>
        <v>62.5</v>
      </c>
      <c r="V180" s="20">
        <f t="shared" si="28"/>
        <v>60</v>
      </c>
      <c r="W180" s="20">
        <f t="shared" si="29"/>
        <v>60.625</v>
      </c>
    </row>
    <row r="181" spans="1:23" ht="13.5" x14ac:dyDescent="0.25">
      <c r="A181" s="3">
        <v>42265</v>
      </c>
      <c r="B181" s="2">
        <v>20.1098</v>
      </c>
      <c r="C181" s="2">
        <v>37.967823597410053</v>
      </c>
      <c r="D181" s="2">
        <v>6.587968934441335E-2</v>
      </c>
      <c r="E181" s="2">
        <v>-0.21494808610832988</v>
      </c>
      <c r="F181" s="2">
        <v>20.110300000000002</v>
      </c>
      <c r="G181" s="2">
        <v>20.115070000000003</v>
      </c>
      <c r="H181" s="2">
        <v>20.201905000000004</v>
      </c>
      <c r="I181" s="2">
        <v>20.415483999999989</v>
      </c>
      <c r="J181" s="2"/>
      <c r="K181" s="17" t="s">
        <v>47</v>
      </c>
      <c r="L181" s="17" t="s">
        <v>48</v>
      </c>
      <c r="M181" s="17" t="s">
        <v>51</v>
      </c>
      <c r="N181" s="20">
        <f t="shared" si="20"/>
        <v>50</v>
      </c>
      <c r="O181" s="20">
        <f t="shared" si="21"/>
        <v>100</v>
      </c>
      <c r="P181" s="20">
        <f t="shared" si="22"/>
        <v>100</v>
      </c>
      <c r="Q181" s="20">
        <f t="shared" si="23"/>
        <v>0</v>
      </c>
      <c r="R181" s="21">
        <f t="shared" si="24"/>
        <v>67.5</v>
      </c>
      <c r="S181" s="21">
        <f t="shared" si="25"/>
        <v>65</v>
      </c>
      <c r="T181" s="21">
        <f t="shared" si="26"/>
        <v>47.5</v>
      </c>
      <c r="U181" s="21">
        <f t="shared" si="27"/>
        <v>62.5</v>
      </c>
      <c r="V181" s="20">
        <f t="shared" si="28"/>
        <v>60</v>
      </c>
      <c r="W181" s="20">
        <f t="shared" si="29"/>
        <v>60.625</v>
      </c>
    </row>
    <row r="182" spans="1:23" ht="13.5" x14ac:dyDescent="0.25">
      <c r="A182" s="3">
        <v>42268</v>
      </c>
      <c r="B182" s="2">
        <v>20.1098</v>
      </c>
      <c r="C182" s="2">
        <v>37.967823597410067</v>
      </c>
      <c r="D182" s="2">
        <v>5.3290033567236605E-2</v>
      </c>
      <c r="E182" s="2">
        <v>-0.24559673403037147</v>
      </c>
      <c r="F182" s="2">
        <v>20.1098</v>
      </c>
      <c r="G182" s="2">
        <v>20.110050000000005</v>
      </c>
      <c r="H182" s="2">
        <v>20.190595000000002</v>
      </c>
      <c r="I182" s="2">
        <v>20.410405999999991</v>
      </c>
      <c r="J182" s="2"/>
      <c r="K182" s="17" t="s">
        <v>47</v>
      </c>
      <c r="L182" s="17" t="s">
        <v>48</v>
      </c>
      <c r="M182" s="17" t="s">
        <v>52</v>
      </c>
      <c r="N182" s="20">
        <f t="shared" si="20"/>
        <v>50</v>
      </c>
      <c r="O182" s="20">
        <f t="shared" si="21"/>
        <v>100</v>
      </c>
      <c r="P182" s="20">
        <f t="shared" si="22"/>
        <v>100</v>
      </c>
      <c r="Q182" s="20">
        <f t="shared" si="23"/>
        <v>0</v>
      </c>
      <c r="R182" s="21">
        <f t="shared" si="24"/>
        <v>67.5</v>
      </c>
      <c r="S182" s="21">
        <f t="shared" si="25"/>
        <v>65</v>
      </c>
      <c r="T182" s="21">
        <f t="shared" si="26"/>
        <v>47.5</v>
      </c>
      <c r="U182" s="21">
        <f t="shared" si="27"/>
        <v>62.5</v>
      </c>
      <c r="V182" s="20">
        <f t="shared" si="28"/>
        <v>60</v>
      </c>
      <c r="W182" s="20">
        <f t="shared" si="29"/>
        <v>60.625</v>
      </c>
    </row>
    <row r="183" spans="1:23" ht="13.5" x14ac:dyDescent="0.25">
      <c r="A183" s="3">
        <v>42269</v>
      </c>
      <c r="B183" s="2">
        <v>20.1098</v>
      </c>
      <c r="C183" s="2">
        <v>37.967823597410067</v>
      </c>
      <c r="D183" s="2">
        <v>3.5668052162701969E-2</v>
      </c>
      <c r="E183" s="2">
        <v>-0.26946459991908894</v>
      </c>
      <c r="F183" s="2">
        <v>20.1098</v>
      </c>
      <c r="G183" s="2">
        <v>20.110050000000005</v>
      </c>
      <c r="H183" s="2">
        <v>20.17803</v>
      </c>
      <c r="I183" s="2">
        <v>20.395323999999988</v>
      </c>
      <c r="J183" s="2"/>
      <c r="K183" s="17" t="s">
        <v>51</v>
      </c>
      <c r="L183" s="17" t="s">
        <v>51</v>
      </c>
      <c r="M183" s="17" t="s">
        <v>51</v>
      </c>
      <c r="N183" s="20">
        <f t="shared" si="20"/>
        <v>50</v>
      </c>
      <c r="O183" s="20">
        <f t="shared" si="21"/>
        <v>100</v>
      </c>
      <c r="P183" s="20">
        <f t="shared" si="22"/>
        <v>100</v>
      </c>
      <c r="Q183" s="20">
        <f t="shared" si="23"/>
        <v>33</v>
      </c>
      <c r="R183" s="21">
        <f t="shared" si="24"/>
        <v>72.45</v>
      </c>
      <c r="S183" s="21">
        <f t="shared" si="25"/>
        <v>73.25</v>
      </c>
      <c r="T183" s="21">
        <f t="shared" si="26"/>
        <v>62.35</v>
      </c>
      <c r="U183" s="21">
        <f t="shared" si="27"/>
        <v>70.75</v>
      </c>
      <c r="V183" s="20">
        <f t="shared" si="28"/>
        <v>69.349999999999994</v>
      </c>
      <c r="W183" s="20">
        <f t="shared" si="29"/>
        <v>69.699999999999989</v>
      </c>
    </row>
    <row r="184" spans="1:23" ht="13.5" x14ac:dyDescent="0.25">
      <c r="A184" s="3">
        <v>42270</v>
      </c>
      <c r="B184" s="2">
        <v>20.0595</v>
      </c>
      <c r="C184" s="2">
        <v>34.337652661095959</v>
      </c>
      <c r="D184" s="2">
        <v>2.5181108872391889E-2</v>
      </c>
      <c r="E184" s="2">
        <v>-0.28490855566644213</v>
      </c>
      <c r="F184" s="2">
        <v>20.099740000000001</v>
      </c>
      <c r="G184" s="2">
        <v>20.105020000000003</v>
      </c>
      <c r="H184" s="2">
        <v>20.162950000000002</v>
      </c>
      <c r="I184" s="2">
        <v>20.377727999999987</v>
      </c>
      <c r="J184" s="2"/>
      <c r="K184" s="17" t="s">
        <v>47</v>
      </c>
      <c r="L184" s="17" t="s">
        <v>48</v>
      </c>
      <c r="M184" s="17" t="s">
        <v>52</v>
      </c>
      <c r="N184" s="20">
        <f t="shared" si="20"/>
        <v>50</v>
      </c>
      <c r="O184" s="20">
        <f t="shared" si="21"/>
        <v>100</v>
      </c>
      <c r="P184" s="20">
        <f t="shared" si="22"/>
        <v>100</v>
      </c>
      <c r="Q184" s="20">
        <f t="shared" si="23"/>
        <v>0</v>
      </c>
      <c r="R184" s="21">
        <f t="shared" si="24"/>
        <v>67.5</v>
      </c>
      <c r="S184" s="21">
        <f t="shared" si="25"/>
        <v>65</v>
      </c>
      <c r="T184" s="21">
        <f t="shared" si="26"/>
        <v>47.5</v>
      </c>
      <c r="U184" s="21">
        <f t="shared" si="27"/>
        <v>62.5</v>
      </c>
      <c r="V184" s="20">
        <f t="shared" si="28"/>
        <v>60</v>
      </c>
      <c r="W184" s="20">
        <f t="shared" si="29"/>
        <v>60.625</v>
      </c>
    </row>
    <row r="185" spans="1:23" ht="13.5" x14ac:dyDescent="0.25">
      <c r="A185" s="3">
        <v>42275</v>
      </c>
      <c r="B185" s="2">
        <v>20.1098</v>
      </c>
      <c r="C185" s="2">
        <v>40.467506623705368</v>
      </c>
      <c r="D185" s="2">
        <v>1.3525172005373065E-2</v>
      </c>
      <c r="E185" s="2">
        <v>-0.27957212434432377</v>
      </c>
      <c r="F185" s="2">
        <v>20.099740000000004</v>
      </c>
      <c r="G185" s="2">
        <v>20.105020000000003</v>
      </c>
      <c r="H185" s="2">
        <v>20.156665000000004</v>
      </c>
      <c r="I185" s="2">
        <v>20.362745999999987</v>
      </c>
      <c r="J185" s="2"/>
      <c r="K185" s="17" t="s">
        <v>49</v>
      </c>
      <c r="L185" s="17" t="s">
        <v>50</v>
      </c>
      <c r="M185" s="17" t="s">
        <v>51</v>
      </c>
      <c r="N185" s="20">
        <f t="shared" si="20"/>
        <v>50</v>
      </c>
      <c r="O185" s="20">
        <f t="shared" si="21"/>
        <v>100</v>
      </c>
      <c r="P185" s="20">
        <f t="shared" si="22"/>
        <v>100</v>
      </c>
      <c r="Q185" s="20">
        <f t="shared" si="23"/>
        <v>66</v>
      </c>
      <c r="R185" s="21">
        <f t="shared" si="24"/>
        <v>77.400000000000006</v>
      </c>
      <c r="S185" s="21">
        <f t="shared" si="25"/>
        <v>81.5</v>
      </c>
      <c r="T185" s="21">
        <f t="shared" si="26"/>
        <v>77.2</v>
      </c>
      <c r="U185" s="21">
        <f t="shared" si="27"/>
        <v>79</v>
      </c>
      <c r="V185" s="20">
        <f t="shared" si="28"/>
        <v>78.7</v>
      </c>
      <c r="W185" s="20">
        <f t="shared" si="29"/>
        <v>78.775000000000006</v>
      </c>
    </row>
    <row r="186" spans="1:23" ht="13.5" x14ac:dyDescent="0.25">
      <c r="A186" s="3">
        <v>42276</v>
      </c>
      <c r="B186" s="2">
        <v>20.3611</v>
      </c>
      <c r="C186" s="2">
        <v>60.371815032144589</v>
      </c>
      <c r="D186" s="2">
        <v>-1.4375920092778216E-2</v>
      </c>
      <c r="E186" s="2">
        <v>-0.27044426134575988</v>
      </c>
      <c r="F186" s="2">
        <v>20.149999999999999</v>
      </c>
      <c r="G186" s="2">
        <v>20.13015</v>
      </c>
      <c r="H186" s="2">
        <v>20.156790000000004</v>
      </c>
      <c r="I186" s="2">
        <v>20.362745999999987</v>
      </c>
      <c r="J186" s="2"/>
      <c r="K186" s="17" t="s">
        <v>49</v>
      </c>
      <c r="L186" s="17" t="s">
        <v>50</v>
      </c>
      <c r="M186" s="17" t="s">
        <v>55</v>
      </c>
      <c r="N186" s="20">
        <f t="shared" si="20"/>
        <v>50</v>
      </c>
      <c r="O186" s="20">
        <f t="shared" si="21"/>
        <v>100</v>
      </c>
      <c r="P186" s="20">
        <f t="shared" si="22"/>
        <v>100</v>
      </c>
      <c r="Q186" s="20">
        <f t="shared" si="23"/>
        <v>100</v>
      </c>
      <c r="R186" s="21">
        <f t="shared" si="24"/>
        <v>82.5</v>
      </c>
      <c r="S186" s="21">
        <f t="shared" si="25"/>
        <v>90</v>
      </c>
      <c r="T186" s="21">
        <f t="shared" si="26"/>
        <v>92.5</v>
      </c>
      <c r="U186" s="21">
        <f t="shared" si="27"/>
        <v>87.5</v>
      </c>
      <c r="V186" s="20">
        <f t="shared" si="28"/>
        <v>88.333333333333329</v>
      </c>
      <c r="W186" s="20">
        <f t="shared" si="29"/>
        <v>88.125</v>
      </c>
    </row>
    <row r="187" spans="1:23" ht="13.5" x14ac:dyDescent="0.25">
      <c r="A187" s="3">
        <v>42277</v>
      </c>
      <c r="B187" s="2">
        <v>20.112300000000001</v>
      </c>
      <c r="C187" s="2">
        <v>44.506221714223045</v>
      </c>
      <c r="D187" s="2">
        <v>-2.0121494584575572E-2</v>
      </c>
      <c r="E187" s="2">
        <v>-0.25536426815141006</v>
      </c>
      <c r="F187" s="2">
        <v>20.150500000000001</v>
      </c>
      <c r="G187" s="2">
        <v>20.13015</v>
      </c>
      <c r="H187" s="2">
        <v>20.144475000000007</v>
      </c>
      <c r="I187" s="2">
        <v>20.348719999999986</v>
      </c>
      <c r="J187" s="2"/>
      <c r="K187" s="17" t="s">
        <v>49</v>
      </c>
      <c r="L187" s="17" t="s">
        <v>50</v>
      </c>
      <c r="M187" s="17" t="s">
        <v>55</v>
      </c>
      <c r="N187" s="20">
        <f t="shared" si="20"/>
        <v>50</v>
      </c>
      <c r="O187" s="20">
        <f t="shared" si="21"/>
        <v>100</v>
      </c>
      <c r="P187" s="20">
        <f t="shared" si="22"/>
        <v>100</v>
      </c>
      <c r="Q187" s="20">
        <f t="shared" si="23"/>
        <v>100</v>
      </c>
      <c r="R187" s="21">
        <f t="shared" si="24"/>
        <v>82.5</v>
      </c>
      <c r="S187" s="21">
        <f t="shared" si="25"/>
        <v>90</v>
      </c>
      <c r="T187" s="21">
        <f t="shared" si="26"/>
        <v>92.5</v>
      </c>
      <c r="U187" s="21">
        <f t="shared" si="27"/>
        <v>87.5</v>
      </c>
      <c r="V187" s="20">
        <f t="shared" si="28"/>
        <v>88.333333333333329</v>
      </c>
      <c r="W187" s="20">
        <f t="shared" si="29"/>
        <v>88.125</v>
      </c>
    </row>
    <row r="188" spans="1:23" ht="13.5" x14ac:dyDescent="0.25">
      <c r="A188" s="3">
        <v>42278</v>
      </c>
      <c r="B188" s="2">
        <v>20.3611</v>
      </c>
      <c r="C188" s="2">
        <v>56.747306942348338</v>
      </c>
      <c r="D188" s="2">
        <v>-4.3207953293709522E-2</v>
      </c>
      <c r="E188" s="2">
        <v>-0.23436732856726469</v>
      </c>
      <c r="F188" s="2">
        <v>20.200760000000002</v>
      </c>
      <c r="G188" s="2">
        <v>20.155279999999998</v>
      </c>
      <c r="H188" s="2">
        <v>20.150755000000007</v>
      </c>
      <c r="I188" s="2">
        <v>20.339167999999987</v>
      </c>
      <c r="J188" s="2"/>
      <c r="K188" s="17" t="s">
        <v>49</v>
      </c>
      <c r="L188" s="17" t="s">
        <v>50</v>
      </c>
      <c r="M188" s="17" t="s">
        <v>55</v>
      </c>
      <c r="N188" s="20">
        <f t="shared" si="20"/>
        <v>50</v>
      </c>
      <c r="O188" s="20">
        <f t="shared" si="21"/>
        <v>100</v>
      </c>
      <c r="P188" s="20">
        <f t="shared" si="22"/>
        <v>100</v>
      </c>
      <c r="Q188" s="20">
        <f t="shared" si="23"/>
        <v>100</v>
      </c>
      <c r="R188" s="21">
        <f t="shared" si="24"/>
        <v>82.5</v>
      </c>
      <c r="S188" s="21">
        <f t="shared" si="25"/>
        <v>90</v>
      </c>
      <c r="T188" s="21">
        <f t="shared" si="26"/>
        <v>92.5</v>
      </c>
      <c r="U188" s="21">
        <f t="shared" si="27"/>
        <v>87.5</v>
      </c>
      <c r="V188" s="20">
        <f t="shared" si="28"/>
        <v>88.333333333333329</v>
      </c>
      <c r="W188" s="20">
        <f t="shared" si="29"/>
        <v>88.125</v>
      </c>
    </row>
    <row r="189" spans="1:23" ht="13.5" x14ac:dyDescent="0.25">
      <c r="A189" s="3">
        <v>42279</v>
      </c>
      <c r="B189" s="2">
        <v>20.1098</v>
      </c>
      <c r="C189" s="2">
        <v>45.7661764258076</v>
      </c>
      <c r="D189" s="2">
        <v>-4.5052239139398154E-2</v>
      </c>
      <c r="E189" s="2">
        <v>-0.20423090641827527</v>
      </c>
      <c r="F189" s="2">
        <v>20.210820000000002</v>
      </c>
      <c r="G189" s="2">
        <v>20.155279999999998</v>
      </c>
      <c r="H189" s="2">
        <v>20.147615000000009</v>
      </c>
      <c r="I189" s="2">
        <v>20.329615999999991</v>
      </c>
      <c r="J189" s="2"/>
      <c r="K189" s="17" t="s">
        <v>47</v>
      </c>
      <c r="L189" s="17" t="s">
        <v>48</v>
      </c>
      <c r="M189" s="17" t="s">
        <v>53</v>
      </c>
      <c r="N189" s="20">
        <f t="shared" si="20"/>
        <v>50</v>
      </c>
      <c r="O189" s="20">
        <f t="shared" si="21"/>
        <v>100</v>
      </c>
      <c r="P189" s="20">
        <f t="shared" si="22"/>
        <v>100</v>
      </c>
      <c r="Q189" s="20">
        <f t="shared" si="23"/>
        <v>0</v>
      </c>
      <c r="R189" s="21">
        <f t="shared" si="24"/>
        <v>67.5</v>
      </c>
      <c r="S189" s="21">
        <f t="shared" si="25"/>
        <v>65</v>
      </c>
      <c r="T189" s="21">
        <f t="shared" si="26"/>
        <v>47.5</v>
      </c>
      <c r="U189" s="21">
        <f t="shared" si="27"/>
        <v>62.5</v>
      </c>
      <c r="V189" s="20">
        <f t="shared" si="28"/>
        <v>60</v>
      </c>
      <c r="W189" s="20">
        <f t="shared" si="29"/>
        <v>60.625</v>
      </c>
    </row>
    <row r="190" spans="1:23" ht="13.5" x14ac:dyDescent="0.25">
      <c r="A190" s="3">
        <v>42282</v>
      </c>
      <c r="B190" s="2">
        <v>20.107299999999999</v>
      </c>
      <c r="C190" s="2">
        <v>45.671491858498214</v>
      </c>
      <c r="D190" s="2">
        <v>-4.5798591421469581E-2</v>
      </c>
      <c r="E190" s="2">
        <v>-0.17253094944917377</v>
      </c>
      <c r="F190" s="2">
        <v>20.210319999999999</v>
      </c>
      <c r="G190" s="2">
        <v>20.155030000000004</v>
      </c>
      <c r="H190" s="2">
        <v>20.141335000000005</v>
      </c>
      <c r="I190" s="2">
        <v>20.324539999999988</v>
      </c>
      <c r="J190" s="2"/>
      <c r="K190" s="17" t="s">
        <v>47</v>
      </c>
      <c r="L190" s="17" t="s">
        <v>48</v>
      </c>
      <c r="M190" s="17" t="s">
        <v>52</v>
      </c>
      <c r="N190" s="20">
        <f t="shared" si="20"/>
        <v>50</v>
      </c>
      <c r="O190" s="20">
        <f t="shared" si="21"/>
        <v>100</v>
      </c>
      <c r="P190" s="20">
        <f t="shared" si="22"/>
        <v>100</v>
      </c>
      <c r="Q190" s="20">
        <f t="shared" si="23"/>
        <v>0</v>
      </c>
      <c r="R190" s="21">
        <f t="shared" si="24"/>
        <v>67.5</v>
      </c>
      <c r="S190" s="21">
        <f t="shared" si="25"/>
        <v>65</v>
      </c>
      <c r="T190" s="21">
        <f t="shared" si="26"/>
        <v>47.5</v>
      </c>
      <c r="U190" s="21">
        <f t="shared" si="27"/>
        <v>62.5</v>
      </c>
      <c r="V190" s="20">
        <f t="shared" si="28"/>
        <v>60</v>
      </c>
      <c r="W190" s="20">
        <f t="shared" si="29"/>
        <v>60.625</v>
      </c>
    </row>
    <row r="191" spans="1:23" ht="13.5" x14ac:dyDescent="0.25">
      <c r="A191" s="3">
        <v>42283</v>
      </c>
      <c r="B191" s="2">
        <v>19.8584</v>
      </c>
      <c r="C191" s="2">
        <v>37.37983189395991</v>
      </c>
      <c r="D191" s="2">
        <v>-2.7395892025126045E-2</v>
      </c>
      <c r="E191" s="2">
        <v>-0.14645069842949582</v>
      </c>
      <c r="F191" s="2">
        <v>20.109780000000001</v>
      </c>
      <c r="G191" s="2">
        <v>20.12989</v>
      </c>
      <c r="H191" s="2">
        <v>20.122480000000007</v>
      </c>
      <c r="I191" s="2">
        <v>20.314485999999988</v>
      </c>
      <c r="J191" s="2"/>
      <c r="K191" s="17" t="s">
        <v>47</v>
      </c>
      <c r="L191" s="17" t="s">
        <v>48</v>
      </c>
      <c r="M191" s="17" t="s">
        <v>52</v>
      </c>
      <c r="N191" s="20">
        <f t="shared" si="20"/>
        <v>50</v>
      </c>
      <c r="O191" s="20">
        <f t="shared" si="21"/>
        <v>100</v>
      </c>
      <c r="P191" s="20">
        <f t="shared" si="22"/>
        <v>100</v>
      </c>
      <c r="Q191" s="20">
        <f t="shared" si="23"/>
        <v>0</v>
      </c>
      <c r="R191" s="21">
        <f t="shared" si="24"/>
        <v>67.5</v>
      </c>
      <c r="S191" s="21">
        <f t="shared" si="25"/>
        <v>65</v>
      </c>
      <c r="T191" s="21">
        <f t="shared" si="26"/>
        <v>47.5</v>
      </c>
      <c r="U191" s="21">
        <f t="shared" si="27"/>
        <v>62.5</v>
      </c>
      <c r="V191" s="20">
        <f t="shared" si="28"/>
        <v>60</v>
      </c>
      <c r="W191" s="20">
        <f t="shared" si="29"/>
        <v>60.625</v>
      </c>
    </row>
    <row r="192" spans="1:23" ht="13.5" x14ac:dyDescent="0.25">
      <c r="A192" s="3">
        <v>42284</v>
      </c>
      <c r="B192" s="2">
        <v>19.984100000000002</v>
      </c>
      <c r="C192" s="2">
        <v>43.007270985046027</v>
      </c>
      <c r="D192" s="2">
        <v>-1.9111772645938885E-2</v>
      </c>
      <c r="E192" s="2">
        <v>-0.12554119205053493</v>
      </c>
      <c r="F192" s="2">
        <v>20.084139999999998</v>
      </c>
      <c r="G192" s="2">
        <v>20.117319999999999</v>
      </c>
      <c r="H192" s="2">
        <v>20.113685000000007</v>
      </c>
      <c r="I192" s="2">
        <v>20.302469999999985</v>
      </c>
      <c r="J192" s="2"/>
      <c r="K192" s="17" t="s">
        <v>47</v>
      </c>
      <c r="L192" s="17" t="s">
        <v>48</v>
      </c>
      <c r="M192" s="17" t="s">
        <v>52</v>
      </c>
      <c r="N192" s="20">
        <f t="shared" si="20"/>
        <v>50</v>
      </c>
      <c r="O192" s="20">
        <f t="shared" si="21"/>
        <v>100</v>
      </c>
      <c r="P192" s="20">
        <f t="shared" si="22"/>
        <v>100</v>
      </c>
      <c r="Q192" s="20">
        <f t="shared" si="23"/>
        <v>0</v>
      </c>
      <c r="R192" s="21">
        <f t="shared" si="24"/>
        <v>67.5</v>
      </c>
      <c r="S192" s="21">
        <f t="shared" si="25"/>
        <v>65</v>
      </c>
      <c r="T192" s="21">
        <f t="shared" si="26"/>
        <v>47.5</v>
      </c>
      <c r="U192" s="21">
        <f t="shared" si="27"/>
        <v>62.5</v>
      </c>
      <c r="V192" s="20">
        <f t="shared" si="28"/>
        <v>60</v>
      </c>
      <c r="W192" s="20">
        <f t="shared" si="29"/>
        <v>60.625</v>
      </c>
    </row>
    <row r="193" spans="1:23" ht="13.5" x14ac:dyDescent="0.25">
      <c r="A193" s="3">
        <v>42285</v>
      </c>
      <c r="B193" s="2">
        <v>19.984100000000002</v>
      </c>
      <c r="C193" s="2">
        <v>43.007270985046027</v>
      </c>
      <c r="D193" s="2">
        <v>-1.0971089113574806E-2</v>
      </c>
      <c r="E193" s="2">
        <v>-0.10330526340573361</v>
      </c>
      <c r="F193" s="2">
        <v>20.00874</v>
      </c>
      <c r="G193" s="2">
        <v>20.104750000000003</v>
      </c>
      <c r="H193" s="2">
        <v>20.107400000000005</v>
      </c>
      <c r="I193" s="2">
        <v>20.295933999999988</v>
      </c>
      <c r="J193" s="2"/>
      <c r="K193" s="17" t="s">
        <v>47</v>
      </c>
      <c r="L193" s="17" t="s">
        <v>48</v>
      </c>
      <c r="M193" s="17" t="s">
        <v>52</v>
      </c>
      <c r="N193" s="20">
        <f t="shared" si="20"/>
        <v>50</v>
      </c>
      <c r="O193" s="20">
        <f t="shared" si="21"/>
        <v>100</v>
      </c>
      <c r="P193" s="20">
        <f t="shared" si="22"/>
        <v>100</v>
      </c>
      <c r="Q193" s="20">
        <f t="shared" si="23"/>
        <v>0</v>
      </c>
      <c r="R193" s="21">
        <f t="shared" si="24"/>
        <v>67.5</v>
      </c>
      <c r="S193" s="21">
        <f t="shared" si="25"/>
        <v>65</v>
      </c>
      <c r="T193" s="21">
        <f t="shared" si="26"/>
        <v>47.5</v>
      </c>
      <c r="U193" s="21">
        <f t="shared" si="27"/>
        <v>62.5</v>
      </c>
      <c r="V193" s="20">
        <f t="shared" si="28"/>
        <v>60</v>
      </c>
      <c r="W193" s="20">
        <f t="shared" si="29"/>
        <v>60.625</v>
      </c>
    </row>
    <row r="194" spans="1:23" ht="13.5" x14ac:dyDescent="0.25">
      <c r="A194" s="3">
        <v>42286</v>
      </c>
      <c r="B194" s="2">
        <v>20.062000000000001</v>
      </c>
      <c r="C194" s="2">
        <v>46.465111983031463</v>
      </c>
      <c r="D194" s="2">
        <v>-1.6544387324817222E-2</v>
      </c>
      <c r="E194" s="2">
        <v>-7.1264217888724488E-2</v>
      </c>
      <c r="F194" s="2">
        <v>19.999179999999999</v>
      </c>
      <c r="G194" s="2">
        <v>20.105000000000004</v>
      </c>
      <c r="H194" s="2">
        <v>20.105010000000004</v>
      </c>
      <c r="I194" s="2">
        <v>20.286431999999987</v>
      </c>
      <c r="J194" s="2"/>
      <c r="K194" s="17" t="s">
        <v>49</v>
      </c>
      <c r="L194" s="17" t="s">
        <v>50</v>
      </c>
      <c r="M194" s="17" t="s">
        <v>54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100</v>
      </c>
      <c r="Q194" s="20">
        <f t="shared" ref="Q194:Q257" si="33">IF(M194="confirmed bullish", 34, IF(M194="bullish divergence",17, 0))+IF(K194="bullish",33,IF(K194="bearish",0,16.5))+IF(L194="strong",33,IF(L194="weak",0,16.5))</f>
        <v>83</v>
      </c>
      <c r="R194" s="21">
        <f t="shared" si="24"/>
        <v>79.95</v>
      </c>
      <c r="S194" s="21">
        <f t="shared" si="25"/>
        <v>85.75</v>
      </c>
      <c r="T194" s="21">
        <f t="shared" si="26"/>
        <v>84.85</v>
      </c>
      <c r="U194" s="21">
        <f t="shared" si="27"/>
        <v>83.25</v>
      </c>
      <c r="V194" s="20">
        <f t="shared" si="28"/>
        <v>83.516666666666666</v>
      </c>
      <c r="W194" s="20">
        <f t="shared" si="29"/>
        <v>83.449999999999989</v>
      </c>
    </row>
    <row r="195" spans="1:23" ht="13.5" x14ac:dyDescent="0.25">
      <c r="A195" s="3">
        <v>42289</v>
      </c>
      <c r="B195" s="2">
        <v>20.067</v>
      </c>
      <c r="C195" s="2">
        <v>46.688686437464106</v>
      </c>
      <c r="D195" s="2">
        <v>-1.338279034131773E-2</v>
      </c>
      <c r="E195" s="2">
        <v>-4.9597583059226028E-2</v>
      </c>
      <c r="F195" s="2">
        <v>19.991120000000002</v>
      </c>
      <c r="G195" s="2">
        <v>20.100720000000003</v>
      </c>
      <c r="H195" s="2">
        <v>20.102870000000003</v>
      </c>
      <c r="I195" s="2">
        <v>20.280549999999991</v>
      </c>
      <c r="J195" s="2"/>
      <c r="K195" s="17" t="s">
        <v>49</v>
      </c>
      <c r="L195" s="17" t="s">
        <v>50</v>
      </c>
      <c r="M195" s="17" t="s">
        <v>54</v>
      </c>
      <c r="N195" s="20">
        <f t="shared" si="30"/>
        <v>50</v>
      </c>
      <c r="O195" s="20">
        <f t="shared" si="31"/>
        <v>100</v>
      </c>
      <c r="P195" s="20">
        <f t="shared" si="32"/>
        <v>100</v>
      </c>
      <c r="Q195" s="20">
        <f t="shared" si="33"/>
        <v>83</v>
      </c>
      <c r="R195" s="21">
        <f t="shared" ref="R195:R258" si="34">0.35*N195+O195*0.35+P195*0.15+Q195*0.15</f>
        <v>79.95</v>
      </c>
      <c r="S195" s="21">
        <f t="shared" ref="S195:S258" si="35">N195*0.2+O195*0.2+P195*0.35+Q195*0.25</f>
        <v>85.75</v>
      </c>
      <c r="T195" s="21">
        <f t="shared" ref="T195:T258" si="36">N195*0.15+O195*0.15+P195*0.25+Q195*0.45</f>
        <v>84.85</v>
      </c>
      <c r="U195" s="21">
        <f t="shared" ref="U195:U258" si="37">0.25*SUM(N195:Q195)</f>
        <v>83.25</v>
      </c>
      <c r="V195" s="20">
        <f t="shared" ref="V195:V258" si="38">SUM(R195:T195)/3</f>
        <v>83.516666666666666</v>
      </c>
      <c r="W195" s="20">
        <f t="shared" ref="W195:W258" si="39">SUM(R195:U195)/4</f>
        <v>83.449999999999989</v>
      </c>
    </row>
    <row r="196" spans="1:23" ht="13.5" x14ac:dyDescent="0.25">
      <c r="A196" s="3">
        <v>42290</v>
      </c>
      <c r="B196" s="2">
        <v>20.0595</v>
      </c>
      <c r="C196" s="2">
        <v>46.375824402004127</v>
      </c>
      <c r="D196" s="2">
        <v>2.8951598068445605E-2</v>
      </c>
      <c r="E196" s="2">
        <v>-1.6096185738751878E-2</v>
      </c>
      <c r="F196" s="2">
        <v>20.031340000000004</v>
      </c>
      <c r="G196" s="2">
        <v>20.07056</v>
      </c>
      <c r="H196" s="2">
        <v>20.100355000000004</v>
      </c>
      <c r="I196" s="2">
        <v>20.272003999999985</v>
      </c>
      <c r="J196" s="2"/>
      <c r="K196" s="17" t="s">
        <v>49</v>
      </c>
      <c r="L196" s="17" t="s">
        <v>50</v>
      </c>
      <c r="M196" s="17" t="s">
        <v>55</v>
      </c>
      <c r="N196" s="20">
        <f t="shared" si="30"/>
        <v>50</v>
      </c>
      <c r="O196" s="20">
        <f t="shared" si="31"/>
        <v>100</v>
      </c>
      <c r="P196" s="20">
        <f t="shared" si="32"/>
        <v>100</v>
      </c>
      <c r="Q196" s="20">
        <f t="shared" si="33"/>
        <v>100</v>
      </c>
      <c r="R196" s="21">
        <f t="shared" si="34"/>
        <v>82.5</v>
      </c>
      <c r="S196" s="21">
        <f t="shared" si="35"/>
        <v>90</v>
      </c>
      <c r="T196" s="21">
        <f t="shared" si="36"/>
        <v>92.5</v>
      </c>
      <c r="U196" s="21">
        <f t="shared" si="37"/>
        <v>87.5</v>
      </c>
      <c r="V196" s="20">
        <f t="shared" si="38"/>
        <v>88.333333333333329</v>
      </c>
      <c r="W196" s="20">
        <f t="shared" si="39"/>
        <v>88.125</v>
      </c>
    </row>
    <row r="197" spans="1:23" ht="13.5" x14ac:dyDescent="0.25">
      <c r="A197" s="3">
        <v>42293</v>
      </c>
      <c r="B197" s="2">
        <v>20.1098</v>
      </c>
      <c r="C197" s="2">
        <v>48.851346575548668</v>
      </c>
      <c r="D197" s="2">
        <v>2.32238214884255E-2</v>
      </c>
      <c r="E197" s="2">
        <v>1.894988105724571E-2</v>
      </c>
      <c r="F197" s="2">
        <v>20.056480000000001</v>
      </c>
      <c r="G197" s="2">
        <v>20.070309999999999</v>
      </c>
      <c r="H197" s="2">
        <v>20.100230000000003</v>
      </c>
      <c r="I197" s="2">
        <v>20.264713999999987</v>
      </c>
      <c r="J197" s="2"/>
      <c r="K197" s="17" t="s">
        <v>49</v>
      </c>
      <c r="L197" s="17" t="s">
        <v>50</v>
      </c>
      <c r="M197" s="17" t="s">
        <v>55</v>
      </c>
      <c r="N197" s="20">
        <f t="shared" si="30"/>
        <v>50</v>
      </c>
      <c r="O197" s="20">
        <f t="shared" si="31"/>
        <v>100</v>
      </c>
      <c r="P197" s="20">
        <f t="shared" si="32"/>
        <v>100</v>
      </c>
      <c r="Q197" s="20">
        <f t="shared" si="33"/>
        <v>100</v>
      </c>
      <c r="R197" s="21">
        <f t="shared" si="34"/>
        <v>82.5</v>
      </c>
      <c r="S197" s="21">
        <f t="shared" si="35"/>
        <v>90</v>
      </c>
      <c r="T197" s="21">
        <f t="shared" si="36"/>
        <v>92.5</v>
      </c>
      <c r="U197" s="21">
        <f t="shared" si="37"/>
        <v>87.5</v>
      </c>
      <c r="V197" s="20">
        <f t="shared" si="38"/>
        <v>88.333333333333329</v>
      </c>
      <c r="W197" s="20">
        <f t="shared" si="39"/>
        <v>88.125</v>
      </c>
    </row>
    <row r="198" spans="1:23" ht="13.5" x14ac:dyDescent="0.25">
      <c r="A198" s="3">
        <v>42296</v>
      </c>
      <c r="B198" s="2">
        <v>20.0092</v>
      </c>
      <c r="C198" s="2">
        <v>44.433307863417319</v>
      </c>
      <c r="D198" s="2">
        <v>6.4228853267735531E-2</v>
      </c>
      <c r="E198" s="2">
        <v>5.4833155120260636E-2</v>
      </c>
      <c r="F198" s="2">
        <v>20.061500000000002</v>
      </c>
      <c r="G198" s="2">
        <v>20.035119999999999</v>
      </c>
      <c r="H198" s="2">
        <v>20.095200000000006</v>
      </c>
      <c r="I198" s="2">
        <v>20.255161999999988</v>
      </c>
      <c r="J198" s="2"/>
      <c r="K198" s="17" t="s">
        <v>49</v>
      </c>
      <c r="L198" s="17" t="s">
        <v>50</v>
      </c>
      <c r="M198" s="17" t="s">
        <v>55</v>
      </c>
      <c r="N198" s="20">
        <f t="shared" si="30"/>
        <v>50</v>
      </c>
      <c r="O198" s="20">
        <f t="shared" si="31"/>
        <v>100</v>
      </c>
      <c r="P198" s="20">
        <f t="shared" si="32"/>
        <v>100</v>
      </c>
      <c r="Q198" s="20">
        <f t="shared" si="33"/>
        <v>100</v>
      </c>
      <c r="R198" s="21">
        <f t="shared" si="34"/>
        <v>82.5</v>
      </c>
      <c r="S198" s="21">
        <f t="shared" si="35"/>
        <v>90</v>
      </c>
      <c r="T198" s="21">
        <f t="shared" si="36"/>
        <v>92.5</v>
      </c>
      <c r="U198" s="21">
        <f t="shared" si="37"/>
        <v>87.5</v>
      </c>
      <c r="V198" s="20">
        <f t="shared" si="38"/>
        <v>88.333333333333329</v>
      </c>
      <c r="W198" s="20">
        <f t="shared" si="39"/>
        <v>88.125</v>
      </c>
    </row>
    <row r="199" spans="1:23" ht="13.5" x14ac:dyDescent="0.25">
      <c r="A199" s="3">
        <v>42297</v>
      </c>
      <c r="B199" s="2">
        <v>19.933800000000002</v>
      </c>
      <c r="C199" s="2">
        <v>41.410428923452621</v>
      </c>
      <c r="D199" s="2">
        <v>6.6557253057595744E-2</v>
      </c>
      <c r="E199" s="2">
        <v>8.561086460175929E-2</v>
      </c>
      <c r="F199" s="2">
        <v>20.03586</v>
      </c>
      <c r="G199" s="2">
        <v>20.017519999999998</v>
      </c>
      <c r="H199" s="2">
        <v>20.086400000000005</v>
      </c>
      <c r="I199" s="2">
        <v>20.234549999999992</v>
      </c>
      <c r="J199" s="2"/>
      <c r="K199" s="17" t="s">
        <v>49</v>
      </c>
      <c r="L199" s="17" t="s">
        <v>50</v>
      </c>
      <c r="M199" s="17" t="s">
        <v>54</v>
      </c>
      <c r="N199" s="20">
        <f t="shared" si="30"/>
        <v>50</v>
      </c>
      <c r="O199" s="20">
        <f t="shared" si="31"/>
        <v>100</v>
      </c>
      <c r="P199" s="20">
        <f t="shared" si="32"/>
        <v>100</v>
      </c>
      <c r="Q199" s="20">
        <f t="shared" si="33"/>
        <v>83</v>
      </c>
      <c r="R199" s="21">
        <f t="shared" si="34"/>
        <v>79.95</v>
      </c>
      <c r="S199" s="21">
        <f t="shared" si="35"/>
        <v>85.75</v>
      </c>
      <c r="T199" s="21">
        <f t="shared" si="36"/>
        <v>84.85</v>
      </c>
      <c r="U199" s="21">
        <f t="shared" si="37"/>
        <v>83.25</v>
      </c>
      <c r="V199" s="20">
        <f t="shared" si="38"/>
        <v>83.516666666666666</v>
      </c>
      <c r="W199" s="20">
        <f t="shared" si="39"/>
        <v>83.449999999999989</v>
      </c>
    </row>
    <row r="200" spans="1:23" ht="13.5" x14ac:dyDescent="0.25">
      <c r="A200" s="3">
        <v>42298</v>
      </c>
      <c r="B200" s="2">
        <v>19.8584</v>
      </c>
      <c r="C200" s="2">
        <v>38.583599922052827</v>
      </c>
      <c r="D200" s="2">
        <v>7.4829278499137786E-2</v>
      </c>
      <c r="E200" s="2">
        <v>0.10246303917136593</v>
      </c>
      <c r="F200" s="2">
        <v>19.994140000000002</v>
      </c>
      <c r="G200" s="2">
        <v>19.992629999999998</v>
      </c>
      <c r="H200" s="2">
        <v>20.073830000000008</v>
      </c>
      <c r="I200" s="2">
        <v>20.213183999999988</v>
      </c>
      <c r="J200" s="2"/>
      <c r="K200" s="17" t="s">
        <v>47</v>
      </c>
      <c r="L200" s="17" t="s">
        <v>48</v>
      </c>
      <c r="M200" s="17" t="s">
        <v>52</v>
      </c>
      <c r="N200" s="20">
        <f t="shared" si="30"/>
        <v>50</v>
      </c>
      <c r="O200" s="20">
        <f t="shared" si="31"/>
        <v>100</v>
      </c>
      <c r="P200" s="20">
        <f t="shared" si="32"/>
        <v>100</v>
      </c>
      <c r="Q200" s="20">
        <f t="shared" si="33"/>
        <v>0</v>
      </c>
      <c r="R200" s="21">
        <f t="shared" si="34"/>
        <v>67.5</v>
      </c>
      <c r="S200" s="21">
        <f t="shared" si="35"/>
        <v>65</v>
      </c>
      <c r="T200" s="21">
        <f t="shared" si="36"/>
        <v>47.5</v>
      </c>
      <c r="U200" s="21">
        <f t="shared" si="37"/>
        <v>62.5</v>
      </c>
      <c r="V200" s="20">
        <f t="shared" si="38"/>
        <v>60</v>
      </c>
      <c r="W200" s="20">
        <f t="shared" si="39"/>
        <v>60.625</v>
      </c>
    </row>
    <row r="201" spans="1:23" ht="13.5" x14ac:dyDescent="0.25">
      <c r="A201" s="3">
        <v>42299</v>
      </c>
      <c r="B201" s="2">
        <v>19.833300000000001</v>
      </c>
      <c r="C201" s="2">
        <v>37.661921661441944</v>
      </c>
      <c r="D201" s="2">
        <v>4.6860873605769626E-2</v>
      </c>
      <c r="E201" s="2">
        <v>0.11757188575227108</v>
      </c>
      <c r="F201" s="2">
        <v>19.948900000000002</v>
      </c>
      <c r="G201" s="2">
        <v>19.990119999999997</v>
      </c>
      <c r="H201" s="2">
        <v>20.060005000000007</v>
      </c>
      <c r="I201" s="2">
        <v>20.191315999999986</v>
      </c>
      <c r="J201" s="2">
        <v>20.160203500000009</v>
      </c>
      <c r="K201" s="17" t="s">
        <v>47</v>
      </c>
      <c r="L201" s="17" t="s">
        <v>48</v>
      </c>
      <c r="M201" s="17" t="s">
        <v>52</v>
      </c>
      <c r="N201" s="20">
        <f t="shared" si="30"/>
        <v>50</v>
      </c>
      <c r="O201" s="20">
        <f t="shared" si="31"/>
        <v>100</v>
      </c>
      <c r="P201" s="20">
        <f t="shared" si="32"/>
        <v>0</v>
      </c>
      <c r="Q201" s="20">
        <f t="shared" si="33"/>
        <v>0</v>
      </c>
      <c r="R201" s="21">
        <f t="shared" si="34"/>
        <v>52.5</v>
      </c>
      <c r="S201" s="21">
        <f t="shared" si="35"/>
        <v>30</v>
      </c>
      <c r="T201" s="21">
        <f t="shared" si="36"/>
        <v>22.5</v>
      </c>
      <c r="U201" s="21">
        <f t="shared" si="37"/>
        <v>37.5</v>
      </c>
      <c r="V201" s="20">
        <f t="shared" si="38"/>
        <v>35</v>
      </c>
      <c r="W201" s="20">
        <f t="shared" si="39"/>
        <v>35.625</v>
      </c>
    </row>
    <row r="202" spans="1:23" ht="13.5" x14ac:dyDescent="0.25">
      <c r="A202" s="3">
        <v>42300</v>
      </c>
      <c r="B202" s="2">
        <v>19.833300000000001</v>
      </c>
      <c r="C202" s="2">
        <v>37.661921661441944</v>
      </c>
      <c r="D202" s="2">
        <v>4.403878004423234E-2</v>
      </c>
      <c r="E202" s="2">
        <v>0.12887836070011335</v>
      </c>
      <c r="F202" s="2">
        <v>19.893600000000003</v>
      </c>
      <c r="G202" s="2">
        <v>19.97504</v>
      </c>
      <c r="H202" s="2">
        <v>20.046180000000007</v>
      </c>
      <c r="I202" s="2">
        <v>20.178195999999993</v>
      </c>
      <c r="J202" s="2">
        <v>20.164820500000005</v>
      </c>
      <c r="K202" s="17" t="s">
        <v>47</v>
      </c>
      <c r="L202" s="17" t="s">
        <v>48</v>
      </c>
      <c r="M202" s="17" t="s">
        <v>52</v>
      </c>
      <c r="N202" s="20">
        <f t="shared" si="30"/>
        <v>50</v>
      </c>
      <c r="O202" s="20">
        <f t="shared" si="31"/>
        <v>100</v>
      </c>
      <c r="P202" s="20">
        <f t="shared" si="32"/>
        <v>0</v>
      </c>
      <c r="Q202" s="20">
        <f t="shared" si="33"/>
        <v>0</v>
      </c>
      <c r="R202" s="21">
        <f t="shared" si="34"/>
        <v>52.5</v>
      </c>
      <c r="S202" s="21">
        <f t="shared" si="35"/>
        <v>30</v>
      </c>
      <c r="T202" s="21">
        <f t="shared" si="36"/>
        <v>22.5</v>
      </c>
      <c r="U202" s="21">
        <f t="shared" si="37"/>
        <v>37.5</v>
      </c>
      <c r="V202" s="20">
        <f t="shared" si="38"/>
        <v>35</v>
      </c>
      <c r="W202" s="20">
        <f t="shared" si="39"/>
        <v>35.625</v>
      </c>
    </row>
    <row r="203" spans="1:23" ht="13.5" x14ac:dyDescent="0.25">
      <c r="A203" s="3">
        <v>42303</v>
      </c>
      <c r="B203" s="2">
        <v>19.657299999999999</v>
      </c>
      <c r="C203" s="2">
        <v>31.53576283346905</v>
      </c>
      <c r="D203" s="2">
        <v>5.6081427196371436E-2</v>
      </c>
      <c r="E203" s="2">
        <v>0.12476436958848519</v>
      </c>
      <c r="F203" s="2">
        <v>19.823219999999999</v>
      </c>
      <c r="G203" s="2">
        <v>19.942360000000001</v>
      </c>
      <c r="H203" s="2">
        <v>20.023555000000009</v>
      </c>
      <c r="I203" s="2">
        <v>20.16155599999999</v>
      </c>
      <c r="J203" s="2">
        <v>20.166412500000007</v>
      </c>
      <c r="K203" s="17" t="s">
        <v>47</v>
      </c>
      <c r="L203" s="17" t="s">
        <v>48</v>
      </c>
      <c r="M203" s="17" t="s">
        <v>52</v>
      </c>
      <c r="N203" s="20">
        <f t="shared" si="30"/>
        <v>50</v>
      </c>
      <c r="O203" s="20">
        <f t="shared" si="31"/>
        <v>100</v>
      </c>
      <c r="P203" s="20">
        <f t="shared" si="32"/>
        <v>0</v>
      </c>
      <c r="Q203" s="20">
        <f t="shared" si="33"/>
        <v>0</v>
      </c>
      <c r="R203" s="21">
        <f t="shared" si="34"/>
        <v>52.5</v>
      </c>
      <c r="S203" s="21">
        <f t="shared" si="35"/>
        <v>30</v>
      </c>
      <c r="T203" s="21">
        <f t="shared" si="36"/>
        <v>22.5</v>
      </c>
      <c r="U203" s="21">
        <f t="shared" si="37"/>
        <v>37.5</v>
      </c>
      <c r="V203" s="20">
        <f t="shared" si="38"/>
        <v>35</v>
      </c>
      <c r="W203" s="20">
        <f t="shared" si="39"/>
        <v>35.625</v>
      </c>
    </row>
    <row r="204" spans="1:23" ht="13.5" x14ac:dyDescent="0.25">
      <c r="A204" s="3">
        <v>42304</v>
      </c>
      <c r="B204" s="2">
        <v>19.984100000000002</v>
      </c>
      <c r="C204" s="2">
        <v>48.339282938139185</v>
      </c>
      <c r="D204" s="2">
        <v>5.6378869527001996E-2</v>
      </c>
      <c r="E204" s="2">
        <v>0.11391711183212663</v>
      </c>
      <c r="F204" s="2">
        <v>19.833279999999998</v>
      </c>
      <c r="G204" s="2">
        <v>19.934570000000001</v>
      </c>
      <c r="H204" s="2">
        <v>20.019785000000006</v>
      </c>
      <c r="I204" s="2">
        <v>20.15150199999999</v>
      </c>
      <c r="J204" s="2">
        <v>20.170002000000007</v>
      </c>
      <c r="K204" s="17" t="s">
        <v>47</v>
      </c>
      <c r="L204" s="17" t="s">
        <v>48</v>
      </c>
      <c r="M204" s="17" t="s">
        <v>53</v>
      </c>
      <c r="N204" s="20">
        <f t="shared" si="30"/>
        <v>50</v>
      </c>
      <c r="O204" s="20">
        <f t="shared" si="31"/>
        <v>100</v>
      </c>
      <c r="P204" s="20">
        <f t="shared" si="32"/>
        <v>0</v>
      </c>
      <c r="Q204" s="20">
        <f t="shared" si="33"/>
        <v>0</v>
      </c>
      <c r="R204" s="21">
        <f t="shared" si="34"/>
        <v>52.5</v>
      </c>
      <c r="S204" s="21">
        <f t="shared" si="35"/>
        <v>30</v>
      </c>
      <c r="T204" s="21">
        <f t="shared" si="36"/>
        <v>22.5</v>
      </c>
      <c r="U204" s="21">
        <f t="shared" si="37"/>
        <v>37.5</v>
      </c>
      <c r="V204" s="20">
        <f t="shared" si="38"/>
        <v>35</v>
      </c>
      <c r="W204" s="20">
        <f t="shared" si="39"/>
        <v>35.625</v>
      </c>
    </row>
    <row r="205" spans="1:23" ht="13.5" x14ac:dyDescent="0.25">
      <c r="A205" s="3">
        <v>42305</v>
      </c>
      <c r="B205" s="2">
        <v>19.984100000000002</v>
      </c>
      <c r="C205" s="2">
        <v>48.339282938139185</v>
      </c>
      <c r="D205" s="2">
        <v>5.7626394207389353E-2</v>
      </c>
      <c r="E205" s="2">
        <v>9.9637880262123113E-2</v>
      </c>
      <c r="F205" s="2">
        <v>19.858420000000002</v>
      </c>
      <c r="G205" s="2">
        <v>19.926280000000002</v>
      </c>
      <c r="H205" s="2">
        <v>20.013500000000008</v>
      </c>
      <c r="I205" s="2">
        <v>20.141497999999991</v>
      </c>
      <c r="J205" s="2">
        <v>20.173337000000007</v>
      </c>
      <c r="K205" s="17" t="s">
        <v>47</v>
      </c>
      <c r="L205" s="17" t="s">
        <v>48</v>
      </c>
      <c r="M205" s="17" t="s">
        <v>53</v>
      </c>
      <c r="N205" s="20">
        <f t="shared" si="30"/>
        <v>50</v>
      </c>
      <c r="O205" s="20">
        <f t="shared" si="31"/>
        <v>100</v>
      </c>
      <c r="P205" s="20">
        <f t="shared" si="32"/>
        <v>0</v>
      </c>
      <c r="Q205" s="20">
        <f t="shared" si="33"/>
        <v>0</v>
      </c>
      <c r="R205" s="21">
        <f t="shared" si="34"/>
        <v>52.5</v>
      </c>
      <c r="S205" s="21">
        <f t="shared" si="35"/>
        <v>30</v>
      </c>
      <c r="T205" s="21">
        <f t="shared" si="36"/>
        <v>22.5</v>
      </c>
      <c r="U205" s="21">
        <f t="shared" si="37"/>
        <v>37.5</v>
      </c>
      <c r="V205" s="20">
        <f t="shared" si="38"/>
        <v>35</v>
      </c>
      <c r="W205" s="20">
        <f t="shared" si="39"/>
        <v>35.625</v>
      </c>
    </row>
    <row r="206" spans="1:23" ht="13.5" x14ac:dyDescent="0.25">
      <c r="A206" s="3">
        <v>42306</v>
      </c>
      <c r="B206" s="2">
        <v>19.984100000000002</v>
      </c>
      <c r="C206" s="2">
        <v>48.339282938139185</v>
      </c>
      <c r="D206" s="2">
        <v>5.7737971729544313E-2</v>
      </c>
      <c r="E206" s="2">
        <v>8.4329683785215742E-2</v>
      </c>
      <c r="F206" s="2">
        <v>19.888579999999997</v>
      </c>
      <c r="G206" s="2">
        <v>19.918740000000007</v>
      </c>
      <c r="H206" s="2">
        <v>19.994650000000004</v>
      </c>
      <c r="I206" s="2">
        <v>20.131945999999992</v>
      </c>
      <c r="J206" s="2">
        <v>20.177520000000005</v>
      </c>
      <c r="K206" s="17" t="s">
        <v>49</v>
      </c>
      <c r="L206" s="17" t="s">
        <v>51</v>
      </c>
      <c r="M206" s="17" t="s">
        <v>55</v>
      </c>
      <c r="N206" s="20">
        <f t="shared" si="30"/>
        <v>50</v>
      </c>
      <c r="O206" s="20">
        <f t="shared" si="31"/>
        <v>100</v>
      </c>
      <c r="P206" s="20">
        <f t="shared" si="32"/>
        <v>0</v>
      </c>
      <c r="Q206" s="20">
        <f t="shared" si="33"/>
        <v>83.5</v>
      </c>
      <c r="R206" s="21">
        <f t="shared" si="34"/>
        <v>65.025000000000006</v>
      </c>
      <c r="S206" s="21">
        <f t="shared" si="35"/>
        <v>50.875</v>
      </c>
      <c r="T206" s="21">
        <f t="shared" si="36"/>
        <v>60.075000000000003</v>
      </c>
      <c r="U206" s="21">
        <f t="shared" si="37"/>
        <v>58.375</v>
      </c>
      <c r="V206" s="20">
        <f t="shared" si="38"/>
        <v>58.658333333333339</v>
      </c>
      <c r="W206" s="20">
        <f t="shared" si="39"/>
        <v>58.587500000000006</v>
      </c>
    </row>
    <row r="207" spans="1:23" ht="13.5" x14ac:dyDescent="0.25">
      <c r="A207" s="3">
        <v>42307</v>
      </c>
      <c r="B207" s="2">
        <v>19.606999999999999</v>
      </c>
      <c r="C207" s="2">
        <v>35.708363221410067</v>
      </c>
      <c r="D207" s="2">
        <v>9.3698461563377577E-2</v>
      </c>
      <c r="E207" s="2">
        <v>6.5415774455395842E-2</v>
      </c>
      <c r="F207" s="2">
        <v>19.843319999999999</v>
      </c>
      <c r="G207" s="2">
        <v>19.868460000000006</v>
      </c>
      <c r="H207" s="2">
        <v>19.969385000000006</v>
      </c>
      <c r="I207" s="2">
        <v>20.116611999999993</v>
      </c>
      <c r="J207" s="2">
        <v>20.179830000000006</v>
      </c>
      <c r="K207" s="17" t="s">
        <v>47</v>
      </c>
      <c r="L207" s="17" t="s">
        <v>48</v>
      </c>
      <c r="M207" s="17" t="s">
        <v>52</v>
      </c>
      <c r="N207" s="20">
        <f t="shared" si="30"/>
        <v>50</v>
      </c>
      <c r="O207" s="20">
        <f t="shared" si="31"/>
        <v>100</v>
      </c>
      <c r="P207" s="20">
        <f t="shared" si="32"/>
        <v>0</v>
      </c>
      <c r="Q207" s="20">
        <f t="shared" si="33"/>
        <v>0</v>
      </c>
      <c r="R207" s="21">
        <f t="shared" si="34"/>
        <v>52.5</v>
      </c>
      <c r="S207" s="21">
        <f t="shared" si="35"/>
        <v>30</v>
      </c>
      <c r="T207" s="21">
        <f t="shared" si="36"/>
        <v>22.5</v>
      </c>
      <c r="U207" s="21">
        <f t="shared" si="37"/>
        <v>37.5</v>
      </c>
      <c r="V207" s="20">
        <f t="shared" si="38"/>
        <v>35</v>
      </c>
      <c r="W207" s="20">
        <f t="shared" si="39"/>
        <v>35.625</v>
      </c>
    </row>
    <row r="208" spans="1:23" ht="13.5" x14ac:dyDescent="0.25">
      <c r="A208" s="3">
        <v>42310</v>
      </c>
      <c r="B208" s="2">
        <v>19.8584</v>
      </c>
      <c r="C208" s="2">
        <v>45.864141751600059</v>
      </c>
      <c r="D208" s="2">
        <v>9.2435615005118876E-2</v>
      </c>
      <c r="E208" s="2">
        <v>4.4484162802111114E-2</v>
      </c>
      <c r="F208" s="2">
        <v>19.883540000000004</v>
      </c>
      <c r="G208" s="2">
        <v>19.853379999999998</v>
      </c>
      <c r="H208" s="2">
        <v>19.944250000000004</v>
      </c>
      <c r="I208" s="2">
        <v>20.106557999999993</v>
      </c>
      <c r="J208" s="2">
        <v>20.183409000000005</v>
      </c>
      <c r="K208" s="17" t="s">
        <v>47</v>
      </c>
      <c r="L208" s="17" t="s">
        <v>48</v>
      </c>
      <c r="M208" s="17" t="s">
        <v>53</v>
      </c>
      <c r="N208" s="20">
        <f t="shared" si="30"/>
        <v>50</v>
      </c>
      <c r="O208" s="20">
        <f t="shared" si="31"/>
        <v>100</v>
      </c>
      <c r="P208" s="20">
        <f t="shared" si="32"/>
        <v>0</v>
      </c>
      <c r="Q208" s="20">
        <f t="shared" si="33"/>
        <v>0</v>
      </c>
      <c r="R208" s="21">
        <f t="shared" si="34"/>
        <v>52.5</v>
      </c>
      <c r="S208" s="21">
        <f t="shared" si="35"/>
        <v>30</v>
      </c>
      <c r="T208" s="21">
        <f t="shared" si="36"/>
        <v>22.5</v>
      </c>
      <c r="U208" s="21">
        <f t="shared" si="37"/>
        <v>37.5</v>
      </c>
      <c r="V208" s="20">
        <f t="shared" si="38"/>
        <v>35</v>
      </c>
      <c r="W208" s="20">
        <f t="shared" si="39"/>
        <v>35.625</v>
      </c>
    </row>
    <row r="209" spans="1:23" ht="13.5" x14ac:dyDescent="0.25">
      <c r="A209" s="3">
        <v>42311</v>
      </c>
      <c r="B209" s="2">
        <v>19.8584</v>
      </c>
      <c r="C209" s="2">
        <v>45.864141751600059</v>
      </c>
      <c r="D209" s="2">
        <v>8.0511326505000369E-2</v>
      </c>
      <c r="E209" s="2">
        <v>2.0734032097590942E-2</v>
      </c>
      <c r="F209" s="2">
        <v>19.8584</v>
      </c>
      <c r="G209" s="2">
        <v>19.845839999999999</v>
      </c>
      <c r="H209" s="2">
        <v>19.93168</v>
      </c>
      <c r="I209" s="2">
        <v>20.096503999999996</v>
      </c>
      <c r="J209" s="2">
        <v>20.186963500000005</v>
      </c>
      <c r="K209" s="17" t="s">
        <v>47</v>
      </c>
      <c r="L209" s="17" t="s">
        <v>48</v>
      </c>
      <c r="M209" s="17" t="s">
        <v>52</v>
      </c>
      <c r="N209" s="20">
        <f t="shared" si="30"/>
        <v>50</v>
      </c>
      <c r="O209" s="20">
        <f t="shared" si="31"/>
        <v>100</v>
      </c>
      <c r="P209" s="20">
        <f t="shared" si="32"/>
        <v>0</v>
      </c>
      <c r="Q209" s="20">
        <f t="shared" si="33"/>
        <v>0</v>
      </c>
      <c r="R209" s="21">
        <f t="shared" si="34"/>
        <v>52.5</v>
      </c>
      <c r="S209" s="21">
        <f t="shared" si="35"/>
        <v>30</v>
      </c>
      <c r="T209" s="21">
        <f t="shared" si="36"/>
        <v>22.5</v>
      </c>
      <c r="U209" s="21">
        <f t="shared" si="37"/>
        <v>37.5</v>
      </c>
      <c r="V209" s="20">
        <f t="shared" si="38"/>
        <v>35</v>
      </c>
      <c r="W209" s="20">
        <f t="shared" si="39"/>
        <v>35.625</v>
      </c>
    </row>
    <row r="210" spans="1:23" ht="13.5" x14ac:dyDescent="0.25">
      <c r="A210" s="3">
        <v>42312</v>
      </c>
      <c r="B210" s="2">
        <v>19.481300000000001</v>
      </c>
      <c r="C210" s="2">
        <v>35.977472334887267</v>
      </c>
      <c r="D210" s="2">
        <v>8.7444019828211594E-2</v>
      </c>
      <c r="E210" s="2">
        <v>-4.4849846809657257E-3</v>
      </c>
      <c r="F210" s="2">
        <v>19.757840000000002</v>
      </c>
      <c r="G210" s="2">
        <v>19.808129999999998</v>
      </c>
      <c r="H210" s="2">
        <v>19.900380000000006</v>
      </c>
      <c r="I210" s="2">
        <v>20.076945999999996</v>
      </c>
      <c r="J210" s="2">
        <v>20.188632500000004</v>
      </c>
      <c r="K210" s="17" t="s">
        <v>47</v>
      </c>
      <c r="L210" s="17" t="s">
        <v>48</v>
      </c>
      <c r="M210" s="17" t="s">
        <v>52</v>
      </c>
      <c r="N210" s="20">
        <f t="shared" si="30"/>
        <v>50</v>
      </c>
      <c r="O210" s="20">
        <f t="shared" si="31"/>
        <v>100</v>
      </c>
      <c r="P210" s="20">
        <f t="shared" si="32"/>
        <v>0</v>
      </c>
      <c r="Q210" s="20">
        <f t="shared" si="33"/>
        <v>0</v>
      </c>
      <c r="R210" s="21">
        <f t="shared" si="34"/>
        <v>52.5</v>
      </c>
      <c r="S210" s="21">
        <f t="shared" si="35"/>
        <v>30</v>
      </c>
      <c r="T210" s="21">
        <f t="shared" si="36"/>
        <v>22.5</v>
      </c>
      <c r="U210" s="21">
        <f t="shared" si="37"/>
        <v>37.5</v>
      </c>
      <c r="V210" s="20">
        <f t="shared" si="38"/>
        <v>35</v>
      </c>
      <c r="W210" s="20">
        <f t="shared" si="39"/>
        <v>35.625</v>
      </c>
    </row>
    <row r="211" spans="1:23" ht="13.5" x14ac:dyDescent="0.25">
      <c r="A211" s="3">
        <v>42313</v>
      </c>
      <c r="B211" s="2">
        <v>19.481300000000001</v>
      </c>
      <c r="C211" s="2">
        <v>35.977472334887267</v>
      </c>
      <c r="D211" s="2">
        <v>9.2315001550630882E-2</v>
      </c>
      <c r="E211" s="2">
        <v>-2.2090944592906614E-2</v>
      </c>
      <c r="F211" s="2">
        <v>19.657280000000004</v>
      </c>
      <c r="G211" s="2">
        <v>19.772929999999999</v>
      </c>
      <c r="H211" s="2">
        <v>19.881525</v>
      </c>
      <c r="I211" s="2">
        <v>20.059349999999998</v>
      </c>
      <c r="J211" s="2">
        <v>20.189720000000008</v>
      </c>
      <c r="K211" s="17" t="s">
        <v>47</v>
      </c>
      <c r="L211" s="17" t="s">
        <v>48</v>
      </c>
      <c r="M211" s="17" t="s">
        <v>52</v>
      </c>
      <c r="N211" s="20">
        <f t="shared" si="30"/>
        <v>50</v>
      </c>
      <c r="O211" s="20">
        <f t="shared" si="31"/>
        <v>100</v>
      </c>
      <c r="P211" s="20">
        <f t="shared" si="32"/>
        <v>0</v>
      </c>
      <c r="Q211" s="20">
        <f t="shared" si="33"/>
        <v>0</v>
      </c>
      <c r="R211" s="21">
        <f t="shared" si="34"/>
        <v>52.5</v>
      </c>
      <c r="S211" s="21">
        <f t="shared" si="35"/>
        <v>30</v>
      </c>
      <c r="T211" s="21">
        <f t="shared" si="36"/>
        <v>22.5</v>
      </c>
      <c r="U211" s="21">
        <f t="shared" si="37"/>
        <v>37.5</v>
      </c>
      <c r="V211" s="20">
        <f t="shared" si="38"/>
        <v>35</v>
      </c>
      <c r="W211" s="20">
        <f t="shared" si="39"/>
        <v>35.625</v>
      </c>
    </row>
    <row r="212" spans="1:23" ht="13.5" x14ac:dyDescent="0.25">
      <c r="A212" s="3">
        <v>42314</v>
      </c>
      <c r="B212" s="2">
        <v>19.380800000000001</v>
      </c>
      <c r="C212" s="2">
        <v>33.730108557201859</v>
      </c>
      <c r="D212" s="2">
        <v>0.10653511541804406</v>
      </c>
      <c r="E212" s="2">
        <v>-3.2153728069776927E-2</v>
      </c>
      <c r="F212" s="2">
        <v>19.61204</v>
      </c>
      <c r="G212" s="2">
        <v>19.727679999999999</v>
      </c>
      <c r="H212" s="2">
        <v>19.85136</v>
      </c>
      <c r="I212" s="2">
        <v>20.040245999999996</v>
      </c>
      <c r="J212" s="2">
        <v>20.191359500000004</v>
      </c>
      <c r="K212" s="17" t="s">
        <v>47</v>
      </c>
      <c r="L212" s="17" t="s">
        <v>48</v>
      </c>
      <c r="M212" s="17" t="s">
        <v>52</v>
      </c>
      <c r="N212" s="20">
        <f t="shared" si="30"/>
        <v>50</v>
      </c>
      <c r="O212" s="20">
        <f t="shared" si="31"/>
        <v>100</v>
      </c>
      <c r="P212" s="20">
        <f t="shared" si="32"/>
        <v>0</v>
      </c>
      <c r="Q212" s="20">
        <f t="shared" si="33"/>
        <v>0</v>
      </c>
      <c r="R212" s="21">
        <f t="shared" si="34"/>
        <v>52.5</v>
      </c>
      <c r="S212" s="21">
        <f t="shared" si="35"/>
        <v>30</v>
      </c>
      <c r="T212" s="21">
        <f t="shared" si="36"/>
        <v>22.5</v>
      </c>
      <c r="U212" s="21">
        <f t="shared" si="37"/>
        <v>37.5</v>
      </c>
      <c r="V212" s="20">
        <f t="shared" si="38"/>
        <v>35</v>
      </c>
      <c r="W212" s="20">
        <f t="shared" si="39"/>
        <v>35.625</v>
      </c>
    </row>
    <row r="213" spans="1:23" ht="13.5" x14ac:dyDescent="0.25">
      <c r="A213" s="3">
        <v>42317</v>
      </c>
      <c r="B213" s="2">
        <v>18.8278</v>
      </c>
      <c r="C213" s="2">
        <v>24.61768815521377</v>
      </c>
      <c r="D213" s="2">
        <v>0.13550488992479259</v>
      </c>
      <c r="E213" s="2">
        <v>-3.6992417489252395E-2</v>
      </c>
      <c r="F213" s="2">
        <v>19.405919999999998</v>
      </c>
      <c r="G213" s="2">
        <v>19.644730000000003</v>
      </c>
      <c r="H213" s="2">
        <v>19.793545000000005</v>
      </c>
      <c r="I213" s="2">
        <v>20.00958</v>
      </c>
      <c r="J213" s="2">
        <v>20.190209500000005</v>
      </c>
      <c r="K213" s="17" t="s">
        <v>47</v>
      </c>
      <c r="L213" s="17" t="s">
        <v>48</v>
      </c>
      <c r="M213" s="17" t="s">
        <v>52</v>
      </c>
      <c r="N213" s="20">
        <f t="shared" si="30"/>
        <v>50</v>
      </c>
      <c r="O213" s="20">
        <f t="shared" si="31"/>
        <v>100</v>
      </c>
      <c r="P213" s="20">
        <f t="shared" si="32"/>
        <v>0</v>
      </c>
      <c r="Q213" s="20">
        <f t="shared" si="33"/>
        <v>0</v>
      </c>
      <c r="R213" s="21">
        <f t="shared" si="34"/>
        <v>52.5</v>
      </c>
      <c r="S213" s="21">
        <f t="shared" si="35"/>
        <v>30</v>
      </c>
      <c r="T213" s="21">
        <f t="shared" si="36"/>
        <v>22.5</v>
      </c>
      <c r="U213" s="21">
        <f t="shared" si="37"/>
        <v>37.5</v>
      </c>
      <c r="V213" s="20">
        <f t="shared" si="38"/>
        <v>35</v>
      </c>
      <c r="W213" s="20">
        <f t="shared" si="39"/>
        <v>35.625</v>
      </c>
    </row>
    <row r="214" spans="1:23" ht="13.5" x14ac:dyDescent="0.25">
      <c r="A214" s="3">
        <v>42318</v>
      </c>
      <c r="B214" s="2">
        <v>18.601500000000001</v>
      </c>
      <c r="C214" s="2">
        <v>21.998572831598779</v>
      </c>
      <c r="D214" s="2">
        <v>0.23315066892665826</v>
      </c>
      <c r="E214" s="2">
        <v>-4.6005219410332449E-2</v>
      </c>
      <c r="F214" s="2">
        <v>19.154540000000001</v>
      </c>
      <c r="G214" s="2">
        <v>19.50647</v>
      </c>
      <c r="H214" s="2">
        <v>19.720520000000004</v>
      </c>
      <c r="I214" s="2">
        <v>19.974387999999998</v>
      </c>
      <c r="J214" s="2">
        <v>20.187479500000006</v>
      </c>
      <c r="K214" s="17" t="s">
        <v>47</v>
      </c>
      <c r="L214" s="17" t="s">
        <v>48</v>
      </c>
      <c r="M214" s="17" t="s">
        <v>52</v>
      </c>
      <c r="N214" s="20">
        <f t="shared" si="30"/>
        <v>50</v>
      </c>
      <c r="O214" s="20">
        <f t="shared" si="31"/>
        <v>100</v>
      </c>
      <c r="P214" s="20">
        <f t="shared" si="32"/>
        <v>0</v>
      </c>
      <c r="Q214" s="20">
        <f t="shared" si="33"/>
        <v>0</v>
      </c>
      <c r="R214" s="21">
        <f t="shared" si="34"/>
        <v>52.5</v>
      </c>
      <c r="S214" s="21">
        <f t="shared" si="35"/>
        <v>30</v>
      </c>
      <c r="T214" s="21">
        <f t="shared" si="36"/>
        <v>22.5</v>
      </c>
      <c r="U214" s="21">
        <f t="shared" si="37"/>
        <v>37.5</v>
      </c>
      <c r="V214" s="20">
        <f t="shared" si="38"/>
        <v>35</v>
      </c>
      <c r="W214" s="20">
        <f t="shared" si="39"/>
        <v>35.625</v>
      </c>
    </row>
    <row r="215" spans="1:23" ht="13.5" x14ac:dyDescent="0.25">
      <c r="A215" s="3">
        <v>42319</v>
      </c>
      <c r="B215" s="2">
        <v>18.601500000000001</v>
      </c>
      <c r="C215" s="2">
        <v>21.998572831598779</v>
      </c>
      <c r="D215" s="2">
        <v>0.32275290980929938</v>
      </c>
      <c r="E215" s="2">
        <v>-5.9534104007985027E-2</v>
      </c>
      <c r="F215" s="2">
        <v>18.978580000000001</v>
      </c>
      <c r="G215" s="2">
        <v>19.368209999999998</v>
      </c>
      <c r="H215" s="2">
        <v>19.647245000000002</v>
      </c>
      <c r="I215" s="2">
        <v>19.941708000000002</v>
      </c>
      <c r="J215" s="2">
        <v>20.184749500000006</v>
      </c>
      <c r="K215" s="17" t="s">
        <v>47</v>
      </c>
      <c r="L215" s="17" t="s">
        <v>48</v>
      </c>
      <c r="M215" s="17" t="s">
        <v>52</v>
      </c>
      <c r="N215" s="20">
        <f t="shared" si="30"/>
        <v>50</v>
      </c>
      <c r="O215" s="20">
        <f t="shared" si="31"/>
        <v>100</v>
      </c>
      <c r="P215" s="20">
        <f t="shared" si="32"/>
        <v>0</v>
      </c>
      <c r="Q215" s="20">
        <f t="shared" si="33"/>
        <v>0</v>
      </c>
      <c r="R215" s="21">
        <f t="shared" si="34"/>
        <v>52.5</v>
      </c>
      <c r="S215" s="21">
        <f t="shared" si="35"/>
        <v>30</v>
      </c>
      <c r="T215" s="21">
        <f t="shared" si="36"/>
        <v>22.5</v>
      </c>
      <c r="U215" s="21">
        <f t="shared" si="37"/>
        <v>37.5</v>
      </c>
      <c r="V215" s="20">
        <f t="shared" si="38"/>
        <v>35</v>
      </c>
      <c r="W215" s="20">
        <f t="shared" si="39"/>
        <v>35.625</v>
      </c>
    </row>
    <row r="216" spans="1:23" ht="13.5" x14ac:dyDescent="0.25">
      <c r="A216" s="3">
        <v>42320</v>
      </c>
      <c r="B216" s="2">
        <v>18.387899999999998</v>
      </c>
      <c r="C216" s="2">
        <v>19.70378245203635</v>
      </c>
      <c r="D216" s="2">
        <v>0.42085434742607575</v>
      </c>
      <c r="E216" s="2">
        <v>-7.7542360198352922E-2</v>
      </c>
      <c r="F216" s="2">
        <v>18.759900000000002</v>
      </c>
      <c r="G216" s="2">
        <v>19.208589999999997</v>
      </c>
      <c r="H216" s="2">
        <v>19.563665</v>
      </c>
      <c r="I216" s="2">
        <v>19.902293999999998</v>
      </c>
      <c r="J216" s="2">
        <v>20.179982000000006</v>
      </c>
      <c r="K216" s="17" t="s">
        <v>47</v>
      </c>
      <c r="L216" s="17" t="s">
        <v>48</v>
      </c>
      <c r="M216" s="17" t="s">
        <v>52</v>
      </c>
      <c r="N216" s="20">
        <f t="shared" si="30"/>
        <v>50</v>
      </c>
      <c r="O216" s="20">
        <f t="shared" si="31"/>
        <v>100</v>
      </c>
      <c r="P216" s="20">
        <f t="shared" si="32"/>
        <v>0</v>
      </c>
      <c r="Q216" s="20">
        <f t="shared" si="33"/>
        <v>0</v>
      </c>
      <c r="R216" s="21">
        <f t="shared" si="34"/>
        <v>52.5</v>
      </c>
      <c r="S216" s="21">
        <f t="shared" si="35"/>
        <v>30</v>
      </c>
      <c r="T216" s="21">
        <f t="shared" si="36"/>
        <v>22.5</v>
      </c>
      <c r="U216" s="21">
        <f t="shared" si="37"/>
        <v>37.5</v>
      </c>
      <c r="V216" s="20">
        <f t="shared" si="38"/>
        <v>35</v>
      </c>
      <c r="W216" s="20">
        <f t="shared" si="39"/>
        <v>35.625</v>
      </c>
    </row>
    <row r="217" spans="1:23" ht="13.5" x14ac:dyDescent="0.25">
      <c r="A217" s="3">
        <v>42321</v>
      </c>
      <c r="B217" s="2">
        <v>18.601500000000001</v>
      </c>
      <c r="C217" s="2">
        <v>27.813222241593266</v>
      </c>
      <c r="D217" s="2">
        <v>0.43727109373635997</v>
      </c>
      <c r="E217" s="2">
        <v>-8.7968268663181526E-2</v>
      </c>
      <c r="F217" s="2">
        <v>18.604040000000001</v>
      </c>
      <c r="G217" s="2">
        <v>19.108039999999999</v>
      </c>
      <c r="H217" s="2">
        <v>19.488250000000001</v>
      </c>
      <c r="I217" s="2">
        <v>19.867151999999997</v>
      </c>
      <c r="J217" s="2">
        <v>20.17616150000001</v>
      </c>
      <c r="K217" s="17" t="s">
        <v>47</v>
      </c>
      <c r="L217" s="17" t="s">
        <v>48</v>
      </c>
      <c r="M217" s="17" t="s">
        <v>52</v>
      </c>
      <c r="N217" s="20">
        <f t="shared" si="30"/>
        <v>50</v>
      </c>
      <c r="O217" s="20">
        <f t="shared" si="31"/>
        <v>100</v>
      </c>
      <c r="P217" s="20">
        <f t="shared" si="32"/>
        <v>0</v>
      </c>
      <c r="Q217" s="20">
        <f t="shared" si="33"/>
        <v>0</v>
      </c>
      <c r="R217" s="21">
        <f t="shared" si="34"/>
        <v>52.5</v>
      </c>
      <c r="S217" s="21">
        <f t="shared" si="35"/>
        <v>30</v>
      </c>
      <c r="T217" s="21">
        <f t="shared" si="36"/>
        <v>22.5</v>
      </c>
      <c r="U217" s="21">
        <f t="shared" si="37"/>
        <v>37.5</v>
      </c>
      <c r="V217" s="20">
        <f t="shared" si="38"/>
        <v>35</v>
      </c>
      <c r="W217" s="20">
        <f t="shared" si="39"/>
        <v>35.625</v>
      </c>
    </row>
    <row r="218" spans="1:23" ht="13.5" x14ac:dyDescent="0.25">
      <c r="A218" s="3">
        <v>42324</v>
      </c>
      <c r="B218" s="2">
        <v>18.5261</v>
      </c>
      <c r="C218" s="2">
        <v>26.784874126166173</v>
      </c>
      <c r="D218" s="2">
        <v>0.50087086826736638</v>
      </c>
      <c r="E218" s="2">
        <v>-9.3152673337976222E-2</v>
      </c>
      <c r="F218" s="2">
        <v>18.543700000000001</v>
      </c>
      <c r="G218" s="2">
        <v>18.974809999999998</v>
      </c>
      <c r="H218" s="2">
        <v>19.414094999999996</v>
      </c>
      <c r="I218" s="2">
        <v>19.832964</v>
      </c>
      <c r="J218" s="2">
        <v>20.171964000000013</v>
      </c>
      <c r="K218" s="17" t="s">
        <v>47</v>
      </c>
      <c r="L218" s="17" t="s">
        <v>48</v>
      </c>
      <c r="M218" s="17" t="s">
        <v>52</v>
      </c>
      <c r="N218" s="20">
        <f t="shared" si="30"/>
        <v>50</v>
      </c>
      <c r="O218" s="20">
        <f t="shared" si="31"/>
        <v>100</v>
      </c>
      <c r="P218" s="20">
        <f t="shared" si="32"/>
        <v>0</v>
      </c>
      <c r="Q218" s="20">
        <f t="shared" si="33"/>
        <v>0</v>
      </c>
      <c r="R218" s="21">
        <f t="shared" si="34"/>
        <v>52.5</v>
      </c>
      <c r="S218" s="21">
        <f t="shared" si="35"/>
        <v>30</v>
      </c>
      <c r="T218" s="21">
        <f t="shared" si="36"/>
        <v>22.5</v>
      </c>
      <c r="U218" s="21">
        <f t="shared" si="37"/>
        <v>37.5</v>
      </c>
      <c r="V218" s="20">
        <f t="shared" si="38"/>
        <v>35</v>
      </c>
      <c r="W218" s="20">
        <f t="shared" si="39"/>
        <v>35.625</v>
      </c>
    </row>
    <row r="219" spans="1:23" ht="13.5" x14ac:dyDescent="0.25">
      <c r="A219" s="3">
        <v>42325</v>
      </c>
      <c r="B219" s="2">
        <v>17.998200000000001</v>
      </c>
      <c r="C219" s="2">
        <v>20.945728360032049</v>
      </c>
      <c r="D219" s="2">
        <v>0.59927843101083056</v>
      </c>
      <c r="E219" s="2">
        <v>-9.4089539498542374E-2</v>
      </c>
      <c r="F219" s="2">
        <v>18.42304</v>
      </c>
      <c r="G219" s="2">
        <v>18.788789999999999</v>
      </c>
      <c r="H219" s="2">
        <v>19.317315000000001</v>
      </c>
      <c r="I219" s="2">
        <v>19.789476000000001</v>
      </c>
      <c r="J219" s="2">
        <v>20.16488450000001</v>
      </c>
      <c r="K219" s="17" t="s">
        <v>47</v>
      </c>
      <c r="L219" s="17" t="s">
        <v>48</v>
      </c>
      <c r="M219" s="17" t="s">
        <v>52</v>
      </c>
      <c r="N219" s="20">
        <f t="shared" si="30"/>
        <v>50</v>
      </c>
      <c r="O219" s="20">
        <f t="shared" si="31"/>
        <v>100</v>
      </c>
      <c r="P219" s="20">
        <f t="shared" si="32"/>
        <v>0</v>
      </c>
      <c r="Q219" s="20">
        <f t="shared" si="33"/>
        <v>0</v>
      </c>
      <c r="R219" s="21">
        <f t="shared" si="34"/>
        <v>52.5</v>
      </c>
      <c r="S219" s="21">
        <f t="shared" si="35"/>
        <v>30</v>
      </c>
      <c r="T219" s="21">
        <f t="shared" si="36"/>
        <v>22.5</v>
      </c>
      <c r="U219" s="21">
        <f t="shared" si="37"/>
        <v>37.5</v>
      </c>
      <c r="V219" s="20">
        <f t="shared" si="38"/>
        <v>35</v>
      </c>
      <c r="W219" s="20">
        <f t="shared" si="39"/>
        <v>35.625</v>
      </c>
    </row>
    <row r="220" spans="1:23" ht="13.5" x14ac:dyDescent="0.25">
      <c r="A220" s="3">
        <v>42326</v>
      </c>
      <c r="B220" s="2">
        <v>17.973099999999999</v>
      </c>
      <c r="C220" s="2">
        <v>20.714500102190215</v>
      </c>
      <c r="D220" s="2">
        <v>0.63459172454476587</v>
      </c>
      <c r="E220" s="2">
        <v>-9.2009629470836005E-2</v>
      </c>
      <c r="F220" s="2">
        <v>18.297360000000001</v>
      </c>
      <c r="G220" s="2">
        <v>18.637969999999996</v>
      </c>
      <c r="H220" s="2">
        <v>19.223049999999994</v>
      </c>
      <c r="I220" s="2">
        <v>19.74428</v>
      </c>
      <c r="J220" s="2">
        <v>20.15598300000001</v>
      </c>
      <c r="K220" s="17" t="s">
        <v>47</v>
      </c>
      <c r="L220" s="17" t="s">
        <v>48</v>
      </c>
      <c r="M220" s="17" t="s">
        <v>52</v>
      </c>
      <c r="N220" s="20">
        <f t="shared" si="30"/>
        <v>50</v>
      </c>
      <c r="O220" s="20">
        <f t="shared" si="31"/>
        <v>100</v>
      </c>
      <c r="P220" s="20">
        <f t="shared" si="32"/>
        <v>0</v>
      </c>
      <c r="Q220" s="20">
        <f t="shared" si="33"/>
        <v>0</v>
      </c>
      <c r="R220" s="21">
        <f t="shared" si="34"/>
        <v>52.5</v>
      </c>
      <c r="S220" s="21">
        <f t="shared" si="35"/>
        <v>30</v>
      </c>
      <c r="T220" s="21">
        <f t="shared" si="36"/>
        <v>22.5</v>
      </c>
      <c r="U220" s="21">
        <f t="shared" si="37"/>
        <v>37.5</v>
      </c>
      <c r="V220" s="20">
        <f t="shared" si="38"/>
        <v>35</v>
      </c>
      <c r="W220" s="20">
        <f t="shared" si="39"/>
        <v>35.625</v>
      </c>
    </row>
    <row r="221" spans="1:23" ht="13.5" x14ac:dyDescent="0.25">
      <c r="A221" s="3">
        <v>42327</v>
      </c>
      <c r="B221" s="2">
        <v>18.098800000000001</v>
      </c>
      <c r="C221" s="2">
        <v>25.169719084154224</v>
      </c>
      <c r="D221" s="2">
        <v>0.66290337361500207</v>
      </c>
      <c r="E221" s="2">
        <v>-8.1547075225218618E-2</v>
      </c>
      <c r="F221" s="2">
        <v>18.239539999999998</v>
      </c>
      <c r="G221" s="2">
        <v>18.49972</v>
      </c>
      <c r="H221" s="2">
        <v>19.136324999999996</v>
      </c>
      <c r="I221" s="2">
        <v>19.701546000000004</v>
      </c>
      <c r="J221" s="2">
        <v>20.144753000000012</v>
      </c>
      <c r="K221" s="17" t="s">
        <v>47</v>
      </c>
      <c r="L221" s="17" t="s">
        <v>48</v>
      </c>
      <c r="M221" s="17" t="s">
        <v>52</v>
      </c>
      <c r="N221" s="20">
        <f t="shared" si="30"/>
        <v>50</v>
      </c>
      <c r="O221" s="20">
        <f t="shared" si="31"/>
        <v>100</v>
      </c>
      <c r="P221" s="20">
        <f t="shared" si="32"/>
        <v>0</v>
      </c>
      <c r="Q221" s="20">
        <f t="shared" si="33"/>
        <v>0</v>
      </c>
      <c r="R221" s="21">
        <f t="shared" si="34"/>
        <v>52.5</v>
      </c>
      <c r="S221" s="21">
        <f t="shared" si="35"/>
        <v>30</v>
      </c>
      <c r="T221" s="21">
        <f t="shared" si="36"/>
        <v>22.5</v>
      </c>
      <c r="U221" s="21">
        <f t="shared" si="37"/>
        <v>37.5</v>
      </c>
      <c r="V221" s="20">
        <f t="shared" si="38"/>
        <v>35</v>
      </c>
      <c r="W221" s="20">
        <f t="shared" si="39"/>
        <v>35.625</v>
      </c>
    </row>
    <row r="222" spans="1:23" ht="13.5" x14ac:dyDescent="0.25">
      <c r="A222" s="3">
        <v>42328</v>
      </c>
      <c r="B222" s="2">
        <v>18.098800000000001</v>
      </c>
      <c r="C222" s="2">
        <v>25.169719084154224</v>
      </c>
      <c r="D222" s="2">
        <v>0.6778238579450715</v>
      </c>
      <c r="E222" s="2">
        <v>-6.4482046934014714E-2</v>
      </c>
      <c r="F222" s="2">
        <v>18.138999999999999</v>
      </c>
      <c r="G222" s="2">
        <v>18.37152</v>
      </c>
      <c r="H222" s="2">
        <v>19.049599999999995</v>
      </c>
      <c r="I222" s="2">
        <v>19.660322000000004</v>
      </c>
      <c r="J222" s="2">
        <v>20.132250500000012</v>
      </c>
      <c r="K222" s="17" t="s">
        <v>47</v>
      </c>
      <c r="L222" s="17" t="s">
        <v>48</v>
      </c>
      <c r="M222" s="17" t="s">
        <v>52</v>
      </c>
      <c r="N222" s="20">
        <f t="shared" si="30"/>
        <v>50</v>
      </c>
      <c r="O222" s="20">
        <f t="shared" si="31"/>
        <v>100</v>
      </c>
      <c r="P222" s="20">
        <f t="shared" si="32"/>
        <v>0</v>
      </c>
      <c r="Q222" s="20">
        <f t="shared" si="33"/>
        <v>0</v>
      </c>
      <c r="R222" s="21">
        <f t="shared" si="34"/>
        <v>52.5</v>
      </c>
      <c r="S222" s="21">
        <f t="shared" si="35"/>
        <v>30</v>
      </c>
      <c r="T222" s="21">
        <f t="shared" si="36"/>
        <v>22.5</v>
      </c>
      <c r="U222" s="21">
        <f t="shared" si="37"/>
        <v>37.5</v>
      </c>
      <c r="V222" s="20">
        <f t="shared" si="38"/>
        <v>35</v>
      </c>
      <c r="W222" s="20">
        <f t="shared" si="39"/>
        <v>35.625</v>
      </c>
    </row>
    <row r="223" spans="1:23" ht="13.5" x14ac:dyDescent="0.25">
      <c r="A223" s="3">
        <v>42331</v>
      </c>
      <c r="B223" s="2">
        <v>18.098800000000001</v>
      </c>
      <c r="C223" s="2">
        <v>25.169719084154224</v>
      </c>
      <c r="D223" s="2">
        <v>0.61132197121854048</v>
      </c>
      <c r="E223" s="2">
        <v>-5.3583476172673186E-2</v>
      </c>
      <c r="F223" s="2">
        <v>18.053539999999998</v>
      </c>
      <c r="G223" s="2">
        <v>18.298620000000003</v>
      </c>
      <c r="H223" s="2">
        <v>18.971674999999998</v>
      </c>
      <c r="I223" s="2">
        <v>19.620102000000003</v>
      </c>
      <c r="J223" s="2">
        <v>20.119736000000014</v>
      </c>
      <c r="K223" s="17" t="s">
        <v>47</v>
      </c>
      <c r="L223" s="17" t="s">
        <v>48</v>
      </c>
      <c r="M223" s="17" t="s">
        <v>52</v>
      </c>
      <c r="N223" s="20">
        <f t="shared" si="30"/>
        <v>50</v>
      </c>
      <c r="O223" s="20">
        <f t="shared" si="31"/>
        <v>100</v>
      </c>
      <c r="P223" s="20">
        <f t="shared" si="32"/>
        <v>0</v>
      </c>
      <c r="Q223" s="20">
        <f t="shared" si="33"/>
        <v>0</v>
      </c>
      <c r="R223" s="21">
        <f t="shared" si="34"/>
        <v>52.5</v>
      </c>
      <c r="S223" s="21">
        <f t="shared" si="35"/>
        <v>30</v>
      </c>
      <c r="T223" s="21">
        <f t="shared" si="36"/>
        <v>22.5</v>
      </c>
      <c r="U223" s="21">
        <f t="shared" si="37"/>
        <v>37.5</v>
      </c>
      <c r="V223" s="20">
        <f t="shared" si="38"/>
        <v>35</v>
      </c>
      <c r="W223" s="20">
        <f t="shared" si="39"/>
        <v>35.625</v>
      </c>
    </row>
    <row r="224" spans="1:23" ht="13.5" x14ac:dyDescent="0.25">
      <c r="A224" s="3">
        <v>42332</v>
      </c>
      <c r="B224" s="2">
        <v>18.596499999999999</v>
      </c>
      <c r="C224" s="2">
        <v>41.441985395629992</v>
      </c>
      <c r="D224" s="2">
        <v>0.48887836228785986</v>
      </c>
      <c r="E224" s="2">
        <v>-4.5282419877542925E-2</v>
      </c>
      <c r="F224" s="2">
        <v>18.173199999999998</v>
      </c>
      <c r="G224" s="2">
        <v>18.298120000000004</v>
      </c>
      <c r="H224" s="2">
        <v>18.902294999999995</v>
      </c>
      <c r="I224" s="2">
        <v>19.589836000000002</v>
      </c>
      <c r="J224" s="2">
        <v>20.109710000000014</v>
      </c>
      <c r="K224" s="17" t="s">
        <v>49</v>
      </c>
      <c r="L224" s="17" t="s">
        <v>50</v>
      </c>
      <c r="M224" s="17" t="s">
        <v>55</v>
      </c>
      <c r="N224" s="20">
        <f t="shared" si="30"/>
        <v>50</v>
      </c>
      <c r="O224" s="20">
        <f t="shared" si="31"/>
        <v>100</v>
      </c>
      <c r="P224" s="20">
        <f t="shared" si="32"/>
        <v>0</v>
      </c>
      <c r="Q224" s="20">
        <f t="shared" si="33"/>
        <v>100</v>
      </c>
      <c r="R224" s="21">
        <f t="shared" si="34"/>
        <v>67.5</v>
      </c>
      <c r="S224" s="21">
        <f t="shared" si="35"/>
        <v>55</v>
      </c>
      <c r="T224" s="21">
        <f t="shared" si="36"/>
        <v>67.5</v>
      </c>
      <c r="U224" s="21">
        <f t="shared" si="37"/>
        <v>62.5</v>
      </c>
      <c r="V224" s="20">
        <f t="shared" si="38"/>
        <v>63.333333333333336</v>
      </c>
      <c r="W224" s="20">
        <f t="shared" si="39"/>
        <v>63.125</v>
      </c>
    </row>
    <row r="225" spans="1:23" ht="13.5" x14ac:dyDescent="0.25">
      <c r="A225" s="3">
        <v>42333</v>
      </c>
      <c r="B225" s="2">
        <v>18.4758</v>
      </c>
      <c r="C225" s="2">
        <v>39.214855248567169</v>
      </c>
      <c r="D225" s="2">
        <v>0.39637321725911789</v>
      </c>
      <c r="E225" s="2">
        <v>-4.4236881196358394E-2</v>
      </c>
      <c r="F225" s="2">
        <v>18.273739999999997</v>
      </c>
      <c r="G225" s="2">
        <v>18.285549999999997</v>
      </c>
      <c r="H225" s="2">
        <v>18.826879999999996</v>
      </c>
      <c r="I225" s="2">
        <v>19.557156000000003</v>
      </c>
      <c r="J225" s="2">
        <v>20.099201500000014</v>
      </c>
      <c r="K225" s="17" t="s">
        <v>49</v>
      </c>
      <c r="L225" s="17" t="s">
        <v>50</v>
      </c>
      <c r="M225" s="17" t="s">
        <v>55</v>
      </c>
      <c r="N225" s="20">
        <f t="shared" si="30"/>
        <v>50</v>
      </c>
      <c r="O225" s="20">
        <f t="shared" si="31"/>
        <v>100</v>
      </c>
      <c r="P225" s="20">
        <f t="shared" si="32"/>
        <v>0</v>
      </c>
      <c r="Q225" s="20">
        <f t="shared" si="33"/>
        <v>100</v>
      </c>
      <c r="R225" s="21">
        <f t="shared" si="34"/>
        <v>67.5</v>
      </c>
      <c r="S225" s="21">
        <f t="shared" si="35"/>
        <v>55</v>
      </c>
      <c r="T225" s="21">
        <f t="shared" si="36"/>
        <v>67.5</v>
      </c>
      <c r="U225" s="21">
        <f t="shared" si="37"/>
        <v>62.5</v>
      </c>
      <c r="V225" s="20">
        <f t="shared" si="38"/>
        <v>63.333333333333336</v>
      </c>
      <c r="W225" s="20">
        <f t="shared" si="39"/>
        <v>63.125</v>
      </c>
    </row>
    <row r="226" spans="1:23" ht="13.5" x14ac:dyDescent="0.25">
      <c r="A226" s="3">
        <v>42334</v>
      </c>
      <c r="B226" s="2">
        <v>18.4758</v>
      </c>
      <c r="C226" s="2">
        <v>39.214855248567169</v>
      </c>
      <c r="D226" s="2">
        <v>0.28795154275216106</v>
      </c>
      <c r="E226" s="2">
        <v>-5.2864910269717416E-2</v>
      </c>
      <c r="F226" s="2">
        <v>18.349139999999998</v>
      </c>
      <c r="G226" s="2">
        <v>18.294339999999998</v>
      </c>
      <c r="H226" s="2">
        <v>18.751464999999993</v>
      </c>
      <c r="I226" s="2">
        <v>19.524476000000003</v>
      </c>
      <c r="J226" s="2">
        <v>20.090995500000016</v>
      </c>
      <c r="K226" s="17" t="s">
        <v>49</v>
      </c>
      <c r="L226" s="17" t="s">
        <v>50</v>
      </c>
      <c r="M226" s="17" t="s">
        <v>55</v>
      </c>
      <c r="N226" s="20">
        <f t="shared" si="30"/>
        <v>50</v>
      </c>
      <c r="O226" s="20">
        <f t="shared" si="31"/>
        <v>100</v>
      </c>
      <c r="P226" s="20">
        <f t="shared" si="32"/>
        <v>0</v>
      </c>
      <c r="Q226" s="20">
        <f t="shared" si="33"/>
        <v>100</v>
      </c>
      <c r="R226" s="21">
        <f t="shared" si="34"/>
        <v>67.5</v>
      </c>
      <c r="S226" s="21">
        <f t="shared" si="35"/>
        <v>55</v>
      </c>
      <c r="T226" s="21">
        <f t="shared" si="36"/>
        <v>67.5</v>
      </c>
      <c r="U226" s="21">
        <f t="shared" si="37"/>
        <v>62.5</v>
      </c>
      <c r="V226" s="20">
        <f t="shared" si="38"/>
        <v>63.333333333333336</v>
      </c>
      <c r="W226" s="20">
        <f t="shared" si="39"/>
        <v>63.125</v>
      </c>
    </row>
    <row r="227" spans="1:23" ht="13.5" x14ac:dyDescent="0.25">
      <c r="A227" s="3">
        <v>42335</v>
      </c>
      <c r="B227" s="2">
        <v>18.350200000000001</v>
      </c>
      <c r="C227" s="2">
        <v>36.826405490320674</v>
      </c>
      <c r="D227" s="2">
        <v>0.24088782007289566</v>
      </c>
      <c r="E227" s="2">
        <v>-7.5014697869668745E-2</v>
      </c>
      <c r="F227" s="2">
        <v>18.399419999999999</v>
      </c>
      <c r="G227" s="2">
        <v>18.269209999999998</v>
      </c>
      <c r="H227" s="2">
        <v>18.688624999999995</v>
      </c>
      <c r="I227" s="2">
        <v>19.489234000000003</v>
      </c>
      <c r="J227" s="2">
        <v>20.080465000000014</v>
      </c>
      <c r="K227" s="17" t="s">
        <v>49</v>
      </c>
      <c r="L227" s="17" t="s">
        <v>50</v>
      </c>
      <c r="M227" s="17" t="s">
        <v>55</v>
      </c>
      <c r="N227" s="20">
        <f t="shared" si="30"/>
        <v>50</v>
      </c>
      <c r="O227" s="20">
        <f t="shared" si="31"/>
        <v>100</v>
      </c>
      <c r="P227" s="20">
        <f t="shared" si="32"/>
        <v>0</v>
      </c>
      <c r="Q227" s="20">
        <f t="shared" si="33"/>
        <v>100</v>
      </c>
      <c r="R227" s="21">
        <f t="shared" si="34"/>
        <v>67.5</v>
      </c>
      <c r="S227" s="21">
        <f t="shared" si="35"/>
        <v>55</v>
      </c>
      <c r="T227" s="21">
        <f t="shared" si="36"/>
        <v>67.5</v>
      </c>
      <c r="U227" s="21">
        <f t="shared" si="37"/>
        <v>62.5</v>
      </c>
      <c r="V227" s="20">
        <f t="shared" si="38"/>
        <v>63.333333333333336</v>
      </c>
      <c r="W227" s="20">
        <f t="shared" si="39"/>
        <v>63.125</v>
      </c>
    </row>
    <row r="228" spans="1:23" ht="13.5" x14ac:dyDescent="0.25">
      <c r="A228" s="3">
        <v>42338</v>
      </c>
      <c r="B228" s="2">
        <v>18.224499999999999</v>
      </c>
      <c r="C228" s="2">
        <v>34.557883704470342</v>
      </c>
      <c r="D228" s="2">
        <v>0.20184430150569455</v>
      </c>
      <c r="E228" s="2">
        <v>-0.10580522343462109</v>
      </c>
      <c r="F228" s="2">
        <v>18.424560000000003</v>
      </c>
      <c r="G228" s="2">
        <v>18.239049999999999</v>
      </c>
      <c r="H228" s="2">
        <v>18.606929999999998</v>
      </c>
      <c r="I228" s="2">
        <v>19.451528000000007</v>
      </c>
      <c r="J228" s="2">
        <v>20.068094000000013</v>
      </c>
      <c r="K228" s="17" t="s">
        <v>49</v>
      </c>
      <c r="L228" s="17" t="s">
        <v>50</v>
      </c>
      <c r="M228" s="17" t="s">
        <v>55</v>
      </c>
      <c r="N228" s="20">
        <f t="shared" si="30"/>
        <v>50</v>
      </c>
      <c r="O228" s="20">
        <f t="shared" si="31"/>
        <v>100</v>
      </c>
      <c r="P228" s="20">
        <f t="shared" si="32"/>
        <v>0</v>
      </c>
      <c r="Q228" s="20">
        <f t="shared" si="33"/>
        <v>100</v>
      </c>
      <c r="R228" s="21">
        <f t="shared" si="34"/>
        <v>67.5</v>
      </c>
      <c r="S228" s="21">
        <f t="shared" si="35"/>
        <v>55</v>
      </c>
      <c r="T228" s="21">
        <f t="shared" si="36"/>
        <v>67.5</v>
      </c>
      <c r="U228" s="21">
        <f t="shared" si="37"/>
        <v>62.5</v>
      </c>
      <c r="V228" s="20">
        <f t="shared" si="38"/>
        <v>63.333333333333336</v>
      </c>
      <c r="W228" s="20">
        <f t="shared" si="39"/>
        <v>63.125</v>
      </c>
    </row>
    <row r="229" spans="1:23" ht="13.5" x14ac:dyDescent="0.25">
      <c r="A229" s="3">
        <v>42339</v>
      </c>
      <c r="B229" s="2">
        <v>18.222000000000001</v>
      </c>
      <c r="C229" s="2">
        <v>34.512348472765566</v>
      </c>
      <c r="D229" s="2">
        <v>9.136126785325871E-2</v>
      </c>
      <c r="E229" s="2">
        <v>-0.13414473049005049</v>
      </c>
      <c r="F229" s="2">
        <v>18.34966</v>
      </c>
      <c r="G229" s="2">
        <v>18.261429999999997</v>
      </c>
      <c r="H229" s="2">
        <v>18.525109999999998</v>
      </c>
      <c r="I229" s="2">
        <v>19.413772000000005</v>
      </c>
      <c r="J229" s="2">
        <v>20.056195500000015</v>
      </c>
      <c r="K229" s="17" t="s">
        <v>47</v>
      </c>
      <c r="L229" s="17" t="s">
        <v>48</v>
      </c>
      <c r="M229" s="17" t="s">
        <v>52</v>
      </c>
      <c r="N229" s="20">
        <f t="shared" si="30"/>
        <v>50</v>
      </c>
      <c r="O229" s="20">
        <f t="shared" si="31"/>
        <v>100</v>
      </c>
      <c r="P229" s="20">
        <f t="shared" si="32"/>
        <v>0</v>
      </c>
      <c r="Q229" s="20">
        <f t="shared" si="33"/>
        <v>0</v>
      </c>
      <c r="R229" s="21">
        <f t="shared" si="34"/>
        <v>52.5</v>
      </c>
      <c r="S229" s="21">
        <f t="shared" si="35"/>
        <v>30</v>
      </c>
      <c r="T229" s="21">
        <f t="shared" si="36"/>
        <v>22.5</v>
      </c>
      <c r="U229" s="21">
        <f t="shared" si="37"/>
        <v>37.5</v>
      </c>
      <c r="V229" s="20">
        <f t="shared" si="38"/>
        <v>35</v>
      </c>
      <c r="W229" s="20">
        <f t="shared" si="39"/>
        <v>35.625</v>
      </c>
    </row>
    <row r="230" spans="1:23" ht="13.5" x14ac:dyDescent="0.25">
      <c r="A230" s="3">
        <v>42340</v>
      </c>
      <c r="B230" s="2">
        <v>17.721699999999998</v>
      </c>
      <c r="C230" s="2">
        <v>26.879361273043955</v>
      </c>
      <c r="D230" s="2">
        <v>3.4406625899322307E-2</v>
      </c>
      <c r="E230" s="2">
        <v>-0.16146911849617265</v>
      </c>
      <c r="F230" s="2">
        <v>18.198840000000001</v>
      </c>
      <c r="G230" s="2">
        <v>18.23629</v>
      </c>
      <c r="H230" s="2">
        <v>18.437129999999996</v>
      </c>
      <c r="I230" s="2">
        <v>19.366010000000006</v>
      </c>
      <c r="J230" s="2">
        <v>20.042280000000016</v>
      </c>
      <c r="K230" s="17" t="s">
        <v>47</v>
      </c>
      <c r="L230" s="17" t="s">
        <v>48</v>
      </c>
      <c r="M230" s="17" t="s">
        <v>52</v>
      </c>
      <c r="N230" s="20">
        <f t="shared" si="30"/>
        <v>50</v>
      </c>
      <c r="O230" s="20">
        <f t="shared" si="31"/>
        <v>100</v>
      </c>
      <c r="P230" s="20">
        <f t="shared" si="32"/>
        <v>0</v>
      </c>
      <c r="Q230" s="20">
        <f t="shared" si="33"/>
        <v>0</v>
      </c>
      <c r="R230" s="21">
        <f t="shared" si="34"/>
        <v>52.5</v>
      </c>
      <c r="S230" s="21">
        <f t="shared" si="35"/>
        <v>30</v>
      </c>
      <c r="T230" s="21">
        <f t="shared" si="36"/>
        <v>22.5</v>
      </c>
      <c r="U230" s="21">
        <f t="shared" si="37"/>
        <v>37.5</v>
      </c>
      <c r="V230" s="20">
        <f t="shared" si="38"/>
        <v>35</v>
      </c>
      <c r="W230" s="20">
        <f t="shared" si="39"/>
        <v>35.625</v>
      </c>
    </row>
    <row r="231" spans="1:23" ht="13.5" x14ac:dyDescent="0.25">
      <c r="A231" s="3">
        <v>42341</v>
      </c>
      <c r="B231" s="2">
        <v>17.721699999999998</v>
      </c>
      <c r="C231" s="2">
        <v>26.879361273043955</v>
      </c>
      <c r="D231" s="2">
        <v>1.1595363674448578E-2</v>
      </c>
      <c r="E231" s="2">
        <v>-0.20285985913774413</v>
      </c>
      <c r="F231" s="2">
        <v>18.048020000000001</v>
      </c>
      <c r="G231" s="2">
        <v>18.19858</v>
      </c>
      <c r="H231" s="2">
        <v>18.349150000000002</v>
      </c>
      <c r="I231" s="2">
        <v>19.318248000000008</v>
      </c>
      <c r="J231" s="2">
        <v>20.028364500000016</v>
      </c>
      <c r="K231" s="17" t="s">
        <v>47</v>
      </c>
      <c r="L231" s="17" t="s">
        <v>48</v>
      </c>
      <c r="M231" s="17" t="s">
        <v>52</v>
      </c>
      <c r="N231" s="20">
        <f t="shared" si="30"/>
        <v>50</v>
      </c>
      <c r="O231" s="20">
        <f t="shared" si="31"/>
        <v>100</v>
      </c>
      <c r="P231" s="20">
        <f t="shared" si="32"/>
        <v>0</v>
      </c>
      <c r="Q231" s="20">
        <f t="shared" si="33"/>
        <v>0</v>
      </c>
      <c r="R231" s="21">
        <f t="shared" si="34"/>
        <v>52.5</v>
      </c>
      <c r="S231" s="21">
        <f t="shared" si="35"/>
        <v>30</v>
      </c>
      <c r="T231" s="21">
        <f t="shared" si="36"/>
        <v>22.5</v>
      </c>
      <c r="U231" s="21">
        <f t="shared" si="37"/>
        <v>37.5</v>
      </c>
      <c r="V231" s="20">
        <f t="shared" si="38"/>
        <v>35</v>
      </c>
      <c r="W231" s="20">
        <f t="shared" si="39"/>
        <v>35.625</v>
      </c>
    </row>
    <row r="232" spans="1:23" ht="13.5" x14ac:dyDescent="0.25">
      <c r="A232" s="3">
        <v>42342</v>
      </c>
      <c r="B232" s="2">
        <v>18.023399999999999</v>
      </c>
      <c r="C232" s="2">
        <v>36.674543588955792</v>
      </c>
      <c r="D232" s="2">
        <v>-2.4459561016541898E-2</v>
      </c>
      <c r="E232" s="2">
        <v>-0.2451524803054802</v>
      </c>
      <c r="F232" s="2">
        <v>17.982659999999999</v>
      </c>
      <c r="G232" s="2">
        <v>18.191040000000001</v>
      </c>
      <c r="H232" s="2">
        <v>18.281279999999999</v>
      </c>
      <c r="I232" s="2">
        <v>19.276520000000005</v>
      </c>
      <c r="J232" s="2">
        <v>20.015594000000018</v>
      </c>
      <c r="K232" s="17" t="s">
        <v>47</v>
      </c>
      <c r="L232" s="17" t="s">
        <v>48</v>
      </c>
      <c r="M232" s="17" t="s">
        <v>52</v>
      </c>
      <c r="N232" s="20">
        <f t="shared" si="30"/>
        <v>50</v>
      </c>
      <c r="O232" s="20">
        <f t="shared" si="31"/>
        <v>100</v>
      </c>
      <c r="P232" s="20">
        <f t="shared" si="32"/>
        <v>0</v>
      </c>
      <c r="Q232" s="20">
        <f t="shared" si="33"/>
        <v>0</v>
      </c>
      <c r="R232" s="21">
        <f t="shared" si="34"/>
        <v>52.5</v>
      </c>
      <c r="S232" s="21">
        <f t="shared" si="35"/>
        <v>30</v>
      </c>
      <c r="T232" s="21">
        <f t="shared" si="36"/>
        <v>22.5</v>
      </c>
      <c r="U232" s="21">
        <f t="shared" si="37"/>
        <v>37.5</v>
      </c>
      <c r="V232" s="20">
        <f t="shared" si="38"/>
        <v>35</v>
      </c>
      <c r="W232" s="20">
        <f t="shared" si="39"/>
        <v>35.625</v>
      </c>
    </row>
    <row r="233" spans="1:23" ht="13.5" x14ac:dyDescent="0.25">
      <c r="A233" s="3">
        <v>42345</v>
      </c>
      <c r="B233" s="2">
        <v>18.224499999999999</v>
      </c>
      <c r="C233" s="2">
        <v>42.229727102881974</v>
      </c>
      <c r="D233" s="2">
        <v>-6.6466016987927645E-2</v>
      </c>
      <c r="E233" s="2">
        <v>-0.26156187498326022</v>
      </c>
      <c r="F233" s="2">
        <v>17.982659999999999</v>
      </c>
      <c r="G233" s="2">
        <v>18.203610000000005</v>
      </c>
      <c r="H233" s="2">
        <v>18.251114999999995</v>
      </c>
      <c r="I233" s="2">
        <v>19.238814000000012</v>
      </c>
      <c r="J233" s="2">
        <v>20.003829000000014</v>
      </c>
      <c r="K233" s="17" t="s">
        <v>47</v>
      </c>
      <c r="L233" s="17" t="s">
        <v>48</v>
      </c>
      <c r="M233" s="17" t="s">
        <v>51</v>
      </c>
      <c r="N233" s="20">
        <f t="shared" si="30"/>
        <v>50</v>
      </c>
      <c r="O233" s="20">
        <f t="shared" si="31"/>
        <v>100</v>
      </c>
      <c r="P233" s="20">
        <f t="shared" si="32"/>
        <v>0</v>
      </c>
      <c r="Q233" s="20">
        <f t="shared" si="33"/>
        <v>0</v>
      </c>
      <c r="R233" s="21">
        <f t="shared" si="34"/>
        <v>52.5</v>
      </c>
      <c r="S233" s="21">
        <f t="shared" si="35"/>
        <v>30</v>
      </c>
      <c r="T233" s="21">
        <f t="shared" si="36"/>
        <v>22.5</v>
      </c>
      <c r="U233" s="21">
        <f t="shared" si="37"/>
        <v>37.5</v>
      </c>
      <c r="V233" s="20">
        <f t="shared" si="38"/>
        <v>35</v>
      </c>
      <c r="W233" s="20">
        <f t="shared" si="39"/>
        <v>35.625</v>
      </c>
    </row>
    <row r="234" spans="1:23" ht="13.5" x14ac:dyDescent="0.25">
      <c r="A234" s="3">
        <v>42346</v>
      </c>
      <c r="B234" s="2">
        <v>18.375299999999999</v>
      </c>
      <c r="C234" s="2">
        <v>46.051570129129829</v>
      </c>
      <c r="D234" s="2">
        <v>-3.4653228737727915E-2</v>
      </c>
      <c r="E234" s="2">
        <v>-0.26727117795207161</v>
      </c>
      <c r="F234" s="2">
        <v>18.013319999999997</v>
      </c>
      <c r="G234" s="2">
        <v>18.181490000000004</v>
      </c>
      <c r="H234" s="2">
        <v>18.239804999999997</v>
      </c>
      <c r="I234" s="2">
        <v>19.205130000000011</v>
      </c>
      <c r="J234" s="2">
        <v>19.993921000000014</v>
      </c>
      <c r="K234" s="17" t="s">
        <v>49</v>
      </c>
      <c r="L234" s="17" t="s">
        <v>50</v>
      </c>
      <c r="M234" s="17" t="s">
        <v>55</v>
      </c>
      <c r="N234" s="20">
        <f t="shared" si="30"/>
        <v>50</v>
      </c>
      <c r="O234" s="20">
        <f t="shared" si="31"/>
        <v>100</v>
      </c>
      <c r="P234" s="20">
        <f t="shared" si="32"/>
        <v>0</v>
      </c>
      <c r="Q234" s="20">
        <f t="shared" si="33"/>
        <v>100</v>
      </c>
      <c r="R234" s="21">
        <f t="shared" si="34"/>
        <v>67.5</v>
      </c>
      <c r="S234" s="21">
        <f t="shared" si="35"/>
        <v>55</v>
      </c>
      <c r="T234" s="21">
        <f t="shared" si="36"/>
        <v>67.5</v>
      </c>
      <c r="U234" s="21">
        <f t="shared" si="37"/>
        <v>62.5</v>
      </c>
      <c r="V234" s="20">
        <f t="shared" si="38"/>
        <v>63.333333333333336</v>
      </c>
      <c r="W234" s="20">
        <f t="shared" si="39"/>
        <v>63.125</v>
      </c>
    </row>
    <row r="235" spans="1:23" ht="13.5" x14ac:dyDescent="0.25">
      <c r="A235" s="3">
        <v>42347</v>
      </c>
      <c r="B235" s="2">
        <v>18.377800000000001</v>
      </c>
      <c r="C235" s="2">
        <v>46.115214198092623</v>
      </c>
      <c r="D235" s="2">
        <v>-2.5567389182867828E-2</v>
      </c>
      <c r="E235" s="2">
        <v>-0.25583538606914247</v>
      </c>
      <c r="F235" s="2">
        <v>18.144539999999999</v>
      </c>
      <c r="G235" s="2">
        <v>18.171690000000002</v>
      </c>
      <c r="H235" s="2">
        <v>18.228619999999996</v>
      </c>
      <c r="I235" s="2">
        <v>19.170490000000008</v>
      </c>
      <c r="J235" s="2">
        <v>19.985225000000014</v>
      </c>
      <c r="K235" s="17" t="s">
        <v>49</v>
      </c>
      <c r="L235" s="17" t="s">
        <v>50</v>
      </c>
      <c r="M235" s="17" t="s">
        <v>55</v>
      </c>
      <c r="N235" s="20">
        <f t="shared" si="30"/>
        <v>50</v>
      </c>
      <c r="O235" s="20">
        <f t="shared" si="31"/>
        <v>100</v>
      </c>
      <c r="P235" s="20">
        <f t="shared" si="32"/>
        <v>0</v>
      </c>
      <c r="Q235" s="20">
        <f t="shared" si="33"/>
        <v>100</v>
      </c>
      <c r="R235" s="21">
        <f t="shared" si="34"/>
        <v>67.5</v>
      </c>
      <c r="S235" s="21">
        <f t="shared" si="35"/>
        <v>55</v>
      </c>
      <c r="T235" s="21">
        <f t="shared" si="36"/>
        <v>67.5</v>
      </c>
      <c r="U235" s="21">
        <f t="shared" si="37"/>
        <v>62.5</v>
      </c>
      <c r="V235" s="20">
        <f t="shared" si="38"/>
        <v>63.333333333333336</v>
      </c>
      <c r="W235" s="20">
        <f t="shared" si="39"/>
        <v>63.125</v>
      </c>
    </row>
    <row r="236" spans="1:23" ht="13.5" x14ac:dyDescent="0.25">
      <c r="A236" s="3">
        <v>42348</v>
      </c>
      <c r="B236" s="2">
        <v>18.4758</v>
      </c>
      <c r="C236" s="2">
        <v>48.671494637703766</v>
      </c>
      <c r="D236" s="2">
        <v>-2.4299937803043292E-2</v>
      </c>
      <c r="E236" s="2">
        <v>-0.22859785456914158</v>
      </c>
      <c r="F236" s="2">
        <v>18.295359999999999</v>
      </c>
      <c r="G236" s="2">
        <v>18.171690000000002</v>
      </c>
      <c r="H236" s="2">
        <v>18.233014999999995</v>
      </c>
      <c r="I236" s="2">
        <v>19.132784000000004</v>
      </c>
      <c r="J236" s="2">
        <v>19.977140500000015</v>
      </c>
      <c r="K236" s="17" t="s">
        <v>49</v>
      </c>
      <c r="L236" s="17" t="s">
        <v>50</v>
      </c>
      <c r="M236" s="17" t="s">
        <v>55</v>
      </c>
      <c r="N236" s="20">
        <f t="shared" si="30"/>
        <v>50</v>
      </c>
      <c r="O236" s="20">
        <f t="shared" si="31"/>
        <v>100</v>
      </c>
      <c r="P236" s="20">
        <f t="shared" si="32"/>
        <v>0</v>
      </c>
      <c r="Q236" s="20">
        <f t="shared" si="33"/>
        <v>100</v>
      </c>
      <c r="R236" s="21">
        <f t="shared" si="34"/>
        <v>67.5</v>
      </c>
      <c r="S236" s="21">
        <f t="shared" si="35"/>
        <v>55</v>
      </c>
      <c r="T236" s="21">
        <f t="shared" si="36"/>
        <v>67.5</v>
      </c>
      <c r="U236" s="21">
        <f t="shared" si="37"/>
        <v>62.5</v>
      </c>
      <c r="V236" s="20">
        <f t="shared" si="38"/>
        <v>63.333333333333336</v>
      </c>
      <c r="W236" s="20">
        <f t="shared" si="39"/>
        <v>63.125</v>
      </c>
    </row>
    <row r="237" spans="1:23" ht="13.5" x14ac:dyDescent="0.25">
      <c r="A237" s="3">
        <v>42349</v>
      </c>
      <c r="B237" s="2">
        <v>18.501000000000001</v>
      </c>
      <c r="C237" s="2">
        <v>49.33706175612194</v>
      </c>
      <c r="D237" s="2">
        <v>-4.4219741561832393E-2</v>
      </c>
      <c r="E237" s="2">
        <v>-0.19221385463662999</v>
      </c>
      <c r="F237" s="2">
        <v>18.390880000000003</v>
      </c>
      <c r="G237" s="2">
        <v>18.186769999999999</v>
      </c>
      <c r="H237" s="2">
        <v>18.227989999999995</v>
      </c>
      <c r="I237" s="2">
        <v>19.100558000000007</v>
      </c>
      <c r="J237" s="2">
        <v>19.970018000000017</v>
      </c>
      <c r="K237" s="17" t="s">
        <v>49</v>
      </c>
      <c r="L237" s="17" t="s">
        <v>50</v>
      </c>
      <c r="M237" s="17" t="s">
        <v>55</v>
      </c>
      <c r="N237" s="20">
        <f t="shared" si="30"/>
        <v>50</v>
      </c>
      <c r="O237" s="20">
        <f t="shared" si="31"/>
        <v>100</v>
      </c>
      <c r="P237" s="20">
        <f t="shared" si="32"/>
        <v>0</v>
      </c>
      <c r="Q237" s="20">
        <f t="shared" si="33"/>
        <v>100</v>
      </c>
      <c r="R237" s="21">
        <f t="shared" si="34"/>
        <v>67.5</v>
      </c>
      <c r="S237" s="21">
        <f t="shared" si="35"/>
        <v>55</v>
      </c>
      <c r="T237" s="21">
        <f t="shared" si="36"/>
        <v>67.5</v>
      </c>
      <c r="U237" s="21">
        <f t="shared" si="37"/>
        <v>62.5</v>
      </c>
      <c r="V237" s="20">
        <f t="shared" si="38"/>
        <v>63.333333333333336</v>
      </c>
      <c r="W237" s="20">
        <f t="shared" si="39"/>
        <v>63.125</v>
      </c>
    </row>
    <row r="238" spans="1:23" ht="13.5" x14ac:dyDescent="0.25">
      <c r="A238" s="3">
        <v>42352</v>
      </c>
      <c r="B238" s="2">
        <v>18.7272</v>
      </c>
      <c r="C238" s="2">
        <v>54.98011749720829</v>
      </c>
      <c r="D238" s="2">
        <v>-9.7135032352202444E-2</v>
      </c>
      <c r="E238" s="2">
        <v>-0.15176943151294067</v>
      </c>
      <c r="F238" s="2">
        <v>18.491419999999998</v>
      </c>
      <c r="G238" s="2">
        <v>18.23704</v>
      </c>
      <c r="H238" s="2">
        <v>18.238044999999993</v>
      </c>
      <c r="I238" s="2">
        <v>19.067880000000006</v>
      </c>
      <c r="J238" s="2">
        <v>19.962463500000016</v>
      </c>
      <c r="K238" s="17" t="s">
        <v>49</v>
      </c>
      <c r="L238" s="17" t="s">
        <v>50</v>
      </c>
      <c r="M238" s="17" t="s">
        <v>55</v>
      </c>
      <c r="N238" s="20">
        <f t="shared" si="30"/>
        <v>50</v>
      </c>
      <c r="O238" s="20">
        <f t="shared" si="31"/>
        <v>100</v>
      </c>
      <c r="P238" s="20">
        <f t="shared" si="32"/>
        <v>0</v>
      </c>
      <c r="Q238" s="20">
        <f t="shared" si="33"/>
        <v>100</v>
      </c>
      <c r="R238" s="21">
        <f t="shared" si="34"/>
        <v>67.5</v>
      </c>
      <c r="S238" s="21">
        <f t="shared" si="35"/>
        <v>55</v>
      </c>
      <c r="T238" s="21">
        <f t="shared" si="36"/>
        <v>67.5</v>
      </c>
      <c r="U238" s="21">
        <f t="shared" si="37"/>
        <v>62.5</v>
      </c>
      <c r="V238" s="20">
        <f t="shared" si="38"/>
        <v>63.333333333333336</v>
      </c>
      <c r="W238" s="20">
        <f t="shared" si="39"/>
        <v>63.125</v>
      </c>
    </row>
    <row r="239" spans="1:23" ht="13.5" x14ac:dyDescent="0.25">
      <c r="A239" s="3">
        <v>42353</v>
      </c>
      <c r="B239" s="2">
        <v>18.7272</v>
      </c>
      <c r="C239" s="2">
        <v>54.980117497208283</v>
      </c>
      <c r="D239" s="2">
        <v>-0.14359931963979022</v>
      </c>
      <c r="E239" s="2">
        <v>-0.11968326690265976</v>
      </c>
      <c r="F239" s="2">
        <v>18.561799999999998</v>
      </c>
      <c r="G239" s="2">
        <v>18.287559999999999</v>
      </c>
      <c r="H239" s="2">
        <v>18.274494999999995</v>
      </c>
      <c r="I239" s="2">
        <v>19.040228000000006</v>
      </c>
      <c r="J239" s="2">
        <v>19.954909000000015</v>
      </c>
      <c r="K239" s="17" t="s">
        <v>49</v>
      </c>
      <c r="L239" s="17" t="s">
        <v>50</v>
      </c>
      <c r="M239" s="17" t="s">
        <v>55</v>
      </c>
      <c r="N239" s="20">
        <f t="shared" si="30"/>
        <v>50</v>
      </c>
      <c r="O239" s="20">
        <f t="shared" si="31"/>
        <v>100</v>
      </c>
      <c r="P239" s="20">
        <f t="shared" si="32"/>
        <v>0</v>
      </c>
      <c r="Q239" s="20">
        <f t="shared" si="33"/>
        <v>100</v>
      </c>
      <c r="R239" s="21">
        <f t="shared" si="34"/>
        <v>67.5</v>
      </c>
      <c r="S239" s="21">
        <f t="shared" si="35"/>
        <v>55</v>
      </c>
      <c r="T239" s="21">
        <f t="shared" si="36"/>
        <v>67.5</v>
      </c>
      <c r="U239" s="21">
        <f t="shared" si="37"/>
        <v>62.5</v>
      </c>
      <c r="V239" s="20">
        <f t="shared" si="38"/>
        <v>63.333333333333336</v>
      </c>
      <c r="W239" s="20">
        <f t="shared" si="39"/>
        <v>63.125</v>
      </c>
    </row>
    <row r="240" spans="1:23" ht="13.5" x14ac:dyDescent="0.25">
      <c r="A240" s="3">
        <v>42354</v>
      </c>
      <c r="B240" s="2">
        <v>18.601500000000001</v>
      </c>
      <c r="C240" s="2">
        <v>51.2976930505288</v>
      </c>
      <c r="D240" s="2">
        <v>-0.25178188865838891</v>
      </c>
      <c r="E240" s="2">
        <v>-0.10294689057801104</v>
      </c>
      <c r="F240" s="2">
        <v>18.606539999999999</v>
      </c>
      <c r="G240" s="2">
        <v>18.375540000000001</v>
      </c>
      <c r="H240" s="2">
        <v>18.305914999999995</v>
      </c>
      <c r="I240" s="2">
        <v>19.010112000000007</v>
      </c>
      <c r="J240" s="2">
        <v>19.946120000000018</v>
      </c>
      <c r="K240" s="17" t="s">
        <v>49</v>
      </c>
      <c r="L240" s="17" t="s">
        <v>50</v>
      </c>
      <c r="M240" s="17" t="s">
        <v>55</v>
      </c>
      <c r="N240" s="20">
        <f t="shared" si="30"/>
        <v>50</v>
      </c>
      <c r="O240" s="20">
        <f t="shared" si="31"/>
        <v>100</v>
      </c>
      <c r="P240" s="20">
        <f t="shared" si="32"/>
        <v>0</v>
      </c>
      <c r="Q240" s="20">
        <f t="shared" si="33"/>
        <v>100</v>
      </c>
      <c r="R240" s="21">
        <f t="shared" si="34"/>
        <v>67.5</v>
      </c>
      <c r="S240" s="21">
        <f t="shared" si="35"/>
        <v>55</v>
      </c>
      <c r="T240" s="21">
        <f t="shared" si="36"/>
        <v>67.5</v>
      </c>
      <c r="U240" s="21">
        <f t="shared" si="37"/>
        <v>62.5</v>
      </c>
      <c r="V240" s="20">
        <f t="shared" si="38"/>
        <v>63.333333333333336</v>
      </c>
      <c r="W240" s="20">
        <f t="shared" si="39"/>
        <v>63.125</v>
      </c>
    </row>
    <row r="241" spans="1:23" ht="13.5" x14ac:dyDescent="0.25">
      <c r="A241" s="3">
        <v>42355</v>
      </c>
      <c r="B241" s="2">
        <v>18.601500000000001</v>
      </c>
      <c r="C241" s="2">
        <v>51.2976930505288</v>
      </c>
      <c r="D241" s="2">
        <v>-0.34369721323240654</v>
      </c>
      <c r="E241" s="2">
        <v>-8.4675771332422614E-2</v>
      </c>
      <c r="F241" s="2">
        <v>18.631679999999999</v>
      </c>
      <c r="G241" s="2">
        <v>18.463519999999999</v>
      </c>
      <c r="H241" s="2">
        <v>18.331049999999998</v>
      </c>
      <c r="I241" s="2">
        <v>18.984974000000008</v>
      </c>
      <c r="J241" s="2">
        <v>19.937076500000021</v>
      </c>
      <c r="K241" s="17" t="s">
        <v>47</v>
      </c>
      <c r="L241" s="17" t="s">
        <v>48</v>
      </c>
      <c r="M241" s="17" t="s">
        <v>53</v>
      </c>
      <c r="N241" s="20">
        <f t="shared" si="30"/>
        <v>50</v>
      </c>
      <c r="O241" s="20">
        <f t="shared" si="31"/>
        <v>100</v>
      </c>
      <c r="P241" s="20">
        <f t="shared" si="32"/>
        <v>0</v>
      </c>
      <c r="Q241" s="20">
        <f t="shared" si="33"/>
        <v>0</v>
      </c>
      <c r="R241" s="21">
        <f t="shared" si="34"/>
        <v>52.5</v>
      </c>
      <c r="S241" s="21">
        <f t="shared" si="35"/>
        <v>30</v>
      </c>
      <c r="T241" s="21">
        <f t="shared" si="36"/>
        <v>22.5</v>
      </c>
      <c r="U241" s="21">
        <f t="shared" si="37"/>
        <v>37.5</v>
      </c>
      <c r="V241" s="20">
        <f t="shared" si="38"/>
        <v>35</v>
      </c>
      <c r="W241" s="20">
        <f t="shared" si="39"/>
        <v>35.625</v>
      </c>
    </row>
    <row r="242" spans="1:23" ht="13.5" x14ac:dyDescent="0.25">
      <c r="A242" s="3">
        <v>42356</v>
      </c>
      <c r="B242" s="2">
        <v>19.0791</v>
      </c>
      <c r="C242" s="2">
        <v>62.396076963425401</v>
      </c>
      <c r="D242" s="2">
        <v>-0.41078247079629548</v>
      </c>
      <c r="E242" s="2">
        <v>-7.5219935660754772E-2</v>
      </c>
      <c r="F242" s="2">
        <v>18.747299999999999</v>
      </c>
      <c r="G242" s="2">
        <v>18.569090000000003</v>
      </c>
      <c r="H242" s="2">
        <v>18.380064999999995</v>
      </c>
      <c r="I242" s="2">
        <v>18.966874000000004</v>
      </c>
      <c r="J242" s="2">
        <v>19.930433000000018</v>
      </c>
      <c r="K242" s="17" t="s">
        <v>49</v>
      </c>
      <c r="L242" s="17" t="s">
        <v>51</v>
      </c>
      <c r="M242" s="17" t="s">
        <v>55</v>
      </c>
      <c r="N242" s="20">
        <f t="shared" si="30"/>
        <v>50</v>
      </c>
      <c r="O242" s="20">
        <f t="shared" si="31"/>
        <v>100</v>
      </c>
      <c r="P242" s="20">
        <f t="shared" si="32"/>
        <v>0</v>
      </c>
      <c r="Q242" s="20">
        <f t="shared" si="33"/>
        <v>83.5</v>
      </c>
      <c r="R242" s="21">
        <f t="shared" si="34"/>
        <v>65.025000000000006</v>
      </c>
      <c r="S242" s="21">
        <f t="shared" si="35"/>
        <v>50.875</v>
      </c>
      <c r="T242" s="21">
        <f t="shared" si="36"/>
        <v>60.075000000000003</v>
      </c>
      <c r="U242" s="21">
        <f t="shared" si="37"/>
        <v>58.375</v>
      </c>
      <c r="V242" s="20">
        <f t="shared" si="38"/>
        <v>58.658333333333339</v>
      </c>
      <c r="W242" s="20">
        <f t="shared" si="39"/>
        <v>58.587500000000006</v>
      </c>
    </row>
    <row r="243" spans="1:23" ht="13.5" x14ac:dyDescent="0.25">
      <c r="A243" s="3">
        <v>42359</v>
      </c>
      <c r="B243" s="2">
        <v>18.852900000000002</v>
      </c>
      <c r="C243" s="2">
        <v>55.898876652327118</v>
      </c>
      <c r="D243" s="2">
        <v>-0.42299761594411223</v>
      </c>
      <c r="E243" s="2">
        <v>-8.9676048177385309E-2</v>
      </c>
      <c r="F243" s="2">
        <v>18.77244</v>
      </c>
      <c r="G243" s="2">
        <v>18.631930000000001</v>
      </c>
      <c r="H243" s="2">
        <v>18.417769999999997</v>
      </c>
      <c r="I243" s="2">
        <v>18.944250000000007</v>
      </c>
      <c r="J243" s="2">
        <v>19.922901000000017</v>
      </c>
      <c r="K243" s="17" t="s">
        <v>47</v>
      </c>
      <c r="L243" s="17" t="s">
        <v>48</v>
      </c>
      <c r="M243" s="17" t="s">
        <v>53</v>
      </c>
      <c r="N243" s="20">
        <f t="shared" si="30"/>
        <v>50</v>
      </c>
      <c r="O243" s="20">
        <f t="shared" si="31"/>
        <v>100</v>
      </c>
      <c r="P243" s="20">
        <f t="shared" si="32"/>
        <v>0</v>
      </c>
      <c r="Q243" s="20">
        <f t="shared" si="33"/>
        <v>0</v>
      </c>
      <c r="R243" s="21">
        <f t="shared" si="34"/>
        <v>52.5</v>
      </c>
      <c r="S243" s="21">
        <f t="shared" si="35"/>
        <v>30</v>
      </c>
      <c r="T243" s="21">
        <f t="shared" si="36"/>
        <v>22.5</v>
      </c>
      <c r="U243" s="21">
        <f t="shared" si="37"/>
        <v>37.5</v>
      </c>
      <c r="V243" s="20">
        <f t="shared" si="38"/>
        <v>35</v>
      </c>
      <c r="W243" s="20">
        <f t="shared" si="39"/>
        <v>35.625</v>
      </c>
    </row>
    <row r="244" spans="1:23" ht="13.5" x14ac:dyDescent="0.25">
      <c r="A244" s="3">
        <v>42360</v>
      </c>
      <c r="B244" s="2">
        <v>18.852900000000002</v>
      </c>
      <c r="C244" s="2">
        <v>55.898876652327118</v>
      </c>
      <c r="D244" s="2">
        <v>-0.41170865426853709</v>
      </c>
      <c r="E244" s="2">
        <v>-0.11335647776688645</v>
      </c>
      <c r="F244" s="2">
        <v>18.797580000000004</v>
      </c>
      <c r="G244" s="2">
        <v>18.679690000000001</v>
      </c>
      <c r="H244" s="2">
        <v>18.430589999999999</v>
      </c>
      <c r="I244" s="2">
        <v>18.920068000000008</v>
      </c>
      <c r="J244" s="2">
        <v>19.915405000000018</v>
      </c>
      <c r="K244" s="17" t="s">
        <v>47</v>
      </c>
      <c r="L244" s="17" t="s">
        <v>48</v>
      </c>
      <c r="M244" s="17" t="s">
        <v>53</v>
      </c>
      <c r="N244" s="20">
        <f t="shared" si="30"/>
        <v>50</v>
      </c>
      <c r="O244" s="20">
        <f t="shared" si="31"/>
        <v>100</v>
      </c>
      <c r="P244" s="20">
        <f t="shared" si="32"/>
        <v>0</v>
      </c>
      <c r="Q244" s="20">
        <f t="shared" si="33"/>
        <v>0</v>
      </c>
      <c r="R244" s="21">
        <f t="shared" si="34"/>
        <v>52.5</v>
      </c>
      <c r="S244" s="21">
        <f t="shared" si="35"/>
        <v>30</v>
      </c>
      <c r="T244" s="21">
        <f t="shared" si="36"/>
        <v>22.5</v>
      </c>
      <c r="U244" s="21">
        <f t="shared" si="37"/>
        <v>37.5</v>
      </c>
      <c r="V244" s="20">
        <f t="shared" si="38"/>
        <v>35</v>
      </c>
      <c r="W244" s="20">
        <f t="shared" si="39"/>
        <v>35.625</v>
      </c>
    </row>
    <row r="245" spans="1:23" ht="13.5" x14ac:dyDescent="0.25">
      <c r="A245" s="3">
        <v>42361</v>
      </c>
      <c r="B245" s="2">
        <v>18.852900000000002</v>
      </c>
      <c r="C245" s="2">
        <v>55.898876652327125</v>
      </c>
      <c r="D245" s="2">
        <v>-0.40323030931737591</v>
      </c>
      <c r="E245" s="2">
        <v>-0.13044221980473938</v>
      </c>
      <c r="F245" s="2">
        <v>18.847860000000004</v>
      </c>
      <c r="G245" s="2">
        <v>18.727200000000003</v>
      </c>
      <c r="H245" s="2">
        <v>18.449444999999994</v>
      </c>
      <c r="I245" s="2">
        <v>18.895786000000001</v>
      </c>
      <c r="J245" s="2">
        <v>19.90795750000002</v>
      </c>
      <c r="K245" s="17" t="s">
        <v>49</v>
      </c>
      <c r="L245" s="17" t="s">
        <v>50</v>
      </c>
      <c r="M245" s="17" t="s">
        <v>55</v>
      </c>
      <c r="N245" s="20">
        <f t="shared" si="30"/>
        <v>50</v>
      </c>
      <c r="O245" s="20">
        <f t="shared" si="31"/>
        <v>100</v>
      </c>
      <c r="P245" s="20">
        <f t="shared" si="32"/>
        <v>0</v>
      </c>
      <c r="Q245" s="20">
        <f t="shared" si="33"/>
        <v>100</v>
      </c>
      <c r="R245" s="21">
        <f t="shared" si="34"/>
        <v>67.5</v>
      </c>
      <c r="S245" s="21">
        <f t="shared" si="35"/>
        <v>55</v>
      </c>
      <c r="T245" s="21">
        <f t="shared" si="36"/>
        <v>67.5</v>
      </c>
      <c r="U245" s="21">
        <f t="shared" si="37"/>
        <v>62.5</v>
      </c>
      <c r="V245" s="20">
        <f t="shared" si="38"/>
        <v>63.333333333333336</v>
      </c>
      <c r="W245" s="20">
        <f t="shared" si="39"/>
        <v>63.125</v>
      </c>
    </row>
    <row r="246" spans="1:23" ht="13.5" x14ac:dyDescent="0.25">
      <c r="A246" s="3">
        <v>42363</v>
      </c>
      <c r="B246" s="2">
        <v>18.601500000000001</v>
      </c>
      <c r="C246" s="2">
        <v>48.839492201345841</v>
      </c>
      <c r="D246" s="2">
        <v>-0.36370761387909312</v>
      </c>
      <c r="E246" s="2">
        <v>-0.13953672910554585</v>
      </c>
      <c r="F246" s="2">
        <v>18.847860000000004</v>
      </c>
      <c r="G246" s="2">
        <v>18.73977</v>
      </c>
      <c r="H246" s="2">
        <v>18.455729999999996</v>
      </c>
      <c r="I246" s="2">
        <v>18.866626000000007</v>
      </c>
      <c r="J246" s="2">
        <v>19.90038000000002</v>
      </c>
      <c r="K246" s="17" t="s">
        <v>47</v>
      </c>
      <c r="L246" s="17" t="s">
        <v>48</v>
      </c>
      <c r="M246" s="17" t="s">
        <v>51</v>
      </c>
      <c r="N246" s="20">
        <f t="shared" si="30"/>
        <v>50</v>
      </c>
      <c r="O246" s="20">
        <f t="shared" si="31"/>
        <v>100</v>
      </c>
      <c r="P246" s="20">
        <f t="shared" si="32"/>
        <v>0</v>
      </c>
      <c r="Q246" s="20">
        <f t="shared" si="33"/>
        <v>0</v>
      </c>
      <c r="R246" s="21">
        <f t="shared" si="34"/>
        <v>52.5</v>
      </c>
      <c r="S246" s="21">
        <f t="shared" si="35"/>
        <v>30</v>
      </c>
      <c r="T246" s="21">
        <f t="shared" si="36"/>
        <v>22.5</v>
      </c>
      <c r="U246" s="21">
        <f t="shared" si="37"/>
        <v>37.5</v>
      </c>
      <c r="V246" s="20">
        <f t="shared" si="38"/>
        <v>35</v>
      </c>
      <c r="W246" s="20">
        <f t="shared" si="39"/>
        <v>35.625</v>
      </c>
    </row>
    <row r="247" spans="1:23" ht="13.5" x14ac:dyDescent="0.25">
      <c r="A247" s="3">
        <v>42366</v>
      </c>
      <c r="B247" s="2">
        <v>18.852900000000002</v>
      </c>
      <c r="C247" s="2">
        <v>54.964460022109613</v>
      </c>
      <c r="D247" s="2">
        <v>-0.34477550077070163</v>
      </c>
      <c r="E247" s="2">
        <v>-0.14227363283207989</v>
      </c>
      <c r="F247" s="2">
        <v>18.802620000000001</v>
      </c>
      <c r="G247" s="2">
        <v>18.77496</v>
      </c>
      <c r="H247" s="2">
        <v>18.480864999999994</v>
      </c>
      <c r="I247" s="2">
        <v>18.841488000000002</v>
      </c>
      <c r="J247" s="2">
        <v>19.894059500000019</v>
      </c>
      <c r="K247" s="17" t="s">
        <v>49</v>
      </c>
      <c r="L247" s="17" t="s">
        <v>50</v>
      </c>
      <c r="M247" s="17" t="s">
        <v>54</v>
      </c>
      <c r="N247" s="20">
        <f t="shared" si="30"/>
        <v>50</v>
      </c>
      <c r="O247" s="20">
        <f t="shared" si="31"/>
        <v>100</v>
      </c>
      <c r="P247" s="20">
        <f t="shared" si="32"/>
        <v>0</v>
      </c>
      <c r="Q247" s="20">
        <f t="shared" si="33"/>
        <v>83</v>
      </c>
      <c r="R247" s="21">
        <f t="shared" si="34"/>
        <v>64.95</v>
      </c>
      <c r="S247" s="21">
        <f t="shared" si="35"/>
        <v>50.75</v>
      </c>
      <c r="T247" s="21">
        <f t="shared" si="36"/>
        <v>59.85</v>
      </c>
      <c r="U247" s="21">
        <f t="shared" si="37"/>
        <v>58.25</v>
      </c>
      <c r="V247" s="20">
        <f t="shared" si="38"/>
        <v>58.516666666666673</v>
      </c>
      <c r="W247" s="20">
        <f t="shared" si="39"/>
        <v>58.45</v>
      </c>
    </row>
    <row r="248" spans="1:23" ht="13.5" x14ac:dyDescent="0.25">
      <c r="A248" s="3">
        <v>42367</v>
      </c>
      <c r="B248" s="2">
        <v>19.2224</v>
      </c>
      <c r="C248" s="2">
        <v>62.139011642241492</v>
      </c>
      <c r="D248" s="2">
        <v>-0.32259420986503073</v>
      </c>
      <c r="E248" s="2">
        <v>-0.14031489222478688</v>
      </c>
      <c r="F248" s="2">
        <v>18.876519999999999</v>
      </c>
      <c r="G248" s="2">
        <v>18.824480000000001</v>
      </c>
      <c r="H248" s="2">
        <v>18.530759999999994</v>
      </c>
      <c r="I248" s="2">
        <v>18.825752000000001</v>
      </c>
      <c r="J248" s="2">
        <v>19.889586500000018</v>
      </c>
      <c r="K248" s="17" t="s">
        <v>49</v>
      </c>
      <c r="L248" s="17" t="s">
        <v>50</v>
      </c>
      <c r="M248" s="17" t="s">
        <v>55</v>
      </c>
      <c r="N248" s="20">
        <f t="shared" si="30"/>
        <v>50</v>
      </c>
      <c r="O248" s="20">
        <f t="shared" si="31"/>
        <v>100</v>
      </c>
      <c r="P248" s="20">
        <f t="shared" si="32"/>
        <v>0</v>
      </c>
      <c r="Q248" s="20">
        <f t="shared" si="33"/>
        <v>100</v>
      </c>
      <c r="R248" s="21">
        <f t="shared" si="34"/>
        <v>67.5</v>
      </c>
      <c r="S248" s="21">
        <f t="shared" si="35"/>
        <v>55</v>
      </c>
      <c r="T248" s="21">
        <f t="shared" si="36"/>
        <v>67.5</v>
      </c>
      <c r="U248" s="21">
        <f t="shared" si="37"/>
        <v>62.5</v>
      </c>
      <c r="V248" s="20">
        <f t="shared" si="38"/>
        <v>63.333333333333336</v>
      </c>
      <c r="W248" s="20">
        <f t="shared" si="39"/>
        <v>63.125</v>
      </c>
    </row>
    <row r="249" spans="1:23" ht="13.5" x14ac:dyDescent="0.25">
      <c r="A249" s="3">
        <v>42368</v>
      </c>
      <c r="B249" s="2">
        <v>18.651800000000001</v>
      </c>
      <c r="C249" s="2">
        <v>49.124223643772531</v>
      </c>
      <c r="D249" s="2">
        <v>-0.26491605647893479</v>
      </c>
      <c r="E249" s="2">
        <v>-0.11570677030681607</v>
      </c>
      <c r="F249" s="2">
        <v>18.836300000000005</v>
      </c>
      <c r="G249" s="2">
        <v>18.816940000000002</v>
      </c>
      <c r="H249" s="2">
        <v>18.552249999999994</v>
      </c>
      <c r="I249" s="2">
        <v>18.800112000000002</v>
      </c>
      <c r="J249" s="2">
        <v>19.882018500000019</v>
      </c>
      <c r="K249" s="17" t="s">
        <v>47</v>
      </c>
      <c r="L249" s="17" t="s">
        <v>48</v>
      </c>
      <c r="M249" s="17" t="s">
        <v>52</v>
      </c>
      <c r="N249" s="20">
        <f t="shared" si="30"/>
        <v>50</v>
      </c>
      <c r="O249" s="20">
        <f t="shared" si="31"/>
        <v>100</v>
      </c>
      <c r="P249" s="20">
        <f t="shared" si="32"/>
        <v>0</v>
      </c>
      <c r="Q249" s="20">
        <f t="shared" si="33"/>
        <v>0</v>
      </c>
      <c r="R249" s="21">
        <f t="shared" si="34"/>
        <v>52.5</v>
      </c>
      <c r="S249" s="21">
        <f t="shared" si="35"/>
        <v>30</v>
      </c>
      <c r="T249" s="21">
        <f t="shared" si="36"/>
        <v>22.5</v>
      </c>
      <c r="U249" s="21">
        <f t="shared" si="37"/>
        <v>37.5</v>
      </c>
      <c r="V249" s="20">
        <f t="shared" si="38"/>
        <v>35</v>
      </c>
      <c r="W249" s="20">
        <f t="shared" si="39"/>
        <v>35.625</v>
      </c>
    </row>
    <row r="250" spans="1:23" ht="13.5" x14ac:dyDescent="0.25">
      <c r="A250" s="3">
        <v>42369</v>
      </c>
      <c r="B250" s="2">
        <v>19.202300000000001</v>
      </c>
      <c r="C250" s="2">
        <v>58.21676109151344</v>
      </c>
      <c r="D250" s="2">
        <v>-0.27596461372369063</v>
      </c>
      <c r="E250" s="2">
        <v>-5.803414735948928E-2</v>
      </c>
      <c r="F250" s="2">
        <v>18.906179999999999</v>
      </c>
      <c r="G250" s="2">
        <v>18.877020000000002</v>
      </c>
      <c r="H250" s="2">
        <v>18.626279999999994</v>
      </c>
      <c r="I250" s="2">
        <v>18.786989999999999</v>
      </c>
      <c r="J250" s="2">
        <v>19.87683950000002</v>
      </c>
      <c r="K250" s="17" t="s">
        <v>49</v>
      </c>
      <c r="L250" s="17" t="s">
        <v>51</v>
      </c>
      <c r="M250" s="17" t="s">
        <v>55</v>
      </c>
      <c r="N250" s="20">
        <f t="shared" si="30"/>
        <v>50</v>
      </c>
      <c r="O250" s="20">
        <f t="shared" si="31"/>
        <v>100</v>
      </c>
      <c r="P250" s="20">
        <f t="shared" si="32"/>
        <v>0</v>
      </c>
      <c r="Q250" s="20">
        <f t="shared" si="33"/>
        <v>83.5</v>
      </c>
      <c r="R250" s="21">
        <f t="shared" si="34"/>
        <v>65.025000000000006</v>
      </c>
      <c r="S250" s="21">
        <f t="shared" si="35"/>
        <v>50.875</v>
      </c>
      <c r="T250" s="21">
        <f t="shared" si="36"/>
        <v>60.075000000000003</v>
      </c>
      <c r="U250" s="21">
        <f t="shared" si="37"/>
        <v>58.375</v>
      </c>
      <c r="V250" s="20">
        <f t="shared" si="38"/>
        <v>58.658333333333339</v>
      </c>
      <c r="W250" s="20">
        <f t="shared" si="39"/>
        <v>58.587500000000006</v>
      </c>
    </row>
    <row r="251" spans="1:23" ht="13.5" x14ac:dyDescent="0.25">
      <c r="A251" s="3">
        <v>42373</v>
      </c>
      <c r="B251" s="2">
        <v>19.330500000000001</v>
      </c>
      <c r="C251" s="2">
        <v>60.009220397343441</v>
      </c>
      <c r="D251" s="2">
        <v>-0.29781901482742867</v>
      </c>
      <c r="E251" s="2">
        <v>-2.8334295913226212E-3</v>
      </c>
      <c r="F251" s="2">
        <v>19.05198</v>
      </c>
      <c r="G251" s="2">
        <v>18.949920000000002</v>
      </c>
      <c r="H251" s="2">
        <v>18.706719999999997</v>
      </c>
      <c r="I251" s="2">
        <v>18.776934000000001</v>
      </c>
      <c r="J251" s="2">
        <v>19.872907000000016</v>
      </c>
      <c r="K251" s="17" t="s">
        <v>49</v>
      </c>
      <c r="L251" s="17" t="s">
        <v>50</v>
      </c>
      <c r="M251" s="17" t="s">
        <v>55</v>
      </c>
      <c r="N251" s="20">
        <f t="shared" si="30"/>
        <v>50</v>
      </c>
      <c r="O251" s="20">
        <f t="shared" si="31"/>
        <v>100</v>
      </c>
      <c r="P251" s="20">
        <f t="shared" si="32"/>
        <v>0</v>
      </c>
      <c r="Q251" s="20">
        <f t="shared" si="33"/>
        <v>100</v>
      </c>
      <c r="R251" s="21">
        <f t="shared" si="34"/>
        <v>67.5</v>
      </c>
      <c r="S251" s="21">
        <f t="shared" si="35"/>
        <v>55</v>
      </c>
      <c r="T251" s="21">
        <f t="shared" si="36"/>
        <v>67.5</v>
      </c>
      <c r="U251" s="21">
        <f t="shared" si="37"/>
        <v>62.5</v>
      </c>
      <c r="V251" s="20">
        <f t="shared" si="38"/>
        <v>63.333333333333336</v>
      </c>
      <c r="W251" s="20">
        <f t="shared" si="39"/>
        <v>63.125</v>
      </c>
    </row>
    <row r="252" spans="1:23" ht="13.5" x14ac:dyDescent="0.25">
      <c r="A252" s="3">
        <v>42374</v>
      </c>
      <c r="B252" s="2">
        <v>19.104299999999999</v>
      </c>
      <c r="C252" s="2">
        <v>55.48626838933825</v>
      </c>
      <c r="D252" s="2">
        <v>-0.22962267364286504</v>
      </c>
      <c r="E252" s="2">
        <v>6.1152229479760747E-2</v>
      </c>
      <c r="F252" s="2">
        <v>19.102260000000001</v>
      </c>
      <c r="G252" s="2">
        <v>18.952440000000003</v>
      </c>
      <c r="H252" s="2">
        <v>18.760764999999999</v>
      </c>
      <c r="I252" s="2">
        <v>18.762354000000002</v>
      </c>
      <c r="J252" s="2">
        <v>19.867843500000014</v>
      </c>
      <c r="K252" s="17" t="s">
        <v>47</v>
      </c>
      <c r="L252" s="17" t="s">
        <v>48</v>
      </c>
      <c r="M252" s="17" t="s">
        <v>53</v>
      </c>
      <c r="N252" s="20">
        <f t="shared" si="30"/>
        <v>50</v>
      </c>
      <c r="O252" s="20">
        <f t="shared" si="31"/>
        <v>100</v>
      </c>
      <c r="P252" s="20">
        <f t="shared" si="32"/>
        <v>0</v>
      </c>
      <c r="Q252" s="20">
        <f t="shared" si="33"/>
        <v>0</v>
      </c>
      <c r="R252" s="21">
        <f t="shared" si="34"/>
        <v>52.5</v>
      </c>
      <c r="S252" s="21">
        <f t="shared" si="35"/>
        <v>30</v>
      </c>
      <c r="T252" s="21">
        <f t="shared" si="36"/>
        <v>22.5</v>
      </c>
      <c r="U252" s="21">
        <f t="shared" si="37"/>
        <v>37.5</v>
      </c>
      <c r="V252" s="20">
        <f t="shared" si="38"/>
        <v>35</v>
      </c>
      <c r="W252" s="20">
        <f t="shared" si="39"/>
        <v>35.625</v>
      </c>
    </row>
    <row r="253" spans="1:23" ht="13.5" x14ac:dyDescent="0.25">
      <c r="A253" s="3">
        <v>42375</v>
      </c>
      <c r="B253" s="2">
        <v>19.101800000000001</v>
      </c>
      <c r="C253" s="2">
        <v>55.436536818421807</v>
      </c>
      <c r="D253" s="2">
        <v>-0.20847770349948647</v>
      </c>
      <c r="E253" s="2">
        <v>0.13896931070511756</v>
      </c>
      <c r="F253" s="2">
        <v>19.078139999999998</v>
      </c>
      <c r="G253" s="2">
        <v>18.977330000000002</v>
      </c>
      <c r="H253" s="2">
        <v>18.80463</v>
      </c>
      <c r="I253" s="2">
        <v>18.751244</v>
      </c>
      <c r="J253" s="2">
        <v>19.862162000000016</v>
      </c>
      <c r="K253" s="17" t="s">
        <v>47</v>
      </c>
      <c r="L253" s="17" t="s">
        <v>48</v>
      </c>
      <c r="M253" s="17" t="s">
        <v>52</v>
      </c>
      <c r="N253" s="20">
        <f t="shared" si="30"/>
        <v>50</v>
      </c>
      <c r="O253" s="20">
        <f t="shared" si="31"/>
        <v>100</v>
      </c>
      <c r="P253" s="20">
        <f t="shared" si="32"/>
        <v>0</v>
      </c>
      <c r="Q253" s="20">
        <f t="shared" si="33"/>
        <v>0</v>
      </c>
      <c r="R253" s="21">
        <f t="shared" si="34"/>
        <v>52.5</v>
      </c>
      <c r="S253" s="21">
        <f t="shared" si="35"/>
        <v>30</v>
      </c>
      <c r="T253" s="21">
        <f t="shared" si="36"/>
        <v>22.5</v>
      </c>
      <c r="U253" s="21">
        <f t="shared" si="37"/>
        <v>37.5</v>
      </c>
      <c r="V253" s="20">
        <f t="shared" si="38"/>
        <v>35</v>
      </c>
      <c r="W253" s="20">
        <f t="shared" si="39"/>
        <v>35.625</v>
      </c>
    </row>
    <row r="254" spans="1:23" ht="13.5" x14ac:dyDescent="0.25">
      <c r="A254" s="3">
        <v>42376</v>
      </c>
      <c r="B254" s="2">
        <v>19.581900000000001</v>
      </c>
      <c r="C254" s="2">
        <v>62.405218206278363</v>
      </c>
      <c r="D254" s="2">
        <v>-0.22793474736436892</v>
      </c>
      <c r="E254" s="2">
        <v>0.20436298204679743</v>
      </c>
      <c r="F254" s="2">
        <v>19.26416</v>
      </c>
      <c r="G254" s="2">
        <v>19.050230000000003</v>
      </c>
      <c r="H254" s="2">
        <v>18.864960000000004</v>
      </c>
      <c r="I254" s="2">
        <v>18.743199999999998</v>
      </c>
      <c r="J254" s="2">
        <v>19.859486500000017</v>
      </c>
      <c r="K254" s="17" t="s">
        <v>47</v>
      </c>
      <c r="L254" s="17" t="s">
        <v>48</v>
      </c>
      <c r="M254" s="17" t="s">
        <v>53</v>
      </c>
      <c r="N254" s="20">
        <f t="shared" si="30"/>
        <v>50</v>
      </c>
      <c r="O254" s="20">
        <f t="shared" si="31"/>
        <v>100</v>
      </c>
      <c r="P254" s="20">
        <f t="shared" si="32"/>
        <v>0</v>
      </c>
      <c r="Q254" s="20">
        <f t="shared" si="33"/>
        <v>0</v>
      </c>
      <c r="R254" s="21">
        <f t="shared" si="34"/>
        <v>52.5</v>
      </c>
      <c r="S254" s="21">
        <f t="shared" si="35"/>
        <v>30</v>
      </c>
      <c r="T254" s="21">
        <f t="shared" si="36"/>
        <v>22.5</v>
      </c>
      <c r="U254" s="21">
        <f t="shared" si="37"/>
        <v>37.5</v>
      </c>
      <c r="V254" s="20">
        <f t="shared" si="38"/>
        <v>35</v>
      </c>
      <c r="W254" s="20">
        <f t="shared" si="39"/>
        <v>35.625</v>
      </c>
    </row>
    <row r="255" spans="1:23" ht="13.5" x14ac:dyDescent="0.25">
      <c r="A255" s="3">
        <v>42377</v>
      </c>
      <c r="B255" s="2">
        <v>19.1722</v>
      </c>
      <c r="C255" s="2">
        <v>54.563790404707703</v>
      </c>
      <c r="D255" s="2">
        <v>-0.2185408672315603</v>
      </c>
      <c r="E255" s="2">
        <v>0.23656667016131727</v>
      </c>
      <c r="F255" s="2">
        <v>19.258140000000001</v>
      </c>
      <c r="G255" s="2">
        <v>19.082159999999998</v>
      </c>
      <c r="H255" s="2">
        <v>18.904680000000006</v>
      </c>
      <c r="I255" s="2">
        <v>18.726962</v>
      </c>
      <c r="J255" s="2">
        <v>19.854762500000014</v>
      </c>
      <c r="K255" s="17" t="s">
        <v>47</v>
      </c>
      <c r="L255" s="17" t="s">
        <v>48</v>
      </c>
      <c r="M255" s="17" t="s">
        <v>52</v>
      </c>
      <c r="N255" s="20">
        <f t="shared" si="30"/>
        <v>50</v>
      </c>
      <c r="O255" s="20">
        <f t="shared" si="31"/>
        <v>100</v>
      </c>
      <c r="P255" s="20">
        <f t="shared" si="32"/>
        <v>0</v>
      </c>
      <c r="Q255" s="20">
        <f t="shared" si="33"/>
        <v>0</v>
      </c>
      <c r="R255" s="21">
        <f t="shared" si="34"/>
        <v>52.5</v>
      </c>
      <c r="S255" s="21">
        <f t="shared" si="35"/>
        <v>30</v>
      </c>
      <c r="T255" s="21">
        <f t="shared" si="36"/>
        <v>22.5</v>
      </c>
      <c r="U255" s="21">
        <f t="shared" si="37"/>
        <v>37.5</v>
      </c>
      <c r="V255" s="20">
        <f t="shared" si="38"/>
        <v>35</v>
      </c>
      <c r="W255" s="20">
        <f t="shared" si="39"/>
        <v>35.625</v>
      </c>
    </row>
    <row r="256" spans="1:23" ht="13.5" x14ac:dyDescent="0.25">
      <c r="A256" s="3">
        <v>42380</v>
      </c>
      <c r="B256" s="2">
        <v>19.23</v>
      </c>
      <c r="C256" s="2">
        <v>55.414948189361112</v>
      </c>
      <c r="D256" s="2">
        <v>-0.25528764641831714</v>
      </c>
      <c r="E256" s="2">
        <v>0.25208808617495027</v>
      </c>
      <c r="F256" s="2">
        <v>19.238040000000002</v>
      </c>
      <c r="G256" s="2">
        <v>19.145009999999999</v>
      </c>
      <c r="H256" s="2">
        <v>18.942390000000003</v>
      </c>
      <c r="I256" s="2">
        <v>18.711879999999997</v>
      </c>
      <c r="J256" s="2">
        <v>19.850570000000015</v>
      </c>
      <c r="K256" s="17" t="s">
        <v>47</v>
      </c>
      <c r="L256" s="17" t="s">
        <v>48</v>
      </c>
      <c r="M256" s="17" t="s">
        <v>52</v>
      </c>
      <c r="N256" s="20">
        <f t="shared" si="30"/>
        <v>50</v>
      </c>
      <c r="O256" s="20">
        <f t="shared" si="31"/>
        <v>100</v>
      </c>
      <c r="P256" s="20">
        <f t="shared" si="32"/>
        <v>0</v>
      </c>
      <c r="Q256" s="20">
        <f t="shared" si="33"/>
        <v>0</v>
      </c>
      <c r="R256" s="21">
        <f t="shared" si="34"/>
        <v>52.5</v>
      </c>
      <c r="S256" s="21">
        <f t="shared" si="35"/>
        <v>30</v>
      </c>
      <c r="T256" s="21">
        <f t="shared" si="36"/>
        <v>22.5</v>
      </c>
      <c r="U256" s="21">
        <f t="shared" si="37"/>
        <v>37.5</v>
      </c>
      <c r="V256" s="20">
        <f t="shared" si="38"/>
        <v>35</v>
      </c>
      <c r="W256" s="20">
        <f t="shared" si="39"/>
        <v>35.625</v>
      </c>
    </row>
    <row r="257" spans="1:23" ht="13.5" x14ac:dyDescent="0.25">
      <c r="A257" s="3">
        <v>42381</v>
      </c>
      <c r="B257" s="2">
        <v>19.154599999999999</v>
      </c>
      <c r="C257" s="2">
        <v>53.993989060997926</v>
      </c>
      <c r="D257" s="2">
        <v>-0.24406888200431354</v>
      </c>
      <c r="E257" s="2">
        <v>0.25620937573335134</v>
      </c>
      <c r="F257" s="2">
        <v>19.248100000000001</v>
      </c>
      <c r="G257" s="2">
        <v>19.175179999999997</v>
      </c>
      <c r="H257" s="2">
        <v>18.975070000000006</v>
      </c>
      <c r="I257" s="2">
        <v>18.702831999999997</v>
      </c>
      <c r="J257" s="2">
        <v>19.846012500000015</v>
      </c>
      <c r="K257" s="17" t="s">
        <v>47</v>
      </c>
      <c r="L257" s="17" t="s">
        <v>48</v>
      </c>
      <c r="M257" s="17" t="s">
        <v>53</v>
      </c>
      <c r="N257" s="20">
        <f t="shared" si="30"/>
        <v>50</v>
      </c>
      <c r="O257" s="20">
        <f t="shared" si="31"/>
        <v>100</v>
      </c>
      <c r="P257" s="20">
        <f t="shared" si="32"/>
        <v>0</v>
      </c>
      <c r="Q257" s="20">
        <f t="shared" si="33"/>
        <v>0</v>
      </c>
      <c r="R257" s="21">
        <f t="shared" si="34"/>
        <v>52.5</v>
      </c>
      <c r="S257" s="21">
        <f t="shared" si="35"/>
        <v>30</v>
      </c>
      <c r="T257" s="21">
        <f t="shared" si="36"/>
        <v>22.5</v>
      </c>
      <c r="U257" s="21">
        <f t="shared" si="37"/>
        <v>37.5</v>
      </c>
      <c r="V257" s="20">
        <f t="shared" si="38"/>
        <v>35</v>
      </c>
      <c r="W257" s="20">
        <f t="shared" si="39"/>
        <v>35.625</v>
      </c>
    </row>
    <row r="258" spans="1:23" ht="13.5" x14ac:dyDescent="0.25">
      <c r="A258" s="3">
        <v>42382</v>
      </c>
      <c r="B258" s="2">
        <v>19.187200000000001</v>
      </c>
      <c r="C258" s="2">
        <v>54.536796297287601</v>
      </c>
      <c r="D258" s="2">
        <v>-0.18150467761152811</v>
      </c>
      <c r="E258" s="2">
        <v>0.25046825204784406</v>
      </c>
      <c r="F258" s="2">
        <v>19.265180000000001</v>
      </c>
      <c r="G258" s="2">
        <v>19.171659999999996</v>
      </c>
      <c r="H258" s="2">
        <v>18.998070000000006</v>
      </c>
      <c r="I258" s="2">
        <v>18.689407999999997</v>
      </c>
      <c r="J258" s="2">
        <v>19.843181500000014</v>
      </c>
      <c r="K258" s="17" t="s">
        <v>47</v>
      </c>
      <c r="L258" s="17" t="s">
        <v>48</v>
      </c>
      <c r="M258" s="17" t="s">
        <v>53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0</v>
      </c>
      <c r="Q258" s="20">
        <f t="shared" ref="Q258:Q321" si="43">IF(M258="confirmed bullish", 34, IF(M258="bullish divergence",17, 0))+IF(K258="bullish",33,IF(K258="bearish",0,16.5))+IF(L258="strong",33,IF(L258="weak",0,16.5))</f>
        <v>0</v>
      </c>
      <c r="R258" s="21">
        <f t="shared" si="34"/>
        <v>52.5</v>
      </c>
      <c r="S258" s="21">
        <f t="shared" si="35"/>
        <v>30</v>
      </c>
      <c r="T258" s="21">
        <f t="shared" si="36"/>
        <v>22.5</v>
      </c>
      <c r="U258" s="21">
        <f t="shared" si="37"/>
        <v>37.5</v>
      </c>
      <c r="V258" s="20">
        <f t="shared" si="38"/>
        <v>35</v>
      </c>
      <c r="W258" s="20">
        <f t="shared" si="39"/>
        <v>35.625</v>
      </c>
    </row>
    <row r="259" spans="1:23" ht="13.5" x14ac:dyDescent="0.25">
      <c r="A259" s="3">
        <v>42384</v>
      </c>
      <c r="B259" s="2">
        <v>19.194800000000001</v>
      </c>
      <c r="C259" s="2">
        <v>54.671068837348038</v>
      </c>
      <c r="D259" s="2">
        <v>-0.21836514792929762</v>
      </c>
      <c r="E259" s="2">
        <v>0.22873228836380372</v>
      </c>
      <c r="F259" s="2">
        <v>19.187760000000001</v>
      </c>
      <c r="G259" s="2">
        <v>19.225959999999997</v>
      </c>
      <c r="H259" s="2">
        <v>19.021450000000005</v>
      </c>
      <c r="I259" s="2">
        <v>18.676135999999996</v>
      </c>
      <c r="J259" s="2">
        <v>19.840388500000017</v>
      </c>
      <c r="K259" s="17" t="s">
        <v>47</v>
      </c>
      <c r="L259" s="17" t="s">
        <v>48</v>
      </c>
      <c r="M259" s="17" t="s">
        <v>52</v>
      </c>
      <c r="N259" s="20">
        <f t="shared" si="40"/>
        <v>50</v>
      </c>
      <c r="O259" s="20">
        <f t="shared" si="41"/>
        <v>100</v>
      </c>
      <c r="P259" s="20">
        <f t="shared" si="42"/>
        <v>0</v>
      </c>
      <c r="Q259" s="20">
        <f t="shared" si="43"/>
        <v>0</v>
      </c>
      <c r="R259" s="21">
        <f t="shared" ref="R259:R322" si="44">0.35*N259+O259*0.35+P259*0.15+Q259*0.15</f>
        <v>52.5</v>
      </c>
      <c r="S259" s="21">
        <f t="shared" ref="S259:S322" si="45">N259*0.2+O259*0.2+P259*0.35+Q259*0.25</f>
        <v>30</v>
      </c>
      <c r="T259" s="21">
        <f t="shared" ref="T259:T322" si="46">N259*0.15+O259*0.15+P259*0.25+Q259*0.45</f>
        <v>22.5</v>
      </c>
      <c r="U259" s="21">
        <f t="shared" ref="U259:U322" si="47">0.25*SUM(N259:Q259)</f>
        <v>37.5</v>
      </c>
      <c r="V259" s="20">
        <f t="shared" ref="V259:V322" si="48">SUM(R259:T259)/3</f>
        <v>35</v>
      </c>
      <c r="W259" s="20">
        <f t="shared" ref="W259:W322" si="49">SUM(R259:U259)/4</f>
        <v>35.625</v>
      </c>
    </row>
    <row r="260" spans="1:23" ht="13.5" x14ac:dyDescent="0.25">
      <c r="A260" s="3">
        <v>42387</v>
      </c>
      <c r="B260" s="2">
        <v>19.2576</v>
      </c>
      <c r="C260" s="2">
        <v>55.831893650981961</v>
      </c>
      <c r="D260" s="2">
        <v>-0.17090352042408341</v>
      </c>
      <c r="E260" s="2">
        <v>0.18994028793166737</v>
      </c>
      <c r="F260" s="2">
        <v>19.204839999999997</v>
      </c>
      <c r="G260" s="2">
        <v>19.231490000000001</v>
      </c>
      <c r="H260" s="2">
        <v>19.054255000000005</v>
      </c>
      <c r="I260" s="2">
        <v>18.671661999999994</v>
      </c>
      <c r="J260" s="2">
        <v>19.837909500000016</v>
      </c>
      <c r="K260" s="17" t="s">
        <v>49</v>
      </c>
      <c r="L260" s="17" t="s">
        <v>50</v>
      </c>
      <c r="M260" s="17" t="s">
        <v>55</v>
      </c>
      <c r="N260" s="20">
        <f t="shared" si="40"/>
        <v>50</v>
      </c>
      <c r="O260" s="20">
        <f t="shared" si="41"/>
        <v>100</v>
      </c>
      <c r="P260" s="20">
        <f t="shared" si="42"/>
        <v>0</v>
      </c>
      <c r="Q260" s="20">
        <f t="shared" si="43"/>
        <v>100</v>
      </c>
      <c r="R260" s="21">
        <f t="shared" si="44"/>
        <v>67.5</v>
      </c>
      <c r="S260" s="21">
        <f t="shared" si="45"/>
        <v>55</v>
      </c>
      <c r="T260" s="21">
        <f t="shared" si="46"/>
        <v>67.5</v>
      </c>
      <c r="U260" s="21">
        <f t="shared" si="47"/>
        <v>62.5</v>
      </c>
      <c r="V260" s="20">
        <f t="shared" si="48"/>
        <v>63.333333333333336</v>
      </c>
      <c r="W260" s="20">
        <f t="shared" si="49"/>
        <v>63.125</v>
      </c>
    </row>
    <row r="261" spans="1:23" ht="13.5" x14ac:dyDescent="0.25">
      <c r="A261" s="3">
        <v>42388</v>
      </c>
      <c r="B261" s="2">
        <v>19.506499999999999</v>
      </c>
      <c r="C261" s="2">
        <v>60.183993395466395</v>
      </c>
      <c r="D261" s="2">
        <v>-0.13111502570718514</v>
      </c>
      <c r="E261" s="2">
        <v>0.13979105813492898</v>
      </c>
      <c r="F261" s="2">
        <v>19.26014</v>
      </c>
      <c r="G261" s="2">
        <v>19.249090000000002</v>
      </c>
      <c r="H261" s="2">
        <v>19.099505000000004</v>
      </c>
      <c r="I261" s="2">
        <v>18.672165999999994</v>
      </c>
      <c r="J261" s="2">
        <v>19.836675000000017</v>
      </c>
      <c r="K261" s="17" t="s">
        <v>49</v>
      </c>
      <c r="L261" s="17" t="s">
        <v>50</v>
      </c>
      <c r="M261" s="17" t="s">
        <v>55</v>
      </c>
      <c r="N261" s="20">
        <f t="shared" si="40"/>
        <v>50</v>
      </c>
      <c r="O261" s="20">
        <f t="shared" si="41"/>
        <v>100</v>
      </c>
      <c r="P261" s="20">
        <f t="shared" si="42"/>
        <v>0</v>
      </c>
      <c r="Q261" s="20">
        <f t="shared" si="43"/>
        <v>100</v>
      </c>
      <c r="R261" s="21">
        <f t="shared" si="44"/>
        <v>67.5</v>
      </c>
      <c r="S261" s="21">
        <f t="shared" si="45"/>
        <v>55</v>
      </c>
      <c r="T261" s="21">
        <f t="shared" si="46"/>
        <v>67.5</v>
      </c>
      <c r="U261" s="21">
        <f t="shared" si="47"/>
        <v>62.5</v>
      </c>
      <c r="V261" s="20">
        <f t="shared" si="48"/>
        <v>63.333333333333336</v>
      </c>
      <c r="W261" s="20">
        <f t="shared" si="49"/>
        <v>63.125</v>
      </c>
    </row>
    <row r="262" spans="1:23" ht="13.5" x14ac:dyDescent="0.25">
      <c r="A262" s="3">
        <v>42389</v>
      </c>
      <c r="B262" s="2">
        <v>19.2576</v>
      </c>
      <c r="C262" s="2">
        <v>54.410274197964732</v>
      </c>
      <c r="D262" s="2">
        <v>-0.11681617627705876</v>
      </c>
      <c r="E262" s="2">
        <v>9.2272832673060898E-2</v>
      </c>
      <c r="F262" s="2">
        <v>19.280740000000002</v>
      </c>
      <c r="G262" s="2">
        <v>19.264419999999998</v>
      </c>
      <c r="H262" s="2">
        <v>19.108430000000006</v>
      </c>
      <c r="I262" s="2">
        <v>18.669701999999994</v>
      </c>
      <c r="J262" s="2">
        <v>19.834196000000016</v>
      </c>
      <c r="K262" s="17" t="s">
        <v>49</v>
      </c>
      <c r="L262" s="17" t="s">
        <v>51</v>
      </c>
      <c r="M262" s="17" t="s">
        <v>55</v>
      </c>
      <c r="N262" s="20">
        <f t="shared" si="40"/>
        <v>50</v>
      </c>
      <c r="O262" s="20">
        <f t="shared" si="41"/>
        <v>100</v>
      </c>
      <c r="P262" s="20">
        <f t="shared" si="42"/>
        <v>0</v>
      </c>
      <c r="Q262" s="20">
        <f t="shared" si="43"/>
        <v>83.5</v>
      </c>
      <c r="R262" s="21">
        <f t="shared" si="44"/>
        <v>65.025000000000006</v>
      </c>
      <c r="S262" s="21">
        <f t="shared" si="45"/>
        <v>50.875</v>
      </c>
      <c r="T262" s="21">
        <f t="shared" si="46"/>
        <v>60.075000000000003</v>
      </c>
      <c r="U262" s="21">
        <f t="shared" si="47"/>
        <v>58.375</v>
      </c>
      <c r="V262" s="20">
        <f t="shared" si="48"/>
        <v>58.658333333333339</v>
      </c>
      <c r="W262" s="20">
        <f t="shared" si="49"/>
        <v>58.587500000000006</v>
      </c>
    </row>
    <row r="263" spans="1:23" ht="13.5" x14ac:dyDescent="0.25">
      <c r="A263" s="3">
        <v>42390</v>
      </c>
      <c r="B263" s="2">
        <v>19.606999999999999</v>
      </c>
      <c r="C263" s="2">
        <v>60.184682949895588</v>
      </c>
      <c r="D263" s="2">
        <v>-0.1322952409540008</v>
      </c>
      <c r="E263" s="2">
        <v>4.2454487655727242E-2</v>
      </c>
      <c r="F263" s="2">
        <v>19.364699999999999</v>
      </c>
      <c r="G263" s="2">
        <v>19.31494</v>
      </c>
      <c r="H263" s="2">
        <v>19.146135000000005</v>
      </c>
      <c r="I263" s="2">
        <v>18.685285999999994</v>
      </c>
      <c r="J263" s="2">
        <v>19.833464000000017</v>
      </c>
      <c r="K263" s="17" t="s">
        <v>49</v>
      </c>
      <c r="L263" s="17" t="s">
        <v>50</v>
      </c>
      <c r="M263" s="17" t="s">
        <v>55</v>
      </c>
      <c r="N263" s="20">
        <f t="shared" si="40"/>
        <v>50</v>
      </c>
      <c r="O263" s="20">
        <f t="shared" si="41"/>
        <v>100</v>
      </c>
      <c r="P263" s="20">
        <f t="shared" si="42"/>
        <v>0</v>
      </c>
      <c r="Q263" s="20">
        <f t="shared" si="43"/>
        <v>100</v>
      </c>
      <c r="R263" s="21">
        <f t="shared" si="44"/>
        <v>67.5</v>
      </c>
      <c r="S263" s="21">
        <f t="shared" si="45"/>
        <v>55</v>
      </c>
      <c r="T263" s="21">
        <f t="shared" si="46"/>
        <v>67.5</v>
      </c>
      <c r="U263" s="21">
        <f t="shared" si="47"/>
        <v>62.5</v>
      </c>
      <c r="V263" s="20">
        <f t="shared" si="48"/>
        <v>63.333333333333336</v>
      </c>
      <c r="W263" s="20">
        <f t="shared" si="49"/>
        <v>63.125</v>
      </c>
    </row>
    <row r="264" spans="1:23" ht="13.5" x14ac:dyDescent="0.25">
      <c r="A264" s="3">
        <v>42391</v>
      </c>
      <c r="B264" s="2">
        <v>19.355699999999999</v>
      </c>
      <c r="C264" s="2">
        <v>54.807725570365143</v>
      </c>
      <c r="D264" s="2">
        <v>-5.6195986886603322E-2</v>
      </c>
      <c r="E264" s="2">
        <v>-8.3136361194649788E-3</v>
      </c>
      <c r="F264" s="2">
        <v>19.396879999999999</v>
      </c>
      <c r="G264" s="2">
        <v>19.29232</v>
      </c>
      <c r="H264" s="2">
        <v>19.171275000000005</v>
      </c>
      <c r="I264" s="2">
        <v>18.700369999999992</v>
      </c>
      <c r="J264" s="2">
        <v>19.831475500000018</v>
      </c>
      <c r="K264" s="17" t="s">
        <v>49</v>
      </c>
      <c r="L264" s="17" t="s">
        <v>50</v>
      </c>
      <c r="M264" s="17" t="s">
        <v>55</v>
      </c>
      <c r="N264" s="20">
        <f t="shared" si="40"/>
        <v>50</v>
      </c>
      <c r="O264" s="20">
        <f t="shared" si="41"/>
        <v>100</v>
      </c>
      <c r="P264" s="20">
        <f t="shared" si="42"/>
        <v>0</v>
      </c>
      <c r="Q264" s="20">
        <f t="shared" si="43"/>
        <v>100</v>
      </c>
      <c r="R264" s="21">
        <f t="shared" si="44"/>
        <v>67.5</v>
      </c>
      <c r="S264" s="21">
        <f t="shared" si="45"/>
        <v>55</v>
      </c>
      <c r="T264" s="21">
        <f t="shared" si="46"/>
        <v>67.5</v>
      </c>
      <c r="U264" s="21">
        <f t="shared" si="47"/>
        <v>62.5</v>
      </c>
      <c r="V264" s="20">
        <f t="shared" si="48"/>
        <v>63.333333333333336</v>
      </c>
      <c r="W264" s="20">
        <f t="shared" si="49"/>
        <v>63.125</v>
      </c>
    </row>
    <row r="265" spans="1:23" ht="13.5" x14ac:dyDescent="0.25">
      <c r="A265" s="3">
        <v>42394</v>
      </c>
      <c r="B265" s="2">
        <v>19.355699999999999</v>
      </c>
      <c r="C265" s="2">
        <v>54.807725570365143</v>
      </c>
      <c r="D265" s="2">
        <v>-5.6386645530249524E-2</v>
      </c>
      <c r="E265" s="2">
        <v>-5.4039158585168036E-2</v>
      </c>
      <c r="F265" s="2">
        <v>19.416499999999999</v>
      </c>
      <c r="G265" s="2">
        <v>19.310669999999998</v>
      </c>
      <c r="H265" s="2">
        <v>19.196415000000002</v>
      </c>
      <c r="I265" s="2">
        <v>18.71545399999999</v>
      </c>
      <c r="J265" s="2">
        <v>19.828881000000017</v>
      </c>
      <c r="K265" s="17" t="s">
        <v>49</v>
      </c>
      <c r="L265" s="17" t="s">
        <v>50</v>
      </c>
      <c r="M265" s="17" t="s">
        <v>55</v>
      </c>
      <c r="N265" s="20">
        <f t="shared" si="40"/>
        <v>50</v>
      </c>
      <c r="O265" s="20">
        <f t="shared" si="41"/>
        <v>100</v>
      </c>
      <c r="P265" s="20">
        <f t="shared" si="42"/>
        <v>0</v>
      </c>
      <c r="Q265" s="20">
        <f t="shared" si="43"/>
        <v>100</v>
      </c>
      <c r="R265" s="21">
        <f t="shared" si="44"/>
        <v>67.5</v>
      </c>
      <c r="S265" s="21">
        <f t="shared" si="45"/>
        <v>55</v>
      </c>
      <c r="T265" s="21">
        <f t="shared" si="46"/>
        <v>67.5</v>
      </c>
      <c r="U265" s="21">
        <f t="shared" si="47"/>
        <v>62.5</v>
      </c>
      <c r="V265" s="20">
        <f t="shared" si="48"/>
        <v>63.333333333333336</v>
      </c>
      <c r="W265" s="20">
        <f t="shared" si="49"/>
        <v>63.125</v>
      </c>
    </row>
    <row r="266" spans="1:23" ht="13.5" x14ac:dyDescent="0.25">
      <c r="A266" s="3">
        <v>42395</v>
      </c>
      <c r="B266" s="2">
        <v>19.468800000000002</v>
      </c>
      <c r="C266" s="2">
        <v>56.821264452245394</v>
      </c>
      <c r="D266" s="2">
        <v>-5.7470077282047782E-2</v>
      </c>
      <c r="E266" s="2">
        <v>-8.4696666155359771E-2</v>
      </c>
      <c r="F266" s="2">
        <v>19.40896</v>
      </c>
      <c r="G266" s="2">
        <v>19.33455</v>
      </c>
      <c r="H266" s="2">
        <v>19.239780000000003</v>
      </c>
      <c r="I266" s="2">
        <v>18.737071999999991</v>
      </c>
      <c r="J266" s="2">
        <v>19.826609500000018</v>
      </c>
      <c r="K266" s="17" t="s">
        <v>49</v>
      </c>
      <c r="L266" s="17" t="s">
        <v>50</v>
      </c>
      <c r="M266" s="17" t="s">
        <v>54</v>
      </c>
      <c r="N266" s="20">
        <f t="shared" si="40"/>
        <v>50</v>
      </c>
      <c r="O266" s="20">
        <f t="shared" si="41"/>
        <v>100</v>
      </c>
      <c r="P266" s="20">
        <f t="shared" si="42"/>
        <v>0</v>
      </c>
      <c r="Q266" s="20">
        <f t="shared" si="43"/>
        <v>83</v>
      </c>
      <c r="R266" s="21">
        <f t="shared" si="44"/>
        <v>64.95</v>
      </c>
      <c r="S266" s="21">
        <f t="shared" si="45"/>
        <v>50.75</v>
      </c>
      <c r="T266" s="21">
        <f t="shared" si="46"/>
        <v>59.85</v>
      </c>
      <c r="U266" s="21">
        <f t="shared" si="47"/>
        <v>58.25</v>
      </c>
      <c r="V266" s="20">
        <f t="shared" si="48"/>
        <v>58.516666666666673</v>
      </c>
      <c r="W266" s="20">
        <f t="shared" si="49"/>
        <v>58.45</v>
      </c>
    </row>
    <row r="267" spans="1:23" ht="13.5" x14ac:dyDescent="0.25">
      <c r="A267" s="3">
        <v>42396</v>
      </c>
      <c r="B267" s="2">
        <v>19.481300000000001</v>
      </c>
      <c r="C267" s="2">
        <v>57.049036707191348</v>
      </c>
      <c r="D267" s="2">
        <v>-7.2911283614292444E-2</v>
      </c>
      <c r="E267" s="2">
        <v>-0.10410967586450212</v>
      </c>
      <c r="F267" s="2">
        <v>19.453700000000001</v>
      </c>
      <c r="G267" s="2">
        <v>19.36722</v>
      </c>
      <c r="H267" s="2">
        <v>19.271199999999997</v>
      </c>
      <c r="I267" s="2">
        <v>18.754667999999992</v>
      </c>
      <c r="J267" s="2">
        <v>19.822340500000017</v>
      </c>
      <c r="K267" s="17" t="s">
        <v>49</v>
      </c>
      <c r="L267" s="17" t="s">
        <v>50</v>
      </c>
      <c r="M267" s="17" t="s">
        <v>55</v>
      </c>
      <c r="N267" s="20">
        <f t="shared" si="40"/>
        <v>50</v>
      </c>
      <c r="O267" s="20">
        <f t="shared" si="41"/>
        <v>100</v>
      </c>
      <c r="P267" s="20">
        <f t="shared" si="42"/>
        <v>0</v>
      </c>
      <c r="Q267" s="20">
        <f t="shared" si="43"/>
        <v>100</v>
      </c>
      <c r="R267" s="21">
        <f t="shared" si="44"/>
        <v>67.5</v>
      </c>
      <c r="S267" s="21">
        <f t="shared" si="45"/>
        <v>55</v>
      </c>
      <c r="T267" s="21">
        <f t="shared" si="46"/>
        <v>67.5</v>
      </c>
      <c r="U267" s="21">
        <f t="shared" si="47"/>
        <v>62.5</v>
      </c>
      <c r="V267" s="20">
        <f t="shared" si="48"/>
        <v>63.333333333333336</v>
      </c>
      <c r="W267" s="20">
        <f t="shared" si="49"/>
        <v>63.125</v>
      </c>
    </row>
    <row r="268" spans="1:23" ht="13.5" x14ac:dyDescent="0.25">
      <c r="A268" s="3">
        <v>42397</v>
      </c>
      <c r="B268" s="2">
        <v>19.483899999999998</v>
      </c>
      <c r="C268" s="2">
        <v>57.099728652607794</v>
      </c>
      <c r="D268" s="2">
        <v>-8.3078481924570013E-2</v>
      </c>
      <c r="E268" s="2">
        <v>-0.11511289455150597</v>
      </c>
      <c r="F268" s="2">
        <v>19.429079999999999</v>
      </c>
      <c r="G268" s="2">
        <v>19.396889999999999</v>
      </c>
      <c r="H268" s="2">
        <v>19.284274999999997</v>
      </c>
      <c r="I268" s="2">
        <v>18.773823999999991</v>
      </c>
      <c r="J268" s="2">
        <v>19.81869050000002</v>
      </c>
      <c r="K268" s="17" t="s">
        <v>49</v>
      </c>
      <c r="L268" s="17" t="s">
        <v>50</v>
      </c>
      <c r="M268" s="17" t="s">
        <v>54</v>
      </c>
      <c r="N268" s="20">
        <f t="shared" si="40"/>
        <v>50</v>
      </c>
      <c r="O268" s="20">
        <f t="shared" si="41"/>
        <v>100</v>
      </c>
      <c r="P268" s="20">
        <f t="shared" si="42"/>
        <v>0</v>
      </c>
      <c r="Q268" s="20">
        <f t="shared" si="43"/>
        <v>83</v>
      </c>
      <c r="R268" s="21">
        <f t="shared" si="44"/>
        <v>64.95</v>
      </c>
      <c r="S268" s="21">
        <f t="shared" si="45"/>
        <v>50.75</v>
      </c>
      <c r="T268" s="21">
        <f t="shared" si="46"/>
        <v>59.85</v>
      </c>
      <c r="U268" s="21">
        <f t="shared" si="47"/>
        <v>58.25</v>
      </c>
      <c r="V268" s="20">
        <f t="shared" si="48"/>
        <v>58.516666666666673</v>
      </c>
      <c r="W268" s="20">
        <f t="shared" si="49"/>
        <v>58.45</v>
      </c>
    </row>
    <row r="269" spans="1:23" ht="13.5" x14ac:dyDescent="0.25">
      <c r="A269" s="3">
        <v>42398</v>
      </c>
      <c r="B269" s="2">
        <v>19.732700000000001</v>
      </c>
      <c r="C269" s="2">
        <v>61.751727383901724</v>
      </c>
      <c r="D269" s="2">
        <v>-0.11073906770128872</v>
      </c>
      <c r="E269" s="2">
        <v>-0.11430259881015445</v>
      </c>
      <c r="F269" s="2">
        <v>19.504480000000001</v>
      </c>
      <c r="G269" s="2">
        <v>19.450679999999998</v>
      </c>
      <c r="H269" s="2">
        <v>19.33832</v>
      </c>
      <c r="I269" s="2">
        <v>18.808513999999992</v>
      </c>
      <c r="J269" s="2">
        <v>19.816769000000022</v>
      </c>
      <c r="K269" s="17" t="s">
        <v>49</v>
      </c>
      <c r="L269" s="17" t="s">
        <v>50</v>
      </c>
      <c r="M269" s="17" t="s">
        <v>55</v>
      </c>
      <c r="N269" s="20">
        <f t="shared" si="40"/>
        <v>50</v>
      </c>
      <c r="O269" s="20">
        <f t="shared" si="41"/>
        <v>100</v>
      </c>
      <c r="P269" s="20">
        <f t="shared" si="42"/>
        <v>0</v>
      </c>
      <c r="Q269" s="20">
        <f t="shared" si="43"/>
        <v>100</v>
      </c>
      <c r="R269" s="21">
        <f t="shared" si="44"/>
        <v>67.5</v>
      </c>
      <c r="S269" s="21">
        <f t="shared" si="45"/>
        <v>55</v>
      </c>
      <c r="T269" s="21">
        <f t="shared" si="46"/>
        <v>67.5</v>
      </c>
      <c r="U269" s="21">
        <f t="shared" si="47"/>
        <v>62.5</v>
      </c>
      <c r="V269" s="20">
        <f t="shared" si="48"/>
        <v>63.333333333333336</v>
      </c>
      <c r="W269" s="20">
        <f t="shared" si="49"/>
        <v>63.125</v>
      </c>
    </row>
    <row r="270" spans="1:23" ht="13.5" x14ac:dyDescent="0.25">
      <c r="A270" s="3">
        <v>42401</v>
      </c>
      <c r="B270" s="2">
        <v>19.732700000000001</v>
      </c>
      <c r="C270" s="2">
        <v>61.751727383901724</v>
      </c>
      <c r="D270" s="2">
        <v>-0.12761685920497357</v>
      </c>
      <c r="E270" s="2">
        <v>-0.10046806998719243</v>
      </c>
      <c r="F270" s="2">
        <v>19.579880000000003</v>
      </c>
      <c r="G270" s="2">
        <v>19.498190000000001</v>
      </c>
      <c r="H270" s="2">
        <v>19.364840000000001</v>
      </c>
      <c r="I270" s="2">
        <v>18.843705999999994</v>
      </c>
      <c r="J270" s="2">
        <v>19.816059500000019</v>
      </c>
      <c r="K270" s="17" t="s">
        <v>49</v>
      </c>
      <c r="L270" s="17" t="s">
        <v>50</v>
      </c>
      <c r="M270" s="17" t="s">
        <v>55</v>
      </c>
      <c r="N270" s="20">
        <f t="shared" si="40"/>
        <v>50</v>
      </c>
      <c r="O270" s="20">
        <f t="shared" si="41"/>
        <v>100</v>
      </c>
      <c r="P270" s="20">
        <f t="shared" si="42"/>
        <v>0</v>
      </c>
      <c r="Q270" s="20">
        <f t="shared" si="43"/>
        <v>100</v>
      </c>
      <c r="R270" s="21">
        <f t="shared" si="44"/>
        <v>67.5</v>
      </c>
      <c r="S270" s="21">
        <f t="shared" si="45"/>
        <v>55</v>
      </c>
      <c r="T270" s="21">
        <f t="shared" si="46"/>
        <v>67.5</v>
      </c>
      <c r="U270" s="21">
        <f t="shared" si="47"/>
        <v>62.5</v>
      </c>
      <c r="V270" s="20">
        <f t="shared" si="48"/>
        <v>63.333333333333336</v>
      </c>
      <c r="W270" s="20">
        <f t="shared" si="49"/>
        <v>63.125</v>
      </c>
    </row>
    <row r="271" spans="1:23" ht="13.5" x14ac:dyDescent="0.25">
      <c r="A271" s="3">
        <v>42402</v>
      </c>
      <c r="B271" s="2">
        <v>19.883500000000002</v>
      </c>
      <c r="C271" s="2">
        <v>64.460723967426901</v>
      </c>
      <c r="D271" s="2">
        <v>-0.11767818463714619</v>
      </c>
      <c r="E271" s="2">
        <v>-8.0482571353400228E-2</v>
      </c>
      <c r="F271" s="2">
        <v>19.66282</v>
      </c>
      <c r="G271" s="2">
        <v>19.535889999999998</v>
      </c>
      <c r="H271" s="2">
        <v>19.392490000000002</v>
      </c>
      <c r="I271" s="2">
        <v>18.879399999999997</v>
      </c>
      <c r="J271" s="2">
        <v>19.816080000000021</v>
      </c>
      <c r="K271" s="17" t="s">
        <v>49</v>
      </c>
      <c r="L271" s="17" t="s">
        <v>50</v>
      </c>
      <c r="M271" s="17" t="s">
        <v>55</v>
      </c>
      <c r="N271" s="20">
        <f t="shared" si="40"/>
        <v>50</v>
      </c>
      <c r="O271" s="20">
        <f t="shared" si="41"/>
        <v>100</v>
      </c>
      <c r="P271" s="20">
        <f t="shared" si="42"/>
        <v>0</v>
      </c>
      <c r="Q271" s="20">
        <f t="shared" si="43"/>
        <v>100</v>
      </c>
      <c r="R271" s="21">
        <f t="shared" si="44"/>
        <v>67.5</v>
      </c>
      <c r="S271" s="21">
        <f t="shared" si="45"/>
        <v>55</v>
      </c>
      <c r="T271" s="21">
        <f t="shared" si="46"/>
        <v>67.5</v>
      </c>
      <c r="U271" s="21">
        <f t="shared" si="47"/>
        <v>62.5</v>
      </c>
      <c r="V271" s="20">
        <f t="shared" si="48"/>
        <v>63.333333333333336</v>
      </c>
      <c r="W271" s="20">
        <f t="shared" si="49"/>
        <v>63.125</v>
      </c>
    </row>
    <row r="272" spans="1:23" ht="13.5" x14ac:dyDescent="0.25">
      <c r="A272" s="3">
        <v>42403</v>
      </c>
      <c r="B272" s="2">
        <v>20.4617</v>
      </c>
      <c r="C272" s="2">
        <v>72.502489934503117</v>
      </c>
      <c r="D272" s="2">
        <v>-0.19396864547845638</v>
      </c>
      <c r="E272" s="2">
        <v>-7.4638080581135691E-2</v>
      </c>
      <c r="F272" s="2">
        <v>19.858899999999998</v>
      </c>
      <c r="G272" s="2">
        <v>19.656299999999998</v>
      </c>
      <c r="H272" s="2">
        <v>19.460360000000001</v>
      </c>
      <c r="I272" s="2">
        <v>18.926657999999993</v>
      </c>
      <c r="J272" s="2">
        <v>19.81901550000002</v>
      </c>
      <c r="K272" s="17" t="s">
        <v>49</v>
      </c>
      <c r="L272" s="17" t="s">
        <v>50</v>
      </c>
      <c r="M272" s="17" t="s">
        <v>55</v>
      </c>
      <c r="N272" s="20">
        <f t="shared" si="40"/>
        <v>50</v>
      </c>
      <c r="O272" s="20">
        <f t="shared" si="41"/>
        <v>100</v>
      </c>
      <c r="P272" s="20">
        <f t="shared" si="42"/>
        <v>0</v>
      </c>
      <c r="Q272" s="20">
        <f t="shared" si="43"/>
        <v>100</v>
      </c>
      <c r="R272" s="21">
        <f t="shared" si="44"/>
        <v>67.5</v>
      </c>
      <c r="S272" s="21">
        <f t="shared" si="45"/>
        <v>55</v>
      </c>
      <c r="T272" s="21">
        <f t="shared" si="46"/>
        <v>67.5</v>
      </c>
      <c r="U272" s="21">
        <f t="shared" si="47"/>
        <v>62.5</v>
      </c>
      <c r="V272" s="20">
        <f t="shared" si="48"/>
        <v>63.333333333333336</v>
      </c>
      <c r="W272" s="20">
        <f t="shared" si="49"/>
        <v>63.125</v>
      </c>
    </row>
    <row r="273" spans="1:23" ht="13.5" x14ac:dyDescent="0.25">
      <c r="A273" s="3">
        <v>42404</v>
      </c>
      <c r="B273" s="2">
        <v>20.4617</v>
      </c>
      <c r="C273" s="2">
        <v>72.502489934503117</v>
      </c>
      <c r="D273" s="2">
        <v>-0.2114979963315804</v>
      </c>
      <c r="E273" s="2">
        <v>-5.8237948484884998E-2</v>
      </c>
      <c r="F273" s="2">
        <v>20.054459999999999</v>
      </c>
      <c r="G273" s="2">
        <v>19.741769999999999</v>
      </c>
      <c r="H273" s="2">
        <v>19.528355000000001</v>
      </c>
      <c r="I273" s="2">
        <v>18.973915999999992</v>
      </c>
      <c r="J273" s="2">
        <v>19.82195100000002</v>
      </c>
      <c r="K273" s="17" t="s">
        <v>49</v>
      </c>
      <c r="L273" s="17" t="s">
        <v>50</v>
      </c>
      <c r="M273" s="17" t="s">
        <v>55</v>
      </c>
      <c r="N273" s="20">
        <f t="shared" si="40"/>
        <v>50</v>
      </c>
      <c r="O273" s="20">
        <f t="shared" si="41"/>
        <v>100</v>
      </c>
      <c r="P273" s="20">
        <f t="shared" si="42"/>
        <v>0</v>
      </c>
      <c r="Q273" s="20">
        <f t="shared" si="43"/>
        <v>100</v>
      </c>
      <c r="R273" s="21">
        <f t="shared" si="44"/>
        <v>67.5</v>
      </c>
      <c r="S273" s="21">
        <f t="shared" si="45"/>
        <v>55</v>
      </c>
      <c r="T273" s="21">
        <f t="shared" si="46"/>
        <v>67.5</v>
      </c>
      <c r="U273" s="21">
        <f t="shared" si="47"/>
        <v>62.5</v>
      </c>
      <c r="V273" s="20">
        <f t="shared" si="48"/>
        <v>63.333333333333336</v>
      </c>
      <c r="W273" s="20">
        <f t="shared" si="49"/>
        <v>63.125</v>
      </c>
    </row>
    <row r="274" spans="1:23" ht="13.5" x14ac:dyDescent="0.25">
      <c r="A274" s="3">
        <v>42405</v>
      </c>
      <c r="B274" s="2">
        <v>20.486799999999999</v>
      </c>
      <c r="C274" s="2">
        <v>72.812218756815241</v>
      </c>
      <c r="D274" s="2">
        <v>-0.27308255330959597</v>
      </c>
      <c r="E274" s="2">
        <v>-3.8723659637939223E-2</v>
      </c>
      <c r="F274" s="2">
        <v>20.205280000000002</v>
      </c>
      <c r="G274" s="2">
        <v>19.854880000000001</v>
      </c>
      <c r="H274" s="2">
        <v>19.573600000000006</v>
      </c>
      <c r="I274" s="2">
        <v>19.011721999999992</v>
      </c>
      <c r="J274" s="2">
        <v>19.825036500000017</v>
      </c>
      <c r="K274" s="17" t="s">
        <v>49</v>
      </c>
      <c r="L274" s="17" t="s">
        <v>50</v>
      </c>
      <c r="M274" s="17" t="s">
        <v>55</v>
      </c>
      <c r="N274" s="20">
        <f t="shared" si="40"/>
        <v>50</v>
      </c>
      <c r="O274" s="20">
        <f t="shared" si="41"/>
        <v>100</v>
      </c>
      <c r="P274" s="20">
        <f t="shared" si="42"/>
        <v>50</v>
      </c>
      <c r="Q274" s="20">
        <f t="shared" si="43"/>
        <v>100</v>
      </c>
      <c r="R274" s="21">
        <f t="shared" si="44"/>
        <v>75</v>
      </c>
      <c r="S274" s="21">
        <f t="shared" si="45"/>
        <v>72.5</v>
      </c>
      <c r="T274" s="21">
        <f t="shared" si="46"/>
        <v>80</v>
      </c>
      <c r="U274" s="21">
        <f t="shared" si="47"/>
        <v>75</v>
      </c>
      <c r="V274" s="20">
        <f t="shared" si="48"/>
        <v>75.833333333333329</v>
      </c>
      <c r="W274" s="20">
        <f t="shared" si="49"/>
        <v>75.625</v>
      </c>
    </row>
    <row r="275" spans="1:23" ht="13.5" x14ac:dyDescent="0.25">
      <c r="A275" s="3">
        <v>42408</v>
      </c>
      <c r="B275" s="2">
        <v>20.084599999999998</v>
      </c>
      <c r="C275" s="2">
        <v>60.962591254183835</v>
      </c>
      <c r="D275" s="2">
        <v>-0.30131794634582221</v>
      </c>
      <c r="E275" s="2">
        <v>-2.7106036038630245E-2</v>
      </c>
      <c r="F275" s="2">
        <v>20.275659999999998</v>
      </c>
      <c r="G275" s="2">
        <v>19.927770000000002</v>
      </c>
      <c r="H275" s="2">
        <v>19.619220000000006</v>
      </c>
      <c r="I275" s="2">
        <v>19.043897999999992</v>
      </c>
      <c r="J275" s="2">
        <v>19.826086500000017</v>
      </c>
      <c r="K275" s="17" t="s">
        <v>49</v>
      </c>
      <c r="L275" s="17" t="s">
        <v>51</v>
      </c>
      <c r="M275" s="17" t="s">
        <v>55</v>
      </c>
      <c r="N275" s="20">
        <f t="shared" si="40"/>
        <v>50</v>
      </c>
      <c r="O275" s="20">
        <f t="shared" si="41"/>
        <v>100</v>
      </c>
      <c r="P275" s="20">
        <f t="shared" si="42"/>
        <v>50</v>
      </c>
      <c r="Q275" s="20">
        <f t="shared" si="43"/>
        <v>83.5</v>
      </c>
      <c r="R275" s="21">
        <f t="shared" si="44"/>
        <v>72.525000000000006</v>
      </c>
      <c r="S275" s="21">
        <f t="shared" si="45"/>
        <v>68.375</v>
      </c>
      <c r="T275" s="21">
        <f t="shared" si="46"/>
        <v>72.575000000000003</v>
      </c>
      <c r="U275" s="21">
        <f t="shared" si="47"/>
        <v>70.875</v>
      </c>
      <c r="V275" s="20">
        <f t="shared" si="48"/>
        <v>71.158333333333346</v>
      </c>
      <c r="W275" s="20">
        <f t="shared" si="49"/>
        <v>71.087500000000006</v>
      </c>
    </row>
    <row r="276" spans="1:23" ht="13.5" x14ac:dyDescent="0.25">
      <c r="A276" s="3">
        <v>42409</v>
      </c>
      <c r="B276" s="2">
        <v>20.1098</v>
      </c>
      <c r="C276" s="2">
        <v>61.386606586520948</v>
      </c>
      <c r="D276" s="2">
        <v>-0.31277908964946377</v>
      </c>
      <c r="E276" s="2">
        <v>-2.8854639789396404E-2</v>
      </c>
      <c r="F276" s="2">
        <v>20.320920000000001</v>
      </c>
      <c r="G276" s="2">
        <v>19.991869999999999</v>
      </c>
      <c r="H276" s="2">
        <v>19.663210000000007</v>
      </c>
      <c r="I276" s="2">
        <v>19.076577999999994</v>
      </c>
      <c r="J276" s="2">
        <v>19.827262500000018</v>
      </c>
      <c r="K276" s="17" t="s">
        <v>47</v>
      </c>
      <c r="L276" s="17" t="s">
        <v>48</v>
      </c>
      <c r="M276" s="17" t="s">
        <v>53</v>
      </c>
      <c r="N276" s="20">
        <f t="shared" si="40"/>
        <v>50</v>
      </c>
      <c r="O276" s="20">
        <f t="shared" si="41"/>
        <v>100</v>
      </c>
      <c r="P276" s="20">
        <f t="shared" si="42"/>
        <v>50</v>
      </c>
      <c r="Q276" s="20">
        <f t="shared" si="43"/>
        <v>0</v>
      </c>
      <c r="R276" s="21">
        <f t="shared" si="44"/>
        <v>60</v>
      </c>
      <c r="S276" s="21">
        <f t="shared" si="45"/>
        <v>47.5</v>
      </c>
      <c r="T276" s="21">
        <f t="shared" si="46"/>
        <v>35</v>
      </c>
      <c r="U276" s="21">
        <f t="shared" si="47"/>
        <v>50</v>
      </c>
      <c r="V276" s="20">
        <f t="shared" si="48"/>
        <v>47.5</v>
      </c>
      <c r="W276" s="20">
        <f t="shared" si="49"/>
        <v>48.125</v>
      </c>
    </row>
    <row r="277" spans="1:23" ht="13.5" x14ac:dyDescent="0.25">
      <c r="A277" s="3">
        <v>42410</v>
      </c>
      <c r="B277" s="2">
        <v>20.358599999999999</v>
      </c>
      <c r="C277" s="2">
        <v>65.384289529825807</v>
      </c>
      <c r="D277" s="2">
        <v>-0.34200557982012825</v>
      </c>
      <c r="E277" s="2">
        <v>-4.0017807631818336E-2</v>
      </c>
      <c r="F277" s="2">
        <v>20.3003</v>
      </c>
      <c r="G277" s="2">
        <v>20.079599999999999</v>
      </c>
      <c r="H277" s="2">
        <v>19.723410000000005</v>
      </c>
      <c r="I277" s="2">
        <v>19.116745999999992</v>
      </c>
      <c r="J277" s="2">
        <v>19.829682500000018</v>
      </c>
      <c r="K277" s="17" t="s">
        <v>47</v>
      </c>
      <c r="L277" s="17" t="s">
        <v>48</v>
      </c>
      <c r="M277" s="17" t="s">
        <v>52</v>
      </c>
      <c r="N277" s="20">
        <f t="shared" si="40"/>
        <v>50</v>
      </c>
      <c r="O277" s="20">
        <f t="shared" si="41"/>
        <v>100</v>
      </c>
      <c r="P277" s="20">
        <f t="shared" si="42"/>
        <v>50</v>
      </c>
      <c r="Q277" s="20">
        <f t="shared" si="43"/>
        <v>0</v>
      </c>
      <c r="R277" s="21">
        <f t="shared" si="44"/>
        <v>60</v>
      </c>
      <c r="S277" s="21">
        <f t="shared" si="45"/>
        <v>47.5</v>
      </c>
      <c r="T277" s="21">
        <f t="shared" si="46"/>
        <v>35</v>
      </c>
      <c r="U277" s="21">
        <f t="shared" si="47"/>
        <v>50</v>
      </c>
      <c r="V277" s="20">
        <f t="shared" si="48"/>
        <v>47.5</v>
      </c>
      <c r="W277" s="20">
        <f t="shared" si="49"/>
        <v>48.125</v>
      </c>
    </row>
    <row r="278" spans="1:23" ht="13.5" x14ac:dyDescent="0.25">
      <c r="A278" s="3">
        <v>42411</v>
      </c>
      <c r="B278" s="2">
        <v>20.1098</v>
      </c>
      <c r="C278" s="2">
        <v>58.825540853496882</v>
      </c>
      <c r="D278" s="2">
        <v>-0.35217441878780065</v>
      </c>
      <c r="E278" s="2">
        <v>-5.0357464265573748E-2</v>
      </c>
      <c r="F278" s="2">
        <v>20.22992</v>
      </c>
      <c r="G278" s="2">
        <v>20.142190000000003</v>
      </c>
      <c r="H278" s="2">
        <v>19.769540000000003</v>
      </c>
      <c r="I278" s="2">
        <v>19.154451999999988</v>
      </c>
      <c r="J278" s="2">
        <v>19.830677000000019</v>
      </c>
      <c r="K278" s="17" t="s">
        <v>47</v>
      </c>
      <c r="L278" s="17" t="s">
        <v>48</v>
      </c>
      <c r="M278" s="17" t="s">
        <v>52</v>
      </c>
      <c r="N278" s="20">
        <f t="shared" si="40"/>
        <v>50</v>
      </c>
      <c r="O278" s="20">
        <f t="shared" si="41"/>
        <v>100</v>
      </c>
      <c r="P278" s="20">
        <f t="shared" si="42"/>
        <v>50</v>
      </c>
      <c r="Q278" s="20">
        <f t="shared" si="43"/>
        <v>0</v>
      </c>
      <c r="R278" s="21">
        <f t="shared" si="44"/>
        <v>60</v>
      </c>
      <c r="S278" s="21">
        <f t="shared" si="45"/>
        <v>47.5</v>
      </c>
      <c r="T278" s="21">
        <f t="shared" si="46"/>
        <v>35</v>
      </c>
      <c r="U278" s="21">
        <f t="shared" si="47"/>
        <v>50</v>
      </c>
      <c r="V278" s="20">
        <f t="shared" si="48"/>
        <v>47.5</v>
      </c>
      <c r="W278" s="20">
        <f t="shared" si="49"/>
        <v>48.125</v>
      </c>
    </row>
    <row r="279" spans="1:23" ht="13.5" x14ac:dyDescent="0.25">
      <c r="A279" s="3">
        <v>42412</v>
      </c>
      <c r="B279" s="2">
        <v>19.732700000000001</v>
      </c>
      <c r="C279" s="2">
        <v>50.548965190005127</v>
      </c>
      <c r="D279" s="2">
        <v>-0.2970505812976505</v>
      </c>
      <c r="E279" s="2">
        <v>-7.3268322838416999E-2</v>
      </c>
      <c r="F279" s="2">
        <v>20.0791</v>
      </c>
      <c r="G279" s="2">
        <v>20.142189999999999</v>
      </c>
      <c r="H279" s="2">
        <v>19.796435000000006</v>
      </c>
      <c r="I279" s="2">
        <v>19.184665999999996</v>
      </c>
      <c r="J279" s="2">
        <v>19.829846500000016</v>
      </c>
      <c r="K279" s="17" t="s">
        <v>47</v>
      </c>
      <c r="L279" s="17" t="s">
        <v>48</v>
      </c>
      <c r="M279" s="17" t="s">
        <v>52</v>
      </c>
      <c r="N279" s="20">
        <f t="shared" si="40"/>
        <v>50</v>
      </c>
      <c r="O279" s="20">
        <f t="shared" si="41"/>
        <v>100</v>
      </c>
      <c r="P279" s="20">
        <f t="shared" si="42"/>
        <v>50</v>
      </c>
      <c r="Q279" s="20">
        <f t="shared" si="43"/>
        <v>0</v>
      </c>
      <c r="R279" s="21">
        <f t="shared" si="44"/>
        <v>60</v>
      </c>
      <c r="S279" s="21">
        <f t="shared" si="45"/>
        <v>47.5</v>
      </c>
      <c r="T279" s="21">
        <f t="shared" si="46"/>
        <v>35</v>
      </c>
      <c r="U279" s="21">
        <f t="shared" si="47"/>
        <v>50</v>
      </c>
      <c r="V279" s="20">
        <f t="shared" si="48"/>
        <v>47.5</v>
      </c>
      <c r="W279" s="20">
        <f t="shared" si="49"/>
        <v>48.125</v>
      </c>
    </row>
    <row r="280" spans="1:23" ht="13.5" x14ac:dyDescent="0.25">
      <c r="A280" s="3">
        <v>42415</v>
      </c>
      <c r="B280" s="2">
        <v>20.1098</v>
      </c>
      <c r="C280" s="2">
        <v>57.055854381150638</v>
      </c>
      <c r="D280" s="2">
        <v>-0.2784105310555347</v>
      </c>
      <c r="E280" s="2">
        <v>-0.10587174543003074</v>
      </c>
      <c r="F280" s="2">
        <v>20.084140000000001</v>
      </c>
      <c r="G280" s="2">
        <v>20.1799</v>
      </c>
      <c r="H280" s="2">
        <v>19.839045000000006</v>
      </c>
      <c r="I280" s="2">
        <v>19.232427999999992</v>
      </c>
      <c r="J280" s="2">
        <v>19.830538000000018</v>
      </c>
      <c r="K280" s="17" t="s">
        <v>49</v>
      </c>
      <c r="L280" s="17" t="s">
        <v>50</v>
      </c>
      <c r="M280" s="17" t="s">
        <v>55</v>
      </c>
      <c r="N280" s="20">
        <f t="shared" si="40"/>
        <v>50</v>
      </c>
      <c r="O280" s="20">
        <f t="shared" si="41"/>
        <v>100</v>
      </c>
      <c r="P280" s="20">
        <f t="shared" si="42"/>
        <v>50</v>
      </c>
      <c r="Q280" s="20">
        <f t="shared" si="43"/>
        <v>100</v>
      </c>
      <c r="R280" s="21">
        <f t="shared" si="44"/>
        <v>75</v>
      </c>
      <c r="S280" s="21">
        <f t="shared" si="45"/>
        <v>72.5</v>
      </c>
      <c r="T280" s="21">
        <f t="shared" si="46"/>
        <v>80</v>
      </c>
      <c r="U280" s="21">
        <f t="shared" si="47"/>
        <v>75</v>
      </c>
      <c r="V280" s="20">
        <f t="shared" si="48"/>
        <v>75.833333333333329</v>
      </c>
      <c r="W280" s="20">
        <f t="shared" si="49"/>
        <v>75.625</v>
      </c>
    </row>
    <row r="281" spans="1:23" ht="13.5" x14ac:dyDescent="0.25">
      <c r="A281" s="3">
        <v>42416</v>
      </c>
      <c r="B281" s="2">
        <v>20.1098</v>
      </c>
      <c r="C281" s="2">
        <v>57.055854381150638</v>
      </c>
      <c r="D281" s="2">
        <v>-0.24173116940082551</v>
      </c>
      <c r="E281" s="2">
        <v>-0.14223848344073148</v>
      </c>
      <c r="F281" s="2">
        <v>20.084140000000001</v>
      </c>
      <c r="G281" s="2">
        <v>20.202530000000003</v>
      </c>
      <c r="H281" s="2">
        <v>19.869210000000002</v>
      </c>
      <c r="I281" s="2">
        <v>19.280189999999994</v>
      </c>
      <c r="J281" s="2">
        <v>19.831229500000017</v>
      </c>
      <c r="K281" s="17" t="s">
        <v>47</v>
      </c>
      <c r="L281" s="17" t="s">
        <v>48</v>
      </c>
      <c r="M281" s="17" t="s">
        <v>51</v>
      </c>
      <c r="N281" s="20">
        <f t="shared" si="40"/>
        <v>50</v>
      </c>
      <c r="O281" s="20">
        <f t="shared" si="41"/>
        <v>100</v>
      </c>
      <c r="P281" s="20">
        <f t="shared" si="42"/>
        <v>50</v>
      </c>
      <c r="Q281" s="20">
        <f t="shared" si="43"/>
        <v>0</v>
      </c>
      <c r="R281" s="21">
        <f t="shared" si="44"/>
        <v>60</v>
      </c>
      <c r="S281" s="21">
        <f t="shared" si="45"/>
        <v>47.5</v>
      </c>
      <c r="T281" s="21">
        <f t="shared" si="46"/>
        <v>35</v>
      </c>
      <c r="U281" s="21">
        <f t="shared" si="47"/>
        <v>50</v>
      </c>
      <c r="V281" s="20">
        <f t="shared" si="48"/>
        <v>47.5</v>
      </c>
      <c r="W281" s="20">
        <f t="shared" si="49"/>
        <v>48.125</v>
      </c>
    </row>
    <row r="282" spans="1:23" ht="13.5" x14ac:dyDescent="0.25">
      <c r="A282" s="3">
        <v>42417</v>
      </c>
      <c r="B282" s="2">
        <v>20.1098</v>
      </c>
      <c r="C282" s="2">
        <v>57.055854381150631</v>
      </c>
      <c r="D282" s="2">
        <v>-0.12386407785481879</v>
      </c>
      <c r="E282" s="2">
        <v>-0.18904690414673037</v>
      </c>
      <c r="F282" s="2">
        <v>20.034379999999999</v>
      </c>
      <c r="G282" s="2">
        <v>20.167340000000003</v>
      </c>
      <c r="H282" s="2">
        <v>19.911820000000002</v>
      </c>
      <c r="I282" s="2">
        <v>19.321917999999993</v>
      </c>
      <c r="J282" s="2">
        <v>19.831193500000015</v>
      </c>
      <c r="K282" s="17" t="s">
        <v>47</v>
      </c>
      <c r="L282" s="17" t="s">
        <v>48</v>
      </c>
      <c r="M282" s="17" t="s">
        <v>52</v>
      </c>
      <c r="N282" s="20">
        <f t="shared" si="40"/>
        <v>50</v>
      </c>
      <c r="O282" s="20">
        <f t="shared" si="41"/>
        <v>100</v>
      </c>
      <c r="P282" s="20">
        <f t="shared" si="42"/>
        <v>50</v>
      </c>
      <c r="Q282" s="20">
        <f t="shared" si="43"/>
        <v>0</v>
      </c>
      <c r="R282" s="21">
        <f t="shared" si="44"/>
        <v>60</v>
      </c>
      <c r="S282" s="21">
        <f t="shared" si="45"/>
        <v>47.5</v>
      </c>
      <c r="T282" s="21">
        <f t="shared" si="46"/>
        <v>35</v>
      </c>
      <c r="U282" s="21">
        <f t="shared" si="47"/>
        <v>50</v>
      </c>
      <c r="V282" s="20">
        <f t="shared" si="48"/>
        <v>47.5</v>
      </c>
      <c r="W282" s="20">
        <f t="shared" si="49"/>
        <v>48.125</v>
      </c>
    </row>
    <row r="283" spans="1:23" ht="13.5" x14ac:dyDescent="0.25">
      <c r="A283" s="3">
        <v>42418</v>
      </c>
      <c r="B283" s="2">
        <v>20.335999999999999</v>
      </c>
      <c r="C283" s="2">
        <v>60.90939981498537</v>
      </c>
      <c r="D283" s="2">
        <v>-4.285180866230931E-2</v>
      </c>
      <c r="E283" s="2">
        <v>-0.24518916453551554</v>
      </c>
      <c r="F283" s="2">
        <v>20.079619999999998</v>
      </c>
      <c r="G283" s="2">
        <v>20.154770000000003</v>
      </c>
      <c r="H283" s="2">
        <v>19.948270000000001</v>
      </c>
      <c r="I283" s="2">
        <v>19.364147999999997</v>
      </c>
      <c r="J283" s="2">
        <v>19.832288500000015</v>
      </c>
      <c r="K283" s="17" t="s">
        <v>49</v>
      </c>
      <c r="L283" s="17" t="s">
        <v>50</v>
      </c>
      <c r="M283" s="17" t="s">
        <v>55</v>
      </c>
      <c r="N283" s="20">
        <f t="shared" si="40"/>
        <v>50</v>
      </c>
      <c r="O283" s="20">
        <f t="shared" si="41"/>
        <v>100</v>
      </c>
      <c r="P283" s="20">
        <f t="shared" si="42"/>
        <v>50</v>
      </c>
      <c r="Q283" s="20">
        <f t="shared" si="43"/>
        <v>100</v>
      </c>
      <c r="R283" s="21">
        <f t="shared" si="44"/>
        <v>75</v>
      </c>
      <c r="S283" s="21">
        <f t="shared" si="45"/>
        <v>72.5</v>
      </c>
      <c r="T283" s="21">
        <f t="shared" si="46"/>
        <v>80</v>
      </c>
      <c r="U283" s="21">
        <f t="shared" si="47"/>
        <v>75</v>
      </c>
      <c r="V283" s="20">
        <f t="shared" si="48"/>
        <v>75.833333333333329</v>
      </c>
      <c r="W283" s="20">
        <f t="shared" si="49"/>
        <v>75.625</v>
      </c>
    </row>
    <row r="284" spans="1:23" ht="13.5" x14ac:dyDescent="0.25">
      <c r="A284" s="3">
        <v>42419</v>
      </c>
      <c r="B284" s="2">
        <v>20.114799999999999</v>
      </c>
      <c r="C284" s="2">
        <v>55.650412644789014</v>
      </c>
      <c r="D284" s="2">
        <v>4.2786884393503755E-2</v>
      </c>
      <c r="E284" s="2">
        <v>-0.29284731041555628</v>
      </c>
      <c r="F284" s="2">
        <v>20.156040000000001</v>
      </c>
      <c r="G284" s="2">
        <v>20.117570000000001</v>
      </c>
      <c r="H284" s="2">
        <v>19.986225000000005</v>
      </c>
      <c r="I284" s="2">
        <v>19.398937999999998</v>
      </c>
      <c r="J284" s="2">
        <v>19.832277500000014</v>
      </c>
      <c r="K284" s="17" t="s">
        <v>49</v>
      </c>
      <c r="L284" s="17" t="s">
        <v>50</v>
      </c>
      <c r="M284" s="17" t="s">
        <v>55</v>
      </c>
      <c r="N284" s="20">
        <f t="shared" si="40"/>
        <v>50</v>
      </c>
      <c r="O284" s="20">
        <f t="shared" si="41"/>
        <v>100</v>
      </c>
      <c r="P284" s="20">
        <f t="shared" si="42"/>
        <v>50</v>
      </c>
      <c r="Q284" s="20">
        <f t="shared" si="43"/>
        <v>100</v>
      </c>
      <c r="R284" s="21">
        <f t="shared" si="44"/>
        <v>75</v>
      </c>
      <c r="S284" s="21">
        <f t="shared" si="45"/>
        <v>72.5</v>
      </c>
      <c r="T284" s="21">
        <f t="shared" si="46"/>
        <v>80</v>
      </c>
      <c r="U284" s="21">
        <f t="shared" si="47"/>
        <v>75</v>
      </c>
      <c r="V284" s="20">
        <f t="shared" si="48"/>
        <v>75.833333333333329</v>
      </c>
      <c r="W284" s="20">
        <f t="shared" si="49"/>
        <v>75.625</v>
      </c>
    </row>
    <row r="285" spans="1:23" ht="13.5" x14ac:dyDescent="0.25">
      <c r="A285" s="3">
        <v>42422</v>
      </c>
      <c r="B285" s="2">
        <v>20.122299999999999</v>
      </c>
      <c r="C285" s="2">
        <v>55.789792870977145</v>
      </c>
      <c r="D285" s="2">
        <v>5.1201964315936266E-2</v>
      </c>
      <c r="E285" s="2">
        <v>-0.33986541947380489</v>
      </c>
      <c r="F285" s="2">
        <v>20.158539999999999</v>
      </c>
      <c r="G285" s="2">
        <v>20.121340000000004</v>
      </c>
      <c r="H285" s="2">
        <v>20.024555000000003</v>
      </c>
      <c r="I285" s="2">
        <v>19.433827999999995</v>
      </c>
      <c r="J285" s="2">
        <v>19.832304000000011</v>
      </c>
      <c r="K285" s="17" t="s">
        <v>49</v>
      </c>
      <c r="L285" s="17" t="s">
        <v>50</v>
      </c>
      <c r="M285" s="17" t="s">
        <v>55</v>
      </c>
      <c r="N285" s="20">
        <f t="shared" si="40"/>
        <v>50</v>
      </c>
      <c r="O285" s="20">
        <f t="shared" si="41"/>
        <v>100</v>
      </c>
      <c r="P285" s="20">
        <f t="shared" si="42"/>
        <v>50</v>
      </c>
      <c r="Q285" s="20">
        <f t="shared" si="43"/>
        <v>100</v>
      </c>
      <c r="R285" s="21">
        <f t="shared" si="44"/>
        <v>75</v>
      </c>
      <c r="S285" s="21">
        <f t="shared" si="45"/>
        <v>72.5</v>
      </c>
      <c r="T285" s="21">
        <f t="shared" si="46"/>
        <v>80</v>
      </c>
      <c r="U285" s="21">
        <f t="shared" si="47"/>
        <v>75</v>
      </c>
      <c r="V285" s="20">
        <f t="shared" si="48"/>
        <v>75.833333333333329</v>
      </c>
      <c r="W285" s="20">
        <f t="shared" si="49"/>
        <v>75.625</v>
      </c>
    </row>
    <row r="286" spans="1:23" ht="13.5" x14ac:dyDescent="0.25">
      <c r="A286" s="3">
        <v>42423</v>
      </c>
      <c r="B286" s="2">
        <v>20.112300000000001</v>
      </c>
      <c r="C286" s="2">
        <v>55.539162137375861</v>
      </c>
      <c r="D286" s="2">
        <v>6.1399511670369833E-2</v>
      </c>
      <c r="E286" s="2">
        <v>-0.3972052560447461</v>
      </c>
      <c r="F286" s="2">
        <v>20.159039999999997</v>
      </c>
      <c r="G286" s="2">
        <v>20.121590000000005</v>
      </c>
      <c r="H286" s="2">
        <v>20.056730000000002</v>
      </c>
      <c r="I286" s="2">
        <v>19.466557999999996</v>
      </c>
      <c r="J286" s="2">
        <v>19.832280500000014</v>
      </c>
      <c r="K286" s="17" t="s">
        <v>49</v>
      </c>
      <c r="L286" s="17" t="s">
        <v>50</v>
      </c>
      <c r="M286" s="17" t="s">
        <v>55</v>
      </c>
      <c r="N286" s="20">
        <f t="shared" si="40"/>
        <v>50</v>
      </c>
      <c r="O286" s="20">
        <f t="shared" si="41"/>
        <v>100</v>
      </c>
      <c r="P286" s="20">
        <f t="shared" si="42"/>
        <v>50</v>
      </c>
      <c r="Q286" s="20">
        <f t="shared" si="43"/>
        <v>100</v>
      </c>
      <c r="R286" s="21">
        <f t="shared" si="44"/>
        <v>75</v>
      </c>
      <c r="S286" s="21">
        <f t="shared" si="45"/>
        <v>72.5</v>
      </c>
      <c r="T286" s="21">
        <f t="shared" si="46"/>
        <v>80</v>
      </c>
      <c r="U286" s="21">
        <f t="shared" si="47"/>
        <v>75</v>
      </c>
      <c r="V286" s="20">
        <f t="shared" si="48"/>
        <v>75.833333333333329</v>
      </c>
      <c r="W286" s="20">
        <f t="shared" si="49"/>
        <v>75.625</v>
      </c>
    </row>
    <row r="287" spans="1:23" ht="13.5" x14ac:dyDescent="0.25">
      <c r="A287" s="3">
        <v>42424</v>
      </c>
      <c r="B287" s="2">
        <v>20.1098</v>
      </c>
      <c r="C287" s="2">
        <v>55.47206891787711</v>
      </c>
      <c r="D287" s="2">
        <v>0.10712295177232534</v>
      </c>
      <c r="E287" s="2">
        <v>-0.46199114063577607</v>
      </c>
      <c r="F287" s="2">
        <v>20.159039999999997</v>
      </c>
      <c r="G287" s="2">
        <v>20.096709999999998</v>
      </c>
      <c r="H287" s="2">
        <v>20.088155</v>
      </c>
      <c r="I287" s="2">
        <v>19.498733999999995</v>
      </c>
      <c r="J287" s="2">
        <v>19.835153000000012</v>
      </c>
      <c r="K287" s="17" t="s">
        <v>47</v>
      </c>
      <c r="L287" s="17" t="s">
        <v>48</v>
      </c>
      <c r="M287" s="17" t="s">
        <v>51</v>
      </c>
      <c r="N287" s="20">
        <f t="shared" si="40"/>
        <v>50</v>
      </c>
      <c r="O287" s="20">
        <f t="shared" si="41"/>
        <v>100</v>
      </c>
      <c r="P287" s="20">
        <f t="shared" si="42"/>
        <v>50</v>
      </c>
      <c r="Q287" s="20">
        <f t="shared" si="43"/>
        <v>0</v>
      </c>
      <c r="R287" s="21">
        <f t="shared" si="44"/>
        <v>60</v>
      </c>
      <c r="S287" s="21">
        <f t="shared" si="45"/>
        <v>47.5</v>
      </c>
      <c r="T287" s="21">
        <f t="shared" si="46"/>
        <v>35</v>
      </c>
      <c r="U287" s="21">
        <f t="shared" si="47"/>
        <v>50</v>
      </c>
      <c r="V287" s="20">
        <f t="shared" si="48"/>
        <v>47.5</v>
      </c>
      <c r="W287" s="20">
        <f t="shared" si="49"/>
        <v>48.125</v>
      </c>
    </row>
    <row r="288" spans="1:23" ht="13.5" x14ac:dyDescent="0.25">
      <c r="A288" s="3">
        <v>42425</v>
      </c>
      <c r="B288" s="2">
        <v>20.114799999999999</v>
      </c>
      <c r="C288" s="2">
        <v>55.587626373871309</v>
      </c>
      <c r="D288" s="2">
        <v>0.10591341963828071</v>
      </c>
      <c r="E288" s="2">
        <v>-0.53839012316252166</v>
      </c>
      <c r="F288" s="2">
        <v>20.114800000000002</v>
      </c>
      <c r="G288" s="2">
        <v>20.09721</v>
      </c>
      <c r="H288" s="2">
        <v>20.119700000000002</v>
      </c>
      <c r="I288" s="2">
        <v>19.526485999999998</v>
      </c>
      <c r="J288" s="2">
        <v>19.835142000000012</v>
      </c>
      <c r="K288" s="17" t="s">
        <v>47</v>
      </c>
      <c r="L288" s="17" t="s">
        <v>48</v>
      </c>
      <c r="M288" s="17" t="s">
        <v>52</v>
      </c>
      <c r="N288" s="20">
        <f t="shared" si="40"/>
        <v>50</v>
      </c>
      <c r="O288" s="20">
        <f t="shared" si="41"/>
        <v>100</v>
      </c>
      <c r="P288" s="20">
        <f t="shared" si="42"/>
        <v>50</v>
      </c>
      <c r="Q288" s="20">
        <f t="shared" si="43"/>
        <v>0</v>
      </c>
      <c r="R288" s="21">
        <f t="shared" si="44"/>
        <v>60</v>
      </c>
      <c r="S288" s="21">
        <f t="shared" si="45"/>
        <v>47.5</v>
      </c>
      <c r="T288" s="21">
        <f t="shared" si="46"/>
        <v>35</v>
      </c>
      <c r="U288" s="21">
        <f t="shared" si="47"/>
        <v>50</v>
      </c>
      <c r="V288" s="20">
        <f t="shared" si="48"/>
        <v>47.5</v>
      </c>
      <c r="W288" s="20">
        <f t="shared" si="49"/>
        <v>48.125</v>
      </c>
    </row>
    <row r="289" spans="1:23" ht="13.5" x14ac:dyDescent="0.25">
      <c r="A289" s="3">
        <v>42426</v>
      </c>
      <c r="B289" s="2">
        <v>20.1098</v>
      </c>
      <c r="C289" s="2">
        <v>55.432703267305783</v>
      </c>
      <c r="D289" s="2">
        <v>4.6056795662735794E-2</v>
      </c>
      <c r="E289" s="2">
        <v>-0.59934451357768603</v>
      </c>
      <c r="F289" s="2">
        <v>20.113799999999998</v>
      </c>
      <c r="G289" s="2">
        <v>20.134920000000001</v>
      </c>
      <c r="H289" s="2">
        <v>20.138555000000004</v>
      </c>
      <c r="I289" s="2">
        <v>19.554137999999995</v>
      </c>
      <c r="J289" s="2">
        <v>19.835712000000012</v>
      </c>
      <c r="K289" s="17" t="s">
        <v>47</v>
      </c>
      <c r="L289" s="17" t="s">
        <v>48</v>
      </c>
      <c r="M289" s="17" t="s">
        <v>52</v>
      </c>
      <c r="N289" s="20">
        <f t="shared" si="40"/>
        <v>50</v>
      </c>
      <c r="O289" s="20">
        <f t="shared" si="41"/>
        <v>100</v>
      </c>
      <c r="P289" s="20">
        <f t="shared" si="42"/>
        <v>50</v>
      </c>
      <c r="Q289" s="20">
        <f t="shared" si="43"/>
        <v>0</v>
      </c>
      <c r="R289" s="21">
        <f t="shared" si="44"/>
        <v>60</v>
      </c>
      <c r="S289" s="21">
        <f t="shared" si="45"/>
        <v>47.5</v>
      </c>
      <c r="T289" s="21">
        <f t="shared" si="46"/>
        <v>35</v>
      </c>
      <c r="U289" s="21">
        <f t="shared" si="47"/>
        <v>50</v>
      </c>
      <c r="V289" s="20">
        <f t="shared" si="48"/>
        <v>47.5</v>
      </c>
      <c r="W289" s="20">
        <f t="shared" si="49"/>
        <v>48.125</v>
      </c>
    </row>
    <row r="290" spans="1:23" ht="13.5" x14ac:dyDescent="0.25">
      <c r="A290" s="3">
        <v>42429</v>
      </c>
      <c r="B290" s="2">
        <v>20.235499999999998</v>
      </c>
      <c r="C290" s="2">
        <v>58.559589449003333</v>
      </c>
      <c r="D290" s="2">
        <v>4.3042554135883648E-2</v>
      </c>
      <c r="E290" s="2">
        <v>-0.6572610502633669</v>
      </c>
      <c r="F290" s="2">
        <v>20.13644</v>
      </c>
      <c r="G290" s="2">
        <v>20.147490000000001</v>
      </c>
      <c r="H290" s="2">
        <v>20.163695000000001</v>
      </c>
      <c r="I290" s="2">
        <v>19.586817999999994</v>
      </c>
      <c r="J290" s="2">
        <v>19.835820000000009</v>
      </c>
      <c r="K290" s="17" t="s">
        <v>49</v>
      </c>
      <c r="L290" s="17" t="s">
        <v>50</v>
      </c>
      <c r="M290" s="17" t="s">
        <v>55</v>
      </c>
      <c r="N290" s="20">
        <f t="shared" si="40"/>
        <v>50</v>
      </c>
      <c r="O290" s="20">
        <f t="shared" si="41"/>
        <v>100</v>
      </c>
      <c r="P290" s="20">
        <f t="shared" si="42"/>
        <v>50</v>
      </c>
      <c r="Q290" s="20">
        <f t="shared" si="43"/>
        <v>100</v>
      </c>
      <c r="R290" s="21">
        <f t="shared" si="44"/>
        <v>75</v>
      </c>
      <c r="S290" s="21">
        <f t="shared" si="45"/>
        <v>72.5</v>
      </c>
      <c r="T290" s="21">
        <f t="shared" si="46"/>
        <v>80</v>
      </c>
      <c r="U290" s="21">
        <f t="shared" si="47"/>
        <v>75</v>
      </c>
      <c r="V290" s="20">
        <f t="shared" si="48"/>
        <v>75.833333333333329</v>
      </c>
      <c r="W290" s="20">
        <f t="shared" si="49"/>
        <v>75.625</v>
      </c>
    </row>
    <row r="291" spans="1:23" ht="13.5" x14ac:dyDescent="0.25">
      <c r="A291" s="3">
        <v>42430</v>
      </c>
      <c r="B291" s="2">
        <v>20.486799999999999</v>
      </c>
      <c r="C291" s="2">
        <v>63.997916372490018</v>
      </c>
      <c r="D291" s="2">
        <v>2.014316200930466E-2</v>
      </c>
      <c r="E291" s="2">
        <v>-0.70942009140570406</v>
      </c>
      <c r="F291" s="2">
        <v>20.21134</v>
      </c>
      <c r="G291" s="2">
        <v>20.185189999999999</v>
      </c>
      <c r="H291" s="2">
        <v>20.193860000000004</v>
      </c>
      <c r="I291" s="2">
        <v>19.624523999999994</v>
      </c>
      <c r="J291" s="2">
        <v>19.83609400000001</v>
      </c>
      <c r="K291" s="17" t="s">
        <v>49</v>
      </c>
      <c r="L291" s="17" t="s">
        <v>50</v>
      </c>
      <c r="M291" s="17" t="s">
        <v>55</v>
      </c>
      <c r="N291" s="20">
        <f t="shared" si="40"/>
        <v>50</v>
      </c>
      <c r="O291" s="20">
        <f t="shared" si="41"/>
        <v>100</v>
      </c>
      <c r="P291" s="20">
        <f t="shared" si="42"/>
        <v>50</v>
      </c>
      <c r="Q291" s="20">
        <f t="shared" si="43"/>
        <v>100</v>
      </c>
      <c r="R291" s="21">
        <f t="shared" si="44"/>
        <v>75</v>
      </c>
      <c r="S291" s="21">
        <f t="shared" si="45"/>
        <v>72.5</v>
      </c>
      <c r="T291" s="21">
        <f t="shared" si="46"/>
        <v>80</v>
      </c>
      <c r="U291" s="21">
        <f t="shared" si="47"/>
        <v>75</v>
      </c>
      <c r="V291" s="20">
        <f t="shared" si="48"/>
        <v>75.833333333333329</v>
      </c>
      <c r="W291" s="20">
        <f t="shared" si="49"/>
        <v>75.625</v>
      </c>
    </row>
    <row r="292" spans="1:23" ht="13.5" x14ac:dyDescent="0.25">
      <c r="A292" s="3">
        <v>42431</v>
      </c>
      <c r="B292" s="2">
        <v>20.612500000000001</v>
      </c>
      <c r="C292" s="2">
        <v>66.374931330236592</v>
      </c>
      <c r="D292" s="2">
        <v>-1.1634916289402497E-2</v>
      </c>
      <c r="E292" s="2">
        <v>-0.74253231930109109</v>
      </c>
      <c r="F292" s="2">
        <v>20.311879999999999</v>
      </c>
      <c r="G292" s="2">
        <v>20.23546</v>
      </c>
      <c r="H292" s="2">
        <v>20.201400000000003</v>
      </c>
      <c r="I292" s="2">
        <v>19.655191999999992</v>
      </c>
      <c r="J292" s="2">
        <v>19.838547500000011</v>
      </c>
      <c r="K292" s="17" t="s">
        <v>49</v>
      </c>
      <c r="L292" s="17" t="s">
        <v>50</v>
      </c>
      <c r="M292" s="17" t="s">
        <v>55</v>
      </c>
      <c r="N292" s="20">
        <f t="shared" si="40"/>
        <v>50</v>
      </c>
      <c r="O292" s="20">
        <f t="shared" si="41"/>
        <v>100</v>
      </c>
      <c r="P292" s="20">
        <f t="shared" si="42"/>
        <v>50</v>
      </c>
      <c r="Q292" s="20">
        <f t="shared" si="43"/>
        <v>100</v>
      </c>
      <c r="R292" s="21">
        <f t="shared" si="44"/>
        <v>75</v>
      </c>
      <c r="S292" s="21">
        <f t="shared" si="45"/>
        <v>72.5</v>
      </c>
      <c r="T292" s="21">
        <f t="shared" si="46"/>
        <v>80</v>
      </c>
      <c r="U292" s="21">
        <f t="shared" si="47"/>
        <v>75</v>
      </c>
      <c r="V292" s="20">
        <f t="shared" si="48"/>
        <v>75.833333333333329</v>
      </c>
      <c r="W292" s="20">
        <f t="shared" si="49"/>
        <v>75.625</v>
      </c>
    </row>
    <row r="293" spans="1:23" ht="13.5" x14ac:dyDescent="0.25">
      <c r="A293" s="3">
        <v>42432</v>
      </c>
      <c r="B293" s="2">
        <v>20.612500000000001</v>
      </c>
      <c r="C293" s="2">
        <v>66.374931330236592</v>
      </c>
      <c r="D293" s="2">
        <v>-7.3284543719900341E-3</v>
      </c>
      <c r="E293" s="2">
        <v>-0.76592377864079508</v>
      </c>
      <c r="F293" s="2">
        <v>20.41142</v>
      </c>
      <c r="G293" s="2">
        <v>20.263110000000005</v>
      </c>
      <c r="H293" s="2">
        <v>20.208940000000005</v>
      </c>
      <c r="I293" s="2">
        <v>19.690383999999991</v>
      </c>
      <c r="J293" s="2">
        <v>19.840068000000009</v>
      </c>
      <c r="K293" s="17" t="s">
        <v>49</v>
      </c>
      <c r="L293" s="17" t="s">
        <v>50</v>
      </c>
      <c r="M293" s="17" t="s">
        <v>55</v>
      </c>
      <c r="N293" s="20">
        <f t="shared" si="40"/>
        <v>50</v>
      </c>
      <c r="O293" s="20">
        <f t="shared" si="41"/>
        <v>100</v>
      </c>
      <c r="P293" s="20">
        <f t="shared" si="42"/>
        <v>50</v>
      </c>
      <c r="Q293" s="20">
        <f t="shared" si="43"/>
        <v>100</v>
      </c>
      <c r="R293" s="21">
        <f t="shared" si="44"/>
        <v>75</v>
      </c>
      <c r="S293" s="21">
        <f t="shared" si="45"/>
        <v>72.5</v>
      </c>
      <c r="T293" s="21">
        <f t="shared" si="46"/>
        <v>80</v>
      </c>
      <c r="U293" s="21">
        <f t="shared" si="47"/>
        <v>75</v>
      </c>
      <c r="V293" s="20">
        <f t="shared" si="48"/>
        <v>75.833333333333329</v>
      </c>
      <c r="W293" s="20">
        <f t="shared" si="49"/>
        <v>75.625</v>
      </c>
    </row>
    <row r="294" spans="1:23" ht="13.5" x14ac:dyDescent="0.25">
      <c r="A294" s="3">
        <v>42433</v>
      </c>
      <c r="B294" s="2">
        <v>20.61</v>
      </c>
      <c r="C294" s="2">
        <v>66.274001029766993</v>
      </c>
      <c r="D294" s="2">
        <v>-4.0867511794278499E-2</v>
      </c>
      <c r="E294" s="2">
        <v>-0.78477680220553192</v>
      </c>
      <c r="F294" s="2">
        <v>20.51146</v>
      </c>
      <c r="G294" s="2">
        <v>20.312630000000002</v>
      </c>
      <c r="H294" s="2">
        <v>20.215100000000003</v>
      </c>
      <c r="I294" s="2">
        <v>19.725525999999991</v>
      </c>
      <c r="J294" s="2">
        <v>19.84132150000001</v>
      </c>
      <c r="K294" s="17" t="s">
        <v>49</v>
      </c>
      <c r="L294" s="17" t="s">
        <v>50</v>
      </c>
      <c r="M294" s="17" t="s">
        <v>55</v>
      </c>
      <c r="N294" s="20">
        <f t="shared" si="40"/>
        <v>50</v>
      </c>
      <c r="O294" s="20">
        <f t="shared" si="41"/>
        <v>100</v>
      </c>
      <c r="P294" s="20">
        <f t="shared" si="42"/>
        <v>50</v>
      </c>
      <c r="Q294" s="20">
        <f t="shared" si="43"/>
        <v>100</v>
      </c>
      <c r="R294" s="21">
        <f t="shared" si="44"/>
        <v>75</v>
      </c>
      <c r="S294" s="21">
        <f t="shared" si="45"/>
        <v>72.5</v>
      </c>
      <c r="T294" s="21">
        <f t="shared" si="46"/>
        <v>80</v>
      </c>
      <c r="U294" s="21">
        <f t="shared" si="47"/>
        <v>75</v>
      </c>
      <c r="V294" s="20">
        <f t="shared" si="48"/>
        <v>75.833333333333329</v>
      </c>
      <c r="W294" s="20">
        <f t="shared" si="49"/>
        <v>75.625</v>
      </c>
    </row>
    <row r="295" spans="1:23" ht="13.5" x14ac:dyDescent="0.25">
      <c r="A295" s="3">
        <v>42436</v>
      </c>
      <c r="B295" s="2">
        <v>20.612500000000001</v>
      </c>
      <c r="C295" s="2">
        <v>66.329139711345135</v>
      </c>
      <c r="D295" s="2">
        <v>-7.1353468329757419E-2</v>
      </c>
      <c r="E295" s="2">
        <v>-0.79208437578209667</v>
      </c>
      <c r="F295" s="2">
        <v>20.586859999999998</v>
      </c>
      <c r="G295" s="2">
        <v>20.361650000000004</v>
      </c>
      <c r="H295" s="2">
        <v>20.241495000000008</v>
      </c>
      <c r="I295" s="2">
        <v>19.76071799999999</v>
      </c>
      <c r="J295" s="2">
        <v>19.842611500000011</v>
      </c>
      <c r="K295" s="17" t="s">
        <v>49</v>
      </c>
      <c r="L295" s="17" t="s">
        <v>50</v>
      </c>
      <c r="M295" s="17" t="s">
        <v>55</v>
      </c>
      <c r="N295" s="20">
        <f t="shared" si="40"/>
        <v>50</v>
      </c>
      <c r="O295" s="20">
        <f t="shared" si="41"/>
        <v>100</v>
      </c>
      <c r="P295" s="20">
        <f t="shared" si="42"/>
        <v>50</v>
      </c>
      <c r="Q295" s="20">
        <f t="shared" si="43"/>
        <v>100</v>
      </c>
      <c r="R295" s="21">
        <f t="shared" si="44"/>
        <v>75</v>
      </c>
      <c r="S295" s="21">
        <f t="shared" si="45"/>
        <v>72.5</v>
      </c>
      <c r="T295" s="21">
        <f t="shared" si="46"/>
        <v>80</v>
      </c>
      <c r="U295" s="21">
        <f t="shared" si="47"/>
        <v>75</v>
      </c>
      <c r="V295" s="20">
        <f t="shared" si="48"/>
        <v>75.833333333333329</v>
      </c>
      <c r="W295" s="20">
        <f t="shared" si="49"/>
        <v>75.625</v>
      </c>
    </row>
    <row r="296" spans="1:23" ht="13.5" x14ac:dyDescent="0.25">
      <c r="A296" s="3">
        <v>42437</v>
      </c>
      <c r="B296" s="2">
        <v>21.0901</v>
      </c>
      <c r="C296" s="2">
        <v>74.803994160952485</v>
      </c>
      <c r="D296" s="2">
        <v>-0.13692789617572743</v>
      </c>
      <c r="E296" s="2">
        <v>-0.77469062214546414</v>
      </c>
      <c r="F296" s="2">
        <v>20.707519999999999</v>
      </c>
      <c r="G296" s="2">
        <v>20.459430000000005</v>
      </c>
      <c r="H296" s="2">
        <v>20.290510000000005</v>
      </c>
      <c r="I296" s="2">
        <v>19.810489999999994</v>
      </c>
      <c r="J296" s="2">
        <v>19.847356000000012</v>
      </c>
      <c r="K296" s="17" t="s">
        <v>49</v>
      </c>
      <c r="L296" s="17" t="s">
        <v>50</v>
      </c>
      <c r="M296" s="17" t="s">
        <v>55</v>
      </c>
      <c r="N296" s="20">
        <f t="shared" si="40"/>
        <v>50</v>
      </c>
      <c r="O296" s="20">
        <f t="shared" si="41"/>
        <v>100</v>
      </c>
      <c r="P296" s="20">
        <f t="shared" si="42"/>
        <v>50</v>
      </c>
      <c r="Q296" s="20">
        <f t="shared" si="43"/>
        <v>100</v>
      </c>
      <c r="R296" s="21">
        <f t="shared" si="44"/>
        <v>75</v>
      </c>
      <c r="S296" s="21">
        <f t="shared" si="45"/>
        <v>72.5</v>
      </c>
      <c r="T296" s="21">
        <f t="shared" si="46"/>
        <v>80</v>
      </c>
      <c r="U296" s="21">
        <f t="shared" si="47"/>
        <v>75</v>
      </c>
      <c r="V296" s="20">
        <f t="shared" si="48"/>
        <v>75.833333333333329</v>
      </c>
      <c r="W296" s="20">
        <f t="shared" si="49"/>
        <v>75.625</v>
      </c>
    </row>
    <row r="297" spans="1:23" ht="13.5" x14ac:dyDescent="0.25">
      <c r="A297" s="3">
        <v>42438</v>
      </c>
      <c r="B297" s="2">
        <v>21.366599999999998</v>
      </c>
      <c r="C297" s="2">
        <v>78.221583223082462</v>
      </c>
      <c r="D297" s="2">
        <v>-0.21875255735218957</v>
      </c>
      <c r="E297" s="2">
        <v>-0.74730393569485432</v>
      </c>
      <c r="F297" s="2">
        <v>20.858339999999998</v>
      </c>
      <c r="G297" s="2">
        <v>20.585110000000004</v>
      </c>
      <c r="H297" s="2">
        <v>20.340910000000001</v>
      </c>
      <c r="I297" s="2">
        <v>19.860763999999989</v>
      </c>
      <c r="J297" s="2">
        <v>19.853483000000011</v>
      </c>
      <c r="K297" s="17" t="s">
        <v>49</v>
      </c>
      <c r="L297" s="17" t="s">
        <v>50</v>
      </c>
      <c r="M297" s="17" t="s">
        <v>55</v>
      </c>
      <c r="N297" s="20">
        <f t="shared" si="40"/>
        <v>50</v>
      </c>
      <c r="O297" s="20">
        <f t="shared" si="41"/>
        <v>100</v>
      </c>
      <c r="P297" s="20">
        <f t="shared" si="42"/>
        <v>50</v>
      </c>
      <c r="Q297" s="20">
        <f t="shared" si="43"/>
        <v>100</v>
      </c>
      <c r="R297" s="21">
        <f t="shared" si="44"/>
        <v>75</v>
      </c>
      <c r="S297" s="21">
        <f t="shared" si="45"/>
        <v>72.5</v>
      </c>
      <c r="T297" s="21">
        <f t="shared" si="46"/>
        <v>80</v>
      </c>
      <c r="U297" s="21">
        <f t="shared" si="47"/>
        <v>75</v>
      </c>
      <c r="V297" s="20">
        <f t="shared" si="48"/>
        <v>75.833333333333329</v>
      </c>
      <c r="W297" s="20">
        <f t="shared" si="49"/>
        <v>75.625</v>
      </c>
    </row>
    <row r="298" spans="1:23" ht="13.5" x14ac:dyDescent="0.25">
      <c r="A298" s="3">
        <v>42439</v>
      </c>
      <c r="B298" s="2">
        <v>21.366599999999998</v>
      </c>
      <c r="C298" s="2">
        <v>78.221583223082462</v>
      </c>
      <c r="D298" s="2">
        <v>-0.29392056759184726</v>
      </c>
      <c r="E298" s="2">
        <v>-0.70679037364042818</v>
      </c>
      <c r="F298" s="2">
        <v>21.009159999999998</v>
      </c>
      <c r="G298" s="2">
        <v>20.710290000000001</v>
      </c>
      <c r="H298" s="2">
        <v>20.403750000000006</v>
      </c>
      <c r="I298" s="2">
        <v>19.90364799999999</v>
      </c>
      <c r="J298" s="2">
        <v>19.859731000000011</v>
      </c>
      <c r="K298" s="17" t="s">
        <v>49</v>
      </c>
      <c r="L298" s="17" t="s">
        <v>50</v>
      </c>
      <c r="M298" s="17" t="s">
        <v>55</v>
      </c>
      <c r="N298" s="20">
        <f t="shared" si="40"/>
        <v>50</v>
      </c>
      <c r="O298" s="20">
        <f t="shared" si="41"/>
        <v>100</v>
      </c>
      <c r="P298" s="20">
        <f t="shared" si="42"/>
        <v>50</v>
      </c>
      <c r="Q298" s="20">
        <f t="shared" si="43"/>
        <v>100</v>
      </c>
      <c r="R298" s="21">
        <f t="shared" si="44"/>
        <v>75</v>
      </c>
      <c r="S298" s="21">
        <f t="shared" si="45"/>
        <v>72.5</v>
      </c>
      <c r="T298" s="21">
        <f t="shared" si="46"/>
        <v>80</v>
      </c>
      <c r="U298" s="21">
        <f t="shared" si="47"/>
        <v>75</v>
      </c>
      <c r="V298" s="20">
        <f t="shared" si="48"/>
        <v>75.833333333333329</v>
      </c>
      <c r="W298" s="20">
        <f t="shared" si="49"/>
        <v>75.625</v>
      </c>
    </row>
    <row r="299" spans="1:23" ht="13.5" x14ac:dyDescent="0.25">
      <c r="A299" s="3">
        <v>42440</v>
      </c>
      <c r="B299" s="2">
        <v>21.869399999999999</v>
      </c>
      <c r="C299" s="2">
        <v>83.065789211503301</v>
      </c>
      <c r="D299" s="2">
        <v>-0.40174256344808157</v>
      </c>
      <c r="E299" s="2">
        <v>-0.68337465947788056</v>
      </c>
      <c r="F299" s="2">
        <v>21.261040000000001</v>
      </c>
      <c r="G299" s="2">
        <v>20.88625</v>
      </c>
      <c r="H299" s="2">
        <v>20.510585000000003</v>
      </c>
      <c r="I299" s="2">
        <v>19.967999999999989</v>
      </c>
      <c r="J299" s="2">
        <v>19.870771500000011</v>
      </c>
      <c r="K299" s="17" t="s">
        <v>49</v>
      </c>
      <c r="L299" s="17" t="s">
        <v>50</v>
      </c>
      <c r="M299" s="17" t="s">
        <v>55</v>
      </c>
      <c r="N299" s="20">
        <f t="shared" si="40"/>
        <v>50</v>
      </c>
      <c r="O299" s="20">
        <f t="shared" si="41"/>
        <v>100</v>
      </c>
      <c r="P299" s="20">
        <f t="shared" si="42"/>
        <v>50</v>
      </c>
      <c r="Q299" s="20">
        <f t="shared" si="43"/>
        <v>100</v>
      </c>
      <c r="R299" s="21">
        <f t="shared" si="44"/>
        <v>75</v>
      </c>
      <c r="S299" s="21">
        <f t="shared" si="45"/>
        <v>72.5</v>
      </c>
      <c r="T299" s="21">
        <f t="shared" si="46"/>
        <v>80</v>
      </c>
      <c r="U299" s="21">
        <f t="shared" si="47"/>
        <v>75</v>
      </c>
      <c r="V299" s="20">
        <f t="shared" si="48"/>
        <v>75.833333333333329</v>
      </c>
      <c r="W299" s="20">
        <f t="shared" si="49"/>
        <v>75.625</v>
      </c>
    </row>
    <row r="300" spans="1:23" ht="13.5" x14ac:dyDescent="0.25">
      <c r="A300" s="3">
        <v>42443</v>
      </c>
      <c r="B300" s="2">
        <v>21.944800000000001</v>
      </c>
      <c r="C300" s="2">
        <v>83.653001428326149</v>
      </c>
      <c r="D300" s="2">
        <v>-0.48793936859529197</v>
      </c>
      <c r="E300" s="2">
        <v>-0.66909534403106552</v>
      </c>
      <c r="F300" s="2">
        <v>21.5275</v>
      </c>
      <c r="G300" s="2">
        <v>21.057179999999999</v>
      </c>
      <c r="H300" s="2">
        <v>20.602335000000004</v>
      </c>
      <c r="I300" s="2">
        <v>20.022849999999991</v>
      </c>
      <c r="J300" s="2">
        <v>19.881122500000014</v>
      </c>
      <c r="K300" s="17" t="s">
        <v>49</v>
      </c>
      <c r="L300" s="17" t="s">
        <v>50</v>
      </c>
      <c r="M300" s="17" t="s">
        <v>55</v>
      </c>
      <c r="N300" s="20">
        <f t="shared" si="40"/>
        <v>50</v>
      </c>
      <c r="O300" s="20">
        <f t="shared" si="41"/>
        <v>100</v>
      </c>
      <c r="P300" s="20">
        <f t="shared" si="42"/>
        <v>50</v>
      </c>
      <c r="Q300" s="20">
        <f t="shared" si="43"/>
        <v>100</v>
      </c>
      <c r="R300" s="21">
        <f t="shared" si="44"/>
        <v>75</v>
      </c>
      <c r="S300" s="21">
        <f t="shared" si="45"/>
        <v>72.5</v>
      </c>
      <c r="T300" s="21">
        <f t="shared" si="46"/>
        <v>80</v>
      </c>
      <c r="U300" s="21">
        <f t="shared" si="47"/>
        <v>75</v>
      </c>
      <c r="V300" s="20">
        <f t="shared" si="48"/>
        <v>75.833333333333329</v>
      </c>
      <c r="W300" s="20">
        <f t="shared" si="49"/>
        <v>75.625</v>
      </c>
    </row>
    <row r="301" spans="1:23" ht="13.5" x14ac:dyDescent="0.25">
      <c r="A301" s="3">
        <v>42444</v>
      </c>
      <c r="B301" s="2">
        <v>21.869399999999999</v>
      </c>
      <c r="C301" s="2">
        <v>80.641564650431931</v>
      </c>
      <c r="D301" s="2">
        <v>-0.5251443940685192</v>
      </c>
      <c r="E301" s="2">
        <v>-0.66960939281917164</v>
      </c>
      <c r="F301" s="2">
        <v>21.68336</v>
      </c>
      <c r="G301" s="2">
        <v>21.195439999999998</v>
      </c>
      <c r="H301" s="2">
        <v>20.690315000000002</v>
      </c>
      <c r="I301" s="2">
        <v>20.073627999999996</v>
      </c>
      <c r="J301" s="2">
        <v>19.889884500000015</v>
      </c>
      <c r="K301" s="17" t="s">
        <v>49</v>
      </c>
      <c r="L301" s="17" t="s">
        <v>50</v>
      </c>
      <c r="M301" s="17" t="s">
        <v>55</v>
      </c>
      <c r="N301" s="20">
        <f t="shared" si="40"/>
        <v>50</v>
      </c>
      <c r="O301" s="20">
        <f t="shared" si="41"/>
        <v>100</v>
      </c>
      <c r="P301" s="20">
        <f t="shared" si="42"/>
        <v>50</v>
      </c>
      <c r="Q301" s="20">
        <f t="shared" si="43"/>
        <v>100</v>
      </c>
      <c r="R301" s="21">
        <f t="shared" si="44"/>
        <v>75</v>
      </c>
      <c r="S301" s="21">
        <f t="shared" si="45"/>
        <v>72.5</v>
      </c>
      <c r="T301" s="21">
        <f t="shared" si="46"/>
        <v>80</v>
      </c>
      <c r="U301" s="21">
        <f t="shared" si="47"/>
        <v>75</v>
      </c>
      <c r="V301" s="20">
        <f t="shared" si="48"/>
        <v>75.833333333333329</v>
      </c>
      <c r="W301" s="20">
        <f t="shared" si="49"/>
        <v>75.625</v>
      </c>
    </row>
    <row r="302" spans="1:23" ht="13.5" x14ac:dyDescent="0.25">
      <c r="A302" s="3">
        <v>42445</v>
      </c>
      <c r="B302" s="2">
        <v>21.52</v>
      </c>
      <c r="C302" s="2">
        <v>68.360555775113014</v>
      </c>
      <c r="D302" s="2">
        <v>-0.51884526138721654</v>
      </c>
      <c r="E302" s="2">
        <v>-0.70184171545265206</v>
      </c>
      <c r="F302" s="2">
        <v>21.714040000000001</v>
      </c>
      <c r="G302" s="2">
        <v>21.286189999999998</v>
      </c>
      <c r="H302" s="2">
        <v>20.760825000000001</v>
      </c>
      <c r="I302" s="2">
        <v>20.121941999999994</v>
      </c>
      <c r="J302" s="2">
        <v>19.896899500000014</v>
      </c>
      <c r="K302" s="17" t="s">
        <v>49</v>
      </c>
      <c r="L302" s="17" t="s">
        <v>50</v>
      </c>
      <c r="M302" s="17" t="s">
        <v>55</v>
      </c>
      <c r="N302" s="20">
        <f t="shared" si="40"/>
        <v>50</v>
      </c>
      <c r="O302" s="20">
        <f t="shared" si="41"/>
        <v>100</v>
      </c>
      <c r="P302" s="20">
        <f t="shared" si="42"/>
        <v>50</v>
      </c>
      <c r="Q302" s="20">
        <f t="shared" si="43"/>
        <v>100</v>
      </c>
      <c r="R302" s="21">
        <f t="shared" si="44"/>
        <v>75</v>
      </c>
      <c r="S302" s="21">
        <f t="shared" si="45"/>
        <v>72.5</v>
      </c>
      <c r="T302" s="21">
        <f t="shared" si="46"/>
        <v>80</v>
      </c>
      <c r="U302" s="21">
        <f t="shared" si="47"/>
        <v>75</v>
      </c>
      <c r="V302" s="20">
        <f t="shared" si="48"/>
        <v>75.833333333333329</v>
      </c>
      <c r="W302" s="20">
        <f t="shared" si="49"/>
        <v>75.625</v>
      </c>
    </row>
    <row r="303" spans="1:23" ht="13.5" x14ac:dyDescent="0.25">
      <c r="A303" s="3">
        <v>42446</v>
      </c>
      <c r="B303" s="2">
        <v>21.869399999999999</v>
      </c>
      <c r="C303" s="2">
        <v>72.818487406089474</v>
      </c>
      <c r="D303" s="2">
        <v>-0.54422063878634219</v>
      </c>
      <c r="E303" s="2">
        <v>-0.73963458548546113</v>
      </c>
      <c r="F303" s="2">
        <v>21.814599999999999</v>
      </c>
      <c r="G303" s="2">
        <v>21.411880000000004</v>
      </c>
      <c r="H303" s="2">
        <v>20.837494999999997</v>
      </c>
      <c r="I303" s="2">
        <v>20.177293999999996</v>
      </c>
      <c r="J303" s="2">
        <v>19.904934500000014</v>
      </c>
      <c r="K303" s="17" t="s">
        <v>49</v>
      </c>
      <c r="L303" s="17" t="s">
        <v>50</v>
      </c>
      <c r="M303" s="17" t="s">
        <v>55</v>
      </c>
      <c r="N303" s="20">
        <f t="shared" si="40"/>
        <v>50</v>
      </c>
      <c r="O303" s="20">
        <f t="shared" si="41"/>
        <v>100</v>
      </c>
      <c r="P303" s="20">
        <f t="shared" si="42"/>
        <v>50</v>
      </c>
      <c r="Q303" s="20">
        <f t="shared" si="43"/>
        <v>100</v>
      </c>
      <c r="R303" s="21">
        <f t="shared" si="44"/>
        <v>75</v>
      </c>
      <c r="S303" s="21">
        <f t="shared" si="45"/>
        <v>72.5</v>
      </c>
      <c r="T303" s="21">
        <f t="shared" si="46"/>
        <v>80</v>
      </c>
      <c r="U303" s="21">
        <f t="shared" si="47"/>
        <v>75</v>
      </c>
      <c r="V303" s="20">
        <f t="shared" si="48"/>
        <v>75.833333333333329</v>
      </c>
      <c r="W303" s="20">
        <f t="shared" si="49"/>
        <v>75.625</v>
      </c>
    </row>
    <row r="304" spans="1:23" ht="13.5" x14ac:dyDescent="0.25">
      <c r="A304" s="3">
        <v>42447</v>
      </c>
      <c r="B304" s="2">
        <v>21.869399999999999</v>
      </c>
      <c r="C304" s="2">
        <v>72.818487406089474</v>
      </c>
      <c r="D304" s="2">
        <v>-0.57260794998182618</v>
      </c>
      <c r="E304" s="2">
        <v>-0.79147447532129056</v>
      </c>
      <c r="F304" s="2">
        <v>21.814599999999999</v>
      </c>
      <c r="G304" s="2">
        <v>21.53782</v>
      </c>
      <c r="H304" s="2">
        <v>20.925224999999998</v>
      </c>
      <c r="I304" s="2">
        <v>20.223043999999998</v>
      </c>
      <c r="J304" s="2">
        <v>19.913648000000016</v>
      </c>
      <c r="K304" s="17" t="s">
        <v>47</v>
      </c>
      <c r="L304" s="17" t="s">
        <v>51</v>
      </c>
      <c r="M304" s="17" t="s">
        <v>51</v>
      </c>
      <c r="N304" s="20">
        <f t="shared" si="40"/>
        <v>50</v>
      </c>
      <c r="O304" s="20">
        <f t="shared" si="41"/>
        <v>100</v>
      </c>
      <c r="P304" s="20">
        <f t="shared" si="42"/>
        <v>50</v>
      </c>
      <c r="Q304" s="20">
        <f t="shared" si="43"/>
        <v>16.5</v>
      </c>
      <c r="R304" s="21">
        <f t="shared" si="44"/>
        <v>62.475000000000001</v>
      </c>
      <c r="S304" s="21">
        <f t="shared" si="45"/>
        <v>51.625</v>
      </c>
      <c r="T304" s="21">
        <f t="shared" si="46"/>
        <v>42.424999999999997</v>
      </c>
      <c r="U304" s="21">
        <f t="shared" si="47"/>
        <v>54.125</v>
      </c>
      <c r="V304" s="20">
        <f t="shared" si="48"/>
        <v>52.17499999999999</v>
      </c>
      <c r="W304" s="20">
        <f t="shared" si="49"/>
        <v>52.662499999999994</v>
      </c>
    </row>
    <row r="305" spans="1:23" ht="13.5" x14ac:dyDescent="0.25">
      <c r="A305" s="3">
        <v>42450</v>
      </c>
      <c r="B305" s="2">
        <v>22.8522</v>
      </c>
      <c r="C305" s="2">
        <v>81.377911672653738</v>
      </c>
      <c r="D305" s="2">
        <v>-0.6750907955055574</v>
      </c>
      <c r="E305" s="2">
        <v>-0.84236322784494877</v>
      </c>
      <c r="F305" s="2">
        <v>21.996079999999999</v>
      </c>
      <c r="G305" s="2">
        <v>21.761789999999998</v>
      </c>
      <c r="H305" s="2">
        <v>21.061719999999998</v>
      </c>
      <c r="I305" s="2">
        <v>20.296643999999997</v>
      </c>
      <c r="J305" s="2">
        <v>19.924924500000014</v>
      </c>
      <c r="K305" s="17" t="s">
        <v>49</v>
      </c>
      <c r="L305" s="17" t="s">
        <v>50</v>
      </c>
      <c r="M305" s="17" t="s">
        <v>55</v>
      </c>
      <c r="N305" s="20">
        <f t="shared" si="40"/>
        <v>50</v>
      </c>
      <c r="O305" s="20">
        <f t="shared" si="41"/>
        <v>100</v>
      </c>
      <c r="P305" s="20">
        <f t="shared" si="42"/>
        <v>50</v>
      </c>
      <c r="Q305" s="20">
        <f t="shared" si="43"/>
        <v>100</v>
      </c>
      <c r="R305" s="21">
        <f t="shared" si="44"/>
        <v>75</v>
      </c>
      <c r="S305" s="21">
        <f t="shared" si="45"/>
        <v>72.5</v>
      </c>
      <c r="T305" s="21">
        <f t="shared" si="46"/>
        <v>80</v>
      </c>
      <c r="U305" s="21">
        <f t="shared" si="47"/>
        <v>75</v>
      </c>
      <c r="V305" s="20">
        <f t="shared" si="48"/>
        <v>75.833333333333329</v>
      </c>
      <c r="W305" s="20">
        <f t="shared" si="49"/>
        <v>75.625</v>
      </c>
    </row>
    <row r="306" spans="1:23" ht="13.5" x14ac:dyDescent="0.25">
      <c r="A306" s="3">
        <v>42451</v>
      </c>
      <c r="B306" s="2">
        <v>23.126200000000001</v>
      </c>
      <c r="C306" s="2">
        <v>82.986465429387792</v>
      </c>
      <c r="D306" s="2">
        <v>-0.72003330073918903</v>
      </c>
      <c r="E306" s="2">
        <v>-0.88045387826778454</v>
      </c>
      <c r="F306" s="2">
        <v>22.247439999999997</v>
      </c>
      <c r="G306" s="2">
        <v>21.965399999999999</v>
      </c>
      <c r="H306" s="2">
        <v>21.212414999999996</v>
      </c>
      <c r="I306" s="2">
        <v>20.374568</v>
      </c>
      <c r="J306" s="2">
        <v>19.937583500000013</v>
      </c>
      <c r="K306" s="17" t="s">
        <v>49</v>
      </c>
      <c r="L306" s="17" t="s">
        <v>50</v>
      </c>
      <c r="M306" s="17" t="s">
        <v>55</v>
      </c>
      <c r="N306" s="20">
        <f t="shared" si="40"/>
        <v>50</v>
      </c>
      <c r="O306" s="20">
        <f t="shared" si="41"/>
        <v>100</v>
      </c>
      <c r="P306" s="20">
        <f t="shared" si="42"/>
        <v>50</v>
      </c>
      <c r="Q306" s="20">
        <f t="shared" si="43"/>
        <v>100</v>
      </c>
      <c r="R306" s="21">
        <f t="shared" si="44"/>
        <v>75</v>
      </c>
      <c r="S306" s="21">
        <f t="shared" si="45"/>
        <v>72.5</v>
      </c>
      <c r="T306" s="21">
        <f t="shared" si="46"/>
        <v>80</v>
      </c>
      <c r="U306" s="21">
        <f t="shared" si="47"/>
        <v>75</v>
      </c>
      <c r="V306" s="20">
        <f t="shared" si="48"/>
        <v>75.833333333333329</v>
      </c>
      <c r="W306" s="20">
        <f t="shared" si="49"/>
        <v>75.625</v>
      </c>
    </row>
    <row r="307" spans="1:23" ht="13.5" x14ac:dyDescent="0.25">
      <c r="A307" s="3">
        <v>42452</v>
      </c>
      <c r="B307" s="2">
        <v>23.126200000000001</v>
      </c>
      <c r="C307" s="2">
        <v>82.986465429387792</v>
      </c>
      <c r="D307" s="2">
        <v>-0.7277041148027017</v>
      </c>
      <c r="E307" s="2">
        <v>-0.90505286620464998</v>
      </c>
      <c r="F307" s="2">
        <v>22.568679999999997</v>
      </c>
      <c r="G307" s="2">
        <v>22.141359999999999</v>
      </c>
      <c r="H307" s="2">
        <v>21.363234999999996</v>
      </c>
      <c r="I307" s="2">
        <v>20.453999999999997</v>
      </c>
      <c r="J307" s="2">
        <v>19.952314500000014</v>
      </c>
      <c r="K307" s="17" t="s">
        <v>49</v>
      </c>
      <c r="L307" s="17" t="s">
        <v>50</v>
      </c>
      <c r="M307" s="17" t="s">
        <v>55</v>
      </c>
      <c r="N307" s="20">
        <f t="shared" si="40"/>
        <v>50</v>
      </c>
      <c r="O307" s="20">
        <f t="shared" si="41"/>
        <v>100</v>
      </c>
      <c r="P307" s="20">
        <f t="shared" si="42"/>
        <v>50</v>
      </c>
      <c r="Q307" s="20">
        <f t="shared" si="43"/>
        <v>100</v>
      </c>
      <c r="R307" s="21">
        <f t="shared" si="44"/>
        <v>75</v>
      </c>
      <c r="S307" s="21">
        <f t="shared" si="45"/>
        <v>72.5</v>
      </c>
      <c r="T307" s="21">
        <f t="shared" si="46"/>
        <v>80</v>
      </c>
      <c r="U307" s="21">
        <f t="shared" si="47"/>
        <v>75</v>
      </c>
      <c r="V307" s="20">
        <f t="shared" si="48"/>
        <v>75.833333333333329</v>
      </c>
      <c r="W307" s="20">
        <f t="shared" si="49"/>
        <v>75.625</v>
      </c>
    </row>
    <row r="308" spans="1:23" ht="13.5" x14ac:dyDescent="0.25">
      <c r="A308" s="3">
        <v>42453</v>
      </c>
      <c r="B308" s="2">
        <v>23.098600000000001</v>
      </c>
      <c r="C308" s="2">
        <v>82.157413297889008</v>
      </c>
      <c r="D308" s="2">
        <v>-0.74342906468377024</v>
      </c>
      <c r="E308" s="2">
        <v>-0.90549997545799554</v>
      </c>
      <c r="F308" s="2">
        <v>22.814519999999998</v>
      </c>
      <c r="G308" s="2">
        <v>22.314560000000004</v>
      </c>
      <c r="H308" s="2">
        <v>21.512424999999993</v>
      </c>
      <c r="I308" s="2">
        <v>20.532228</v>
      </c>
      <c r="J308" s="2">
        <v>19.96492000000001</v>
      </c>
      <c r="K308" s="17" t="s">
        <v>49</v>
      </c>
      <c r="L308" s="17" t="s">
        <v>50</v>
      </c>
      <c r="M308" s="17" t="s">
        <v>55</v>
      </c>
      <c r="N308" s="20">
        <f t="shared" si="40"/>
        <v>50</v>
      </c>
      <c r="O308" s="20">
        <f t="shared" si="41"/>
        <v>100</v>
      </c>
      <c r="P308" s="20">
        <f t="shared" si="42"/>
        <v>50</v>
      </c>
      <c r="Q308" s="20">
        <f t="shared" si="43"/>
        <v>100</v>
      </c>
      <c r="R308" s="21">
        <f t="shared" si="44"/>
        <v>75</v>
      </c>
      <c r="S308" s="21">
        <f t="shared" si="45"/>
        <v>72.5</v>
      </c>
      <c r="T308" s="21">
        <f t="shared" si="46"/>
        <v>80</v>
      </c>
      <c r="U308" s="21">
        <f t="shared" si="47"/>
        <v>75</v>
      </c>
      <c r="V308" s="20">
        <f t="shared" si="48"/>
        <v>75.833333333333329</v>
      </c>
      <c r="W308" s="20">
        <f t="shared" si="49"/>
        <v>75.625</v>
      </c>
    </row>
    <row r="309" spans="1:23" ht="13.5" x14ac:dyDescent="0.25">
      <c r="A309" s="3">
        <v>42454</v>
      </c>
      <c r="B309" s="2">
        <v>23.000499999999999</v>
      </c>
      <c r="C309" s="2">
        <v>79.131418800126468</v>
      </c>
      <c r="D309" s="2">
        <v>-0.68239443493607155</v>
      </c>
      <c r="E309" s="2">
        <v>-0.86184748328398486</v>
      </c>
      <c r="F309" s="2">
        <v>23.040740000000003</v>
      </c>
      <c r="G309" s="2">
        <v>22.427669999999999</v>
      </c>
      <c r="H309" s="2">
        <v>21.656959999999991</v>
      </c>
      <c r="I309" s="2">
        <v>20.608342000000004</v>
      </c>
      <c r="J309" s="2">
        <v>19.977168500000012</v>
      </c>
      <c r="K309" s="17" t="s">
        <v>49</v>
      </c>
      <c r="L309" s="17" t="s">
        <v>50</v>
      </c>
      <c r="M309" s="17" t="s">
        <v>55</v>
      </c>
      <c r="N309" s="20">
        <f t="shared" si="40"/>
        <v>50</v>
      </c>
      <c r="O309" s="20">
        <f t="shared" si="41"/>
        <v>100</v>
      </c>
      <c r="P309" s="20">
        <f t="shared" si="42"/>
        <v>50</v>
      </c>
      <c r="Q309" s="20">
        <f t="shared" si="43"/>
        <v>100</v>
      </c>
      <c r="R309" s="21">
        <f t="shared" si="44"/>
        <v>75</v>
      </c>
      <c r="S309" s="21">
        <f t="shared" si="45"/>
        <v>72.5</v>
      </c>
      <c r="T309" s="21">
        <f t="shared" si="46"/>
        <v>80</v>
      </c>
      <c r="U309" s="21">
        <f t="shared" si="47"/>
        <v>75</v>
      </c>
      <c r="V309" s="20">
        <f t="shared" si="48"/>
        <v>75.833333333333329</v>
      </c>
      <c r="W309" s="20">
        <f t="shared" si="49"/>
        <v>75.625</v>
      </c>
    </row>
    <row r="310" spans="1:23" ht="13.5" x14ac:dyDescent="0.25">
      <c r="A310" s="3">
        <v>42457</v>
      </c>
      <c r="B310" s="2">
        <v>23.101099999999999</v>
      </c>
      <c r="C310" s="2">
        <v>79.947085145074027</v>
      </c>
      <c r="D310" s="2">
        <v>-0.63554058616011488</v>
      </c>
      <c r="E310" s="2">
        <v>-0.76312734311953578</v>
      </c>
      <c r="F310" s="2">
        <v>23.090520000000001</v>
      </c>
      <c r="G310" s="2">
        <v>22.543299999999999</v>
      </c>
      <c r="H310" s="2">
        <v>21.800239999999995</v>
      </c>
      <c r="I310" s="2">
        <v>20.685212</v>
      </c>
      <c r="J310" s="2">
        <v>19.98993200000001</v>
      </c>
      <c r="K310" s="17" t="s">
        <v>49</v>
      </c>
      <c r="L310" s="17" t="s">
        <v>50</v>
      </c>
      <c r="M310" s="17" t="s">
        <v>55</v>
      </c>
      <c r="N310" s="20">
        <f t="shared" si="40"/>
        <v>50</v>
      </c>
      <c r="O310" s="20">
        <f t="shared" si="41"/>
        <v>100</v>
      </c>
      <c r="P310" s="20">
        <f t="shared" si="42"/>
        <v>50</v>
      </c>
      <c r="Q310" s="20">
        <f t="shared" si="43"/>
        <v>100</v>
      </c>
      <c r="R310" s="21">
        <f t="shared" si="44"/>
        <v>75</v>
      </c>
      <c r="S310" s="21">
        <f t="shared" si="45"/>
        <v>72.5</v>
      </c>
      <c r="T310" s="21">
        <f t="shared" si="46"/>
        <v>80</v>
      </c>
      <c r="U310" s="21">
        <f t="shared" si="47"/>
        <v>75</v>
      </c>
      <c r="V310" s="20">
        <f t="shared" si="48"/>
        <v>75.833333333333329</v>
      </c>
      <c r="W310" s="20">
        <f t="shared" si="49"/>
        <v>75.625</v>
      </c>
    </row>
    <row r="311" spans="1:23" ht="13.5" x14ac:dyDescent="0.25">
      <c r="A311" s="3">
        <v>42458</v>
      </c>
      <c r="B311" s="2">
        <v>22.434999999999999</v>
      </c>
      <c r="C311" s="2">
        <v>62.521883609538065</v>
      </c>
      <c r="D311" s="2">
        <v>-0.56702556975547225</v>
      </c>
      <c r="E311" s="2">
        <v>-0.62153092417056788</v>
      </c>
      <c r="F311" s="2">
        <v>22.952280000000002</v>
      </c>
      <c r="G311" s="2">
        <v>22.59986</v>
      </c>
      <c r="H311" s="2">
        <v>21.897649999999992</v>
      </c>
      <c r="I311" s="2">
        <v>20.743781999999999</v>
      </c>
      <c r="J311" s="2">
        <v>20.000310500000012</v>
      </c>
      <c r="K311" s="17" t="s">
        <v>47</v>
      </c>
      <c r="L311" s="17" t="s">
        <v>48</v>
      </c>
      <c r="M311" s="17" t="s">
        <v>52</v>
      </c>
      <c r="N311" s="20">
        <f t="shared" si="40"/>
        <v>50</v>
      </c>
      <c r="O311" s="20">
        <f t="shared" si="41"/>
        <v>100</v>
      </c>
      <c r="P311" s="20">
        <f t="shared" si="42"/>
        <v>50</v>
      </c>
      <c r="Q311" s="20">
        <f t="shared" si="43"/>
        <v>0</v>
      </c>
      <c r="R311" s="21">
        <f t="shared" si="44"/>
        <v>60</v>
      </c>
      <c r="S311" s="21">
        <f t="shared" si="45"/>
        <v>47.5</v>
      </c>
      <c r="T311" s="21">
        <f t="shared" si="46"/>
        <v>35</v>
      </c>
      <c r="U311" s="21">
        <f t="shared" si="47"/>
        <v>50</v>
      </c>
      <c r="V311" s="20">
        <f t="shared" si="48"/>
        <v>47.5</v>
      </c>
      <c r="W311" s="20">
        <f t="shared" si="49"/>
        <v>48.125</v>
      </c>
    </row>
    <row r="312" spans="1:23" ht="13.5" x14ac:dyDescent="0.25">
      <c r="A312" s="3">
        <v>42459</v>
      </c>
      <c r="B312" s="2">
        <v>21.766300000000001</v>
      </c>
      <c r="C312" s="2">
        <v>50.598724981597414</v>
      </c>
      <c r="D312" s="2">
        <v>-0.51754998060932422</v>
      </c>
      <c r="E312" s="2">
        <v>-0.4509264369501767</v>
      </c>
      <c r="F312" s="2">
        <v>22.680299999999999</v>
      </c>
      <c r="G312" s="2">
        <v>22.624489999999998</v>
      </c>
      <c r="H312" s="2">
        <v>21.955339999999993</v>
      </c>
      <c r="I312" s="2">
        <v>20.793955999999998</v>
      </c>
      <c r="J312" s="2">
        <v>20.00746650000001</v>
      </c>
      <c r="K312" s="17" t="s">
        <v>47</v>
      </c>
      <c r="L312" s="17" t="s">
        <v>48</v>
      </c>
      <c r="M312" s="17" t="s">
        <v>52</v>
      </c>
      <c r="N312" s="20">
        <f t="shared" si="40"/>
        <v>50</v>
      </c>
      <c r="O312" s="20">
        <f t="shared" si="41"/>
        <v>100</v>
      </c>
      <c r="P312" s="20">
        <f t="shared" si="42"/>
        <v>50</v>
      </c>
      <c r="Q312" s="20">
        <f t="shared" si="43"/>
        <v>0</v>
      </c>
      <c r="R312" s="21">
        <f t="shared" si="44"/>
        <v>60</v>
      </c>
      <c r="S312" s="21">
        <f t="shared" si="45"/>
        <v>47.5</v>
      </c>
      <c r="T312" s="21">
        <f t="shared" si="46"/>
        <v>35</v>
      </c>
      <c r="U312" s="21">
        <f t="shared" si="47"/>
        <v>50</v>
      </c>
      <c r="V312" s="20">
        <f t="shared" si="48"/>
        <v>47.5</v>
      </c>
      <c r="W312" s="20">
        <f t="shared" si="49"/>
        <v>48.125</v>
      </c>
    </row>
    <row r="313" spans="1:23" ht="13.5" x14ac:dyDescent="0.25">
      <c r="A313" s="3">
        <v>42460</v>
      </c>
      <c r="B313" s="2">
        <v>21.773900000000001</v>
      </c>
      <c r="C313" s="2">
        <v>50.713765772126948</v>
      </c>
      <c r="D313" s="2">
        <v>-0.42250500357904386</v>
      </c>
      <c r="E313" s="2">
        <v>-0.27105495940380797</v>
      </c>
      <c r="F313" s="2">
        <v>22.41536</v>
      </c>
      <c r="G313" s="2">
        <v>22.614939999999997</v>
      </c>
      <c r="H313" s="2">
        <v>22.013409999999997</v>
      </c>
      <c r="I313" s="2">
        <v>20.837294</v>
      </c>
      <c r="J313" s="2">
        <v>20.014660500000009</v>
      </c>
      <c r="K313" s="17" t="s">
        <v>47</v>
      </c>
      <c r="L313" s="17" t="s">
        <v>48</v>
      </c>
      <c r="M313" s="17" t="s">
        <v>52</v>
      </c>
      <c r="N313" s="20">
        <f t="shared" si="40"/>
        <v>50</v>
      </c>
      <c r="O313" s="20">
        <f t="shared" si="41"/>
        <v>100</v>
      </c>
      <c r="P313" s="20">
        <f t="shared" si="42"/>
        <v>50</v>
      </c>
      <c r="Q313" s="20">
        <f t="shared" si="43"/>
        <v>0</v>
      </c>
      <c r="R313" s="21">
        <f t="shared" si="44"/>
        <v>60</v>
      </c>
      <c r="S313" s="21">
        <f t="shared" si="45"/>
        <v>47.5</v>
      </c>
      <c r="T313" s="21">
        <f t="shared" si="46"/>
        <v>35</v>
      </c>
      <c r="U313" s="21">
        <f t="shared" si="47"/>
        <v>50</v>
      </c>
      <c r="V313" s="20">
        <f t="shared" si="48"/>
        <v>47.5</v>
      </c>
      <c r="W313" s="20">
        <f t="shared" si="49"/>
        <v>48.125</v>
      </c>
    </row>
    <row r="314" spans="1:23" ht="13.5" x14ac:dyDescent="0.25">
      <c r="A314" s="3">
        <v>42461</v>
      </c>
      <c r="B314" s="2">
        <v>22.424900000000001</v>
      </c>
      <c r="C314" s="2">
        <v>59.429040107182942</v>
      </c>
      <c r="D314" s="2">
        <v>-0.39035859703304965</v>
      </c>
      <c r="E314" s="2">
        <v>-9.0580442961755825E-2</v>
      </c>
      <c r="F314" s="2">
        <v>22.300240000000002</v>
      </c>
      <c r="G314" s="2">
        <v>22.670490000000001</v>
      </c>
      <c r="H314" s="2">
        <v>22.104154999999999</v>
      </c>
      <c r="I314" s="2">
        <v>20.898678000000004</v>
      </c>
      <c r="J314" s="2">
        <v>20.024979500000008</v>
      </c>
      <c r="K314" s="17" t="s">
        <v>47</v>
      </c>
      <c r="L314" s="17" t="s">
        <v>48</v>
      </c>
      <c r="M314" s="17" t="s">
        <v>52</v>
      </c>
      <c r="N314" s="20">
        <f t="shared" si="40"/>
        <v>50</v>
      </c>
      <c r="O314" s="20">
        <f t="shared" si="41"/>
        <v>100</v>
      </c>
      <c r="P314" s="20">
        <f t="shared" si="42"/>
        <v>50</v>
      </c>
      <c r="Q314" s="20">
        <f t="shared" si="43"/>
        <v>0</v>
      </c>
      <c r="R314" s="21">
        <f t="shared" si="44"/>
        <v>60</v>
      </c>
      <c r="S314" s="21">
        <f t="shared" si="45"/>
        <v>47.5</v>
      </c>
      <c r="T314" s="21">
        <f t="shared" si="46"/>
        <v>35</v>
      </c>
      <c r="U314" s="21">
        <f t="shared" si="47"/>
        <v>50</v>
      </c>
      <c r="V314" s="20">
        <f t="shared" si="48"/>
        <v>47.5</v>
      </c>
      <c r="W314" s="20">
        <f t="shared" si="49"/>
        <v>48.125</v>
      </c>
    </row>
    <row r="315" spans="1:23" ht="13.5" x14ac:dyDescent="0.25">
      <c r="A315" s="3">
        <v>42464</v>
      </c>
      <c r="B315" s="2">
        <v>22.369599999999998</v>
      </c>
      <c r="C315" s="2">
        <v>58.482990684645102</v>
      </c>
      <c r="D315" s="2">
        <v>-0.21175832299236674</v>
      </c>
      <c r="E315" s="2">
        <v>6.8420574360313333E-2</v>
      </c>
      <c r="F315" s="2">
        <v>22.153939999999999</v>
      </c>
      <c r="G315" s="2">
        <v>22.622229999999998</v>
      </c>
      <c r="H315" s="2">
        <v>22.192009999999996</v>
      </c>
      <c r="I315" s="2">
        <v>20.958956000000004</v>
      </c>
      <c r="J315" s="2">
        <v>20.033765000000006</v>
      </c>
      <c r="K315" s="17" t="s">
        <v>47</v>
      </c>
      <c r="L315" s="17" t="s">
        <v>48</v>
      </c>
      <c r="M315" s="17" t="s">
        <v>52</v>
      </c>
      <c r="N315" s="20">
        <f t="shared" si="40"/>
        <v>50</v>
      </c>
      <c r="O315" s="20">
        <f t="shared" si="41"/>
        <v>100</v>
      </c>
      <c r="P315" s="20">
        <f t="shared" si="42"/>
        <v>50</v>
      </c>
      <c r="Q315" s="20">
        <f t="shared" si="43"/>
        <v>0</v>
      </c>
      <c r="R315" s="21">
        <f t="shared" si="44"/>
        <v>60</v>
      </c>
      <c r="S315" s="21">
        <f t="shared" si="45"/>
        <v>47.5</v>
      </c>
      <c r="T315" s="21">
        <f t="shared" si="46"/>
        <v>35</v>
      </c>
      <c r="U315" s="21">
        <f t="shared" si="47"/>
        <v>50</v>
      </c>
      <c r="V315" s="20">
        <f t="shared" si="48"/>
        <v>47.5</v>
      </c>
      <c r="W315" s="20">
        <f t="shared" si="49"/>
        <v>48.125</v>
      </c>
    </row>
    <row r="316" spans="1:23" ht="13.5" x14ac:dyDescent="0.25">
      <c r="A316" s="3">
        <v>42465</v>
      </c>
      <c r="B316" s="2">
        <v>22.497800000000002</v>
      </c>
      <c r="C316" s="2">
        <v>60.069938569843771</v>
      </c>
      <c r="D316" s="2">
        <v>-3.1258868140064067E-2</v>
      </c>
      <c r="E316" s="2">
        <v>0.19939206181169711</v>
      </c>
      <c r="F316" s="2">
        <v>22.166499999999999</v>
      </c>
      <c r="G316" s="2">
        <v>22.55939</v>
      </c>
      <c r="H316" s="2">
        <v>22.262394999999998</v>
      </c>
      <c r="I316" s="2">
        <v>21.019536000000002</v>
      </c>
      <c r="J316" s="2">
        <v>20.043191500000006</v>
      </c>
      <c r="K316" s="17" t="s">
        <v>47</v>
      </c>
      <c r="L316" s="17" t="s">
        <v>48</v>
      </c>
      <c r="M316" s="17" t="s">
        <v>53</v>
      </c>
      <c r="N316" s="20">
        <f t="shared" si="40"/>
        <v>50</v>
      </c>
      <c r="O316" s="20">
        <f t="shared" si="41"/>
        <v>100</v>
      </c>
      <c r="P316" s="20">
        <f t="shared" si="42"/>
        <v>50</v>
      </c>
      <c r="Q316" s="20">
        <f t="shared" si="43"/>
        <v>0</v>
      </c>
      <c r="R316" s="21">
        <f t="shared" si="44"/>
        <v>60</v>
      </c>
      <c r="S316" s="21">
        <f t="shared" si="45"/>
        <v>47.5</v>
      </c>
      <c r="T316" s="21">
        <f t="shared" si="46"/>
        <v>35</v>
      </c>
      <c r="U316" s="21">
        <f t="shared" si="47"/>
        <v>50</v>
      </c>
      <c r="V316" s="20">
        <f t="shared" si="48"/>
        <v>47.5</v>
      </c>
      <c r="W316" s="20">
        <f t="shared" si="49"/>
        <v>48.125</v>
      </c>
    </row>
    <row r="317" spans="1:23" ht="13.5" x14ac:dyDescent="0.25">
      <c r="A317" s="3">
        <v>42466</v>
      </c>
      <c r="B317" s="2">
        <v>22.3721</v>
      </c>
      <c r="C317" s="2">
        <v>57.739479891538991</v>
      </c>
      <c r="D317" s="2">
        <v>0.12698667475720882</v>
      </c>
      <c r="E317" s="2">
        <v>0.31613333390665482</v>
      </c>
      <c r="F317" s="2">
        <v>22.287659999999999</v>
      </c>
      <c r="G317" s="2">
        <v>22.483979999999999</v>
      </c>
      <c r="H317" s="2">
        <v>22.312669999999997</v>
      </c>
      <c r="I317" s="2">
        <v>21.077352000000005</v>
      </c>
      <c r="J317" s="2">
        <v>20.051989500000005</v>
      </c>
      <c r="K317" s="17" t="s">
        <v>49</v>
      </c>
      <c r="L317" s="17" t="s">
        <v>51</v>
      </c>
      <c r="M317" s="17" t="s">
        <v>55</v>
      </c>
      <c r="N317" s="20">
        <f t="shared" si="40"/>
        <v>50</v>
      </c>
      <c r="O317" s="20">
        <f t="shared" si="41"/>
        <v>100</v>
      </c>
      <c r="P317" s="20">
        <f t="shared" si="42"/>
        <v>50</v>
      </c>
      <c r="Q317" s="20">
        <f t="shared" si="43"/>
        <v>83.5</v>
      </c>
      <c r="R317" s="21">
        <f t="shared" si="44"/>
        <v>72.525000000000006</v>
      </c>
      <c r="S317" s="21">
        <f t="shared" si="45"/>
        <v>68.375</v>
      </c>
      <c r="T317" s="21">
        <f t="shared" si="46"/>
        <v>72.575000000000003</v>
      </c>
      <c r="U317" s="21">
        <f t="shared" si="47"/>
        <v>70.875</v>
      </c>
      <c r="V317" s="20">
        <f t="shared" si="48"/>
        <v>71.158333333333346</v>
      </c>
      <c r="W317" s="20">
        <f t="shared" si="49"/>
        <v>71.087500000000006</v>
      </c>
    </row>
    <row r="318" spans="1:23" ht="13.5" x14ac:dyDescent="0.25">
      <c r="A318" s="3">
        <v>42467</v>
      </c>
      <c r="B318" s="2">
        <v>22.120699999999999</v>
      </c>
      <c r="C318" s="2">
        <v>53.286827777483857</v>
      </c>
      <c r="D318" s="2">
        <v>0.27249088443732461</v>
      </c>
      <c r="E318" s="2">
        <v>0.42367735969937276</v>
      </c>
      <c r="F318" s="2">
        <v>22.357019999999999</v>
      </c>
      <c r="G318" s="2">
        <v>22.386189999999999</v>
      </c>
      <c r="H318" s="2">
        <v>22.350375</v>
      </c>
      <c r="I318" s="2">
        <v>21.130088000000001</v>
      </c>
      <c r="J318" s="2">
        <v>20.059782000000006</v>
      </c>
      <c r="K318" s="17" t="s">
        <v>47</v>
      </c>
      <c r="L318" s="17" t="s">
        <v>48</v>
      </c>
      <c r="M318" s="17" t="s">
        <v>53</v>
      </c>
      <c r="N318" s="20">
        <f t="shared" si="40"/>
        <v>50</v>
      </c>
      <c r="O318" s="20">
        <f t="shared" si="41"/>
        <v>100</v>
      </c>
      <c r="P318" s="20">
        <f t="shared" si="42"/>
        <v>50</v>
      </c>
      <c r="Q318" s="20">
        <f t="shared" si="43"/>
        <v>0</v>
      </c>
      <c r="R318" s="21">
        <f t="shared" si="44"/>
        <v>60</v>
      </c>
      <c r="S318" s="21">
        <f t="shared" si="45"/>
        <v>47.5</v>
      </c>
      <c r="T318" s="21">
        <f t="shared" si="46"/>
        <v>35</v>
      </c>
      <c r="U318" s="21">
        <f t="shared" si="47"/>
        <v>50</v>
      </c>
      <c r="V318" s="20">
        <f t="shared" si="48"/>
        <v>47.5</v>
      </c>
      <c r="W318" s="20">
        <f t="shared" si="49"/>
        <v>48.125</v>
      </c>
    </row>
    <row r="319" spans="1:23" ht="13.5" x14ac:dyDescent="0.25">
      <c r="A319" s="3">
        <v>42468</v>
      </c>
      <c r="B319" s="2">
        <v>22.120699999999999</v>
      </c>
      <c r="C319" s="2">
        <v>53.286827777483857</v>
      </c>
      <c r="D319" s="2">
        <v>0.37943645174297558</v>
      </c>
      <c r="E319" s="2">
        <v>0.50947623976890433</v>
      </c>
      <c r="F319" s="2">
        <v>22.29618</v>
      </c>
      <c r="G319" s="2">
        <v>22.298210000000001</v>
      </c>
      <c r="H319" s="2">
        <v>22.362939999999998</v>
      </c>
      <c r="I319" s="2">
        <v>21.177848000000004</v>
      </c>
      <c r="J319" s="2">
        <v>20.067574500000003</v>
      </c>
      <c r="K319" s="17" t="s">
        <v>47</v>
      </c>
      <c r="L319" s="17" t="s">
        <v>48</v>
      </c>
      <c r="M319" s="17" t="s">
        <v>52</v>
      </c>
      <c r="N319" s="20">
        <f t="shared" si="40"/>
        <v>50</v>
      </c>
      <c r="O319" s="20">
        <f t="shared" si="41"/>
        <v>100</v>
      </c>
      <c r="P319" s="20">
        <f t="shared" si="42"/>
        <v>50</v>
      </c>
      <c r="Q319" s="20">
        <f t="shared" si="43"/>
        <v>0</v>
      </c>
      <c r="R319" s="21">
        <f t="shared" si="44"/>
        <v>60</v>
      </c>
      <c r="S319" s="21">
        <f t="shared" si="45"/>
        <v>47.5</v>
      </c>
      <c r="T319" s="21">
        <f t="shared" si="46"/>
        <v>35</v>
      </c>
      <c r="U319" s="21">
        <f t="shared" si="47"/>
        <v>50</v>
      </c>
      <c r="V319" s="20">
        <f t="shared" si="48"/>
        <v>47.5</v>
      </c>
      <c r="W319" s="20">
        <f t="shared" si="49"/>
        <v>48.125</v>
      </c>
    </row>
    <row r="320" spans="1:23" ht="13.5" x14ac:dyDescent="0.25">
      <c r="A320" s="3">
        <v>42471</v>
      </c>
      <c r="B320" s="2">
        <v>21.881900000000002</v>
      </c>
      <c r="C320" s="2">
        <v>49.114361672714949</v>
      </c>
      <c r="D320" s="2">
        <v>0.50209367454093012</v>
      </c>
      <c r="E320" s="2">
        <v>0.56873787640767959</v>
      </c>
      <c r="F320" s="2">
        <v>22.198640000000001</v>
      </c>
      <c r="G320" s="2">
        <v>22.176290000000002</v>
      </c>
      <c r="H320" s="2">
        <v>22.359794999999998</v>
      </c>
      <c r="I320" s="2">
        <v>21.220832000000005</v>
      </c>
      <c r="J320" s="2">
        <v>20.074173000000002</v>
      </c>
      <c r="K320" s="17" t="s">
        <v>47</v>
      </c>
      <c r="L320" s="17" t="s">
        <v>48</v>
      </c>
      <c r="M320" s="17" t="s">
        <v>52</v>
      </c>
      <c r="N320" s="20">
        <f t="shared" si="40"/>
        <v>50</v>
      </c>
      <c r="O320" s="20">
        <f t="shared" si="41"/>
        <v>100</v>
      </c>
      <c r="P320" s="20">
        <f t="shared" si="42"/>
        <v>50</v>
      </c>
      <c r="Q320" s="20">
        <f t="shared" si="43"/>
        <v>0</v>
      </c>
      <c r="R320" s="21">
        <f t="shared" si="44"/>
        <v>60</v>
      </c>
      <c r="S320" s="21">
        <f t="shared" si="45"/>
        <v>47.5</v>
      </c>
      <c r="T320" s="21">
        <f t="shared" si="46"/>
        <v>35</v>
      </c>
      <c r="U320" s="21">
        <f t="shared" si="47"/>
        <v>50</v>
      </c>
      <c r="V320" s="20">
        <f t="shared" si="48"/>
        <v>47.5</v>
      </c>
      <c r="W320" s="20">
        <f t="shared" si="49"/>
        <v>48.125</v>
      </c>
    </row>
    <row r="321" spans="1:23" ht="13.5" x14ac:dyDescent="0.25">
      <c r="A321" s="3">
        <v>42472</v>
      </c>
      <c r="B321" s="2">
        <v>21.884499999999999</v>
      </c>
      <c r="C321" s="2">
        <v>49.161037641111456</v>
      </c>
      <c r="D321" s="2">
        <v>0.50369527445909057</v>
      </c>
      <c r="E321" s="2">
        <v>0.58394869261897375</v>
      </c>
      <c r="F321" s="2">
        <v>22.075980000000001</v>
      </c>
      <c r="G321" s="2">
        <v>22.12124</v>
      </c>
      <c r="H321" s="2">
        <v>22.360549999999996</v>
      </c>
      <c r="I321" s="2">
        <v>21.260852000000003</v>
      </c>
      <c r="J321" s="2">
        <v>20.080771500000001</v>
      </c>
      <c r="K321" s="17" t="s">
        <v>47</v>
      </c>
      <c r="L321" s="17" t="s">
        <v>48</v>
      </c>
      <c r="M321" s="17" t="s">
        <v>52</v>
      </c>
      <c r="N321" s="20">
        <f t="shared" si="40"/>
        <v>50</v>
      </c>
      <c r="O321" s="20">
        <f t="shared" si="41"/>
        <v>100</v>
      </c>
      <c r="P321" s="20">
        <f t="shared" si="42"/>
        <v>50</v>
      </c>
      <c r="Q321" s="20">
        <f t="shared" si="43"/>
        <v>0</v>
      </c>
      <c r="R321" s="21">
        <f t="shared" si="44"/>
        <v>60</v>
      </c>
      <c r="S321" s="21">
        <f t="shared" si="45"/>
        <v>47.5</v>
      </c>
      <c r="T321" s="21">
        <f t="shared" si="46"/>
        <v>35</v>
      </c>
      <c r="U321" s="21">
        <f t="shared" si="47"/>
        <v>50</v>
      </c>
      <c r="V321" s="20">
        <f t="shared" si="48"/>
        <v>47.5</v>
      </c>
      <c r="W321" s="20">
        <f t="shared" si="49"/>
        <v>48.125</v>
      </c>
    </row>
    <row r="322" spans="1:23" ht="13.5" x14ac:dyDescent="0.25">
      <c r="A322" s="3">
        <v>42473</v>
      </c>
      <c r="B322" s="2">
        <v>21.869399999999999</v>
      </c>
      <c r="C322" s="2">
        <v>48.880608593216849</v>
      </c>
      <c r="D322" s="2">
        <v>0.40372507183703021</v>
      </c>
      <c r="E322" s="2">
        <v>0.56615558157548496</v>
      </c>
      <c r="F322" s="2">
        <v>21.975439999999999</v>
      </c>
      <c r="G322" s="2">
        <v>22.131549999999997</v>
      </c>
      <c r="H322" s="2">
        <v>22.378019999999996</v>
      </c>
      <c r="I322" s="2">
        <v>21.289006000000004</v>
      </c>
      <c r="J322" s="2">
        <v>20.086930500000001</v>
      </c>
      <c r="K322" s="17" t="s">
        <v>47</v>
      </c>
      <c r="L322" s="17" t="s">
        <v>48</v>
      </c>
      <c r="M322" s="17" t="s">
        <v>52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50</v>
      </c>
      <c r="Q322" s="20">
        <f t="shared" ref="Q322:Q385" si="53">IF(M322="confirmed bullish", 34, IF(M322="bullish divergence",17, 0))+IF(K322="bullish",33,IF(K322="bearish",0,16.5))+IF(L322="strong",33,IF(L322="weak",0,16.5))</f>
        <v>0</v>
      </c>
      <c r="R322" s="21">
        <f t="shared" si="44"/>
        <v>60</v>
      </c>
      <c r="S322" s="21">
        <f t="shared" si="45"/>
        <v>47.5</v>
      </c>
      <c r="T322" s="21">
        <f t="shared" si="46"/>
        <v>35</v>
      </c>
      <c r="U322" s="21">
        <f t="shared" si="47"/>
        <v>50</v>
      </c>
      <c r="V322" s="20">
        <f t="shared" si="48"/>
        <v>47.5</v>
      </c>
      <c r="W322" s="20">
        <f t="shared" si="49"/>
        <v>48.125</v>
      </c>
    </row>
    <row r="323" spans="1:23" ht="13.5" x14ac:dyDescent="0.25">
      <c r="A323" s="3">
        <v>42474</v>
      </c>
      <c r="B323" s="2">
        <v>21.869399999999999</v>
      </c>
      <c r="C323" s="2">
        <v>48.880608593216856</v>
      </c>
      <c r="D323" s="2">
        <v>0.32079428548826883</v>
      </c>
      <c r="E323" s="2">
        <v>0.51931792575104874</v>
      </c>
      <c r="F323" s="2">
        <v>21.925180000000001</v>
      </c>
      <c r="G323" s="2">
        <v>22.141100000000002</v>
      </c>
      <c r="H323" s="2">
        <v>22.378019999999999</v>
      </c>
      <c r="I323" s="2">
        <v>21.317160000000008</v>
      </c>
      <c r="J323" s="2">
        <v>20.093215000000001</v>
      </c>
      <c r="K323" s="17" t="s">
        <v>47</v>
      </c>
      <c r="L323" s="17" t="s">
        <v>48</v>
      </c>
      <c r="M323" s="17" t="s">
        <v>52</v>
      </c>
      <c r="N323" s="20">
        <f t="shared" si="50"/>
        <v>50</v>
      </c>
      <c r="O323" s="20">
        <f t="shared" si="51"/>
        <v>100</v>
      </c>
      <c r="P323" s="20">
        <f t="shared" si="52"/>
        <v>50</v>
      </c>
      <c r="Q323" s="20">
        <f t="shared" si="53"/>
        <v>0</v>
      </c>
      <c r="R323" s="21">
        <f t="shared" ref="R323:R386" si="54">0.35*N323+O323*0.35+P323*0.15+Q323*0.15</f>
        <v>60</v>
      </c>
      <c r="S323" s="21">
        <f t="shared" ref="S323:S386" si="55">N323*0.2+O323*0.2+P323*0.35+Q323*0.25</f>
        <v>47.5</v>
      </c>
      <c r="T323" s="21">
        <f t="shared" ref="T323:T386" si="56">N323*0.15+O323*0.15+P323*0.25+Q323*0.45</f>
        <v>35</v>
      </c>
      <c r="U323" s="21">
        <f t="shared" ref="U323:U386" si="57">0.25*SUM(N323:Q323)</f>
        <v>50</v>
      </c>
      <c r="V323" s="20">
        <f t="shared" ref="V323:V386" si="58">SUM(R323:T323)/3</f>
        <v>47.5</v>
      </c>
      <c r="W323" s="20">
        <f t="shared" ref="W323:W386" si="59">SUM(R323:U323)/4</f>
        <v>48.125</v>
      </c>
    </row>
    <row r="324" spans="1:23" ht="13.5" x14ac:dyDescent="0.25">
      <c r="A324" s="3">
        <v>42475</v>
      </c>
      <c r="B324" s="2">
        <v>21.869399999999999</v>
      </c>
      <c r="C324" s="2">
        <v>48.880608593216856</v>
      </c>
      <c r="D324" s="2">
        <v>0.3512297744117383</v>
      </c>
      <c r="E324" s="2">
        <v>0.4532165624472978</v>
      </c>
      <c r="F324" s="2">
        <v>21.874919999999999</v>
      </c>
      <c r="G324" s="2">
        <v>22.085549999999994</v>
      </c>
      <c r="H324" s="2">
        <v>22.378019999999996</v>
      </c>
      <c r="I324" s="2">
        <v>21.344812000000005</v>
      </c>
      <c r="J324" s="2">
        <v>20.100505000000002</v>
      </c>
      <c r="K324" s="17" t="s">
        <v>47</v>
      </c>
      <c r="L324" s="17" t="s">
        <v>48</v>
      </c>
      <c r="M324" s="17" t="s">
        <v>52</v>
      </c>
      <c r="N324" s="20">
        <f t="shared" si="50"/>
        <v>50</v>
      </c>
      <c r="O324" s="20">
        <f t="shared" si="51"/>
        <v>100</v>
      </c>
      <c r="P324" s="20">
        <f t="shared" si="52"/>
        <v>50</v>
      </c>
      <c r="Q324" s="20">
        <f t="shared" si="53"/>
        <v>0</v>
      </c>
      <c r="R324" s="21">
        <f t="shared" si="54"/>
        <v>60</v>
      </c>
      <c r="S324" s="21">
        <f t="shared" si="55"/>
        <v>47.5</v>
      </c>
      <c r="T324" s="21">
        <f t="shared" si="56"/>
        <v>35</v>
      </c>
      <c r="U324" s="21">
        <f t="shared" si="57"/>
        <v>50</v>
      </c>
      <c r="V324" s="20">
        <f t="shared" si="58"/>
        <v>47.5</v>
      </c>
      <c r="W324" s="20">
        <f t="shared" si="59"/>
        <v>48.125</v>
      </c>
    </row>
    <row r="325" spans="1:23" ht="13.5" x14ac:dyDescent="0.25">
      <c r="A325" s="3">
        <v>42478</v>
      </c>
      <c r="B325" s="2">
        <v>21.866900000000001</v>
      </c>
      <c r="C325" s="2">
        <v>48.823019041340984</v>
      </c>
      <c r="D325" s="2">
        <v>0.36908060163768397</v>
      </c>
      <c r="E325" s="2">
        <v>0.37570105723295333</v>
      </c>
      <c r="F325" s="2">
        <v>21.871919999999999</v>
      </c>
      <c r="G325" s="2">
        <v>22.035279999999993</v>
      </c>
      <c r="H325" s="2">
        <v>22.328754999999997</v>
      </c>
      <c r="I325" s="2">
        <v>21.380458000000008</v>
      </c>
      <c r="J325" s="2">
        <v>20.107782499999999</v>
      </c>
      <c r="K325" s="17" t="s">
        <v>47</v>
      </c>
      <c r="L325" s="17" t="s">
        <v>48</v>
      </c>
      <c r="M325" s="17" t="s">
        <v>52</v>
      </c>
      <c r="N325" s="20">
        <f t="shared" si="50"/>
        <v>50</v>
      </c>
      <c r="O325" s="20">
        <f t="shared" si="51"/>
        <v>100</v>
      </c>
      <c r="P325" s="20">
        <f t="shared" si="52"/>
        <v>50</v>
      </c>
      <c r="Q325" s="20">
        <f t="shared" si="53"/>
        <v>0</v>
      </c>
      <c r="R325" s="21">
        <f t="shared" si="54"/>
        <v>60</v>
      </c>
      <c r="S325" s="21">
        <f t="shared" si="55"/>
        <v>47.5</v>
      </c>
      <c r="T325" s="21">
        <f t="shared" si="56"/>
        <v>35</v>
      </c>
      <c r="U325" s="21">
        <f t="shared" si="57"/>
        <v>50</v>
      </c>
      <c r="V325" s="20">
        <f t="shared" si="58"/>
        <v>47.5</v>
      </c>
      <c r="W325" s="20">
        <f t="shared" si="59"/>
        <v>48.125</v>
      </c>
    </row>
    <row r="326" spans="1:23" ht="13.5" x14ac:dyDescent="0.25">
      <c r="A326" s="3">
        <v>42479</v>
      </c>
      <c r="B326" s="2">
        <v>21.7437</v>
      </c>
      <c r="C326" s="2">
        <v>45.949940922901483</v>
      </c>
      <c r="D326" s="2">
        <v>0.41343802351969217</v>
      </c>
      <c r="E326" s="2">
        <v>0.29176587461070902</v>
      </c>
      <c r="F326" s="2">
        <v>21.84376</v>
      </c>
      <c r="G326" s="2">
        <v>21.959869999999995</v>
      </c>
      <c r="H326" s="2">
        <v>22.259629999999994</v>
      </c>
      <c r="I326" s="2">
        <v>21.413136000000005</v>
      </c>
      <c r="J326" s="2">
        <v>20.114444000000002</v>
      </c>
      <c r="K326" s="17" t="s">
        <v>47</v>
      </c>
      <c r="L326" s="17" t="s">
        <v>48</v>
      </c>
      <c r="M326" s="17" t="s">
        <v>52</v>
      </c>
      <c r="N326" s="20">
        <f t="shared" si="50"/>
        <v>50</v>
      </c>
      <c r="O326" s="20">
        <f t="shared" si="51"/>
        <v>100</v>
      </c>
      <c r="P326" s="20">
        <f t="shared" si="52"/>
        <v>50</v>
      </c>
      <c r="Q326" s="20">
        <f t="shared" si="53"/>
        <v>0</v>
      </c>
      <c r="R326" s="21">
        <f t="shared" si="54"/>
        <v>60</v>
      </c>
      <c r="S326" s="21">
        <f t="shared" si="55"/>
        <v>47.5</v>
      </c>
      <c r="T326" s="21">
        <f t="shared" si="56"/>
        <v>35</v>
      </c>
      <c r="U326" s="21">
        <f t="shared" si="57"/>
        <v>50</v>
      </c>
      <c r="V326" s="20">
        <f t="shared" si="58"/>
        <v>47.5</v>
      </c>
      <c r="W326" s="20">
        <f t="shared" si="59"/>
        <v>48.125</v>
      </c>
    </row>
    <row r="327" spans="1:23" ht="13.5" x14ac:dyDescent="0.25">
      <c r="A327" s="3">
        <v>42480</v>
      </c>
      <c r="B327" s="2">
        <v>21.5426</v>
      </c>
      <c r="C327" s="2">
        <v>41.642263469213248</v>
      </c>
      <c r="D327" s="2">
        <v>0.4476310119056599</v>
      </c>
      <c r="E327" s="2">
        <v>0.20426130632129258</v>
      </c>
      <c r="F327" s="2">
        <v>21.778399999999998</v>
      </c>
      <c r="G327" s="2">
        <v>21.876919999999995</v>
      </c>
      <c r="H327" s="2">
        <v>22.180449999999993</v>
      </c>
      <c r="I327" s="2">
        <v>21.436816000000004</v>
      </c>
      <c r="J327" s="2">
        <v>20.120338500000003</v>
      </c>
      <c r="K327" s="17" t="s">
        <v>47</v>
      </c>
      <c r="L327" s="17" t="s">
        <v>48</v>
      </c>
      <c r="M327" s="17" t="s">
        <v>52</v>
      </c>
      <c r="N327" s="20">
        <f t="shared" si="50"/>
        <v>50</v>
      </c>
      <c r="O327" s="20">
        <f t="shared" si="51"/>
        <v>100</v>
      </c>
      <c r="P327" s="20">
        <f t="shared" si="52"/>
        <v>50</v>
      </c>
      <c r="Q327" s="20">
        <f t="shared" si="53"/>
        <v>0</v>
      </c>
      <c r="R327" s="21">
        <f t="shared" si="54"/>
        <v>60</v>
      </c>
      <c r="S327" s="21">
        <f t="shared" si="55"/>
        <v>47.5</v>
      </c>
      <c r="T327" s="21">
        <f t="shared" si="56"/>
        <v>35</v>
      </c>
      <c r="U327" s="21">
        <f t="shared" si="57"/>
        <v>50</v>
      </c>
      <c r="V327" s="20">
        <f t="shared" si="58"/>
        <v>47.5</v>
      </c>
      <c r="W327" s="20">
        <f t="shared" si="59"/>
        <v>48.125</v>
      </c>
    </row>
    <row r="328" spans="1:23" ht="13.5" x14ac:dyDescent="0.25">
      <c r="A328" s="3">
        <v>42481</v>
      </c>
      <c r="B328" s="2">
        <v>21.7437</v>
      </c>
      <c r="C328" s="2">
        <v>46.993700161236212</v>
      </c>
      <c r="D328" s="2">
        <v>0.42519895423761866</v>
      </c>
      <c r="E328" s="2">
        <v>0.10774559889994038</v>
      </c>
      <c r="F328" s="2">
        <v>21.753260000000004</v>
      </c>
      <c r="G328" s="2">
        <v>21.839219999999994</v>
      </c>
      <c r="H328" s="2">
        <v>22.112704999999998</v>
      </c>
      <c r="I328" s="2">
        <v>21.469494000000005</v>
      </c>
      <c r="J328" s="2">
        <v>20.127125500000002</v>
      </c>
      <c r="K328" s="17" t="s">
        <v>47</v>
      </c>
      <c r="L328" s="17" t="s">
        <v>51</v>
      </c>
      <c r="M328" s="17" t="s">
        <v>52</v>
      </c>
      <c r="N328" s="20">
        <f t="shared" si="50"/>
        <v>50</v>
      </c>
      <c r="O328" s="20">
        <f t="shared" si="51"/>
        <v>100</v>
      </c>
      <c r="P328" s="20">
        <f t="shared" si="52"/>
        <v>50</v>
      </c>
      <c r="Q328" s="20">
        <f t="shared" si="53"/>
        <v>16.5</v>
      </c>
      <c r="R328" s="21">
        <f t="shared" si="54"/>
        <v>62.475000000000001</v>
      </c>
      <c r="S328" s="21">
        <f t="shared" si="55"/>
        <v>51.625</v>
      </c>
      <c r="T328" s="21">
        <f t="shared" si="56"/>
        <v>42.424999999999997</v>
      </c>
      <c r="U328" s="21">
        <f t="shared" si="57"/>
        <v>54.125</v>
      </c>
      <c r="V328" s="20">
        <f t="shared" si="58"/>
        <v>52.17499999999999</v>
      </c>
      <c r="W328" s="20">
        <f t="shared" si="59"/>
        <v>52.662499999999994</v>
      </c>
    </row>
    <row r="329" spans="1:23" ht="13.5" x14ac:dyDescent="0.25">
      <c r="A329" s="3">
        <v>42482</v>
      </c>
      <c r="B329" s="2">
        <v>21.3691</v>
      </c>
      <c r="C329" s="2">
        <v>39.692123165837678</v>
      </c>
      <c r="D329" s="2">
        <v>0.43482285259755571</v>
      </c>
      <c r="E329" s="2">
        <v>1.5672632015360663E-2</v>
      </c>
      <c r="F329" s="2">
        <v>21.653200000000002</v>
      </c>
      <c r="G329" s="2">
        <v>21.764059999999997</v>
      </c>
      <c r="H329" s="2">
        <v>22.031134999999995</v>
      </c>
      <c r="I329" s="2">
        <v>21.502222000000003</v>
      </c>
      <c r="J329" s="2">
        <v>20.132052000000002</v>
      </c>
      <c r="K329" s="17" t="s">
        <v>47</v>
      </c>
      <c r="L329" s="17" t="s">
        <v>51</v>
      </c>
      <c r="M329" s="17" t="s">
        <v>52</v>
      </c>
      <c r="N329" s="20">
        <f t="shared" si="50"/>
        <v>50</v>
      </c>
      <c r="O329" s="20">
        <f t="shared" si="51"/>
        <v>100</v>
      </c>
      <c r="P329" s="20">
        <f t="shared" si="52"/>
        <v>50</v>
      </c>
      <c r="Q329" s="20">
        <f t="shared" si="53"/>
        <v>16.5</v>
      </c>
      <c r="R329" s="21">
        <f t="shared" si="54"/>
        <v>62.475000000000001</v>
      </c>
      <c r="S329" s="21">
        <f t="shared" si="55"/>
        <v>51.625</v>
      </c>
      <c r="T329" s="21">
        <f t="shared" si="56"/>
        <v>42.424999999999997</v>
      </c>
      <c r="U329" s="21">
        <f t="shared" si="57"/>
        <v>54.125</v>
      </c>
      <c r="V329" s="20">
        <f t="shared" si="58"/>
        <v>52.17499999999999</v>
      </c>
      <c r="W329" s="20">
        <f t="shared" si="59"/>
        <v>52.662499999999994</v>
      </c>
    </row>
    <row r="330" spans="1:23" ht="13.5" x14ac:dyDescent="0.25">
      <c r="A330" s="3">
        <v>42485</v>
      </c>
      <c r="B330" s="2">
        <v>21.4923</v>
      </c>
      <c r="C330" s="2">
        <v>42.837796408418576</v>
      </c>
      <c r="D330" s="2">
        <v>0.4001085524226049</v>
      </c>
      <c r="E330" s="2">
        <v>-6.2887949105248503E-2</v>
      </c>
      <c r="F330" s="2">
        <v>21.578279999999999</v>
      </c>
      <c r="G330" s="2">
        <v>21.725099999999998</v>
      </c>
      <c r="H330" s="2">
        <v>21.950694999999996</v>
      </c>
      <c r="I330" s="2">
        <v>21.529871999999997</v>
      </c>
      <c r="J330" s="2">
        <v>20.137456500000003</v>
      </c>
      <c r="K330" s="17" t="s">
        <v>49</v>
      </c>
      <c r="L330" s="17" t="s">
        <v>51</v>
      </c>
      <c r="M330" s="17" t="s">
        <v>54</v>
      </c>
      <c r="N330" s="20">
        <f t="shared" si="50"/>
        <v>50</v>
      </c>
      <c r="O330" s="20">
        <f t="shared" si="51"/>
        <v>100</v>
      </c>
      <c r="P330" s="20">
        <f t="shared" si="52"/>
        <v>50</v>
      </c>
      <c r="Q330" s="20">
        <f t="shared" si="53"/>
        <v>66.5</v>
      </c>
      <c r="R330" s="21">
        <f t="shared" si="54"/>
        <v>69.974999999999994</v>
      </c>
      <c r="S330" s="21">
        <f t="shared" si="55"/>
        <v>64.125</v>
      </c>
      <c r="T330" s="21">
        <f t="shared" si="56"/>
        <v>64.924999999999997</v>
      </c>
      <c r="U330" s="21">
        <f t="shared" si="57"/>
        <v>66.625</v>
      </c>
      <c r="V330" s="20">
        <f t="shared" si="58"/>
        <v>66.341666666666654</v>
      </c>
      <c r="W330" s="20">
        <f t="shared" si="59"/>
        <v>66.412499999999994</v>
      </c>
    </row>
    <row r="331" spans="1:23" ht="13.5" x14ac:dyDescent="0.25">
      <c r="A331" s="3">
        <v>42486</v>
      </c>
      <c r="B331" s="2">
        <v>21.502400000000002</v>
      </c>
      <c r="C331" s="2">
        <v>43.099824902660316</v>
      </c>
      <c r="D331" s="2">
        <v>0.37244283516390908</v>
      </c>
      <c r="E331" s="2">
        <v>-0.12215579541110769</v>
      </c>
      <c r="F331" s="2">
        <v>21.53002</v>
      </c>
      <c r="G331" s="2">
        <v>21.686889999999998</v>
      </c>
      <c r="H331" s="2">
        <v>21.904064999999996</v>
      </c>
      <c r="I331" s="2">
        <v>21.557724000000004</v>
      </c>
      <c r="J331" s="2">
        <v>20.142911500000004</v>
      </c>
      <c r="K331" s="17" t="s">
        <v>49</v>
      </c>
      <c r="L331" s="17" t="s">
        <v>50</v>
      </c>
      <c r="M331" s="17" t="s">
        <v>54</v>
      </c>
      <c r="N331" s="20">
        <f t="shared" si="50"/>
        <v>50</v>
      </c>
      <c r="O331" s="20">
        <f t="shared" si="51"/>
        <v>100</v>
      </c>
      <c r="P331" s="20">
        <f t="shared" si="52"/>
        <v>50</v>
      </c>
      <c r="Q331" s="20">
        <f t="shared" si="53"/>
        <v>83</v>
      </c>
      <c r="R331" s="21">
        <f t="shared" si="54"/>
        <v>72.45</v>
      </c>
      <c r="S331" s="21">
        <f t="shared" si="55"/>
        <v>68.25</v>
      </c>
      <c r="T331" s="21">
        <f t="shared" si="56"/>
        <v>72.349999999999994</v>
      </c>
      <c r="U331" s="21">
        <f t="shared" si="57"/>
        <v>70.75</v>
      </c>
      <c r="V331" s="20">
        <f t="shared" si="58"/>
        <v>71.016666666666666</v>
      </c>
      <c r="W331" s="20">
        <f t="shared" si="59"/>
        <v>70.949999999999989</v>
      </c>
    </row>
    <row r="332" spans="1:23" ht="13.5" x14ac:dyDescent="0.25">
      <c r="A332" s="3">
        <v>42487</v>
      </c>
      <c r="B332" s="2">
        <v>21.366599999999998</v>
      </c>
      <c r="C332" s="2">
        <v>40.417148388903499</v>
      </c>
      <c r="D332" s="2">
        <v>0.35861365115594168</v>
      </c>
      <c r="E332" s="2">
        <v>-0.16386075092607924</v>
      </c>
      <c r="F332" s="2">
        <v>21.494819999999997</v>
      </c>
      <c r="G332" s="2">
        <v>21.636609999999997</v>
      </c>
      <c r="H332" s="2">
        <v>21.884079999999997</v>
      </c>
      <c r="I332" s="2">
        <v>21.58286</v>
      </c>
      <c r="J332" s="2">
        <v>20.147925999999998</v>
      </c>
      <c r="K332" s="17" t="s">
        <v>49</v>
      </c>
      <c r="L332" s="17" t="s">
        <v>50</v>
      </c>
      <c r="M332" s="17" t="s">
        <v>54</v>
      </c>
      <c r="N332" s="20">
        <f t="shared" si="50"/>
        <v>50</v>
      </c>
      <c r="O332" s="20">
        <f t="shared" si="51"/>
        <v>100</v>
      </c>
      <c r="P332" s="20">
        <f t="shared" si="52"/>
        <v>50</v>
      </c>
      <c r="Q332" s="20">
        <f t="shared" si="53"/>
        <v>83</v>
      </c>
      <c r="R332" s="21">
        <f t="shared" si="54"/>
        <v>72.45</v>
      </c>
      <c r="S332" s="21">
        <f t="shared" si="55"/>
        <v>68.25</v>
      </c>
      <c r="T332" s="21">
        <f t="shared" si="56"/>
        <v>72.349999999999994</v>
      </c>
      <c r="U332" s="21">
        <f t="shared" si="57"/>
        <v>70.75</v>
      </c>
      <c r="V332" s="20">
        <f t="shared" si="58"/>
        <v>71.016666666666666</v>
      </c>
      <c r="W332" s="20">
        <f t="shared" si="59"/>
        <v>70.949999999999989</v>
      </c>
    </row>
    <row r="333" spans="1:23" ht="13.5" x14ac:dyDescent="0.25">
      <c r="A333" s="3">
        <v>42488</v>
      </c>
      <c r="B333" s="2">
        <v>21.366599999999998</v>
      </c>
      <c r="C333" s="2">
        <v>40.417148388903499</v>
      </c>
      <c r="D333" s="2">
        <v>0.3494219696550438</v>
      </c>
      <c r="E333" s="2">
        <v>-0.18352486383076116</v>
      </c>
      <c r="F333" s="2">
        <v>21.419400000000003</v>
      </c>
      <c r="G333" s="2">
        <v>21.58633</v>
      </c>
      <c r="H333" s="2">
        <v>21.863714999999999</v>
      </c>
      <c r="I333" s="2">
        <v>21.603472</v>
      </c>
      <c r="J333" s="2">
        <v>20.150439499999994</v>
      </c>
      <c r="K333" s="17" t="s">
        <v>49</v>
      </c>
      <c r="L333" s="17" t="s">
        <v>50</v>
      </c>
      <c r="M333" s="17" t="s">
        <v>54</v>
      </c>
      <c r="N333" s="20">
        <f t="shared" si="50"/>
        <v>50</v>
      </c>
      <c r="O333" s="20">
        <f t="shared" si="51"/>
        <v>100</v>
      </c>
      <c r="P333" s="20">
        <f t="shared" si="52"/>
        <v>50</v>
      </c>
      <c r="Q333" s="20">
        <f t="shared" si="53"/>
        <v>83</v>
      </c>
      <c r="R333" s="21">
        <f t="shared" si="54"/>
        <v>72.45</v>
      </c>
      <c r="S333" s="21">
        <f t="shared" si="55"/>
        <v>68.25</v>
      </c>
      <c r="T333" s="21">
        <f t="shared" si="56"/>
        <v>72.349999999999994</v>
      </c>
      <c r="U333" s="21">
        <f t="shared" si="57"/>
        <v>70.75</v>
      </c>
      <c r="V333" s="20">
        <f t="shared" si="58"/>
        <v>71.016666666666666</v>
      </c>
      <c r="W333" s="20">
        <f t="shared" si="59"/>
        <v>70.949999999999989</v>
      </c>
    </row>
    <row r="334" spans="1:23" ht="13.5" x14ac:dyDescent="0.25">
      <c r="A334" s="3">
        <v>42489</v>
      </c>
      <c r="B334" s="2">
        <v>21.3415</v>
      </c>
      <c r="C334" s="2">
        <v>39.884984323495374</v>
      </c>
      <c r="D334" s="2">
        <v>0.34582766683064037</v>
      </c>
      <c r="E334" s="2">
        <v>-0.18855004527454772</v>
      </c>
      <c r="F334" s="2">
        <v>21.413879999999999</v>
      </c>
      <c r="G334" s="2">
        <v>21.533540000000002</v>
      </c>
      <c r="H334" s="2">
        <v>21.809544999999996</v>
      </c>
      <c r="I334" s="2">
        <v>21.628005999999996</v>
      </c>
      <c r="J334" s="2">
        <v>20.152450499999997</v>
      </c>
      <c r="K334" s="17" t="s">
        <v>49</v>
      </c>
      <c r="L334" s="17" t="s">
        <v>50</v>
      </c>
      <c r="M334" s="17" t="s">
        <v>54</v>
      </c>
      <c r="N334" s="20">
        <f t="shared" si="50"/>
        <v>50</v>
      </c>
      <c r="O334" s="20">
        <f t="shared" si="51"/>
        <v>100</v>
      </c>
      <c r="P334" s="20">
        <f t="shared" si="52"/>
        <v>50</v>
      </c>
      <c r="Q334" s="20">
        <f t="shared" si="53"/>
        <v>83</v>
      </c>
      <c r="R334" s="21">
        <f t="shared" si="54"/>
        <v>72.45</v>
      </c>
      <c r="S334" s="21">
        <f t="shared" si="55"/>
        <v>68.25</v>
      </c>
      <c r="T334" s="21">
        <f t="shared" si="56"/>
        <v>72.349999999999994</v>
      </c>
      <c r="U334" s="21">
        <f t="shared" si="57"/>
        <v>70.75</v>
      </c>
      <c r="V334" s="20">
        <f t="shared" si="58"/>
        <v>71.016666666666666</v>
      </c>
      <c r="W334" s="20">
        <f t="shared" si="59"/>
        <v>70.949999999999989</v>
      </c>
    </row>
    <row r="335" spans="1:23" ht="13.5" x14ac:dyDescent="0.25">
      <c r="A335" s="3">
        <v>42492</v>
      </c>
      <c r="B335" s="2">
        <v>21.366599999999998</v>
      </c>
      <c r="C335" s="2">
        <v>40.725474507753084</v>
      </c>
      <c r="D335" s="2">
        <v>0.3428426413490655</v>
      </c>
      <c r="E335" s="2">
        <v>-0.18218369311097704</v>
      </c>
      <c r="F335" s="2">
        <v>21.388740000000002</v>
      </c>
      <c r="G335" s="2">
        <v>21.483510000000003</v>
      </c>
      <c r="H335" s="2">
        <v>21.759394999999998</v>
      </c>
      <c r="I335" s="2">
        <v>21.652891999999998</v>
      </c>
      <c r="J335" s="2">
        <v>20.154988999999997</v>
      </c>
      <c r="K335" s="17" t="s">
        <v>49</v>
      </c>
      <c r="L335" s="17" t="s">
        <v>50</v>
      </c>
      <c r="M335" s="17" t="s">
        <v>54</v>
      </c>
      <c r="N335" s="20">
        <f t="shared" si="50"/>
        <v>50</v>
      </c>
      <c r="O335" s="20">
        <f t="shared" si="51"/>
        <v>100</v>
      </c>
      <c r="P335" s="20">
        <f t="shared" si="52"/>
        <v>50</v>
      </c>
      <c r="Q335" s="20">
        <f t="shared" si="53"/>
        <v>83</v>
      </c>
      <c r="R335" s="21">
        <f t="shared" si="54"/>
        <v>72.45</v>
      </c>
      <c r="S335" s="21">
        <f t="shared" si="55"/>
        <v>68.25</v>
      </c>
      <c r="T335" s="21">
        <f t="shared" si="56"/>
        <v>72.349999999999994</v>
      </c>
      <c r="U335" s="21">
        <f t="shared" si="57"/>
        <v>70.75</v>
      </c>
      <c r="V335" s="20">
        <f t="shared" si="58"/>
        <v>71.016666666666666</v>
      </c>
      <c r="W335" s="20">
        <f t="shared" si="59"/>
        <v>70.949999999999989</v>
      </c>
    </row>
    <row r="336" spans="1:23" ht="13.5" x14ac:dyDescent="0.25">
      <c r="A336" s="3">
        <v>42493</v>
      </c>
      <c r="B336" s="2">
        <v>21.366599999999998</v>
      </c>
      <c r="C336" s="2">
        <v>40.725474507753084</v>
      </c>
      <c r="D336" s="2">
        <v>0.32334448587091558</v>
      </c>
      <c r="E336" s="2">
        <v>-0.18118696069584619</v>
      </c>
      <c r="F336" s="2">
        <v>21.361579999999996</v>
      </c>
      <c r="G336" s="2">
        <v>21.445800000000002</v>
      </c>
      <c r="H336" s="2">
        <v>21.702835</v>
      </c>
      <c r="I336" s="2">
        <v>21.677978</v>
      </c>
      <c r="J336" s="2">
        <v>20.160016499999994</v>
      </c>
      <c r="K336" s="17" t="s">
        <v>47</v>
      </c>
      <c r="L336" s="17" t="s">
        <v>48</v>
      </c>
      <c r="M336" s="17" t="s">
        <v>52</v>
      </c>
      <c r="N336" s="20">
        <f t="shared" si="50"/>
        <v>50</v>
      </c>
      <c r="O336" s="20">
        <f t="shared" si="51"/>
        <v>100</v>
      </c>
      <c r="P336" s="20">
        <f t="shared" si="52"/>
        <v>50</v>
      </c>
      <c r="Q336" s="20">
        <f t="shared" si="53"/>
        <v>0</v>
      </c>
      <c r="R336" s="21">
        <f t="shared" si="54"/>
        <v>60</v>
      </c>
      <c r="S336" s="21">
        <f t="shared" si="55"/>
        <v>47.5</v>
      </c>
      <c r="T336" s="21">
        <f t="shared" si="56"/>
        <v>35</v>
      </c>
      <c r="U336" s="21">
        <f t="shared" si="57"/>
        <v>50</v>
      </c>
      <c r="V336" s="20">
        <f t="shared" si="58"/>
        <v>47.5</v>
      </c>
      <c r="W336" s="20">
        <f t="shared" si="59"/>
        <v>48.125</v>
      </c>
    </row>
    <row r="337" spans="1:23" ht="13.5" x14ac:dyDescent="0.25">
      <c r="A337" s="3">
        <v>42494</v>
      </c>
      <c r="B337" s="2">
        <v>21.366599999999998</v>
      </c>
      <c r="C337" s="2">
        <v>40.725474507753077</v>
      </c>
      <c r="D337" s="2">
        <v>0.27774229014449148</v>
      </c>
      <c r="E337" s="2">
        <v>-0.18741355207712146</v>
      </c>
      <c r="F337" s="2">
        <v>21.361580000000004</v>
      </c>
      <c r="G337" s="2">
        <v>21.4282</v>
      </c>
      <c r="H337" s="2">
        <v>21.652560000000001</v>
      </c>
      <c r="I337" s="2">
        <v>21.703113999999996</v>
      </c>
      <c r="J337" s="2">
        <v>20.162781499999994</v>
      </c>
      <c r="K337" s="17" t="s">
        <v>47</v>
      </c>
      <c r="L337" s="17" t="s">
        <v>51</v>
      </c>
      <c r="M337" s="17" t="s">
        <v>51</v>
      </c>
      <c r="N337" s="20">
        <f t="shared" si="50"/>
        <v>50</v>
      </c>
      <c r="O337" s="20">
        <f t="shared" si="51"/>
        <v>100</v>
      </c>
      <c r="P337" s="20">
        <f t="shared" si="52"/>
        <v>50</v>
      </c>
      <c r="Q337" s="20">
        <f t="shared" si="53"/>
        <v>16.5</v>
      </c>
      <c r="R337" s="21">
        <f t="shared" si="54"/>
        <v>62.475000000000001</v>
      </c>
      <c r="S337" s="21">
        <f t="shared" si="55"/>
        <v>51.625</v>
      </c>
      <c r="T337" s="21">
        <f t="shared" si="56"/>
        <v>42.424999999999997</v>
      </c>
      <c r="U337" s="21">
        <f t="shared" si="57"/>
        <v>54.125</v>
      </c>
      <c r="V337" s="20">
        <f t="shared" si="58"/>
        <v>52.17499999999999</v>
      </c>
      <c r="W337" s="20">
        <f t="shared" si="59"/>
        <v>52.662499999999994</v>
      </c>
    </row>
    <row r="338" spans="1:23" ht="13.5" x14ac:dyDescent="0.25">
      <c r="A338" s="3">
        <v>42495</v>
      </c>
      <c r="B338" s="2">
        <v>21.3691</v>
      </c>
      <c r="C338" s="2">
        <v>40.828390626648194</v>
      </c>
      <c r="D338" s="2">
        <v>0.27160789417484565</v>
      </c>
      <c r="E338" s="2">
        <v>-0.22084000417672153</v>
      </c>
      <c r="F338" s="2">
        <v>21.362080000000002</v>
      </c>
      <c r="G338" s="2">
        <v>21.390740000000001</v>
      </c>
      <c r="H338" s="2">
        <v>21.614979999999999</v>
      </c>
      <c r="I338" s="2">
        <v>21.728199999999994</v>
      </c>
      <c r="J338" s="2">
        <v>20.165433499999992</v>
      </c>
      <c r="K338" s="17" t="s">
        <v>47</v>
      </c>
      <c r="L338" s="17" t="s">
        <v>51</v>
      </c>
      <c r="M338" s="17" t="s">
        <v>53</v>
      </c>
      <c r="N338" s="20">
        <f t="shared" si="50"/>
        <v>50</v>
      </c>
      <c r="O338" s="20">
        <f t="shared" si="51"/>
        <v>100</v>
      </c>
      <c r="P338" s="20">
        <f t="shared" si="52"/>
        <v>50</v>
      </c>
      <c r="Q338" s="20">
        <f t="shared" si="53"/>
        <v>16.5</v>
      </c>
      <c r="R338" s="21">
        <f t="shared" si="54"/>
        <v>62.475000000000001</v>
      </c>
      <c r="S338" s="21">
        <f t="shared" si="55"/>
        <v>51.625</v>
      </c>
      <c r="T338" s="21">
        <f t="shared" si="56"/>
        <v>42.424999999999997</v>
      </c>
      <c r="U338" s="21">
        <f t="shared" si="57"/>
        <v>54.125</v>
      </c>
      <c r="V338" s="20">
        <f t="shared" si="58"/>
        <v>52.17499999999999</v>
      </c>
      <c r="W338" s="20">
        <f t="shared" si="59"/>
        <v>52.662499999999994</v>
      </c>
    </row>
    <row r="339" spans="1:23" ht="13.5" x14ac:dyDescent="0.25">
      <c r="A339" s="3">
        <v>42496</v>
      </c>
      <c r="B339" s="2">
        <v>22.027699999999999</v>
      </c>
      <c r="C339" s="2">
        <v>60.356304372930111</v>
      </c>
      <c r="D339" s="2">
        <v>0.16155948828210143</v>
      </c>
      <c r="E339" s="2">
        <v>-0.27395503358702661</v>
      </c>
      <c r="F339" s="2">
        <v>21.499319999999997</v>
      </c>
      <c r="G339" s="2">
        <v>21.456600000000002</v>
      </c>
      <c r="H339" s="2">
        <v>21.610329999999998</v>
      </c>
      <c r="I339" s="2">
        <v>21.766557999999989</v>
      </c>
      <c r="J339" s="2">
        <v>20.172634999999996</v>
      </c>
      <c r="K339" s="17" t="s">
        <v>49</v>
      </c>
      <c r="L339" s="17" t="s">
        <v>50</v>
      </c>
      <c r="M339" s="17" t="s">
        <v>55</v>
      </c>
      <c r="N339" s="20">
        <f t="shared" si="50"/>
        <v>50</v>
      </c>
      <c r="O339" s="20">
        <f t="shared" si="51"/>
        <v>100</v>
      </c>
      <c r="P339" s="20">
        <f t="shared" si="52"/>
        <v>50</v>
      </c>
      <c r="Q339" s="20">
        <f t="shared" si="53"/>
        <v>100</v>
      </c>
      <c r="R339" s="21">
        <f t="shared" si="54"/>
        <v>75</v>
      </c>
      <c r="S339" s="21">
        <f t="shared" si="55"/>
        <v>72.5</v>
      </c>
      <c r="T339" s="21">
        <f t="shared" si="56"/>
        <v>80</v>
      </c>
      <c r="U339" s="21">
        <f t="shared" si="57"/>
        <v>75</v>
      </c>
      <c r="V339" s="20">
        <f t="shared" si="58"/>
        <v>75.833333333333329</v>
      </c>
      <c r="W339" s="20">
        <f t="shared" si="59"/>
        <v>75.625</v>
      </c>
    </row>
    <row r="340" spans="1:23" ht="13.5" x14ac:dyDescent="0.25">
      <c r="A340" s="3">
        <v>42499</v>
      </c>
      <c r="B340" s="2">
        <v>22.570699999999999</v>
      </c>
      <c r="C340" s="2">
        <v>69.340357952536223</v>
      </c>
      <c r="D340" s="2">
        <v>4.4724304311646534E-2</v>
      </c>
      <c r="E340" s="2">
        <v>-0.33570495314073923</v>
      </c>
      <c r="F340" s="2">
        <v>21.74014</v>
      </c>
      <c r="G340" s="2">
        <v>21.564440000000001</v>
      </c>
      <c r="H340" s="2">
        <v>21.644769999999998</v>
      </c>
      <c r="I340" s="2">
        <v>21.813261999999991</v>
      </c>
      <c r="J340" s="2">
        <v>20.183682999999995</v>
      </c>
      <c r="K340" s="17" t="s">
        <v>49</v>
      </c>
      <c r="L340" s="17" t="s">
        <v>50</v>
      </c>
      <c r="M340" s="17" t="s">
        <v>55</v>
      </c>
      <c r="N340" s="20">
        <f t="shared" si="50"/>
        <v>50</v>
      </c>
      <c r="O340" s="20">
        <f t="shared" si="51"/>
        <v>100</v>
      </c>
      <c r="P340" s="20">
        <f t="shared" si="52"/>
        <v>50</v>
      </c>
      <c r="Q340" s="20">
        <f t="shared" si="53"/>
        <v>100</v>
      </c>
      <c r="R340" s="21">
        <f t="shared" si="54"/>
        <v>75</v>
      </c>
      <c r="S340" s="21">
        <f t="shared" si="55"/>
        <v>72.5</v>
      </c>
      <c r="T340" s="21">
        <f t="shared" si="56"/>
        <v>80</v>
      </c>
      <c r="U340" s="21">
        <f t="shared" si="57"/>
        <v>75</v>
      </c>
      <c r="V340" s="20">
        <f t="shared" si="58"/>
        <v>75.833333333333329</v>
      </c>
      <c r="W340" s="20">
        <f t="shared" si="59"/>
        <v>75.625</v>
      </c>
    </row>
    <row r="341" spans="1:23" ht="13.5" x14ac:dyDescent="0.25">
      <c r="A341" s="3">
        <v>42500</v>
      </c>
      <c r="B341" s="2">
        <v>22.120699999999999</v>
      </c>
      <c r="C341" s="2">
        <v>57.675332857917518</v>
      </c>
      <c r="D341" s="2">
        <v>-2.4725190871038194E-2</v>
      </c>
      <c r="E341" s="2">
        <v>-0.40147969705128606</v>
      </c>
      <c r="F341" s="2">
        <v>21.89096</v>
      </c>
      <c r="G341" s="2">
        <v>21.626269999999998</v>
      </c>
      <c r="H341" s="2">
        <v>21.656579999999998</v>
      </c>
      <c r="I341" s="2">
        <v>21.845939999999992</v>
      </c>
      <c r="J341" s="2">
        <v>20.192480999999997</v>
      </c>
      <c r="K341" s="17" t="s">
        <v>49</v>
      </c>
      <c r="L341" s="17" t="s">
        <v>50</v>
      </c>
      <c r="M341" s="17" t="s">
        <v>55</v>
      </c>
      <c r="N341" s="20">
        <f t="shared" si="50"/>
        <v>50</v>
      </c>
      <c r="O341" s="20">
        <f t="shared" si="51"/>
        <v>100</v>
      </c>
      <c r="P341" s="20">
        <f t="shared" si="52"/>
        <v>50</v>
      </c>
      <c r="Q341" s="20">
        <f t="shared" si="53"/>
        <v>100</v>
      </c>
      <c r="R341" s="21">
        <f t="shared" si="54"/>
        <v>75</v>
      </c>
      <c r="S341" s="21">
        <f t="shared" si="55"/>
        <v>72.5</v>
      </c>
      <c r="T341" s="21">
        <f t="shared" si="56"/>
        <v>80</v>
      </c>
      <c r="U341" s="21">
        <f t="shared" si="57"/>
        <v>75</v>
      </c>
      <c r="V341" s="20">
        <f t="shared" si="58"/>
        <v>75.833333333333329</v>
      </c>
      <c r="W341" s="20">
        <f t="shared" si="59"/>
        <v>75.625</v>
      </c>
    </row>
    <row r="342" spans="1:23" ht="13.5" x14ac:dyDescent="0.25">
      <c r="A342" s="3">
        <v>42501</v>
      </c>
      <c r="B342" s="2">
        <v>22.045300000000001</v>
      </c>
      <c r="C342" s="2">
        <v>55.976127139551203</v>
      </c>
      <c r="D342" s="2">
        <v>-0.10120869631763085</v>
      </c>
      <c r="E342" s="2">
        <v>-0.46161507433194227</v>
      </c>
      <c r="F342" s="2">
        <v>22.026699999999998</v>
      </c>
      <c r="G342" s="2">
        <v>21.694140000000001</v>
      </c>
      <c r="H342" s="2">
        <v>21.665375000000001</v>
      </c>
      <c r="I342" s="2">
        <v>21.874595999999993</v>
      </c>
      <c r="J342" s="2">
        <v>20.199782999999996</v>
      </c>
      <c r="K342" s="17" t="s">
        <v>49</v>
      </c>
      <c r="L342" s="17" t="s">
        <v>50</v>
      </c>
      <c r="M342" s="17" t="s">
        <v>55</v>
      </c>
      <c r="N342" s="20">
        <f t="shared" si="50"/>
        <v>50</v>
      </c>
      <c r="O342" s="20">
        <f t="shared" si="51"/>
        <v>100</v>
      </c>
      <c r="P342" s="20">
        <f t="shared" si="52"/>
        <v>50</v>
      </c>
      <c r="Q342" s="20">
        <f t="shared" si="53"/>
        <v>100</v>
      </c>
      <c r="R342" s="21">
        <f t="shared" si="54"/>
        <v>75</v>
      </c>
      <c r="S342" s="21">
        <f t="shared" si="55"/>
        <v>72.5</v>
      </c>
      <c r="T342" s="21">
        <f t="shared" si="56"/>
        <v>80</v>
      </c>
      <c r="U342" s="21">
        <f t="shared" si="57"/>
        <v>75</v>
      </c>
      <c r="V342" s="20">
        <f t="shared" si="58"/>
        <v>75.833333333333329</v>
      </c>
      <c r="W342" s="20">
        <f t="shared" si="59"/>
        <v>75.625</v>
      </c>
    </row>
    <row r="343" spans="1:23" ht="13.5" x14ac:dyDescent="0.25">
      <c r="A343" s="3">
        <v>42502</v>
      </c>
      <c r="B343" s="2">
        <v>22.045300000000001</v>
      </c>
      <c r="C343" s="2">
        <v>55.976127139551195</v>
      </c>
      <c r="D343" s="2">
        <v>-0.16771276814823821</v>
      </c>
      <c r="E343" s="2">
        <v>-0.50796423035902172</v>
      </c>
      <c r="F343" s="2">
        <v>22.161939999999998</v>
      </c>
      <c r="G343" s="2">
        <v>21.76201</v>
      </c>
      <c r="H343" s="2">
        <v>21.674169999999997</v>
      </c>
      <c r="I343" s="2">
        <v>21.903251999999988</v>
      </c>
      <c r="J343" s="2">
        <v>20.208455000000001</v>
      </c>
      <c r="K343" s="17" t="s">
        <v>49</v>
      </c>
      <c r="L343" s="17" t="s">
        <v>50</v>
      </c>
      <c r="M343" s="17" t="s">
        <v>55</v>
      </c>
      <c r="N343" s="20">
        <f t="shared" si="50"/>
        <v>50</v>
      </c>
      <c r="O343" s="20">
        <f t="shared" si="51"/>
        <v>100</v>
      </c>
      <c r="P343" s="20">
        <f t="shared" si="52"/>
        <v>50</v>
      </c>
      <c r="Q343" s="20">
        <f t="shared" si="53"/>
        <v>100</v>
      </c>
      <c r="R343" s="21">
        <f t="shared" si="54"/>
        <v>75</v>
      </c>
      <c r="S343" s="21">
        <f t="shared" si="55"/>
        <v>72.5</v>
      </c>
      <c r="T343" s="21">
        <f t="shared" si="56"/>
        <v>80</v>
      </c>
      <c r="U343" s="21">
        <f t="shared" si="57"/>
        <v>75</v>
      </c>
      <c r="V343" s="20">
        <f t="shared" si="58"/>
        <v>75.833333333333329</v>
      </c>
      <c r="W343" s="20">
        <f t="shared" si="59"/>
        <v>75.625</v>
      </c>
    </row>
    <row r="344" spans="1:23" ht="13.5" x14ac:dyDescent="0.25">
      <c r="A344" s="3">
        <v>42503</v>
      </c>
      <c r="B344" s="2">
        <v>22.347000000000001</v>
      </c>
      <c r="C344" s="2">
        <v>61.271106499794534</v>
      </c>
      <c r="D344" s="2">
        <v>-0.25185000085714293</v>
      </c>
      <c r="E344" s="2">
        <v>-0.54120955581352903</v>
      </c>
      <c r="F344" s="2">
        <v>22.2258</v>
      </c>
      <c r="G344" s="2">
        <v>21.862559999999998</v>
      </c>
      <c r="H344" s="2">
        <v>21.698049999999999</v>
      </c>
      <c r="I344" s="2">
        <v>21.937991999999991</v>
      </c>
      <c r="J344" s="2">
        <v>20.2175045</v>
      </c>
      <c r="K344" s="17" t="s">
        <v>49</v>
      </c>
      <c r="L344" s="17" t="s">
        <v>51</v>
      </c>
      <c r="M344" s="17" t="s">
        <v>55</v>
      </c>
      <c r="N344" s="20">
        <f t="shared" si="50"/>
        <v>50</v>
      </c>
      <c r="O344" s="20">
        <f t="shared" si="51"/>
        <v>100</v>
      </c>
      <c r="P344" s="20">
        <f t="shared" si="52"/>
        <v>50</v>
      </c>
      <c r="Q344" s="20">
        <f t="shared" si="53"/>
        <v>83.5</v>
      </c>
      <c r="R344" s="21">
        <f t="shared" si="54"/>
        <v>72.525000000000006</v>
      </c>
      <c r="S344" s="21">
        <f t="shared" si="55"/>
        <v>68.375</v>
      </c>
      <c r="T344" s="21">
        <f t="shared" si="56"/>
        <v>72.575000000000003</v>
      </c>
      <c r="U344" s="21">
        <f t="shared" si="57"/>
        <v>70.875</v>
      </c>
      <c r="V344" s="20">
        <f t="shared" si="58"/>
        <v>71.158333333333346</v>
      </c>
      <c r="W344" s="20">
        <f t="shared" si="59"/>
        <v>71.087500000000006</v>
      </c>
    </row>
    <row r="345" spans="1:23" ht="13.5" x14ac:dyDescent="0.25">
      <c r="A345" s="3">
        <v>42506</v>
      </c>
      <c r="B345" s="2">
        <v>22.246400000000001</v>
      </c>
      <c r="C345" s="2">
        <v>58.734368113722724</v>
      </c>
      <c r="D345" s="2">
        <v>-0.31504469883867614</v>
      </c>
      <c r="E345" s="2">
        <v>-0.57384244719687016</v>
      </c>
      <c r="F345" s="2">
        <v>22.16094</v>
      </c>
      <c r="G345" s="2">
        <v>21.950539999999997</v>
      </c>
      <c r="H345" s="2">
        <v>21.717025</v>
      </c>
      <c r="I345" s="2">
        <v>21.970669999999991</v>
      </c>
      <c r="J345" s="2">
        <v>20.226931000000004</v>
      </c>
      <c r="K345" s="17" t="s">
        <v>47</v>
      </c>
      <c r="L345" s="17" t="s">
        <v>48</v>
      </c>
      <c r="M345" s="17" t="s">
        <v>52</v>
      </c>
      <c r="N345" s="20">
        <f t="shared" si="50"/>
        <v>50</v>
      </c>
      <c r="O345" s="20">
        <f t="shared" si="51"/>
        <v>100</v>
      </c>
      <c r="P345" s="20">
        <f t="shared" si="52"/>
        <v>50</v>
      </c>
      <c r="Q345" s="20">
        <f t="shared" si="53"/>
        <v>0</v>
      </c>
      <c r="R345" s="21">
        <f t="shared" si="54"/>
        <v>60</v>
      </c>
      <c r="S345" s="21">
        <f t="shared" si="55"/>
        <v>47.5</v>
      </c>
      <c r="T345" s="21">
        <f t="shared" si="56"/>
        <v>35</v>
      </c>
      <c r="U345" s="21">
        <f t="shared" si="57"/>
        <v>50</v>
      </c>
      <c r="V345" s="20">
        <f t="shared" si="58"/>
        <v>47.5</v>
      </c>
      <c r="W345" s="20">
        <f t="shared" si="59"/>
        <v>48.125</v>
      </c>
    </row>
    <row r="346" spans="1:23" ht="13.5" x14ac:dyDescent="0.25">
      <c r="A346" s="3">
        <v>42507</v>
      </c>
      <c r="B346" s="2">
        <v>22.120699999999999</v>
      </c>
      <c r="C346" s="2">
        <v>55.634885961562844</v>
      </c>
      <c r="D346" s="2">
        <v>-0.36168106108815579</v>
      </c>
      <c r="E346" s="2">
        <v>-0.57612190651506168</v>
      </c>
      <c r="F346" s="2">
        <v>22.16094</v>
      </c>
      <c r="G346" s="2">
        <v>22.025950000000002</v>
      </c>
      <c r="H346" s="2">
        <v>21.735875</v>
      </c>
      <c r="I346" s="2">
        <v>21.991281999999991</v>
      </c>
      <c r="J346" s="2">
        <v>20.235100500000001</v>
      </c>
      <c r="K346" s="17" t="s">
        <v>47</v>
      </c>
      <c r="L346" s="17" t="s">
        <v>48</v>
      </c>
      <c r="M346" s="17" t="s">
        <v>51</v>
      </c>
      <c r="N346" s="20">
        <f t="shared" si="50"/>
        <v>50</v>
      </c>
      <c r="O346" s="20">
        <f t="shared" si="51"/>
        <v>100</v>
      </c>
      <c r="P346" s="20">
        <f t="shared" si="52"/>
        <v>50</v>
      </c>
      <c r="Q346" s="20">
        <f t="shared" si="53"/>
        <v>0</v>
      </c>
      <c r="R346" s="21">
        <f t="shared" si="54"/>
        <v>60</v>
      </c>
      <c r="S346" s="21">
        <f t="shared" si="55"/>
        <v>47.5</v>
      </c>
      <c r="T346" s="21">
        <f t="shared" si="56"/>
        <v>35</v>
      </c>
      <c r="U346" s="21">
        <f t="shared" si="57"/>
        <v>50</v>
      </c>
      <c r="V346" s="20">
        <f t="shared" si="58"/>
        <v>47.5</v>
      </c>
      <c r="W346" s="20">
        <f t="shared" si="59"/>
        <v>48.125</v>
      </c>
    </row>
    <row r="347" spans="1:23" ht="13.5" x14ac:dyDescent="0.25">
      <c r="A347" s="3">
        <v>42508</v>
      </c>
      <c r="B347" s="2">
        <v>22.120699999999999</v>
      </c>
      <c r="C347" s="2">
        <v>55.634885961562844</v>
      </c>
      <c r="D347" s="2">
        <v>-0.40269153223988141</v>
      </c>
      <c r="E347" s="2">
        <v>-0.57394451503268507</v>
      </c>
      <c r="F347" s="2">
        <v>22.176020000000001</v>
      </c>
      <c r="G347" s="2">
        <v>22.10136</v>
      </c>
      <c r="H347" s="2">
        <v>21.764779999999998</v>
      </c>
      <c r="I347" s="2">
        <v>22.006363999999991</v>
      </c>
      <c r="J347" s="2">
        <v>20.243332500000001</v>
      </c>
      <c r="K347" s="17" t="s">
        <v>47</v>
      </c>
      <c r="L347" s="17" t="s">
        <v>48</v>
      </c>
      <c r="M347" s="17" t="s">
        <v>53</v>
      </c>
      <c r="N347" s="20">
        <f t="shared" si="50"/>
        <v>50</v>
      </c>
      <c r="O347" s="20">
        <f t="shared" si="51"/>
        <v>100</v>
      </c>
      <c r="P347" s="20">
        <f t="shared" si="52"/>
        <v>50</v>
      </c>
      <c r="Q347" s="20">
        <f t="shared" si="53"/>
        <v>0</v>
      </c>
      <c r="R347" s="21">
        <f t="shared" si="54"/>
        <v>60</v>
      </c>
      <c r="S347" s="21">
        <f t="shared" si="55"/>
        <v>47.5</v>
      </c>
      <c r="T347" s="21">
        <f t="shared" si="56"/>
        <v>35</v>
      </c>
      <c r="U347" s="21">
        <f t="shared" si="57"/>
        <v>50</v>
      </c>
      <c r="V347" s="20">
        <f t="shared" si="58"/>
        <v>47.5</v>
      </c>
      <c r="W347" s="20">
        <f t="shared" si="59"/>
        <v>48.125</v>
      </c>
    </row>
    <row r="348" spans="1:23" ht="13.5" x14ac:dyDescent="0.25">
      <c r="A348" s="3">
        <v>42509</v>
      </c>
      <c r="B348" s="2">
        <v>21.7437</v>
      </c>
      <c r="C348" s="2">
        <v>47.006489415096702</v>
      </c>
      <c r="D348" s="2">
        <v>-0.41051635684889476</v>
      </c>
      <c r="E348" s="2">
        <v>-0.51638729795237182</v>
      </c>
      <c r="F348" s="2">
        <v>22.1157</v>
      </c>
      <c r="G348" s="2">
        <v>22.138819999999999</v>
      </c>
      <c r="H348" s="2">
        <v>21.764779999999998</v>
      </c>
      <c r="I348" s="2">
        <v>22.013905999999992</v>
      </c>
      <c r="J348" s="2">
        <v>20.249617000000004</v>
      </c>
      <c r="K348" s="17" t="s">
        <v>47</v>
      </c>
      <c r="L348" s="17" t="s">
        <v>48</v>
      </c>
      <c r="M348" s="17" t="s">
        <v>52</v>
      </c>
      <c r="N348" s="20">
        <f t="shared" si="50"/>
        <v>50</v>
      </c>
      <c r="O348" s="20">
        <f t="shared" si="51"/>
        <v>100</v>
      </c>
      <c r="P348" s="20">
        <f t="shared" si="52"/>
        <v>50</v>
      </c>
      <c r="Q348" s="20">
        <f t="shared" si="53"/>
        <v>0</v>
      </c>
      <c r="R348" s="21">
        <f t="shared" si="54"/>
        <v>60</v>
      </c>
      <c r="S348" s="21">
        <f t="shared" si="55"/>
        <v>47.5</v>
      </c>
      <c r="T348" s="21">
        <f t="shared" si="56"/>
        <v>35</v>
      </c>
      <c r="U348" s="21">
        <f t="shared" si="57"/>
        <v>50</v>
      </c>
      <c r="V348" s="20">
        <f t="shared" si="58"/>
        <v>47.5</v>
      </c>
      <c r="W348" s="20">
        <f t="shared" si="59"/>
        <v>48.125</v>
      </c>
    </row>
    <row r="349" spans="1:23" ht="13.5" x14ac:dyDescent="0.25">
      <c r="A349" s="3">
        <v>42510</v>
      </c>
      <c r="B349" s="2">
        <v>21.869399999999999</v>
      </c>
      <c r="C349" s="2">
        <v>49.80191938337363</v>
      </c>
      <c r="D349" s="2">
        <v>-0.32422564841608192</v>
      </c>
      <c r="E349" s="2">
        <v>-0.42500358891869666</v>
      </c>
      <c r="F349" s="2">
        <v>22.02018</v>
      </c>
      <c r="G349" s="2">
        <v>22.122989999999998</v>
      </c>
      <c r="H349" s="2">
        <v>21.789794999999998</v>
      </c>
      <c r="I349" s="2">
        <v>22.013905999999992</v>
      </c>
      <c r="J349" s="2">
        <v>20.254141999999998</v>
      </c>
      <c r="K349" s="17" t="s">
        <v>47</v>
      </c>
      <c r="L349" s="17" t="s">
        <v>48</v>
      </c>
      <c r="M349" s="17" t="s">
        <v>52</v>
      </c>
      <c r="N349" s="20">
        <f t="shared" si="50"/>
        <v>50</v>
      </c>
      <c r="O349" s="20">
        <f t="shared" si="51"/>
        <v>100</v>
      </c>
      <c r="P349" s="20">
        <f t="shared" si="52"/>
        <v>50</v>
      </c>
      <c r="Q349" s="20">
        <f t="shared" si="53"/>
        <v>0</v>
      </c>
      <c r="R349" s="21">
        <f t="shared" si="54"/>
        <v>60</v>
      </c>
      <c r="S349" s="21">
        <f t="shared" si="55"/>
        <v>47.5</v>
      </c>
      <c r="T349" s="21">
        <f t="shared" si="56"/>
        <v>35</v>
      </c>
      <c r="U349" s="21">
        <f t="shared" si="57"/>
        <v>50</v>
      </c>
      <c r="V349" s="20">
        <f t="shared" si="58"/>
        <v>47.5</v>
      </c>
      <c r="W349" s="20">
        <f t="shared" si="59"/>
        <v>48.125</v>
      </c>
    </row>
    <row r="350" spans="1:23" ht="13.5" x14ac:dyDescent="0.25">
      <c r="A350" s="3">
        <v>42513</v>
      </c>
      <c r="B350" s="2">
        <v>22.120699999999999</v>
      </c>
      <c r="C350" s="2">
        <v>54.921530600609266</v>
      </c>
      <c r="D350" s="2">
        <v>-0.18619645350814196</v>
      </c>
      <c r="E350" s="2">
        <v>-0.32667135893158805</v>
      </c>
      <c r="F350" s="2">
        <v>21.995039999999999</v>
      </c>
      <c r="G350" s="2">
        <v>22.07799</v>
      </c>
      <c r="H350" s="2">
        <v>21.821214999999999</v>
      </c>
      <c r="I350" s="2">
        <v>22.017423999999988</v>
      </c>
      <c r="J350" s="2">
        <v>20.260111999999999</v>
      </c>
      <c r="K350" s="17" t="s">
        <v>49</v>
      </c>
      <c r="L350" s="17" t="s">
        <v>51</v>
      </c>
      <c r="M350" s="17" t="s">
        <v>54</v>
      </c>
      <c r="N350" s="20">
        <f t="shared" si="50"/>
        <v>50</v>
      </c>
      <c r="O350" s="20">
        <f t="shared" si="51"/>
        <v>100</v>
      </c>
      <c r="P350" s="20">
        <f t="shared" si="52"/>
        <v>50</v>
      </c>
      <c r="Q350" s="20">
        <f t="shared" si="53"/>
        <v>66.5</v>
      </c>
      <c r="R350" s="21">
        <f t="shared" si="54"/>
        <v>69.974999999999994</v>
      </c>
      <c r="S350" s="21">
        <f t="shared" si="55"/>
        <v>64.125</v>
      </c>
      <c r="T350" s="21">
        <f t="shared" si="56"/>
        <v>64.924999999999997</v>
      </c>
      <c r="U350" s="21">
        <f t="shared" si="57"/>
        <v>66.625</v>
      </c>
      <c r="V350" s="20">
        <f t="shared" si="58"/>
        <v>66.341666666666654</v>
      </c>
      <c r="W350" s="20">
        <f t="shared" si="59"/>
        <v>66.412499999999994</v>
      </c>
    </row>
    <row r="351" spans="1:23" ht="13.5" x14ac:dyDescent="0.25">
      <c r="A351" s="3">
        <v>42514</v>
      </c>
      <c r="B351" s="2">
        <v>22.347000000000001</v>
      </c>
      <c r="C351" s="2">
        <v>58.978809642521327</v>
      </c>
      <c r="D351" s="2">
        <v>-0.15679755204456569</v>
      </c>
      <c r="E351" s="2">
        <v>-0.24025782220619429</v>
      </c>
      <c r="F351" s="2">
        <v>22.040300000000002</v>
      </c>
      <c r="G351" s="2">
        <v>22.100619999999999</v>
      </c>
      <c r="H351" s="2">
        <v>21.863444999999995</v>
      </c>
      <c r="I351" s="2">
        <v>22.026975999999987</v>
      </c>
      <c r="J351" s="2">
        <v>20.2672135</v>
      </c>
      <c r="K351" s="17" t="s">
        <v>49</v>
      </c>
      <c r="L351" s="17" t="s">
        <v>50</v>
      </c>
      <c r="M351" s="17" t="s">
        <v>55</v>
      </c>
      <c r="N351" s="20">
        <f t="shared" si="50"/>
        <v>50</v>
      </c>
      <c r="O351" s="20">
        <f t="shared" si="51"/>
        <v>100</v>
      </c>
      <c r="P351" s="20">
        <f t="shared" si="52"/>
        <v>50</v>
      </c>
      <c r="Q351" s="20">
        <f t="shared" si="53"/>
        <v>100</v>
      </c>
      <c r="R351" s="21">
        <f t="shared" si="54"/>
        <v>75</v>
      </c>
      <c r="S351" s="21">
        <f t="shared" si="55"/>
        <v>72.5</v>
      </c>
      <c r="T351" s="21">
        <f t="shared" si="56"/>
        <v>80</v>
      </c>
      <c r="U351" s="21">
        <f t="shared" si="57"/>
        <v>75</v>
      </c>
      <c r="V351" s="20">
        <f t="shared" si="58"/>
        <v>75.833333333333329</v>
      </c>
      <c r="W351" s="20">
        <f t="shared" si="59"/>
        <v>75.625</v>
      </c>
    </row>
    <row r="352" spans="1:23" ht="13.5" x14ac:dyDescent="0.25">
      <c r="A352" s="3">
        <v>42515</v>
      </c>
      <c r="B352" s="2">
        <v>22.618500000000001</v>
      </c>
      <c r="C352" s="2">
        <v>63.252151146549529</v>
      </c>
      <c r="D352" s="2">
        <v>-0.16626738648712092</v>
      </c>
      <c r="E352" s="2">
        <v>-0.17668826079578601</v>
      </c>
      <c r="F352" s="2">
        <v>22.139860000000002</v>
      </c>
      <c r="G352" s="2">
        <v>22.157940000000004</v>
      </c>
      <c r="H352" s="2">
        <v>21.926039999999997</v>
      </c>
      <c r="I352" s="2">
        <v>22.048945999999987</v>
      </c>
      <c r="J352" s="2">
        <v>20.277859500000005</v>
      </c>
      <c r="K352" s="17" t="s">
        <v>49</v>
      </c>
      <c r="L352" s="17" t="s">
        <v>50</v>
      </c>
      <c r="M352" s="17" t="s">
        <v>55</v>
      </c>
      <c r="N352" s="20">
        <f t="shared" si="50"/>
        <v>50</v>
      </c>
      <c r="O352" s="20">
        <f t="shared" si="51"/>
        <v>100</v>
      </c>
      <c r="P352" s="20">
        <f t="shared" si="52"/>
        <v>50</v>
      </c>
      <c r="Q352" s="20">
        <f t="shared" si="53"/>
        <v>100</v>
      </c>
      <c r="R352" s="21">
        <f t="shared" si="54"/>
        <v>75</v>
      </c>
      <c r="S352" s="21">
        <f t="shared" si="55"/>
        <v>72.5</v>
      </c>
      <c r="T352" s="21">
        <f t="shared" si="56"/>
        <v>80</v>
      </c>
      <c r="U352" s="21">
        <f t="shared" si="57"/>
        <v>75</v>
      </c>
      <c r="V352" s="20">
        <f t="shared" si="58"/>
        <v>75.833333333333329</v>
      </c>
      <c r="W352" s="20">
        <f t="shared" si="59"/>
        <v>75.625</v>
      </c>
    </row>
    <row r="353" spans="1:23" ht="13.5" x14ac:dyDescent="0.25">
      <c r="A353" s="3">
        <v>42516</v>
      </c>
      <c r="B353" s="2">
        <v>22.5732</v>
      </c>
      <c r="C353" s="2">
        <v>62.089917414874819</v>
      </c>
      <c r="D353" s="2">
        <v>-0.17496862559183413</v>
      </c>
      <c r="E353" s="2">
        <v>-0.13386469337572518</v>
      </c>
      <c r="F353" s="2">
        <v>22.305759999999999</v>
      </c>
      <c r="G353" s="2">
        <v>22.210730000000002</v>
      </c>
      <c r="H353" s="2">
        <v>21.986369999999997</v>
      </c>
      <c r="I353" s="2">
        <v>22.063021999999993</v>
      </c>
      <c r="J353" s="2">
        <v>20.288279000000003</v>
      </c>
      <c r="K353" s="17" t="s">
        <v>49</v>
      </c>
      <c r="L353" s="17" t="s">
        <v>50</v>
      </c>
      <c r="M353" s="17" t="s">
        <v>55</v>
      </c>
      <c r="N353" s="20">
        <f t="shared" si="50"/>
        <v>50</v>
      </c>
      <c r="O353" s="20">
        <f t="shared" si="51"/>
        <v>100</v>
      </c>
      <c r="P353" s="20">
        <f t="shared" si="52"/>
        <v>50</v>
      </c>
      <c r="Q353" s="20">
        <f t="shared" si="53"/>
        <v>100</v>
      </c>
      <c r="R353" s="21">
        <f t="shared" si="54"/>
        <v>75</v>
      </c>
      <c r="S353" s="21">
        <f t="shared" si="55"/>
        <v>72.5</v>
      </c>
      <c r="T353" s="21">
        <f t="shared" si="56"/>
        <v>80</v>
      </c>
      <c r="U353" s="21">
        <f t="shared" si="57"/>
        <v>75</v>
      </c>
      <c r="V353" s="20">
        <f t="shared" si="58"/>
        <v>75.833333333333329</v>
      </c>
      <c r="W353" s="20">
        <f t="shared" si="59"/>
        <v>75.625</v>
      </c>
    </row>
    <row r="354" spans="1:23" ht="13.5" x14ac:dyDescent="0.25">
      <c r="A354" s="3">
        <v>42517</v>
      </c>
      <c r="B354" s="2">
        <v>22.118200000000002</v>
      </c>
      <c r="C354" s="2">
        <v>51.795375232073837</v>
      </c>
      <c r="D354" s="2">
        <v>-0.10568875736228378</v>
      </c>
      <c r="E354" s="2">
        <v>-0.11398477428530811</v>
      </c>
      <c r="F354" s="2">
        <v>22.355520000000002</v>
      </c>
      <c r="G354" s="2">
        <v>22.187850000000005</v>
      </c>
      <c r="H354" s="2">
        <v>22.025204999999996</v>
      </c>
      <c r="I354" s="2">
        <v>22.067997999999989</v>
      </c>
      <c r="J354" s="2">
        <v>20.296436000000003</v>
      </c>
      <c r="K354" s="17" t="s">
        <v>49</v>
      </c>
      <c r="L354" s="17" t="s">
        <v>50</v>
      </c>
      <c r="M354" s="17" t="s">
        <v>55</v>
      </c>
      <c r="N354" s="20">
        <f t="shared" si="50"/>
        <v>50</v>
      </c>
      <c r="O354" s="20">
        <f t="shared" si="51"/>
        <v>100</v>
      </c>
      <c r="P354" s="20">
        <f t="shared" si="52"/>
        <v>50</v>
      </c>
      <c r="Q354" s="20">
        <f t="shared" si="53"/>
        <v>100</v>
      </c>
      <c r="R354" s="21">
        <f t="shared" si="54"/>
        <v>75</v>
      </c>
      <c r="S354" s="21">
        <f t="shared" si="55"/>
        <v>72.5</v>
      </c>
      <c r="T354" s="21">
        <f t="shared" si="56"/>
        <v>80</v>
      </c>
      <c r="U354" s="21">
        <f t="shared" si="57"/>
        <v>75</v>
      </c>
      <c r="V354" s="20">
        <f t="shared" si="58"/>
        <v>75.833333333333329</v>
      </c>
      <c r="W354" s="20">
        <f t="shared" si="59"/>
        <v>75.625</v>
      </c>
    </row>
    <row r="355" spans="1:23" ht="13.5" x14ac:dyDescent="0.25">
      <c r="A355" s="3">
        <v>42520</v>
      </c>
      <c r="B355" s="2">
        <v>22.148399999999999</v>
      </c>
      <c r="C355" s="2">
        <v>52.35997174995169</v>
      </c>
      <c r="D355" s="2">
        <v>-6.5311780745265224E-2</v>
      </c>
      <c r="E355" s="2">
        <v>-0.10136162250075027</v>
      </c>
      <c r="F355" s="2">
        <v>22.361060000000002</v>
      </c>
      <c r="G355" s="2">
        <v>22.178050000000006</v>
      </c>
      <c r="H355" s="2">
        <v>22.064294999999994</v>
      </c>
      <c r="I355" s="2">
        <v>22.053921999999993</v>
      </c>
      <c r="J355" s="2">
        <v>20.304756500000003</v>
      </c>
      <c r="K355" s="17" t="s">
        <v>49</v>
      </c>
      <c r="L355" s="17" t="s">
        <v>50</v>
      </c>
      <c r="M355" s="17" t="s">
        <v>55</v>
      </c>
      <c r="N355" s="20">
        <f t="shared" si="50"/>
        <v>50</v>
      </c>
      <c r="O355" s="20">
        <f t="shared" si="51"/>
        <v>100</v>
      </c>
      <c r="P355" s="20">
        <f t="shared" si="52"/>
        <v>50</v>
      </c>
      <c r="Q355" s="20">
        <f t="shared" si="53"/>
        <v>100</v>
      </c>
      <c r="R355" s="21">
        <f t="shared" si="54"/>
        <v>75</v>
      </c>
      <c r="S355" s="21">
        <f t="shared" si="55"/>
        <v>72.5</v>
      </c>
      <c r="T355" s="21">
        <f t="shared" si="56"/>
        <v>80</v>
      </c>
      <c r="U355" s="21">
        <f t="shared" si="57"/>
        <v>75</v>
      </c>
      <c r="V355" s="20">
        <f t="shared" si="58"/>
        <v>75.833333333333329</v>
      </c>
      <c r="W355" s="20">
        <f t="shared" si="59"/>
        <v>75.625</v>
      </c>
    </row>
    <row r="356" spans="1:23" ht="13.5" x14ac:dyDescent="0.25">
      <c r="A356" s="3">
        <v>42521</v>
      </c>
      <c r="B356" s="2">
        <v>22.120699999999999</v>
      </c>
      <c r="C356" s="2">
        <v>51.761131804374841</v>
      </c>
      <c r="D356" s="2">
        <v>-4.910290412799867E-2</v>
      </c>
      <c r="E356" s="2">
        <v>-0.10228008183335643</v>
      </c>
      <c r="F356" s="2">
        <v>22.315799999999999</v>
      </c>
      <c r="G356" s="2">
        <v>22.178050000000006</v>
      </c>
      <c r="H356" s="2">
        <v>22.101999999999997</v>
      </c>
      <c r="I356" s="2">
        <v>22.03381199999999</v>
      </c>
      <c r="J356" s="2">
        <v>20.313051500000004</v>
      </c>
      <c r="K356" s="17" t="s">
        <v>49</v>
      </c>
      <c r="L356" s="17" t="s">
        <v>50</v>
      </c>
      <c r="M356" s="17" t="s">
        <v>54</v>
      </c>
      <c r="N356" s="20">
        <f t="shared" si="50"/>
        <v>50</v>
      </c>
      <c r="O356" s="20">
        <f t="shared" si="51"/>
        <v>100</v>
      </c>
      <c r="P356" s="20">
        <f t="shared" si="52"/>
        <v>50</v>
      </c>
      <c r="Q356" s="20">
        <f t="shared" si="53"/>
        <v>83</v>
      </c>
      <c r="R356" s="21">
        <f t="shared" si="54"/>
        <v>72.45</v>
      </c>
      <c r="S356" s="21">
        <f t="shared" si="55"/>
        <v>68.25</v>
      </c>
      <c r="T356" s="21">
        <f t="shared" si="56"/>
        <v>72.349999999999994</v>
      </c>
      <c r="U356" s="21">
        <f t="shared" si="57"/>
        <v>70.75</v>
      </c>
      <c r="V356" s="20">
        <f t="shared" si="58"/>
        <v>71.016666666666666</v>
      </c>
      <c r="W356" s="20">
        <f t="shared" si="59"/>
        <v>70.949999999999989</v>
      </c>
    </row>
    <row r="357" spans="1:23" ht="13.5" x14ac:dyDescent="0.25">
      <c r="A357" s="3">
        <v>42522</v>
      </c>
      <c r="B357" s="2">
        <v>22.125800000000002</v>
      </c>
      <c r="C357" s="2">
        <v>51.87027579332382</v>
      </c>
      <c r="D357" s="2">
        <v>-3.6221842343781674E-2</v>
      </c>
      <c r="E357" s="2">
        <v>-7.1497774010946077E-2</v>
      </c>
      <c r="F357" s="2">
        <v>22.21726</v>
      </c>
      <c r="G357" s="2">
        <v>22.178560000000001</v>
      </c>
      <c r="H357" s="2">
        <v>22.139959999999995</v>
      </c>
      <c r="I357" s="2">
        <v>22.013803999999986</v>
      </c>
      <c r="J357" s="2">
        <v>20.321812000000001</v>
      </c>
      <c r="K357" s="17" t="s">
        <v>49</v>
      </c>
      <c r="L357" s="17" t="s">
        <v>50</v>
      </c>
      <c r="M357" s="17" t="s">
        <v>54</v>
      </c>
      <c r="N357" s="20">
        <f t="shared" si="50"/>
        <v>50</v>
      </c>
      <c r="O357" s="20">
        <f t="shared" si="51"/>
        <v>100</v>
      </c>
      <c r="P357" s="20">
        <f t="shared" si="52"/>
        <v>50</v>
      </c>
      <c r="Q357" s="20">
        <f t="shared" si="53"/>
        <v>83</v>
      </c>
      <c r="R357" s="21">
        <f t="shared" si="54"/>
        <v>72.45</v>
      </c>
      <c r="S357" s="21">
        <f t="shared" si="55"/>
        <v>68.25</v>
      </c>
      <c r="T357" s="21">
        <f t="shared" si="56"/>
        <v>72.349999999999994</v>
      </c>
      <c r="U357" s="21">
        <f t="shared" si="57"/>
        <v>70.75</v>
      </c>
      <c r="V357" s="20">
        <f t="shared" si="58"/>
        <v>71.016666666666666</v>
      </c>
      <c r="W357" s="20">
        <f t="shared" si="59"/>
        <v>70.949999999999989</v>
      </c>
    </row>
    <row r="358" spans="1:23" ht="13.5" x14ac:dyDescent="0.25">
      <c r="A358" s="3">
        <v>42523</v>
      </c>
      <c r="B358" s="2">
        <v>21.995100000000001</v>
      </c>
      <c r="C358" s="2">
        <v>48.821642463733752</v>
      </c>
      <c r="D358" s="2">
        <v>-7.4093696018891819E-2</v>
      </c>
      <c r="E358" s="2">
        <v>-3.8593265250131861E-2</v>
      </c>
      <c r="F358" s="2">
        <v>22.101639999999996</v>
      </c>
      <c r="G358" s="2">
        <v>22.203700000000001</v>
      </c>
      <c r="H358" s="2">
        <v>22.171259999999997</v>
      </c>
      <c r="I358" s="2">
        <v>21.991733999999994</v>
      </c>
      <c r="J358" s="2">
        <v>20.329982000000001</v>
      </c>
      <c r="K358" s="17" t="s">
        <v>49</v>
      </c>
      <c r="L358" s="17" t="s">
        <v>50</v>
      </c>
      <c r="M358" s="17" t="s">
        <v>54</v>
      </c>
      <c r="N358" s="20">
        <f t="shared" si="50"/>
        <v>50</v>
      </c>
      <c r="O358" s="20">
        <f t="shared" si="51"/>
        <v>100</v>
      </c>
      <c r="P358" s="20">
        <f t="shared" si="52"/>
        <v>50</v>
      </c>
      <c r="Q358" s="20">
        <f t="shared" si="53"/>
        <v>83</v>
      </c>
      <c r="R358" s="21">
        <f t="shared" si="54"/>
        <v>72.45</v>
      </c>
      <c r="S358" s="21">
        <f t="shared" si="55"/>
        <v>68.25</v>
      </c>
      <c r="T358" s="21">
        <f t="shared" si="56"/>
        <v>72.349999999999994</v>
      </c>
      <c r="U358" s="21">
        <f t="shared" si="57"/>
        <v>70.75</v>
      </c>
      <c r="V358" s="20">
        <f t="shared" si="58"/>
        <v>71.016666666666666</v>
      </c>
      <c r="W358" s="20">
        <f t="shared" si="59"/>
        <v>70.949999999999989</v>
      </c>
    </row>
    <row r="359" spans="1:23" ht="13.5" x14ac:dyDescent="0.25">
      <c r="A359" s="3">
        <v>42524</v>
      </c>
      <c r="B359" s="2">
        <v>22.168500000000002</v>
      </c>
      <c r="C359" s="2">
        <v>52.786360485257482</v>
      </c>
      <c r="D359" s="2">
        <v>-9.9291943815416062E-2</v>
      </c>
      <c r="E359" s="2">
        <v>-5.0006771233634187E-3</v>
      </c>
      <c r="F359" s="2">
        <v>22.111699999999995</v>
      </c>
      <c r="G359" s="2">
        <v>22.233610000000002</v>
      </c>
      <c r="H359" s="2">
        <v>22.178299999999997</v>
      </c>
      <c r="I359" s="2">
        <v>21.975093999999995</v>
      </c>
      <c r="J359" s="2">
        <v>20.339019000000004</v>
      </c>
      <c r="K359" s="17" t="s">
        <v>49</v>
      </c>
      <c r="L359" s="17" t="s">
        <v>50</v>
      </c>
      <c r="M359" s="17" t="s">
        <v>55</v>
      </c>
      <c r="N359" s="20">
        <f t="shared" si="50"/>
        <v>50</v>
      </c>
      <c r="O359" s="20">
        <f t="shared" si="51"/>
        <v>100</v>
      </c>
      <c r="P359" s="20">
        <f t="shared" si="52"/>
        <v>50</v>
      </c>
      <c r="Q359" s="20">
        <f t="shared" si="53"/>
        <v>100</v>
      </c>
      <c r="R359" s="21">
        <f t="shared" si="54"/>
        <v>75</v>
      </c>
      <c r="S359" s="21">
        <f t="shared" si="55"/>
        <v>72.5</v>
      </c>
      <c r="T359" s="21">
        <f t="shared" si="56"/>
        <v>80</v>
      </c>
      <c r="U359" s="21">
        <f t="shared" si="57"/>
        <v>75</v>
      </c>
      <c r="V359" s="20">
        <f t="shared" si="58"/>
        <v>75.833333333333329</v>
      </c>
      <c r="W359" s="20">
        <f t="shared" si="59"/>
        <v>75.625</v>
      </c>
    </row>
    <row r="360" spans="1:23" ht="13.5" x14ac:dyDescent="0.25">
      <c r="A360" s="3">
        <v>42527</v>
      </c>
      <c r="B360" s="2">
        <v>22.2087</v>
      </c>
      <c r="C360" s="2">
        <v>53.682210750320635</v>
      </c>
      <c r="D360" s="2">
        <v>-8.5627414951545688E-2</v>
      </c>
      <c r="E360" s="2">
        <v>2.822220838424918E-2</v>
      </c>
      <c r="F360" s="2">
        <v>22.123759999999997</v>
      </c>
      <c r="G360" s="2">
        <v>22.24241</v>
      </c>
      <c r="H360" s="2">
        <v>22.1602</v>
      </c>
      <c r="I360" s="2">
        <v>21.957245999999994</v>
      </c>
      <c r="J360" s="2">
        <v>20.347766500000002</v>
      </c>
      <c r="K360" s="17" t="s">
        <v>49</v>
      </c>
      <c r="L360" s="17" t="s">
        <v>51</v>
      </c>
      <c r="M360" s="17" t="s">
        <v>55</v>
      </c>
      <c r="N360" s="20">
        <f t="shared" si="50"/>
        <v>50</v>
      </c>
      <c r="O360" s="20">
        <f t="shared" si="51"/>
        <v>100</v>
      </c>
      <c r="P360" s="20">
        <f t="shared" si="52"/>
        <v>50</v>
      </c>
      <c r="Q360" s="20">
        <f t="shared" si="53"/>
        <v>83.5</v>
      </c>
      <c r="R360" s="21">
        <f t="shared" si="54"/>
        <v>72.525000000000006</v>
      </c>
      <c r="S360" s="21">
        <f t="shared" si="55"/>
        <v>68.375</v>
      </c>
      <c r="T360" s="21">
        <f t="shared" si="56"/>
        <v>72.575000000000003</v>
      </c>
      <c r="U360" s="21">
        <f t="shared" si="57"/>
        <v>70.875</v>
      </c>
      <c r="V360" s="20">
        <f t="shared" si="58"/>
        <v>71.158333333333346</v>
      </c>
      <c r="W360" s="20">
        <f t="shared" si="59"/>
        <v>71.087500000000006</v>
      </c>
    </row>
    <row r="361" spans="1:23" ht="13.5" x14ac:dyDescent="0.25">
      <c r="A361" s="3">
        <v>42528</v>
      </c>
      <c r="B361" s="2">
        <v>22.168500000000002</v>
      </c>
      <c r="C361" s="2">
        <v>52.607236361046553</v>
      </c>
      <c r="D361" s="2">
        <v>-3.7155463107183095E-2</v>
      </c>
      <c r="E361" s="2">
        <v>7.7788645355503602E-2</v>
      </c>
      <c r="F361" s="2">
        <v>22.133319999999998</v>
      </c>
      <c r="G361" s="2">
        <v>22.22456</v>
      </c>
      <c r="H361" s="2">
        <v>22.162590000000002</v>
      </c>
      <c r="I361" s="2">
        <v>21.951915999999997</v>
      </c>
      <c r="J361" s="2">
        <v>20.356803500000009</v>
      </c>
      <c r="K361" s="17" t="s">
        <v>47</v>
      </c>
      <c r="L361" s="17" t="s">
        <v>48</v>
      </c>
      <c r="M361" s="17" t="s">
        <v>53</v>
      </c>
      <c r="N361" s="20">
        <f t="shared" si="50"/>
        <v>50</v>
      </c>
      <c r="O361" s="20">
        <f t="shared" si="51"/>
        <v>100</v>
      </c>
      <c r="P361" s="20">
        <f t="shared" si="52"/>
        <v>50</v>
      </c>
      <c r="Q361" s="20">
        <f t="shared" si="53"/>
        <v>0</v>
      </c>
      <c r="R361" s="21">
        <f t="shared" si="54"/>
        <v>60</v>
      </c>
      <c r="S361" s="21">
        <f t="shared" si="55"/>
        <v>47.5</v>
      </c>
      <c r="T361" s="21">
        <f t="shared" si="56"/>
        <v>35</v>
      </c>
      <c r="U361" s="21">
        <f t="shared" si="57"/>
        <v>50</v>
      </c>
      <c r="V361" s="20">
        <f t="shared" si="58"/>
        <v>47.5</v>
      </c>
      <c r="W361" s="20">
        <f t="shared" si="59"/>
        <v>48.125</v>
      </c>
    </row>
    <row r="362" spans="1:23" ht="13.5" x14ac:dyDescent="0.25">
      <c r="A362" s="3">
        <v>42529</v>
      </c>
      <c r="B362" s="2">
        <v>21.969899999999999</v>
      </c>
      <c r="C362" s="2">
        <v>47.542175689800793</v>
      </c>
      <c r="D362" s="2">
        <v>5.9759091336204051E-2</v>
      </c>
      <c r="E362" s="2">
        <v>0.12290199960722989</v>
      </c>
      <c r="F362" s="2">
        <v>22.102139999999999</v>
      </c>
      <c r="G362" s="2">
        <v>22.159699999999997</v>
      </c>
      <c r="H362" s="2">
        <v>22.158819999999999</v>
      </c>
      <c r="I362" s="2">
        <v>21.955987999999998</v>
      </c>
      <c r="J362" s="2">
        <v>20.364973000000006</v>
      </c>
      <c r="K362" s="17" t="s">
        <v>47</v>
      </c>
      <c r="L362" s="17" t="s">
        <v>48</v>
      </c>
      <c r="M362" s="17" t="s">
        <v>52</v>
      </c>
      <c r="N362" s="20">
        <f t="shared" si="50"/>
        <v>50</v>
      </c>
      <c r="O362" s="20">
        <f t="shared" si="51"/>
        <v>100</v>
      </c>
      <c r="P362" s="20">
        <f t="shared" si="52"/>
        <v>50</v>
      </c>
      <c r="Q362" s="20">
        <f t="shared" si="53"/>
        <v>0</v>
      </c>
      <c r="R362" s="21">
        <f t="shared" si="54"/>
        <v>60</v>
      </c>
      <c r="S362" s="21">
        <f t="shared" si="55"/>
        <v>47.5</v>
      </c>
      <c r="T362" s="21">
        <f t="shared" si="56"/>
        <v>35</v>
      </c>
      <c r="U362" s="21">
        <f t="shared" si="57"/>
        <v>50</v>
      </c>
      <c r="V362" s="20">
        <f t="shared" si="58"/>
        <v>47.5</v>
      </c>
      <c r="W362" s="20">
        <f t="shared" si="59"/>
        <v>48.125</v>
      </c>
    </row>
    <row r="363" spans="1:23" ht="13.5" x14ac:dyDescent="0.25">
      <c r="A363" s="3">
        <v>42530</v>
      </c>
      <c r="B363" s="2">
        <v>22.246400000000001</v>
      </c>
      <c r="C363" s="2">
        <v>54.159588753438349</v>
      </c>
      <c r="D363" s="2">
        <v>0.1149490232637973</v>
      </c>
      <c r="E363" s="2">
        <v>0.16160918429709409</v>
      </c>
      <c r="F363" s="2">
        <v>22.1524</v>
      </c>
      <c r="G363" s="2">
        <v>22.127019999999995</v>
      </c>
      <c r="H363" s="2">
        <v>22.168875</v>
      </c>
      <c r="I363" s="2">
        <v>21.965437999999999</v>
      </c>
      <c r="J363" s="2">
        <v>20.374399500000006</v>
      </c>
      <c r="K363" s="17" t="s">
        <v>47</v>
      </c>
      <c r="L363" s="17" t="s">
        <v>48</v>
      </c>
      <c r="M363" s="17" t="s">
        <v>53</v>
      </c>
      <c r="N363" s="20">
        <f t="shared" si="50"/>
        <v>50</v>
      </c>
      <c r="O363" s="20">
        <f t="shared" si="51"/>
        <v>100</v>
      </c>
      <c r="P363" s="20">
        <f t="shared" si="52"/>
        <v>50</v>
      </c>
      <c r="Q363" s="20">
        <f t="shared" si="53"/>
        <v>0</v>
      </c>
      <c r="R363" s="21">
        <f t="shared" si="54"/>
        <v>60</v>
      </c>
      <c r="S363" s="21">
        <f t="shared" si="55"/>
        <v>47.5</v>
      </c>
      <c r="T363" s="21">
        <f t="shared" si="56"/>
        <v>35</v>
      </c>
      <c r="U363" s="21">
        <f t="shared" si="57"/>
        <v>50</v>
      </c>
      <c r="V363" s="20">
        <f t="shared" si="58"/>
        <v>47.5</v>
      </c>
      <c r="W363" s="20">
        <f t="shared" si="59"/>
        <v>48.125</v>
      </c>
    </row>
    <row r="364" spans="1:23" ht="13.5" x14ac:dyDescent="0.25">
      <c r="A364" s="3">
        <v>42531</v>
      </c>
      <c r="B364" s="2">
        <v>22.221299999999999</v>
      </c>
      <c r="C364" s="2">
        <v>53.499817273739289</v>
      </c>
      <c r="D364" s="2">
        <v>9.2462513825143589E-2</v>
      </c>
      <c r="E364" s="2">
        <v>0.19084988223669846</v>
      </c>
      <c r="F364" s="2">
        <v>22.162960000000002</v>
      </c>
      <c r="G364" s="2">
        <v>22.137329999999999</v>
      </c>
      <c r="H364" s="2">
        <v>22.162590000000002</v>
      </c>
      <c r="I364" s="2">
        <v>21.961365999999998</v>
      </c>
      <c r="J364" s="2">
        <v>20.383700500000007</v>
      </c>
      <c r="K364" s="17" t="s">
        <v>47</v>
      </c>
      <c r="L364" s="17" t="s">
        <v>48</v>
      </c>
      <c r="M364" s="17" t="s">
        <v>53</v>
      </c>
      <c r="N364" s="20">
        <f t="shared" si="50"/>
        <v>50</v>
      </c>
      <c r="O364" s="20">
        <f t="shared" si="51"/>
        <v>100</v>
      </c>
      <c r="P364" s="20">
        <f t="shared" si="52"/>
        <v>50</v>
      </c>
      <c r="Q364" s="20">
        <f t="shared" si="53"/>
        <v>0</v>
      </c>
      <c r="R364" s="21">
        <f t="shared" si="54"/>
        <v>60</v>
      </c>
      <c r="S364" s="21">
        <f t="shared" si="55"/>
        <v>47.5</v>
      </c>
      <c r="T364" s="21">
        <f t="shared" si="56"/>
        <v>35</v>
      </c>
      <c r="U364" s="21">
        <f t="shared" si="57"/>
        <v>50</v>
      </c>
      <c r="V364" s="20">
        <f t="shared" si="58"/>
        <v>47.5</v>
      </c>
      <c r="W364" s="20">
        <f t="shared" si="59"/>
        <v>48.125</v>
      </c>
    </row>
    <row r="365" spans="1:23" ht="13.5" x14ac:dyDescent="0.25">
      <c r="A365" s="3">
        <v>42534</v>
      </c>
      <c r="B365" s="2">
        <v>22.2087</v>
      </c>
      <c r="C365" s="2">
        <v>53.149790516722263</v>
      </c>
      <c r="D365" s="2">
        <v>7.8195732768360671E-2</v>
      </c>
      <c r="E365" s="2">
        <v>0.21287355501124564</v>
      </c>
      <c r="F365" s="2">
        <v>22.162960000000005</v>
      </c>
      <c r="G365" s="2">
        <v>22.143359999999998</v>
      </c>
      <c r="H365" s="2">
        <v>22.160705</v>
      </c>
      <c r="I365" s="2">
        <v>21.958147999999998</v>
      </c>
      <c r="J365" s="2">
        <v>20.393566500000009</v>
      </c>
      <c r="K365" s="17" t="s">
        <v>47</v>
      </c>
      <c r="L365" s="17" t="s">
        <v>48</v>
      </c>
      <c r="M365" s="17" t="s">
        <v>51</v>
      </c>
      <c r="N365" s="20">
        <f t="shared" si="50"/>
        <v>50</v>
      </c>
      <c r="O365" s="20">
        <f t="shared" si="51"/>
        <v>100</v>
      </c>
      <c r="P365" s="20">
        <f t="shared" si="52"/>
        <v>50</v>
      </c>
      <c r="Q365" s="20">
        <f t="shared" si="53"/>
        <v>0</v>
      </c>
      <c r="R365" s="21">
        <f t="shared" si="54"/>
        <v>60</v>
      </c>
      <c r="S365" s="21">
        <f t="shared" si="55"/>
        <v>47.5</v>
      </c>
      <c r="T365" s="21">
        <f t="shared" si="56"/>
        <v>35</v>
      </c>
      <c r="U365" s="21">
        <f t="shared" si="57"/>
        <v>50</v>
      </c>
      <c r="V365" s="20">
        <f t="shared" si="58"/>
        <v>47.5</v>
      </c>
      <c r="W365" s="20">
        <f t="shared" si="59"/>
        <v>48.125</v>
      </c>
    </row>
    <row r="366" spans="1:23" ht="13.5" x14ac:dyDescent="0.25">
      <c r="A366" s="3">
        <v>42535</v>
      </c>
      <c r="B366" s="2">
        <v>21.919599999999999</v>
      </c>
      <c r="C366" s="2">
        <v>45.753184263063645</v>
      </c>
      <c r="D366" s="2">
        <v>8.2593032706569147E-2</v>
      </c>
      <c r="E366" s="2">
        <v>0.22736036180467187</v>
      </c>
      <c r="F366" s="2">
        <v>22.11318</v>
      </c>
      <c r="G366" s="2">
        <v>22.123249999999999</v>
      </c>
      <c r="H366" s="2">
        <v>22.150650000000002</v>
      </c>
      <c r="I366" s="2">
        <v>21.946583999999998</v>
      </c>
      <c r="J366" s="2">
        <v>20.401371500000007</v>
      </c>
      <c r="K366" s="17" t="s">
        <v>47</v>
      </c>
      <c r="L366" s="17" t="s">
        <v>48</v>
      </c>
      <c r="M366" s="17" t="s">
        <v>52</v>
      </c>
      <c r="N366" s="20">
        <f t="shared" si="50"/>
        <v>50</v>
      </c>
      <c r="O366" s="20">
        <f t="shared" si="51"/>
        <v>100</v>
      </c>
      <c r="P366" s="20">
        <f t="shared" si="52"/>
        <v>50</v>
      </c>
      <c r="Q366" s="20">
        <f t="shared" si="53"/>
        <v>0</v>
      </c>
      <c r="R366" s="21">
        <f t="shared" si="54"/>
        <v>60</v>
      </c>
      <c r="S366" s="21">
        <f t="shared" si="55"/>
        <v>47.5</v>
      </c>
      <c r="T366" s="21">
        <f t="shared" si="56"/>
        <v>35</v>
      </c>
      <c r="U366" s="21">
        <f t="shared" si="57"/>
        <v>50</v>
      </c>
      <c r="V366" s="20">
        <f t="shared" si="58"/>
        <v>47.5</v>
      </c>
      <c r="W366" s="20">
        <f t="shared" si="59"/>
        <v>48.125</v>
      </c>
    </row>
    <row r="367" spans="1:23" ht="13.5" x14ac:dyDescent="0.25">
      <c r="A367" s="3">
        <v>42536</v>
      </c>
      <c r="B367" s="2">
        <v>22.064499999999999</v>
      </c>
      <c r="C367" s="2">
        <v>49.543318600774242</v>
      </c>
      <c r="D367" s="2">
        <v>7.7439999521899949E-2</v>
      </c>
      <c r="E367" s="2">
        <v>0.23802279238644697</v>
      </c>
      <c r="F367" s="2">
        <v>22.132100000000001</v>
      </c>
      <c r="G367" s="2">
        <v>22.117119999999996</v>
      </c>
      <c r="H367" s="2">
        <v>22.147840000000002</v>
      </c>
      <c r="I367" s="2">
        <v>21.940431999999998</v>
      </c>
      <c r="J367" s="2">
        <v>20.409901000000009</v>
      </c>
      <c r="K367" s="17" t="s">
        <v>47</v>
      </c>
      <c r="L367" s="17" t="s">
        <v>48</v>
      </c>
      <c r="M367" s="17" t="s">
        <v>52</v>
      </c>
      <c r="N367" s="20">
        <f t="shared" si="50"/>
        <v>50</v>
      </c>
      <c r="O367" s="20">
        <f t="shared" si="51"/>
        <v>100</v>
      </c>
      <c r="P367" s="20">
        <f t="shared" si="52"/>
        <v>50</v>
      </c>
      <c r="Q367" s="20">
        <f t="shared" si="53"/>
        <v>0</v>
      </c>
      <c r="R367" s="21">
        <f t="shared" si="54"/>
        <v>60</v>
      </c>
      <c r="S367" s="21">
        <f t="shared" si="55"/>
        <v>47.5</v>
      </c>
      <c r="T367" s="21">
        <f t="shared" si="56"/>
        <v>35</v>
      </c>
      <c r="U367" s="21">
        <f t="shared" si="57"/>
        <v>50</v>
      </c>
      <c r="V367" s="20">
        <f t="shared" si="58"/>
        <v>47.5</v>
      </c>
      <c r="W367" s="20">
        <f t="shared" si="59"/>
        <v>48.125</v>
      </c>
    </row>
    <row r="368" spans="1:23" ht="13.5" x14ac:dyDescent="0.25">
      <c r="A368" s="3">
        <v>42537</v>
      </c>
      <c r="B368" s="2">
        <v>22.130299999999998</v>
      </c>
      <c r="C368" s="2">
        <v>51.210374004052504</v>
      </c>
      <c r="D368" s="2">
        <v>4.8237024810013907E-2</v>
      </c>
      <c r="E368" s="2">
        <v>0.22906525224692081</v>
      </c>
      <c r="F368" s="2">
        <v>22.108879999999999</v>
      </c>
      <c r="G368" s="2">
        <v>22.13064</v>
      </c>
      <c r="H368" s="2">
        <v>22.167169999999999</v>
      </c>
      <c r="I368" s="2">
        <v>21.940624000000003</v>
      </c>
      <c r="J368" s="2">
        <v>20.419375000000009</v>
      </c>
      <c r="K368" s="17" t="s">
        <v>47</v>
      </c>
      <c r="L368" s="17" t="s">
        <v>48</v>
      </c>
      <c r="M368" s="17" t="s">
        <v>52</v>
      </c>
      <c r="N368" s="20">
        <f t="shared" si="50"/>
        <v>50</v>
      </c>
      <c r="O368" s="20">
        <f t="shared" si="51"/>
        <v>100</v>
      </c>
      <c r="P368" s="20">
        <f t="shared" si="52"/>
        <v>50</v>
      </c>
      <c r="Q368" s="20">
        <f t="shared" si="53"/>
        <v>0</v>
      </c>
      <c r="R368" s="21">
        <f t="shared" si="54"/>
        <v>60</v>
      </c>
      <c r="S368" s="21">
        <f t="shared" si="55"/>
        <v>47.5</v>
      </c>
      <c r="T368" s="21">
        <f t="shared" si="56"/>
        <v>35</v>
      </c>
      <c r="U368" s="21">
        <f t="shared" si="57"/>
        <v>50</v>
      </c>
      <c r="V368" s="20">
        <f t="shared" si="58"/>
        <v>47.5</v>
      </c>
      <c r="W368" s="20">
        <f t="shared" si="59"/>
        <v>48.125</v>
      </c>
    </row>
    <row r="369" spans="1:23" ht="13.5" x14ac:dyDescent="0.25">
      <c r="A369" s="3">
        <v>42538</v>
      </c>
      <c r="B369" s="2">
        <v>22.130299999999998</v>
      </c>
      <c r="C369" s="2">
        <v>51.210374004052504</v>
      </c>
      <c r="D369" s="2">
        <v>4.9943673969533364E-2</v>
      </c>
      <c r="E369" s="2">
        <v>0.20905156674580874</v>
      </c>
      <c r="F369" s="2">
        <v>22.090679999999999</v>
      </c>
      <c r="G369" s="2">
        <v>22.126820000000002</v>
      </c>
      <c r="H369" s="2">
        <v>22.180214999999997</v>
      </c>
      <c r="I369" s="2">
        <v>21.940816000000005</v>
      </c>
      <c r="J369" s="2">
        <v>20.429163500000008</v>
      </c>
      <c r="K369" s="17" t="s">
        <v>47</v>
      </c>
      <c r="L369" s="17" t="s">
        <v>48</v>
      </c>
      <c r="M369" s="17" t="s">
        <v>52</v>
      </c>
      <c r="N369" s="20">
        <f t="shared" si="50"/>
        <v>50</v>
      </c>
      <c r="O369" s="20">
        <f t="shared" si="51"/>
        <v>100</v>
      </c>
      <c r="P369" s="20">
        <f t="shared" si="52"/>
        <v>50</v>
      </c>
      <c r="Q369" s="20">
        <f t="shared" si="53"/>
        <v>0</v>
      </c>
      <c r="R369" s="21">
        <f t="shared" si="54"/>
        <v>60</v>
      </c>
      <c r="S369" s="21">
        <f t="shared" si="55"/>
        <v>47.5</v>
      </c>
      <c r="T369" s="21">
        <f t="shared" si="56"/>
        <v>35</v>
      </c>
      <c r="U369" s="21">
        <f t="shared" si="57"/>
        <v>50</v>
      </c>
      <c r="V369" s="20">
        <f t="shared" si="58"/>
        <v>47.5</v>
      </c>
      <c r="W369" s="20">
        <f t="shared" si="59"/>
        <v>48.125</v>
      </c>
    </row>
    <row r="370" spans="1:23" ht="13.5" x14ac:dyDescent="0.25">
      <c r="A370" s="3">
        <v>42541</v>
      </c>
      <c r="B370" s="2">
        <v>22.169799999999999</v>
      </c>
      <c r="C370" s="2">
        <v>52.307414813242715</v>
      </c>
      <c r="D370" s="2">
        <v>5.4405650673206907E-2</v>
      </c>
      <c r="E370" s="2">
        <v>0.18501525611727462</v>
      </c>
      <c r="F370" s="2">
        <v>22.082899999999999</v>
      </c>
      <c r="G370" s="2">
        <v>22.122930000000004</v>
      </c>
      <c r="H370" s="2">
        <v>22.182669999999998</v>
      </c>
      <c r="I370" s="2">
        <v>21.946574000000002</v>
      </c>
      <c r="J370" s="2">
        <v>20.438848000000011</v>
      </c>
      <c r="K370" s="17" t="s">
        <v>49</v>
      </c>
      <c r="L370" s="17" t="s">
        <v>50</v>
      </c>
      <c r="M370" s="17" t="s">
        <v>54</v>
      </c>
      <c r="N370" s="20">
        <f t="shared" si="50"/>
        <v>50</v>
      </c>
      <c r="O370" s="20">
        <f t="shared" si="51"/>
        <v>100</v>
      </c>
      <c r="P370" s="20">
        <f t="shared" si="52"/>
        <v>50</v>
      </c>
      <c r="Q370" s="20">
        <f t="shared" si="53"/>
        <v>83</v>
      </c>
      <c r="R370" s="21">
        <f t="shared" si="54"/>
        <v>72.45</v>
      </c>
      <c r="S370" s="21">
        <f t="shared" si="55"/>
        <v>68.25</v>
      </c>
      <c r="T370" s="21">
        <f t="shared" si="56"/>
        <v>72.349999999999994</v>
      </c>
      <c r="U370" s="21">
        <f t="shared" si="57"/>
        <v>70.75</v>
      </c>
      <c r="V370" s="20">
        <f t="shared" si="58"/>
        <v>71.016666666666666</v>
      </c>
      <c r="W370" s="20">
        <f t="shared" si="59"/>
        <v>70.949999999999989</v>
      </c>
    </row>
    <row r="371" spans="1:23" ht="13.5" x14ac:dyDescent="0.25">
      <c r="A371" s="3">
        <v>42542</v>
      </c>
      <c r="B371" s="2">
        <v>22.1356</v>
      </c>
      <c r="C371" s="2">
        <v>51.233274291760473</v>
      </c>
      <c r="D371" s="2">
        <v>5.4073516743912364E-2</v>
      </c>
      <c r="E371" s="2">
        <v>0.15940059330252559</v>
      </c>
      <c r="F371" s="2">
        <v>22.126099999999997</v>
      </c>
      <c r="G371" s="2">
        <v>22.119640000000004</v>
      </c>
      <c r="H371" s="2">
        <v>22.1721</v>
      </c>
      <c r="I371" s="2">
        <v>21.951596000000006</v>
      </c>
      <c r="J371" s="2">
        <v>20.448348500000005</v>
      </c>
      <c r="K371" s="17" t="s">
        <v>49</v>
      </c>
      <c r="L371" s="17" t="s">
        <v>50</v>
      </c>
      <c r="M371" s="17" t="s">
        <v>54</v>
      </c>
      <c r="N371" s="20">
        <f t="shared" si="50"/>
        <v>50</v>
      </c>
      <c r="O371" s="20">
        <f t="shared" si="51"/>
        <v>100</v>
      </c>
      <c r="P371" s="20">
        <f t="shared" si="52"/>
        <v>50</v>
      </c>
      <c r="Q371" s="20">
        <f t="shared" si="53"/>
        <v>83</v>
      </c>
      <c r="R371" s="21">
        <f t="shared" si="54"/>
        <v>72.45</v>
      </c>
      <c r="S371" s="21">
        <f t="shared" si="55"/>
        <v>68.25</v>
      </c>
      <c r="T371" s="21">
        <f t="shared" si="56"/>
        <v>72.349999999999994</v>
      </c>
      <c r="U371" s="21">
        <f t="shared" si="57"/>
        <v>70.75</v>
      </c>
      <c r="V371" s="20">
        <f t="shared" si="58"/>
        <v>71.016666666666666</v>
      </c>
      <c r="W371" s="20">
        <f t="shared" si="59"/>
        <v>70.949999999999989</v>
      </c>
    </row>
    <row r="372" spans="1:23" ht="13.5" x14ac:dyDescent="0.25">
      <c r="A372" s="3">
        <v>42543</v>
      </c>
      <c r="B372" s="2">
        <v>22.130299999999998</v>
      </c>
      <c r="C372" s="2">
        <v>51.058290203756052</v>
      </c>
      <c r="D372" s="2">
        <v>2.3410750654079493E-2</v>
      </c>
      <c r="E372" s="2">
        <v>0.13785530894983367</v>
      </c>
      <c r="F372" s="2">
        <v>22.139259999999997</v>
      </c>
      <c r="G372" s="2">
        <v>22.135680000000001</v>
      </c>
      <c r="H372" s="2">
        <v>22.147689999999997</v>
      </c>
      <c r="I372" s="2">
        <v>21.956814000000005</v>
      </c>
      <c r="J372" s="2">
        <v>20.458200000000005</v>
      </c>
      <c r="K372" s="17" t="s">
        <v>47</v>
      </c>
      <c r="L372" s="17" t="s">
        <v>51</v>
      </c>
      <c r="M372" s="17" t="s">
        <v>53</v>
      </c>
      <c r="N372" s="20">
        <f t="shared" si="50"/>
        <v>50</v>
      </c>
      <c r="O372" s="20">
        <f t="shared" si="51"/>
        <v>100</v>
      </c>
      <c r="P372" s="20">
        <f t="shared" si="52"/>
        <v>50</v>
      </c>
      <c r="Q372" s="20">
        <f t="shared" si="53"/>
        <v>16.5</v>
      </c>
      <c r="R372" s="21">
        <f t="shared" si="54"/>
        <v>62.475000000000001</v>
      </c>
      <c r="S372" s="21">
        <f t="shared" si="55"/>
        <v>51.625</v>
      </c>
      <c r="T372" s="21">
        <f t="shared" si="56"/>
        <v>42.424999999999997</v>
      </c>
      <c r="U372" s="21">
        <f t="shared" si="57"/>
        <v>54.125</v>
      </c>
      <c r="V372" s="20">
        <f t="shared" si="58"/>
        <v>52.17499999999999</v>
      </c>
      <c r="W372" s="20">
        <f t="shared" si="59"/>
        <v>52.662499999999994</v>
      </c>
    </row>
    <row r="373" spans="1:23" ht="13.5" x14ac:dyDescent="0.25">
      <c r="A373" s="3">
        <v>42544</v>
      </c>
      <c r="B373" s="2">
        <v>22.354099999999999</v>
      </c>
      <c r="C373" s="2">
        <v>57.637804070684162</v>
      </c>
      <c r="D373" s="2">
        <v>2.3253190319834971E-2</v>
      </c>
      <c r="E373" s="2">
        <v>0.12961330735093732</v>
      </c>
      <c r="F373" s="2">
        <v>22.18402</v>
      </c>
      <c r="G373" s="2">
        <v>22.146450000000002</v>
      </c>
      <c r="H373" s="2">
        <v>22.136734999999998</v>
      </c>
      <c r="I373" s="2">
        <v>21.966508000000005</v>
      </c>
      <c r="J373" s="2">
        <v>20.469421500000006</v>
      </c>
      <c r="K373" s="17" t="s">
        <v>47</v>
      </c>
      <c r="L373" s="17" t="s">
        <v>48</v>
      </c>
      <c r="M373" s="17" t="s">
        <v>53</v>
      </c>
      <c r="N373" s="20">
        <f t="shared" si="50"/>
        <v>50</v>
      </c>
      <c r="O373" s="20">
        <f t="shared" si="51"/>
        <v>100</v>
      </c>
      <c r="P373" s="20">
        <f t="shared" si="52"/>
        <v>50</v>
      </c>
      <c r="Q373" s="20">
        <f t="shared" si="53"/>
        <v>0</v>
      </c>
      <c r="R373" s="21">
        <f t="shared" si="54"/>
        <v>60</v>
      </c>
      <c r="S373" s="21">
        <f t="shared" si="55"/>
        <v>47.5</v>
      </c>
      <c r="T373" s="21">
        <f t="shared" si="56"/>
        <v>35</v>
      </c>
      <c r="U373" s="21">
        <f t="shared" si="57"/>
        <v>50</v>
      </c>
      <c r="V373" s="20">
        <f t="shared" si="58"/>
        <v>47.5</v>
      </c>
      <c r="W373" s="20">
        <f t="shared" si="59"/>
        <v>48.125</v>
      </c>
    </row>
    <row r="374" spans="1:23" ht="13.5" x14ac:dyDescent="0.25">
      <c r="A374" s="3">
        <v>42545</v>
      </c>
      <c r="B374" s="2">
        <v>22.196200000000001</v>
      </c>
      <c r="C374" s="2">
        <v>52.295978600688372</v>
      </c>
      <c r="D374" s="2">
        <v>2.9472159399045239E-2</v>
      </c>
      <c r="E374" s="2">
        <v>0.13773109033715139</v>
      </c>
      <c r="F374" s="2">
        <v>22.197200000000002</v>
      </c>
      <c r="G374" s="2">
        <v>22.143940000000001</v>
      </c>
      <c r="H374" s="2">
        <v>22.140634999999996</v>
      </c>
      <c r="I374" s="2">
        <v>21.973044000000009</v>
      </c>
      <c r="J374" s="2">
        <v>20.479853500000004</v>
      </c>
      <c r="K374" s="17" t="s">
        <v>47</v>
      </c>
      <c r="L374" s="17" t="s">
        <v>48</v>
      </c>
      <c r="M374" s="17" t="s">
        <v>53</v>
      </c>
      <c r="N374" s="20">
        <f t="shared" si="50"/>
        <v>50</v>
      </c>
      <c r="O374" s="20">
        <f t="shared" si="51"/>
        <v>100</v>
      </c>
      <c r="P374" s="20">
        <f t="shared" si="52"/>
        <v>50</v>
      </c>
      <c r="Q374" s="20">
        <f t="shared" si="53"/>
        <v>0</v>
      </c>
      <c r="R374" s="21">
        <f t="shared" si="54"/>
        <v>60</v>
      </c>
      <c r="S374" s="21">
        <f t="shared" si="55"/>
        <v>47.5</v>
      </c>
      <c r="T374" s="21">
        <f t="shared" si="56"/>
        <v>35</v>
      </c>
      <c r="U374" s="21">
        <f t="shared" si="57"/>
        <v>50</v>
      </c>
      <c r="V374" s="20">
        <f t="shared" si="58"/>
        <v>47.5</v>
      </c>
      <c r="W374" s="20">
        <f t="shared" si="59"/>
        <v>48.125</v>
      </c>
    </row>
    <row r="375" spans="1:23" ht="13.5" x14ac:dyDescent="0.25">
      <c r="A375" s="3">
        <v>42548</v>
      </c>
      <c r="B375" s="2">
        <v>22.354099999999999</v>
      </c>
      <c r="C375" s="2">
        <v>56.625151421100604</v>
      </c>
      <c r="D375" s="2">
        <v>2.0659988057698087E-2</v>
      </c>
      <c r="E375" s="2">
        <v>0.14909662411968569</v>
      </c>
      <c r="F375" s="2">
        <v>22.234060000000003</v>
      </c>
      <c r="G375" s="2">
        <v>22.158479999999997</v>
      </c>
      <c r="H375" s="2">
        <v>22.150919999999996</v>
      </c>
      <c r="I375" s="2">
        <v>21.982788000000006</v>
      </c>
      <c r="J375" s="2">
        <v>20.491075000000002</v>
      </c>
      <c r="K375" s="17" t="s">
        <v>47</v>
      </c>
      <c r="L375" s="17" t="s">
        <v>48</v>
      </c>
      <c r="M375" s="17" t="s">
        <v>53</v>
      </c>
      <c r="N375" s="20">
        <f t="shared" si="50"/>
        <v>50</v>
      </c>
      <c r="O375" s="20">
        <f t="shared" si="51"/>
        <v>100</v>
      </c>
      <c r="P375" s="20">
        <f t="shared" si="52"/>
        <v>50</v>
      </c>
      <c r="Q375" s="20">
        <f t="shared" si="53"/>
        <v>0</v>
      </c>
      <c r="R375" s="21">
        <f t="shared" si="54"/>
        <v>60</v>
      </c>
      <c r="S375" s="21">
        <f t="shared" si="55"/>
        <v>47.5</v>
      </c>
      <c r="T375" s="21">
        <f t="shared" si="56"/>
        <v>35</v>
      </c>
      <c r="U375" s="21">
        <f t="shared" si="57"/>
        <v>50</v>
      </c>
      <c r="V375" s="20">
        <f t="shared" si="58"/>
        <v>47.5</v>
      </c>
      <c r="W375" s="20">
        <f t="shared" si="59"/>
        <v>48.125</v>
      </c>
    </row>
    <row r="376" spans="1:23" ht="13.5" x14ac:dyDescent="0.25">
      <c r="A376" s="3">
        <v>42549</v>
      </c>
      <c r="B376" s="2">
        <v>22.354099999999999</v>
      </c>
      <c r="C376" s="2">
        <v>56.625151421100604</v>
      </c>
      <c r="D376" s="2">
        <v>-3.2613479381339516E-2</v>
      </c>
      <c r="E376" s="2">
        <v>0.15965515520790621</v>
      </c>
      <c r="F376" s="2">
        <v>22.277760000000001</v>
      </c>
      <c r="G376" s="2">
        <v>22.201929999999997</v>
      </c>
      <c r="H376" s="2">
        <v>22.162590000000002</v>
      </c>
      <c r="I376" s="2">
        <v>21.994996000000004</v>
      </c>
      <c r="J376" s="2">
        <v>20.502296500000003</v>
      </c>
      <c r="K376" s="17" t="s">
        <v>47</v>
      </c>
      <c r="L376" s="17" t="s">
        <v>48</v>
      </c>
      <c r="M376" s="17" t="s">
        <v>53</v>
      </c>
      <c r="N376" s="20">
        <f t="shared" si="50"/>
        <v>50</v>
      </c>
      <c r="O376" s="20">
        <f t="shared" si="51"/>
        <v>100</v>
      </c>
      <c r="P376" s="20">
        <f t="shared" si="52"/>
        <v>50</v>
      </c>
      <c r="Q376" s="20">
        <f t="shared" si="53"/>
        <v>0</v>
      </c>
      <c r="R376" s="21">
        <f t="shared" si="54"/>
        <v>60</v>
      </c>
      <c r="S376" s="21">
        <f t="shared" si="55"/>
        <v>47.5</v>
      </c>
      <c r="T376" s="21">
        <f t="shared" si="56"/>
        <v>35</v>
      </c>
      <c r="U376" s="21">
        <f t="shared" si="57"/>
        <v>50</v>
      </c>
      <c r="V376" s="20">
        <f t="shared" si="58"/>
        <v>47.5</v>
      </c>
      <c r="W376" s="20">
        <f t="shared" si="59"/>
        <v>48.125</v>
      </c>
    </row>
    <row r="377" spans="1:23" ht="13.5" x14ac:dyDescent="0.25">
      <c r="A377" s="3">
        <v>42550</v>
      </c>
      <c r="B377" s="2">
        <v>22.183</v>
      </c>
      <c r="C377" s="2">
        <v>50.828292886309079</v>
      </c>
      <c r="D377" s="2">
        <v>-4.3965472624098112E-2</v>
      </c>
      <c r="E377" s="2">
        <v>0.16495504900570332</v>
      </c>
      <c r="F377" s="2">
        <v>22.2883</v>
      </c>
      <c r="G377" s="2">
        <v>22.213779999999993</v>
      </c>
      <c r="H377" s="2">
        <v>22.16545</v>
      </c>
      <c r="I377" s="2">
        <v>22.007804000000007</v>
      </c>
      <c r="J377" s="2">
        <v>20.512650000000004</v>
      </c>
      <c r="K377" s="17" t="s">
        <v>47</v>
      </c>
      <c r="L377" s="17" t="s">
        <v>48</v>
      </c>
      <c r="M377" s="17" t="s">
        <v>53</v>
      </c>
      <c r="N377" s="20">
        <f t="shared" si="50"/>
        <v>50</v>
      </c>
      <c r="O377" s="20">
        <f t="shared" si="51"/>
        <v>100</v>
      </c>
      <c r="P377" s="20">
        <f t="shared" si="52"/>
        <v>50</v>
      </c>
      <c r="Q377" s="20">
        <f t="shared" si="53"/>
        <v>0</v>
      </c>
      <c r="R377" s="21">
        <f t="shared" si="54"/>
        <v>60</v>
      </c>
      <c r="S377" s="21">
        <f t="shared" si="55"/>
        <v>47.5</v>
      </c>
      <c r="T377" s="21">
        <f t="shared" si="56"/>
        <v>35</v>
      </c>
      <c r="U377" s="21">
        <f t="shared" si="57"/>
        <v>50</v>
      </c>
      <c r="V377" s="20">
        <f t="shared" si="58"/>
        <v>47.5</v>
      </c>
      <c r="W377" s="20">
        <f t="shared" si="59"/>
        <v>48.125</v>
      </c>
    </row>
    <row r="378" spans="1:23" ht="13.5" x14ac:dyDescent="0.25">
      <c r="A378" s="3">
        <v>42551</v>
      </c>
      <c r="B378" s="2">
        <v>21.853899999999999</v>
      </c>
      <c r="C378" s="2">
        <v>41.935676883684877</v>
      </c>
      <c r="D378" s="2">
        <v>-1.9208026046499072E-2</v>
      </c>
      <c r="E378" s="2">
        <v>0.18327231519957782</v>
      </c>
      <c r="F378" s="2">
        <v>22.18826</v>
      </c>
      <c r="G378" s="2">
        <v>22.186139999999998</v>
      </c>
      <c r="H378" s="2">
        <v>22.158390000000001</v>
      </c>
      <c r="I378" s="2">
        <v>22.010008000000003</v>
      </c>
      <c r="J378" s="2">
        <v>20.521370500000003</v>
      </c>
      <c r="K378" s="17" t="s">
        <v>47</v>
      </c>
      <c r="L378" s="17" t="s">
        <v>48</v>
      </c>
      <c r="M378" s="17" t="s">
        <v>52</v>
      </c>
      <c r="N378" s="20">
        <f t="shared" si="50"/>
        <v>50</v>
      </c>
      <c r="O378" s="20">
        <f t="shared" si="51"/>
        <v>100</v>
      </c>
      <c r="P378" s="20">
        <f t="shared" si="52"/>
        <v>50</v>
      </c>
      <c r="Q378" s="20">
        <f t="shared" si="53"/>
        <v>0</v>
      </c>
      <c r="R378" s="21">
        <f t="shared" si="54"/>
        <v>60</v>
      </c>
      <c r="S378" s="21">
        <f t="shared" si="55"/>
        <v>47.5</v>
      </c>
      <c r="T378" s="21">
        <f t="shared" si="56"/>
        <v>35</v>
      </c>
      <c r="U378" s="21">
        <f t="shared" si="57"/>
        <v>50</v>
      </c>
      <c r="V378" s="20">
        <f t="shared" si="58"/>
        <v>47.5</v>
      </c>
      <c r="W378" s="20">
        <f t="shared" si="59"/>
        <v>48.125</v>
      </c>
    </row>
    <row r="379" spans="1:23" ht="13.5" x14ac:dyDescent="0.25">
      <c r="A379" s="3">
        <v>42552</v>
      </c>
      <c r="B379" s="2">
        <v>22.169799999999999</v>
      </c>
      <c r="C379" s="2">
        <v>50.828573614234557</v>
      </c>
      <c r="D379" s="2">
        <v>-1.9842413758677679E-2</v>
      </c>
      <c r="E379" s="2">
        <v>0.19816783317980557</v>
      </c>
      <c r="F379" s="2">
        <v>22.182979999999997</v>
      </c>
      <c r="G379" s="2">
        <v>22.190090000000001</v>
      </c>
      <c r="H379" s="2">
        <v>22.158455000000004</v>
      </c>
      <c r="I379" s="2">
        <v>22.026021999999998</v>
      </c>
      <c r="J379" s="2">
        <v>20.531670500000004</v>
      </c>
      <c r="K379" s="17" t="s">
        <v>47</v>
      </c>
      <c r="L379" s="17" t="s">
        <v>48</v>
      </c>
      <c r="M379" s="17" t="s">
        <v>52</v>
      </c>
      <c r="N379" s="20">
        <f t="shared" si="50"/>
        <v>50</v>
      </c>
      <c r="O379" s="20">
        <f t="shared" si="51"/>
        <v>100</v>
      </c>
      <c r="P379" s="20">
        <f t="shared" si="52"/>
        <v>50</v>
      </c>
      <c r="Q379" s="20">
        <f t="shared" si="53"/>
        <v>0</v>
      </c>
      <c r="R379" s="21">
        <f t="shared" si="54"/>
        <v>60</v>
      </c>
      <c r="S379" s="21">
        <f t="shared" si="55"/>
        <v>47.5</v>
      </c>
      <c r="T379" s="21">
        <f t="shared" si="56"/>
        <v>35</v>
      </c>
      <c r="U379" s="21">
        <f t="shared" si="57"/>
        <v>50</v>
      </c>
      <c r="V379" s="20">
        <f t="shared" si="58"/>
        <v>47.5</v>
      </c>
      <c r="W379" s="20">
        <f t="shared" si="59"/>
        <v>48.125</v>
      </c>
    </row>
    <row r="380" spans="1:23" ht="13.5" x14ac:dyDescent="0.25">
      <c r="A380" s="3">
        <v>42555</v>
      </c>
      <c r="B380" s="2">
        <v>22.169799999999999</v>
      </c>
      <c r="C380" s="2">
        <v>50.82857361423455</v>
      </c>
      <c r="D380" s="2">
        <v>-1.4486536168409003E-2</v>
      </c>
      <c r="E380" s="2">
        <v>0.20480455798515521</v>
      </c>
      <c r="F380" s="2">
        <v>22.146119999999996</v>
      </c>
      <c r="G380" s="2">
        <v>22.190090000000005</v>
      </c>
      <c r="H380" s="2">
        <v>22.156510000000004</v>
      </c>
      <c r="I380" s="2">
        <v>22.039572</v>
      </c>
      <c r="J380" s="2">
        <v>20.541970500000005</v>
      </c>
      <c r="K380" s="17" t="s">
        <v>47</v>
      </c>
      <c r="L380" s="17" t="s">
        <v>48</v>
      </c>
      <c r="M380" s="17" t="s">
        <v>52</v>
      </c>
      <c r="N380" s="20">
        <f t="shared" si="50"/>
        <v>50</v>
      </c>
      <c r="O380" s="20">
        <f t="shared" si="51"/>
        <v>100</v>
      </c>
      <c r="P380" s="20">
        <f t="shared" si="52"/>
        <v>50</v>
      </c>
      <c r="Q380" s="20">
        <f t="shared" si="53"/>
        <v>0</v>
      </c>
      <c r="R380" s="21">
        <f t="shared" si="54"/>
        <v>60</v>
      </c>
      <c r="S380" s="21">
        <f t="shared" si="55"/>
        <v>47.5</v>
      </c>
      <c r="T380" s="21">
        <f t="shared" si="56"/>
        <v>35</v>
      </c>
      <c r="U380" s="21">
        <f t="shared" si="57"/>
        <v>50</v>
      </c>
      <c r="V380" s="20">
        <f t="shared" si="58"/>
        <v>47.5</v>
      </c>
      <c r="W380" s="20">
        <f t="shared" si="59"/>
        <v>48.125</v>
      </c>
    </row>
    <row r="381" spans="1:23" ht="13.5" x14ac:dyDescent="0.25">
      <c r="A381" s="3">
        <v>42559</v>
      </c>
      <c r="B381" s="2">
        <v>21.985499999999998</v>
      </c>
      <c r="C381" s="2">
        <v>46.055875151639562</v>
      </c>
      <c r="D381" s="2">
        <v>-1.7349336555874117E-3</v>
      </c>
      <c r="E381" s="2">
        <v>0.20602996119141612</v>
      </c>
      <c r="F381" s="2">
        <v>22.072399999999998</v>
      </c>
      <c r="G381" s="2">
        <v>22.175080000000001</v>
      </c>
      <c r="H381" s="2">
        <v>22.147360000000003</v>
      </c>
      <c r="I381" s="2">
        <v>22.049233999999998</v>
      </c>
      <c r="J381" s="2">
        <v>20.551349000000005</v>
      </c>
      <c r="K381" s="17" t="s">
        <v>47</v>
      </c>
      <c r="L381" s="17" t="s">
        <v>48</v>
      </c>
      <c r="M381" s="17" t="s">
        <v>52</v>
      </c>
      <c r="N381" s="20">
        <f t="shared" si="50"/>
        <v>50</v>
      </c>
      <c r="O381" s="20">
        <f t="shared" si="51"/>
        <v>100</v>
      </c>
      <c r="P381" s="20">
        <f t="shared" si="52"/>
        <v>50</v>
      </c>
      <c r="Q381" s="20">
        <f t="shared" si="53"/>
        <v>0</v>
      </c>
      <c r="R381" s="21">
        <f t="shared" si="54"/>
        <v>60</v>
      </c>
      <c r="S381" s="21">
        <f t="shared" si="55"/>
        <v>47.5</v>
      </c>
      <c r="T381" s="21">
        <f t="shared" si="56"/>
        <v>35</v>
      </c>
      <c r="U381" s="21">
        <f t="shared" si="57"/>
        <v>50</v>
      </c>
      <c r="V381" s="20">
        <f t="shared" si="58"/>
        <v>47.5</v>
      </c>
      <c r="W381" s="20">
        <f t="shared" si="59"/>
        <v>48.125</v>
      </c>
    </row>
    <row r="382" spans="1:23" ht="13.5" x14ac:dyDescent="0.25">
      <c r="A382" s="3">
        <v>42562</v>
      </c>
      <c r="B382" s="2">
        <v>22.1172</v>
      </c>
      <c r="C382" s="2">
        <v>49.691215072524024</v>
      </c>
      <c r="D382" s="2">
        <v>-5.8498942297546819E-4</v>
      </c>
      <c r="E382" s="2">
        <v>0.20129758052375227</v>
      </c>
      <c r="F382" s="2">
        <v>22.059239999999999</v>
      </c>
      <c r="G382" s="2">
        <v>22.173770000000001</v>
      </c>
      <c r="H382" s="2">
        <v>22.154725000000006</v>
      </c>
      <c r="I382" s="2">
        <v>22.064245999999994</v>
      </c>
      <c r="J382" s="2">
        <v>20.561386000000002</v>
      </c>
      <c r="K382" s="17" t="s">
        <v>47</v>
      </c>
      <c r="L382" s="17" t="s">
        <v>48</v>
      </c>
      <c r="M382" s="17" t="s">
        <v>52</v>
      </c>
      <c r="N382" s="20">
        <f t="shared" si="50"/>
        <v>50</v>
      </c>
      <c r="O382" s="20">
        <f t="shared" si="51"/>
        <v>100</v>
      </c>
      <c r="P382" s="20">
        <f t="shared" si="52"/>
        <v>50</v>
      </c>
      <c r="Q382" s="20">
        <f t="shared" si="53"/>
        <v>0</v>
      </c>
      <c r="R382" s="21">
        <f t="shared" si="54"/>
        <v>60</v>
      </c>
      <c r="S382" s="21">
        <f t="shared" si="55"/>
        <v>47.5</v>
      </c>
      <c r="T382" s="21">
        <f t="shared" si="56"/>
        <v>35</v>
      </c>
      <c r="U382" s="21">
        <f t="shared" si="57"/>
        <v>50</v>
      </c>
      <c r="V382" s="20">
        <f t="shared" si="58"/>
        <v>47.5</v>
      </c>
      <c r="W382" s="20">
        <f t="shared" si="59"/>
        <v>48.125</v>
      </c>
    </row>
    <row r="383" spans="1:23" ht="13.5" x14ac:dyDescent="0.25">
      <c r="A383" s="3">
        <v>42563</v>
      </c>
      <c r="B383" s="2">
        <v>22.1172</v>
      </c>
      <c r="C383" s="2">
        <v>49.691215072524024</v>
      </c>
      <c r="D383" s="2">
        <v>3.4902687561810808E-2</v>
      </c>
      <c r="E383" s="2">
        <v>0.18867279326806233</v>
      </c>
      <c r="F383" s="2">
        <v>22.111899999999999</v>
      </c>
      <c r="G383" s="2">
        <v>22.150079999999999</v>
      </c>
      <c r="H383" s="2">
        <v>22.148265000000006</v>
      </c>
      <c r="I383" s="2">
        <v>22.079257999999996</v>
      </c>
      <c r="J383" s="2">
        <v>20.57142300000001</v>
      </c>
      <c r="K383" s="17" t="s">
        <v>47</v>
      </c>
      <c r="L383" s="17" t="s">
        <v>51</v>
      </c>
      <c r="M383" s="17" t="s">
        <v>53</v>
      </c>
      <c r="N383" s="20">
        <f t="shared" si="50"/>
        <v>50</v>
      </c>
      <c r="O383" s="20">
        <f t="shared" si="51"/>
        <v>100</v>
      </c>
      <c r="P383" s="20">
        <f t="shared" si="52"/>
        <v>50</v>
      </c>
      <c r="Q383" s="20">
        <f t="shared" si="53"/>
        <v>16.5</v>
      </c>
      <c r="R383" s="21">
        <f t="shared" si="54"/>
        <v>62.475000000000001</v>
      </c>
      <c r="S383" s="21">
        <f t="shared" si="55"/>
        <v>51.625</v>
      </c>
      <c r="T383" s="21">
        <f t="shared" si="56"/>
        <v>42.424999999999997</v>
      </c>
      <c r="U383" s="21">
        <f t="shared" si="57"/>
        <v>54.125</v>
      </c>
      <c r="V383" s="20">
        <f t="shared" si="58"/>
        <v>52.17499999999999</v>
      </c>
      <c r="W383" s="20">
        <f t="shared" si="59"/>
        <v>52.662499999999994</v>
      </c>
    </row>
    <row r="384" spans="1:23" ht="13.5" x14ac:dyDescent="0.25">
      <c r="A384" s="3">
        <v>42564</v>
      </c>
      <c r="B384" s="2">
        <v>22.1172</v>
      </c>
      <c r="C384" s="2">
        <v>49.691215072524024</v>
      </c>
      <c r="D384" s="2">
        <v>4.0716079073401801E-2</v>
      </c>
      <c r="E384" s="2">
        <v>0.17301583621614544</v>
      </c>
      <c r="F384" s="2">
        <v>22.101379999999999</v>
      </c>
      <c r="G384" s="2">
        <v>22.14218</v>
      </c>
      <c r="H384" s="2">
        <v>22.143060000000006</v>
      </c>
      <c r="I384" s="2">
        <v>22.094771999999992</v>
      </c>
      <c r="J384" s="2">
        <v>20.581711500000004</v>
      </c>
      <c r="K384" s="17" t="s">
        <v>47</v>
      </c>
      <c r="L384" s="17" t="s">
        <v>51</v>
      </c>
      <c r="M384" s="17" t="s">
        <v>52</v>
      </c>
      <c r="N384" s="20">
        <f t="shared" si="50"/>
        <v>50</v>
      </c>
      <c r="O384" s="20">
        <f t="shared" si="51"/>
        <v>100</v>
      </c>
      <c r="P384" s="20">
        <f t="shared" si="52"/>
        <v>50</v>
      </c>
      <c r="Q384" s="20">
        <f t="shared" si="53"/>
        <v>16.5</v>
      </c>
      <c r="R384" s="21">
        <f t="shared" si="54"/>
        <v>62.475000000000001</v>
      </c>
      <c r="S384" s="21">
        <f t="shared" si="55"/>
        <v>51.625</v>
      </c>
      <c r="T384" s="21">
        <f t="shared" si="56"/>
        <v>42.424999999999997</v>
      </c>
      <c r="U384" s="21">
        <f t="shared" si="57"/>
        <v>54.125</v>
      </c>
      <c r="V384" s="20">
        <f t="shared" si="58"/>
        <v>52.17499999999999</v>
      </c>
      <c r="W384" s="20">
        <f t="shared" si="59"/>
        <v>52.662499999999994</v>
      </c>
    </row>
    <row r="385" spans="1:23" ht="13.5" x14ac:dyDescent="0.25">
      <c r="A385" s="3">
        <v>42565</v>
      </c>
      <c r="B385" s="2">
        <v>22.1172</v>
      </c>
      <c r="C385" s="2">
        <v>49.691215072524024</v>
      </c>
      <c r="D385" s="2">
        <v>6.999932223407157E-2</v>
      </c>
      <c r="E385" s="2">
        <v>0.15658314692950684</v>
      </c>
      <c r="F385" s="2">
        <v>22.090859999999999</v>
      </c>
      <c r="G385" s="2">
        <v>22.118489999999998</v>
      </c>
      <c r="H385" s="2">
        <v>22.138485000000006</v>
      </c>
      <c r="I385" s="2">
        <v>22.109783999999994</v>
      </c>
      <c r="J385" s="2">
        <v>20.591748500000005</v>
      </c>
      <c r="K385" s="17" t="s">
        <v>47</v>
      </c>
      <c r="L385" s="17" t="s">
        <v>51</v>
      </c>
      <c r="M385" s="17" t="s">
        <v>52</v>
      </c>
      <c r="N385" s="20">
        <f t="shared" si="50"/>
        <v>50</v>
      </c>
      <c r="O385" s="20">
        <f t="shared" si="51"/>
        <v>100</v>
      </c>
      <c r="P385" s="20">
        <f t="shared" si="52"/>
        <v>50</v>
      </c>
      <c r="Q385" s="20">
        <f t="shared" si="53"/>
        <v>16.5</v>
      </c>
      <c r="R385" s="21">
        <f t="shared" si="54"/>
        <v>62.475000000000001</v>
      </c>
      <c r="S385" s="21">
        <f t="shared" si="55"/>
        <v>51.625</v>
      </c>
      <c r="T385" s="21">
        <f t="shared" si="56"/>
        <v>42.424999999999997</v>
      </c>
      <c r="U385" s="21">
        <f t="shared" si="57"/>
        <v>54.125</v>
      </c>
      <c r="V385" s="20">
        <f t="shared" si="58"/>
        <v>52.17499999999999</v>
      </c>
      <c r="W385" s="20">
        <f t="shared" si="59"/>
        <v>52.662499999999994</v>
      </c>
    </row>
    <row r="386" spans="1:23" ht="13.5" x14ac:dyDescent="0.25">
      <c r="A386" s="3">
        <v>42566</v>
      </c>
      <c r="B386" s="2">
        <v>21.959199999999999</v>
      </c>
      <c r="C386" s="2">
        <v>44.817516086984121</v>
      </c>
      <c r="D386" s="2">
        <v>0.10654773984161636</v>
      </c>
      <c r="E386" s="2">
        <v>0.14401152281008059</v>
      </c>
      <c r="F386" s="2">
        <v>22.085599999999999</v>
      </c>
      <c r="G386" s="2">
        <v>22.079000000000001</v>
      </c>
      <c r="H386" s="2">
        <v>22.140465000000003</v>
      </c>
      <c r="I386" s="2">
        <v>22.121635999999995</v>
      </c>
      <c r="J386" s="2">
        <v>20.59973900000001</v>
      </c>
      <c r="K386" s="17" t="s">
        <v>49</v>
      </c>
      <c r="L386" s="17" t="s">
        <v>50</v>
      </c>
      <c r="M386" s="17" t="s">
        <v>54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50</v>
      </c>
      <c r="Q386" s="20">
        <f t="shared" ref="Q386:Q449" si="63">IF(M386="confirmed bullish", 34, IF(M386="bullish divergence",17, 0))+IF(K386="bullish",33,IF(K386="bearish",0,16.5))+IF(L386="strong",33,IF(L386="weak",0,16.5))</f>
        <v>83</v>
      </c>
      <c r="R386" s="21">
        <f t="shared" si="54"/>
        <v>72.45</v>
      </c>
      <c r="S386" s="21">
        <f t="shared" si="55"/>
        <v>68.25</v>
      </c>
      <c r="T386" s="21">
        <f t="shared" si="56"/>
        <v>72.349999999999994</v>
      </c>
      <c r="U386" s="21">
        <f t="shared" si="57"/>
        <v>70.75</v>
      </c>
      <c r="V386" s="20">
        <f t="shared" si="58"/>
        <v>71.016666666666666</v>
      </c>
      <c r="W386" s="20">
        <f t="shared" si="59"/>
        <v>70.949999999999989</v>
      </c>
    </row>
    <row r="387" spans="1:23" ht="13.5" x14ac:dyDescent="0.25">
      <c r="A387" s="3">
        <v>42569</v>
      </c>
      <c r="B387" s="2">
        <v>21.985499999999998</v>
      </c>
      <c r="C387" s="2">
        <v>45.770958266806637</v>
      </c>
      <c r="D387" s="2">
        <v>0.11019738053309069</v>
      </c>
      <c r="E387" s="2">
        <v>0.13473740012181151</v>
      </c>
      <c r="F387" s="2">
        <v>22.059260000000002</v>
      </c>
      <c r="G387" s="2">
        <v>22.059249999999999</v>
      </c>
      <c r="H387" s="2">
        <v>22.136515000000003</v>
      </c>
      <c r="I387" s="2">
        <v>22.134013999999997</v>
      </c>
      <c r="J387" s="2">
        <v>20.609105000000003</v>
      </c>
      <c r="K387" s="17" t="s">
        <v>49</v>
      </c>
      <c r="L387" s="17" t="s">
        <v>51</v>
      </c>
      <c r="M387" s="17" t="s">
        <v>54</v>
      </c>
      <c r="N387" s="20">
        <f t="shared" si="60"/>
        <v>50</v>
      </c>
      <c r="O387" s="20">
        <f t="shared" si="61"/>
        <v>100</v>
      </c>
      <c r="P387" s="20">
        <f t="shared" si="62"/>
        <v>50</v>
      </c>
      <c r="Q387" s="20">
        <f t="shared" si="63"/>
        <v>66.5</v>
      </c>
      <c r="R387" s="21">
        <f t="shared" ref="R387:R450" si="64">0.35*N387+O387*0.35+P387*0.15+Q387*0.15</f>
        <v>69.974999999999994</v>
      </c>
      <c r="S387" s="21">
        <f t="shared" ref="S387:S450" si="65">N387*0.2+O387*0.2+P387*0.35+Q387*0.25</f>
        <v>64.125</v>
      </c>
      <c r="T387" s="21">
        <f t="shared" ref="T387:T450" si="66">N387*0.15+O387*0.15+P387*0.25+Q387*0.45</f>
        <v>64.924999999999997</v>
      </c>
      <c r="U387" s="21">
        <f t="shared" ref="U387:U450" si="67">0.25*SUM(N387:Q387)</f>
        <v>66.625</v>
      </c>
      <c r="V387" s="20">
        <f t="shared" ref="V387:V450" si="68">SUM(R387:T387)/3</f>
        <v>66.341666666666654</v>
      </c>
      <c r="W387" s="20">
        <f t="shared" ref="W387:W450" si="69">SUM(R387:U387)/4</f>
        <v>66.412499999999994</v>
      </c>
    </row>
    <row r="388" spans="1:23" ht="13.5" x14ac:dyDescent="0.25">
      <c r="A388" s="3">
        <v>42570</v>
      </c>
      <c r="B388" s="2">
        <v>21.985499999999998</v>
      </c>
      <c r="C388" s="2">
        <v>45.770958266806637</v>
      </c>
      <c r="D388" s="2">
        <v>6.3420918048826991E-2</v>
      </c>
      <c r="E388" s="2">
        <v>0.12138004168488475</v>
      </c>
      <c r="F388" s="2">
        <v>22.032920000000001</v>
      </c>
      <c r="G388" s="2">
        <v>22.072409999999998</v>
      </c>
      <c r="H388" s="2">
        <v>22.129275000000003</v>
      </c>
      <c r="I388" s="2">
        <v>22.146342000000001</v>
      </c>
      <c r="J388" s="2">
        <v>20.617227000000003</v>
      </c>
      <c r="K388" s="17" t="s">
        <v>49</v>
      </c>
      <c r="L388" s="17" t="s">
        <v>51</v>
      </c>
      <c r="M388" s="17" t="s">
        <v>54</v>
      </c>
      <c r="N388" s="20">
        <f t="shared" si="60"/>
        <v>50</v>
      </c>
      <c r="O388" s="20">
        <f t="shared" si="61"/>
        <v>100</v>
      </c>
      <c r="P388" s="20">
        <f t="shared" si="62"/>
        <v>50</v>
      </c>
      <c r="Q388" s="20">
        <f t="shared" si="63"/>
        <v>66.5</v>
      </c>
      <c r="R388" s="21">
        <f t="shared" si="64"/>
        <v>69.974999999999994</v>
      </c>
      <c r="S388" s="21">
        <f t="shared" si="65"/>
        <v>64.125</v>
      </c>
      <c r="T388" s="21">
        <f t="shared" si="66"/>
        <v>64.924999999999997</v>
      </c>
      <c r="U388" s="21">
        <f t="shared" si="67"/>
        <v>66.625</v>
      </c>
      <c r="V388" s="20">
        <f t="shared" si="68"/>
        <v>66.341666666666654</v>
      </c>
      <c r="W388" s="20">
        <f t="shared" si="69"/>
        <v>66.412499999999994</v>
      </c>
    </row>
    <row r="389" spans="1:23" ht="13.5" x14ac:dyDescent="0.25">
      <c r="A389" s="3">
        <v>42571</v>
      </c>
      <c r="B389" s="2">
        <v>21.590599999999998</v>
      </c>
      <c r="C389" s="2">
        <v>35.184601906310903</v>
      </c>
      <c r="D389" s="2">
        <v>0.10240208370304771</v>
      </c>
      <c r="E389" s="2">
        <v>0.10586108637384624</v>
      </c>
      <c r="F389" s="2">
        <v>21.927599999999998</v>
      </c>
      <c r="G389" s="2">
        <v>22.014490000000002</v>
      </c>
      <c r="H389" s="2">
        <v>22.102290000000004</v>
      </c>
      <c r="I389" s="2">
        <v>22.137600000000003</v>
      </c>
      <c r="J389" s="2">
        <v>20.624631000000004</v>
      </c>
      <c r="K389" s="17" t="s">
        <v>47</v>
      </c>
      <c r="L389" s="17" t="s">
        <v>48</v>
      </c>
      <c r="M389" s="17" t="s">
        <v>52</v>
      </c>
      <c r="N389" s="20">
        <f t="shared" si="60"/>
        <v>50</v>
      </c>
      <c r="O389" s="20">
        <f t="shared" si="61"/>
        <v>100</v>
      </c>
      <c r="P389" s="20">
        <f t="shared" si="62"/>
        <v>50</v>
      </c>
      <c r="Q389" s="20">
        <f t="shared" si="63"/>
        <v>0</v>
      </c>
      <c r="R389" s="21">
        <f t="shared" si="64"/>
        <v>60</v>
      </c>
      <c r="S389" s="21">
        <f t="shared" si="65"/>
        <v>47.5</v>
      </c>
      <c r="T389" s="21">
        <f t="shared" si="66"/>
        <v>35</v>
      </c>
      <c r="U389" s="21">
        <f t="shared" si="67"/>
        <v>50</v>
      </c>
      <c r="V389" s="20">
        <f t="shared" si="68"/>
        <v>47.5</v>
      </c>
      <c r="W389" s="20">
        <f t="shared" si="69"/>
        <v>48.125</v>
      </c>
    </row>
    <row r="390" spans="1:23" ht="13.5" x14ac:dyDescent="0.25">
      <c r="A390" s="3">
        <v>42572</v>
      </c>
      <c r="B390" s="2">
        <v>21.590599999999998</v>
      </c>
      <c r="C390" s="2">
        <v>35.184601906310903</v>
      </c>
      <c r="D390" s="2">
        <v>0.13837647749250337</v>
      </c>
      <c r="E390" s="2">
        <v>8.954779657938762E-2</v>
      </c>
      <c r="F390" s="2">
        <v>21.822279999999999</v>
      </c>
      <c r="G390" s="2">
        <v>21.956569999999999</v>
      </c>
      <c r="H390" s="2">
        <v>22.073330000000006</v>
      </c>
      <c r="I390" s="2">
        <v>22.117998000000004</v>
      </c>
      <c r="J390" s="2">
        <v>20.632047500000002</v>
      </c>
      <c r="K390" s="17" t="s">
        <v>47</v>
      </c>
      <c r="L390" s="17" t="s">
        <v>48</v>
      </c>
      <c r="M390" s="17" t="s">
        <v>52</v>
      </c>
      <c r="N390" s="20">
        <f t="shared" si="60"/>
        <v>50</v>
      </c>
      <c r="O390" s="20">
        <f t="shared" si="61"/>
        <v>100</v>
      </c>
      <c r="P390" s="20">
        <f t="shared" si="62"/>
        <v>50</v>
      </c>
      <c r="Q390" s="20">
        <f t="shared" si="63"/>
        <v>0</v>
      </c>
      <c r="R390" s="21">
        <f t="shared" si="64"/>
        <v>60</v>
      </c>
      <c r="S390" s="21">
        <f t="shared" si="65"/>
        <v>47.5</v>
      </c>
      <c r="T390" s="21">
        <f t="shared" si="66"/>
        <v>35</v>
      </c>
      <c r="U390" s="21">
        <f t="shared" si="67"/>
        <v>50</v>
      </c>
      <c r="V390" s="20">
        <f t="shared" si="68"/>
        <v>47.5</v>
      </c>
      <c r="W390" s="20">
        <f t="shared" si="69"/>
        <v>48.125</v>
      </c>
    </row>
    <row r="391" spans="1:23" ht="13.5" x14ac:dyDescent="0.25">
      <c r="A391" s="3">
        <v>42573</v>
      </c>
      <c r="B391" s="2">
        <v>22.1172</v>
      </c>
      <c r="C391" s="2">
        <v>52.260902657589334</v>
      </c>
      <c r="D391" s="2">
        <v>0.1042239201766364</v>
      </c>
      <c r="E391" s="2">
        <v>7.3793631310861779E-2</v>
      </c>
      <c r="F391" s="2">
        <v>21.853879999999997</v>
      </c>
      <c r="G391" s="2">
        <v>21.969739999999998</v>
      </c>
      <c r="H391" s="2">
        <v>22.072410000000005</v>
      </c>
      <c r="I391" s="2">
        <v>22.117927999999996</v>
      </c>
      <c r="J391" s="2">
        <v>20.643341500000002</v>
      </c>
      <c r="K391" s="17" t="s">
        <v>47</v>
      </c>
      <c r="L391" s="17" t="s">
        <v>48</v>
      </c>
      <c r="M391" s="17" t="s">
        <v>53</v>
      </c>
      <c r="N391" s="20">
        <f t="shared" si="60"/>
        <v>50</v>
      </c>
      <c r="O391" s="20">
        <f t="shared" si="61"/>
        <v>100</v>
      </c>
      <c r="P391" s="20">
        <f t="shared" si="62"/>
        <v>50</v>
      </c>
      <c r="Q391" s="20">
        <f t="shared" si="63"/>
        <v>0</v>
      </c>
      <c r="R391" s="21">
        <f t="shared" si="64"/>
        <v>60</v>
      </c>
      <c r="S391" s="21">
        <f t="shared" si="65"/>
        <v>47.5</v>
      </c>
      <c r="T391" s="21">
        <f t="shared" si="66"/>
        <v>35</v>
      </c>
      <c r="U391" s="21">
        <f t="shared" si="67"/>
        <v>50</v>
      </c>
      <c r="V391" s="20">
        <f t="shared" si="68"/>
        <v>47.5</v>
      </c>
      <c r="W391" s="20">
        <f t="shared" si="69"/>
        <v>48.125</v>
      </c>
    </row>
    <row r="392" spans="1:23" ht="13.5" x14ac:dyDescent="0.25">
      <c r="A392" s="3">
        <v>42577</v>
      </c>
      <c r="B392" s="2">
        <v>22.103999999999999</v>
      </c>
      <c r="C392" s="2">
        <v>51.891846473807924</v>
      </c>
      <c r="D392" s="2">
        <v>9.6016943132276822E-2</v>
      </c>
      <c r="E392" s="2">
        <v>5.8704107442898293E-2</v>
      </c>
      <c r="F392" s="2">
        <v>21.877579999999998</v>
      </c>
      <c r="G392" s="2">
        <v>21.968419999999998</v>
      </c>
      <c r="H392" s="2">
        <v>22.071095000000003</v>
      </c>
      <c r="I392" s="2">
        <v>22.119102000000002</v>
      </c>
      <c r="J392" s="2">
        <v>20.653941</v>
      </c>
      <c r="K392" s="17" t="s">
        <v>47</v>
      </c>
      <c r="L392" s="17" t="s">
        <v>48</v>
      </c>
      <c r="M392" s="17" t="s">
        <v>53</v>
      </c>
      <c r="N392" s="20">
        <f t="shared" si="60"/>
        <v>50</v>
      </c>
      <c r="O392" s="20">
        <f t="shared" si="61"/>
        <v>100</v>
      </c>
      <c r="P392" s="20">
        <f t="shared" si="62"/>
        <v>50</v>
      </c>
      <c r="Q392" s="20">
        <f t="shared" si="63"/>
        <v>0</v>
      </c>
      <c r="R392" s="21">
        <f t="shared" si="64"/>
        <v>60</v>
      </c>
      <c r="S392" s="21">
        <f t="shared" si="65"/>
        <v>47.5</v>
      </c>
      <c r="T392" s="21">
        <f t="shared" si="66"/>
        <v>35</v>
      </c>
      <c r="U392" s="21">
        <f t="shared" si="67"/>
        <v>50</v>
      </c>
      <c r="V392" s="20">
        <f t="shared" si="68"/>
        <v>47.5</v>
      </c>
      <c r="W392" s="20">
        <f t="shared" si="69"/>
        <v>48.125</v>
      </c>
    </row>
    <row r="393" spans="1:23" ht="13.5" x14ac:dyDescent="0.25">
      <c r="A393" s="3">
        <v>42578</v>
      </c>
      <c r="B393" s="2">
        <v>21.985499999999998</v>
      </c>
      <c r="C393" s="2">
        <v>48.575485238275114</v>
      </c>
      <c r="D393" s="2">
        <v>9.7420970312544597E-2</v>
      </c>
      <c r="E393" s="2">
        <v>4.6399726199834096E-2</v>
      </c>
      <c r="F393" s="2">
        <v>21.877580000000002</v>
      </c>
      <c r="G393" s="2">
        <v>21.955249999999999</v>
      </c>
      <c r="H393" s="2">
        <v>22.052665000000001</v>
      </c>
      <c r="I393" s="2">
        <v>22.117906000000001</v>
      </c>
      <c r="J393" s="2">
        <v>20.663948000000001</v>
      </c>
      <c r="K393" s="17" t="s">
        <v>47</v>
      </c>
      <c r="L393" s="17" t="s">
        <v>48</v>
      </c>
      <c r="M393" s="17" t="s">
        <v>51</v>
      </c>
      <c r="N393" s="20">
        <f t="shared" si="60"/>
        <v>50</v>
      </c>
      <c r="O393" s="20">
        <f t="shared" si="61"/>
        <v>100</v>
      </c>
      <c r="P393" s="20">
        <f t="shared" si="62"/>
        <v>50</v>
      </c>
      <c r="Q393" s="20">
        <f t="shared" si="63"/>
        <v>0</v>
      </c>
      <c r="R393" s="21">
        <f t="shared" si="64"/>
        <v>60</v>
      </c>
      <c r="S393" s="21">
        <f t="shared" si="65"/>
        <v>47.5</v>
      </c>
      <c r="T393" s="21">
        <f t="shared" si="66"/>
        <v>35</v>
      </c>
      <c r="U393" s="21">
        <f t="shared" si="67"/>
        <v>50</v>
      </c>
      <c r="V393" s="20">
        <f t="shared" si="68"/>
        <v>47.5</v>
      </c>
      <c r="W393" s="20">
        <f t="shared" si="69"/>
        <v>48.125</v>
      </c>
    </row>
    <row r="394" spans="1:23" ht="13.5" x14ac:dyDescent="0.25">
      <c r="A394" s="3">
        <v>42579</v>
      </c>
      <c r="B394" s="2">
        <v>21.985499999999998</v>
      </c>
      <c r="C394" s="2">
        <v>48.575485238275114</v>
      </c>
      <c r="D394" s="2">
        <v>9.891163582058482E-2</v>
      </c>
      <c r="E394" s="2">
        <v>3.5417431029107486E-2</v>
      </c>
      <c r="F394" s="2">
        <v>21.956560000000003</v>
      </c>
      <c r="G394" s="2">
        <v>21.942079999999997</v>
      </c>
      <c r="H394" s="2">
        <v>22.04213</v>
      </c>
      <c r="I394" s="2">
        <v>22.110676000000002</v>
      </c>
      <c r="J394" s="2">
        <v>20.673565499999999</v>
      </c>
      <c r="K394" s="17" t="s">
        <v>49</v>
      </c>
      <c r="L394" s="17" t="s">
        <v>50</v>
      </c>
      <c r="M394" s="17" t="s">
        <v>55</v>
      </c>
      <c r="N394" s="20">
        <f t="shared" si="60"/>
        <v>50</v>
      </c>
      <c r="O394" s="20">
        <f t="shared" si="61"/>
        <v>100</v>
      </c>
      <c r="P394" s="20">
        <f t="shared" si="62"/>
        <v>50</v>
      </c>
      <c r="Q394" s="20">
        <f t="shared" si="63"/>
        <v>100</v>
      </c>
      <c r="R394" s="21">
        <f t="shared" si="64"/>
        <v>75</v>
      </c>
      <c r="S394" s="21">
        <f t="shared" si="65"/>
        <v>72.5</v>
      </c>
      <c r="T394" s="21">
        <f t="shared" si="66"/>
        <v>80</v>
      </c>
      <c r="U394" s="21">
        <f t="shared" si="67"/>
        <v>75</v>
      </c>
      <c r="V394" s="20">
        <f t="shared" si="68"/>
        <v>75.833333333333329</v>
      </c>
      <c r="W394" s="20">
        <f t="shared" si="69"/>
        <v>75.625</v>
      </c>
    </row>
    <row r="395" spans="1:23" ht="13.5" x14ac:dyDescent="0.25">
      <c r="A395" s="3">
        <v>42580</v>
      </c>
      <c r="B395" s="2">
        <v>21.985499999999998</v>
      </c>
      <c r="C395" s="2">
        <v>48.575485238275114</v>
      </c>
      <c r="D395" s="2">
        <v>0.10045319271924313</v>
      </c>
      <c r="E395" s="2">
        <v>2.9470917118301673E-2</v>
      </c>
      <c r="F395" s="2">
        <v>22.035540000000001</v>
      </c>
      <c r="G395" s="2">
        <v>21.928910000000002</v>
      </c>
      <c r="H395" s="2">
        <v>22.023699999999998</v>
      </c>
      <c r="I395" s="2">
        <v>22.105458000000002</v>
      </c>
      <c r="J395" s="2">
        <v>20.683157999999995</v>
      </c>
      <c r="K395" s="17" t="s">
        <v>49</v>
      </c>
      <c r="L395" s="17" t="s">
        <v>50</v>
      </c>
      <c r="M395" s="17" t="s">
        <v>55</v>
      </c>
      <c r="N395" s="20">
        <f t="shared" si="60"/>
        <v>50</v>
      </c>
      <c r="O395" s="20">
        <f t="shared" si="61"/>
        <v>100</v>
      </c>
      <c r="P395" s="20">
        <f t="shared" si="62"/>
        <v>50</v>
      </c>
      <c r="Q395" s="20">
        <f t="shared" si="63"/>
        <v>100</v>
      </c>
      <c r="R395" s="21">
        <f t="shared" si="64"/>
        <v>75</v>
      </c>
      <c r="S395" s="21">
        <f t="shared" si="65"/>
        <v>72.5</v>
      </c>
      <c r="T395" s="21">
        <f t="shared" si="66"/>
        <v>80</v>
      </c>
      <c r="U395" s="21">
        <f t="shared" si="67"/>
        <v>75</v>
      </c>
      <c r="V395" s="20">
        <f t="shared" si="68"/>
        <v>75.833333333333329</v>
      </c>
      <c r="W395" s="20">
        <f t="shared" si="69"/>
        <v>75.625</v>
      </c>
    </row>
    <row r="396" spans="1:23" ht="13.5" x14ac:dyDescent="0.25">
      <c r="A396" s="3">
        <v>42583</v>
      </c>
      <c r="B396" s="2">
        <v>21.853899999999999</v>
      </c>
      <c r="C396" s="2">
        <v>44.620133083280308</v>
      </c>
      <c r="D396" s="2">
        <v>8.7457510030507279E-2</v>
      </c>
      <c r="E396" s="2">
        <v>2.9502041382558665E-2</v>
      </c>
      <c r="F396" s="2">
        <v>21.982880000000002</v>
      </c>
      <c r="G396" s="2">
        <v>21.918380000000003</v>
      </c>
      <c r="H396" s="2">
        <v>21.99869</v>
      </c>
      <c r="I396" s="2">
        <v>22.100122000000002</v>
      </c>
      <c r="J396" s="2">
        <v>20.692129999999999</v>
      </c>
      <c r="K396" s="17" t="s">
        <v>47</v>
      </c>
      <c r="L396" s="17" t="s">
        <v>48</v>
      </c>
      <c r="M396" s="17" t="s">
        <v>52</v>
      </c>
      <c r="N396" s="20">
        <f t="shared" si="60"/>
        <v>50</v>
      </c>
      <c r="O396" s="20">
        <f t="shared" si="61"/>
        <v>100</v>
      </c>
      <c r="P396" s="20">
        <f t="shared" si="62"/>
        <v>50</v>
      </c>
      <c r="Q396" s="20">
        <f t="shared" si="63"/>
        <v>0</v>
      </c>
      <c r="R396" s="21">
        <f t="shared" si="64"/>
        <v>60</v>
      </c>
      <c r="S396" s="21">
        <f t="shared" si="65"/>
        <v>47.5</v>
      </c>
      <c r="T396" s="21">
        <f t="shared" si="66"/>
        <v>35</v>
      </c>
      <c r="U396" s="21">
        <f t="shared" si="67"/>
        <v>50</v>
      </c>
      <c r="V396" s="20">
        <f t="shared" si="68"/>
        <v>47.5</v>
      </c>
      <c r="W396" s="20">
        <f t="shared" si="69"/>
        <v>48.125</v>
      </c>
    </row>
    <row r="397" spans="1:23" ht="13.5" x14ac:dyDescent="0.25">
      <c r="A397" s="3">
        <v>42584</v>
      </c>
      <c r="B397" s="2">
        <v>21.985499999999998</v>
      </c>
      <c r="C397" s="2">
        <v>49.084904737780256</v>
      </c>
      <c r="D397" s="2">
        <v>7.1777046271179756E-2</v>
      </c>
      <c r="E397" s="2">
        <v>3.23041801167449E-2</v>
      </c>
      <c r="F397" s="2">
        <v>21.959179999999996</v>
      </c>
      <c r="G397" s="2">
        <v>21.918379999999999</v>
      </c>
      <c r="H397" s="2">
        <v>21.988815000000002</v>
      </c>
      <c r="I397" s="2">
        <v>22.097418000000001</v>
      </c>
      <c r="J397" s="2">
        <v>20.701508499999996</v>
      </c>
      <c r="K397" s="17" t="s">
        <v>47</v>
      </c>
      <c r="L397" s="17" t="s">
        <v>48</v>
      </c>
      <c r="M397" s="17" t="s">
        <v>52</v>
      </c>
      <c r="N397" s="20">
        <f t="shared" si="60"/>
        <v>50</v>
      </c>
      <c r="O397" s="20">
        <f t="shared" si="61"/>
        <v>100</v>
      </c>
      <c r="P397" s="20">
        <f t="shared" si="62"/>
        <v>50</v>
      </c>
      <c r="Q397" s="20">
        <f t="shared" si="63"/>
        <v>0</v>
      </c>
      <c r="R397" s="21">
        <f t="shared" si="64"/>
        <v>60</v>
      </c>
      <c r="S397" s="21">
        <f t="shared" si="65"/>
        <v>47.5</v>
      </c>
      <c r="T397" s="21">
        <f t="shared" si="66"/>
        <v>35</v>
      </c>
      <c r="U397" s="21">
        <f t="shared" si="67"/>
        <v>50</v>
      </c>
      <c r="V397" s="20">
        <f t="shared" si="68"/>
        <v>47.5</v>
      </c>
      <c r="W397" s="20">
        <f t="shared" si="69"/>
        <v>48.125</v>
      </c>
    </row>
    <row r="398" spans="1:23" ht="13.5" x14ac:dyDescent="0.25">
      <c r="A398" s="3">
        <v>42585</v>
      </c>
      <c r="B398" s="2">
        <v>22.1145</v>
      </c>
      <c r="C398" s="2">
        <v>53.078277027744093</v>
      </c>
      <c r="D398" s="2">
        <v>4.9118255049243942E-2</v>
      </c>
      <c r="E398" s="2">
        <v>2.8310593741477725E-2</v>
      </c>
      <c r="F398" s="2">
        <v>21.98498</v>
      </c>
      <c r="G398" s="2">
        <v>21.931280000000001</v>
      </c>
      <c r="H398" s="2">
        <v>22.001845000000003</v>
      </c>
      <c r="I398" s="2">
        <v>22.104834</v>
      </c>
      <c r="J398" s="2">
        <v>20.712034999999986</v>
      </c>
      <c r="K398" s="17" t="s">
        <v>49</v>
      </c>
      <c r="L398" s="17" t="s">
        <v>51</v>
      </c>
      <c r="M398" s="17" t="s">
        <v>55</v>
      </c>
      <c r="N398" s="20">
        <f t="shared" si="60"/>
        <v>50</v>
      </c>
      <c r="O398" s="20">
        <f t="shared" si="61"/>
        <v>100</v>
      </c>
      <c r="P398" s="20">
        <f t="shared" si="62"/>
        <v>50</v>
      </c>
      <c r="Q398" s="20">
        <f t="shared" si="63"/>
        <v>83.5</v>
      </c>
      <c r="R398" s="21">
        <f t="shared" si="64"/>
        <v>72.525000000000006</v>
      </c>
      <c r="S398" s="21">
        <f t="shared" si="65"/>
        <v>68.375</v>
      </c>
      <c r="T398" s="21">
        <f t="shared" si="66"/>
        <v>72.575000000000003</v>
      </c>
      <c r="U398" s="21">
        <f t="shared" si="67"/>
        <v>70.875</v>
      </c>
      <c r="V398" s="20">
        <f t="shared" si="68"/>
        <v>71.158333333333346</v>
      </c>
      <c r="W398" s="20">
        <f t="shared" si="69"/>
        <v>71.087500000000006</v>
      </c>
    </row>
    <row r="399" spans="1:23" ht="13.5" x14ac:dyDescent="0.25">
      <c r="A399" s="3">
        <v>42586</v>
      </c>
      <c r="B399" s="2">
        <v>22.111899999999999</v>
      </c>
      <c r="C399" s="2">
        <v>52.988070147552982</v>
      </c>
      <c r="D399" s="2">
        <v>-3.1225450381612063E-2</v>
      </c>
      <c r="E399" s="2">
        <v>1.7788614175988572E-2</v>
      </c>
      <c r="F399" s="2">
        <v>22.010259999999999</v>
      </c>
      <c r="G399" s="2">
        <v>21.983409999999999</v>
      </c>
      <c r="H399" s="2">
        <v>21.998950000000001</v>
      </c>
      <c r="I399" s="2">
        <v>22.109684000000001</v>
      </c>
      <c r="J399" s="2">
        <v>20.722925499999995</v>
      </c>
      <c r="K399" s="17" t="s">
        <v>49</v>
      </c>
      <c r="L399" s="17" t="s">
        <v>51</v>
      </c>
      <c r="M399" s="17" t="s">
        <v>55</v>
      </c>
      <c r="N399" s="20">
        <f t="shared" si="60"/>
        <v>50</v>
      </c>
      <c r="O399" s="20">
        <f t="shared" si="61"/>
        <v>100</v>
      </c>
      <c r="P399" s="20">
        <f t="shared" si="62"/>
        <v>50</v>
      </c>
      <c r="Q399" s="20">
        <f t="shared" si="63"/>
        <v>83.5</v>
      </c>
      <c r="R399" s="21">
        <f t="shared" si="64"/>
        <v>72.525000000000006</v>
      </c>
      <c r="S399" s="21">
        <f t="shared" si="65"/>
        <v>68.375</v>
      </c>
      <c r="T399" s="21">
        <f t="shared" si="66"/>
        <v>72.575000000000003</v>
      </c>
      <c r="U399" s="21">
        <f t="shared" si="67"/>
        <v>70.875</v>
      </c>
      <c r="V399" s="20">
        <f t="shared" si="68"/>
        <v>71.158333333333346</v>
      </c>
      <c r="W399" s="20">
        <f t="shared" si="69"/>
        <v>71.087500000000006</v>
      </c>
    </row>
    <row r="400" spans="1:23" ht="13.5" x14ac:dyDescent="0.25">
      <c r="A400" s="3">
        <v>42587</v>
      </c>
      <c r="B400" s="2">
        <v>22.1172</v>
      </c>
      <c r="C400" s="2">
        <v>53.162813574964346</v>
      </c>
      <c r="D400" s="2">
        <v>-0.10015028568633966</v>
      </c>
      <c r="E400" s="2">
        <v>-2.1742570395979644E-3</v>
      </c>
      <c r="F400" s="2">
        <v>22.0366</v>
      </c>
      <c r="G400" s="2">
        <v>22.036069999999999</v>
      </c>
      <c r="H400" s="2">
        <v>21.996320000000004</v>
      </c>
      <c r="I400" s="2">
        <v>22.109614000000001</v>
      </c>
      <c r="J400" s="2">
        <v>20.734219499999995</v>
      </c>
      <c r="K400" s="17" t="s">
        <v>49</v>
      </c>
      <c r="L400" s="17" t="s">
        <v>50</v>
      </c>
      <c r="M400" s="17" t="s">
        <v>55</v>
      </c>
      <c r="N400" s="20">
        <f t="shared" si="60"/>
        <v>50</v>
      </c>
      <c r="O400" s="20">
        <f t="shared" si="61"/>
        <v>100</v>
      </c>
      <c r="P400" s="20">
        <f t="shared" si="62"/>
        <v>50</v>
      </c>
      <c r="Q400" s="20">
        <f t="shared" si="63"/>
        <v>100</v>
      </c>
      <c r="R400" s="21">
        <f t="shared" si="64"/>
        <v>75</v>
      </c>
      <c r="S400" s="21">
        <f t="shared" si="65"/>
        <v>72.5</v>
      </c>
      <c r="T400" s="21">
        <f t="shared" si="66"/>
        <v>80</v>
      </c>
      <c r="U400" s="21">
        <f t="shared" si="67"/>
        <v>75</v>
      </c>
      <c r="V400" s="20">
        <f t="shared" si="68"/>
        <v>75.833333333333329</v>
      </c>
      <c r="W400" s="20">
        <f t="shared" si="69"/>
        <v>75.625</v>
      </c>
    </row>
    <row r="401" spans="1:23" ht="13.5" x14ac:dyDescent="0.25">
      <c r="A401" s="3">
        <v>42590</v>
      </c>
      <c r="B401" s="2">
        <v>22.119800000000001</v>
      </c>
      <c r="C401" s="2">
        <v>53.254607458304093</v>
      </c>
      <c r="D401" s="2">
        <v>-7.8188258808999933E-2</v>
      </c>
      <c r="E401" s="2">
        <v>-2.940852405866911E-2</v>
      </c>
      <c r="F401" s="2">
        <v>22.089779999999998</v>
      </c>
      <c r="G401" s="2">
        <v>22.03633</v>
      </c>
      <c r="H401" s="2">
        <v>22.003035000000004</v>
      </c>
      <c r="I401" s="2">
        <v>22.105070000000001</v>
      </c>
      <c r="J401" s="2">
        <v>20.745651999999996</v>
      </c>
      <c r="K401" s="17" t="s">
        <v>49</v>
      </c>
      <c r="L401" s="17" t="s">
        <v>50</v>
      </c>
      <c r="M401" s="17" t="s">
        <v>55</v>
      </c>
      <c r="N401" s="20">
        <f t="shared" si="60"/>
        <v>50</v>
      </c>
      <c r="O401" s="20">
        <f t="shared" si="61"/>
        <v>100</v>
      </c>
      <c r="P401" s="20">
        <f t="shared" si="62"/>
        <v>50</v>
      </c>
      <c r="Q401" s="20">
        <f t="shared" si="63"/>
        <v>100</v>
      </c>
      <c r="R401" s="21">
        <f t="shared" si="64"/>
        <v>75</v>
      </c>
      <c r="S401" s="21">
        <f t="shared" si="65"/>
        <v>72.5</v>
      </c>
      <c r="T401" s="21">
        <f t="shared" si="66"/>
        <v>80</v>
      </c>
      <c r="U401" s="21">
        <f t="shared" si="67"/>
        <v>75</v>
      </c>
      <c r="V401" s="20">
        <f t="shared" si="68"/>
        <v>75.833333333333329</v>
      </c>
      <c r="W401" s="20">
        <f t="shared" si="69"/>
        <v>75.625</v>
      </c>
    </row>
    <row r="402" spans="1:23" ht="13.5" x14ac:dyDescent="0.25">
      <c r="A402" s="3">
        <v>42591</v>
      </c>
      <c r="B402" s="2">
        <v>22.119800000000001</v>
      </c>
      <c r="C402" s="2">
        <v>53.254607458304093</v>
      </c>
      <c r="D402" s="2">
        <v>-6.2150907166540037E-2</v>
      </c>
      <c r="E402" s="2">
        <v>-6.4143730520386993E-2</v>
      </c>
      <c r="F402" s="2">
        <v>22.116639999999997</v>
      </c>
      <c r="G402" s="2">
        <v>22.037909999999997</v>
      </c>
      <c r="H402" s="2">
        <v>22.003165000000003</v>
      </c>
      <c r="I402" s="2">
        <v>22.095095999999998</v>
      </c>
      <c r="J402" s="2">
        <v>20.757084499999998</v>
      </c>
      <c r="K402" s="17" t="s">
        <v>49</v>
      </c>
      <c r="L402" s="17" t="s">
        <v>50</v>
      </c>
      <c r="M402" s="17" t="s">
        <v>55</v>
      </c>
      <c r="N402" s="20">
        <f t="shared" si="60"/>
        <v>50</v>
      </c>
      <c r="O402" s="20">
        <f t="shared" si="61"/>
        <v>100</v>
      </c>
      <c r="P402" s="20">
        <f t="shared" si="62"/>
        <v>50</v>
      </c>
      <c r="Q402" s="20">
        <f t="shared" si="63"/>
        <v>100</v>
      </c>
      <c r="R402" s="21">
        <f t="shared" si="64"/>
        <v>75</v>
      </c>
      <c r="S402" s="21">
        <f t="shared" si="65"/>
        <v>72.5</v>
      </c>
      <c r="T402" s="21">
        <f t="shared" si="66"/>
        <v>80</v>
      </c>
      <c r="U402" s="21">
        <f t="shared" si="67"/>
        <v>75</v>
      </c>
      <c r="V402" s="20">
        <f t="shared" si="68"/>
        <v>75.833333333333329</v>
      </c>
      <c r="W402" s="20">
        <f t="shared" si="69"/>
        <v>75.625</v>
      </c>
    </row>
    <row r="403" spans="1:23" ht="13.5" x14ac:dyDescent="0.25">
      <c r="A403" s="3">
        <v>42592</v>
      </c>
      <c r="B403" s="2">
        <v>22.130299999999998</v>
      </c>
      <c r="C403" s="2">
        <v>53.679793257945988</v>
      </c>
      <c r="D403" s="2">
        <v>-6.8066362065849262E-2</v>
      </c>
      <c r="E403" s="2">
        <v>-0.11751359195096575</v>
      </c>
      <c r="F403" s="2">
        <v>22.119799999999998</v>
      </c>
      <c r="G403" s="2">
        <v>22.052389999999999</v>
      </c>
      <c r="H403" s="2">
        <v>22.003820000000001</v>
      </c>
      <c r="I403" s="2">
        <v>22.086237999999998</v>
      </c>
      <c r="J403" s="2">
        <v>20.769449499999993</v>
      </c>
      <c r="K403" s="17" t="s">
        <v>49</v>
      </c>
      <c r="L403" s="17" t="s">
        <v>50</v>
      </c>
      <c r="M403" s="17" t="s">
        <v>55</v>
      </c>
      <c r="N403" s="20">
        <f t="shared" si="60"/>
        <v>50</v>
      </c>
      <c r="O403" s="20">
        <f t="shared" si="61"/>
        <v>100</v>
      </c>
      <c r="P403" s="20">
        <f t="shared" si="62"/>
        <v>50</v>
      </c>
      <c r="Q403" s="20">
        <f t="shared" si="63"/>
        <v>100</v>
      </c>
      <c r="R403" s="21">
        <f t="shared" si="64"/>
        <v>75</v>
      </c>
      <c r="S403" s="21">
        <f t="shared" si="65"/>
        <v>72.5</v>
      </c>
      <c r="T403" s="21">
        <f t="shared" si="66"/>
        <v>80</v>
      </c>
      <c r="U403" s="21">
        <f t="shared" si="67"/>
        <v>75</v>
      </c>
      <c r="V403" s="20">
        <f t="shared" si="68"/>
        <v>75.833333333333329</v>
      </c>
      <c r="W403" s="20">
        <f t="shared" si="69"/>
        <v>75.625</v>
      </c>
    </row>
    <row r="404" spans="1:23" ht="13.5" x14ac:dyDescent="0.25">
      <c r="A404" s="3">
        <v>42593</v>
      </c>
      <c r="B404" s="2">
        <v>22.2514</v>
      </c>
      <c r="C404" s="2">
        <v>58.381600714309521</v>
      </c>
      <c r="D404" s="2">
        <v>-8.2545805510427783E-2</v>
      </c>
      <c r="E404" s="2">
        <v>-0.18110330457603357</v>
      </c>
      <c r="F404" s="2">
        <v>22.1477</v>
      </c>
      <c r="G404" s="2">
        <v>22.078979999999998</v>
      </c>
      <c r="H404" s="2">
        <v>22.010529999999999</v>
      </c>
      <c r="I404" s="2">
        <v>22.088902000000004</v>
      </c>
      <c r="J404" s="2">
        <v>20.780785999999992</v>
      </c>
      <c r="K404" s="17" t="s">
        <v>49</v>
      </c>
      <c r="L404" s="17" t="s">
        <v>50</v>
      </c>
      <c r="M404" s="17" t="s">
        <v>55</v>
      </c>
      <c r="N404" s="20">
        <f t="shared" si="60"/>
        <v>50</v>
      </c>
      <c r="O404" s="20">
        <f t="shared" si="61"/>
        <v>100</v>
      </c>
      <c r="P404" s="20">
        <f t="shared" si="62"/>
        <v>50</v>
      </c>
      <c r="Q404" s="20">
        <f t="shared" si="63"/>
        <v>100</v>
      </c>
      <c r="R404" s="21">
        <f t="shared" si="64"/>
        <v>75</v>
      </c>
      <c r="S404" s="21">
        <f t="shared" si="65"/>
        <v>72.5</v>
      </c>
      <c r="T404" s="21">
        <f t="shared" si="66"/>
        <v>80</v>
      </c>
      <c r="U404" s="21">
        <f t="shared" si="67"/>
        <v>75</v>
      </c>
      <c r="V404" s="20">
        <f t="shared" si="68"/>
        <v>75.833333333333329</v>
      </c>
      <c r="W404" s="20">
        <f t="shared" si="69"/>
        <v>75.625</v>
      </c>
    </row>
    <row r="405" spans="1:23" ht="13.5" x14ac:dyDescent="0.25">
      <c r="A405" s="3">
        <v>42594</v>
      </c>
      <c r="B405" s="2">
        <v>22.2514</v>
      </c>
      <c r="C405" s="2">
        <v>58.381600714309521</v>
      </c>
      <c r="D405" s="2">
        <v>-9.5979605297369375E-2</v>
      </c>
      <c r="E405" s="2">
        <v>-0.2522713474199787</v>
      </c>
      <c r="F405" s="2">
        <v>22.17454</v>
      </c>
      <c r="G405" s="2">
        <v>22.105569999999997</v>
      </c>
      <c r="H405" s="2">
        <v>22.017240000000001</v>
      </c>
      <c r="I405" s="2">
        <v>22.090962000000008</v>
      </c>
      <c r="J405" s="2">
        <v>20.792122499999994</v>
      </c>
      <c r="K405" s="17" t="s">
        <v>49</v>
      </c>
      <c r="L405" s="17" t="s">
        <v>50</v>
      </c>
      <c r="M405" s="17" t="s">
        <v>55</v>
      </c>
      <c r="N405" s="20">
        <f t="shared" si="60"/>
        <v>50</v>
      </c>
      <c r="O405" s="20">
        <f t="shared" si="61"/>
        <v>100</v>
      </c>
      <c r="P405" s="20">
        <f t="shared" si="62"/>
        <v>50</v>
      </c>
      <c r="Q405" s="20">
        <f t="shared" si="63"/>
        <v>100</v>
      </c>
      <c r="R405" s="21">
        <f t="shared" si="64"/>
        <v>75</v>
      </c>
      <c r="S405" s="21">
        <f t="shared" si="65"/>
        <v>72.5</v>
      </c>
      <c r="T405" s="21">
        <f t="shared" si="66"/>
        <v>80</v>
      </c>
      <c r="U405" s="21">
        <f t="shared" si="67"/>
        <v>75</v>
      </c>
      <c r="V405" s="20">
        <f t="shared" si="68"/>
        <v>75.833333333333329</v>
      </c>
      <c r="W405" s="20">
        <f t="shared" si="69"/>
        <v>75.625</v>
      </c>
    </row>
    <row r="406" spans="1:23" ht="13.5" x14ac:dyDescent="0.25">
      <c r="A406" s="3">
        <v>42597</v>
      </c>
      <c r="B406" s="2">
        <v>22.4331</v>
      </c>
      <c r="C406" s="2">
        <v>64.62927602438063</v>
      </c>
      <c r="D406" s="2">
        <v>-0.1421464899703615</v>
      </c>
      <c r="E406" s="2">
        <v>-0.32367506998440326</v>
      </c>
      <c r="F406" s="2">
        <v>22.237200000000001</v>
      </c>
      <c r="G406" s="2">
        <v>22.163489999999996</v>
      </c>
      <c r="H406" s="2">
        <v>22.040935000000001</v>
      </c>
      <c r="I406" s="2">
        <v>22.097210000000008</v>
      </c>
      <c r="J406" s="2">
        <v>20.804367499999994</v>
      </c>
      <c r="K406" s="17" t="s">
        <v>49</v>
      </c>
      <c r="L406" s="17" t="s">
        <v>50</v>
      </c>
      <c r="M406" s="17" t="s">
        <v>55</v>
      </c>
      <c r="N406" s="20">
        <f t="shared" si="60"/>
        <v>50</v>
      </c>
      <c r="O406" s="20">
        <f t="shared" si="61"/>
        <v>100</v>
      </c>
      <c r="P406" s="20">
        <f t="shared" si="62"/>
        <v>50</v>
      </c>
      <c r="Q406" s="20">
        <f t="shared" si="63"/>
        <v>100</v>
      </c>
      <c r="R406" s="21">
        <f t="shared" si="64"/>
        <v>75</v>
      </c>
      <c r="S406" s="21">
        <f t="shared" si="65"/>
        <v>72.5</v>
      </c>
      <c r="T406" s="21">
        <f t="shared" si="66"/>
        <v>80</v>
      </c>
      <c r="U406" s="21">
        <f t="shared" si="67"/>
        <v>75</v>
      </c>
      <c r="V406" s="20">
        <f t="shared" si="68"/>
        <v>75.833333333333329</v>
      </c>
      <c r="W406" s="20">
        <f t="shared" si="69"/>
        <v>75.625</v>
      </c>
    </row>
    <row r="407" spans="1:23" ht="13.5" x14ac:dyDescent="0.25">
      <c r="A407" s="3">
        <v>42598</v>
      </c>
      <c r="B407" s="2">
        <v>21.985499999999998</v>
      </c>
      <c r="C407" s="2">
        <v>46.221632572521123</v>
      </c>
      <c r="D407" s="2">
        <v>-0.12989608348942028</v>
      </c>
      <c r="E407" s="2">
        <v>-0.39011651615946225</v>
      </c>
      <c r="F407" s="2">
        <v>22.210339999999999</v>
      </c>
      <c r="G407" s="2">
        <v>22.163489999999996</v>
      </c>
      <c r="H407" s="2">
        <v>22.040934999999998</v>
      </c>
      <c r="I407" s="2">
        <v>22.094404000000008</v>
      </c>
      <c r="J407" s="2">
        <v>20.816259999999993</v>
      </c>
      <c r="K407" s="17" t="s">
        <v>47</v>
      </c>
      <c r="L407" s="17" t="s">
        <v>51</v>
      </c>
      <c r="M407" s="17" t="s">
        <v>52</v>
      </c>
      <c r="N407" s="20">
        <f t="shared" si="60"/>
        <v>50</v>
      </c>
      <c r="O407" s="20">
        <f t="shared" si="61"/>
        <v>100</v>
      </c>
      <c r="P407" s="20">
        <f t="shared" si="62"/>
        <v>50</v>
      </c>
      <c r="Q407" s="20">
        <f t="shared" si="63"/>
        <v>16.5</v>
      </c>
      <c r="R407" s="21">
        <f t="shared" si="64"/>
        <v>62.475000000000001</v>
      </c>
      <c r="S407" s="21">
        <f t="shared" si="65"/>
        <v>51.625</v>
      </c>
      <c r="T407" s="21">
        <f t="shared" si="66"/>
        <v>42.424999999999997</v>
      </c>
      <c r="U407" s="21">
        <f t="shared" si="67"/>
        <v>54.125</v>
      </c>
      <c r="V407" s="20">
        <f t="shared" si="68"/>
        <v>52.17499999999999</v>
      </c>
      <c r="W407" s="20">
        <f t="shared" si="69"/>
        <v>52.662499999999994</v>
      </c>
    </row>
    <row r="408" spans="1:23" ht="13.5" x14ac:dyDescent="0.25">
      <c r="A408" s="3">
        <v>42599</v>
      </c>
      <c r="B408" s="2">
        <v>22.643799999999999</v>
      </c>
      <c r="C408" s="2">
        <v>62.939971151840197</v>
      </c>
      <c r="D408" s="2">
        <v>-0.14773469854294063</v>
      </c>
      <c r="E408" s="2">
        <v>-0.4522565474393393</v>
      </c>
      <c r="F408" s="2">
        <v>22.313040000000001</v>
      </c>
      <c r="G408" s="2">
        <v>22.216419999999996</v>
      </c>
      <c r="H408" s="2">
        <v>22.07385</v>
      </c>
      <c r="I408" s="2">
        <v>22.107378000000008</v>
      </c>
      <c r="J408" s="2">
        <v>20.830186999999992</v>
      </c>
      <c r="K408" s="17" t="s">
        <v>47</v>
      </c>
      <c r="L408" s="17" t="s">
        <v>48</v>
      </c>
      <c r="M408" s="17" t="s">
        <v>53</v>
      </c>
      <c r="N408" s="20">
        <f t="shared" si="60"/>
        <v>50</v>
      </c>
      <c r="O408" s="20">
        <f t="shared" si="61"/>
        <v>100</v>
      </c>
      <c r="P408" s="20">
        <f t="shared" si="62"/>
        <v>50</v>
      </c>
      <c r="Q408" s="20">
        <f t="shared" si="63"/>
        <v>0</v>
      </c>
      <c r="R408" s="21">
        <f t="shared" si="64"/>
        <v>60</v>
      </c>
      <c r="S408" s="21">
        <f t="shared" si="65"/>
        <v>47.5</v>
      </c>
      <c r="T408" s="21">
        <f t="shared" si="66"/>
        <v>35</v>
      </c>
      <c r="U408" s="21">
        <f t="shared" si="67"/>
        <v>50</v>
      </c>
      <c r="V408" s="20">
        <f t="shared" si="68"/>
        <v>47.5</v>
      </c>
      <c r="W408" s="20">
        <f t="shared" si="69"/>
        <v>48.125</v>
      </c>
    </row>
    <row r="409" spans="1:23" ht="13.5" x14ac:dyDescent="0.25">
      <c r="A409" s="3">
        <v>42600</v>
      </c>
      <c r="B409" s="2">
        <v>22.2514</v>
      </c>
      <c r="C409" s="2">
        <v>52.469177810590885</v>
      </c>
      <c r="D409" s="2">
        <v>-0.1373924773051769</v>
      </c>
      <c r="E409" s="2">
        <v>-0.50556941891738916</v>
      </c>
      <c r="F409" s="2">
        <v>22.313040000000001</v>
      </c>
      <c r="G409" s="2">
        <v>22.230370000000001</v>
      </c>
      <c r="H409" s="2">
        <v>22.10689</v>
      </c>
      <c r="I409" s="2">
        <v>22.10903600000001</v>
      </c>
      <c r="J409" s="2">
        <v>20.842151999999992</v>
      </c>
      <c r="K409" s="17" t="s">
        <v>47</v>
      </c>
      <c r="L409" s="17" t="s">
        <v>48</v>
      </c>
      <c r="M409" s="17" t="s">
        <v>51</v>
      </c>
      <c r="N409" s="20">
        <f t="shared" si="60"/>
        <v>50</v>
      </c>
      <c r="O409" s="20">
        <f t="shared" si="61"/>
        <v>100</v>
      </c>
      <c r="P409" s="20">
        <f t="shared" si="62"/>
        <v>50</v>
      </c>
      <c r="Q409" s="20">
        <f t="shared" si="63"/>
        <v>0</v>
      </c>
      <c r="R409" s="21">
        <f t="shared" si="64"/>
        <v>60</v>
      </c>
      <c r="S409" s="21">
        <f t="shared" si="65"/>
        <v>47.5</v>
      </c>
      <c r="T409" s="21">
        <f t="shared" si="66"/>
        <v>35</v>
      </c>
      <c r="U409" s="21">
        <f t="shared" si="67"/>
        <v>50</v>
      </c>
      <c r="V409" s="20">
        <f t="shared" si="68"/>
        <v>47.5</v>
      </c>
      <c r="W409" s="20">
        <f t="shared" si="69"/>
        <v>48.125</v>
      </c>
    </row>
    <row r="410" spans="1:23" ht="13.5" x14ac:dyDescent="0.25">
      <c r="A410" s="3">
        <v>42601</v>
      </c>
      <c r="B410" s="2">
        <v>22.314599999999999</v>
      </c>
      <c r="C410" s="2">
        <v>53.802229019683757</v>
      </c>
      <c r="D410" s="2">
        <v>-0.13317971163678877</v>
      </c>
      <c r="E410" s="2">
        <v>-0.54309121482070433</v>
      </c>
      <c r="F410" s="2">
        <v>22.325679999999998</v>
      </c>
      <c r="G410" s="2">
        <v>22.250109999999999</v>
      </c>
      <c r="H410" s="2">
        <v>22.143089999999997</v>
      </c>
      <c r="I410" s="2">
        <v>22.111154000000006</v>
      </c>
      <c r="J410" s="2">
        <v>20.856318499999993</v>
      </c>
      <c r="K410" s="17" t="s">
        <v>47</v>
      </c>
      <c r="L410" s="17" t="s">
        <v>48</v>
      </c>
      <c r="M410" s="17" t="s">
        <v>53</v>
      </c>
      <c r="N410" s="20">
        <f t="shared" si="60"/>
        <v>50</v>
      </c>
      <c r="O410" s="20">
        <f t="shared" si="61"/>
        <v>100</v>
      </c>
      <c r="P410" s="20">
        <f t="shared" si="62"/>
        <v>50</v>
      </c>
      <c r="Q410" s="20">
        <f t="shared" si="63"/>
        <v>0</v>
      </c>
      <c r="R410" s="21">
        <f t="shared" si="64"/>
        <v>60</v>
      </c>
      <c r="S410" s="21">
        <f t="shared" si="65"/>
        <v>47.5</v>
      </c>
      <c r="T410" s="21">
        <f t="shared" si="66"/>
        <v>35</v>
      </c>
      <c r="U410" s="21">
        <f t="shared" si="67"/>
        <v>50</v>
      </c>
      <c r="V410" s="20">
        <f t="shared" si="68"/>
        <v>47.5</v>
      </c>
      <c r="W410" s="20">
        <f t="shared" si="69"/>
        <v>48.125</v>
      </c>
    </row>
    <row r="411" spans="1:23" ht="13.5" x14ac:dyDescent="0.25">
      <c r="A411" s="3">
        <v>42604</v>
      </c>
      <c r="B411" s="2">
        <v>22.854399999999998</v>
      </c>
      <c r="C411" s="2">
        <v>63.275984194215575</v>
      </c>
      <c r="D411" s="2">
        <v>-0.1701961520773736</v>
      </c>
      <c r="E411" s="2">
        <v>-0.56819457584390598</v>
      </c>
      <c r="F411" s="2">
        <v>22.409939999999999</v>
      </c>
      <c r="G411" s="2">
        <v>22.32357</v>
      </c>
      <c r="H411" s="2">
        <v>22.179949999999998</v>
      </c>
      <c r="I411" s="2">
        <v>22.124872000000003</v>
      </c>
      <c r="J411" s="2">
        <v>20.873183999999991</v>
      </c>
      <c r="K411" s="17" t="s">
        <v>47</v>
      </c>
      <c r="L411" s="17" t="s">
        <v>48</v>
      </c>
      <c r="M411" s="17" t="s">
        <v>53</v>
      </c>
      <c r="N411" s="20">
        <f t="shared" si="60"/>
        <v>50</v>
      </c>
      <c r="O411" s="20">
        <f t="shared" si="61"/>
        <v>100</v>
      </c>
      <c r="P411" s="20">
        <f t="shared" si="62"/>
        <v>50</v>
      </c>
      <c r="Q411" s="20">
        <f t="shared" si="63"/>
        <v>0</v>
      </c>
      <c r="R411" s="21">
        <f t="shared" si="64"/>
        <v>60</v>
      </c>
      <c r="S411" s="21">
        <f t="shared" si="65"/>
        <v>47.5</v>
      </c>
      <c r="T411" s="21">
        <f t="shared" si="66"/>
        <v>35</v>
      </c>
      <c r="U411" s="21">
        <f t="shared" si="67"/>
        <v>50</v>
      </c>
      <c r="V411" s="20">
        <f t="shared" si="68"/>
        <v>47.5</v>
      </c>
      <c r="W411" s="20">
        <f t="shared" si="69"/>
        <v>48.125</v>
      </c>
    </row>
    <row r="412" spans="1:23" ht="13.5" x14ac:dyDescent="0.25">
      <c r="A412" s="3">
        <v>42605</v>
      </c>
      <c r="B412" s="2">
        <v>22.775400000000001</v>
      </c>
      <c r="C412" s="2">
        <v>61.294893645898917</v>
      </c>
      <c r="D412" s="2">
        <v>-0.19977773758407125</v>
      </c>
      <c r="E412" s="2">
        <v>-0.57470718707472346</v>
      </c>
      <c r="F412" s="2">
        <v>22.567920000000001</v>
      </c>
      <c r="G412" s="2">
        <v>22.389129999999994</v>
      </c>
      <c r="H412" s="2">
        <v>22.213519999999995</v>
      </c>
      <c r="I412" s="2">
        <v>22.140982000000005</v>
      </c>
      <c r="J412" s="2">
        <v>20.890156999999991</v>
      </c>
      <c r="K412" s="17" t="s">
        <v>47</v>
      </c>
      <c r="L412" s="17" t="s">
        <v>51</v>
      </c>
      <c r="M412" s="17" t="s">
        <v>53</v>
      </c>
      <c r="N412" s="20">
        <f t="shared" si="60"/>
        <v>50</v>
      </c>
      <c r="O412" s="20">
        <f t="shared" si="61"/>
        <v>100</v>
      </c>
      <c r="P412" s="20">
        <f t="shared" si="62"/>
        <v>50</v>
      </c>
      <c r="Q412" s="20">
        <f t="shared" si="63"/>
        <v>16.5</v>
      </c>
      <c r="R412" s="21">
        <f t="shared" si="64"/>
        <v>62.475000000000001</v>
      </c>
      <c r="S412" s="21">
        <f t="shared" si="65"/>
        <v>51.625</v>
      </c>
      <c r="T412" s="21">
        <f t="shared" si="66"/>
        <v>42.424999999999997</v>
      </c>
      <c r="U412" s="21">
        <f t="shared" si="67"/>
        <v>54.125</v>
      </c>
      <c r="V412" s="20">
        <f t="shared" si="68"/>
        <v>52.17499999999999</v>
      </c>
      <c r="W412" s="20">
        <f t="shared" si="69"/>
        <v>52.662499999999994</v>
      </c>
    </row>
    <row r="413" spans="1:23" ht="13.5" x14ac:dyDescent="0.25">
      <c r="A413" s="3">
        <v>42606</v>
      </c>
      <c r="B413" s="2">
        <v>22.777999999999999</v>
      </c>
      <c r="C413" s="2">
        <v>61.337796181773953</v>
      </c>
      <c r="D413" s="2">
        <v>-0.22672595713964228</v>
      </c>
      <c r="E413" s="2">
        <v>-0.54731631468550912</v>
      </c>
      <c r="F413" s="2">
        <v>22.594760000000001</v>
      </c>
      <c r="G413" s="2">
        <v>22.453899999999997</v>
      </c>
      <c r="H413" s="2">
        <v>22.253145</v>
      </c>
      <c r="I413" s="2">
        <v>22.151614000000006</v>
      </c>
      <c r="J413" s="2">
        <v>20.909907999999994</v>
      </c>
      <c r="K413" s="17" t="s">
        <v>47</v>
      </c>
      <c r="L413" s="17" t="s">
        <v>51</v>
      </c>
      <c r="M413" s="17" t="s">
        <v>53</v>
      </c>
      <c r="N413" s="20">
        <f t="shared" si="60"/>
        <v>50</v>
      </c>
      <c r="O413" s="20">
        <f t="shared" si="61"/>
        <v>100</v>
      </c>
      <c r="P413" s="20">
        <f t="shared" si="62"/>
        <v>50</v>
      </c>
      <c r="Q413" s="20">
        <f t="shared" si="63"/>
        <v>16.5</v>
      </c>
      <c r="R413" s="21">
        <f t="shared" si="64"/>
        <v>62.475000000000001</v>
      </c>
      <c r="S413" s="21">
        <f t="shared" si="65"/>
        <v>51.625</v>
      </c>
      <c r="T413" s="21">
        <f t="shared" si="66"/>
        <v>42.424999999999997</v>
      </c>
      <c r="U413" s="21">
        <f t="shared" si="67"/>
        <v>54.125</v>
      </c>
      <c r="V413" s="20">
        <f t="shared" si="68"/>
        <v>52.17499999999999</v>
      </c>
      <c r="W413" s="20">
        <f t="shared" si="69"/>
        <v>52.662499999999994</v>
      </c>
    </row>
    <row r="414" spans="1:23" ht="13.5" x14ac:dyDescent="0.25">
      <c r="A414" s="3">
        <v>42607</v>
      </c>
      <c r="B414" s="2">
        <v>22.8307</v>
      </c>
      <c r="C414" s="2">
        <v>62.251152721866653</v>
      </c>
      <c r="D414" s="2">
        <v>-0.23790959403201839</v>
      </c>
      <c r="E414" s="2">
        <v>-0.49390325598235241</v>
      </c>
      <c r="F414" s="2">
        <v>22.710619999999999</v>
      </c>
      <c r="G414" s="2">
        <v>22.511829999999996</v>
      </c>
      <c r="H414" s="2">
        <v>22.295404999999995</v>
      </c>
      <c r="I414" s="2">
        <v>22.163802000000004</v>
      </c>
      <c r="J414" s="2">
        <v>20.931054</v>
      </c>
      <c r="K414" s="17" t="s">
        <v>49</v>
      </c>
      <c r="L414" s="17" t="s">
        <v>50</v>
      </c>
      <c r="M414" s="17" t="s">
        <v>55</v>
      </c>
      <c r="N414" s="20">
        <f t="shared" si="60"/>
        <v>50</v>
      </c>
      <c r="O414" s="20">
        <f t="shared" si="61"/>
        <v>100</v>
      </c>
      <c r="P414" s="20">
        <f t="shared" si="62"/>
        <v>50</v>
      </c>
      <c r="Q414" s="20">
        <f t="shared" si="63"/>
        <v>100</v>
      </c>
      <c r="R414" s="21">
        <f t="shared" si="64"/>
        <v>75</v>
      </c>
      <c r="S414" s="21">
        <f t="shared" si="65"/>
        <v>72.5</v>
      </c>
      <c r="T414" s="21">
        <f t="shared" si="66"/>
        <v>80</v>
      </c>
      <c r="U414" s="21">
        <f t="shared" si="67"/>
        <v>75</v>
      </c>
      <c r="V414" s="20">
        <f t="shared" si="68"/>
        <v>75.833333333333329</v>
      </c>
      <c r="W414" s="20">
        <f t="shared" si="69"/>
        <v>75.625</v>
      </c>
    </row>
    <row r="415" spans="1:23" ht="13.5" x14ac:dyDescent="0.25">
      <c r="A415" s="3">
        <v>42608</v>
      </c>
      <c r="B415" s="2">
        <v>23.433700000000002</v>
      </c>
      <c r="C415" s="2">
        <v>70.762303295730817</v>
      </c>
      <c r="D415" s="2">
        <v>-0.29522885833195289</v>
      </c>
      <c r="E415" s="2">
        <v>-0.42052129894952178</v>
      </c>
      <c r="F415" s="2">
        <v>22.934440000000002</v>
      </c>
      <c r="G415" s="2">
        <v>22.630059999999997</v>
      </c>
      <c r="H415" s="2">
        <v>22.367814999999997</v>
      </c>
      <c r="I415" s="2">
        <v>22.188302000000007</v>
      </c>
      <c r="J415" s="2">
        <v>20.955214999999995</v>
      </c>
      <c r="K415" s="17" t="s">
        <v>49</v>
      </c>
      <c r="L415" s="17" t="s">
        <v>50</v>
      </c>
      <c r="M415" s="17" t="s">
        <v>55</v>
      </c>
      <c r="N415" s="20">
        <f t="shared" si="60"/>
        <v>50</v>
      </c>
      <c r="O415" s="20">
        <f t="shared" si="61"/>
        <v>100</v>
      </c>
      <c r="P415" s="20">
        <f t="shared" si="62"/>
        <v>50</v>
      </c>
      <c r="Q415" s="20">
        <f t="shared" si="63"/>
        <v>100</v>
      </c>
      <c r="R415" s="21">
        <f t="shared" si="64"/>
        <v>75</v>
      </c>
      <c r="S415" s="21">
        <f t="shared" si="65"/>
        <v>72.5</v>
      </c>
      <c r="T415" s="21">
        <f t="shared" si="66"/>
        <v>80</v>
      </c>
      <c r="U415" s="21">
        <f t="shared" si="67"/>
        <v>75</v>
      </c>
      <c r="V415" s="20">
        <f t="shared" si="68"/>
        <v>75.833333333333329</v>
      </c>
      <c r="W415" s="20">
        <f t="shared" si="69"/>
        <v>75.625</v>
      </c>
    </row>
    <row r="416" spans="1:23" ht="13.5" x14ac:dyDescent="0.25">
      <c r="A416" s="3">
        <v>42611</v>
      </c>
      <c r="B416" s="2">
        <v>23.644300000000001</v>
      </c>
      <c r="C416" s="2">
        <v>73.047916134903488</v>
      </c>
      <c r="D416" s="2">
        <v>-0.33789234052327188</v>
      </c>
      <c r="E416" s="2">
        <v>-0.33604479302129553</v>
      </c>
      <c r="F416" s="2">
        <v>23.092419999999997</v>
      </c>
      <c r="G416" s="2">
        <v>22.751179999999998</v>
      </c>
      <c r="H416" s="2">
        <v>22.457334999999993</v>
      </c>
      <c r="I416" s="2">
        <v>22.222796000000002</v>
      </c>
      <c r="J416" s="2">
        <v>20.981496999999994</v>
      </c>
      <c r="K416" s="17" t="s">
        <v>49</v>
      </c>
      <c r="L416" s="17" t="s">
        <v>50</v>
      </c>
      <c r="M416" s="17" t="s">
        <v>55</v>
      </c>
      <c r="N416" s="20">
        <f t="shared" si="60"/>
        <v>50</v>
      </c>
      <c r="O416" s="20">
        <f t="shared" si="61"/>
        <v>100</v>
      </c>
      <c r="P416" s="20">
        <f t="shared" si="62"/>
        <v>50</v>
      </c>
      <c r="Q416" s="20">
        <f t="shared" si="63"/>
        <v>100</v>
      </c>
      <c r="R416" s="21">
        <f t="shared" si="64"/>
        <v>75</v>
      </c>
      <c r="S416" s="21">
        <f t="shared" si="65"/>
        <v>72.5</v>
      </c>
      <c r="T416" s="21">
        <f t="shared" si="66"/>
        <v>80</v>
      </c>
      <c r="U416" s="21">
        <f t="shared" si="67"/>
        <v>75</v>
      </c>
      <c r="V416" s="20">
        <f t="shared" si="68"/>
        <v>75.833333333333329</v>
      </c>
      <c r="W416" s="20">
        <f t="shared" si="69"/>
        <v>75.625</v>
      </c>
    </row>
    <row r="417" spans="1:23" ht="13.5" x14ac:dyDescent="0.25">
      <c r="A417" s="3">
        <v>42612</v>
      </c>
      <c r="B417" s="2">
        <v>23.381</v>
      </c>
      <c r="C417" s="2">
        <v>66.09154723240124</v>
      </c>
      <c r="D417" s="2">
        <v>-0.43062820445637229</v>
      </c>
      <c r="E417" s="2">
        <v>-0.25057014212918288</v>
      </c>
      <c r="F417" s="2">
        <v>23.213540000000002</v>
      </c>
      <c r="G417" s="2">
        <v>22.890729999999998</v>
      </c>
      <c r="H417" s="2">
        <v>22.527109999999993</v>
      </c>
      <c r="I417" s="2">
        <v>22.249126000000004</v>
      </c>
      <c r="J417" s="2">
        <v>21.005394499999994</v>
      </c>
      <c r="K417" s="17" t="s">
        <v>49</v>
      </c>
      <c r="L417" s="17" t="s">
        <v>50</v>
      </c>
      <c r="M417" s="17" t="s">
        <v>55</v>
      </c>
      <c r="N417" s="20">
        <f t="shared" si="60"/>
        <v>50</v>
      </c>
      <c r="O417" s="20">
        <f t="shared" si="61"/>
        <v>100</v>
      </c>
      <c r="P417" s="20">
        <f t="shared" si="62"/>
        <v>50</v>
      </c>
      <c r="Q417" s="20">
        <f t="shared" si="63"/>
        <v>100</v>
      </c>
      <c r="R417" s="21">
        <f t="shared" si="64"/>
        <v>75</v>
      </c>
      <c r="S417" s="21">
        <f t="shared" si="65"/>
        <v>72.5</v>
      </c>
      <c r="T417" s="21">
        <f t="shared" si="66"/>
        <v>80</v>
      </c>
      <c r="U417" s="21">
        <f t="shared" si="67"/>
        <v>75</v>
      </c>
      <c r="V417" s="20">
        <f t="shared" si="68"/>
        <v>75.833333333333329</v>
      </c>
      <c r="W417" s="20">
        <f t="shared" si="69"/>
        <v>75.625</v>
      </c>
    </row>
    <row r="418" spans="1:23" ht="13.5" x14ac:dyDescent="0.25">
      <c r="A418" s="3">
        <v>42613</v>
      </c>
      <c r="B418" s="2">
        <v>22.9466</v>
      </c>
      <c r="C418" s="2">
        <v>56.527189570586565</v>
      </c>
      <c r="D418" s="2">
        <v>-0.38082549723067061</v>
      </c>
      <c r="E418" s="2">
        <v>-0.16729243018480991</v>
      </c>
      <c r="F418" s="2">
        <v>23.247260000000004</v>
      </c>
      <c r="G418" s="2">
        <v>22.921009999999999</v>
      </c>
      <c r="H418" s="2">
        <v>22.568714999999997</v>
      </c>
      <c r="I418" s="2">
        <v>22.265452000000003</v>
      </c>
      <c r="J418" s="2">
        <v>21.027496999999993</v>
      </c>
      <c r="K418" s="17" t="s">
        <v>49</v>
      </c>
      <c r="L418" s="17" t="s">
        <v>50</v>
      </c>
      <c r="M418" s="17" t="s">
        <v>55</v>
      </c>
      <c r="N418" s="20">
        <f t="shared" si="60"/>
        <v>50</v>
      </c>
      <c r="O418" s="20">
        <f t="shared" si="61"/>
        <v>100</v>
      </c>
      <c r="P418" s="20">
        <f t="shared" si="62"/>
        <v>50</v>
      </c>
      <c r="Q418" s="20">
        <f t="shared" si="63"/>
        <v>100</v>
      </c>
      <c r="R418" s="21">
        <f t="shared" si="64"/>
        <v>75</v>
      </c>
      <c r="S418" s="21">
        <f t="shared" si="65"/>
        <v>72.5</v>
      </c>
      <c r="T418" s="21">
        <f t="shared" si="66"/>
        <v>80</v>
      </c>
      <c r="U418" s="21">
        <f t="shared" si="67"/>
        <v>75</v>
      </c>
      <c r="V418" s="20">
        <f t="shared" si="68"/>
        <v>75.833333333333329</v>
      </c>
      <c r="W418" s="20">
        <f t="shared" si="69"/>
        <v>75.625</v>
      </c>
    </row>
    <row r="419" spans="1:23" ht="13.5" x14ac:dyDescent="0.25">
      <c r="A419" s="3">
        <v>42614</v>
      </c>
      <c r="B419" s="2">
        <v>23.0413</v>
      </c>
      <c r="C419" s="2">
        <v>57.955631434006868</v>
      </c>
      <c r="D419" s="2">
        <v>-0.40830114829622488</v>
      </c>
      <c r="E419" s="2">
        <v>-8.6406064463032561E-2</v>
      </c>
      <c r="F419" s="2">
        <v>23.289380000000001</v>
      </c>
      <c r="G419" s="2">
        <v>23</v>
      </c>
      <c r="H419" s="2">
        <v>22.615184999999997</v>
      </c>
      <c r="I419" s="2">
        <v>22.283672000000006</v>
      </c>
      <c r="J419" s="2">
        <v>21.052712499999995</v>
      </c>
      <c r="K419" s="17" t="s">
        <v>49</v>
      </c>
      <c r="L419" s="17" t="s">
        <v>50</v>
      </c>
      <c r="M419" s="17" t="s">
        <v>55</v>
      </c>
      <c r="N419" s="20">
        <f t="shared" si="60"/>
        <v>50</v>
      </c>
      <c r="O419" s="20">
        <f t="shared" si="61"/>
        <v>100</v>
      </c>
      <c r="P419" s="20">
        <f t="shared" si="62"/>
        <v>50</v>
      </c>
      <c r="Q419" s="20">
        <f t="shared" si="63"/>
        <v>100</v>
      </c>
      <c r="R419" s="21">
        <f t="shared" si="64"/>
        <v>75</v>
      </c>
      <c r="S419" s="21">
        <f t="shared" si="65"/>
        <v>72.5</v>
      </c>
      <c r="T419" s="21">
        <f t="shared" si="66"/>
        <v>80</v>
      </c>
      <c r="U419" s="21">
        <f t="shared" si="67"/>
        <v>75</v>
      </c>
      <c r="V419" s="20">
        <f t="shared" si="68"/>
        <v>75.833333333333329</v>
      </c>
      <c r="W419" s="20">
        <f t="shared" si="69"/>
        <v>75.625</v>
      </c>
    </row>
    <row r="420" spans="1:23" ht="13.5" x14ac:dyDescent="0.25">
      <c r="A420" s="3">
        <v>42615</v>
      </c>
      <c r="B420" s="2">
        <v>23.170400000000001</v>
      </c>
      <c r="C420" s="2">
        <v>59.890506706497746</v>
      </c>
      <c r="D420" s="2">
        <v>-0.43401624644392456</v>
      </c>
      <c r="E420" s="2">
        <v>-1.9497591751744016E-2</v>
      </c>
      <c r="F420" s="2">
        <v>23.236720000000002</v>
      </c>
      <c r="G420" s="2">
        <v>23.08558</v>
      </c>
      <c r="H420" s="2">
        <v>22.667844999999993</v>
      </c>
      <c r="I420" s="2">
        <v>22.303684000000008</v>
      </c>
      <c r="J420" s="2">
        <v>21.078698999999993</v>
      </c>
      <c r="K420" s="17" t="s">
        <v>49</v>
      </c>
      <c r="L420" s="17" t="s">
        <v>50</v>
      </c>
      <c r="M420" s="17" t="s">
        <v>54</v>
      </c>
      <c r="N420" s="20">
        <f t="shared" si="60"/>
        <v>50</v>
      </c>
      <c r="O420" s="20">
        <f t="shared" si="61"/>
        <v>100</v>
      </c>
      <c r="P420" s="20">
        <f t="shared" si="62"/>
        <v>50</v>
      </c>
      <c r="Q420" s="20">
        <f t="shared" si="63"/>
        <v>83</v>
      </c>
      <c r="R420" s="21">
        <f t="shared" si="64"/>
        <v>72.45</v>
      </c>
      <c r="S420" s="21">
        <f t="shared" si="65"/>
        <v>68.25</v>
      </c>
      <c r="T420" s="21">
        <f t="shared" si="66"/>
        <v>72.349999999999994</v>
      </c>
      <c r="U420" s="21">
        <f t="shared" si="67"/>
        <v>70.75</v>
      </c>
      <c r="V420" s="20">
        <f t="shared" si="68"/>
        <v>71.016666666666666</v>
      </c>
      <c r="W420" s="20">
        <f t="shared" si="69"/>
        <v>70.949999999999989</v>
      </c>
    </row>
    <row r="421" spans="1:23" ht="13.5" x14ac:dyDescent="0.25">
      <c r="A421" s="3">
        <v>42618</v>
      </c>
      <c r="B421" s="2">
        <v>23.170400000000001</v>
      </c>
      <c r="C421" s="2">
        <v>59.890506706497746</v>
      </c>
      <c r="D421" s="2">
        <v>-0.37592390172837042</v>
      </c>
      <c r="E421" s="2">
        <v>2.7595569601156389E-2</v>
      </c>
      <c r="F421" s="2">
        <v>23.141939999999998</v>
      </c>
      <c r="G421" s="2">
        <v>23.117179999999998</v>
      </c>
      <c r="H421" s="2">
        <v>22.720374999999997</v>
      </c>
      <c r="I421" s="2">
        <v>22.324380000000005</v>
      </c>
      <c r="J421" s="2">
        <v>21.104056999999994</v>
      </c>
      <c r="K421" s="17" t="s">
        <v>49</v>
      </c>
      <c r="L421" s="17" t="s">
        <v>50</v>
      </c>
      <c r="M421" s="17" t="s">
        <v>54</v>
      </c>
      <c r="N421" s="20">
        <f t="shared" si="60"/>
        <v>50</v>
      </c>
      <c r="O421" s="20">
        <f t="shared" si="61"/>
        <v>100</v>
      </c>
      <c r="P421" s="20">
        <f t="shared" si="62"/>
        <v>50</v>
      </c>
      <c r="Q421" s="20">
        <f t="shared" si="63"/>
        <v>83</v>
      </c>
      <c r="R421" s="21">
        <f t="shared" si="64"/>
        <v>72.45</v>
      </c>
      <c r="S421" s="21">
        <f t="shared" si="65"/>
        <v>68.25</v>
      </c>
      <c r="T421" s="21">
        <f t="shared" si="66"/>
        <v>72.349999999999994</v>
      </c>
      <c r="U421" s="21">
        <f t="shared" si="67"/>
        <v>70.75</v>
      </c>
      <c r="V421" s="20">
        <f t="shared" si="68"/>
        <v>71.016666666666666</v>
      </c>
      <c r="W421" s="20">
        <f t="shared" si="69"/>
        <v>70.949999999999989</v>
      </c>
    </row>
    <row r="422" spans="1:23" ht="13.5" x14ac:dyDescent="0.25">
      <c r="A422" s="3">
        <v>42619</v>
      </c>
      <c r="B422" s="2">
        <v>23.378399999999999</v>
      </c>
      <c r="C422" s="2">
        <v>63.066449415979889</v>
      </c>
      <c r="D422" s="2">
        <v>-0.35728831653267079</v>
      </c>
      <c r="E422" s="2">
        <v>5.3098761941466774E-2</v>
      </c>
      <c r="F422" s="2">
        <v>23.14142</v>
      </c>
      <c r="G422" s="2">
        <v>23.177479999999999</v>
      </c>
      <c r="H422" s="2">
        <v>22.783304999999991</v>
      </c>
      <c r="I422" s="2">
        <v>22.349342000000007</v>
      </c>
      <c r="J422" s="2">
        <v>21.130454999999994</v>
      </c>
      <c r="K422" s="17" t="s">
        <v>49</v>
      </c>
      <c r="L422" s="17" t="s">
        <v>50</v>
      </c>
      <c r="M422" s="17" t="s">
        <v>54</v>
      </c>
      <c r="N422" s="20">
        <f t="shared" si="60"/>
        <v>50</v>
      </c>
      <c r="O422" s="20">
        <f t="shared" si="61"/>
        <v>100</v>
      </c>
      <c r="P422" s="20">
        <f t="shared" si="62"/>
        <v>50</v>
      </c>
      <c r="Q422" s="20">
        <f t="shared" si="63"/>
        <v>83</v>
      </c>
      <c r="R422" s="21">
        <f t="shared" si="64"/>
        <v>72.45</v>
      </c>
      <c r="S422" s="21">
        <f t="shared" si="65"/>
        <v>68.25</v>
      </c>
      <c r="T422" s="21">
        <f t="shared" si="66"/>
        <v>72.349999999999994</v>
      </c>
      <c r="U422" s="21">
        <f t="shared" si="67"/>
        <v>70.75</v>
      </c>
      <c r="V422" s="20">
        <f t="shared" si="68"/>
        <v>71.016666666666666</v>
      </c>
      <c r="W422" s="20">
        <f t="shared" si="69"/>
        <v>70.949999999999989</v>
      </c>
    </row>
    <row r="423" spans="1:23" ht="13.5" x14ac:dyDescent="0.25">
      <c r="A423" s="3">
        <v>42620</v>
      </c>
      <c r="B423" s="2">
        <v>23.302</v>
      </c>
      <c r="C423" s="2">
        <v>61.151115176119319</v>
      </c>
      <c r="D423" s="2">
        <v>-0.33942866070660926</v>
      </c>
      <c r="E423" s="2">
        <v>5.8986652482960353E-2</v>
      </c>
      <c r="F423" s="2">
        <v>23.212499999999999</v>
      </c>
      <c r="G423" s="2">
        <v>23.229880000000001</v>
      </c>
      <c r="H423" s="2">
        <v>22.841889999999992</v>
      </c>
      <c r="I423" s="2">
        <v>22.368300000000005</v>
      </c>
      <c r="J423" s="2">
        <v>21.156470999999989</v>
      </c>
      <c r="K423" s="17" t="s">
        <v>49</v>
      </c>
      <c r="L423" s="17" t="s">
        <v>50</v>
      </c>
      <c r="M423" s="17" t="s">
        <v>55</v>
      </c>
      <c r="N423" s="20">
        <f t="shared" si="60"/>
        <v>50</v>
      </c>
      <c r="O423" s="20">
        <f t="shared" si="61"/>
        <v>100</v>
      </c>
      <c r="P423" s="20">
        <f t="shared" si="62"/>
        <v>50</v>
      </c>
      <c r="Q423" s="20">
        <f t="shared" si="63"/>
        <v>100</v>
      </c>
      <c r="R423" s="21">
        <f t="shared" si="64"/>
        <v>75</v>
      </c>
      <c r="S423" s="21">
        <f t="shared" si="65"/>
        <v>72.5</v>
      </c>
      <c r="T423" s="21">
        <f t="shared" si="66"/>
        <v>80</v>
      </c>
      <c r="U423" s="21">
        <f t="shared" si="67"/>
        <v>75</v>
      </c>
      <c r="V423" s="20">
        <f t="shared" si="68"/>
        <v>75.833333333333329</v>
      </c>
      <c r="W423" s="20">
        <f t="shared" si="69"/>
        <v>75.625</v>
      </c>
    </row>
    <row r="424" spans="1:23" ht="13.5" x14ac:dyDescent="0.25">
      <c r="A424" s="3">
        <v>42621</v>
      </c>
      <c r="B424" s="2">
        <v>23.433700000000002</v>
      </c>
      <c r="C424" s="2">
        <v>63.224508865457238</v>
      </c>
      <c r="D424" s="2">
        <v>-0.32918729319950657</v>
      </c>
      <c r="E424" s="2">
        <v>5.7751201418501312E-2</v>
      </c>
      <c r="F424" s="2">
        <v>23.290979999999998</v>
      </c>
      <c r="G424" s="2">
        <v>23.290179999999999</v>
      </c>
      <c r="H424" s="2">
        <v>22.901004999999991</v>
      </c>
      <c r="I424" s="2">
        <v>22.393050000000002</v>
      </c>
      <c r="J424" s="2">
        <v>21.180656999999986</v>
      </c>
      <c r="K424" s="17" t="s">
        <v>49</v>
      </c>
      <c r="L424" s="17" t="s">
        <v>50</v>
      </c>
      <c r="M424" s="17" t="s">
        <v>55</v>
      </c>
      <c r="N424" s="20">
        <f t="shared" si="60"/>
        <v>50</v>
      </c>
      <c r="O424" s="20">
        <f t="shared" si="61"/>
        <v>100</v>
      </c>
      <c r="P424" s="20">
        <f t="shared" si="62"/>
        <v>50</v>
      </c>
      <c r="Q424" s="20">
        <f t="shared" si="63"/>
        <v>100</v>
      </c>
      <c r="R424" s="21">
        <f t="shared" si="64"/>
        <v>75</v>
      </c>
      <c r="S424" s="21">
        <f t="shared" si="65"/>
        <v>72.5</v>
      </c>
      <c r="T424" s="21">
        <f t="shared" si="66"/>
        <v>80</v>
      </c>
      <c r="U424" s="21">
        <f t="shared" si="67"/>
        <v>75</v>
      </c>
      <c r="V424" s="20">
        <f t="shared" si="68"/>
        <v>75.833333333333329</v>
      </c>
      <c r="W424" s="20">
        <f t="shared" si="69"/>
        <v>75.625</v>
      </c>
    </row>
    <row r="425" spans="1:23" ht="13.5" x14ac:dyDescent="0.25">
      <c r="A425" s="3">
        <v>42622</v>
      </c>
      <c r="B425" s="2">
        <v>23.433700000000002</v>
      </c>
      <c r="C425" s="2">
        <v>63.224508865457231</v>
      </c>
      <c r="D425" s="2">
        <v>-0.23151457172585665</v>
      </c>
      <c r="E425" s="2">
        <v>4.4126223815983849E-2</v>
      </c>
      <c r="F425" s="2">
        <v>23.343640000000001</v>
      </c>
      <c r="G425" s="2">
        <v>23.290179999999999</v>
      </c>
      <c r="H425" s="2">
        <v>22.960119999999993</v>
      </c>
      <c r="I425" s="2">
        <v>22.414642000000004</v>
      </c>
      <c r="J425" s="2">
        <v>21.205446499999983</v>
      </c>
      <c r="K425" s="17" t="s">
        <v>49</v>
      </c>
      <c r="L425" s="17" t="s">
        <v>50</v>
      </c>
      <c r="M425" s="17" t="s">
        <v>55</v>
      </c>
      <c r="N425" s="20">
        <f t="shared" si="60"/>
        <v>50</v>
      </c>
      <c r="O425" s="20">
        <f t="shared" si="61"/>
        <v>100</v>
      </c>
      <c r="P425" s="20">
        <f t="shared" si="62"/>
        <v>50</v>
      </c>
      <c r="Q425" s="20">
        <f t="shared" si="63"/>
        <v>100</v>
      </c>
      <c r="R425" s="21">
        <f t="shared" si="64"/>
        <v>75</v>
      </c>
      <c r="S425" s="21">
        <f t="shared" si="65"/>
        <v>72.5</v>
      </c>
      <c r="T425" s="21">
        <f t="shared" si="66"/>
        <v>80</v>
      </c>
      <c r="U425" s="21">
        <f t="shared" si="67"/>
        <v>75</v>
      </c>
      <c r="V425" s="20">
        <f t="shared" si="68"/>
        <v>75.833333333333329</v>
      </c>
      <c r="W425" s="20">
        <f t="shared" si="69"/>
        <v>75.625</v>
      </c>
    </row>
    <row r="426" spans="1:23" ht="13.5" x14ac:dyDescent="0.25">
      <c r="A426" s="3">
        <v>42627</v>
      </c>
      <c r="B426" s="2">
        <v>23.433700000000002</v>
      </c>
      <c r="C426" s="2">
        <v>63.224508865457231</v>
      </c>
      <c r="D426" s="2">
        <v>-0.11995201704734626</v>
      </c>
      <c r="E426" s="2">
        <v>2.8192821058083694E-2</v>
      </c>
      <c r="F426" s="2">
        <v>23.396300000000004</v>
      </c>
      <c r="G426" s="2">
        <v>23.269119999999997</v>
      </c>
      <c r="H426" s="2">
        <v>23.010149999999999</v>
      </c>
      <c r="I426" s="2">
        <v>22.436233999999999</v>
      </c>
      <c r="J426" s="2">
        <v>21.23023599999998</v>
      </c>
      <c r="K426" s="17" t="s">
        <v>49</v>
      </c>
      <c r="L426" s="17" t="s">
        <v>50</v>
      </c>
      <c r="M426" s="17" t="s">
        <v>55</v>
      </c>
      <c r="N426" s="20">
        <f t="shared" si="60"/>
        <v>50</v>
      </c>
      <c r="O426" s="20">
        <f t="shared" si="61"/>
        <v>100</v>
      </c>
      <c r="P426" s="20">
        <f t="shared" si="62"/>
        <v>50</v>
      </c>
      <c r="Q426" s="20">
        <f t="shared" si="63"/>
        <v>100</v>
      </c>
      <c r="R426" s="21">
        <f t="shared" si="64"/>
        <v>75</v>
      </c>
      <c r="S426" s="21">
        <f t="shared" si="65"/>
        <v>72.5</v>
      </c>
      <c r="T426" s="21">
        <f t="shared" si="66"/>
        <v>80</v>
      </c>
      <c r="U426" s="21">
        <f t="shared" si="67"/>
        <v>75</v>
      </c>
      <c r="V426" s="20">
        <f t="shared" si="68"/>
        <v>75.833333333333329</v>
      </c>
      <c r="W426" s="20">
        <f t="shared" si="69"/>
        <v>75.625</v>
      </c>
    </row>
    <row r="427" spans="1:23" ht="13.5" x14ac:dyDescent="0.25">
      <c r="A427" s="3">
        <v>42628</v>
      </c>
      <c r="B427" s="2">
        <v>23.46</v>
      </c>
      <c r="C427" s="2">
        <v>63.70761521563503</v>
      </c>
      <c r="D427" s="2">
        <v>-7.1234323016636125E-2</v>
      </c>
      <c r="E427" s="2">
        <v>5.6667311768643473E-3</v>
      </c>
      <c r="F427" s="2">
        <v>23.412619999999997</v>
      </c>
      <c r="G427" s="2">
        <v>23.277019999999997</v>
      </c>
      <c r="H427" s="2">
        <v>23.083874999999999</v>
      </c>
      <c r="I427" s="2">
        <v>22.461774000000002</v>
      </c>
      <c r="J427" s="2">
        <v>21.255784999999982</v>
      </c>
      <c r="K427" s="17" t="s">
        <v>47</v>
      </c>
      <c r="L427" s="17" t="s">
        <v>51</v>
      </c>
      <c r="M427" s="17" t="s">
        <v>53</v>
      </c>
      <c r="N427" s="20">
        <f t="shared" si="60"/>
        <v>50</v>
      </c>
      <c r="O427" s="20">
        <f t="shared" si="61"/>
        <v>100</v>
      </c>
      <c r="P427" s="20">
        <f t="shared" si="62"/>
        <v>50</v>
      </c>
      <c r="Q427" s="20">
        <f t="shared" si="63"/>
        <v>16.5</v>
      </c>
      <c r="R427" s="21">
        <f t="shared" si="64"/>
        <v>62.475000000000001</v>
      </c>
      <c r="S427" s="21">
        <f t="shared" si="65"/>
        <v>51.625</v>
      </c>
      <c r="T427" s="21">
        <f t="shared" si="66"/>
        <v>42.424999999999997</v>
      </c>
      <c r="U427" s="21">
        <f t="shared" si="67"/>
        <v>54.125</v>
      </c>
      <c r="V427" s="20">
        <f t="shared" si="68"/>
        <v>52.17499999999999</v>
      </c>
      <c r="W427" s="20">
        <f t="shared" si="69"/>
        <v>52.662499999999994</v>
      </c>
    </row>
    <row r="428" spans="1:23" ht="13.5" x14ac:dyDescent="0.25">
      <c r="A428" s="3">
        <v>42629</v>
      </c>
      <c r="B428" s="2">
        <v>23.5627</v>
      </c>
      <c r="C428" s="2">
        <v>65.607583430543968</v>
      </c>
      <c r="D428" s="2">
        <v>-0.10759186389836728</v>
      </c>
      <c r="E428" s="2">
        <v>-3.1689343029874979E-2</v>
      </c>
      <c r="F428" s="2">
        <v>23.464760000000002</v>
      </c>
      <c r="G428" s="2">
        <v>23.338629999999998</v>
      </c>
      <c r="H428" s="2">
        <v>23.129819999999995</v>
      </c>
      <c r="I428" s="2">
        <v>22.495949999999997</v>
      </c>
      <c r="J428" s="2">
        <v>21.282475999999985</v>
      </c>
      <c r="K428" s="17" t="s">
        <v>49</v>
      </c>
      <c r="L428" s="17" t="s">
        <v>50</v>
      </c>
      <c r="M428" s="17" t="s">
        <v>55</v>
      </c>
      <c r="N428" s="20">
        <f t="shared" si="60"/>
        <v>50</v>
      </c>
      <c r="O428" s="20">
        <f t="shared" si="61"/>
        <v>100</v>
      </c>
      <c r="P428" s="20">
        <f t="shared" si="62"/>
        <v>50</v>
      </c>
      <c r="Q428" s="20">
        <f t="shared" si="63"/>
        <v>100</v>
      </c>
      <c r="R428" s="21">
        <f t="shared" si="64"/>
        <v>75</v>
      </c>
      <c r="S428" s="21">
        <f t="shared" si="65"/>
        <v>72.5</v>
      </c>
      <c r="T428" s="21">
        <f t="shared" si="66"/>
        <v>80</v>
      </c>
      <c r="U428" s="21">
        <f t="shared" si="67"/>
        <v>75</v>
      </c>
      <c r="V428" s="20">
        <f t="shared" si="68"/>
        <v>75.833333333333329</v>
      </c>
      <c r="W428" s="20">
        <f t="shared" si="69"/>
        <v>75.625</v>
      </c>
    </row>
    <row r="429" spans="1:23" ht="13.5" x14ac:dyDescent="0.25">
      <c r="A429" s="3">
        <v>42632</v>
      </c>
      <c r="B429" s="2">
        <v>23.565300000000001</v>
      </c>
      <c r="C429" s="2">
        <v>65.656602117965605</v>
      </c>
      <c r="D429" s="2">
        <v>-0.1274954430632711</v>
      </c>
      <c r="E429" s="2">
        <v>-7.6658218694696384E-2</v>
      </c>
      <c r="F429" s="2">
        <v>23.491080000000004</v>
      </c>
      <c r="G429" s="2">
        <v>23.391030000000001</v>
      </c>
      <c r="H429" s="2">
        <v>23.195514999999997</v>
      </c>
      <c r="I429" s="2">
        <v>22.523859999999999</v>
      </c>
      <c r="J429" s="2">
        <v>21.309192499999984</v>
      </c>
      <c r="K429" s="17" t="s">
        <v>49</v>
      </c>
      <c r="L429" s="17" t="s">
        <v>50</v>
      </c>
      <c r="M429" s="17" t="s">
        <v>55</v>
      </c>
      <c r="N429" s="20">
        <f t="shared" si="60"/>
        <v>50</v>
      </c>
      <c r="O429" s="20">
        <f t="shared" si="61"/>
        <v>100</v>
      </c>
      <c r="P429" s="20">
        <f t="shared" si="62"/>
        <v>50</v>
      </c>
      <c r="Q429" s="20">
        <f t="shared" si="63"/>
        <v>100</v>
      </c>
      <c r="R429" s="21">
        <f t="shared" si="64"/>
        <v>75</v>
      </c>
      <c r="S429" s="21">
        <f t="shared" si="65"/>
        <v>72.5</v>
      </c>
      <c r="T429" s="21">
        <f t="shared" si="66"/>
        <v>80</v>
      </c>
      <c r="U429" s="21">
        <f t="shared" si="67"/>
        <v>75</v>
      </c>
      <c r="V429" s="20">
        <f t="shared" si="68"/>
        <v>75.833333333333329</v>
      </c>
      <c r="W429" s="20">
        <f t="shared" si="69"/>
        <v>75.625</v>
      </c>
    </row>
    <row r="430" spans="1:23" ht="13.5" x14ac:dyDescent="0.25">
      <c r="A430" s="3">
        <v>42633</v>
      </c>
      <c r="B430" s="2">
        <v>23.302</v>
      </c>
      <c r="C430" s="2">
        <v>56.823924057548368</v>
      </c>
      <c r="D430" s="2">
        <v>-0.10824274362764541</v>
      </c>
      <c r="E430" s="2">
        <v>-0.10268641753213655</v>
      </c>
      <c r="F430" s="2">
        <v>23.464739999999999</v>
      </c>
      <c r="G430" s="2">
        <v>23.404190000000003</v>
      </c>
      <c r="H430" s="2">
        <v>23.244885</v>
      </c>
      <c r="I430" s="2">
        <v>22.546503999999995</v>
      </c>
      <c r="J430" s="2">
        <v>21.33709399999999</v>
      </c>
      <c r="K430" s="17" t="s">
        <v>49</v>
      </c>
      <c r="L430" s="17" t="s">
        <v>50</v>
      </c>
      <c r="M430" s="17" t="s">
        <v>54</v>
      </c>
      <c r="N430" s="20">
        <f t="shared" si="60"/>
        <v>50</v>
      </c>
      <c r="O430" s="20">
        <f t="shared" si="61"/>
        <v>100</v>
      </c>
      <c r="P430" s="20">
        <f t="shared" si="62"/>
        <v>50</v>
      </c>
      <c r="Q430" s="20">
        <f t="shared" si="63"/>
        <v>83</v>
      </c>
      <c r="R430" s="21">
        <f t="shared" si="64"/>
        <v>72.45</v>
      </c>
      <c r="S430" s="21">
        <f t="shared" si="65"/>
        <v>68.25</v>
      </c>
      <c r="T430" s="21">
        <f t="shared" si="66"/>
        <v>72.349999999999994</v>
      </c>
      <c r="U430" s="21">
        <f t="shared" si="67"/>
        <v>70.75</v>
      </c>
      <c r="V430" s="20">
        <f t="shared" si="68"/>
        <v>71.016666666666666</v>
      </c>
      <c r="W430" s="20">
        <f t="shared" si="69"/>
        <v>70.949999999999989</v>
      </c>
    </row>
    <row r="431" spans="1:23" ht="13.5" x14ac:dyDescent="0.25">
      <c r="A431" s="3">
        <v>42634</v>
      </c>
      <c r="B431" s="2">
        <v>23.275700000000001</v>
      </c>
      <c r="C431" s="2">
        <v>56.013345551110689</v>
      </c>
      <c r="D431" s="2">
        <v>-9.147675126494903E-2</v>
      </c>
      <c r="E431" s="2">
        <v>-0.11326408390616317</v>
      </c>
      <c r="F431" s="2">
        <v>23.433139999999998</v>
      </c>
      <c r="G431" s="2">
        <v>23.414720000000003</v>
      </c>
      <c r="H431" s="2">
        <v>23.265949999999997</v>
      </c>
      <c r="I431" s="2">
        <v>22.572307999999992</v>
      </c>
      <c r="J431" s="2">
        <v>21.364863999999994</v>
      </c>
      <c r="K431" s="17" t="s">
        <v>47</v>
      </c>
      <c r="L431" s="17" t="s">
        <v>48</v>
      </c>
      <c r="M431" s="17" t="s">
        <v>52</v>
      </c>
      <c r="N431" s="20">
        <f t="shared" si="60"/>
        <v>50</v>
      </c>
      <c r="O431" s="20">
        <f t="shared" si="61"/>
        <v>100</v>
      </c>
      <c r="P431" s="20">
        <f t="shared" si="62"/>
        <v>50</v>
      </c>
      <c r="Q431" s="20">
        <f t="shared" si="63"/>
        <v>0</v>
      </c>
      <c r="R431" s="21">
        <f t="shared" si="64"/>
        <v>60</v>
      </c>
      <c r="S431" s="21">
        <f t="shared" si="65"/>
        <v>47.5</v>
      </c>
      <c r="T431" s="21">
        <f t="shared" si="66"/>
        <v>35</v>
      </c>
      <c r="U431" s="21">
        <f t="shared" si="67"/>
        <v>50</v>
      </c>
      <c r="V431" s="20">
        <f t="shared" si="68"/>
        <v>47.5</v>
      </c>
      <c r="W431" s="20">
        <f t="shared" si="69"/>
        <v>48.125</v>
      </c>
    </row>
    <row r="432" spans="1:23" ht="13.5" x14ac:dyDescent="0.25">
      <c r="A432" s="3">
        <v>42635</v>
      </c>
      <c r="B432" s="2">
        <v>23.175599999999999</v>
      </c>
      <c r="C432" s="2">
        <v>52.919204001326563</v>
      </c>
      <c r="D432" s="2">
        <v>-3.9083717348134428E-2</v>
      </c>
      <c r="E432" s="2">
        <v>-0.12525258369797163</v>
      </c>
      <c r="F432" s="2">
        <v>23.376260000000002</v>
      </c>
      <c r="G432" s="2">
        <v>23.394439999999999</v>
      </c>
      <c r="H432" s="2">
        <v>23.285959999999996</v>
      </c>
      <c r="I432" s="2">
        <v>22.593475999999999</v>
      </c>
      <c r="J432" s="2">
        <v>21.390624999999989</v>
      </c>
      <c r="K432" s="17" t="s">
        <v>47</v>
      </c>
      <c r="L432" s="17" t="s">
        <v>48</v>
      </c>
      <c r="M432" s="17" t="s">
        <v>52</v>
      </c>
      <c r="N432" s="20">
        <f t="shared" si="60"/>
        <v>50</v>
      </c>
      <c r="O432" s="20">
        <f t="shared" si="61"/>
        <v>100</v>
      </c>
      <c r="P432" s="20">
        <f t="shared" si="62"/>
        <v>50</v>
      </c>
      <c r="Q432" s="20">
        <f t="shared" si="63"/>
        <v>0</v>
      </c>
      <c r="R432" s="21">
        <f t="shared" si="64"/>
        <v>60</v>
      </c>
      <c r="S432" s="21">
        <f t="shared" si="65"/>
        <v>47.5</v>
      </c>
      <c r="T432" s="21">
        <f t="shared" si="66"/>
        <v>35</v>
      </c>
      <c r="U432" s="21">
        <f t="shared" si="67"/>
        <v>50</v>
      </c>
      <c r="V432" s="20">
        <f t="shared" si="68"/>
        <v>47.5</v>
      </c>
      <c r="W432" s="20">
        <f t="shared" si="69"/>
        <v>48.125</v>
      </c>
    </row>
    <row r="433" spans="1:23" ht="13.5" x14ac:dyDescent="0.25">
      <c r="A433" s="3">
        <v>42636</v>
      </c>
      <c r="B433" s="2">
        <v>23.1783</v>
      </c>
      <c r="C433" s="2">
        <v>52.99462816919344</v>
      </c>
      <c r="D433" s="2">
        <v>-7.2323806059237938E-3</v>
      </c>
      <c r="E433" s="2">
        <v>-0.13242841365725738</v>
      </c>
      <c r="F433" s="2">
        <v>23.299380000000003</v>
      </c>
      <c r="G433" s="2">
        <v>23.382070000000002</v>
      </c>
      <c r="H433" s="2">
        <v>23.305974999999997</v>
      </c>
      <c r="I433" s="2">
        <v>22.614697999999997</v>
      </c>
      <c r="J433" s="2">
        <v>21.415393999999992</v>
      </c>
      <c r="K433" s="17" t="s">
        <v>49</v>
      </c>
      <c r="L433" s="17" t="s">
        <v>50</v>
      </c>
      <c r="M433" s="17" t="s">
        <v>54</v>
      </c>
      <c r="N433" s="20">
        <f t="shared" si="60"/>
        <v>50</v>
      </c>
      <c r="O433" s="20">
        <f t="shared" si="61"/>
        <v>100</v>
      </c>
      <c r="P433" s="20">
        <f t="shared" si="62"/>
        <v>50</v>
      </c>
      <c r="Q433" s="20">
        <f t="shared" si="63"/>
        <v>83</v>
      </c>
      <c r="R433" s="21">
        <f t="shared" si="64"/>
        <v>72.45</v>
      </c>
      <c r="S433" s="21">
        <f t="shared" si="65"/>
        <v>68.25</v>
      </c>
      <c r="T433" s="21">
        <f t="shared" si="66"/>
        <v>72.349999999999994</v>
      </c>
      <c r="U433" s="21">
        <f t="shared" si="67"/>
        <v>70.75</v>
      </c>
      <c r="V433" s="20">
        <f t="shared" si="68"/>
        <v>71.016666666666666</v>
      </c>
      <c r="W433" s="20">
        <f t="shared" si="69"/>
        <v>70.949999999999989</v>
      </c>
    </row>
    <row r="434" spans="1:23" ht="13.5" x14ac:dyDescent="0.25">
      <c r="A434" s="3">
        <v>42639</v>
      </c>
      <c r="B434" s="2">
        <v>23.539000000000001</v>
      </c>
      <c r="C434" s="2">
        <v>61.799167198661756</v>
      </c>
      <c r="D434" s="2">
        <v>1.2757497247442018E-2</v>
      </c>
      <c r="E434" s="2">
        <v>-0.17103419984066945</v>
      </c>
      <c r="F434" s="2">
        <v>23.294119999999999</v>
      </c>
      <c r="G434" s="2">
        <v>23.392600000000005</v>
      </c>
      <c r="H434" s="2">
        <v>23.341389999999997</v>
      </c>
      <c r="I434" s="2">
        <v>22.643134</v>
      </c>
      <c r="J434" s="2">
        <v>21.441212499999995</v>
      </c>
      <c r="K434" s="17" t="s">
        <v>49</v>
      </c>
      <c r="L434" s="17" t="s">
        <v>50</v>
      </c>
      <c r="M434" s="17" t="s">
        <v>54</v>
      </c>
      <c r="N434" s="20">
        <f t="shared" si="60"/>
        <v>50</v>
      </c>
      <c r="O434" s="20">
        <f t="shared" si="61"/>
        <v>100</v>
      </c>
      <c r="P434" s="20">
        <f t="shared" si="62"/>
        <v>50</v>
      </c>
      <c r="Q434" s="20">
        <f t="shared" si="63"/>
        <v>83</v>
      </c>
      <c r="R434" s="21">
        <f t="shared" si="64"/>
        <v>72.45</v>
      </c>
      <c r="S434" s="21">
        <f t="shared" si="65"/>
        <v>68.25</v>
      </c>
      <c r="T434" s="21">
        <f t="shared" si="66"/>
        <v>72.349999999999994</v>
      </c>
      <c r="U434" s="21">
        <f t="shared" si="67"/>
        <v>70.75</v>
      </c>
      <c r="V434" s="20">
        <f t="shared" si="68"/>
        <v>71.016666666666666</v>
      </c>
      <c r="W434" s="20">
        <f t="shared" si="69"/>
        <v>70.949999999999989</v>
      </c>
    </row>
    <row r="435" spans="1:23" ht="13.5" x14ac:dyDescent="0.25">
      <c r="A435" s="3">
        <v>42640</v>
      </c>
      <c r="B435" s="2">
        <v>23.433700000000002</v>
      </c>
      <c r="C435" s="2">
        <v>58.362332209550289</v>
      </c>
      <c r="D435" s="2">
        <v>3.4873697876175669E-2</v>
      </c>
      <c r="E435" s="2">
        <v>-0.22089518985217357</v>
      </c>
      <c r="F435" s="2">
        <v>23.320460000000004</v>
      </c>
      <c r="G435" s="2">
        <v>23.392599999999998</v>
      </c>
      <c r="H435" s="2">
        <v>23.341389999999993</v>
      </c>
      <c r="I435" s="2">
        <v>22.669464000000001</v>
      </c>
      <c r="J435" s="2">
        <v>21.466491999999995</v>
      </c>
      <c r="K435" s="17" t="s">
        <v>49</v>
      </c>
      <c r="L435" s="17" t="s">
        <v>50</v>
      </c>
      <c r="M435" s="17" t="s">
        <v>55</v>
      </c>
      <c r="N435" s="20">
        <f t="shared" si="60"/>
        <v>50</v>
      </c>
      <c r="O435" s="20">
        <f t="shared" si="61"/>
        <v>100</v>
      </c>
      <c r="P435" s="20">
        <f t="shared" si="62"/>
        <v>50</v>
      </c>
      <c r="Q435" s="20">
        <f t="shared" si="63"/>
        <v>100</v>
      </c>
      <c r="R435" s="21">
        <f t="shared" si="64"/>
        <v>75</v>
      </c>
      <c r="S435" s="21">
        <f t="shared" si="65"/>
        <v>72.5</v>
      </c>
      <c r="T435" s="21">
        <f t="shared" si="66"/>
        <v>80</v>
      </c>
      <c r="U435" s="21">
        <f t="shared" si="67"/>
        <v>75</v>
      </c>
      <c r="V435" s="20">
        <f t="shared" si="68"/>
        <v>75.833333333333329</v>
      </c>
      <c r="W435" s="20">
        <f t="shared" si="69"/>
        <v>75.625</v>
      </c>
    </row>
    <row r="436" spans="1:23" ht="13.5" x14ac:dyDescent="0.25">
      <c r="A436" s="3">
        <v>42641</v>
      </c>
      <c r="B436" s="2">
        <v>23.433700000000002</v>
      </c>
      <c r="C436" s="2">
        <v>58.362332209550281</v>
      </c>
      <c r="D436" s="2">
        <v>5.1803784432863154E-2</v>
      </c>
      <c r="E436" s="2">
        <v>-0.30191032936250084</v>
      </c>
      <c r="F436" s="2">
        <v>23.352060000000002</v>
      </c>
      <c r="G436" s="2">
        <v>23.392599999999998</v>
      </c>
      <c r="H436" s="2">
        <v>23.330859999999994</v>
      </c>
      <c r="I436" s="2">
        <v>22.698954000000004</v>
      </c>
      <c r="J436" s="2">
        <v>21.491281499999992</v>
      </c>
      <c r="K436" s="17" t="s">
        <v>49</v>
      </c>
      <c r="L436" s="17" t="s">
        <v>50</v>
      </c>
      <c r="M436" s="17" t="s">
        <v>55</v>
      </c>
      <c r="N436" s="20">
        <f t="shared" si="60"/>
        <v>50</v>
      </c>
      <c r="O436" s="20">
        <f t="shared" si="61"/>
        <v>100</v>
      </c>
      <c r="P436" s="20">
        <f t="shared" si="62"/>
        <v>50</v>
      </c>
      <c r="Q436" s="20">
        <f t="shared" si="63"/>
        <v>100</v>
      </c>
      <c r="R436" s="21">
        <f t="shared" si="64"/>
        <v>75</v>
      </c>
      <c r="S436" s="21">
        <f t="shared" si="65"/>
        <v>72.5</v>
      </c>
      <c r="T436" s="21">
        <f t="shared" si="66"/>
        <v>80</v>
      </c>
      <c r="U436" s="21">
        <f t="shared" si="67"/>
        <v>75</v>
      </c>
      <c r="V436" s="20">
        <f t="shared" si="68"/>
        <v>75.833333333333329</v>
      </c>
      <c r="W436" s="20">
        <f t="shared" si="69"/>
        <v>75.625</v>
      </c>
    </row>
    <row r="437" spans="1:23" ht="13.5" x14ac:dyDescent="0.25">
      <c r="A437" s="3">
        <v>42642</v>
      </c>
      <c r="B437" s="2">
        <v>23.381</v>
      </c>
      <c r="C437" s="2">
        <v>56.53733175227724</v>
      </c>
      <c r="D437" s="2">
        <v>7.2427598294286355E-2</v>
      </c>
      <c r="E437" s="2">
        <v>-0.3841427510929461</v>
      </c>
      <c r="F437" s="2">
        <v>23.393140000000002</v>
      </c>
      <c r="G437" s="2">
        <v>23.384700000000002</v>
      </c>
      <c r="H437" s="2">
        <v>23.330859999999991</v>
      </c>
      <c r="I437" s="2">
        <v>22.726864000000006</v>
      </c>
      <c r="J437" s="2">
        <v>21.515681499999992</v>
      </c>
      <c r="K437" s="17" t="s">
        <v>49</v>
      </c>
      <c r="L437" s="17" t="s">
        <v>50</v>
      </c>
      <c r="M437" s="17" t="s">
        <v>55</v>
      </c>
      <c r="N437" s="20">
        <f t="shared" si="60"/>
        <v>50</v>
      </c>
      <c r="O437" s="20">
        <f t="shared" si="61"/>
        <v>100</v>
      </c>
      <c r="P437" s="20">
        <f t="shared" si="62"/>
        <v>50</v>
      </c>
      <c r="Q437" s="20">
        <f t="shared" si="63"/>
        <v>100</v>
      </c>
      <c r="R437" s="21">
        <f t="shared" si="64"/>
        <v>75</v>
      </c>
      <c r="S437" s="21">
        <f t="shared" si="65"/>
        <v>72.5</v>
      </c>
      <c r="T437" s="21">
        <f t="shared" si="66"/>
        <v>80</v>
      </c>
      <c r="U437" s="21">
        <f t="shared" si="67"/>
        <v>75</v>
      </c>
      <c r="V437" s="20">
        <f t="shared" si="68"/>
        <v>75.833333333333329</v>
      </c>
      <c r="W437" s="20">
        <f t="shared" si="69"/>
        <v>75.625</v>
      </c>
    </row>
    <row r="438" spans="1:23" ht="13.5" x14ac:dyDescent="0.25">
      <c r="A438" s="3">
        <v>42643</v>
      </c>
      <c r="B438" s="2">
        <v>23.328299999999999</v>
      </c>
      <c r="C438" s="2">
        <v>54.695431630680993</v>
      </c>
      <c r="D438" s="2">
        <v>0.10836445988606158</v>
      </c>
      <c r="E438" s="2">
        <v>-0.43851104555191356</v>
      </c>
      <c r="F438" s="2">
        <v>23.42314</v>
      </c>
      <c r="G438" s="2">
        <v>23.361259999999998</v>
      </c>
      <c r="H438" s="2">
        <v>23.349944999999998</v>
      </c>
      <c r="I438" s="2">
        <v>22.753720000000008</v>
      </c>
      <c r="J438" s="2">
        <v>21.538686999999996</v>
      </c>
      <c r="K438" s="17" t="s">
        <v>47</v>
      </c>
      <c r="L438" s="17" t="s">
        <v>48</v>
      </c>
      <c r="M438" s="17" t="s">
        <v>53</v>
      </c>
      <c r="N438" s="20">
        <f t="shared" si="60"/>
        <v>50</v>
      </c>
      <c r="O438" s="20">
        <f t="shared" si="61"/>
        <v>100</v>
      </c>
      <c r="P438" s="20">
        <f t="shared" si="62"/>
        <v>50</v>
      </c>
      <c r="Q438" s="20">
        <f t="shared" si="63"/>
        <v>0</v>
      </c>
      <c r="R438" s="21">
        <f t="shared" si="64"/>
        <v>60</v>
      </c>
      <c r="S438" s="21">
        <f t="shared" si="65"/>
        <v>47.5</v>
      </c>
      <c r="T438" s="21">
        <f t="shared" si="66"/>
        <v>35</v>
      </c>
      <c r="U438" s="21">
        <f t="shared" si="67"/>
        <v>50</v>
      </c>
      <c r="V438" s="20">
        <f t="shared" si="68"/>
        <v>47.5</v>
      </c>
      <c r="W438" s="20">
        <f t="shared" si="69"/>
        <v>48.125</v>
      </c>
    </row>
    <row r="439" spans="1:23" ht="13.5" x14ac:dyDescent="0.25">
      <c r="A439" s="3">
        <v>42647</v>
      </c>
      <c r="B439" s="2">
        <v>23.302</v>
      </c>
      <c r="C439" s="2">
        <v>53.75425010795221</v>
      </c>
      <c r="D439" s="2">
        <v>0.14030457127692841</v>
      </c>
      <c r="E439" s="2">
        <v>-0.48692511364560515</v>
      </c>
      <c r="F439" s="2">
        <v>23.37574</v>
      </c>
      <c r="G439" s="2">
        <v>23.33493</v>
      </c>
      <c r="H439" s="2">
        <v>23.36298</v>
      </c>
      <c r="I439" s="2">
        <v>22.787948</v>
      </c>
      <c r="J439" s="2">
        <v>21.561560999999994</v>
      </c>
      <c r="K439" s="17" t="s">
        <v>47</v>
      </c>
      <c r="L439" s="17" t="s">
        <v>48</v>
      </c>
      <c r="M439" s="17" t="s">
        <v>52</v>
      </c>
      <c r="N439" s="20">
        <f t="shared" si="60"/>
        <v>50</v>
      </c>
      <c r="O439" s="20">
        <f t="shared" si="61"/>
        <v>100</v>
      </c>
      <c r="P439" s="20">
        <f t="shared" si="62"/>
        <v>50</v>
      </c>
      <c r="Q439" s="20">
        <f t="shared" si="63"/>
        <v>0</v>
      </c>
      <c r="R439" s="21">
        <f t="shared" si="64"/>
        <v>60</v>
      </c>
      <c r="S439" s="21">
        <f t="shared" si="65"/>
        <v>47.5</v>
      </c>
      <c r="T439" s="21">
        <f t="shared" si="66"/>
        <v>35</v>
      </c>
      <c r="U439" s="21">
        <f t="shared" si="67"/>
        <v>50</v>
      </c>
      <c r="V439" s="20">
        <f t="shared" si="68"/>
        <v>47.5</v>
      </c>
      <c r="W439" s="20">
        <f t="shared" si="69"/>
        <v>48.125</v>
      </c>
    </row>
    <row r="440" spans="1:23" ht="13.5" x14ac:dyDescent="0.25">
      <c r="A440" s="3">
        <v>42648</v>
      </c>
      <c r="B440" s="2">
        <v>23.328299999999999</v>
      </c>
      <c r="C440" s="2">
        <v>54.595653866653571</v>
      </c>
      <c r="D440" s="2">
        <v>0.12427469192473595</v>
      </c>
      <c r="E440" s="2">
        <v>-0.54755909984698614</v>
      </c>
      <c r="F440" s="2">
        <v>23.354659999999999</v>
      </c>
      <c r="G440" s="2">
        <v>23.337559999999996</v>
      </c>
      <c r="H440" s="2">
        <v>23.370875000000002</v>
      </c>
      <c r="I440" s="2">
        <v>22.822702</v>
      </c>
      <c r="J440" s="2">
        <v>21.585194999999995</v>
      </c>
      <c r="K440" s="17" t="s">
        <v>47</v>
      </c>
      <c r="L440" s="17" t="s">
        <v>48</v>
      </c>
      <c r="M440" s="17" t="s">
        <v>52</v>
      </c>
      <c r="N440" s="20">
        <f t="shared" si="60"/>
        <v>50</v>
      </c>
      <c r="O440" s="20">
        <f t="shared" si="61"/>
        <v>100</v>
      </c>
      <c r="P440" s="20">
        <f t="shared" si="62"/>
        <v>50</v>
      </c>
      <c r="Q440" s="20">
        <f t="shared" si="63"/>
        <v>0</v>
      </c>
      <c r="R440" s="21">
        <f t="shared" si="64"/>
        <v>60</v>
      </c>
      <c r="S440" s="21">
        <f t="shared" si="65"/>
        <v>47.5</v>
      </c>
      <c r="T440" s="21">
        <f t="shared" si="66"/>
        <v>35</v>
      </c>
      <c r="U440" s="21">
        <f t="shared" si="67"/>
        <v>50</v>
      </c>
      <c r="V440" s="20">
        <f t="shared" si="68"/>
        <v>47.5</v>
      </c>
      <c r="W440" s="20">
        <f t="shared" si="69"/>
        <v>48.125</v>
      </c>
    </row>
    <row r="441" spans="1:23" ht="13.5" x14ac:dyDescent="0.25">
      <c r="A441" s="3">
        <v>42649</v>
      </c>
      <c r="B441" s="2">
        <v>23.433700000000002</v>
      </c>
      <c r="C441" s="2">
        <v>57.901402274679207</v>
      </c>
      <c r="D441" s="2">
        <v>9.814615748156541E-2</v>
      </c>
      <c r="E441" s="2">
        <v>-0.60067704433243618</v>
      </c>
      <c r="F441" s="2">
        <v>23.354660000000003</v>
      </c>
      <c r="G441" s="2">
        <v>23.353359999999999</v>
      </c>
      <c r="H441" s="2">
        <v>23.384040000000002</v>
      </c>
      <c r="I441" s="2">
        <v>22.849031999999998</v>
      </c>
      <c r="J441" s="2">
        <v>21.609355999999995</v>
      </c>
      <c r="K441" s="17" t="s">
        <v>47</v>
      </c>
      <c r="L441" s="17" t="s">
        <v>48</v>
      </c>
      <c r="M441" s="17" t="s">
        <v>51</v>
      </c>
      <c r="N441" s="20">
        <f t="shared" si="60"/>
        <v>50</v>
      </c>
      <c r="O441" s="20">
        <f t="shared" si="61"/>
        <v>100</v>
      </c>
      <c r="P441" s="20">
        <f t="shared" si="62"/>
        <v>50</v>
      </c>
      <c r="Q441" s="20">
        <f t="shared" si="63"/>
        <v>0</v>
      </c>
      <c r="R441" s="21">
        <f t="shared" si="64"/>
        <v>60</v>
      </c>
      <c r="S441" s="21">
        <f t="shared" si="65"/>
        <v>47.5</v>
      </c>
      <c r="T441" s="21">
        <f t="shared" si="66"/>
        <v>35</v>
      </c>
      <c r="U441" s="21">
        <f t="shared" si="67"/>
        <v>50</v>
      </c>
      <c r="V441" s="20">
        <f t="shared" si="68"/>
        <v>47.5</v>
      </c>
      <c r="W441" s="20">
        <f t="shared" si="69"/>
        <v>48.125</v>
      </c>
    </row>
    <row r="442" spans="1:23" ht="13.5" x14ac:dyDescent="0.25">
      <c r="A442" s="3">
        <v>42650</v>
      </c>
      <c r="B442" s="2">
        <v>23.436299999999999</v>
      </c>
      <c r="C442" s="2">
        <v>57.982670026091206</v>
      </c>
      <c r="D442" s="2">
        <v>5.9163446365332106E-2</v>
      </c>
      <c r="E442" s="2">
        <v>-0.61964786348597067</v>
      </c>
      <c r="F442" s="2">
        <v>23.36572</v>
      </c>
      <c r="G442" s="2">
        <v>23.379429999999999</v>
      </c>
      <c r="H442" s="2">
        <v>23.386935000000001</v>
      </c>
      <c r="I442" s="2">
        <v>22.875677999999997</v>
      </c>
      <c r="J442" s="2">
        <v>21.631142000000001</v>
      </c>
      <c r="K442" s="17" t="s">
        <v>47</v>
      </c>
      <c r="L442" s="17" t="s">
        <v>48</v>
      </c>
      <c r="M442" s="17" t="s">
        <v>53</v>
      </c>
      <c r="N442" s="20">
        <f t="shared" si="60"/>
        <v>50</v>
      </c>
      <c r="O442" s="20">
        <f t="shared" si="61"/>
        <v>100</v>
      </c>
      <c r="P442" s="20">
        <f t="shared" si="62"/>
        <v>50</v>
      </c>
      <c r="Q442" s="20">
        <f t="shared" si="63"/>
        <v>0</v>
      </c>
      <c r="R442" s="21">
        <f t="shared" si="64"/>
        <v>60</v>
      </c>
      <c r="S442" s="21">
        <f t="shared" si="65"/>
        <v>47.5</v>
      </c>
      <c r="T442" s="21">
        <f t="shared" si="66"/>
        <v>35</v>
      </c>
      <c r="U442" s="21">
        <f t="shared" si="67"/>
        <v>50</v>
      </c>
      <c r="V442" s="20">
        <f t="shared" si="68"/>
        <v>47.5</v>
      </c>
      <c r="W442" s="20">
        <f t="shared" si="69"/>
        <v>48.125</v>
      </c>
    </row>
    <row r="443" spans="1:23" ht="13.5" x14ac:dyDescent="0.25">
      <c r="A443" s="3">
        <v>42653</v>
      </c>
      <c r="B443" s="2">
        <v>23.5627</v>
      </c>
      <c r="C443" s="2">
        <v>61.839440199149678</v>
      </c>
      <c r="D443" s="2">
        <v>1.602869040400634E-2</v>
      </c>
      <c r="E443" s="2">
        <v>-0.61686372840521631</v>
      </c>
      <c r="F443" s="2">
        <v>23.412599999999998</v>
      </c>
      <c r="G443" s="2">
        <v>23.417869999999997</v>
      </c>
      <c r="H443" s="2">
        <v>23.399970000000003</v>
      </c>
      <c r="I443" s="2">
        <v>22.907221999999997</v>
      </c>
      <c r="J443" s="2">
        <v>21.654691</v>
      </c>
      <c r="K443" s="17" t="s">
        <v>47</v>
      </c>
      <c r="L443" s="17" t="s">
        <v>51</v>
      </c>
      <c r="M443" s="17" t="s">
        <v>53</v>
      </c>
      <c r="N443" s="20">
        <f t="shared" si="60"/>
        <v>50</v>
      </c>
      <c r="O443" s="20">
        <f t="shared" si="61"/>
        <v>100</v>
      </c>
      <c r="P443" s="20">
        <f t="shared" si="62"/>
        <v>50</v>
      </c>
      <c r="Q443" s="20">
        <f t="shared" si="63"/>
        <v>16.5</v>
      </c>
      <c r="R443" s="21">
        <f t="shared" si="64"/>
        <v>62.475000000000001</v>
      </c>
      <c r="S443" s="21">
        <f t="shared" si="65"/>
        <v>51.625</v>
      </c>
      <c r="T443" s="21">
        <f t="shared" si="66"/>
        <v>42.424999999999997</v>
      </c>
      <c r="U443" s="21">
        <f t="shared" si="67"/>
        <v>54.125</v>
      </c>
      <c r="V443" s="20">
        <f t="shared" si="68"/>
        <v>52.17499999999999</v>
      </c>
      <c r="W443" s="20">
        <f t="shared" si="69"/>
        <v>52.662499999999994</v>
      </c>
    </row>
    <row r="444" spans="1:23" ht="13.5" x14ac:dyDescent="0.25">
      <c r="A444" s="3">
        <v>42654</v>
      </c>
      <c r="B444" s="2">
        <v>23.222999999999999</v>
      </c>
      <c r="C444" s="2">
        <v>48.859386852646736</v>
      </c>
      <c r="D444" s="2">
        <v>5.8325634418306294E-2</v>
      </c>
      <c r="E444" s="2">
        <v>-0.60277294708861628</v>
      </c>
      <c r="F444" s="2">
        <v>23.396799999999999</v>
      </c>
      <c r="G444" s="2">
        <v>23.386269999999996</v>
      </c>
      <c r="H444" s="2">
        <v>23.389435000000002</v>
      </c>
      <c r="I444" s="2">
        <v>22.931972000000002</v>
      </c>
      <c r="J444" s="2">
        <v>21.676541500000003</v>
      </c>
      <c r="K444" s="17" t="s">
        <v>47</v>
      </c>
      <c r="L444" s="17" t="s">
        <v>48</v>
      </c>
      <c r="M444" s="17" t="s">
        <v>52</v>
      </c>
      <c r="N444" s="20">
        <f t="shared" si="60"/>
        <v>50</v>
      </c>
      <c r="O444" s="20">
        <f t="shared" si="61"/>
        <v>100</v>
      </c>
      <c r="P444" s="20">
        <f t="shared" si="62"/>
        <v>50</v>
      </c>
      <c r="Q444" s="20">
        <f t="shared" si="63"/>
        <v>0</v>
      </c>
      <c r="R444" s="21">
        <f t="shared" si="64"/>
        <v>60</v>
      </c>
      <c r="S444" s="21">
        <f t="shared" si="65"/>
        <v>47.5</v>
      </c>
      <c r="T444" s="21">
        <f t="shared" si="66"/>
        <v>35</v>
      </c>
      <c r="U444" s="21">
        <f t="shared" si="67"/>
        <v>50</v>
      </c>
      <c r="V444" s="20">
        <f t="shared" si="68"/>
        <v>47.5</v>
      </c>
      <c r="W444" s="20">
        <f t="shared" si="69"/>
        <v>48.125</v>
      </c>
    </row>
    <row r="445" spans="1:23" ht="13.5" x14ac:dyDescent="0.25">
      <c r="A445" s="3">
        <v>42655</v>
      </c>
      <c r="B445" s="2">
        <v>23.483699999999999</v>
      </c>
      <c r="C445" s="2">
        <v>56.419574303006151</v>
      </c>
      <c r="D445" s="2">
        <v>5.888961466406073E-2</v>
      </c>
      <c r="E445" s="2">
        <v>-0.57712908841209654</v>
      </c>
      <c r="F445" s="2">
        <v>23.427880000000002</v>
      </c>
      <c r="G445" s="2">
        <v>23.391269999999999</v>
      </c>
      <c r="H445" s="2">
        <v>23.391935</v>
      </c>
      <c r="I445" s="2">
        <v>22.961936000000001</v>
      </c>
      <c r="J445" s="2">
        <v>21.699695499999997</v>
      </c>
      <c r="K445" s="17" t="s">
        <v>47</v>
      </c>
      <c r="L445" s="17" t="s">
        <v>48</v>
      </c>
      <c r="M445" s="17" t="s">
        <v>53</v>
      </c>
      <c r="N445" s="20">
        <f t="shared" si="60"/>
        <v>50</v>
      </c>
      <c r="O445" s="20">
        <f t="shared" si="61"/>
        <v>100</v>
      </c>
      <c r="P445" s="20">
        <f t="shared" si="62"/>
        <v>50</v>
      </c>
      <c r="Q445" s="20">
        <f t="shared" si="63"/>
        <v>0</v>
      </c>
      <c r="R445" s="21">
        <f t="shared" si="64"/>
        <v>60</v>
      </c>
      <c r="S445" s="21">
        <f t="shared" si="65"/>
        <v>47.5</v>
      </c>
      <c r="T445" s="21">
        <f t="shared" si="66"/>
        <v>35</v>
      </c>
      <c r="U445" s="21">
        <f t="shared" si="67"/>
        <v>50</v>
      </c>
      <c r="V445" s="20">
        <f t="shared" si="68"/>
        <v>47.5</v>
      </c>
      <c r="W445" s="20">
        <f t="shared" si="69"/>
        <v>48.125</v>
      </c>
    </row>
    <row r="446" spans="1:23" ht="13.5" x14ac:dyDescent="0.25">
      <c r="A446" s="3">
        <v>42656</v>
      </c>
      <c r="B446" s="2">
        <v>23.433700000000002</v>
      </c>
      <c r="C446" s="2">
        <v>54.747914610369705</v>
      </c>
      <c r="D446" s="2">
        <v>6.1794275943050536E-2</v>
      </c>
      <c r="E446" s="2">
        <v>-0.52577510640149117</v>
      </c>
      <c r="F446" s="2">
        <v>23.427879999999998</v>
      </c>
      <c r="G446" s="2">
        <v>23.391269999999999</v>
      </c>
      <c r="H446" s="2">
        <v>23.391935000000004</v>
      </c>
      <c r="I446" s="2">
        <v>22.993532000000002</v>
      </c>
      <c r="J446" s="2">
        <v>21.7238565</v>
      </c>
      <c r="K446" s="17" t="s">
        <v>47</v>
      </c>
      <c r="L446" s="17" t="s">
        <v>48</v>
      </c>
      <c r="M446" s="17" t="s">
        <v>51</v>
      </c>
      <c r="N446" s="20">
        <f t="shared" si="60"/>
        <v>50</v>
      </c>
      <c r="O446" s="20">
        <f t="shared" si="61"/>
        <v>100</v>
      </c>
      <c r="P446" s="20">
        <f t="shared" si="62"/>
        <v>50</v>
      </c>
      <c r="Q446" s="20">
        <f t="shared" si="63"/>
        <v>0</v>
      </c>
      <c r="R446" s="21">
        <f t="shared" si="64"/>
        <v>60</v>
      </c>
      <c r="S446" s="21">
        <f t="shared" si="65"/>
        <v>47.5</v>
      </c>
      <c r="T446" s="21">
        <f t="shared" si="66"/>
        <v>35</v>
      </c>
      <c r="U446" s="21">
        <f t="shared" si="67"/>
        <v>50</v>
      </c>
      <c r="V446" s="20">
        <f t="shared" si="68"/>
        <v>47.5</v>
      </c>
      <c r="W446" s="20">
        <f t="shared" si="69"/>
        <v>48.125</v>
      </c>
    </row>
    <row r="447" spans="1:23" ht="13.5" x14ac:dyDescent="0.25">
      <c r="A447" s="3">
        <v>42657</v>
      </c>
      <c r="B447" s="2">
        <v>23.431000000000001</v>
      </c>
      <c r="C447" s="2">
        <v>54.653743774468794</v>
      </c>
      <c r="D447" s="2">
        <v>5.5458107133791401E-2</v>
      </c>
      <c r="E447" s="2">
        <v>-0.48645390516118547</v>
      </c>
      <c r="F447" s="2">
        <v>23.426819999999999</v>
      </c>
      <c r="G447" s="2">
        <v>23.396270000000001</v>
      </c>
      <c r="H447" s="2">
        <v>23.390485000000002</v>
      </c>
      <c r="I447" s="2">
        <v>23.022442000000002</v>
      </c>
      <c r="J447" s="2">
        <v>21.746746999999996</v>
      </c>
      <c r="K447" s="17" t="s">
        <v>47</v>
      </c>
      <c r="L447" s="17" t="s">
        <v>48</v>
      </c>
      <c r="M447" s="17" t="s">
        <v>52</v>
      </c>
      <c r="N447" s="20">
        <f t="shared" si="60"/>
        <v>50</v>
      </c>
      <c r="O447" s="20">
        <f t="shared" si="61"/>
        <v>100</v>
      </c>
      <c r="P447" s="20">
        <f t="shared" si="62"/>
        <v>50</v>
      </c>
      <c r="Q447" s="20">
        <f t="shared" si="63"/>
        <v>0</v>
      </c>
      <c r="R447" s="21">
        <f t="shared" si="64"/>
        <v>60</v>
      </c>
      <c r="S447" s="21">
        <f t="shared" si="65"/>
        <v>47.5</v>
      </c>
      <c r="T447" s="21">
        <f t="shared" si="66"/>
        <v>35</v>
      </c>
      <c r="U447" s="21">
        <f t="shared" si="67"/>
        <v>50</v>
      </c>
      <c r="V447" s="20">
        <f t="shared" si="68"/>
        <v>47.5</v>
      </c>
      <c r="W447" s="20">
        <f t="shared" si="69"/>
        <v>48.125</v>
      </c>
    </row>
    <row r="448" spans="1:23" ht="13.5" x14ac:dyDescent="0.25">
      <c r="A448" s="3">
        <v>42660</v>
      </c>
      <c r="B448" s="2">
        <v>23.1967</v>
      </c>
      <c r="C448" s="2">
        <v>47.08498763580392</v>
      </c>
      <c r="D448" s="2">
        <v>5.8539933768887664E-2</v>
      </c>
      <c r="E448" s="2">
        <v>-0.47718648952816906</v>
      </c>
      <c r="F448" s="2">
        <v>23.353619999999999</v>
      </c>
      <c r="G448" s="2">
        <v>23.383109999999999</v>
      </c>
      <c r="H448" s="2">
        <v>23.372185000000002</v>
      </c>
      <c r="I448" s="2">
        <v>23.044086000000004</v>
      </c>
      <c r="J448" s="2">
        <v>21.7666185</v>
      </c>
      <c r="K448" s="17" t="s">
        <v>47</v>
      </c>
      <c r="L448" s="17" t="s">
        <v>48</v>
      </c>
      <c r="M448" s="17" t="s">
        <v>52</v>
      </c>
      <c r="N448" s="20">
        <f t="shared" si="60"/>
        <v>50</v>
      </c>
      <c r="O448" s="20">
        <f t="shared" si="61"/>
        <v>100</v>
      </c>
      <c r="P448" s="20">
        <f t="shared" si="62"/>
        <v>50</v>
      </c>
      <c r="Q448" s="20">
        <f t="shared" si="63"/>
        <v>0</v>
      </c>
      <c r="R448" s="21">
        <f t="shared" si="64"/>
        <v>60</v>
      </c>
      <c r="S448" s="21">
        <f t="shared" si="65"/>
        <v>47.5</v>
      </c>
      <c r="T448" s="21">
        <f t="shared" si="66"/>
        <v>35</v>
      </c>
      <c r="U448" s="21">
        <f t="shared" si="67"/>
        <v>50</v>
      </c>
      <c r="V448" s="20">
        <f t="shared" si="68"/>
        <v>47.5</v>
      </c>
      <c r="W448" s="20">
        <f t="shared" si="69"/>
        <v>48.125</v>
      </c>
    </row>
    <row r="449" spans="1:23" ht="13.5" x14ac:dyDescent="0.25">
      <c r="A449" s="3">
        <v>42661</v>
      </c>
      <c r="B449" s="2">
        <v>23.222999999999999</v>
      </c>
      <c r="C449" s="2">
        <v>47.956234939846716</v>
      </c>
      <c r="D449" s="2">
        <v>5.5792761659418488E-2</v>
      </c>
      <c r="E449" s="2">
        <v>-0.47746803141546251</v>
      </c>
      <c r="F449" s="2">
        <v>23.353619999999999</v>
      </c>
      <c r="G449" s="2">
        <v>23.375209999999999</v>
      </c>
      <c r="H449" s="2">
        <v>23.355070000000001</v>
      </c>
      <c r="I449" s="2">
        <v>23.066308000000003</v>
      </c>
      <c r="J449" s="2">
        <v>21.789474499999997</v>
      </c>
      <c r="K449" s="17" t="s">
        <v>49</v>
      </c>
      <c r="L449" s="17" t="s">
        <v>50</v>
      </c>
      <c r="M449" s="17" t="s">
        <v>51</v>
      </c>
      <c r="N449" s="20">
        <f t="shared" si="60"/>
        <v>50</v>
      </c>
      <c r="O449" s="20">
        <f t="shared" si="61"/>
        <v>100</v>
      </c>
      <c r="P449" s="20">
        <f t="shared" si="62"/>
        <v>50</v>
      </c>
      <c r="Q449" s="20">
        <f t="shared" si="63"/>
        <v>66</v>
      </c>
      <c r="R449" s="21">
        <f t="shared" si="64"/>
        <v>69.900000000000006</v>
      </c>
      <c r="S449" s="21">
        <f t="shared" si="65"/>
        <v>64</v>
      </c>
      <c r="T449" s="21">
        <f t="shared" si="66"/>
        <v>64.7</v>
      </c>
      <c r="U449" s="21">
        <f t="shared" si="67"/>
        <v>66.5</v>
      </c>
      <c r="V449" s="20">
        <f t="shared" si="68"/>
        <v>66.2</v>
      </c>
      <c r="W449" s="20">
        <f t="shared" si="69"/>
        <v>66.275000000000006</v>
      </c>
    </row>
    <row r="450" spans="1:23" ht="13.5" x14ac:dyDescent="0.25">
      <c r="A450" s="3">
        <v>42662</v>
      </c>
      <c r="B450" s="2">
        <v>23.1783</v>
      </c>
      <c r="C450" s="2">
        <v>46.553262544788765</v>
      </c>
      <c r="D450" s="2">
        <v>6.1262153748469217E-2</v>
      </c>
      <c r="E450" s="2">
        <v>-0.47531679797115933</v>
      </c>
      <c r="F450" s="2">
        <v>23.292539999999995</v>
      </c>
      <c r="G450" s="2">
        <v>23.360210000000002</v>
      </c>
      <c r="H450" s="2">
        <v>23.348884999999999</v>
      </c>
      <c r="I450" s="2">
        <v>23.087530000000001</v>
      </c>
      <c r="J450" s="2">
        <v>21.809354499999998</v>
      </c>
      <c r="K450" s="17" t="s">
        <v>47</v>
      </c>
      <c r="L450" s="17" t="s">
        <v>51</v>
      </c>
      <c r="M450" s="17" t="s">
        <v>52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50</v>
      </c>
      <c r="Q450" s="20">
        <f t="shared" ref="Q450:Q513" si="73">IF(M450="confirmed bullish", 34, IF(M450="bullish divergence",17, 0))+IF(K450="bullish",33,IF(K450="bearish",0,16.5))+IF(L450="strong",33,IF(L450="weak",0,16.5))</f>
        <v>16.5</v>
      </c>
      <c r="R450" s="21">
        <f t="shared" si="64"/>
        <v>62.475000000000001</v>
      </c>
      <c r="S450" s="21">
        <f t="shared" si="65"/>
        <v>51.625</v>
      </c>
      <c r="T450" s="21">
        <f t="shared" si="66"/>
        <v>42.424999999999997</v>
      </c>
      <c r="U450" s="21">
        <f t="shared" si="67"/>
        <v>54.125</v>
      </c>
      <c r="V450" s="20">
        <f t="shared" si="68"/>
        <v>52.17499999999999</v>
      </c>
      <c r="W450" s="20">
        <f t="shared" si="69"/>
        <v>52.662499999999994</v>
      </c>
    </row>
    <row r="451" spans="1:23" ht="13.5" x14ac:dyDescent="0.25">
      <c r="A451" s="3">
        <v>42663</v>
      </c>
      <c r="B451" s="2">
        <v>23.199300000000001</v>
      </c>
      <c r="C451" s="2">
        <v>47.332806623823686</v>
      </c>
      <c r="D451" s="2">
        <v>8.1218376567544937E-2</v>
      </c>
      <c r="E451" s="2">
        <v>-0.48085627302841422</v>
      </c>
      <c r="F451" s="2">
        <v>23.245659999999997</v>
      </c>
      <c r="G451" s="2">
        <v>23.336769999999998</v>
      </c>
      <c r="H451" s="2">
        <v>23.345064999999998</v>
      </c>
      <c r="I451" s="2">
        <v>23.109120000000004</v>
      </c>
      <c r="J451" s="2">
        <v>21.828698500000002</v>
      </c>
      <c r="K451" s="17" t="s">
        <v>49</v>
      </c>
      <c r="L451" s="17" t="s">
        <v>51</v>
      </c>
      <c r="M451" s="17" t="s">
        <v>54</v>
      </c>
      <c r="N451" s="20">
        <f t="shared" si="70"/>
        <v>50</v>
      </c>
      <c r="O451" s="20">
        <f t="shared" si="71"/>
        <v>100</v>
      </c>
      <c r="P451" s="20">
        <f t="shared" si="72"/>
        <v>50</v>
      </c>
      <c r="Q451" s="20">
        <f t="shared" si="73"/>
        <v>66.5</v>
      </c>
      <c r="R451" s="21">
        <f t="shared" ref="R451:R514" si="74">0.35*N451+O451*0.35+P451*0.15+Q451*0.15</f>
        <v>69.974999999999994</v>
      </c>
      <c r="S451" s="21">
        <f t="shared" ref="S451:S514" si="75">N451*0.2+O451*0.2+P451*0.35+Q451*0.25</f>
        <v>64.125</v>
      </c>
      <c r="T451" s="21">
        <f t="shared" ref="T451:T514" si="76">N451*0.15+O451*0.15+P451*0.25+Q451*0.45</f>
        <v>64.924999999999997</v>
      </c>
      <c r="U451" s="21">
        <f t="shared" ref="U451:U514" si="77">0.25*SUM(N451:Q451)</f>
        <v>66.625</v>
      </c>
      <c r="V451" s="20">
        <f t="shared" ref="V451:V514" si="78">SUM(R451:T451)/3</f>
        <v>66.341666666666654</v>
      </c>
      <c r="W451" s="20">
        <f t="shared" ref="W451:W514" si="79">SUM(R451:U451)/4</f>
        <v>66.412499999999994</v>
      </c>
    </row>
    <row r="452" spans="1:23" ht="13.5" x14ac:dyDescent="0.25">
      <c r="A452" s="3">
        <v>42664</v>
      </c>
      <c r="B452" s="2">
        <v>23.249400000000001</v>
      </c>
      <c r="C452" s="2">
        <v>49.235136441658277</v>
      </c>
      <c r="D452" s="2">
        <v>9.52881422911247E-2</v>
      </c>
      <c r="E452" s="2">
        <v>-0.48904789768927726</v>
      </c>
      <c r="F452" s="2">
        <v>23.209340000000005</v>
      </c>
      <c r="G452" s="2">
        <v>23.318079999999998</v>
      </c>
      <c r="H452" s="2">
        <v>23.348754999999997</v>
      </c>
      <c r="I452" s="2">
        <v>23.131711999999997</v>
      </c>
      <c r="J452" s="2">
        <v>21.849423999999999</v>
      </c>
      <c r="K452" s="17" t="s">
        <v>49</v>
      </c>
      <c r="L452" s="17" t="s">
        <v>50</v>
      </c>
      <c r="M452" s="17" t="s">
        <v>54</v>
      </c>
      <c r="N452" s="20">
        <f t="shared" si="70"/>
        <v>50</v>
      </c>
      <c r="O452" s="20">
        <f t="shared" si="71"/>
        <v>100</v>
      </c>
      <c r="P452" s="20">
        <f t="shared" si="72"/>
        <v>50</v>
      </c>
      <c r="Q452" s="20">
        <f t="shared" si="73"/>
        <v>83</v>
      </c>
      <c r="R452" s="21">
        <f t="shared" si="74"/>
        <v>72.45</v>
      </c>
      <c r="S452" s="21">
        <f t="shared" si="75"/>
        <v>68.25</v>
      </c>
      <c r="T452" s="21">
        <f t="shared" si="76"/>
        <v>72.349999999999994</v>
      </c>
      <c r="U452" s="21">
        <f t="shared" si="77"/>
        <v>70.75</v>
      </c>
      <c r="V452" s="20">
        <f t="shared" si="78"/>
        <v>71.016666666666666</v>
      </c>
      <c r="W452" s="20">
        <f t="shared" si="79"/>
        <v>70.949999999999989</v>
      </c>
    </row>
    <row r="453" spans="1:23" ht="13.5" x14ac:dyDescent="0.25">
      <c r="A453" s="3">
        <v>42667</v>
      </c>
      <c r="B453" s="2">
        <v>23.4863</v>
      </c>
      <c r="C453" s="2">
        <v>57.121813639318297</v>
      </c>
      <c r="D453" s="2">
        <v>0.10925347848719369</v>
      </c>
      <c r="E453" s="2">
        <v>-0.50855709699653062</v>
      </c>
      <c r="F453" s="2">
        <v>23.26726</v>
      </c>
      <c r="G453" s="2">
        <v>23.310440000000003</v>
      </c>
      <c r="H453" s="2">
        <v>23.364154999999993</v>
      </c>
      <c r="I453" s="2">
        <v>23.158831999999997</v>
      </c>
      <c r="J453" s="2">
        <v>21.871346499999994</v>
      </c>
      <c r="K453" s="17" t="s">
        <v>49</v>
      </c>
      <c r="L453" s="17" t="s">
        <v>50</v>
      </c>
      <c r="M453" s="17" t="s">
        <v>55</v>
      </c>
      <c r="N453" s="20">
        <f t="shared" si="70"/>
        <v>50</v>
      </c>
      <c r="O453" s="20">
        <f t="shared" si="71"/>
        <v>100</v>
      </c>
      <c r="P453" s="20">
        <f t="shared" si="72"/>
        <v>50</v>
      </c>
      <c r="Q453" s="20">
        <f t="shared" si="73"/>
        <v>100</v>
      </c>
      <c r="R453" s="21">
        <f t="shared" si="74"/>
        <v>75</v>
      </c>
      <c r="S453" s="21">
        <f t="shared" si="75"/>
        <v>72.5</v>
      </c>
      <c r="T453" s="21">
        <f t="shared" si="76"/>
        <v>80</v>
      </c>
      <c r="U453" s="21">
        <f t="shared" si="77"/>
        <v>75</v>
      </c>
      <c r="V453" s="20">
        <f t="shared" si="78"/>
        <v>75.833333333333329</v>
      </c>
      <c r="W453" s="20">
        <f t="shared" si="79"/>
        <v>75.625</v>
      </c>
    </row>
    <row r="454" spans="1:23" ht="13.5" x14ac:dyDescent="0.25">
      <c r="A454" s="3">
        <v>42668</v>
      </c>
      <c r="B454" s="2">
        <v>23.51</v>
      </c>
      <c r="C454" s="2">
        <v>57.827686104636754</v>
      </c>
      <c r="D454" s="2">
        <v>6.5803488572576896E-2</v>
      </c>
      <c r="E454" s="2">
        <v>-0.53063544581191668</v>
      </c>
      <c r="F454" s="2">
        <v>23.324660000000002</v>
      </c>
      <c r="G454" s="2">
        <v>23.339139999999997</v>
      </c>
      <c r="H454" s="2">
        <v>23.362704999999995</v>
      </c>
      <c r="I454" s="2">
        <v>23.184004000000002</v>
      </c>
      <c r="J454" s="2">
        <v>21.890986999999996</v>
      </c>
      <c r="K454" s="17" t="s">
        <v>49</v>
      </c>
      <c r="L454" s="17" t="s">
        <v>50</v>
      </c>
      <c r="M454" s="17" t="s">
        <v>55</v>
      </c>
      <c r="N454" s="20">
        <f t="shared" si="70"/>
        <v>50</v>
      </c>
      <c r="O454" s="20">
        <f t="shared" si="71"/>
        <v>100</v>
      </c>
      <c r="P454" s="20">
        <f t="shared" si="72"/>
        <v>50</v>
      </c>
      <c r="Q454" s="20">
        <f t="shared" si="73"/>
        <v>100</v>
      </c>
      <c r="R454" s="21">
        <f t="shared" si="74"/>
        <v>75</v>
      </c>
      <c r="S454" s="21">
        <f t="shared" si="75"/>
        <v>72.5</v>
      </c>
      <c r="T454" s="21">
        <f t="shared" si="76"/>
        <v>80</v>
      </c>
      <c r="U454" s="21">
        <f t="shared" si="77"/>
        <v>75</v>
      </c>
      <c r="V454" s="20">
        <f t="shared" si="78"/>
        <v>75.833333333333329</v>
      </c>
      <c r="W454" s="20">
        <f t="shared" si="79"/>
        <v>75.625</v>
      </c>
    </row>
    <row r="455" spans="1:23" ht="13.5" x14ac:dyDescent="0.25">
      <c r="A455" s="3">
        <v>42669</v>
      </c>
      <c r="B455" s="2">
        <v>23.51</v>
      </c>
      <c r="C455" s="2">
        <v>57.827686104636754</v>
      </c>
      <c r="D455" s="2">
        <v>6.7848613413577397E-2</v>
      </c>
      <c r="E455" s="2">
        <v>-0.54041368897754949</v>
      </c>
      <c r="F455" s="2">
        <v>23.391000000000002</v>
      </c>
      <c r="G455" s="2">
        <v>23.341769999999997</v>
      </c>
      <c r="H455" s="2">
        <v>23.366519999999998</v>
      </c>
      <c r="I455" s="2">
        <v>23.209175999999999</v>
      </c>
      <c r="J455" s="2">
        <v>21.912675999999998</v>
      </c>
      <c r="K455" s="17" t="s">
        <v>49</v>
      </c>
      <c r="L455" s="17" t="s">
        <v>50</v>
      </c>
      <c r="M455" s="17" t="s">
        <v>55</v>
      </c>
      <c r="N455" s="20">
        <f t="shared" si="70"/>
        <v>50</v>
      </c>
      <c r="O455" s="20">
        <f t="shared" si="71"/>
        <v>100</v>
      </c>
      <c r="P455" s="20">
        <f t="shared" si="72"/>
        <v>50</v>
      </c>
      <c r="Q455" s="20">
        <f t="shared" si="73"/>
        <v>100</v>
      </c>
      <c r="R455" s="21">
        <f t="shared" si="74"/>
        <v>75</v>
      </c>
      <c r="S455" s="21">
        <f t="shared" si="75"/>
        <v>72.5</v>
      </c>
      <c r="T455" s="21">
        <f t="shared" si="76"/>
        <v>80</v>
      </c>
      <c r="U455" s="21">
        <f t="shared" si="77"/>
        <v>75</v>
      </c>
      <c r="V455" s="20">
        <f t="shared" si="78"/>
        <v>75.833333333333329</v>
      </c>
      <c r="W455" s="20">
        <f t="shared" si="79"/>
        <v>75.625</v>
      </c>
    </row>
    <row r="456" spans="1:23" ht="13.5" x14ac:dyDescent="0.25">
      <c r="A456" s="3">
        <v>42670</v>
      </c>
      <c r="B456" s="2">
        <v>23.302</v>
      </c>
      <c r="C456" s="2">
        <v>49.528600472694322</v>
      </c>
      <c r="D456" s="2">
        <v>7.6093100244403189E-2</v>
      </c>
      <c r="E456" s="2">
        <v>-0.54063798949823783</v>
      </c>
      <c r="F456" s="2">
        <v>23.411540000000002</v>
      </c>
      <c r="G456" s="2">
        <v>23.328599999999998</v>
      </c>
      <c r="H456" s="2">
        <v>23.359934999999997</v>
      </c>
      <c r="I456" s="2">
        <v>23.226554</v>
      </c>
      <c r="J456" s="2">
        <v>21.933035999999998</v>
      </c>
      <c r="K456" s="17" t="s">
        <v>49</v>
      </c>
      <c r="L456" s="17" t="s">
        <v>50</v>
      </c>
      <c r="M456" s="17" t="s">
        <v>55</v>
      </c>
      <c r="N456" s="20">
        <f t="shared" si="70"/>
        <v>50</v>
      </c>
      <c r="O456" s="20">
        <f t="shared" si="71"/>
        <v>100</v>
      </c>
      <c r="P456" s="20">
        <f t="shared" si="72"/>
        <v>50</v>
      </c>
      <c r="Q456" s="20">
        <f t="shared" si="73"/>
        <v>100</v>
      </c>
      <c r="R456" s="21">
        <f t="shared" si="74"/>
        <v>75</v>
      </c>
      <c r="S456" s="21">
        <f t="shared" si="75"/>
        <v>72.5</v>
      </c>
      <c r="T456" s="21">
        <f t="shared" si="76"/>
        <v>80</v>
      </c>
      <c r="U456" s="21">
        <f t="shared" si="77"/>
        <v>75</v>
      </c>
      <c r="V456" s="20">
        <f t="shared" si="78"/>
        <v>75.833333333333329</v>
      </c>
      <c r="W456" s="20">
        <f t="shared" si="79"/>
        <v>75.625</v>
      </c>
    </row>
    <row r="457" spans="1:23" ht="13.5" x14ac:dyDescent="0.25">
      <c r="A457" s="3">
        <v>42671</v>
      </c>
      <c r="B457" s="2">
        <v>23.433700000000002</v>
      </c>
      <c r="C457" s="2">
        <v>54.027437548786999</v>
      </c>
      <c r="D457" s="2">
        <v>7.301521271591227E-2</v>
      </c>
      <c r="E457" s="2">
        <v>-0.51515167775947612</v>
      </c>
      <c r="F457" s="2">
        <v>23.448399999999999</v>
      </c>
      <c r="G457" s="2">
        <v>23.328870000000002</v>
      </c>
      <c r="H457" s="2">
        <v>23.362569999999998</v>
      </c>
      <c r="I457" s="2">
        <v>23.255518000000002</v>
      </c>
      <c r="J457" s="2">
        <v>21.954431499999995</v>
      </c>
      <c r="K457" s="17" t="s">
        <v>49</v>
      </c>
      <c r="L457" s="17" t="s">
        <v>50</v>
      </c>
      <c r="M457" s="17" t="s">
        <v>55</v>
      </c>
      <c r="N457" s="20">
        <f t="shared" si="70"/>
        <v>50</v>
      </c>
      <c r="O457" s="20">
        <f t="shared" si="71"/>
        <v>100</v>
      </c>
      <c r="P457" s="20">
        <f t="shared" si="72"/>
        <v>50</v>
      </c>
      <c r="Q457" s="20">
        <f t="shared" si="73"/>
        <v>100</v>
      </c>
      <c r="R457" s="21">
        <f t="shared" si="74"/>
        <v>75</v>
      </c>
      <c r="S457" s="21">
        <f t="shared" si="75"/>
        <v>72.5</v>
      </c>
      <c r="T457" s="21">
        <f t="shared" si="76"/>
        <v>80</v>
      </c>
      <c r="U457" s="21">
        <f t="shared" si="77"/>
        <v>75</v>
      </c>
      <c r="V457" s="20">
        <f t="shared" si="78"/>
        <v>75.833333333333329</v>
      </c>
      <c r="W457" s="20">
        <f t="shared" si="79"/>
        <v>75.625</v>
      </c>
    </row>
    <row r="458" spans="1:23" ht="13.5" x14ac:dyDescent="0.25">
      <c r="A458" s="3">
        <v>42674</v>
      </c>
      <c r="B458" s="2">
        <v>23.481100000000001</v>
      </c>
      <c r="C458" s="2">
        <v>55.562690443910519</v>
      </c>
      <c r="D458" s="2">
        <v>3.0183645988852703E-2</v>
      </c>
      <c r="E458" s="2">
        <v>-0.45955531501418223</v>
      </c>
      <c r="F458" s="2">
        <v>23.44736</v>
      </c>
      <c r="G458" s="2">
        <v>23.357309999999998</v>
      </c>
      <c r="H458" s="2">
        <v>23.370209999999997</v>
      </c>
      <c r="I458" s="2">
        <v>23.272264</v>
      </c>
      <c r="J458" s="2">
        <v>21.975900999999993</v>
      </c>
      <c r="K458" s="17" t="s">
        <v>49</v>
      </c>
      <c r="L458" s="17" t="s">
        <v>51</v>
      </c>
      <c r="M458" s="17" t="s">
        <v>54</v>
      </c>
      <c r="N458" s="20">
        <f t="shared" si="70"/>
        <v>50</v>
      </c>
      <c r="O458" s="20">
        <f t="shared" si="71"/>
        <v>100</v>
      </c>
      <c r="P458" s="20">
        <f t="shared" si="72"/>
        <v>50</v>
      </c>
      <c r="Q458" s="20">
        <f t="shared" si="73"/>
        <v>66.5</v>
      </c>
      <c r="R458" s="21">
        <f t="shared" si="74"/>
        <v>69.974999999999994</v>
      </c>
      <c r="S458" s="21">
        <f t="shared" si="75"/>
        <v>64.125</v>
      </c>
      <c r="T458" s="21">
        <f t="shared" si="76"/>
        <v>64.924999999999997</v>
      </c>
      <c r="U458" s="21">
        <f t="shared" si="77"/>
        <v>66.625</v>
      </c>
      <c r="V458" s="20">
        <f t="shared" si="78"/>
        <v>66.341666666666654</v>
      </c>
      <c r="W458" s="20">
        <f t="shared" si="79"/>
        <v>66.412499999999994</v>
      </c>
    </row>
    <row r="459" spans="1:23" ht="13.5" x14ac:dyDescent="0.25">
      <c r="A459" s="3">
        <v>42675</v>
      </c>
      <c r="B459" s="2">
        <v>23.433700000000002</v>
      </c>
      <c r="C459" s="2">
        <v>53.633813274858753</v>
      </c>
      <c r="D459" s="2">
        <v>5.9841683244599153E-4</v>
      </c>
      <c r="E459" s="2">
        <v>-0.37759951523488594</v>
      </c>
      <c r="F459" s="2">
        <v>23.432099999999998</v>
      </c>
      <c r="G459" s="2">
        <v>23.378380000000003</v>
      </c>
      <c r="H459" s="2">
        <v>23.376794999999994</v>
      </c>
      <c r="I459" s="2">
        <v>23.295909999999999</v>
      </c>
      <c r="J459" s="2">
        <v>21.997095499999997</v>
      </c>
      <c r="K459" s="17" t="s">
        <v>47</v>
      </c>
      <c r="L459" s="17" t="s">
        <v>48</v>
      </c>
      <c r="M459" s="17" t="s">
        <v>52</v>
      </c>
      <c r="N459" s="20">
        <f t="shared" si="70"/>
        <v>50</v>
      </c>
      <c r="O459" s="20">
        <f t="shared" si="71"/>
        <v>100</v>
      </c>
      <c r="P459" s="20">
        <f t="shared" si="72"/>
        <v>50</v>
      </c>
      <c r="Q459" s="20">
        <f t="shared" si="73"/>
        <v>0</v>
      </c>
      <c r="R459" s="21">
        <f t="shared" si="74"/>
        <v>60</v>
      </c>
      <c r="S459" s="21">
        <f t="shared" si="75"/>
        <v>47.5</v>
      </c>
      <c r="T459" s="21">
        <f t="shared" si="76"/>
        <v>35</v>
      </c>
      <c r="U459" s="21">
        <f t="shared" si="77"/>
        <v>50</v>
      </c>
      <c r="V459" s="20">
        <f t="shared" si="78"/>
        <v>47.5</v>
      </c>
      <c r="W459" s="20">
        <f t="shared" si="79"/>
        <v>48.125</v>
      </c>
    </row>
    <row r="460" spans="1:23" ht="13.5" x14ac:dyDescent="0.25">
      <c r="A460" s="3">
        <v>42676</v>
      </c>
      <c r="B460" s="2">
        <v>23.304600000000001</v>
      </c>
      <c r="C460" s="2">
        <v>48.677257561501406</v>
      </c>
      <c r="D460" s="2">
        <v>-2.2302813040319336E-2</v>
      </c>
      <c r="E460" s="2">
        <v>-0.29640368968997716</v>
      </c>
      <c r="F460" s="2">
        <v>23.391020000000005</v>
      </c>
      <c r="G460" s="2">
        <v>23.391010000000001</v>
      </c>
      <c r="H460" s="2">
        <v>23.375610000000002</v>
      </c>
      <c r="I460" s="2">
        <v>23.315709999999999</v>
      </c>
      <c r="J460" s="2">
        <v>22.0173305</v>
      </c>
      <c r="K460" s="17" t="s">
        <v>47</v>
      </c>
      <c r="L460" s="17" t="s">
        <v>48</v>
      </c>
      <c r="M460" s="17" t="s">
        <v>52</v>
      </c>
      <c r="N460" s="20">
        <f t="shared" si="70"/>
        <v>50</v>
      </c>
      <c r="O460" s="20">
        <f t="shared" si="71"/>
        <v>100</v>
      </c>
      <c r="P460" s="20">
        <f t="shared" si="72"/>
        <v>50</v>
      </c>
      <c r="Q460" s="20">
        <f t="shared" si="73"/>
        <v>0</v>
      </c>
      <c r="R460" s="21">
        <f t="shared" si="74"/>
        <v>60</v>
      </c>
      <c r="S460" s="21">
        <f t="shared" si="75"/>
        <v>47.5</v>
      </c>
      <c r="T460" s="21">
        <f t="shared" si="76"/>
        <v>35</v>
      </c>
      <c r="U460" s="21">
        <f t="shared" si="77"/>
        <v>50</v>
      </c>
      <c r="V460" s="20">
        <f t="shared" si="78"/>
        <v>47.5</v>
      </c>
      <c r="W460" s="20">
        <f t="shared" si="79"/>
        <v>48.125</v>
      </c>
    </row>
    <row r="461" spans="1:23" ht="13.5" x14ac:dyDescent="0.25">
      <c r="A461" s="3">
        <v>42677</v>
      </c>
      <c r="B461" s="2">
        <v>23.423100000000002</v>
      </c>
      <c r="C461" s="2">
        <v>52.973246061925366</v>
      </c>
      <c r="D461" s="2">
        <v>-4.6977533732196264E-2</v>
      </c>
      <c r="E461" s="2">
        <v>-0.22309605380273134</v>
      </c>
      <c r="F461" s="2">
        <v>23.415240000000001</v>
      </c>
      <c r="G461" s="2">
        <v>23.41339</v>
      </c>
      <c r="H461" s="2">
        <v>23.375079999999997</v>
      </c>
      <c r="I461" s="2">
        <v>23.327083999999999</v>
      </c>
      <c r="J461" s="2">
        <v>22.036913500000001</v>
      </c>
      <c r="K461" s="17" t="s">
        <v>49</v>
      </c>
      <c r="L461" s="17" t="s">
        <v>51</v>
      </c>
      <c r="M461" s="17" t="s">
        <v>55</v>
      </c>
      <c r="N461" s="20">
        <f t="shared" si="70"/>
        <v>50</v>
      </c>
      <c r="O461" s="20">
        <f t="shared" si="71"/>
        <v>100</v>
      </c>
      <c r="P461" s="20">
        <f t="shared" si="72"/>
        <v>50</v>
      </c>
      <c r="Q461" s="20">
        <f t="shared" si="73"/>
        <v>83.5</v>
      </c>
      <c r="R461" s="21">
        <f t="shared" si="74"/>
        <v>72.525000000000006</v>
      </c>
      <c r="S461" s="21">
        <f t="shared" si="75"/>
        <v>68.375</v>
      </c>
      <c r="T461" s="21">
        <f t="shared" si="76"/>
        <v>72.575000000000003</v>
      </c>
      <c r="U461" s="21">
        <f t="shared" si="77"/>
        <v>70.875</v>
      </c>
      <c r="V461" s="20">
        <f t="shared" si="78"/>
        <v>71.158333333333346</v>
      </c>
      <c r="W461" s="20">
        <f t="shared" si="79"/>
        <v>71.087500000000006</v>
      </c>
    </row>
    <row r="462" spans="1:23" ht="13.5" x14ac:dyDescent="0.25">
      <c r="A462" s="3">
        <v>42678</v>
      </c>
      <c r="B462" s="2">
        <v>23.423100000000002</v>
      </c>
      <c r="C462" s="2">
        <v>52.973246061925366</v>
      </c>
      <c r="D462" s="2">
        <v>-6.0616958391275233E-2</v>
      </c>
      <c r="E462" s="2">
        <v>-0.18074643894673717</v>
      </c>
      <c r="F462" s="2">
        <v>23.413120000000003</v>
      </c>
      <c r="G462" s="2">
        <v>23.430760000000003</v>
      </c>
      <c r="H462" s="2">
        <v>23.374419999999997</v>
      </c>
      <c r="I462" s="2">
        <v>23.340038</v>
      </c>
      <c r="J462" s="2">
        <v>22.057740999999996</v>
      </c>
      <c r="K462" s="17" t="s">
        <v>49</v>
      </c>
      <c r="L462" s="17" t="s">
        <v>51</v>
      </c>
      <c r="M462" s="17" t="s">
        <v>54</v>
      </c>
      <c r="N462" s="20">
        <f t="shared" si="70"/>
        <v>50</v>
      </c>
      <c r="O462" s="20">
        <f t="shared" si="71"/>
        <v>100</v>
      </c>
      <c r="P462" s="20">
        <f t="shared" si="72"/>
        <v>50</v>
      </c>
      <c r="Q462" s="20">
        <f t="shared" si="73"/>
        <v>66.5</v>
      </c>
      <c r="R462" s="21">
        <f t="shared" si="74"/>
        <v>69.974999999999994</v>
      </c>
      <c r="S462" s="21">
        <f t="shared" si="75"/>
        <v>64.125</v>
      </c>
      <c r="T462" s="21">
        <f t="shared" si="76"/>
        <v>64.924999999999997</v>
      </c>
      <c r="U462" s="21">
        <f t="shared" si="77"/>
        <v>66.625</v>
      </c>
      <c r="V462" s="20">
        <f t="shared" si="78"/>
        <v>66.341666666666654</v>
      </c>
      <c r="W462" s="20">
        <f t="shared" si="79"/>
        <v>66.412499999999994</v>
      </c>
    </row>
    <row r="463" spans="1:23" ht="13.5" x14ac:dyDescent="0.25">
      <c r="A463" s="3">
        <v>42681</v>
      </c>
      <c r="B463" s="2">
        <v>23.433700000000002</v>
      </c>
      <c r="C463" s="2">
        <v>53.378101605633226</v>
      </c>
      <c r="D463" s="2">
        <v>-3.6930844282107245E-2</v>
      </c>
      <c r="E463" s="2">
        <v>-0.142154659957033</v>
      </c>
      <c r="F463" s="2">
        <v>23.403640000000003</v>
      </c>
      <c r="G463" s="2">
        <v>23.4255</v>
      </c>
      <c r="H463" s="2">
        <v>23.36797</v>
      </c>
      <c r="I463" s="2">
        <v>23.353152000000001</v>
      </c>
      <c r="J463" s="2">
        <v>22.076874499999999</v>
      </c>
      <c r="K463" s="17" t="s">
        <v>49</v>
      </c>
      <c r="L463" s="17" t="s">
        <v>51</v>
      </c>
      <c r="M463" s="17" t="s">
        <v>54</v>
      </c>
      <c r="N463" s="20">
        <f t="shared" si="70"/>
        <v>50</v>
      </c>
      <c r="O463" s="20">
        <f t="shared" si="71"/>
        <v>100</v>
      </c>
      <c r="P463" s="20">
        <f t="shared" si="72"/>
        <v>50</v>
      </c>
      <c r="Q463" s="20">
        <f t="shared" si="73"/>
        <v>66.5</v>
      </c>
      <c r="R463" s="21">
        <f t="shared" si="74"/>
        <v>69.974999999999994</v>
      </c>
      <c r="S463" s="21">
        <f t="shared" si="75"/>
        <v>64.125</v>
      </c>
      <c r="T463" s="21">
        <f t="shared" si="76"/>
        <v>64.924999999999997</v>
      </c>
      <c r="U463" s="21">
        <f t="shared" si="77"/>
        <v>66.625</v>
      </c>
      <c r="V463" s="20">
        <f t="shared" si="78"/>
        <v>66.341666666666654</v>
      </c>
      <c r="W463" s="20">
        <f t="shared" si="79"/>
        <v>66.412499999999994</v>
      </c>
    </row>
    <row r="464" spans="1:23" ht="13.5" x14ac:dyDescent="0.25">
      <c r="A464" s="3">
        <v>42682</v>
      </c>
      <c r="B464" s="2">
        <v>23.433700000000002</v>
      </c>
      <c r="C464" s="2">
        <v>53.378101605633226</v>
      </c>
      <c r="D464" s="2">
        <v>-1.370689910504197E-2</v>
      </c>
      <c r="E464" s="2">
        <v>-0.10987698038621571</v>
      </c>
      <c r="F464" s="2">
        <v>23.403640000000003</v>
      </c>
      <c r="G464" s="2">
        <v>23.417870000000001</v>
      </c>
      <c r="H464" s="2">
        <v>23.378504999999997</v>
      </c>
      <c r="I464" s="2">
        <v>23.365212</v>
      </c>
      <c r="J464" s="2">
        <v>22.097264499999998</v>
      </c>
      <c r="K464" s="17" t="s">
        <v>49</v>
      </c>
      <c r="L464" s="17" t="s">
        <v>51</v>
      </c>
      <c r="M464" s="17" t="s">
        <v>51</v>
      </c>
      <c r="N464" s="20">
        <f t="shared" si="70"/>
        <v>50</v>
      </c>
      <c r="O464" s="20">
        <f t="shared" si="71"/>
        <v>100</v>
      </c>
      <c r="P464" s="20">
        <f t="shared" si="72"/>
        <v>50</v>
      </c>
      <c r="Q464" s="20">
        <f t="shared" si="73"/>
        <v>49.5</v>
      </c>
      <c r="R464" s="21">
        <f t="shared" si="74"/>
        <v>67.424999999999997</v>
      </c>
      <c r="S464" s="21">
        <f t="shared" si="75"/>
        <v>59.875</v>
      </c>
      <c r="T464" s="21">
        <f t="shared" si="76"/>
        <v>57.275000000000006</v>
      </c>
      <c r="U464" s="21">
        <f t="shared" si="77"/>
        <v>62.375</v>
      </c>
      <c r="V464" s="20">
        <f t="shared" si="78"/>
        <v>61.524999999999999</v>
      </c>
      <c r="W464" s="20">
        <f t="shared" si="79"/>
        <v>61.737499999999997</v>
      </c>
    </row>
    <row r="465" spans="1:23" ht="13.5" x14ac:dyDescent="0.25">
      <c r="A465" s="3">
        <v>42683</v>
      </c>
      <c r="B465" s="2">
        <v>23.483699999999999</v>
      </c>
      <c r="C465" s="2">
        <v>55.475069790682646</v>
      </c>
      <c r="D465" s="2">
        <v>1.8105154821697056E-3</v>
      </c>
      <c r="E465" s="2">
        <v>-0.10316998341354455</v>
      </c>
      <c r="F465" s="2">
        <v>23.43946</v>
      </c>
      <c r="G465" s="2">
        <v>23.415240000000001</v>
      </c>
      <c r="H465" s="2">
        <v>23.378504999999997</v>
      </c>
      <c r="I465" s="2">
        <v>23.366211999999997</v>
      </c>
      <c r="J465" s="2">
        <v>22.117904499999991</v>
      </c>
      <c r="K465" s="17" t="s">
        <v>49</v>
      </c>
      <c r="L465" s="17" t="s">
        <v>50</v>
      </c>
      <c r="M465" s="17" t="s">
        <v>55</v>
      </c>
      <c r="N465" s="20">
        <f t="shared" si="70"/>
        <v>50</v>
      </c>
      <c r="O465" s="20">
        <f t="shared" si="71"/>
        <v>100</v>
      </c>
      <c r="P465" s="20">
        <f t="shared" si="72"/>
        <v>50</v>
      </c>
      <c r="Q465" s="20">
        <f t="shared" si="73"/>
        <v>100</v>
      </c>
      <c r="R465" s="21">
        <f t="shared" si="74"/>
        <v>75</v>
      </c>
      <c r="S465" s="21">
        <f t="shared" si="75"/>
        <v>72.5</v>
      </c>
      <c r="T465" s="21">
        <f t="shared" si="76"/>
        <v>80</v>
      </c>
      <c r="U465" s="21">
        <f t="shared" si="77"/>
        <v>75</v>
      </c>
      <c r="V465" s="20">
        <f t="shared" si="78"/>
        <v>75.833333333333329</v>
      </c>
      <c r="W465" s="20">
        <f t="shared" si="79"/>
        <v>75.625</v>
      </c>
    </row>
    <row r="466" spans="1:23" ht="13.5" x14ac:dyDescent="0.25">
      <c r="A466" s="3">
        <v>42684</v>
      </c>
      <c r="B466" s="2">
        <v>23.933900000000001</v>
      </c>
      <c r="C466" s="2">
        <v>68.996720068216405</v>
      </c>
      <c r="D466" s="2">
        <v>-5.1101031670093278E-2</v>
      </c>
      <c r="E466" s="2">
        <v>-0.11316766715072708</v>
      </c>
      <c r="F466" s="2">
        <v>23.541620000000002</v>
      </c>
      <c r="G466" s="2">
        <v>23.478429999999996</v>
      </c>
      <c r="H466" s="2">
        <v>23.403514999999995</v>
      </c>
      <c r="I466" s="2">
        <v>23.372004</v>
      </c>
      <c r="J466" s="2">
        <v>22.140229999999992</v>
      </c>
      <c r="K466" s="17" t="s">
        <v>49</v>
      </c>
      <c r="L466" s="17" t="s">
        <v>50</v>
      </c>
      <c r="M466" s="17" t="s">
        <v>55</v>
      </c>
      <c r="N466" s="20">
        <f t="shared" si="70"/>
        <v>50</v>
      </c>
      <c r="O466" s="20">
        <f t="shared" si="71"/>
        <v>100</v>
      </c>
      <c r="P466" s="20">
        <f t="shared" si="72"/>
        <v>50</v>
      </c>
      <c r="Q466" s="20">
        <f t="shared" si="73"/>
        <v>100</v>
      </c>
      <c r="R466" s="21">
        <f t="shared" si="74"/>
        <v>75</v>
      </c>
      <c r="S466" s="21">
        <f t="shared" si="75"/>
        <v>72.5</v>
      </c>
      <c r="T466" s="21">
        <f t="shared" si="76"/>
        <v>80</v>
      </c>
      <c r="U466" s="21">
        <f t="shared" si="77"/>
        <v>75</v>
      </c>
      <c r="V466" s="20">
        <f t="shared" si="78"/>
        <v>75.833333333333329</v>
      </c>
      <c r="W466" s="20">
        <f t="shared" si="79"/>
        <v>75.625</v>
      </c>
    </row>
    <row r="467" spans="1:23" ht="13.5" x14ac:dyDescent="0.25">
      <c r="A467" s="3">
        <v>42685</v>
      </c>
      <c r="B467" s="2">
        <v>23.696999999999999</v>
      </c>
      <c r="C467" s="2">
        <v>58.866101175895992</v>
      </c>
      <c r="D467" s="2">
        <v>-6.1365052582321056E-2</v>
      </c>
      <c r="E467" s="2">
        <v>-0.13906124331435499</v>
      </c>
      <c r="F467" s="2">
        <v>23.596399999999999</v>
      </c>
      <c r="G467" s="2">
        <v>23.504759999999997</v>
      </c>
      <c r="H467" s="2">
        <v>23.416814999999996</v>
      </c>
      <c r="I467" s="2">
        <v>23.378323999999999</v>
      </c>
      <c r="J467" s="2">
        <v>22.161308499999997</v>
      </c>
      <c r="K467" s="17" t="s">
        <v>49</v>
      </c>
      <c r="L467" s="17" t="s">
        <v>50</v>
      </c>
      <c r="M467" s="17" t="s">
        <v>55</v>
      </c>
      <c r="N467" s="20">
        <f t="shared" si="70"/>
        <v>50</v>
      </c>
      <c r="O467" s="20">
        <f t="shared" si="71"/>
        <v>100</v>
      </c>
      <c r="P467" s="20">
        <f t="shared" si="72"/>
        <v>50</v>
      </c>
      <c r="Q467" s="20">
        <f t="shared" si="73"/>
        <v>100</v>
      </c>
      <c r="R467" s="21">
        <f t="shared" si="74"/>
        <v>75</v>
      </c>
      <c r="S467" s="21">
        <f t="shared" si="75"/>
        <v>72.5</v>
      </c>
      <c r="T467" s="21">
        <f t="shared" si="76"/>
        <v>80</v>
      </c>
      <c r="U467" s="21">
        <f t="shared" si="77"/>
        <v>75</v>
      </c>
      <c r="V467" s="20">
        <f t="shared" si="78"/>
        <v>75.833333333333329</v>
      </c>
      <c r="W467" s="20">
        <f t="shared" si="79"/>
        <v>75.625</v>
      </c>
    </row>
    <row r="468" spans="1:23" ht="13.5" x14ac:dyDescent="0.25">
      <c r="A468" s="3">
        <v>42688</v>
      </c>
      <c r="B468" s="2">
        <v>23.6706</v>
      </c>
      <c r="C468" s="2">
        <v>57.846781789693303</v>
      </c>
      <c r="D468" s="2">
        <v>-6.2460054122304598E-2</v>
      </c>
      <c r="E468" s="2">
        <v>-0.18437842499865392</v>
      </c>
      <c r="F468" s="2">
        <v>23.643780000000003</v>
      </c>
      <c r="G468" s="2">
        <v>23.523710000000001</v>
      </c>
      <c r="H468" s="2">
        <v>23.440509999999996</v>
      </c>
      <c r="I468" s="2">
        <v>23.392804000000002</v>
      </c>
      <c r="J468" s="2">
        <v>22.182241999999995</v>
      </c>
      <c r="K468" s="17" t="s">
        <v>49</v>
      </c>
      <c r="L468" s="17" t="s">
        <v>50</v>
      </c>
      <c r="M468" s="17" t="s">
        <v>55</v>
      </c>
      <c r="N468" s="20">
        <f t="shared" si="70"/>
        <v>50</v>
      </c>
      <c r="O468" s="20">
        <f t="shared" si="71"/>
        <v>100</v>
      </c>
      <c r="P468" s="20">
        <f t="shared" si="72"/>
        <v>50</v>
      </c>
      <c r="Q468" s="20">
        <f t="shared" si="73"/>
        <v>100</v>
      </c>
      <c r="R468" s="21">
        <f t="shared" si="74"/>
        <v>75</v>
      </c>
      <c r="S468" s="21">
        <f t="shared" si="75"/>
        <v>72.5</v>
      </c>
      <c r="T468" s="21">
        <f t="shared" si="76"/>
        <v>80</v>
      </c>
      <c r="U468" s="21">
        <f t="shared" si="77"/>
        <v>75</v>
      </c>
      <c r="V468" s="20">
        <f t="shared" si="78"/>
        <v>75.833333333333329</v>
      </c>
      <c r="W468" s="20">
        <f t="shared" si="79"/>
        <v>75.625</v>
      </c>
    </row>
    <row r="469" spans="1:23" ht="13.5" x14ac:dyDescent="0.25">
      <c r="A469" s="3">
        <v>42689</v>
      </c>
      <c r="B469" s="2">
        <v>23.828600000000002</v>
      </c>
      <c r="C469" s="2">
        <v>62.078952527602432</v>
      </c>
      <c r="D469" s="2">
        <v>-8.3761721378728282E-2</v>
      </c>
      <c r="E469" s="2">
        <v>-0.24805997799793161</v>
      </c>
      <c r="F469" s="2">
        <v>23.722760000000001</v>
      </c>
      <c r="G469" s="2">
        <v>23.563200000000002</v>
      </c>
      <c r="H469" s="2">
        <v>23.470789999999997</v>
      </c>
      <c r="I469" s="2">
        <v>23.408550000000002</v>
      </c>
      <c r="J469" s="2">
        <v>22.202721499999999</v>
      </c>
      <c r="K469" s="17" t="s">
        <v>49</v>
      </c>
      <c r="L469" s="17" t="s">
        <v>50</v>
      </c>
      <c r="M469" s="17" t="s">
        <v>55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100</v>
      </c>
      <c r="R469" s="21">
        <f t="shared" si="74"/>
        <v>75</v>
      </c>
      <c r="S469" s="21">
        <f t="shared" si="75"/>
        <v>72.5</v>
      </c>
      <c r="T469" s="21">
        <f t="shared" si="76"/>
        <v>80</v>
      </c>
      <c r="U469" s="21">
        <f t="shared" si="77"/>
        <v>75</v>
      </c>
      <c r="V469" s="20">
        <f t="shared" si="78"/>
        <v>75.833333333333329</v>
      </c>
      <c r="W469" s="20">
        <f t="shared" si="79"/>
        <v>75.625</v>
      </c>
    </row>
    <row r="470" spans="1:23" ht="13.5" x14ac:dyDescent="0.25">
      <c r="A470" s="3">
        <v>42690</v>
      </c>
      <c r="B470" s="2">
        <v>23.696999999999999</v>
      </c>
      <c r="C470" s="2">
        <v>56.950206081311173</v>
      </c>
      <c r="D470" s="2">
        <v>-0.11411018750408886</v>
      </c>
      <c r="E470" s="2">
        <v>-0.32824139746931891</v>
      </c>
      <c r="F470" s="2">
        <v>23.765419999999999</v>
      </c>
      <c r="G470" s="2">
        <v>23.602440000000001</v>
      </c>
      <c r="H470" s="2">
        <v>23.496724999999994</v>
      </c>
      <c r="I470" s="2">
        <v>23.419082</v>
      </c>
      <c r="J470" s="2">
        <v>22.222542999999995</v>
      </c>
      <c r="K470" s="17" t="s">
        <v>49</v>
      </c>
      <c r="L470" s="17" t="s">
        <v>50</v>
      </c>
      <c r="M470" s="17" t="s">
        <v>55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100</v>
      </c>
      <c r="R470" s="21">
        <f t="shared" si="74"/>
        <v>75</v>
      </c>
      <c r="S470" s="21">
        <f t="shared" si="75"/>
        <v>72.5</v>
      </c>
      <c r="T470" s="21">
        <f t="shared" si="76"/>
        <v>80</v>
      </c>
      <c r="U470" s="21">
        <f t="shared" si="77"/>
        <v>75</v>
      </c>
      <c r="V470" s="20">
        <f t="shared" si="78"/>
        <v>75.833333333333329</v>
      </c>
      <c r="W470" s="20">
        <f t="shared" si="79"/>
        <v>75.625</v>
      </c>
    </row>
    <row r="471" spans="1:23" ht="13.5" x14ac:dyDescent="0.25">
      <c r="A471" s="3">
        <v>42691</v>
      </c>
      <c r="B471" s="2">
        <v>23.696999999999999</v>
      </c>
      <c r="C471" s="2">
        <v>56.950206081311173</v>
      </c>
      <c r="D471" s="2">
        <v>-0.12282810042277248</v>
      </c>
      <c r="E471" s="2">
        <v>-0.38577529382849951</v>
      </c>
      <c r="F471" s="2">
        <v>23.718040000000002</v>
      </c>
      <c r="G471" s="2">
        <v>23.629830000000002</v>
      </c>
      <c r="H471" s="2">
        <v>23.521609999999999</v>
      </c>
      <c r="I471" s="2">
        <v>23.429613999999997</v>
      </c>
      <c r="J471" s="2">
        <v>22.2416105</v>
      </c>
      <c r="K471" s="17" t="s">
        <v>49</v>
      </c>
      <c r="L471" s="17" t="s">
        <v>50</v>
      </c>
      <c r="M471" s="17" t="s">
        <v>54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83</v>
      </c>
      <c r="R471" s="21">
        <f t="shared" si="74"/>
        <v>72.45</v>
      </c>
      <c r="S471" s="21">
        <f t="shared" si="75"/>
        <v>68.25</v>
      </c>
      <c r="T471" s="21">
        <f t="shared" si="76"/>
        <v>72.349999999999994</v>
      </c>
      <c r="U471" s="21">
        <f t="shared" si="77"/>
        <v>70.75</v>
      </c>
      <c r="V471" s="20">
        <f t="shared" si="78"/>
        <v>71.016666666666666</v>
      </c>
      <c r="W471" s="20">
        <f t="shared" si="79"/>
        <v>70.949999999999989</v>
      </c>
    </row>
    <row r="472" spans="1:23" ht="13.5" x14ac:dyDescent="0.25">
      <c r="A472" s="3">
        <v>42692</v>
      </c>
      <c r="B472" s="2">
        <v>23.696999999999999</v>
      </c>
      <c r="C472" s="2">
        <v>56.950206081311173</v>
      </c>
      <c r="D472" s="2">
        <v>-0.13137999116621302</v>
      </c>
      <c r="E472" s="2">
        <v>-0.4327068568180007</v>
      </c>
      <c r="F472" s="2">
        <v>23.718040000000002</v>
      </c>
      <c r="G472" s="2">
        <v>23.657220000000002</v>
      </c>
      <c r="H472" s="2">
        <v>23.543990000000001</v>
      </c>
      <c r="I472" s="2">
        <v>23.435986</v>
      </c>
      <c r="J472" s="2">
        <v>22.257787000000004</v>
      </c>
      <c r="K472" s="17" t="s">
        <v>49</v>
      </c>
      <c r="L472" s="17" t="s">
        <v>50</v>
      </c>
      <c r="M472" s="17" t="s">
        <v>51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66</v>
      </c>
      <c r="R472" s="21">
        <f t="shared" si="74"/>
        <v>69.900000000000006</v>
      </c>
      <c r="S472" s="21">
        <f t="shared" si="75"/>
        <v>64</v>
      </c>
      <c r="T472" s="21">
        <f t="shared" si="76"/>
        <v>64.7</v>
      </c>
      <c r="U472" s="21">
        <f t="shared" si="77"/>
        <v>66.5</v>
      </c>
      <c r="V472" s="20">
        <f t="shared" si="78"/>
        <v>66.2</v>
      </c>
      <c r="W472" s="20">
        <f t="shared" si="79"/>
        <v>66.275000000000006</v>
      </c>
    </row>
    <row r="473" spans="1:23" ht="13.5" x14ac:dyDescent="0.25">
      <c r="A473" s="3">
        <v>42695</v>
      </c>
      <c r="B473" s="2">
        <v>23.696999999999999</v>
      </c>
      <c r="C473" s="2">
        <v>56.950206081311173</v>
      </c>
      <c r="D473" s="2">
        <v>-0.13807358088068611</v>
      </c>
      <c r="E473" s="2">
        <v>-0.47733910474827013</v>
      </c>
      <c r="F473" s="2">
        <v>23.723320000000001</v>
      </c>
      <c r="G473" s="2">
        <v>23.683550000000004</v>
      </c>
      <c r="H473" s="2">
        <v>23.554524999999998</v>
      </c>
      <c r="I473" s="2">
        <v>23.443885999999999</v>
      </c>
      <c r="J473" s="2">
        <v>22.273963500000004</v>
      </c>
      <c r="K473" s="17" t="s">
        <v>49</v>
      </c>
      <c r="L473" s="17" t="s">
        <v>50</v>
      </c>
      <c r="M473" s="17" t="s">
        <v>55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100</v>
      </c>
      <c r="R473" s="21">
        <f t="shared" si="74"/>
        <v>75</v>
      </c>
      <c r="S473" s="21">
        <f t="shared" si="75"/>
        <v>72.5</v>
      </c>
      <c r="T473" s="21">
        <f t="shared" si="76"/>
        <v>80</v>
      </c>
      <c r="U473" s="21">
        <f t="shared" si="77"/>
        <v>75</v>
      </c>
      <c r="V473" s="20">
        <f t="shared" si="78"/>
        <v>75.833333333333329</v>
      </c>
      <c r="W473" s="20">
        <f t="shared" si="79"/>
        <v>75.625</v>
      </c>
    </row>
    <row r="474" spans="1:23" ht="13.5" x14ac:dyDescent="0.25">
      <c r="A474" s="3">
        <v>42696</v>
      </c>
      <c r="B474" s="2">
        <v>23.644300000000001</v>
      </c>
      <c r="C474" s="2">
        <v>54.523891260226534</v>
      </c>
      <c r="D474" s="2">
        <v>-0.14084122432216262</v>
      </c>
      <c r="E474" s="2">
        <v>-0.52036316476188271</v>
      </c>
      <c r="F474" s="2">
        <v>23.68646</v>
      </c>
      <c r="G474" s="2">
        <v>23.704610000000002</v>
      </c>
      <c r="H474" s="2">
        <v>23.561239999999998</v>
      </c>
      <c r="I474" s="2">
        <v>23.448097999999995</v>
      </c>
      <c r="J474" s="2">
        <v>22.289751000000003</v>
      </c>
      <c r="K474" s="17" t="s">
        <v>47</v>
      </c>
      <c r="L474" s="17" t="s">
        <v>51</v>
      </c>
      <c r="M474" s="17" t="s">
        <v>52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16.5</v>
      </c>
      <c r="R474" s="21">
        <f t="shared" si="74"/>
        <v>62.475000000000001</v>
      </c>
      <c r="S474" s="21">
        <f t="shared" si="75"/>
        <v>51.625</v>
      </c>
      <c r="T474" s="21">
        <f t="shared" si="76"/>
        <v>42.424999999999997</v>
      </c>
      <c r="U474" s="21">
        <f t="shared" si="77"/>
        <v>54.125</v>
      </c>
      <c r="V474" s="20">
        <f t="shared" si="78"/>
        <v>52.17499999999999</v>
      </c>
      <c r="W474" s="20">
        <f t="shared" si="79"/>
        <v>52.662499999999994</v>
      </c>
    </row>
    <row r="475" spans="1:23" ht="13.5" x14ac:dyDescent="0.25">
      <c r="A475" s="3">
        <v>42697</v>
      </c>
      <c r="B475" s="2">
        <v>23.694299999999998</v>
      </c>
      <c r="C475" s="2">
        <v>56.420920296254174</v>
      </c>
      <c r="D475" s="2">
        <v>-0.13981597374984744</v>
      </c>
      <c r="E475" s="2">
        <v>-0.53160872170505569</v>
      </c>
      <c r="F475" s="2">
        <v>23.685919999999999</v>
      </c>
      <c r="G475" s="2">
        <v>23.725670000000001</v>
      </c>
      <c r="H475" s="2">
        <v>23.570454999999999</v>
      </c>
      <c r="I475" s="2">
        <v>23.453309999999991</v>
      </c>
      <c r="J475" s="2">
        <v>22.307799500000005</v>
      </c>
      <c r="K475" s="17" t="s">
        <v>49</v>
      </c>
      <c r="L475" s="17" t="s">
        <v>50</v>
      </c>
      <c r="M475" s="17" t="s">
        <v>54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83</v>
      </c>
      <c r="R475" s="21">
        <f t="shared" si="74"/>
        <v>72.45</v>
      </c>
      <c r="S475" s="21">
        <f t="shared" si="75"/>
        <v>68.25</v>
      </c>
      <c r="T475" s="21">
        <f t="shared" si="76"/>
        <v>72.349999999999994</v>
      </c>
      <c r="U475" s="21">
        <f t="shared" si="77"/>
        <v>70.75</v>
      </c>
      <c r="V475" s="20">
        <f t="shared" si="78"/>
        <v>71.016666666666666</v>
      </c>
      <c r="W475" s="20">
        <f t="shared" si="79"/>
        <v>70.949999999999989</v>
      </c>
    </row>
    <row r="476" spans="1:23" ht="13.5" x14ac:dyDescent="0.25">
      <c r="A476" s="3">
        <v>42698</v>
      </c>
      <c r="B476" s="2">
        <v>23.696999999999999</v>
      </c>
      <c r="C476" s="2">
        <v>56.526382030766129</v>
      </c>
      <c r="D476" s="2">
        <v>-7.0757831862707121E-2</v>
      </c>
      <c r="E476" s="2">
        <v>-0.52493303676613345</v>
      </c>
      <c r="F476" s="2">
        <v>23.685919999999999</v>
      </c>
      <c r="G476" s="2">
        <v>23.701980000000002</v>
      </c>
      <c r="H476" s="2">
        <v>23.590204999999997</v>
      </c>
      <c r="I476" s="2">
        <v>23.458575999999997</v>
      </c>
      <c r="J476" s="2">
        <v>22.325735500000004</v>
      </c>
      <c r="K476" s="17" t="s">
        <v>49</v>
      </c>
      <c r="L476" s="17" t="s">
        <v>50</v>
      </c>
      <c r="M476" s="17" t="s">
        <v>51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66</v>
      </c>
      <c r="R476" s="21">
        <f t="shared" si="74"/>
        <v>69.900000000000006</v>
      </c>
      <c r="S476" s="21">
        <f t="shared" si="75"/>
        <v>64</v>
      </c>
      <c r="T476" s="21">
        <f t="shared" si="76"/>
        <v>64.7</v>
      </c>
      <c r="U476" s="21">
        <f t="shared" si="77"/>
        <v>66.5</v>
      </c>
      <c r="V476" s="20">
        <f t="shared" si="78"/>
        <v>66.2</v>
      </c>
      <c r="W476" s="20">
        <f t="shared" si="79"/>
        <v>66.275000000000006</v>
      </c>
    </row>
    <row r="477" spans="1:23" ht="13.5" x14ac:dyDescent="0.25">
      <c r="A477" s="3">
        <v>42699</v>
      </c>
      <c r="B477" s="2">
        <v>23.696999999999999</v>
      </c>
      <c r="C477" s="2">
        <v>56.526382030766129</v>
      </c>
      <c r="D477" s="2">
        <v>-4.9592531730471734E-2</v>
      </c>
      <c r="E477" s="2">
        <v>-0.50969226054345662</v>
      </c>
      <c r="F477" s="2">
        <v>23.685920000000003</v>
      </c>
      <c r="G477" s="2">
        <v>23.701980000000002</v>
      </c>
      <c r="H477" s="2">
        <v>23.603369999999998</v>
      </c>
      <c r="I477" s="2">
        <v>23.463315999999995</v>
      </c>
      <c r="J477" s="2">
        <v>22.342427500000003</v>
      </c>
      <c r="K477" s="17" t="s">
        <v>49</v>
      </c>
      <c r="L477" s="17" t="s">
        <v>50</v>
      </c>
      <c r="M477" s="17" t="s">
        <v>51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66</v>
      </c>
      <c r="R477" s="21">
        <f t="shared" si="74"/>
        <v>69.900000000000006</v>
      </c>
      <c r="S477" s="21">
        <f t="shared" si="75"/>
        <v>64</v>
      </c>
      <c r="T477" s="21">
        <f t="shared" si="76"/>
        <v>64.7</v>
      </c>
      <c r="U477" s="21">
        <f t="shared" si="77"/>
        <v>66.5</v>
      </c>
      <c r="V477" s="20">
        <f t="shared" si="78"/>
        <v>66.2</v>
      </c>
      <c r="W477" s="20">
        <f t="shared" si="79"/>
        <v>66.275000000000006</v>
      </c>
    </row>
    <row r="478" spans="1:23" ht="13.5" x14ac:dyDescent="0.25">
      <c r="A478" s="3">
        <v>42702</v>
      </c>
      <c r="B478" s="2">
        <v>23.696999999999999</v>
      </c>
      <c r="C478" s="2">
        <v>56.526382030766129</v>
      </c>
      <c r="D478" s="2">
        <v>-3.6506413031649032E-2</v>
      </c>
      <c r="E478" s="2">
        <v>-0.47734526321433202</v>
      </c>
      <c r="F478" s="2">
        <v>23.685920000000003</v>
      </c>
      <c r="G478" s="2">
        <v>23.704619999999998</v>
      </c>
      <c r="H478" s="2">
        <v>23.614165000000003</v>
      </c>
      <c r="I478" s="2">
        <v>23.466001999999992</v>
      </c>
      <c r="J478" s="2">
        <v>22.360363500000002</v>
      </c>
      <c r="K478" s="17" t="s">
        <v>49</v>
      </c>
      <c r="L478" s="17" t="s">
        <v>50</v>
      </c>
      <c r="M478" s="17" t="s">
        <v>51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66</v>
      </c>
      <c r="R478" s="21">
        <f t="shared" si="74"/>
        <v>69.900000000000006</v>
      </c>
      <c r="S478" s="21">
        <f t="shared" si="75"/>
        <v>64</v>
      </c>
      <c r="T478" s="21">
        <f t="shared" si="76"/>
        <v>64.7</v>
      </c>
      <c r="U478" s="21">
        <f t="shared" si="77"/>
        <v>66.5</v>
      </c>
      <c r="V478" s="20">
        <f t="shared" si="78"/>
        <v>66.2</v>
      </c>
      <c r="W478" s="20">
        <f t="shared" si="79"/>
        <v>66.275000000000006</v>
      </c>
    </row>
    <row r="479" spans="1:23" ht="13.5" x14ac:dyDescent="0.25">
      <c r="A479" s="3">
        <v>42703</v>
      </c>
      <c r="B479" s="2">
        <v>23.696999999999999</v>
      </c>
      <c r="C479" s="2">
        <v>56.526382030766129</v>
      </c>
      <c r="D479" s="2">
        <v>-1.830890825658571E-3</v>
      </c>
      <c r="E479" s="2">
        <v>-0.4390704593235713</v>
      </c>
      <c r="F479" s="2">
        <v>23.696460000000002</v>
      </c>
      <c r="G479" s="2">
        <v>23.691459999999999</v>
      </c>
      <c r="H479" s="2">
        <v>23.627330000000001</v>
      </c>
      <c r="I479" s="2">
        <v>23.468635999999996</v>
      </c>
      <c r="J479" s="2">
        <v>22.380185000000004</v>
      </c>
      <c r="K479" s="17" t="s">
        <v>49</v>
      </c>
      <c r="L479" s="17" t="s">
        <v>50</v>
      </c>
      <c r="M479" s="17" t="s">
        <v>55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100</v>
      </c>
      <c r="R479" s="21">
        <f t="shared" si="74"/>
        <v>75</v>
      </c>
      <c r="S479" s="21">
        <f t="shared" si="75"/>
        <v>72.5</v>
      </c>
      <c r="T479" s="21">
        <f t="shared" si="76"/>
        <v>80</v>
      </c>
      <c r="U479" s="21">
        <f t="shared" si="77"/>
        <v>75</v>
      </c>
      <c r="V479" s="20">
        <f t="shared" si="78"/>
        <v>75.833333333333329</v>
      </c>
      <c r="W479" s="20">
        <f t="shared" si="79"/>
        <v>75.625</v>
      </c>
    </row>
    <row r="480" spans="1:23" ht="13.5" x14ac:dyDescent="0.25">
      <c r="A480" s="3">
        <v>42704</v>
      </c>
      <c r="B480" s="2">
        <v>23.565300000000001</v>
      </c>
      <c r="C480" s="2">
        <v>48.781223857069442</v>
      </c>
      <c r="D480" s="2">
        <v>1.6366522763942015E-2</v>
      </c>
      <c r="E480" s="2">
        <v>-0.40164922403842745</v>
      </c>
      <c r="F480" s="2">
        <v>23.670659999999998</v>
      </c>
      <c r="G480" s="2">
        <v>23.678290000000001</v>
      </c>
      <c r="H480" s="2">
        <v>23.640364999999999</v>
      </c>
      <c r="I480" s="2">
        <v>23.473901999999995</v>
      </c>
      <c r="J480" s="2">
        <v>22.39746250000001</v>
      </c>
      <c r="K480" s="17" t="s">
        <v>47</v>
      </c>
      <c r="L480" s="17" t="s">
        <v>48</v>
      </c>
      <c r="M480" s="17" t="s">
        <v>52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0</v>
      </c>
      <c r="R480" s="21">
        <f t="shared" si="74"/>
        <v>60</v>
      </c>
      <c r="S480" s="21">
        <f t="shared" si="75"/>
        <v>47.5</v>
      </c>
      <c r="T480" s="21">
        <f t="shared" si="76"/>
        <v>35</v>
      </c>
      <c r="U480" s="21">
        <f t="shared" si="77"/>
        <v>50</v>
      </c>
      <c r="V480" s="20">
        <f t="shared" si="78"/>
        <v>47.5</v>
      </c>
      <c r="W480" s="20">
        <f t="shared" si="79"/>
        <v>48.125</v>
      </c>
    </row>
    <row r="481" spans="1:23" ht="13.5" x14ac:dyDescent="0.25">
      <c r="A481" s="3">
        <v>42705</v>
      </c>
      <c r="B481" s="2">
        <v>23.302</v>
      </c>
      <c r="C481" s="2">
        <v>37.66876331375169</v>
      </c>
      <c r="D481" s="2">
        <v>5.1441800957917394E-2</v>
      </c>
      <c r="E481" s="2">
        <v>-0.37762313531525377</v>
      </c>
      <c r="F481" s="2">
        <v>23.591659999999997</v>
      </c>
      <c r="G481" s="2">
        <v>23.63879</v>
      </c>
      <c r="H481" s="2">
        <v>23.634309999999999</v>
      </c>
      <c r="I481" s="2">
        <v>23.474427999999993</v>
      </c>
      <c r="J481" s="2">
        <v>22.413423500000011</v>
      </c>
      <c r="K481" s="17" t="s">
        <v>47</v>
      </c>
      <c r="L481" s="17" t="s">
        <v>48</v>
      </c>
      <c r="M481" s="17" t="s">
        <v>52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0</v>
      </c>
      <c r="R481" s="21">
        <f t="shared" si="74"/>
        <v>60</v>
      </c>
      <c r="S481" s="21">
        <f t="shared" si="75"/>
        <v>47.5</v>
      </c>
      <c r="T481" s="21">
        <f t="shared" si="76"/>
        <v>35</v>
      </c>
      <c r="U481" s="21">
        <f t="shared" si="77"/>
        <v>50</v>
      </c>
      <c r="V481" s="20">
        <f t="shared" si="78"/>
        <v>47.5</v>
      </c>
      <c r="W481" s="20">
        <f t="shared" si="79"/>
        <v>48.125</v>
      </c>
    </row>
    <row r="482" spans="1:23" ht="13.5" x14ac:dyDescent="0.25">
      <c r="A482" s="3">
        <v>42706</v>
      </c>
      <c r="B482" s="2">
        <v>23.170400000000001</v>
      </c>
      <c r="C482" s="2">
        <v>33.55444985657887</v>
      </c>
      <c r="D482" s="2">
        <v>9.2585773321196996E-2</v>
      </c>
      <c r="E482" s="2">
        <v>-0.37980660148634504</v>
      </c>
      <c r="F482" s="2">
        <v>23.486340000000002</v>
      </c>
      <c r="G482" s="2">
        <v>23.586130000000001</v>
      </c>
      <c r="H482" s="2">
        <v>23.621675</v>
      </c>
      <c r="I482" s="2">
        <v>23.474323999999992</v>
      </c>
      <c r="J482" s="2">
        <v>22.42872650000001</v>
      </c>
      <c r="K482" s="17" t="s">
        <v>47</v>
      </c>
      <c r="L482" s="17" t="s">
        <v>48</v>
      </c>
      <c r="M482" s="17" t="s">
        <v>52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0</v>
      </c>
      <c r="R482" s="21">
        <f t="shared" si="74"/>
        <v>60</v>
      </c>
      <c r="S482" s="21">
        <f t="shared" si="75"/>
        <v>47.5</v>
      </c>
      <c r="T482" s="21">
        <f t="shared" si="76"/>
        <v>35</v>
      </c>
      <c r="U482" s="21">
        <f t="shared" si="77"/>
        <v>50</v>
      </c>
      <c r="V482" s="20">
        <f t="shared" si="78"/>
        <v>47.5</v>
      </c>
      <c r="W482" s="20">
        <f t="shared" si="79"/>
        <v>48.125</v>
      </c>
    </row>
    <row r="483" spans="1:23" ht="13.5" x14ac:dyDescent="0.25">
      <c r="A483" s="3">
        <v>42709</v>
      </c>
      <c r="B483" s="2">
        <v>23.381</v>
      </c>
      <c r="C483" s="2">
        <v>44.080520802112098</v>
      </c>
      <c r="D483" s="2">
        <v>0.11416711037708538</v>
      </c>
      <c r="E483" s="2">
        <v>-0.40401491386256905</v>
      </c>
      <c r="F483" s="2">
        <v>23.42314</v>
      </c>
      <c r="G483" s="2">
        <v>23.55453</v>
      </c>
      <c r="H483" s="2">
        <v>23.619040000000002</v>
      </c>
      <c r="I483" s="2">
        <v>23.478377999999999</v>
      </c>
      <c r="J483" s="2">
        <v>22.443951500000011</v>
      </c>
      <c r="K483" s="17" t="s">
        <v>47</v>
      </c>
      <c r="L483" s="17" t="s">
        <v>48</v>
      </c>
      <c r="M483" s="17" t="s">
        <v>52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0</v>
      </c>
      <c r="R483" s="21">
        <f t="shared" si="74"/>
        <v>60</v>
      </c>
      <c r="S483" s="21">
        <f t="shared" si="75"/>
        <v>47.5</v>
      </c>
      <c r="T483" s="21">
        <f t="shared" si="76"/>
        <v>35</v>
      </c>
      <c r="U483" s="21">
        <f t="shared" si="77"/>
        <v>50</v>
      </c>
      <c r="V483" s="20">
        <f t="shared" si="78"/>
        <v>47.5</v>
      </c>
      <c r="W483" s="20">
        <f t="shared" si="79"/>
        <v>48.125</v>
      </c>
    </row>
    <row r="484" spans="1:23" ht="13.5" x14ac:dyDescent="0.25">
      <c r="A484" s="3">
        <v>42710</v>
      </c>
      <c r="B484" s="2">
        <v>23.6706</v>
      </c>
      <c r="C484" s="2">
        <v>54.706345133898282</v>
      </c>
      <c r="D484" s="2">
        <v>0.10381611108608979</v>
      </c>
      <c r="E484" s="2">
        <v>-0.43688209030237407</v>
      </c>
      <c r="F484" s="2">
        <v>23.417860000000001</v>
      </c>
      <c r="G484" s="2">
        <v>23.557160000000003</v>
      </c>
      <c r="H484" s="2">
        <v>23.630884999999999</v>
      </c>
      <c r="I484" s="2">
        <v>23.481009999999998</v>
      </c>
      <c r="J484" s="2">
        <v>22.461730500000012</v>
      </c>
      <c r="K484" s="17" t="s">
        <v>47</v>
      </c>
      <c r="L484" s="17" t="s">
        <v>48</v>
      </c>
      <c r="M484" s="17" t="s">
        <v>52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0</v>
      </c>
      <c r="R484" s="21">
        <f t="shared" si="74"/>
        <v>60</v>
      </c>
      <c r="S484" s="21">
        <f t="shared" si="75"/>
        <v>47.5</v>
      </c>
      <c r="T484" s="21">
        <f t="shared" si="76"/>
        <v>35</v>
      </c>
      <c r="U484" s="21">
        <f t="shared" si="77"/>
        <v>50</v>
      </c>
      <c r="V484" s="20">
        <f t="shared" si="78"/>
        <v>47.5</v>
      </c>
      <c r="W484" s="20">
        <f t="shared" si="79"/>
        <v>48.125</v>
      </c>
    </row>
    <row r="485" spans="1:23" ht="13.5" x14ac:dyDescent="0.25">
      <c r="A485" s="3">
        <v>42711</v>
      </c>
      <c r="B485" s="2">
        <v>23.644300000000001</v>
      </c>
      <c r="C485" s="2">
        <v>53.708226417884276</v>
      </c>
      <c r="D485" s="2">
        <v>0.10386400496253501</v>
      </c>
      <c r="E485" s="2">
        <v>-0.47746416239817069</v>
      </c>
      <c r="F485" s="2">
        <v>23.43366</v>
      </c>
      <c r="G485" s="2">
        <v>23.552159999999997</v>
      </c>
      <c r="H485" s="2">
        <v>23.638914999999997</v>
      </c>
      <c r="I485" s="2">
        <v>23.485222</v>
      </c>
      <c r="J485" s="2">
        <v>22.479340500000013</v>
      </c>
      <c r="K485" s="17" t="s">
        <v>49</v>
      </c>
      <c r="L485" s="17" t="s">
        <v>50</v>
      </c>
      <c r="M485" s="17" t="s">
        <v>55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100</v>
      </c>
      <c r="R485" s="21">
        <f t="shared" si="74"/>
        <v>75</v>
      </c>
      <c r="S485" s="21">
        <f t="shared" si="75"/>
        <v>72.5</v>
      </c>
      <c r="T485" s="21">
        <f t="shared" si="76"/>
        <v>80</v>
      </c>
      <c r="U485" s="21">
        <f t="shared" si="77"/>
        <v>75</v>
      </c>
      <c r="V485" s="20">
        <f t="shared" si="78"/>
        <v>75.833333333333329</v>
      </c>
      <c r="W485" s="20">
        <f t="shared" si="79"/>
        <v>75.625</v>
      </c>
    </row>
    <row r="486" spans="1:23" ht="13.5" x14ac:dyDescent="0.25">
      <c r="A486" s="3">
        <v>42712</v>
      </c>
      <c r="B486" s="2">
        <v>23.433700000000002</v>
      </c>
      <c r="C486" s="2">
        <v>46.40671705875512</v>
      </c>
      <c r="D486" s="2">
        <v>0.11930307845589994</v>
      </c>
      <c r="E486" s="2">
        <v>-0.52740120767868881</v>
      </c>
      <c r="F486" s="2">
        <v>23.46</v>
      </c>
      <c r="G486" s="2">
        <v>23.525829999999996</v>
      </c>
      <c r="H486" s="2">
        <v>23.613904999999995</v>
      </c>
      <c r="I486" s="2">
        <v>23.485222000000004</v>
      </c>
      <c r="J486" s="2">
        <v>22.495947500000007</v>
      </c>
      <c r="K486" s="17" t="s">
        <v>49</v>
      </c>
      <c r="L486" s="17" t="s">
        <v>50</v>
      </c>
      <c r="M486" s="17" t="s">
        <v>55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100</v>
      </c>
      <c r="R486" s="21">
        <f t="shared" si="74"/>
        <v>75</v>
      </c>
      <c r="S486" s="21">
        <f t="shared" si="75"/>
        <v>72.5</v>
      </c>
      <c r="T486" s="21">
        <f t="shared" si="76"/>
        <v>80</v>
      </c>
      <c r="U486" s="21">
        <f t="shared" si="77"/>
        <v>75</v>
      </c>
      <c r="V486" s="20">
        <f t="shared" si="78"/>
        <v>75.833333333333329</v>
      </c>
      <c r="W486" s="20">
        <f t="shared" si="79"/>
        <v>75.625</v>
      </c>
    </row>
    <row r="487" spans="1:23" ht="13.5" x14ac:dyDescent="0.25">
      <c r="A487" s="3">
        <v>42713</v>
      </c>
      <c r="B487" s="2">
        <v>23.328299999999999</v>
      </c>
      <c r="C487" s="2">
        <v>43.238537697628466</v>
      </c>
      <c r="D487" s="2">
        <v>0.14084761662357081</v>
      </c>
      <c r="E487" s="2">
        <v>-0.57773931136756651</v>
      </c>
      <c r="F487" s="2">
        <v>23.491579999999999</v>
      </c>
      <c r="G487" s="2">
        <v>23.488960000000002</v>
      </c>
      <c r="H487" s="2">
        <v>23.595469999999999</v>
      </c>
      <c r="I487" s="2">
        <v>23.484168</v>
      </c>
      <c r="J487" s="2">
        <v>22.512040000000002</v>
      </c>
      <c r="K487" s="17" t="s">
        <v>47</v>
      </c>
      <c r="L487" s="17" t="s">
        <v>51</v>
      </c>
      <c r="M487" s="17" t="s">
        <v>53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16.5</v>
      </c>
      <c r="R487" s="21">
        <f t="shared" si="74"/>
        <v>62.475000000000001</v>
      </c>
      <c r="S487" s="21">
        <f t="shared" si="75"/>
        <v>51.625</v>
      </c>
      <c r="T487" s="21">
        <f t="shared" si="76"/>
        <v>42.424999999999997</v>
      </c>
      <c r="U487" s="21">
        <f t="shared" si="77"/>
        <v>54.125</v>
      </c>
      <c r="V487" s="20">
        <f t="shared" si="78"/>
        <v>52.17499999999999</v>
      </c>
      <c r="W487" s="20">
        <f t="shared" si="79"/>
        <v>52.662499999999994</v>
      </c>
    </row>
    <row r="488" spans="1:23" ht="13.5" x14ac:dyDescent="0.25">
      <c r="A488" s="3">
        <v>42717</v>
      </c>
      <c r="B488" s="2">
        <v>23.433700000000002</v>
      </c>
      <c r="C488" s="2">
        <v>47.125913064151021</v>
      </c>
      <c r="D488" s="2">
        <v>0.15251644149427079</v>
      </c>
      <c r="E488" s="2">
        <v>-0.6321549657483807</v>
      </c>
      <c r="F488" s="2">
        <v>23.502120000000001</v>
      </c>
      <c r="G488" s="2">
        <v>23.462630000000001</v>
      </c>
      <c r="H488" s="2">
        <v>23.583624999999994</v>
      </c>
      <c r="I488" s="2">
        <v>23.486276000000004</v>
      </c>
      <c r="J488" s="2">
        <v>22.528634500000003</v>
      </c>
      <c r="K488" s="17" t="s">
        <v>47</v>
      </c>
      <c r="L488" s="17" t="s">
        <v>48</v>
      </c>
      <c r="M488" s="17" t="s">
        <v>53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0</v>
      </c>
      <c r="R488" s="21">
        <f t="shared" si="74"/>
        <v>60</v>
      </c>
      <c r="S488" s="21">
        <f t="shared" si="75"/>
        <v>47.5</v>
      </c>
      <c r="T488" s="21">
        <f t="shared" si="76"/>
        <v>35</v>
      </c>
      <c r="U488" s="21">
        <f t="shared" si="77"/>
        <v>50</v>
      </c>
      <c r="V488" s="20">
        <f t="shared" si="78"/>
        <v>47.5</v>
      </c>
      <c r="W488" s="20">
        <f t="shared" si="79"/>
        <v>48.125</v>
      </c>
    </row>
    <row r="489" spans="1:23" ht="13.5" x14ac:dyDescent="0.25">
      <c r="A489" s="3">
        <v>42718</v>
      </c>
      <c r="B489" s="2">
        <v>23.4284</v>
      </c>
      <c r="C489" s="2">
        <v>46.951782530880877</v>
      </c>
      <c r="D489" s="2">
        <v>0.16331376648989604</v>
      </c>
      <c r="E489" s="2">
        <v>-0.68227184274748687</v>
      </c>
      <c r="F489" s="2">
        <v>23.453679999999999</v>
      </c>
      <c r="G489" s="2">
        <v>23.435770000000002</v>
      </c>
      <c r="H489" s="2">
        <v>23.563614999999999</v>
      </c>
      <c r="I489" s="2">
        <v>23.488804000000002</v>
      </c>
      <c r="J489" s="2">
        <v>22.545227499999999</v>
      </c>
      <c r="K489" s="17" t="s">
        <v>47</v>
      </c>
      <c r="L489" s="17" t="s">
        <v>48</v>
      </c>
      <c r="M489" s="17" t="s">
        <v>52</v>
      </c>
      <c r="N489" s="20">
        <f t="shared" si="70"/>
        <v>50</v>
      </c>
      <c r="O489" s="20">
        <f t="shared" si="71"/>
        <v>100</v>
      </c>
      <c r="P489" s="20">
        <f t="shared" si="72"/>
        <v>50</v>
      </c>
      <c r="Q489" s="20">
        <f t="shared" si="73"/>
        <v>0</v>
      </c>
      <c r="R489" s="21">
        <f t="shared" si="74"/>
        <v>60</v>
      </c>
      <c r="S489" s="21">
        <f t="shared" si="75"/>
        <v>47.5</v>
      </c>
      <c r="T489" s="21">
        <f t="shared" si="76"/>
        <v>35</v>
      </c>
      <c r="U489" s="21">
        <f t="shared" si="77"/>
        <v>50</v>
      </c>
      <c r="V489" s="20">
        <f t="shared" si="78"/>
        <v>47.5</v>
      </c>
      <c r="W489" s="20">
        <f t="shared" si="79"/>
        <v>48.125</v>
      </c>
    </row>
    <row r="490" spans="1:23" ht="13.5" x14ac:dyDescent="0.25">
      <c r="A490" s="3">
        <v>42719</v>
      </c>
      <c r="B490" s="2">
        <v>23.222999999999999</v>
      </c>
      <c r="C490" s="2">
        <v>40.678568979943094</v>
      </c>
      <c r="D490" s="2">
        <v>0.16792632862048507</v>
      </c>
      <c r="E490" s="2">
        <v>-0.70876188488916436</v>
      </c>
      <c r="F490" s="2">
        <v>23.369419999999998</v>
      </c>
      <c r="G490" s="2">
        <v>23.401540000000001</v>
      </c>
      <c r="H490" s="2">
        <v>23.539915000000001</v>
      </c>
      <c r="I490" s="2">
        <v>23.486698000000001</v>
      </c>
      <c r="J490" s="2">
        <v>22.560164999999998</v>
      </c>
      <c r="K490" s="17" t="s">
        <v>47</v>
      </c>
      <c r="L490" s="17" t="s">
        <v>48</v>
      </c>
      <c r="M490" s="17" t="s">
        <v>52</v>
      </c>
      <c r="N490" s="20">
        <f t="shared" si="70"/>
        <v>50</v>
      </c>
      <c r="O490" s="20">
        <f t="shared" si="71"/>
        <v>100</v>
      </c>
      <c r="P490" s="20">
        <f t="shared" si="72"/>
        <v>50</v>
      </c>
      <c r="Q490" s="20">
        <f t="shared" si="73"/>
        <v>0</v>
      </c>
      <c r="R490" s="21">
        <f t="shared" si="74"/>
        <v>60</v>
      </c>
      <c r="S490" s="21">
        <f t="shared" si="75"/>
        <v>47.5</v>
      </c>
      <c r="T490" s="21">
        <f t="shared" si="76"/>
        <v>35</v>
      </c>
      <c r="U490" s="21">
        <f t="shared" si="77"/>
        <v>50</v>
      </c>
      <c r="V490" s="20">
        <f t="shared" si="78"/>
        <v>47.5</v>
      </c>
      <c r="W490" s="20">
        <f t="shared" si="79"/>
        <v>48.125</v>
      </c>
    </row>
    <row r="491" spans="1:23" ht="13.5" x14ac:dyDescent="0.25">
      <c r="A491" s="3">
        <v>42720</v>
      </c>
      <c r="B491" s="2">
        <v>23.170400000000001</v>
      </c>
      <c r="C491" s="2">
        <v>39.232933632060799</v>
      </c>
      <c r="D491" s="2">
        <v>0.13691592768439165</v>
      </c>
      <c r="E491" s="2">
        <v>-0.69244004682585025</v>
      </c>
      <c r="F491" s="2">
        <v>23.316759999999999</v>
      </c>
      <c r="G491" s="2">
        <v>23.388380000000005</v>
      </c>
      <c r="H491" s="2">
        <v>23.513584999999999</v>
      </c>
      <c r="I491" s="2">
        <v>23.481431999999998</v>
      </c>
      <c r="J491" s="2">
        <v>22.573583000000003</v>
      </c>
      <c r="K491" s="17" t="s">
        <v>47</v>
      </c>
      <c r="L491" s="17" t="s">
        <v>48</v>
      </c>
      <c r="M491" s="17" t="s">
        <v>52</v>
      </c>
      <c r="N491" s="20">
        <f t="shared" si="70"/>
        <v>50</v>
      </c>
      <c r="O491" s="20">
        <f t="shared" si="71"/>
        <v>100</v>
      </c>
      <c r="P491" s="20">
        <f t="shared" si="72"/>
        <v>50</v>
      </c>
      <c r="Q491" s="20">
        <f t="shared" si="73"/>
        <v>0</v>
      </c>
      <c r="R491" s="21">
        <f t="shared" si="74"/>
        <v>60</v>
      </c>
      <c r="S491" s="21">
        <f t="shared" si="75"/>
        <v>47.5</v>
      </c>
      <c r="T491" s="21">
        <f t="shared" si="76"/>
        <v>35</v>
      </c>
      <c r="U491" s="21">
        <f t="shared" si="77"/>
        <v>50</v>
      </c>
      <c r="V491" s="20">
        <f t="shared" si="78"/>
        <v>47.5</v>
      </c>
      <c r="W491" s="20">
        <f t="shared" si="79"/>
        <v>48.125</v>
      </c>
    </row>
    <row r="492" spans="1:23" ht="13.5" x14ac:dyDescent="0.25">
      <c r="A492" s="3">
        <v>42723</v>
      </c>
      <c r="B492" s="2">
        <v>23.1677</v>
      </c>
      <c r="C492" s="2">
        <v>39.156010982081156</v>
      </c>
      <c r="D492" s="2">
        <v>9.2513295296463127E-2</v>
      </c>
      <c r="E492" s="2">
        <v>-0.61563238579332091</v>
      </c>
      <c r="F492" s="2">
        <v>23.28464</v>
      </c>
      <c r="G492" s="2">
        <v>23.388110000000001</v>
      </c>
      <c r="H492" s="2">
        <v>23.487120000000001</v>
      </c>
      <c r="I492" s="2">
        <v>23.476059999999997</v>
      </c>
      <c r="J492" s="2">
        <v>22.586358999999998</v>
      </c>
      <c r="K492" s="17" t="s">
        <v>47</v>
      </c>
      <c r="L492" s="17" t="s">
        <v>48</v>
      </c>
      <c r="M492" s="17" t="s">
        <v>52</v>
      </c>
      <c r="N492" s="20">
        <f t="shared" si="70"/>
        <v>50</v>
      </c>
      <c r="O492" s="20">
        <f t="shared" si="71"/>
        <v>100</v>
      </c>
      <c r="P492" s="20">
        <f t="shared" si="72"/>
        <v>50</v>
      </c>
      <c r="Q492" s="20">
        <f t="shared" si="73"/>
        <v>0</v>
      </c>
      <c r="R492" s="21">
        <f t="shared" si="74"/>
        <v>60</v>
      </c>
      <c r="S492" s="21">
        <f t="shared" si="75"/>
        <v>47.5</v>
      </c>
      <c r="T492" s="21">
        <f t="shared" si="76"/>
        <v>35</v>
      </c>
      <c r="U492" s="21">
        <f t="shared" si="77"/>
        <v>50</v>
      </c>
      <c r="V492" s="20">
        <f t="shared" si="78"/>
        <v>47.5</v>
      </c>
      <c r="W492" s="20">
        <f t="shared" si="79"/>
        <v>48.125</v>
      </c>
    </row>
    <row r="493" spans="1:23" ht="13.5" x14ac:dyDescent="0.25">
      <c r="A493" s="3">
        <v>42724</v>
      </c>
      <c r="B493" s="2">
        <v>23.1677</v>
      </c>
      <c r="C493" s="2">
        <v>39.156010982081156</v>
      </c>
      <c r="D493" s="2">
        <v>8.9101394761229358E-2</v>
      </c>
      <c r="E493" s="2">
        <v>-0.49664408088938672</v>
      </c>
      <c r="F493" s="2">
        <v>23.231439999999999</v>
      </c>
      <c r="G493" s="2">
        <v>23.366780000000002</v>
      </c>
      <c r="H493" s="2">
        <v>23.460655000000003</v>
      </c>
      <c r="I493" s="2">
        <v>23.468160000000001</v>
      </c>
      <c r="J493" s="2">
        <v>22.599134999999997</v>
      </c>
      <c r="K493" s="17" t="s">
        <v>47</v>
      </c>
      <c r="L493" s="17" t="s">
        <v>48</v>
      </c>
      <c r="M493" s="17" t="s">
        <v>52</v>
      </c>
      <c r="N493" s="20">
        <f t="shared" si="70"/>
        <v>50</v>
      </c>
      <c r="O493" s="20">
        <f t="shared" si="71"/>
        <v>100</v>
      </c>
      <c r="P493" s="20">
        <f t="shared" si="72"/>
        <v>50</v>
      </c>
      <c r="Q493" s="20">
        <f t="shared" si="73"/>
        <v>0</v>
      </c>
      <c r="R493" s="21">
        <f t="shared" si="74"/>
        <v>60</v>
      </c>
      <c r="S493" s="21">
        <f t="shared" si="75"/>
        <v>47.5</v>
      </c>
      <c r="T493" s="21">
        <f t="shared" si="76"/>
        <v>35</v>
      </c>
      <c r="U493" s="21">
        <f t="shared" si="77"/>
        <v>50</v>
      </c>
      <c r="V493" s="20">
        <f t="shared" si="78"/>
        <v>47.5</v>
      </c>
      <c r="W493" s="20">
        <f t="shared" si="79"/>
        <v>48.125</v>
      </c>
    </row>
    <row r="494" spans="1:23" ht="13.5" x14ac:dyDescent="0.25">
      <c r="A494" s="3">
        <v>42725</v>
      </c>
      <c r="B494" s="2">
        <v>23.170400000000001</v>
      </c>
      <c r="C494" s="2">
        <v>39.294050703834422</v>
      </c>
      <c r="D494" s="2">
        <v>0.1321974681907605</v>
      </c>
      <c r="E494" s="2">
        <v>-0.35335129705044266</v>
      </c>
      <c r="F494" s="2">
        <v>23.179839999999999</v>
      </c>
      <c r="G494" s="2">
        <v>23.316759999999999</v>
      </c>
      <c r="H494" s="2">
        <v>23.436960000000006</v>
      </c>
      <c r="I494" s="2">
        <v>23.467108</v>
      </c>
      <c r="J494" s="2">
        <v>22.611936999999998</v>
      </c>
      <c r="K494" s="17" t="s">
        <v>47</v>
      </c>
      <c r="L494" s="17" t="s">
        <v>48</v>
      </c>
      <c r="M494" s="17" t="s">
        <v>52</v>
      </c>
      <c r="N494" s="20">
        <f t="shared" si="70"/>
        <v>50</v>
      </c>
      <c r="O494" s="20">
        <f t="shared" si="71"/>
        <v>100</v>
      </c>
      <c r="P494" s="20">
        <f t="shared" si="72"/>
        <v>50</v>
      </c>
      <c r="Q494" s="20">
        <f t="shared" si="73"/>
        <v>0</v>
      </c>
      <c r="R494" s="21">
        <f t="shared" si="74"/>
        <v>60</v>
      </c>
      <c r="S494" s="21">
        <f t="shared" si="75"/>
        <v>47.5</v>
      </c>
      <c r="T494" s="21">
        <f t="shared" si="76"/>
        <v>35</v>
      </c>
      <c r="U494" s="21">
        <f t="shared" si="77"/>
        <v>50</v>
      </c>
      <c r="V494" s="20">
        <f t="shared" si="78"/>
        <v>47.5</v>
      </c>
      <c r="W494" s="20">
        <f t="shared" si="79"/>
        <v>48.125</v>
      </c>
    </row>
    <row r="495" spans="1:23" ht="13.5" x14ac:dyDescent="0.25">
      <c r="A495" s="3">
        <v>42726</v>
      </c>
      <c r="B495" s="2">
        <v>23.433700000000002</v>
      </c>
      <c r="C495" s="2">
        <v>50.974948691034029</v>
      </c>
      <c r="D495" s="2">
        <v>0.14660610158209408</v>
      </c>
      <c r="E495" s="2">
        <v>-0.21281156397871809</v>
      </c>
      <c r="F495" s="2">
        <v>23.221979999999999</v>
      </c>
      <c r="G495" s="2">
        <v>23.2957</v>
      </c>
      <c r="H495" s="2">
        <v>23.423929999999999</v>
      </c>
      <c r="I495" s="2">
        <v>23.466107999999998</v>
      </c>
      <c r="J495" s="2">
        <v>22.626042999999996</v>
      </c>
      <c r="K495" s="17" t="s">
        <v>49</v>
      </c>
      <c r="L495" s="17" t="s">
        <v>50</v>
      </c>
      <c r="M495" s="17" t="s">
        <v>55</v>
      </c>
      <c r="N495" s="20">
        <f t="shared" si="70"/>
        <v>50</v>
      </c>
      <c r="O495" s="20">
        <f t="shared" si="71"/>
        <v>100</v>
      </c>
      <c r="P495" s="20">
        <f t="shared" si="72"/>
        <v>50</v>
      </c>
      <c r="Q495" s="20">
        <f t="shared" si="73"/>
        <v>100</v>
      </c>
      <c r="R495" s="21">
        <f t="shared" si="74"/>
        <v>75</v>
      </c>
      <c r="S495" s="21">
        <f t="shared" si="75"/>
        <v>72.5</v>
      </c>
      <c r="T495" s="21">
        <f t="shared" si="76"/>
        <v>80</v>
      </c>
      <c r="U495" s="21">
        <f t="shared" si="77"/>
        <v>75</v>
      </c>
      <c r="V495" s="20">
        <f t="shared" si="78"/>
        <v>75.833333333333329</v>
      </c>
      <c r="W495" s="20">
        <f t="shared" si="79"/>
        <v>75.625</v>
      </c>
    </row>
    <row r="496" spans="1:23" ht="13.5" x14ac:dyDescent="0.25">
      <c r="A496" s="3">
        <v>42727</v>
      </c>
      <c r="B496" s="2">
        <v>23.170400000000001</v>
      </c>
      <c r="C496" s="2">
        <v>42.225103279530479</v>
      </c>
      <c r="D496" s="2">
        <v>0.14572789581653467</v>
      </c>
      <c r="E496" s="2">
        <v>-7.1223605853219726E-2</v>
      </c>
      <c r="F496" s="2">
        <v>23.221979999999999</v>
      </c>
      <c r="G496" s="2">
        <v>23.269370000000002</v>
      </c>
      <c r="H496" s="2">
        <v>23.397600000000001</v>
      </c>
      <c r="I496" s="2">
        <v>23.460842000000003</v>
      </c>
      <c r="J496" s="2">
        <v>22.636444499999996</v>
      </c>
      <c r="K496" s="17" t="s">
        <v>49</v>
      </c>
      <c r="L496" s="17" t="s">
        <v>50</v>
      </c>
      <c r="M496" s="17" t="s">
        <v>51</v>
      </c>
      <c r="N496" s="20">
        <f t="shared" si="70"/>
        <v>50</v>
      </c>
      <c r="O496" s="20">
        <f t="shared" si="71"/>
        <v>100</v>
      </c>
      <c r="P496" s="20">
        <f t="shared" si="72"/>
        <v>50</v>
      </c>
      <c r="Q496" s="20">
        <f t="shared" si="73"/>
        <v>66</v>
      </c>
      <c r="R496" s="21">
        <f t="shared" si="74"/>
        <v>69.900000000000006</v>
      </c>
      <c r="S496" s="21">
        <f t="shared" si="75"/>
        <v>64</v>
      </c>
      <c r="T496" s="21">
        <f t="shared" si="76"/>
        <v>64.7</v>
      </c>
      <c r="U496" s="21">
        <f t="shared" si="77"/>
        <v>66.5</v>
      </c>
      <c r="V496" s="20">
        <f t="shared" si="78"/>
        <v>66.2</v>
      </c>
      <c r="W496" s="20">
        <f t="shared" si="79"/>
        <v>66.275000000000006</v>
      </c>
    </row>
    <row r="497" spans="1:23" ht="13.5" x14ac:dyDescent="0.25">
      <c r="A497" s="3">
        <v>42730</v>
      </c>
      <c r="B497" s="2">
        <v>23.170400000000001</v>
      </c>
      <c r="C497" s="2">
        <v>42.225103279530494</v>
      </c>
      <c r="D497" s="2">
        <v>0.13016431129005213</v>
      </c>
      <c r="E497" s="2">
        <v>7.2729166993086486E-2</v>
      </c>
      <c r="F497" s="2">
        <v>23.222519999999999</v>
      </c>
      <c r="G497" s="2">
        <v>23.253579999999999</v>
      </c>
      <c r="H497" s="2">
        <v>23.371270000000003</v>
      </c>
      <c r="I497" s="2">
        <v>23.455629999999999</v>
      </c>
      <c r="J497" s="2">
        <v>22.645463499999995</v>
      </c>
      <c r="K497" s="17" t="s">
        <v>49</v>
      </c>
      <c r="L497" s="17" t="s">
        <v>50</v>
      </c>
      <c r="M497" s="17" t="s">
        <v>55</v>
      </c>
      <c r="N497" s="20">
        <f t="shared" si="70"/>
        <v>50</v>
      </c>
      <c r="O497" s="20">
        <f t="shared" si="71"/>
        <v>100</v>
      </c>
      <c r="P497" s="20">
        <f t="shared" si="72"/>
        <v>50</v>
      </c>
      <c r="Q497" s="20">
        <f t="shared" si="73"/>
        <v>100</v>
      </c>
      <c r="R497" s="21">
        <f t="shared" si="74"/>
        <v>75</v>
      </c>
      <c r="S497" s="21">
        <f t="shared" si="75"/>
        <v>72.5</v>
      </c>
      <c r="T497" s="21">
        <f t="shared" si="76"/>
        <v>80</v>
      </c>
      <c r="U497" s="21">
        <f t="shared" si="77"/>
        <v>75</v>
      </c>
      <c r="V497" s="20">
        <f t="shared" si="78"/>
        <v>75.833333333333329</v>
      </c>
      <c r="W497" s="20">
        <f t="shared" si="79"/>
        <v>75.625</v>
      </c>
    </row>
    <row r="498" spans="1:23" ht="13.5" x14ac:dyDescent="0.25">
      <c r="A498" s="3">
        <v>42731</v>
      </c>
      <c r="B498" s="2">
        <v>23.170400000000001</v>
      </c>
      <c r="C498" s="2">
        <v>42.225103279530494</v>
      </c>
      <c r="D498" s="2">
        <v>0.1345020805494741</v>
      </c>
      <c r="E498" s="2">
        <v>0.2041712415049515</v>
      </c>
      <c r="F498" s="2">
        <v>23.22306</v>
      </c>
      <c r="G498" s="2">
        <v>23.227250000000002</v>
      </c>
      <c r="H498" s="2">
        <v>23.344940000000001</v>
      </c>
      <c r="I498" s="2">
        <v>23.455103999999995</v>
      </c>
      <c r="J498" s="2">
        <v>22.6544825</v>
      </c>
      <c r="K498" s="17" t="s">
        <v>49</v>
      </c>
      <c r="L498" s="17" t="s">
        <v>50</v>
      </c>
      <c r="M498" s="17" t="s">
        <v>55</v>
      </c>
      <c r="N498" s="20">
        <f t="shared" si="70"/>
        <v>50</v>
      </c>
      <c r="O498" s="20">
        <f t="shared" si="71"/>
        <v>100</v>
      </c>
      <c r="P498" s="20">
        <f t="shared" si="72"/>
        <v>50</v>
      </c>
      <c r="Q498" s="20">
        <f t="shared" si="73"/>
        <v>100</v>
      </c>
      <c r="R498" s="21">
        <f t="shared" si="74"/>
        <v>75</v>
      </c>
      <c r="S498" s="21">
        <f t="shared" si="75"/>
        <v>72.5</v>
      </c>
      <c r="T498" s="21">
        <f t="shared" si="76"/>
        <v>80</v>
      </c>
      <c r="U498" s="21">
        <f t="shared" si="77"/>
        <v>75</v>
      </c>
      <c r="V498" s="20">
        <f t="shared" si="78"/>
        <v>75.833333333333329</v>
      </c>
      <c r="W498" s="20">
        <f t="shared" si="79"/>
        <v>75.625</v>
      </c>
    </row>
    <row r="499" spans="1:23" ht="13.5" x14ac:dyDescent="0.25">
      <c r="A499" s="3">
        <v>42732</v>
      </c>
      <c r="B499" s="2">
        <v>23.1677</v>
      </c>
      <c r="C499" s="2">
        <v>42.132478423687729</v>
      </c>
      <c r="D499" s="2">
        <v>0.13875301566099196</v>
      </c>
      <c r="E499" s="2">
        <v>0.32485153596610689</v>
      </c>
      <c r="F499" s="2">
        <v>23.222519999999999</v>
      </c>
      <c r="G499" s="2">
        <v>23.201180000000001</v>
      </c>
      <c r="H499" s="2">
        <v>23.318475000000003</v>
      </c>
      <c r="I499" s="2">
        <v>23.453997999999999</v>
      </c>
      <c r="J499" s="2">
        <v>22.660974</v>
      </c>
      <c r="K499" s="17" t="s">
        <v>49</v>
      </c>
      <c r="L499" s="17" t="s">
        <v>50</v>
      </c>
      <c r="M499" s="17" t="s">
        <v>54</v>
      </c>
      <c r="N499" s="20">
        <f t="shared" si="70"/>
        <v>50</v>
      </c>
      <c r="O499" s="20">
        <f t="shared" si="71"/>
        <v>100</v>
      </c>
      <c r="P499" s="20">
        <f t="shared" si="72"/>
        <v>50</v>
      </c>
      <c r="Q499" s="20">
        <f t="shared" si="73"/>
        <v>83</v>
      </c>
      <c r="R499" s="21">
        <f t="shared" si="74"/>
        <v>72.45</v>
      </c>
      <c r="S499" s="21">
        <f t="shared" si="75"/>
        <v>68.25</v>
      </c>
      <c r="T499" s="21">
        <f t="shared" si="76"/>
        <v>72.349999999999994</v>
      </c>
      <c r="U499" s="21">
        <f t="shared" si="77"/>
        <v>70.75</v>
      </c>
      <c r="V499" s="20">
        <f t="shared" si="78"/>
        <v>71.016666666666666</v>
      </c>
      <c r="W499" s="20">
        <f t="shared" si="79"/>
        <v>70.949999999999989</v>
      </c>
    </row>
    <row r="500" spans="1:23" ht="13.5" x14ac:dyDescent="0.25">
      <c r="A500" s="3">
        <v>42733</v>
      </c>
      <c r="B500" s="2">
        <v>23.222999999999999</v>
      </c>
      <c r="C500" s="2">
        <v>44.803130553782573</v>
      </c>
      <c r="D500" s="2">
        <v>0.10777693330493676</v>
      </c>
      <c r="E500" s="2">
        <v>0.43678473567508652</v>
      </c>
      <c r="F500" s="2">
        <v>23.18038</v>
      </c>
      <c r="G500" s="2">
        <v>23.201180000000001</v>
      </c>
      <c r="H500" s="2">
        <v>23.301359999999999</v>
      </c>
      <c r="I500" s="2">
        <v>23.454891999999994</v>
      </c>
      <c r="J500" s="2">
        <v>22.667365</v>
      </c>
      <c r="K500" s="17" t="s">
        <v>49</v>
      </c>
      <c r="L500" s="17" t="s">
        <v>50</v>
      </c>
      <c r="M500" s="17" t="s">
        <v>54</v>
      </c>
      <c r="N500" s="20">
        <f t="shared" si="70"/>
        <v>50</v>
      </c>
      <c r="O500" s="20">
        <f t="shared" si="71"/>
        <v>100</v>
      </c>
      <c r="P500" s="20">
        <f t="shared" si="72"/>
        <v>50</v>
      </c>
      <c r="Q500" s="20">
        <f t="shared" si="73"/>
        <v>83</v>
      </c>
      <c r="R500" s="21">
        <f t="shared" si="74"/>
        <v>72.45</v>
      </c>
      <c r="S500" s="21">
        <f t="shared" si="75"/>
        <v>68.25</v>
      </c>
      <c r="T500" s="21">
        <f t="shared" si="76"/>
        <v>72.349999999999994</v>
      </c>
      <c r="U500" s="21">
        <f t="shared" si="77"/>
        <v>70.75</v>
      </c>
      <c r="V500" s="20">
        <f t="shared" si="78"/>
        <v>71.016666666666666</v>
      </c>
      <c r="W500" s="20">
        <f t="shared" si="79"/>
        <v>70.949999999999989</v>
      </c>
    </row>
    <row r="501" spans="1:23" ht="13.5" x14ac:dyDescent="0.25">
      <c r="A501" s="3">
        <v>42734</v>
      </c>
      <c r="B501" s="2">
        <v>23.6311</v>
      </c>
      <c r="C501" s="2">
        <v>59.615469089164449</v>
      </c>
      <c r="D501" s="2">
        <v>4.3957758429904459E-2</v>
      </c>
      <c r="E501" s="2">
        <v>0.51808933279527891</v>
      </c>
      <c r="F501" s="2">
        <v>23.27252</v>
      </c>
      <c r="G501" s="2">
        <v>23.247250000000001</v>
      </c>
      <c r="H501" s="2">
        <v>23.317815000000003</v>
      </c>
      <c r="I501" s="2">
        <v>23.463527999999997</v>
      </c>
      <c r="J501" s="2">
        <v>22.676173500000001</v>
      </c>
      <c r="K501" s="17" t="s">
        <v>49</v>
      </c>
      <c r="L501" s="17" t="s">
        <v>50</v>
      </c>
      <c r="M501" s="17" t="s">
        <v>55</v>
      </c>
      <c r="N501" s="20">
        <f t="shared" si="70"/>
        <v>50</v>
      </c>
      <c r="O501" s="20">
        <f t="shared" si="71"/>
        <v>100</v>
      </c>
      <c r="P501" s="20">
        <f t="shared" si="72"/>
        <v>50</v>
      </c>
      <c r="Q501" s="20">
        <f t="shared" si="73"/>
        <v>100</v>
      </c>
      <c r="R501" s="21">
        <f t="shared" si="74"/>
        <v>75</v>
      </c>
      <c r="S501" s="21">
        <f t="shared" si="75"/>
        <v>72.5</v>
      </c>
      <c r="T501" s="21">
        <f t="shared" si="76"/>
        <v>80</v>
      </c>
      <c r="U501" s="21">
        <f t="shared" si="77"/>
        <v>75</v>
      </c>
      <c r="V501" s="20">
        <f t="shared" si="78"/>
        <v>75.833333333333329</v>
      </c>
      <c r="W501" s="20">
        <f t="shared" si="79"/>
        <v>75.625</v>
      </c>
    </row>
    <row r="502" spans="1:23" ht="13.5" x14ac:dyDescent="0.25">
      <c r="A502" s="3">
        <v>42737</v>
      </c>
      <c r="B502" s="2">
        <v>23.170400000000001</v>
      </c>
      <c r="C502" s="2">
        <v>44.950529071166805</v>
      </c>
      <c r="D502" s="2">
        <v>2.1916436138305073E-2</v>
      </c>
      <c r="E502" s="2">
        <v>0.53390193953717768</v>
      </c>
      <c r="F502" s="2">
        <v>23.27252</v>
      </c>
      <c r="G502" s="2">
        <v>23.247520000000002</v>
      </c>
      <c r="H502" s="2">
        <v>23.317815000000003</v>
      </c>
      <c r="I502" s="2">
        <v>23.461947999999996</v>
      </c>
      <c r="J502" s="2">
        <v>22.684425499999996</v>
      </c>
      <c r="K502" s="17" t="s">
        <v>49</v>
      </c>
      <c r="L502" s="17" t="s">
        <v>50</v>
      </c>
      <c r="M502" s="17" t="s">
        <v>51</v>
      </c>
      <c r="N502" s="20">
        <f t="shared" si="70"/>
        <v>50</v>
      </c>
      <c r="O502" s="20">
        <f t="shared" si="71"/>
        <v>100</v>
      </c>
      <c r="P502" s="20">
        <f t="shared" si="72"/>
        <v>50</v>
      </c>
      <c r="Q502" s="20">
        <f t="shared" si="73"/>
        <v>66</v>
      </c>
      <c r="R502" s="21">
        <f t="shared" si="74"/>
        <v>69.900000000000006</v>
      </c>
      <c r="S502" s="21">
        <f t="shared" si="75"/>
        <v>64</v>
      </c>
      <c r="T502" s="21">
        <f t="shared" si="76"/>
        <v>64.7</v>
      </c>
      <c r="U502" s="21">
        <f t="shared" si="77"/>
        <v>66.5</v>
      </c>
      <c r="V502" s="20">
        <f t="shared" si="78"/>
        <v>66.2</v>
      </c>
      <c r="W502" s="20">
        <f t="shared" si="79"/>
        <v>66.275000000000006</v>
      </c>
    </row>
    <row r="503" spans="1:23" ht="13.5" x14ac:dyDescent="0.25">
      <c r="A503" s="3">
        <v>42738</v>
      </c>
      <c r="B503" s="2">
        <v>23.433700000000002</v>
      </c>
      <c r="C503" s="2">
        <v>52.189284428370797</v>
      </c>
      <c r="D503" s="2">
        <v>-1.5136639003419106E-2</v>
      </c>
      <c r="E503" s="2">
        <v>0.50721576736481688</v>
      </c>
      <c r="F503" s="2">
        <v>23.32518</v>
      </c>
      <c r="G503" s="2">
        <v>23.274120000000003</v>
      </c>
      <c r="H503" s="2">
        <v>23.320450000000001</v>
      </c>
      <c r="I503" s="2">
        <v>23.460895999999998</v>
      </c>
      <c r="J503" s="2">
        <v>22.692246999999995</v>
      </c>
      <c r="K503" s="17" t="s">
        <v>49</v>
      </c>
      <c r="L503" s="17" t="s">
        <v>50</v>
      </c>
      <c r="M503" s="17" t="s">
        <v>55</v>
      </c>
      <c r="N503" s="20">
        <f t="shared" si="70"/>
        <v>50</v>
      </c>
      <c r="O503" s="20">
        <f t="shared" si="71"/>
        <v>100</v>
      </c>
      <c r="P503" s="20">
        <f t="shared" si="72"/>
        <v>50</v>
      </c>
      <c r="Q503" s="20">
        <f t="shared" si="73"/>
        <v>100</v>
      </c>
      <c r="R503" s="21">
        <f t="shared" si="74"/>
        <v>75</v>
      </c>
      <c r="S503" s="21">
        <f t="shared" si="75"/>
        <v>72.5</v>
      </c>
      <c r="T503" s="21">
        <f t="shared" si="76"/>
        <v>80</v>
      </c>
      <c r="U503" s="21">
        <f t="shared" si="77"/>
        <v>75</v>
      </c>
      <c r="V503" s="20">
        <f t="shared" si="78"/>
        <v>75.833333333333329</v>
      </c>
      <c r="W503" s="20">
        <f t="shared" si="79"/>
        <v>75.625</v>
      </c>
    </row>
    <row r="504" spans="1:23" ht="13.5" x14ac:dyDescent="0.25">
      <c r="A504" s="3">
        <v>42739</v>
      </c>
      <c r="B504" s="2">
        <v>23.691700000000001</v>
      </c>
      <c r="C504" s="2">
        <v>58.015107907707176</v>
      </c>
      <c r="D504" s="2">
        <v>-6.5721394296748059E-2</v>
      </c>
      <c r="E504" s="2">
        <v>0.45493016953132287</v>
      </c>
      <c r="F504" s="2">
        <v>23.42998</v>
      </c>
      <c r="G504" s="2">
        <v>23.326250000000002</v>
      </c>
      <c r="H504" s="2">
        <v>23.321505000000002</v>
      </c>
      <c r="I504" s="2">
        <v>23.46453</v>
      </c>
      <c r="J504" s="2">
        <v>22.701358499999998</v>
      </c>
      <c r="K504" s="17" t="s">
        <v>49</v>
      </c>
      <c r="L504" s="17" t="s">
        <v>50</v>
      </c>
      <c r="M504" s="17" t="s">
        <v>55</v>
      </c>
      <c r="N504" s="20">
        <f t="shared" si="70"/>
        <v>50</v>
      </c>
      <c r="O504" s="20">
        <f t="shared" si="71"/>
        <v>100</v>
      </c>
      <c r="P504" s="20">
        <f t="shared" si="72"/>
        <v>50</v>
      </c>
      <c r="Q504" s="20">
        <f t="shared" si="73"/>
        <v>100</v>
      </c>
      <c r="R504" s="21">
        <f t="shared" si="74"/>
        <v>75</v>
      </c>
      <c r="S504" s="21">
        <f t="shared" si="75"/>
        <v>72.5</v>
      </c>
      <c r="T504" s="21">
        <f t="shared" si="76"/>
        <v>80</v>
      </c>
      <c r="U504" s="21">
        <f t="shared" si="77"/>
        <v>75</v>
      </c>
      <c r="V504" s="20">
        <f t="shared" si="78"/>
        <v>75.833333333333329</v>
      </c>
      <c r="W504" s="20">
        <f t="shared" si="79"/>
        <v>75.625</v>
      </c>
    </row>
    <row r="505" spans="1:23" ht="13.5" x14ac:dyDescent="0.25">
      <c r="A505" s="3">
        <v>42740</v>
      </c>
      <c r="B505" s="2">
        <v>23.933900000000001</v>
      </c>
      <c r="C505" s="2">
        <v>62.619915353417589</v>
      </c>
      <c r="D505" s="2">
        <v>-8.7978152497544926E-2</v>
      </c>
      <c r="E505" s="2">
        <v>0.41565459226495677</v>
      </c>
      <c r="F505" s="2">
        <v>23.572160000000004</v>
      </c>
      <c r="G505" s="2">
        <v>23.376269999999998</v>
      </c>
      <c r="H505" s="2">
        <v>23.335985000000001</v>
      </c>
      <c r="I505" s="2">
        <v>23.473008</v>
      </c>
      <c r="J505" s="2">
        <v>22.706766999999999</v>
      </c>
      <c r="K505" s="17" t="s">
        <v>49</v>
      </c>
      <c r="L505" s="17" t="s">
        <v>50</v>
      </c>
      <c r="M505" s="17" t="s">
        <v>55</v>
      </c>
      <c r="N505" s="20">
        <f t="shared" si="70"/>
        <v>50</v>
      </c>
      <c r="O505" s="20">
        <f t="shared" si="71"/>
        <v>100</v>
      </c>
      <c r="P505" s="20">
        <f t="shared" si="72"/>
        <v>50</v>
      </c>
      <c r="Q505" s="20">
        <f t="shared" si="73"/>
        <v>100</v>
      </c>
      <c r="R505" s="21">
        <f t="shared" si="74"/>
        <v>75</v>
      </c>
      <c r="S505" s="21">
        <f t="shared" si="75"/>
        <v>72.5</v>
      </c>
      <c r="T505" s="21">
        <f t="shared" si="76"/>
        <v>80</v>
      </c>
      <c r="U505" s="21">
        <f t="shared" si="77"/>
        <v>75</v>
      </c>
      <c r="V505" s="20">
        <f t="shared" si="78"/>
        <v>75.833333333333329</v>
      </c>
      <c r="W505" s="20">
        <f t="shared" si="79"/>
        <v>75.625</v>
      </c>
    </row>
    <row r="506" spans="1:23" ht="13.5" x14ac:dyDescent="0.25">
      <c r="A506" s="3">
        <v>42741</v>
      </c>
      <c r="B506" s="2">
        <v>23.907599999999999</v>
      </c>
      <c r="C506" s="2">
        <v>61.826934971038895</v>
      </c>
      <c r="D506" s="2">
        <v>-0.14867301259790722</v>
      </c>
      <c r="E506" s="2">
        <v>0.3880483924135687</v>
      </c>
      <c r="F506" s="2">
        <v>23.627460000000003</v>
      </c>
      <c r="G506" s="2">
        <v>23.44999</v>
      </c>
      <c r="H506" s="2">
        <v>23.359680000000004</v>
      </c>
      <c r="I506" s="2">
        <v>23.485120000000002</v>
      </c>
      <c r="J506" s="2">
        <v>22.710673999999994</v>
      </c>
      <c r="K506" s="17" t="s">
        <v>47</v>
      </c>
      <c r="L506" s="17" t="s">
        <v>48</v>
      </c>
      <c r="M506" s="17" t="s">
        <v>53</v>
      </c>
      <c r="N506" s="20">
        <f t="shared" si="70"/>
        <v>50</v>
      </c>
      <c r="O506" s="20">
        <f t="shared" si="71"/>
        <v>100</v>
      </c>
      <c r="P506" s="20">
        <f t="shared" si="72"/>
        <v>50</v>
      </c>
      <c r="Q506" s="20">
        <f t="shared" si="73"/>
        <v>0</v>
      </c>
      <c r="R506" s="21">
        <f t="shared" si="74"/>
        <v>60</v>
      </c>
      <c r="S506" s="21">
        <f t="shared" si="75"/>
        <v>47.5</v>
      </c>
      <c r="T506" s="21">
        <f t="shared" si="76"/>
        <v>35</v>
      </c>
      <c r="U506" s="21">
        <f t="shared" si="77"/>
        <v>50</v>
      </c>
      <c r="V506" s="20">
        <f t="shared" si="78"/>
        <v>47.5</v>
      </c>
      <c r="W506" s="20">
        <f t="shared" si="79"/>
        <v>48.125</v>
      </c>
    </row>
    <row r="507" spans="1:23" ht="13.5" x14ac:dyDescent="0.25">
      <c r="A507" s="3">
        <v>42744</v>
      </c>
      <c r="B507" s="2">
        <v>23.962900000000001</v>
      </c>
      <c r="C507" s="2">
        <v>62.8910360004609</v>
      </c>
      <c r="D507" s="2">
        <v>-0.20702912221958769</v>
      </c>
      <c r="E507" s="2">
        <v>0.34785170365799234</v>
      </c>
      <c r="F507" s="2">
        <v>23.785960000000003</v>
      </c>
      <c r="G507" s="2">
        <v>23.529239999999998</v>
      </c>
      <c r="H507" s="2">
        <v>23.39141</v>
      </c>
      <c r="I507" s="2">
        <v>23.495703999999996</v>
      </c>
      <c r="J507" s="2">
        <v>22.714857500000004</v>
      </c>
      <c r="K507" s="17" t="s">
        <v>49</v>
      </c>
      <c r="L507" s="17" t="s">
        <v>51</v>
      </c>
      <c r="M507" s="17" t="s">
        <v>55</v>
      </c>
      <c r="N507" s="20">
        <f t="shared" si="70"/>
        <v>50</v>
      </c>
      <c r="O507" s="20">
        <f t="shared" si="71"/>
        <v>100</v>
      </c>
      <c r="P507" s="20">
        <f t="shared" si="72"/>
        <v>50</v>
      </c>
      <c r="Q507" s="20">
        <f t="shared" si="73"/>
        <v>83.5</v>
      </c>
      <c r="R507" s="21">
        <f t="shared" si="74"/>
        <v>72.525000000000006</v>
      </c>
      <c r="S507" s="21">
        <f t="shared" si="75"/>
        <v>68.375</v>
      </c>
      <c r="T507" s="21">
        <f t="shared" si="76"/>
        <v>72.575000000000003</v>
      </c>
      <c r="U507" s="21">
        <f t="shared" si="77"/>
        <v>70.875</v>
      </c>
      <c r="V507" s="20">
        <f t="shared" si="78"/>
        <v>71.158333333333346</v>
      </c>
      <c r="W507" s="20">
        <f t="shared" si="79"/>
        <v>71.087500000000006</v>
      </c>
    </row>
    <row r="508" spans="1:23" ht="13.5" x14ac:dyDescent="0.25">
      <c r="A508" s="3">
        <v>42745</v>
      </c>
      <c r="B508" s="2">
        <v>24.0656</v>
      </c>
      <c r="C508" s="2">
        <v>64.850661076598541</v>
      </c>
      <c r="D508" s="2">
        <v>-0.26702916112865793</v>
      </c>
      <c r="E508" s="2">
        <v>0.31667242274074825</v>
      </c>
      <c r="F508" s="2">
        <v>23.912340000000004</v>
      </c>
      <c r="G508" s="2">
        <v>23.618759999999998</v>
      </c>
      <c r="H508" s="2">
        <v>23.423005</v>
      </c>
      <c r="I508" s="2">
        <v>23.507393999999998</v>
      </c>
      <c r="J508" s="2">
        <v>22.719692500000001</v>
      </c>
      <c r="K508" s="17" t="s">
        <v>49</v>
      </c>
      <c r="L508" s="17" t="s">
        <v>50</v>
      </c>
      <c r="M508" s="17" t="s">
        <v>55</v>
      </c>
      <c r="N508" s="20">
        <f t="shared" si="70"/>
        <v>50</v>
      </c>
      <c r="O508" s="20">
        <f t="shared" si="71"/>
        <v>100</v>
      </c>
      <c r="P508" s="20">
        <f t="shared" si="72"/>
        <v>50</v>
      </c>
      <c r="Q508" s="20">
        <f t="shared" si="73"/>
        <v>100</v>
      </c>
      <c r="R508" s="21">
        <f t="shared" si="74"/>
        <v>75</v>
      </c>
      <c r="S508" s="21">
        <f t="shared" si="75"/>
        <v>72.5</v>
      </c>
      <c r="T508" s="21">
        <f t="shared" si="76"/>
        <v>80</v>
      </c>
      <c r="U508" s="21">
        <f t="shared" si="77"/>
        <v>75</v>
      </c>
      <c r="V508" s="20">
        <f t="shared" si="78"/>
        <v>75.833333333333329</v>
      </c>
      <c r="W508" s="20">
        <f t="shared" si="79"/>
        <v>75.625</v>
      </c>
    </row>
    <row r="509" spans="1:23" ht="13.5" x14ac:dyDescent="0.25">
      <c r="A509" s="3">
        <v>42746</v>
      </c>
      <c r="B509" s="2">
        <v>24.194600000000001</v>
      </c>
      <c r="C509" s="2">
        <v>67.194082000557245</v>
      </c>
      <c r="D509" s="2">
        <v>-0.33116732083087896</v>
      </c>
      <c r="E509" s="2">
        <v>0.28374599240788606</v>
      </c>
      <c r="F509" s="2">
        <v>24.012920000000001</v>
      </c>
      <c r="G509" s="2">
        <v>23.721449999999997</v>
      </c>
      <c r="H509" s="2">
        <v>23.461314999999999</v>
      </c>
      <c r="I509" s="2">
        <v>23.522611999999995</v>
      </c>
      <c r="J509" s="2">
        <v>22.725663000000001</v>
      </c>
      <c r="K509" s="17" t="s">
        <v>49</v>
      </c>
      <c r="L509" s="17" t="s">
        <v>50</v>
      </c>
      <c r="M509" s="17" t="s">
        <v>55</v>
      </c>
      <c r="N509" s="20">
        <f t="shared" si="70"/>
        <v>50</v>
      </c>
      <c r="O509" s="20">
        <f t="shared" si="71"/>
        <v>100</v>
      </c>
      <c r="P509" s="20">
        <f t="shared" si="72"/>
        <v>50</v>
      </c>
      <c r="Q509" s="20">
        <f t="shared" si="73"/>
        <v>100</v>
      </c>
      <c r="R509" s="21">
        <f t="shared" si="74"/>
        <v>75</v>
      </c>
      <c r="S509" s="21">
        <f t="shared" si="75"/>
        <v>72.5</v>
      </c>
      <c r="T509" s="21">
        <f t="shared" si="76"/>
        <v>80</v>
      </c>
      <c r="U509" s="21">
        <f t="shared" si="77"/>
        <v>75</v>
      </c>
      <c r="V509" s="20">
        <f t="shared" si="78"/>
        <v>75.833333333333329</v>
      </c>
      <c r="W509" s="20">
        <f t="shared" si="79"/>
        <v>75.625</v>
      </c>
    </row>
    <row r="510" spans="1:23" ht="13.5" x14ac:dyDescent="0.25">
      <c r="A510" s="3">
        <v>42747</v>
      </c>
      <c r="B510" s="2">
        <v>23.9313</v>
      </c>
      <c r="C510" s="2">
        <v>58.605571007506136</v>
      </c>
      <c r="D510" s="2">
        <v>-0.36133519728326391</v>
      </c>
      <c r="E510" s="2">
        <v>0.24658365510283803</v>
      </c>
      <c r="F510" s="2">
        <v>24.012399999999996</v>
      </c>
      <c r="G510" s="2">
        <v>23.792279999999998</v>
      </c>
      <c r="H510" s="2">
        <v>23.496730000000003</v>
      </c>
      <c r="I510" s="2">
        <v>23.535145999999994</v>
      </c>
      <c r="J510" s="2">
        <v>22.729814000000001</v>
      </c>
      <c r="K510" s="17" t="s">
        <v>47</v>
      </c>
      <c r="L510" s="17" t="s">
        <v>48</v>
      </c>
      <c r="M510" s="17" t="s">
        <v>52</v>
      </c>
      <c r="N510" s="20">
        <f t="shared" si="70"/>
        <v>50</v>
      </c>
      <c r="O510" s="20">
        <f t="shared" si="71"/>
        <v>100</v>
      </c>
      <c r="P510" s="20">
        <f t="shared" si="72"/>
        <v>50</v>
      </c>
      <c r="Q510" s="20">
        <f t="shared" si="73"/>
        <v>0</v>
      </c>
      <c r="R510" s="21">
        <f t="shared" si="74"/>
        <v>60</v>
      </c>
      <c r="S510" s="21">
        <f t="shared" si="75"/>
        <v>47.5</v>
      </c>
      <c r="T510" s="21">
        <f t="shared" si="76"/>
        <v>35</v>
      </c>
      <c r="U510" s="21">
        <f t="shared" si="77"/>
        <v>50</v>
      </c>
      <c r="V510" s="20">
        <f t="shared" si="78"/>
        <v>47.5</v>
      </c>
      <c r="W510" s="20">
        <f t="shared" si="79"/>
        <v>48.125</v>
      </c>
    </row>
    <row r="511" spans="1:23" ht="13.5" x14ac:dyDescent="0.25">
      <c r="A511" s="3">
        <v>42748</v>
      </c>
      <c r="B511" s="2">
        <v>23.928699999999999</v>
      </c>
      <c r="C511" s="2">
        <v>58.526020488378556</v>
      </c>
      <c r="D511" s="2">
        <v>-0.32594780479116281</v>
      </c>
      <c r="E511" s="2">
        <v>0.20315129087029579</v>
      </c>
      <c r="F511" s="2">
        <v>24.01662</v>
      </c>
      <c r="G511" s="2">
        <v>23.822039999999998</v>
      </c>
      <c r="H511" s="2">
        <v>23.534645000000005</v>
      </c>
      <c r="I511" s="2">
        <v>23.545257999999993</v>
      </c>
      <c r="J511" s="2">
        <v>22.737282500000006</v>
      </c>
      <c r="K511" s="17" t="s">
        <v>47</v>
      </c>
      <c r="L511" s="17" t="s">
        <v>48</v>
      </c>
      <c r="M511" s="17" t="s">
        <v>53</v>
      </c>
      <c r="N511" s="20">
        <f t="shared" si="70"/>
        <v>50</v>
      </c>
      <c r="O511" s="20">
        <f t="shared" si="71"/>
        <v>100</v>
      </c>
      <c r="P511" s="20">
        <f t="shared" si="72"/>
        <v>50</v>
      </c>
      <c r="Q511" s="20">
        <f t="shared" si="73"/>
        <v>0</v>
      </c>
      <c r="R511" s="21">
        <f t="shared" si="74"/>
        <v>60</v>
      </c>
      <c r="S511" s="21">
        <f t="shared" si="75"/>
        <v>47.5</v>
      </c>
      <c r="T511" s="21">
        <f t="shared" si="76"/>
        <v>35</v>
      </c>
      <c r="U511" s="21">
        <f t="shared" si="77"/>
        <v>50</v>
      </c>
      <c r="V511" s="20">
        <f t="shared" si="78"/>
        <v>47.5</v>
      </c>
      <c r="W511" s="20">
        <f t="shared" si="79"/>
        <v>48.125</v>
      </c>
    </row>
    <row r="512" spans="1:23" ht="13.5" x14ac:dyDescent="0.25">
      <c r="A512" s="3">
        <v>42751</v>
      </c>
      <c r="B512" s="2">
        <v>23.9208</v>
      </c>
      <c r="C512" s="2">
        <v>58.267218962140191</v>
      </c>
      <c r="D512" s="2">
        <v>-0.36819132571853785</v>
      </c>
      <c r="E512" s="2">
        <v>0.1560401475640609</v>
      </c>
      <c r="F512" s="2">
        <v>24.008199999999995</v>
      </c>
      <c r="G512" s="2">
        <v>23.897079999999999</v>
      </c>
      <c r="H512" s="2">
        <v>23.572300000000002</v>
      </c>
      <c r="I512" s="2">
        <v>23.555211999999994</v>
      </c>
      <c r="J512" s="2">
        <v>22.748055000000004</v>
      </c>
      <c r="K512" s="17" t="s">
        <v>47</v>
      </c>
      <c r="L512" s="17" t="s">
        <v>48</v>
      </c>
      <c r="M512" s="17" t="s">
        <v>52</v>
      </c>
      <c r="N512" s="20">
        <f t="shared" si="70"/>
        <v>50</v>
      </c>
      <c r="O512" s="20">
        <f t="shared" si="71"/>
        <v>100</v>
      </c>
      <c r="P512" s="20">
        <f t="shared" si="72"/>
        <v>50</v>
      </c>
      <c r="Q512" s="20">
        <f t="shared" si="73"/>
        <v>0</v>
      </c>
      <c r="R512" s="21">
        <f t="shared" si="74"/>
        <v>60</v>
      </c>
      <c r="S512" s="21">
        <f t="shared" si="75"/>
        <v>47.5</v>
      </c>
      <c r="T512" s="21">
        <f t="shared" si="76"/>
        <v>35</v>
      </c>
      <c r="U512" s="21">
        <f t="shared" si="77"/>
        <v>50</v>
      </c>
      <c r="V512" s="20">
        <f t="shared" si="78"/>
        <v>47.5</v>
      </c>
      <c r="W512" s="20">
        <f t="shared" si="79"/>
        <v>48.125</v>
      </c>
    </row>
    <row r="513" spans="1:23" ht="13.5" x14ac:dyDescent="0.25">
      <c r="A513" s="3">
        <v>42752</v>
      </c>
      <c r="B513" s="2">
        <v>23.918099999999999</v>
      </c>
      <c r="C513" s="2">
        <v>58.172539187561192</v>
      </c>
      <c r="D513" s="2">
        <v>-0.36493606347395868</v>
      </c>
      <c r="E513" s="2">
        <v>0.10679989178651927</v>
      </c>
      <c r="F513" s="2">
        <v>23.978699999999996</v>
      </c>
      <c r="G513" s="2">
        <v>23.945520000000002</v>
      </c>
      <c r="H513" s="2">
        <v>23.609820000000003</v>
      </c>
      <c r="I513" s="2">
        <v>23.564899999999998</v>
      </c>
      <c r="J513" s="2">
        <v>22.758776000000001</v>
      </c>
      <c r="K513" s="17" t="s">
        <v>47</v>
      </c>
      <c r="L513" s="17" t="s">
        <v>48</v>
      </c>
      <c r="M513" s="17" t="s">
        <v>52</v>
      </c>
      <c r="N513" s="20">
        <f t="shared" si="70"/>
        <v>50</v>
      </c>
      <c r="O513" s="20">
        <f t="shared" si="71"/>
        <v>100</v>
      </c>
      <c r="P513" s="20">
        <f t="shared" si="72"/>
        <v>50</v>
      </c>
      <c r="Q513" s="20">
        <f t="shared" si="73"/>
        <v>0</v>
      </c>
      <c r="R513" s="21">
        <f t="shared" si="74"/>
        <v>60</v>
      </c>
      <c r="S513" s="21">
        <f t="shared" si="75"/>
        <v>47.5</v>
      </c>
      <c r="T513" s="21">
        <f t="shared" si="76"/>
        <v>35</v>
      </c>
      <c r="U513" s="21">
        <f t="shared" si="77"/>
        <v>50</v>
      </c>
      <c r="V513" s="20">
        <f t="shared" si="78"/>
        <v>47.5</v>
      </c>
      <c r="W513" s="20">
        <f t="shared" si="79"/>
        <v>48.125</v>
      </c>
    </row>
    <row r="514" spans="1:23" ht="13.5" x14ac:dyDescent="0.25">
      <c r="A514" s="3">
        <v>42753</v>
      </c>
      <c r="B514" s="2">
        <v>24.223600000000001</v>
      </c>
      <c r="C514" s="2">
        <v>65.085590231074931</v>
      </c>
      <c r="D514" s="2">
        <v>-0.34668437865585489</v>
      </c>
      <c r="E514" s="2">
        <v>5.6438314211797812E-2</v>
      </c>
      <c r="F514" s="2">
        <v>23.984500000000001</v>
      </c>
      <c r="G514" s="2">
        <v>23.998709999999999</v>
      </c>
      <c r="H514" s="2">
        <v>23.662479999999999</v>
      </c>
      <c r="I514" s="2">
        <v>23.580697999999998</v>
      </c>
      <c r="J514" s="2">
        <v>22.767769500000007</v>
      </c>
      <c r="K514" s="17" t="s">
        <v>47</v>
      </c>
      <c r="L514" s="17" t="s">
        <v>48</v>
      </c>
      <c r="M514" s="17" t="s">
        <v>53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50</v>
      </c>
      <c r="Q514" s="20">
        <f t="shared" ref="Q514:Q577" si="83">IF(M514="confirmed bullish", 34, IF(M514="bullish divergence",17, 0))+IF(K514="bullish",33,IF(K514="bearish",0,16.5))+IF(L514="strong",33,IF(L514="weak",0,16.5))</f>
        <v>0</v>
      </c>
      <c r="R514" s="21">
        <f t="shared" si="74"/>
        <v>60</v>
      </c>
      <c r="S514" s="21">
        <f t="shared" si="75"/>
        <v>47.5</v>
      </c>
      <c r="T514" s="21">
        <f t="shared" si="76"/>
        <v>35</v>
      </c>
      <c r="U514" s="21">
        <f t="shared" si="77"/>
        <v>50</v>
      </c>
      <c r="V514" s="20">
        <f t="shared" si="78"/>
        <v>47.5</v>
      </c>
      <c r="W514" s="20">
        <f t="shared" si="79"/>
        <v>48.125</v>
      </c>
    </row>
    <row r="515" spans="1:23" ht="13.5" x14ac:dyDescent="0.25">
      <c r="A515" s="3">
        <v>42754</v>
      </c>
      <c r="B515" s="2">
        <v>23.696999999999999</v>
      </c>
      <c r="C515" s="2">
        <v>49.805123828095638</v>
      </c>
      <c r="D515" s="2">
        <v>-0.25822639905585021</v>
      </c>
      <c r="E515" s="2">
        <v>6.3662283197699968E-3</v>
      </c>
      <c r="F515" s="2">
        <v>23.937640000000002</v>
      </c>
      <c r="G515" s="2">
        <v>23.975020000000001</v>
      </c>
      <c r="H515" s="2">
        <v>23.675644999999996</v>
      </c>
      <c r="I515" s="2">
        <v>23.584963999999992</v>
      </c>
      <c r="J515" s="2">
        <v>22.774406500000012</v>
      </c>
      <c r="K515" s="17" t="s">
        <v>47</v>
      </c>
      <c r="L515" s="17" t="s">
        <v>48</v>
      </c>
      <c r="M515" s="17" t="s">
        <v>52</v>
      </c>
      <c r="N515" s="20">
        <f t="shared" si="80"/>
        <v>50</v>
      </c>
      <c r="O515" s="20">
        <f t="shared" si="81"/>
        <v>100</v>
      </c>
      <c r="P515" s="20">
        <f t="shared" si="82"/>
        <v>50</v>
      </c>
      <c r="Q515" s="20">
        <f t="shared" si="83"/>
        <v>0</v>
      </c>
      <c r="R515" s="21">
        <f t="shared" ref="R515:R578" si="84">0.35*N515+O515*0.35+P515*0.15+Q515*0.15</f>
        <v>60</v>
      </c>
      <c r="S515" s="21">
        <f t="shared" ref="S515:S578" si="85">N515*0.2+O515*0.2+P515*0.35+Q515*0.25</f>
        <v>47.5</v>
      </c>
      <c r="T515" s="21">
        <f t="shared" ref="T515:T578" si="86">N515*0.15+O515*0.15+P515*0.25+Q515*0.45</f>
        <v>35</v>
      </c>
      <c r="U515" s="21">
        <f t="shared" ref="U515:U578" si="87">0.25*SUM(N515:Q515)</f>
        <v>50</v>
      </c>
      <c r="V515" s="20">
        <f t="shared" ref="V515:V578" si="88">SUM(R515:T515)/3</f>
        <v>47.5</v>
      </c>
      <c r="W515" s="20">
        <f t="shared" ref="W515:W578" si="89">SUM(R515:U515)/4</f>
        <v>48.125</v>
      </c>
    </row>
    <row r="516" spans="1:23" ht="13.5" x14ac:dyDescent="0.25">
      <c r="A516" s="3">
        <v>42755</v>
      </c>
      <c r="B516" s="2">
        <v>24.3262</v>
      </c>
      <c r="C516" s="2">
        <v>61.450696317442592</v>
      </c>
      <c r="D516" s="2">
        <v>-0.23393280935150429</v>
      </c>
      <c r="E516" s="2">
        <v>-4.2461978461287297E-2</v>
      </c>
      <c r="F516" s="2">
        <v>24.017140000000001</v>
      </c>
      <c r="G516" s="2">
        <v>24.01688</v>
      </c>
      <c r="H516" s="2">
        <v>23.733434999999997</v>
      </c>
      <c r="I516" s="2">
        <v>23.592809999999997</v>
      </c>
      <c r="J516" s="2">
        <v>22.783548500000016</v>
      </c>
      <c r="K516" s="17" t="s">
        <v>47</v>
      </c>
      <c r="L516" s="17" t="s">
        <v>48</v>
      </c>
      <c r="M516" s="17" t="s">
        <v>53</v>
      </c>
      <c r="N516" s="20">
        <f t="shared" si="80"/>
        <v>50</v>
      </c>
      <c r="O516" s="20">
        <f t="shared" si="81"/>
        <v>100</v>
      </c>
      <c r="P516" s="20">
        <f t="shared" si="82"/>
        <v>50</v>
      </c>
      <c r="Q516" s="20">
        <f t="shared" si="83"/>
        <v>0</v>
      </c>
      <c r="R516" s="21">
        <f t="shared" si="84"/>
        <v>60</v>
      </c>
      <c r="S516" s="21">
        <f t="shared" si="85"/>
        <v>47.5</v>
      </c>
      <c r="T516" s="21">
        <f t="shared" si="86"/>
        <v>35</v>
      </c>
      <c r="U516" s="21">
        <f t="shared" si="87"/>
        <v>50</v>
      </c>
      <c r="V516" s="20">
        <f t="shared" si="88"/>
        <v>47.5</v>
      </c>
      <c r="W516" s="20">
        <f t="shared" si="89"/>
        <v>48.125</v>
      </c>
    </row>
    <row r="517" spans="1:23" ht="13.5" x14ac:dyDescent="0.25">
      <c r="A517" s="3">
        <v>42758</v>
      </c>
      <c r="B517" s="2">
        <v>24.144600000000001</v>
      </c>
      <c r="C517" s="2">
        <v>57.317371501733305</v>
      </c>
      <c r="D517" s="2">
        <v>-0.1950442953740108</v>
      </c>
      <c r="E517" s="2">
        <v>-8.9920322017405047E-2</v>
      </c>
      <c r="F517" s="2">
        <v>24.061900000000001</v>
      </c>
      <c r="G517" s="2">
        <v>24.035049999999998</v>
      </c>
      <c r="H517" s="2">
        <v>23.782145</v>
      </c>
      <c r="I517" s="2">
        <v>23.601761999999994</v>
      </c>
      <c r="J517" s="2">
        <v>22.792411000000012</v>
      </c>
      <c r="K517" s="17" t="s">
        <v>47</v>
      </c>
      <c r="L517" s="17" t="s">
        <v>48</v>
      </c>
      <c r="M517" s="17" t="s">
        <v>53</v>
      </c>
      <c r="N517" s="20">
        <f t="shared" si="80"/>
        <v>50</v>
      </c>
      <c r="O517" s="20">
        <f t="shared" si="81"/>
        <v>100</v>
      </c>
      <c r="P517" s="20">
        <f t="shared" si="82"/>
        <v>50</v>
      </c>
      <c r="Q517" s="20">
        <f t="shared" si="83"/>
        <v>0</v>
      </c>
      <c r="R517" s="21">
        <f t="shared" si="84"/>
        <v>60</v>
      </c>
      <c r="S517" s="21">
        <f t="shared" si="85"/>
        <v>47.5</v>
      </c>
      <c r="T517" s="21">
        <f t="shared" si="86"/>
        <v>35</v>
      </c>
      <c r="U517" s="21">
        <f t="shared" si="87"/>
        <v>50</v>
      </c>
      <c r="V517" s="20">
        <f t="shared" si="88"/>
        <v>47.5</v>
      </c>
      <c r="W517" s="20">
        <f t="shared" si="89"/>
        <v>48.125</v>
      </c>
    </row>
    <row r="518" spans="1:23" ht="13.5" x14ac:dyDescent="0.25">
      <c r="A518" s="3">
        <v>42759</v>
      </c>
      <c r="B518" s="2">
        <v>24.168299999999999</v>
      </c>
      <c r="C518" s="2">
        <v>57.717090486819444</v>
      </c>
      <c r="D518" s="2">
        <v>-0.15037957023068316</v>
      </c>
      <c r="E518" s="2">
        <v>-0.13111410805633533</v>
      </c>
      <c r="F518" s="2">
        <v>24.111940000000001</v>
      </c>
      <c r="G518" s="2">
        <v>24.045319999999997</v>
      </c>
      <c r="H518" s="2">
        <v>23.832039999999996</v>
      </c>
      <c r="I518" s="2">
        <v>23.611715999999998</v>
      </c>
      <c r="J518" s="2">
        <v>22.802649000000017</v>
      </c>
      <c r="K518" s="17" t="s">
        <v>47</v>
      </c>
      <c r="L518" s="17" t="s">
        <v>51</v>
      </c>
      <c r="M518" s="17" t="s">
        <v>53</v>
      </c>
      <c r="N518" s="20">
        <f t="shared" si="80"/>
        <v>50</v>
      </c>
      <c r="O518" s="20">
        <f t="shared" si="81"/>
        <v>100</v>
      </c>
      <c r="P518" s="20">
        <f t="shared" si="82"/>
        <v>50</v>
      </c>
      <c r="Q518" s="20">
        <f t="shared" si="83"/>
        <v>16.5</v>
      </c>
      <c r="R518" s="21">
        <f t="shared" si="84"/>
        <v>62.475000000000001</v>
      </c>
      <c r="S518" s="21">
        <f t="shared" si="85"/>
        <v>51.625</v>
      </c>
      <c r="T518" s="21">
        <f t="shared" si="86"/>
        <v>42.424999999999997</v>
      </c>
      <c r="U518" s="21">
        <f t="shared" si="87"/>
        <v>54.125</v>
      </c>
      <c r="V518" s="20">
        <f t="shared" si="88"/>
        <v>52.17499999999999</v>
      </c>
      <c r="W518" s="20">
        <f t="shared" si="89"/>
        <v>52.662499999999994</v>
      </c>
    </row>
    <row r="519" spans="1:23" ht="13.5" x14ac:dyDescent="0.25">
      <c r="A519" s="3">
        <v>42760</v>
      </c>
      <c r="B519" s="2">
        <v>24.015599999999999</v>
      </c>
      <c r="C519" s="2">
        <v>54.195474345617448</v>
      </c>
      <c r="D519" s="2">
        <v>-8.3685217822317526E-2</v>
      </c>
      <c r="E519" s="2">
        <v>-0.16763809465554239</v>
      </c>
      <c r="F519" s="2">
        <v>24.070339999999998</v>
      </c>
      <c r="G519" s="2">
        <v>24.027419999999999</v>
      </c>
      <c r="H519" s="2">
        <v>23.874434999999998</v>
      </c>
      <c r="I519" s="2">
        <v>23.615455999999995</v>
      </c>
      <c r="J519" s="2">
        <v>22.812123500000013</v>
      </c>
      <c r="K519" s="17" t="s">
        <v>47</v>
      </c>
      <c r="L519" s="17" t="s">
        <v>48</v>
      </c>
      <c r="M519" s="17" t="s">
        <v>52</v>
      </c>
      <c r="N519" s="20">
        <f t="shared" si="80"/>
        <v>50</v>
      </c>
      <c r="O519" s="20">
        <f t="shared" si="81"/>
        <v>100</v>
      </c>
      <c r="P519" s="20">
        <f t="shared" si="82"/>
        <v>50</v>
      </c>
      <c r="Q519" s="20">
        <f t="shared" si="83"/>
        <v>0</v>
      </c>
      <c r="R519" s="21">
        <f t="shared" si="84"/>
        <v>60</v>
      </c>
      <c r="S519" s="21">
        <f t="shared" si="85"/>
        <v>47.5</v>
      </c>
      <c r="T519" s="21">
        <f t="shared" si="86"/>
        <v>35</v>
      </c>
      <c r="U519" s="21">
        <f t="shared" si="87"/>
        <v>50</v>
      </c>
      <c r="V519" s="20">
        <f t="shared" si="88"/>
        <v>47.5</v>
      </c>
      <c r="W519" s="20">
        <f t="shared" si="89"/>
        <v>48.125</v>
      </c>
    </row>
    <row r="520" spans="1:23" ht="13.5" x14ac:dyDescent="0.25">
      <c r="A520" s="3">
        <v>42761</v>
      </c>
      <c r="B520" s="2">
        <v>23.702200000000001</v>
      </c>
      <c r="C520" s="2">
        <v>47.755219283975805</v>
      </c>
      <c r="D520" s="2">
        <v>-4.5731121572767819E-2</v>
      </c>
      <c r="E520" s="2">
        <v>-0.19528883992743015</v>
      </c>
      <c r="F520" s="2">
        <v>24.071379999999998</v>
      </c>
      <c r="G520" s="2">
        <v>24.004510000000003</v>
      </c>
      <c r="H520" s="2">
        <v>23.898395000000001</v>
      </c>
      <c r="I520" s="2">
        <v>23.615559999999991</v>
      </c>
      <c r="J520" s="2">
        <v>22.821225000000013</v>
      </c>
      <c r="K520" s="17" t="s">
        <v>47</v>
      </c>
      <c r="L520" s="17" t="s">
        <v>51</v>
      </c>
      <c r="M520" s="17" t="s">
        <v>53</v>
      </c>
      <c r="N520" s="20">
        <f t="shared" si="80"/>
        <v>50</v>
      </c>
      <c r="O520" s="20">
        <f t="shared" si="81"/>
        <v>100</v>
      </c>
      <c r="P520" s="20">
        <f t="shared" si="82"/>
        <v>50</v>
      </c>
      <c r="Q520" s="20">
        <f t="shared" si="83"/>
        <v>16.5</v>
      </c>
      <c r="R520" s="21">
        <f t="shared" si="84"/>
        <v>62.475000000000001</v>
      </c>
      <c r="S520" s="21">
        <f t="shared" si="85"/>
        <v>51.625</v>
      </c>
      <c r="T520" s="21">
        <f t="shared" si="86"/>
        <v>42.424999999999997</v>
      </c>
      <c r="U520" s="21">
        <f t="shared" si="87"/>
        <v>54.125</v>
      </c>
      <c r="V520" s="20">
        <f t="shared" si="88"/>
        <v>52.17499999999999</v>
      </c>
      <c r="W520" s="20">
        <f t="shared" si="89"/>
        <v>52.662499999999994</v>
      </c>
    </row>
    <row r="521" spans="1:23" ht="13.5" x14ac:dyDescent="0.25">
      <c r="A521" s="3">
        <v>42762</v>
      </c>
      <c r="B521" s="2">
        <v>24.091899999999999</v>
      </c>
      <c r="C521" s="2">
        <v>54.92764976023502</v>
      </c>
      <c r="D521" s="2">
        <v>-4.2129694350784064E-2</v>
      </c>
      <c r="E521" s="2">
        <v>-0.20814973369802184</v>
      </c>
      <c r="F521" s="2">
        <v>24.024519999999999</v>
      </c>
      <c r="G521" s="2">
        <v>24.02083</v>
      </c>
      <c r="H521" s="2">
        <v>23.921434999999995</v>
      </c>
      <c r="I521" s="2">
        <v>23.623457999999996</v>
      </c>
      <c r="J521" s="2">
        <v>22.832262000000014</v>
      </c>
      <c r="K521" s="17" t="s">
        <v>47</v>
      </c>
      <c r="L521" s="17" t="s">
        <v>51</v>
      </c>
      <c r="M521" s="17" t="s">
        <v>52</v>
      </c>
      <c r="N521" s="20">
        <f t="shared" si="80"/>
        <v>50</v>
      </c>
      <c r="O521" s="20">
        <f t="shared" si="81"/>
        <v>100</v>
      </c>
      <c r="P521" s="20">
        <f t="shared" si="82"/>
        <v>50</v>
      </c>
      <c r="Q521" s="20">
        <f t="shared" si="83"/>
        <v>16.5</v>
      </c>
      <c r="R521" s="21">
        <f t="shared" si="84"/>
        <v>62.475000000000001</v>
      </c>
      <c r="S521" s="21">
        <f t="shared" si="85"/>
        <v>51.625</v>
      </c>
      <c r="T521" s="21">
        <f t="shared" si="86"/>
        <v>42.424999999999997</v>
      </c>
      <c r="U521" s="21">
        <f t="shared" si="87"/>
        <v>54.125</v>
      </c>
      <c r="V521" s="20">
        <f t="shared" si="88"/>
        <v>52.17499999999999</v>
      </c>
      <c r="W521" s="20">
        <f t="shared" si="89"/>
        <v>52.662499999999994</v>
      </c>
    </row>
    <row r="522" spans="1:23" ht="13.5" x14ac:dyDescent="0.25">
      <c r="A522" s="3">
        <v>42765</v>
      </c>
      <c r="B522" s="2">
        <v>24.091899999999999</v>
      </c>
      <c r="C522" s="2">
        <v>54.92764976023502</v>
      </c>
      <c r="D522" s="2">
        <v>-4.1903166534691394E-2</v>
      </c>
      <c r="E522" s="2">
        <v>-0.21316502187709702</v>
      </c>
      <c r="F522" s="2">
        <v>24.013979999999997</v>
      </c>
      <c r="G522" s="2">
        <v>24.037940000000003</v>
      </c>
      <c r="H522" s="2">
        <v>23.967509999999997</v>
      </c>
      <c r="I522" s="2">
        <v>23.631355999999997</v>
      </c>
      <c r="J522" s="2">
        <v>22.843374500000014</v>
      </c>
      <c r="K522" s="17" t="s">
        <v>49</v>
      </c>
      <c r="L522" s="17" t="s">
        <v>51</v>
      </c>
      <c r="M522" s="17" t="s">
        <v>54</v>
      </c>
      <c r="N522" s="20">
        <f t="shared" si="80"/>
        <v>50</v>
      </c>
      <c r="O522" s="20">
        <f t="shared" si="81"/>
        <v>100</v>
      </c>
      <c r="P522" s="20">
        <f t="shared" si="82"/>
        <v>50</v>
      </c>
      <c r="Q522" s="20">
        <f t="shared" si="83"/>
        <v>66.5</v>
      </c>
      <c r="R522" s="21">
        <f t="shared" si="84"/>
        <v>69.974999999999994</v>
      </c>
      <c r="S522" s="21">
        <f t="shared" si="85"/>
        <v>64.125</v>
      </c>
      <c r="T522" s="21">
        <f t="shared" si="86"/>
        <v>64.924999999999997</v>
      </c>
      <c r="U522" s="21">
        <f t="shared" si="87"/>
        <v>66.625</v>
      </c>
      <c r="V522" s="20">
        <f t="shared" si="88"/>
        <v>66.341666666666654</v>
      </c>
      <c r="W522" s="20">
        <f t="shared" si="89"/>
        <v>66.412499999999994</v>
      </c>
    </row>
    <row r="523" spans="1:23" ht="13.5" x14ac:dyDescent="0.25">
      <c r="A523" s="3">
        <v>42766</v>
      </c>
      <c r="B523" s="2">
        <v>23.696999999999999</v>
      </c>
      <c r="C523" s="2">
        <v>47.296673114150074</v>
      </c>
      <c r="D523" s="2">
        <v>-1.4361548826528292E-2</v>
      </c>
      <c r="E523" s="2">
        <v>-0.21246188683642619</v>
      </c>
      <c r="F523" s="2">
        <v>23.919719999999998</v>
      </c>
      <c r="G523" s="2">
        <v>24.015830000000001</v>
      </c>
      <c r="H523" s="2">
        <v>23.980675000000002</v>
      </c>
      <c r="I523" s="2">
        <v>23.631355999999993</v>
      </c>
      <c r="J523" s="2">
        <v>22.852512500000017</v>
      </c>
      <c r="K523" s="17" t="s">
        <v>47</v>
      </c>
      <c r="L523" s="17" t="s">
        <v>48</v>
      </c>
      <c r="M523" s="17" t="s">
        <v>52</v>
      </c>
      <c r="N523" s="20">
        <f t="shared" si="80"/>
        <v>50</v>
      </c>
      <c r="O523" s="20">
        <f t="shared" si="81"/>
        <v>100</v>
      </c>
      <c r="P523" s="20">
        <f t="shared" si="82"/>
        <v>50</v>
      </c>
      <c r="Q523" s="20">
        <f t="shared" si="83"/>
        <v>0</v>
      </c>
      <c r="R523" s="21">
        <f t="shared" si="84"/>
        <v>60</v>
      </c>
      <c r="S523" s="21">
        <f t="shared" si="85"/>
        <v>47.5</v>
      </c>
      <c r="T523" s="21">
        <f t="shared" si="86"/>
        <v>35</v>
      </c>
      <c r="U523" s="21">
        <f t="shared" si="87"/>
        <v>50</v>
      </c>
      <c r="V523" s="20">
        <f t="shared" si="88"/>
        <v>47.5</v>
      </c>
      <c r="W523" s="20">
        <f t="shared" si="89"/>
        <v>48.125</v>
      </c>
    </row>
    <row r="524" spans="1:23" ht="13.5" x14ac:dyDescent="0.25">
      <c r="A524" s="3">
        <v>42767</v>
      </c>
      <c r="B524" s="2">
        <v>23.696999999999999</v>
      </c>
      <c r="C524" s="2">
        <v>47.296673114150074</v>
      </c>
      <c r="D524" s="2">
        <v>5.6899964179311979E-2</v>
      </c>
      <c r="E524" s="2">
        <v>-0.20944341010611281</v>
      </c>
      <c r="F524" s="2">
        <v>23.856000000000002</v>
      </c>
      <c r="G524" s="2">
        <v>23.963170000000002</v>
      </c>
      <c r="H524" s="2">
        <v>23.980940000000004</v>
      </c>
      <c r="I524" s="2">
        <v>23.632409999999986</v>
      </c>
      <c r="J524" s="2">
        <v>22.861650500000017</v>
      </c>
      <c r="K524" s="17" t="s">
        <v>47</v>
      </c>
      <c r="L524" s="17" t="s">
        <v>48</v>
      </c>
      <c r="M524" s="17" t="s">
        <v>52</v>
      </c>
      <c r="N524" s="20">
        <f t="shared" si="80"/>
        <v>50</v>
      </c>
      <c r="O524" s="20">
        <f t="shared" si="81"/>
        <v>100</v>
      </c>
      <c r="P524" s="20">
        <f t="shared" si="82"/>
        <v>50</v>
      </c>
      <c r="Q524" s="20">
        <f t="shared" si="83"/>
        <v>0</v>
      </c>
      <c r="R524" s="21">
        <f t="shared" si="84"/>
        <v>60</v>
      </c>
      <c r="S524" s="21">
        <f t="shared" si="85"/>
        <v>47.5</v>
      </c>
      <c r="T524" s="21">
        <f t="shared" si="86"/>
        <v>35</v>
      </c>
      <c r="U524" s="21">
        <f t="shared" si="87"/>
        <v>50</v>
      </c>
      <c r="V524" s="20">
        <f t="shared" si="88"/>
        <v>47.5</v>
      </c>
      <c r="W524" s="20">
        <f t="shared" si="89"/>
        <v>48.125</v>
      </c>
    </row>
    <row r="525" spans="1:23" ht="13.5" x14ac:dyDescent="0.25">
      <c r="A525" s="3">
        <v>42768</v>
      </c>
      <c r="B525" s="2">
        <v>23.696999999999999</v>
      </c>
      <c r="C525" s="2">
        <v>47.296673114150074</v>
      </c>
      <c r="D525" s="2">
        <v>3.7068956258767827E-2</v>
      </c>
      <c r="E525" s="2">
        <v>-0.19209174269782631</v>
      </c>
      <c r="F525" s="2">
        <v>23.854959999999998</v>
      </c>
      <c r="G525" s="2">
        <v>23.963170000000002</v>
      </c>
      <c r="H525" s="2">
        <v>23.969095000000003</v>
      </c>
      <c r="I525" s="2">
        <v>23.632463999999985</v>
      </c>
      <c r="J525" s="2">
        <v>22.870801000000018</v>
      </c>
      <c r="K525" s="17" t="s">
        <v>47</v>
      </c>
      <c r="L525" s="17" t="s">
        <v>48</v>
      </c>
      <c r="M525" s="17" t="s">
        <v>52</v>
      </c>
      <c r="N525" s="20">
        <f t="shared" si="80"/>
        <v>50</v>
      </c>
      <c r="O525" s="20">
        <f t="shared" si="81"/>
        <v>100</v>
      </c>
      <c r="P525" s="20">
        <f t="shared" si="82"/>
        <v>50</v>
      </c>
      <c r="Q525" s="20">
        <f t="shared" si="83"/>
        <v>0</v>
      </c>
      <c r="R525" s="21">
        <f t="shared" si="84"/>
        <v>60</v>
      </c>
      <c r="S525" s="21">
        <f t="shared" si="85"/>
        <v>47.5</v>
      </c>
      <c r="T525" s="21">
        <f t="shared" si="86"/>
        <v>35</v>
      </c>
      <c r="U525" s="21">
        <f t="shared" si="87"/>
        <v>50</v>
      </c>
      <c r="V525" s="20">
        <f t="shared" si="88"/>
        <v>47.5</v>
      </c>
      <c r="W525" s="20">
        <f t="shared" si="89"/>
        <v>48.125</v>
      </c>
    </row>
    <row r="526" spans="1:23" ht="13.5" x14ac:dyDescent="0.25">
      <c r="A526" s="3">
        <v>42769</v>
      </c>
      <c r="B526" s="2">
        <v>23.696999999999999</v>
      </c>
      <c r="C526" s="2">
        <v>47.296673114150074</v>
      </c>
      <c r="D526" s="2">
        <v>0.11790940354314472</v>
      </c>
      <c r="E526" s="2">
        <v>-0.17300929277387095</v>
      </c>
      <c r="F526" s="2">
        <v>23.775980000000001</v>
      </c>
      <c r="G526" s="2">
        <v>23.90025</v>
      </c>
      <c r="H526" s="2">
        <v>23.958565</v>
      </c>
      <c r="I526" s="2">
        <v>23.632463999999981</v>
      </c>
      <c r="J526" s="2">
        <v>22.880567500000019</v>
      </c>
      <c r="K526" s="17" t="s">
        <v>47</v>
      </c>
      <c r="L526" s="17" t="s">
        <v>48</v>
      </c>
      <c r="M526" s="17" t="s">
        <v>52</v>
      </c>
      <c r="N526" s="20">
        <f t="shared" si="80"/>
        <v>50</v>
      </c>
      <c r="O526" s="20">
        <f t="shared" si="81"/>
        <v>100</v>
      </c>
      <c r="P526" s="20">
        <f t="shared" si="82"/>
        <v>50</v>
      </c>
      <c r="Q526" s="20">
        <f t="shared" si="83"/>
        <v>0</v>
      </c>
      <c r="R526" s="21">
        <f t="shared" si="84"/>
        <v>60</v>
      </c>
      <c r="S526" s="21">
        <f t="shared" si="85"/>
        <v>47.5</v>
      </c>
      <c r="T526" s="21">
        <f t="shared" si="86"/>
        <v>35</v>
      </c>
      <c r="U526" s="21">
        <f t="shared" si="87"/>
        <v>50</v>
      </c>
      <c r="V526" s="20">
        <f t="shared" si="88"/>
        <v>47.5</v>
      </c>
      <c r="W526" s="20">
        <f t="shared" si="89"/>
        <v>48.125</v>
      </c>
    </row>
    <row r="527" spans="1:23" ht="13.5" x14ac:dyDescent="0.25">
      <c r="A527" s="3">
        <v>42772</v>
      </c>
      <c r="B527" s="2">
        <v>23.696999999999999</v>
      </c>
      <c r="C527" s="2">
        <v>47.296673114150074</v>
      </c>
      <c r="D527" s="2">
        <v>0.15913414824123606</v>
      </c>
      <c r="E527" s="2">
        <v>-0.15190387273861858</v>
      </c>
      <c r="F527" s="2">
        <v>23.696999999999999</v>
      </c>
      <c r="G527" s="2">
        <v>23.85549</v>
      </c>
      <c r="H527" s="2">
        <v>23.945270000000001</v>
      </c>
      <c r="I527" s="2">
        <v>23.632463999999981</v>
      </c>
      <c r="J527" s="2">
        <v>22.891339500000022</v>
      </c>
      <c r="K527" s="17" t="s">
        <v>47</v>
      </c>
      <c r="L527" s="17" t="s">
        <v>48</v>
      </c>
      <c r="M527" s="17" t="s">
        <v>52</v>
      </c>
      <c r="N527" s="20">
        <f t="shared" si="80"/>
        <v>50</v>
      </c>
      <c r="O527" s="20">
        <f t="shared" si="81"/>
        <v>100</v>
      </c>
      <c r="P527" s="20">
        <f t="shared" si="82"/>
        <v>50</v>
      </c>
      <c r="Q527" s="20">
        <f t="shared" si="83"/>
        <v>0</v>
      </c>
      <c r="R527" s="21">
        <f t="shared" si="84"/>
        <v>60</v>
      </c>
      <c r="S527" s="21">
        <f t="shared" si="85"/>
        <v>47.5</v>
      </c>
      <c r="T527" s="21">
        <f t="shared" si="86"/>
        <v>35</v>
      </c>
      <c r="U527" s="21">
        <f t="shared" si="87"/>
        <v>50</v>
      </c>
      <c r="V527" s="20">
        <f t="shared" si="88"/>
        <v>47.5</v>
      </c>
      <c r="W527" s="20">
        <f t="shared" si="89"/>
        <v>48.125</v>
      </c>
    </row>
    <row r="528" spans="1:23" ht="13.5" x14ac:dyDescent="0.25">
      <c r="A528" s="3">
        <v>42773</v>
      </c>
      <c r="B528" s="2">
        <v>23.696999999999999</v>
      </c>
      <c r="C528" s="2">
        <v>47.296673114150067</v>
      </c>
      <c r="D528" s="2">
        <v>0.19836625137232033</v>
      </c>
      <c r="E528" s="2">
        <v>-0.13302706582579479</v>
      </c>
      <c r="F528" s="2">
        <v>23.696999999999999</v>
      </c>
      <c r="G528" s="2">
        <v>23.80836</v>
      </c>
      <c r="H528" s="2">
        <v>23.926840000000002</v>
      </c>
      <c r="I528" s="2">
        <v>23.632463999999985</v>
      </c>
      <c r="J528" s="2">
        <v>22.901106000000016</v>
      </c>
      <c r="K528" s="17" t="s">
        <v>51</v>
      </c>
      <c r="L528" s="17" t="s">
        <v>51</v>
      </c>
      <c r="M528" s="17" t="s">
        <v>51</v>
      </c>
      <c r="N528" s="20">
        <f t="shared" si="80"/>
        <v>50</v>
      </c>
      <c r="O528" s="20">
        <f t="shared" si="81"/>
        <v>100</v>
      </c>
      <c r="P528" s="20">
        <f t="shared" si="82"/>
        <v>50</v>
      </c>
      <c r="Q528" s="20">
        <f t="shared" si="83"/>
        <v>33</v>
      </c>
      <c r="R528" s="21">
        <f t="shared" si="84"/>
        <v>64.95</v>
      </c>
      <c r="S528" s="21">
        <f t="shared" si="85"/>
        <v>55.75</v>
      </c>
      <c r="T528" s="21">
        <f t="shared" si="86"/>
        <v>49.85</v>
      </c>
      <c r="U528" s="21">
        <f t="shared" si="87"/>
        <v>58.25</v>
      </c>
      <c r="V528" s="20">
        <f t="shared" si="88"/>
        <v>56.85</v>
      </c>
      <c r="W528" s="20">
        <f t="shared" si="89"/>
        <v>57.2</v>
      </c>
    </row>
    <row r="529" spans="1:23" ht="13.5" x14ac:dyDescent="0.25">
      <c r="A529" s="3">
        <v>42774</v>
      </c>
      <c r="B529" s="2">
        <v>23.696999999999999</v>
      </c>
      <c r="C529" s="2">
        <v>47.296673114150067</v>
      </c>
      <c r="D529" s="2">
        <v>0.20872170252775391</v>
      </c>
      <c r="E529" s="2">
        <v>-0.1164006477490659</v>
      </c>
      <c r="F529" s="2">
        <v>23.696999999999999</v>
      </c>
      <c r="G529" s="2">
        <v>23.776500000000002</v>
      </c>
      <c r="H529" s="2">
        <v>23.901959999999999</v>
      </c>
      <c r="I529" s="2">
        <v>23.632463999999985</v>
      </c>
      <c r="J529" s="2">
        <v>22.912745500000018</v>
      </c>
      <c r="K529" s="17" t="s">
        <v>51</v>
      </c>
      <c r="L529" s="17" t="s">
        <v>51</v>
      </c>
      <c r="M529" s="17" t="s">
        <v>51</v>
      </c>
      <c r="N529" s="20">
        <f t="shared" si="80"/>
        <v>50</v>
      </c>
      <c r="O529" s="20">
        <f t="shared" si="81"/>
        <v>100</v>
      </c>
      <c r="P529" s="20">
        <f t="shared" si="82"/>
        <v>50</v>
      </c>
      <c r="Q529" s="20">
        <f t="shared" si="83"/>
        <v>33</v>
      </c>
      <c r="R529" s="21">
        <f t="shared" si="84"/>
        <v>64.95</v>
      </c>
      <c r="S529" s="21">
        <f t="shared" si="85"/>
        <v>55.75</v>
      </c>
      <c r="T529" s="21">
        <f t="shared" si="86"/>
        <v>49.85</v>
      </c>
      <c r="U529" s="21">
        <f t="shared" si="87"/>
        <v>58.25</v>
      </c>
      <c r="V529" s="20">
        <f t="shared" si="88"/>
        <v>56.85</v>
      </c>
      <c r="W529" s="20">
        <f t="shared" si="89"/>
        <v>57.2</v>
      </c>
    </row>
    <row r="530" spans="1:23" ht="13.5" x14ac:dyDescent="0.25">
      <c r="A530" s="3">
        <v>42775</v>
      </c>
      <c r="B530" s="2">
        <v>23.696999999999999</v>
      </c>
      <c r="C530" s="2">
        <v>47.296673114150067</v>
      </c>
      <c r="D530" s="2">
        <v>0.16987173744979245</v>
      </c>
      <c r="E530" s="2">
        <v>-0.10436628414058219</v>
      </c>
      <c r="F530" s="2">
        <v>23.696999999999999</v>
      </c>
      <c r="G530" s="2">
        <v>23.775980000000001</v>
      </c>
      <c r="H530" s="2">
        <v>23.890245</v>
      </c>
      <c r="I530" s="2">
        <v>23.635097999999985</v>
      </c>
      <c r="J530" s="2">
        <v>22.923769000000021</v>
      </c>
      <c r="K530" s="17" t="s">
        <v>51</v>
      </c>
      <c r="L530" s="17" t="s">
        <v>51</v>
      </c>
      <c r="M530" s="17" t="s">
        <v>51</v>
      </c>
      <c r="N530" s="20">
        <f t="shared" si="80"/>
        <v>50</v>
      </c>
      <c r="O530" s="20">
        <f t="shared" si="81"/>
        <v>100</v>
      </c>
      <c r="P530" s="20">
        <f t="shared" si="82"/>
        <v>50</v>
      </c>
      <c r="Q530" s="20">
        <f t="shared" si="83"/>
        <v>33</v>
      </c>
      <c r="R530" s="21">
        <f t="shared" si="84"/>
        <v>64.95</v>
      </c>
      <c r="S530" s="21">
        <f t="shared" si="85"/>
        <v>55.75</v>
      </c>
      <c r="T530" s="21">
        <f t="shared" si="86"/>
        <v>49.85</v>
      </c>
      <c r="U530" s="21">
        <f t="shared" si="87"/>
        <v>58.25</v>
      </c>
      <c r="V530" s="20">
        <f t="shared" si="88"/>
        <v>56.85</v>
      </c>
      <c r="W530" s="20">
        <f t="shared" si="89"/>
        <v>57.2</v>
      </c>
    </row>
    <row r="531" spans="1:23" ht="13.5" x14ac:dyDescent="0.25">
      <c r="A531" s="3">
        <v>42776</v>
      </c>
      <c r="B531" s="2">
        <v>23.9603</v>
      </c>
      <c r="C531" s="2">
        <v>54.861178196668192</v>
      </c>
      <c r="D531" s="2">
        <v>0.17800727207589162</v>
      </c>
      <c r="E531" s="2">
        <v>-9.4991952572260868E-2</v>
      </c>
      <c r="F531" s="2">
        <v>23.749659999999999</v>
      </c>
      <c r="G531" s="2">
        <v>23.762819999999998</v>
      </c>
      <c r="H531" s="2">
        <v>23.891825000000004</v>
      </c>
      <c r="I531" s="2">
        <v>23.64826399999999</v>
      </c>
      <c r="J531" s="2">
        <v>22.936058500000016</v>
      </c>
      <c r="K531" s="17" t="s">
        <v>49</v>
      </c>
      <c r="L531" s="17" t="s">
        <v>50</v>
      </c>
      <c r="M531" s="17" t="s">
        <v>55</v>
      </c>
      <c r="N531" s="20">
        <f t="shared" si="80"/>
        <v>50</v>
      </c>
      <c r="O531" s="20">
        <f t="shared" si="81"/>
        <v>100</v>
      </c>
      <c r="P531" s="20">
        <f t="shared" si="82"/>
        <v>50</v>
      </c>
      <c r="Q531" s="20">
        <f t="shared" si="83"/>
        <v>100</v>
      </c>
      <c r="R531" s="21">
        <f t="shared" si="84"/>
        <v>75</v>
      </c>
      <c r="S531" s="21">
        <f t="shared" si="85"/>
        <v>72.5</v>
      </c>
      <c r="T531" s="21">
        <f t="shared" si="86"/>
        <v>80</v>
      </c>
      <c r="U531" s="21">
        <f t="shared" si="87"/>
        <v>75</v>
      </c>
      <c r="V531" s="20">
        <f t="shared" si="88"/>
        <v>75.833333333333329</v>
      </c>
      <c r="W531" s="20">
        <f t="shared" si="89"/>
        <v>75.625</v>
      </c>
    </row>
    <row r="532" spans="1:23" ht="13.5" x14ac:dyDescent="0.25">
      <c r="A532" s="3">
        <v>42779</v>
      </c>
      <c r="B532" s="2">
        <v>24.091899999999999</v>
      </c>
      <c r="C532" s="2">
        <v>58.098333239707848</v>
      </c>
      <c r="D532" s="2">
        <v>0.17410426049148242</v>
      </c>
      <c r="E532" s="2">
        <v>-8.4920587350478263E-2</v>
      </c>
      <c r="F532" s="2">
        <v>23.82864</v>
      </c>
      <c r="G532" s="2">
        <v>23.762819999999998</v>
      </c>
      <c r="H532" s="2">
        <v>23.900380000000006</v>
      </c>
      <c r="I532" s="2">
        <v>23.666693999999989</v>
      </c>
      <c r="J532" s="2">
        <v>22.949685000000017</v>
      </c>
      <c r="K532" s="17" t="s">
        <v>49</v>
      </c>
      <c r="L532" s="17" t="s">
        <v>50</v>
      </c>
      <c r="M532" s="17" t="s">
        <v>55</v>
      </c>
      <c r="N532" s="20">
        <f t="shared" si="80"/>
        <v>50</v>
      </c>
      <c r="O532" s="20">
        <f t="shared" si="81"/>
        <v>100</v>
      </c>
      <c r="P532" s="20">
        <f t="shared" si="82"/>
        <v>50</v>
      </c>
      <c r="Q532" s="20">
        <f t="shared" si="83"/>
        <v>100</v>
      </c>
      <c r="R532" s="21">
        <f t="shared" si="84"/>
        <v>75</v>
      </c>
      <c r="S532" s="21">
        <f t="shared" si="85"/>
        <v>72.5</v>
      </c>
      <c r="T532" s="21">
        <f t="shared" si="86"/>
        <v>80</v>
      </c>
      <c r="U532" s="21">
        <f t="shared" si="87"/>
        <v>75</v>
      </c>
      <c r="V532" s="20">
        <f t="shared" si="88"/>
        <v>75.833333333333329</v>
      </c>
      <c r="W532" s="20">
        <f t="shared" si="89"/>
        <v>75.625</v>
      </c>
    </row>
    <row r="533" spans="1:23" ht="13.5" x14ac:dyDescent="0.25">
      <c r="A533" s="3">
        <v>42780</v>
      </c>
      <c r="B533" s="2">
        <v>24.091899999999999</v>
      </c>
      <c r="C533" s="2">
        <v>58.098333239707848</v>
      </c>
      <c r="D533" s="2">
        <v>0.10830840514197249</v>
      </c>
      <c r="E533" s="2">
        <v>-7.3724974967553009E-2</v>
      </c>
      <c r="F533" s="2">
        <v>23.907619999999998</v>
      </c>
      <c r="G533" s="2">
        <v>23.802309999999999</v>
      </c>
      <c r="H533" s="2">
        <v>23.909070000000003</v>
      </c>
      <c r="I533" s="2">
        <v>23.680911999999989</v>
      </c>
      <c r="J533" s="2">
        <v>22.963311500000021</v>
      </c>
      <c r="K533" s="17" t="s">
        <v>49</v>
      </c>
      <c r="L533" s="17" t="s">
        <v>50</v>
      </c>
      <c r="M533" s="17" t="s">
        <v>55</v>
      </c>
      <c r="N533" s="20">
        <f t="shared" si="80"/>
        <v>50</v>
      </c>
      <c r="O533" s="20">
        <f t="shared" si="81"/>
        <v>100</v>
      </c>
      <c r="P533" s="20">
        <f t="shared" si="82"/>
        <v>50</v>
      </c>
      <c r="Q533" s="20">
        <f t="shared" si="83"/>
        <v>100</v>
      </c>
      <c r="R533" s="21">
        <f t="shared" si="84"/>
        <v>75</v>
      </c>
      <c r="S533" s="21">
        <f t="shared" si="85"/>
        <v>72.5</v>
      </c>
      <c r="T533" s="21">
        <f t="shared" si="86"/>
        <v>80</v>
      </c>
      <c r="U533" s="21">
        <f t="shared" si="87"/>
        <v>75</v>
      </c>
      <c r="V533" s="20">
        <f t="shared" si="88"/>
        <v>75.833333333333329</v>
      </c>
      <c r="W533" s="20">
        <f t="shared" si="89"/>
        <v>75.625</v>
      </c>
    </row>
    <row r="534" spans="1:23" ht="13.5" x14ac:dyDescent="0.25">
      <c r="A534" s="3">
        <v>42781</v>
      </c>
      <c r="B534" s="2">
        <v>23.828600000000002</v>
      </c>
      <c r="C534" s="2">
        <v>49.809558942821674</v>
      </c>
      <c r="D534" s="2">
        <v>7.0528080806692373E-2</v>
      </c>
      <c r="E534" s="2">
        <v>-5.8913080283833158E-2</v>
      </c>
      <c r="F534" s="2">
        <v>23.93394</v>
      </c>
      <c r="G534" s="2">
        <v>23.815469999999998</v>
      </c>
      <c r="H534" s="2">
        <v>23.889320000000005</v>
      </c>
      <c r="I534" s="2">
        <v>23.684071999999993</v>
      </c>
      <c r="J534" s="2">
        <v>22.975747000000016</v>
      </c>
      <c r="K534" s="17" t="s">
        <v>49</v>
      </c>
      <c r="L534" s="17" t="s">
        <v>50</v>
      </c>
      <c r="M534" s="17" t="s">
        <v>55</v>
      </c>
      <c r="N534" s="20">
        <f t="shared" si="80"/>
        <v>50</v>
      </c>
      <c r="O534" s="20">
        <f t="shared" si="81"/>
        <v>100</v>
      </c>
      <c r="P534" s="20">
        <f t="shared" si="82"/>
        <v>50</v>
      </c>
      <c r="Q534" s="20">
        <f t="shared" si="83"/>
        <v>100</v>
      </c>
      <c r="R534" s="21">
        <f t="shared" si="84"/>
        <v>75</v>
      </c>
      <c r="S534" s="21">
        <f t="shared" si="85"/>
        <v>72.5</v>
      </c>
      <c r="T534" s="21">
        <f t="shared" si="86"/>
        <v>80</v>
      </c>
      <c r="U534" s="21">
        <f t="shared" si="87"/>
        <v>75</v>
      </c>
      <c r="V534" s="20">
        <f t="shared" si="88"/>
        <v>75.833333333333329</v>
      </c>
      <c r="W534" s="20">
        <f t="shared" si="89"/>
        <v>75.625</v>
      </c>
    </row>
    <row r="535" spans="1:23" ht="13.5" x14ac:dyDescent="0.25">
      <c r="A535" s="3">
        <v>42782</v>
      </c>
      <c r="B535" s="2">
        <v>23.776</v>
      </c>
      <c r="C535" s="2">
        <v>48.326257653749188</v>
      </c>
      <c r="D535" s="2">
        <v>4.2520953982108978E-2</v>
      </c>
      <c r="E535" s="2">
        <v>-4.3886103810306866E-2</v>
      </c>
      <c r="F535" s="2">
        <v>23.949739999999998</v>
      </c>
      <c r="G535" s="2">
        <v>23.823370000000004</v>
      </c>
      <c r="H535" s="2">
        <v>23.893270000000005</v>
      </c>
      <c r="I535" s="2">
        <v>23.686705999999994</v>
      </c>
      <c r="J535" s="2">
        <v>22.987794000000019</v>
      </c>
      <c r="K535" s="17" t="s">
        <v>49</v>
      </c>
      <c r="L535" s="17" t="s">
        <v>50</v>
      </c>
      <c r="M535" s="17" t="s">
        <v>55</v>
      </c>
      <c r="N535" s="20">
        <f t="shared" si="80"/>
        <v>50</v>
      </c>
      <c r="O535" s="20">
        <f t="shared" si="81"/>
        <v>100</v>
      </c>
      <c r="P535" s="20">
        <f t="shared" si="82"/>
        <v>50</v>
      </c>
      <c r="Q535" s="20">
        <f t="shared" si="83"/>
        <v>100</v>
      </c>
      <c r="R535" s="21">
        <f t="shared" si="84"/>
        <v>75</v>
      </c>
      <c r="S535" s="21">
        <f t="shared" si="85"/>
        <v>72.5</v>
      </c>
      <c r="T535" s="21">
        <f t="shared" si="86"/>
        <v>80</v>
      </c>
      <c r="U535" s="21">
        <f t="shared" si="87"/>
        <v>75</v>
      </c>
      <c r="V535" s="20">
        <f t="shared" si="88"/>
        <v>75.833333333333329</v>
      </c>
      <c r="W535" s="20">
        <f t="shared" si="89"/>
        <v>75.625</v>
      </c>
    </row>
    <row r="536" spans="1:23" ht="13.5" x14ac:dyDescent="0.25">
      <c r="A536" s="3">
        <v>42783</v>
      </c>
      <c r="B536" s="2">
        <v>23.723299999999998</v>
      </c>
      <c r="C536" s="2">
        <v>46.821818896142425</v>
      </c>
      <c r="D536" s="2">
        <v>2.3096897877586287E-2</v>
      </c>
      <c r="E536" s="2">
        <v>-2.8064909360448257E-2</v>
      </c>
      <c r="F536" s="2">
        <v>23.902339999999999</v>
      </c>
      <c r="G536" s="2">
        <v>23.826000000000001</v>
      </c>
      <c r="H536" s="2">
        <v>23.863125000000004</v>
      </c>
      <c r="I536" s="2">
        <v>23.692498000000001</v>
      </c>
      <c r="J536" s="2">
        <v>22.999577500000015</v>
      </c>
      <c r="K536" s="17" t="s">
        <v>47</v>
      </c>
      <c r="L536" s="17" t="s">
        <v>51</v>
      </c>
      <c r="M536" s="17" t="s">
        <v>52</v>
      </c>
      <c r="N536" s="20">
        <f t="shared" si="80"/>
        <v>50</v>
      </c>
      <c r="O536" s="20">
        <f t="shared" si="81"/>
        <v>100</v>
      </c>
      <c r="P536" s="20">
        <f t="shared" si="82"/>
        <v>50</v>
      </c>
      <c r="Q536" s="20">
        <f t="shared" si="83"/>
        <v>16.5</v>
      </c>
      <c r="R536" s="21">
        <f t="shared" si="84"/>
        <v>62.475000000000001</v>
      </c>
      <c r="S536" s="21">
        <f t="shared" si="85"/>
        <v>51.625</v>
      </c>
      <c r="T536" s="21">
        <f t="shared" si="86"/>
        <v>42.424999999999997</v>
      </c>
      <c r="U536" s="21">
        <f t="shared" si="87"/>
        <v>54.125</v>
      </c>
      <c r="V536" s="20">
        <f t="shared" si="88"/>
        <v>52.17499999999999</v>
      </c>
      <c r="W536" s="20">
        <f t="shared" si="89"/>
        <v>52.662499999999994</v>
      </c>
    </row>
    <row r="537" spans="1:23" ht="13.5" x14ac:dyDescent="0.25">
      <c r="A537" s="3">
        <v>42786</v>
      </c>
      <c r="B537" s="2">
        <v>23.9603</v>
      </c>
      <c r="C537" s="2">
        <v>53.789028291772034</v>
      </c>
      <c r="D537" s="2">
        <v>-1.0239862863883786E-2</v>
      </c>
      <c r="E537" s="2">
        <v>-1.6445225154451307E-2</v>
      </c>
      <c r="F537" s="2">
        <v>23.87602</v>
      </c>
      <c r="G537" s="2">
        <v>23.852329999999998</v>
      </c>
      <c r="H537" s="2">
        <v>23.853910000000003</v>
      </c>
      <c r="I537" s="2">
        <v>23.705138000000002</v>
      </c>
      <c r="J537" s="2">
        <v>23.012546000000011</v>
      </c>
      <c r="K537" s="17" t="s">
        <v>47</v>
      </c>
      <c r="L537" s="17" t="s">
        <v>48</v>
      </c>
      <c r="M537" s="17" t="s">
        <v>52</v>
      </c>
      <c r="N537" s="20">
        <f t="shared" si="80"/>
        <v>50</v>
      </c>
      <c r="O537" s="20">
        <f t="shared" si="81"/>
        <v>100</v>
      </c>
      <c r="P537" s="20">
        <f t="shared" si="82"/>
        <v>50</v>
      </c>
      <c r="Q537" s="20">
        <f t="shared" si="83"/>
        <v>0</v>
      </c>
      <c r="R537" s="21">
        <f t="shared" si="84"/>
        <v>60</v>
      </c>
      <c r="S537" s="21">
        <f t="shared" si="85"/>
        <v>47.5</v>
      </c>
      <c r="T537" s="21">
        <f t="shared" si="86"/>
        <v>35</v>
      </c>
      <c r="U537" s="21">
        <f t="shared" si="87"/>
        <v>50</v>
      </c>
      <c r="V537" s="20">
        <f t="shared" si="88"/>
        <v>47.5</v>
      </c>
      <c r="W537" s="20">
        <f t="shared" si="89"/>
        <v>48.125</v>
      </c>
    </row>
    <row r="538" spans="1:23" ht="13.5" x14ac:dyDescent="0.25">
      <c r="A538" s="3">
        <v>42787</v>
      </c>
      <c r="B538" s="2">
        <v>23.9603</v>
      </c>
      <c r="C538" s="2">
        <v>53.789028291772034</v>
      </c>
      <c r="D538" s="2">
        <v>-3.9242283811027789E-2</v>
      </c>
      <c r="E538" s="2">
        <v>-1.7362231156194743E-2</v>
      </c>
      <c r="F538" s="2">
        <v>23.849700000000002</v>
      </c>
      <c r="G538" s="2">
        <v>23.878659999999996</v>
      </c>
      <c r="H538" s="2">
        <v>23.843510000000002</v>
      </c>
      <c r="I538" s="2">
        <v>23.715669999999999</v>
      </c>
      <c r="J538" s="2">
        <v>23.02550200000001</v>
      </c>
      <c r="K538" s="17" t="s">
        <v>47</v>
      </c>
      <c r="L538" s="17" t="s">
        <v>48</v>
      </c>
      <c r="M538" s="17" t="s">
        <v>52</v>
      </c>
      <c r="N538" s="20">
        <f t="shared" si="80"/>
        <v>50</v>
      </c>
      <c r="O538" s="20">
        <f t="shared" si="81"/>
        <v>100</v>
      </c>
      <c r="P538" s="20">
        <f t="shared" si="82"/>
        <v>50</v>
      </c>
      <c r="Q538" s="20">
        <f t="shared" si="83"/>
        <v>0</v>
      </c>
      <c r="R538" s="21">
        <f t="shared" si="84"/>
        <v>60</v>
      </c>
      <c r="S538" s="21">
        <f t="shared" si="85"/>
        <v>47.5</v>
      </c>
      <c r="T538" s="21">
        <f t="shared" si="86"/>
        <v>35</v>
      </c>
      <c r="U538" s="21">
        <f t="shared" si="87"/>
        <v>50</v>
      </c>
      <c r="V538" s="20">
        <f t="shared" si="88"/>
        <v>47.5</v>
      </c>
      <c r="W538" s="20">
        <f t="shared" si="89"/>
        <v>48.125</v>
      </c>
    </row>
    <row r="539" spans="1:23" ht="13.5" x14ac:dyDescent="0.25">
      <c r="A539" s="3">
        <v>42788</v>
      </c>
      <c r="B539" s="2">
        <v>24.091899999999999</v>
      </c>
      <c r="C539" s="2">
        <v>57.384606941547936</v>
      </c>
      <c r="D539" s="2">
        <v>-7.4266490720489742E-2</v>
      </c>
      <c r="E539" s="2">
        <v>-3.8019833027868634E-2</v>
      </c>
      <c r="F539" s="2">
        <v>23.902359999999998</v>
      </c>
      <c r="G539" s="2">
        <v>23.918150000000001</v>
      </c>
      <c r="H539" s="2">
        <v>23.847325000000005</v>
      </c>
      <c r="I539" s="2">
        <v>23.728939999999998</v>
      </c>
      <c r="J539" s="2">
        <v>23.035823000000015</v>
      </c>
      <c r="K539" s="17" t="s">
        <v>47</v>
      </c>
      <c r="L539" s="17" t="s">
        <v>51</v>
      </c>
      <c r="M539" s="17" t="s">
        <v>53</v>
      </c>
      <c r="N539" s="20">
        <f t="shared" si="80"/>
        <v>50</v>
      </c>
      <c r="O539" s="20">
        <f t="shared" si="81"/>
        <v>100</v>
      </c>
      <c r="P539" s="20">
        <f t="shared" si="82"/>
        <v>50</v>
      </c>
      <c r="Q539" s="20">
        <f t="shared" si="83"/>
        <v>16.5</v>
      </c>
      <c r="R539" s="21">
        <f t="shared" si="84"/>
        <v>62.475000000000001</v>
      </c>
      <c r="S539" s="21">
        <f t="shared" si="85"/>
        <v>51.625</v>
      </c>
      <c r="T539" s="21">
        <f t="shared" si="86"/>
        <v>42.424999999999997</v>
      </c>
      <c r="U539" s="21">
        <f t="shared" si="87"/>
        <v>54.125</v>
      </c>
      <c r="V539" s="20">
        <f t="shared" si="88"/>
        <v>52.17499999999999</v>
      </c>
      <c r="W539" s="20">
        <f t="shared" si="89"/>
        <v>52.662499999999994</v>
      </c>
    </row>
    <row r="540" spans="1:23" ht="13.5" x14ac:dyDescent="0.25">
      <c r="A540" s="3">
        <v>42789</v>
      </c>
      <c r="B540" s="2">
        <v>24.091899999999999</v>
      </c>
      <c r="C540" s="2">
        <v>57.384606941547936</v>
      </c>
      <c r="D540" s="2">
        <v>-0.1053610517951924</v>
      </c>
      <c r="E540" s="2">
        <v>-9.1969330485080589E-2</v>
      </c>
      <c r="F540" s="2">
        <v>23.965539999999997</v>
      </c>
      <c r="G540" s="2">
        <v>23.957640000000001</v>
      </c>
      <c r="H540" s="2">
        <v>23.866810000000005</v>
      </c>
      <c r="I540" s="2">
        <v>23.746317999999995</v>
      </c>
      <c r="J540" s="2">
        <v>23.043429000000014</v>
      </c>
      <c r="K540" s="17" t="s">
        <v>49</v>
      </c>
      <c r="L540" s="17" t="s">
        <v>51</v>
      </c>
      <c r="M540" s="17" t="s">
        <v>55</v>
      </c>
      <c r="N540" s="20">
        <f t="shared" si="80"/>
        <v>50</v>
      </c>
      <c r="O540" s="20">
        <f t="shared" si="81"/>
        <v>100</v>
      </c>
      <c r="P540" s="20">
        <f t="shared" si="82"/>
        <v>50</v>
      </c>
      <c r="Q540" s="20">
        <f t="shared" si="83"/>
        <v>83.5</v>
      </c>
      <c r="R540" s="21">
        <f t="shared" si="84"/>
        <v>72.525000000000006</v>
      </c>
      <c r="S540" s="21">
        <f t="shared" si="85"/>
        <v>68.375</v>
      </c>
      <c r="T540" s="21">
        <f t="shared" si="86"/>
        <v>72.575000000000003</v>
      </c>
      <c r="U540" s="21">
        <f t="shared" si="87"/>
        <v>70.875</v>
      </c>
      <c r="V540" s="20">
        <f t="shared" si="88"/>
        <v>71.158333333333346</v>
      </c>
      <c r="W540" s="20">
        <f t="shared" si="89"/>
        <v>71.087500000000006</v>
      </c>
    </row>
    <row r="541" spans="1:23" ht="13.5" x14ac:dyDescent="0.25">
      <c r="A541" s="3">
        <v>42790</v>
      </c>
      <c r="B541" s="2">
        <v>24.091899999999999</v>
      </c>
      <c r="C541" s="2">
        <v>57.384606941547936</v>
      </c>
      <c r="D541" s="2">
        <v>-9.2514784240670167E-2</v>
      </c>
      <c r="E541" s="2">
        <v>-0.17294301828764186</v>
      </c>
      <c r="F541" s="2">
        <v>24.039259999999999</v>
      </c>
      <c r="G541" s="2">
        <v>23.970800000000001</v>
      </c>
      <c r="H541" s="2">
        <v>23.866810000000005</v>
      </c>
      <c r="I541" s="2">
        <v>23.764747999999994</v>
      </c>
      <c r="J541" s="2">
        <v>23.053285000000013</v>
      </c>
      <c r="K541" s="17" t="s">
        <v>49</v>
      </c>
      <c r="L541" s="17" t="s">
        <v>51</v>
      </c>
      <c r="M541" s="17" t="s">
        <v>55</v>
      </c>
      <c r="N541" s="20">
        <f t="shared" si="80"/>
        <v>50</v>
      </c>
      <c r="O541" s="20">
        <f t="shared" si="81"/>
        <v>100</v>
      </c>
      <c r="P541" s="20">
        <f t="shared" si="82"/>
        <v>50</v>
      </c>
      <c r="Q541" s="20">
        <f t="shared" si="83"/>
        <v>83.5</v>
      </c>
      <c r="R541" s="21">
        <f t="shared" si="84"/>
        <v>72.525000000000006</v>
      </c>
      <c r="S541" s="21">
        <f t="shared" si="85"/>
        <v>68.375</v>
      </c>
      <c r="T541" s="21">
        <f t="shared" si="86"/>
        <v>72.575000000000003</v>
      </c>
      <c r="U541" s="21">
        <f t="shared" si="87"/>
        <v>70.875</v>
      </c>
      <c r="V541" s="20">
        <f t="shared" si="88"/>
        <v>71.158333333333346</v>
      </c>
      <c r="W541" s="20">
        <f t="shared" si="89"/>
        <v>71.087500000000006</v>
      </c>
    </row>
    <row r="542" spans="1:23" ht="13.5" x14ac:dyDescent="0.25">
      <c r="A542" s="3">
        <v>42793</v>
      </c>
      <c r="B542" s="2">
        <v>24.223600000000001</v>
      </c>
      <c r="C542" s="2">
        <v>61.161780492312253</v>
      </c>
      <c r="D542" s="2">
        <v>-7.240486197725815E-2</v>
      </c>
      <c r="E542" s="2">
        <v>-0.27055639727475989</v>
      </c>
      <c r="F542" s="2">
        <v>24.091919999999998</v>
      </c>
      <c r="G542" s="2">
        <v>23.983970000000003</v>
      </c>
      <c r="H542" s="2">
        <v>23.873395000000002</v>
      </c>
      <c r="I542" s="2">
        <v>23.785865999999992</v>
      </c>
      <c r="J542" s="2">
        <v>23.064176500000016</v>
      </c>
      <c r="K542" s="17" t="s">
        <v>49</v>
      </c>
      <c r="L542" s="17" t="s">
        <v>50</v>
      </c>
      <c r="M542" s="17" t="s">
        <v>55</v>
      </c>
      <c r="N542" s="20">
        <f t="shared" si="80"/>
        <v>50</v>
      </c>
      <c r="O542" s="20">
        <f t="shared" si="81"/>
        <v>100</v>
      </c>
      <c r="P542" s="20">
        <f t="shared" si="82"/>
        <v>50</v>
      </c>
      <c r="Q542" s="20">
        <f t="shared" si="83"/>
        <v>100</v>
      </c>
      <c r="R542" s="21">
        <f t="shared" si="84"/>
        <v>75</v>
      </c>
      <c r="S542" s="21">
        <f t="shared" si="85"/>
        <v>72.5</v>
      </c>
      <c r="T542" s="21">
        <f t="shared" si="86"/>
        <v>80</v>
      </c>
      <c r="U542" s="21">
        <f t="shared" si="87"/>
        <v>75</v>
      </c>
      <c r="V542" s="20">
        <f t="shared" si="88"/>
        <v>75.833333333333329</v>
      </c>
      <c r="W542" s="20">
        <f t="shared" si="89"/>
        <v>75.625</v>
      </c>
    </row>
    <row r="543" spans="1:23" ht="13.5" x14ac:dyDescent="0.25">
      <c r="A543" s="3">
        <v>42794</v>
      </c>
      <c r="B543" s="2">
        <v>24.2104</v>
      </c>
      <c r="C543" s="2">
        <v>60.582193969489985</v>
      </c>
      <c r="D543" s="2">
        <v>-5.6347175167154262E-2</v>
      </c>
      <c r="E543" s="2">
        <v>-0.38532761321179132</v>
      </c>
      <c r="F543" s="2">
        <v>24.141939999999998</v>
      </c>
      <c r="G543" s="2">
        <v>23.995820000000002</v>
      </c>
      <c r="H543" s="2">
        <v>23.899065</v>
      </c>
      <c r="I543" s="2">
        <v>23.806719999999991</v>
      </c>
      <c r="J543" s="2">
        <v>23.075002000000012</v>
      </c>
      <c r="K543" s="17" t="s">
        <v>49</v>
      </c>
      <c r="L543" s="17" t="s">
        <v>50</v>
      </c>
      <c r="M543" s="17" t="s">
        <v>55</v>
      </c>
      <c r="N543" s="20">
        <f t="shared" si="80"/>
        <v>50</v>
      </c>
      <c r="O543" s="20">
        <f t="shared" si="81"/>
        <v>100</v>
      </c>
      <c r="P543" s="20">
        <f t="shared" si="82"/>
        <v>50</v>
      </c>
      <c r="Q543" s="20">
        <f t="shared" si="83"/>
        <v>100</v>
      </c>
      <c r="R543" s="21">
        <f t="shared" si="84"/>
        <v>75</v>
      </c>
      <c r="S543" s="21">
        <f t="shared" si="85"/>
        <v>72.5</v>
      </c>
      <c r="T543" s="21">
        <f t="shared" si="86"/>
        <v>80</v>
      </c>
      <c r="U543" s="21">
        <f t="shared" si="87"/>
        <v>75</v>
      </c>
      <c r="V543" s="20">
        <f t="shared" si="88"/>
        <v>75.833333333333329</v>
      </c>
      <c r="W543" s="20">
        <f t="shared" si="89"/>
        <v>75.625</v>
      </c>
    </row>
    <row r="544" spans="1:23" ht="13.5" x14ac:dyDescent="0.25">
      <c r="A544" s="3">
        <v>42795</v>
      </c>
      <c r="B544" s="2">
        <v>24.1709</v>
      </c>
      <c r="C544" s="2">
        <v>58.78693612790525</v>
      </c>
      <c r="D544" s="2">
        <v>-8.2056427094652662E-2</v>
      </c>
      <c r="E544" s="2">
        <v>-0.52568045782452266</v>
      </c>
      <c r="F544" s="2">
        <v>24.157739999999997</v>
      </c>
      <c r="G544" s="2">
        <v>24.030049999999999</v>
      </c>
      <c r="H544" s="2">
        <v>23.922760000000004</v>
      </c>
      <c r="I544" s="2">
        <v>23.826729999999994</v>
      </c>
      <c r="J544" s="2">
        <v>23.084121500000009</v>
      </c>
      <c r="K544" s="17" t="s">
        <v>49</v>
      </c>
      <c r="L544" s="17" t="s">
        <v>50</v>
      </c>
      <c r="M544" s="17" t="s">
        <v>55</v>
      </c>
      <c r="N544" s="20">
        <f t="shared" si="80"/>
        <v>50</v>
      </c>
      <c r="O544" s="20">
        <f t="shared" si="81"/>
        <v>100</v>
      </c>
      <c r="P544" s="20">
        <f t="shared" si="82"/>
        <v>50</v>
      </c>
      <c r="Q544" s="20">
        <f t="shared" si="83"/>
        <v>100</v>
      </c>
      <c r="R544" s="21">
        <f t="shared" si="84"/>
        <v>75</v>
      </c>
      <c r="S544" s="21">
        <f t="shared" si="85"/>
        <v>72.5</v>
      </c>
      <c r="T544" s="21">
        <f t="shared" si="86"/>
        <v>80</v>
      </c>
      <c r="U544" s="21">
        <f t="shared" si="87"/>
        <v>75</v>
      </c>
      <c r="V544" s="20">
        <f t="shared" si="88"/>
        <v>75.833333333333329</v>
      </c>
      <c r="W544" s="20">
        <f t="shared" si="89"/>
        <v>75.625</v>
      </c>
    </row>
    <row r="545" spans="1:23" ht="13.5" x14ac:dyDescent="0.25">
      <c r="A545" s="3">
        <v>42796</v>
      </c>
      <c r="B545" s="2">
        <v>24.176200000000001</v>
      </c>
      <c r="C545" s="2">
        <v>58.962657474123453</v>
      </c>
      <c r="D545" s="2">
        <v>-0.11364964239859532</v>
      </c>
      <c r="E545" s="2">
        <v>-0.69941655486323673</v>
      </c>
      <c r="F545" s="2">
        <v>24.174600000000005</v>
      </c>
      <c r="G545" s="2">
        <v>24.070069999999998</v>
      </c>
      <c r="H545" s="2">
        <v>23.946720000000006</v>
      </c>
      <c r="I545" s="2">
        <v>23.841579999999993</v>
      </c>
      <c r="J545" s="2">
        <v>23.093770500000009</v>
      </c>
      <c r="K545" s="17" t="s">
        <v>49</v>
      </c>
      <c r="L545" s="17" t="s">
        <v>50</v>
      </c>
      <c r="M545" s="17" t="s">
        <v>55</v>
      </c>
      <c r="N545" s="20">
        <f t="shared" si="80"/>
        <v>50</v>
      </c>
      <c r="O545" s="20">
        <f t="shared" si="81"/>
        <v>100</v>
      </c>
      <c r="P545" s="20">
        <f t="shared" si="82"/>
        <v>50</v>
      </c>
      <c r="Q545" s="20">
        <f t="shared" si="83"/>
        <v>100</v>
      </c>
      <c r="R545" s="21">
        <f t="shared" si="84"/>
        <v>75</v>
      </c>
      <c r="S545" s="21">
        <f t="shared" si="85"/>
        <v>72.5</v>
      </c>
      <c r="T545" s="21">
        <f t="shared" si="86"/>
        <v>80</v>
      </c>
      <c r="U545" s="21">
        <f t="shared" si="87"/>
        <v>75</v>
      </c>
      <c r="V545" s="20">
        <f t="shared" si="88"/>
        <v>75.833333333333329</v>
      </c>
      <c r="W545" s="20">
        <f t="shared" si="89"/>
        <v>75.625</v>
      </c>
    </row>
    <row r="546" spans="1:23" ht="13.5" x14ac:dyDescent="0.25">
      <c r="A546" s="3">
        <v>42797</v>
      </c>
      <c r="B546" s="2">
        <v>24.173500000000001</v>
      </c>
      <c r="C546" s="2">
        <v>58.825055538392505</v>
      </c>
      <c r="D546" s="2">
        <v>-0.14957538495982448</v>
      </c>
      <c r="E546" s="2">
        <v>-0.91804085162933924</v>
      </c>
      <c r="F546" s="2">
        <v>24.190920000000002</v>
      </c>
      <c r="G546" s="2">
        <v>24.115089999999995</v>
      </c>
      <c r="H546" s="2">
        <v>23.970545000000001</v>
      </c>
      <c r="I546" s="2">
        <v>23.861641999999996</v>
      </c>
      <c r="J546" s="2">
        <v>23.104034500000012</v>
      </c>
      <c r="K546" s="17" t="s">
        <v>49</v>
      </c>
      <c r="L546" s="17" t="s">
        <v>50</v>
      </c>
      <c r="M546" s="17" t="s">
        <v>55</v>
      </c>
      <c r="N546" s="20">
        <f t="shared" si="80"/>
        <v>50</v>
      </c>
      <c r="O546" s="20">
        <f t="shared" si="81"/>
        <v>100</v>
      </c>
      <c r="P546" s="20">
        <f t="shared" si="82"/>
        <v>50</v>
      </c>
      <c r="Q546" s="20">
        <f t="shared" si="83"/>
        <v>100</v>
      </c>
      <c r="R546" s="21">
        <f t="shared" si="84"/>
        <v>75</v>
      </c>
      <c r="S546" s="21">
        <f t="shared" si="85"/>
        <v>72.5</v>
      </c>
      <c r="T546" s="21">
        <f t="shared" si="86"/>
        <v>80</v>
      </c>
      <c r="U546" s="21">
        <f t="shared" si="87"/>
        <v>75</v>
      </c>
      <c r="V546" s="20">
        <f t="shared" si="88"/>
        <v>75.833333333333329</v>
      </c>
      <c r="W546" s="20">
        <f t="shared" si="89"/>
        <v>75.625</v>
      </c>
    </row>
    <row r="547" spans="1:23" ht="13.5" x14ac:dyDescent="0.25">
      <c r="A547" s="3">
        <v>42800</v>
      </c>
      <c r="B547" s="2">
        <v>23.970800000000001</v>
      </c>
      <c r="C547" s="2">
        <v>49.487780734921053</v>
      </c>
      <c r="D547" s="2">
        <v>-0.12967190252249594</v>
      </c>
      <c r="E547" s="2">
        <v>-1.153033479444517</v>
      </c>
      <c r="F547" s="2">
        <v>24.140360000000001</v>
      </c>
      <c r="G547" s="2">
        <v>24.116139999999994</v>
      </c>
      <c r="H547" s="2">
        <v>23.984234999999998</v>
      </c>
      <c r="I547" s="2">
        <v>23.877649999999999</v>
      </c>
      <c r="J547" s="2">
        <v>23.113285000000008</v>
      </c>
      <c r="K547" s="17" t="s">
        <v>49</v>
      </c>
      <c r="L547" s="17" t="s">
        <v>51</v>
      </c>
      <c r="M547" s="17" t="s">
        <v>54</v>
      </c>
      <c r="N547" s="20">
        <f t="shared" si="80"/>
        <v>50</v>
      </c>
      <c r="O547" s="20">
        <f t="shared" si="81"/>
        <v>100</v>
      </c>
      <c r="P547" s="20">
        <f t="shared" si="82"/>
        <v>50</v>
      </c>
      <c r="Q547" s="20">
        <f t="shared" si="83"/>
        <v>66.5</v>
      </c>
      <c r="R547" s="21">
        <f t="shared" si="84"/>
        <v>69.974999999999994</v>
      </c>
      <c r="S547" s="21">
        <f t="shared" si="85"/>
        <v>64.125</v>
      </c>
      <c r="T547" s="21">
        <f t="shared" si="86"/>
        <v>64.924999999999997</v>
      </c>
      <c r="U547" s="21">
        <f t="shared" si="87"/>
        <v>66.625</v>
      </c>
      <c r="V547" s="20">
        <f t="shared" si="88"/>
        <v>66.341666666666654</v>
      </c>
      <c r="W547" s="20">
        <f t="shared" si="89"/>
        <v>66.412499999999994</v>
      </c>
    </row>
    <row r="548" spans="1:23" ht="13.5" x14ac:dyDescent="0.25">
      <c r="A548" s="3">
        <v>42801</v>
      </c>
      <c r="B548" s="2">
        <v>23.986599999999999</v>
      </c>
      <c r="C548" s="2">
        <v>50.151972964072598</v>
      </c>
      <c r="D548" s="2">
        <v>-0.11389029203715495</v>
      </c>
      <c r="E548" s="2">
        <v>-1.3707267958506963</v>
      </c>
      <c r="F548" s="2">
        <v>24.095599999999997</v>
      </c>
      <c r="G548" s="2">
        <v>24.118769999999998</v>
      </c>
      <c r="H548" s="2">
        <v>23.998714999999997</v>
      </c>
      <c r="I548" s="2">
        <v>23.893974000000004</v>
      </c>
      <c r="J548" s="2">
        <v>23.12449950000001</v>
      </c>
      <c r="K548" s="17" t="s">
        <v>49</v>
      </c>
      <c r="L548" s="17" t="s">
        <v>50</v>
      </c>
      <c r="M548" s="17" t="s">
        <v>54</v>
      </c>
      <c r="N548" s="20">
        <f t="shared" si="80"/>
        <v>50</v>
      </c>
      <c r="O548" s="20">
        <f t="shared" si="81"/>
        <v>100</v>
      </c>
      <c r="P548" s="20">
        <f t="shared" si="82"/>
        <v>50</v>
      </c>
      <c r="Q548" s="20">
        <f t="shared" si="83"/>
        <v>83</v>
      </c>
      <c r="R548" s="21">
        <f t="shared" si="84"/>
        <v>72.45</v>
      </c>
      <c r="S548" s="21">
        <f t="shared" si="85"/>
        <v>68.25</v>
      </c>
      <c r="T548" s="21">
        <f t="shared" si="86"/>
        <v>72.349999999999994</v>
      </c>
      <c r="U548" s="21">
        <f t="shared" si="87"/>
        <v>70.75</v>
      </c>
      <c r="V548" s="20">
        <f t="shared" si="88"/>
        <v>71.016666666666666</v>
      </c>
      <c r="W548" s="20">
        <f t="shared" si="89"/>
        <v>70.949999999999989</v>
      </c>
    </row>
    <row r="549" spans="1:23" ht="13.5" x14ac:dyDescent="0.25">
      <c r="A549" s="3">
        <v>42802</v>
      </c>
      <c r="B549" s="2">
        <v>24.223600000000001</v>
      </c>
      <c r="C549" s="2">
        <v>58.885145503450197</v>
      </c>
      <c r="D549" s="2">
        <v>-9.7837004140806982E-2</v>
      </c>
      <c r="E549" s="2">
        <v>-1.5499435681869795</v>
      </c>
      <c r="F549" s="2">
        <v>24.10614</v>
      </c>
      <c r="G549" s="2">
        <v>24.13194</v>
      </c>
      <c r="H549" s="2">
        <v>24.025044999999999</v>
      </c>
      <c r="I549" s="2">
        <v>23.915092000000005</v>
      </c>
      <c r="J549" s="2">
        <v>23.136270500000009</v>
      </c>
      <c r="K549" s="17" t="s">
        <v>49</v>
      </c>
      <c r="L549" s="17" t="s">
        <v>50</v>
      </c>
      <c r="M549" s="17" t="s">
        <v>55</v>
      </c>
      <c r="N549" s="20">
        <f t="shared" si="80"/>
        <v>50</v>
      </c>
      <c r="O549" s="20">
        <f t="shared" si="81"/>
        <v>100</v>
      </c>
      <c r="P549" s="20">
        <f t="shared" si="82"/>
        <v>50</v>
      </c>
      <c r="Q549" s="20">
        <f t="shared" si="83"/>
        <v>100</v>
      </c>
      <c r="R549" s="21">
        <f t="shared" si="84"/>
        <v>75</v>
      </c>
      <c r="S549" s="21">
        <f t="shared" si="85"/>
        <v>72.5</v>
      </c>
      <c r="T549" s="21">
        <f t="shared" si="86"/>
        <v>80</v>
      </c>
      <c r="U549" s="21">
        <f t="shared" si="87"/>
        <v>75</v>
      </c>
      <c r="V549" s="20">
        <f t="shared" si="88"/>
        <v>75.833333333333329</v>
      </c>
      <c r="W549" s="20">
        <f t="shared" si="89"/>
        <v>75.625</v>
      </c>
    </row>
    <row r="550" spans="1:23" ht="13.5" x14ac:dyDescent="0.25">
      <c r="A550" s="3">
        <v>42803</v>
      </c>
      <c r="B550" s="2">
        <v>24.197199999999999</v>
      </c>
      <c r="C550" s="2">
        <v>57.673048878685947</v>
      </c>
      <c r="D550" s="2">
        <v>-8.3689989360010486E-2</v>
      </c>
      <c r="E550" s="2">
        <v>-1.6628533799508551</v>
      </c>
      <c r="F550" s="2">
        <v>24.110340000000001</v>
      </c>
      <c r="G550" s="2">
        <v>24.142470000000003</v>
      </c>
      <c r="H550" s="2">
        <v>24.050054999999997</v>
      </c>
      <c r="I550" s="2">
        <v>23.934576000000007</v>
      </c>
      <c r="J550" s="2">
        <v>23.146653000000004</v>
      </c>
      <c r="K550" s="17" t="s">
        <v>47</v>
      </c>
      <c r="L550" s="17" t="s">
        <v>51</v>
      </c>
      <c r="M550" s="17" t="s">
        <v>53</v>
      </c>
      <c r="N550" s="20">
        <f t="shared" si="80"/>
        <v>50</v>
      </c>
      <c r="O550" s="20">
        <f t="shared" si="81"/>
        <v>100</v>
      </c>
      <c r="P550" s="20">
        <f t="shared" si="82"/>
        <v>50</v>
      </c>
      <c r="Q550" s="20">
        <f t="shared" si="83"/>
        <v>16.5</v>
      </c>
      <c r="R550" s="21">
        <f t="shared" si="84"/>
        <v>62.475000000000001</v>
      </c>
      <c r="S550" s="21">
        <f t="shared" si="85"/>
        <v>51.625</v>
      </c>
      <c r="T550" s="21">
        <f t="shared" si="86"/>
        <v>42.424999999999997</v>
      </c>
      <c r="U550" s="21">
        <f t="shared" si="87"/>
        <v>54.125</v>
      </c>
      <c r="V550" s="20">
        <f t="shared" si="88"/>
        <v>52.17499999999999</v>
      </c>
      <c r="W550" s="20">
        <f t="shared" si="89"/>
        <v>52.662499999999994</v>
      </c>
    </row>
    <row r="551" spans="1:23" ht="13.5" x14ac:dyDescent="0.25">
      <c r="A551" s="3">
        <v>42804</v>
      </c>
      <c r="B551" s="2">
        <v>23.749600000000001</v>
      </c>
      <c r="C551" s="2">
        <v>41.918445016166153</v>
      </c>
      <c r="D551" s="2">
        <v>-3.9696858242749045E-2</v>
      </c>
      <c r="E551" s="2">
        <v>-1.728372779844803</v>
      </c>
      <c r="F551" s="2">
        <v>24.025559999999999</v>
      </c>
      <c r="G551" s="2">
        <v>24.108240000000006</v>
      </c>
      <c r="H551" s="2">
        <v>24.03952</v>
      </c>
      <c r="I551" s="2">
        <v>23.936946000000006</v>
      </c>
      <c r="J551" s="2">
        <v>23.153666000000008</v>
      </c>
      <c r="K551" s="17" t="s">
        <v>47</v>
      </c>
      <c r="L551" s="17" t="s">
        <v>51</v>
      </c>
      <c r="M551" s="17" t="s">
        <v>52</v>
      </c>
      <c r="N551" s="20">
        <f t="shared" si="80"/>
        <v>50</v>
      </c>
      <c r="O551" s="20">
        <f t="shared" si="81"/>
        <v>100</v>
      </c>
      <c r="P551" s="20">
        <f t="shared" si="82"/>
        <v>50</v>
      </c>
      <c r="Q551" s="20">
        <f t="shared" si="83"/>
        <v>16.5</v>
      </c>
      <c r="R551" s="21">
        <f t="shared" si="84"/>
        <v>62.475000000000001</v>
      </c>
      <c r="S551" s="21">
        <f t="shared" si="85"/>
        <v>51.625</v>
      </c>
      <c r="T551" s="21">
        <f t="shared" si="86"/>
        <v>42.424999999999997</v>
      </c>
      <c r="U551" s="21">
        <f t="shared" si="87"/>
        <v>54.125</v>
      </c>
      <c r="V551" s="20">
        <f t="shared" si="88"/>
        <v>52.17499999999999</v>
      </c>
      <c r="W551" s="20">
        <f t="shared" si="89"/>
        <v>52.662499999999994</v>
      </c>
    </row>
    <row r="552" spans="1:23" ht="13.5" x14ac:dyDescent="0.25">
      <c r="A552" s="3">
        <v>42807</v>
      </c>
      <c r="B552" s="2">
        <v>23.9603</v>
      </c>
      <c r="C552" s="2">
        <v>48.983340423327455</v>
      </c>
      <c r="D552" s="2">
        <v>3.7780662308009028E-3</v>
      </c>
      <c r="E552" s="2">
        <v>-1.7563835022649363</v>
      </c>
      <c r="F552" s="2">
        <v>24.02346</v>
      </c>
      <c r="G552" s="2">
        <v>24.081910000000001</v>
      </c>
      <c r="H552" s="2">
        <v>24.032940000000004</v>
      </c>
      <c r="I552" s="2">
        <v>23.952744000000006</v>
      </c>
      <c r="J552" s="2">
        <v>23.160375000000009</v>
      </c>
      <c r="K552" s="17" t="s">
        <v>47</v>
      </c>
      <c r="L552" s="17" t="s">
        <v>51</v>
      </c>
      <c r="M552" s="17" t="s">
        <v>52</v>
      </c>
      <c r="N552" s="20">
        <f t="shared" si="80"/>
        <v>50</v>
      </c>
      <c r="O552" s="20">
        <f t="shared" si="81"/>
        <v>100</v>
      </c>
      <c r="P552" s="20">
        <f t="shared" si="82"/>
        <v>50</v>
      </c>
      <c r="Q552" s="20">
        <f t="shared" si="83"/>
        <v>16.5</v>
      </c>
      <c r="R552" s="21">
        <f t="shared" si="84"/>
        <v>62.475000000000001</v>
      </c>
      <c r="S552" s="21">
        <f t="shared" si="85"/>
        <v>51.625</v>
      </c>
      <c r="T552" s="21">
        <f t="shared" si="86"/>
        <v>42.424999999999997</v>
      </c>
      <c r="U552" s="21">
        <f t="shared" si="87"/>
        <v>54.125</v>
      </c>
      <c r="V552" s="20">
        <f t="shared" si="88"/>
        <v>52.17499999999999</v>
      </c>
      <c r="W552" s="20">
        <f t="shared" si="89"/>
        <v>52.662499999999994</v>
      </c>
    </row>
    <row r="553" spans="1:23" ht="13.5" x14ac:dyDescent="0.25">
      <c r="A553" s="3">
        <v>42808</v>
      </c>
      <c r="B553" s="2">
        <v>24.618500000000001</v>
      </c>
      <c r="C553" s="2">
        <v>63.797671162974055</v>
      </c>
      <c r="D553" s="2">
        <v>-9.9891931273070611E-3</v>
      </c>
      <c r="E553" s="2">
        <v>-1.7384877485067745</v>
      </c>
      <c r="F553" s="2">
        <v>24.149840000000001</v>
      </c>
      <c r="G553" s="2">
        <v>24.122719999999997</v>
      </c>
      <c r="H553" s="2">
        <v>24.059270000000001</v>
      </c>
      <c r="I553" s="2">
        <v>23.976440000000007</v>
      </c>
      <c r="J553" s="2">
        <v>23.170601500000011</v>
      </c>
      <c r="K553" s="17" t="s">
        <v>49</v>
      </c>
      <c r="L553" s="17" t="s">
        <v>50</v>
      </c>
      <c r="M553" s="17" t="s">
        <v>55</v>
      </c>
      <c r="N553" s="20">
        <f t="shared" si="80"/>
        <v>50</v>
      </c>
      <c r="O553" s="20">
        <f t="shared" si="81"/>
        <v>100</v>
      </c>
      <c r="P553" s="20">
        <f t="shared" si="82"/>
        <v>50</v>
      </c>
      <c r="Q553" s="20">
        <f t="shared" si="83"/>
        <v>100</v>
      </c>
      <c r="R553" s="21">
        <f t="shared" si="84"/>
        <v>75</v>
      </c>
      <c r="S553" s="21">
        <f t="shared" si="85"/>
        <v>72.5</v>
      </c>
      <c r="T553" s="21">
        <f t="shared" si="86"/>
        <v>80</v>
      </c>
      <c r="U553" s="21">
        <f t="shared" si="87"/>
        <v>75</v>
      </c>
      <c r="V553" s="20">
        <f t="shared" si="88"/>
        <v>75.833333333333329</v>
      </c>
      <c r="W553" s="20">
        <f t="shared" si="89"/>
        <v>75.625</v>
      </c>
    </row>
    <row r="554" spans="1:23" ht="13.5" x14ac:dyDescent="0.25">
      <c r="A554" s="3">
        <v>42809</v>
      </c>
      <c r="B554" s="2">
        <v>24.357800000000001</v>
      </c>
      <c r="C554" s="2">
        <v>56.76646683944557</v>
      </c>
      <c r="D554" s="2">
        <v>-1.2078194697021871E-2</v>
      </c>
      <c r="E554" s="2">
        <v>-1.6755386241250212</v>
      </c>
      <c r="F554" s="2">
        <v>24.176679999999998</v>
      </c>
      <c r="G554" s="2">
        <v>24.14141</v>
      </c>
      <c r="H554" s="2">
        <v>24.085729999999998</v>
      </c>
      <c r="I554" s="2">
        <v>23.989762000000006</v>
      </c>
      <c r="J554" s="2">
        <v>23.181799500000011</v>
      </c>
      <c r="K554" s="17" t="s">
        <v>49</v>
      </c>
      <c r="L554" s="17" t="s">
        <v>50</v>
      </c>
      <c r="M554" s="17" t="s">
        <v>55</v>
      </c>
      <c r="N554" s="20">
        <f t="shared" si="80"/>
        <v>50</v>
      </c>
      <c r="O554" s="20">
        <f t="shared" si="81"/>
        <v>100</v>
      </c>
      <c r="P554" s="20">
        <f t="shared" si="82"/>
        <v>50</v>
      </c>
      <c r="Q554" s="20">
        <f t="shared" si="83"/>
        <v>100</v>
      </c>
      <c r="R554" s="21">
        <f t="shared" si="84"/>
        <v>75</v>
      </c>
      <c r="S554" s="21">
        <f t="shared" si="85"/>
        <v>72.5</v>
      </c>
      <c r="T554" s="21">
        <f t="shared" si="86"/>
        <v>80</v>
      </c>
      <c r="U554" s="21">
        <f t="shared" si="87"/>
        <v>75</v>
      </c>
      <c r="V554" s="20">
        <f t="shared" si="88"/>
        <v>75.833333333333329</v>
      </c>
      <c r="W554" s="20">
        <f t="shared" si="89"/>
        <v>75.625</v>
      </c>
    </row>
    <row r="555" spans="1:23" ht="13.5" x14ac:dyDescent="0.25">
      <c r="A555" s="3">
        <v>42810</v>
      </c>
      <c r="B555" s="2">
        <v>24.697500000000002</v>
      </c>
      <c r="C555" s="2">
        <v>62.557186801606278</v>
      </c>
      <c r="D555" s="2">
        <v>-4.0054726471620228E-2</v>
      </c>
      <c r="E555" s="2">
        <v>-1.5494061705470699</v>
      </c>
      <c r="F555" s="2">
        <v>24.27674</v>
      </c>
      <c r="G555" s="2">
        <v>24.193539999999999</v>
      </c>
      <c r="H555" s="2">
        <v>24.131804999999996</v>
      </c>
      <c r="I555" s="2">
        <v>24.005034000000006</v>
      </c>
      <c r="J555" s="2">
        <v>23.194545000000009</v>
      </c>
      <c r="K555" s="17" t="s">
        <v>49</v>
      </c>
      <c r="L555" s="17" t="s">
        <v>50</v>
      </c>
      <c r="M555" s="17" t="s">
        <v>55</v>
      </c>
      <c r="N555" s="20">
        <f t="shared" si="80"/>
        <v>50</v>
      </c>
      <c r="O555" s="20">
        <f t="shared" si="81"/>
        <v>100</v>
      </c>
      <c r="P555" s="20">
        <f t="shared" si="82"/>
        <v>50</v>
      </c>
      <c r="Q555" s="20">
        <f t="shared" si="83"/>
        <v>100</v>
      </c>
      <c r="R555" s="21">
        <f t="shared" si="84"/>
        <v>75</v>
      </c>
      <c r="S555" s="21">
        <f t="shared" si="85"/>
        <v>72.5</v>
      </c>
      <c r="T555" s="21">
        <f t="shared" si="86"/>
        <v>80</v>
      </c>
      <c r="U555" s="21">
        <f t="shared" si="87"/>
        <v>75</v>
      </c>
      <c r="V555" s="20">
        <f t="shared" si="88"/>
        <v>75.833333333333329</v>
      </c>
      <c r="W555" s="20">
        <f t="shared" si="89"/>
        <v>75.625</v>
      </c>
    </row>
    <row r="556" spans="1:23" ht="13.5" x14ac:dyDescent="0.25">
      <c r="A556" s="3">
        <v>42811</v>
      </c>
      <c r="B556" s="2">
        <v>24.960799999999999</v>
      </c>
      <c r="C556" s="2">
        <v>66.322426450386018</v>
      </c>
      <c r="D556" s="2">
        <v>-8.7377026563153493E-2</v>
      </c>
      <c r="E556" s="2">
        <v>-1.3408377619441416</v>
      </c>
      <c r="F556" s="2">
        <v>24.518979999999999</v>
      </c>
      <c r="G556" s="2">
        <v>24.272269999999999</v>
      </c>
      <c r="H556" s="2">
        <v>24.193679999999997</v>
      </c>
      <c r="I556" s="2">
        <v>24.026098000000001</v>
      </c>
      <c r="J556" s="2">
        <v>23.20874550000001</v>
      </c>
      <c r="K556" s="17" t="s">
        <v>49</v>
      </c>
      <c r="L556" s="17" t="s">
        <v>50</v>
      </c>
      <c r="M556" s="17" t="s">
        <v>55</v>
      </c>
      <c r="N556" s="20">
        <f t="shared" si="80"/>
        <v>50</v>
      </c>
      <c r="O556" s="20">
        <f t="shared" si="81"/>
        <v>100</v>
      </c>
      <c r="P556" s="20">
        <f t="shared" si="82"/>
        <v>50</v>
      </c>
      <c r="Q556" s="20">
        <f t="shared" si="83"/>
        <v>100</v>
      </c>
      <c r="R556" s="21">
        <f t="shared" si="84"/>
        <v>75</v>
      </c>
      <c r="S556" s="21">
        <f t="shared" si="85"/>
        <v>72.5</v>
      </c>
      <c r="T556" s="21">
        <f t="shared" si="86"/>
        <v>80</v>
      </c>
      <c r="U556" s="21">
        <f t="shared" si="87"/>
        <v>75</v>
      </c>
      <c r="V556" s="20">
        <f t="shared" si="88"/>
        <v>75.833333333333329</v>
      </c>
      <c r="W556" s="20">
        <f t="shared" si="89"/>
        <v>75.625</v>
      </c>
    </row>
    <row r="557" spans="1:23" ht="13.5" x14ac:dyDescent="0.25">
      <c r="A557" s="3">
        <v>42815</v>
      </c>
      <c r="B557" s="2">
        <v>24.960799999999999</v>
      </c>
      <c r="C557" s="2">
        <v>66.322426450386018</v>
      </c>
      <c r="D557" s="2">
        <v>-0.163613848269474</v>
      </c>
      <c r="E557" s="2">
        <v>-1.1026174969401961</v>
      </c>
      <c r="F557" s="2">
        <v>24.719080000000002</v>
      </c>
      <c r="G557" s="2">
        <v>24.371270000000003</v>
      </c>
      <c r="H557" s="2">
        <v>24.243704999999999</v>
      </c>
      <c r="I557" s="2">
        <v>24.046056000000004</v>
      </c>
      <c r="J557" s="2">
        <v>23.222920500000008</v>
      </c>
      <c r="K557" s="17" t="s">
        <v>49</v>
      </c>
      <c r="L557" s="17" t="s">
        <v>50</v>
      </c>
      <c r="M557" s="17" t="s">
        <v>55</v>
      </c>
      <c r="N557" s="20">
        <f t="shared" si="80"/>
        <v>50</v>
      </c>
      <c r="O557" s="20">
        <f t="shared" si="81"/>
        <v>100</v>
      </c>
      <c r="P557" s="20">
        <f t="shared" si="82"/>
        <v>50</v>
      </c>
      <c r="Q557" s="20">
        <f t="shared" si="83"/>
        <v>100</v>
      </c>
      <c r="R557" s="21">
        <f t="shared" si="84"/>
        <v>75</v>
      </c>
      <c r="S557" s="21">
        <f t="shared" si="85"/>
        <v>72.5</v>
      </c>
      <c r="T557" s="21">
        <f t="shared" si="86"/>
        <v>80</v>
      </c>
      <c r="U557" s="21">
        <f t="shared" si="87"/>
        <v>75</v>
      </c>
      <c r="V557" s="20">
        <f t="shared" si="88"/>
        <v>75.833333333333329</v>
      </c>
      <c r="W557" s="20">
        <f t="shared" si="89"/>
        <v>75.625</v>
      </c>
    </row>
    <row r="558" spans="1:23" ht="13.5" x14ac:dyDescent="0.25">
      <c r="A558" s="3">
        <v>42816</v>
      </c>
      <c r="B558" s="2">
        <v>24.942399999999999</v>
      </c>
      <c r="C558" s="2">
        <v>65.786264843882805</v>
      </c>
      <c r="D558" s="2">
        <v>-0.22896732569443046</v>
      </c>
      <c r="E558" s="2">
        <v>-0.85646375749265369</v>
      </c>
      <c r="F558" s="2">
        <v>24.783859999999997</v>
      </c>
      <c r="G558" s="2">
        <v>24.466850000000001</v>
      </c>
      <c r="H558" s="2">
        <v>24.292809999999999</v>
      </c>
      <c r="I558" s="2">
        <v>24.063592</v>
      </c>
      <c r="J558" s="2">
        <v>23.237657000000009</v>
      </c>
      <c r="K558" s="17" t="s">
        <v>49</v>
      </c>
      <c r="L558" s="17" t="s">
        <v>50</v>
      </c>
      <c r="M558" s="17" t="s">
        <v>55</v>
      </c>
      <c r="N558" s="20">
        <f t="shared" si="80"/>
        <v>50</v>
      </c>
      <c r="O558" s="20">
        <f t="shared" si="81"/>
        <v>100</v>
      </c>
      <c r="P558" s="20">
        <f t="shared" si="82"/>
        <v>50</v>
      </c>
      <c r="Q558" s="20">
        <f t="shared" si="83"/>
        <v>100</v>
      </c>
      <c r="R558" s="21">
        <f t="shared" si="84"/>
        <v>75</v>
      </c>
      <c r="S558" s="21">
        <f t="shared" si="85"/>
        <v>72.5</v>
      </c>
      <c r="T558" s="21">
        <f t="shared" si="86"/>
        <v>80</v>
      </c>
      <c r="U558" s="21">
        <f t="shared" si="87"/>
        <v>75</v>
      </c>
      <c r="V558" s="20">
        <f t="shared" si="88"/>
        <v>75.833333333333329</v>
      </c>
      <c r="W558" s="20">
        <f t="shared" si="89"/>
        <v>75.625</v>
      </c>
    </row>
    <row r="559" spans="1:23" ht="13.5" x14ac:dyDescent="0.25">
      <c r="A559" s="3">
        <v>42817</v>
      </c>
      <c r="B559" s="2">
        <v>24.881799999999998</v>
      </c>
      <c r="C559" s="2">
        <v>63.952546491281034</v>
      </c>
      <c r="D559" s="2">
        <v>-0.24750275871176797</v>
      </c>
      <c r="E559" s="2">
        <v>-0.62159803349311493</v>
      </c>
      <c r="F559" s="2">
        <v>24.888659999999998</v>
      </c>
      <c r="G559" s="2">
        <v>24.53267</v>
      </c>
      <c r="H559" s="2">
        <v>24.332304999999998</v>
      </c>
      <c r="I559" s="2">
        <v>24.077336000000006</v>
      </c>
      <c r="J559" s="2">
        <v>23.251223500000009</v>
      </c>
      <c r="K559" s="17" t="s">
        <v>49</v>
      </c>
      <c r="L559" s="17" t="s">
        <v>50</v>
      </c>
      <c r="M559" s="17" t="s">
        <v>55</v>
      </c>
      <c r="N559" s="20">
        <f t="shared" si="80"/>
        <v>50</v>
      </c>
      <c r="O559" s="20">
        <f t="shared" si="81"/>
        <v>100</v>
      </c>
      <c r="P559" s="20">
        <f t="shared" si="82"/>
        <v>50</v>
      </c>
      <c r="Q559" s="20">
        <f t="shared" si="83"/>
        <v>100</v>
      </c>
      <c r="R559" s="21">
        <f t="shared" si="84"/>
        <v>75</v>
      </c>
      <c r="S559" s="21">
        <f t="shared" si="85"/>
        <v>72.5</v>
      </c>
      <c r="T559" s="21">
        <f t="shared" si="86"/>
        <v>80</v>
      </c>
      <c r="U559" s="21">
        <f t="shared" si="87"/>
        <v>75</v>
      </c>
      <c r="V559" s="20">
        <f t="shared" si="88"/>
        <v>75.833333333333329</v>
      </c>
      <c r="W559" s="20">
        <f t="shared" si="89"/>
        <v>75.625</v>
      </c>
    </row>
    <row r="560" spans="1:23" ht="13.5" x14ac:dyDescent="0.25">
      <c r="A560" s="3">
        <v>42818</v>
      </c>
      <c r="B560" s="2">
        <v>24.881799999999998</v>
      </c>
      <c r="C560" s="2">
        <v>63.952546491281026</v>
      </c>
      <c r="D560" s="2">
        <v>-0.27076667052066128</v>
      </c>
      <c r="E560" s="2">
        <v>-0.40277223625527969</v>
      </c>
      <c r="F560" s="2">
        <v>24.925519999999999</v>
      </c>
      <c r="G560" s="2">
        <v>24.601130000000001</v>
      </c>
      <c r="H560" s="2">
        <v>24.3718</v>
      </c>
      <c r="I560" s="2">
        <v>24.096346000000004</v>
      </c>
      <c r="J560" s="2">
        <v>23.264589000000012</v>
      </c>
      <c r="K560" s="17" t="s">
        <v>49</v>
      </c>
      <c r="L560" s="17" t="s">
        <v>51</v>
      </c>
      <c r="M560" s="17" t="s">
        <v>55</v>
      </c>
      <c r="N560" s="20">
        <f t="shared" si="80"/>
        <v>50</v>
      </c>
      <c r="O560" s="20">
        <f t="shared" si="81"/>
        <v>100</v>
      </c>
      <c r="P560" s="20">
        <f t="shared" si="82"/>
        <v>50</v>
      </c>
      <c r="Q560" s="20">
        <f t="shared" si="83"/>
        <v>83.5</v>
      </c>
      <c r="R560" s="21">
        <f t="shared" si="84"/>
        <v>72.525000000000006</v>
      </c>
      <c r="S560" s="21">
        <f t="shared" si="85"/>
        <v>68.375</v>
      </c>
      <c r="T560" s="21">
        <f t="shared" si="86"/>
        <v>72.575000000000003</v>
      </c>
      <c r="U560" s="21">
        <f t="shared" si="87"/>
        <v>70.875</v>
      </c>
      <c r="V560" s="20">
        <f t="shared" si="88"/>
        <v>71.158333333333346</v>
      </c>
      <c r="W560" s="20">
        <f t="shared" si="89"/>
        <v>71.087500000000006</v>
      </c>
    </row>
    <row r="561" spans="1:23" ht="13.5" x14ac:dyDescent="0.25">
      <c r="A561" s="3">
        <v>42821</v>
      </c>
      <c r="B561" s="2">
        <v>24.960799999999999</v>
      </c>
      <c r="C561" s="2">
        <v>65.410248261968874</v>
      </c>
      <c r="D561" s="2">
        <v>-0.36842282170402996</v>
      </c>
      <c r="E561" s="2">
        <v>-0.21709196827028221</v>
      </c>
      <c r="F561" s="2">
        <v>24.925519999999999</v>
      </c>
      <c r="G561" s="2">
        <v>24.722249999999999</v>
      </c>
      <c r="H561" s="2">
        <v>24.415245000000006</v>
      </c>
      <c r="I561" s="2">
        <v>24.116988000000006</v>
      </c>
      <c r="J561" s="2">
        <v>23.278550500000009</v>
      </c>
      <c r="K561" s="17" t="s">
        <v>47</v>
      </c>
      <c r="L561" s="17" t="s">
        <v>51</v>
      </c>
      <c r="M561" s="17" t="s">
        <v>51</v>
      </c>
      <c r="N561" s="20">
        <f t="shared" si="80"/>
        <v>50</v>
      </c>
      <c r="O561" s="20">
        <f t="shared" si="81"/>
        <v>100</v>
      </c>
      <c r="P561" s="20">
        <f t="shared" si="82"/>
        <v>50</v>
      </c>
      <c r="Q561" s="20">
        <f t="shared" si="83"/>
        <v>16.5</v>
      </c>
      <c r="R561" s="21">
        <f t="shared" si="84"/>
        <v>62.475000000000001</v>
      </c>
      <c r="S561" s="21">
        <f t="shared" si="85"/>
        <v>51.625</v>
      </c>
      <c r="T561" s="21">
        <f t="shared" si="86"/>
        <v>42.424999999999997</v>
      </c>
      <c r="U561" s="21">
        <f t="shared" si="87"/>
        <v>54.125</v>
      </c>
      <c r="V561" s="20">
        <f t="shared" si="88"/>
        <v>52.17499999999999</v>
      </c>
      <c r="W561" s="20">
        <f t="shared" si="89"/>
        <v>52.662499999999994</v>
      </c>
    </row>
    <row r="562" spans="1:23" ht="13.5" x14ac:dyDescent="0.25">
      <c r="A562" s="3">
        <v>42822</v>
      </c>
      <c r="B562" s="2">
        <v>24.855499999999999</v>
      </c>
      <c r="C562" s="2">
        <v>61.821682770884735</v>
      </c>
      <c r="D562" s="2">
        <v>-0.4143229649764244</v>
      </c>
      <c r="E562" s="2">
        <v>-7.5954206815005879E-2</v>
      </c>
      <c r="F562" s="2">
        <v>24.90446</v>
      </c>
      <c r="G562" s="2">
        <v>24.811770000000003</v>
      </c>
      <c r="H562" s="2">
        <v>24.446840000000002</v>
      </c>
      <c r="I562" s="2">
        <v>24.135682000000006</v>
      </c>
      <c r="J562" s="2">
        <v>23.292978500000004</v>
      </c>
      <c r="K562" s="17" t="s">
        <v>47</v>
      </c>
      <c r="L562" s="17" t="s">
        <v>48</v>
      </c>
      <c r="M562" s="17" t="s">
        <v>52</v>
      </c>
      <c r="N562" s="20">
        <f t="shared" si="80"/>
        <v>50</v>
      </c>
      <c r="O562" s="20">
        <f t="shared" si="81"/>
        <v>100</v>
      </c>
      <c r="P562" s="20">
        <f t="shared" si="82"/>
        <v>50</v>
      </c>
      <c r="Q562" s="20">
        <f t="shared" si="83"/>
        <v>0</v>
      </c>
      <c r="R562" s="21">
        <f t="shared" si="84"/>
        <v>60</v>
      </c>
      <c r="S562" s="21">
        <f t="shared" si="85"/>
        <v>47.5</v>
      </c>
      <c r="T562" s="21">
        <f t="shared" si="86"/>
        <v>35</v>
      </c>
      <c r="U562" s="21">
        <f t="shared" si="87"/>
        <v>50</v>
      </c>
      <c r="V562" s="20">
        <f t="shared" si="88"/>
        <v>47.5</v>
      </c>
      <c r="W562" s="20">
        <f t="shared" si="89"/>
        <v>48.125</v>
      </c>
    </row>
    <row r="563" spans="1:23" ht="13.5" x14ac:dyDescent="0.25">
      <c r="A563" s="3">
        <v>42823</v>
      </c>
      <c r="B563" s="2">
        <v>24.486899999999999</v>
      </c>
      <c r="C563" s="2">
        <v>51.227046741854245</v>
      </c>
      <c r="D563" s="2">
        <v>-0.32719945369438008</v>
      </c>
      <c r="E563" s="2">
        <v>2.7949130475415619E-2</v>
      </c>
      <c r="F563" s="2">
        <v>24.813359999999999</v>
      </c>
      <c r="G563" s="2">
        <v>24.79861</v>
      </c>
      <c r="H563" s="2">
        <v>24.460664999999999</v>
      </c>
      <c r="I563" s="2">
        <v>24.147058000000001</v>
      </c>
      <c r="J563" s="2">
        <v>23.304181000000003</v>
      </c>
      <c r="K563" s="17" t="s">
        <v>47</v>
      </c>
      <c r="L563" s="17" t="s">
        <v>48</v>
      </c>
      <c r="M563" s="17" t="s">
        <v>52</v>
      </c>
      <c r="N563" s="20">
        <f t="shared" si="80"/>
        <v>50</v>
      </c>
      <c r="O563" s="20">
        <f t="shared" si="81"/>
        <v>100</v>
      </c>
      <c r="P563" s="20">
        <f t="shared" si="82"/>
        <v>50</v>
      </c>
      <c r="Q563" s="20">
        <f t="shared" si="83"/>
        <v>0</v>
      </c>
      <c r="R563" s="21">
        <f t="shared" si="84"/>
        <v>60</v>
      </c>
      <c r="S563" s="21">
        <f t="shared" si="85"/>
        <v>47.5</v>
      </c>
      <c r="T563" s="21">
        <f t="shared" si="86"/>
        <v>35</v>
      </c>
      <c r="U563" s="21">
        <f t="shared" si="87"/>
        <v>50</v>
      </c>
      <c r="V563" s="20">
        <f t="shared" si="88"/>
        <v>47.5</v>
      </c>
      <c r="W563" s="20">
        <f t="shared" si="89"/>
        <v>48.125</v>
      </c>
    </row>
    <row r="564" spans="1:23" ht="13.5" x14ac:dyDescent="0.25">
      <c r="A564" s="3">
        <v>42824</v>
      </c>
      <c r="B564" s="2">
        <v>24.436800000000002</v>
      </c>
      <c r="C564" s="2">
        <v>49.97346752725565</v>
      </c>
      <c r="D564" s="2">
        <v>-0.29010838982731713</v>
      </c>
      <c r="E564" s="2">
        <v>8.9716416407454452E-2</v>
      </c>
      <c r="F564" s="2">
        <v>24.724360000000001</v>
      </c>
      <c r="G564" s="2">
        <v>24.806509999999999</v>
      </c>
      <c r="H564" s="2">
        <v>24.473960000000002</v>
      </c>
      <c r="I564" s="2">
        <v>24.151322000000004</v>
      </c>
      <c r="J564" s="2">
        <v>23.315258499999999</v>
      </c>
      <c r="K564" s="17" t="s">
        <v>47</v>
      </c>
      <c r="L564" s="17" t="s">
        <v>51</v>
      </c>
      <c r="M564" s="17" t="s">
        <v>52</v>
      </c>
      <c r="N564" s="20">
        <f t="shared" si="80"/>
        <v>50</v>
      </c>
      <c r="O564" s="20">
        <f t="shared" si="81"/>
        <v>100</v>
      </c>
      <c r="P564" s="20">
        <f t="shared" si="82"/>
        <v>50</v>
      </c>
      <c r="Q564" s="20">
        <f t="shared" si="83"/>
        <v>16.5</v>
      </c>
      <c r="R564" s="21">
        <f t="shared" si="84"/>
        <v>62.475000000000001</v>
      </c>
      <c r="S564" s="21">
        <f t="shared" si="85"/>
        <v>51.625</v>
      </c>
      <c r="T564" s="21">
        <f t="shared" si="86"/>
        <v>42.424999999999997</v>
      </c>
      <c r="U564" s="21">
        <f t="shared" si="87"/>
        <v>54.125</v>
      </c>
      <c r="V564" s="20">
        <f t="shared" si="88"/>
        <v>52.17499999999999</v>
      </c>
      <c r="W564" s="20">
        <f t="shared" si="89"/>
        <v>52.662499999999994</v>
      </c>
    </row>
    <row r="565" spans="1:23" ht="13.5" x14ac:dyDescent="0.25">
      <c r="A565" s="3">
        <v>42825</v>
      </c>
      <c r="B565" s="2">
        <v>24.486899999999999</v>
      </c>
      <c r="C565" s="2">
        <v>51.257986756136184</v>
      </c>
      <c r="D565" s="2">
        <v>-0.21009221853742588</v>
      </c>
      <c r="E565" s="2">
        <v>0.12536249865539234</v>
      </c>
      <c r="F565" s="2">
        <v>24.645379999999999</v>
      </c>
      <c r="G565" s="2">
        <v>24.785450000000001</v>
      </c>
      <c r="H565" s="2">
        <v>24.489494999999998</v>
      </c>
      <c r="I565" s="2">
        <v>24.167120000000004</v>
      </c>
      <c r="J565" s="2">
        <v>23.326649499999998</v>
      </c>
      <c r="K565" s="17" t="s">
        <v>47</v>
      </c>
      <c r="L565" s="17" t="s">
        <v>51</v>
      </c>
      <c r="M565" s="17" t="s">
        <v>52</v>
      </c>
      <c r="N565" s="20">
        <f t="shared" si="80"/>
        <v>50</v>
      </c>
      <c r="O565" s="20">
        <f t="shared" si="81"/>
        <v>100</v>
      </c>
      <c r="P565" s="20">
        <f t="shared" si="82"/>
        <v>50</v>
      </c>
      <c r="Q565" s="20">
        <f t="shared" si="83"/>
        <v>16.5</v>
      </c>
      <c r="R565" s="21">
        <f t="shared" si="84"/>
        <v>62.475000000000001</v>
      </c>
      <c r="S565" s="21">
        <f t="shared" si="85"/>
        <v>51.625</v>
      </c>
      <c r="T565" s="21">
        <f t="shared" si="86"/>
        <v>42.424999999999997</v>
      </c>
      <c r="U565" s="21">
        <f t="shared" si="87"/>
        <v>54.125</v>
      </c>
      <c r="V565" s="20">
        <f t="shared" si="88"/>
        <v>52.17499999999999</v>
      </c>
      <c r="W565" s="20">
        <f t="shared" si="89"/>
        <v>52.662499999999994</v>
      </c>
    </row>
    <row r="566" spans="1:23" ht="13.5" x14ac:dyDescent="0.25">
      <c r="A566" s="3">
        <v>42828</v>
      </c>
      <c r="B566" s="2">
        <v>24.723800000000001</v>
      </c>
      <c r="C566" s="2">
        <v>56.894205971159813</v>
      </c>
      <c r="D566" s="2">
        <v>-0.11964772856913797</v>
      </c>
      <c r="E566" s="2">
        <v>0.11283227684980149</v>
      </c>
      <c r="F566" s="2">
        <v>24.59798</v>
      </c>
      <c r="G566" s="2">
        <v>24.761749999999999</v>
      </c>
      <c r="H566" s="2">
        <v>24.517009999999999</v>
      </c>
      <c r="I566" s="2">
        <v>24.175072000000004</v>
      </c>
      <c r="J566" s="2">
        <v>23.340670499999998</v>
      </c>
      <c r="K566" s="17" t="s">
        <v>47</v>
      </c>
      <c r="L566" s="17" t="s">
        <v>51</v>
      </c>
      <c r="M566" s="17" t="s">
        <v>52</v>
      </c>
      <c r="N566" s="20">
        <f t="shared" si="80"/>
        <v>50</v>
      </c>
      <c r="O566" s="20">
        <f t="shared" si="81"/>
        <v>100</v>
      </c>
      <c r="P566" s="20">
        <f t="shared" si="82"/>
        <v>50</v>
      </c>
      <c r="Q566" s="20">
        <f t="shared" si="83"/>
        <v>16.5</v>
      </c>
      <c r="R566" s="21">
        <f t="shared" si="84"/>
        <v>62.475000000000001</v>
      </c>
      <c r="S566" s="21">
        <f t="shared" si="85"/>
        <v>51.625</v>
      </c>
      <c r="T566" s="21">
        <f t="shared" si="86"/>
        <v>42.424999999999997</v>
      </c>
      <c r="U566" s="21">
        <f t="shared" si="87"/>
        <v>54.125</v>
      </c>
      <c r="V566" s="20">
        <f t="shared" si="88"/>
        <v>52.17499999999999</v>
      </c>
      <c r="W566" s="20">
        <f t="shared" si="89"/>
        <v>52.662499999999994</v>
      </c>
    </row>
    <row r="567" spans="1:23" ht="13.5" x14ac:dyDescent="0.25">
      <c r="A567" s="3">
        <v>42829</v>
      </c>
      <c r="B567" s="2">
        <v>24.7502</v>
      </c>
      <c r="C567" s="2">
        <v>57.484214339279688</v>
      </c>
      <c r="D567" s="2">
        <v>-4.6677854906583605E-2</v>
      </c>
      <c r="E567" s="2">
        <v>3.0429415066908411E-2</v>
      </c>
      <c r="F567" s="2">
        <v>24.576919999999994</v>
      </c>
      <c r="G567" s="2">
        <v>24.740690000000001</v>
      </c>
      <c r="H567" s="2">
        <v>24.555979999999998</v>
      </c>
      <c r="I567" s="2">
        <v>24.187184000000002</v>
      </c>
      <c r="J567" s="2">
        <v>23.354098999999998</v>
      </c>
      <c r="K567" s="17" t="s">
        <v>49</v>
      </c>
      <c r="L567" s="17" t="s">
        <v>51</v>
      </c>
      <c r="M567" s="17" t="s">
        <v>54</v>
      </c>
      <c r="N567" s="20">
        <f t="shared" si="80"/>
        <v>50</v>
      </c>
      <c r="O567" s="20">
        <f t="shared" si="81"/>
        <v>100</v>
      </c>
      <c r="P567" s="20">
        <f t="shared" si="82"/>
        <v>50</v>
      </c>
      <c r="Q567" s="20">
        <f t="shared" si="83"/>
        <v>66.5</v>
      </c>
      <c r="R567" s="21">
        <f t="shared" si="84"/>
        <v>69.974999999999994</v>
      </c>
      <c r="S567" s="21">
        <f t="shared" si="85"/>
        <v>64.125</v>
      </c>
      <c r="T567" s="21">
        <f t="shared" si="86"/>
        <v>64.924999999999997</v>
      </c>
      <c r="U567" s="21">
        <f t="shared" si="87"/>
        <v>66.625</v>
      </c>
      <c r="V567" s="20">
        <f t="shared" si="88"/>
        <v>66.341666666666654</v>
      </c>
      <c r="W567" s="20">
        <f t="shared" si="89"/>
        <v>66.412499999999994</v>
      </c>
    </row>
    <row r="568" spans="1:23" ht="13.5" x14ac:dyDescent="0.25">
      <c r="A568" s="3">
        <v>42830</v>
      </c>
      <c r="B568" s="2">
        <v>24.758099999999999</v>
      </c>
      <c r="C568" s="2">
        <v>57.670925013697641</v>
      </c>
      <c r="D568" s="2">
        <v>1.0008260981816619E-2</v>
      </c>
      <c r="E568" s="2">
        <v>-9.3928408739502547E-2</v>
      </c>
      <c r="F568" s="2">
        <v>24.631159999999998</v>
      </c>
      <c r="G568" s="2">
        <v>24.722259999999999</v>
      </c>
      <c r="H568" s="2">
        <v>24.594555</v>
      </c>
      <c r="I568" s="2">
        <v>24.198980000000002</v>
      </c>
      <c r="J568" s="2">
        <v>23.367237999999997</v>
      </c>
      <c r="K568" s="17" t="s">
        <v>49</v>
      </c>
      <c r="L568" s="17" t="s">
        <v>51</v>
      </c>
      <c r="M568" s="17" t="s">
        <v>55</v>
      </c>
      <c r="N568" s="20">
        <f t="shared" si="80"/>
        <v>50</v>
      </c>
      <c r="O568" s="20">
        <f t="shared" si="81"/>
        <v>100</v>
      </c>
      <c r="P568" s="20">
        <f t="shared" si="82"/>
        <v>50</v>
      </c>
      <c r="Q568" s="20">
        <f t="shared" si="83"/>
        <v>83.5</v>
      </c>
      <c r="R568" s="21">
        <f t="shared" si="84"/>
        <v>72.525000000000006</v>
      </c>
      <c r="S568" s="21">
        <f t="shared" si="85"/>
        <v>68.375</v>
      </c>
      <c r="T568" s="21">
        <f t="shared" si="86"/>
        <v>72.575000000000003</v>
      </c>
      <c r="U568" s="21">
        <f t="shared" si="87"/>
        <v>70.875</v>
      </c>
      <c r="V568" s="20">
        <f t="shared" si="88"/>
        <v>71.158333333333346</v>
      </c>
      <c r="W568" s="20">
        <f t="shared" si="89"/>
        <v>71.087500000000006</v>
      </c>
    </row>
    <row r="569" spans="1:23" ht="13.5" x14ac:dyDescent="0.25">
      <c r="A569" s="3">
        <v>42831</v>
      </c>
      <c r="B569" s="2">
        <v>25.276800000000001</v>
      </c>
      <c r="C569" s="2">
        <v>67.700606587679516</v>
      </c>
      <c r="D569" s="2">
        <v>8.6613915384639029E-3</v>
      </c>
      <c r="E569" s="2">
        <v>-0.24332009283122449</v>
      </c>
      <c r="F569" s="2">
        <v>24.799160000000001</v>
      </c>
      <c r="G569" s="2">
        <v>24.761760000000002</v>
      </c>
      <c r="H569" s="2">
        <v>24.647214999999996</v>
      </c>
      <c r="I569" s="2">
        <v>24.224204</v>
      </c>
      <c r="J569" s="2">
        <v>23.382970499999995</v>
      </c>
      <c r="K569" s="17" t="s">
        <v>49</v>
      </c>
      <c r="L569" s="17" t="s">
        <v>50</v>
      </c>
      <c r="M569" s="17" t="s">
        <v>55</v>
      </c>
      <c r="N569" s="20">
        <f t="shared" si="80"/>
        <v>50</v>
      </c>
      <c r="O569" s="20">
        <f t="shared" si="81"/>
        <v>100</v>
      </c>
      <c r="P569" s="20">
        <f t="shared" si="82"/>
        <v>50</v>
      </c>
      <c r="Q569" s="20">
        <f t="shared" si="83"/>
        <v>100</v>
      </c>
      <c r="R569" s="21">
        <f t="shared" si="84"/>
        <v>75</v>
      </c>
      <c r="S569" s="21">
        <f t="shared" si="85"/>
        <v>72.5</v>
      </c>
      <c r="T569" s="21">
        <f t="shared" si="86"/>
        <v>80</v>
      </c>
      <c r="U569" s="21">
        <f t="shared" si="87"/>
        <v>75</v>
      </c>
      <c r="V569" s="20">
        <f t="shared" si="88"/>
        <v>75.833333333333329</v>
      </c>
      <c r="W569" s="20">
        <f t="shared" si="89"/>
        <v>75.625</v>
      </c>
    </row>
    <row r="570" spans="1:23" ht="13.5" x14ac:dyDescent="0.25">
      <c r="A570" s="3">
        <v>42832</v>
      </c>
      <c r="B570" s="2">
        <v>25.8034</v>
      </c>
      <c r="C570" s="2">
        <v>74.346389537319112</v>
      </c>
      <c r="D570" s="2">
        <v>-3.6001385279416098E-2</v>
      </c>
      <c r="E570" s="2">
        <v>-0.40651618205461537</v>
      </c>
      <c r="F570" s="2">
        <v>25.062460000000002</v>
      </c>
      <c r="G570" s="2">
        <v>24.853920000000002</v>
      </c>
      <c r="H570" s="2">
        <v>24.727525</v>
      </c>
      <c r="I570" s="2">
        <v>24.266228000000002</v>
      </c>
      <c r="J570" s="2">
        <v>23.401138499999991</v>
      </c>
      <c r="K570" s="17" t="s">
        <v>49</v>
      </c>
      <c r="L570" s="17" t="s">
        <v>50</v>
      </c>
      <c r="M570" s="17" t="s">
        <v>55</v>
      </c>
      <c r="N570" s="20">
        <f t="shared" si="80"/>
        <v>50</v>
      </c>
      <c r="O570" s="20">
        <f t="shared" si="81"/>
        <v>100</v>
      </c>
      <c r="P570" s="20">
        <f t="shared" si="82"/>
        <v>50</v>
      </c>
      <c r="Q570" s="20">
        <f t="shared" si="83"/>
        <v>100</v>
      </c>
      <c r="R570" s="21">
        <f t="shared" si="84"/>
        <v>75</v>
      </c>
      <c r="S570" s="21">
        <f t="shared" si="85"/>
        <v>72.5</v>
      </c>
      <c r="T570" s="21">
        <f t="shared" si="86"/>
        <v>80</v>
      </c>
      <c r="U570" s="21">
        <f t="shared" si="87"/>
        <v>75</v>
      </c>
      <c r="V570" s="20">
        <f t="shared" si="88"/>
        <v>75.833333333333329</v>
      </c>
      <c r="W570" s="20">
        <f t="shared" si="89"/>
        <v>75.625</v>
      </c>
    </row>
    <row r="571" spans="1:23" ht="13.5" x14ac:dyDescent="0.25">
      <c r="A571" s="3">
        <v>42835</v>
      </c>
      <c r="B571" s="2">
        <v>25.029299999999999</v>
      </c>
      <c r="C571" s="2">
        <v>56.079747046494703</v>
      </c>
      <c r="D571" s="2">
        <v>-1.1591294350068893E-2</v>
      </c>
      <c r="E571" s="2">
        <v>-0.56000363350482352</v>
      </c>
      <c r="F571" s="2">
        <v>25.123559999999998</v>
      </c>
      <c r="G571" s="2">
        <v>24.860770000000002</v>
      </c>
      <c r="H571" s="2">
        <v>24.791509999999995</v>
      </c>
      <c r="I571" s="2">
        <v>24.284975999999997</v>
      </c>
      <c r="J571" s="2">
        <v>23.415606999999994</v>
      </c>
      <c r="K571" s="17" t="s">
        <v>49</v>
      </c>
      <c r="L571" s="17" t="s">
        <v>50</v>
      </c>
      <c r="M571" s="17" t="s">
        <v>55</v>
      </c>
      <c r="N571" s="20">
        <f t="shared" si="80"/>
        <v>50</v>
      </c>
      <c r="O571" s="20">
        <f t="shared" si="81"/>
        <v>100</v>
      </c>
      <c r="P571" s="20">
        <f t="shared" si="82"/>
        <v>50</v>
      </c>
      <c r="Q571" s="20">
        <f t="shared" si="83"/>
        <v>100</v>
      </c>
      <c r="R571" s="21">
        <f t="shared" si="84"/>
        <v>75</v>
      </c>
      <c r="S571" s="21">
        <f t="shared" si="85"/>
        <v>72.5</v>
      </c>
      <c r="T571" s="21">
        <f t="shared" si="86"/>
        <v>80</v>
      </c>
      <c r="U571" s="21">
        <f t="shared" si="87"/>
        <v>75</v>
      </c>
      <c r="V571" s="20">
        <f t="shared" si="88"/>
        <v>75.833333333333329</v>
      </c>
      <c r="W571" s="20">
        <f t="shared" si="89"/>
        <v>75.625</v>
      </c>
    </row>
    <row r="572" spans="1:23" ht="13.5" x14ac:dyDescent="0.25">
      <c r="A572" s="3">
        <v>42836</v>
      </c>
      <c r="B572" s="2">
        <v>25.4084</v>
      </c>
      <c r="C572" s="2">
        <v>61.118091141095256</v>
      </c>
      <c r="D572" s="2">
        <v>-3.7396592974083376E-2</v>
      </c>
      <c r="E572" s="2">
        <v>-0.70171959685364405</v>
      </c>
      <c r="F572" s="2">
        <v>25.255200000000002</v>
      </c>
      <c r="G572" s="2">
        <v>24.916060000000002</v>
      </c>
      <c r="H572" s="2">
        <v>24.863914999999999</v>
      </c>
      <c r="I572" s="2">
        <v>24.311305999999995</v>
      </c>
      <c r="J572" s="2">
        <v>23.431997499999994</v>
      </c>
      <c r="K572" s="17" t="s">
        <v>49</v>
      </c>
      <c r="L572" s="17" t="s">
        <v>50</v>
      </c>
      <c r="M572" s="17" t="s">
        <v>55</v>
      </c>
      <c r="N572" s="20">
        <f t="shared" si="80"/>
        <v>50</v>
      </c>
      <c r="O572" s="20">
        <f t="shared" si="81"/>
        <v>100</v>
      </c>
      <c r="P572" s="20">
        <f t="shared" si="82"/>
        <v>50</v>
      </c>
      <c r="Q572" s="20">
        <f t="shared" si="83"/>
        <v>100</v>
      </c>
      <c r="R572" s="21">
        <f t="shared" si="84"/>
        <v>75</v>
      </c>
      <c r="S572" s="21">
        <f t="shared" si="85"/>
        <v>72.5</v>
      </c>
      <c r="T572" s="21">
        <f t="shared" si="86"/>
        <v>80</v>
      </c>
      <c r="U572" s="21">
        <f t="shared" si="87"/>
        <v>75</v>
      </c>
      <c r="V572" s="20">
        <f t="shared" si="88"/>
        <v>75.833333333333329</v>
      </c>
      <c r="W572" s="20">
        <f t="shared" si="89"/>
        <v>75.625</v>
      </c>
    </row>
    <row r="573" spans="1:23" ht="13.5" x14ac:dyDescent="0.25">
      <c r="A573" s="3">
        <v>42837</v>
      </c>
      <c r="B573" s="2">
        <v>25.777000000000001</v>
      </c>
      <c r="C573" s="2">
        <v>65.287676816973473</v>
      </c>
      <c r="D573" s="2">
        <v>-0.14750049824390743</v>
      </c>
      <c r="E573" s="2">
        <v>-0.83442964343492299</v>
      </c>
      <c r="F573" s="2">
        <v>25.45898</v>
      </c>
      <c r="G573" s="2">
        <v>25.045069999999999</v>
      </c>
      <c r="H573" s="2">
        <v>24.921839999999996</v>
      </c>
      <c r="I573" s="2">
        <v>24.352905999999997</v>
      </c>
      <c r="J573" s="2">
        <v>23.449111999999996</v>
      </c>
      <c r="K573" s="17" t="s">
        <v>49</v>
      </c>
      <c r="L573" s="17" t="s">
        <v>50</v>
      </c>
      <c r="M573" s="17" t="s">
        <v>55</v>
      </c>
      <c r="N573" s="20">
        <f t="shared" si="80"/>
        <v>50</v>
      </c>
      <c r="O573" s="20">
        <f t="shared" si="81"/>
        <v>100</v>
      </c>
      <c r="P573" s="20">
        <f t="shared" si="82"/>
        <v>50</v>
      </c>
      <c r="Q573" s="20">
        <f t="shared" si="83"/>
        <v>100</v>
      </c>
      <c r="R573" s="21">
        <f t="shared" si="84"/>
        <v>75</v>
      </c>
      <c r="S573" s="21">
        <f t="shared" si="85"/>
        <v>72.5</v>
      </c>
      <c r="T573" s="21">
        <f t="shared" si="86"/>
        <v>80</v>
      </c>
      <c r="U573" s="21">
        <f t="shared" si="87"/>
        <v>75</v>
      </c>
      <c r="V573" s="20">
        <f t="shared" si="88"/>
        <v>75.833333333333329</v>
      </c>
      <c r="W573" s="20">
        <f t="shared" si="89"/>
        <v>75.625</v>
      </c>
    </row>
    <row r="574" spans="1:23" ht="13.5" x14ac:dyDescent="0.25">
      <c r="A574" s="3">
        <v>42838</v>
      </c>
      <c r="B574" s="2">
        <v>25.150400000000001</v>
      </c>
      <c r="C574" s="2">
        <v>54.573746108449633</v>
      </c>
      <c r="D574" s="2">
        <v>-0.20807819612489098</v>
      </c>
      <c r="E574" s="2">
        <v>-0.9513506579344293</v>
      </c>
      <c r="F574" s="2">
        <v>25.433700000000002</v>
      </c>
      <c r="G574" s="2">
        <v>25.116430000000001</v>
      </c>
      <c r="H574" s="2">
        <v>24.961469999999998</v>
      </c>
      <c r="I574" s="2">
        <v>24.381974</v>
      </c>
      <c r="J574" s="2">
        <v>23.463882999999996</v>
      </c>
      <c r="K574" s="17" t="s">
        <v>49</v>
      </c>
      <c r="L574" s="17" t="s">
        <v>51</v>
      </c>
      <c r="M574" s="17" t="s">
        <v>54</v>
      </c>
      <c r="N574" s="20">
        <f t="shared" si="80"/>
        <v>50</v>
      </c>
      <c r="O574" s="20">
        <f t="shared" si="81"/>
        <v>100</v>
      </c>
      <c r="P574" s="20">
        <f t="shared" si="82"/>
        <v>50</v>
      </c>
      <c r="Q574" s="20">
        <f t="shared" si="83"/>
        <v>66.5</v>
      </c>
      <c r="R574" s="21">
        <f t="shared" si="84"/>
        <v>69.974999999999994</v>
      </c>
      <c r="S574" s="21">
        <f t="shared" si="85"/>
        <v>64.125</v>
      </c>
      <c r="T574" s="21">
        <f t="shared" si="86"/>
        <v>64.924999999999997</v>
      </c>
      <c r="U574" s="21">
        <f t="shared" si="87"/>
        <v>66.625</v>
      </c>
      <c r="V574" s="20">
        <f t="shared" si="88"/>
        <v>66.341666666666654</v>
      </c>
      <c r="W574" s="20">
        <f t="shared" si="89"/>
        <v>66.412499999999994</v>
      </c>
    </row>
    <row r="575" spans="1:23" ht="13.5" x14ac:dyDescent="0.25">
      <c r="A575" s="3">
        <v>42839</v>
      </c>
      <c r="B575" s="2">
        <v>24.410499999999999</v>
      </c>
      <c r="C575" s="2">
        <v>45.151451941265258</v>
      </c>
      <c r="D575" s="2">
        <v>-0.19878518795615108</v>
      </c>
      <c r="E575" s="2">
        <v>-1.0439621161629142</v>
      </c>
      <c r="F575" s="2">
        <v>25.15512</v>
      </c>
      <c r="G575" s="2">
        <v>25.108789999999999</v>
      </c>
      <c r="H575" s="2">
        <v>24.947120000000002</v>
      </c>
      <c r="I575" s="2">
        <v>24.396243999999996</v>
      </c>
      <c r="J575" s="2">
        <v>23.474164999999999</v>
      </c>
      <c r="K575" s="17" t="s">
        <v>47</v>
      </c>
      <c r="L575" s="17" t="s">
        <v>51</v>
      </c>
      <c r="M575" s="17" t="s">
        <v>52</v>
      </c>
      <c r="N575" s="20">
        <f t="shared" si="80"/>
        <v>50</v>
      </c>
      <c r="O575" s="20">
        <f t="shared" si="81"/>
        <v>100</v>
      </c>
      <c r="P575" s="20">
        <f t="shared" si="82"/>
        <v>50</v>
      </c>
      <c r="Q575" s="20">
        <f t="shared" si="83"/>
        <v>16.5</v>
      </c>
      <c r="R575" s="21">
        <f t="shared" si="84"/>
        <v>62.475000000000001</v>
      </c>
      <c r="S575" s="21">
        <f t="shared" si="85"/>
        <v>51.625</v>
      </c>
      <c r="T575" s="21">
        <f t="shared" si="86"/>
        <v>42.424999999999997</v>
      </c>
      <c r="U575" s="21">
        <f t="shared" si="87"/>
        <v>54.125</v>
      </c>
      <c r="V575" s="20">
        <f t="shared" si="88"/>
        <v>52.17499999999999</v>
      </c>
      <c r="W575" s="20">
        <f t="shared" si="89"/>
        <v>52.662499999999994</v>
      </c>
    </row>
    <row r="576" spans="1:23" ht="13.5" x14ac:dyDescent="0.25">
      <c r="A576" s="3">
        <v>42842</v>
      </c>
      <c r="B576" s="2">
        <v>24.734400000000001</v>
      </c>
      <c r="C576" s="2">
        <v>49.279801309651404</v>
      </c>
      <c r="D576" s="2">
        <v>-0.17591476630877168</v>
      </c>
      <c r="E576" s="2">
        <v>-1.0695412014456449</v>
      </c>
      <c r="F576" s="2">
        <v>25.096140000000002</v>
      </c>
      <c r="G576" s="2">
        <v>25.109850000000002</v>
      </c>
      <c r="H576" s="2">
        <v>24.935799999999997</v>
      </c>
      <c r="I576" s="2">
        <v>24.416991999999997</v>
      </c>
      <c r="J576" s="2">
        <v>23.486066500000003</v>
      </c>
      <c r="K576" s="17" t="s">
        <v>49</v>
      </c>
      <c r="L576" s="17" t="s">
        <v>51</v>
      </c>
      <c r="M576" s="17" t="s">
        <v>54</v>
      </c>
      <c r="N576" s="20">
        <f t="shared" si="80"/>
        <v>50</v>
      </c>
      <c r="O576" s="20">
        <f t="shared" si="81"/>
        <v>100</v>
      </c>
      <c r="P576" s="20">
        <f t="shared" si="82"/>
        <v>50</v>
      </c>
      <c r="Q576" s="20">
        <f t="shared" si="83"/>
        <v>66.5</v>
      </c>
      <c r="R576" s="21">
        <f t="shared" si="84"/>
        <v>69.974999999999994</v>
      </c>
      <c r="S576" s="21">
        <f t="shared" si="85"/>
        <v>64.125</v>
      </c>
      <c r="T576" s="21">
        <f t="shared" si="86"/>
        <v>64.924999999999997</v>
      </c>
      <c r="U576" s="21">
        <f t="shared" si="87"/>
        <v>66.625</v>
      </c>
      <c r="V576" s="20">
        <f t="shared" si="88"/>
        <v>66.341666666666654</v>
      </c>
      <c r="W576" s="20">
        <f t="shared" si="89"/>
        <v>66.412499999999994</v>
      </c>
    </row>
    <row r="577" spans="1:23" ht="13.5" x14ac:dyDescent="0.25">
      <c r="A577" s="3">
        <v>42843</v>
      </c>
      <c r="B577" s="2">
        <v>24.7502</v>
      </c>
      <c r="C577" s="2">
        <v>49.479561636590745</v>
      </c>
      <c r="D577" s="2">
        <v>-0.15322124773821599</v>
      </c>
      <c r="E577" s="2">
        <v>-1.0039574087271659</v>
      </c>
      <c r="F577" s="2">
        <v>24.964500000000005</v>
      </c>
      <c r="G577" s="2">
        <v>25.109850000000002</v>
      </c>
      <c r="H577" s="2">
        <v>24.925270000000001</v>
      </c>
      <c r="I577" s="2">
        <v>24.438055999999992</v>
      </c>
      <c r="J577" s="2">
        <v>23.498902500000003</v>
      </c>
      <c r="K577" s="17" t="s">
        <v>47</v>
      </c>
      <c r="L577" s="17" t="s">
        <v>51</v>
      </c>
      <c r="M577" s="17" t="s">
        <v>52</v>
      </c>
      <c r="N577" s="20">
        <f t="shared" si="80"/>
        <v>50</v>
      </c>
      <c r="O577" s="20">
        <f t="shared" si="81"/>
        <v>100</v>
      </c>
      <c r="P577" s="20">
        <f t="shared" si="82"/>
        <v>50</v>
      </c>
      <c r="Q577" s="20">
        <f t="shared" si="83"/>
        <v>16.5</v>
      </c>
      <c r="R577" s="21">
        <f t="shared" si="84"/>
        <v>62.475000000000001</v>
      </c>
      <c r="S577" s="21">
        <f t="shared" si="85"/>
        <v>51.625</v>
      </c>
      <c r="T577" s="21">
        <f t="shared" si="86"/>
        <v>42.424999999999997</v>
      </c>
      <c r="U577" s="21">
        <f t="shared" si="87"/>
        <v>54.125</v>
      </c>
      <c r="V577" s="20">
        <f t="shared" si="88"/>
        <v>52.17499999999999</v>
      </c>
      <c r="W577" s="20">
        <f t="shared" si="89"/>
        <v>52.662499999999994</v>
      </c>
    </row>
    <row r="578" spans="1:23" ht="13.5" x14ac:dyDescent="0.25">
      <c r="A578" s="3">
        <v>42844</v>
      </c>
      <c r="B578" s="2">
        <v>24.7502</v>
      </c>
      <c r="C578" s="2">
        <v>49.479561636590745</v>
      </c>
      <c r="D578" s="2">
        <v>-0.13247992979561474</v>
      </c>
      <c r="E578" s="2">
        <v>-0.8923597775436507</v>
      </c>
      <c r="F578" s="2">
        <v>24.759140000000002</v>
      </c>
      <c r="G578" s="2">
        <v>25.109059999999999</v>
      </c>
      <c r="H578" s="2">
        <v>24.915659999999999</v>
      </c>
      <c r="I578" s="2">
        <v>24.459119999999995</v>
      </c>
      <c r="J578" s="2">
        <v>23.513384000000006</v>
      </c>
      <c r="K578" s="17" t="s">
        <v>47</v>
      </c>
      <c r="L578" s="17" t="s">
        <v>51</v>
      </c>
      <c r="M578" s="17" t="s">
        <v>52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50</v>
      </c>
      <c r="Q578" s="20">
        <f t="shared" ref="Q578:Q641" si="93">IF(M578="confirmed bullish", 34, IF(M578="bullish divergence",17, 0))+IF(K578="bullish",33,IF(K578="bearish",0,16.5))+IF(L578="strong",33,IF(L578="weak",0,16.5))</f>
        <v>16.5</v>
      </c>
      <c r="R578" s="21">
        <f t="shared" si="84"/>
        <v>62.475000000000001</v>
      </c>
      <c r="S578" s="21">
        <f t="shared" si="85"/>
        <v>51.625</v>
      </c>
      <c r="T578" s="21">
        <f t="shared" si="86"/>
        <v>42.424999999999997</v>
      </c>
      <c r="U578" s="21">
        <f t="shared" si="87"/>
        <v>54.125</v>
      </c>
      <c r="V578" s="20">
        <f t="shared" si="88"/>
        <v>52.17499999999999</v>
      </c>
      <c r="W578" s="20">
        <f t="shared" si="89"/>
        <v>52.662499999999994</v>
      </c>
    </row>
    <row r="579" spans="1:23" ht="13.5" x14ac:dyDescent="0.25">
      <c r="A579" s="3">
        <v>42845</v>
      </c>
      <c r="B579" s="2">
        <v>24.513200000000001</v>
      </c>
      <c r="C579" s="2">
        <v>46.306825676375205</v>
      </c>
      <c r="D579" s="2">
        <v>-1.7274282634932803E-2</v>
      </c>
      <c r="E579" s="2">
        <v>-0.76336130342404906</v>
      </c>
      <c r="F579" s="2">
        <v>24.631699999999999</v>
      </c>
      <c r="G579" s="2">
        <v>25.032700000000002</v>
      </c>
      <c r="H579" s="2">
        <v>24.89723</v>
      </c>
      <c r="I579" s="2">
        <v>24.475443999999992</v>
      </c>
      <c r="J579" s="2">
        <v>23.52510100000001</v>
      </c>
      <c r="K579" s="17" t="s">
        <v>47</v>
      </c>
      <c r="L579" s="17" t="s">
        <v>51</v>
      </c>
      <c r="M579" s="17" t="s">
        <v>52</v>
      </c>
      <c r="N579" s="20">
        <f t="shared" si="90"/>
        <v>50</v>
      </c>
      <c r="O579" s="20">
        <f t="shared" si="91"/>
        <v>100</v>
      </c>
      <c r="P579" s="20">
        <f t="shared" si="92"/>
        <v>50</v>
      </c>
      <c r="Q579" s="20">
        <f t="shared" si="93"/>
        <v>16.5</v>
      </c>
      <c r="R579" s="21">
        <f t="shared" ref="R579:R642" si="94">0.35*N579+O579*0.35+P579*0.15+Q579*0.15</f>
        <v>62.475000000000001</v>
      </c>
      <c r="S579" s="21">
        <f t="shared" ref="S579:S642" si="95">N579*0.2+O579*0.2+P579*0.35+Q579*0.25</f>
        <v>51.625</v>
      </c>
      <c r="T579" s="21">
        <f t="shared" ref="T579:T642" si="96">N579*0.15+O579*0.15+P579*0.25+Q579*0.45</f>
        <v>42.424999999999997</v>
      </c>
      <c r="U579" s="21">
        <f t="shared" ref="U579:U642" si="97">0.25*SUM(N579:Q579)</f>
        <v>54.125</v>
      </c>
      <c r="V579" s="20">
        <f t="shared" ref="V579:V642" si="98">SUM(R579:T579)/3</f>
        <v>52.17499999999999</v>
      </c>
      <c r="W579" s="20">
        <f t="shared" ref="W579:W642" si="99">SUM(R579:U579)/4</f>
        <v>52.662499999999994</v>
      </c>
    </row>
    <row r="580" spans="1:23" ht="13.5" x14ac:dyDescent="0.25">
      <c r="A580" s="3">
        <v>42846</v>
      </c>
      <c r="B580" s="2">
        <v>24.381499999999999</v>
      </c>
      <c r="C580" s="2">
        <v>44.595543370648372</v>
      </c>
      <c r="D580" s="2">
        <v>0.17265634442981792</v>
      </c>
      <c r="E580" s="2">
        <v>-0.63362658268086625</v>
      </c>
      <c r="F580" s="2">
        <v>24.625900000000001</v>
      </c>
      <c r="G580" s="2">
        <v>24.890509999999999</v>
      </c>
      <c r="H580" s="2">
        <v>24.872215000000001</v>
      </c>
      <c r="I580" s="2">
        <v>24.489133999999993</v>
      </c>
      <c r="J580" s="2">
        <v>23.536159500000011</v>
      </c>
      <c r="K580" s="17" t="s">
        <v>47</v>
      </c>
      <c r="L580" s="17" t="s">
        <v>51</v>
      </c>
      <c r="M580" s="17" t="s">
        <v>52</v>
      </c>
      <c r="N580" s="20">
        <f t="shared" si="90"/>
        <v>50</v>
      </c>
      <c r="O580" s="20">
        <f t="shared" si="91"/>
        <v>100</v>
      </c>
      <c r="P580" s="20">
        <f t="shared" si="92"/>
        <v>50</v>
      </c>
      <c r="Q580" s="20">
        <f t="shared" si="93"/>
        <v>16.5</v>
      </c>
      <c r="R580" s="21">
        <f t="shared" si="94"/>
        <v>62.475000000000001</v>
      </c>
      <c r="S580" s="21">
        <f t="shared" si="95"/>
        <v>51.625</v>
      </c>
      <c r="T580" s="21">
        <f t="shared" si="96"/>
        <v>42.424999999999997</v>
      </c>
      <c r="U580" s="21">
        <f t="shared" si="97"/>
        <v>54.125</v>
      </c>
      <c r="V580" s="20">
        <f t="shared" si="98"/>
        <v>52.17499999999999</v>
      </c>
      <c r="W580" s="20">
        <f t="shared" si="99"/>
        <v>52.662499999999994</v>
      </c>
    </row>
    <row r="581" spans="1:23" ht="13.5" x14ac:dyDescent="0.25">
      <c r="A581" s="3">
        <v>42849</v>
      </c>
      <c r="B581" s="2">
        <v>24.363099999999999</v>
      </c>
      <c r="C581" s="2">
        <v>44.348952639725255</v>
      </c>
      <c r="D581" s="2">
        <v>0.21796944148134401</v>
      </c>
      <c r="E581" s="2">
        <v>-0.50174019053694641</v>
      </c>
      <c r="F581" s="2">
        <v>24.551639999999999</v>
      </c>
      <c r="G581" s="2">
        <v>24.823890000000002</v>
      </c>
      <c r="H581" s="2">
        <v>24.84233</v>
      </c>
      <c r="I581" s="2">
        <v>24.497189999999996</v>
      </c>
      <c r="J581" s="2">
        <v>23.54804750000001</v>
      </c>
      <c r="K581" s="17" t="s">
        <v>47</v>
      </c>
      <c r="L581" s="17" t="s">
        <v>48</v>
      </c>
      <c r="M581" s="17" t="s">
        <v>52</v>
      </c>
      <c r="N581" s="20">
        <f t="shared" si="90"/>
        <v>50</v>
      </c>
      <c r="O581" s="20">
        <f t="shared" si="91"/>
        <v>100</v>
      </c>
      <c r="P581" s="20">
        <f t="shared" si="92"/>
        <v>50</v>
      </c>
      <c r="Q581" s="20">
        <f t="shared" si="93"/>
        <v>0</v>
      </c>
      <c r="R581" s="21">
        <f t="shared" si="94"/>
        <v>60</v>
      </c>
      <c r="S581" s="21">
        <f t="shared" si="95"/>
        <v>47.5</v>
      </c>
      <c r="T581" s="21">
        <f t="shared" si="96"/>
        <v>35</v>
      </c>
      <c r="U581" s="21">
        <f t="shared" si="97"/>
        <v>50</v>
      </c>
      <c r="V581" s="20">
        <f t="shared" si="98"/>
        <v>47.5</v>
      </c>
      <c r="W581" s="20">
        <f t="shared" si="99"/>
        <v>48.125</v>
      </c>
    </row>
    <row r="582" spans="1:23" ht="13.5" x14ac:dyDescent="0.25">
      <c r="A582" s="3">
        <v>42850</v>
      </c>
      <c r="B582" s="2">
        <v>24.360499999999998</v>
      </c>
      <c r="C582" s="2">
        <v>44.311666829645667</v>
      </c>
      <c r="D582" s="2">
        <v>0.31709486576409418</v>
      </c>
      <c r="E582" s="2">
        <v>-0.36806493729575213</v>
      </c>
      <c r="F582" s="2">
        <v>24.473700000000001</v>
      </c>
      <c r="G582" s="2">
        <v>24.719100000000005</v>
      </c>
      <c r="H582" s="2">
        <v>24.81758</v>
      </c>
      <c r="I582" s="2">
        <v>24.502561999999998</v>
      </c>
      <c r="J582" s="2">
        <v>23.559264000000006</v>
      </c>
      <c r="K582" s="17" t="s">
        <v>47</v>
      </c>
      <c r="L582" s="17" t="s">
        <v>48</v>
      </c>
      <c r="M582" s="17" t="s">
        <v>52</v>
      </c>
      <c r="N582" s="20">
        <f t="shared" si="90"/>
        <v>50</v>
      </c>
      <c r="O582" s="20">
        <f t="shared" si="91"/>
        <v>100</v>
      </c>
      <c r="P582" s="20">
        <f t="shared" si="92"/>
        <v>50</v>
      </c>
      <c r="Q582" s="20">
        <f t="shared" si="93"/>
        <v>0</v>
      </c>
      <c r="R582" s="21">
        <f t="shared" si="94"/>
        <v>60</v>
      </c>
      <c r="S582" s="21">
        <f t="shared" si="95"/>
        <v>47.5</v>
      </c>
      <c r="T582" s="21">
        <f t="shared" si="96"/>
        <v>35</v>
      </c>
      <c r="U582" s="21">
        <f t="shared" si="97"/>
        <v>50</v>
      </c>
      <c r="V582" s="20">
        <f t="shared" si="98"/>
        <v>47.5</v>
      </c>
      <c r="W582" s="20">
        <f t="shared" si="99"/>
        <v>48.125</v>
      </c>
    </row>
    <row r="583" spans="1:23" ht="13.5" x14ac:dyDescent="0.25">
      <c r="A583" s="3">
        <v>42851</v>
      </c>
      <c r="B583" s="2">
        <v>24.4895</v>
      </c>
      <c r="C583" s="2">
        <v>46.705762567030455</v>
      </c>
      <c r="D583" s="2">
        <v>0.45023763560654473</v>
      </c>
      <c r="E583" s="2">
        <v>-0.23847157370812197</v>
      </c>
      <c r="F583" s="2">
        <v>24.421559999999999</v>
      </c>
      <c r="G583" s="2">
        <v>24.590350000000001</v>
      </c>
      <c r="H583" s="2">
        <v>24.817709999999998</v>
      </c>
      <c r="I583" s="2">
        <v>24.510513999999997</v>
      </c>
      <c r="J583" s="2">
        <v>23.571125500000004</v>
      </c>
      <c r="K583" s="17" t="s">
        <v>47</v>
      </c>
      <c r="L583" s="17" t="s">
        <v>48</v>
      </c>
      <c r="M583" s="17" t="s">
        <v>52</v>
      </c>
      <c r="N583" s="20">
        <f t="shared" si="90"/>
        <v>50</v>
      </c>
      <c r="O583" s="20">
        <f t="shared" si="91"/>
        <v>100</v>
      </c>
      <c r="P583" s="20">
        <f t="shared" si="92"/>
        <v>50</v>
      </c>
      <c r="Q583" s="20">
        <f t="shared" si="93"/>
        <v>0</v>
      </c>
      <c r="R583" s="21">
        <f t="shared" si="94"/>
        <v>60</v>
      </c>
      <c r="S583" s="21">
        <f t="shared" si="95"/>
        <v>47.5</v>
      </c>
      <c r="T583" s="21">
        <f t="shared" si="96"/>
        <v>35</v>
      </c>
      <c r="U583" s="21">
        <f t="shared" si="97"/>
        <v>50</v>
      </c>
      <c r="V583" s="20">
        <f t="shared" si="98"/>
        <v>47.5</v>
      </c>
      <c r="W583" s="20">
        <f t="shared" si="99"/>
        <v>48.125</v>
      </c>
    </row>
    <row r="584" spans="1:23" ht="13.5" x14ac:dyDescent="0.25">
      <c r="A584" s="3">
        <v>42852</v>
      </c>
      <c r="B584" s="2">
        <v>24.513200000000001</v>
      </c>
      <c r="C584" s="2">
        <v>47.155255035980538</v>
      </c>
      <c r="D584" s="2">
        <v>0.46593766741351672</v>
      </c>
      <c r="E584" s="2">
        <v>-0.11672116269835618</v>
      </c>
      <c r="F584" s="2">
        <v>24.421559999999996</v>
      </c>
      <c r="G584" s="2">
        <v>24.526630000000001</v>
      </c>
      <c r="H584" s="2">
        <v>24.821530000000003</v>
      </c>
      <c r="I584" s="2">
        <v>24.524205999999996</v>
      </c>
      <c r="J584" s="2">
        <v>23.583105500000006</v>
      </c>
      <c r="K584" s="17" t="s">
        <v>49</v>
      </c>
      <c r="L584" s="17" t="s">
        <v>51</v>
      </c>
      <c r="M584" s="17" t="s">
        <v>51</v>
      </c>
      <c r="N584" s="20">
        <f t="shared" si="90"/>
        <v>50</v>
      </c>
      <c r="O584" s="20">
        <f t="shared" si="91"/>
        <v>100</v>
      </c>
      <c r="P584" s="20">
        <f t="shared" si="92"/>
        <v>50</v>
      </c>
      <c r="Q584" s="20">
        <f t="shared" si="93"/>
        <v>49.5</v>
      </c>
      <c r="R584" s="21">
        <f t="shared" si="94"/>
        <v>67.424999999999997</v>
      </c>
      <c r="S584" s="21">
        <f t="shared" si="95"/>
        <v>59.875</v>
      </c>
      <c r="T584" s="21">
        <f t="shared" si="96"/>
        <v>57.275000000000006</v>
      </c>
      <c r="U584" s="21">
        <f t="shared" si="97"/>
        <v>62.375</v>
      </c>
      <c r="V584" s="20">
        <f t="shared" si="98"/>
        <v>61.524999999999999</v>
      </c>
      <c r="W584" s="20">
        <f t="shared" si="99"/>
        <v>61.737499999999997</v>
      </c>
    </row>
    <row r="585" spans="1:23" ht="13.5" x14ac:dyDescent="0.25">
      <c r="A585" s="3">
        <v>42853</v>
      </c>
      <c r="B585" s="2">
        <v>24.526399999999999</v>
      </c>
      <c r="C585" s="2">
        <v>47.421243466474976</v>
      </c>
      <c r="D585" s="2">
        <v>0.36538142261939655</v>
      </c>
      <c r="E585" s="2">
        <v>-1.1636279322640053E-2</v>
      </c>
      <c r="F585" s="2">
        <v>24.450539999999997</v>
      </c>
      <c r="G585" s="2">
        <v>24.538220000000003</v>
      </c>
      <c r="H585" s="2">
        <v>24.823505000000001</v>
      </c>
      <c r="I585" s="2">
        <v>24.539213999999998</v>
      </c>
      <c r="J585" s="2">
        <v>23.595151500000007</v>
      </c>
      <c r="K585" s="17" t="s">
        <v>49</v>
      </c>
      <c r="L585" s="17" t="s">
        <v>50</v>
      </c>
      <c r="M585" s="17" t="s">
        <v>55</v>
      </c>
      <c r="N585" s="20">
        <f t="shared" si="90"/>
        <v>50</v>
      </c>
      <c r="O585" s="20">
        <f t="shared" si="91"/>
        <v>100</v>
      </c>
      <c r="P585" s="20">
        <f t="shared" si="92"/>
        <v>50</v>
      </c>
      <c r="Q585" s="20">
        <f t="shared" si="93"/>
        <v>100</v>
      </c>
      <c r="R585" s="21">
        <f t="shared" si="94"/>
        <v>75</v>
      </c>
      <c r="S585" s="21">
        <f t="shared" si="95"/>
        <v>72.5</v>
      </c>
      <c r="T585" s="21">
        <f t="shared" si="96"/>
        <v>80</v>
      </c>
      <c r="U585" s="21">
        <f t="shared" si="97"/>
        <v>75</v>
      </c>
      <c r="V585" s="20">
        <f t="shared" si="98"/>
        <v>75.833333333333329</v>
      </c>
      <c r="W585" s="20">
        <f t="shared" si="99"/>
        <v>75.625</v>
      </c>
    </row>
    <row r="586" spans="1:23" ht="13.5" x14ac:dyDescent="0.25">
      <c r="A586" s="3">
        <v>42857</v>
      </c>
      <c r="B586" s="2">
        <v>24.752800000000001</v>
      </c>
      <c r="C586" s="2">
        <v>51.893737143191061</v>
      </c>
      <c r="D586" s="2">
        <v>0.31417375022948235</v>
      </c>
      <c r="E586" s="2">
        <v>7.2052510291978539E-2</v>
      </c>
      <c r="F586" s="2">
        <v>24.528479999999995</v>
      </c>
      <c r="G586" s="2">
        <v>24.54006</v>
      </c>
      <c r="H586" s="2">
        <v>24.824954999999999</v>
      </c>
      <c r="I586" s="2">
        <v>24.559804</v>
      </c>
      <c r="J586" s="2">
        <v>23.609119500000006</v>
      </c>
      <c r="K586" s="17" t="s">
        <v>49</v>
      </c>
      <c r="L586" s="17" t="s">
        <v>50</v>
      </c>
      <c r="M586" s="17" t="s">
        <v>55</v>
      </c>
      <c r="N586" s="20">
        <f t="shared" si="90"/>
        <v>50</v>
      </c>
      <c r="O586" s="20">
        <f t="shared" si="91"/>
        <v>100</v>
      </c>
      <c r="P586" s="20">
        <f t="shared" si="92"/>
        <v>50</v>
      </c>
      <c r="Q586" s="20">
        <f t="shared" si="93"/>
        <v>100</v>
      </c>
      <c r="R586" s="21">
        <f t="shared" si="94"/>
        <v>75</v>
      </c>
      <c r="S586" s="21">
        <f t="shared" si="95"/>
        <v>72.5</v>
      </c>
      <c r="T586" s="21">
        <f t="shared" si="96"/>
        <v>80</v>
      </c>
      <c r="U586" s="21">
        <f t="shared" si="97"/>
        <v>75</v>
      </c>
      <c r="V586" s="20">
        <f t="shared" si="98"/>
        <v>75.833333333333329</v>
      </c>
      <c r="W586" s="20">
        <f t="shared" si="99"/>
        <v>75.625</v>
      </c>
    </row>
    <row r="587" spans="1:23" ht="13.5" x14ac:dyDescent="0.25">
      <c r="A587" s="3">
        <v>42858</v>
      </c>
      <c r="B587" s="2">
        <v>24.752800000000001</v>
      </c>
      <c r="C587" s="2">
        <v>51.893737143191061</v>
      </c>
      <c r="D587" s="2">
        <v>0.27269453396695553</v>
      </c>
      <c r="E587" s="2">
        <v>0.11943720769980491</v>
      </c>
      <c r="F587" s="2">
        <v>24.606940000000002</v>
      </c>
      <c r="G587" s="2">
        <v>24.540320000000001</v>
      </c>
      <c r="H587" s="2">
        <v>24.825084999999998</v>
      </c>
      <c r="I587" s="2">
        <v>24.575653999999997</v>
      </c>
      <c r="J587" s="2">
        <v>23.622956000000009</v>
      </c>
      <c r="K587" s="17" t="s">
        <v>49</v>
      </c>
      <c r="L587" s="17" t="s">
        <v>50</v>
      </c>
      <c r="M587" s="17" t="s">
        <v>55</v>
      </c>
      <c r="N587" s="20">
        <f t="shared" si="90"/>
        <v>50</v>
      </c>
      <c r="O587" s="20">
        <f t="shared" si="91"/>
        <v>100</v>
      </c>
      <c r="P587" s="20">
        <f t="shared" si="92"/>
        <v>50</v>
      </c>
      <c r="Q587" s="20">
        <f t="shared" si="93"/>
        <v>100</v>
      </c>
      <c r="R587" s="21">
        <f t="shared" si="94"/>
        <v>75</v>
      </c>
      <c r="S587" s="21">
        <f t="shared" si="95"/>
        <v>72.5</v>
      </c>
      <c r="T587" s="21">
        <f t="shared" si="96"/>
        <v>80</v>
      </c>
      <c r="U587" s="21">
        <f t="shared" si="97"/>
        <v>75</v>
      </c>
      <c r="V587" s="20">
        <f t="shared" si="98"/>
        <v>75.833333333333329</v>
      </c>
      <c r="W587" s="20">
        <f t="shared" si="99"/>
        <v>75.625</v>
      </c>
    </row>
    <row r="588" spans="1:23" ht="13.5" x14ac:dyDescent="0.25">
      <c r="A588" s="3">
        <v>42859</v>
      </c>
      <c r="B588" s="2">
        <v>24.881799999999998</v>
      </c>
      <c r="C588" s="2">
        <v>54.453931710737599</v>
      </c>
      <c r="D588" s="2">
        <v>0.22750375730581496</v>
      </c>
      <c r="E588" s="2">
        <v>0.16817891797384696</v>
      </c>
      <c r="F588" s="2">
        <v>24.685399999999998</v>
      </c>
      <c r="G588" s="2">
        <v>24.55348</v>
      </c>
      <c r="H588" s="2">
        <v>24.831269999999996</v>
      </c>
      <c r="I588" s="2">
        <v>24.594083999999995</v>
      </c>
      <c r="J588" s="2">
        <v>23.637437500000011</v>
      </c>
      <c r="K588" s="17" t="s">
        <v>49</v>
      </c>
      <c r="L588" s="17" t="s">
        <v>50</v>
      </c>
      <c r="M588" s="17" t="s">
        <v>55</v>
      </c>
      <c r="N588" s="20">
        <f t="shared" si="90"/>
        <v>50</v>
      </c>
      <c r="O588" s="20">
        <f t="shared" si="91"/>
        <v>100</v>
      </c>
      <c r="P588" s="20">
        <f t="shared" si="92"/>
        <v>50</v>
      </c>
      <c r="Q588" s="20">
        <f t="shared" si="93"/>
        <v>100</v>
      </c>
      <c r="R588" s="21">
        <f t="shared" si="94"/>
        <v>75</v>
      </c>
      <c r="S588" s="21">
        <f t="shared" si="95"/>
        <v>72.5</v>
      </c>
      <c r="T588" s="21">
        <f t="shared" si="96"/>
        <v>80</v>
      </c>
      <c r="U588" s="21">
        <f t="shared" si="97"/>
        <v>75</v>
      </c>
      <c r="V588" s="20">
        <f t="shared" si="98"/>
        <v>75.833333333333329</v>
      </c>
      <c r="W588" s="20">
        <f t="shared" si="99"/>
        <v>75.625</v>
      </c>
    </row>
    <row r="589" spans="1:23" ht="13.5" x14ac:dyDescent="0.25">
      <c r="A589" s="3">
        <v>42860</v>
      </c>
      <c r="B589" s="2">
        <v>25.013500000000001</v>
      </c>
      <c r="C589" s="2">
        <v>56.971648125026505</v>
      </c>
      <c r="D589" s="2">
        <v>0.14178843362764226</v>
      </c>
      <c r="E589" s="2">
        <v>0.21701906764146744</v>
      </c>
      <c r="F589" s="2">
        <v>24.78546</v>
      </c>
      <c r="G589" s="2">
        <v>24.60351</v>
      </c>
      <c r="H589" s="2">
        <v>24.818104999999999</v>
      </c>
      <c r="I589" s="2">
        <v>24.612515999999996</v>
      </c>
      <c r="J589" s="2">
        <v>23.65455200000001</v>
      </c>
      <c r="K589" s="17" t="s">
        <v>49</v>
      </c>
      <c r="L589" s="17" t="s">
        <v>50</v>
      </c>
      <c r="M589" s="17" t="s">
        <v>55</v>
      </c>
      <c r="N589" s="20">
        <f t="shared" si="90"/>
        <v>50</v>
      </c>
      <c r="O589" s="20">
        <f t="shared" si="91"/>
        <v>100</v>
      </c>
      <c r="P589" s="20">
        <f t="shared" si="92"/>
        <v>50</v>
      </c>
      <c r="Q589" s="20">
        <f t="shared" si="93"/>
        <v>100</v>
      </c>
      <c r="R589" s="21">
        <f t="shared" si="94"/>
        <v>75</v>
      </c>
      <c r="S589" s="21">
        <f t="shared" si="95"/>
        <v>72.5</v>
      </c>
      <c r="T589" s="21">
        <f t="shared" si="96"/>
        <v>80</v>
      </c>
      <c r="U589" s="21">
        <f t="shared" si="97"/>
        <v>75</v>
      </c>
      <c r="V589" s="20">
        <f t="shared" si="98"/>
        <v>75.833333333333329</v>
      </c>
      <c r="W589" s="20">
        <f t="shared" si="99"/>
        <v>75.625</v>
      </c>
    </row>
    <row r="590" spans="1:23" ht="13.5" x14ac:dyDescent="0.25">
      <c r="A590" s="3">
        <v>42863</v>
      </c>
      <c r="B590" s="2">
        <v>25.179300000000001</v>
      </c>
      <c r="C590" s="2">
        <v>59.971556920749883</v>
      </c>
      <c r="D590" s="2">
        <v>3.4772286203121894E-2</v>
      </c>
      <c r="E590" s="2">
        <v>0.28291227331646762</v>
      </c>
      <c r="F590" s="2">
        <v>24.916040000000002</v>
      </c>
      <c r="G590" s="2">
        <v>24.68329</v>
      </c>
      <c r="H590" s="2">
        <v>24.786899999999999</v>
      </c>
      <c r="I590" s="2">
        <v>24.634263999999998</v>
      </c>
      <c r="J590" s="2">
        <v>23.672495500000004</v>
      </c>
      <c r="K590" s="17" t="s">
        <v>49</v>
      </c>
      <c r="L590" s="17" t="s">
        <v>50</v>
      </c>
      <c r="M590" s="17" t="s">
        <v>55</v>
      </c>
      <c r="N590" s="20">
        <f t="shared" si="90"/>
        <v>50</v>
      </c>
      <c r="O590" s="20">
        <f t="shared" si="91"/>
        <v>100</v>
      </c>
      <c r="P590" s="20">
        <f t="shared" si="92"/>
        <v>50</v>
      </c>
      <c r="Q590" s="20">
        <f t="shared" si="93"/>
        <v>100</v>
      </c>
      <c r="R590" s="21">
        <f t="shared" si="94"/>
        <v>75</v>
      </c>
      <c r="S590" s="21">
        <f t="shared" si="95"/>
        <v>72.5</v>
      </c>
      <c r="T590" s="21">
        <f t="shared" si="96"/>
        <v>80</v>
      </c>
      <c r="U590" s="21">
        <f t="shared" si="97"/>
        <v>75</v>
      </c>
      <c r="V590" s="20">
        <f t="shared" si="98"/>
        <v>75.833333333333329</v>
      </c>
      <c r="W590" s="20">
        <f t="shared" si="99"/>
        <v>75.625</v>
      </c>
    </row>
    <row r="591" spans="1:23" ht="13.5" x14ac:dyDescent="0.25">
      <c r="A591" s="3">
        <v>42864</v>
      </c>
      <c r="B591" s="2">
        <v>25.171399999999998</v>
      </c>
      <c r="C591" s="2">
        <v>59.757773022165814</v>
      </c>
      <c r="D591" s="2">
        <v>-6.0805861052024568E-2</v>
      </c>
      <c r="E591" s="2">
        <v>0.37750948901582854</v>
      </c>
      <c r="F591" s="2">
        <v>24.999759999999998</v>
      </c>
      <c r="G591" s="2">
        <v>24.764119999999998</v>
      </c>
      <c r="H591" s="2">
        <v>24.794005000000002</v>
      </c>
      <c r="I591" s="2">
        <v>24.655853999999998</v>
      </c>
      <c r="J591" s="2">
        <v>23.687766500000002</v>
      </c>
      <c r="K591" s="17" t="s">
        <v>49</v>
      </c>
      <c r="L591" s="17" t="s">
        <v>50</v>
      </c>
      <c r="M591" s="17" t="s">
        <v>55</v>
      </c>
      <c r="N591" s="20">
        <f t="shared" si="90"/>
        <v>50</v>
      </c>
      <c r="O591" s="20">
        <f t="shared" si="91"/>
        <v>100</v>
      </c>
      <c r="P591" s="20">
        <f t="shared" si="92"/>
        <v>50</v>
      </c>
      <c r="Q591" s="20">
        <f t="shared" si="93"/>
        <v>100</v>
      </c>
      <c r="R591" s="21">
        <f t="shared" si="94"/>
        <v>75</v>
      </c>
      <c r="S591" s="21">
        <f t="shared" si="95"/>
        <v>72.5</v>
      </c>
      <c r="T591" s="21">
        <f t="shared" si="96"/>
        <v>80</v>
      </c>
      <c r="U591" s="21">
        <f t="shared" si="97"/>
        <v>75</v>
      </c>
      <c r="V591" s="20">
        <f t="shared" si="98"/>
        <v>75.833333333333329</v>
      </c>
      <c r="W591" s="20">
        <f t="shared" si="99"/>
        <v>75.625</v>
      </c>
    </row>
    <row r="592" spans="1:23" ht="13.5" x14ac:dyDescent="0.25">
      <c r="A592" s="3">
        <v>42865</v>
      </c>
      <c r="B592" s="2">
        <v>24.5395</v>
      </c>
      <c r="C592" s="2">
        <v>45.718921192200284</v>
      </c>
      <c r="D592" s="2">
        <v>-9.7800069174411419E-2</v>
      </c>
      <c r="E592" s="2">
        <v>0.50900552478720584</v>
      </c>
      <c r="F592" s="2">
        <v>24.957100000000004</v>
      </c>
      <c r="G592" s="2">
        <v>24.782020000000003</v>
      </c>
      <c r="H592" s="2">
        <v>24.75056</v>
      </c>
      <c r="I592" s="2">
        <v>24.662171999999995</v>
      </c>
      <c r="J592" s="2">
        <v>23.699944000000002</v>
      </c>
      <c r="K592" s="17" t="s">
        <v>47</v>
      </c>
      <c r="L592" s="17" t="s">
        <v>48</v>
      </c>
      <c r="M592" s="17" t="s">
        <v>52</v>
      </c>
      <c r="N592" s="20">
        <f t="shared" si="90"/>
        <v>50</v>
      </c>
      <c r="O592" s="20">
        <f t="shared" si="91"/>
        <v>100</v>
      </c>
      <c r="P592" s="20">
        <f t="shared" si="92"/>
        <v>50</v>
      </c>
      <c r="Q592" s="20">
        <f t="shared" si="93"/>
        <v>0</v>
      </c>
      <c r="R592" s="21">
        <f t="shared" si="94"/>
        <v>60</v>
      </c>
      <c r="S592" s="21">
        <f t="shared" si="95"/>
        <v>47.5</v>
      </c>
      <c r="T592" s="21">
        <f t="shared" si="96"/>
        <v>35</v>
      </c>
      <c r="U592" s="21">
        <f t="shared" si="97"/>
        <v>50</v>
      </c>
      <c r="V592" s="20">
        <f t="shared" si="98"/>
        <v>47.5</v>
      </c>
      <c r="W592" s="20">
        <f t="shared" si="99"/>
        <v>48.125</v>
      </c>
    </row>
    <row r="593" spans="1:23" ht="13.5" x14ac:dyDescent="0.25">
      <c r="A593" s="3">
        <v>42866</v>
      </c>
      <c r="B593" s="2">
        <v>25.200399999999998</v>
      </c>
      <c r="C593" s="2">
        <v>57.076885358361295</v>
      </c>
      <c r="D593" s="2">
        <v>-0.15681889241360736</v>
      </c>
      <c r="E593" s="2">
        <v>0.70509748345835699</v>
      </c>
      <c r="F593" s="2">
        <v>25.020820000000004</v>
      </c>
      <c r="G593" s="2">
        <v>24.853110000000001</v>
      </c>
      <c r="H593" s="2">
        <v>24.721730000000001</v>
      </c>
      <c r="I593" s="2">
        <v>24.681971999999995</v>
      </c>
      <c r="J593" s="2">
        <v>23.716018500000001</v>
      </c>
      <c r="K593" s="17" t="s">
        <v>47</v>
      </c>
      <c r="L593" s="17" t="s">
        <v>48</v>
      </c>
      <c r="M593" s="17" t="s">
        <v>53</v>
      </c>
      <c r="N593" s="20">
        <f t="shared" si="90"/>
        <v>50</v>
      </c>
      <c r="O593" s="20">
        <f t="shared" si="91"/>
        <v>100</v>
      </c>
      <c r="P593" s="20">
        <f t="shared" si="92"/>
        <v>50</v>
      </c>
      <c r="Q593" s="20">
        <f t="shared" si="93"/>
        <v>0</v>
      </c>
      <c r="R593" s="21">
        <f t="shared" si="94"/>
        <v>60</v>
      </c>
      <c r="S593" s="21">
        <f t="shared" si="95"/>
        <v>47.5</v>
      </c>
      <c r="T593" s="21">
        <f t="shared" si="96"/>
        <v>35</v>
      </c>
      <c r="U593" s="21">
        <f t="shared" si="97"/>
        <v>50</v>
      </c>
      <c r="V593" s="20">
        <f t="shared" si="98"/>
        <v>47.5</v>
      </c>
      <c r="W593" s="20">
        <f t="shared" si="99"/>
        <v>48.125</v>
      </c>
    </row>
    <row r="594" spans="1:23" ht="13.5" x14ac:dyDescent="0.25">
      <c r="A594" s="3">
        <v>42867</v>
      </c>
      <c r="B594" s="2">
        <v>25.276800000000001</v>
      </c>
      <c r="C594" s="2">
        <v>58.166611471195274</v>
      </c>
      <c r="D594" s="2">
        <v>-0.21138613122023386</v>
      </c>
      <c r="E594" s="2">
        <v>0.90797113162134391</v>
      </c>
      <c r="F594" s="2">
        <v>25.07348</v>
      </c>
      <c r="G594" s="2">
        <v>24.929470000000002</v>
      </c>
      <c r="H594" s="2">
        <v>24.72805</v>
      </c>
      <c r="I594" s="2">
        <v>24.704090000000004</v>
      </c>
      <c r="J594" s="2">
        <v>23.732474999999994</v>
      </c>
      <c r="K594" s="17" t="s">
        <v>47</v>
      </c>
      <c r="L594" s="17" t="s">
        <v>48</v>
      </c>
      <c r="M594" s="17" t="s">
        <v>53</v>
      </c>
      <c r="N594" s="20">
        <f t="shared" si="90"/>
        <v>50</v>
      </c>
      <c r="O594" s="20">
        <f t="shared" si="91"/>
        <v>100</v>
      </c>
      <c r="P594" s="20">
        <f t="shared" si="92"/>
        <v>50</v>
      </c>
      <c r="Q594" s="20">
        <f t="shared" si="93"/>
        <v>0</v>
      </c>
      <c r="R594" s="21">
        <f t="shared" si="94"/>
        <v>60</v>
      </c>
      <c r="S594" s="21">
        <f t="shared" si="95"/>
        <v>47.5</v>
      </c>
      <c r="T594" s="21">
        <f t="shared" si="96"/>
        <v>35</v>
      </c>
      <c r="U594" s="21">
        <f t="shared" si="97"/>
        <v>50</v>
      </c>
      <c r="V594" s="20">
        <f t="shared" si="98"/>
        <v>47.5</v>
      </c>
      <c r="W594" s="20">
        <f t="shared" si="99"/>
        <v>48.125</v>
      </c>
    </row>
    <row r="595" spans="1:23" ht="13.5" x14ac:dyDescent="0.25">
      <c r="A595" s="3">
        <v>42870</v>
      </c>
      <c r="B595" s="2">
        <v>24.987100000000002</v>
      </c>
      <c r="C595" s="2">
        <v>52.702755165811666</v>
      </c>
      <c r="D595" s="2">
        <v>-0.23694124844798026</v>
      </c>
      <c r="E595" s="2">
        <v>1.1090609611424718</v>
      </c>
      <c r="F595" s="2">
        <v>25.035039999999999</v>
      </c>
      <c r="G595" s="2">
        <v>24.975540000000002</v>
      </c>
      <c r="H595" s="2">
        <v>24.756879999999999</v>
      </c>
      <c r="I595" s="2">
        <v>24.720307999999999</v>
      </c>
      <c r="J595" s="2">
        <v>23.747483000000003</v>
      </c>
      <c r="K595" s="17" t="s">
        <v>47</v>
      </c>
      <c r="L595" s="17" t="s">
        <v>48</v>
      </c>
      <c r="M595" s="17" t="s">
        <v>52</v>
      </c>
      <c r="N595" s="20">
        <f t="shared" si="90"/>
        <v>50</v>
      </c>
      <c r="O595" s="20">
        <f t="shared" si="91"/>
        <v>100</v>
      </c>
      <c r="P595" s="20">
        <f t="shared" si="92"/>
        <v>50</v>
      </c>
      <c r="Q595" s="20">
        <f t="shared" si="93"/>
        <v>0</v>
      </c>
      <c r="R595" s="21">
        <f t="shared" si="94"/>
        <v>60</v>
      </c>
      <c r="S595" s="21">
        <f t="shared" si="95"/>
        <v>47.5</v>
      </c>
      <c r="T595" s="21">
        <f t="shared" si="96"/>
        <v>35</v>
      </c>
      <c r="U595" s="21">
        <f t="shared" si="97"/>
        <v>50</v>
      </c>
      <c r="V595" s="20">
        <f t="shared" si="98"/>
        <v>47.5</v>
      </c>
      <c r="W595" s="20">
        <f t="shared" si="99"/>
        <v>48.125</v>
      </c>
    </row>
    <row r="596" spans="1:23" ht="13.5" x14ac:dyDescent="0.25">
      <c r="A596" s="3">
        <v>42871</v>
      </c>
      <c r="B596" s="2">
        <v>24.752800000000001</v>
      </c>
      <c r="C596" s="2">
        <v>48.716966910562334</v>
      </c>
      <c r="D596" s="2">
        <v>-0.20732669643612667</v>
      </c>
      <c r="E596" s="2">
        <v>1.3348176233322278</v>
      </c>
      <c r="F596" s="2">
        <v>24.951319999999999</v>
      </c>
      <c r="G596" s="2">
        <v>24.975540000000002</v>
      </c>
      <c r="H596" s="2">
        <v>24.757799999999996</v>
      </c>
      <c r="I596" s="2">
        <v>24.731894</v>
      </c>
      <c r="J596" s="2">
        <v>23.761977500000004</v>
      </c>
      <c r="K596" s="17" t="s">
        <v>47</v>
      </c>
      <c r="L596" s="17" t="s">
        <v>48</v>
      </c>
      <c r="M596" s="17" t="s">
        <v>52</v>
      </c>
      <c r="N596" s="20">
        <f t="shared" si="90"/>
        <v>50</v>
      </c>
      <c r="O596" s="20">
        <f t="shared" si="91"/>
        <v>100</v>
      </c>
      <c r="P596" s="20">
        <f t="shared" si="92"/>
        <v>50</v>
      </c>
      <c r="Q596" s="20">
        <f t="shared" si="93"/>
        <v>0</v>
      </c>
      <c r="R596" s="21">
        <f t="shared" si="94"/>
        <v>60</v>
      </c>
      <c r="S596" s="21">
        <f t="shared" si="95"/>
        <v>47.5</v>
      </c>
      <c r="T596" s="21">
        <f t="shared" si="96"/>
        <v>35</v>
      </c>
      <c r="U596" s="21">
        <f t="shared" si="97"/>
        <v>50</v>
      </c>
      <c r="V596" s="20">
        <f t="shared" si="98"/>
        <v>47.5</v>
      </c>
      <c r="W596" s="20">
        <f t="shared" si="99"/>
        <v>48.125</v>
      </c>
    </row>
    <row r="597" spans="1:23" ht="13.5" x14ac:dyDescent="0.25">
      <c r="A597" s="3">
        <v>42872</v>
      </c>
      <c r="B597" s="2">
        <v>24.752800000000001</v>
      </c>
      <c r="C597" s="2">
        <v>48.716966910562327</v>
      </c>
      <c r="D597" s="2">
        <v>-0.1817617147010715</v>
      </c>
      <c r="E597" s="2">
        <v>1.5733835348215295</v>
      </c>
      <c r="F597" s="2">
        <v>24.993980000000001</v>
      </c>
      <c r="G597" s="2">
        <v>24.975540000000002</v>
      </c>
      <c r="H597" s="2">
        <v>24.757929999999998</v>
      </c>
      <c r="I597" s="2">
        <v>24.747534000000002</v>
      </c>
      <c r="J597" s="2">
        <v>23.775814</v>
      </c>
      <c r="K597" s="17" t="s">
        <v>49</v>
      </c>
      <c r="L597" s="17" t="s">
        <v>50</v>
      </c>
      <c r="M597" s="17" t="s">
        <v>55</v>
      </c>
      <c r="N597" s="20">
        <f t="shared" si="90"/>
        <v>50</v>
      </c>
      <c r="O597" s="20">
        <f t="shared" si="91"/>
        <v>100</v>
      </c>
      <c r="P597" s="20">
        <f t="shared" si="92"/>
        <v>50</v>
      </c>
      <c r="Q597" s="20">
        <f t="shared" si="93"/>
        <v>100</v>
      </c>
      <c r="R597" s="21">
        <f t="shared" si="94"/>
        <v>75</v>
      </c>
      <c r="S597" s="21">
        <f t="shared" si="95"/>
        <v>72.5</v>
      </c>
      <c r="T597" s="21">
        <f t="shared" si="96"/>
        <v>80</v>
      </c>
      <c r="U597" s="21">
        <f t="shared" si="97"/>
        <v>75</v>
      </c>
      <c r="V597" s="20">
        <f t="shared" si="98"/>
        <v>75.833333333333329</v>
      </c>
      <c r="W597" s="20">
        <f t="shared" si="99"/>
        <v>75.625</v>
      </c>
    </row>
    <row r="598" spans="1:23" ht="13.5" x14ac:dyDescent="0.25">
      <c r="A598" s="3">
        <v>42873</v>
      </c>
      <c r="B598" s="2">
        <v>25.013500000000001</v>
      </c>
      <c r="C598" s="2">
        <v>53.276825314011148</v>
      </c>
      <c r="D598" s="2">
        <v>-0.15912576929952138</v>
      </c>
      <c r="E598" s="2">
        <v>1.8178853871844503</v>
      </c>
      <c r="F598" s="2">
        <v>24.956600000000002</v>
      </c>
      <c r="G598" s="2">
        <v>24.988710000000005</v>
      </c>
      <c r="H598" s="2">
        <v>24.771094999999999</v>
      </c>
      <c r="I598" s="2">
        <v>24.768072000000004</v>
      </c>
      <c r="J598" s="2">
        <v>23.790309000000001</v>
      </c>
      <c r="K598" s="17" t="s">
        <v>47</v>
      </c>
      <c r="L598" s="17" t="s">
        <v>51</v>
      </c>
      <c r="M598" s="17" t="s">
        <v>52</v>
      </c>
      <c r="N598" s="20">
        <f t="shared" si="90"/>
        <v>50</v>
      </c>
      <c r="O598" s="20">
        <f t="shared" si="91"/>
        <v>100</v>
      </c>
      <c r="P598" s="20">
        <f t="shared" si="92"/>
        <v>50</v>
      </c>
      <c r="Q598" s="20">
        <f t="shared" si="93"/>
        <v>16.5</v>
      </c>
      <c r="R598" s="21">
        <f t="shared" si="94"/>
        <v>62.475000000000001</v>
      </c>
      <c r="S598" s="21">
        <f t="shared" si="95"/>
        <v>51.625</v>
      </c>
      <c r="T598" s="21">
        <f t="shared" si="96"/>
        <v>42.424999999999997</v>
      </c>
      <c r="U598" s="21">
        <f t="shared" si="97"/>
        <v>54.125</v>
      </c>
      <c r="V598" s="20">
        <f t="shared" si="98"/>
        <v>52.17499999999999</v>
      </c>
      <c r="W598" s="20">
        <f t="shared" si="99"/>
        <v>52.662499999999994</v>
      </c>
    </row>
    <row r="599" spans="1:23" ht="13.5" x14ac:dyDescent="0.25">
      <c r="A599" s="3">
        <v>42874</v>
      </c>
      <c r="B599" s="2">
        <v>24.881799999999998</v>
      </c>
      <c r="C599" s="2">
        <v>50.818556317311341</v>
      </c>
      <c r="D599" s="2">
        <v>-0.11106141584474827</v>
      </c>
      <c r="E599" s="2">
        <v>2.0596997312823304</v>
      </c>
      <c r="F599" s="2">
        <v>24.877600000000001</v>
      </c>
      <c r="G599" s="2">
        <v>24.975540000000002</v>
      </c>
      <c r="H599" s="2">
        <v>24.789524999999998</v>
      </c>
      <c r="I599" s="2">
        <v>24.781236</v>
      </c>
      <c r="J599" s="2">
        <v>23.8041585</v>
      </c>
      <c r="K599" s="17" t="s">
        <v>47</v>
      </c>
      <c r="L599" s="17" t="s">
        <v>51</v>
      </c>
      <c r="M599" s="17" t="s">
        <v>52</v>
      </c>
      <c r="N599" s="20">
        <f t="shared" si="90"/>
        <v>50</v>
      </c>
      <c r="O599" s="20">
        <f t="shared" si="91"/>
        <v>100</v>
      </c>
      <c r="P599" s="20">
        <f t="shared" si="92"/>
        <v>50</v>
      </c>
      <c r="Q599" s="20">
        <f t="shared" si="93"/>
        <v>16.5</v>
      </c>
      <c r="R599" s="21">
        <f t="shared" si="94"/>
        <v>62.475000000000001</v>
      </c>
      <c r="S599" s="21">
        <f t="shared" si="95"/>
        <v>51.625</v>
      </c>
      <c r="T599" s="21">
        <f t="shared" si="96"/>
        <v>42.424999999999997</v>
      </c>
      <c r="U599" s="21">
        <f t="shared" si="97"/>
        <v>54.125</v>
      </c>
      <c r="V599" s="20">
        <f t="shared" si="98"/>
        <v>52.17499999999999</v>
      </c>
      <c r="W599" s="20">
        <f t="shared" si="99"/>
        <v>52.662499999999994</v>
      </c>
    </row>
    <row r="600" spans="1:23" ht="13.5" x14ac:dyDescent="0.25">
      <c r="A600" s="3">
        <v>42877</v>
      </c>
      <c r="B600" s="2">
        <v>24.881799999999998</v>
      </c>
      <c r="C600" s="2">
        <v>50.818556317311341</v>
      </c>
      <c r="D600" s="2">
        <v>-4.512995469534431E-2</v>
      </c>
      <c r="E600" s="2">
        <v>2.2450370510647244</v>
      </c>
      <c r="F600" s="2">
        <v>24.856540000000003</v>
      </c>
      <c r="G600" s="2">
        <v>24.945789999999999</v>
      </c>
      <c r="H600" s="2">
        <v>24.814539999999997</v>
      </c>
      <c r="I600" s="2">
        <v>24.794927999999999</v>
      </c>
      <c r="J600" s="2">
        <v>23.817981500000002</v>
      </c>
      <c r="K600" s="17" t="s">
        <v>47</v>
      </c>
      <c r="L600" s="17" t="s">
        <v>51</v>
      </c>
      <c r="M600" s="17" t="s">
        <v>52</v>
      </c>
      <c r="N600" s="20">
        <f t="shared" si="90"/>
        <v>50</v>
      </c>
      <c r="O600" s="20">
        <f t="shared" si="91"/>
        <v>100</v>
      </c>
      <c r="P600" s="20">
        <f t="shared" si="92"/>
        <v>50</v>
      </c>
      <c r="Q600" s="20">
        <f t="shared" si="93"/>
        <v>16.5</v>
      </c>
      <c r="R600" s="21">
        <f t="shared" si="94"/>
        <v>62.475000000000001</v>
      </c>
      <c r="S600" s="21">
        <f t="shared" si="95"/>
        <v>51.625</v>
      </c>
      <c r="T600" s="21">
        <f t="shared" si="96"/>
        <v>42.424999999999997</v>
      </c>
      <c r="U600" s="21">
        <f t="shared" si="97"/>
        <v>54.125</v>
      </c>
      <c r="V600" s="20">
        <f t="shared" si="98"/>
        <v>52.17499999999999</v>
      </c>
      <c r="W600" s="20">
        <f t="shared" si="99"/>
        <v>52.662499999999994</v>
      </c>
    </row>
    <row r="601" spans="1:23" ht="13.5" x14ac:dyDescent="0.25">
      <c r="A601" s="3">
        <v>42878</v>
      </c>
      <c r="B601" s="2">
        <v>25.013500000000001</v>
      </c>
      <c r="C601" s="2">
        <v>53.316724938683471</v>
      </c>
      <c r="D601" s="2">
        <v>-5.4057681823138637E-4</v>
      </c>
      <c r="E601" s="2">
        <v>2.352032542715337</v>
      </c>
      <c r="F601" s="2">
        <v>24.908679999999997</v>
      </c>
      <c r="G601" s="2">
        <v>24.93</v>
      </c>
      <c r="H601" s="2">
        <v>24.847059999999999</v>
      </c>
      <c r="I601" s="2">
        <v>24.820205999999999</v>
      </c>
      <c r="J601" s="2">
        <v>23.832449999999998</v>
      </c>
      <c r="K601" s="17" t="s">
        <v>49</v>
      </c>
      <c r="L601" s="17" t="s">
        <v>51</v>
      </c>
      <c r="M601" s="17" t="s">
        <v>55</v>
      </c>
      <c r="N601" s="20">
        <f t="shared" si="90"/>
        <v>50</v>
      </c>
      <c r="O601" s="20">
        <f t="shared" si="91"/>
        <v>100</v>
      </c>
      <c r="P601" s="20">
        <f t="shared" si="92"/>
        <v>50</v>
      </c>
      <c r="Q601" s="20">
        <f t="shared" si="93"/>
        <v>83.5</v>
      </c>
      <c r="R601" s="21">
        <f t="shared" si="94"/>
        <v>72.525000000000006</v>
      </c>
      <c r="S601" s="21">
        <f t="shared" si="95"/>
        <v>68.375</v>
      </c>
      <c r="T601" s="21">
        <f t="shared" si="96"/>
        <v>72.575000000000003</v>
      </c>
      <c r="U601" s="21">
        <f t="shared" si="97"/>
        <v>70.875</v>
      </c>
      <c r="V601" s="20">
        <f t="shared" si="98"/>
        <v>71.158333333333346</v>
      </c>
      <c r="W601" s="20">
        <f t="shared" si="99"/>
        <v>71.087500000000006</v>
      </c>
    </row>
    <row r="602" spans="1:23" ht="13.5" x14ac:dyDescent="0.25">
      <c r="A602" s="3">
        <v>42879</v>
      </c>
      <c r="B602" s="2">
        <v>24.881799999999998</v>
      </c>
      <c r="C602" s="2">
        <v>50.551447229061054</v>
      </c>
      <c r="D602" s="2">
        <v>-5.1260117492077484E-2</v>
      </c>
      <c r="E602" s="2">
        <v>2.3606352558202661</v>
      </c>
      <c r="F602" s="2">
        <v>24.934479999999997</v>
      </c>
      <c r="G602" s="2">
        <v>24.964229999999997</v>
      </c>
      <c r="H602" s="2">
        <v>24.873124999999998</v>
      </c>
      <c r="I602" s="2">
        <v>24.838635999999997</v>
      </c>
      <c r="J602" s="2">
        <v>23.846260000000001</v>
      </c>
      <c r="K602" s="17" t="s">
        <v>47</v>
      </c>
      <c r="L602" s="17" t="s">
        <v>51</v>
      </c>
      <c r="M602" s="17" t="s">
        <v>53</v>
      </c>
      <c r="N602" s="20">
        <f t="shared" si="90"/>
        <v>50</v>
      </c>
      <c r="O602" s="20">
        <f t="shared" si="91"/>
        <v>100</v>
      </c>
      <c r="P602" s="20">
        <f t="shared" si="92"/>
        <v>50</v>
      </c>
      <c r="Q602" s="20">
        <f t="shared" si="93"/>
        <v>16.5</v>
      </c>
      <c r="R602" s="21">
        <f t="shared" si="94"/>
        <v>62.475000000000001</v>
      </c>
      <c r="S602" s="21">
        <f t="shared" si="95"/>
        <v>51.625</v>
      </c>
      <c r="T602" s="21">
        <f t="shared" si="96"/>
        <v>42.424999999999997</v>
      </c>
      <c r="U602" s="21">
        <f t="shared" si="97"/>
        <v>54.125</v>
      </c>
      <c r="V602" s="20">
        <f t="shared" si="98"/>
        <v>52.17499999999999</v>
      </c>
      <c r="W602" s="20">
        <f t="shared" si="99"/>
        <v>52.662499999999994</v>
      </c>
    </row>
    <row r="603" spans="1:23" ht="13.5" x14ac:dyDescent="0.25">
      <c r="A603" s="3">
        <v>42880</v>
      </c>
      <c r="B603" s="2">
        <v>24.881799999999998</v>
      </c>
      <c r="C603" s="2">
        <v>50.551447229061054</v>
      </c>
      <c r="D603" s="2">
        <v>7.3625799001177938E-3</v>
      </c>
      <c r="E603" s="2">
        <v>2.2344893381393329</v>
      </c>
      <c r="F603" s="2">
        <v>24.908139999999996</v>
      </c>
      <c r="G603" s="2">
        <v>24.932369999999999</v>
      </c>
      <c r="H603" s="2">
        <v>24.89274</v>
      </c>
      <c r="I603" s="2">
        <v>24.843902</v>
      </c>
      <c r="J603" s="2">
        <v>23.860017499999998</v>
      </c>
      <c r="K603" s="17" t="s">
        <v>47</v>
      </c>
      <c r="L603" s="17" t="s">
        <v>51</v>
      </c>
      <c r="M603" s="17" t="s">
        <v>52</v>
      </c>
      <c r="N603" s="20">
        <f t="shared" si="90"/>
        <v>50</v>
      </c>
      <c r="O603" s="20">
        <f t="shared" si="91"/>
        <v>100</v>
      </c>
      <c r="P603" s="20">
        <f t="shared" si="92"/>
        <v>50</v>
      </c>
      <c r="Q603" s="20">
        <f t="shared" si="93"/>
        <v>16.5</v>
      </c>
      <c r="R603" s="21">
        <f t="shared" si="94"/>
        <v>62.475000000000001</v>
      </c>
      <c r="S603" s="21">
        <f t="shared" si="95"/>
        <v>51.625</v>
      </c>
      <c r="T603" s="21">
        <f t="shared" si="96"/>
        <v>42.424999999999997</v>
      </c>
      <c r="U603" s="21">
        <f t="shared" si="97"/>
        <v>54.125</v>
      </c>
      <c r="V603" s="20">
        <f t="shared" si="98"/>
        <v>52.17499999999999</v>
      </c>
      <c r="W603" s="20">
        <f t="shared" si="99"/>
        <v>52.662499999999994</v>
      </c>
    </row>
    <row r="604" spans="1:23" ht="13.5" x14ac:dyDescent="0.25">
      <c r="A604" s="3">
        <v>42881</v>
      </c>
      <c r="B604" s="2">
        <v>25.276800000000001</v>
      </c>
      <c r="C604" s="2">
        <v>58.108933886155917</v>
      </c>
      <c r="D604" s="2">
        <v>3.9333495749843905E-2</v>
      </c>
      <c r="E604" s="2">
        <v>2.0919336046234358</v>
      </c>
      <c r="F604" s="2">
        <v>24.98714</v>
      </c>
      <c r="G604" s="2">
        <v>24.932369999999999</v>
      </c>
      <c r="H604" s="2">
        <v>24.93092</v>
      </c>
      <c r="I604" s="2">
        <v>24.862282000000004</v>
      </c>
      <c r="J604" s="2">
        <v>23.875144499999998</v>
      </c>
      <c r="K604" s="17" t="s">
        <v>49</v>
      </c>
      <c r="L604" s="17" t="s">
        <v>50</v>
      </c>
      <c r="M604" s="17" t="s">
        <v>55</v>
      </c>
      <c r="N604" s="20">
        <f t="shared" si="90"/>
        <v>50</v>
      </c>
      <c r="O604" s="20">
        <f t="shared" si="91"/>
        <v>100</v>
      </c>
      <c r="P604" s="20">
        <f t="shared" si="92"/>
        <v>50</v>
      </c>
      <c r="Q604" s="20">
        <f t="shared" si="93"/>
        <v>100</v>
      </c>
      <c r="R604" s="21">
        <f t="shared" si="94"/>
        <v>75</v>
      </c>
      <c r="S604" s="21">
        <f t="shared" si="95"/>
        <v>72.5</v>
      </c>
      <c r="T604" s="21">
        <f t="shared" si="96"/>
        <v>80</v>
      </c>
      <c r="U604" s="21">
        <f t="shared" si="97"/>
        <v>75</v>
      </c>
      <c r="V604" s="20">
        <f t="shared" si="98"/>
        <v>75.833333333333329</v>
      </c>
      <c r="W604" s="20">
        <f t="shared" si="99"/>
        <v>75.625</v>
      </c>
    </row>
    <row r="605" spans="1:23" ht="13.5" x14ac:dyDescent="0.25">
      <c r="A605" s="3">
        <v>42884</v>
      </c>
      <c r="B605" s="2">
        <v>25.276800000000001</v>
      </c>
      <c r="C605" s="2">
        <v>58.10893388615591</v>
      </c>
      <c r="D605" s="2">
        <v>1.9364458358605674E-2</v>
      </c>
      <c r="E605" s="2">
        <v>1.9457697774588278</v>
      </c>
      <c r="F605" s="2">
        <v>25.066140000000001</v>
      </c>
      <c r="G605" s="2">
        <v>24.96134</v>
      </c>
      <c r="H605" s="2">
        <v>24.968439999999998</v>
      </c>
      <c r="I605" s="2">
        <v>24.873868000000012</v>
      </c>
      <c r="J605" s="2">
        <v>23.890271499999994</v>
      </c>
      <c r="K605" s="17" t="s">
        <v>49</v>
      </c>
      <c r="L605" s="17" t="s">
        <v>50</v>
      </c>
      <c r="M605" s="17" t="s">
        <v>55</v>
      </c>
      <c r="N605" s="20">
        <f t="shared" si="90"/>
        <v>50</v>
      </c>
      <c r="O605" s="20">
        <f t="shared" si="91"/>
        <v>100</v>
      </c>
      <c r="P605" s="20">
        <f t="shared" si="92"/>
        <v>50</v>
      </c>
      <c r="Q605" s="20">
        <f t="shared" si="93"/>
        <v>100</v>
      </c>
      <c r="R605" s="21">
        <f t="shared" si="94"/>
        <v>75</v>
      </c>
      <c r="S605" s="21">
        <f t="shared" si="95"/>
        <v>72.5</v>
      </c>
      <c r="T605" s="21">
        <f t="shared" si="96"/>
        <v>80</v>
      </c>
      <c r="U605" s="21">
        <f t="shared" si="97"/>
        <v>75</v>
      </c>
      <c r="V605" s="20">
        <f t="shared" si="98"/>
        <v>75.833333333333329</v>
      </c>
      <c r="W605" s="20">
        <f t="shared" si="99"/>
        <v>75.625</v>
      </c>
    </row>
    <row r="606" spans="1:23" ht="13.5" x14ac:dyDescent="0.25">
      <c r="A606" s="3">
        <v>42885</v>
      </c>
      <c r="B606" s="2">
        <v>25.276800000000001</v>
      </c>
      <c r="C606" s="2">
        <v>58.10893388615591</v>
      </c>
      <c r="D606" s="2">
        <v>-3.5849054792461033E-2</v>
      </c>
      <c r="E606" s="2">
        <v>1.7939397907362289</v>
      </c>
      <c r="F606" s="2">
        <v>25.118800000000004</v>
      </c>
      <c r="G606" s="2">
        <v>25.013740000000002</v>
      </c>
      <c r="H606" s="2">
        <v>24.994639999999997</v>
      </c>
      <c r="I606" s="2">
        <v>24.880188000000008</v>
      </c>
      <c r="J606" s="2">
        <v>23.904489999999992</v>
      </c>
      <c r="K606" s="17" t="s">
        <v>49</v>
      </c>
      <c r="L606" s="17" t="s">
        <v>50</v>
      </c>
      <c r="M606" s="17" t="s">
        <v>55</v>
      </c>
      <c r="N606" s="20">
        <f t="shared" si="90"/>
        <v>50</v>
      </c>
      <c r="O606" s="20">
        <f t="shared" si="91"/>
        <v>100</v>
      </c>
      <c r="P606" s="20">
        <f t="shared" si="92"/>
        <v>50</v>
      </c>
      <c r="Q606" s="20">
        <f t="shared" si="93"/>
        <v>100</v>
      </c>
      <c r="R606" s="21">
        <f t="shared" si="94"/>
        <v>75</v>
      </c>
      <c r="S606" s="21">
        <f t="shared" si="95"/>
        <v>72.5</v>
      </c>
      <c r="T606" s="21">
        <f t="shared" si="96"/>
        <v>80</v>
      </c>
      <c r="U606" s="21">
        <f t="shared" si="97"/>
        <v>75</v>
      </c>
      <c r="V606" s="20">
        <f t="shared" si="98"/>
        <v>75.833333333333329</v>
      </c>
      <c r="W606" s="20">
        <f t="shared" si="99"/>
        <v>75.625</v>
      </c>
    </row>
    <row r="607" spans="1:23" ht="13.5" x14ac:dyDescent="0.25">
      <c r="A607" s="3">
        <v>42886</v>
      </c>
      <c r="B607" s="2">
        <v>25.276800000000001</v>
      </c>
      <c r="C607" s="2">
        <v>58.10893388615591</v>
      </c>
      <c r="D607" s="2">
        <v>-8.4670479001506038E-2</v>
      </c>
      <c r="E607" s="2">
        <v>1.617131242248242</v>
      </c>
      <c r="F607" s="2">
        <v>25.197800000000001</v>
      </c>
      <c r="G607" s="2">
        <v>25.066140000000001</v>
      </c>
      <c r="H607" s="2">
        <v>25.02084</v>
      </c>
      <c r="I607" s="2">
        <v>24.886508000000013</v>
      </c>
      <c r="J607" s="2">
        <v>23.920946499999982</v>
      </c>
      <c r="K607" s="17" t="s">
        <v>49</v>
      </c>
      <c r="L607" s="17" t="s">
        <v>50</v>
      </c>
      <c r="M607" s="17" t="s">
        <v>55</v>
      </c>
      <c r="N607" s="20">
        <f t="shared" si="90"/>
        <v>50</v>
      </c>
      <c r="O607" s="20">
        <f t="shared" si="91"/>
        <v>100</v>
      </c>
      <c r="P607" s="20">
        <f t="shared" si="92"/>
        <v>50</v>
      </c>
      <c r="Q607" s="20">
        <f t="shared" si="93"/>
        <v>100</v>
      </c>
      <c r="R607" s="21">
        <f t="shared" si="94"/>
        <v>75</v>
      </c>
      <c r="S607" s="21">
        <f t="shared" si="95"/>
        <v>72.5</v>
      </c>
      <c r="T607" s="21">
        <f t="shared" si="96"/>
        <v>80</v>
      </c>
      <c r="U607" s="21">
        <f t="shared" si="97"/>
        <v>75</v>
      </c>
      <c r="V607" s="20">
        <f t="shared" si="98"/>
        <v>75.833333333333329</v>
      </c>
      <c r="W607" s="20">
        <f t="shared" si="99"/>
        <v>75.625</v>
      </c>
    </row>
    <row r="608" spans="1:23" ht="13.5" x14ac:dyDescent="0.25">
      <c r="A608" s="3">
        <v>42887</v>
      </c>
      <c r="B608" s="2">
        <v>25.3294</v>
      </c>
      <c r="C608" s="2">
        <v>59.225138166892407</v>
      </c>
      <c r="D608" s="2">
        <v>-9.1716090800595396E-2</v>
      </c>
      <c r="E608" s="2">
        <v>1.4211123482046848</v>
      </c>
      <c r="F608" s="2">
        <v>25.287320000000001</v>
      </c>
      <c r="G608" s="2">
        <v>25.097730000000002</v>
      </c>
      <c r="H608" s="2">
        <v>25.043219999999998</v>
      </c>
      <c r="I608" s="2">
        <v>24.894248000000008</v>
      </c>
      <c r="J608" s="2">
        <v>23.934374499999986</v>
      </c>
      <c r="K608" s="17" t="s">
        <v>49</v>
      </c>
      <c r="L608" s="17" t="s">
        <v>50</v>
      </c>
      <c r="M608" s="17" t="s">
        <v>55</v>
      </c>
      <c r="N608" s="20">
        <f t="shared" si="90"/>
        <v>50</v>
      </c>
      <c r="O608" s="20">
        <f t="shared" si="91"/>
        <v>100</v>
      </c>
      <c r="P608" s="20">
        <f t="shared" si="92"/>
        <v>50</v>
      </c>
      <c r="Q608" s="20">
        <f t="shared" si="93"/>
        <v>100</v>
      </c>
      <c r="R608" s="21">
        <f t="shared" si="94"/>
        <v>75</v>
      </c>
      <c r="S608" s="21">
        <f t="shared" si="95"/>
        <v>72.5</v>
      </c>
      <c r="T608" s="21">
        <f t="shared" si="96"/>
        <v>80</v>
      </c>
      <c r="U608" s="21">
        <f t="shared" si="97"/>
        <v>75</v>
      </c>
      <c r="V608" s="20">
        <f t="shared" si="98"/>
        <v>75.833333333333329</v>
      </c>
      <c r="W608" s="20">
        <f t="shared" si="99"/>
        <v>75.625</v>
      </c>
    </row>
    <row r="609" spans="1:23" ht="13.5" x14ac:dyDescent="0.25">
      <c r="A609" s="3">
        <v>42888</v>
      </c>
      <c r="B609" s="2">
        <v>25.934999999999999</v>
      </c>
      <c r="C609" s="2">
        <v>69.350849075632325</v>
      </c>
      <c r="D609" s="2">
        <v>-0.16491175712979</v>
      </c>
      <c r="E609" s="2">
        <v>1.2114992141315335</v>
      </c>
      <c r="F609" s="2">
        <v>25.418959999999998</v>
      </c>
      <c r="G609" s="2">
        <v>25.203050000000001</v>
      </c>
      <c r="H609" s="2">
        <v>25.089295</v>
      </c>
      <c r="I609" s="2">
        <v>24.915312000000004</v>
      </c>
      <c r="J609" s="2">
        <v>23.952792499999987</v>
      </c>
      <c r="K609" s="17" t="s">
        <v>49</v>
      </c>
      <c r="L609" s="17" t="s">
        <v>50</v>
      </c>
      <c r="M609" s="17" t="s">
        <v>55</v>
      </c>
      <c r="N609" s="20">
        <f t="shared" si="90"/>
        <v>50</v>
      </c>
      <c r="O609" s="20">
        <f t="shared" si="91"/>
        <v>100</v>
      </c>
      <c r="P609" s="20">
        <f t="shared" si="92"/>
        <v>50</v>
      </c>
      <c r="Q609" s="20">
        <f t="shared" si="93"/>
        <v>100</v>
      </c>
      <c r="R609" s="21">
        <f t="shared" si="94"/>
        <v>75</v>
      </c>
      <c r="S609" s="21">
        <f t="shared" si="95"/>
        <v>72.5</v>
      </c>
      <c r="T609" s="21">
        <f t="shared" si="96"/>
        <v>80</v>
      </c>
      <c r="U609" s="21">
        <f t="shared" si="97"/>
        <v>75</v>
      </c>
      <c r="V609" s="20">
        <f t="shared" si="98"/>
        <v>75.833333333333329</v>
      </c>
      <c r="W609" s="20">
        <f t="shared" si="99"/>
        <v>75.625</v>
      </c>
    </row>
    <row r="610" spans="1:23" ht="13.5" x14ac:dyDescent="0.25">
      <c r="A610" s="3">
        <v>42891</v>
      </c>
      <c r="B610" s="2">
        <v>25.9877</v>
      </c>
      <c r="C610" s="2">
        <v>70.047908199604947</v>
      </c>
      <c r="D610" s="2">
        <v>-0.23628543579648564</v>
      </c>
      <c r="E610" s="2">
        <v>1.037403884870717</v>
      </c>
      <c r="F610" s="2">
        <v>25.561140000000002</v>
      </c>
      <c r="G610" s="2">
        <v>25.313639999999999</v>
      </c>
      <c r="H610" s="2">
        <v>25.129714999999997</v>
      </c>
      <c r="I610" s="2">
        <v>24.93743000000001</v>
      </c>
      <c r="J610" s="2">
        <v>23.971157999999988</v>
      </c>
      <c r="K610" s="17" t="s">
        <v>49</v>
      </c>
      <c r="L610" s="17" t="s">
        <v>50</v>
      </c>
      <c r="M610" s="17" t="s">
        <v>55</v>
      </c>
      <c r="N610" s="20">
        <f t="shared" si="90"/>
        <v>50</v>
      </c>
      <c r="O610" s="20">
        <f t="shared" si="91"/>
        <v>100</v>
      </c>
      <c r="P610" s="20">
        <f t="shared" si="92"/>
        <v>50</v>
      </c>
      <c r="Q610" s="20">
        <f t="shared" si="93"/>
        <v>100</v>
      </c>
      <c r="R610" s="21">
        <f t="shared" si="94"/>
        <v>75</v>
      </c>
      <c r="S610" s="21">
        <f t="shared" si="95"/>
        <v>72.5</v>
      </c>
      <c r="T610" s="21">
        <f t="shared" si="96"/>
        <v>80</v>
      </c>
      <c r="U610" s="21">
        <f t="shared" si="97"/>
        <v>75</v>
      </c>
      <c r="V610" s="20">
        <f t="shared" si="98"/>
        <v>75.833333333333329</v>
      </c>
      <c r="W610" s="20">
        <f t="shared" si="99"/>
        <v>75.625</v>
      </c>
    </row>
    <row r="611" spans="1:23" ht="13.5" x14ac:dyDescent="0.25">
      <c r="A611" s="3">
        <v>42892</v>
      </c>
      <c r="B611" s="2">
        <v>26.066700000000001</v>
      </c>
      <c r="C611" s="2">
        <v>71.108674690757482</v>
      </c>
      <c r="D611" s="2">
        <v>-0.28770543548353444</v>
      </c>
      <c r="E611" s="2">
        <v>0.90005587187547498</v>
      </c>
      <c r="F611" s="2">
        <v>25.719120000000004</v>
      </c>
      <c r="G611" s="2">
        <v>25.418960000000002</v>
      </c>
      <c r="H611" s="2">
        <v>25.174479999999996</v>
      </c>
      <c r="I611" s="2">
        <v>24.959548000000005</v>
      </c>
      <c r="J611" s="2">
        <v>23.987219499999988</v>
      </c>
      <c r="K611" s="17" t="s">
        <v>49</v>
      </c>
      <c r="L611" s="17" t="s">
        <v>50</v>
      </c>
      <c r="M611" s="17" t="s">
        <v>55</v>
      </c>
      <c r="N611" s="20">
        <f t="shared" si="90"/>
        <v>50</v>
      </c>
      <c r="O611" s="20">
        <f t="shared" si="91"/>
        <v>100</v>
      </c>
      <c r="P611" s="20">
        <f t="shared" si="92"/>
        <v>50</v>
      </c>
      <c r="Q611" s="20">
        <f t="shared" si="93"/>
        <v>100</v>
      </c>
      <c r="R611" s="21">
        <f t="shared" si="94"/>
        <v>75</v>
      </c>
      <c r="S611" s="21">
        <f t="shared" si="95"/>
        <v>72.5</v>
      </c>
      <c r="T611" s="21">
        <f t="shared" si="96"/>
        <v>80</v>
      </c>
      <c r="U611" s="21">
        <f t="shared" si="97"/>
        <v>75</v>
      </c>
      <c r="V611" s="20">
        <f t="shared" si="98"/>
        <v>75.833333333333329</v>
      </c>
      <c r="W611" s="20">
        <f t="shared" si="99"/>
        <v>75.625</v>
      </c>
    </row>
    <row r="612" spans="1:23" ht="13.5" x14ac:dyDescent="0.25">
      <c r="A612" s="3">
        <v>42893</v>
      </c>
      <c r="B612" s="2">
        <v>26.327300000000001</v>
      </c>
      <c r="C612" s="2">
        <v>74.337361661147384</v>
      </c>
      <c r="D612" s="2">
        <v>-0.37628058697072575</v>
      </c>
      <c r="E612" s="2">
        <v>0.79635939255555577</v>
      </c>
      <c r="F612" s="2">
        <v>25.929219999999997</v>
      </c>
      <c r="G612" s="2">
        <v>25.563510000000001</v>
      </c>
      <c r="H612" s="2">
        <v>25.263869999999997</v>
      </c>
      <c r="I612" s="2">
        <v>24.988984000000002</v>
      </c>
      <c r="J612" s="2">
        <v>24.004978999999988</v>
      </c>
      <c r="K612" s="17" t="s">
        <v>49</v>
      </c>
      <c r="L612" s="17" t="s">
        <v>50</v>
      </c>
      <c r="M612" s="17" t="s">
        <v>55</v>
      </c>
      <c r="N612" s="20">
        <f t="shared" si="90"/>
        <v>50</v>
      </c>
      <c r="O612" s="20">
        <f t="shared" si="91"/>
        <v>100</v>
      </c>
      <c r="P612" s="20">
        <f t="shared" si="92"/>
        <v>50</v>
      </c>
      <c r="Q612" s="20">
        <f t="shared" si="93"/>
        <v>100</v>
      </c>
      <c r="R612" s="21">
        <f t="shared" si="94"/>
        <v>75</v>
      </c>
      <c r="S612" s="21">
        <f t="shared" si="95"/>
        <v>72.5</v>
      </c>
      <c r="T612" s="21">
        <f t="shared" si="96"/>
        <v>80</v>
      </c>
      <c r="U612" s="21">
        <f t="shared" si="97"/>
        <v>75</v>
      </c>
      <c r="V612" s="20">
        <f t="shared" si="98"/>
        <v>75.833333333333329</v>
      </c>
      <c r="W612" s="20">
        <f t="shared" si="99"/>
        <v>75.625</v>
      </c>
    </row>
    <row r="613" spans="1:23" ht="13.5" x14ac:dyDescent="0.25">
      <c r="A613" s="3">
        <v>42894</v>
      </c>
      <c r="B613" s="2">
        <v>26.4879</v>
      </c>
      <c r="C613" s="2">
        <v>76.109279335487713</v>
      </c>
      <c r="D613" s="2">
        <v>-0.46975820609065622</v>
      </c>
      <c r="E613" s="2">
        <v>0.70130811299065876</v>
      </c>
      <c r="F613" s="2">
        <v>26.160919999999997</v>
      </c>
      <c r="G613" s="2">
        <v>25.724119999999999</v>
      </c>
      <c r="H613" s="2">
        <v>25.328245000000003</v>
      </c>
      <c r="I613" s="2">
        <v>25.029004</v>
      </c>
      <c r="J613" s="2">
        <v>24.023528499999983</v>
      </c>
      <c r="K613" s="17" t="s">
        <v>49</v>
      </c>
      <c r="L613" s="17" t="s">
        <v>50</v>
      </c>
      <c r="M613" s="17" t="s">
        <v>55</v>
      </c>
      <c r="N613" s="20">
        <f t="shared" si="90"/>
        <v>50</v>
      </c>
      <c r="O613" s="20">
        <f t="shared" si="91"/>
        <v>100</v>
      </c>
      <c r="P613" s="20">
        <f t="shared" si="92"/>
        <v>50</v>
      </c>
      <c r="Q613" s="20">
        <f t="shared" si="93"/>
        <v>100</v>
      </c>
      <c r="R613" s="21">
        <f t="shared" si="94"/>
        <v>75</v>
      </c>
      <c r="S613" s="21">
        <f t="shared" si="95"/>
        <v>72.5</v>
      </c>
      <c r="T613" s="21">
        <f t="shared" si="96"/>
        <v>80</v>
      </c>
      <c r="U613" s="21">
        <f t="shared" si="97"/>
        <v>75</v>
      </c>
      <c r="V613" s="20">
        <f t="shared" si="98"/>
        <v>75.833333333333329</v>
      </c>
      <c r="W613" s="20">
        <f t="shared" si="99"/>
        <v>75.625</v>
      </c>
    </row>
    <row r="614" spans="1:23" ht="13.5" x14ac:dyDescent="0.25">
      <c r="A614" s="3">
        <v>42895</v>
      </c>
      <c r="B614" s="2">
        <v>26.33</v>
      </c>
      <c r="C614" s="2">
        <v>70.924171640025179</v>
      </c>
      <c r="D614" s="2">
        <v>-0.48347989393571922</v>
      </c>
      <c r="E614" s="2">
        <v>0.63603974225683491</v>
      </c>
      <c r="F614" s="2">
        <v>26.239919999999994</v>
      </c>
      <c r="G614" s="2">
        <v>25.829439999999998</v>
      </c>
      <c r="H614" s="2">
        <v>25.380905000000002</v>
      </c>
      <c r="I614" s="2">
        <v>25.066867999999999</v>
      </c>
      <c r="J614" s="2">
        <v>24.041024999999987</v>
      </c>
      <c r="K614" s="17" t="s">
        <v>49</v>
      </c>
      <c r="L614" s="17" t="s">
        <v>50</v>
      </c>
      <c r="M614" s="17" t="s">
        <v>55</v>
      </c>
      <c r="N614" s="20">
        <f t="shared" si="90"/>
        <v>50</v>
      </c>
      <c r="O614" s="20">
        <f t="shared" si="91"/>
        <v>100</v>
      </c>
      <c r="P614" s="20">
        <f t="shared" si="92"/>
        <v>50</v>
      </c>
      <c r="Q614" s="20">
        <f t="shared" si="93"/>
        <v>100</v>
      </c>
      <c r="R614" s="21">
        <f t="shared" si="94"/>
        <v>75</v>
      </c>
      <c r="S614" s="21">
        <f t="shared" si="95"/>
        <v>72.5</v>
      </c>
      <c r="T614" s="21">
        <f t="shared" si="96"/>
        <v>80</v>
      </c>
      <c r="U614" s="21">
        <f t="shared" si="97"/>
        <v>75</v>
      </c>
      <c r="V614" s="20">
        <f t="shared" si="98"/>
        <v>75.833333333333329</v>
      </c>
      <c r="W614" s="20">
        <f t="shared" si="99"/>
        <v>75.625</v>
      </c>
    </row>
    <row r="615" spans="1:23" ht="13.5" x14ac:dyDescent="0.25">
      <c r="A615" s="3">
        <v>42898</v>
      </c>
      <c r="B615" s="2">
        <v>26.697399999999998</v>
      </c>
      <c r="C615" s="2">
        <v>75.163960410601874</v>
      </c>
      <c r="D615" s="2">
        <v>-0.5279378557067993</v>
      </c>
      <c r="E615" s="2">
        <v>0.60153873953022774</v>
      </c>
      <c r="F615" s="2">
        <v>26.38186</v>
      </c>
      <c r="G615" s="2">
        <v>25.971500000000002</v>
      </c>
      <c r="H615" s="2">
        <v>25.466420000000003</v>
      </c>
      <c r="I615" s="2">
        <v>25.111077999999999</v>
      </c>
      <c r="J615" s="2">
        <v>24.057343499999984</v>
      </c>
      <c r="K615" s="17" t="s">
        <v>49</v>
      </c>
      <c r="L615" s="17" t="s">
        <v>50</v>
      </c>
      <c r="M615" s="17" t="s">
        <v>54</v>
      </c>
      <c r="N615" s="20">
        <f t="shared" si="90"/>
        <v>50</v>
      </c>
      <c r="O615" s="20">
        <f t="shared" si="91"/>
        <v>100</v>
      </c>
      <c r="P615" s="20">
        <f t="shared" si="92"/>
        <v>50</v>
      </c>
      <c r="Q615" s="20">
        <f t="shared" si="93"/>
        <v>83</v>
      </c>
      <c r="R615" s="21">
        <f t="shared" si="94"/>
        <v>72.45</v>
      </c>
      <c r="S615" s="21">
        <f t="shared" si="95"/>
        <v>68.25</v>
      </c>
      <c r="T615" s="21">
        <f t="shared" si="96"/>
        <v>72.349999999999994</v>
      </c>
      <c r="U615" s="21">
        <f t="shared" si="97"/>
        <v>70.75</v>
      </c>
      <c r="V615" s="20">
        <f t="shared" si="98"/>
        <v>71.016666666666666</v>
      </c>
      <c r="W615" s="20">
        <f t="shared" si="99"/>
        <v>70.949999999999989</v>
      </c>
    </row>
    <row r="616" spans="1:23" ht="13.5" x14ac:dyDescent="0.25">
      <c r="A616" s="3">
        <v>42899</v>
      </c>
      <c r="B616" s="2">
        <v>27.421299999999999</v>
      </c>
      <c r="C616" s="2">
        <v>81.032668069295696</v>
      </c>
      <c r="D616" s="2">
        <v>-0.62656460232851074</v>
      </c>
      <c r="E616" s="2">
        <v>0.585715025749868</v>
      </c>
      <c r="F616" s="2">
        <v>26.65278</v>
      </c>
      <c r="G616" s="2">
        <v>26.185950000000002</v>
      </c>
      <c r="H616" s="2">
        <v>25.599845000000002</v>
      </c>
      <c r="I616" s="2">
        <v>25.165027999999992</v>
      </c>
      <c r="J616" s="2">
        <v>24.076228499999988</v>
      </c>
      <c r="K616" s="17" t="s">
        <v>49</v>
      </c>
      <c r="L616" s="17" t="s">
        <v>50</v>
      </c>
      <c r="M616" s="17" t="s">
        <v>55</v>
      </c>
      <c r="N616" s="20">
        <f t="shared" si="90"/>
        <v>50</v>
      </c>
      <c r="O616" s="20">
        <f t="shared" si="91"/>
        <v>100</v>
      </c>
      <c r="P616" s="20">
        <f t="shared" si="92"/>
        <v>50</v>
      </c>
      <c r="Q616" s="20">
        <f t="shared" si="93"/>
        <v>100</v>
      </c>
      <c r="R616" s="21">
        <f t="shared" si="94"/>
        <v>75</v>
      </c>
      <c r="S616" s="21">
        <f t="shared" si="95"/>
        <v>72.5</v>
      </c>
      <c r="T616" s="21">
        <f t="shared" si="96"/>
        <v>80</v>
      </c>
      <c r="U616" s="21">
        <f t="shared" si="97"/>
        <v>75</v>
      </c>
      <c r="V616" s="20">
        <f t="shared" si="98"/>
        <v>75.833333333333329</v>
      </c>
      <c r="W616" s="20">
        <f t="shared" si="99"/>
        <v>75.625</v>
      </c>
    </row>
    <row r="617" spans="1:23" ht="13.5" x14ac:dyDescent="0.25">
      <c r="A617" s="3">
        <v>42900</v>
      </c>
      <c r="B617" s="2">
        <v>27.421299999999999</v>
      </c>
      <c r="C617" s="2">
        <v>81.032668069295696</v>
      </c>
      <c r="D617" s="2">
        <v>-0.72113467899989558</v>
      </c>
      <c r="E617" s="2">
        <v>0.58166050821205284</v>
      </c>
      <c r="F617" s="2">
        <v>26.871580000000002</v>
      </c>
      <c r="G617" s="2">
        <v>26.400399999999998</v>
      </c>
      <c r="H617" s="2">
        <v>25.733270000000005</v>
      </c>
      <c r="I617" s="2">
        <v>25.218449999999994</v>
      </c>
      <c r="J617" s="2">
        <v>24.096429999999987</v>
      </c>
      <c r="K617" s="17" t="s">
        <v>49</v>
      </c>
      <c r="L617" s="17" t="s">
        <v>51</v>
      </c>
      <c r="M617" s="17" t="s">
        <v>55</v>
      </c>
      <c r="N617" s="20">
        <f t="shared" si="90"/>
        <v>50</v>
      </c>
      <c r="O617" s="20">
        <f t="shared" si="91"/>
        <v>100</v>
      </c>
      <c r="P617" s="20">
        <f t="shared" si="92"/>
        <v>50</v>
      </c>
      <c r="Q617" s="20">
        <f t="shared" si="93"/>
        <v>83.5</v>
      </c>
      <c r="R617" s="21">
        <f t="shared" si="94"/>
        <v>72.525000000000006</v>
      </c>
      <c r="S617" s="21">
        <f t="shared" si="95"/>
        <v>68.375</v>
      </c>
      <c r="T617" s="21">
        <f t="shared" si="96"/>
        <v>72.575000000000003</v>
      </c>
      <c r="U617" s="21">
        <f t="shared" si="97"/>
        <v>70.875</v>
      </c>
      <c r="V617" s="20">
        <f t="shared" si="98"/>
        <v>71.158333333333346</v>
      </c>
      <c r="W617" s="20">
        <f t="shared" si="99"/>
        <v>71.087500000000006</v>
      </c>
    </row>
    <row r="618" spans="1:23" ht="13.5" x14ac:dyDescent="0.25">
      <c r="A618" s="3">
        <v>42901</v>
      </c>
      <c r="B618" s="2">
        <v>27.969799999999999</v>
      </c>
      <c r="C618" s="2">
        <v>84.293988467925857</v>
      </c>
      <c r="D618" s="2">
        <v>-0.8439860532695036</v>
      </c>
      <c r="E618" s="2">
        <v>0.60615384790924032</v>
      </c>
      <c r="F618" s="2">
        <v>27.167960000000001</v>
      </c>
      <c r="G618" s="2">
        <v>26.664439999999995</v>
      </c>
      <c r="H618" s="2">
        <v>25.881085000000002</v>
      </c>
      <c r="I618" s="2">
        <v>25.282683999999996</v>
      </c>
      <c r="J618" s="2">
        <v>24.121545999999988</v>
      </c>
      <c r="K618" s="17" t="s">
        <v>47</v>
      </c>
      <c r="L618" s="17" t="s">
        <v>48</v>
      </c>
      <c r="M618" s="17" t="s">
        <v>53</v>
      </c>
      <c r="N618" s="20">
        <f t="shared" si="90"/>
        <v>50</v>
      </c>
      <c r="O618" s="20">
        <f t="shared" si="91"/>
        <v>100</v>
      </c>
      <c r="P618" s="20">
        <f t="shared" si="92"/>
        <v>50</v>
      </c>
      <c r="Q618" s="20">
        <f t="shared" si="93"/>
        <v>0</v>
      </c>
      <c r="R618" s="21">
        <f t="shared" si="94"/>
        <v>60</v>
      </c>
      <c r="S618" s="21">
        <f t="shared" si="95"/>
        <v>47.5</v>
      </c>
      <c r="T618" s="21">
        <f t="shared" si="96"/>
        <v>35</v>
      </c>
      <c r="U618" s="21">
        <f t="shared" si="97"/>
        <v>50</v>
      </c>
      <c r="V618" s="20">
        <f t="shared" si="98"/>
        <v>47.5</v>
      </c>
      <c r="W618" s="20">
        <f t="shared" si="99"/>
        <v>48.125</v>
      </c>
    </row>
    <row r="619" spans="1:23" ht="13.5" x14ac:dyDescent="0.25">
      <c r="A619" s="3">
        <v>42902</v>
      </c>
      <c r="B619" s="2">
        <v>27.640699999999999</v>
      </c>
      <c r="C619" s="2">
        <v>75.865189371885805</v>
      </c>
      <c r="D619" s="2">
        <v>-0.84316207523834308</v>
      </c>
      <c r="E619" s="2">
        <v>0.66064082881139952</v>
      </c>
      <c r="F619" s="2">
        <v>27.430099999999999</v>
      </c>
      <c r="G619" s="2">
        <v>26.835009999999993</v>
      </c>
      <c r="H619" s="2">
        <v>26.019030000000004</v>
      </c>
      <c r="I619" s="2">
        <v>25.329961999999991</v>
      </c>
      <c r="J619" s="2">
        <v>24.144542999999985</v>
      </c>
      <c r="K619" s="17" t="s">
        <v>47</v>
      </c>
      <c r="L619" s="17" t="s">
        <v>48</v>
      </c>
      <c r="M619" s="17" t="s">
        <v>53</v>
      </c>
      <c r="N619" s="20">
        <f t="shared" si="90"/>
        <v>50</v>
      </c>
      <c r="O619" s="20">
        <f t="shared" si="91"/>
        <v>100</v>
      </c>
      <c r="P619" s="20">
        <f t="shared" si="92"/>
        <v>50</v>
      </c>
      <c r="Q619" s="20">
        <f t="shared" si="93"/>
        <v>0</v>
      </c>
      <c r="R619" s="21">
        <f t="shared" si="94"/>
        <v>60</v>
      </c>
      <c r="S619" s="21">
        <f t="shared" si="95"/>
        <v>47.5</v>
      </c>
      <c r="T619" s="21">
        <f t="shared" si="96"/>
        <v>35</v>
      </c>
      <c r="U619" s="21">
        <f t="shared" si="97"/>
        <v>50</v>
      </c>
      <c r="V619" s="20">
        <f t="shared" si="98"/>
        <v>47.5</v>
      </c>
      <c r="W619" s="20">
        <f t="shared" si="99"/>
        <v>48.125</v>
      </c>
    </row>
    <row r="620" spans="1:23" ht="13.5" x14ac:dyDescent="0.25">
      <c r="A620" s="3">
        <v>42905</v>
      </c>
      <c r="B620" s="2">
        <v>28.244</v>
      </c>
      <c r="C620" s="2">
        <v>79.844078851009243</v>
      </c>
      <c r="D620" s="2">
        <v>-0.88892719700609035</v>
      </c>
      <c r="E620" s="2">
        <v>0.72141330245841473</v>
      </c>
      <c r="F620" s="2">
        <v>27.739419999999996</v>
      </c>
      <c r="G620" s="2">
        <v>27.060639999999999</v>
      </c>
      <c r="H620" s="2">
        <v>26.187139999999999</v>
      </c>
      <c r="I620" s="2">
        <v>25.378773999999993</v>
      </c>
      <c r="J620" s="2">
        <v>24.169910999999988</v>
      </c>
      <c r="K620" s="17" t="s">
        <v>49</v>
      </c>
      <c r="L620" s="17" t="s">
        <v>50</v>
      </c>
      <c r="M620" s="17" t="s">
        <v>55</v>
      </c>
      <c r="N620" s="20">
        <f t="shared" si="90"/>
        <v>50</v>
      </c>
      <c r="O620" s="20">
        <f t="shared" si="91"/>
        <v>100</v>
      </c>
      <c r="P620" s="20">
        <f t="shared" si="92"/>
        <v>50</v>
      </c>
      <c r="Q620" s="20">
        <f t="shared" si="93"/>
        <v>100</v>
      </c>
      <c r="R620" s="21">
        <f t="shared" si="94"/>
        <v>75</v>
      </c>
      <c r="S620" s="21">
        <f t="shared" si="95"/>
        <v>72.5</v>
      </c>
      <c r="T620" s="21">
        <f t="shared" si="96"/>
        <v>80</v>
      </c>
      <c r="U620" s="21">
        <f t="shared" si="97"/>
        <v>75</v>
      </c>
      <c r="V620" s="20">
        <f t="shared" si="98"/>
        <v>75.833333333333329</v>
      </c>
      <c r="W620" s="20">
        <f t="shared" si="99"/>
        <v>75.625</v>
      </c>
    </row>
    <row r="621" spans="1:23" ht="13.5" x14ac:dyDescent="0.25">
      <c r="A621" s="3">
        <v>42906</v>
      </c>
      <c r="B621" s="2">
        <v>28.1069</v>
      </c>
      <c r="C621" s="2">
        <v>76.747576159655125</v>
      </c>
      <c r="D621" s="2">
        <v>-0.91805625597505269</v>
      </c>
      <c r="E621" s="2">
        <v>0.7706768993156764</v>
      </c>
      <c r="F621" s="2">
        <v>27.876539999999999</v>
      </c>
      <c r="G621" s="2">
        <v>27.264660000000003</v>
      </c>
      <c r="H621" s="2">
        <v>26.341809999999999</v>
      </c>
      <c r="I621" s="2">
        <v>25.440325999999995</v>
      </c>
      <c r="J621" s="2">
        <v>24.194593499999986</v>
      </c>
      <c r="K621" s="17" t="s">
        <v>49</v>
      </c>
      <c r="L621" s="17" t="s">
        <v>51</v>
      </c>
      <c r="M621" s="17" t="s">
        <v>55</v>
      </c>
      <c r="N621" s="20">
        <f t="shared" si="90"/>
        <v>50</v>
      </c>
      <c r="O621" s="20">
        <f t="shared" si="91"/>
        <v>100</v>
      </c>
      <c r="P621" s="20">
        <f t="shared" si="92"/>
        <v>50</v>
      </c>
      <c r="Q621" s="20">
        <f t="shared" si="93"/>
        <v>83.5</v>
      </c>
      <c r="R621" s="21">
        <f t="shared" si="94"/>
        <v>72.525000000000006</v>
      </c>
      <c r="S621" s="21">
        <f t="shared" si="95"/>
        <v>68.375</v>
      </c>
      <c r="T621" s="21">
        <f t="shared" si="96"/>
        <v>72.575000000000003</v>
      </c>
      <c r="U621" s="21">
        <f t="shared" si="97"/>
        <v>70.875</v>
      </c>
      <c r="V621" s="20">
        <f t="shared" si="98"/>
        <v>71.158333333333346</v>
      </c>
      <c r="W621" s="20">
        <f t="shared" si="99"/>
        <v>71.087500000000006</v>
      </c>
    </row>
    <row r="622" spans="1:23" ht="13.5" x14ac:dyDescent="0.25">
      <c r="A622" s="3">
        <v>42907</v>
      </c>
      <c r="B622" s="2">
        <v>27.585899999999999</v>
      </c>
      <c r="C622" s="2">
        <v>66.235165360110528</v>
      </c>
      <c r="D622" s="2">
        <v>-0.87498123088263924</v>
      </c>
      <c r="E622" s="2">
        <v>0.77926942894965701</v>
      </c>
      <c r="F622" s="2">
        <v>27.909460000000003</v>
      </c>
      <c r="G622" s="2">
        <v>27.390519999999999</v>
      </c>
      <c r="H622" s="2">
        <v>26.477015000000002</v>
      </c>
      <c r="I622" s="2">
        <v>25.483875999999995</v>
      </c>
      <c r="J622" s="2">
        <v>24.215630999999988</v>
      </c>
      <c r="K622" s="17" t="s">
        <v>47</v>
      </c>
      <c r="L622" s="17" t="s">
        <v>51</v>
      </c>
      <c r="M622" s="17" t="s">
        <v>53</v>
      </c>
      <c r="N622" s="20">
        <f t="shared" si="90"/>
        <v>50</v>
      </c>
      <c r="O622" s="20">
        <f t="shared" si="91"/>
        <v>100</v>
      </c>
      <c r="P622" s="20">
        <f t="shared" si="92"/>
        <v>50</v>
      </c>
      <c r="Q622" s="20">
        <f t="shared" si="93"/>
        <v>16.5</v>
      </c>
      <c r="R622" s="21">
        <f t="shared" si="94"/>
        <v>62.475000000000001</v>
      </c>
      <c r="S622" s="21">
        <f t="shared" si="95"/>
        <v>51.625</v>
      </c>
      <c r="T622" s="21">
        <f t="shared" si="96"/>
        <v>42.424999999999997</v>
      </c>
      <c r="U622" s="21">
        <f t="shared" si="97"/>
        <v>54.125</v>
      </c>
      <c r="V622" s="20">
        <f t="shared" si="98"/>
        <v>52.17499999999999</v>
      </c>
      <c r="W622" s="20">
        <f t="shared" si="99"/>
        <v>52.662499999999994</v>
      </c>
    </row>
    <row r="623" spans="1:23" ht="13.5" x14ac:dyDescent="0.25">
      <c r="A623" s="3">
        <v>42908</v>
      </c>
      <c r="B623" s="2">
        <v>28.1069</v>
      </c>
      <c r="C623" s="2">
        <v>70.575571551418435</v>
      </c>
      <c r="D623" s="2">
        <v>-0.85948961599961038</v>
      </c>
      <c r="E623" s="2">
        <v>0.76185001306356082</v>
      </c>
      <c r="F623" s="2">
        <v>27.936879999999995</v>
      </c>
      <c r="G623" s="2">
        <v>27.552420000000001</v>
      </c>
      <c r="H623" s="2">
        <v>26.638269999999999</v>
      </c>
      <c r="I623" s="2">
        <v>25.530473999999995</v>
      </c>
      <c r="J623" s="2">
        <v>24.239655499999991</v>
      </c>
      <c r="K623" s="17" t="s">
        <v>49</v>
      </c>
      <c r="L623" s="17" t="s">
        <v>51</v>
      </c>
      <c r="M623" s="17" t="s">
        <v>55</v>
      </c>
      <c r="N623" s="20">
        <f t="shared" si="90"/>
        <v>50</v>
      </c>
      <c r="O623" s="20">
        <f t="shared" si="91"/>
        <v>100</v>
      </c>
      <c r="P623" s="20">
        <f t="shared" si="92"/>
        <v>50</v>
      </c>
      <c r="Q623" s="20">
        <f t="shared" si="93"/>
        <v>83.5</v>
      </c>
      <c r="R623" s="21">
        <f t="shared" si="94"/>
        <v>72.525000000000006</v>
      </c>
      <c r="S623" s="21">
        <f t="shared" si="95"/>
        <v>68.375</v>
      </c>
      <c r="T623" s="21">
        <f t="shared" si="96"/>
        <v>72.575000000000003</v>
      </c>
      <c r="U623" s="21">
        <f t="shared" si="97"/>
        <v>70.875</v>
      </c>
      <c r="V623" s="20">
        <f t="shared" si="98"/>
        <v>71.158333333333346</v>
      </c>
      <c r="W623" s="20">
        <f t="shared" si="99"/>
        <v>71.087500000000006</v>
      </c>
    </row>
    <row r="624" spans="1:23" ht="13.5" x14ac:dyDescent="0.25">
      <c r="A624" s="3">
        <v>42909</v>
      </c>
      <c r="B624" s="2">
        <v>27.8354</v>
      </c>
      <c r="C624" s="2">
        <v>65.826759132355321</v>
      </c>
      <c r="D624" s="2">
        <v>-0.8601888964644786</v>
      </c>
      <c r="E624" s="2">
        <v>0.76261603657187249</v>
      </c>
      <c r="F624" s="2">
        <v>27.975819999999999</v>
      </c>
      <c r="G624" s="2">
        <v>27.702960000000001</v>
      </c>
      <c r="H624" s="2">
        <v>26.766199999999998</v>
      </c>
      <c r="I624" s="2">
        <v>25.584173999999994</v>
      </c>
      <c r="J624" s="2">
        <v>24.261663999999985</v>
      </c>
      <c r="K624" s="17" t="s">
        <v>49</v>
      </c>
      <c r="L624" s="17" t="s">
        <v>51</v>
      </c>
      <c r="M624" s="17" t="s">
        <v>55</v>
      </c>
      <c r="N624" s="20">
        <f t="shared" si="90"/>
        <v>50</v>
      </c>
      <c r="O624" s="20">
        <f t="shared" si="91"/>
        <v>100</v>
      </c>
      <c r="P624" s="20">
        <f t="shared" si="92"/>
        <v>50</v>
      </c>
      <c r="Q624" s="20">
        <f t="shared" si="93"/>
        <v>83.5</v>
      </c>
      <c r="R624" s="21">
        <f t="shared" si="94"/>
        <v>72.525000000000006</v>
      </c>
      <c r="S624" s="21">
        <f t="shared" si="95"/>
        <v>68.375</v>
      </c>
      <c r="T624" s="21">
        <f t="shared" si="96"/>
        <v>72.575000000000003</v>
      </c>
      <c r="U624" s="21">
        <f t="shared" si="97"/>
        <v>70.875</v>
      </c>
      <c r="V624" s="20">
        <f t="shared" si="98"/>
        <v>71.158333333333346</v>
      </c>
      <c r="W624" s="20">
        <f t="shared" si="99"/>
        <v>71.087500000000006</v>
      </c>
    </row>
    <row r="625" spans="1:23" ht="13.5" x14ac:dyDescent="0.25">
      <c r="A625" s="3">
        <v>42914</v>
      </c>
      <c r="B625" s="2">
        <v>27.966999999999999</v>
      </c>
      <c r="C625" s="2">
        <v>66.986324479484949</v>
      </c>
      <c r="D625" s="2">
        <v>-0.82131467008835557</v>
      </c>
      <c r="E625" s="2">
        <v>0.77687838203163473</v>
      </c>
      <c r="F625" s="2">
        <v>27.92042</v>
      </c>
      <c r="G625" s="2">
        <v>27.829919999999998</v>
      </c>
      <c r="H625" s="2">
        <v>26.900709999999997</v>
      </c>
      <c r="I625" s="2">
        <v>25.655303999999997</v>
      </c>
      <c r="J625" s="2">
        <v>24.284330499999989</v>
      </c>
      <c r="K625" s="17" t="s">
        <v>47</v>
      </c>
      <c r="L625" s="17" t="s">
        <v>51</v>
      </c>
      <c r="M625" s="17" t="s">
        <v>52</v>
      </c>
      <c r="N625" s="20">
        <f t="shared" si="90"/>
        <v>50</v>
      </c>
      <c r="O625" s="20">
        <f t="shared" si="91"/>
        <v>100</v>
      </c>
      <c r="P625" s="20">
        <f t="shared" si="92"/>
        <v>50</v>
      </c>
      <c r="Q625" s="20">
        <f t="shared" si="93"/>
        <v>16.5</v>
      </c>
      <c r="R625" s="21">
        <f t="shared" si="94"/>
        <v>62.475000000000001</v>
      </c>
      <c r="S625" s="21">
        <f t="shared" si="95"/>
        <v>51.625</v>
      </c>
      <c r="T625" s="21">
        <f t="shared" si="96"/>
        <v>42.424999999999997</v>
      </c>
      <c r="U625" s="21">
        <f t="shared" si="97"/>
        <v>54.125</v>
      </c>
      <c r="V625" s="20">
        <f t="shared" si="98"/>
        <v>52.17499999999999</v>
      </c>
      <c r="W625" s="20">
        <f t="shared" si="99"/>
        <v>52.662499999999994</v>
      </c>
    </row>
    <row r="626" spans="1:23" ht="13.5" x14ac:dyDescent="0.25">
      <c r="A626" s="3">
        <v>42915</v>
      </c>
      <c r="B626" s="2">
        <v>28.244</v>
      </c>
      <c r="C626" s="2">
        <v>69.344247411031233</v>
      </c>
      <c r="D626" s="2">
        <v>-0.70511560759893399</v>
      </c>
      <c r="E626" s="2">
        <v>0.81233224021855943</v>
      </c>
      <c r="F626" s="2">
        <v>27.947839999999996</v>
      </c>
      <c r="G626" s="2">
        <v>27.912189999999999</v>
      </c>
      <c r="H626" s="2">
        <v>27.04907</v>
      </c>
      <c r="I626" s="2">
        <v>25.725495999999993</v>
      </c>
      <c r="J626" s="2">
        <v>24.308381999999987</v>
      </c>
      <c r="K626" s="17" t="s">
        <v>49</v>
      </c>
      <c r="L626" s="17" t="s">
        <v>50</v>
      </c>
      <c r="M626" s="17" t="s">
        <v>55</v>
      </c>
      <c r="N626" s="20">
        <f t="shared" si="90"/>
        <v>50</v>
      </c>
      <c r="O626" s="20">
        <f t="shared" si="91"/>
        <v>100</v>
      </c>
      <c r="P626" s="20">
        <f t="shared" si="92"/>
        <v>50</v>
      </c>
      <c r="Q626" s="20">
        <f t="shared" si="93"/>
        <v>100</v>
      </c>
      <c r="R626" s="21">
        <f t="shared" si="94"/>
        <v>75</v>
      </c>
      <c r="S626" s="21">
        <f t="shared" si="95"/>
        <v>72.5</v>
      </c>
      <c r="T626" s="21">
        <f t="shared" si="96"/>
        <v>80</v>
      </c>
      <c r="U626" s="21">
        <f t="shared" si="97"/>
        <v>75</v>
      </c>
      <c r="V626" s="20">
        <f t="shared" si="98"/>
        <v>75.833333333333329</v>
      </c>
      <c r="W626" s="20">
        <f t="shared" si="99"/>
        <v>75.625</v>
      </c>
    </row>
    <row r="627" spans="1:23" ht="13.5" x14ac:dyDescent="0.25">
      <c r="A627" s="3">
        <v>42916</v>
      </c>
      <c r="B627" s="2">
        <v>28.5456</v>
      </c>
      <c r="C627" s="2">
        <v>71.713197130774617</v>
      </c>
      <c r="D627" s="2">
        <v>-0.63775718989241525</v>
      </c>
      <c r="E627" s="2">
        <v>0.84941320956548783</v>
      </c>
      <c r="F627" s="2">
        <v>28.139780000000002</v>
      </c>
      <c r="G627" s="2">
        <v>28.024619999999999</v>
      </c>
      <c r="H627" s="2">
        <v>27.212509999999998</v>
      </c>
      <c r="I627" s="2">
        <v>25.801403999999994</v>
      </c>
      <c r="J627" s="2">
        <v>24.333809999999989</v>
      </c>
      <c r="K627" s="17" t="s">
        <v>49</v>
      </c>
      <c r="L627" s="17" t="s">
        <v>50</v>
      </c>
      <c r="M627" s="17" t="s">
        <v>55</v>
      </c>
      <c r="N627" s="20">
        <f t="shared" si="90"/>
        <v>50</v>
      </c>
      <c r="O627" s="20">
        <f t="shared" si="91"/>
        <v>100</v>
      </c>
      <c r="P627" s="20">
        <f t="shared" si="92"/>
        <v>50</v>
      </c>
      <c r="Q627" s="20">
        <f t="shared" si="93"/>
        <v>100</v>
      </c>
      <c r="R627" s="21">
        <f t="shared" si="94"/>
        <v>75</v>
      </c>
      <c r="S627" s="21">
        <f t="shared" si="95"/>
        <v>72.5</v>
      </c>
      <c r="T627" s="21">
        <f t="shared" si="96"/>
        <v>80</v>
      </c>
      <c r="U627" s="21">
        <f t="shared" si="97"/>
        <v>75</v>
      </c>
      <c r="V627" s="20">
        <f t="shared" si="98"/>
        <v>75.833333333333329</v>
      </c>
      <c r="W627" s="20">
        <f t="shared" si="99"/>
        <v>75.625</v>
      </c>
    </row>
    <row r="628" spans="1:23" ht="13.5" x14ac:dyDescent="0.25">
      <c r="A628" s="3">
        <v>42919</v>
      </c>
      <c r="B628" s="2">
        <v>29.066600000000001</v>
      </c>
      <c r="C628" s="2">
        <v>75.268562875412385</v>
      </c>
      <c r="D628" s="2">
        <v>-0.54473612542272321</v>
      </c>
      <c r="E628" s="2">
        <v>0.86493846395960861</v>
      </c>
      <c r="F628" s="2">
        <v>28.331720000000001</v>
      </c>
      <c r="G628" s="2">
        <v>28.134299999999996</v>
      </c>
      <c r="H628" s="2">
        <v>27.399369999999998</v>
      </c>
      <c r="I628" s="2">
        <v>25.887731999999993</v>
      </c>
      <c r="J628" s="2">
        <v>24.361329499999989</v>
      </c>
      <c r="K628" s="17" t="s">
        <v>49</v>
      </c>
      <c r="L628" s="17" t="s">
        <v>50</v>
      </c>
      <c r="M628" s="17" t="s">
        <v>55</v>
      </c>
      <c r="N628" s="20">
        <f t="shared" si="90"/>
        <v>50</v>
      </c>
      <c r="O628" s="20">
        <f t="shared" si="91"/>
        <v>100</v>
      </c>
      <c r="P628" s="20">
        <f t="shared" si="92"/>
        <v>50</v>
      </c>
      <c r="Q628" s="20">
        <f t="shared" si="93"/>
        <v>100</v>
      </c>
      <c r="R628" s="21">
        <f t="shared" si="94"/>
        <v>75</v>
      </c>
      <c r="S628" s="21">
        <f t="shared" si="95"/>
        <v>72.5</v>
      </c>
      <c r="T628" s="21">
        <f t="shared" si="96"/>
        <v>80</v>
      </c>
      <c r="U628" s="21">
        <f t="shared" si="97"/>
        <v>75</v>
      </c>
      <c r="V628" s="20">
        <f t="shared" si="98"/>
        <v>75.833333333333329</v>
      </c>
      <c r="W628" s="20">
        <f t="shared" si="99"/>
        <v>75.625</v>
      </c>
    </row>
    <row r="629" spans="1:23" ht="13.5" x14ac:dyDescent="0.25">
      <c r="A629" s="3">
        <v>42920</v>
      </c>
      <c r="B629" s="2">
        <v>29.889199999999999</v>
      </c>
      <c r="C629" s="2">
        <v>79.623366033876835</v>
      </c>
      <c r="D629" s="2">
        <v>-0.58971180282768998</v>
      </c>
      <c r="E629" s="2">
        <v>0.90773051965960838</v>
      </c>
      <c r="F629" s="2">
        <v>28.742479999999993</v>
      </c>
      <c r="G629" s="2">
        <v>28.35915</v>
      </c>
      <c r="H629" s="2">
        <v>27.597079999999995</v>
      </c>
      <c r="I629" s="2">
        <v>25.995251999999997</v>
      </c>
      <c r="J629" s="2">
        <v>24.392948999999991</v>
      </c>
      <c r="K629" s="17" t="s">
        <v>49</v>
      </c>
      <c r="L629" s="17" t="s">
        <v>50</v>
      </c>
      <c r="M629" s="17" t="s">
        <v>55</v>
      </c>
      <c r="N629" s="20">
        <f t="shared" si="90"/>
        <v>50</v>
      </c>
      <c r="O629" s="20">
        <f t="shared" si="91"/>
        <v>100</v>
      </c>
      <c r="P629" s="20">
        <f t="shared" si="92"/>
        <v>50</v>
      </c>
      <c r="Q629" s="20">
        <f t="shared" si="93"/>
        <v>100</v>
      </c>
      <c r="R629" s="21">
        <f t="shared" si="94"/>
        <v>75</v>
      </c>
      <c r="S629" s="21">
        <f t="shared" si="95"/>
        <v>72.5</v>
      </c>
      <c r="T629" s="21">
        <f t="shared" si="96"/>
        <v>80</v>
      </c>
      <c r="U629" s="21">
        <f t="shared" si="97"/>
        <v>75</v>
      </c>
      <c r="V629" s="20">
        <f t="shared" si="98"/>
        <v>75.833333333333329</v>
      </c>
      <c r="W629" s="20">
        <f t="shared" si="99"/>
        <v>75.625</v>
      </c>
    </row>
    <row r="630" spans="1:23" ht="13.5" x14ac:dyDescent="0.25">
      <c r="A630" s="3">
        <v>42921</v>
      </c>
      <c r="B630" s="2">
        <v>30.7119</v>
      </c>
      <c r="C630" s="2">
        <v>82.871764373776486</v>
      </c>
      <c r="D630" s="2">
        <v>-0.61197808224380523</v>
      </c>
      <c r="E630" s="2">
        <v>0.94833345298549276</v>
      </c>
      <c r="F630" s="2">
        <v>29.291460000000001</v>
      </c>
      <c r="G630" s="2">
        <v>28.605939999999997</v>
      </c>
      <c r="H630" s="2">
        <v>27.833289999999998</v>
      </c>
      <c r="I630" s="2">
        <v>26.121859999999998</v>
      </c>
      <c r="J630" s="2">
        <v>24.429998499999989</v>
      </c>
      <c r="K630" s="17" t="s">
        <v>49</v>
      </c>
      <c r="L630" s="17" t="s">
        <v>50</v>
      </c>
      <c r="M630" s="17" t="s">
        <v>55</v>
      </c>
      <c r="N630" s="20">
        <f t="shared" si="90"/>
        <v>50</v>
      </c>
      <c r="O630" s="20">
        <f t="shared" si="91"/>
        <v>100</v>
      </c>
      <c r="P630" s="20">
        <f t="shared" si="92"/>
        <v>50</v>
      </c>
      <c r="Q630" s="20">
        <f t="shared" si="93"/>
        <v>100</v>
      </c>
      <c r="R630" s="21">
        <f t="shared" si="94"/>
        <v>75</v>
      </c>
      <c r="S630" s="21">
        <f t="shared" si="95"/>
        <v>72.5</v>
      </c>
      <c r="T630" s="21">
        <f t="shared" si="96"/>
        <v>80</v>
      </c>
      <c r="U630" s="21">
        <f t="shared" si="97"/>
        <v>75</v>
      </c>
      <c r="V630" s="20">
        <f t="shared" si="98"/>
        <v>75.833333333333329</v>
      </c>
      <c r="W630" s="20">
        <f t="shared" si="99"/>
        <v>75.625</v>
      </c>
    </row>
    <row r="631" spans="1:23" ht="13.5" x14ac:dyDescent="0.25">
      <c r="A631" s="3">
        <v>42922</v>
      </c>
      <c r="B631" s="2">
        <v>30.7119</v>
      </c>
      <c r="C631" s="2">
        <v>82.871764373776486</v>
      </c>
      <c r="D631" s="2">
        <v>-0.67166558797159581</v>
      </c>
      <c r="E631" s="2">
        <v>1.0028676465453077</v>
      </c>
      <c r="F631" s="2">
        <v>29.785040000000002</v>
      </c>
      <c r="G631" s="2">
        <v>28.866440000000001</v>
      </c>
      <c r="H631" s="2">
        <v>28.065550000000002</v>
      </c>
      <c r="I631" s="2">
        <v>26.248835999999997</v>
      </c>
      <c r="J631" s="2">
        <v>24.467179499999993</v>
      </c>
      <c r="K631" s="17" t="s">
        <v>49</v>
      </c>
      <c r="L631" s="17" t="s">
        <v>50</v>
      </c>
      <c r="M631" s="17" t="s">
        <v>55</v>
      </c>
      <c r="N631" s="20">
        <f t="shared" si="90"/>
        <v>50</v>
      </c>
      <c r="O631" s="20">
        <f t="shared" si="91"/>
        <v>100</v>
      </c>
      <c r="P631" s="20">
        <f t="shared" si="92"/>
        <v>50</v>
      </c>
      <c r="Q631" s="20">
        <f t="shared" si="93"/>
        <v>100</v>
      </c>
      <c r="R631" s="21">
        <f t="shared" si="94"/>
        <v>75</v>
      </c>
      <c r="S631" s="21">
        <f t="shared" si="95"/>
        <v>72.5</v>
      </c>
      <c r="T631" s="21">
        <f t="shared" si="96"/>
        <v>80</v>
      </c>
      <c r="U631" s="21">
        <f t="shared" si="97"/>
        <v>75</v>
      </c>
      <c r="V631" s="20">
        <f t="shared" si="98"/>
        <v>75.833333333333329</v>
      </c>
      <c r="W631" s="20">
        <f t="shared" si="99"/>
        <v>75.625</v>
      </c>
    </row>
    <row r="632" spans="1:23" ht="13.5" x14ac:dyDescent="0.25">
      <c r="A632" s="3">
        <v>42923</v>
      </c>
      <c r="B632" s="2">
        <v>30.849</v>
      </c>
      <c r="C632" s="2">
        <v>83.383724164653358</v>
      </c>
      <c r="D632" s="2">
        <v>-0.83077100598657339</v>
      </c>
      <c r="E632" s="2">
        <v>1.0707781192297046</v>
      </c>
      <c r="F632" s="2">
        <v>30.245719999999999</v>
      </c>
      <c r="G632" s="2">
        <v>29.19275</v>
      </c>
      <c r="H632" s="2">
        <v>28.291635000000003</v>
      </c>
      <c r="I632" s="2">
        <v>26.378605999999994</v>
      </c>
      <c r="J632" s="2">
        <v>24.505546499999991</v>
      </c>
      <c r="K632" s="17" t="s">
        <v>49</v>
      </c>
      <c r="L632" s="17" t="s">
        <v>50</v>
      </c>
      <c r="M632" s="17" t="s">
        <v>55</v>
      </c>
      <c r="N632" s="20">
        <f t="shared" si="90"/>
        <v>50</v>
      </c>
      <c r="O632" s="20">
        <f t="shared" si="91"/>
        <v>100</v>
      </c>
      <c r="P632" s="20">
        <f t="shared" si="92"/>
        <v>50</v>
      </c>
      <c r="Q632" s="20">
        <f t="shared" si="93"/>
        <v>100</v>
      </c>
      <c r="R632" s="21">
        <f t="shared" si="94"/>
        <v>75</v>
      </c>
      <c r="S632" s="21">
        <f t="shared" si="95"/>
        <v>72.5</v>
      </c>
      <c r="T632" s="21">
        <f t="shared" si="96"/>
        <v>80</v>
      </c>
      <c r="U632" s="21">
        <f t="shared" si="97"/>
        <v>75</v>
      </c>
      <c r="V632" s="20">
        <f t="shared" si="98"/>
        <v>75.833333333333329</v>
      </c>
      <c r="W632" s="20">
        <f t="shared" si="99"/>
        <v>75.625</v>
      </c>
    </row>
    <row r="633" spans="1:23" ht="13.5" x14ac:dyDescent="0.25">
      <c r="A633" s="3">
        <v>42926</v>
      </c>
      <c r="B633" s="2">
        <v>30.6845</v>
      </c>
      <c r="C633" s="2">
        <v>80.283021900762307</v>
      </c>
      <c r="D633" s="2">
        <v>-0.8908060656166974</v>
      </c>
      <c r="E633" s="2">
        <v>1.1415189230099176</v>
      </c>
      <c r="F633" s="2">
        <v>30.569299999999998</v>
      </c>
      <c r="G633" s="2">
        <v>29.450510000000001</v>
      </c>
      <c r="H633" s="2">
        <v>28.501465000000003</v>
      </c>
      <c r="I633" s="2">
        <v>26.502506000000004</v>
      </c>
      <c r="J633" s="2">
        <v>24.543077499999995</v>
      </c>
      <c r="K633" s="17" t="s">
        <v>49</v>
      </c>
      <c r="L633" s="17" t="s">
        <v>50</v>
      </c>
      <c r="M633" s="17" t="s">
        <v>55</v>
      </c>
      <c r="N633" s="20">
        <f t="shared" si="90"/>
        <v>50</v>
      </c>
      <c r="O633" s="20">
        <f t="shared" si="91"/>
        <v>100</v>
      </c>
      <c r="P633" s="20">
        <f t="shared" si="92"/>
        <v>50</v>
      </c>
      <c r="Q633" s="20">
        <f t="shared" si="93"/>
        <v>100</v>
      </c>
      <c r="R633" s="21">
        <f t="shared" si="94"/>
        <v>75</v>
      </c>
      <c r="S633" s="21">
        <f t="shared" si="95"/>
        <v>72.5</v>
      </c>
      <c r="T633" s="21">
        <f t="shared" si="96"/>
        <v>80</v>
      </c>
      <c r="U633" s="21">
        <f t="shared" si="97"/>
        <v>75</v>
      </c>
      <c r="V633" s="20">
        <f t="shared" si="98"/>
        <v>75.833333333333329</v>
      </c>
      <c r="W633" s="20">
        <f t="shared" si="99"/>
        <v>75.625</v>
      </c>
    </row>
    <row r="634" spans="1:23" ht="13.5" x14ac:dyDescent="0.25">
      <c r="A634" s="3">
        <v>42927</v>
      </c>
      <c r="B634" s="2">
        <v>30.6845</v>
      </c>
      <c r="C634" s="2">
        <v>80.283021900762307</v>
      </c>
      <c r="D634" s="2">
        <v>-0.99883403466460763</v>
      </c>
      <c r="E634" s="2">
        <v>1.187793478679348</v>
      </c>
      <c r="F634" s="2">
        <v>30.728359999999999</v>
      </c>
      <c r="G634" s="2">
        <v>29.735419999999998</v>
      </c>
      <c r="H634" s="2">
        <v>28.719189999999998</v>
      </c>
      <c r="I634" s="2">
        <v>26.625932000000002</v>
      </c>
      <c r="J634" s="2">
        <v>24.578804999999999</v>
      </c>
      <c r="K634" s="17" t="s">
        <v>49</v>
      </c>
      <c r="L634" s="17" t="s">
        <v>50</v>
      </c>
      <c r="M634" s="17" t="s">
        <v>55</v>
      </c>
      <c r="N634" s="20">
        <f t="shared" si="90"/>
        <v>50</v>
      </c>
      <c r="O634" s="20">
        <f t="shared" si="91"/>
        <v>100</v>
      </c>
      <c r="P634" s="20">
        <f t="shared" si="92"/>
        <v>75</v>
      </c>
      <c r="Q634" s="20">
        <f t="shared" si="93"/>
        <v>100</v>
      </c>
      <c r="R634" s="21">
        <f t="shared" si="94"/>
        <v>78.75</v>
      </c>
      <c r="S634" s="21">
        <f t="shared" si="95"/>
        <v>81.25</v>
      </c>
      <c r="T634" s="21">
        <f t="shared" si="96"/>
        <v>86.25</v>
      </c>
      <c r="U634" s="21">
        <f t="shared" si="97"/>
        <v>81.25</v>
      </c>
      <c r="V634" s="20">
        <f t="shared" si="98"/>
        <v>82.083333333333329</v>
      </c>
      <c r="W634" s="20">
        <f t="shared" si="99"/>
        <v>81.875</v>
      </c>
    </row>
    <row r="635" spans="1:23" ht="13.5" x14ac:dyDescent="0.25">
      <c r="A635" s="3">
        <v>42928</v>
      </c>
      <c r="B635" s="2">
        <v>30.1662</v>
      </c>
      <c r="C635" s="2">
        <v>70.67898625369439</v>
      </c>
      <c r="D635" s="2">
        <v>-1.0459182379395813</v>
      </c>
      <c r="E635" s="2">
        <v>1.1800215922073749</v>
      </c>
      <c r="F635" s="2">
        <v>30.619220000000002</v>
      </c>
      <c r="G635" s="2">
        <v>29.95534</v>
      </c>
      <c r="H635" s="2">
        <v>28.892629999999997</v>
      </c>
      <c r="I635" s="2">
        <v>26.738728000000002</v>
      </c>
      <c r="J635" s="2">
        <v>24.612467500000001</v>
      </c>
      <c r="K635" s="17" t="s">
        <v>47</v>
      </c>
      <c r="L635" s="17" t="s">
        <v>51</v>
      </c>
      <c r="M635" s="17" t="s">
        <v>52</v>
      </c>
      <c r="N635" s="20">
        <f t="shared" si="90"/>
        <v>50</v>
      </c>
      <c r="O635" s="20">
        <f t="shared" si="91"/>
        <v>100</v>
      </c>
      <c r="P635" s="20">
        <f t="shared" si="92"/>
        <v>75</v>
      </c>
      <c r="Q635" s="20">
        <f t="shared" si="93"/>
        <v>16.5</v>
      </c>
      <c r="R635" s="21">
        <f t="shared" si="94"/>
        <v>66.224999999999994</v>
      </c>
      <c r="S635" s="21">
        <f t="shared" si="95"/>
        <v>60.375</v>
      </c>
      <c r="T635" s="21">
        <f t="shared" si="96"/>
        <v>48.674999999999997</v>
      </c>
      <c r="U635" s="21">
        <f t="shared" si="97"/>
        <v>60.375</v>
      </c>
      <c r="V635" s="20">
        <f t="shared" si="98"/>
        <v>58.42499999999999</v>
      </c>
      <c r="W635" s="20">
        <f t="shared" si="99"/>
        <v>58.912499999999994</v>
      </c>
    </row>
    <row r="636" spans="1:23" ht="13.5" x14ac:dyDescent="0.25">
      <c r="A636" s="3">
        <v>42929</v>
      </c>
      <c r="B636" s="2">
        <v>29.889199999999999</v>
      </c>
      <c r="C636" s="2">
        <v>66.126105836375416</v>
      </c>
      <c r="D636" s="2">
        <v>-1.0328164799591271</v>
      </c>
      <c r="E636" s="2">
        <v>1.1296320651832903</v>
      </c>
      <c r="F636" s="2">
        <v>30.454680000000003</v>
      </c>
      <c r="G636" s="2">
        <v>30.119860000000006</v>
      </c>
      <c r="H636" s="2">
        <v>29.016024999999996</v>
      </c>
      <c r="I636" s="2">
        <v>26.841456000000004</v>
      </c>
      <c r="J636" s="2">
        <v>24.644745000000004</v>
      </c>
      <c r="K636" s="17" t="s">
        <v>47</v>
      </c>
      <c r="L636" s="17" t="s">
        <v>51</v>
      </c>
      <c r="M636" s="17" t="s">
        <v>52</v>
      </c>
      <c r="N636" s="20">
        <f t="shared" si="90"/>
        <v>50</v>
      </c>
      <c r="O636" s="20">
        <f t="shared" si="91"/>
        <v>100</v>
      </c>
      <c r="P636" s="20">
        <f t="shared" si="92"/>
        <v>75</v>
      </c>
      <c r="Q636" s="20">
        <f t="shared" si="93"/>
        <v>16.5</v>
      </c>
      <c r="R636" s="21">
        <f t="shared" si="94"/>
        <v>66.224999999999994</v>
      </c>
      <c r="S636" s="21">
        <f t="shared" si="95"/>
        <v>60.375</v>
      </c>
      <c r="T636" s="21">
        <f t="shared" si="96"/>
        <v>48.674999999999997</v>
      </c>
      <c r="U636" s="21">
        <f t="shared" si="97"/>
        <v>60.375</v>
      </c>
      <c r="V636" s="20">
        <f t="shared" si="98"/>
        <v>58.42499999999999</v>
      </c>
      <c r="W636" s="20">
        <f t="shared" si="99"/>
        <v>58.912499999999994</v>
      </c>
    </row>
    <row r="637" spans="1:23" ht="13.5" x14ac:dyDescent="0.25">
      <c r="A637" s="3">
        <v>42930</v>
      </c>
      <c r="B637" s="2">
        <v>30.163499999999999</v>
      </c>
      <c r="C637" s="2">
        <v>68.303504261097842</v>
      </c>
      <c r="D637" s="2">
        <v>-1.0034488179521119</v>
      </c>
      <c r="E637" s="2">
        <v>1.063383451901748</v>
      </c>
      <c r="F637" s="2">
        <v>30.31758</v>
      </c>
      <c r="G637" s="2">
        <v>30.281650000000003</v>
      </c>
      <c r="H637" s="2">
        <v>29.153134999999999</v>
      </c>
      <c r="I637" s="2">
        <v>26.949670000000005</v>
      </c>
      <c r="J637" s="2">
        <v>24.6786575</v>
      </c>
      <c r="K637" s="17" t="s">
        <v>47</v>
      </c>
      <c r="L637" s="17" t="s">
        <v>51</v>
      </c>
      <c r="M637" s="17" t="s">
        <v>52</v>
      </c>
      <c r="N637" s="20">
        <f t="shared" si="90"/>
        <v>50</v>
      </c>
      <c r="O637" s="20">
        <f t="shared" si="91"/>
        <v>100</v>
      </c>
      <c r="P637" s="20">
        <f t="shared" si="92"/>
        <v>75</v>
      </c>
      <c r="Q637" s="20">
        <f t="shared" si="93"/>
        <v>16.5</v>
      </c>
      <c r="R637" s="21">
        <f t="shared" si="94"/>
        <v>66.224999999999994</v>
      </c>
      <c r="S637" s="21">
        <f t="shared" si="95"/>
        <v>60.375</v>
      </c>
      <c r="T637" s="21">
        <f t="shared" si="96"/>
        <v>48.674999999999997</v>
      </c>
      <c r="U637" s="21">
        <f t="shared" si="97"/>
        <v>60.375</v>
      </c>
      <c r="V637" s="20">
        <f t="shared" si="98"/>
        <v>58.42499999999999</v>
      </c>
      <c r="W637" s="20">
        <f t="shared" si="99"/>
        <v>58.912499999999994</v>
      </c>
    </row>
    <row r="638" spans="1:23" ht="13.5" x14ac:dyDescent="0.25">
      <c r="A638" s="3">
        <v>42933</v>
      </c>
      <c r="B638" s="2">
        <v>30.163499999999999</v>
      </c>
      <c r="C638" s="2">
        <v>68.303504261097842</v>
      </c>
      <c r="D638" s="2">
        <v>-0.90728841247137737</v>
      </c>
      <c r="E638" s="2">
        <v>0.99355190057524401</v>
      </c>
      <c r="F638" s="2">
        <v>30.213380000000001</v>
      </c>
      <c r="G638" s="2">
        <v>30.391340000000003</v>
      </c>
      <c r="H638" s="2">
        <v>29.262819999999998</v>
      </c>
      <c r="I638" s="2">
        <v>27.055304000000007</v>
      </c>
      <c r="J638" s="2">
        <v>24.712833499999999</v>
      </c>
      <c r="K638" s="17" t="s">
        <v>47</v>
      </c>
      <c r="L638" s="17" t="s">
        <v>51</v>
      </c>
      <c r="M638" s="17" t="s">
        <v>52</v>
      </c>
      <c r="N638" s="20">
        <f t="shared" si="90"/>
        <v>50</v>
      </c>
      <c r="O638" s="20">
        <f t="shared" si="91"/>
        <v>100</v>
      </c>
      <c r="P638" s="20">
        <f t="shared" si="92"/>
        <v>75</v>
      </c>
      <c r="Q638" s="20">
        <f t="shared" si="93"/>
        <v>16.5</v>
      </c>
      <c r="R638" s="21">
        <f t="shared" si="94"/>
        <v>66.224999999999994</v>
      </c>
      <c r="S638" s="21">
        <f t="shared" si="95"/>
        <v>60.375</v>
      </c>
      <c r="T638" s="21">
        <f t="shared" si="96"/>
        <v>48.674999999999997</v>
      </c>
      <c r="U638" s="21">
        <f t="shared" si="97"/>
        <v>60.375</v>
      </c>
      <c r="V638" s="20">
        <f t="shared" si="98"/>
        <v>58.42499999999999</v>
      </c>
      <c r="W638" s="20">
        <f t="shared" si="99"/>
        <v>58.912499999999994</v>
      </c>
    </row>
    <row r="639" spans="1:23" ht="13.5" x14ac:dyDescent="0.25">
      <c r="A639" s="3">
        <v>42934</v>
      </c>
      <c r="B639" s="2">
        <v>29.889199999999999</v>
      </c>
      <c r="C639" s="2">
        <v>63.564807878069203</v>
      </c>
      <c r="D639" s="2">
        <v>-0.68723751458794169</v>
      </c>
      <c r="E639" s="2">
        <v>0.89976950210929751</v>
      </c>
      <c r="F639" s="2">
        <v>30.054319999999997</v>
      </c>
      <c r="G639" s="2">
        <v>30.391339999999996</v>
      </c>
      <c r="H639" s="2">
        <v>29.375245</v>
      </c>
      <c r="I639" s="2">
        <v>27.152818000000007</v>
      </c>
      <c r="J639" s="2">
        <v>24.745769499999991</v>
      </c>
      <c r="K639" s="17" t="s">
        <v>47</v>
      </c>
      <c r="L639" s="17" t="s">
        <v>51</v>
      </c>
      <c r="M639" s="17" t="s">
        <v>52</v>
      </c>
      <c r="N639" s="20">
        <f t="shared" si="90"/>
        <v>50</v>
      </c>
      <c r="O639" s="20">
        <f t="shared" si="91"/>
        <v>100</v>
      </c>
      <c r="P639" s="20">
        <f t="shared" si="92"/>
        <v>75</v>
      </c>
      <c r="Q639" s="20">
        <f t="shared" si="93"/>
        <v>16.5</v>
      </c>
      <c r="R639" s="21">
        <f t="shared" si="94"/>
        <v>66.224999999999994</v>
      </c>
      <c r="S639" s="21">
        <f t="shared" si="95"/>
        <v>60.375</v>
      </c>
      <c r="T639" s="21">
        <f t="shared" si="96"/>
        <v>48.674999999999997</v>
      </c>
      <c r="U639" s="21">
        <f t="shared" si="97"/>
        <v>60.375</v>
      </c>
      <c r="V639" s="20">
        <f t="shared" si="98"/>
        <v>58.42499999999999</v>
      </c>
      <c r="W639" s="20">
        <f t="shared" si="99"/>
        <v>58.912499999999994</v>
      </c>
    </row>
    <row r="640" spans="1:23" ht="13.5" x14ac:dyDescent="0.25">
      <c r="A640" s="3">
        <v>42935</v>
      </c>
      <c r="B640" s="2">
        <v>29.724699999999999</v>
      </c>
      <c r="C640" s="2">
        <v>60.838834790731134</v>
      </c>
      <c r="D640" s="2">
        <v>-0.36824678246173903</v>
      </c>
      <c r="E640" s="2">
        <v>0.82400042033682319</v>
      </c>
      <c r="F640" s="2">
        <v>29.966020000000004</v>
      </c>
      <c r="G640" s="2">
        <v>30.292619999999999</v>
      </c>
      <c r="H640" s="2">
        <v>29.449279999999998</v>
      </c>
      <c r="I640" s="2">
        <v>27.243726000000009</v>
      </c>
      <c r="J640" s="2">
        <v>24.77775149999999</v>
      </c>
      <c r="K640" s="17" t="s">
        <v>49</v>
      </c>
      <c r="L640" s="17" t="s">
        <v>51</v>
      </c>
      <c r="M640" s="17" t="s">
        <v>54</v>
      </c>
      <c r="N640" s="20">
        <f t="shared" si="90"/>
        <v>50</v>
      </c>
      <c r="O640" s="20">
        <f t="shared" si="91"/>
        <v>100</v>
      </c>
      <c r="P640" s="20">
        <f t="shared" si="92"/>
        <v>75</v>
      </c>
      <c r="Q640" s="20">
        <f t="shared" si="93"/>
        <v>66.5</v>
      </c>
      <c r="R640" s="21">
        <f t="shared" si="94"/>
        <v>73.724999999999994</v>
      </c>
      <c r="S640" s="21">
        <f t="shared" si="95"/>
        <v>72.875</v>
      </c>
      <c r="T640" s="21">
        <f t="shared" si="96"/>
        <v>71.174999999999997</v>
      </c>
      <c r="U640" s="21">
        <f t="shared" si="97"/>
        <v>72.875</v>
      </c>
      <c r="V640" s="20">
        <f t="shared" si="98"/>
        <v>72.591666666666654</v>
      </c>
      <c r="W640" s="20">
        <f t="shared" si="99"/>
        <v>72.662499999999994</v>
      </c>
    </row>
    <row r="641" spans="1:23" ht="13.5" x14ac:dyDescent="0.25">
      <c r="A641" s="3">
        <v>42936</v>
      </c>
      <c r="B641" s="2">
        <v>29.080300000000001</v>
      </c>
      <c r="C641" s="2">
        <v>51.518303091772914</v>
      </c>
      <c r="D641" s="2">
        <v>-5.5145248374696365E-2</v>
      </c>
      <c r="E641" s="2">
        <v>0.75332718027633683</v>
      </c>
      <c r="F641" s="2">
        <v>29.80424</v>
      </c>
      <c r="G641" s="2">
        <v>30.129460000000002</v>
      </c>
      <c r="H641" s="2">
        <v>29.497949999999996</v>
      </c>
      <c r="I641" s="2">
        <v>27.321904000000007</v>
      </c>
      <c r="J641" s="2">
        <v>24.80598449999999</v>
      </c>
      <c r="K641" s="17" t="s">
        <v>49</v>
      </c>
      <c r="L641" s="17" t="s">
        <v>51</v>
      </c>
      <c r="M641" s="17" t="s">
        <v>54</v>
      </c>
      <c r="N641" s="20">
        <f t="shared" si="90"/>
        <v>50</v>
      </c>
      <c r="O641" s="20">
        <f t="shared" si="91"/>
        <v>100</v>
      </c>
      <c r="P641" s="20">
        <f t="shared" si="92"/>
        <v>75</v>
      </c>
      <c r="Q641" s="20">
        <f t="shared" si="93"/>
        <v>66.5</v>
      </c>
      <c r="R641" s="21">
        <f t="shared" si="94"/>
        <v>73.724999999999994</v>
      </c>
      <c r="S641" s="21">
        <f t="shared" si="95"/>
        <v>72.875</v>
      </c>
      <c r="T641" s="21">
        <f t="shared" si="96"/>
        <v>71.174999999999997</v>
      </c>
      <c r="U641" s="21">
        <f t="shared" si="97"/>
        <v>72.875</v>
      </c>
      <c r="V641" s="20">
        <f t="shared" si="98"/>
        <v>72.591666666666654</v>
      </c>
      <c r="W641" s="20">
        <f t="shared" si="99"/>
        <v>72.662499999999994</v>
      </c>
    </row>
    <row r="642" spans="1:23" ht="13.5" x14ac:dyDescent="0.25">
      <c r="A642" s="3">
        <v>42937</v>
      </c>
      <c r="B642" s="2">
        <v>29.066600000000001</v>
      </c>
      <c r="C642" s="2">
        <v>51.338229343462146</v>
      </c>
      <c r="D642" s="2">
        <v>0.23149151193138806</v>
      </c>
      <c r="E642" s="2">
        <v>0.70145864406066383</v>
      </c>
      <c r="F642" s="2">
        <v>29.584859999999999</v>
      </c>
      <c r="G642" s="2">
        <v>29.951219999999999</v>
      </c>
      <c r="H642" s="2">
        <v>29.571985000000002</v>
      </c>
      <c r="I642" s="2">
        <v>27.412446000000003</v>
      </c>
      <c r="J642" s="2">
        <v>24.83413599999999</v>
      </c>
      <c r="K642" s="17" t="s">
        <v>47</v>
      </c>
      <c r="L642" s="17" t="s">
        <v>48</v>
      </c>
      <c r="M642" s="17" t="s">
        <v>52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75</v>
      </c>
      <c r="Q642" s="20">
        <f t="shared" ref="Q642:Q705" si="103">IF(M642="confirmed bullish", 34, IF(M642="bullish divergence",17, 0))+IF(K642="bullish",33,IF(K642="bearish",0,16.5))+IF(L642="strong",33,IF(L642="weak",0,16.5))</f>
        <v>0</v>
      </c>
      <c r="R642" s="21">
        <f t="shared" si="94"/>
        <v>63.75</v>
      </c>
      <c r="S642" s="21">
        <f t="shared" si="95"/>
        <v>56.25</v>
      </c>
      <c r="T642" s="21">
        <f t="shared" si="96"/>
        <v>41.25</v>
      </c>
      <c r="U642" s="21">
        <f t="shared" si="97"/>
        <v>56.25</v>
      </c>
      <c r="V642" s="20">
        <f t="shared" si="98"/>
        <v>53.75</v>
      </c>
      <c r="W642" s="20">
        <f t="shared" si="99"/>
        <v>54.375</v>
      </c>
    </row>
    <row r="643" spans="1:23" ht="13.5" x14ac:dyDescent="0.25">
      <c r="A643" s="3">
        <v>42940</v>
      </c>
      <c r="B643" s="2">
        <v>29.066600000000001</v>
      </c>
      <c r="C643" s="2">
        <v>51.338229343462146</v>
      </c>
      <c r="D643" s="2">
        <v>0.44843095078166684</v>
      </c>
      <c r="E643" s="2">
        <v>0.68381326738054249</v>
      </c>
      <c r="F643" s="2">
        <v>29.365479999999998</v>
      </c>
      <c r="G643" s="2">
        <v>29.789429999999999</v>
      </c>
      <c r="H643" s="2">
        <v>29.619970000000002</v>
      </c>
      <c r="I643" s="2">
        <v>27.489770000000011</v>
      </c>
      <c r="J643" s="2">
        <v>24.861655499999987</v>
      </c>
      <c r="K643" s="17" t="s">
        <v>47</v>
      </c>
      <c r="L643" s="17" t="s">
        <v>48</v>
      </c>
      <c r="M643" s="17" t="s">
        <v>52</v>
      </c>
      <c r="N643" s="20">
        <f t="shared" si="100"/>
        <v>50</v>
      </c>
      <c r="O643" s="20">
        <f t="shared" si="101"/>
        <v>100</v>
      </c>
      <c r="P643" s="20">
        <f t="shared" si="102"/>
        <v>50</v>
      </c>
      <c r="Q643" s="20">
        <f t="shared" si="103"/>
        <v>0</v>
      </c>
      <c r="R643" s="21">
        <f t="shared" ref="R643:R706" si="104">0.35*N643+O643*0.35+P643*0.15+Q643*0.15</f>
        <v>60</v>
      </c>
      <c r="S643" s="21">
        <f t="shared" ref="S643:S706" si="105">N643*0.2+O643*0.2+P643*0.35+Q643*0.25</f>
        <v>47.5</v>
      </c>
      <c r="T643" s="21">
        <f t="shared" ref="T643:T706" si="106">N643*0.15+O643*0.15+P643*0.25+Q643*0.45</f>
        <v>35</v>
      </c>
      <c r="U643" s="21">
        <f t="shared" ref="U643:U706" si="107">0.25*SUM(N643:Q643)</f>
        <v>50</v>
      </c>
      <c r="V643" s="20">
        <f t="shared" ref="V643:V706" si="108">SUM(R643:T643)/3</f>
        <v>47.5</v>
      </c>
      <c r="W643" s="20">
        <f t="shared" ref="W643:W706" si="109">SUM(R643:U643)/4</f>
        <v>48.125</v>
      </c>
    </row>
    <row r="644" spans="1:23" ht="13.5" x14ac:dyDescent="0.25">
      <c r="A644" s="3">
        <v>42942</v>
      </c>
      <c r="B644" s="2">
        <v>29.072099999999999</v>
      </c>
      <c r="C644" s="2">
        <v>51.417293937498286</v>
      </c>
      <c r="D644" s="2">
        <v>0.63131762280645276</v>
      </c>
      <c r="E644" s="2">
        <v>0.67747900014438556</v>
      </c>
      <c r="F644" s="2">
        <v>29.202059999999999</v>
      </c>
      <c r="G644" s="2">
        <v>29.628189999999996</v>
      </c>
      <c r="H644" s="2">
        <v>29.681805000000004</v>
      </c>
      <c r="I644" s="2">
        <v>27.565676000000011</v>
      </c>
      <c r="J644" s="2">
        <v>24.890900999999989</v>
      </c>
      <c r="K644" s="17" t="s">
        <v>47</v>
      </c>
      <c r="L644" s="17" t="s">
        <v>51</v>
      </c>
      <c r="M644" s="17" t="s">
        <v>52</v>
      </c>
      <c r="N644" s="20">
        <f t="shared" si="100"/>
        <v>50</v>
      </c>
      <c r="O644" s="20">
        <f t="shared" si="101"/>
        <v>100</v>
      </c>
      <c r="P644" s="20">
        <f t="shared" si="102"/>
        <v>50</v>
      </c>
      <c r="Q644" s="20">
        <f t="shared" si="103"/>
        <v>16.5</v>
      </c>
      <c r="R644" s="21">
        <f t="shared" si="104"/>
        <v>62.475000000000001</v>
      </c>
      <c r="S644" s="21">
        <f t="shared" si="105"/>
        <v>51.625</v>
      </c>
      <c r="T644" s="21">
        <f t="shared" si="106"/>
        <v>42.424999999999997</v>
      </c>
      <c r="U644" s="21">
        <f t="shared" si="107"/>
        <v>54.125</v>
      </c>
      <c r="V644" s="20">
        <f t="shared" si="108"/>
        <v>52.17499999999999</v>
      </c>
      <c r="W644" s="20">
        <f t="shared" si="109"/>
        <v>52.662499999999994</v>
      </c>
    </row>
    <row r="645" spans="1:23" ht="13.5" x14ac:dyDescent="0.25">
      <c r="A645" s="3">
        <v>42943</v>
      </c>
      <c r="B645" s="2">
        <v>29.094000000000001</v>
      </c>
      <c r="C645" s="2">
        <v>51.75343890196217</v>
      </c>
      <c r="D645" s="2">
        <v>0.70442464364858992</v>
      </c>
      <c r="E645" s="2">
        <v>0.69039524970225141</v>
      </c>
      <c r="F645" s="2">
        <v>29.075920000000004</v>
      </c>
      <c r="G645" s="2">
        <v>29.520969999999998</v>
      </c>
      <c r="H645" s="2">
        <v>29.738155000000006</v>
      </c>
      <c r="I645" s="2">
        <v>27.647814000000018</v>
      </c>
      <c r="J645" s="2">
        <v>24.918952499999985</v>
      </c>
      <c r="K645" s="17" t="s">
        <v>49</v>
      </c>
      <c r="L645" s="17" t="s">
        <v>50</v>
      </c>
      <c r="M645" s="17" t="s">
        <v>54</v>
      </c>
      <c r="N645" s="20">
        <f t="shared" si="100"/>
        <v>50</v>
      </c>
      <c r="O645" s="20">
        <f t="shared" si="101"/>
        <v>100</v>
      </c>
      <c r="P645" s="20">
        <f t="shared" si="102"/>
        <v>50</v>
      </c>
      <c r="Q645" s="20">
        <f t="shared" si="103"/>
        <v>83</v>
      </c>
      <c r="R645" s="21">
        <f t="shared" si="104"/>
        <v>72.45</v>
      </c>
      <c r="S645" s="21">
        <f t="shared" si="105"/>
        <v>68.25</v>
      </c>
      <c r="T645" s="21">
        <f t="shared" si="106"/>
        <v>72.349999999999994</v>
      </c>
      <c r="U645" s="21">
        <f t="shared" si="107"/>
        <v>70.75</v>
      </c>
      <c r="V645" s="20">
        <f t="shared" si="108"/>
        <v>71.016666666666666</v>
      </c>
      <c r="W645" s="20">
        <f t="shared" si="109"/>
        <v>70.949999999999989</v>
      </c>
    </row>
    <row r="646" spans="1:23" ht="13.5" x14ac:dyDescent="0.25">
      <c r="A646" s="3">
        <v>42944</v>
      </c>
      <c r="B646" s="2">
        <v>29.094000000000001</v>
      </c>
      <c r="C646" s="2">
        <v>51.75343890196217</v>
      </c>
      <c r="D646" s="2">
        <v>0.72327801161723215</v>
      </c>
      <c r="E646" s="2">
        <v>0.68913468587851623</v>
      </c>
      <c r="F646" s="2">
        <v>29.078659999999996</v>
      </c>
      <c r="G646" s="2">
        <v>29.441449999999996</v>
      </c>
      <c r="H646" s="2">
        <v>29.780655000000007</v>
      </c>
      <c r="I646" s="2">
        <v>27.734638000000015</v>
      </c>
      <c r="J646" s="2">
        <v>24.94725399999999</v>
      </c>
      <c r="K646" s="17" t="s">
        <v>49</v>
      </c>
      <c r="L646" s="17" t="s">
        <v>50</v>
      </c>
      <c r="M646" s="17" t="s">
        <v>55</v>
      </c>
      <c r="N646" s="20">
        <f t="shared" si="100"/>
        <v>50</v>
      </c>
      <c r="O646" s="20">
        <f t="shared" si="101"/>
        <v>100</v>
      </c>
      <c r="P646" s="20">
        <f t="shared" si="102"/>
        <v>50</v>
      </c>
      <c r="Q646" s="20">
        <f t="shared" si="103"/>
        <v>100</v>
      </c>
      <c r="R646" s="21">
        <f t="shared" si="104"/>
        <v>75</v>
      </c>
      <c r="S646" s="21">
        <f t="shared" si="105"/>
        <v>72.5</v>
      </c>
      <c r="T646" s="21">
        <f t="shared" si="106"/>
        <v>80</v>
      </c>
      <c r="U646" s="21">
        <f t="shared" si="107"/>
        <v>75</v>
      </c>
      <c r="V646" s="20">
        <f t="shared" si="108"/>
        <v>75.833333333333329</v>
      </c>
      <c r="W646" s="20">
        <f t="shared" si="109"/>
        <v>75.625</v>
      </c>
    </row>
    <row r="647" spans="1:23" ht="13.5" x14ac:dyDescent="0.25">
      <c r="A647" s="3">
        <v>42947</v>
      </c>
      <c r="B647" s="2">
        <v>29.066600000000001</v>
      </c>
      <c r="C647" s="2">
        <v>51.239014582143398</v>
      </c>
      <c r="D647" s="2">
        <v>0.78309842228648563</v>
      </c>
      <c r="E647" s="2">
        <v>0.66598485619068437</v>
      </c>
      <c r="F647" s="2">
        <v>29.078659999999996</v>
      </c>
      <c r="G647" s="2">
        <v>29.331759999999996</v>
      </c>
      <c r="H647" s="2">
        <v>29.806705000000004</v>
      </c>
      <c r="I647" s="2">
        <v>27.82091400000002</v>
      </c>
      <c r="J647" s="2">
        <v>24.975431999999991</v>
      </c>
      <c r="K647" s="17" t="s">
        <v>49</v>
      </c>
      <c r="L647" s="17" t="s">
        <v>50</v>
      </c>
      <c r="M647" s="17" t="s">
        <v>51</v>
      </c>
      <c r="N647" s="20">
        <f t="shared" si="100"/>
        <v>50</v>
      </c>
      <c r="O647" s="20">
        <f t="shared" si="101"/>
        <v>100</v>
      </c>
      <c r="P647" s="20">
        <f t="shared" si="102"/>
        <v>50</v>
      </c>
      <c r="Q647" s="20">
        <f t="shared" si="103"/>
        <v>66</v>
      </c>
      <c r="R647" s="21">
        <f t="shared" si="104"/>
        <v>69.900000000000006</v>
      </c>
      <c r="S647" s="21">
        <f t="shared" si="105"/>
        <v>64</v>
      </c>
      <c r="T647" s="21">
        <f t="shared" si="106"/>
        <v>64.7</v>
      </c>
      <c r="U647" s="21">
        <f t="shared" si="107"/>
        <v>66.5</v>
      </c>
      <c r="V647" s="20">
        <f t="shared" si="108"/>
        <v>66.2</v>
      </c>
      <c r="W647" s="20">
        <f t="shared" si="109"/>
        <v>66.275000000000006</v>
      </c>
    </row>
    <row r="648" spans="1:23" ht="13.5" x14ac:dyDescent="0.25">
      <c r="A648" s="3">
        <v>42948</v>
      </c>
      <c r="B648" s="2">
        <v>28.792400000000001</v>
      </c>
      <c r="C648" s="2">
        <v>46.28121876095048</v>
      </c>
      <c r="D648" s="2">
        <v>0.85385346287024433</v>
      </c>
      <c r="E648" s="2">
        <v>0.63171961479687577</v>
      </c>
      <c r="F648" s="2">
        <v>29.023820000000001</v>
      </c>
      <c r="G648" s="2">
        <v>29.194649999999996</v>
      </c>
      <c r="H648" s="2">
        <v>29.792995000000001</v>
      </c>
      <c r="I648" s="2">
        <v>27.89649200000002</v>
      </c>
      <c r="J648" s="2">
        <v>25.00341049999999</v>
      </c>
      <c r="K648" s="17" t="s">
        <v>49</v>
      </c>
      <c r="L648" s="17" t="s">
        <v>50</v>
      </c>
      <c r="M648" s="17" t="s">
        <v>54</v>
      </c>
      <c r="N648" s="20">
        <f t="shared" si="100"/>
        <v>50</v>
      </c>
      <c r="O648" s="20">
        <f t="shared" si="101"/>
        <v>100</v>
      </c>
      <c r="P648" s="20">
        <f t="shared" si="102"/>
        <v>50</v>
      </c>
      <c r="Q648" s="20">
        <f t="shared" si="103"/>
        <v>83</v>
      </c>
      <c r="R648" s="21">
        <f t="shared" si="104"/>
        <v>72.45</v>
      </c>
      <c r="S648" s="21">
        <f t="shared" si="105"/>
        <v>68.25</v>
      </c>
      <c r="T648" s="21">
        <f t="shared" si="106"/>
        <v>72.349999999999994</v>
      </c>
      <c r="U648" s="21">
        <f t="shared" si="107"/>
        <v>70.75</v>
      </c>
      <c r="V648" s="20">
        <f t="shared" si="108"/>
        <v>71.016666666666666</v>
      </c>
      <c r="W648" s="20">
        <f t="shared" si="109"/>
        <v>70.949999999999989</v>
      </c>
    </row>
    <row r="649" spans="1:23" ht="13.5" x14ac:dyDescent="0.25">
      <c r="A649" s="3">
        <v>42949</v>
      </c>
      <c r="B649" s="2">
        <v>29.066600000000001</v>
      </c>
      <c r="C649" s="2">
        <v>51.35054806143642</v>
      </c>
      <c r="D649" s="2">
        <v>0.8526717600470306</v>
      </c>
      <c r="E649" s="2">
        <v>0.57854700637883294</v>
      </c>
      <c r="F649" s="2">
        <v>29.022720000000003</v>
      </c>
      <c r="G649" s="2">
        <v>29.112389999999998</v>
      </c>
      <c r="H649" s="2">
        <v>29.751864999999999</v>
      </c>
      <c r="I649" s="2">
        <v>27.98018800000002</v>
      </c>
      <c r="J649" s="2">
        <v>25.032628499999991</v>
      </c>
      <c r="K649" s="17" t="s">
        <v>49</v>
      </c>
      <c r="L649" s="17" t="s">
        <v>50</v>
      </c>
      <c r="M649" s="17" t="s">
        <v>54</v>
      </c>
      <c r="N649" s="20">
        <f t="shared" si="100"/>
        <v>50</v>
      </c>
      <c r="O649" s="20">
        <f t="shared" si="101"/>
        <v>100</v>
      </c>
      <c r="P649" s="20">
        <f t="shared" si="102"/>
        <v>50</v>
      </c>
      <c r="Q649" s="20">
        <f t="shared" si="103"/>
        <v>83</v>
      </c>
      <c r="R649" s="21">
        <f t="shared" si="104"/>
        <v>72.45</v>
      </c>
      <c r="S649" s="21">
        <f t="shared" si="105"/>
        <v>68.25</v>
      </c>
      <c r="T649" s="21">
        <f t="shared" si="106"/>
        <v>72.349999999999994</v>
      </c>
      <c r="U649" s="21">
        <f t="shared" si="107"/>
        <v>70.75</v>
      </c>
      <c r="V649" s="20">
        <f t="shared" si="108"/>
        <v>71.016666666666666</v>
      </c>
      <c r="W649" s="20">
        <f t="shared" si="109"/>
        <v>70.949999999999989</v>
      </c>
    </row>
    <row r="650" spans="1:23" ht="13.5" x14ac:dyDescent="0.25">
      <c r="A650" s="3">
        <v>42950</v>
      </c>
      <c r="B650" s="2">
        <v>29.340800000000002</v>
      </c>
      <c r="C650" s="2">
        <v>55.838543666729606</v>
      </c>
      <c r="D650" s="2">
        <v>0.80578442296278041</v>
      </c>
      <c r="E650" s="2">
        <v>0.5126744482298996</v>
      </c>
      <c r="F650" s="2">
        <v>29.07208</v>
      </c>
      <c r="G650" s="2">
        <v>29.074000000000002</v>
      </c>
      <c r="H650" s="2">
        <v>29.683309999999995</v>
      </c>
      <c r="I650" s="2">
        <v>28.069368000000019</v>
      </c>
      <c r="J650" s="2">
        <v>25.063440999999994</v>
      </c>
      <c r="K650" s="17" t="s">
        <v>47</v>
      </c>
      <c r="L650" s="17" t="s">
        <v>51</v>
      </c>
      <c r="M650" s="17" t="s">
        <v>53</v>
      </c>
      <c r="N650" s="20">
        <f t="shared" si="100"/>
        <v>50</v>
      </c>
      <c r="O650" s="20">
        <f t="shared" si="101"/>
        <v>100</v>
      </c>
      <c r="P650" s="20">
        <f t="shared" si="102"/>
        <v>50</v>
      </c>
      <c r="Q650" s="20">
        <f t="shared" si="103"/>
        <v>16.5</v>
      </c>
      <c r="R650" s="21">
        <f t="shared" si="104"/>
        <v>62.475000000000001</v>
      </c>
      <c r="S650" s="21">
        <f t="shared" si="105"/>
        <v>51.625</v>
      </c>
      <c r="T650" s="21">
        <f t="shared" si="106"/>
        <v>42.424999999999997</v>
      </c>
      <c r="U650" s="21">
        <f t="shared" si="107"/>
        <v>54.125</v>
      </c>
      <c r="V650" s="20">
        <f t="shared" si="108"/>
        <v>52.17499999999999</v>
      </c>
      <c r="W650" s="20">
        <f t="shared" si="109"/>
        <v>52.662499999999994</v>
      </c>
    </row>
    <row r="651" spans="1:23" ht="13.5" x14ac:dyDescent="0.25">
      <c r="A651" s="3">
        <v>42951</v>
      </c>
      <c r="B651" s="2">
        <v>29.614999999999998</v>
      </c>
      <c r="C651" s="2">
        <v>59.829411526001984</v>
      </c>
      <c r="D651" s="2">
        <v>0.6447919574641503</v>
      </c>
      <c r="E651" s="2">
        <v>0.40152589740450084</v>
      </c>
      <c r="F651" s="2">
        <v>29.176280000000002</v>
      </c>
      <c r="G651" s="2">
        <v>29.127469999999999</v>
      </c>
      <c r="H651" s="2">
        <v>29.628464999999995</v>
      </c>
      <c r="I651" s="2">
        <v>28.161398000000016</v>
      </c>
      <c r="J651" s="2">
        <v>25.095519499999991</v>
      </c>
      <c r="K651" s="17" t="s">
        <v>47</v>
      </c>
      <c r="L651" s="17" t="s">
        <v>51</v>
      </c>
      <c r="M651" s="17" t="s">
        <v>53</v>
      </c>
      <c r="N651" s="20">
        <f t="shared" si="100"/>
        <v>50</v>
      </c>
      <c r="O651" s="20">
        <f t="shared" si="101"/>
        <v>100</v>
      </c>
      <c r="P651" s="20">
        <f t="shared" si="102"/>
        <v>50</v>
      </c>
      <c r="Q651" s="20">
        <f t="shared" si="103"/>
        <v>16.5</v>
      </c>
      <c r="R651" s="21">
        <f t="shared" si="104"/>
        <v>62.475000000000001</v>
      </c>
      <c r="S651" s="21">
        <f t="shared" si="105"/>
        <v>51.625</v>
      </c>
      <c r="T651" s="21">
        <f t="shared" si="106"/>
        <v>42.424999999999997</v>
      </c>
      <c r="U651" s="21">
        <f t="shared" si="107"/>
        <v>54.125</v>
      </c>
      <c r="V651" s="20">
        <f t="shared" si="108"/>
        <v>52.17499999999999</v>
      </c>
      <c r="W651" s="20">
        <f t="shared" si="109"/>
        <v>52.662499999999994</v>
      </c>
    </row>
    <row r="652" spans="1:23" ht="13.5" x14ac:dyDescent="0.25">
      <c r="A652" s="3">
        <v>42954</v>
      </c>
      <c r="B652" s="2">
        <v>29.724699999999999</v>
      </c>
      <c r="C652" s="2">
        <v>61.33486504825656</v>
      </c>
      <c r="D652" s="2">
        <v>0.49498313740152966</v>
      </c>
      <c r="E652" s="2">
        <v>0.25251864067722529</v>
      </c>
      <c r="F652" s="2">
        <v>29.3079</v>
      </c>
      <c r="G652" s="2">
        <v>29.193279999999998</v>
      </c>
      <c r="H652" s="2">
        <v>29.572249999999997</v>
      </c>
      <c r="I652" s="2">
        <v>28.258256000000014</v>
      </c>
      <c r="J652" s="2">
        <v>25.127895999999993</v>
      </c>
      <c r="K652" s="17" t="s">
        <v>49</v>
      </c>
      <c r="L652" s="17" t="s">
        <v>51</v>
      </c>
      <c r="M652" s="17" t="s">
        <v>55</v>
      </c>
      <c r="N652" s="20">
        <f t="shared" si="100"/>
        <v>50</v>
      </c>
      <c r="O652" s="20">
        <f t="shared" si="101"/>
        <v>100</v>
      </c>
      <c r="P652" s="20">
        <f t="shared" si="102"/>
        <v>50</v>
      </c>
      <c r="Q652" s="20">
        <f t="shared" si="103"/>
        <v>83.5</v>
      </c>
      <c r="R652" s="21">
        <f t="shared" si="104"/>
        <v>72.525000000000006</v>
      </c>
      <c r="S652" s="21">
        <f t="shared" si="105"/>
        <v>68.375</v>
      </c>
      <c r="T652" s="21">
        <f t="shared" si="106"/>
        <v>72.575000000000003</v>
      </c>
      <c r="U652" s="21">
        <f t="shared" si="107"/>
        <v>70.875</v>
      </c>
      <c r="V652" s="20">
        <f t="shared" si="108"/>
        <v>71.158333333333346</v>
      </c>
      <c r="W652" s="20">
        <f t="shared" si="109"/>
        <v>71.087500000000006</v>
      </c>
    </row>
    <row r="653" spans="1:23" ht="13.5" x14ac:dyDescent="0.25">
      <c r="A653" s="3">
        <v>42955</v>
      </c>
      <c r="B653" s="2">
        <v>30.163499999999999</v>
      </c>
      <c r="C653" s="2">
        <v>66.709235528679301</v>
      </c>
      <c r="D653" s="2">
        <v>0.33196730245330386</v>
      </c>
      <c r="E653" s="2">
        <v>7.8416920453732081E-2</v>
      </c>
      <c r="F653" s="2">
        <v>29.582119999999996</v>
      </c>
      <c r="G653" s="2">
        <v>29.302969999999998</v>
      </c>
      <c r="H653" s="2">
        <v>29.546199999999992</v>
      </c>
      <c r="I653" s="2">
        <v>28.363890000000012</v>
      </c>
      <c r="J653" s="2">
        <v>25.161281999999986</v>
      </c>
      <c r="K653" s="17" t="s">
        <v>49</v>
      </c>
      <c r="L653" s="17" t="s">
        <v>51</v>
      </c>
      <c r="M653" s="17" t="s">
        <v>55</v>
      </c>
      <c r="N653" s="20">
        <f t="shared" si="100"/>
        <v>50</v>
      </c>
      <c r="O653" s="20">
        <f t="shared" si="101"/>
        <v>100</v>
      </c>
      <c r="P653" s="20">
        <f t="shared" si="102"/>
        <v>50</v>
      </c>
      <c r="Q653" s="20">
        <f t="shared" si="103"/>
        <v>83.5</v>
      </c>
      <c r="R653" s="21">
        <f t="shared" si="104"/>
        <v>72.525000000000006</v>
      </c>
      <c r="S653" s="21">
        <f t="shared" si="105"/>
        <v>68.375</v>
      </c>
      <c r="T653" s="21">
        <f t="shared" si="106"/>
        <v>72.575000000000003</v>
      </c>
      <c r="U653" s="21">
        <f t="shared" si="107"/>
        <v>70.875</v>
      </c>
      <c r="V653" s="20">
        <f t="shared" si="108"/>
        <v>71.158333333333346</v>
      </c>
      <c r="W653" s="20">
        <f t="shared" si="109"/>
        <v>71.087500000000006</v>
      </c>
    </row>
    <row r="654" spans="1:23" ht="13.5" x14ac:dyDescent="0.25">
      <c r="A654" s="3">
        <v>42956</v>
      </c>
      <c r="B654" s="2">
        <v>30.163499999999999</v>
      </c>
      <c r="C654" s="2">
        <v>66.709235528679301</v>
      </c>
      <c r="D654" s="2">
        <v>0.18881110923229372</v>
      </c>
      <c r="E654" s="2">
        <v>-0.10597324379659596</v>
      </c>
      <c r="F654" s="2">
        <v>29.801499999999997</v>
      </c>
      <c r="G654" s="2">
        <v>29.412110000000002</v>
      </c>
      <c r="H654" s="2">
        <v>29.520149999999994</v>
      </c>
      <c r="I654" s="2">
        <v>28.461624000000011</v>
      </c>
      <c r="J654" s="2">
        <v>25.19454949999999</v>
      </c>
      <c r="K654" s="17" t="s">
        <v>49</v>
      </c>
      <c r="L654" s="17" t="s">
        <v>51</v>
      </c>
      <c r="M654" s="17" t="s">
        <v>55</v>
      </c>
      <c r="N654" s="20">
        <f t="shared" si="100"/>
        <v>50</v>
      </c>
      <c r="O654" s="20">
        <f t="shared" si="101"/>
        <v>100</v>
      </c>
      <c r="P654" s="20">
        <f t="shared" si="102"/>
        <v>50</v>
      </c>
      <c r="Q654" s="20">
        <f t="shared" si="103"/>
        <v>83.5</v>
      </c>
      <c r="R654" s="21">
        <f t="shared" si="104"/>
        <v>72.525000000000006</v>
      </c>
      <c r="S654" s="21">
        <f t="shared" si="105"/>
        <v>68.375</v>
      </c>
      <c r="T654" s="21">
        <f t="shared" si="106"/>
        <v>72.575000000000003</v>
      </c>
      <c r="U654" s="21">
        <f t="shared" si="107"/>
        <v>70.875</v>
      </c>
      <c r="V654" s="20">
        <f t="shared" si="108"/>
        <v>71.158333333333346</v>
      </c>
      <c r="W654" s="20">
        <f t="shared" si="109"/>
        <v>71.087500000000006</v>
      </c>
    </row>
    <row r="655" spans="1:23" ht="13.5" x14ac:dyDescent="0.25">
      <c r="A655" s="3">
        <v>42957</v>
      </c>
      <c r="B655" s="2">
        <v>30.160699999999999</v>
      </c>
      <c r="C655" s="2">
        <v>66.640685395157107</v>
      </c>
      <c r="D655" s="2">
        <v>6.5639036375575444E-2</v>
      </c>
      <c r="E655" s="2">
        <v>-0.29585178431091358</v>
      </c>
      <c r="F655" s="2">
        <v>29.965479999999996</v>
      </c>
      <c r="G655" s="2">
        <v>29.518780000000003</v>
      </c>
      <c r="H655" s="2">
        <v>29.519875000000003</v>
      </c>
      <c r="I655" s="2">
        <v>28.559302000000006</v>
      </c>
      <c r="J655" s="2">
        <v>25.227802999999991</v>
      </c>
      <c r="K655" s="17" t="s">
        <v>49</v>
      </c>
      <c r="L655" s="17" t="s">
        <v>51</v>
      </c>
      <c r="M655" s="17" t="s">
        <v>55</v>
      </c>
      <c r="N655" s="20">
        <f t="shared" si="100"/>
        <v>50</v>
      </c>
      <c r="O655" s="20">
        <f t="shared" si="101"/>
        <v>100</v>
      </c>
      <c r="P655" s="20">
        <f t="shared" si="102"/>
        <v>50</v>
      </c>
      <c r="Q655" s="20">
        <f t="shared" si="103"/>
        <v>83.5</v>
      </c>
      <c r="R655" s="21">
        <f t="shared" si="104"/>
        <v>72.525000000000006</v>
      </c>
      <c r="S655" s="21">
        <f t="shared" si="105"/>
        <v>68.375</v>
      </c>
      <c r="T655" s="21">
        <f t="shared" si="106"/>
        <v>72.575000000000003</v>
      </c>
      <c r="U655" s="21">
        <f t="shared" si="107"/>
        <v>70.875</v>
      </c>
      <c r="V655" s="20">
        <f t="shared" si="108"/>
        <v>71.158333333333346</v>
      </c>
      <c r="W655" s="20">
        <f t="shared" si="109"/>
        <v>71.087500000000006</v>
      </c>
    </row>
    <row r="656" spans="1:23" ht="13.5" x14ac:dyDescent="0.25">
      <c r="A656" s="3">
        <v>42958</v>
      </c>
      <c r="B656" s="2">
        <v>30.163499999999999</v>
      </c>
      <c r="C656" s="2">
        <v>66.677561394716449</v>
      </c>
      <c r="D656" s="2">
        <v>-4.3974855878268215E-2</v>
      </c>
      <c r="E656" s="2">
        <v>-0.49063994364336716</v>
      </c>
      <c r="F656" s="2">
        <v>30.07518</v>
      </c>
      <c r="G656" s="2">
        <v>29.625730000000004</v>
      </c>
      <c r="H656" s="2">
        <v>29.533589999999997</v>
      </c>
      <c r="I656" s="2">
        <v>28.657036000000009</v>
      </c>
      <c r="J656" s="2">
        <v>25.262110499999995</v>
      </c>
      <c r="K656" s="17" t="s">
        <v>49</v>
      </c>
      <c r="L656" s="17" t="s">
        <v>51</v>
      </c>
      <c r="M656" s="17" t="s">
        <v>55</v>
      </c>
      <c r="N656" s="20">
        <f t="shared" si="100"/>
        <v>50</v>
      </c>
      <c r="O656" s="20">
        <f t="shared" si="101"/>
        <v>100</v>
      </c>
      <c r="P656" s="20">
        <f t="shared" si="102"/>
        <v>50</v>
      </c>
      <c r="Q656" s="20">
        <f t="shared" si="103"/>
        <v>83.5</v>
      </c>
      <c r="R656" s="21">
        <f t="shared" si="104"/>
        <v>72.525000000000006</v>
      </c>
      <c r="S656" s="21">
        <f t="shared" si="105"/>
        <v>68.375</v>
      </c>
      <c r="T656" s="21">
        <f t="shared" si="106"/>
        <v>72.575000000000003</v>
      </c>
      <c r="U656" s="21">
        <f t="shared" si="107"/>
        <v>70.875</v>
      </c>
      <c r="V656" s="20">
        <f t="shared" si="108"/>
        <v>71.158333333333346</v>
      </c>
      <c r="W656" s="20">
        <f t="shared" si="109"/>
        <v>71.087500000000006</v>
      </c>
    </row>
    <row r="657" spans="1:23" ht="13.5" x14ac:dyDescent="0.25">
      <c r="A657" s="3">
        <v>42961</v>
      </c>
      <c r="B657" s="2">
        <v>30.163499999999999</v>
      </c>
      <c r="C657" s="2">
        <v>66.677561394716463</v>
      </c>
      <c r="D657" s="2">
        <v>-0.14575696683637318</v>
      </c>
      <c r="E657" s="2">
        <v>-0.65540127121900682</v>
      </c>
      <c r="F657" s="2">
        <v>30.162939999999999</v>
      </c>
      <c r="G657" s="2">
        <v>29.735419999999998</v>
      </c>
      <c r="H657" s="2">
        <v>29.533589999999997</v>
      </c>
      <c r="I657" s="2">
        <v>28.754770000000008</v>
      </c>
      <c r="J657" s="2">
        <v>25.295759499999988</v>
      </c>
      <c r="K657" s="17" t="s">
        <v>49</v>
      </c>
      <c r="L657" s="17" t="s">
        <v>51</v>
      </c>
      <c r="M657" s="17" t="s">
        <v>55</v>
      </c>
      <c r="N657" s="20">
        <f t="shared" si="100"/>
        <v>50</v>
      </c>
      <c r="O657" s="20">
        <f t="shared" si="101"/>
        <v>100</v>
      </c>
      <c r="P657" s="20">
        <f t="shared" si="102"/>
        <v>50</v>
      </c>
      <c r="Q657" s="20">
        <f t="shared" si="103"/>
        <v>83.5</v>
      </c>
      <c r="R657" s="21">
        <f t="shared" si="104"/>
        <v>72.525000000000006</v>
      </c>
      <c r="S657" s="21">
        <f t="shared" si="105"/>
        <v>68.375</v>
      </c>
      <c r="T657" s="21">
        <f t="shared" si="106"/>
        <v>72.575000000000003</v>
      </c>
      <c r="U657" s="21">
        <f t="shared" si="107"/>
        <v>70.875</v>
      </c>
      <c r="V657" s="20">
        <f t="shared" si="108"/>
        <v>71.158333333333346</v>
      </c>
      <c r="W657" s="20">
        <f t="shared" si="109"/>
        <v>71.087500000000006</v>
      </c>
    </row>
    <row r="658" spans="1:23" ht="13.5" x14ac:dyDescent="0.25">
      <c r="A658" s="3">
        <v>42962</v>
      </c>
      <c r="B658" s="2">
        <v>30.160699999999999</v>
      </c>
      <c r="C658" s="2">
        <v>66.592188631649037</v>
      </c>
      <c r="D658" s="2">
        <v>-0.27831723078546844</v>
      </c>
      <c r="E658" s="2">
        <v>-0.80804319015970039</v>
      </c>
      <c r="F658" s="2">
        <v>30.162379999999995</v>
      </c>
      <c r="G658" s="2">
        <v>29.872249999999998</v>
      </c>
      <c r="H658" s="2">
        <v>29.533449999999998</v>
      </c>
      <c r="I658" s="2">
        <v>28.851396000000005</v>
      </c>
      <c r="J658" s="2">
        <v>25.329157499999997</v>
      </c>
      <c r="K658" s="17" t="s">
        <v>51</v>
      </c>
      <c r="L658" s="17" t="s">
        <v>51</v>
      </c>
      <c r="M658" s="17" t="s">
        <v>51</v>
      </c>
      <c r="N658" s="20">
        <f t="shared" si="100"/>
        <v>50</v>
      </c>
      <c r="O658" s="20">
        <f t="shared" si="101"/>
        <v>100</v>
      </c>
      <c r="P658" s="20">
        <f t="shared" si="102"/>
        <v>50</v>
      </c>
      <c r="Q658" s="20">
        <f t="shared" si="103"/>
        <v>33</v>
      </c>
      <c r="R658" s="21">
        <f t="shared" si="104"/>
        <v>64.95</v>
      </c>
      <c r="S658" s="21">
        <f t="shared" si="105"/>
        <v>55.75</v>
      </c>
      <c r="T658" s="21">
        <f t="shared" si="106"/>
        <v>49.85</v>
      </c>
      <c r="U658" s="21">
        <f t="shared" si="107"/>
        <v>58.25</v>
      </c>
      <c r="V658" s="20">
        <f t="shared" si="108"/>
        <v>56.85</v>
      </c>
      <c r="W658" s="20">
        <f t="shared" si="109"/>
        <v>57.2</v>
      </c>
    </row>
    <row r="659" spans="1:23" ht="13.5" x14ac:dyDescent="0.25">
      <c r="A659" s="3">
        <v>42963</v>
      </c>
      <c r="B659" s="2">
        <v>30.163499999999999</v>
      </c>
      <c r="C659" s="2">
        <v>66.63819033501801</v>
      </c>
      <c r="D659" s="2">
        <v>-0.35261923552295826</v>
      </c>
      <c r="E659" s="2">
        <v>-0.93455839753251513</v>
      </c>
      <c r="F659" s="2">
        <v>30.162379999999995</v>
      </c>
      <c r="G659" s="2">
        <v>29.981939999999998</v>
      </c>
      <c r="H659" s="2">
        <v>29.547165</v>
      </c>
      <c r="I659" s="2">
        <v>28.935966000000008</v>
      </c>
      <c r="J659" s="2">
        <v>25.362806499999991</v>
      </c>
      <c r="K659" s="17" t="s">
        <v>49</v>
      </c>
      <c r="L659" s="17" t="s">
        <v>51</v>
      </c>
      <c r="M659" s="17" t="s">
        <v>51</v>
      </c>
      <c r="N659" s="20">
        <f t="shared" si="100"/>
        <v>50</v>
      </c>
      <c r="O659" s="20">
        <f t="shared" si="101"/>
        <v>100</v>
      </c>
      <c r="P659" s="20">
        <f t="shared" si="102"/>
        <v>50</v>
      </c>
      <c r="Q659" s="20">
        <f t="shared" si="103"/>
        <v>49.5</v>
      </c>
      <c r="R659" s="21">
        <f t="shared" si="104"/>
        <v>67.424999999999997</v>
      </c>
      <c r="S659" s="21">
        <f t="shared" si="105"/>
        <v>59.875</v>
      </c>
      <c r="T659" s="21">
        <f t="shared" si="106"/>
        <v>57.275000000000006</v>
      </c>
      <c r="U659" s="21">
        <f t="shared" si="107"/>
        <v>62.375</v>
      </c>
      <c r="V659" s="20">
        <f t="shared" si="108"/>
        <v>61.524999999999999</v>
      </c>
      <c r="W659" s="20">
        <f t="shared" si="109"/>
        <v>61.737499999999997</v>
      </c>
    </row>
    <row r="660" spans="1:23" ht="13.5" x14ac:dyDescent="0.25">
      <c r="A660" s="3">
        <v>42964</v>
      </c>
      <c r="B660" s="2">
        <v>30.163499999999999</v>
      </c>
      <c r="C660" s="2">
        <v>66.63819033501801</v>
      </c>
      <c r="D660" s="2">
        <v>-0.37713027358768514</v>
      </c>
      <c r="E660" s="2">
        <v>-1.0433508610916014</v>
      </c>
      <c r="F660" s="2">
        <v>30.162939999999999</v>
      </c>
      <c r="G660" s="2">
        <v>30.064209999999996</v>
      </c>
      <c r="H660" s="2">
        <v>29.569105</v>
      </c>
      <c r="I660" s="2">
        <v>29.019482000000007</v>
      </c>
      <c r="J660" s="2">
        <v>25.397100999999989</v>
      </c>
      <c r="K660" s="17" t="s">
        <v>49</v>
      </c>
      <c r="L660" s="17" t="s">
        <v>51</v>
      </c>
      <c r="M660" s="17" t="s">
        <v>55</v>
      </c>
      <c r="N660" s="20">
        <f t="shared" si="100"/>
        <v>50</v>
      </c>
      <c r="O660" s="20">
        <f t="shared" si="101"/>
        <v>100</v>
      </c>
      <c r="P660" s="20">
        <f t="shared" si="102"/>
        <v>50</v>
      </c>
      <c r="Q660" s="20">
        <f t="shared" si="103"/>
        <v>83.5</v>
      </c>
      <c r="R660" s="21">
        <f t="shared" si="104"/>
        <v>72.525000000000006</v>
      </c>
      <c r="S660" s="21">
        <f t="shared" si="105"/>
        <v>68.375</v>
      </c>
      <c r="T660" s="21">
        <f t="shared" si="106"/>
        <v>72.575000000000003</v>
      </c>
      <c r="U660" s="21">
        <f t="shared" si="107"/>
        <v>70.875</v>
      </c>
      <c r="V660" s="20">
        <f t="shared" si="108"/>
        <v>71.158333333333346</v>
      </c>
      <c r="W660" s="20">
        <f t="shared" si="109"/>
        <v>71.087500000000006</v>
      </c>
    </row>
    <row r="661" spans="1:23" ht="13.5" x14ac:dyDescent="0.25">
      <c r="A661" s="3">
        <v>42965</v>
      </c>
      <c r="B661" s="2">
        <v>30.163499999999999</v>
      </c>
      <c r="C661" s="2">
        <v>66.63819033501801</v>
      </c>
      <c r="D661" s="2">
        <v>-0.3592271806345444</v>
      </c>
      <c r="E661" s="2">
        <v>-1.1052774965669809</v>
      </c>
      <c r="F661" s="2">
        <v>30.162939999999999</v>
      </c>
      <c r="G661" s="2">
        <v>30.119060000000001</v>
      </c>
      <c r="H661" s="2">
        <v>29.623265000000004</v>
      </c>
      <c r="I661" s="2">
        <v>29.101418000000013</v>
      </c>
      <c r="J661" s="2">
        <v>25.430802999999987</v>
      </c>
      <c r="K661" s="17" t="s">
        <v>47</v>
      </c>
      <c r="L661" s="17" t="s">
        <v>51</v>
      </c>
      <c r="M661" s="17" t="s">
        <v>51</v>
      </c>
      <c r="N661" s="20">
        <f t="shared" si="100"/>
        <v>50</v>
      </c>
      <c r="O661" s="20">
        <f t="shared" si="101"/>
        <v>100</v>
      </c>
      <c r="P661" s="20">
        <f t="shared" si="102"/>
        <v>50</v>
      </c>
      <c r="Q661" s="20">
        <f t="shared" si="103"/>
        <v>16.5</v>
      </c>
      <c r="R661" s="21">
        <f t="shared" si="104"/>
        <v>62.475000000000001</v>
      </c>
      <c r="S661" s="21">
        <f t="shared" si="105"/>
        <v>51.625</v>
      </c>
      <c r="T661" s="21">
        <f t="shared" si="106"/>
        <v>42.424999999999997</v>
      </c>
      <c r="U661" s="21">
        <f t="shared" si="107"/>
        <v>54.125</v>
      </c>
      <c r="V661" s="20">
        <f t="shared" si="108"/>
        <v>52.17499999999999</v>
      </c>
      <c r="W661" s="20">
        <f t="shared" si="109"/>
        <v>52.662499999999994</v>
      </c>
    </row>
    <row r="662" spans="1:23" ht="13.5" x14ac:dyDescent="0.25">
      <c r="A662" s="3">
        <v>42968</v>
      </c>
      <c r="B662" s="2">
        <v>30.1662</v>
      </c>
      <c r="C662" s="2">
        <v>66.69342549804864</v>
      </c>
      <c r="D662" s="2">
        <v>-0.33068057298596543</v>
      </c>
      <c r="E662" s="2">
        <v>-1.066658165465677</v>
      </c>
      <c r="F662" s="2">
        <v>30.16348</v>
      </c>
      <c r="G662" s="2">
        <v>30.163209999999999</v>
      </c>
      <c r="H662" s="2">
        <v>29.678245000000004</v>
      </c>
      <c r="I662" s="2">
        <v>29.178196000000003</v>
      </c>
      <c r="J662" s="2">
        <v>25.46451849999999</v>
      </c>
      <c r="K662" s="17" t="s">
        <v>47</v>
      </c>
      <c r="L662" s="17" t="s">
        <v>51</v>
      </c>
      <c r="M662" s="17" t="s">
        <v>53</v>
      </c>
      <c r="N662" s="20">
        <f t="shared" si="100"/>
        <v>50</v>
      </c>
      <c r="O662" s="20">
        <f t="shared" si="101"/>
        <v>100</v>
      </c>
      <c r="P662" s="20">
        <f t="shared" si="102"/>
        <v>50</v>
      </c>
      <c r="Q662" s="20">
        <f t="shared" si="103"/>
        <v>16.5</v>
      </c>
      <c r="R662" s="21">
        <f t="shared" si="104"/>
        <v>62.475000000000001</v>
      </c>
      <c r="S662" s="21">
        <f t="shared" si="105"/>
        <v>51.625</v>
      </c>
      <c r="T662" s="21">
        <f t="shared" si="106"/>
        <v>42.424999999999997</v>
      </c>
      <c r="U662" s="21">
        <f t="shared" si="107"/>
        <v>54.125</v>
      </c>
      <c r="V662" s="20">
        <f t="shared" si="108"/>
        <v>52.17499999999999</v>
      </c>
      <c r="W662" s="20">
        <f t="shared" si="109"/>
        <v>52.662499999999994</v>
      </c>
    </row>
    <row r="663" spans="1:23" ht="13.5" x14ac:dyDescent="0.25">
      <c r="A663" s="3">
        <v>42969</v>
      </c>
      <c r="B663" s="2">
        <v>30.4377</v>
      </c>
      <c r="C663" s="2">
        <v>71.757102969297563</v>
      </c>
      <c r="D663" s="2">
        <v>-0.26218131544948875</v>
      </c>
      <c r="E663" s="2">
        <v>-0.95684965064078686</v>
      </c>
      <c r="F663" s="2">
        <v>30.218880000000002</v>
      </c>
      <c r="G663" s="2">
        <v>30.190629999999999</v>
      </c>
      <c r="H663" s="2">
        <v>29.7468</v>
      </c>
      <c r="I663" s="2">
        <v>29.257192000000011</v>
      </c>
      <c r="J663" s="2">
        <v>25.499538499999989</v>
      </c>
      <c r="K663" s="17" t="s">
        <v>49</v>
      </c>
      <c r="L663" s="17" t="s">
        <v>51</v>
      </c>
      <c r="M663" s="17" t="s">
        <v>55</v>
      </c>
      <c r="N663" s="20">
        <f t="shared" si="100"/>
        <v>50</v>
      </c>
      <c r="O663" s="20">
        <f t="shared" si="101"/>
        <v>100</v>
      </c>
      <c r="P663" s="20">
        <f t="shared" si="102"/>
        <v>50</v>
      </c>
      <c r="Q663" s="20">
        <f t="shared" si="103"/>
        <v>83.5</v>
      </c>
      <c r="R663" s="21">
        <f t="shared" si="104"/>
        <v>72.525000000000006</v>
      </c>
      <c r="S663" s="21">
        <f t="shared" si="105"/>
        <v>68.375</v>
      </c>
      <c r="T663" s="21">
        <f t="shared" si="106"/>
        <v>72.575000000000003</v>
      </c>
      <c r="U663" s="21">
        <f t="shared" si="107"/>
        <v>70.875</v>
      </c>
      <c r="V663" s="20">
        <f t="shared" si="108"/>
        <v>71.158333333333346</v>
      </c>
      <c r="W663" s="20">
        <f t="shared" si="109"/>
        <v>71.087500000000006</v>
      </c>
    </row>
    <row r="664" spans="1:23" ht="13.5" x14ac:dyDescent="0.25">
      <c r="A664" s="3">
        <v>42970</v>
      </c>
      <c r="B664" s="2">
        <v>30.4377</v>
      </c>
      <c r="C664" s="2">
        <v>71.757102969297563</v>
      </c>
      <c r="D664" s="2">
        <v>-0.20865077104969387</v>
      </c>
      <c r="E664" s="2">
        <v>-0.80760710884460374</v>
      </c>
      <c r="F664" s="2">
        <v>30.273720000000004</v>
      </c>
      <c r="G664" s="2">
        <v>30.218049999999998</v>
      </c>
      <c r="H664" s="2">
        <v>29.815079999999995</v>
      </c>
      <c r="I664" s="2">
        <v>29.339345999999999</v>
      </c>
      <c r="J664" s="2">
        <v>25.534558499999989</v>
      </c>
      <c r="K664" s="17" t="s">
        <v>49</v>
      </c>
      <c r="L664" s="17" t="s">
        <v>51</v>
      </c>
      <c r="M664" s="17" t="s">
        <v>55</v>
      </c>
      <c r="N664" s="20">
        <f t="shared" si="100"/>
        <v>50</v>
      </c>
      <c r="O664" s="20">
        <f t="shared" si="101"/>
        <v>100</v>
      </c>
      <c r="P664" s="20">
        <f t="shared" si="102"/>
        <v>50</v>
      </c>
      <c r="Q664" s="20">
        <f t="shared" si="103"/>
        <v>83.5</v>
      </c>
      <c r="R664" s="21">
        <f t="shared" si="104"/>
        <v>72.525000000000006</v>
      </c>
      <c r="S664" s="21">
        <f t="shared" si="105"/>
        <v>68.375</v>
      </c>
      <c r="T664" s="21">
        <f t="shared" si="106"/>
        <v>72.575000000000003</v>
      </c>
      <c r="U664" s="21">
        <f t="shared" si="107"/>
        <v>70.875</v>
      </c>
      <c r="V664" s="20">
        <f t="shared" si="108"/>
        <v>71.158333333333346</v>
      </c>
      <c r="W664" s="20">
        <f t="shared" si="109"/>
        <v>71.087500000000006</v>
      </c>
    </row>
    <row r="665" spans="1:23" ht="13.5" x14ac:dyDescent="0.25">
      <c r="A665" s="3">
        <v>42971</v>
      </c>
      <c r="B665" s="2">
        <v>30.286899999999999</v>
      </c>
      <c r="C665" s="2">
        <v>65.356435042572613</v>
      </c>
      <c r="D665" s="2">
        <v>-0.15671828445669433</v>
      </c>
      <c r="E665" s="2">
        <v>-0.62621280393813405</v>
      </c>
      <c r="F665" s="2">
        <v>30.298400000000004</v>
      </c>
      <c r="G665" s="2">
        <v>30.230669999999996</v>
      </c>
      <c r="H665" s="2">
        <v>29.874724999999994</v>
      </c>
      <c r="I665" s="2">
        <v>29.411136000000003</v>
      </c>
      <c r="J665" s="2">
        <v>25.56857449999999</v>
      </c>
      <c r="K665" s="17" t="s">
        <v>47</v>
      </c>
      <c r="L665" s="17" t="s">
        <v>51</v>
      </c>
      <c r="M665" s="17" t="s">
        <v>53</v>
      </c>
      <c r="N665" s="20">
        <f t="shared" si="100"/>
        <v>50</v>
      </c>
      <c r="O665" s="20">
        <f t="shared" si="101"/>
        <v>100</v>
      </c>
      <c r="P665" s="20">
        <f t="shared" si="102"/>
        <v>50</v>
      </c>
      <c r="Q665" s="20">
        <f t="shared" si="103"/>
        <v>16.5</v>
      </c>
      <c r="R665" s="21">
        <f t="shared" si="104"/>
        <v>62.475000000000001</v>
      </c>
      <c r="S665" s="21">
        <f t="shared" si="105"/>
        <v>51.625</v>
      </c>
      <c r="T665" s="21">
        <f t="shared" si="106"/>
        <v>42.424999999999997</v>
      </c>
      <c r="U665" s="21">
        <f t="shared" si="107"/>
        <v>54.125</v>
      </c>
      <c r="V665" s="20">
        <f t="shared" si="108"/>
        <v>52.17499999999999</v>
      </c>
      <c r="W665" s="20">
        <f t="shared" si="109"/>
        <v>52.662499999999994</v>
      </c>
    </row>
    <row r="666" spans="1:23" ht="13.5" x14ac:dyDescent="0.25">
      <c r="A666" s="3">
        <v>42972</v>
      </c>
      <c r="B666" s="2">
        <v>31.123200000000001</v>
      </c>
      <c r="C666" s="2">
        <v>77.39745327014974</v>
      </c>
      <c r="D666" s="2">
        <v>-0.17720003103532278</v>
      </c>
      <c r="E666" s="2">
        <v>-0.42868225140450106</v>
      </c>
      <c r="F666" s="2">
        <v>30.490339999999996</v>
      </c>
      <c r="G666" s="2">
        <v>30.326639999999998</v>
      </c>
      <c r="H666" s="2">
        <v>29.976184999999997</v>
      </c>
      <c r="I666" s="2">
        <v>29.485174000000001</v>
      </c>
      <c r="J666" s="2">
        <v>25.604520999999988</v>
      </c>
      <c r="K666" s="17" t="s">
        <v>49</v>
      </c>
      <c r="L666" s="17" t="s">
        <v>50</v>
      </c>
      <c r="M666" s="17" t="s">
        <v>55</v>
      </c>
      <c r="N666" s="20">
        <f t="shared" si="100"/>
        <v>50</v>
      </c>
      <c r="O666" s="20">
        <f t="shared" si="101"/>
        <v>100</v>
      </c>
      <c r="P666" s="20">
        <f t="shared" si="102"/>
        <v>50</v>
      </c>
      <c r="Q666" s="20">
        <f t="shared" si="103"/>
        <v>100</v>
      </c>
      <c r="R666" s="21">
        <f t="shared" si="104"/>
        <v>75</v>
      </c>
      <c r="S666" s="21">
        <f t="shared" si="105"/>
        <v>72.5</v>
      </c>
      <c r="T666" s="21">
        <f t="shared" si="106"/>
        <v>80</v>
      </c>
      <c r="U666" s="21">
        <f t="shared" si="107"/>
        <v>75</v>
      </c>
      <c r="V666" s="20">
        <f t="shared" si="108"/>
        <v>75.833333333333329</v>
      </c>
      <c r="W666" s="20">
        <f t="shared" si="109"/>
        <v>75.625</v>
      </c>
    </row>
    <row r="667" spans="1:23" ht="13.5" x14ac:dyDescent="0.25">
      <c r="A667" s="3">
        <v>42975</v>
      </c>
      <c r="B667" s="2">
        <v>31.260300000000001</v>
      </c>
      <c r="C667" s="2">
        <v>78.704209118572166</v>
      </c>
      <c r="D667" s="2">
        <v>-0.21231991760222257</v>
      </c>
      <c r="E667" s="2">
        <v>-0.28835592077263361</v>
      </c>
      <c r="F667" s="2">
        <v>30.709159999999997</v>
      </c>
      <c r="G667" s="2">
        <v>30.436320000000002</v>
      </c>
      <c r="H667" s="2">
        <v>30.08587</v>
      </c>
      <c r="I667" s="2">
        <v>29.561954</v>
      </c>
      <c r="J667" s="2">
        <v>25.642337499999986</v>
      </c>
      <c r="K667" s="17" t="s">
        <v>49</v>
      </c>
      <c r="L667" s="17" t="s">
        <v>50</v>
      </c>
      <c r="M667" s="17" t="s">
        <v>55</v>
      </c>
      <c r="N667" s="20">
        <f t="shared" si="100"/>
        <v>50</v>
      </c>
      <c r="O667" s="20">
        <f t="shared" si="101"/>
        <v>100</v>
      </c>
      <c r="P667" s="20">
        <f t="shared" si="102"/>
        <v>50</v>
      </c>
      <c r="Q667" s="20">
        <f t="shared" si="103"/>
        <v>100</v>
      </c>
      <c r="R667" s="21">
        <f t="shared" si="104"/>
        <v>75</v>
      </c>
      <c r="S667" s="21">
        <f t="shared" si="105"/>
        <v>72.5</v>
      </c>
      <c r="T667" s="21">
        <f t="shared" si="106"/>
        <v>80</v>
      </c>
      <c r="U667" s="21">
        <f t="shared" si="107"/>
        <v>75</v>
      </c>
      <c r="V667" s="20">
        <f t="shared" si="108"/>
        <v>75.833333333333329</v>
      </c>
      <c r="W667" s="20">
        <f t="shared" si="109"/>
        <v>75.625</v>
      </c>
    </row>
    <row r="668" spans="1:23" ht="13.5" x14ac:dyDescent="0.25">
      <c r="A668" s="3">
        <v>42976</v>
      </c>
      <c r="B668" s="2">
        <v>32.667000000000002</v>
      </c>
      <c r="C668" s="2">
        <v>87.00549689913565</v>
      </c>
      <c r="D668" s="2">
        <v>-0.35454581257512174</v>
      </c>
      <c r="E668" s="2">
        <v>-0.15329058320457367</v>
      </c>
      <c r="F668" s="2">
        <v>31.15502</v>
      </c>
      <c r="G668" s="2">
        <v>30.686950000000003</v>
      </c>
      <c r="H668" s="2">
        <v>30.279600000000006</v>
      </c>
      <c r="I668" s="2">
        <v>29.655898000000001</v>
      </c>
      <c r="J668" s="2">
        <v>25.687319499999987</v>
      </c>
      <c r="K668" s="17" t="s">
        <v>49</v>
      </c>
      <c r="L668" s="17" t="s">
        <v>50</v>
      </c>
      <c r="M668" s="17" t="s">
        <v>55</v>
      </c>
      <c r="N668" s="20">
        <f t="shared" si="100"/>
        <v>50</v>
      </c>
      <c r="O668" s="20">
        <f t="shared" si="101"/>
        <v>100</v>
      </c>
      <c r="P668" s="20">
        <f t="shared" si="102"/>
        <v>50</v>
      </c>
      <c r="Q668" s="20">
        <f t="shared" si="103"/>
        <v>100</v>
      </c>
      <c r="R668" s="21">
        <f t="shared" si="104"/>
        <v>75</v>
      </c>
      <c r="S668" s="21">
        <f t="shared" si="105"/>
        <v>72.5</v>
      </c>
      <c r="T668" s="21">
        <f t="shared" si="106"/>
        <v>80</v>
      </c>
      <c r="U668" s="21">
        <f t="shared" si="107"/>
        <v>75</v>
      </c>
      <c r="V668" s="20">
        <f t="shared" si="108"/>
        <v>75.833333333333329</v>
      </c>
      <c r="W668" s="20">
        <f t="shared" si="109"/>
        <v>75.625</v>
      </c>
    </row>
    <row r="669" spans="1:23" ht="13.5" x14ac:dyDescent="0.25">
      <c r="A669" s="3">
        <v>42977</v>
      </c>
      <c r="B669" s="2">
        <v>32.617699999999999</v>
      </c>
      <c r="C669" s="2">
        <v>85.744001821000865</v>
      </c>
      <c r="D669" s="2">
        <v>-0.48641515122824686</v>
      </c>
      <c r="E669" s="2">
        <v>-4.7543616630036215E-2</v>
      </c>
      <c r="F669" s="2">
        <v>31.591020000000004</v>
      </c>
      <c r="G669" s="2">
        <v>30.932370000000002</v>
      </c>
      <c r="H669" s="2">
        <v>30.457155000000007</v>
      </c>
      <c r="I669" s="2">
        <v>29.755438000000005</v>
      </c>
      <c r="J669" s="2">
        <v>25.731264999999986</v>
      </c>
      <c r="K669" s="17" t="s">
        <v>49</v>
      </c>
      <c r="L669" s="17" t="s">
        <v>51</v>
      </c>
      <c r="M669" s="17" t="s">
        <v>55</v>
      </c>
      <c r="N669" s="20">
        <f t="shared" si="100"/>
        <v>50</v>
      </c>
      <c r="O669" s="20">
        <f t="shared" si="101"/>
        <v>100</v>
      </c>
      <c r="P669" s="20">
        <f t="shared" si="102"/>
        <v>75</v>
      </c>
      <c r="Q669" s="20">
        <f t="shared" si="103"/>
        <v>83.5</v>
      </c>
      <c r="R669" s="21">
        <f t="shared" si="104"/>
        <v>76.275000000000006</v>
      </c>
      <c r="S669" s="21">
        <f t="shared" si="105"/>
        <v>77.125</v>
      </c>
      <c r="T669" s="21">
        <f t="shared" si="106"/>
        <v>78.825000000000003</v>
      </c>
      <c r="U669" s="21">
        <f t="shared" si="107"/>
        <v>77.125</v>
      </c>
      <c r="V669" s="20">
        <f t="shared" si="108"/>
        <v>77.408333333333346</v>
      </c>
      <c r="W669" s="20">
        <f t="shared" si="109"/>
        <v>77.337500000000006</v>
      </c>
    </row>
    <row r="670" spans="1:23" ht="13.5" x14ac:dyDescent="0.25">
      <c r="A670" s="3">
        <v>42978</v>
      </c>
      <c r="B670" s="2">
        <v>32.220100000000002</v>
      </c>
      <c r="C670" s="2">
        <v>76.154058079565175</v>
      </c>
      <c r="D670" s="2">
        <v>-0.5827046313555897</v>
      </c>
      <c r="E670" s="2">
        <v>4.4616367294236743E-2</v>
      </c>
      <c r="F670" s="2">
        <v>31.977660000000004</v>
      </c>
      <c r="G670" s="2">
        <v>31.138030000000004</v>
      </c>
      <c r="H670" s="2">
        <v>30.601120000000002</v>
      </c>
      <c r="I670" s="2">
        <v>29.834960000000002</v>
      </c>
      <c r="J670" s="2">
        <v>25.773880499999986</v>
      </c>
      <c r="K670" s="17" t="s">
        <v>49</v>
      </c>
      <c r="L670" s="17" t="s">
        <v>51</v>
      </c>
      <c r="M670" s="17" t="s">
        <v>55</v>
      </c>
      <c r="N670" s="20">
        <f t="shared" si="100"/>
        <v>50</v>
      </c>
      <c r="O670" s="20">
        <f t="shared" si="101"/>
        <v>100</v>
      </c>
      <c r="P670" s="20">
        <f t="shared" si="102"/>
        <v>75</v>
      </c>
      <c r="Q670" s="20">
        <f t="shared" si="103"/>
        <v>83.5</v>
      </c>
      <c r="R670" s="21">
        <f t="shared" si="104"/>
        <v>76.275000000000006</v>
      </c>
      <c r="S670" s="21">
        <f t="shared" si="105"/>
        <v>77.125</v>
      </c>
      <c r="T670" s="21">
        <f t="shared" si="106"/>
        <v>78.825000000000003</v>
      </c>
      <c r="U670" s="21">
        <f t="shared" si="107"/>
        <v>77.125</v>
      </c>
      <c r="V670" s="20">
        <f t="shared" si="108"/>
        <v>77.408333333333346</v>
      </c>
      <c r="W670" s="20">
        <f t="shared" si="109"/>
        <v>77.337500000000006</v>
      </c>
    </row>
    <row r="671" spans="1:23" ht="13.5" x14ac:dyDescent="0.25">
      <c r="A671" s="3">
        <v>42982</v>
      </c>
      <c r="B671" s="2">
        <v>32.080199999999998</v>
      </c>
      <c r="C671" s="2">
        <v>73.057815252985023</v>
      </c>
      <c r="D671" s="2">
        <v>-0.66457867269347304</v>
      </c>
      <c r="E671" s="2">
        <v>0.12495557349457972</v>
      </c>
      <c r="F671" s="2">
        <v>32.169060000000002</v>
      </c>
      <c r="G671" s="2">
        <v>31.329699999999995</v>
      </c>
      <c r="H671" s="2">
        <v>30.724380000000004</v>
      </c>
      <c r="I671" s="2">
        <v>29.914425999999999</v>
      </c>
      <c r="J671" s="2">
        <v>25.815796499999987</v>
      </c>
      <c r="K671" s="17" t="s">
        <v>47</v>
      </c>
      <c r="L671" s="17" t="s">
        <v>48</v>
      </c>
      <c r="M671" s="17" t="s">
        <v>53</v>
      </c>
      <c r="N671" s="20">
        <f t="shared" si="100"/>
        <v>50</v>
      </c>
      <c r="O671" s="20">
        <f t="shared" si="101"/>
        <v>100</v>
      </c>
      <c r="P671" s="20">
        <f t="shared" si="102"/>
        <v>75</v>
      </c>
      <c r="Q671" s="20">
        <f t="shared" si="103"/>
        <v>0</v>
      </c>
      <c r="R671" s="21">
        <f t="shared" si="104"/>
        <v>63.75</v>
      </c>
      <c r="S671" s="21">
        <f t="shared" si="105"/>
        <v>56.25</v>
      </c>
      <c r="T671" s="21">
        <f t="shared" si="106"/>
        <v>41.25</v>
      </c>
      <c r="U671" s="21">
        <f t="shared" si="107"/>
        <v>56.25</v>
      </c>
      <c r="V671" s="20">
        <f t="shared" si="108"/>
        <v>53.75</v>
      </c>
      <c r="W671" s="20">
        <f t="shared" si="109"/>
        <v>54.375</v>
      </c>
    </row>
    <row r="672" spans="1:23" ht="13.5" x14ac:dyDescent="0.25">
      <c r="A672" s="3">
        <v>42983</v>
      </c>
      <c r="B672" s="2">
        <v>31.534500000000001</v>
      </c>
      <c r="C672" s="2">
        <v>62.400434144276971</v>
      </c>
      <c r="D672" s="2">
        <v>-0.70215658345456688</v>
      </c>
      <c r="E672" s="2">
        <v>0.18182795077142799</v>
      </c>
      <c r="F672" s="2">
        <v>32.2239</v>
      </c>
      <c r="G672" s="2">
        <v>31.466529999999995</v>
      </c>
      <c r="H672" s="2">
        <v>30.814870000000003</v>
      </c>
      <c r="I672" s="2">
        <v>29.993398000000006</v>
      </c>
      <c r="J672" s="2">
        <v>25.854983999999995</v>
      </c>
      <c r="K672" s="17" t="s">
        <v>47</v>
      </c>
      <c r="L672" s="17" t="s">
        <v>48</v>
      </c>
      <c r="M672" s="17" t="s">
        <v>53</v>
      </c>
      <c r="N672" s="20">
        <f t="shared" si="100"/>
        <v>50</v>
      </c>
      <c r="O672" s="20">
        <f t="shared" si="101"/>
        <v>100</v>
      </c>
      <c r="P672" s="20">
        <f t="shared" si="102"/>
        <v>75</v>
      </c>
      <c r="Q672" s="20">
        <f t="shared" si="103"/>
        <v>0</v>
      </c>
      <c r="R672" s="21">
        <f t="shared" si="104"/>
        <v>63.75</v>
      </c>
      <c r="S672" s="21">
        <f t="shared" si="105"/>
        <v>56.25</v>
      </c>
      <c r="T672" s="21">
        <f t="shared" si="106"/>
        <v>41.25</v>
      </c>
      <c r="U672" s="21">
        <f t="shared" si="107"/>
        <v>56.25</v>
      </c>
      <c r="V672" s="20">
        <f t="shared" si="108"/>
        <v>53.75</v>
      </c>
      <c r="W672" s="20">
        <f t="shared" si="109"/>
        <v>54.375</v>
      </c>
    </row>
    <row r="673" spans="1:23" ht="13.5" x14ac:dyDescent="0.25">
      <c r="A673" s="3">
        <v>42984</v>
      </c>
      <c r="B673" s="2">
        <v>31.479700000000001</v>
      </c>
      <c r="C673" s="2">
        <v>61.431297990180006</v>
      </c>
      <c r="D673" s="2">
        <v>-0.69336085446733975</v>
      </c>
      <c r="E673" s="2">
        <v>0.23707897059619543</v>
      </c>
      <c r="F673" s="2">
        <v>31.986440000000005</v>
      </c>
      <c r="G673" s="2">
        <v>31.570729999999998</v>
      </c>
      <c r="H673" s="2">
        <v>30.880680000000002</v>
      </c>
      <c r="I673" s="2">
        <v>30.060854000000003</v>
      </c>
      <c r="J673" s="2">
        <v>25.893897499999994</v>
      </c>
      <c r="K673" s="17" t="s">
        <v>47</v>
      </c>
      <c r="L673" s="17" t="s">
        <v>48</v>
      </c>
      <c r="M673" s="17" t="s">
        <v>52</v>
      </c>
      <c r="N673" s="20">
        <f t="shared" si="100"/>
        <v>50</v>
      </c>
      <c r="O673" s="20">
        <f t="shared" si="101"/>
        <v>100</v>
      </c>
      <c r="P673" s="20">
        <f t="shared" si="102"/>
        <v>75</v>
      </c>
      <c r="Q673" s="20">
        <f t="shared" si="103"/>
        <v>0</v>
      </c>
      <c r="R673" s="21">
        <f t="shared" si="104"/>
        <v>63.75</v>
      </c>
      <c r="S673" s="21">
        <f t="shared" si="105"/>
        <v>56.25</v>
      </c>
      <c r="T673" s="21">
        <f t="shared" si="106"/>
        <v>41.25</v>
      </c>
      <c r="U673" s="21">
        <f t="shared" si="107"/>
        <v>56.25</v>
      </c>
      <c r="V673" s="20">
        <f t="shared" si="108"/>
        <v>53.75</v>
      </c>
      <c r="W673" s="20">
        <f t="shared" si="109"/>
        <v>54.375</v>
      </c>
    </row>
    <row r="674" spans="1:23" ht="13.5" x14ac:dyDescent="0.25">
      <c r="A674" s="3">
        <v>42985</v>
      </c>
      <c r="B674" s="2">
        <v>31.260300000000001</v>
      </c>
      <c r="C674" s="2">
        <v>57.575821364112741</v>
      </c>
      <c r="D674" s="2">
        <v>-0.67419085763155806</v>
      </c>
      <c r="E674" s="2">
        <v>0.29180252437905357</v>
      </c>
      <c r="F674" s="2">
        <v>31.714960000000001</v>
      </c>
      <c r="G674" s="2">
        <v>31.652989999999999</v>
      </c>
      <c r="H674" s="2">
        <v>30.935520000000004</v>
      </c>
      <c r="I674" s="2">
        <v>30.129352000000004</v>
      </c>
      <c r="J674" s="2">
        <v>25.931977499999995</v>
      </c>
      <c r="K674" s="17" t="s">
        <v>47</v>
      </c>
      <c r="L674" s="17" t="s">
        <v>48</v>
      </c>
      <c r="M674" s="17" t="s">
        <v>52</v>
      </c>
      <c r="N674" s="20">
        <f t="shared" si="100"/>
        <v>50</v>
      </c>
      <c r="O674" s="20">
        <f t="shared" si="101"/>
        <v>100</v>
      </c>
      <c r="P674" s="20">
        <f t="shared" si="102"/>
        <v>75</v>
      </c>
      <c r="Q674" s="20">
        <f t="shared" si="103"/>
        <v>0</v>
      </c>
      <c r="R674" s="21">
        <f t="shared" si="104"/>
        <v>63.75</v>
      </c>
      <c r="S674" s="21">
        <f t="shared" si="105"/>
        <v>56.25</v>
      </c>
      <c r="T674" s="21">
        <f t="shared" si="106"/>
        <v>41.25</v>
      </c>
      <c r="U674" s="21">
        <f t="shared" si="107"/>
        <v>56.25</v>
      </c>
      <c r="V674" s="20">
        <f t="shared" si="108"/>
        <v>53.75</v>
      </c>
      <c r="W674" s="20">
        <f t="shared" si="109"/>
        <v>54.375</v>
      </c>
    </row>
    <row r="675" spans="1:23" ht="13.5" x14ac:dyDescent="0.25">
      <c r="A675" s="3">
        <v>42986</v>
      </c>
      <c r="B675" s="2">
        <v>31.534500000000001</v>
      </c>
      <c r="C675" s="2">
        <v>60.880275167426717</v>
      </c>
      <c r="D675" s="2">
        <v>-0.70437401273023426</v>
      </c>
      <c r="E675" s="2">
        <v>0.339106824776362</v>
      </c>
      <c r="F675" s="2">
        <v>31.577840000000002</v>
      </c>
      <c r="G675" s="2">
        <v>31.777750000000005</v>
      </c>
      <c r="H675" s="2">
        <v>31.00421</v>
      </c>
      <c r="I675" s="2">
        <v>30.200702</v>
      </c>
      <c r="J675" s="2">
        <v>25.971178499999997</v>
      </c>
      <c r="K675" s="17" t="s">
        <v>47</v>
      </c>
      <c r="L675" s="17" t="s">
        <v>48</v>
      </c>
      <c r="M675" s="17" t="s">
        <v>52</v>
      </c>
      <c r="N675" s="20">
        <f t="shared" si="100"/>
        <v>50</v>
      </c>
      <c r="O675" s="20">
        <f t="shared" si="101"/>
        <v>100</v>
      </c>
      <c r="P675" s="20">
        <f t="shared" si="102"/>
        <v>75</v>
      </c>
      <c r="Q675" s="20">
        <f t="shared" si="103"/>
        <v>0</v>
      </c>
      <c r="R675" s="21">
        <f t="shared" si="104"/>
        <v>63.75</v>
      </c>
      <c r="S675" s="21">
        <f t="shared" si="105"/>
        <v>56.25</v>
      </c>
      <c r="T675" s="21">
        <f t="shared" si="106"/>
        <v>41.25</v>
      </c>
      <c r="U675" s="21">
        <f t="shared" si="107"/>
        <v>56.25</v>
      </c>
      <c r="V675" s="20">
        <f t="shared" si="108"/>
        <v>53.75</v>
      </c>
      <c r="W675" s="20">
        <f t="shared" si="109"/>
        <v>54.375</v>
      </c>
    </row>
    <row r="676" spans="1:23" ht="13.5" x14ac:dyDescent="0.25">
      <c r="A676" s="3">
        <v>42989</v>
      </c>
      <c r="B676" s="2">
        <v>31.260300000000001</v>
      </c>
      <c r="C676" s="2">
        <v>56.168708271450782</v>
      </c>
      <c r="D676" s="2">
        <v>-0.58523974378782739</v>
      </c>
      <c r="E676" s="2">
        <v>0.38732850314531647</v>
      </c>
      <c r="F676" s="2">
        <v>31.41386</v>
      </c>
      <c r="G676" s="2">
        <v>31.791460000000008</v>
      </c>
      <c r="H676" s="2">
        <v>31.059050000000003</v>
      </c>
      <c r="I676" s="2">
        <v>30.261027999999996</v>
      </c>
      <c r="J676" s="2">
        <v>26.008994999999995</v>
      </c>
      <c r="K676" s="17" t="s">
        <v>47</v>
      </c>
      <c r="L676" s="17" t="s">
        <v>48</v>
      </c>
      <c r="M676" s="17" t="s">
        <v>52</v>
      </c>
      <c r="N676" s="20">
        <f t="shared" si="100"/>
        <v>50</v>
      </c>
      <c r="O676" s="20">
        <f t="shared" si="101"/>
        <v>100</v>
      </c>
      <c r="P676" s="20">
        <f t="shared" si="102"/>
        <v>75</v>
      </c>
      <c r="Q676" s="20">
        <f t="shared" si="103"/>
        <v>0</v>
      </c>
      <c r="R676" s="21">
        <f t="shared" si="104"/>
        <v>63.75</v>
      </c>
      <c r="S676" s="21">
        <f t="shared" si="105"/>
        <v>56.25</v>
      </c>
      <c r="T676" s="21">
        <f t="shared" si="106"/>
        <v>41.25</v>
      </c>
      <c r="U676" s="21">
        <f t="shared" si="107"/>
        <v>56.25</v>
      </c>
      <c r="V676" s="20">
        <f t="shared" si="108"/>
        <v>53.75</v>
      </c>
      <c r="W676" s="20">
        <f t="shared" si="109"/>
        <v>54.375</v>
      </c>
    </row>
    <row r="677" spans="1:23" ht="13.5" x14ac:dyDescent="0.25">
      <c r="A677" s="3">
        <v>42990</v>
      </c>
      <c r="B677" s="2">
        <v>32.603999999999999</v>
      </c>
      <c r="C677" s="2">
        <v>68.879131536536704</v>
      </c>
      <c r="D677" s="2">
        <v>-0.56523494910317851</v>
      </c>
      <c r="E677" s="2">
        <v>0.42248351903352049</v>
      </c>
      <c r="F677" s="2">
        <v>31.627760000000002</v>
      </c>
      <c r="G677" s="2">
        <v>31.925830000000001</v>
      </c>
      <c r="H677" s="2">
        <v>31.181075000000003</v>
      </c>
      <c r="I677" s="2">
        <v>30.342195999999998</v>
      </c>
      <c r="J677" s="2">
        <v>26.053529999999995</v>
      </c>
      <c r="K677" s="17" t="s">
        <v>47</v>
      </c>
      <c r="L677" s="17" t="s">
        <v>51</v>
      </c>
      <c r="M677" s="17" t="s">
        <v>53</v>
      </c>
      <c r="N677" s="20">
        <f t="shared" si="100"/>
        <v>50</v>
      </c>
      <c r="O677" s="20">
        <f t="shared" si="101"/>
        <v>100</v>
      </c>
      <c r="P677" s="20">
        <f t="shared" si="102"/>
        <v>75</v>
      </c>
      <c r="Q677" s="20">
        <f t="shared" si="103"/>
        <v>16.5</v>
      </c>
      <c r="R677" s="21">
        <f t="shared" si="104"/>
        <v>66.224999999999994</v>
      </c>
      <c r="S677" s="21">
        <f t="shared" si="105"/>
        <v>60.375</v>
      </c>
      <c r="T677" s="21">
        <f t="shared" si="106"/>
        <v>48.674999999999997</v>
      </c>
      <c r="U677" s="21">
        <f t="shared" si="107"/>
        <v>60.375</v>
      </c>
      <c r="V677" s="20">
        <f t="shared" si="108"/>
        <v>58.42499999999999</v>
      </c>
      <c r="W677" s="20">
        <f t="shared" si="109"/>
        <v>58.912499999999994</v>
      </c>
    </row>
    <row r="678" spans="1:23" ht="13.5" x14ac:dyDescent="0.25">
      <c r="A678" s="3">
        <v>42991</v>
      </c>
      <c r="B678" s="2">
        <v>31.849900000000002</v>
      </c>
      <c r="C678" s="2">
        <v>58.60748360716525</v>
      </c>
      <c r="D678" s="2">
        <v>-0.28615842963111859</v>
      </c>
      <c r="E678" s="2">
        <v>0.45138125613729491</v>
      </c>
      <c r="F678" s="2">
        <v>31.701800000000002</v>
      </c>
      <c r="G678" s="2">
        <v>31.844120000000004</v>
      </c>
      <c r="H678" s="2">
        <v>31.265535000000007</v>
      </c>
      <c r="I678" s="2">
        <v>30.397861999999996</v>
      </c>
      <c r="J678" s="2">
        <v>26.094294500000004</v>
      </c>
      <c r="K678" s="17" t="s">
        <v>47</v>
      </c>
      <c r="L678" s="17" t="s">
        <v>48</v>
      </c>
      <c r="M678" s="17" t="s">
        <v>53</v>
      </c>
      <c r="N678" s="20">
        <f t="shared" si="100"/>
        <v>50</v>
      </c>
      <c r="O678" s="20">
        <f t="shared" si="101"/>
        <v>100</v>
      </c>
      <c r="P678" s="20">
        <f t="shared" si="102"/>
        <v>75</v>
      </c>
      <c r="Q678" s="20">
        <f t="shared" si="103"/>
        <v>0</v>
      </c>
      <c r="R678" s="21">
        <f t="shared" si="104"/>
        <v>63.75</v>
      </c>
      <c r="S678" s="21">
        <f t="shared" si="105"/>
        <v>56.25</v>
      </c>
      <c r="T678" s="21">
        <f t="shared" si="106"/>
        <v>41.25</v>
      </c>
      <c r="U678" s="21">
        <f t="shared" si="107"/>
        <v>56.25</v>
      </c>
      <c r="V678" s="20">
        <f t="shared" si="108"/>
        <v>53.75</v>
      </c>
      <c r="W678" s="20">
        <f t="shared" si="109"/>
        <v>54.375</v>
      </c>
    </row>
    <row r="679" spans="1:23" ht="13.5" x14ac:dyDescent="0.25">
      <c r="A679" s="3">
        <v>42992</v>
      </c>
      <c r="B679" s="2">
        <v>31.808700000000002</v>
      </c>
      <c r="C679" s="2">
        <v>58.097725023118585</v>
      </c>
      <c r="D679" s="2">
        <v>-5.9468752783995882E-2</v>
      </c>
      <c r="E679" s="2">
        <v>0.49488576047698485</v>
      </c>
      <c r="F679" s="2">
        <v>31.81148</v>
      </c>
      <c r="G679" s="2">
        <v>31.76322</v>
      </c>
      <c r="H679" s="2">
        <v>31.347795000000009</v>
      </c>
      <c r="I679" s="2">
        <v>30.436251999999996</v>
      </c>
      <c r="J679" s="2">
        <v>26.134853000000003</v>
      </c>
      <c r="K679" s="17" t="s">
        <v>47</v>
      </c>
      <c r="L679" s="17" t="s">
        <v>48</v>
      </c>
      <c r="M679" s="17" t="s">
        <v>53</v>
      </c>
      <c r="N679" s="20">
        <f t="shared" si="100"/>
        <v>50</v>
      </c>
      <c r="O679" s="20">
        <f t="shared" si="101"/>
        <v>100</v>
      </c>
      <c r="P679" s="20">
        <f t="shared" si="102"/>
        <v>75</v>
      </c>
      <c r="Q679" s="20">
        <f t="shared" si="103"/>
        <v>0</v>
      </c>
      <c r="R679" s="21">
        <f t="shared" si="104"/>
        <v>63.75</v>
      </c>
      <c r="S679" s="21">
        <f t="shared" si="105"/>
        <v>56.25</v>
      </c>
      <c r="T679" s="21">
        <f t="shared" si="106"/>
        <v>41.25</v>
      </c>
      <c r="U679" s="21">
        <f t="shared" si="107"/>
        <v>56.25</v>
      </c>
      <c r="V679" s="20">
        <f t="shared" si="108"/>
        <v>53.75</v>
      </c>
      <c r="W679" s="20">
        <f t="shared" si="109"/>
        <v>54.375</v>
      </c>
    </row>
    <row r="680" spans="1:23" ht="13.5" x14ac:dyDescent="0.25">
      <c r="A680" s="3">
        <v>42993</v>
      </c>
      <c r="B680" s="2">
        <v>31.811499999999999</v>
      </c>
      <c r="C680" s="2">
        <v>58.12438244814733</v>
      </c>
      <c r="D680" s="2">
        <v>6.66575610168465E-2</v>
      </c>
      <c r="E680" s="2">
        <v>0.54144022864479269</v>
      </c>
      <c r="F680" s="2">
        <v>31.866880000000002</v>
      </c>
      <c r="G680" s="2">
        <v>31.722360000000002</v>
      </c>
      <c r="H680" s="2">
        <v>31.430195000000008</v>
      </c>
      <c r="I680" s="2">
        <v>30.458243999999993</v>
      </c>
      <c r="J680" s="2">
        <v>26.176083999999999</v>
      </c>
      <c r="K680" s="17" t="s">
        <v>47</v>
      </c>
      <c r="L680" s="17" t="s">
        <v>48</v>
      </c>
      <c r="M680" s="17" t="s">
        <v>53</v>
      </c>
      <c r="N680" s="20">
        <f t="shared" si="100"/>
        <v>50</v>
      </c>
      <c r="O680" s="20">
        <f t="shared" si="101"/>
        <v>100</v>
      </c>
      <c r="P680" s="20">
        <f t="shared" si="102"/>
        <v>75</v>
      </c>
      <c r="Q680" s="20">
        <f t="shared" si="103"/>
        <v>0</v>
      </c>
      <c r="R680" s="21">
        <f t="shared" si="104"/>
        <v>63.75</v>
      </c>
      <c r="S680" s="21">
        <f t="shared" si="105"/>
        <v>56.25</v>
      </c>
      <c r="T680" s="21">
        <f t="shared" si="106"/>
        <v>41.25</v>
      </c>
      <c r="U680" s="21">
        <f t="shared" si="107"/>
        <v>56.25</v>
      </c>
      <c r="V680" s="20">
        <f t="shared" si="108"/>
        <v>53.75</v>
      </c>
      <c r="W680" s="20">
        <f t="shared" si="109"/>
        <v>54.375</v>
      </c>
    </row>
    <row r="681" spans="1:23" ht="13.5" x14ac:dyDescent="0.25">
      <c r="A681" s="3">
        <v>42996</v>
      </c>
      <c r="B681" s="2">
        <v>32.384599999999999</v>
      </c>
      <c r="C681" s="2">
        <v>63.274377588408804</v>
      </c>
      <c r="D681" s="2">
        <v>0.10539632469538063</v>
      </c>
      <c r="E681" s="2">
        <v>0.59556973283819248</v>
      </c>
      <c r="F681" s="2">
        <v>32.091740000000001</v>
      </c>
      <c r="G681" s="2">
        <v>31.752799999999997</v>
      </c>
      <c r="H681" s="2">
        <v>31.541249999999998</v>
      </c>
      <c r="I681" s="2">
        <v>30.491697999999996</v>
      </c>
      <c r="J681" s="2">
        <v>26.221497000000003</v>
      </c>
      <c r="K681" s="17" t="s">
        <v>47</v>
      </c>
      <c r="L681" s="17" t="s">
        <v>48</v>
      </c>
      <c r="M681" s="17" t="s">
        <v>53</v>
      </c>
      <c r="N681" s="20">
        <f t="shared" si="100"/>
        <v>50</v>
      </c>
      <c r="O681" s="20">
        <f t="shared" si="101"/>
        <v>100</v>
      </c>
      <c r="P681" s="20">
        <f t="shared" si="102"/>
        <v>75</v>
      </c>
      <c r="Q681" s="20">
        <f t="shared" si="103"/>
        <v>0</v>
      </c>
      <c r="R681" s="21">
        <f t="shared" si="104"/>
        <v>63.75</v>
      </c>
      <c r="S681" s="21">
        <f t="shared" si="105"/>
        <v>56.25</v>
      </c>
      <c r="T681" s="21">
        <f t="shared" si="106"/>
        <v>41.25</v>
      </c>
      <c r="U681" s="21">
        <f t="shared" si="107"/>
        <v>56.25</v>
      </c>
      <c r="V681" s="20">
        <f t="shared" si="108"/>
        <v>53.75</v>
      </c>
      <c r="W681" s="20">
        <f t="shared" si="109"/>
        <v>54.375</v>
      </c>
    </row>
    <row r="682" spans="1:23" ht="13.5" x14ac:dyDescent="0.25">
      <c r="A682" s="3">
        <v>42997</v>
      </c>
      <c r="B682" s="2">
        <v>31.973299999999998</v>
      </c>
      <c r="C682" s="2">
        <v>57.782106682242244</v>
      </c>
      <c r="D682" s="2">
        <v>7.7589984845847226E-2</v>
      </c>
      <c r="E682" s="2">
        <v>0.6351184656988319</v>
      </c>
      <c r="F682" s="2">
        <v>31.965600000000002</v>
      </c>
      <c r="G682" s="2">
        <v>31.796679999999999</v>
      </c>
      <c r="H682" s="2">
        <v>31.631604999999997</v>
      </c>
      <c r="I682" s="2">
        <v>30.514184</v>
      </c>
      <c r="J682" s="2">
        <v>26.265511499999999</v>
      </c>
      <c r="K682" s="17" t="s">
        <v>47</v>
      </c>
      <c r="L682" s="17" t="s">
        <v>48</v>
      </c>
      <c r="M682" s="17" t="s">
        <v>52</v>
      </c>
      <c r="N682" s="20">
        <f t="shared" si="100"/>
        <v>50</v>
      </c>
      <c r="O682" s="20">
        <f t="shared" si="101"/>
        <v>100</v>
      </c>
      <c r="P682" s="20">
        <f t="shared" si="102"/>
        <v>75</v>
      </c>
      <c r="Q682" s="20">
        <f t="shared" si="103"/>
        <v>0</v>
      </c>
      <c r="R682" s="21">
        <f t="shared" si="104"/>
        <v>63.75</v>
      </c>
      <c r="S682" s="21">
        <f t="shared" si="105"/>
        <v>56.25</v>
      </c>
      <c r="T682" s="21">
        <f t="shared" si="106"/>
        <v>41.25</v>
      </c>
      <c r="U682" s="21">
        <f t="shared" si="107"/>
        <v>56.25</v>
      </c>
      <c r="V682" s="20">
        <f t="shared" si="108"/>
        <v>53.75</v>
      </c>
      <c r="W682" s="20">
        <f t="shared" si="109"/>
        <v>54.375</v>
      </c>
    </row>
    <row r="683" spans="1:23" ht="13.5" x14ac:dyDescent="0.25">
      <c r="A683" s="3">
        <v>42998</v>
      </c>
      <c r="B683" s="2">
        <v>32.028100000000002</v>
      </c>
      <c r="C683" s="2">
        <v>58.301446464299261</v>
      </c>
      <c r="D683" s="2">
        <v>3.7429576304518264E-2</v>
      </c>
      <c r="E683" s="2">
        <v>0.63538559984037679</v>
      </c>
      <c r="F683" s="2">
        <v>32.001239999999996</v>
      </c>
      <c r="G683" s="2">
        <v>31.851520000000001</v>
      </c>
      <c r="H683" s="2">
        <v>31.711124999999992</v>
      </c>
      <c r="I683" s="2">
        <v>30.541055999999998</v>
      </c>
      <c r="J683" s="2">
        <v>26.308747000000004</v>
      </c>
      <c r="K683" s="17" t="s">
        <v>47</v>
      </c>
      <c r="L683" s="17" t="s">
        <v>51</v>
      </c>
      <c r="M683" s="17" t="s">
        <v>53</v>
      </c>
      <c r="N683" s="20">
        <f t="shared" si="100"/>
        <v>50</v>
      </c>
      <c r="O683" s="20">
        <f t="shared" si="101"/>
        <v>100</v>
      </c>
      <c r="P683" s="20">
        <f t="shared" si="102"/>
        <v>75</v>
      </c>
      <c r="Q683" s="20">
        <f t="shared" si="103"/>
        <v>16.5</v>
      </c>
      <c r="R683" s="21">
        <f t="shared" si="104"/>
        <v>66.224999999999994</v>
      </c>
      <c r="S683" s="21">
        <f t="shared" si="105"/>
        <v>60.375</v>
      </c>
      <c r="T683" s="21">
        <f t="shared" si="106"/>
        <v>48.674999999999997</v>
      </c>
      <c r="U683" s="21">
        <f t="shared" si="107"/>
        <v>60.375</v>
      </c>
      <c r="V683" s="20">
        <f t="shared" si="108"/>
        <v>58.42499999999999</v>
      </c>
      <c r="W683" s="20">
        <f t="shared" si="109"/>
        <v>58.912499999999994</v>
      </c>
    </row>
    <row r="684" spans="1:23" ht="13.5" x14ac:dyDescent="0.25">
      <c r="A684" s="3">
        <v>43000</v>
      </c>
      <c r="B684" s="2">
        <v>32.028100000000002</v>
      </c>
      <c r="C684" s="2">
        <v>58.301446464299261</v>
      </c>
      <c r="D684" s="2">
        <v>-3.4465097923639831E-2</v>
      </c>
      <c r="E684" s="2">
        <v>0.59684197766774005</v>
      </c>
      <c r="F684" s="2">
        <v>32.045119999999997</v>
      </c>
      <c r="G684" s="2">
        <v>31.9283</v>
      </c>
      <c r="H684" s="2">
        <v>31.790645000000001</v>
      </c>
      <c r="I684" s="2">
        <v>30.567928000000002</v>
      </c>
      <c r="J684" s="2">
        <v>26.350534500000009</v>
      </c>
      <c r="K684" s="17" t="s">
        <v>47</v>
      </c>
      <c r="L684" s="17" t="s">
        <v>51</v>
      </c>
      <c r="M684" s="17" t="s">
        <v>53</v>
      </c>
      <c r="N684" s="20">
        <f t="shared" si="100"/>
        <v>50</v>
      </c>
      <c r="O684" s="20">
        <f t="shared" si="101"/>
        <v>100</v>
      </c>
      <c r="P684" s="20">
        <f t="shared" si="102"/>
        <v>75</v>
      </c>
      <c r="Q684" s="20">
        <f t="shared" si="103"/>
        <v>16.5</v>
      </c>
      <c r="R684" s="21">
        <f t="shared" si="104"/>
        <v>66.224999999999994</v>
      </c>
      <c r="S684" s="21">
        <f t="shared" si="105"/>
        <v>60.375</v>
      </c>
      <c r="T684" s="21">
        <f t="shared" si="106"/>
        <v>48.674999999999997</v>
      </c>
      <c r="U684" s="21">
        <f t="shared" si="107"/>
        <v>60.375</v>
      </c>
      <c r="V684" s="20">
        <f t="shared" si="108"/>
        <v>58.42499999999999</v>
      </c>
      <c r="W684" s="20">
        <f t="shared" si="109"/>
        <v>58.912499999999994</v>
      </c>
    </row>
    <row r="685" spans="1:23" ht="13.5" x14ac:dyDescent="0.25">
      <c r="A685" s="3">
        <v>43003</v>
      </c>
      <c r="B685" s="2">
        <v>31.945799999999998</v>
      </c>
      <c r="C685" s="2">
        <v>57.07847578773687</v>
      </c>
      <c r="D685" s="2">
        <v>-5.0869015362518866E-2</v>
      </c>
      <c r="E685" s="2">
        <v>0.52466178192451307</v>
      </c>
      <c r="F685" s="2">
        <v>32.071979999999996</v>
      </c>
      <c r="G685" s="2">
        <v>31.969430000000006</v>
      </c>
      <c r="H685" s="2">
        <v>31.87359</v>
      </c>
      <c r="I685" s="2">
        <v>30.603520000000003</v>
      </c>
      <c r="J685" s="2">
        <v>26.392042000000011</v>
      </c>
      <c r="K685" s="17" t="s">
        <v>47</v>
      </c>
      <c r="L685" s="17" t="s">
        <v>48</v>
      </c>
      <c r="M685" s="17" t="s">
        <v>53</v>
      </c>
      <c r="N685" s="20">
        <f t="shared" si="100"/>
        <v>50</v>
      </c>
      <c r="O685" s="20">
        <f t="shared" si="101"/>
        <v>100</v>
      </c>
      <c r="P685" s="20">
        <f t="shared" si="102"/>
        <v>75</v>
      </c>
      <c r="Q685" s="20">
        <f t="shared" si="103"/>
        <v>0</v>
      </c>
      <c r="R685" s="21">
        <f t="shared" si="104"/>
        <v>63.75</v>
      </c>
      <c r="S685" s="21">
        <f t="shared" si="105"/>
        <v>56.25</v>
      </c>
      <c r="T685" s="21">
        <f t="shared" si="106"/>
        <v>41.25</v>
      </c>
      <c r="U685" s="21">
        <f t="shared" si="107"/>
        <v>56.25</v>
      </c>
      <c r="V685" s="20">
        <f t="shared" si="108"/>
        <v>53.75</v>
      </c>
      <c r="W685" s="20">
        <f t="shared" si="109"/>
        <v>54.375</v>
      </c>
    </row>
    <row r="686" spans="1:23" ht="13.5" x14ac:dyDescent="0.25">
      <c r="A686" s="3">
        <v>43004</v>
      </c>
      <c r="B686" s="2">
        <v>31.890999999999998</v>
      </c>
      <c r="C686" s="2">
        <v>56.232631293442864</v>
      </c>
      <c r="D686" s="2">
        <v>-0.10595391916378105</v>
      </c>
      <c r="E686" s="2">
        <v>0.40472221293514848</v>
      </c>
      <c r="F686" s="2">
        <v>31.97326</v>
      </c>
      <c r="G686" s="2">
        <v>32.032500000000006</v>
      </c>
      <c r="H686" s="2">
        <v>31.91198</v>
      </c>
      <c r="I686" s="2">
        <v>30.643556000000004</v>
      </c>
      <c r="J686" s="2">
        <v>26.43432850000001</v>
      </c>
      <c r="K686" s="17" t="s">
        <v>47</v>
      </c>
      <c r="L686" s="17" t="s">
        <v>48</v>
      </c>
      <c r="M686" s="17" t="s">
        <v>52</v>
      </c>
      <c r="N686" s="20">
        <f t="shared" si="100"/>
        <v>50</v>
      </c>
      <c r="O686" s="20">
        <f t="shared" si="101"/>
        <v>100</v>
      </c>
      <c r="P686" s="20">
        <f t="shared" si="102"/>
        <v>75</v>
      </c>
      <c r="Q686" s="20">
        <f t="shared" si="103"/>
        <v>0</v>
      </c>
      <c r="R686" s="21">
        <f t="shared" si="104"/>
        <v>63.75</v>
      </c>
      <c r="S686" s="21">
        <f t="shared" si="105"/>
        <v>56.25</v>
      </c>
      <c r="T686" s="21">
        <f t="shared" si="106"/>
        <v>41.25</v>
      </c>
      <c r="U686" s="21">
        <f t="shared" si="107"/>
        <v>56.25</v>
      </c>
      <c r="V686" s="20">
        <f t="shared" si="108"/>
        <v>53.75</v>
      </c>
      <c r="W686" s="20">
        <f t="shared" si="109"/>
        <v>54.375</v>
      </c>
    </row>
    <row r="687" spans="1:23" ht="13.5" x14ac:dyDescent="0.25">
      <c r="A687" s="3">
        <v>43005</v>
      </c>
      <c r="B687" s="2">
        <v>31.890999999999998</v>
      </c>
      <c r="C687" s="2">
        <v>56.232631293442864</v>
      </c>
      <c r="D687" s="2">
        <v>5.1631457278695336E-2</v>
      </c>
      <c r="E687" s="2">
        <v>0.27036751056944752</v>
      </c>
      <c r="F687" s="2">
        <v>31.956799999999998</v>
      </c>
      <c r="G687" s="2">
        <v>31.961200000000002</v>
      </c>
      <c r="H687" s="2">
        <v>31.943514999999998</v>
      </c>
      <c r="I687" s="2">
        <v>30.678106000000003</v>
      </c>
      <c r="J687" s="2">
        <v>26.477142000000004</v>
      </c>
      <c r="K687" s="17" t="s">
        <v>47</v>
      </c>
      <c r="L687" s="17" t="s">
        <v>48</v>
      </c>
      <c r="M687" s="17" t="s">
        <v>52</v>
      </c>
      <c r="N687" s="20">
        <f t="shared" si="100"/>
        <v>50</v>
      </c>
      <c r="O687" s="20">
        <f t="shared" si="101"/>
        <v>100</v>
      </c>
      <c r="P687" s="20">
        <f t="shared" si="102"/>
        <v>75</v>
      </c>
      <c r="Q687" s="20">
        <f t="shared" si="103"/>
        <v>0</v>
      </c>
      <c r="R687" s="21">
        <f t="shared" si="104"/>
        <v>63.75</v>
      </c>
      <c r="S687" s="21">
        <f t="shared" si="105"/>
        <v>56.25</v>
      </c>
      <c r="T687" s="21">
        <f t="shared" si="106"/>
        <v>41.25</v>
      </c>
      <c r="U687" s="21">
        <f t="shared" si="107"/>
        <v>56.25</v>
      </c>
      <c r="V687" s="20">
        <f t="shared" si="108"/>
        <v>53.75</v>
      </c>
      <c r="W687" s="20">
        <f t="shared" si="109"/>
        <v>54.375</v>
      </c>
    </row>
    <row r="688" spans="1:23" ht="13.5" x14ac:dyDescent="0.25">
      <c r="A688" s="3">
        <v>43006</v>
      </c>
      <c r="B688" s="2">
        <v>31.534500000000001</v>
      </c>
      <c r="C688" s="2">
        <v>50.577720549568426</v>
      </c>
      <c r="D688" s="2">
        <v>9.3024769793125017E-2</v>
      </c>
      <c r="E688" s="2">
        <v>0.11398974031850252</v>
      </c>
      <c r="F688" s="2">
        <v>31.858080000000001</v>
      </c>
      <c r="G688" s="2">
        <v>31.929659999999995</v>
      </c>
      <c r="H688" s="2">
        <v>31.886889999999994</v>
      </c>
      <c r="I688" s="2">
        <v>30.705526000000006</v>
      </c>
      <c r="J688" s="2">
        <v>26.517646000000003</v>
      </c>
      <c r="K688" s="17" t="s">
        <v>47</v>
      </c>
      <c r="L688" s="17" t="s">
        <v>48</v>
      </c>
      <c r="M688" s="17" t="s">
        <v>52</v>
      </c>
      <c r="N688" s="20">
        <f t="shared" si="100"/>
        <v>50</v>
      </c>
      <c r="O688" s="20">
        <f t="shared" si="101"/>
        <v>100</v>
      </c>
      <c r="P688" s="20">
        <f t="shared" si="102"/>
        <v>75</v>
      </c>
      <c r="Q688" s="20">
        <f t="shared" si="103"/>
        <v>0</v>
      </c>
      <c r="R688" s="21">
        <f t="shared" si="104"/>
        <v>63.75</v>
      </c>
      <c r="S688" s="21">
        <f t="shared" si="105"/>
        <v>56.25</v>
      </c>
      <c r="T688" s="21">
        <f t="shared" si="106"/>
        <v>41.25</v>
      </c>
      <c r="U688" s="21">
        <f t="shared" si="107"/>
        <v>56.25</v>
      </c>
      <c r="V688" s="20">
        <f t="shared" si="108"/>
        <v>53.75</v>
      </c>
      <c r="W688" s="20">
        <f t="shared" si="109"/>
        <v>54.375</v>
      </c>
    </row>
    <row r="689" spans="1:23" ht="13.5" x14ac:dyDescent="0.25">
      <c r="A689" s="3">
        <v>43007</v>
      </c>
      <c r="B689" s="2">
        <v>31.430299999999999</v>
      </c>
      <c r="C689" s="2">
        <v>49.025850493976392</v>
      </c>
      <c r="D689" s="2">
        <v>0.12936967538371036</v>
      </c>
      <c r="E689" s="2">
        <v>-6.5152462281134485E-2</v>
      </c>
      <c r="F689" s="2">
        <v>31.738520000000001</v>
      </c>
      <c r="G689" s="2">
        <v>31.891819999999996</v>
      </c>
      <c r="H689" s="2">
        <v>31.82752</v>
      </c>
      <c r="I689" s="2">
        <v>30.736348000000003</v>
      </c>
      <c r="J689" s="2">
        <v>26.557655499999999</v>
      </c>
      <c r="K689" s="17" t="s">
        <v>47</v>
      </c>
      <c r="L689" s="17" t="s">
        <v>48</v>
      </c>
      <c r="M689" s="17" t="s">
        <v>52</v>
      </c>
      <c r="N689" s="20">
        <f t="shared" si="100"/>
        <v>50</v>
      </c>
      <c r="O689" s="20">
        <f t="shared" si="101"/>
        <v>100</v>
      </c>
      <c r="P689" s="20">
        <f t="shared" si="102"/>
        <v>75</v>
      </c>
      <c r="Q689" s="20">
        <f t="shared" si="103"/>
        <v>0</v>
      </c>
      <c r="R689" s="21">
        <f t="shared" si="104"/>
        <v>63.75</v>
      </c>
      <c r="S689" s="21">
        <f t="shared" si="105"/>
        <v>56.25</v>
      </c>
      <c r="T689" s="21">
        <f t="shared" si="106"/>
        <v>41.25</v>
      </c>
      <c r="U689" s="21">
        <f t="shared" si="107"/>
        <v>56.25</v>
      </c>
      <c r="V689" s="20">
        <f t="shared" si="108"/>
        <v>53.75</v>
      </c>
      <c r="W689" s="20">
        <f t="shared" si="109"/>
        <v>54.375</v>
      </c>
    </row>
    <row r="690" spans="1:23" ht="13.5" x14ac:dyDescent="0.25">
      <c r="A690" s="3">
        <v>43010</v>
      </c>
      <c r="B690" s="2">
        <v>31.430299999999999</v>
      </c>
      <c r="C690" s="2">
        <v>49.025850493976392</v>
      </c>
      <c r="D690" s="2">
        <v>0.16111375041469955</v>
      </c>
      <c r="E690" s="2">
        <v>-0.23671357262736514</v>
      </c>
      <c r="F690" s="2">
        <v>31.63542</v>
      </c>
      <c r="G690" s="2">
        <v>31.853699999999996</v>
      </c>
      <c r="H690" s="2">
        <v>31.788029999999999</v>
      </c>
      <c r="I690" s="2">
        <v>30.770460000000003</v>
      </c>
      <c r="J690" s="2">
        <v>26.598692</v>
      </c>
      <c r="K690" s="17" t="s">
        <v>47</v>
      </c>
      <c r="L690" s="17" t="s">
        <v>48</v>
      </c>
      <c r="M690" s="17" t="s">
        <v>52</v>
      </c>
      <c r="N690" s="20">
        <f t="shared" si="100"/>
        <v>50</v>
      </c>
      <c r="O690" s="20">
        <f t="shared" si="101"/>
        <v>100</v>
      </c>
      <c r="P690" s="20">
        <f t="shared" si="102"/>
        <v>75</v>
      </c>
      <c r="Q690" s="20">
        <f t="shared" si="103"/>
        <v>0</v>
      </c>
      <c r="R690" s="21">
        <f t="shared" si="104"/>
        <v>63.75</v>
      </c>
      <c r="S690" s="21">
        <f t="shared" si="105"/>
        <v>56.25</v>
      </c>
      <c r="T690" s="21">
        <f t="shared" si="106"/>
        <v>41.25</v>
      </c>
      <c r="U690" s="21">
        <f t="shared" si="107"/>
        <v>56.25</v>
      </c>
      <c r="V690" s="20">
        <f t="shared" si="108"/>
        <v>53.75</v>
      </c>
      <c r="W690" s="20">
        <f t="shared" si="109"/>
        <v>54.375</v>
      </c>
    </row>
    <row r="691" spans="1:23" ht="13.5" x14ac:dyDescent="0.25">
      <c r="A691" s="3">
        <v>43011</v>
      </c>
      <c r="B691" s="2">
        <v>31.438500000000001</v>
      </c>
      <c r="C691" s="2">
        <v>49.168197099222127</v>
      </c>
      <c r="D691" s="2">
        <v>0.27605439324052128</v>
      </c>
      <c r="E691" s="2">
        <v>-0.41225845623792112</v>
      </c>
      <c r="F691" s="2">
        <v>31.544920000000001</v>
      </c>
      <c r="G691" s="2">
        <v>31.759089999999997</v>
      </c>
      <c r="H691" s="2">
        <v>31.755944999999997</v>
      </c>
      <c r="I691" s="2">
        <v>30.817624000000006</v>
      </c>
      <c r="J691" s="2">
        <v>26.640032500000007</v>
      </c>
      <c r="K691" s="17" t="s">
        <v>47</v>
      </c>
      <c r="L691" s="17" t="s">
        <v>48</v>
      </c>
      <c r="M691" s="17" t="s">
        <v>52</v>
      </c>
      <c r="N691" s="20">
        <f t="shared" si="100"/>
        <v>50</v>
      </c>
      <c r="O691" s="20">
        <f t="shared" si="101"/>
        <v>100</v>
      </c>
      <c r="P691" s="20">
        <f t="shared" si="102"/>
        <v>75</v>
      </c>
      <c r="Q691" s="20">
        <f t="shared" si="103"/>
        <v>0</v>
      </c>
      <c r="R691" s="21">
        <f t="shared" si="104"/>
        <v>63.75</v>
      </c>
      <c r="S691" s="21">
        <f t="shared" si="105"/>
        <v>56.25</v>
      </c>
      <c r="T691" s="21">
        <f t="shared" si="106"/>
        <v>41.25</v>
      </c>
      <c r="U691" s="21">
        <f t="shared" si="107"/>
        <v>56.25</v>
      </c>
      <c r="V691" s="20">
        <f t="shared" si="108"/>
        <v>53.75</v>
      </c>
      <c r="W691" s="20">
        <f t="shared" si="109"/>
        <v>54.375</v>
      </c>
    </row>
    <row r="692" spans="1:23" ht="13.5" x14ac:dyDescent="0.25">
      <c r="A692" s="3">
        <v>43012</v>
      </c>
      <c r="B692" s="2">
        <v>31.534500000000001</v>
      </c>
      <c r="C692" s="2">
        <v>50.897006667820577</v>
      </c>
      <c r="D692" s="2">
        <v>0.30335541661413501</v>
      </c>
      <c r="E692" s="2">
        <v>-0.552419059206674</v>
      </c>
      <c r="F692" s="2">
        <v>31.47362</v>
      </c>
      <c r="G692" s="2">
        <v>31.715209999999995</v>
      </c>
      <c r="H692" s="2">
        <v>31.755944999999997</v>
      </c>
      <c r="I692" s="2">
        <v>30.866982000000004</v>
      </c>
      <c r="J692" s="2">
        <v>26.681866500000005</v>
      </c>
      <c r="K692" s="17" t="s">
        <v>49</v>
      </c>
      <c r="L692" s="17" t="s">
        <v>50</v>
      </c>
      <c r="M692" s="17" t="s">
        <v>54</v>
      </c>
      <c r="N692" s="20">
        <f t="shared" si="100"/>
        <v>50</v>
      </c>
      <c r="O692" s="20">
        <f t="shared" si="101"/>
        <v>100</v>
      </c>
      <c r="P692" s="20">
        <f t="shared" si="102"/>
        <v>75</v>
      </c>
      <c r="Q692" s="20">
        <f t="shared" si="103"/>
        <v>83</v>
      </c>
      <c r="R692" s="21">
        <f t="shared" si="104"/>
        <v>76.2</v>
      </c>
      <c r="S692" s="21">
        <f t="shared" si="105"/>
        <v>77</v>
      </c>
      <c r="T692" s="21">
        <f t="shared" si="106"/>
        <v>78.599999999999994</v>
      </c>
      <c r="U692" s="21">
        <f t="shared" si="107"/>
        <v>77</v>
      </c>
      <c r="V692" s="20">
        <f t="shared" si="108"/>
        <v>77.266666666666666</v>
      </c>
      <c r="W692" s="20">
        <f t="shared" si="109"/>
        <v>77.199999999999989</v>
      </c>
    </row>
    <row r="693" spans="1:23" ht="13.5" x14ac:dyDescent="0.25">
      <c r="A693" s="3">
        <v>43013</v>
      </c>
      <c r="B693" s="2">
        <v>31.781300000000002</v>
      </c>
      <c r="C693" s="2">
        <v>55.122691051729127</v>
      </c>
      <c r="D693" s="2">
        <v>0.31643792305655083</v>
      </c>
      <c r="E693" s="2">
        <v>-0.63122788985865297</v>
      </c>
      <c r="F693" s="2">
        <v>31.522979999999997</v>
      </c>
      <c r="G693" s="2">
        <v>31.690529999999995</v>
      </c>
      <c r="H693" s="2">
        <v>31.771024999999998</v>
      </c>
      <c r="I693" s="2">
        <v>30.921276000000006</v>
      </c>
      <c r="J693" s="2">
        <v>26.724934500000014</v>
      </c>
      <c r="K693" s="17" t="s">
        <v>49</v>
      </c>
      <c r="L693" s="17" t="s">
        <v>50</v>
      </c>
      <c r="M693" s="17" t="s">
        <v>55</v>
      </c>
      <c r="N693" s="20">
        <f t="shared" si="100"/>
        <v>50</v>
      </c>
      <c r="O693" s="20">
        <f t="shared" si="101"/>
        <v>100</v>
      </c>
      <c r="P693" s="20">
        <f t="shared" si="102"/>
        <v>50</v>
      </c>
      <c r="Q693" s="20">
        <f t="shared" si="103"/>
        <v>100</v>
      </c>
      <c r="R693" s="21">
        <f t="shared" si="104"/>
        <v>75</v>
      </c>
      <c r="S693" s="21">
        <f t="shared" si="105"/>
        <v>72.5</v>
      </c>
      <c r="T693" s="21">
        <f t="shared" si="106"/>
        <v>80</v>
      </c>
      <c r="U693" s="21">
        <f t="shared" si="107"/>
        <v>75</v>
      </c>
      <c r="V693" s="20">
        <f t="shared" si="108"/>
        <v>75.833333333333329</v>
      </c>
      <c r="W693" s="20">
        <f t="shared" si="109"/>
        <v>75.625</v>
      </c>
    </row>
    <row r="694" spans="1:23" ht="13.5" x14ac:dyDescent="0.25">
      <c r="A694" s="3">
        <v>43014</v>
      </c>
      <c r="B694" s="2">
        <v>32.025399999999998</v>
      </c>
      <c r="C694" s="2">
        <v>58.890895140825542</v>
      </c>
      <c r="D694" s="2">
        <v>0.30781267399511592</v>
      </c>
      <c r="E694" s="2">
        <v>-0.64356853046626239</v>
      </c>
      <c r="F694" s="2">
        <v>31.642000000000003</v>
      </c>
      <c r="G694" s="2">
        <v>31.690260000000002</v>
      </c>
      <c r="H694" s="2">
        <v>31.809280000000001</v>
      </c>
      <c r="I694" s="2">
        <v>30.980342000000004</v>
      </c>
      <c r="J694" s="2">
        <v>26.769209500000009</v>
      </c>
      <c r="K694" s="17" t="s">
        <v>49</v>
      </c>
      <c r="L694" s="17" t="s">
        <v>50</v>
      </c>
      <c r="M694" s="17" t="s">
        <v>55</v>
      </c>
      <c r="N694" s="20">
        <f t="shared" si="100"/>
        <v>50</v>
      </c>
      <c r="O694" s="20">
        <f t="shared" si="101"/>
        <v>100</v>
      </c>
      <c r="P694" s="20">
        <f t="shared" si="102"/>
        <v>50</v>
      </c>
      <c r="Q694" s="20">
        <f t="shared" si="103"/>
        <v>100</v>
      </c>
      <c r="R694" s="21">
        <f t="shared" si="104"/>
        <v>75</v>
      </c>
      <c r="S694" s="21">
        <f t="shared" si="105"/>
        <v>72.5</v>
      </c>
      <c r="T694" s="21">
        <f t="shared" si="106"/>
        <v>80</v>
      </c>
      <c r="U694" s="21">
        <f t="shared" si="107"/>
        <v>75</v>
      </c>
      <c r="V694" s="20">
        <f t="shared" si="108"/>
        <v>75.833333333333329</v>
      </c>
      <c r="W694" s="20">
        <f t="shared" si="109"/>
        <v>75.625</v>
      </c>
    </row>
    <row r="695" spans="1:23" ht="13.5" x14ac:dyDescent="0.25">
      <c r="A695" s="3">
        <v>43017</v>
      </c>
      <c r="B695" s="2">
        <v>31.808700000000002</v>
      </c>
      <c r="C695" s="2">
        <v>54.514696530451403</v>
      </c>
      <c r="D695" s="2">
        <v>0.30096824610943429</v>
      </c>
      <c r="E695" s="2">
        <v>-0.61086186503024265</v>
      </c>
      <c r="F695" s="2">
        <v>31.717679999999994</v>
      </c>
      <c r="G695" s="2">
        <v>31.676549999999999</v>
      </c>
      <c r="H695" s="2">
        <v>31.822990000000004</v>
      </c>
      <c r="I695" s="2">
        <v>31.03463600000001</v>
      </c>
      <c r="J695" s="2">
        <v>26.81108450000001</v>
      </c>
      <c r="K695" s="17" t="s">
        <v>49</v>
      </c>
      <c r="L695" s="17" t="s">
        <v>50</v>
      </c>
      <c r="M695" s="17" t="s">
        <v>55</v>
      </c>
      <c r="N695" s="20">
        <f t="shared" si="100"/>
        <v>50</v>
      </c>
      <c r="O695" s="20">
        <f t="shared" si="101"/>
        <v>100</v>
      </c>
      <c r="P695" s="20">
        <f t="shared" si="102"/>
        <v>50</v>
      </c>
      <c r="Q695" s="20">
        <f t="shared" si="103"/>
        <v>100</v>
      </c>
      <c r="R695" s="21">
        <f t="shared" si="104"/>
        <v>75</v>
      </c>
      <c r="S695" s="21">
        <f t="shared" si="105"/>
        <v>72.5</v>
      </c>
      <c r="T695" s="21">
        <f t="shared" si="106"/>
        <v>80</v>
      </c>
      <c r="U695" s="21">
        <f t="shared" si="107"/>
        <v>75</v>
      </c>
      <c r="V695" s="20">
        <f t="shared" si="108"/>
        <v>75.833333333333329</v>
      </c>
      <c r="W695" s="20">
        <f t="shared" si="109"/>
        <v>75.625</v>
      </c>
    </row>
    <row r="696" spans="1:23" ht="13.5" x14ac:dyDescent="0.25">
      <c r="A696" s="3">
        <v>43018</v>
      </c>
      <c r="B696" s="2">
        <v>31.808700000000002</v>
      </c>
      <c r="C696" s="2">
        <v>54.514696530451403</v>
      </c>
      <c r="D696" s="2">
        <v>0.28530758897837671</v>
      </c>
      <c r="E696" s="2">
        <v>-0.54173008797712885</v>
      </c>
      <c r="F696" s="2">
        <v>31.791719999999998</v>
      </c>
      <c r="G696" s="2">
        <v>31.668320000000001</v>
      </c>
      <c r="H696" s="2">
        <v>31.850410000000004</v>
      </c>
      <c r="I696" s="2">
        <v>31.088930000000008</v>
      </c>
      <c r="J696" s="2">
        <v>26.854276000000006</v>
      </c>
      <c r="K696" s="17" t="s">
        <v>49</v>
      </c>
      <c r="L696" s="17" t="s">
        <v>50</v>
      </c>
      <c r="M696" s="17" t="s">
        <v>55</v>
      </c>
      <c r="N696" s="20">
        <f t="shared" si="100"/>
        <v>50</v>
      </c>
      <c r="O696" s="20">
        <f t="shared" si="101"/>
        <v>100</v>
      </c>
      <c r="P696" s="20">
        <f t="shared" si="102"/>
        <v>50</v>
      </c>
      <c r="Q696" s="20">
        <f t="shared" si="103"/>
        <v>100</v>
      </c>
      <c r="R696" s="21">
        <f t="shared" si="104"/>
        <v>75</v>
      </c>
      <c r="S696" s="21">
        <f t="shared" si="105"/>
        <v>72.5</v>
      </c>
      <c r="T696" s="21">
        <f t="shared" si="106"/>
        <v>80</v>
      </c>
      <c r="U696" s="21">
        <f t="shared" si="107"/>
        <v>75</v>
      </c>
      <c r="V696" s="20">
        <f t="shared" si="108"/>
        <v>75.833333333333329</v>
      </c>
      <c r="W696" s="20">
        <f t="shared" si="109"/>
        <v>75.625</v>
      </c>
    </row>
    <row r="697" spans="1:23" ht="13.5" x14ac:dyDescent="0.25">
      <c r="A697" s="3">
        <v>43019</v>
      </c>
      <c r="B697" s="2">
        <v>31.674399999999999</v>
      </c>
      <c r="C697" s="2">
        <v>51.750614984251662</v>
      </c>
      <c r="D697" s="2">
        <v>0.28067251471354737</v>
      </c>
      <c r="E697" s="2">
        <v>-0.45873835671214913</v>
      </c>
      <c r="F697" s="2">
        <v>31.819700000000001</v>
      </c>
      <c r="G697" s="2">
        <v>31.646659999999997</v>
      </c>
      <c r="H697" s="2">
        <v>31.803930000000001</v>
      </c>
      <c r="I697" s="2">
        <v>31.141086000000016</v>
      </c>
      <c r="J697" s="2">
        <v>26.896796000000009</v>
      </c>
      <c r="K697" s="17" t="s">
        <v>47</v>
      </c>
      <c r="L697" s="17" t="s">
        <v>48</v>
      </c>
      <c r="M697" s="17" t="s">
        <v>53</v>
      </c>
      <c r="N697" s="20">
        <f t="shared" si="100"/>
        <v>50</v>
      </c>
      <c r="O697" s="20">
        <f t="shared" si="101"/>
        <v>100</v>
      </c>
      <c r="P697" s="20">
        <f t="shared" si="102"/>
        <v>50</v>
      </c>
      <c r="Q697" s="20">
        <f t="shared" si="103"/>
        <v>0</v>
      </c>
      <c r="R697" s="21">
        <f t="shared" si="104"/>
        <v>60</v>
      </c>
      <c r="S697" s="21">
        <f t="shared" si="105"/>
        <v>47.5</v>
      </c>
      <c r="T697" s="21">
        <f t="shared" si="106"/>
        <v>35</v>
      </c>
      <c r="U697" s="21">
        <f t="shared" si="107"/>
        <v>50</v>
      </c>
      <c r="V697" s="20">
        <f t="shared" si="108"/>
        <v>47.5</v>
      </c>
      <c r="W697" s="20">
        <f t="shared" si="109"/>
        <v>48.125</v>
      </c>
    </row>
    <row r="698" spans="1:23" ht="13.5" x14ac:dyDescent="0.25">
      <c r="A698" s="3">
        <v>43020</v>
      </c>
      <c r="B698" s="2">
        <v>32.055500000000002</v>
      </c>
      <c r="C698" s="2">
        <v>58.223745612133989</v>
      </c>
      <c r="D698" s="2">
        <v>0.19323509168881614</v>
      </c>
      <c r="E698" s="2">
        <v>-0.3850202073368999</v>
      </c>
      <c r="F698" s="2">
        <v>31.874539999999996</v>
      </c>
      <c r="G698" s="2">
        <v>31.698759999999993</v>
      </c>
      <c r="H698" s="2">
        <v>31.814209999999996</v>
      </c>
      <c r="I698" s="2">
        <v>31.206348000000013</v>
      </c>
      <c r="J698" s="2">
        <v>26.941221500000015</v>
      </c>
      <c r="K698" s="17" t="s">
        <v>47</v>
      </c>
      <c r="L698" s="17" t="s">
        <v>51</v>
      </c>
      <c r="M698" s="17" t="s">
        <v>53</v>
      </c>
      <c r="N698" s="20">
        <f t="shared" si="100"/>
        <v>50</v>
      </c>
      <c r="O698" s="20">
        <f t="shared" si="101"/>
        <v>100</v>
      </c>
      <c r="P698" s="20">
        <f t="shared" si="102"/>
        <v>50</v>
      </c>
      <c r="Q698" s="20">
        <f t="shared" si="103"/>
        <v>16.5</v>
      </c>
      <c r="R698" s="21">
        <f t="shared" si="104"/>
        <v>62.475000000000001</v>
      </c>
      <c r="S698" s="21">
        <f t="shared" si="105"/>
        <v>51.625</v>
      </c>
      <c r="T698" s="21">
        <f t="shared" si="106"/>
        <v>42.424999999999997</v>
      </c>
      <c r="U698" s="21">
        <f t="shared" si="107"/>
        <v>54.125</v>
      </c>
      <c r="V698" s="20">
        <f t="shared" si="108"/>
        <v>52.17499999999999</v>
      </c>
      <c r="W698" s="20">
        <f t="shared" si="109"/>
        <v>52.662499999999994</v>
      </c>
    </row>
    <row r="699" spans="1:23" ht="13.5" x14ac:dyDescent="0.25">
      <c r="A699" s="3">
        <v>43021</v>
      </c>
      <c r="B699" s="2">
        <v>31.671600000000002</v>
      </c>
      <c r="C699" s="2">
        <v>50.826401846953324</v>
      </c>
      <c r="D699" s="2">
        <v>0.12899682474136043</v>
      </c>
      <c r="E699" s="2">
        <v>-0.31012822832739279</v>
      </c>
      <c r="F699" s="2">
        <v>31.80378</v>
      </c>
      <c r="G699" s="2">
        <v>31.72289</v>
      </c>
      <c r="H699" s="2">
        <v>31.807354999999994</v>
      </c>
      <c r="I699" s="2">
        <v>31.258448000000008</v>
      </c>
      <c r="J699" s="2">
        <v>26.983741000000013</v>
      </c>
      <c r="K699" s="17" t="s">
        <v>47</v>
      </c>
      <c r="L699" s="17" t="s">
        <v>48</v>
      </c>
      <c r="M699" s="17" t="s">
        <v>52</v>
      </c>
      <c r="N699" s="20">
        <f t="shared" si="100"/>
        <v>50</v>
      </c>
      <c r="O699" s="20">
        <f t="shared" si="101"/>
        <v>100</v>
      </c>
      <c r="P699" s="20">
        <f t="shared" si="102"/>
        <v>50</v>
      </c>
      <c r="Q699" s="20">
        <f t="shared" si="103"/>
        <v>0</v>
      </c>
      <c r="R699" s="21">
        <f t="shared" si="104"/>
        <v>60</v>
      </c>
      <c r="S699" s="21">
        <f t="shared" si="105"/>
        <v>47.5</v>
      </c>
      <c r="T699" s="21">
        <f t="shared" si="106"/>
        <v>35</v>
      </c>
      <c r="U699" s="21">
        <f t="shared" si="107"/>
        <v>50</v>
      </c>
      <c r="V699" s="20">
        <f t="shared" si="108"/>
        <v>47.5</v>
      </c>
      <c r="W699" s="20">
        <f t="shared" si="109"/>
        <v>48.125</v>
      </c>
    </row>
    <row r="700" spans="1:23" ht="13.5" x14ac:dyDescent="0.25">
      <c r="A700" s="3">
        <v>43024</v>
      </c>
      <c r="B700" s="2">
        <v>31.476900000000001</v>
      </c>
      <c r="C700" s="2">
        <v>47.528325554914872</v>
      </c>
      <c r="D700" s="2">
        <v>8.8870013603138176E-2</v>
      </c>
      <c r="E700" s="2">
        <v>-0.23160692541924247</v>
      </c>
      <c r="F700" s="2">
        <v>31.737419999999997</v>
      </c>
      <c r="G700" s="2">
        <v>31.727549999999997</v>
      </c>
      <c r="H700" s="2">
        <v>31.790624999999999</v>
      </c>
      <c r="I700" s="2">
        <v>31.30117000000001</v>
      </c>
      <c r="J700" s="2">
        <v>27.025010500000011</v>
      </c>
      <c r="K700" s="17" t="s">
        <v>47</v>
      </c>
      <c r="L700" s="17" t="s">
        <v>48</v>
      </c>
      <c r="M700" s="17" t="s">
        <v>52</v>
      </c>
      <c r="N700" s="20">
        <f t="shared" si="100"/>
        <v>50</v>
      </c>
      <c r="O700" s="20">
        <f t="shared" si="101"/>
        <v>100</v>
      </c>
      <c r="P700" s="20">
        <f t="shared" si="102"/>
        <v>50</v>
      </c>
      <c r="Q700" s="20">
        <f t="shared" si="103"/>
        <v>0</v>
      </c>
      <c r="R700" s="21">
        <f t="shared" si="104"/>
        <v>60</v>
      </c>
      <c r="S700" s="21">
        <f t="shared" si="105"/>
        <v>47.5</v>
      </c>
      <c r="T700" s="21">
        <f t="shared" si="106"/>
        <v>35</v>
      </c>
      <c r="U700" s="21">
        <f t="shared" si="107"/>
        <v>50</v>
      </c>
      <c r="V700" s="20">
        <f t="shared" si="108"/>
        <v>47.5</v>
      </c>
      <c r="W700" s="20">
        <f t="shared" si="109"/>
        <v>48.125</v>
      </c>
    </row>
    <row r="701" spans="1:23" ht="13.5" x14ac:dyDescent="0.25">
      <c r="A701" s="3">
        <v>43025</v>
      </c>
      <c r="B701" s="2">
        <v>31.479700000000001</v>
      </c>
      <c r="C701" s="2">
        <v>47.581004466062453</v>
      </c>
      <c r="D701" s="2">
        <v>5.6941942043529536E-2</v>
      </c>
      <c r="E701" s="2">
        <v>-0.126170110190503</v>
      </c>
      <c r="F701" s="2">
        <v>31.671620000000001</v>
      </c>
      <c r="G701" s="2">
        <v>31.731669999999998</v>
      </c>
      <c r="H701" s="2">
        <v>31.745379999999994</v>
      </c>
      <c r="I701" s="2">
        <v>31.338464000000009</v>
      </c>
      <c r="J701" s="2">
        <v>27.06425350000001</v>
      </c>
      <c r="K701" s="17" t="s">
        <v>47</v>
      </c>
      <c r="L701" s="17" t="s">
        <v>48</v>
      </c>
      <c r="M701" s="17" t="s">
        <v>52</v>
      </c>
      <c r="N701" s="20">
        <f t="shared" si="100"/>
        <v>50</v>
      </c>
      <c r="O701" s="20">
        <f t="shared" si="101"/>
        <v>100</v>
      </c>
      <c r="P701" s="20">
        <f t="shared" si="102"/>
        <v>50</v>
      </c>
      <c r="Q701" s="20">
        <f t="shared" si="103"/>
        <v>0</v>
      </c>
      <c r="R701" s="21">
        <f t="shared" si="104"/>
        <v>60</v>
      </c>
      <c r="S701" s="21">
        <f t="shared" si="105"/>
        <v>47.5</v>
      </c>
      <c r="T701" s="21">
        <f t="shared" si="106"/>
        <v>35</v>
      </c>
      <c r="U701" s="21">
        <f t="shared" si="107"/>
        <v>50</v>
      </c>
      <c r="V701" s="20">
        <f t="shared" si="108"/>
        <v>47.5</v>
      </c>
      <c r="W701" s="20">
        <f t="shared" si="109"/>
        <v>48.125</v>
      </c>
    </row>
    <row r="702" spans="1:23" ht="13.5" x14ac:dyDescent="0.25">
      <c r="A702" s="3">
        <v>43026</v>
      </c>
      <c r="B702" s="2">
        <v>31.397400000000001</v>
      </c>
      <c r="C702" s="2">
        <v>46.115506118935038</v>
      </c>
      <c r="D702" s="2">
        <v>5.1674171539065838E-2</v>
      </c>
      <c r="E702" s="2">
        <v>-2.0927051661269708E-2</v>
      </c>
      <c r="F702" s="2">
        <v>31.616220000000006</v>
      </c>
      <c r="G702" s="2">
        <v>31.717959999999998</v>
      </c>
      <c r="H702" s="2">
        <v>31.716584999999991</v>
      </c>
      <c r="I702" s="2">
        <v>31.371918000000015</v>
      </c>
      <c r="J702" s="2">
        <v>27.105388500000014</v>
      </c>
      <c r="K702" s="17" t="s">
        <v>47</v>
      </c>
      <c r="L702" s="17" t="s">
        <v>48</v>
      </c>
      <c r="M702" s="17" t="s">
        <v>52</v>
      </c>
      <c r="N702" s="20">
        <f t="shared" si="100"/>
        <v>50</v>
      </c>
      <c r="O702" s="20">
        <f t="shared" si="101"/>
        <v>100</v>
      </c>
      <c r="P702" s="20">
        <f t="shared" si="102"/>
        <v>50</v>
      </c>
      <c r="Q702" s="20">
        <f t="shared" si="103"/>
        <v>0</v>
      </c>
      <c r="R702" s="21">
        <f t="shared" si="104"/>
        <v>60</v>
      </c>
      <c r="S702" s="21">
        <f t="shared" si="105"/>
        <v>47.5</v>
      </c>
      <c r="T702" s="21">
        <f t="shared" si="106"/>
        <v>35</v>
      </c>
      <c r="U702" s="21">
        <f t="shared" si="107"/>
        <v>50</v>
      </c>
      <c r="V702" s="20">
        <f t="shared" si="108"/>
        <v>47.5</v>
      </c>
      <c r="W702" s="20">
        <f t="shared" si="109"/>
        <v>48.125</v>
      </c>
    </row>
    <row r="703" spans="1:23" ht="13.5" x14ac:dyDescent="0.25">
      <c r="A703" s="3">
        <v>43027</v>
      </c>
      <c r="B703" s="2">
        <v>31.260300000000001</v>
      </c>
      <c r="C703" s="2">
        <v>43.700804559703279</v>
      </c>
      <c r="D703" s="2">
        <v>9.6645300955351843E-2</v>
      </c>
      <c r="E703" s="2">
        <v>8.1942795729785911E-2</v>
      </c>
      <c r="F703" s="2">
        <v>31.457180000000001</v>
      </c>
      <c r="G703" s="2">
        <v>31.665859999999999</v>
      </c>
      <c r="H703" s="2">
        <v>31.678194999999995</v>
      </c>
      <c r="I703" s="2">
        <v>31.393854000000012</v>
      </c>
      <c r="J703" s="2">
        <v>27.144521500000007</v>
      </c>
      <c r="K703" s="17" t="s">
        <v>47</v>
      </c>
      <c r="L703" s="17" t="s">
        <v>48</v>
      </c>
      <c r="M703" s="17" t="s">
        <v>52</v>
      </c>
      <c r="N703" s="20">
        <f t="shared" si="100"/>
        <v>50</v>
      </c>
      <c r="O703" s="20">
        <f t="shared" si="101"/>
        <v>100</v>
      </c>
      <c r="P703" s="20">
        <f t="shared" si="102"/>
        <v>50</v>
      </c>
      <c r="Q703" s="20">
        <f t="shared" si="103"/>
        <v>0</v>
      </c>
      <c r="R703" s="21">
        <f t="shared" si="104"/>
        <v>60</v>
      </c>
      <c r="S703" s="21">
        <f t="shared" si="105"/>
        <v>47.5</v>
      </c>
      <c r="T703" s="21">
        <f t="shared" si="106"/>
        <v>35</v>
      </c>
      <c r="U703" s="21">
        <f t="shared" si="107"/>
        <v>50</v>
      </c>
      <c r="V703" s="20">
        <f t="shared" si="108"/>
        <v>47.5</v>
      </c>
      <c r="W703" s="20">
        <f t="shared" si="109"/>
        <v>48.125</v>
      </c>
    </row>
    <row r="704" spans="1:23" ht="13.5" x14ac:dyDescent="0.25">
      <c r="A704" s="3">
        <v>43028</v>
      </c>
      <c r="B704" s="2">
        <v>31.315200000000001</v>
      </c>
      <c r="C704" s="2">
        <v>44.944003647212789</v>
      </c>
      <c r="D704" s="2">
        <v>0.17020222228200765</v>
      </c>
      <c r="E704" s="2">
        <v>0.17879103093002024</v>
      </c>
      <c r="F704" s="2">
        <v>31.385899999999999</v>
      </c>
      <c r="G704" s="2">
        <v>31.594839999999998</v>
      </c>
      <c r="H704" s="2">
        <v>31.64255</v>
      </c>
      <c r="I704" s="2">
        <v>31.416888000000007</v>
      </c>
      <c r="J704" s="2">
        <v>27.182639000000009</v>
      </c>
      <c r="K704" s="17" t="s">
        <v>47</v>
      </c>
      <c r="L704" s="17" t="s">
        <v>48</v>
      </c>
      <c r="M704" s="17" t="s">
        <v>52</v>
      </c>
      <c r="N704" s="20">
        <f t="shared" si="100"/>
        <v>50</v>
      </c>
      <c r="O704" s="20">
        <f t="shared" si="101"/>
        <v>100</v>
      </c>
      <c r="P704" s="20">
        <f t="shared" si="102"/>
        <v>50</v>
      </c>
      <c r="Q704" s="20">
        <f t="shared" si="103"/>
        <v>0</v>
      </c>
      <c r="R704" s="21">
        <f t="shared" si="104"/>
        <v>60</v>
      </c>
      <c r="S704" s="21">
        <f t="shared" si="105"/>
        <v>47.5</v>
      </c>
      <c r="T704" s="21">
        <f t="shared" si="106"/>
        <v>35</v>
      </c>
      <c r="U704" s="21">
        <f t="shared" si="107"/>
        <v>50</v>
      </c>
      <c r="V704" s="20">
        <f t="shared" si="108"/>
        <v>47.5</v>
      </c>
      <c r="W704" s="20">
        <f t="shared" si="109"/>
        <v>48.125</v>
      </c>
    </row>
    <row r="705" spans="1:23" ht="13.5" x14ac:dyDescent="0.25">
      <c r="A705" s="3">
        <v>43031</v>
      </c>
      <c r="B705" s="2">
        <v>31.397400000000001</v>
      </c>
      <c r="C705" s="2">
        <v>46.836925729802601</v>
      </c>
      <c r="D705" s="2">
        <v>0.1945587592498228</v>
      </c>
      <c r="E705" s="2">
        <v>0.26943722899518613</v>
      </c>
      <c r="F705" s="2">
        <v>31.369999999999997</v>
      </c>
      <c r="G705" s="2">
        <v>31.553710000000002</v>
      </c>
      <c r="H705" s="2">
        <v>31.615129999999994</v>
      </c>
      <c r="I705" s="2">
        <v>31.441622000000002</v>
      </c>
      <c r="J705" s="2">
        <v>27.219956500000009</v>
      </c>
      <c r="K705" s="17" t="s">
        <v>49</v>
      </c>
      <c r="L705" s="17" t="s">
        <v>50</v>
      </c>
      <c r="M705" s="17" t="s">
        <v>54</v>
      </c>
      <c r="N705" s="20">
        <f t="shared" si="100"/>
        <v>50</v>
      </c>
      <c r="O705" s="20">
        <f t="shared" si="101"/>
        <v>100</v>
      </c>
      <c r="P705" s="20">
        <f t="shared" si="102"/>
        <v>50</v>
      </c>
      <c r="Q705" s="20">
        <f t="shared" si="103"/>
        <v>83</v>
      </c>
      <c r="R705" s="21">
        <f t="shared" si="104"/>
        <v>72.45</v>
      </c>
      <c r="S705" s="21">
        <f t="shared" si="105"/>
        <v>68.25</v>
      </c>
      <c r="T705" s="21">
        <f t="shared" si="106"/>
        <v>72.349999999999994</v>
      </c>
      <c r="U705" s="21">
        <f t="shared" si="107"/>
        <v>70.75</v>
      </c>
      <c r="V705" s="20">
        <f t="shared" si="108"/>
        <v>71.016666666666666</v>
      </c>
      <c r="W705" s="20">
        <f t="shared" si="109"/>
        <v>70.949999999999989</v>
      </c>
    </row>
    <row r="706" spans="1:23" ht="13.5" x14ac:dyDescent="0.25">
      <c r="A706" s="3">
        <v>43032</v>
      </c>
      <c r="B706" s="2">
        <v>31.589400000000001</v>
      </c>
      <c r="C706" s="2">
        <v>51.068757992157664</v>
      </c>
      <c r="D706" s="2">
        <v>0.20188927956078828</v>
      </c>
      <c r="E706" s="2">
        <v>0.34373514216772982</v>
      </c>
      <c r="F706" s="2">
        <v>31.391940000000005</v>
      </c>
      <c r="G706" s="2">
        <v>31.531780000000005</v>
      </c>
      <c r="H706" s="2">
        <v>31.600049999999992</v>
      </c>
      <c r="I706" s="2">
        <v>31.470140000000011</v>
      </c>
      <c r="J706" s="2">
        <v>27.258365500000004</v>
      </c>
      <c r="K706" s="17" t="s">
        <v>47</v>
      </c>
      <c r="L706" s="17" t="s">
        <v>51</v>
      </c>
      <c r="M706" s="17" t="s">
        <v>53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50</v>
      </c>
      <c r="Q706" s="20">
        <f t="shared" ref="Q706:Q769" si="113">IF(M706="confirmed bullish", 34, IF(M706="bullish divergence",17, 0))+IF(K706="bullish",33,IF(K706="bearish",0,16.5))+IF(L706="strong",33,IF(L706="weak",0,16.5))</f>
        <v>16.5</v>
      </c>
      <c r="R706" s="21">
        <f t="shared" si="104"/>
        <v>62.475000000000001</v>
      </c>
      <c r="S706" s="21">
        <f t="shared" si="105"/>
        <v>51.625</v>
      </c>
      <c r="T706" s="21">
        <f t="shared" si="106"/>
        <v>42.424999999999997</v>
      </c>
      <c r="U706" s="21">
        <f t="shared" si="107"/>
        <v>54.125</v>
      </c>
      <c r="V706" s="20">
        <f t="shared" si="108"/>
        <v>52.17499999999999</v>
      </c>
      <c r="W706" s="20">
        <f t="shared" si="109"/>
        <v>52.662499999999994</v>
      </c>
    </row>
    <row r="707" spans="1:23" ht="13.5" x14ac:dyDescent="0.25">
      <c r="A707" s="3">
        <v>43033</v>
      </c>
      <c r="B707" s="2">
        <v>31.603100000000001</v>
      </c>
      <c r="C707" s="2">
        <v>51.366239675384286</v>
      </c>
      <c r="D707" s="2">
        <v>0.18615462419689166</v>
      </c>
      <c r="E707" s="2">
        <v>0.39157193741296303</v>
      </c>
      <c r="F707" s="2">
        <v>31.43308</v>
      </c>
      <c r="G707" s="2">
        <v>31.524650000000001</v>
      </c>
      <c r="H707" s="2">
        <v>31.585654999999996</v>
      </c>
      <c r="I707" s="2">
        <v>31.498932000000011</v>
      </c>
      <c r="J707" s="2">
        <v>27.296566500000004</v>
      </c>
      <c r="K707" s="17" t="s">
        <v>49</v>
      </c>
      <c r="L707" s="17" t="s">
        <v>51</v>
      </c>
      <c r="M707" s="17" t="s">
        <v>55</v>
      </c>
      <c r="N707" s="20">
        <f t="shared" si="110"/>
        <v>50</v>
      </c>
      <c r="O707" s="20">
        <f t="shared" si="111"/>
        <v>100</v>
      </c>
      <c r="P707" s="20">
        <f t="shared" si="112"/>
        <v>50</v>
      </c>
      <c r="Q707" s="20">
        <f t="shared" si="113"/>
        <v>83.5</v>
      </c>
      <c r="R707" s="21">
        <f t="shared" ref="R707:R770" si="114">0.35*N707+O707*0.35+P707*0.15+Q707*0.15</f>
        <v>72.525000000000006</v>
      </c>
      <c r="S707" s="21">
        <f t="shared" ref="S707:S770" si="115">N707*0.2+O707*0.2+P707*0.35+Q707*0.25</f>
        <v>68.375</v>
      </c>
      <c r="T707" s="21">
        <f t="shared" ref="T707:T770" si="116">N707*0.15+O707*0.15+P707*0.25+Q707*0.45</f>
        <v>72.575000000000003</v>
      </c>
      <c r="U707" s="21">
        <f t="shared" ref="U707:U770" si="117">0.25*SUM(N707:Q707)</f>
        <v>70.875</v>
      </c>
      <c r="V707" s="20">
        <f t="shared" ref="V707:V770" si="118">SUM(R707:T707)/3</f>
        <v>71.158333333333346</v>
      </c>
      <c r="W707" s="20">
        <f t="shared" ref="W707:W770" si="119">SUM(R707:U707)/4</f>
        <v>71.087500000000006</v>
      </c>
    </row>
    <row r="708" spans="1:23" ht="13.5" x14ac:dyDescent="0.25">
      <c r="A708" s="3">
        <v>43034</v>
      </c>
      <c r="B708" s="2">
        <v>31.260300000000001</v>
      </c>
      <c r="C708" s="2">
        <v>44.135725383235823</v>
      </c>
      <c r="D708" s="2">
        <v>0.25654137997507576</v>
      </c>
      <c r="E708" s="2">
        <v>0.42079158016118678</v>
      </c>
      <c r="F708" s="2">
        <v>31.43308</v>
      </c>
      <c r="G708" s="2">
        <v>31.445130000000006</v>
      </c>
      <c r="H708" s="2">
        <v>31.571944999999992</v>
      </c>
      <c r="I708" s="2">
        <v>31.520924000000008</v>
      </c>
      <c r="J708" s="2">
        <v>27.332540000000005</v>
      </c>
      <c r="K708" s="17" t="s">
        <v>49</v>
      </c>
      <c r="L708" s="17" t="s">
        <v>51</v>
      </c>
      <c r="M708" s="17" t="s">
        <v>51</v>
      </c>
      <c r="N708" s="20">
        <f t="shared" si="110"/>
        <v>50</v>
      </c>
      <c r="O708" s="20">
        <f t="shared" si="111"/>
        <v>100</v>
      </c>
      <c r="P708" s="20">
        <f t="shared" si="112"/>
        <v>50</v>
      </c>
      <c r="Q708" s="20">
        <f t="shared" si="113"/>
        <v>49.5</v>
      </c>
      <c r="R708" s="21">
        <f t="shared" si="114"/>
        <v>67.424999999999997</v>
      </c>
      <c r="S708" s="21">
        <f t="shared" si="115"/>
        <v>59.875</v>
      </c>
      <c r="T708" s="21">
        <f t="shared" si="116"/>
        <v>57.275000000000006</v>
      </c>
      <c r="U708" s="21">
        <f t="shared" si="117"/>
        <v>62.375</v>
      </c>
      <c r="V708" s="20">
        <f t="shared" si="118"/>
        <v>61.524999999999999</v>
      </c>
      <c r="W708" s="20">
        <f t="shared" si="119"/>
        <v>61.737499999999997</v>
      </c>
    </row>
    <row r="709" spans="1:23" ht="13.5" x14ac:dyDescent="0.25">
      <c r="A709" s="3">
        <v>43035</v>
      </c>
      <c r="B709" s="2">
        <v>31.274000000000001</v>
      </c>
      <c r="C709" s="2">
        <v>44.472133787795386</v>
      </c>
      <c r="D709" s="2">
        <v>0.2577499051007166</v>
      </c>
      <c r="E709" s="2">
        <v>0.42941609971841554</v>
      </c>
      <c r="F709" s="2">
        <v>31.42484</v>
      </c>
      <c r="G709" s="2">
        <v>31.405370000000005</v>
      </c>
      <c r="H709" s="2">
        <v>31.564130000000006</v>
      </c>
      <c r="I709" s="2">
        <v>31.543134000000009</v>
      </c>
      <c r="J709" s="2">
        <v>27.367937000000012</v>
      </c>
      <c r="K709" s="17" t="s">
        <v>49</v>
      </c>
      <c r="L709" s="17" t="s">
        <v>51</v>
      </c>
      <c r="M709" s="17" t="s">
        <v>54</v>
      </c>
      <c r="N709" s="20">
        <f t="shared" si="110"/>
        <v>50</v>
      </c>
      <c r="O709" s="20">
        <f t="shared" si="111"/>
        <v>100</v>
      </c>
      <c r="P709" s="20">
        <f t="shared" si="112"/>
        <v>50</v>
      </c>
      <c r="Q709" s="20">
        <f t="shared" si="113"/>
        <v>66.5</v>
      </c>
      <c r="R709" s="21">
        <f t="shared" si="114"/>
        <v>69.974999999999994</v>
      </c>
      <c r="S709" s="21">
        <f t="shared" si="115"/>
        <v>64.125</v>
      </c>
      <c r="T709" s="21">
        <f t="shared" si="116"/>
        <v>64.924999999999997</v>
      </c>
      <c r="U709" s="21">
        <f t="shared" si="117"/>
        <v>66.625</v>
      </c>
      <c r="V709" s="20">
        <f t="shared" si="118"/>
        <v>66.341666666666654</v>
      </c>
      <c r="W709" s="20">
        <f t="shared" si="119"/>
        <v>66.412499999999994</v>
      </c>
    </row>
    <row r="710" spans="1:23" ht="13.5" x14ac:dyDescent="0.25">
      <c r="A710" s="3">
        <v>43038</v>
      </c>
      <c r="B710" s="2">
        <v>31.260300000000001</v>
      </c>
      <c r="C710" s="2">
        <v>44.185585399593791</v>
      </c>
      <c r="D710" s="2">
        <v>0.23135145720655359</v>
      </c>
      <c r="E710" s="2">
        <v>0.41565842229089828</v>
      </c>
      <c r="F710" s="2">
        <v>31.39742</v>
      </c>
      <c r="G710" s="2">
        <v>31.383710000000008</v>
      </c>
      <c r="H710" s="2">
        <v>31.555630000000001</v>
      </c>
      <c r="I710" s="2">
        <v>31.565070000000006</v>
      </c>
      <c r="J710" s="2">
        <v>27.404582000000008</v>
      </c>
      <c r="K710" s="17" t="s">
        <v>47</v>
      </c>
      <c r="L710" s="17" t="s">
        <v>48</v>
      </c>
      <c r="M710" s="17" t="s">
        <v>52</v>
      </c>
      <c r="N710" s="20">
        <f t="shared" si="110"/>
        <v>50</v>
      </c>
      <c r="O710" s="20">
        <f t="shared" si="111"/>
        <v>100</v>
      </c>
      <c r="P710" s="20">
        <f t="shared" si="112"/>
        <v>50</v>
      </c>
      <c r="Q710" s="20">
        <f t="shared" si="113"/>
        <v>0</v>
      </c>
      <c r="R710" s="21">
        <f t="shared" si="114"/>
        <v>60</v>
      </c>
      <c r="S710" s="21">
        <f t="shared" si="115"/>
        <v>47.5</v>
      </c>
      <c r="T710" s="21">
        <f t="shared" si="116"/>
        <v>35</v>
      </c>
      <c r="U710" s="21">
        <f t="shared" si="117"/>
        <v>50</v>
      </c>
      <c r="V710" s="20">
        <f t="shared" si="118"/>
        <v>47.5</v>
      </c>
      <c r="W710" s="20">
        <f t="shared" si="119"/>
        <v>48.125</v>
      </c>
    </row>
    <row r="711" spans="1:23" ht="13.5" x14ac:dyDescent="0.25">
      <c r="A711" s="3">
        <v>43039</v>
      </c>
      <c r="B711" s="2">
        <v>31.260300000000001</v>
      </c>
      <c r="C711" s="2">
        <v>44.185585399593791</v>
      </c>
      <c r="D711" s="2">
        <v>0.21093157401645968</v>
      </c>
      <c r="E711" s="2">
        <v>0.36608824113172495</v>
      </c>
      <c r="F711" s="2">
        <v>31.331600000000002</v>
      </c>
      <c r="G711" s="2">
        <v>31.36177</v>
      </c>
      <c r="H711" s="2">
        <v>31.546720000000001</v>
      </c>
      <c r="I711" s="2">
        <v>31.587006000000002</v>
      </c>
      <c r="J711" s="2">
        <v>27.441240000000008</v>
      </c>
      <c r="K711" s="17" t="s">
        <v>47</v>
      </c>
      <c r="L711" s="17" t="s">
        <v>48</v>
      </c>
      <c r="M711" s="17" t="s">
        <v>52</v>
      </c>
      <c r="N711" s="20">
        <f t="shared" si="110"/>
        <v>50</v>
      </c>
      <c r="O711" s="20">
        <f t="shared" si="111"/>
        <v>100</v>
      </c>
      <c r="P711" s="20">
        <f t="shared" si="112"/>
        <v>50</v>
      </c>
      <c r="Q711" s="20">
        <f t="shared" si="113"/>
        <v>0</v>
      </c>
      <c r="R711" s="21">
        <f t="shared" si="114"/>
        <v>60</v>
      </c>
      <c r="S711" s="21">
        <f t="shared" si="115"/>
        <v>47.5</v>
      </c>
      <c r="T711" s="21">
        <f t="shared" si="116"/>
        <v>35</v>
      </c>
      <c r="U711" s="21">
        <f t="shared" si="117"/>
        <v>50</v>
      </c>
      <c r="V711" s="20">
        <f t="shared" si="118"/>
        <v>47.5</v>
      </c>
      <c r="W711" s="20">
        <f t="shared" si="119"/>
        <v>48.125</v>
      </c>
    </row>
    <row r="712" spans="1:23" ht="13.5" x14ac:dyDescent="0.25">
      <c r="A712" s="3">
        <v>43040</v>
      </c>
      <c r="B712" s="2">
        <v>31.260300000000001</v>
      </c>
      <c r="C712" s="2">
        <v>44.185585399593791</v>
      </c>
      <c r="D712" s="2">
        <v>0.18236805785309684</v>
      </c>
      <c r="E712" s="2">
        <v>0.30960794578297679</v>
      </c>
      <c r="F712" s="2">
        <v>31.26304</v>
      </c>
      <c r="G712" s="2">
        <v>31.348059999999997</v>
      </c>
      <c r="H712" s="2">
        <v>31.533010000000001</v>
      </c>
      <c r="I712" s="2">
        <v>31.608887999999997</v>
      </c>
      <c r="J712" s="2">
        <v>27.477937500000007</v>
      </c>
      <c r="K712" s="17" t="s">
        <v>47</v>
      </c>
      <c r="L712" s="17" t="s">
        <v>48</v>
      </c>
      <c r="M712" s="17" t="s">
        <v>52</v>
      </c>
      <c r="N712" s="20">
        <f t="shared" si="110"/>
        <v>50</v>
      </c>
      <c r="O712" s="20">
        <f t="shared" si="111"/>
        <v>100</v>
      </c>
      <c r="P712" s="20">
        <f t="shared" si="112"/>
        <v>50</v>
      </c>
      <c r="Q712" s="20">
        <f t="shared" si="113"/>
        <v>0</v>
      </c>
      <c r="R712" s="21">
        <f t="shared" si="114"/>
        <v>60</v>
      </c>
      <c r="S712" s="21">
        <f t="shared" si="115"/>
        <v>47.5</v>
      </c>
      <c r="T712" s="21">
        <f t="shared" si="116"/>
        <v>35</v>
      </c>
      <c r="U712" s="21">
        <f t="shared" si="117"/>
        <v>50</v>
      </c>
      <c r="V712" s="20">
        <f t="shared" si="118"/>
        <v>47.5</v>
      </c>
      <c r="W712" s="20">
        <f t="shared" si="119"/>
        <v>48.125</v>
      </c>
    </row>
    <row r="713" spans="1:23" ht="13.5" x14ac:dyDescent="0.25">
      <c r="A713" s="3">
        <v>43041</v>
      </c>
      <c r="B713" s="2">
        <v>31.263100000000001</v>
      </c>
      <c r="C713" s="2">
        <v>44.277235758298268</v>
      </c>
      <c r="D713" s="2">
        <v>0.13817364424530254</v>
      </c>
      <c r="E713" s="2">
        <v>0.25600573008119182</v>
      </c>
      <c r="F713" s="2">
        <v>31.263600000000004</v>
      </c>
      <c r="G713" s="2">
        <v>31.34834</v>
      </c>
      <c r="H713" s="2">
        <v>31.507100000000001</v>
      </c>
      <c r="I713" s="2">
        <v>31.625395999999988</v>
      </c>
      <c r="J713" s="2">
        <v>27.514662500000004</v>
      </c>
      <c r="K713" s="17" t="s">
        <v>47</v>
      </c>
      <c r="L713" s="17" t="s">
        <v>51</v>
      </c>
      <c r="M713" s="17" t="s">
        <v>53</v>
      </c>
      <c r="N713" s="20">
        <f t="shared" si="110"/>
        <v>50</v>
      </c>
      <c r="O713" s="20">
        <f t="shared" si="111"/>
        <v>100</v>
      </c>
      <c r="P713" s="20">
        <f t="shared" si="112"/>
        <v>50</v>
      </c>
      <c r="Q713" s="20">
        <f t="shared" si="113"/>
        <v>16.5</v>
      </c>
      <c r="R713" s="21">
        <f t="shared" si="114"/>
        <v>62.475000000000001</v>
      </c>
      <c r="S713" s="21">
        <f t="shared" si="115"/>
        <v>51.625</v>
      </c>
      <c r="T713" s="21">
        <f t="shared" si="116"/>
        <v>42.424999999999997</v>
      </c>
      <c r="U713" s="21">
        <f t="shared" si="117"/>
        <v>54.125</v>
      </c>
      <c r="V713" s="20">
        <f t="shared" si="118"/>
        <v>52.17499999999999</v>
      </c>
      <c r="W713" s="20">
        <f t="shared" si="119"/>
        <v>52.662499999999994</v>
      </c>
    </row>
    <row r="714" spans="1:23" ht="13.5" x14ac:dyDescent="0.25">
      <c r="A714" s="3">
        <v>43042</v>
      </c>
      <c r="B714" s="2">
        <v>31.263100000000001</v>
      </c>
      <c r="C714" s="2">
        <v>44.277235758298275</v>
      </c>
      <c r="D714" s="2">
        <v>0.11038800800847781</v>
      </c>
      <c r="E714" s="2">
        <v>0.2064338668215156</v>
      </c>
      <c r="F714" s="2">
        <v>31.261420000000005</v>
      </c>
      <c r="G714" s="2">
        <v>31.343130000000002</v>
      </c>
      <c r="H714" s="2">
        <v>31.468985000000004</v>
      </c>
      <c r="I714" s="2">
        <v>31.641903999999997</v>
      </c>
      <c r="J714" s="2">
        <v>27.549860000000002</v>
      </c>
      <c r="K714" s="17" t="s">
        <v>47</v>
      </c>
      <c r="L714" s="17" t="s">
        <v>51</v>
      </c>
      <c r="M714" s="17" t="s">
        <v>52</v>
      </c>
      <c r="N714" s="20">
        <f t="shared" si="110"/>
        <v>50</v>
      </c>
      <c r="O714" s="20">
        <f t="shared" si="111"/>
        <v>100</v>
      </c>
      <c r="P714" s="20">
        <f t="shared" si="112"/>
        <v>50</v>
      </c>
      <c r="Q714" s="20">
        <f t="shared" si="113"/>
        <v>16.5</v>
      </c>
      <c r="R714" s="21">
        <f t="shared" si="114"/>
        <v>62.475000000000001</v>
      </c>
      <c r="S714" s="21">
        <f t="shared" si="115"/>
        <v>51.625</v>
      </c>
      <c r="T714" s="21">
        <f t="shared" si="116"/>
        <v>42.424999999999997</v>
      </c>
      <c r="U714" s="21">
        <f t="shared" si="117"/>
        <v>54.125</v>
      </c>
      <c r="V714" s="20">
        <f t="shared" si="118"/>
        <v>52.17499999999999</v>
      </c>
      <c r="W714" s="20">
        <f t="shared" si="119"/>
        <v>52.662499999999994</v>
      </c>
    </row>
    <row r="715" spans="1:23" ht="13.5" x14ac:dyDescent="0.25">
      <c r="A715" s="3">
        <v>43045</v>
      </c>
      <c r="B715" s="2">
        <v>31.3947</v>
      </c>
      <c r="C715" s="2">
        <v>48.855046247240104</v>
      </c>
      <c r="D715" s="2">
        <v>9.0852389782952514E-2</v>
      </c>
      <c r="E715" s="2">
        <v>0.15737554409683915</v>
      </c>
      <c r="F715" s="2">
        <v>31.288300000000003</v>
      </c>
      <c r="G715" s="2">
        <v>31.342860000000002</v>
      </c>
      <c r="H715" s="2">
        <v>31.448285000000009</v>
      </c>
      <c r="I715" s="2">
        <v>31.664059999999996</v>
      </c>
      <c r="J715" s="2">
        <v>27.588348500000002</v>
      </c>
      <c r="K715" s="17" t="s">
        <v>49</v>
      </c>
      <c r="L715" s="17" t="s">
        <v>51</v>
      </c>
      <c r="M715" s="17" t="s">
        <v>55</v>
      </c>
      <c r="N715" s="20">
        <f t="shared" si="110"/>
        <v>50</v>
      </c>
      <c r="O715" s="20">
        <f t="shared" si="111"/>
        <v>100</v>
      </c>
      <c r="P715" s="20">
        <f t="shared" si="112"/>
        <v>50</v>
      </c>
      <c r="Q715" s="20">
        <f t="shared" si="113"/>
        <v>83.5</v>
      </c>
      <c r="R715" s="21">
        <f t="shared" si="114"/>
        <v>72.525000000000006</v>
      </c>
      <c r="S715" s="21">
        <f t="shared" si="115"/>
        <v>68.375</v>
      </c>
      <c r="T715" s="21">
        <f t="shared" si="116"/>
        <v>72.575000000000003</v>
      </c>
      <c r="U715" s="21">
        <f t="shared" si="117"/>
        <v>70.875</v>
      </c>
      <c r="V715" s="20">
        <f t="shared" si="118"/>
        <v>71.158333333333346</v>
      </c>
      <c r="W715" s="20">
        <f t="shared" si="119"/>
        <v>71.087500000000006</v>
      </c>
    </row>
    <row r="716" spans="1:23" ht="13.5" x14ac:dyDescent="0.25">
      <c r="A716" s="3">
        <v>43046</v>
      </c>
      <c r="B716" s="2">
        <v>31.534500000000001</v>
      </c>
      <c r="C716" s="2">
        <v>53.248968059489272</v>
      </c>
      <c r="D716" s="2">
        <v>9.372502633237545E-2</v>
      </c>
      <c r="E716" s="2">
        <v>0.11194215476406021</v>
      </c>
      <c r="F716" s="2">
        <v>31.343139999999998</v>
      </c>
      <c r="G716" s="2">
        <v>31.33737</v>
      </c>
      <c r="H716" s="2">
        <v>31.434575000000006</v>
      </c>
      <c r="I716" s="2">
        <v>31.672285999999996</v>
      </c>
      <c r="J716" s="2">
        <v>27.624389999999998</v>
      </c>
      <c r="K716" s="17" t="s">
        <v>49</v>
      </c>
      <c r="L716" s="17" t="s">
        <v>50</v>
      </c>
      <c r="M716" s="17" t="s">
        <v>55</v>
      </c>
      <c r="N716" s="20">
        <f t="shared" si="110"/>
        <v>50</v>
      </c>
      <c r="O716" s="20">
        <f t="shared" si="111"/>
        <v>100</v>
      </c>
      <c r="P716" s="20">
        <f t="shared" si="112"/>
        <v>50</v>
      </c>
      <c r="Q716" s="20">
        <f t="shared" si="113"/>
        <v>100</v>
      </c>
      <c r="R716" s="21">
        <f t="shared" si="114"/>
        <v>75</v>
      </c>
      <c r="S716" s="21">
        <f t="shared" si="115"/>
        <v>72.5</v>
      </c>
      <c r="T716" s="21">
        <f t="shared" si="116"/>
        <v>80</v>
      </c>
      <c r="U716" s="21">
        <f t="shared" si="117"/>
        <v>75</v>
      </c>
      <c r="V716" s="20">
        <f t="shared" si="118"/>
        <v>75.833333333333329</v>
      </c>
      <c r="W716" s="20">
        <f t="shared" si="119"/>
        <v>75.625</v>
      </c>
    </row>
    <row r="717" spans="1:23" ht="13.5" x14ac:dyDescent="0.25">
      <c r="A717" s="3">
        <v>43047</v>
      </c>
      <c r="B717" s="2">
        <v>31.534500000000001</v>
      </c>
      <c r="C717" s="2">
        <v>53.248968059489272</v>
      </c>
      <c r="D717" s="2">
        <v>9.7640909368735151E-2</v>
      </c>
      <c r="E717" s="2">
        <v>8.2008782485782195E-2</v>
      </c>
      <c r="F717" s="2">
        <v>31.39798</v>
      </c>
      <c r="G717" s="2">
        <v>31.330509999999997</v>
      </c>
      <c r="H717" s="2">
        <v>31.427579999999999</v>
      </c>
      <c r="I717" s="2">
        <v>31.677769999999995</v>
      </c>
      <c r="J717" s="2">
        <v>27.6613395</v>
      </c>
      <c r="K717" s="17" t="s">
        <v>49</v>
      </c>
      <c r="L717" s="17" t="s">
        <v>50</v>
      </c>
      <c r="M717" s="17" t="s">
        <v>55</v>
      </c>
      <c r="N717" s="20">
        <f t="shared" si="110"/>
        <v>50</v>
      </c>
      <c r="O717" s="20">
        <f t="shared" si="111"/>
        <v>100</v>
      </c>
      <c r="P717" s="20">
        <f t="shared" si="112"/>
        <v>50</v>
      </c>
      <c r="Q717" s="20">
        <f t="shared" si="113"/>
        <v>100</v>
      </c>
      <c r="R717" s="21">
        <f t="shared" si="114"/>
        <v>75</v>
      </c>
      <c r="S717" s="21">
        <f t="shared" si="115"/>
        <v>72.5</v>
      </c>
      <c r="T717" s="21">
        <f t="shared" si="116"/>
        <v>80</v>
      </c>
      <c r="U717" s="21">
        <f t="shared" si="117"/>
        <v>75</v>
      </c>
      <c r="V717" s="20">
        <f t="shared" si="118"/>
        <v>75.833333333333329</v>
      </c>
      <c r="W717" s="20">
        <f t="shared" si="119"/>
        <v>75.625</v>
      </c>
    </row>
    <row r="718" spans="1:23" ht="13.5" x14ac:dyDescent="0.25">
      <c r="A718" s="3">
        <v>43048</v>
      </c>
      <c r="B718" s="2">
        <v>31.260300000000001</v>
      </c>
      <c r="C718" s="2">
        <v>44.543979681462531</v>
      </c>
      <c r="D718" s="2">
        <v>6.7950607937177665E-2</v>
      </c>
      <c r="E718" s="2">
        <v>3.8718517831213148E-2</v>
      </c>
      <c r="F718" s="2">
        <v>31.39742</v>
      </c>
      <c r="G718" s="2">
        <v>31.330510000000004</v>
      </c>
      <c r="H718" s="2">
        <v>31.387820000000005</v>
      </c>
      <c r="I718" s="2">
        <v>31.649635999999987</v>
      </c>
      <c r="J718" s="2">
        <v>27.696799499999997</v>
      </c>
      <c r="K718" s="17" t="s">
        <v>47</v>
      </c>
      <c r="L718" s="17" t="s">
        <v>48</v>
      </c>
      <c r="M718" s="17" t="s">
        <v>52</v>
      </c>
      <c r="N718" s="20">
        <f t="shared" si="110"/>
        <v>50</v>
      </c>
      <c r="O718" s="20">
        <f t="shared" si="111"/>
        <v>100</v>
      </c>
      <c r="P718" s="20">
        <f t="shared" si="112"/>
        <v>50</v>
      </c>
      <c r="Q718" s="20">
        <f t="shared" si="113"/>
        <v>0</v>
      </c>
      <c r="R718" s="21">
        <f t="shared" si="114"/>
        <v>60</v>
      </c>
      <c r="S718" s="21">
        <f t="shared" si="115"/>
        <v>47.5</v>
      </c>
      <c r="T718" s="21">
        <f t="shared" si="116"/>
        <v>35</v>
      </c>
      <c r="U718" s="21">
        <f t="shared" si="117"/>
        <v>50</v>
      </c>
      <c r="V718" s="20">
        <f t="shared" si="118"/>
        <v>47.5</v>
      </c>
      <c r="W718" s="20">
        <f t="shared" si="119"/>
        <v>48.125</v>
      </c>
    </row>
    <row r="719" spans="1:23" ht="13.5" x14ac:dyDescent="0.25">
      <c r="A719" s="3">
        <v>43049</v>
      </c>
      <c r="B719" s="2">
        <v>31.290500000000002</v>
      </c>
      <c r="C719" s="2">
        <v>45.598826610649319</v>
      </c>
      <c r="D719" s="2">
        <v>4.3785265129692164E-2</v>
      </c>
      <c r="E719" s="2">
        <v>1.1601386317939957E-2</v>
      </c>
      <c r="F719" s="2">
        <v>31.402899999999999</v>
      </c>
      <c r="G719" s="2">
        <v>31.332160000000005</v>
      </c>
      <c r="H719" s="2">
        <v>31.368765000000007</v>
      </c>
      <c r="I719" s="2">
        <v>31.623091999999993</v>
      </c>
      <c r="J719" s="2">
        <v>27.733173999999998</v>
      </c>
      <c r="K719" s="17" t="s">
        <v>47</v>
      </c>
      <c r="L719" s="17" t="s">
        <v>48</v>
      </c>
      <c r="M719" s="17" t="s">
        <v>53</v>
      </c>
      <c r="N719" s="20">
        <f t="shared" si="110"/>
        <v>50</v>
      </c>
      <c r="O719" s="20">
        <f t="shared" si="111"/>
        <v>100</v>
      </c>
      <c r="P719" s="20">
        <f t="shared" si="112"/>
        <v>50</v>
      </c>
      <c r="Q719" s="20">
        <f t="shared" si="113"/>
        <v>0</v>
      </c>
      <c r="R719" s="21">
        <f t="shared" si="114"/>
        <v>60</v>
      </c>
      <c r="S719" s="21">
        <f t="shared" si="115"/>
        <v>47.5</v>
      </c>
      <c r="T719" s="21">
        <f t="shared" si="116"/>
        <v>35</v>
      </c>
      <c r="U719" s="21">
        <f t="shared" si="117"/>
        <v>50</v>
      </c>
      <c r="V719" s="20">
        <f t="shared" si="118"/>
        <v>47.5</v>
      </c>
      <c r="W719" s="20">
        <f t="shared" si="119"/>
        <v>48.125</v>
      </c>
    </row>
    <row r="720" spans="1:23" ht="13.5" x14ac:dyDescent="0.25">
      <c r="A720" s="3">
        <v>43052</v>
      </c>
      <c r="B720" s="2">
        <v>31.260300000000001</v>
      </c>
      <c r="C720" s="2">
        <v>44.683507184886352</v>
      </c>
      <c r="D720" s="2">
        <v>2.4294637401553132E-2</v>
      </c>
      <c r="E720" s="2">
        <v>-9.0778238426103205E-5</v>
      </c>
      <c r="F720" s="2">
        <v>31.37602</v>
      </c>
      <c r="G720" s="2">
        <v>31.332159999999998</v>
      </c>
      <c r="H720" s="2">
        <v>31.357935000000008</v>
      </c>
      <c r="I720" s="2">
        <v>31.603895999999992</v>
      </c>
      <c r="J720" s="2">
        <v>27.770964500000002</v>
      </c>
      <c r="K720" s="17" t="s">
        <v>47</v>
      </c>
      <c r="L720" s="17" t="s">
        <v>48</v>
      </c>
      <c r="M720" s="17" t="s">
        <v>52</v>
      </c>
      <c r="N720" s="20">
        <f t="shared" si="110"/>
        <v>50</v>
      </c>
      <c r="O720" s="20">
        <f t="shared" si="111"/>
        <v>100</v>
      </c>
      <c r="P720" s="20">
        <f t="shared" si="112"/>
        <v>50</v>
      </c>
      <c r="Q720" s="20">
        <f t="shared" si="113"/>
        <v>0</v>
      </c>
      <c r="R720" s="21">
        <f t="shared" si="114"/>
        <v>60</v>
      </c>
      <c r="S720" s="21">
        <f t="shared" si="115"/>
        <v>47.5</v>
      </c>
      <c r="T720" s="21">
        <f t="shared" si="116"/>
        <v>35</v>
      </c>
      <c r="U720" s="21">
        <f t="shared" si="117"/>
        <v>50</v>
      </c>
      <c r="V720" s="20">
        <f t="shared" si="118"/>
        <v>47.5</v>
      </c>
      <c r="W720" s="20">
        <f t="shared" si="119"/>
        <v>48.125</v>
      </c>
    </row>
    <row r="721" spans="1:23" ht="13.5" x14ac:dyDescent="0.25">
      <c r="A721" s="3">
        <v>43053</v>
      </c>
      <c r="B721" s="2">
        <v>31.232900000000001</v>
      </c>
      <c r="C721" s="2">
        <v>43.823980940902771</v>
      </c>
      <c r="D721" s="2">
        <v>1.0776970236758388E-2</v>
      </c>
      <c r="E721" s="2">
        <v>1.1946918119590118E-2</v>
      </c>
      <c r="F721" s="2">
        <v>31.315700000000003</v>
      </c>
      <c r="G721" s="2">
        <v>31.329420000000006</v>
      </c>
      <c r="H721" s="2">
        <v>31.345594999999996</v>
      </c>
      <c r="I721" s="2">
        <v>31.586949999999991</v>
      </c>
      <c r="J721" s="2">
        <v>27.806669499999998</v>
      </c>
      <c r="K721" s="17" t="s">
        <v>47</v>
      </c>
      <c r="L721" s="17" t="s">
        <v>48</v>
      </c>
      <c r="M721" s="17" t="s">
        <v>52</v>
      </c>
      <c r="N721" s="20">
        <f t="shared" si="110"/>
        <v>50</v>
      </c>
      <c r="O721" s="20">
        <f t="shared" si="111"/>
        <v>100</v>
      </c>
      <c r="P721" s="20">
        <f t="shared" si="112"/>
        <v>50</v>
      </c>
      <c r="Q721" s="20">
        <f t="shared" si="113"/>
        <v>0</v>
      </c>
      <c r="R721" s="21">
        <f t="shared" si="114"/>
        <v>60</v>
      </c>
      <c r="S721" s="21">
        <f t="shared" si="115"/>
        <v>47.5</v>
      </c>
      <c r="T721" s="21">
        <f t="shared" si="116"/>
        <v>35</v>
      </c>
      <c r="U721" s="21">
        <f t="shared" si="117"/>
        <v>50</v>
      </c>
      <c r="V721" s="20">
        <f t="shared" si="118"/>
        <v>47.5</v>
      </c>
      <c r="W721" s="20">
        <f t="shared" si="119"/>
        <v>48.125</v>
      </c>
    </row>
    <row r="722" spans="1:23" ht="13.5" x14ac:dyDescent="0.25">
      <c r="A722" s="3">
        <v>43054</v>
      </c>
      <c r="B722" s="2">
        <v>31.260300000000001</v>
      </c>
      <c r="C722" s="2">
        <v>44.964080553098242</v>
      </c>
      <c r="D722" s="2">
        <v>-1.6539880289556663E-3</v>
      </c>
      <c r="E722" s="2">
        <v>5.679589155362022E-2</v>
      </c>
      <c r="F722" s="2">
        <v>31.260860000000001</v>
      </c>
      <c r="G722" s="2">
        <v>31.329420000000006</v>
      </c>
      <c r="H722" s="2">
        <v>31.338739999999994</v>
      </c>
      <c r="I722" s="2">
        <v>31.581465999999988</v>
      </c>
      <c r="J722" s="2">
        <v>27.842511500000001</v>
      </c>
      <c r="K722" s="17" t="s">
        <v>47</v>
      </c>
      <c r="L722" s="17" t="s">
        <v>48</v>
      </c>
      <c r="M722" s="17" t="s">
        <v>52</v>
      </c>
      <c r="N722" s="20">
        <f t="shared" si="110"/>
        <v>50</v>
      </c>
      <c r="O722" s="20">
        <f t="shared" si="111"/>
        <v>100</v>
      </c>
      <c r="P722" s="20">
        <f t="shared" si="112"/>
        <v>50</v>
      </c>
      <c r="Q722" s="20">
        <f t="shared" si="113"/>
        <v>0</v>
      </c>
      <c r="R722" s="21">
        <f t="shared" si="114"/>
        <v>60</v>
      </c>
      <c r="S722" s="21">
        <f t="shared" si="115"/>
        <v>47.5</v>
      </c>
      <c r="T722" s="21">
        <f t="shared" si="116"/>
        <v>35</v>
      </c>
      <c r="U722" s="21">
        <f t="shared" si="117"/>
        <v>50</v>
      </c>
      <c r="V722" s="20">
        <f t="shared" si="118"/>
        <v>47.5</v>
      </c>
      <c r="W722" s="20">
        <f t="shared" si="119"/>
        <v>48.125</v>
      </c>
    </row>
    <row r="723" spans="1:23" ht="13.5" x14ac:dyDescent="0.25">
      <c r="A723" s="3">
        <v>43055</v>
      </c>
      <c r="B723" s="2">
        <v>31.150600000000001</v>
      </c>
      <c r="C723" s="2">
        <v>41.346093035718951</v>
      </c>
      <c r="D723" s="2">
        <v>-2.8177987724227194E-3</v>
      </c>
      <c r="E723" s="2">
        <v>0.10450954627623672</v>
      </c>
      <c r="F723" s="2">
        <v>31.23892</v>
      </c>
      <c r="G723" s="2">
        <v>31.318170000000002</v>
      </c>
      <c r="H723" s="2">
        <v>31.333255000000001</v>
      </c>
      <c r="I723" s="2">
        <v>31.574883999999987</v>
      </c>
      <c r="J723" s="2">
        <v>27.879779499999994</v>
      </c>
      <c r="K723" s="17" t="s">
        <v>47</v>
      </c>
      <c r="L723" s="17" t="s">
        <v>48</v>
      </c>
      <c r="M723" s="17" t="s">
        <v>52</v>
      </c>
      <c r="N723" s="20">
        <f t="shared" si="110"/>
        <v>50</v>
      </c>
      <c r="O723" s="20">
        <f t="shared" si="111"/>
        <v>100</v>
      </c>
      <c r="P723" s="20">
        <f t="shared" si="112"/>
        <v>50</v>
      </c>
      <c r="Q723" s="20">
        <f t="shared" si="113"/>
        <v>0</v>
      </c>
      <c r="R723" s="21">
        <f t="shared" si="114"/>
        <v>60</v>
      </c>
      <c r="S723" s="21">
        <f t="shared" si="115"/>
        <v>47.5</v>
      </c>
      <c r="T723" s="21">
        <f t="shared" si="116"/>
        <v>35</v>
      </c>
      <c r="U723" s="21">
        <f t="shared" si="117"/>
        <v>50</v>
      </c>
      <c r="V723" s="20">
        <f t="shared" si="118"/>
        <v>47.5</v>
      </c>
      <c r="W723" s="20">
        <f t="shared" si="119"/>
        <v>48.125</v>
      </c>
    </row>
    <row r="724" spans="1:23" ht="13.5" x14ac:dyDescent="0.25">
      <c r="A724" s="3">
        <v>43056</v>
      </c>
      <c r="B724" s="2">
        <v>31.232900000000001</v>
      </c>
      <c r="C724" s="2">
        <v>44.926418892511748</v>
      </c>
      <c r="D724" s="2">
        <v>-8.5117496537989723E-3</v>
      </c>
      <c r="E724" s="2">
        <v>0.16326596737940083</v>
      </c>
      <c r="F724" s="2">
        <v>31.227399999999999</v>
      </c>
      <c r="G724" s="2">
        <v>31.315150000000006</v>
      </c>
      <c r="H724" s="2">
        <v>31.329140000000002</v>
      </c>
      <c r="I724" s="2">
        <v>31.574335999999981</v>
      </c>
      <c r="J724" s="2">
        <v>27.917458999999997</v>
      </c>
      <c r="K724" s="17" t="s">
        <v>47</v>
      </c>
      <c r="L724" s="17" t="s">
        <v>48</v>
      </c>
      <c r="M724" s="17" t="s">
        <v>52</v>
      </c>
      <c r="N724" s="20">
        <f t="shared" si="110"/>
        <v>50</v>
      </c>
      <c r="O724" s="20">
        <f t="shared" si="111"/>
        <v>100</v>
      </c>
      <c r="P724" s="20">
        <f t="shared" si="112"/>
        <v>50</v>
      </c>
      <c r="Q724" s="20">
        <f t="shared" si="113"/>
        <v>0</v>
      </c>
      <c r="R724" s="21">
        <f t="shared" si="114"/>
        <v>60</v>
      </c>
      <c r="S724" s="21">
        <f t="shared" si="115"/>
        <v>47.5</v>
      </c>
      <c r="T724" s="21">
        <f t="shared" si="116"/>
        <v>35</v>
      </c>
      <c r="U724" s="21">
        <f t="shared" si="117"/>
        <v>50</v>
      </c>
      <c r="V724" s="20">
        <f t="shared" si="118"/>
        <v>47.5</v>
      </c>
      <c r="W724" s="20">
        <f t="shared" si="119"/>
        <v>48.125</v>
      </c>
    </row>
    <row r="725" spans="1:23" ht="13.5" x14ac:dyDescent="0.25">
      <c r="A725" s="3">
        <v>43059</v>
      </c>
      <c r="B725" s="2">
        <v>31.260300000000001</v>
      </c>
      <c r="C725" s="2">
        <v>46.105929912473805</v>
      </c>
      <c r="D725" s="2">
        <v>5.6848614750784066E-3</v>
      </c>
      <c r="E725" s="2">
        <v>0.23458602860085043</v>
      </c>
      <c r="F725" s="2">
        <v>31.227399999999999</v>
      </c>
      <c r="G725" s="2">
        <v>31.301710000000003</v>
      </c>
      <c r="H725" s="2">
        <v>31.322285000000001</v>
      </c>
      <c r="I725" s="2">
        <v>31.568851999999982</v>
      </c>
      <c r="J725" s="2">
        <v>27.955275499999992</v>
      </c>
      <c r="K725" s="17" t="s">
        <v>49</v>
      </c>
      <c r="L725" s="17" t="s">
        <v>51</v>
      </c>
      <c r="M725" s="17" t="s">
        <v>51</v>
      </c>
      <c r="N725" s="20">
        <f t="shared" si="110"/>
        <v>50</v>
      </c>
      <c r="O725" s="20">
        <f t="shared" si="111"/>
        <v>100</v>
      </c>
      <c r="P725" s="20">
        <f t="shared" si="112"/>
        <v>50</v>
      </c>
      <c r="Q725" s="20">
        <f t="shared" si="113"/>
        <v>49.5</v>
      </c>
      <c r="R725" s="21">
        <f t="shared" si="114"/>
        <v>67.424999999999997</v>
      </c>
      <c r="S725" s="21">
        <f t="shared" si="115"/>
        <v>59.875</v>
      </c>
      <c r="T725" s="21">
        <f t="shared" si="116"/>
        <v>57.275000000000006</v>
      </c>
      <c r="U725" s="21">
        <f t="shared" si="117"/>
        <v>62.375</v>
      </c>
      <c r="V725" s="20">
        <f t="shared" si="118"/>
        <v>61.524999999999999</v>
      </c>
      <c r="W725" s="20">
        <f t="shared" si="119"/>
        <v>61.737499999999997</v>
      </c>
    </row>
    <row r="726" spans="1:23" ht="13.5" x14ac:dyDescent="0.25">
      <c r="A726" s="3">
        <v>43060</v>
      </c>
      <c r="B726" s="2">
        <v>31.397400000000001</v>
      </c>
      <c r="C726" s="2">
        <v>51.682126468676266</v>
      </c>
      <c r="D726" s="2">
        <v>2.9626538439586625E-2</v>
      </c>
      <c r="E726" s="2">
        <v>0.29204991568175248</v>
      </c>
      <c r="F726" s="2">
        <v>31.260300000000001</v>
      </c>
      <c r="G726" s="2">
        <v>31.288000000000004</v>
      </c>
      <c r="H726" s="2">
        <v>31.312684999999998</v>
      </c>
      <c r="I726" s="2">
        <v>31.571593999999987</v>
      </c>
      <c r="J726" s="2">
        <v>27.993777499999997</v>
      </c>
      <c r="K726" s="17" t="s">
        <v>49</v>
      </c>
      <c r="L726" s="17" t="s">
        <v>50</v>
      </c>
      <c r="M726" s="17" t="s">
        <v>55</v>
      </c>
      <c r="N726" s="20">
        <f t="shared" si="110"/>
        <v>50</v>
      </c>
      <c r="O726" s="20">
        <f t="shared" si="111"/>
        <v>100</v>
      </c>
      <c r="P726" s="20">
        <f t="shared" si="112"/>
        <v>50</v>
      </c>
      <c r="Q726" s="20">
        <f t="shared" si="113"/>
        <v>100</v>
      </c>
      <c r="R726" s="21">
        <f t="shared" si="114"/>
        <v>75</v>
      </c>
      <c r="S726" s="21">
        <f t="shared" si="115"/>
        <v>72.5</v>
      </c>
      <c r="T726" s="21">
        <f t="shared" si="116"/>
        <v>80</v>
      </c>
      <c r="U726" s="21">
        <f t="shared" si="117"/>
        <v>75</v>
      </c>
      <c r="V726" s="20">
        <f t="shared" si="118"/>
        <v>75.833333333333329</v>
      </c>
      <c r="W726" s="20">
        <f t="shared" si="119"/>
        <v>75.625</v>
      </c>
    </row>
    <row r="727" spans="1:23" ht="13.5" x14ac:dyDescent="0.25">
      <c r="A727" s="3">
        <v>43061</v>
      </c>
      <c r="B727" s="2">
        <v>31.479700000000001</v>
      </c>
      <c r="C727" s="2">
        <v>54.711364436205834</v>
      </c>
      <c r="D727" s="2">
        <v>4.3512735053489848E-2</v>
      </c>
      <c r="E727" s="2">
        <v>0.32492709687731414</v>
      </c>
      <c r="F727" s="2">
        <v>31.304180000000002</v>
      </c>
      <c r="G727" s="2">
        <v>31.282519999999998</v>
      </c>
      <c r="H727" s="2">
        <v>31.306514999999997</v>
      </c>
      <c r="I727" s="2">
        <v>31.549107999999986</v>
      </c>
      <c r="J727" s="2">
        <v>28.032690999999996</v>
      </c>
      <c r="K727" s="17" t="s">
        <v>47</v>
      </c>
      <c r="L727" s="17" t="s">
        <v>51</v>
      </c>
      <c r="M727" s="17" t="s">
        <v>53</v>
      </c>
      <c r="N727" s="20">
        <f t="shared" si="110"/>
        <v>50</v>
      </c>
      <c r="O727" s="20">
        <f t="shared" si="111"/>
        <v>100</v>
      </c>
      <c r="P727" s="20">
        <f t="shared" si="112"/>
        <v>50</v>
      </c>
      <c r="Q727" s="20">
        <f t="shared" si="113"/>
        <v>16.5</v>
      </c>
      <c r="R727" s="21">
        <f t="shared" si="114"/>
        <v>62.475000000000001</v>
      </c>
      <c r="S727" s="21">
        <f t="shared" si="115"/>
        <v>51.625</v>
      </c>
      <c r="T727" s="21">
        <f t="shared" si="116"/>
        <v>42.424999999999997</v>
      </c>
      <c r="U727" s="21">
        <f t="shared" si="117"/>
        <v>54.125</v>
      </c>
      <c r="V727" s="20">
        <f t="shared" si="118"/>
        <v>52.17499999999999</v>
      </c>
      <c r="W727" s="20">
        <f t="shared" si="119"/>
        <v>52.662499999999994</v>
      </c>
    </row>
    <row r="728" spans="1:23" ht="13.5" x14ac:dyDescent="0.25">
      <c r="A728" s="3">
        <v>43062</v>
      </c>
      <c r="B728" s="2">
        <v>31.479700000000001</v>
      </c>
      <c r="C728" s="2">
        <v>54.711364436205834</v>
      </c>
      <c r="D728" s="2">
        <v>1.233624824040902E-2</v>
      </c>
      <c r="E728" s="2">
        <v>0.34121693588975593</v>
      </c>
      <c r="F728" s="2">
        <v>31.370000000000005</v>
      </c>
      <c r="G728" s="2">
        <v>31.304459999999999</v>
      </c>
      <c r="H728" s="2">
        <v>31.317484999999998</v>
      </c>
      <c r="I728" s="2">
        <v>31.541703999999992</v>
      </c>
      <c r="J728" s="2">
        <v>28.071604499999992</v>
      </c>
      <c r="K728" s="17" t="s">
        <v>49</v>
      </c>
      <c r="L728" s="17" t="s">
        <v>50</v>
      </c>
      <c r="M728" s="17" t="s">
        <v>55</v>
      </c>
      <c r="N728" s="20">
        <f t="shared" si="110"/>
        <v>50</v>
      </c>
      <c r="O728" s="20">
        <f t="shared" si="111"/>
        <v>100</v>
      </c>
      <c r="P728" s="20">
        <f t="shared" si="112"/>
        <v>50</v>
      </c>
      <c r="Q728" s="20">
        <f t="shared" si="113"/>
        <v>100</v>
      </c>
      <c r="R728" s="21">
        <f t="shared" si="114"/>
        <v>75</v>
      </c>
      <c r="S728" s="21">
        <f t="shared" si="115"/>
        <v>72.5</v>
      </c>
      <c r="T728" s="21">
        <f t="shared" si="116"/>
        <v>80</v>
      </c>
      <c r="U728" s="21">
        <f t="shared" si="117"/>
        <v>75</v>
      </c>
      <c r="V728" s="20">
        <f t="shared" si="118"/>
        <v>75.833333333333329</v>
      </c>
      <c r="W728" s="20">
        <f t="shared" si="119"/>
        <v>75.625</v>
      </c>
    </row>
    <row r="729" spans="1:23" ht="13.5" x14ac:dyDescent="0.25">
      <c r="A729" s="3">
        <v>43063</v>
      </c>
      <c r="B729" s="2">
        <v>31.671600000000002</v>
      </c>
      <c r="C729" s="2">
        <v>61.276512803816217</v>
      </c>
      <c r="D729" s="2">
        <v>-2.4299304085968032E-2</v>
      </c>
      <c r="E729" s="2">
        <v>0.31548864992548276</v>
      </c>
      <c r="F729" s="2">
        <v>31.457740000000008</v>
      </c>
      <c r="G729" s="2">
        <v>31.342570000000002</v>
      </c>
      <c r="H729" s="2">
        <v>31.337364999999998</v>
      </c>
      <c r="I729" s="2">
        <v>31.538961999999987</v>
      </c>
      <c r="J729" s="2">
        <v>28.111477499999992</v>
      </c>
      <c r="K729" s="17" t="s">
        <v>49</v>
      </c>
      <c r="L729" s="17" t="s">
        <v>50</v>
      </c>
      <c r="M729" s="17" t="s">
        <v>55</v>
      </c>
      <c r="N729" s="20">
        <f t="shared" si="110"/>
        <v>50</v>
      </c>
      <c r="O729" s="20">
        <f t="shared" si="111"/>
        <v>100</v>
      </c>
      <c r="P729" s="20">
        <f t="shared" si="112"/>
        <v>50</v>
      </c>
      <c r="Q729" s="20">
        <f t="shared" si="113"/>
        <v>100</v>
      </c>
      <c r="R729" s="21">
        <f t="shared" si="114"/>
        <v>75</v>
      </c>
      <c r="S729" s="21">
        <f t="shared" si="115"/>
        <v>72.5</v>
      </c>
      <c r="T729" s="21">
        <f t="shared" si="116"/>
        <v>80</v>
      </c>
      <c r="U729" s="21">
        <f t="shared" si="117"/>
        <v>75</v>
      </c>
      <c r="V729" s="20">
        <f t="shared" si="118"/>
        <v>75.833333333333329</v>
      </c>
      <c r="W729" s="20">
        <f t="shared" si="119"/>
        <v>75.625</v>
      </c>
    </row>
    <row r="730" spans="1:23" ht="13.5" x14ac:dyDescent="0.25">
      <c r="A730" s="3">
        <v>43066</v>
      </c>
      <c r="B730" s="2">
        <v>31.945799999999998</v>
      </c>
      <c r="C730" s="2">
        <v>68.33899231487473</v>
      </c>
      <c r="D730" s="2">
        <v>-8.2025741901944116E-2</v>
      </c>
      <c r="E730" s="2">
        <v>0.26180202221455617</v>
      </c>
      <c r="F730" s="2">
        <v>31.594839999999998</v>
      </c>
      <c r="G730" s="2">
        <v>31.411120000000004</v>
      </c>
      <c r="H730" s="2">
        <v>31.371640000000003</v>
      </c>
      <c r="I730" s="2">
        <v>31.541647999999991</v>
      </c>
      <c r="J730" s="2">
        <v>28.152721499999995</v>
      </c>
      <c r="K730" s="17" t="s">
        <v>49</v>
      </c>
      <c r="L730" s="17" t="s">
        <v>50</v>
      </c>
      <c r="M730" s="17" t="s">
        <v>55</v>
      </c>
      <c r="N730" s="20">
        <f t="shared" si="110"/>
        <v>50</v>
      </c>
      <c r="O730" s="20">
        <f t="shared" si="111"/>
        <v>100</v>
      </c>
      <c r="P730" s="20">
        <f t="shared" si="112"/>
        <v>50</v>
      </c>
      <c r="Q730" s="20">
        <f t="shared" si="113"/>
        <v>100</v>
      </c>
      <c r="R730" s="21">
        <f t="shared" si="114"/>
        <v>75</v>
      </c>
      <c r="S730" s="21">
        <f t="shared" si="115"/>
        <v>72.5</v>
      </c>
      <c r="T730" s="21">
        <f t="shared" si="116"/>
        <v>80</v>
      </c>
      <c r="U730" s="21">
        <f t="shared" si="117"/>
        <v>75</v>
      </c>
      <c r="V730" s="20">
        <f t="shared" si="118"/>
        <v>75.833333333333329</v>
      </c>
      <c r="W730" s="20">
        <f t="shared" si="119"/>
        <v>75.625</v>
      </c>
    </row>
    <row r="731" spans="1:23" ht="13.5" x14ac:dyDescent="0.25">
      <c r="A731" s="3">
        <v>43067</v>
      </c>
      <c r="B731" s="2">
        <v>31.945799999999998</v>
      </c>
      <c r="C731" s="2">
        <v>68.33899231487473</v>
      </c>
      <c r="D731" s="2">
        <v>-0.13834559213495368</v>
      </c>
      <c r="E731" s="2">
        <v>0.18167515845760632</v>
      </c>
      <c r="F731" s="2">
        <v>31.704519999999995</v>
      </c>
      <c r="G731" s="2">
        <v>31.482410000000005</v>
      </c>
      <c r="H731" s="2">
        <v>31.405915000000004</v>
      </c>
      <c r="I731" s="2">
        <v>31.532871999999994</v>
      </c>
      <c r="J731" s="2">
        <v>28.192648999999996</v>
      </c>
      <c r="K731" s="17" t="s">
        <v>49</v>
      </c>
      <c r="L731" s="17" t="s">
        <v>50</v>
      </c>
      <c r="M731" s="17" t="s">
        <v>55</v>
      </c>
      <c r="N731" s="20">
        <f t="shared" si="110"/>
        <v>50</v>
      </c>
      <c r="O731" s="20">
        <f t="shared" si="111"/>
        <v>100</v>
      </c>
      <c r="P731" s="20">
        <f t="shared" si="112"/>
        <v>50</v>
      </c>
      <c r="Q731" s="20">
        <f t="shared" si="113"/>
        <v>100</v>
      </c>
      <c r="R731" s="21">
        <f t="shared" si="114"/>
        <v>75</v>
      </c>
      <c r="S731" s="21">
        <f t="shared" si="115"/>
        <v>72.5</v>
      </c>
      <c r="T731" s="21">
        <f t="shared" si="116"/>
        <v>80</v>
      </c>
      <c r="U731" s="21">
        <f t="shared" si="117"/>
        <v>75</v>
      </c>
      <c r="V731" s="20">
        <f t="shared" si="118"/>
        <v>75.833333333333329</v>
      </c>
      <c r="W731" s="20">
        <f t="shared" si="119"/>
        <v>75.625</v>
      </c>
    </row>
    <row r="732" spans="1:23" ht="13.5" x14ac:dyDescent="0.25">
      <c r="A732" s="3">
        <v>43068</v>
      </c>
      <c r="B732" s="2">
        <v>32.192599999999999</v>
      </c>
      <c r="C732" s="2">
        <v>73.402687630512702</v>
      </c>
      <c r="D732" s="2">
        <v>-0.20308455636725853</v>
      </c>
      <c r="E732" s="2">
        <v>6.3773087396486919E-2</v>
      </c>
      <c r="F732" s="2">
        <v>31.847100000000001</v>
      </c>
      <c r="G732" s="2">
        <v>31.57564</v>
      </c>
      <c r="H732" s="2">
        <v>31.452529999999996</v>
      </c>
      <c r="I732" s="2">
        <v>31.537257999999994</v>
      </c>
      <c r="J732" s="2">
        <v>28.233152499999996</v>
      </c>
      <c r="K732" s="17" t="s">
        <v>49</v>
      </c>
      <c r="L732" s="17" t="s">
        <v>50</v>
      </c>
      <c r="M732" s="17" t="s">
        <v>55</v>
      </c>
      <c r="N732" s="20">
        <f t="shared" si="110"/>
        <v>50</v>
      </c>
      <c r="O732" s="20">
        <f t="shared" si="111"/>
        <v>100</v>
      </c>
      <c r="P732" s="20">
        <f t="shared" si="112"/>
        <v>50</v>
      </c>
      <c r="Q732" s="20">
        <f t="shared" si="113"/>
        <v>100</v>
      </c>
      <c r="R732" s="21">
        <f t="shared" si="114"/>
        <v>75</v>
      </c>
      <c r="S732" s="21">
        <f t="shared" si="115"/>
        <v>72.5</v>
      </c>
      <c r="T732" s="21">
        <f t="shared" si="116"/>
        <v>80</v>
      </c>
      <c r="U732" s="21">
        <f t="shared" si="117"/>
        <v>75</v>
      </c>
      <c r="V732" s="20">
        <f t="shared" si="118"/>
        <v>75.833333333333329</v>
      </c>
      <c r="W732" s="20">
        <f t="shared" si="119"/>
        <v>75.625</v>
      </c>
    </row>
    <row r="733" spans="1:23" ht="13.5" x14ac:dyDescent="0.25">
      <c r="A733" s="3">
        <v>43069</v>
      </c>
      <c r="B733" s="2">
        <v>32.894599999999997</v>
      </c>
      <c r="C733" s="2">
        <v>82.148419328972011</v>
      </c>
      <c r="D733" s="2">
        <v>-0.33099303767328081</v>
      </c>
      <c r="E733" s="2">
        <v>-5.6525239987452992E-2</v>
      </c>
      <c r="F733" s="2">
        <v>32.13008</v>
      </c>
      <c r="G733" s="2">
        <v>31.750040000000002</v>
      </c>
      <c r="H733" s="2">
        <v>31.534105</v>
      </c>
      <c r="I733" s="2">
        <v>31.554587999999995</v>
      </c>
      <c r="J733" s="2">
        <v>28.277165999999994</v>
      </c>
      <c r="K733" s="17" t="s">
        <v>49</v>
      </c>
      <c r="L733" s="17" t="s">
        <v>50</v>
      </c>
      <c r="M733" s="17" t="s">
        <v>55</v>
      </c>
      <c r="N733" s="20">
        <f t="shared" si="110"/>
        <v>50</v>
      </c>
      <c r="O733" s="20">
        <f t="shared" si="111"/>
        <v>100</v>
      </c>
      <c r="P733" s="20">
        <f t="shared" si="112"/>
        <v>50</v>
      </c>
      <c r="Q733" s="20">
        <f t="shared" si="113"/>
        <v>100</v>
      </c>
      <c r="R733" s="21">
        <f t="shared" si="114"/>
        <v>75</v>
      </c>
      <c r="S733" s="21">
        <f t="shared" si="115"/>
        <v>72.5</v>
      </c>
      <c r="T733" s="21">
        <f t="shared" si="116"/>
        <v>80</v>
      </c>
      <c r="U733" s="21">
        <f t="shared" si="117"/>
        <v>75</v>
      </c>
      <c r="V733" s="20">
        <f t="shared" si="118"/>
        <v>75.833333333333329</v>
      </c>
      <c r="W733" s="20">
        <f t="shared" si="119"/>
        <v>75.625</v>
      </c>
    </row>
    <row r="734" spans="1:23" ht="13.5" x14ac:dyDescent="0.25">
      <c r="A734" s="3">
        <v>43073</v>
      </c>
      <c r="B734" s="2">
        <v>32.9056</v>
      </c>
      <c r="C734" s="2">
        <v>82.246927482721659</v>
      </c>
      <c r="D734" s="2">
        <v>-0.43546215507630492</v>
      </c>
      <c r="E734" s="2">
        <v>-0.19874922826930141</v>
      </c>
      <c r="F734" s="2">
        <v>32.376879999999993</v>
      </c>
      <c r="G734" s="2">
        <v>31.917310000000004</v>
      </c>
      <c r="H734" s="2">
        <v>31.616230000000002</v>
      </c>
      <c r="I734" s="2">
        <v>31.572137999999999</v>
      </c>
      <c r="J734" s="2">
        <v>28.32255099999999</v>
      </c>
      <c r="K734" s="17" t="s">
        <v>49</v>
      </c>
      <c r="L734" s="17" t="s">
        <v>50</v>
      </c>
      <c r="M734" s="17" t="s">
        <v>55</v>
      </c>
      <c r="N734" s="20">
        <f t="shared" si="110"/>
        <v>50</v>
      </c>
      <c r="O734" s="20">
        <f t="shared" si="111"/>
        <v>100</v>
      </c>
      <c r="P734" s="20">
        <f t="shared" si="112"/>
        <v>50</v>
      </c>
      <c r="Q734" s="20">
        <f t="shared" si="113"/>
        <v>100</v>
      </c>
      <c r="R734" s="21">
        <f t="shared" si="114"/>
        <v>75</v>
      </c>
      <c r="S734" s="21">
        <f t="shared" si="115"/>
        <v>72.5</v>
      </c>
      <c r="T734" s="21">
        <f t="shared" si="116"/>
        <v>80</v>
      </c>
      <c r="U734" s="21">
        <f t="shared" si="117"/>
        <v>75</v>
      </c>
      <c r="V734" s="20">
        <f t="shared" si="118"/>
        <v>75.833333333333329</v>
      </c>
      <c r="W734" s="20">
        <f t="shared" si="119"/>
        <v>75.625</v>
      </c>
    </row>
    <row r="735" spans="1:23" ht="13.5" x14ac:dyDescent="0.25">
      <c r="A735" s="3">
        <v>43074</v>
      </c>
      <c r="B735" s="2">
        <v>33.037199999999999</v>
      </c>
      <c r="C735" s="2">
        <v>83.42531636871594</v>
      </c>
      <c r="D735" s="2">
        <v>-0.53694351879575919</v>
      </c>
      <c r="E735" s="2">
        <v>-0.34053095054128724</v>
      </c>
      <c r="F735" s="2">
        <v>32.59516</v>
      </c>
      <c r="G735" s="2">
        <v>32.094999999999999</v>
      </c>
      <c r="H735" s="2">
        <v>31.698355000000003</v>
      </c>
      <c r="I735" s="2">
        <v>31.593965999999995</v>
      </c>
      <c r="J735" s="2">
        <v>28.368856999999988</v>
      </c>
      <c r="K735" s="17" t="s">
        <v>49</v>
      </c>
      <c r="L735" s="17" t="s">
        <v>50</v>
      </c>
      <c r="M735" s="17" t="s">
        <v>55</v>
      </c>
      <c r="N735" s="20">
        <f t="shared" si="110"/>
        <v>50</v>
      </c>
      <c r="O735" s="20">
        <f t="shared" si="111"/>
        <v>100</v>
      </c>
      <c r="P735" s="20">
        <f t="shared" si="112"/>
        <v>50</v>
      </c>
      <c r="Q735" s="20">
        <f t="shared" si="113"/>
        <v>100</v>
      </c>
      <c r="R735" s="21">
        <f t="shared" si="114"/>
        <v>75</v>
      </c>
      <c r="S735" s="21">
        <f t="shared" si="115"/>
        <v>72.5</v>
      </c>
      <c r="T735" s="21">
        <f t="shared" si="116"/>
        <v>80</v>
      </c>
      <c r="U735" s="21">
        <f t="shared" si="117"/>
        <v>75</v>
      </c>
      <c r="V735" s="20">
        <f t="shared" si="118"/>
        <v>75.833333333333329</v>
      </c>
      <c r="W735" s="20">
        <f t="shared" si="119"/>
        <v>75.625</v>
      </c>
    </row>
    <row r="736" spans="1:23" ht="13.5" x14ac:dyDescent="0.25">
      <c r="A736" s="3">
        <v>43075</v>
      </c>
      <c r="B736" s="2">
        <v>33.034500000000001</v>
      </c>
      <c r="C736" s="2">
        <v>83.303145104636656</v>
      </c>
      <c r="D736" s="2">
        <v>-0.60928996024210136</v>
      </c>
      <c r="E736" s="2">
        <v>-0.48089561591182783</v>
      </c>
      <c r="F736" s="2">
        <v>32.812899999999999</v>
      </c>
      <c r="G736" s="2">
        <v>32.258709999999994</v>
      </c>
      <c r="H736" s="2">
        <v>31.773355000000002</v>
      </c>
      <c r="I736" s="2">
        <v>31.616835999999999</v>
      </c>
      <c r="J736" s="2">
        <v>28.415412999999994</v>
      </c>
      <c r="K736" s="17" t="s">
        <v>49</v>
      </c>
      <c r="L736" s="17" t="s">
        <v>50</v>
      </c>
      <c r="M736" s="17" t="s">
        <v>55</v>
      </c>
      <c r="N736" s="20">
        <f t="shared" si="110"/>
        <v>50</v>
      </c>
      <c r="O736" s="20">
        <f t="shared" si="111"/>
        <v>100</v>
      </c>
      <c r="P736" s="20">
        <f t="shared" si="112"/>
        <v>50</v>
      </c>
      <c r="Q736" s="20">
        <f t="shared" si="113"/>
        <v>100</v>
      </c>
      <c r="R736" s="21">
        <f t="shared" si="114"/>
        <v>75</v>
      </c>
      <c r="S736" s="21">
        <f t="shared" si="115"/>
        <v>72.5</v>
      </c>
      <c r="T736" s="21">
        <f t="shared" si="116"/>
        <v>80</v>
      </c>
      <c r="U736" s="21">
        <f t="shared" si="117"/>
        <v>75</v>
      </c>
      <c r="V736" s="20">
        <f t="shared" si="118"/>
        <v>75.833333333333329</v>
      </c>
      <c r="W736" s="20">
        <f t="shared" si="119"/>
        <v>75.625</v>
      </c>
    </row>
    <row r="737" spans="1:23" ht="13.5" x14ac:dyDescent="0.25">
      <c r="A737" s="3">
        <v>43076</v>
      </c>
      <c r="B737" s="2">
        <v>32.911099999999998</v>
      </c>
      <c r="C737" s="2">
        <v>77.702449208320218</v>
      </c>
      <c r="D737" s="2">
        <v>-0.65588230085969812</v>
      </c>
      <c r="E737" s="2">
        <v>-0.60239960078702615</v>
      </c>
      <c r="F737" s="2">
        <v>32.956599999999995</v>
      </c>
      <c r="G737" s="2">
        <v>32.401849999999996</v>
      </c>
      <c r="H737" s="2">
        <v>31.842185000000001</v>
      </c>
      <c r="I737" s="2">
        <v>31.637237999999996</v>
      </c>
      <c r="J737" s="2">
        <v>28.460166999999998</v>
      </c>
      <c r="K737" s="17" t="s">
        <v>49</v>
      </c>
      <c r="L737" s="17" t="s">
        <v>50</v>
      </c>
      <c r="M737" s="17" t="s">
        <v>55</v>
      </c>
      <c r="N737" s="20">
        <f t="shared" si="110"/>
        <v>50</v>
      </c>
      <c r="O737" s="20">
        <f t="shared" si="111"/>
        <v>100</v>
      </c>
      <c r="P737" s="20">
        <f t="shared" si="112"/>
        <v>50</v>
      </c>
      <c r="Q737" s="20">
        <f t="shared" si="113"/>
        <v>100</v>
      </c>
      <c r="R737" s="21">
        <f t="shared" si="114"/>
        <v>75</v>
      </c>
      <c r="S737" s="21">
        <f t="shared" si="115"/>
        <v>72.5</v>
      </c>
      <c r="T737" s="21">
        <f t="shared" si="116"/>
        <v>80</v>
      </c>
      <c r="U737" s="21">
        <f t="shared" si="117"/>
        <v>75</v>
      </c>
      <c r="V737" s="20">
        <f t="shared" si="118"/>
        <v>75.833333333333329</v>
      </c>
      <c r="W737" s="20">
        <f t="shared" si="119"/>
        <v>75.625</v>
      </c>
    </row>
    <row r="738" spans="1:23" ht="13.5" x14ac:dyDescent="0.25">
      <c r="A738" s="3">
        <v>43077</v>
      </c>
      <c r="B738" s="2">
        <v>32.9056</v>
      </c>
      <c r="C738" s="2">
        <v>77.452502018308593</v>
      </c>
      <c r="D738" s="2">
        <v>-0.70081667255884739</v>
      </c>
      <c r="E738" s="2">
        <v>-0.67168004517416524</v>
      </c>
      <c r="F738" s="2">
        <v>32.958800000000004</v>
      </c>
      <c r="G738" s="2">
        <v>32.544439999999994</v>
      </c>
      <c r="H738" s="2">
        <v>31.924450000000007</v>
      </c>
      <c r="I738" s="2">
        <v>31.664660000000005</v>
      </c>
      <c r="J738" s="2">
        <v>28.504893499999994</v>
      </c>
      <c r="K738" s="17" t="s">
        <v>47</v>
      </c>
      <c r="L738" s="17" t="s">
        <v>51</v>
      </c>
      <c r="M738" s="17" t="s">
        <v>53</v>
      </c>
      <c r="N738" s="20">
        <f t="shared" si="110"/>
        <v>50</v>
      </c>
      <c r="O738" s="20">
        <f t="shared" si="111"/>
        <v>100</v>
      </c>
      <c r="P738" s="20">
        <f t="shared" si="112"/>
        <v>50</v>
      </c>
      <c r="Q738" s="20">
        <f t="shared" si="113"/>
        <v>16.5</v>
      </c>
      <c r="R738" s="21">
        <f t="shared" si="114"/>
        <v>62.475000000000001</v>
      </c>
      <c r="S738" s="21">
        <f t="shared" si="115"/>
        <v>51.625</v>
      </c>
      <c r="T738" s="21">
        <f t="shared" si="116"/>
        <v>42.424999999999997</v>
      </c>
      <c r="U738" s="21">
        <f t="shared" si="117"/>
        <v>54.125</v>
      </c>
      <c r="V738" s="20">
        <f t="shared" si="118"/>
        <v>52.17499999999999</v>
      </c>
      <c r="W738" s="20">
        <f t="shared" si="119"/>
        <v>52.662499999999994</v>
      </c>
    </row>
    <row r="739" spans="1:23" ht="13.5" x14ac:dyDescent="0.25">
      <c r="A739" s="3">
        <v>43080</v>
      </c>
      <c r="B739" s="2">
        <v>32.9604</v>
      </c>
      <c r="C739" s="2">
        <v>78.20477834115708</v>
      </c>
      <c r="D739" s="2">
        <v>-0.71882090482958816</v>
      </c>
      <c r="E739" s="2">
        <v>-0.65750475417601717</v>
      </c>
      <c r="F739" s="2">
        <v>32.969759999999994</v>
      </c>
      <c r="G739" s="2">
        <v>32.673319999999997</v>
      </c>
      <c r="H739" s="2">
        <v>32.007945000000007</v>
      </c>
      <c r="I739" s="2">
        <v>31.695262000000007</v>
      </c>
      <c r="J739" s="2">
        <v>28.549235999999997</v>
      </c>
      <c r="K739" s="17" t="s">
        <v>49</v>
      </c>
      <c r="L739" s="17" t="s">
        <v>51</v>
      </c>
      <c r="M739" s="17" t="s">
        <v>55</v>
      </c>
      <c r="N739" s="20">
        <f t="shared" si="110"/>
        <v>50</v>
      </c>
      <c r="O739" s="20">
        <f t="shared" si="111"/>
        <v>100</v>
      </c>
      <c r="P739" s="20">
        <f t="shared" si="112"/>
        <v>50</v>
      </c>
      <c r="Q739" s="20">
        <f t="shared" si="113"/>
        <v>83.5</v>
      </c>
      <c r="R739" s="21">
        <f t="shared" si="114"/>
        <v>72.525000000000006</v>
      </c>
      <c r="S739" s="21">
        <f t="shared" si="115"/>
        <v>68.375</v>
      </c>
      <c r="T739" s="21">
        <f t="shared" si="116"/>
        <v>72.575000000000003</v>
      </c>
      <c r="U739" s="21">
        <f t="shared" si="117"/>
        <v>70.875</v>
      </c>
      <c r="V739" s="20">
        <f t="shared" si="118"/>
        <v>71.158333333333346</v>
      </c>
      <c r="W739" s="20">
        <f t="shared" si="119"/>
        <v>71.087500000000006</v>
      </c>
    </row>
    <row r="740" spans="1:23" ht="13.5" x14ac:dyDescent="0.25">
      <c r="A740" s="3">
        <v>43081</v>
      </c>
      <c r="B740" s="2">
        <v>32.9056</v>
      </c>
      <c r="C740" s="2">
        <v>75.492299410935047</v>
      </c>
      <c r="D740" s="2">
        <v>-0.69317839843396456</v>
      </c>
      <c r="E740" s="2">
        <v>-0.60397185567434253</v>
      </c>
      <c r="F740" s="2">
        <v>32.943439999999995</v>
      </c>
      <c r="G740" s="2">
        <v>32.769300000000001</v>
      </c>
      <c r="H740" s="2">
        <v>32.090210000000006</v>
      </c>
      <c r="I740" s="2">
        <v>31.724768000000005</v>
      </c>
      <c r="J740" s="2">
        <v>28.593304499999995</v>
      </c>
      <c r="K740" s="17" t="s">
        <v>47</v>
      </c>
      <c r="L740" s="17" t="s">
        <v>51</v>
      </c>
      <c r="M740" s="17" t="s">
        <v>52</v>
      </c>
      <c r="N740" s="20">
        <f t="shared" si="110"/>
        <v>50</v>
      </c>
      <c r="O740" s="20">
        <f t="shared" si="111"/>
        <v>100</v>
      </c>
      <c r="P740" s="20">
        <f t="shared" si="112"/>
        <v>50</v>
      </c>
      <c r="Q740" s="20">
        <f t="shared" si="113"/>
        <v>16.5</v>
      </c>
      <c r="R740" s="21">
        <f t="shared" si="114"/>
        <v>62.475000000000001</v>
      </c>
      <c r="S740" s="21">
        <f t="shared" si="115"/>
        <v>51.625</v>
      </c>
      <c r="T740" s="21">
        <f t="shared" si="116"/>
        <v>42.424999999999997</v>
      </c>
      <c r="U740" s="21">
        <f t="shared" si="117"/>
        <v>54.125</v>
      </c>
      <c r="V740" s="20">
        <f t="shared" si="118"/>
        <v>52.17499999999999</v>
      </c>
      <c r="W740" s="20">
        <f t="shared" si="119"/>
        <v>52.662499999999994</v>
      </c>
    </row>
    <row r="741" spans="1:23" ht="13.5" x14ac:dyDescent="0.25">
      <c r="A741" s="3">
        <v>43082</v>
      </c>
      <c r="B741" s="2">
        <v>32.804099999999998</v>
      </c>
      <c r="C741" s="2">
        <v>70.607422665503407</v>
      </c>
      <c r="D741" s="2">
        <v>-0.66860801993671259</v>
      </c>
      <c r="E741" s="2">
        <v>-0.52353113437242704</v>
      </c>
      <c r="F741" s="2">
        <v>32.897359999999999</v>
      </c>
      <c r="G741" s="2">
        <v>32.855129999999996</v>
      </c>
      <c r="H741" s="2">
        <v>32.168770000000002</v>
      </c>
      <c r="I741" s="2">
        <v>31.75208000000001</v>
      </c>
      <c r="J741" s="2">
        <v>28.636865499999999</v>
      </c>
      <c r="K741" s="17" t="s">
        <v>47</v>
      </c>
      <c r="L741" s="17" t="s">
        <v>51</v>
      </c>
      <c r="M741" s="17" t="s">
        <v>52</v>
      </c>
      <c r="N741" s="20">
        <f t="shared" si="110"/>
        <v>50</v>
      </c>
      <c r="O741" s="20">
        <f t="shared" si="111"/>
        <v>100</v>
      </c>
      <c r="P741" s="20">
        <f t="shared" si="112"/>
        <v>50</v>
      </c>
      <c r="Q741" s="20">
        <f t="shared" si="113"/>
        <v>16.5</v>
      </c>
      <c r="R741" s="21">
        <f t="shared" si="114"/>
        <v>62.475000000000001</v>
      </c>
      <c r="S741" s="21">
        <f t="shared" si="115"/>
        <v>51.625</v>
      </c>
      <c r="T741" s="21">
        <f t="shared" si="116"/>
        <v>42.424999999999997</v>
      </c>
      <c r="U741" s="21">
        <f t="shared" si="117"/>
        <v>54.125</v>
      </c>
      <c r="V741" s="20">
        <f t="shared" si="118"/>
        <v>52.17499999999999</v>
      </c>
      <c r="W741" s="20">
        <f t="shared" si="119"/>
        <v>52.662499999999994</v>
      </c>
    </row>
    <row r="742" spans="1:23" ht="13.5" x14ac:dyDescent="0.25">
      <c r="A742" s="3">
        <v>43083</v>
      </c>
      <c r="B742" s="2">
        <v>32.631399999999999</v>
      </c>
      <c r="C742" s="2">
        <v>63.123134639998582</v>
      </c>
      <c r="D742" s="2">
        <v>-0.60075763199799326</v>
      </c>
      <c r="E742" s="2">
        <v>-0.43728404084374328</v>
      </c>
      <c r="F742" s="2">
        <v>32.841420000000006</v>
      </c>
      <c r="G742" s="2">
        <v>32.899009999999997</v>
      </c>
      <c r="H742" s="2">
        <v>32.237324999999998</v>
      </c>
      <c r="I742" s="2">
        <v>31.774018000000009</v>
      </c>
      <c r="J742" s="2">
        <v>28.678904499999994</v>
      </c>
      <c r="K742" s="17" t="s">
        <v>47</v>
      </c>
      <c r="L742" s="17" t="s">
        <v>48</v>
      </c>
      <c r="M742" s="17" t="s">
        <v>52</v>
      </c>
      <c r="N742" s="20">
        <f t="shared" si="110"/>
        <v>50</v>
      </c>
      <c r="O742" s="20">
        <f t="shared" si="111"/>
        <v>100</v>
      </c>
      <c r="P742" s="20">
        <f t="shared" si="112"/>
        <v>50</v>
      </c>
      <c r="Q742" s="20">
        <f t="shared" si="113"/>
        <v>0</v>
      </c>
      <c r="R742" s="21">
        <f t="shared" si="114"/>
        <v>60</v>
      </c>
      <c r="S742" s="21">
        <f t="shared" si="115"/>
        <v>47.5</v>
      </c>
      <c r="T742" s="21">
        <f t="shared" si="116"/>
        <v>35</v>
      </c>
      <c r="U742" s="21">
        <f t="shared" si="117"/>
        <v>50</v>
      </c>
      <c r="V742" s="20">
        <f t="shared" si="118"/>
        <v>47.5</v>
      </c>
      <c r="W742" s="20">
        <f t="shared" si="119"/>
        <v>48.125</v>
      </c>
    </row>
    <row r="743" spans="1:23" ht="13.5" x14ac:dyDescent="0.25">
      <c r="A743" s="3">
        <v>43084</v>
      </c>
      <c r="B743" s="2">
        <v>32.631399999999999</v>
      </c>
      <c r="C743" s="2">
        <v>63.123134639998575</v>
      </c>
      <c r="D743" s="2">
        <v>-0.43775282512865132</v>
      </c>
      <c r="E743" s="2">
        <v>-0.35851203961809036</v>
      </c>
      <c r="F743" s="2">
        <v>32.786579999999994</v>
      </c>
      <c r="G743" s="2">
        <v>32.872689999999992</v>
      </c>
      <c r="H743" s="2">
        <v>32.311364999999995</v>
      </c>
      <c r="I743" s="2">
        <v>31.791020000000007</v>
      </c>
      <c r="J743" s="2">
        <v>28.721009500000001</v>
      </c>
      <c r="K743" s="17" t="s">
        <v>47</v>
      </c>
      <c r="L743" s="17" t="s">
        <v>51</v>
      </c>
      <c r="M743" s="17" t="s">
        <v>52</v>
      </c>
      <c r="N743" s="20">
        <f t="shared" si="110"/>
        <v>50</v>
      </c>
      <c r="O743" s="20">
        <f t="shared" si="111"/>
        <v>100</v>
      </c>
      <c r="P743" s="20">
        <f t="shared" si="112"/>
        <v>50</v>
      </c>
      <c r="Q743" s="20">
        <f t="shared" si="113"/>
        <v>16.5</v>
      </c>
      <c r="R743" s="21">
        <f t="shared" si="114"/>
        <v>62.475000000000001</v>
      </c>
      <c r="S743" s="21">
        <f t="shared" si="115"/>
        <v>51.625</v>
      </c>
      <c r="T743" s="21">
        <f t="shared" si="116"/>
        <v>42.424999999999997</v>
      </c>
      <c r="U743" s="21">
        <f t="shared" si="117"/>
        <v>54.125</v>
      </c>
      <c r="V743" s="20">
        <f t="shared" si="118"/>
        <v>52.17499999999999</v>
      </c>
      <c r="W743" s="20">
        <f t="shared" si="119"/>
        <v>52.662499999999994</v>
      </c>
    </row>
    <row r="744" spans="1:23" ht="13.5" x14ac:dyDescent="0.25">
      <c r="A744" s="3">
        <v>43087</v>
      </c>
      <c r="B744" s="2">
        <v>32.359900000000003</v>
      </c>
      <c r="C744" s="2">
        <v>52.899633302167175</v>
      </c>
      <c r="D744" s="2">
        <v>-0.28025102116972533</v>
      </c>
      <c r="E744" s="2">
        <v>-0.27847939878424421</v>
      </c>
      <c r="F744" s="2">
        <v>32.66648</v>
      </c>
      <c r="G744" s="2">
        <v>32.818119999999993</v>
      </c>
      <c r="H744" s="2">
        <v>32.367714999999997</v>
      </c>
      <c r="I744" s="2">
        <v>31.797710000000002</v>
      </c>
      <c r="J744" s="2">
        <v>28.761954500000002</v>
      </c>
      <c r="K744" s="17" t="s">
        <v>47</v>
      </c>
      <c r="L744" s="17" t="s">
        <v>48</v>
      </c>
      <c r="M744" s="17" t="s">
        <v>52</v>
      </c>
      <c r="N744" s="20">
        <f t="shared" si="110"/>
        <v>50</v>
      </c>
      <c r="O744" s="20">
        <f t="shared" si="111"/>
        <v>100</v>
      </c>
      <c r="P744" s="20">
        <f t="shared" si="112"/>
        <v>50</v>
      </c>
      <c r="Q744" s="20">
        <f t="shared" si="113"/>
        <v>0</v>
      </c>
      <c r="R744" s="21">
        <f t="shared" si="114"/>
        <v>60</v>
      </c>
      <c r="S744" s="21">
        <f t="shared" si="115"/>
        <v>47.5</v>
      </c>
      <c r="T744" s="21">
        <f t="shared" si="116"/>
        <v>35</v>
      </c>
      <c r="U744" s="21">
        <f t="shared" si="117"/>
        <v>50</v>
      </c>
      <c r="V744" s="20">
        <f t="shared" si="118"/>
        <v>47.5</v>
      </c>
      <c r="W744" s="20">
        <f t="shared" si="119"/>
        <v>48.125</v>
      </c>
    </row>
    <row r="745" spans="1:23" ht="13.5" x14ac:dyDescent="0.25">
      <c r="A745" s="3">
        <v>43088</v>
      </c>
      <c r="B745" s="2">
        <v>32.357199999999999</v>
      </c>
      <c r="C745" s="2">
        <v>52.808034516138179</v>
      </c>
      <c r="D745" s="2">
        <v>-0.12699347081819923</v>
      </c>
      <c r="E745" s="2">
        <v>-0.21070703247607447</v>
      </c>
      <c r="F745" s="2">
        <v>32.556799999999996</v>
      </c>
      <c r="G745" s="2">
        <v>32.750119999999995</v>
      </c>
      <c r="H745" s="2">
        <v>32.422559999999997</v>
      </c>
      <c r="I745" s="2">
        <v>31.808680000000003</v>
      </c>
      <c r="J745" s="2">
        <v>28.802859500000004</v>
      </c>
      <c r="K745" s="17" t="s">
        <v>47</v>
      </c>
      <c r="L745" s="17" t="s">
        <v>48</v>
      </c>
      <c r="M745" s="17" t="s">
        <v>52</v>
      </c>
      <c r="N745" s="20">
        <f t="shared" si="110"/>
        <v>50</v>
      </c>
      <c r="O745" s="20">
        <f t="shared" si="111"/>
        <v>100</v>
      </c>
      <c r="P745" s="20">
        <f t="shared" si="112"/>
        <v>50</v>
      </c>
      <c r="Q745" s="20">
        <f t="shared" si="113"/>
        <v>0</v>
      </c>
      <c r="R745" s="21">
        <f t="shared" si="114"/>
        <v>60</v>
      </c>
      <c r="S745" s="21">
        <f t="shared" si="115"/>
        <v>47.5</v>
      </c>
      <c r="T745" s="21">
        <f t="shared" si="116"/>
        <v>35</v>
      </c>
      <c r="U745" s="21">
        <f t="shared" si="117"/>
        <v>50</v>
      </c>
      <c r="V745" s="20">
        <f t="shared" si="118"/>
        <v>47.5</v>
      </c>
      <c r="W745" s="20">
        <f t="shared" si="119"/>
        <v>48.125</v>
      </c>
    </row>
    <row r="746" spans="1:23" ht="13.5" x14ac:dyDescent="0.25">
      <c r="A746" s="3">
        <v>43089</v>
      </c>
      <c r="B746" s="2">
        <v>32.357199999999999</v>
      </c>
      <c r="C746" s="2">
        <v>52.808034516138179</v>
      </c>
      <c r="D746" s="2">
        <v>1.8612306916097054E-3</v>
      </c>
      <c r="E746" s="2">
        <v>-0.14528562431530787</v>
      </c>
      <c r="F746" s="2">
        <v>32.467420000000004</v>
      </c>
      <c r="G746" s="2">
        <v>32.682389999999991</v>
      </c>
      <c r="H746" s="2">
        <v>32.470550000000003</v>
      </c>
      <c r="I746" s="2">
        <v>31.819650000000003</v>
      </c>
      <c r="J746" s="2">
        <v>28.843778000000007</v>
      </c>
      <c r="K746" s="17" t="s">
        <v>47</v>
      </c>
      <c r="L746" s="17" t="s">
        <v>48</v>
      </c>
      <c r="M746" s="17" t="s">
        <v>52</v>
      </c>
      <c r="N746" s="20">
        <f t="shared" si="110"/>
        <v>50</v>
      </c>
      <c r="O746" s="20">
        <f t="shared" si="111"/>
        <v>100</v>
      </c>
      <c r="P746" s="20">
        <f t="shared" si="112"/>
        <v>50</v>
      </c>
      <c r="Q746" s="20">
        <f t="shared" si="113"/>
        <v>0</v>
      </c>
      <c r="R746" s="21">
        <f t="shared" si="114"/>
        <v>60</v>
      </c>
      <c r="S746" s="21">
        <f t="shared" si="115"/>
        <v>47.5</v>
      </c>
      <c r="T746" s="21">
        <f t="shared" si="116"/>
        <v>35</v>
      </c>
      <c r="U746" s="21">
        <f t="shared" si="117"/>
        <v>50</v>
      </c>
      <c r="V746" s="20">
        <f t="shared" si="118"/>
        <v>47.5</v>
      </c>
      <c r="W746" s="20">
        <f t="shared" si="119"/>
        <v>48.125</v>
      </c>
    </row>
    <row r="747" spans="1:23" ht="13.5" x14ac:dyDescent="0.25">
      <c r="A747" s="3">
        <v>43090</v>
      </c>
      <c r="B747" s="2">
        <v>32.359900000000003</v>
      </c>
      <c r="C747" s="2">
        <v>52.902615366446639</v>
      </c>
      <c r="D747" s="2">
        <v>9.1328461439267983E-2</v>
      </c>
      <c r="E747" s="2">
        <v>-6.7622552915608189E-2</v>
      </c>
      <c r="F747" s="2">
        <v>32.413120000000006</v>
      </c>
      <c r="G747" s="2">
        <v>32.627269999999996</v>
      </c>
      <c r="H747" s="2">
        <v>32.514560000000003</v>
      </c>
      <c r="I747" s="2">
        <v>31.833359999999999</v>
      </c>
      <c r="J747" s="2">
        <v>28.885723500000008</v>
      </c>
      <c r="K747" s="17" t="s">
        <v>47</v>
      </c>
      <c r="L747" s="17" t="s">
        <v>48</v>
      </c>
      <c r="M747" s="17" t="s">
        <v>52</v>
      </c>
      <c r="N747" s="20">
        <f t="shared" si="110"/>
        <v>50</v>
      </c>
      <c r="O747" s="20">
        <f t="shared" si="111"/>
        <v>100</v>
      </c>
      <c r="P747" s="20">
        <f t="shared" si="112"/>
        <v>50</v>
      </c>
      <c r="Q747" s="20">
        <f t="shared" si="113"/>
        <v>0</v>
      </c>
      <c r="R747" s="21">
        <f t="shared" si="114"/>
        <v>60</v>
      </c>
      <c r="S747" s="21">
        <f t="shared" si="115"/>
        <v>47.5</v>
      </c>
      <c r="T747" s="21">
        <f t="shared" si="116"/>
        <v>35</v>
      </c>
      <c r="U747" s="21">
        <f t="shared" si="117"/>
        <v>50</v>
      </c>
      <c r="V747" s="20">
        <f t="shared" si="118"/>
        <v>47.5</v>
      </c>
      <c r="W747" s="20">
        <f t="shared" si="119"/>
        <v>48.125</v>
      </c>
    </row>
    <row r="748" spans="1:23" ht="13.5" x14ac:dyDescent="0.25">
      <c r="A748" s="3">
        <v>43091</v>
      </c>
      <c r="B748" s="2">
        <v>32.359900000000003</v>
      </c>
      <c r="C748" s="2">
        <v>52.902615366446639</v>
      </c>
      <c r="D748" s="2">
        <v>0.16581841759268201</v>
      </c>
      <c r="E748" s="2">
        <v>9.6135767209662021E-3</v>
      </c>
      <c r="F748" s="2">
        <v>32.358820000000001</v>
      </c>
      <c r="G748" s="2">
        <v>32.57269999999999</v>
      </c>
      <c r="H748" s="2">
        <v>32.558570000000003</v>
      </c>
      <c r="I748" s="2">
        <v>31.839447999999997</v>
      </c>
      <c r="J748" s="2">
        <v>28.927590000000009</v>
      </c>
      <c r="K748" s="17" t="s">
        <v>47</v>
      </c>
      <c r="L748" s="17" t="s">
        <v>48</v>
      </c>
      <c r="M748" s="17" t="s">
        <v>52</v>
      </c>
      <c r="N748" s="20">
        <f t="shared" si="110"/>
        <v>50</v>
      </c>
      <c r="O748" s="20">
        <f t="shared" si="111"/>
        <v>100</v>
      </c>
      <c r="P748" s="20">
        <f t="shared" si="112"/>
        <v>50</v>
      </c>
      <c r="Q748" s="20">
        <f t="shared" si="113"/>
        <v>0</v>
      </c>
      <c r="R748" s="21">
        <f t="shared" si="114"/>
        <v>60</v>
      </c>
      <c r="S748" s="21">
        <f t="shared" si="115"/>
        <v>47.5</v>
      </c>
      <c r="T748" s="21">
        <f t="shared" si="116"/>
        <v>35</v>
      </c>
      <c r="U748" s="21">
        <f t="shared" si="117"/>
        <v>50</v>
      </c>
      <c r="V748" s="20">
        <f t="shared" si="118"/>
        <v>47.5</v>
      </c>
      <c r="W748" s="20">
        <f t="shared" si="119"/>
        <v>48.125</v>
      </c>
    </row>
    <row r="749" spans="1:23" ht="13.5" x14ac:dyDescent="0.25">
      <c r="A749" s="3">
        <v>43094</v>
      </c>
      <c r="B749" s="2">
        <v>32.357199999999999</v>
      </c>
      <c r="C749" s="2">
        <v>52.779935478586964</v>
      </c>
      <c r="D749" s="2">
        <v>0.23713939842407683</v>
      </c>
      <c r="E749" s="2">
        <v>5.9697561529685764E-2</v>
      </c>
      <c r="F749" s="2">
        <v>32.358280000000001</v>
      </c>
      <c r="G749" s="2">
        <v>32.512379999999993</v>
      </c>
      <c r="H749" s="2">
        <v>32.592850000000006</v>
      </c>
      <c r="I749" s="2">
        <v>31.853159999999999</v>
      </c>
      <c r="J749" s="2">
        <v>28.968258000000013</v>
      </c>
      <c r="K749" s="17" t="s">
        <v>47</v>
      </c>
      <c r="L749" s="17" t="s">
        <v>48</v>
      </c>
      <c r="M749" s="17" t="s">
        <v>52</v>
      </c>
      <c r="N749" s="20">
        <f t="shared" si="110"/>
        <v>50</v>
      </c>
      <c r="O749" s="20">
        <f t="shared" si="111"/>
        <v>100</v>
      </c>
      <c r="P749" s="20">
        <f t="shared" si="112"/>
        <v>50</v>
      </c>
      <c r="Q749" s="20">
        <f t="shared" si="113"/>
        <v>0</v>
      </c>
      <c r="R749" s="21">
        <f t="shared" si="114"/>
        <v>60</v>
      </c>
      <c r="S749" s="21">
        <f t="shared" si="115"/>
        <v>47.5</v>
      </c>
      <c r="T749" s="21">
        <f t="shared" si="116"/>
        <v>35</v>
      </c>
      <c r="U749" s="21">
        <f t="shared" si="117"/>
        <v>50</v>
      </c>
      <c r="V749" s="20">
        <f t="shared" si="118"/>
        <v>47.5</v>
      </c>
      <c r="W749" s="20">
        <f t="shared" si="119"/>
        <v>48.125</v>
      </c>
    </row>
    <row r="750" spans="1:23" ht="13.5" x14ac:dyDescent="0.25">
      <c r="A750" s="3">
        <v>43095</v>
      </c>
      <c r="B750" s="2">
        <v>32.9056</v>
      </c>
      <c r="C750" s="2">
        <v>68.671197477482224</v>
      </c>
      <c r="D750" s="2">
        <v>0.24813629909341017</v>
      </c>
      <c r="E750" s="2">
        <v>9.4845662487031052E-2</v>
      </c>
      <c r="F750" s="2">
        <v>32.467959999999998</v>
      </c>
      <c r="G750" s="2">
        <v>32.512379999999993</v>
      </c>
      <c r="H750" s="2">
        <v>32.640840000000004</v>
      </c>
      <c r="I750" s="2">
        <v>31.881733999999998</v>
      </c>
      <c r="J750" s="2">
        <v>29.011800000000015</v>
      </c>
      <c r="K750" s="17" t="s">
        <v>49</v>
      </c>
      <c r="L750" s="17" t="s">
        <v>50</v>
      </c>
      <c r="M750" s="17" t="s">
        <v>55</v>
      </c>
      <c r="N750" s="20">
        <f t="shared" si="110"/>
        <v>50</v>
      </c>
      <c r="O750" s="20">
        <f t="shared" si="111"/>
        <v>100</v>
      </c>
      <c r="P750" s="20">
        <f t="shared" si="112"/>
        <v>50</v>
      </c>
      <c r="Q750" s="20">
        <f t="shared" si="113"/>
        <v>100</v>
      </c>
      <c r="R750" s="21">
        <f t="shared" si="114"/>
        <v>75</v>
      </c>
      <c r="S750" s="21">
        <f t="shared" si="115"/>
        <v>72.5</v>
      </c>
      <c r="T750" s="21">
        <f t="shared" si="116"/>
        <v>80</v>
      </c>
      <c r="U750" s="21">
        <f t="shared" si="117"/>
        <v>75</v>
      </c>
      <c r="V750" s="20">
        <f t="shared" si="118"/>
        <v>75.833333333333329</v>
      </c>
      <c r="W750" s="20">
        <f t="shared" si="119"/>
        <v>75.625</v>
      </c>
    </row>
    <row r="751" spans="1:23" ht="13.5" x14ac:dyDescent="0.25">
      <c r="A751" s="3">
        <v>43096</v>
      </c>
      <c r="B751" s="2">
        <v>33.2072</v>
      </c>
      <c r="C751" s="2">
        <v>73.877857098609809</v>
      </c>
      <c r="D751" s="2">
        <v>0.21596821501275798</v>
      </c>
      <c r="E751" s="2">
        <v>0.11924933029649284</v>
      </c>
      <c r="F751" s="2">
        <v>32.63796</v>
      </c>
      <c r="G751" s="2">
        <v>32.552689999999998</v>
      </c>
      <c r="H751" s="2">
        <v>32.703909999999993</v>
      </c>
      <c r="I751" s="2">
        <v>31.91628399999999</v>
      </c>
      <c r="J751" s="2">
        <v>29.059088000000017</v>
      </c>
      <c r="K751" s="17" t="s">
        <v>49</v>
      </c>
      <c r="L751" s="17" t="s">
        <v>50</v>
      </c>
      <c r="M751" s="17" t="s">
        <v>55</v>
      </c>
      <c r="N751" s="20">
        <f t="shared" si="110"/>
        <v>50</v>
      </c>
      <c r="O751" s="20">
        <f t="shared" si="111"/>
        <v>100</v>
      </c>
      <c r="P751" s="20">
        <f t="shared" si="112"/>
        <v>50</v>
      </c>
      <c r="Q751" s="20">
        <f t="shared" si="113"/>
        <v>100</v>
      </c>
      <c r="R751" s="21">
        <f t="shared" si="114"/>
        <v>75</v>
      </c>
      <c r="S751" s="21">
        <f t="shared" si="115"/>
        <v>72.5</v>
      </c>
      <c r="T751" s="21">
        <f t="shared" si="116"/>
        <v>80</v>
      </c>
      <c r="U751" s="21">
        <f t="shared" si="117"/>
        <v>75</v>
      </c>
      <c r="V751" s="20">
        <f t="shared" si="118"/>
        <v>75.833333333333329</v>
      </c>
      <c r="W751" s="20">
        <f t="shared" si="119"/>
        <v>75.625</v>
      </c>
    </row>
    <row r="752" spans="1:23" ht="13.5" x14ac:dyDescent="0.25">
      <c r="A752" s="3">
        <v>43097</v>
      </c>
      <c r="B752" s="2">
        <v>33.2346</v>
      </c>
      <c r="C752" s="2">
        <v>74.295806097812587</v>
      </c>
      <c r="D752" s="2">
        <v>0.15511153130270827</v>
      </c>
      <c r="E752" s="2">
        <v>0.13036216550063998</v>
      </c>
      <c r="F752" s="2">
        <v>32.812899999999999</v>
      </c>
      <c r="G752" s="2">
        <v>32.613010000000003</v>
      </c>
      <c r="H752" s="2">
        <v>32.756010000000003</v>
      </c>
      <c r="I752" s="2">
        <v>31.953027999999989</v>
      </c>
      <c r="J752" s="2">
        <v>29.105459500000009</v>
      </c>
      <c r="K752" s="17" t="s">
        <v>49</v>
      </c>
      <c r="L752" s="17" t="s">
        <v>50</v>
      </c>
      <c r="M752" s="17" t="s">
        <v>55</v>
      </c>
      <c r="N752" s="20">
        <f t="shared" si="110"/>
        <v>50</v>
      </c>
      <c r="O752" s="20">
        <f t="shared" si="111"/>
        <v>100</v>
      </c>
      <c r="P752" s="20">
        <f t="shared" si="112"/>
        <v>50</v>
      </c>
      <c r="Q752" s="20">
        <f t="shared" si="113"/>
        <v>100</v>
      </c>
      <c r="R752" s="21">
        <f t="shared" si="114"/>
        <v>75</v>
      </c>
      <c r="S752" s="21">
        <f t="shared" si="115"/>
        <v>72.5</v>
      </c>
      <c r="T752" s="21">
        <f t="shared" si="116"/>
        <v>80</v>
      </c>
      <c r="U752" s="21">
        <f t="shared" si="117"/>
        <v>75</v>
      </c>
      <c r="V752" s="20">
        <f t="shared" si="118"/>
        <v>75.833333333333329</v>
      </c>
      <c r="W752" s="20">
        <f t="shared" si="119"/>
        <v>75.625</v>
      </c>
    </row>
    <row r="753" spans="1:23" ht="13.5" x14ac:dyDescent="0.25">
      <c r="A753" s="3">
        <v>43098</v>
      </c>
      <c r="B753" s="2">
        <v>33.454000000000001</v>
      </c>
      <c r="C753" s="2">
        <v>77.412243007342568</v>
      </c>
      <c r="D753" s="2">
        <v>8.2538214648934627E-2</v>
      </c>
      <c r="E753" s="2">
        <v>0.13324927684915572</v>
      </c>
      <c r="F753" s="2">
        <v>33.03172</v>
      </c>
      <c r="G753" s="2">
        <v>32.695270000000001</v>
      </c>
      <c r="H753" s="2">
        <v>32.78398</v>
      </c>
      <c r="I753" s="2">
        <v>31.996901999999992</v>
      </c>
      <c r="J753" s="2">
        <v>29.149637000000013</v>
      </c>
      <c r="K753" s="17" t="s">
        <v>49</v>
      </c>
      <c r="L753" s="17" t="s">
        <v>50</v>
      </c>
      <c r="M753" s="17" t="s">
        <v>55</v>
      </c>
      <c r="N753" s="20">
        <f t="shared" si="110"/>
        <v>50</v>
      </c>
      <c r="O753" s="20">
        <f t="shared" si="111"/>
        <v>100</v>
      </c>
      <c r="P753" s="20">
        <f t="shared" si="112"/>
        <v>50</v>
      </c>
      <c r="Q753" s="20">
        <f t="shared" si="113"/>
        <v>100</v>
      </c>
      <c r="R753" s="21">
        <f t="shared" si="114"/>
        <v>75</v>
      </c>
      <c r="S753" s="21">
        <f t="shared" si="115"/>
        <v>72.5</v>
      </c>
      <c r="T753" s="21">
        <f t="shared" si="116"/>
        <v>80</v>
      </c>
      <c r="U753" s="21">
        <f t="shared" si="117"/>
        <v>75</v>
      </c>
      <c r="V753" s="20">
        <f t="shared" si="118"/>
        <v>75.833333333333329</v>
      </c>
      <c r="W753" s="20">
        <f t="shared" si="119"/>
        <v>75.625</v>
      </c>
    </row>
    <row r="754" spans="1:23" ht="13.5" x14ac:dyDescent="0.25">
      <c r="A754" s="3">
        <v>43102</v>
      </c>
      <c r="B754" s="2">
        <v>32.384599999999999</v>
      </c>
      <c r="C754" s="2">
        <v>47.305904467236999</v>
      </c>
      <c r="D754" s="2">
        <v>5.2809397160665128E-2</v>
      </c>
      <c r="E754" s="2">
        <v>0.12981097076596018</v>
      </c>
      <c r="F754" s="2">
        <v>33.037199999999999</v>
      </c>
      <c r="G754" s="2">
        <v>32.697739999999996</v>
      </c>
      <c r="H754" s="2">
        <v>32.757929999999995</v>
      </c>
      <c r="I754" s="2">
        <v>32.018289999999993</v>
      </c>
      <c r="J754" s="2">
        <v>29.189771000000018</v>
      </c>
      <c r="K754" s="17" t="s">
        <v>49</v>
      </c>
      <c r="L754" s="17" t="s">
        <v>50</v>
      </c>
      <c r="M754" s="17" t="s">
        <v>55</v>
      </c>
      <c r="N754" s="20">
        <f t="shared" si="110"/>
        <v>50</v>
      </c>
      <c r="O754" s="20">
        <f t="shared" si="111"/>
        <v>100</v>
      </c>
      <c r="P754" s="20">
        <f t="shared" si="112"/>
        <v>50</v>
      </c>
      <c r="Q754" s="20">
        <f t="shared" si="113"/>
        <v>100</v>
      </c>
      <c r="R754" s="21">
        <f t="shared" si="114"/>
        <v>75</v>
      </c>
      <c r="S754" s="21">
        <f t="shared" si="115"/>
        <v>72.5</v>
      </c>
      <c r="T754" s="21">
        <f t="shared" si="116"/>
        <v>80</v>
      </c>
      <c r="U754" s="21">
        <f t="shared" si="117"/>
        <v>75</v>
      </c>
      <c r="V754" s="20">
        <f t="shared" si="118"/>
        <v>75.833333333333329</v>
      </c>
      <c r="W754" s="20">
        <f t="shared" si="119"/>
        <v>75.625</v>
      </c>
    </row>
    <row r="755" spans="1:23" ht="13.5" x14ac:dyDescent="0.25">
      <c r="A755" s="3">
        <v>43103</v>
      </c>
      <c r="B755" s="2">
        <v>32.9056</v>
      </c>
      <c r="C755" s="2">
        <v>56.235853491721464</v>
      </c>
      <c r="D755" s="2">
        <v>-1.0373686594085996E-2</v>
      </c>
      <c r="E755" s="2">
        <v>0.11737900149285363</v>
      </c>
      <c r="F755" s="2">
        <v>33.037199999999999</v>
      </c>
      <c r="G755" s="2">
        <v>32.752579999999995</v>
      </c>
      <c r="H755" s="2">
        <v>32.751349999999988</v>
      </c>
      <c r="I755" s="2">
        <v>32.048453999999992</v>
      </c>
      <c r="J755" s="2">
        <v>29.230811500000023</v>
      </c>
      <c r="K755" s="17" t="s">
        <v>49</v>
      </c>
      <c r="L755" s="17" t="s">
        <v>50</v>
      </c>
      <c r="M755" s="17" t="s">
        <v>51</v>
      </c>
      <c r="N755" s="20">
        <f t="shared" si="110"/>
        <v>50</v>
      </c>
      <c r="O755" s="20">
        <f t="shared" si="111"/>
        <v>100</v>
      </c>
      <c r="P755" s="20">
        <f t="shared" si="112"/>
        <v>50</v>
      </c>
      <c r="Q755" s="20">
        <f t="shared" si="113"/>
        <v>66</v>
      </c>
      <c r="R755" s="21">
        <f t="shared" si="114"/>
        <v>69.900000000000006</v>
      </c>
      <c r="S755" s="21">
        <f t="shared" si="115"/>
        <v>64</v>
      </c>
      <c r="T755" s="21">
        <f t="shared" si="116"/>
        <v>64.7</v>
      </c>
      <c r="U755" s="21">
        <f t="shared" si="117"/>
        <v>66.5</v>
      </c>
      <c r="V755" s="20">
        <f t="shared" si="118"/>
        <v>66.2</v>
      </c>
      <c r="W755" s="20">
        <f t="shared" si="119"/>
        <v>66.275000000000006</v>
      </c>
    </row>
    <row r="756" spans="1:23" ht="13.5" x14ac:dyDescent="0.25">
      <c r="A756" s="3">
        <v>43104</v>
      </c>
      <c r="B756" s="2">
        <v>32.494300000000003</v>
      </c>
      <c r="C756" s="2">
        <v>49.153934120138707</v>
      </c>
      <c r="D756" s="2">
        <v>-3.5540789973516951E-2</v>
      </c>
      <c r="E756" s="2">
        <v>0.10204287020165889</v>
      </c>
      <c r="F756" s="2">
        <v>32.894620000000003</v>
      </c>
      <c r="G756" s="2">
        <v>32.766289999999998</v>
      </c>
      <c r="H756" s="2">
        <v>32.724339999999991</v>
      </c>
      <c r="I756" s="2">
        <v>32.066551999999994</v>
      </c>
      <c r="J756" s="2">
        <v>29.268479000000021</v>
      </c>
      <c r="K756" s="17" t="s">
        <v>49</v>
      </c>
      <c r="L756" s="17" t="s">
        <v>50</v>
      </c>
      <c r="M756" s="17" t="s">
        <v>54</v>
      </c>
      <c r="N756" s="20">
        <f t="shared" si="110"/>
        <v>50</v>
      </c>
      <c r="O756" s="20">
        <f t="shared" si="111"/>
        <v>100</v>
      </c>
      <c r="P756" s="20">
        <f t="shared" si="112"/>
        <v>50</v>
      </c>
      <c r="Q756" s="20">
        <f t="shared" si="113"/>
        <v>83</v>
      </c>
      <c r="R756" s="21">
        <f t="shared" si="114"/>
        <v>72.45</v>
      </c>
      <c r="S756" s="21">
        <f t="shared" si="115"/>
        <v>68.25</v>
      </c>
      <c r="T756" s="21">
        <f t="shared" si="116"/>
        <v>72.349999999999994</v>
      </c>
      <c r="U756" s="21">
        <f t="shared" si="117"/>
        <v>70.75</v>
      </c>
      <c r="V756" s="20">
        <f t="shared" si="118"/>
        <v>71.016666666666666</v>
      </c>
      <c r="W756" s="20">
        <f t="shared" si="119"/>
        <v>70.949999999999989</v>
      </c>
    </row>
    <row r="757" spans="1:23" ht="13.5" x14ac:dyDescent="0.25">
      <c r="A757" s="3">
        <v>43105</v>
      </c>
      <c r="B757" s="2">
        <v>32.8782</v>
      </c>
      <c r="C757" s="2">
        <v>54.867078738166441</v>
      </c>
      <c r="D757" s="2">
        <v>-8.443762834801305E-2</v>
      </c>
      <c r="E757" s="2">
        <v>8.3044388128746302E-2</v>
      </c>
      <c r="F757" s="2">
        <v>32.823340000000002</v>
      </c>
      <c r="G757" s="2">
        <v>32.818120000000008</v>
      </c>
      <c r="H757" s="2">
        <v>32.722694999999995</v>
      </c>
      <c r="I757" s="2">
        <v>32.092053999999997</v>
      </c>
      <c r="J757" s="2">
        <v>29.308066000000021</v>
      </c>
      <c r="K757" s="17" t="s">
        <v>49</v>
      </c>
      <c r="L757" s="17" t="s">
        <v>50</v>
      </c>
      <c r="M757" s="17" t="s">
        <v>54</v>
      </c>
      <c r="N757" s="20">
        <f t="shared" si="110"/>
        <v>50</v>
      </c>
      <c r="O757" s="20">
        <f t="shared" si="111"/>
        <v>100</v>
      </c>
      <c r="P757" s="20">
        <f t="shared" si="112"/>
        <v>50</v>
      </c>
      <c r="Q757" s="20">
        <f t="shared" si="113"/>
        <v>83</v>
      </c>
      <c r="R757" s="21">
        <f t="shared" si="114"/>
        <v>72.45</v>
      </c>
      <c r="S757" s="21">
        <f t="shared" si="115"/>
        <v>68.25</v>
      </c>
      <c r="T757" s="21">
        <f t="shared" si="116"/>
        <v>72.349999999999994</v>
      </c>
      <c r="U757" s="21">
        <f t="shared" si="117"/>
        <v>70.75</v>
      </c>
      <c r="V757" s="20">
        <f t="shared" si="118"/>
        <v>71.016666666666666</v>
      </c>
      <c r="W757" s="20">
        <f t="shared" si="119"/>
        <v>70.949999999999989</v>
      </c>
    </row>
    <row r="758" spans="1:23" ht="13.5" x14ac:dyDescent="0.25">
      <c r="A758" s="3">
        <v>43108</v>
      </c>
      <c r="B758" s="2">
        <v>33.599400000000003</v>
      </c>
      <c r="C758" s="2">
        <v>63.226482848538367</v>
      </c>
      <c r="D758" s="2">
        <v>-0.18111363985683226</v>
      </c>
      <c r="E758" s="2">
        <v>5.3707043912416583E-2</v>
      </c>
      <c r="F758" s="2">
        <v>32.852420000000002</v>
      </c>
      <c r="G758" s="2">
        <v>32.942070000000001</v>
      </c>
      <c r="H758" s="2">
        <v>32.757384999999999</v>
      </c>
      <c r="I758" s="2">
        <v>32.138835999999998</v>
      </c>
      <c r="J758" s="2">
        <v>29.351351000000019</v>
      </c>
      <c r="K758" s="17" t="s">
        <v>49</v>
      </c>
      <c r="L758" s="17" t="s">
        <v>50</v>
      </c>
      <c r="M758" s="17" t="s">
        <v>55</v>
      </c>
      <c r="N758" s="20">
        <f t="shared" si="110"/>
        <v>50</v>
      </c>
      <c r="O758" s="20">
        <f t="shared" si="111"/>
        <v>100</v>
      </c>
      <c r="P758" s="20">
        <f t="shared" si="112"/>
        <v>50</v>
      </c>
      <c r="Q758" s="20">
        <f t="shared" si="113"/>
        <v>100</v>
      </c>
      <c r="R758" s="21">
        <f t="shared" si="114"/>
        <v>75</v>
      </c>
      <c r="S758" s="21">
        <f t="shared" si="115"/>
        <v>72.5</v>
      </c>
      <c r="T758" s="21">
        <f t="shared" si="116"/>
        <v>80</v>
      </c>
      <c r="U758" s="21">
        <f t="shared" si="117"/>
        <v>75</v>
      </c>
      <c r="V758" s="20">
        <f t="shared" si="118"/>
        <v>75.833333333333329</v>
      </c>
      <c r="W758" s="20">
        <f t="shared" si="119"/>
        <v>75.625</v>
      </c>
    </row>
    <row r="759" spans="1:23" ht="13.5" x14ac:dyDescent="0.25">
      <c r="A759" s="3">
        <v>43109</v>
      </c>
      <c r="B759" s="2">
        <v>33.426600000000001</v>
      </c>
      <c r="C759" s="2">
        <v>60.342593763321446</v>
      </c>
      <c r="D759" s="2">
        <v>-0.256533721353982</v>
      </c>
      <c r="E759" s="2">
        <v>7.6566849579070215E-3</v>
      </c>
      <c r="F759" s="2">
        <v>33.06082</v>
      </c>
      <c r="G759" s="2">
        <v>33.049010000000003</v>
      </c>
      <c r="H759" s="2">
        <v>32.780694999999994</v>
      </c>
      <c r="I759" s="2">
        <v>32.181888000000001</v>
      </c>
      <c r="J759" s="2">
        <v>29.394075000000015</v>
      </c>
      <c r="K759" s="17" t="s">
        <v>49</v>
      </c>
      <c r="L759" s="17" t="s">
        <v>50</v>
      </c>
      <c r="M759" s="17" t="s">
        <v>55</v>
      </c>
      <c r="N759" s="20">
        <f t="shared" si="110"/>
        <v>50</v>
      </c>
      <c r="O759" s="20">
        <f t="shared" si="111"/>
        <v>100</v>
      </c>
      <c r="P759" s="20">
        <f t="shared" si="112"/>
        <v>50</v>
      </c>
      <c r="Q759" s="20">
        <f t="shared" si="113"/>
        <v>100</v>
      </c>
      <c r="R759" s="21">
        <f t="shared" si="114"/>
        <v>75</v>
      </c>
      <c r="S759" s="21">
        <f t="shared" si="115"/>
        <v>72.5</v>
      </c>
      <c r="T759" s="21">
        <f t="shared" si="116"/>
        <v>80</v>
      </c>
      <c r="U759" s="21">
        <f t="shared" si="117"/>
        <v>75</v>
      </c>
      <c r="V759" s="20">
        <f t="shared" si="118"/>
        <v>75.833333333333329</v>
      </c>
      <c r="W759" s="20">
        <f t="shared" si="119"/>
        <v>75.625</v>
      </c>
    </row>
    <row r="760" spans="1:23" ht="13.5" x14ac:dyDescent="0.25">
      <c r="A760" s="3">
        <v>43110</v>
      </c>
      <c r="B760" s="2">
        <v>32.971400000000003</v>
      </c>
      <c r="C760" s="2">
        <v>53.42905755137803</v>
      </c>
      <c r="D760" s="2">
        <v>-0.20679921288189718</v>
      </c>
      <c r="E760" s="2">
        <v>-5.7797953157864276E-2</v>
      </c>
      <c r="F760" s="2">
        <v>33.073980000000006</v>
      </c>
      <c r="G760" s="2">
        <v>33.055590000000009</v>
      </c>
      <c r="H760" s="2">
        <v>32.783985000000001</v>
      </c>
      <c r="I760" s="2">
        <v>32.21611</v>
      </c>
      <c r="J760" s="2">
        <v>29.434523000000024</v>
      </c>
      <c r="K760" s="17" t="s">
        <v>49</v>
      </c>
      <c r="L760" s="17" t="s">
        <v>50</v>
      </c>
      <c r="M760" s="17" t="s">
        <v>55</v>
      </c>
      <c r="N760" s="20">
        <f t="shared" si="110"/>
        <v>50</v>
      </c>
      <c r="O760" s="20">
        <f t="shared" si="111"/>
        <v>100</v>
      </c>
      <c r="P760" s="20">
        <f t="shared" si="112"/>
        <v>50</v>
      </c>
      <c r="Q760" s="20">
        <f t="shared" si="113"/>
        <v>100</v>
      </c>
      <c r="R760" s="21">
        <f t="shared" si="114"/>
        <v>75</v>
      </c>
      <c r="S760" s="21">
        <f t="shared" si="115"/>
        <v>72.5</v>
      </c>
      <c r="T760" s="21">
        <f t="shared" si="116"/>
        <v>80</v>
      </c>
      <c r="U760" s="21">
        <f t="shared" si="117"/>
        <v>75</v>
      </c>
      <c r="V760" s="20">
        <f t="shared" si="118"/>
        <v>75.833333333333329</v>
      </c>
      <c r="W760" s="20">
        <f t="shared" si="119"/>
        <v>75.625</v>
      </c>
    </row>
    <row r="761" spans="1:23" ht="13.5" x14ac:dyDescent="0.25">
      <c r="A761" s="3">
        <v>43111</v>
      </c>
      <c r="B761" s="2">
        <v>33.454000000000001</v>
      </c>
      <c r="C761" s="2">
        <v>58.816353270442768</v>
      </c>
      <c r="D761" s="2">
        <v>-0.15557474940226967</v>
      </c>
      <c r="E761" s="2">
        <v>-0.13812192948338248</v>
      </c>
      <c r="F761" s="2">
        <v>33.265920000000008</v>
      </c>
      <c r="G761" s="2">
        <v>33.080269999999999</v>
      </c>
      <c r="H761" s="2">
        <v>32.816479999999999</v>
      </c>
      <c r="I761" s="2">
        <v>32.259984000000003</v>
      </c>
      <c r="J761" s="2">
        <v>29.476989000000017</v>
      </c>
      <c r="K761" s="17" t="s">
        <v>49</v>
      </c>
      <c r="L761" s="17" t="s">
        <v>50</v>
      </c>
      <c r="M761" s="17" t="s">
        <v>55</v>
      </c>
      <c r="N761" s="20">
        <f t="shared" si="110"/>
        <v>50</v>
      </c>
      <c r="O761" s="20">
        <f t="shared" si="111"/>
        <v>100</v>
      </c>
      <c r="P761" s="20">
        <f t="shared" si="112"/>
        <v>50</v>
      </c>
      <c r="Q761" s="20">
        <f t="shared" si="113"/>
        <v>100</v>
      </c>
      <c r="R761" s="21">
        <f t="shared" si="114"/>
        <v>75</v>
      </c>
      <c r="S761" s="21">
        <f t="shared" si="115"/>
        <v>72.5</v>
      </c>
      <c r="T761" s="21">
        <f t="shared" si="116"/>
        <v>80</v>
      </c>
      <c r="U761" s="21">
        <f t="shared" si="117"/>
        <v>75</v>
      </c>
      <c r="V761" s="20">
        <f t="shared" si="118"/>
        <v>75.833333333333329</v>
      </c>
      <c r="W761" s="20">
        <f t="shared" si="119"/>
        <v>75.625</v>
      </c>
    </row>
    <row r="762" spans="1:23" ht="13.5" x14ac:dyDescent="0.25">
      <c r="A762" s="3">
        <v>43112</v>
      </c>
      <c r="B762" s="2">
        <v>34.276699999999998</v>
      </c>
      <c r="C762" s="2">
        <v>66.030484038547968</v>
      </c>
      <c r="D762" s="2">
        <v>-0.17320658286520541</v>
      </c>
      <c r="E762" s="2">
        <v>-0.21311529526237069</v>
      </c>
      <c r="F762" s="2">
        <v>33.54562</v>
      </c>
      <c r="G762" s="2">
        <v>33.184480000000001</v>
      </c>
      <c r="H762" s="2">
        <v>32.898744999999998</v>
      </c>
      <c r="I762" s="2">
        <v>32.320312000000001</v>
      </c>
      <c r="J762" s="2">
        <v>29.52409500000002</v>
      </c>
      <c r="K762" s="17" t="s">
        <v>49</v>
      </c>
      <c r="L762" s="17" t="s">
        <v>50</v>
      </c>
      <c r="M762" s="17" t="s">
        <v>55</v>
      </c>
      <c r="N762" s="20">
        <f t="shared" si="110"/>
        <v>50</v>
      </c>
      <c r="O762" s="20">
        <f t="shared" si="111"/>
        <v>100</v>
      </c>
      <c r="P762" s="20">
        <f t="shared" si="112"/>
        <v>50</v>
      </c>
      <c r="Q762" s="20">
        <f t="shared" si="113"/>
        <v>100</v>
      </c>
      <c r="R762" s="21">
        <f t="shared" si="114"/>
        <v>75</v>
      </c>
      <c r="S762" s="21">
        <f t="shared" si="115"/>
        <v>72.5</v>
      </c>
      <c r="T762" s="21">
        <f t="shared" si="116"/>
        <v>80</v>
      </c>
      <c r="U762" s="21">
        <f t="shared" si="117"/>
        <v>75</v>
      </c>
      <c r="V762" s="20">
        <f t="shared" si="118"/>
        <v>75.833333333333329</v>
      </c>
      <c r="W762" s="20">
        <f t="shared" si="119"/>
        <v>75.625</v>
      </c>
    </row>
    <row r="763" spans="1:23" ht="13.5" x14ac:dyDescent="0.25">
      <c r="A763" s="3">
        <v>43115</v>
      </c>
      <c r="B763" s="2">
        <v>34.249200000000002</v>
      </c>
      <c r="C763" s="2">
        <v>65.61672296749407</v>
      </c>
      <c r="D763" s="2">
        <v>-0.16113173349440046</v>
      </c>
      <c r="E763" s="2">
        <v>-0.2774916112214722</v>
      </c>
      <c r="F763" s="2">
        <v>33.675580000000004</v>
      </c>
      <c r="G763" s="2">
        <v>33.263999999999996</v>
      </c>
      <c r="H763" s="2">
        <v>32.979634999999995</v>
      </c>
      <c r="I763" s="2">
        <v>32.380034000000002</v>
      </c>
      <c r="J763" s="2">
        <v>29.572906500000016</v>
      </c>
      <c r="K763" s="17" t="s">
        <v>47</v>
      </c>
      <c r="L763" s="17" t="s">
        <v>48</v>
      </c>
      <c r="M763" s="17" t="s">
        <v>53</v>
      </c>
      <c r="N763" s="20">
        <f t="shared" si="110"/>
        <v>50</v>
      </c>
      <c r="O763" s="20">
        <f t="shared" si="111"/>
        <v>100</v>
      </c>
      <c r="P763" s="20">
        <f t="shared" si="112"/>
        <v>50</v>
      </c>
      <c r="Q763" s="20">
        <f t="shared" si="113"/>
        <v>0</v>
      </c>
      <c r="R763" s="21">
        <f t="shared" si="114"/>
        <v>60</v>
      </c>
      <c r="S763" s="21">
        <f t="shared" si="115"/>
        <v>47.5</v>
      </c>
      <c r="T763" s="21">
        <f t="shared" si="116"/>
        <v>35</v>
      </c>
      <c r="U763" s="21">
        <f t="shared" si="117"/>
        <v>50</v>
      </c>
      <c r="V763" s="20">
        <f t="shared" si="118"/>
        <v>47.5</v>
      </c>
      <c r="W763" s="20">
        <f t="shared" si="119"/>
        <v>48.125</v>
      </c>
    </row>
    <row r="764" spans="1:23" ht="13.5" x14ac:dyDescent="0.25">
      <c r="A764" s="3">
        <v>43116</v>
      </c>
      <c r="B764" s="2">
        <v>34.276699999999998</v>
      </c>
      <c r="C764" s="2">
        <v>65.84719393338122</v>
      </c>
      <c r="D764" s="2">
        <v>-0.32545734457431763</v>
      </c>
      <c r="E764" s="2">
        <v>-0.33126180620336726</v>
      </c>
      <c r="F764" s="2">
        <v>33.845600000000005</v>
      </c>
      <c r="G764" s="2">
        <v>33.453209999999999</v>
      </c>
      <c r="H764" s="2">
        <v>33.075474999999997</v>
      </c>
      <c r="I764" s="2">
        <v>32.440306</v>
      </c>
      <c r="J764" s="2">
        <v>29.622106000000016</v>
      </c>
      <c r="K764" s="17" t="s">
        <v>49</v>
      </c>
      <c r="L764" s="17" t="s">
        <v>51</v>
      </c>
      <c r="M764" s="17" t="s">
        <v>55</v>
      </c>
      <c r="N764" s="20">
        <f t="shared" si="110"/>
        <v>50</v>
      </c>
      <c r="O764" s="20">
        <f t="shared" si="111"/>
        <v>100</v>
      </c>
      <c r="P764" s="20">
        <f t="shared" si="112"/>
        <v>50</v>
      </c>
      <c r="Q764" s="20">
        <f t="shared" si="113"/>
        <v>83.5</v>
      </c>
      <c r="R764" s="21">
        <f t="shared" si="114"/>
        <v>72.525000000000006</v>
      </c>
      <c r="S764" s="21">
        <f t="shared" si="115"/>
        <v>68.375</v>
      </c>
      <c r="T764" s="21">
        <f t="shared" si="116"/>
        <v>72.575000000000003</v>
      </c>
      <c r="U764" s="21">
        <f t="shared" si="117"/>
        <v>70.875</v>
      </c>
      <c r="V764" s="20">
        <f t="shared" si="118"/>
        <v>71.158333333333346</v>
      </c>
      <c r="W764" s="20">
        <f t="shared" si="119"/>
        <v>71.087500000000006</v>
      </c>
    </row>
    <row r="765" spans="1:23" ht="13.5" x14ac:dyDescent="0.25">
      <c r="A765" s="3">
        <v>43117</v>
      </c>
      <c r="B765" s="2">
        <v>34.660600000000002</v>
      </c>
      <c r="C765" s="2">
        <v>68.973763889124555</v>
      </c>
      <c r="D765" s="2">
        <v>-0.4203391498981901</v>
      </c>
      <c r="E765" s="2">
        <v>-0.35673864606385347</v>
      </c>
      <c r="F765" s="2">
        <v>34.183439999999997</v>
      </c>
      <c r="G765" s="2">
        <v>33.628710000000005</v>
      </c>
      <c r="H765" s="2">
        <v>33.190645000000004</v>
      </c>
      <c r="I765" s="2">
        <v>32.505624000000005</v>
      </c>
      <c r="J765" s="2">
        <v>29.672974500000013</v>
      </c>
      <c r="K765" s="17" t="s">
        <v>49</v>
      </c>
      <c r="L765" s="17" t="s">
        <v>50</v>
      </c>
      <c r="M765" s="17" t="s">
        <v>55</v>
      </c>
      <c r="N765" s="20">
        <f t="shared" si="110"/>
        <v>50</v>
      </c>
      <c r="O765" s="20">
        <f t="shared" si="111"/>
        <v>100</v>
      </c>
      <c r="P765" s="20">
        <f t="shared" si="112"/>
        <v>50</v>
      </c>
      <c r="Q765" s="20">
        <f t="shared" si="113"/>
        <v>100</v>
      </c>
      <c r="R765" s="21">
        <f t="shared" si="114"/>
        <v>75</v>
      </c>
      <c r="S765" s="21">
        <f t="shared" si="115"/>
        <v>72.5</v>
      </c>
      <c r="T765" s="21">
        <f t="shared" si="116"/>
        <v>80</v>
      </c>
      <c r="U765" s="21">
        <f t="shared" si="117"/>
        <v>75</v>
      </c>
      <c r="V765" s="20">
        <f t="shared" si="118"/>
        <v>75.833333333333329</v>
      </c>
      <c r="W765" s="20">
        <f t="shared" si="119"/>
        <v>75.625</v>
      </c>
    </row>
    <row r="766" spans="1:23" ht="13.5" x14ac:dyDescent="0.25">
      <c r="A766" s="3">
        <v>43118</v>
      </c>
      <c r="B766" s="2">
        <v>35.3735</v>
      </c>
      <c r="C766" s="2">
        <v>73.77499418072118</v>
      </c>
      <c r="D766" s="2">
        <v>-0.62597088740380968</v>
      </c>
      <c r="E766" s="2">
        <v>-0.37895958023489734</v>
      </c>
      <c r="F766" s="2">
        <v>34.567340000000009</v>
      </c>
      <c r="G766" s="2">
        <v>33.916629999999998</v>
      </c>
      <c r="H766" s="2">
        <v>33.341459999999998</v>
      </c>
      <c r="I766" s="2">
        <v>32.582404000000004</v>
      </c>
      <c r="J766" s="2">
        <v>29.726223000000015</v>
      </c>
      <c r="K766" s="17" t="s">
        <v>49</v>
      </c>
      <c r="L766" s="17" t="s">
        <v>50</v>
      </c>
      <c r="M766" s="17" t="s">
        <v>55</v>
      </c>
      <c r="N766" s="20">
        <f t="shared" si="110"/>
        <v>50</v>
      </c>
      <c r="O766" s="20">
        <f t="shared" si="111"/>
        <v>100</v>
      </c>
      <c r="P766" s="20">
        <f t="shared" si="112"/>
        <v>50</v>
      </c>
      <c r="Q766" s="20">
        <f t="shared" si="113"/>
        <v>100</v>
      </c>
      <c r="R766" s="21">
        <f t="shared" si="114"/>
        <v>75</v>
      </c>
      <c r="S766" s="21">
        <f t="shared" si="115"/>
        <v>72.5</v>
      </c>
      <c r="T766" s="21">
        <f t="shared" si="116"/>
        <v>80</v>
      </c>
      <c r="U766" s="21">
        <f t="shared" si="117"/>
        <v>75</v>
      </c>
      <c r="V766" s="20">
        <f t="shared" si="118"/>
        <v>75.833333333333329</v>
      </c>
      <c r="W766" s="20">
        <f t="shared" si="119"/>
        <v>75.625</v>
      </c>
    </row>
    <row r="767" spans="1:23" ht="13.5" x14ac:dyDescent="0.25">
      <c r="A767" s="3">
        <v>43119</v>
      </c>
      <c r="B767" s="2">
        <v>34.825099999999999</v>
      </c>
      <c r="C767" s="2">
        <v>65.391958685382477</v>
      </c>
      <c r="D767" s="2">
        <v>-0.71307243801472708</v>
      </c>
      <c r="E767" s="2">
        <v>-0.39069603547542109</v>
      </c>
      <c r="F767" s="2">
        <v>34.677019999999999</v>
      </c>
      <c r="G767" s="2">
        <v>34.111319999999999</v>
      </c>
      <c r="H767" s="2">
        <v>33.464720000000014</v>
      </c>
      <c r="I767" s="2">
        <v>32.648216000000005</v>
      </c>
      <c r="J767" s="2">
        <v>29.776597500000015</v>
      </c>
      <c r="K767" s="17" t="s">
        <v>49</v>
      </c>
      <c r="L767" s="17" t="s">
        <v>51</v>
      </c>
      <c r="M767" s="17" t="s">
        <v>55</v>
      </c>
      <c r="N767" s="20">
        <f t="shared" si="110"/>
        <v>50</v>
      </c>
      <c r="O767" s="20">
        <f t="shared" si="111"/>
        <v>100</v>
      </c>
      <c r="P767" s="20">
        <f t="shared" si="112"/>
        <v>50</v>
      </c>
      <c r="Q767" s="20">
        <f t="shared" si="113"/>
        <v>83.5</v>
      </c>
      <c r="R767" s="21">
        <f t="shared" si="114"/>
        <v>72.525000000000006</v>
      </c>
      <c r="S767" s="21">
        <f t="shared" si="115"/>
        <v>68.375</v>
      </c>
      <c r="T767" s="21">
        <f t="shared" si="116"/>
        <v>72.575000000000003</v>
      </c>
      <c r="U767" s="21">
        <f t="shared" si="117"/>
        <v>70.875</v>
      </c>
      <c r="V767" s="20">
        <f t="shared" si="118"/>
        <v>71.158333333333346</v>
      </c>
      <c r="W767" s="20">
        <f t="shared" si="119"/>
        <v>71.087500000000006</v>
      </c>
    </row>
    <row r="768" spans="1:23" ht="13.5" x14ac:dyDescent="0.25">
      <c r="A768" s="3">
        <v>43122</v>
      </c>
      <c r="B768" s="2">
        <v>34.441200000000002</v>
      </c>
      <c r="C768" s="2">
        <v>60.232234953523509</v>
      </c>
      <c r="D768" s="2">
        <v>-0.65598422338778306</v>
      </c>
      <c r="E768" s="2">
        <v>-0.36710937684266665</v>
      </c>
      <c r="F768" s="2">
        <v>34.715420000000002</v>
      </c>
      <c r="G768" s="2">
        <v>34.195499999999996</v>
      </c>
      <c r="H768" s="2">
        <v>33.568785000000005</v>
      </c>
      <c r="I768" s="2">
        <v>32.711834000000003</v>
      </c>
      <c r="J768" s="2">
        <v>29.825013000000016</v>
      </c>
      <c r="K768" s="17" t="s">
        <v>49</v>
      </c>
      <c r="L768" s="17" t="s">
        <v>50</v>
      </c>
      <c r="M768" s="17" t="s">
        <v>55</v>
      </c>
      <c r="N768" s="20">
        <f t="shared" si="110"/>
        <v>50</v>
      </c>
      <c r="O768" s="20">
        <f t="shared" si="111"/>
        <v>100</v>
      </c>
      <c r="P768" s="20">
        <f t="shared" si="112"/>
        <v>50</v>
      </c>
      <c r="Q768" s="20">
        <f t="shared" si="113"/>
        <v>100</v>
      </c>
      <c r="R768" s="21">
        <f t="shared" si="114"/>
        <v>75</v>
      </c>
      <c r="S768" s="21">
        <f t="shared" si="115"/>
        <v>72.5</v>
      </c>
      <c r="T768" s="21">
        <f t="shared" si="116"/>
        <v>80</v>
      </c>
      <c r="U768" s="21">
        <f t="shared" si="117"/>
        <v>75</v>
      </c>
      <c r="V768" s="20">
        <f t="shared" si="118"/>
        <v>75.833333333333329</v>
      </c>
      <c r="W768" s="20">
        <f t="shared" si="119"/>
        <v>75.625</v>
      </c>
    </row>
    <row r="769" spans="1:23" ht="13.5" x14ac:dyDescent="0.25">
      <c r="A769" s="3">
        <v>43123</v>
      </c>
      <c r="B769" s="2">
        <v>34.989600000000003</v>
      </c>
      <c r="C769" s="2">
        <v>64.536930520312438</v>
      </c>
      <c r="D769" s="2">
        <v>-0.68058138602037133</v>
      </c>
      <c r="E769" s="2">
        <v>-0.31058386341004801</v>
      </c>
      <c r="F769" s="2">
        <v>34.857999999999997</v>
      </c>
      <c r="G769" s="2">
        <v>34.351799999999997</v>
      </c>
      <c r="H769" s="2">
        <v>33.700405000000003</v>
      </c>
      <c r="I769" s="2">
        <v>32.785816000000004</v>
      </c>
      <c r="J769" s="2">
        <v>29.873577000000015</v>
      </c>
      <c r="K769" s="17" t="s">
        <v>49</v>
      </c>
      <c r="L769" s="17" t="s">
        <v>50</v>
      </c>
      <c r="M769" s="17" t="s">
        <v>55</v>
      </c>
      <c r="N769" s="20">
        <f t="shared" si="110"/>
        <v>50</v>
      </c>
      <c r="O769" s="20">
        <f t="shared" si="111"/>
        <v>100</v>
      </c>
      <c r="P769" s="20">
        <f t="shared" si="112"/>
        <v>50</v>
      </c>
      <c r="Q769" s="20">
        <f t="shared" si="113"/>
        <v>100</v>
      </c>
      <c r="R769" s="21">
        <f t="shared" si="114"/>
        <v>75</v>
      </c>
      <c r="S769" s="21">
        <f t="shared" si="115"/>
        <v>72.5</v>
      </c>
      <c r="T769" s="21">
        <f t="shared" si="116"/>
        <v>80</v>
      </c>
      <c r="U769" s="21">
        <f t="shared" si="117"/>
        <v>75</v>
      </c>
      <c r="V769" s="20">
        <f t="shared" si="118"/>
        <v>75.833333333333329</v>
      </c>
      <c r="W769" s="20">
        <f t="shared" si="119"/>
        <v>75.625</v>
      </c>
    </row>
    <row r="770" spans="1:23" ht="13.5" x14ac:dyDescent="0.25">
      <c r="A770" s="3">
        <v>43124</v>
      </c>
      <c r="B770" s="2">
        <v>35.1267</v>
      </c>
      <c r="C770" s="2">
        <v>65.541168174523676</v>
      </c>
      <c r="D770" s="2">
        <v>-0.79009504465251013</v>
      </c>
      <c r="E770" s="2">
        <v>-0.23499685225794828</v>
      </c>
      <c r="F770" s="2">
        <v>34.951219999999999</v>
      </c>
      <c r="G770" s="2">
        <v>34.567329999999991</v>
      </c>
      <c r="H770" s="2">
        <v>33.811460000000004</v>
      </c>
      <c r="I770" s="2">
        <v>32.863144000000005</v>
      </c>
      <c r="J770" s="2">
        <v>29.920193500000014</v>
      </c>
      <c r="K770" s="17" t="s">
        <v>49</v>
      </c>
      <c r="L770" s="17" t="s">
        <v>51</v>
      </c>
      <c r="M770" s="17" t="s">
        <v>55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50</v>
      </c>
      <c r="Q770" s="20">
        <f t="shared" ref="Q770:Q833" si="123">IF(M770="confirmed bullish", 34, IF(M770="bullish divergence",17, 0))+IF(K770="bullish",33,IF(K770="bearish",0,16.5))+IF(L770="strong",33,IF(L770="weak",0,16.5))</f>
        <v>83.5</v>
      </c>
      <c r="R770" s="21">
        <f t="shared" si="114"/>
        <v>72.525000000000006</v>
      </c>
      <c r="S770" s="21">
        <f t="shared" si="115"/>
        <v>68.375</v>
      </c>
      <c r="T770" s="21">
        <f t="shared" si="116"/>
        <v>72.575000000000003</v>
      </c>
      <c r="U770" s="21">
        <f t="shared" si="117"/>
        <v>70.875</v>
      </c>
      <c r="V770" s="20">
        <f t="shared" si="118"/>
        <v>71.158333333333346</v>
      </c>
      <c r="W770" s="20">
        <f t="shared" si="119"/>
        <v>71.087500000000006</v>
      </c>
    </row>
    <row r="771" spans="1:23" ht="13.5" x14ac:dyDescent="0.25">
      <c r="A771" s="3">
        <v>43125</v>
      </c>
      <c r="B771" s="2">
        <v>35.071899999999999</v>
      </c>
      <c r="C771" s="2">
        <v>64.75187146830956</v>
      </c>
      <c r="D771" s="2">
        <v>-0.81314882227423624</v>
      </c>
      <c r="E771" s="2">
        <v>-0.14457757337110866</v>
      </c>
      <c r="F771" s="2">
        <v>34.890900000000002</v>
      </c>
      <c r="G771" s="2">
        <v>34.729120000000009</v>
      </c>
      <c r="H771" s="2">
        <v>33.904695000000004</v>
      </c>
      <c r="I771" s="2">
        <v>32.939923999999998</v>
      </c>
      <c r="J771" s="2">
        <v>29.970406500000013</v>
      </c>
      <c r="K771" s="17" t="s">
        <v>47</v>
      </c>
      <c r="L771" s="17" t="s">
        <v>48</v>
      </c>
      <c r="M771" s="17" t="s">
        <v>52</v>
      </c>
      <c r="N771" s="20">
        <f t="shared" si="120"/>
        <v>50</v>
      </c>
      <c r="O771" s="20">
        <f t="shared" si="121"/>
        <v>100</v>
      </c>
      <c r="P771" s="20">
        <f t="shared" si="122"/>
        <v>50</v>
      </c>
      <c r="Q771" s="20">
        <f t="shared" si="123"/>
        <v>0</v>
      </c>
      <c r="R771" s="21">
        <f t="shared" ref="R771:R834" si="124">0.35*N771+O771*0.35+P771*0.15+Q771*0.15</f>
        <v>60</v>
      </c>
      <c r="S771" s="21">
        <f t="shared" ref="S771:S834" si="125">N771*0.2+O771*0.2+P771*0.35+Q771*0.25</f>
        <v>47.5</v>
      </c>
      <c r="T771" s="21">
        <f t="shared" ref="T771:T834" si="126">N771*0.15+O771*0.15+P771*0.25+Q771*0.45</f>
        <v>35</v>
      </c>
      <c r="U771" s="21">
        <f t="shared" ref="U771:U834" si="127">0.25*SUM(N771:Q771)</f>
        <v>50</v>
      </c>
      <c r="V771" s="20">
        <f t="shared" ref="V771:V834" si="128">SUM(R771:T771)/3</f>
        <v>47.5</v>
      </c>
      <c r="W771" s="20">
        <f t="shared" ref="W771:W834" si="129">SUM(R771:U771)/4</f>
        <v>48.125</v>
      </c>
    </row>
    <row r="772" spans="1:23" ht="13.5" x14ac:dyDescent="0.25">
      <c r="A772" s="3">
        <v>43126</v>
      </c>
      <c r="B772" s="2">
        <v>34.825099999999999</v>
      </c>
      <c r="C772" s="2">
        <v>61.17853069083349</v>
      </c>
      <c r="D772" s="2">
        <v>-0.6955311401001083</v>
      </c>
      <c r="E772" s="2">
        <v>-5.1993376453437101E-2</v>
      </c>
      <c r="F772" s="2">
        <v>34.890900000000002</v>
      </c>
      <c r="G772" s="2">
        <v>34.78396</v>
      </c>
      <c r="H772" s="2">
        <v>33.984220000000008</v>
      </c>
      <c r="I772" s="2">
        <v>33.011220000000002</v>
      </c>
      <c r="J772" s="2">
        <v>30.017490000000013</v>
      </c>
      <c r="K772" s="17" t="s">
        <v>47</v>
      </c>
      <c r="L772" s="17" t="s">
        <v>48</v>
      </c>
      <c r="M772" s="17" t="s">
        <v>51</v>
      </c>
      <c r="N772" s="20">
        <f t="shared" si="120"/>
        <v>50</v>
      </c>
      <c r="O772" s="20">
        <f t="shared" si="121"/>
        <v>100</v>
      </c>
      <c r="P772" s="20">
        <f t="shared" si="122"/>
        <v>50</v>
      </c>
      <c r="Q772" s="20">
        <f t="shared" si="123"/>
        <v>0</v>
      </c>
      <c r="R772" s="21">
        <f t="shared" si="124"/>
        <v>60</v>
      </c>
      <c r="S772" s="21">
        <f t="shared" si="125"/>
        <v>47.5</v>
      </c>
      <c r="T772" s="21">
        <f t="shared" si="126"/>
        <v>35</v>
      </c>
      <c r="U772" s="21">
        <f t="shared" si="127"/>
        <v>50</v>
      </c>
      <c r="V772" s="20">
        <f t="shared" si="128"/>
        <v>47.5</v>
      </c>
      <c r="W772" s="20">
        <f t="shared" si="129"/>
        <v>48.125</v>
      </c>
    </row>
    <row r="773" spans="1:23" ht="13.5" x14ac:dyDescent="0.25">
      <c r="A773" s="3">
        <v>43129</v>
      </c>
      <c r="B773" s="2">
        <v>34.822299999999998</v>
      </c>
      <c r="C773" s="2">
        <v>61.137308982255369</v>
      </c>
      <c r="D773" s="2">
        <v>-0.60572718808219861</v>
      </c>
      <c r="E773" s="2">
        <v>2.8148448511700286E-2</v>
      </c>
      <c r="F773" s="2">
        <v>34.967120000000001</v>
      </c>
      <c r="G773" s="2">
        <v>34.841270000000002</v>
      </c>
      <c r="H773" s="2">
        <v>34.052635000000002</v>
      </c>
      <c r="I773" s="2">
        <v>33.084653999999993</v>
      </c>
      <c r="J773" s="2">
        <v>30.062716500000015</v>
      </c>
      <c r="K773" s="17" t="s">
        <v>47</v>
      </c>
      <c r="L773" s="17" t="s">
        <v>48</v>
      </c>
      <c r="M773" s="17" t="s">
        <v>53</v>
      </c>
      <c r="N773" s="20">
        <f t="shared" si="120"/>
        <v>50</v>
      </c>
      <c r="O773" s="20">
        <f t="shared" si="121"/>
        <v>100</v>
      </c>
      <c r="P773" s="20">
        <f t="shared" si="122"/>
        <v>50</v>
      </c>
      <c r="Q773" s="20">
        <f t="shared" si="123"/>
        <v>0</v>
      </c>
      <c r="R773" s="21">
        <f t="shared" si="124"/>
        <v>60</v>
      </c>
      <c r="S773" s="21">
        <f t="shared" si="125"/>
        <v>47.5</v>
      </c>
      <c r="T773" s="21">
        <f t="shared" si="126"/>
        <v>35</v>
      </c>
      <c r="U773" s="21">
        <f t="shared" si="127"/>
        <v>50</v>
      </c>
      <c r="V773" s="20">
        <f t="shared" si="128"/>
        <v>47.5</v>
      </c>
      <c r="W773" s="20">
        <f t="shared" si="129"/>
        <v>48.125</v>
      </c>
    </row>
    <row r="774" spans="1:23" ht="13.5" x14ac:dyDescent="0.25">
      <c r="A774" s="3">
        <v>43130</v>
      </c>
      <c r="B774" s="2">
        <v>35.033499999999997</v>
      </c>
      <c r="C774" s="2">
        <v>63.153993378119964</v>
      </c>
      <c r="D774" s="2">
        <v>-0.5464098218222162</v>
      </c>
      <c r="E774" s="2">
        <v>0.1000873955061108</v>
      </c>
      <c r="F774" s="2">
        <v>34.975900000000003</v>
      </c>
      <c r="G774" s="2">
        <v>34.91695</v>
      </c>
      <c r="H774" s="2">
        <v>34.185080000000006</v>
      </c>
      <c r="I774" s="2">
        <v>33.160665999999999</v>
      </c>
      <c r="J774" s="2">
        <v>30.112132000000017</v>
      </c>
      <c r="K774" s="17" t="s">
        <v>47</v>
      </c>
      <c r="L774" s="17" t="s">
        <v>48</v>
      </c>
      <c r="M774" s="17" t="s">
        <v>53</v>
      </c>
      <c r="N774" s="20">
        <f t="shared" si="120"/>
        <v>50</v>
      </c>
      <c r="O774" s="20">
        <f t="shared" si="121"/>
        <v>100</v>
      </c>
      <c r="P774" s="20">
        <f t="shared" si="122"/>
        <v>50</v>
      </c>
      <c r="Q774" s="20">
        <f t="shared" si="123"/>
        <v>0</v>
      </c>
      <c r="R774" s="21">
        <f t="shared" si="124"/>
        <v>60</v>
      </c>
      <c r="S774" s="21">
        <f t="shared" si="125"/>
        <v>47.5</v>
      </c>
      <c r="T774" s="21">
        <f t="shared" si="126"/>
        <v>35</v>
      </c>
      <c r="U774" s="21">
        <f t="shared" si="127"/>
        <v>50</v>
      </c>
      <c r="V774" s="20">
        <f t="shared" si="128"/>
        <v>47.5</v>
      </c>
      <c r="W774" s="20">
        <f t="shared" si="129"/>
        <v>48.125</v>
      </c>
    </row>
    <row r="775" spans="1:23" ht="13.5" x14ac:dyDescent="0.25">
      <c r="A775" s="3">
        <v>43131</v>
      </c>
      <c r="B775" s="2">
        <v>35.455800000000004</v>
      </c>
      <c r="C775" s="2">
        <v>66.857416075047269</v>
      </c>
      <c r="D775" s="2">
        <v>-0.47455365370601754</v>
      </c>
      <c r="E775" s="2">
        <v>0.16308793881202421</v>
      </c>
      <c r="F775" s="2">
        <v>35.041719999999998</v>
      </c>
      <c r="G775" s="2">
        <v>34.996470000000002</v>
      </c>
      <c r="H775" s="2">
        <v>34.312590000000007</v>
      </c>
      <c r="I775" s="2">
        <v>33.244575999999995</v>
      </c>
      <c r="J775" s="2">
        <v>30.167358500000013</v>
      </c>
      <c r="K775" s="17" t="s">
        <v>47</v>
      </c>
      <c r="L775" s="17" t="s">
        <v>51</v>
      </c>
      <c r="M775" s="17" t="s">
        <v>53</v>
      </c>
      <c r="N775" s="20">
        <f t="shared" si="120"/>
        <v>50</v>
      </c>
      <c r="O775" s="20">
        <f t="shared" si="121"/>
        <v>100</v>
      </c>
      <c r="P775" s="20">
        <f t="shared" si="122"/>
        <v>50</v>
      </c>
      <c r="Q775" s="20">
        <f t="shared" si="123"/>
        <v>16.5</v>
      </c>
      <c r="R775" s="21">
        <f t="shared" si="124"/>
        <v>62.475000000000001</v>
      </c>
      <c r="S775" s="21">
        <f t="shared" si="125"/>
        <v>51.625</v>
      </c>
      <c r="T775" s="21">
        <f t="shared" si="126"/>
        <v>42.424999999999997</v>
      </c>
      <c r="U775" s="21">
        <f t="shared" si="127"/>
        <v>54.125</v>
      </c>
      <c r="V775" s="20">
        <f t="shared" si="128"/>
        <v>52.17499999999999</v>
      </c>
      <c r="W775" s="20">
        <f t="shared" si="129"/>
        <v>52.662499999999994</v>
      </c>
    </row>
    <row r="776" spans="1:23" ht="13.5" x14ac:dyDescent="0.25">
      <c r="A776" s="3">
        <v>43132</v>
      </c>
      <c r="B776" s="2">
        <v>35.5655</v>
      </c>
      <c r="C776" s="2">
        <v>67.76382991095349</v>
      </c>
      <c r="D776" s="2">
        <v>-0.32035917835906957</v>
      </c>
      <c r="E776" s="2">
        <v>0.21869210274657691</v>
      </c>
      <c r="F776" s="2">
        <v>35.140439999999998</v>
      </c>
      <c r="G776" s="2">
        <v>35.01567</v>
      </c>
      <c r="H776" s="2">
        <v>34.466150000000006</v>
      </c>
      <c r="I776" s="2">
        <v>33.327937999999989</v>
      </c>
      <c r="J776" s="2">
        <v>30.221514000000017</v>
      </c>
      <c r="K776" s="17" t="s">
        <v>49</v>
      </c>
      <c r="L776" s="17" t="s">
        <v>50</v>
      </c>
      <c r="M776" s="17" t="s">
        <v>55</v>
      </c>
      <c r="N776" s="20">
        <f t="shared" si="120"/>
        <v>50</v>
      </c>
      <c r="O776" s="20">
        <f t="shared" si="121"/>
        <v>100</v>
      </c>
      <c r="P776" s="20">
        <f t="shared" si="122"/>
        <v>50</v>
      </c>
      <c r="Q776" s="20">
        <f t="shared" si="123"/>
        <v>100</v>
      </c>
      <c r="R776" s="21">
        <f t="shared" si="124"/>
        <v>75</v>
      </c>
      <c r="S776" s="21">
        <f t="shared" si="125"/>
        <v>72.5</v>
      </c>
      <c r="T776" s="21">
        <f t="shared" si="126"/>
        <v>80</v>
      </c>
      <c r="U776" s="21">
        <f t="shared" si="127"/>
        <v>75</v>
      </c>
      <c r="V776" s="20">
        <f t="shared" si="128"/>
        <v>75.833333333333329</v>
      </c>
      <c r="W776" s="20">
        <f t="shared" si="129"/>
        <v>75.625</v>
      </c>
    </row>
    <row r="777" spans="1:23" ht="13.5" x14ac:dyDescent="0.25">
      <c r="A777" s="3">
        <v>43133</v>
      </c>
      <c r="B777" s="2">
        <v>36.196100000000001</v>
      </c>
      <c r="C777" s="2">
        <v>72.431363673449482</v>
      </c>
      <c r="D777" s="2">
        <v>-0.32916910019996237</v>
      </c>
      <c r="E777" s="2">
        <v>0.26305731009910044</v>
      </c>
      <c r="F777" s="2">
        <v>35.414639999999999</v>
      </c>
      <c r="G777" s="2">
        <v>35.152769999999997</v>
      </c>
      <c r="H777" s="2">
        <v>34.632045000000005</v>
      </c>
      <c r="I777" s="2">
        <v>33.422265999999993</v>
      </c>
      <c r="J777" s="2">
        <v>30.278743500000015</v>
      </c>
      <c r="K777" s="17" t="s">
        <v>49</v>
      </c>
      <c r="L777" s="17" t="s">
        <v>50</v>
      </c>
      <c r="M777" s="17" t="s">
        <v>55</v>
      </c>
      <c r="N777" s="20">
        <f t="shared" si="120"/>
        <v>50</v>
      </c>
      <c r="O777" s="20">
        <f t="shared" si="121"/>
        <v>100</v>
      </c>
      <c r="P777" s="20">
        <f t="shared" si="122"/>
        <v>50</v>
      </c>
      <c r="Q777" s="20">
        <f t="shared" si="123"/>
        <v>100</v>
      </c>
      <c r="R777" s="21">
        <f t="shared" si="124"/>
        <v>75</v>
      </c>
      <c r="S777" s="21">
        <f t="shared" si="125"/>
        <v>72.5</v>
      </c>
      <c r="T777" s="21">
        <f t="shared" si="126"/>
        <v>80</v>
      </c>
      <c r="U777" s="21">
        <f t="shared" si="127"/>
        <v>75</v>
      </c>
      <c r="V777" s="20">
        <f t="shared" si="128"/>
        <v>75.833333333333329</v>
      </c>
      <c r="W777" s="20">
        <f t="shared" si="129"/>
        <v>75.625</v>
      </c>
    </row>
    <row r="778" spans="1:23" ht="13.5" x14ac:dyDescent="0.25">
      <c r="A778" s="3">
        <v>43136</v>
      </c>
      <c r="B778" s="2">
        <v>36.643099999999997</v>
      </c>
      <c r="C778" s="2">
        <v>75.175255903563084</v>
      </c>
      <c r="D778" s="2">
        <v>-0.44011682699610333</v>
      </c>
      <c r="E778" s="2">
        <v>0.29550406699175968</v>
      </c>
      <c r="F778" s="2">
        <v>35.778800000000004</v>
      </c>
      <c r="G778" s="2">
        <v>35.372959999999999</v>
      </c>
      <c r="H778" s="2">
        <v>34.784230000000001</v>
      </c>
      <c r="I778" s="2">
        <v>33.525533999999993</v>
      </c>
      <c r="J778" s="2">
        <v>30.338208000000012</v>
      </c>
      <c r="K778" s="17" t="s">
        <v>49</v>
      </c>
      <c r="L778" s="17" t="s">
        <v>50</v>
      </c>
      <c r="M778" s="17" t="s">
        <v>55</v>
      </c>
      <c r="N778" s="20">
        <f t="shared" si="120"/>
        <v>50</v>
      </c>
      <c r="O778" s="20">
        <f t="shared" si="121"/>
        <v>100</v>
      </c>
      <c r="P778" s="20">
        <f t="shared" si="122"/>
        <v>75</v>
      </c>
      <c r="Q778" s="20">
        <f t="shared" si="123"/>
        <v>100</v>
      </c>
      <c r="R778" s="21">
        <f t="shared" si="124"/>
        <v>78.75</v>
      </c>
      <c r="S778" s="21">
        <f t="shared" si="125"/>
        <v>81.25</v>
      </c>
      <c r="T778" s="21">
        <f t="shared" si="126"/>
        <v>86.25</v>
      </c>
      <c r="U778" s="21">
        <f t="shared" si="127"/>
        <v>81.25</v>
      </c>
      <c r="V778" s="20">
        <f t="shared" si="128"/>
        <v>82.083333333333329</v>
      </c>
      <c r="W778" s="20">
        <f t="shared" si="129"/>
        <v>81.875</v>
      </c>
    </row>
    <row r="779" spans="1:23" ht="13.5" x14ac:dyDescent="0.25">
      <c r="A779" s="3">
        <v>43137</v>
      </c>
      <c r="B779" s="2">
        <v>36.856999999999999</v>
      </c>
      <c r="C779" s="2">
        <v>76.386416170934382</v>
      </c>
      <c r="D779" s="2">
        <v>-0.47859419896463606</v>
      </c>
      <c r="E779" s="2">
        <v>0.31988620085995106</v>
      </c>
      <c r="F779" s="2">
        <v>36.143500000000003</v>
      </c>
      <c r="G779" s="2">
        <v>35.559699999999999</v>
      </c>
      <c r="H779" s="2">
        <v>34.955749999999995</v>
      </c>
      <c r="I779" s="2">
        <v>33.629241999999991</v>
      </c>
      <c r="J779" s="2">
        <v>30.399927000000016</v>
      </c>
      <c r="K779" s="17" t="s">
        <v>49</v>
      </c>
      <c r="L779" s="17" t="s">
        <v>50</v>
      </c>
      <c r="M779" s="17" t="s">
        <v>55</v>
      </c>
      <c r="N779" s="20">
        <f t="shared" si="120"/>
        <v>50</v>
      </c>
      <c r="O779" s="20">
        <f t="shared" si="121"/>
        <v>100</v>
      </c>
      <c r="P779" s="20">
        <f t="shared" si="122"/>
        <v>75</v>
      </c>
      <c r="Q779" s="20">
        <f t="shared" si="123"/>
        <v>100</v>
      </c>
      <c r="R779" s="21">
        <f t="shared" si="124"/>
        <v>78.75</v>
      </c>
      <c r="S779" s="21">
        <f t="shared" si="125"/>
        <v>81.25</v>
      </c>
      <c r="T779" s="21">
        <f t="shared" si="126"/>
        <v>86.25</v>
      </c>
      <c r="U779" s="21">
        <f t="shared" si="127"/>
        <v>81.25</v>
      </c>
      <c r="V779" s="20">
        <f t="shared" si="128"/>
        <v>82.083333333333329</v>
      </c>
      <c r="W779" s="20">
        <f t="shared" si="129"/>
        <v>81.875</v>
      </c>
    </row>
    <row r="780" spans="1:23" ht="13.5" x14ac:dyDescent="0.25">
      <c r="A780" s="3">
        <v>43138</v>
      </c>
      <c r="B780" s="2">
        <v>36.360700000000001</v>
      </c>
      <c r="C780" s="2">
        <v>68.086119904189843</v>
      </c>
      <c r="D780" s="2">
        <v>-0.46671186419394672</v>
      </c>
      <c r="E780" s="2">
        <v>0.34594686096960731</v>
      </c>
      <c r="F780" s="2">
        <v>36.324480000000001</v>
      </c>
      <c r="G780" s="2">
        <v>35.683099999999996</v>
      </c>
      <c r="H780" s="2">
        <v>35.125214999999997</v>
      </c>
      <c r="I780" s="2">
        <v>33.717539999999993</v>
      </c>
      <c r="J780" s="2">
        <v>30.459823000000014</v>
      </c>
      <c r="K780" s="17" t="s">
        <v>49</v>
      </c>
      <c r="L780" s="17" t="s">
        <v>50</v>
      </c>
      <c r="M780" s="17" t="s">
        <v>55</v>
      </c>
      <c r="N780" s="20">
        <f t="shared" si="120"/>
        <v>50</v>
      </c>
      <c r="O780" s="20">
        <f t="shared" si="121"/>
        <v>100</v>
      </c>
      <c r="P780" s="20">
        <f t="shared" si="122"/>
        <v>75</v>
      </c>
      <c r="Q780" s="20">
        <f t="shared" si="123"/>
        <v>100</v>
      </c>
      <c r="R780" s="21">
        <f t="shared" si="124"/>
        <v>78.75</v>
      </c>
      <c r="S780" s="21">
        <f t="shared" si="125"/>
        <v>81.25</v>
      </c>
      <c r="T780" s="21">
        <f t="shared" si="126"/>
        <v>86.25</v>
      </c>
      <c r="U780" s="21">
        <f t="shared" si="127"/>
        <v>81.25</v>
      </c>
      <c r="V780" s="20">
        <f t="shared" si="128"/>
        <v>82.083333333333329</v>
      </c>
      <c r="W780" s="20">
        <f t="shared" si="129"/>
        <v>81.875</v>
      </c>
    </row>
    <row r="781" spans="1:23" ht="13.5" x14ac:dyDescent="0.25">
      <c r="A781" s="3">
        <v>43139</v>
      </c>
      <c r="B781" s="2">
        <v>36.744599999999998</v>
      </c>
      <c r="C781" s="2">
        <v>70.73512421399704</v>
      </c>
      <c r="D781" s="2">
        <v>-0.50301417325743358</v>
      </c>
      <c r="E781" s="2">
        <v>0.36643533343917556</v>
      </c>
      <c r="F781" s="2">
        <v>36.560299999999998</v>
      </c>
      <c r="G781" s="2">
        <v>35.850370000000005</v>
      </c>
      <c r="H781" s="2">
        <v>35.289745000000003</v>
      </c>
      <c r="I781" s="2">
        <v>33.813515999999993</v>
      </c>
      <c r="J781" s="2">
        <v>30.521730500000018</v>
      </c>
      <c r="K781" s="17" t="s">
        <v>49</v>
      </c>
      <c r="L781" s="17" t="s">
        <v>50</v>
      </c>
      <c r="M781" s="17" t="s">
        <v>55</v>
      </c>
      <c r="N781" s="20">
        <f t="shared" si="120"/>
        <v>50</v>
      </c>
      <c r="O781" s="20">
        <f t="shared" si="121"/>
        <v>100</v>
      </c>
      <c r="P781" s="20">
        <f t="shared" si="122"/>
        <v>75</v>
      </c>
      <c r="Q781" s="20">
        <f t="shared" si="123"/>
        <v>100</v>
      </c>
      <c r="R781" s="21">
        <f t="shared" si="124"/>
        <v>78.75</v>
      </c>
      <c r="S781" s="21">
        <f t="shared" si="125"/>
        <v>81.25</v>
      </c>
      <c r="T781" s="21">
        <f t="shared" si="126"/>
        <v>86.25</v>
      </c>
      <c r="U781" s="21">
        <f t="shared" si="127"/>
        <v>81.25</v>
      </c>
      <c r="V781" s="20">
        <f t="shared" si="128"/>
        <v>82.083333333333329</v>
      </c>
      <c r="W781" s="20">
        <f t="shared" si="129"/>
        <v>81.875</v>
      </c>
    </row>
    <row r="782" spans="1:23" ht="13.5" x14ac:dyDescent="0.25">
      <c r="A782" s="3">
        <v>43140</v>
      </c>
      <c r="B782" s="2">
        <v>35.921900000000001</v>
      </c>
      <c r="C782" s="2">
        <v>59.363321491099029</v>
      </c>
      <c r="D782" s="2">
        <v>-0.5218143963327293</v>
      </c>
      <c r="E782" s="2">
        <v>0.37878461092010818</v>
      </c>
      <c r="F782" s="2">
        <v>36.505459999999999</v>
      </c>
      <c r="G782" s="2">
        <v>35.960049999999995</v>
      </c>
      <c r="H782" s="2">
        <v>35.372005000000001</v>
      </c>
      <c r="I782" s="2">
        <v>33.888101999999996</v>
      </c>
      <c r="J782" s="2">
        <v>30.579537500000018</v>
      </c>
      <c r="K782" s="17" t="s">
        <v>49</v>
      </c>
      <c r="L782" s="17" t="s">
        <v>51</v>
      </c>
      <c r="M782" s="17" t="s">
        <v>54</v>
      </c>
      <c r="N782" s="20">
        <f t="shared" si="120"/>
        <v>50</v>
      </c>
      <c r="O782" s="20">
        <f t="shared" si="121"/>
        <v>100</v>
      </c>
      <c r="P782" s="20">
        <f t="shared" si="122"/>
        <v>75</v>
      </c>
      <c r="Q782" s="20">
        <f t="shared" si="123"/>
        <v>66.5</v>
      </c>
      <c r="R782" s="21">
        <f t="shared" si="124"/>
        <v>73.724999999999994</v>
      </c>
      <c r="S782" s="21">
        <f t="shared" si="125"/>
        <v>72.875</v>
      </c>
      <c r="T782" s="21">
        <f t="shared" si="126"/>
        <v>71.174999999999997</v>
      </c>
      <c r="U782" s="21">
        <f t="shared" si="127"/>
        <v>72.875</v>
      </c>
      <c r="V782" s="20">
        <f t="shared" si="128"/>
        <v>72.591666666666654</v>
      </c>
      <c r="W782" s="20">
        <f t="shared" si="129"/>
        <v>72.662499999999994</v>
      </c>
    </row>
    <row r="783" spans="1:23" ht="13.5" x14ac:dyDescent="0.25">
      <c r="A783" s="3">
        <v>43143</v>
      </c>
      <c r="B783" s="2">
        <v>36.503300000000003</v>
      </c>
      <c r="C783" s="2">
        <v>63.793297584272416</v>
      </c>
      <c r="D783" s="2">
        <v>-0.58659389422554398</v>
      </c>
      <c r="E783" s="2">
        <v>0.38151657417914564</v>
      </c>
      <c r="F783" s="2">
        <v>36.477499999999999</v>
      </c>
      <c r="G783" s="2">
        <v>36.128150000000005</v>
      </c>
      <c r="H783" s="2">
        <v>35.484709999999993</v>
      </c>
      <c r="I783" s="2">
        <v>33.960275999999993</v>
      </c>
      <c r="J783" s="2">
        <v>30.639606500000024</v>
      </c>
      <c r="K783" s="17" t="s">
        <v>47</v>
      </c>
      <c r="L783" s="17" t="s">
        <v>51</v>
      </c>
      <c r="M783" s="17" t="s">
        <v>52</v>
      </c>
      <c r="N783" s="20">
        <f t="shared" si="120"/>
        <v>50</v>
      </c>
      <c r="O783" s="20">
        <f t="shared" si="121"/>
        <v>100</v>
      </c>
      <c r="P783" s="20">
        <f t="shared" si="122"/>
        <v>75</v>
      </c>
      <c r="Q783" s="20">
        <f t="shared" si="123"/>
        <v>16.5</v>
      </c>
      <c r="R783" s="21">
        <f t="shared" si="124"/>
        <v>66.224999999999994</v>
      </c>
      <c r="S783" s="21">
        <f t="shared" si="125"/>
        <v>60.375</v>
      </c>
      <c r="T783" s="21">
        <f t="shared" si="126"/>
        <v>48.674999999999997</v>
      </c>
      <c r="U783" s="21">
        <f t="shared" si="127"/>
        <v>60.375</v>
      </c>
      <c r="V783" s="20">
        <f t="shared" si="128"/>
        <v>58.42499999999999</v>
      </c>
      <c r="W783" s="20">
        <f t="shared" si="129"/>
        <v>58.912499999999994</v>
      </c>
    </row>
    <row r="784" spans="1:23" ht="13.5" x14ac:dyDescent="0.25">
      <c r="A784" s="3">
        <v>43144</v>
      </c>
      <c r="B784" s="2">
        <v>36.525199999999998</v>
      </c>
      <c r="C784" s="2">
        <v>63.952705405522579</v>
      </c>
      <c r="D784" s="2">
        <v>-0.61894884107346115</v>
      </c>
      <c r="E784" s="2">
        <v>0.37368269552329364</v>
      </c>
      <c r="F784" s="2">
        <v>36.411140000000003</v>
      </c>
      <c r="G784" s="2">
        <v>36.277320000000003</v>
      </c>
      <c r="H784" s="2">
        <v>35.597134999999994</v>
      </c>
      <c r="I784" s="2">
        <v>34.032667999999994</v>
      </c>
      <c r="J784" s="2">
        <v>30.699666500000021</v>
      </c>
      <c r="K784" s="17" t="s">
        <v>47</v>
      </c>
      <c r="L784" s="17" t="s">
        <v>48</v>
      </c>
      <c r="M784" s="17" t="s">
        <v>52</v>
      </c>
      <c r="N784" s="20">
        <f t="shared" si="120"/>
        <v>50</v>
      </c>
      <c r="O784" s="20">
        <f t="shared" si="121"/>
        <v>100</v>
      </c>
      <c r="P784" s="20">
        <f t="shared" si="122"/>
        <v>75</v>
      </c>
      <c r="Q784" s="20">
        <f t="shared" si="123"/>
        <v>0</v>
      </c>
      <c r="R784" s="21">
        <f t="shared" si="124"/>
        <v>63.75</v>
      </c>
      <c r="S784" s="21">
        <f t="shared" si="125"/>
        <v>56.25</v>
      </c>
      <c r="T784" s="21">
        <f t="shared" si="126"/>
        <v>41.25</v>
      </c>
      <c r="U784" s="21">
        <f t="shared" si="127"/>
        <v>56.25</v>
      </c>
      <c r="V784" s="20">
        <f t="shared" si="128"/>
        <v>53.75</v>
      </c>
      <c r="W784" s="20">
        <f t="shared" si="129"/>
        <v>54.375</v>
      </c>
    </row>
    <row r="785" spans="1:23" ht="13.5" x14ac:dyDescent="0.25">
      <c r="A785" s="3">
        <v>43145</v>
      </c>
      <c r="B785" s="2">
        <v>36.393599999999999</v>
      </c>
      <c r="C785" s="2">
        <v>62.181066226607371</v>
      </c>
      <c r="D785" s="2">
        <v>-0.57952666164008093</v>
      </c>
      <c r="E785" s="2">
        <v>0.35945677125369069</v>
      </c>
      <c r="F785" s="2">
        <v>36.417719999999996</v>
      </c>
      <c r="G785" s="2">
        <v>36.371099999999998</v>
      </c>
      <c r="H785" s="2">
        <v>35.683785</v>
      </c>
      <c r="I785" s="2">
        <v>34.099795999999998</v>
      </c>
      <c r="J785" s="2">
        <v>30.759002500000022</v>
      </c>
      <c r="K785" s="17" t="s">
        <v>47</v>
      </c>
      <c r="L785" s="17" t="s">
        <v>48</v>
      </c>
      <c r="M785" s="17" t="s">
        <v>53</v>
      </c>
      <c r="N785" s="20">
        <f t="shared" si="120"/>
        <v>50</v>
      </c>
      <c r="O785" s="20">
        <f t="shared" si="121"/>
        <v>100</v>
      </c>
      <c r="P785" s="20">
        <f t="shared" si="122"/>
        <v>75</v>
      </c>
      <c r="Q785" s="20">
        <f t="shared" si="123"/>
        <v>0</v>
      </c>
      <c r="R785" s="21">
        <f t="shared" si="124"/>
        <v>63.75</v>
      </c>
      <c r="S785" s="21">
        <f t="shared" si="125"/>
        <v>56.25</v>
      </c>
      <c r="T785" s="21">
        <f t="shared" si="126"/>
        <v>41.25</v>
      </c>
      <c r="U785" s="21">
        <f t="shared" si="127"/>
        <v>56.25</v>
      </c>
      <c r="V785" s="20">
        <f t="shared" si="128"/>
        <v>53.75</v>
      </c>
      <c r="W785" s="20">
        <f t="shared" si="129"/>
        <v>54.375</v>
      </c>
    </row>
    <row r="786" spans="1:23" ht="13.5" x14ac:dyDescent="0.25">
      <c r="A786" s="3">
        <v>43146</v>
      </c>
      <c r="B786" s="2">
        <v>36.470399999999998</v>
      </c>
      <c r="C786" s="2">
        <v>62.828237926024244</v>
      </c>
      <c r="D786" s="2">
        <v>-0.54153519158099073</v>
      </c>
      <c r="E786" s="2">
        <v>0.3374579169400212</v>
      </c>
      <c r="F786" s="2">
        <v>36.362879999999997</v>
      </c>
      <c r="G786" s="2">
        <v>36.461589999999994</v>
      </c>
      <c r="H786" s="2">
        <v>35.738630000000008</v>
      </c>
      <c r="I786" s="2">
        <v>34.168513999999995</v>
      </c>
      <c r="J786" s="2">
        <v>30.817590500000023</v>
      </c>
      <c r="K786" s="17" t="s">
        <v>47</v>
      </c>
      <c r="L786" s="17" t="s">
        <v>48</v>
      </c>
      <c r="M786" s="17" t="s">
        <v>52</v>
      </c>
      <c r="N786" s="20">
        <f t="shared" si="120"/>
        <v>50</v>
      </c>
      <c r="O786" s="20">
        <f t="shared" si="121"/>
        <v>100</v>
      </c>
      <c r="P786" s="20">
        <f t="shared" si="122"/>
        <v>75</v>
      </c>
      <c r="Q786" s="20">
        <f t="shared" si="123"/>
        <v>0</v>
      </c>
      <c r="R786" s="21">
        <f t="shared" si="124"/>
        <v>63.75</v>
      </c>
      <c r="S786" s="21">
        <f t="shared" si="125"/>
        <v>56.25</v>
      </c>
      <c r="T786" s="21">
        <f t="shared" si="126"/>
        <v>41.25</v>
      </c>
      <c r="U786" s="21">
        <f t="shared" si="127"/>
        <v>56.25</v>
      </c>
      <c r="V786" s="20">
        <f t="shared" si="128"/>
        <v>53.75</v>
      </c>
      <c r="W786" s="20">
        <f t="shared" si="129"/>
        <v>54.375</v>
      </c>
    </row>
    <row r="787" spans="1:23" ht="13.5" x14ac:dyDescent="0.25">
      <c r="A787" s="3">
        <v>43147</v>
      </c>
      <c r="B787" s="2">
        <v>36.393599999999999</v>
      </c>
      <c r="C787" s="2">
        <v>61.691346041400955</v>
      </c>
      <c r="D787" s="2">
        <v>-0.4132064308044292</v>
      </c>
      <c r="E787" s="2">
        <v>0.30652632181758993</v>
      </c>
      <c r="F787" s="2">
        <v>36.457219999999992</v>
      </c>
      <c r="G787" s="2">
        <v>36.481339999999996</v>
      </c>
      <c r="H787" s="2">
        <v>35.817054999999996</v>
      </c>
      <c r="I787" s="2">
        <v>34.238164000000005</v>
      </c>
      <c r="J787" s="2">
        <v>30.875794500000026</v>
      </c>
      <c r="K787" s="17" t="s">
        <v>47</v>
      </c>
      <c r="L787" s="17" t="s">
        <v>51</v>
      </c>
      <c r="M787" s="17" t="s">
        <v>53</v>
      </c>
      <c r="N787" s="20">
        <f t="shared" si="120"/>
        <v>50</v>
      </c>
      <c r="O787" s="20">
        <f t="shared" si="121"/>
        <v>100</v>
      </c>
      <c r="P787" s="20">
        <f t="shared" si="122"/>
        <v>75</v>
      </c>
      <c r="Q787" s="20">
        <f t="shared" si="123"/>
        <v>16.5</v>
      </c>
      <c r="R787" s="21">
        <f t="shared" si="124"/>
        <v>66.224999999999994</v>
      </c>
      <c r="S787" s="21">
        <f t="shared" si="125"/>
        <v>60.375</v>
      </c>
      <c r="T787" s="21">
        <f t="shared" si="126"/>
        <v>48.674999999999997</v>
      </c>
      <c r="U787" s="21">
        <f t="shared" si="127"/>
        <v>60.375</v>
      </c>
      <c r="V787" s="20">
        <f t="shared" si="128"/>
        <v>58.42499999999999</v>
      </c>
      <c r="W787" s="20">
        <f t="shared" si="129"/>
        <v>58.912499999999994</v>
      </c>
    </row>
    <row r="788" spans="1:23" ht="13.5" x14ac:dyDescent="0.25">
      <c r="A788" s="3">
        <v>43150</v>
      </c>
      <c r="B788" s="2">
        <v>36.335999999999999</v>
      </c>
      <c r="C788" s="2">
        <v>60.802691352703214</v>
      </c>
      <c r="D788" s="2">
        <v>-0.23716986403300666</v>
      </c>
      <c r="E788" s="2">
        <v>0.2694171691876695</v>
      </c>
      <c r="F788" s="2">
        <v>36.423760000000001</v>
      </c>
      <c r="G788" s="2">
        <v>36.450629999999997</v>
      </c>
      <c r="H788" s="2">
        <v>35.911794999999998</v>
      </c>
      <c r="I788" s="2">
        <v>34.306772000000002</v>
      </c>
      <c r="J788" s="2">
        <v>30.933065500000026</v>
      </c>
      <c r="K788" s="17" t="s">
        <v>47</v>
      </c>
      <c r="L788" s="17" t="s">
        <v>48</v>
      </c>
      <c r="M788" s="17" t="s">
        <v>52</v>
      </c>
      <c r="N788" s="20">
        <f t="shared" si="120"/>
        <v>50</v>
      </c>
      <c r="O788" s="20">
        <f t="shared" si="121"/>
        <v>100</v>
      </c>
      <c r="P788" s="20">
        <f t="shared" si="122"/>
        <v>75</v>
      </c>
      <c r="Q788" s="20">
        <f t="shared" si="123"/>
        <v>0</v>
      </c>
      <c r="R788" s="21">
        <f t="shared" si="124"/>
        <v>63.75</v>
      </c>
      <c r="S788" s="21">
        <f t="shared" si="125"/>
        <v>56.25</v>
      </c>
      <c r="T788" s="21">
        <f t="shared" si="126"/>
        <v>41.25</v>
      </c>
      <c r="U788" s="21">
        <f t="shared" si="127"/>
        <v>56.25</v>
      </c>
      <c r="V788" s="20">
        <f t="shared" si="128"/>
        <v>53.75</v>
      </c>
      <c r="W788" s="20">
        <f t="shared" si="129"/>
        <v>54.375</v>
      </c>
    </row>
    <row r="789" spans="1:23" ht="13.5" x14ac:dyDescent="0.25">
      <c r="A789" s="3">
        <v>43151</v>
      </c>
      <c r="B789" s="2">
        <v>36.196100000000001</v>
      </c>
      <c r="C789" s="2">
        <v>58.594946568345556</v>
      </c>
      <c r="D789" s="2">
        <v>-4.9776316117700503E-2</v>
      </c>
      <c r="E789" s="2">
        <v>0.22582315052183091</v>
      </c>
      <c r="F789" s="2">
        <v>36.357939999999999</v>
      </c>
      <c r="G789" s="2">
        <v>36.384540000000001</v>
      </c>
      <c r="H789" s="2">
        <v>35.972120000000004</v>
      </c>
      <c r="I789" s="2">
        <v>34.371486000000004</v>
      </c>
      <c r="J789" s="2">
        <v>30.988978500000027</v>
      </c>
      <c r="K789" s="17" t="s">
        <v>47</v>
      </c>
      <c r="L789" s="17" t="s">
        <v>48</v>
      </c>
      <c r="M789" s="17" t="s">
        <v>52</v>
      </c>
      <c r="N789" s="20">
        <f t="shared" si="120"/>
        <v>50</v>
      </c>
      <c r="O789" s="20">
        <f t="shared" si="121"/>
        <v>100</v>
      </c>
      <c r="P789" s="20">
        <f t="shared" si="122"/>
        <v>75</v>
      </c>
      <c r="Q789" s="20">
        <f t="shared" si="123"/>
        <v>0</v>
      </c>
      <c r="R789" s="21">
        <f t="shared" si="124"/>
        <v>63.75</v>
      </c>
      <c r="S789" s="21">
        <f t="shared" si="125"/>
        <v>56.25</v>
      </c>
      <c r="T789" s="21">
        <f t="shared" si="126"/>
        <v>41.25</v>
      </c>
      <c r="U789" s="21">
        <f t="shared" si="127"/>
        <v>56.25</v>
      </c>
      <c r="V789" s="20">
        <f t="shared" si="128"/>
        <v>53.75</v>
      </c>
      <c r="W789" s="20">
        <f t="shared" si="129"/>
        <v>54.375</v>
      </c>
    </row>
    <row r="790" spans="1:23" ht="13.5" x14ac:dyDescent="0.25">
      <c r="A790" s="3">
        <v>43152</v>
      </c>
      <c r="B790" s="2">
        <v>36.201599999999999</v>
      </c>
      <c r="C790" s="2">
        <v>58.658500430586756</v>
      </c>
      <c r="D790" s="2">
        <v>2.8379612489658257E-2</v>
      </c>
      <c r="E790" s="2">
        <v>0.16574229679938904</v>
      </c>
      <c r="F790" s="2">
        <v>36.319539999999996</v>
      </c>
      <c r="G790" s="2">
        <v>36.368629999999996</v>
      </c>
      <c r="H790" s="2">
        <v>36.025864999999996</v>
      </c>
      <c r="I790" s="2">
        <v>34.437406000000003</v>
      </c>
      <c r="J790" s="2">
        <v>31.044090000000029</v>
      </c>
      <c r="K790" s="17" t="s">
        <v>47</v>
      </c>
      <c r="L790" s="17" t="s">
        <v>51</v>
      </c>
      <c r="M790" s="17" t="s">
        <v>52</v>
      </c>
      <c r="N790" s="20">
        <f t="shared" si="120"/>
        <v>50</v>
      </c>
      <c r="O790" s="20">
        <f t="shared" si="121"/>
        <v>100</v>
      </c>
      <c r="P790" s="20">
        <f t="shared" si="122"/>
        <v>75</v>
      </c>
      <c r="Q790" s="20">
        <f t="shared" si="123"/>
        <v>16.5</v>
      </c>
      <c r="R790" s="21">
        <f t="shared" si="124"/>
        <v>66.224999999999994</v>
      </c>
      <c r="S790" s="21">
        <f t="shared" si="125"/>
        <v>60.375</v>
      </c>
      <c r="T790" s="21">
        <f t="shared" si="126"/>
        <v>48.674999999999997</v>
      </c>
      <c r="U790" s="21">
        <f t="shared" si="127"/>
        <v>60.375</v>
      </c>
      <c r="V790" s="20">
        <f t="shared" si="128"/>
        <v>58.42499999999999</v>
      </c>
      <c r="W790" s="20">
        <f t="shared" si="129"/>
        <v>58.912499999999994</v>
      </c>
    </row>
    <row r="791" spans="1:23" ht="13.5" x14ac:dyDescent="0.25">
      <c r="A791" s="3">
        <v>43153</v>
      </c>
      <c r="B791" s="2">
        <v>37.281999999999996</v>
      </c>
      <c r="C791" s="2">
        <v>68.792029101066518</v>
      </c>
      <c r="D791" s="2">
        <v>7.0134489746251916E-2</v>
      </c>
      <c r="E791" s="2">
        <v>0.11866437800173532</v>
      </c>
      <c r="F791" s="2">
        <v>36.481859999999998</v>
      </c>
      <c r="G791" s="2">
        <v>36.422369999999994</v>
      </c>
      <c r="H791" s="2">
        <v>36.136370000000007</v>
      </c>
      <c r="I791" s="2">
        <v>34.526964000000007</v>
      </c>
      <c r="J791" s="2">
        <v>31.104643000000028</v>
      </c>
      <c r="K791" s="17" t="s">
        <v>49</v>
      </c>
      <c r="L791" s="17" t="s">
        <v>51</v>
      </c>
      <c r="M791" s="17" t="s">
        <v>55</v>
      </c>
      <c r="N791" s="20">
        <f t="shared" si="120"/>
        <v>50</v>
      </c>
      <c r="O791" s="20">
        <f t="shared" si="121"/>
        <v>100</v>
      </c>
      <c r="P791" s="20">
        <f t="shared" si="122"/>
        <v>75</v>
      </c>
      <c r="Q791" s="20">
        <f t="shared" si="123"/>
        <v>83.5</v>
      </c>
      <c r="R791" s="21">
        <f t="shared" si="124"/>
        <v>76.275000000000006</v>
      </c>
      <c r="S791" s="21">
        <f t="shared" si="125"/>
        <v>77.125</v>
      </c>
      <c r="T791" s="21">
        <f t="shared" si="126"/>
        <v>78.825000000000003</v>
      </c>
      <c r="U791" s="21">
        <f t="shared" si="127"/>
        <v>77.125</v>
      </c>
      <c r="V791" s="20">
        <f t="shared" si="128"/>
        <v>77.408333333333346</v>
      </c>
      <c r="W791" s="20">
        <f t="shared" si="129"/>
        <v>77.337500000000006</v>
      </c>
    </row>
    <row r="792" spans="1:23" ht="13.5" x14ac:dyDescent="0.25">
      <c r="A792" s="3">
        <v>43154</v>
      </c>
      <c r="B792" s="2">
        <v>37.021500000000003</v>
      </c>
      <c r="C792" s="2">
        <v>64.675580956264184</v>
      </c>
      <c r="D792" s="2">
        <v>-1.1347979522760454E-2</v>
      </c>
      <c r="E792" s="2">
        <v>7.5503803611286252E-2</v>
      </c>
      <c r="F792" s="2">
        <v>36.607439999999997</v>
      </c>
      <c r="G792" s="2">
        <v>36.532329999999995</v>
      </c>
      <c r="H792" s="2">
        <v>36.246189999999999</v>
      </c>
      <c r="I792" s="2">
        <v>34.614766000000003</v>
      </c>
      <c r="J792" s="2">
        <v>31.167053000000024</v>
      </c>
      <c r="K792" s="17" t="s">
        <v>49</v>
      </c>
      <c r="L792" s="17" t="s">
        <v>51</v>
      </c>
      <c r="M792" s="17" t="s">
        <v>55</v>
      </c>
      <c r="N792" s="20">
        <f t="shared" si="120"/>
        <v>50</v>
      </c>
      <c r="O792" s="20">
        <f t="shared" si="121"/>
        <v>100</v>
      </c>
      <c r="P792" s="20">
        <f t="shared" si="122"/>
        <v>75</v>
      </c>
      <c r="Q792" s="20">
        <f t="shared" si="123"/>
        <v>83.5</v>
      </c>
      <c r="R792" s="21">
        <f t="shared" si="124"/>
        <v>76.275000000000006</v>
      </c>
      <c r="S792" s="21">
        <f t="shared" si="125"/>
        <v>77.125</v>
      </c>
      <c r="T792" s="21">
        <f t="shared" si="126"/>
        <v>78.825000000000003</v>
      </c>
      <c r="U792" s="21">
        <f t="shared" si="127"/>
        <v>77.125</v>
      </c>
      <c r="V792" s="20">
        <f t="shared" si="128"/>
        <v>77.408333333333346</v>
      </c>
      <c r="W792" s="20">
        <f t="shared" si="129"/>
        <v>77.337500000000006</v>
      </c>
    </row>
    <row r="793" spans="1:23" ht="13.5" x14ac:dyDescent="0.25">
      <c r="A793" s="3">
        <v>43157</v>
      </c>
      <c r="B793" s="2">
        <v>36.881700000000002</v>
      </c>
      <c r="C793" s="2">
        <v>62.513641853020992</v>
      </c>
      <c r="D793" s="2">
        <v>1.2212456001783778E-2</v>
      </c>
      <c r="E793" s="2">
        <v>3.3952252854684395E-2</v>
      </c>
      <c r="F793" s="2">
        <v>36.71658</v>
      </c>
      <c r="G793" s="2">
        <v>36.570170000000005</v>
      </c>
      <c r="H793" s="2">
        <v>36.349159999999998</v>
      </c>
      <c r="I793" s="2">
        <v>34.69977200000001</v>
      </c>
      <c r="J793" s="2">
        <v>31.225459500000024</v>
      </c>
      <c r="K793" s="17" t="s">
        <v>49</v>
      </c>
      <c r="L793" s="17" t="s">
        <v>51</v>
      </c>
      <c r="M793" s="17" t="s">
        <v>55</v>
      </c>
      <c r="N793" s="20">
        <f t="shared" si="120"/>
        <v>50</v>
      </c>
      <c r="O793" s="20">
        <f t="shared" si="121"/>
        <v>100</v>
      </c>
      <c r="P793" s="20">
        <f t="shared" si="122"/>
        <v>75</v>
      </c>
      <c r="Q793" s="20">
        <f t="shared" si="123"/>
        <v>83.5</v>
      </c>
      <c r="R793" s="21">
        <f t="shared" si="124"/>
        <v>76.275000000000006</v>
      </c>
      <c r="S793" s="21">
        <f t="shared" si="125"/>
        <v>77.125</v>
      </c>
      <c r="T793" s="21">
        <f t="shared" si="126"/>
        <v>78.825000000000003</v>
      </c>
      <c r="U793" s="21">
        <f t="shared" si="127"/>
        <v>77.125</v>
      </c>
      <c r="V793" s="20">
        <f t="shared" si="128"/>
        <v>77.408333333333346</v>
      </c>
      <c r="W793" s="20">
        <f t="shared" si="129"/>
        <v>77.337500000000006</v>
      </c>
    </row>
    <row r="794" spans="1:23" ht="13.5" x14ac:dyDescent="0.25">
      <c r="A794" s="3">
        <v>43158</v>
      </c>
      <c r="B794" s="2">
        <v>37.021500000000003</v>
      </c>
      <c r="C794" s="2">
        <v>63.816214059160657</v>
      </c>
      <c r="D794" s="2">
        <v>1.9233737897053516E-2</v>
      </c>
      <c r="E794" s="2">
        <v>-5.1614291523915945E-3</v>
      </c>
      <c r="F794" s="2">
        <v>36.881659999999997</v>
      </c>
      <c r="G794" s="2">
        <v>36.619799999999998</v>
      </c>
      <c r="H794" s="2">
        <v>36.448560000000001</v>
      </c>
      <c r="I794" s="2">
        <v>34.79300400000001</v>
      </c>
      <c r="J794" s="2">
        <v>31.28418300000002</v>
      </c>
      <c r="K794" s="17" t="s">
        <v>49</v>
      </c>
      <c r="L794" s="17" t="s">
        <v>50</v>
      </c>
      <c r="M794" s="17" t="s">
        <v>55</v>
      </c>
      <c r="N794" s="20">
        <f t="shared" si="120"/>
        <v>50</v>
      </c>
      <c r="O794" s="20">
        <f t="shared" si="121"/>
        <v>100</v>
      </c>
      <c r="P794" s="20">
        <f t="shared" si="122"/>
        <v>75</v>
      </c>
      <c r="Q794" s="20">
        <f t="shared" si="123"/>
        <v>100</v>
      </c>
      <c r="R794" s="21">
        <f t="shared" si="124"/>
        <v>78.75</v>
      </c>
      <c r="S794" s="21">
        <f t="shared" si="125"/>
        <v>81.25</v>
      </c>
      <c r="T794" s="21">
        <f t="shared" si="126"/>
        <v>86.25</v>
      </c>
      <c r="U794" s="21">
        <f t="shared" si="127"/>
        <v>81.25</v>
      </c>
      <c r="V794" s="20">
        <f t="shared" si="128"/>
        <v>82.083333333333329</v>
      </c>
      <c r="W794" s="20">
        <f t="shared" si="129"/>
        <v>81.875</v>
      </c>
    </row>
    <row r="795" spans="1:23" ht="13.5" x14ac:dyDescent="0.25">
      <c r="A795" s="3">
        <v>43159</v>
      </c>
      <c r="B795" s="2">
        <v>38.0334</v>
      </c>
      <c r="C795" s="2">
        <v>71.528093248104796</v>
      </c>
      <c r="D795" s="2">
        <v>-7.6341995522859918E-2</v>
      </c>
      <c r="E795" s="2">
        <v>-4.135638746388999E-2</v>
      </c>
      <c r="F795" s="2">
        <v>37.248020000000004</v>
      </c>
      <c r="G795" s="2">
        <v>36.78378</v>
      </c>
      <c r="H795" s="2">
        <v>36.577440000000003</v>
      </c>
      <c r="I795" s="2">
        <v>34.906528000000009</v>
      </c>
      <c r="J795" s="2">
        <v>31.349414500000027</v>
      </c>
      <c r="K795" s="17" t="s">
        <v>49</v>
      </c>
      <c r="L795" s="17" t="s">
        <v>50</v>
      </c>
      <c r="M795" s="17" t="s">
        <v>55</v>
      </c>
      <c r="N795" s="20">
        <f t="shared" si="120"/>
        <v>50</v>
      </c>
      <c r="O795" s="20">
        <f t="shared" si="121"/>
        <v>100</v>
      </c>
      <c r="P795" s="20">
        <f t="shared" si="122"/>
        <v>75</v>
      </c>
      <c r="Q795" s="20">
        <f t="shared" si="123"/>
        <v>100</v>
      </c>
      <c r="R795" s="21">
        <f t="shared" si="124"/>
        <v>78.75</v>
      </c>
      <c r="S795" s="21">
        <f t="shared" si="125"/>
        <v>81.25</v>
      </c>
      <c r="T795" s="21">
        <f t="shared" si="126"/>
        <v>86.25</v>
      </c>
      <c r="U795" s="21">
        <f t="shared" si="127"/>
        <v>81.25</v>
      </c>
      <c r="V795" s="20">
        <f t="shared" si="128"/>
        <v>82.083333333333329</v>
      </c>
      <c r="W795" s="20">
        <f t="shared" si="129"/>
        <v>81.875</v>
      </c>
    </row>
    <row r="796" spans="1:23" ht="13.5" x14ac:dyDescent="0.25">
      <c r="A796" s="3">
        <v>43160</v>
      </c>
      <c r="B796" s="2">
        <v>37.978499999999997</v>
      </c>
      <c r="C796" s="2">
        <v>70.648326541054274</v>
      </c>
      <c r="D796" s="2">
        <v>-0.15315840209945719</v>
      </c>
      <c r="E796" s="2">
        <v>-6.5337124818322823E-2</v>
      </c>
      <c r="F796" s="2">
        <v>37.387320000000003</v>
      </c>
      <c r="G796" s="2">
        <v>36.93459</v>
      </c>
      <c r="H796" s="2">
        <v>36.698089999999993</v>
      </c>
      <c r="I796" s="2">
        <v>35.018954000000015</v>
      </c>
      <c r="J796" s="2">
        <v>31.415543000000024</v>
      </c>
      <c r="K796" s="17" t="s">
        <v>49</v>
      </c>
      <c r="L796" s="17" t="s">
        <v>50</v>
      </c>
      <c r="M796" s="17" t="s">
        <v>55</v>
      </c>
      <c r="N796" s="20">
        <f t="shared" si="120"/>
        <v>50</v>
      </c>
      <c r="O796" s="20">
        <f t="shared" si="121"/>
        <v>100</v>
      </c>
      <c r="P796" s="20">
        <f t="shared" si="122"/>
        <v>75</v>
      </c>
      <c r="Q796" s="20">
        <f t="shared" si="123"/>
        <v>100</v>
      </c>
      <c r="R796" s="21">
        <f t="shared" si="124"/>
        <v>78.75</v>
      </c>
      <c r="S796" s="21">
        <f t="shared" si="125"/>
        <v>81.25</v>
      </c>
      <c r="T796" s="21">
        <f t="shared" si="126"/>
        <v>86.25</v>
      </c>
      <c r="U796" s="21">
        <f t="shared" si="127"/>
        <v>81.25</v>
      </c>
      <c r="V796" s="20">
        <f t="shared" si="128"/>
        <v>82.083333333333329</v>
      </c>
      <c r="W796" s="20">
        <f t="shared" si="129"/>
        <v>81.875</v>
      </c>
    </row>
    <row r="797" spans="1:23" ht="13.5" x14ac:dyDescent="0.25">
      <c r="A797" s="3">
        <v>43161</v>
      </c>
      <c r="B797" s="2">
        <v>38.006</v>
      </c>
      <c r="C797" s="2">
        <v>70.841789034782551</v>
      </c>
      <c r="D797" s="2">
        <v>-0.24263554796886666</v>
      </c>
      <c r="E797" s="2">
        <v>-8.0437737164975376E-2</v>
      </c>
      <c r="F797" s="2">
        <v>37.584220000000002</v>
      </c>
      <c r="G797" s="2">
        <v>37.095829999999999</v>
      </c>
      <c r="H797" s="2">
        <v>36.788584999999998</v>
      </c>
      <c r="I797" s="2">
        <v>35.131876000000013</v>
      </c>
      <c r="J797" s="2">
        <v>31.481809000000027</v>
      </c>
      <c r="K797" s="17" t="s">
        <v>49</v>
      </c>
      <c r="L797" s="17" t="s">
        <v>50</v>
      </c>
      <c r="M797" s="17" t="s">
        <v>55</v>
      </c>
      <c r="N797" s="20">
        <f t="shared" si="120"/>
        <v>50</v>
      </c>
      <c r="O797" s="20">
        <f t="shared" si="121"/>
        <v>100</v>
      </c>
      <c r="P797" s="20">
        <f t="shared" si="122"/>
        <v>75</v>
      </c>
      <c r="Q797" s="20">
        <f t="shared" si="123"/>
        <v>100</v>
      </c>
      <c r="R797" s="21">
        <f t="shared" si="124"/>
        <v>78.75</v>
      </c>
      <c r="S797" s="21">
        <f t="shared" si="125"/>
        <v>81.25</v>
      </c>
      <c r="T797" s="21">
        <f t="shared" si="126"/>
        <v>86.25</v>
      </c>
      <c r="U797" s="21">
        <f t="shared" si="127"/>
        <v>81.25</v>
      </c>
      <c r="V797" s="20">
        <f t="shared" si="128"/>
        <v>82.083333333333329</v>
      </c>
      <c r="W797" s="20">
        <f t="shared" si="129"/>
        <v>81.875</v>
      </c>
    </row>
    <row r="798" spans="1:23" ht="13.5" x14ac:dyDescent="0.25">
      <c r="A798" s="3">
        <v>43164</v>
      </c>
      <c r="B798" s="2">
        <v>38.389899999999997</v>
      </c>
      <c r="C798" s="2">
        <v>73.470611489886352</v>
      </c>
      <c r="D798" s="2">
        <v>-0.36564715173584972</v>
      </c>
      <c r="E798" s="2">
        <v>-9.0883224273388838E-2</v>
      </c>
      <c r="F798" s="2">
        <v>37.885860000000001</v>
      </c>
      <c r="G798" s="2">
        <v>37.301220000000001</v>
      </c>
      <c r="H798" s="2">
        <v>36.875924999999995</v>
      </c>
      <c r="I798" s="2">
        <v>35.252476000000009</v>
      </c>
      <c r="J798" s="2">
        <v>31.54869100000003</v>
      </c>
      <c r="K798" s="17" t="s">
        <v>49</v>
      </c>
      <c r="L798" s="17" t="s">
        <v>50</v>
      </c>
      <c r="M798" s="17" t="s">
        <v>55</v>
      </c>
      <c r="N798" s="20">
        <f t="shared" si="120"/>
        <v>50</v>
      </c>
      <c r="O798" s="20">
        <f t="shared" si="121"/>
        <v>100</v>
      </c>
      <c r="P798" s="20">
        <f t="shared" si="122"/>
        <v>75</v>
      </c>
      <c r="Q798" s="20">
        <f t="shared" si="123"/>
        <v>100</v>
      </c>
      <c r="R798" s="21">
        <f t="shared" si="124"/>
        <v>78.75</v>
      </c>
      <c r="S798" s="21">
        <f t="shared" si="125"/>
        <v>81.25</v>
      </c>
      <c r="T798" s="21">
        <f t="shared" si="126"/>
        <v>86.25</v>
      </c>
      <c r="U798" s="21">
        <f t="shared" si="127"/>
        <v>81.25</v>
      </c>
      <c r="V798" s="20">
        <f t="shared" si="128"/>
        <v>82.083333333333329</v>
      </c>
      <c r="W798" s="20">
        <f t="shared" si="129"/>
        <v>81.875</v>
      </c>
    </row>
    <row r="799" spans="1:23" ht="13.5" x14ac:dyDescent="0.25">
      <c r="A799" s="3">
        <v>43165</v>
      </c>
      <c r="B799" s="2">
        <v>38.389899999999997</v>
      </c>
      <c r="C799" s="2">
        <v>73.470611489886352</v>
      </c>
      <c r="D799" s="2">
        <v>-0.50278618999504232</v>
      </c>
      <c r="E799" s="2">
        <v>-0.10482970541420812</v>
      </c>
      <c r="F799" s="2">
        <v>38.159540000000007</v>
      </c>
      <c r="G799" s="2">
        <v>37.520600000000002</v>
      </c>
      <c r="H799" s="2">
        <v>36.952569999999994</v>
      </c>
      <c r="I799" s="2">
        <v>35.373130000000003</v>
      </c>
      <c r="J799" s="2">
        <v>31.61623150000003</v>
      </c>
      <c r="K799" s="17" t="s">
        <v>49</v>
      </c>
      <c r="L799" s="17" t="s">
        <v>50</v>
      </c>
      <c r="M799" s="17" t="s">
        <v>55</v>
      </c>
      <c r="N799" s="20">
        <f t="shared" si="120"/>
        <v>50</v>
      </c>
      <c r="O799" s="20">
        <f t="shared" si="121"/>
        <v>100</v>
      </c>
      <c r="P799" s="20">
        <f t="shared" si="122"/>
        <v>75</v>
      </c>
      <c r="Q799" s="20">
        <f t="shared" si="123"/>
        <v>100</v>
      </c>
      <c r="R799" s="21">
        <f t="shared" si="124"/>
        <v>78.75</v>
      </c>
      <c r="S799" s="21">
        <f t="shared" si="125"/>
        <v>81.25</v>
      </c>
      <c r="T799" s="21">
        <f t="shared" si="126"/>
        <v>86.25</v>
      </c>
      <c r="U799" s="21">
        <f t="shared" si="127"/>
        <v>81.25</v>
      </c>
      <c r="V799" s="20">
        <f t="shared" si="128"/>
        <v>82.083333333333329</v>
      </c>
      <c r="W799" s="20">
        <f t="shared" si="129"/>
        <v>81.875</v>
      </c>
    </row>
    <row r="800" spans="1:23" ht="13.5" x14ac:dyDescent="0.25">
      <c r="A800" s="3">
        <v>43166</v>
      </c>
      <c r="B800" s="2">
        <v>38.664099999999998</v>
      </c>
      <c r="C800" s="2">
        <v>75.314209086452777</v>
      </c>
      <c r="D800" s="2">
        <v>-0.64896707535486797</v>
      </c>
      <c r="E800" s="2">
        <v>-0.10791310869122885</v>
      </c>
      <c r="F800" s="2">
        <v>38.285679999999999</v>
      </c>
      <c r="G800" s="2">
        <v>37.766850000000005</v>
      </c>
      <c r="H800" s="2">
        <v>37.067740000000001</v>
      </c>
      <c r="I800" s="2">
        <v>35.488300000000002</v>
      </c>
      <c r="J800" s="2">
        <v>31.685143000000028</v>
      </c>
      <c r="K800" s="17" t="s">
        <v>49</v>
      </c>
      <c r="L800" s="17" t="s">
        <v>50</v>
      </c>
      <c r="M800" s="17" t="s">
        <v>55</v>
      </c>
      <c r="N800" s="20">
        <f t="shared" si="120"/>
        <v>50</v>
      </c>
      <c r="O800" s="20">
        <f t="shared" si="121"/>
        <v>100</v>
      </c>
      <c r="P800" s="20">
        <f t="shared" si="122"/>
        <v>75</v>
      </c>
      <c r="Q800" s="20">
        <f t="shared" si="123"/>
        <v>100</v>
      </c>
      <c r="R800" s="21">
        <f t="shared" si="124"/>
        <v>78.75</v>
      </c>
      <c r="S800" s="21">
        <f t="shared" si="125"/>
        <v>81.25</v>
      </c>
      <c r="T800" s="21">
        <f t="shared" si="126"/>
        <v>86.25</v>
      </c>
      <c r="U800" s="21">
        <f t="shared" si="127"/>
        <v>81.25</v>
      </c>
      <c r="V800" s="20">
        <f t="shared" si="128"/>
        <v>82.083333333333329</v>
      </c>
      <c r="W800" s="20">
        <f t="shared" si="129"/>
        <v>81.875</v>
      </c>
    </row>
    <row r="801" spans="1:23" ht="13.5" x14ac:dyDescent="0.25">
      <c r="A801" s="3">
        <v>43167</v>
      </c>
      <c r="B801" s="2">
        <v>38.636600000000001</v>
      </c>
      <c r="C801" s="2">
        <v>74.753137538893299</v>
      </c>
      <c r="D801" s="2">
        <v>-0.61591087926522192</v>
      </c>
      <c r="E801" s="2">
        <v>-0.12153069362840407</v>
      </c>
      <c r="F801" s="2">
        <v>38.417299999999997</v>
      </c>
      <c r="G801" s="2">
        <v>37.90231</v>
      </c>
      <c r="H801" s="2">
        <v>37.16234</v>
      </c>
      <c r="I801" s="2">
        <v>35.596888000000007</v>
      </c>
      <c r="J801" s="2">
        <v>31.75325850000003</v>
      </c>
      <c r="K801" s="17" t="s">
        <v>49</v>
      </c>
      <c r="L801" s="17" t="s">
        <v>50</v>
      </c>
      <c r="M801" s="17" t="s">
        <v>55</v>
      </c>
      <c r="N801" s="20">
        <f t="shared" si="120"/>
        <v>50</v>
      </c>
      <c r="O801" s="20">
        <f t="shared" si="121"/>
        <v>100</v>
      </c>
      <c r="P801" s="20">
        <f t="shared" si="122"/>
        <v>75</v>
      </c>
      <c r="Q801" s="20">
        <f t="shared" si="123"/>
        <v>100</v>
      </c>
      <c r="R801" s="21">
        <f t="shared" si="124"/>
        <v>78.75</v>
      </c>
      <c r="S801" s="21">
        <f t="shared" si="125"/>
        <v>81.25</v>
      </c>
      <c r="T801" s="21">
        <f t="shared" si="126"/>
        <v>86.25</v>
      </c>
      <c r="U801" s="21">
        <f t="shared" si="127"/>
        <v>81.25</v>
      </c>
      <c r="V801" s="20">
        <f t="shared" si="128"/>
        <v>82.083333333333329</v>
      </c>
      <c r="W801" s="20">
        <f t="shared" si="129"/>
        <v>81.875</v>
      </c>
    </row>
    <row r="802" spans="1:23" ht="13.5" x14ac:dyDescent="0.25">
      <c r="A802" s="3">
        <v>43168</v>
      </c>
      <c r="B802" s="2">
        <v>38.392600000000002</v>
      </c>
      <c r="C802" s="2">
        <v>69.785516698579301</v>
      </c>
      <c r="D802" s="2">
        <v>-0.62043310877600533</v>
      </c>
      <c r="E802" s="2">
        <v>-0.14686455163534307</v>
      </c>
      <c r="F802" s="2">
        <v>38.494619999999998</v>
      </c>
      <c r="G802" s="2">
        <v>38.03942</v>
      </c>
      <c r="H802" s="2">
        <v>37.285874999999997</v>
      </c>
      <c r="I802" s="2">
        <v>35.700048000000002</v>
      </c>
      <c r="J802" s="2">
        <v>31.820812500000031</v>
      </c>
      <c r="K802" s="17" t="s">
        <v>49</v>
      </c>
      <c r="L802" s="17" t="s">
        <v>50</v>
      </c>
      <c r="M802" s="17" t="s">
        <v>55</v>
      </c>
      <c r="N802" s="20">
        <f t="shared" si="120"/>
        <v>50</v>
      </c>
      <c r="O802" s="20">
        <f t="shared" si="121"/>
        <v>100</v>
      </c>
      <c r="P802" s="20">
        <f t="shared" si="122"/>
        <v>75</v>
      </c>
      <c r="Q802" s="20">
        <f t="shared" si="123"/>
        <v>100</v>
      </c>
      <c r="R802" s="21">
        <f t="shared" si="124"/>
        <v>78.75</v>
      </c>
      <c r="S802" s="21">
        <f t="shared" si="125"/>
        <v>81.25</v>
      </c>
      <c r="T802" s="21">
        <f t="shared" si="126"/>
        <v>86.25</v>
      </c>
      <c r="U802" s="21">
        <f t="shared" si="127"/>
        <v>81.25</v>
      </c>
      <c r="V802" s="20">
        <f t="shared" si="128"/>
        <v>82.083333333333329</v>
      </c>
      <c r="W802" s="20">
        <f t="shared" si="129"/>
        <v>81.875</v>
      </c>
    </row>
    <row r="803" spans="1:23" ht="13.5" x14ac:dyDescent="0.25">
      <c r="A803" s="3">
        <v>43171</v>
      </c>
      <c r="B803" s="2">
        <v>38.417299999999997</v>
      </c>
      <c r="C803" s="2">
        <v>70.002832384463545</v>
      </c>
      <c r="D803" s="2">
        <v>-0.65586809646934796</v>
      </c>
      <c r="E803" s="2">
        <v>-0.18867369581525145</v>
      </c>
      <c r="F803" s="2">
        <v>38.500099999999996</v>
      </c>
      <c r="G803" s="2">
        <v>38.192980000000006</v>
      </c>
      <c r="H803" s="2">
        <v>37.381575000000005</v>
      </c>
      <c r="I803" s="2">
        <v>35.799314000000003</v>
      </c>
      <c r="J803" s="2">
        <v>31.888490000000029</v>
      </c>
      <c r="K803" s="17" t="s">
        <v>49</v>
      </c>
      <c r="L803" s="17" t="s">
        <v>50</v>
      </c>
      <c r="M803" s="17" t="s">
        <v>55</v>
      </c>
      <c r="N803" s="20">
        <f t="shared" si="120"/>
        <v>50</v>
      </c>
      <c r="O803" s="20">
        <f t="shared" si="121"/>
        <v>100</v>
      </c>
      <c r="P803" s="20">
        <f t="shared" si="122"/>
        <v>75</v>
      </c>
      <c r="Q803" s="20">
        <f t="shared" si="123"/>
        <v>100</v>
      </c>
      <c r="R803" s="21">
        <f t="shared" si="124"/>
        <v>78.75</v>
      </c>
      <c r="S803" s="21">
        <f t="shared" si="125"/>
        <v>81.25</v>
      </c>
      <c r="T803" s="21">
        <f t="shared" si="126"/>
        <v>86.25</v>
      </c>
      <c r="U803" s="21">
        <f t="shared" si="127"/>
        <v>81.25</v>
      </c>
      <c r="V803" s="20">
        <f t="shared" si="128"/>
        <v>82.083333333333329</v>
      </c>
      <c r="W803" s="20">
        <f t="shared" si="129"/>
        <v>81.875</v>
      </c>
    </row>
    <row r="804" spans="1:23" ht="13.5" x14ac:dyDescent="0.25">
      <c r="A804" s="3">
        <v>43172</v>
      </c>
      <c r="B804" s="2">
        <v>38.691499999999998</v>
      </c>
      <c r="C804" s="2">
        <v>72.377959417468261</v>
      </c>
      <c r="D804" s="2">
        <v>-0.69245940481633284</v>
      </c>
      <c r="E804" s="2">
        <v>-0.24689450879427655</v>
      </c>
      <c r="F804" s="2">
        <v>38.560420000000001</v>
      </c>
      <c r="G804" s="2">
        <v>38.359980000000007</v>
      </c>
      <c r="H804" s="2">
        <v>37.489890000000003</v>
      </c>
      <c r="I804" s="2">
        <v>35.925452</v>
      </c>
      <c r="J804" s="2">
        <v>31.955563500000029</v>
      </c>
      <c r="K804" s="17" t="s">
        <v>49</v>
      </c>
      <c r="L804" s="17" t="s">
        <v>50</v>
      </c>
      <c r="M804" s="17" t="s">
        <v>55</v>
      </c>
      <c r="N804" s="20">
        <f t="shared" si="120"/>
        <v>50</v>
      </c>
      <c r="O804" s="20">
        <f t="shared" si="121"/>
        <v>100</v>
      </c>
      <c r="P804" s="20">
        <f t="shared" si="122"/>
        <v>75</v>
      </c>
      <c r="Q804" s="20">
        <f t="shared" si="123"/>
        <v>100</v>
      </c>
      <c r="R804" s="21">
        <f t="shared" si="124"/>
        <v>78.75</v>
      </c>
      <c r="S804" s="21">
        <f t="shared" si="125"/>
        <v>81.25</v>
      </c>
      <c r="T804" s="21">
        <f t="shared" si="126"/>
        <v>86.25</v>
      </c>
      <c r="U804" s="21">
        <f t="shared" si="127"/>
        <v>81.25</v>
      </c>
      <c r="V804" s="20">
        <f t="shared" si="128"/>
        <v>82.083333333333329</v>
      </c>
      <c r="W804" s="20">
        <f t="shared" si="129"/>
        <v>81.875</v>
      </c>
    </row>
    <row r="805" spans="1:23" ht="13.5" x14ac:dyDescent="0.25">
      <c r="A805" s="3">
        <v>43173</v>
      </c>
      <c r="B805" s="2">
        <v>38.691499999999998</v>
      </c>
      <c r="C805" s="2">
        <v>72.377959417468261</v>
      </c>
      <c r="D805" s="2">
        <v>-0.57659094947774747</v>
      </c>
      <c r="E805" s="2">
        <v>-0.32310172795551428</v>
      </c>
      <c r="F805" s="2">
        <v>38.565899999999999</v>
      </c>
      <c r="G805" s="2">
        <v>38.425790000000006</v>
      </c>
      <c r="H805" s="2">
        <v>37.604785000000007</v>
      </c>
      <c r="I805" s="2">
        <v>36.041169999999994</v>
      </c>
      <c r="J805" s="2">
        <v>32.022637000000024</v>
      </c>
      <c r="K805" s="17" t="s">
        <v>49</v>
      </c>
      <c r="L805" s="17" t="s">
        <v>51</v>
      </c>
      <c r="M805" s="17" t="s">
        <v>55</v>
      </c>
      <c r="N805" s="20">
        <f t="shared" si="120"/>
        <v>50</v>
      </c>
      <c r="O805" s="20">
        <f t="shared" si="121"/>
        <v>100</v>
      </c>
      <c r="P805" s="20">
        <f t="shared" si="122"/>
        <v>75</v>
      </c>
      <c r="Q805" s="20">
        <f t="shared" si="123"/>
        <v>83.5</v>
      </c>
      <c r="R805" s="21">
        <f t="shared" si="124"/>
        <v>76.275000000000006</v>
      </c>
      <c r="S805" s="21">
        <f t="shared" si="125"/>
        <v>77.125</v>
      </c>
      <c r="T805" s="21">
        <f t="shared" si="126"/>
        <v>78.825000000000003</v>
      </c>
      <c r="U805" s="21">
        <f t="shared" si="127"/>
        <v>77.125</v>
      </c>
      <c r="V805" s="20">
        <f t="shared" si="128"/>
        <v>77.408333333333346</v>
      </c>
      <c r="W805" s="20">
        <f t="shared" si="129"/>
        <v>77.337500000000006</v>
      </c>
    </row>
    <row r="806" spans="1:23" ht="13.5" x14ac:dyDescent="0.25">
      <c r="A806" s="3">
        <v>43174</v>
      </c>
      <c r="B806" s="2">
        <v>38.732599999999998</v>
      </c>
      <c r="C806" s="2">
        <v>72.752992127585046</v>
      </c>
      <c r="D806" s="2">
        <v>-0.49823029701044419</v>
      </c>
      <c r="E806" s="2">
        <v>-0.4050486483850011</v>
      </c>
      <c r="F806" s="2">
        <v>38.585099999999997</v>
      </c>
      <c r="G806" s="2">
        <v>38.501200000000004</v>
      </c>
      <c r="H806" s="2">
        <v>37.717895000000006</v>
      </c>
      <c r="I806" s="2">
        <v>36.165936000000002</v>
      </c>
      <c r="J806" s="2">
        <v>32.089916000000024</v>
      </c>
      <c r="K806" s="17" t="s">
        <v>49</v>
      </c>
      <c r="L806" s="17" t="s">
        <v>50</v>
      </c>
      <c r="M806" s="17" t="s">
        <v>55</v>
      </c>
      <c r="N806" s="20">
        <f t="shared" si="120"/>
        <v>50</v>
      </c>
      <c r="O806" s="20">
        <f t="shared" si="121"/>
        <v>100</v>
      </c>
      <c r="P806" s="20">
        <f t="shared" si="122"/>
        <v>75</v>
      </c>
      <c r="Q806" s="20">
        <f t="shared" si="123"/>
        <v>100</v>
      </c>
      <c r="R806" s="21">
        <f t="shared" si="124"/>
        <v>78.75</v>
      </c>
      <c r="S806" s="21">
        <f t="shared" si="125"/>
        <v>81.25</v>
      </c>
      <c r="T806" s="21">
        <f t="shared" si="126"/>
        <v>86.25</v>
      </c>
      <c r="U806" s="21">
        <f t="shared" si="127"/>
        <v>81.25</v>
      </c>
      <c r="V806" s="20">
        <f t="shared" si="128"/>
        <v>82.083333333333329</v>
      </c>
      <c r="W806" s="20">
        <f t="shared" si="129"/>
        <v>81.875</v>
      </c>
    </row>
    <row r="807" spans="1:23" ht="13.5" x14ac:dyDescent="0.25">
      <c r="A807" s="3">
        <v>43175</v>
      </c>
      <c r="B807" s="2">
        <v>38.910899999999998</v>
      </c>
      <c r="C807" s="2">
        <v>74.378229254891707</v>
      </c>
      <c r="D807" s="2">
        <v>-0.44872915565274951</v>
      </c>
      <c r="E807" s="2">
        <v>-0.4944391928156403</v>
      </c>
      <c r="F807" s="2">
        <v>38.688759999999995</v>
      </c>
      <c r="G807" s="2">
        <v>38.591690000000007</v>
      </c>
      <c r="H807" s="2">
        <v>37.843760000000003</v>
      </c>
      <c r="I807" s="2">
        <v>36.286590000000004</v>
      </c>
      <c r="J807" s="2">
        <v>32.158086500000024</v>
      </c>
      <c r="K807" s="17" t="s">
        <v>49</v>
      </c>
      <c r="L807" s="17" t="s">
        <v>50</v>
      </c>
      <c r="M807" s="17" t="s">
        <v>55</v>
      </c>
      <c r="N807" s="20">
        <f t="shared" si="120"/>
        <v>50</v>
      </c>
      <c r="O807" s="20">
        <f t="shared" si="121"/>
        <v>100</v>
      </c>
      <c r="P807" s="20">
        <f t="shared" si="122"/>
        <v>75</v>
      </c>
      <c r="Q807" s="20">
        <f t="shared" si="123"/>
        <v>100</v>
      </c>
      <c r="R807" s="21">
        <f t="shared" si="124"/>
        <v>78.75</v>
      </c>
      <c r="S807" s="21">
        <f t="shared" si="125"/>
        <v>81.25</v>
      </c>
      <c r="T807" s="21">
        <f t="shared" si="126"/>
        <v>86.25</v>
      </c>
      <c r="U807" s="21">
        <f t="shared" si="127"/>
        <v>81.25</v>
      </c>
      <c r="V807" s="20">
        <f t="shared" si="128"/>
        <v>82.083333333333329</v>
      </c>
      <c r="W807" s="20">
        <f t="shared" si="129"/>
        <v>81.875</v>
      </c>
    </row>
    <row r="808" spans="1:23" ht="13.5" x14ac:dyDescent="0.25">
      <c r="A808" s="3">
        <v>43178</v>
      </c>
      <c r="B808" s="2">
        <v>38.801200000000001</v>
      </c>
      <c r="C808" s="2">
        <v>71.550420242170247</v>
      </c>
      <c r="D808" s="2">
        <v>-0.34795727389783337</v>
      </c>
      <c r="E808" s="2">
        <v>-0.57471458029037426</v>
      </c>
      <c r="F808" s="2">
        <v>38.765540000000001</v>
      </c>
      <c r="G808" s="2">
        <v>38.632819999999995</v>
      </c>
      <c r="H808" s="2">
        <v>37.967020000000005</v>
      </c>
      <c r="I808" s="2">
        <v>36.390626000000005</v>
      </c>
      <c r="J808" s="2">
        <v>32.225445500000021</v>
      </c>
      <c r="K808" s="17" t="s">
        <v>49</v>
      </c>
      <c r="L808" s="17" t="s">
        <v>50</v>
      </c>
      <c r="M808" s="17" t="s">
        <v>55</v>
      </c>
      <c r="N808" s="20">
        <f t="shared" si="120"/>
        <v>50</v>
      </c>
      <c r="O808" s="20">
        <f t="shared" si="121"/>
        <v>100</v>
      </c>
      <c r="P808" s="20">
        <f t="shared" si="122"/>
        <v>75</v>
      </c>
      <c r="Q808" s="20">
        <f t="shared" si="123"/>
        <v>100</v>
      </c>
      <c r="R808" s="21">
        <f t="shared" si="124"/>
        <v>78.75</v>
      </c>
      <c r="S808" s="21">
        <f t="shared" si="125"/>
        <v>81.25</v>
      </c>
      <c r="T808" s="21">
        <f t="shared" si="126"/>
        <v>86.25</v>
      </c>
      <c r="U808" s="21">
        <f t="shared" si="127"/>
        <v>81.25</v>
      </c>
      <c r="V808" s="20">
        <f t="shared" si="128"/>
        <v>82.083333333333329</v>
      </c>
      <c r="W808" s="20">
        <f t="shared" si="129"/>
        <v>81.875</v>
      </c>
    </row>
    <row r="809" spans="1:23" ht="13.5" x14ac:dyDescent="0.25">
      <c r="A809" s="3">
        <v>43180</v>
      </c>
      <c r="B809" s="2">
        <v>39.020499999999998</v>
      </c>
      <c r="C809" s="2">
        <v>73.702852854082067</v>
      </c>
      <c r="D809" s="2">
        <v>-0.28597124376052818</v>
      </c>
      <c r="E809" s="2">
        <v>-0.6342731206879948</v>
      </c>
      <c r="F809" s="2">
        <v>38.831339999999997</v>
      </c>
      <c r="G809" s="2">
        <v>38.695880000000002</v>
      </c>
      <c r="H809" s="2">
        <v>38.108240000000002</v>
      </c>
      <c r="I809" s="2">
        <v>36.502504000000002</v>
      </c>
      <c r="J809" s="2">
        <v>32.290873000000019</v>
      </c>
      <c r="K809" s="17" t="s">
        <v>49</v>
      </c>
      <c r="L809" s="17" t="s">
        <v>50</v>
      </c>
      <c r="M809" s="17" t="s">
        <v>55</v>
      </c>
      <c r="N809" s="20">
        <f t="shared" si="120"/>
        <v>50</v>
      </c>
      <c r="O809" s="20">
        <f t="shared" si="121"/>
        <v>100</v>
      </c>
      <c r="P809" s="20">
        <f t="shared" si="122"/>
        <v>75</v>
      </c>
      <c r="Q809" s="20">
        <f t="shared" si="123"/>
        <v>100</v>
      </c>
      <c r="R809" s="21">
        <f t="shared" si="124"/>
        <v>78.75</v>
      </c>
      <c r="S809" s="21">
        <f t="shared" si="125"/>
        <v>81.25</v>
      </c>
      <c r="T809" s="21">
        <f t="shared" si="126"/>
        <v>86.25</v>
      </c>
      <c r="U809" s="21">
        <f t="shared" si="127"/>
        <v>81.25</v>
      </c>
      <c r="V809" s="20">
        <f t="shared" si="128"/>
        <v>82.083333333333329</v>
      </c>
      <c r="W809" s="20">
        <f t="shared" si="129"/>
        <v>81.875</v>
      </c>
    </row>
    <row r="810" spans="1:23" ht="13.5" x14ac:dyDescent="0.25">
      <c r="A810" s="3">
        <v>43181</v>
      </c>
      <c r="B810" s="2">
        <v>39.733499999999999</v>
      </c>
      <c r="C810" s="2">
        <v>79.210171412761269</v>
      </c>
      <c r="D810" s="2">
        <v>-0.25196428289785189</v>
      </c>
      <c r="E810" s="2">
        <v>-0.6880326810376628</v>
      </c>
      <c r="F810" s="2">
        <v>39.039739999999995</v>
      </c>
      <c r="G810" s="2">
        <v>38.80281999999999</v>
      </c>
      <c r="H810" s="2">
        <v>38.284835000000001</v>
      </c>
      <c r="I810" s="2">
        <v>36.637746</v>
      </c>
      <c r="J810" s="2">
        <v>32.359602000000024</v>
      </c>
      <c r="K810" s="17" t="s">
        <v>49</v>
      </c>
      <c r="L810" s="17" t="s">
        <v>50</v>
      </c>
      <c r="M810" s="17" t="s">
        <v>55</v>
      </c>
      <c r="N810" s="20">
        <f t="shared" si="120"/>
        <v>50</v>
      </c>
      <c r="O810" s="20">
        <f t="shared" si="121"/>
        <v>100</v>
      </c>
      <c r="P810" s="20">
        <f t="shared" si="122"/>
        <v>75</v>
      </c>
      <c r="Q810" s="20">
        <f t="shared" si="123"/>
        <v>100</v>
      </c>
      <c r="R810" s="21">
        <f t="shared" si="124"/>
        <v>78.75</v>
      </c>
      <c r="S810" s="21">
        <f t="shared" si="125"/>
        <v>81.25</v>
      </c>
      <c r="T810" s="21">
        <f t="shared" si="126"/>
        <v>86.25</v>
      </c>
      <c r="U810" s="21">
        <f t="shared" si="127"/>
        <v>81.25</v>
      </c>
      <c r="V810" s="20">
        <f t="shared" si="128"/>
        <v>82.083333333333329</v>
      </c>
      <c r="W810" s="20">
        <f t="shared" si="129"/>
        <v>81.875</v>
      </c>
    </row>
    <row r="811" spans="1:23" ht="13.5" x14ac:dyDescent="0.25">
      <c r="A811" s="3">
        <v>43182</v>
      </c>
      <c r="B811" s="2">
        <v>40.3093</v>
      </c>
      <c r="C811" s="2">
        <v>82.413352143554349</v>
      </c>
      <c r="D811" s="2">
        <v>-0.28151878042255873</v>
      </c>
      <c r="E811" s="2">
        <v>-0.7147244987496858</v>
      </c>
      <c r="F811" s="2">
        <v>39.355080000000001</v>
      </c>
      <c r="G811" s="2">
        <v>38.970089999999999</v>
      </c>
      <c r="H811" s="2">
        <v>38.436199999999999</v>
      </c>
      <c r="I811" s="2">
        <v>36.774852000000003</v>
      </c>
      <c r="J811" s="2">
        <v>32.430815000000024</v>
      </c>
      <c r="K811" s="17" t="s">
        <v>49</v>
      </c>
      <c r="L811" s="17" t="s">
        <v>50</v>
      </c>
      <c r="M811" s="17" t="s">
        <v>55</v>
      </c>
      <c r="N811" s="20">
        <f t="shared" si="120"/>
        <v>50</v>
      </c>
      <c r="O811" s="20">
        <f t="shared" si="121"/>
        <v>100</v>
      </c>
      <c r="P811" s="20">
        <f t="shared" si="122"/>
        <v>75</v>
      </c>
      <c r="Q811" s="20">
        <f t="shared" si="123"/>
        <v>100</v>
      </c>
      <c r="R811" s="21">
        <f t="shared" si="124"/>
        <v>78.75</v>
      </c>
      <c r="S811" s="21">
        <f t="shared" si="125"/>
        <v>81.25</v>
      </c>
      <c r="T811" s="21">
        <f t="shared" si="126"/>
        <v>86.25</v>
      </c>
      <c r="U811" s="21">
        <f t="shared" si="127"/>
        <v>81.25</v>
      </c>
      <c r="V811" s="20">
        <f t="shared" si="128"/>
        <v>82.083333333333329</v>
      </c>
      <c r="W811" s="20">
        <f t="shared" si="129"/>
        <v>81.875</v>
      </c>
    </row>
    <row r="812" spans="1:23" ht="13.5" x14ac:dyDescent="0.25">
      <c r="A812" s="3">
        <v>43185</v>
      </c>
      <c r="B812" s="2">
        <v>40.720700000000001</v>
      </c>
      <c r="C812" s="2">
        <v>84.277304657486724</v>
      </c>
      <c r="D812" s="2">
        <v>-0.38854046617070992</v>
      </c>
      <c r="E812" s="2">
        <v>-0.72367713576318127</v>
      </c>
      <c r="F812" s="2">
        <v>39.717039999999997</v>
      </c>
      <c r="G812" s="2">
        <v>39.2029</v>
      </c>
      <c r="H812" s="2">
        <v>38.621160000000003</v>
      </c>
      <c r="I812" s="2">
        <v>36.903731999999998</v>
      </c>
      <c r="J812" s="2">
        <v>32.502782000000018</v>
      </c>
      <c r="K812" s="17" t="s">
        <v>49</v>
      </c>
      <c r="L812" s="17" t="s">
        <v>50</v>
      </c>
      <c r="M812" s="17" t="s">
        <v>55</v>
      </c>
      <c r="N812" s="20">
        <f t="shared" si="120"/>
        <v>50</v>
      </c>
      <c r="O812" s="20">
        <f t="shared" si="121"/>
        <v>100</v>
      </c>
      <c r="P812" s="20">
        <f t="shared" si="122"/>
        <v>75</v>
      </c>
      <c r="Q812" s="20">
        <f t="shared" si="123"/>
        <v>100</v>
      </c>
      <c r="R812" s="21">
        <f t="shared" si="124"/>
        <v>78.75</v>
      </c>
      <c r="S812" s="21">
        <f t="shared" si="125"/>
        <v>81.25</v>
      </c>
      <c r="T812" s="21">
        <f t="shared" si="126"/>
        <v>86.25</v>
      </c>
      <c r="U812" s="21">
        <f t="shared" si="127"/>
        <v>81.25</v>
      </c>
      <c r="V812" s="20">
        <f t="shared" si="128"/>
        <v>82.083333333333329</v>
      </c>
      <c r="W812" s="20">
        <f t="shared" si="129"/>
        <v>81.875</v>
      </c>
    </row>
    <row r="813" spans="1:23" ht="13.5" x14ac:dyDescent="0.25">
      <c r="A813" s="3">
        <v>43186</v>
      </c>
      <c r="B813" s="2">
        <v>40.857799999999997</v>
      </c>
      <c r="C813" s="2">
        <v>84.853438874517835</v>
      </c>
      <c r="D813" s="2">
        <v>-0.50084816336746485</v>
      </c>
      <c r="E813" s="2">
        <v>-0.69069299219737479</v>
      </c>
      <c r="F813" s="2">
        <v>40.128360000000001</v>
      </c>
      <c r="G813" s="2">
        <v>39.446950000000001</v>
      </c>
      <c r="H813" s="2">
        <v>38.819965000000003</v>
      </c>
      <c r="I813" s="2">
        <v>37.035904000000002</v>
      </c>
      <c r="J813" s="2">
        <v>32.574631500000017</v>
      </c>
      <c r="K813" s="17" t="s">
        <v>49</v>
      </c>
      <c r="L813" s="17" t="s">
        <v>50</v>
      </c>
      <c r="M813" s="17" t="s">
        <v>55</v>
      </c>
      <c r="N813" s="20">
        <f t="shared" si="120"/>
        <v>50</v>
      </c>
      <c r="O813" s="20">
        <f t="shared" si="121"/>
        <v>100</v>
      </c>
      <c r="P813" s="20">
        <f t="shared" si="122"/>
        <v>75</v>
      </c>
      <c r="Q813" s="20">
        <f t="shared" si="123"/>
        <v>100</v>
      </c>
      <c r="R813" s="21">
        <f t="shared" si="124"/>
        <v>78.75</v>
      </c>
      <c r="S813" s="21">
        <f t="shared" si="125"/>
        <v>81.25</v>
      </c>
      <c r="T813" s="21">
        <f t="shared" si="126"/>
        <v>86.25</v>
      </c>
      <c r="U813" s="21">
        <f t="shared" si="127"/>
        <v>81.25</v>
      </c>
      <c r="V813" s="20">
        <f t="shared" si="128"/>
        <v>82.083333333333329</v>
      </c>
      <c r="W813" s="20">
        <f t="shared" si="129"/>
        <v>81.875</v>
      </c>
    </row>
    <row r="814" spans="1:23" ht="13.5" x14ac:dyDescent="0.25">
      <c r="A814" s="3">
        <v>43187</v>
      </c>
      <c r="B814" s="2">
        <v>40.8523</v>
      </c>
      <c r="C814" s="2">
        <v>84.719320262434834</v>
      </c>
      <c r="D814" s="2">
        <v>-0.56835079606159411</v>
      </c>
      <c r="E814" s="2">
        <v>-0.61103837034212738</v>
      </c>
      <c r="F814" s="2">
        <v>40.494719999999994</v>
      </c>
      <c r="G814" s="2">
        <v>39.663030000000006</v>
      </c>
      <c r="H814" s="2">
        <v>39.011505000000007</v>
      </c>
      <c r="I814" s="2">
        <v>37.167415999999996</v>
      </c>
      <c r="J814" s="2">
        <v>32.64724300000001</v>
      </c>
      <c r="K814" s="17" t="s">
        <v>49</v>
      </c>
      <c r="L814" s="17" t="s">
        <v>50</v>
      </c>
      <c r="M814" s="17" t="s">
        <v>55</v>
      </c>
      <c r="N814" s="20">
        <f t="shared" si="120"/>
        <v>50</v>
      </c>
      <c r="O814" s="20">
        <f t="shared" si="121"/>
        <v>100</v>
      </c>
      <c r="P814" s="20">
        <f t="shared" si="122"/>
        <v>75</v>
      </c>
      <c r="Q814" s="20">
        <f t="shared" si="123"/>
        <v>100</v>
      </c>
      <c r="R814" s="21">
        <f t="shared" si="124"/>
        <v>78.75</v>
      </c>
      <c r="S814" s="21">
        <f t="shared" si="125"/>
        <v>81.25</v>
      </c>
      <c r="T814" s="21">
        <f t="shared" si="126"/>
        <v>86.25</v>
      </c>
      <c r="U814" s="21">
        <f t="shared" si="127"/>
        <v>81.25</v>
      </c>
      <c r="V814" s="20">
        <f t="shared" si="128"/>
        <v>82.083333333333329</v>
      </c>
      <c r="W814" s="20">
        <f t="shared" si="129"/>
        <v>81.875</v>
      </c>
    </row>
    <row r="815" spans="1:23" ht="13.5" x14ac:dyDescent="0.25">
      <c r="A815" s="3">
        <v>43188</v>
      </c>
      <c r="B815" s="2">
        <v>40.857799999999997</v>
      </c>
      <c r="C815" s="2">
        <v>84.745286459144978</v>
      </c>
      <c r="D815" s="2">
        <v>-0.63979245078135705</v>
      </c>
      <c r="E815" s="2">
        <v>-0.49612138131362116</v>
      </c>
      <c r="F815" s="2">
        <v>40.719579999999993</v>
      </c>
      <c r="G815" s="2">
        <v>39.879660000000001</v>
      </c>
      <c r="H815" s="2">
        <v>39.152725000000004</v>
      </c>
      <c r="I815" s="2">
        <v>37.291359999999997</v>
      </c>
      <c r="J815" s="2">
        <v>32.718045000000004</v>
      </c>
      <c r="K815" s="17" t="s">
        <v>49</v>
      </c>
      <c r="L815" s="17" t="s">
        <v>50</v>
      </c>
      <c r="M815" s="17" t="s">
        <v>55</v>
      </c>
      <c r="N815" s="20">
        <f t="shared" si="120"/>
        <v>50</v>
      </c>
      <c r="O815" s="20">
        <f t="shared" si="121"/>
        <v>100</v>
      </c>
      <c r="P815" s="20">
        <f t="shared" si="122"/>
        <v>75</v>
      </c>
      <c r="Q815" s="20">
        <f t="shared" si="123"/>
        <v>100</v>
      </c>
      <c r="R815" s="21">
        <f t="shared" si="124"/>
        <v>78.75</v>
      </c>
      <c r="S815" s="21">
        <f t="shared" si="125"/>
        <v>81.25</v>
      </c>
      <c r="T815" s="21">
        <f t="shared" si="126"/>
        <v>86.25</v>
      </c>
      <c r="U815" s="21">
        <f t="shared" si="127"/>
        <v>81.25</v>
      </c>
      <c r="V815" s="20">
        <f t="shared" si="128"/>
        <v>82.083333333333329</v>
      </c>
      <c r="W815" s="20">
        <f t="shared" si="129"/>
        <v>81.875</v>
      </c>
    </row>
    <row r="816" spans="1:23" ht="13.5" x14ac:dyDescent="0.25">
      <c r="A816" s="3">
        <v>43189</v>
      </c>
      <c r="B816" s="2">
        <v>41.131999999999998</v>
      </c>
      <c r="C816" s="2">
        <v>86.02067178326152</v>
      </c>
      <c r="D816" s="2">
        <v>-0.72714938880076119</v>
      </c>
      <c r="E816" s="2">
        <v>-0.37885446269809647</v>
      </c>
      <c r="F816" s="2">
        <v>40.884119999999996</v>
      </c>
      <c r="G816" s="2">
        <v>40.119599999999998</v>
      </c>
      <c r="H816" s="2">
        <v>39.310400000000001</v>
      </c>
      <c r="I816" s="2">
        <v>37.406530000000004</v>
      </c>
      <c r="J816" s="2">
        <v>32.786598500000004</v>
      </c>
      <c r="K816" s="17" t="s">
        <v>49</v>
      </c>
      <c r="L816" s="17" t="s">
        <v>50</v>
      </c>
      <c r="M816" s="17" t="s">
        <v>55</v>
      </c>
      <c r="N816" s="20">
        <f t="shared" si="120"/>
        <v>50</v>
      </c>
      <c r="O816" s="20">
        <f t="shared" si="121"/>
        <v>100</v>
      </c>
      <c r="P816" s="20">
        <f t="shared" si="122"/>
        <v>75</v>
      </c>
      <c r="Q816" s="20">
        <f t="shared" si="123"/>
        <v>100</v>
      </c>
      <c r="R816" s="21">
        <f t="shared" si="124"/>
        <v>78.75</v>
      </c>
      <c r="S816" s="21">
        <f t="shared" si="125"/>
        <v>81.25</v>
      </c>
      <c r="T816" s="21">
        <f t="shared" si="126"/>
        <v>86.25</v>
      </c>
      <c r="U816" s="21">
        <f t="shared" si="127"/>
        <v>81.25</v>
      </c>
      <c r="V816" s="20">
        <f t="shared" si="128"/>
        <v>82.083333333333329</v>
      </c>
      <c r="W816" s="20">
        <f t="shared" si="129"/>
        <v>81.875</v>
      </c>
    </row>
    <row r="817" spans="1:23" ht="13.5" x14ac:dyDescent="0.25">
      <c r="A817" s="3">
        <v>43192</v>
      </c>
      <c r="B817" s="2">
        <v>41.022300000000001</v>
      </c>
      <c r="C817" s="2">
        <v>83.029817180940867</v>
      </c>
      <c r="D817" s="2">
        <v>-0.77909172612307742</v>
      </c>
      <c r="E817" s="2">
        <v>-0.25913763873563</v>
      </c>
      <c r="F817" s="2">
        <v>40.94444</v>
      </c>
      <c r="G817" s="2">
        <v>40.330740000000006</v>
      </c>
      <c r="H817" s="2">
        <v>39.461214999999996</v>
      </c>
      <c r="I817" s="2">
        <v>37.530474000000005</v>
      </c>
      <c r="J817" s="2">
        <v>32.854603499999996</v>
      </c>
      <c r="K817" s="17" t="s">
        <v>49</v>
      </c>
      <c r="L817" s="17" t="s">
        <v>50</v>
      </c>
      <c r="M817" s="17" t="s">
        <v>55</v>
      </c>
      <c r="N817" s="20">
        <f t="shared" si="120"/>
        <v>50</v>
      </c>
      <c r="O817" s="20">
        <f t="shared" si="121"/>
        <v>100</v>
      </c>
      <c r="P817" s="20">
        <f t="shared" si="122"/>
        <v>75</v>
      </c>
      <c r="Q817" s="20">
        <f t="shared" si="123"/>
        <v>100</v>
      </c>
      <c r="R817" s="21">
        <f t="shared" si="124"/>
        <v>78.75</v>
      </c>
      <c r="S817" s="21">
        <f t="shared" si="125"/>
        <v>81.25</v>
      </c>
      <c r="T817" s="21">
        <f t="shared" si="126"/>
        <v>86.25</v>
      </c>
      <c r="U817" s="21">
        <f t="shared" si="127"/>
        <v>81.25</v>
      </c>
      <c r="V817" s="20">
        <f t="shared" si="128"/>
        <v>82.083333333333329</v>
      </c>
      <c r="W817" s="20">
        <f t="shared" si="129"/>
        <v>81.875</v>
      </c>
    </row>
    <row r="818" spans="1:23" ht="13.5" x14ac:dyDescent="0.25">
      <c r="A818" s="3">
        <v>43193</v>
      </c>
      <c r="B818" s="2">
        <v>40.994900000000001</v>
      </c>
      <c r="C818" s="2">
        <v>82.260487709842423</v>
      </c>
      <c r="D818" s="2">
        <v>-0.84981758327163703</v>
      </c>
      <c r="E818" s="2">
        <v>-0.1513889637007817</v>
      </c>
      <c r="F818" s="2">
        <v>40.97186</v>
      </c>
      <c r="G818" s="2">
        <v>40.550110000000004</v>
      </c>
      <c r="H818" s="2">
        <v>39.591464999999992</v>
      </c>
      <c r="I818" s="2">
        <v>37.661548000000003</v>
      </c>
      <c r="J818" s="2">
        <v>32.919729000000004</v>
      </c>
      <c r="K818" s="17" t="s">
        <v>49</v>
      </c>
      <c r="L818" s="17" t="s">
        <v>50</v>
      </c>
      <c r="M818" s="17" t="s">
        <v>55</v>
      </c>
      <c r="N818" s="20">
        <f t="shared" si="120"/>
        <v>50</v>
      </c>
      <c r="O818" s="20">
        <f t="shared" si="121"/>
        <v>100</v>
      </c>
      <c r="P818" s="20">
        <f t="shared" si="122"/>
        <v>75</v>
      </c>
      <c r="Q818" s="20">
        <f t="shared" si="123"/>
        <v>100</v>
      </c>
      <c r="R818" s="21">
        <f t="shared" si="124"/>
        <v>78.75</v>
      </c>
      <c r="S818" s="21">
        <f t="shared" si="125"/>
        <v>81.25</v>
      </c>
      <c r="T818" s="21">
        <f t="shared" si="126"/>
        <v>86.25</v>
      </c>
      <c r="U818" s="21">
        <f t="shared" si="127"/>
        <v>81.25</v>
      </c>
      <c r="V818" s="20">
        <f t="shared" si="128"/>
        <v>82.083333333333329</v>
      </c>
      <c r="W818" s="20">
        <f t="shared" si="129"/>
        <v>81.875</v>
      </c>
    </row>
    <row r="819" spans="1:23" ht="13.5" x14ac:dyDescent="0.25">
      <c r="A819" s="3">
        <v>43194</v>
      </c>
      <c r="B819" s="2">
        <v>40.94</v>
      </c>
      <c r="C819" s="2">
        <v>80.648065734066563</v>
      </c>
      <c r="D819" s="2">
        <v>-0.88273935074391119</v>
      </c>
      <c r="E819" s="2">
        <v>-6.4824725172361403E-2</v>
      </c>
      <c r="F819" s="2">
        <v>40.989400000000003</v>
      </c>
      <c r="G819" s="2">
        <v>40.742059999999995</v>
      </c>
      <c r="H819" s="2">
        <v>39.718969999999999</v>
      </c>
      <c r="I819" s="2">
        <v>37.780556000000004</v>
      </c>
      <c r="J819" s="2">
        <v>32.986225500000003</v>
      </c>
      <c r="K819" s="17" t="s">
        <v>49</v>
      </c>
      <c r="L819" s="17" t="s">
        <v>51</v>
      </c>
      <c r="M819" s="17" t="s">
        <v>55</v>
      </c>
      <c r="N819" s="20">
        <f t="shared" si="120"/>
        <v>50</v>
      </c>
      <c r="O819" s="20">
        <f t="shared" si="121"/>
        <v>100</v>
      </c>
      <c r="P819" s="20">
        <f t="shared" si="122"/>
        <v>75</v>
      </c>
      <c r="Q819" s="20">
        <f t="shared" si="123"/>
        <v>83.5</v>
      </c>
      <c r="R819" s="21">
        <f t="shared" si="124"/>
        <v>76.275000000000006</v>
      </c>
      <c r="S819" s="21">
        <f t="shared" si="125"/>
        <v>77.125</v>
      </c>
      <c r="T819" s="21">
        <f t="shared" si="126"/>
        <v>78.825000000000003</v>
      </c>
      <c r="U819" s="21">
        <f t="shared" si="127"/>
        <v>77.125</v>
      </c>
      <c r="V819" s="20">
        <f t="shared" si="128"/>
        <v>77.408333333333346</v>
      </c>
      <c r="W819" s="20">
        <f t="shared" si="129"/>
        <v>77.337500000000006</v>
      </c>
    </row>
    <row r="820" spans="1:23" ht="13.5" x14ac:dyDescent="0.25">
      <c r="A820" s="3">
        <v>43195</v>
      </c>
      <c r="B820" s="2">
        <v>40.994900000000001</v>
      </c>
      <c r="C820" s="2">
        <v>81.048124965181302</v>
      </c>
      <c r="D820" s="2">
        <v>-0.81472205345587412</v>
      </c>
      <c r="E820" s="2">
        <v>-2.7956994935209728E-4</v>
      </c>
      <c r="F820" s="2">
        <v>41.016820000000003</v>
      </c>
      <c r="G820" s="2">
        <v>40.868200000000002</v>
      </c>
      <c r="H820" s="2">
        <v>39.835509999999992</v>
      </c>
      <c r="I820" s="2">
        <v>37.897919999999999</v>
      </c>
      <c r="J820" s="2">
        <v>33.049979999999998</v>
      </c>
      <c r="K820" s="17" t="s">
        <v>49</v>
      </c>
      <c r="L820" s="17" t="s">
        <v>51</v>
      </c>
      <c r="M820" s="17" t="s">
        <v>55</v>
      </c>
      <c r="N820" s="20">
        <f t="shared" si="120"/>
        <v>50</v>
      </c>
      <c r="O820" s="20">
        <f t="shared" si="121"/>
        <v>100</v>
      </c>
      <c r="P820" s="20">
        <f t="shared" si="122"/>
        <v>75</v>
      </c>
      <c r="Q820" s="20">
        <f t="shared" si="123"/>
        <v>83.5</v>
      </c>
      <c r="R820" s="21">
        <f t="shared" si="124"/>
        <v>76.275000000000006</v>
      </c>
      <c r="S820" s="21">
        <f t="shared" si="125"/>
        <v>77.125</v>
      </c>
      <c r="T820" s="21">
        <f t="shared" si="126"/>
        <v>78.825000000000003</v>
      </c>
      <c r="U820" s="21">
        <f t="shared" si="127"/>
        <v>77.125</v>
      </c>
      <c r="V820" s="20">
        <f t="shared" si="128"/>
        <v>77.408333333333346</v>
      </c>
      <c r="W820" s="20">
        <f t="shared" si="129"/>
        <v>77.337500000000006</v>
      </c>
    </row>
    <row r="821" spans="1:23" ht="13.5" x14ac:dyDescent="0.25">
      <c r="A821" s="3">
        <v>43196</v>
      </c>
      <c r="B821" s="2">
        <v>40.3093</v>
      </c>
      <c r="C821" s="2">
        <v>63.41672257379291</v>
      </c>
      <c r="D821" s="2">
        <v>-0.62715269457259382</v>
      </c>
      <c r="E821" s="2">
        <v>3.735890285959903E-2</v>
      </c>
      <c r="F821" s="2">
        <v>40.85228</v>
      </c>
      <c r="G821" s="2">
        <v>40.868200000000002</v>
      </c>
      <c r="H821" s="2">
        <v>39.919145</v>
      </c>
      <c r="I821" s="2">
        <v>38.002668</v>
      </c>
      <c r="J821" s="2">
        <v>33.110991999999996</v>
      </c>
      <c r="K821" s="17" t="s">
        <v>47</v>
      </c>
      <c r="L821" s="17" t="s">
        <v>48</v>
      </c>
      <c r="M821" s="17" t="s">
        <v>52</v>
      </c>
      <c r="N821" s="20">
        <f t="shared" si="120"/>
        <v>50</v>
      </c>
      <c r="O821" s="20">
        <f t="shared" si="121"/>
        <v>100</v>
      </c>
      <c r="P821" s="20">
        <f t="shared" si="122"/>
        <v>75</v>
      </c>
      <c r="Q821" s="20">
        <f t="shared" si="123"/>
        <v>0</v>
      </c>
      <c r="R821" s="21">
        <f t="shared" si="124"/>
        <v>63.75</v>
      </c>
      <c r="S821" s="21">
        <f t="shared" si="125"/>
        <v>56.25</v>
      </c>
      <c r="T821" s="21">
        <f t="shared" si="126"/>
        <v>41.25</v>
      </c>
      <c r="U821" s="21">
        <f t="shared" si="127"/>
        <v>56.25</v>
      </c>
      <c r="V821" s="20">
        <f t="shared" si="128"/>
        <v>53.75</v>
      </c>
      <c r="W821" s="20">
        <f t="shared" si="129"/>
        <v>54.375</v>
      </c>
    </row>
    <row r="822" spans="1:23" ht="13.5" x14ac:dyDescent="0.25">
      <c r="A822" s="3">
        <v>43200</v>
      </c>
      <c r="B822" s="2">
        <v>38.941000000000003</v>
      </c>
      <c r="C822" s="2">
        <v>43.212299176277618</v>
      </c>
      <c r="D822" s="2">
        <v>-0.30840174166320367</v>
      </c>
      <c r="E822" s="2">
        <v>5.9022147312239204E-2</v>
      </c>
      <c r="F822" s="2">
        <v>40.436019999999999</v>
      </c>
      <c r="G822" s="2">
        <v>40.690230000000007</v>
      </c>
      <c r="H822" s="2">
        <v>39.946565</v>
      </c>
      <c r="I822" s="2">
        <v>38.084986000000001</v>
      </c>
      <c r="J822" s="2">
        <v>33.167767499999997</v>
      </c>
      <c r="K822" s="17" t="s">
        <v>47</v>
      </c>
      <c r="L822" s="17" t="s">
        <v>48</v>
      </c>
      <c r="M822" s="17" t="s">
        <v>52</v>
      </c>
      <c r="N822" s="20">
        <f t="shared" si="120"/>
        <v>50</v>
      </c>
      <c r="O822" s="20">
        <f t="shared" si="121"/>
        <v>100</v>
      </c>
      <c r="P822" s="20">
        <f t="shared" si="122"/>
        <v>75</v>
      </c>
      <c r="Q822" s="20">
        <f t="shared" si="123"/>
        <v>0</v>
      </c>
      <c r="R822" s="21">
        <f t="shared" si="124"/>
        <v>63.75</v>
      </c>
      <c r="S822" s="21">
        <f t="shared" si="125"/>
        <v>56.25</v>
      </c>
      <c r="T822" s="21">
        <f t="shared" si="126"/>
        <v>41.25</v>
      </c>
      <c r="U822" s="21">
        <f t="shared" si="127"/>
        <v>56.25</v>
      </c>
      <c r="V822" s="20">
        <f t="shared" si="128"/>
        <v>53.75</v>
      </c>
      <c r="W822" s="20">
        <f t="shared" si="129"/>
        <v>54.375</v>
      </c>
    </row>
    <row r="823" spans="1:23" ht="13.5" x14ac:dyDescent="0.25">
      <c r="A823" s="3">
        <v>43201</v>
      </c>
      <c r="B823" s="2">
        <v>39.034300000000002</v>
      </c>
      <c r="C823" s="2">
        <v>44.510490064976111</v>
      </c>
      <c r="D823" s="2">
        <v>-2.069086127364983E-2</v>
      </c>
      <c r="E823" s="2">
        <v>6.295544403221226E-2</v>
      </c>
      <c r="F823" s="2">
        <v>40.043900000000001</v>
      </c>
      <c r="G823" s="2">
        <v>40.50788</v>
      </c>
      <c r="H823" s="2">
        <v>39.977415000000008</v>
      </c>
      <c r="I823" s="2">
        <v>38.169226000000002</v>
      </c>
      <c r="J823" s="2">
        <v>33.222404499999996</v>
      </c>
      <c r="K823" s="17" t="s">
        <v>47</v>
      </c>
      <c r="L823" s="17" t="s">
        <v>48</v>
      </c>
      <c r="M823" s="17" t="s">
        <v>52</v>
      </c>
      <c r="N823" s="20">
        <f t="shared" si="120"/>
        <v>50</v>
      </c>
      <c r="O823" s="20">
        <f t="shared" si="121"/>
        <v>100</v>
      </c>
      <c r="P823" s="20">
        <f t="shared" si="122"/>
        <v>75</v>
      </c>
      <c r="Q823" s="20">
        <f t="shared" si="123"/>
        <v>0</v>
      </c>
      <c r="R823" s="21">
        <f t="shared" si="124"/>
        <v>63.75</v>
      </c>
      <c r="S823" s="21">
        <f t="shared" si="125"/>
        <v>56.25</v>
      </c>
      <c r="T823" s="21">
        <f t="shared" si="126"/>
        <v>41.25</v>
      </c>
      <c r="U823" s="21">
        <f t="shared" si="127"/>
        <v>56.25</v>
      </c>
      <c r="V823" s="20">
        <f t="shared" si="128"/>
        <v>53.75</v>
      </c>
      <c r="W823" s="20">
        <f t="shared" si="129"/>
        <v>54.375</v>
      </c>
    </row>
    <row r="824" spans="1:23" ht="13.5" x14ac:dyDescent="0.25">
      <c r="A824" s="3">
        <v>43202</v>
      </c>
      <c r="B824" s="2">
        <v>39.102800000000002</v>
      </c>
      <c r="C824" s="2">
        <v>45.495655137050186</v>
      </c>
      <c r="D824" s="2">
        <v>0.2198198383053338</v>
      </c>
      <c r="E824" s="2">
        <v>3.8305135293324938E-2</v>
      </c>
      <c r="F824" s="2">
        <v>39.676460000000006</v>
      </c>
      <c r="G824" s="2">
        <v>40.332929999999998</v>
      </c>
      <c r="H824" s="2">
        <v>39.997980000000013</v>
      </c>
      <c r="I824" s="2">
        <v>38.250612000000004</v>
      </c>
      <c r="J824" s="2">
        <v>33.278741499999995</v>
      </c>
      <c r="K824" s="17" t="s">
        <v>47</v>
      </c>
      <c r="L824" s="17" t="s">
        <v>51</v>
      </c>
      <c r="M824" s="17" t="s">
        <v>52</v>
      </c>
      <c r="N824" s="20">
        <f t="shared" si="120"/>
        <v>50</v>
      </c>
      <c r="O824" s="20">
        <f t="shared" si="121"/>
        <v>100</v>
      </c>
      <c r="P824" s="20">
        <f t="shared" si="122"/>
        <v>75</v>
      </c>
      <c r="Q824" s="20">
        <f t="shared" si="123"/>
        <v>16.5</v>
      </c>
      <c r="R824" s="21">
        <f t="shared" si="124"/>
        <v>66.224999999999994</v>
      </c>
      <c r="S824" s="21">
        <f t="shared" si="125"/>
        <v>60.375</v>
      </c>
      <c r="T824" s="21">
        <f t="shared" si="126"/>
        <v>48.674999999999997</v>
      </c>
      <c r="U824" s="21">
        <f t="shared" si="127"/>
        <v>60.375</v>
      </c>
      <c r="V824" s="20">
        <f t="shared" si="128"/>
        <v>58.42499999999999</v>
      </c>
      <c r="W824" s="20">
        <f t="shared" si="129"/>
        <v>58.912499999999994</v>
      </c>
    </row>
    <row r="825" spans="1:23" ht="13.5" x14ac:dyDescent="0.25">
      <c r="A825" s="3">
        <v>43203</v>
      </c>
      <c r="B825" s="2">
        <v>40.144799999999996</v>
      </c>
      <c r="C825" s="2">
        <v>57.776191836660885</v>
      </c>
      <c r="D825" s="2">
        <v>0.34934736830818025</v>
      </c>
      <c r="E825" s="2">
        <v>9.9534259037573174E-3</v>
      </c>
      <c r="F825" s="2">
        <v>39.506440000000005</v>
      </c>
      <c r="G825" s="2">
        <v>40.261629999999997</v>
      </c>
      <c r="H825" s="2">
        <v>40.070645000000006</v>
      </c>
      <c r="I825" s="2">
        <v>38.344392000000006</v>
      </c>
      <c r="J825" s="2">
        <v>33.339630499999991</v>
      </c>
      <c r="K825" s="17" t="s">
        <v>47</v>
      </c>
      <c r="L825" s="17" t="s">
        <v>51</v>
      </c>
      <c r="M825" s="17" t="s">
        <v>52</v>
      </c>
      <c r="N825" s="20">
        <f t="shared" si="120"/>
        <v>50</v>
      </c>
      <c r="O825" s="20">
        <f t="shared" si="121"/>
        <v>100</v>
      </c>
      <c r="P825" s="20">
        <f t="shared" si="122"/>
        <v>75</v>
      </c>
      <c r="Q825" s="20">
        <f t="shared" si="123"/>
        <v>16.5</v>
      </c>
      <c r="R825" s="21">
        <f t="shared" si="124"/>
        <v>66.224999999999994</v>
      </c>
      <c r="S825" s="21">
        <f t="shared" si="125"/>
        <v>60.375</v>
      </c>
      <c r="T825" s="21">
        <f t="shared" si="126"/>
        <v>48.674999999999997</v>
      </c>
      <c r="U825" s="21">
        <f t="shared" si="127"/>
        <v>60.375</v>
      </c>
      <c r="V825" s="20">
        <f t="shared" si="128"/>
        <v>58.42499999999999</v>
      </c>
      <c r="W825" s="20">
        <f t="shared" si="129"/>
        <v>58.912499999999994</v>
      </c>
    </row>
    <row r="826" spans="1:23" ht="13.5" x14ac:dyDescent="0.25">
      <c r="A826" s="3">
        <v>43206</v>
      </c>
      <c r="B826" s="2">
        <v>40.172199999999997</v>
      </c>
      <c r="C826" s="2">
        <v>58.043892189381104</v>
      </c>
      <c r="D826" s="2">
        <v>0.49512822664877376</v>
      </c>
      <c r="E826" s="2">
        <v>-1.5515888702632223E-2</v>
      </c>
      <c r="F826" s="2">
        <v>39.479020000000006</v>
      </c>
      <c r="G826" s="2">
        <v>40.165649999999999</v>
      </c>
      <c r="H826" s="2">
        <v>40.142625000000002</v>
      </c>
      <c r="I826" s="2">
        <v>38.436526000000001</v>
      </c>
      <c r="J826" s="2">
        <v>33.399271499999983</v>
      </c>
      <c r="K826" s="17" t="s">
        <v>49</v>
      </c>
      <c r="L826" s="17" t="s">
        <v>50</v>
      </c>
      <c r="M826" s="17" t="s">
        <v>54</v>
      </c>
      <c r="N826" s="20">
        <f t="shared" si="120"/>
        <v>50</v>
      </c>
      <c r="O826" s="20">
        <f t="shared" si="121"/>
        <v>100</v>
      </c>
      <c r="P826" s="20">
        <f t="shared" si="122"/>
        <v>75</v>
      </c>
      <c r="Q826" s="20">
        <f t="shared" si="123"/>
        <v>83</v>
      </c>
      <c r="R826" s="21">
        <f t="shared" si="124"/>
        <v>76.2</v>
      </c>
      <c r="S826" s="21">
        <f t="shared" si="125"/>
        <v>77</v>
      </c>
      <c r="T826" s="21">
        <f t="shared" si="126"/>
        <v>78.599999999999994</v>
      </c>
      <c r="U826" s="21">
        <f t="shared" si="127"/>
        <v>77</v>
      </c>
      <c r="V826" s="20">
        <f t="shared" si="128"/>
        <v>77.266666666666666</v>
      </c>
      <c r="W826" s="20">
        <f t="shared" si="129"/>
        <v>77.199999999999989</v>
      </c>
    </row>
    <row r="827" spans="1:23" ht="13.5" x14ac:dyDescent="0.25">
      <c r="A827" s="3">
        <v>43207</v>
      </c>
      <c r="B827" s="2">
        <v>39.486699999999999</v>
      </c>
      <c r="C827" s="2">
        <v>49.57551226656642</v>
      </c>
      <c r="D827" s="2">
        <v>0.64854025837831131</v>
      </c>
      <c r="E827" s="2">
        <v>-3.0151884357401675E-2</v>
      </c>
      <c r="F827" s="2">
        <v>39.588160000000002</v>
      </c>
      <c r="G827" s="2">
        <v>40.012089999999993</v>
      </c>
      <c r="H827" s="2">
        <v>40.17141500000001</v>
      </c>
      <c r="I827" s="2">
        <v>38.502338000000002</v>
      </c>
      <c r="J827" s="2">
        <v>33.453976999999988</v>
      </c>
      <c r="K827" s="17" t="s">
        <v>49</v>
      </c>
      <c r="L827" s="17" t="s">
        <v>50</v>
      </c>
      <c r="M827" s="17" t="s">
        <v>55</v>
      </c>
      <c r="N827" s="20">
        <f t="shared" si="120"/>
        <v>50</v>
      </c>
      <c r="O827" s="20">
        <f t="shared" si="121"/>
        <v>100</v>
      </c>
      <c r="P827" s="20">
        <f t="shared" si="122"/>
        <v>75</v>
      </c>
      <c r="Q827" s="20">
        <f t="shared" si="123"/>
        <v>100</v>
      </c>
      <c r="R827" s="21">
        <f t="shared" si="124"/>
        <v>78.75</v>
      </c>
      <c r="S827" s="21">
        <f t="shared" si="125"/>
        <v>81.25</v>
      </c>
      <c r="T827" s="21">
        <f t="shared" si="126"/>
        <v>86.25</v>
      </c>
      <c r="U827" s="21">
        <f t="shared" si="127"/>
        <v>81.25</v>
      </c>
      <c r="V827" s="20">
        <f t="shared" si="128"/>
        <v>82.083333333333329</v>
      </c>
      <c r="W827" s="20">
        <f t="shared" si="129"/>
        <v>81.875</v>
      </c>
    </row>
    <row r="828" spans="1:23" ht="13.5" x14ac:dyDescent="0.25">
      <c r="A828" s="3">
        <v>43208</v>
      </c>
      <c r="B828" s="2">
        <v>40.090000000000003</v>
      </c>
      <c r="C828" s="2">
        <v>55.701094231501429</v>
      </c>
      <c r="D828" s="2">
        <v>0.72993953955241153</v>
      </c>
      <c r="E828" s="2">
        <v>-3.8469036716188128E-2</v>
      </c>
      <c r="F828" s="2">
        <v>39.799300000000002</v>
      </c>
      <c r="G828" s="2">
        <v>39.921599999999998</v>
      </c>
      <c r="H828" s="2">
        <v>40.235855000000008</v>
      </c>
      <c r="I828" s="2">
        <v>38.571276000000005</v>
      </c>
      <c r="J828" s="2">
        <v>33.50909399999999</v>
      </c>
      <c r="K828" s="17" t="s">
        <v>49</v>
      </c>
      <c r="L828" s="17" t="s">
        <v>50</v>
      </c>
      <c r="M828" s="17" t="s">
        <v>55</v>
      </c>
      <c r="N828" s="20">
        <f t="shared" si="120"/>
        <v>50</v>
      </c>
      <c r="O828" s="20">
        <f t="shared" si="121"/>
        <v>100</v>
      </c>
      <c r="P828" s="20">
        <f t="shared" si="122"/>
        <v>75</v>
      </c>
      <c r="Q828" s="20">
        <f t="shared" si="123"/>
        <v>100</v>
      </c>
      <c r="R828" s="21">
        <f t="shared" si="124"/>
        <v>78.75</v>
      </c>
      <c r="S828" s="21">
        <f t="shared" si="125"/>
        <v>81.25</v>
      </c>
      <c r="T828" s="21">
        <f t="shared" si="126"/>
        <v>86.25</v>
      </c>
      <c r="U828" s="21">
        <f t="shared" si="127"/>
        <v>81.25</v>
      </c>
      <c r="V828" s="20">
        <f t="shared" si="128"/>
        <v>82.083333333333329</v>
      </c>
      <c r="W828" s="20">
        <f t="shared" si="129"/>
        <v>81.875</v>
      </c>
    </row>
    <row r="829" spans="1:23" ht="13.5" x14ac:dyDescent="0.25">
      <c r="A829" s="3">
        <v>43209</v>
      </c>
      <c r="B829" s="2">
        <v>39.815800000000003</v>
      </c>
      <c r="C829" s="2">
        <v>52.574987190507962</v>
      </c>
      <c r="D829" s="2">
        <v>0.80757271381072826</v>
      </c>
      <c r="E829" s="2">
        <v>-4.2782780647935469E-2</v>
      </c>
      <c r="F829" s="2">
        <v>39.941899999999997</v>
      </c>
      <c r="G829" s="2">
        <v>39.809179999999998</v>
      </c>
      <c r="H829" s="2">
        <v>40.275620000000004</v>
      </c>
      <c r="I829" s="2">
        <v>38.630452000000005</v>
      </c>
      <c r="J829" s="2">
        <v>33.55872699999999</v>
      </c>
      <c r="K829" s="17" t="s">
        <v>49</v>
      </c>
      <c r="L829" s="17" t="s">
        <v>50</v>
      </c>
      <c r="M829" s="17" t="s">
        <v>55</v>
      </c>
      <c r="N829" s="20">
        <f t="shared" si="120"/>
        <v>50</v>
      </c>
      <c r="O829" s="20">
        <f t="shared" si="121"/>
        <v>100</v>
      </c>
      <c r="P829" s="20">
        <f t="shared" si="122"/>
        <v>75</v>
      </c>
      <c r="Q829" s="20">
        <f t="shared" si="123"/>
        <v>100</v>
      </c>
      <c r="R829" s="21">
        <f t="shared" si="124"/>
        <v>78.75</v>
      </c>
      <c r="S829" s="21">
        <f t="shared" si="125"/>
        <v>81.25</v>
      </c>
      <c r="T829" s="21">
        <f t="shared" si="126"/>
        <v>86.25</v>
      </c>
      <c r="U829" s="21">
        <f t="shared" si="127"/>
        <v>81.25</v>
      </c>
      <c r="V829" s="20">
        <f t="shared" si="128"/>
        <v>82.083333333333329</v>
      </c>
      <c r="W829" s="20">
        <f t="shared" si="129"/>
        <v>81.875</v>
      </c>
    </row>
    <row r="830" spans="1:23" ht="13.5" x14ac:dyDescent="0.25">
      <c r="A830" s="3">
        <v>43210</v>
      </c>
      <c r="B830" s="2">
        <v>39.760899999999999</v>
      </c>
      <c r="C830" s="2">
        <v>51.946371935839352</v>
      </c>
      <c r="D830" s="2">
        <v>0.88451753451100501</v>
      </c>
      <c r="E830" s="2">
        <v>-3.200504604175973E-2</v>
      </c>
      <c r="F830" s="2">
        <v>39.865119999999997</v>
      </c>
      <c r="G830" s="2">
        <v>39.685780000000008</v>
      </c>
      <c r="H830" s="2">
        <v>40.276990000000005</v>
      </c>
      <c r="I830" s="2">
        <v>38.698456</v>
      </c>
      <c r="J830" s="2">
        <v>33.603971999999992</v>
      </c>
      <c r="K830" s="17" t="s">
        <v>49</v>
      </c>
      <c r="L830" s="17" t="s">
        <v>51</v>
      </c>
      <c r="M830" s="17" t="s">
        <v>54</v>
      </c>
      <c r="N830" s="20">
        <f t="shared" si="120"/>
        <v>50</v>
      </c>
      <c r="O830" s="20">
        <f t="shared" si="121"/>
        <v>100</v>
      </c>
      <c r="P830" s="20">
        <f t="shared" si="122"/>
        <v>75</v>
      </c>
      <c r="Q830" s="20">
        <f t="shared" si="123"/>
        <v>66.5</v>
      </c>
      <c r="R830" s="21">
        <f t="shared" si="124"/>
        <v>73.724999999999994</v>
      </c>
      <c r="S830" s="21">
        <f t="shared" si="125"/>
        <v>72.875</v>
      </c>
      <c r="T830" s="21">
        <f t="shared" si="126"/>
        <v>71.174999999999997</v>
      </c>
      <c r="U830" s="21">
        <f t="shared" si="127"/>
        <v>72.875</v>
      </c>
      <c r="V830" s="20">
        <f t="shared" si="128"/>
        <v>72.591666666666654</v>
      </c>
      <c r="W830" s="20">
        <f t="shared" si="129"/>
        <v>72.662499999999994</v>
      </c>
    </row>
    <row r="831" spans="1:23" ht="13.5" x14ac:dyDescent="0.25">
      <c r="A831" s="3">
        <v>43213</v>
      </c>
      <c r="B831" s="2">
        <v>39.760899999999999</v>
      </c>
      <c r="C831" s="2">
        <v>51.946371935839359</v>
      </c>
      <c r="D831" s="2">
        <v>0.84330772127604803</v>
      </c>
      <c r="E831" s="2">
        <v>-1.1972100613865543E-2</v>
      </c>
      <c r="F831" s="2">
        <v>39.782859999999999</v>
      </c>
      <c r="G831" s="2">
        <v>39.630940000000002</v>
      </c>
      <c r="H831" s="2">
        <v>40.249570000000006</v>
      </c>
      <c r="I831" s="2">
        <v>38.758782000000004</v>
      </c>
      <c r="J831" s="2">
        <v>33.649216999999993</v>
      </c>
      <c r="K831" s="17" t="s">
        <v>47</v>
      </c>
      <c r="L831" s="17" t="s">
        <v>51</v>
      </c>
      <c r="M831" s="17" t="s">
        <v>52</v>
      </c>
      <c r="N831" s="20">
        <f t="shared" si="120"/>
        <v>50</v>
      </c>
      <c r="O831" s="20">
        <f t="shared" si="121"/>
        <v>100</v>
      </c>
      <c r="P831" s="20">
        <f t="shared" si="122"/>
        <v>75</v>
      </c>
      <c r="Q831" s="20">
        <f t="shared" si="123"/>
        <v>16.5</v>
      </c>
      <c r="R831" s="21">
        <f t="shared" si="124"/>
        <v>66.224999999999994</v>
      </c>
      <c r="S831" s="21">
        <f t="shared" si="125"/>
        <v>60.375</v>
      </c>
      <c r="T831" s="21">
        <f t="shared" si="126"/>
        <v>48.674999999999997</v>
      </c>
      <c r="U831" s="21">
        <f t="shared" si="127"/>
        <v>60.375</v>
      </c>
      <c r="V831" s="20">
        <f t="shared" si="128"/>
        <v>58.42499999999999</v>
      </c>
      <c r="W831" s="20">
        <f t="shared" si="129"/>
        <v>58.912499999999994</v>
      </c>
    </row>
    <row r="832" spans="1:23" ht="13.5" x14ac:dyDescent="0.25">
      <c r="A832" s="3">
        <v>43214</v>
      </c>
      <c r="B832" s="2">
        <v>39.760899999999999</v>
      </c>
      <c r="C832" s="2">
        <v>51.946371935839373</v>
      </c>
      <c r="D832" s="2">
        <v>0.59715236650477266</v>
      </c>
      <c r="E832" s="2">
        <v>1.2968501285458428E-3</v>
      </c>
      <c r="F832" s="2">
        <v>39.837699999999998</v>
      </c>
      <c r="G832" s="2">
        <v>39.71293</v>
      </c>
      <c r="H832" s="2">
        <v>40.201580000000007</v>
      </c>
      <c r="I832" s="2">
        <v>38.835561999999996</v>
      </c>
      <c r="J832" s="2">
        <v>33.693776499999991</v>
      </c>
      <c r="K832" s="17" t="s">
        <v>47</v>
      </c>
      <c r="L832" s="17" t="s">
        <v>51</v>
      </c>
      <c r="M832" s="17" t="s">
        <v>53</v>
      </c>
      <c r="N832" s="20">
        <f t="shared" si="120"/>
        <v>50</v>
      </c>
      <c r="O832" s="20">
        <f t="shared" si="121"/>
        <v>100</v>
      </c>
      <c r="P832" s="20">
        <f t="shared" si="122"/>
        <v>75</v>
      </c>
      <c r="Q832" s="20">
        <f t="shared" si="123"/>
        <v>16.5</v>
      </c>
      <c r="R832" s="21">
        <f t="shared" si="124"/>
        <v>66.224999999999994</v>
      </c>
      <c r="S832" s="21">
        <f t="shared" si="125"/>
        <v>60.375</v>
      </c>
      <c r="T832" s="21">
        <f t="shared" si="126"/>
        <v>48.674999999999997</v>
      </c>
      <c r="U832" s="21">
        <f t="shared" si="127"/>
        <v>60.375</v>
      </c>
      <c r="V832" s="20">
        <f t="shared" si="128"/>
        <v>58.42499999999999</v>
      </c>
      <c r="W832" s="20">
        <f t="shared" si="129"/>
        <v>58.912499999999994</v>
      </c>
    </row>
    <row r="833" spans="1:23" ht="13.5" x14ac:dyDescent="0.25">
      <c r="A833" s="3">
        <v>43215</v>
      </c>
      <c r="B833" s="2">
        <v>39.7883</v>
      </c>
      <c r="C833" s="2">
        <v>52.30187172379739</v>
      </c>
      <c r="D833" s="2">
        <v>0.40047107867537335</v>
      </c>
      <c r="E833" s="2">
        <v>8.3827096898492996E-3</v>
      </c>
      <c r="F833" s="2">
        <v>39.777360000000002</v>
      </c>
      <c r="G833" s="2">
        <v>39.788329999999995</v>
      </c>
      <c r="H833" s="2">
        <v>40.148105000000001</v>
      </c>
      <c r="I833" s="2">
        <v>38.901261999999996</v>
      </c>
      <c r="J833" s="2">
        <v>33.739295499999997</v>
      </c>
      <c r="K833" s="17" t="s">
        <v>49</v>
      </c>
      <c r="L833" s="17" t="s">
        <v>51</v>
      </c>
      <c r="M833" s="17" t="s">
        <v>54</v>
      </c>
      <c r="N833" s="20">
        <f t="shared" si="120"/>
        <v>50</v>
      </c>
      <c r="O833" s="20">
        <f t="shared" si="121"/>
        <v>100</v>
      </c>
      <c r="P833" s="20">
        <f t="shared" si="122"/>
        <v>75</v>
      </c>
      <c r="Q833" s="20">
        <f t="shared" si="123"/>
        <v>66.5</v>
      </c>
      <c r="R833" s="21">
        <f t="shared" si="124"/>
        <v>73.724999999999994</v>
      </c>
      <c r="S833" s="21">
        <f t="shared" si="125"/>
        <v>72.875</v>
      </c>
      <c r="T833" s="21">
        <f t="shared" si="126"/>
        <v>71.174999999999997</v>
      </c>
      <c r="U833" s="21">
        <f t="shared" si="127"/>
        <v>72.875</v>
      </c>
      <c r="V833" s="20">
        <f t="shared" si="128"/>
        <v>72.591666666666654</v>
      </c>
      <c r="W833" s="20">
        <f t="shared" si="129"/>
        <v>72.662499999999994</v>
      </c>
    </row>
    <row r="834" spans="1:23" ht="13.5" x14ac:dyDescent="0.25">
      <c r="A834" s="3">
        <v>43216</v>
      </c>
      <c r="B834" s="2">
        <v>39.760899999999999</v>
      </c>
      <c r="C834" s="2">
        <v>51.888473372600238</v>
      </c>
      <c r="D834" s="2">
        <v>0.24578777819734654</v>
      </c>
      <c r="E834" s="2">
        <v>-3.0830149184310415E-3</v>
      </c>
      <c r="F834" s="2">
        <v>39.766379999999998</v>
      </c>
      <c r="G834" s="2">
        <v>39.854139999999994</v>
      </c>
      <c r="H834" s="2">
        <v>40.093534999999996</v>
      </c>
      <c r="I834" s="2">
        <v>38.965975999999998</v>
      </c>
      <c r="J834" s="2">
        <v>33.784677499999994</v>
      </c>
      <c r="K834" s="17" t="s">
        <v>47</v>
      </c>
      <c r="L834" s="17" t="s">
        <v>51</v>
      </c>
      <c r="M834" s="17" t="s">
        <v>52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75</v>
      </c>
      <c r="Q834" s="20">
        <f t="shared" ref="Q834:Q897" si="133">IF(M834="confirmed bullish", 34, IF(M834="bullish divergence",17, 0))+IF(K834="bullish",33,IF(K834="bearish",0,16.5))+IF(L834="strong",33,IF(L834="weak",0,16.5))</f>
        <v>16.5</v>
      </c>
      <c r="R834" s="21">
        <f t="shared" si="124"/>
        <v>66.224999999999994</v>
      </c>
      <c r="S834" s="21">
        <f t="shared" si="125"/>
        <v>60.375</v>
      </c>
      <c r="T834" s="21">
        <f t="shared" si="126"/>
        <v>48.674999999999997</v>
      </c>
      <c r="U834" s="21">
        <f t="shared" si="127"/>
        <v>60.375</v>
      </c>
      <c r="V834" s="20">
        <f t="shared" si="128"/>
        <v>58.42499999999999</v>
      </c>
      <c r="W834" s="20">
        <f t="shared" si="129"/>
        <v>58.912499999999994</v>
      </c>
    </row>
    <row r="835" spans="1:23" ht="13.5" x14ac:dyDescent="0.25">
      <c r="A835" s="3">
        <v>43217</v>
      </c>
      <c r="B835" s="2">
        <v>39.977600000000002</v>
      </c>
      <c r="C835" s="2">
        <v>54.923056254584409</v>
      </c>
      <c r="D835" s="2">
        <v>0.25855228319949219</v>
      </c>
      <c r="E835" s="2">
        <v>-2.3050485317541766E-2</v>
      </c>
      <c r="F835" s="2">
        <v>39.809719999999999</v>
      </c>
      <c r="G835" s="2">
        <v>39.837419999999995</v>
      </c>
      <c r="H835" s="2">
        <v>40.049525000000003</v>
      </c>
      <c r="I835" s="2">
        <v>39.037655999999998</v>
      </c>
      <c r="J835" s="2">
        <v>33.833734499999998</v>
      </c>
      <c r="K835" s="17" t="s">
        <v>49</v>
      </c>
      <c r="L835" s="17" t="s">
        <v>51</v>
      </c>
      <c r="M835" s="17" t="s">
        <v>55</v>
      </c>
      <c r="N835" s="20">
        <f t="shared" si="130"/>
        <v>50</v>
      </c>
      <c r="O835" s="20">
        <f t="shared" si="131"/>
        <v>100</v>
      </c>
      <c r="P835" s="20">
        <f t="shared" si="132"/>
        <v>75</v>
      </c>
      <c r="Q835" s="20">
        <f t="shared" si="133"/>
        <v>83.5</v>
      </c>
      <c r="R835" s="21">
        <f t="shared" ref="R835:R898" si="134">0.35*N835+O835*0.35+P835*0.15+Q835*0.15</f>
        <v>76.275000000000006</v>
      </c>
      <c r="S835" s="21">
        <f t="shared" ref="S835:S898" si="135">N835*0.2+O835*0.2+P835*0.35+Q835*0.25</f>
        <v>77.125</v>
      </c>
      <c r="T835" s="21">
        <f t="shared" ref="T835:T898" si="136">N835*0.15+O835*0.15+P835*0.25+Q835*0.45</f>
        <v>78.825000000000003</v>
      </c>
      <c r="U835" s="21">
        <f t="shared" ref="U835:U898" si="137">0.25*SUM(N835:Q835)</f>
        <v>77.125</v>
      </c>
      <c r="V835" s="20">
        <f t="shared" ref="V835:V898" si="138">SUM(R835:T835)/3</f>
        <v>77.408333333333346</v>
      </c>
      <c r="W835" s="20">
        <f t="shared" ref="W835:W898" si="139">SUM(R835:U835)/4</f>
        <v>77.337500000000006</v>
      </c>
    </row>
    <row r="836" spans="1:23" ht="13.5" x14ac:dyDescent="0.25">
      <c r="A836" s="3">
        <v>43220</v>
      </c>
      <c r="B836" s="2">
        <v>39.898000000000003</v>
      </c>
      <c r="C836" s="2">
        <v>53.586028939072833</v>
      </c>
      <c r="D836" s="2">
        <v>0.2776235930080162</v>
      </c>
      <c r="E836" s="2">
        <v>-3.9950668623732748E-2</v>
      </c>
      <c r="F836" s="2">
        <v>39.837139999999998</v>
      </c>
      <c r="G836" s="2">
        <v>39.81</v>
      </c>
      <c r="H836" s="2">
        <v>39.987825000000001</v>
      </c>
      <c r="I836" s="2">
        <v>39.106207999999995</v>
      </c>
      <c r="J836" s="2">
        <v>33.883778499999998</v>
      </c>
      <c r="K836" s="17" t="s">
        <v>47</v>
      </c>
      <c r="L836" s="17" t="s">
        <v>51</v>
      </c>
      <c r="M836" s="17" t="s">
        <v>53</v>
      </c>
      <c r="N836" s="20">
        <f t="shared" si="130"/>
        <v>50</v>
      </c>
      <c r="O836" s="20">
        <f t="shared" si="131"/>
        <v>100</v>
      </c>
      <c r="P836" s="20">
        <f t="shared" si="132"/>
        <v>75</v>
      </c>
      <c r="Q836" s="20">
        <f t="shared" si="133"/>
        <v>16.5</v>
      </c>
      <c r="R836" s="21">
        <f t="shared" si="134"/>
        <v>66.224999999999994</v>
      </c>
      <c r="S836" s="21">
        <f t="shared" si="135"/>
        <v>60.375</v>
      </c>
      <c r="T836" s="21">
        <f t="shared" si="136"/>
        <v>48.674999999999997</v>
      </c>
      <c r="U836" s="21">
        <f t="shared" si="137"/>
        <v>60.375</v>
      </c>
      <c r="V836" s="20">
        <f t="shared" si="138"/>
        <v>58.42499999999999</v>
      </c>
      <c r="W836" s="20">
        <f t="shared" si="139"/>
        <v>58.912499999999994</v>
      </c>
    </row>
    <row r="837" spans="1:23" ht="13.5" x14ac:dyDescent="0.25">
      <c r="A837" s="3">
        <v>43222</v>
      </c>
      <c r="B837" s="2">
        <v>39.898000000000003</v>
      </c>
      <c r="C837" s="2">
        <v>53.58602893907284</v>
      </c>
      <c r="D837" s="2">
        <v>0.18706494863568679</v>
      </c>
      <c r="E837" s="2">
        <v>-5.505744147928144E-2</v>
      </c>
      <c r="F837" s="2">
        <v>39.864559999999997</v>
      </c>
      <c r="G837" s="2">
        <v>39.851129999999998</v>
      </c>
      <c r="H837" s="2">
        <v>39.931610000000006</v>
      </c>
      <c r="I837" s="2">
        <v>39.176295999999994</v>
      </c>
      <c r="J837" s="2">
        <v>33.932451</v>
      </c>
      <c r="K837" s="17" t="s">
        <v>47</v>
      </c>
      <c r="L837" s="17" t="s">
        <v>51</v>
      </c>
      <c r="M837" s="17" t="s">
        <v>53</v>
      </c>
      <c r="N837" s="20">
        <f t="shared" si="130"/>
        <v>50</v>
      </c>
      <c r="O837" s="20">
        <f t="shared" si="131"/>
        <v>100</v>
      </c>
      <c r="P837" s="20">
        <f t="shared" si="132"/>
        <v>75</v>
      </c>
      <c r="Q837" s="20">
        <f t="shared" si="133"/>
        <v>16.5</v>
      </c>
      <c r="R837" s="21">
        <f t="shared" si="134"/>
        <v>66.224999999999994</v>
      </c>
      <c r="S837" s="21">
        <f t="shared" si="135"/>
        <v>60.375</v>
      </c>
      <c r="T837" s="21">
        <f t="shared" si="136"/>
        <v>48.674999999999997</v>
      </c>
      <c r="U837" s="21">
        <f t="shared" si="137"/>
        <v>60.375</v>
      </c>
      <c r="V837" s="20">
        <f t="shared" si="138"/>
        <v>58.42499999999999</v>
      </c>
      <c r="W837" s="20">
        <f t="shared" si="139"/>
        <v>58.912499999999994</v>
      </c>
    </row>
    <row r="838" spans="1:23" ht="13.5" x14ac:dyDescent="0.25">
      <c r="A838" s="3">
        <v>43223</v>
      </c>
      <c r="B838" s="2">
        <v>40.0351</v>
      </c>
      <c r="C838" s="2">
        <v>55.738349442562502</v>
      </c>
      <c r="D838" s="2">
        <v>0.19195529907177189</v>
      </c>
      <c r="E838" s="2">
        <v>-6.6604895608713979E-2</v>
      </c>
      <c r="F838" s="2">
        <v>39.913920000000005</v>
      </c>
      <c r="G838" s="2">
        <v>39.845640000000003</v>
      </c>
      <c r="H838" s="2">
        <v>39.883620000000008</v>
      </c>
      <c r="I838" s="2">
        <v>39.250278000000002</v>
      </c>
      <c r="J838" s="2">
        <v>33.981808999999998</v>
      </c>
      <c r="K838" s="17" t="s">
        <v>47</v>
      </c>
      <c r="L838" s="17" t="s">
        <v>51</v>
      </c>
      <c r="M838" s="17" t="s">
        <v>53</v>
      </c>
      <c r="N838" s="20">
        <f t="shared" si="130"/>
        <v>50</v>
      </c>
      <c r="O838" s="20">
        <f t="shared" si="131"/>
        <v>100</v>
      </c>
      <c r="P838" s="20">
        <f t="shared" si="132"/>
        <v>75</v>
      </c>
      <c r="Q838" s="20">
        <f t="shared" si="133"/>
        <v>16.5</v>
      </c>
      <c r="R838" s="21">
        <f t="shared" si="134"/>
        <v>66.224999999999994</v>
      </c>
      <c r="S838" s="21">
        <f t="shared" si="135"/>
        <v>60.375</v>
      </c>
      <c r="T838" s="21">
        <f t="shared" si="136"/>
        <v>48.674999999999997</v>
      </c>
      <c r="U838" s="21">
        <f t="shared" si="137"/>
        <v>60.375</v>
      </c>
      <c r="V838" s="20">
        <f t="shared" si="138"/>
        <v>58.42499999999999</v>
      </c>
      <c r="W838" s="20">
        <f t="shared" si="139"/>
        <v>58.912499999999994</v>
      </c>
    </row>
    <row r="839" spans="1:23" ht="13.5" x14ac:dyDescent="0.25">
      <c r="A839" s="3">
        <v>43224</v>
      </c>
      <c r="B839" s="2">
        <v>40.0351</v>
      </c>
      <c r="C839" s="2">
        <v>55.738349442562502</v>
      </c>
      <c r="D839" s="2">
        <v>0.15204027107643725</v>
      </c>
      <c r="E839" s="2">
        <v>-7.1721673976852973E-2</v>
      </c>
      <c r="F839" s="2">
        <v>39.968760000000003</v>
      </c>
      <c r="G839" s="2">
        <v>39.867570000000001</v>
      </c>
      <c r="H839" s="2">
        <v>39.838375000000006</v>
      </c>
      <c r="I839" s="2">
        <v>39.327057999999994</v>
      </c>
      <c r="J839" s="2">
        <v>34.032538500000001</v>
      </c>
      <c r="K839" s="17" t="s">
        <v>49</v>
      </c>
      <c r="L839" s="17" t="s">
        <v>51</v>
      </c>
      <c r="M839" s="17" t="s">
        <v>55</v>
      </c>
      <c r="N839" s="20">
        <f t="shared" si="130"/>
        <v>50</v>
      </c>
      <c r="O839" s="20">
        <f t="shared" si="131"/>
        <v>100</v>
      </c>
      <c r="P839" s="20">
        <f t="shared" si="132"/>
        <v>75</v>
      </c>
      <c r="Q839" s="20">
        <f t="shared" si="133"/>
        <v>83.5</v>
      </c>
      <c r="R839" s="21">
        <f t="shared" si="134"/>
        <v>76.275000000000006</v>
      </c>
      <c r="S839" s="21">
        <f t="shared" si="135"/>
        <v>77.125</v>
      </c>
      <c r="T839" s="21">
        <f t="shared" si="136"/>
        <v>78.825000000000003</v>
      </c>
      <c r="U839" s="21">
        <f t="shared" si="137"/>
        <v>77.125</v>
      </c>
      <c r="V839" s="20">
        <f t="shared" si="138"/>
        <v>77.408333333333346</v>
      </c>
      <c r="W839" s="20">
        <f t="shared" si="139"/>
        <v>77.337500000000006</v>
      </c>
    </row>
    <row r="840" spans="1:23" ht="13.5" x14ac:dyDescent="0.25">
      <c r="A840" s="3">
        <v>43227</v>
      </c>
      <c r="B840" s="2">
        <v>40.172199999999997</v>
      </c>
      <c r="C840" s="2">
        <v>57.997290451320573</v>
      </c>
      <c r="D840" s="2">
        <v>9.7934305882645845E-2</v>
      </c>
      <c r="E840" s="2">
        <v>-7.6017498702144207E-2</v>
      </c>
      <c r="F840" s="2">
        <v>40.007680000000001</v>
      </c>
      <c r="G840" s="2">
        <v>39.908699999999996</v>
      </c>
      <c r="H840" s="2">
        <v>39.797240000000009</v>
      </c>
      <c r="I840" s="2">
        <v>39.406469999999992</v>
      </c>
      <c r="J840" s="2">
        <v>34.084776000000005</v>
      </c>
      <c r="K840" s="17" t="s">
        <v>49</v>
      </c>
      <c r="L840" s="17" t="s">
        <v>50</v>
      </c>
      <c r="M840" s="17" t="s">
        <v>55</v>
      </c>
      <c r="N840" s="20">
        <f t="shared" si="130"/>
        <v>50</v>
      </c>
      <c r="O840" s="20">
        <f t="shared" si="131"/>
        <v>100</v>
      </c>
      <c r="P840" s="20">
        <f t="shared" si="132"/>
        <v>75</v>
      </c>
      <c r="Q840" s="20">
        <f t="shared" si="133"/>
        <v>100</v>
      </c>
      <c r="R840" s="21">
        <f t="shared" si="134"/>
        <v>78.75</v>
      </c>
      <c r="S840" s="21">
        <f t="shared" si="135"/>
        <v>81.25</v>
      </c>
      <c r="T840" s="21">
        <f t="shared" si="136"/>
        <v>86.25</v>
      </c>
      <c r="U840" s="21">
        <f t="shared" si="137"/>
        <v>81.25</v>
      </c>
      <c r="V840" s="20">
        <f t="shared" si="138"/>
        <v>82.083333333333329</v>
      </c>
      <c r="W840" s="20">
        <f t="shared" si="139"/>
        <v>81.875</v>
      </c>
    </row>
    <row r="841" spans="1:23" ht="13.5" x14ac:dyDescent="0.25">
      <c r="A841" s="3">
        <v>43228</v>
      </c>
      <c r="B841" s="2">
        <v>40.4465</v>
      </c>
      <c r="C841" s="2">
        <v>62.158492035910818</v>
      </c>
      <c r="D841" s="2">
        <v>2.9421833940126874E-2</v>
      </c>
      <c r="E841" s="2">
        <v>-7.4085098426483476E-2</v>
      </c>
      <c r="F841" s="2">
        <v>40.117380000000004</v>
      </c>
      <c r="G841" s="2">
        <v>39.977259999999994</v>
      </c>
      <c r="H841" s="2">
        <v>39.804100000000005</v>
      </c>
      <c r="I841" s="2">
        <v>39.469759999999987</v>
      </c>
      <c r="J841" s="2">
        <v>34.141607</v>
      </c>
      <c r="K841" s="17" t="s">
        <v>49</v>
      </c>
      <c r="L841" s="17" t="s">
        <v>50</v>
      </c>
      <c r="M841" s="17" t="s">
        <v>55</v>
      </c>
      <c r="N841" s="20">
        <f t="shared" si="130"/>
        <v>50</v>
      </c>
      <c r="O841" s="20">
        <f t="shared" si="131"/>
        <v>100</v>
      </c>
      <c r="P841" s="20">
        <f t="shared" si="132"/>
        <v>75</v>
      </c>
      <c r="Q841" s="20">
        <f t="shared" si="133"/>
        <v>100</v>
      </c>
      <c r="R841" s="21">
        <f t="shared" si="134"/>
        <v>78.75</v>
      </c>
      <c r="S841" s="21">
        <f t="shared" si="135"/>
        <v>81.25</v>
      </c>
      <c r="T841" s="21">
        <f t="shared" si="136"/>
        <v>86.25</v>
      </c>
      <c r="U841" s="21">
        <f t="shared" si="137"/>
        <v>81.25</v>
      </c>
      <c r="V841" s="20">
        <f t="shared" si="138"/>
        <v>82.083333333333329</v>
      </c>
      <c r="W841" s="20">
        <f t="shared" si="139"/>
        <v>81.875</v>
      </c>
    </row>
    <row r="842" spans="1:23" ht="13.5" x14ac:dyDescent="0.25">
      <c r="A842" s="3">
        <v>43229</v>
      </c>
      <c r="B842" s="2">
        <v>40.4465</v>
      </c>
      <c r="C842" s="2">
        <v>62.158492035910818</v>
      </c>
      <c r="D842" s="2">
        <v>-3.2404425660878644E-2</v>
      </c>
      <c r="E842" s="2">
        <v>-5.6254802384786994E-2</v>
      </c>
      <c r="F842" s="2">
        <v>40.227080000000001</v>
      </c>
      <c r="G842" s="2">
        <v>40.045820000000006</v>
      </c>
      <c r="H842" s="2">
        <v>39.879375000000003</v>
      </c>
      <c r="I842" s="2">
        <v>39.538259999999994</v>
      </c>
      <c r="J842" s="2">
        <v>34.198506500000001</v>
      </c>
      <c r="K842" s="17" t="s">
        <v>49</v>
      </c>
      <c r="L842" s="17" t="s">
        <v>50</v>
      </c>
      <c r="M842" s="17" t="s">
        <v>55</v>
      </c>
      <c r="N842" s="20">
        <f t="shared" si="130"/>
        <v>50</v>
      </c>
      <c r="O842" s="20">
        <f t="shared" si="131"/>
        <v>100</v>
      </c>
      <c r="P842" s="20">
        <f t="shared" si="132"/>
        <v>75</v>
      </c>
      <c r="Q842" s="20">
        <f t="shared" si="133"/>
        <v>100</v>
      </c>
      <c r="R842" s="21">
        <f t="shared" si="134"/>
        <v>78.75</v>
      </c>
      <c r="S842" s="21">
        <f t="shared" si="135"/>
        <v>81.25</v>
      </c>
      <c r="T842" s="21">
        <f t="shared" si="136"/>
        <v>86.25</v>
      </c>
      <c r="U842" s="21">
        <f t="shared" si="137"/>
        <v>81.25</v>
      </c>
      <c r="V842" s="20">
        <f t="shared" si="138"/>
        <v>82.083333333333329</v>
      </c>
      <c r="W842" s="20">
        <f t="shared" si="139"/>
        <v>81.875</v>
      </c>
    </row>
    <row r="843" spans="1:23" ht="13.5" x14ac:dyDescent="0.25">
      <c r="A843" s="3">
        <v>43230</v>
      </c>
      <c r="B843" s="2">
        <v>40.528700000000001</v>
      </c>
      <c r="C843" s="2">
        <v>63.418065471679185</v>
      </c>
      <c r="D843" s="2">
        <v>-9.0161131323647226E-2</v>
      </c>
      <c r="E843" s="2">
        <v>-3.013988109161396E-2</v>
      </c>
      <c r="F843" s="2">
        <v>40.325800000000001</v>
      </c>
      <c r="G843" s="2">
        <v>40.119860000000003</v>
      </c>
      <c r="H843" s="2">
        <v>39.954095000000002</v>
      </c>
      <c r="I843" s="2">
        <v>39.611199999999997</v>
      </c>
      <c r="J843" s="2">
        <v>34.255817000000008</v>
      </c>
      <c r="K843" s="17" t="s">
        <v>49</v>
      </c>
      <c r="L843" s="17" t="s">
        <v>50</v>
      </c>
      <c r="M843" s="17" t="s">
        <v>55</v>
      </c>
      <c r="N843" s="20">
        <f t="shared" si="130"/>
        <v>50</v>
      </c>
      <c r="O843" s="20">
        <f t="shared" si="131"/>
        <v>100</v>
      </c>
      <c r="P843" s="20">
        <f t="shared" si="132"/>
        <v>75</v>
      </c>
      <c r="Q843" s="20">
        <f t="shared" si="133"/>
        <v>100</v>
      </c>
      <c r="R843" s="21">
        <f t="shared" si="134"/>
        <v>78.75</v>
      </c>
      <c r="S843" s="21">
        <f t="shared" si="135"/>
        <v>81.25</v>
      </c>
      <c r="T843" s="21">
        <f t="shared" si="136"/>
        <v>86.25</v>
      </c>
      <c r="U843" s="21">
        <f t="shared" si="137"/>
        <v>81.25</v>
      </c>
      <c r="V843" s="20">
        <f t="shared" si="138"/>
        <v>82.083333333333329</v>
      </c>
      <c r="W843" s="20">
        <f t="shared" si="139"/>
        <v>81.875</v>
      </c>
    </row>
    <row r="844" spans="1:23" ht="13.5" x14ac:dyDescent="0.25">
      <c r="A844" s="3">
        <v>43231</v>
      </c>
      <c r="B844" s="2">
        <v>40.501300000000001</v>
      </c>
      <c r="C844" s="2">
        <v>62.669253109049428</v>
      </c>
      <c r="D844" s="2">
        <v>-0.14500799608708803</v>
      </c>
      <c r="E844" s="2">
        <v>1.4874569855130974E-2</v>
      </c>
      <c r="F844" s="2">
        <v>40.419039999999995</v>
      </c>
      <c r="G844" s="2">
        <v>40.193900000000006</v>
      </c>
      <c r="H844" s="2">
        <v>40.024019999999993</v>
      </c>
      <c r="I844" s="2">
        <v>39.680795999999994</v>
      </c>
      <c r="J844" s="2">
        <v>34.312963000000003</v>
      </c>
      <c r="K844" s="17" t="s">
        <v>49</v>
      </c>
      <c r="L844" s="17" t="s">
        <v>50</v>
      </c>
      <c r="M844" s="17" t="s">
        <v>55</v>
      </c>
      <c r="N844" s="20">
        <f t="shared" si="130"/>
        <v>50</v>
      </c>
      <c r="O844" s="20">
        <f t="shared" si="131"/>
        <v>100</v>
      </c>
      <c r="P844" s="20">
        <f t="shared" si="132"/>
        <v>75</v>
      </c>
      <c r="Q844" s="20">
        <f t="shared" si="133"/>
        <v>100</v>
      </c>
      <c r="R844" s="21">
        <f t="shared" si="134"/>
        <v>78.75</v>
      </c>
      <c r="S844" s="21">
        <f t="shared" si="135"/>
        <v>81.25</v>
      </c>
      <c r="T844" s="21">
        <f t="shared" si="136"/>
        <v>86.25</v>
      </c>
      <c r="U844" s="21">
        <f t="shared" si="137"/>
        <v>81.25</v>
      </c>
      <c r="V844" s="20">
        <f t="shared" si="138"/>
        <v>82.083333333333329</v>
      </c>
      <c r="W844" s="20">
        <f t="shared" si="139"/>
        <v>81.875</v>
      </c>
    </row>
    <row r="845" spans="1:23" ht="13.5" x14ac:dyDescent="0.25">
      <c r="A845" s="3">
        <v>43234</v>
      </c>
      <c r="B845" s="2">
        <v>40.94</v>
      </c>
      <c r="C845" s="2">
        <v>68.983898656295992</v>
      </c>
      <c r="D845" s="2">
        <v>-0.19392211524834124</v>
      </c>
      <c r="E845" s="2">
        <v>7.1480049207806984E-2</v>
      </c>
      <c r="F845" s="2">
        <v>40.572600000000001</v>
      </c>
      <c r="G845" s="2">
        <v>40.290140000000001</v>
      </c>
      <c r="H845" s="2">
        <v>40.063780000000008</v>
      </c>
      <c r="I845" s="2">
        <v>39.738928000000001</v>
      </c>
      <c r="J845" s="2">
        <v>34.372193000000003</v>
      </c>
      <c r="K845" s="17" t="s">
        <v>49</v>
      </c>
      <c r="L845" s="17" t="s">
        <v>50</v>
      </c>
      <c r="M845" s="17" t="s">
        <v>54</v>
      </c>
      <c r="N845" s="20">
        <f t="shared" si="130"/>
        <v>50</v>
      </c>
      <c r="O845" s="20">
        <f t="shared" si="131"/>
        <v>100</v>
      </c>
      <c r="P845" s="20">
        <f t="shared" si="132"/>
        <v>75</v>
      </c>
      <c r="Q845" s="20">
        <f t="shared" si="133"/>
        <v>83</v>
      </c>
      <c r="R845" s="21">
        <f t="shared" si="134"/>
        <v>76.2</v>
      </c>
      <c r="S845" s="21">
        <f t="shared" si="135"/>
        <v>77</v>
      </c>
      <c r="T845" s="21">
        <f t="shared" si="136"/>
        <v>78.599999999999994</v>
      </c>
      <c r="U845" s="21">
        <f t="shared" si="137"/>
        <v>77</v>
      </c>
      <c r="V845" s="20">
        <f t="shared" si="138"/>
        <v>77.266666666666666</v>
      </c>
      <c r="W845" s="20">
        <f t="shared" si="139"/>
        <v>77.199999999999989</v>
      </c>
    </row>
    <row r="846" spans="1:23" ht="13.5" x14ac:dyDescent="0.25">
      <c r="A846" s="3">
        <v>43235</v>
      </c>
      <c r="B846" s="2">
        <v>40.731099999999998</v>
      </c>
      <c r="C846" s="2">
        <v>63.477617236734304</v>
      </c>
      <c r="D846" s="2">
        <v>-0.23777480558551645</v>
      </c>
      <c r="E846" s="2">
        <v>0.12695191428655056</v>
      </c>
      <c r="F846" s="2">
        <v>40.629519999999999</v>
      </c>
      <c r="G846" s="2">
        <v>40.373450000000005</v>
      </c>
      <c r="H846" s="2">
        <v>40.091724999999997</v>
      </c>
      <c r="I846" s="2">
        <v>39.793979999999998</v>
      </c>
      <c r="J846" s="2">
        <v>34.430378500000003</v>
      </c>
      <c r="K846" s="17" t="s">
        <v>49</v>
      </c>
      <c r="L846" s="17" t="s">
        <v>50</v>
      </c>
      <c r="M846" s="17" t="s">
        <v>54</v>
      </c>
      <c r="N846" s="20">
        <f t="shared" si="130"/>
        <v>50</v>
      </c>
      <c r="O846" s="20">
        <f t="shared" si="131"/>
        <v>100</v>
      </c>
      <c r="P846" s="20">
        <f t="shared" si="132"/>
        <v>75</v>
      </c>
      <c r="Q846" s="20">
        <f t="shared" si="133"/>
        <v>83</v>
      </c>
      <c r="R846" s="21">
        <f t="shared" si="134"/>
        <v>76.2</v>
      </c>
      <c r="S846" s="21">
        <f t="shared" si="135"/>
        <v>77</v>
      </c>
      <c r="T846" s="21">
        <f t="shared" si="136"/>
        <v>78.599999999999994</v>
      </c>
      <c r="U846" s="21">
        <f t="shared" si="137"/>
        <v>77</v>
      </c>
      <c r="V846" s="20">
        <f t="shared" si="138"/>
        <v>77.266666666666666</v>
      </c>
      <c r="W846" s="20">
        <f t="shared" si="139"/>
        <v>77.199999999999989</v>
      </c>
    </row>
    <row r="847" spans="1:23" ht="13.5" x14ac:dyDescent="0.25">
      <c r="A847" s="3">
        <v>43236</v>
      </c>
      <c r="B847" s="2">
        <v>40.742400000000004</v>
      </c>
      <c r="C847" s="2">
        <v>63.646653448877153</v>
      </c>
      <c r="D847" s="2">
        <v>-0.27975369624187607</v>
      </c>
      <c r="E847" s="2">
        <v>0.18640703010847381</v>
      </c>
      <c r="F847" s="2">
        <v>40.688699999999997</v>
      </c>
      <c r="G847" s="2">
        <v>40.457889999999999</v>
      </c>
      <c r="H847" s="2">
        <v>40.154510000000002</v>
      </c>
      <c r="I847" s="2">
        <v>39.848707999999995</v>
      </c>
      <c r="J847" s="2">
        <v>34.488757500000006</v>
      </c>
      <c r="K847" s="17" t="s">
        <v>49</v>
      </c>
      <c r="L847" s="17" t="s">
        <v>50</v>
      </c>
      <c r="M847" s="17" t="s">
        <v>54</v>
      </c>
      <c r="N847" s="20">
        <f t="shared" si="130"/>
        <v>50</v>
      </c>
      <c r="O847" s="20">
        <f t="shared" si="131"/>
        <v>100</v>
      </c>
      <c r="P847" s="20">
        <f t="shared" si="132"/>
        <v>75</v>
      </c>
      <c r="Q847" s="20">
        <f t="shared" si="133"/>
        <v>83</v>
      </c>
      <c r="R847" s="21">
        <f t="shared" si="134"/>
        <v>76.2</v>
      </c>
      <c r="S847" s="21">
        <f t="shared" si="135"/>
        <v>77</v>
      </c>
      <c r="T847" s="21">
        <f t="shared" si="136"/>
        <v>78.599999999999994</v>
      </c>
      <c r="U847" s="21">
        <f t="shared" si="137"/>
        <v>77</v>
      </c>
      <c r="V847" s="20">
        <f t="shared" si="138"/>
        <v>77.266666666666666</v>
      </c>
      <c r="W847" s="20">
        <f t="shared" si="139"/>
        <v>77.199999999999989</v>
      </c>
    </row>
    <row r="848" spans="1:23" ht="13.5" x14ac:dyDescent="0.25">
      <c r="A848" s="3">
        <v>43237</v>
      </c>
      <c r="B848" s="2">
        <v>40.714100000000002</v>
      </c>
      <c r="C848" s="2">
        <v>62.861957831639877</v>
      </c>
      <c r="D848" s="2">
        <v>-0.29588925221205642</v>
      </c>
      <c r="E848" s="2">
        <v>0.24192897045543937</v>
      </c>
      <c r="F848" s="2">
        <v>40.72578</v>
      </c>
      <c r="G848" s="2">
        <v>40.525790000000008</v>
      </c>
      <c r="H848" s="2">
        <v>40.185714999999995</v>
      </c>
      <c r="I848" s="2">
        <v>39.895191999999994</v>
      </c>
      <c r="J848" s="2">
        <v>34.548366000000009</v>
      </c>
      <c r="K848" s="17" t="s">
        <v>47</v>
      </c>
      <c r="L848" s="17" t="s">
        <v>48</v>
      </c>
      <c r="M848" s="17" t="s">
        <v>52</v>
      </c>
      <c r="N848" s="20">
        <f t="shared" si="130"/>
        <v>50</v>
      </c>
      <c r="O848" s="20">
        <f t="shared" si="131"/>
        <v>100</v>
      </c>
      <c r="P848" s="20">
        <f t="shared" si="132"/>
        <v>75</v>
      </c>
      <c r="Q848" s="20">
        <f t="shared" si="133"/>
        <v>0</v>
      </c>
      <c r="R848" s="21">
        <f t="shared" si="134"/>
        <v>63.75</v>
      </c>
      <c r="S848" s="21">
        <f t="shared" si="135"/>
        <v>56.25</v>
      </c>
      <c r="T848" s="21">
        <f t="shared" si="136"/>
        <v>41.25</v>
      </c>
      <c r="U848" s="21">
        <f t="shared" si="137"/>
        <v>56.25</v>
      </c>
      <c r="V848" s="20">
        <f t="shared" si="138"/>
        <v>53.75</v>
      </c>
      <c r="W848" s="20">
        <f t="shared" si="139"/>
        <v>54.375</v>
      </c>
    </row>
    <row r="849" spans="1:23" ht="13.5" x14ac:dyDescent="0.25">
      <c r="A849" s="3">
        <v>43238</v>
      </c>
      <c r="B849" s="2">
        <v>40.7254</v>
      </c>
      <c r="C849" s="2">
        <v>63.057808474102572</v>
      </c>
      <c r="D849" s="2">
        <v>-0.31373404105237057</v>
      </c>
      <c r="E849" s="2">
        <v>0.29535163592138014</v>
      </c>
      <c r="F849" s="2">
        <v>40.770600000000002</v>
      </c>
      <c r="G849" s="2">
        <v>40.594819999999999</v>
      </c>
      <c r="H849" s="2">
        <v>40.231195</v>
      </c>
      <c r="I849" s="2">
        <v>39.941901999999999</v>
      </c>
      <c r="J849" s="2">
        <v>34.606660000000005</v>
      </c>
      <c r="K849" s="17" t="s">
        <v>47</v>
      </c>
      <c r="L849" s="17" t="s">
        <v>51</v>
      </c>
      <c r="M849" s="17" t="s">
        <v>52</v>
      </c>
      <c r="N849" s="20">
        <f t="shared" si="130"/>
        <v>50</v>
      </c>
      <c r="O849" s="20">
        <f t="shared" si="131"/>
        <v>100</v>
      </c>
      <c r="P849" s="20">
        <f t="shared" si="132"/>
        <v>75</v>
      </c>
      <c r="Q849" s="20">
        <f t="shared" si="133"/>
        <v>16.5</v>
      </c>
      <c r="R849" s="21">
        <f t="shared" si="134"/>
        <v>66.224999999999994</v>
      </c>
      <c r="S849" s="21">
        <f t="shared" si="135"/>
        <v>60.375</v>
      </c>
      <c r="T849" s="21">
        <f t="shared" si="136"/>
        <v>48.674999999999997</v>
      </c>
      <c r="U849" s="21">
        <f t="shared" si="137"/>
        <v>60.375</v>
      </c>
      <c r="V849" s="20">
        <f t="shared" si="138"/>
        <v>58.42499999999999</v>
      </c>
      <c r="W849" s="20">
        <f t="shared" si="139"/>
        <v>58.912499999999994</v>
      </c>
    </row>
    <row r="850" spans="1:23" ht="13.5" x14ac:dyDescent="0.25">
      <c r="A850" s="3">
        <v>43241</v>
      </c>
      <c r="B850" s="2">
        <v>40.657600000000002</v>
      </c>
      <c r="C850" s="2">
        <v>60.979889714845179</v>
      </c>
      <c r="D850" s="2">
        <v>-0.30589182101498125</v>
      </c>
      <c r="E850" s="2">
        <v>0.33824684034135155</v>
      </c>
      <c r="F850" s="2">
        <v>40.714120000000001</v>
      </c>
      <c r="G850" s="2">
        <v>40.643360000000001</v>
      </c>
      <c r="H850" s="2">
        <v>40.276030000000006</v>
      </c>
      <c r="I850" s="2">
        <v>39.981771999999999</v>
      </c>
      <c r="J850" s="2">
        <v>34.663244000000006</v>
      </c>
      <c r="K850" s="17" t="s">
        <v>47</v>
      </c>
      <c r="L850" s="17" t="s">
        <v>51</v>
      </c>
      <c r="M850" s="17" t="s">
        <v>52</v>
      </c>
      <c r="N850" s="20">
        <f t="shared" si="130"/>
        <v>50</v>
      </c>
      <c r="O850" s="20">
        <f t="shared" si="131"/>
        <v>100</v>
      </c>
      <c r="P850" s="20">
        <f t="shared" si="132"/>
        <v>75</v>
      </c>
      <c r="Q850" s="20">
        <f t="shared" si="133"/>
        <v>16.5</v>
      </c>
      <c r="R850" s="21">
        <f t="shared" si="134"/>
        <v>66.224999999999994</v>
      </c>
      <c r="S850" s="21">
        <f t="shared" si="135"/>
        <v>60.375</v>
      </c>
      <c r="T850" s="21">
        <f t="shared" si="136"/>
        <v>48.674999999999997</v>
      </c>
      <c r="U850" s="21">
        <f t="shared" si="137"/>
        <v>60.375</v>
      </c>
      <c r="V850" s="20">
        <f t="shared" si="138"/>
        <v>58.42499999999999</v>
      </c>
      <c r="W850" s="20">
        <f t="shared" si="139"/>
        <v>58.912499999999994</v>
      </c>
    </row>
    <row r="851" spans="1:23" ht="13.5" x14ac:dyDescent="0.25">
      <c r="A851" s="3">
        <v>43242</v>
      </c>
      <c r="B851" s="2">
        <v>40.657600000000002</v>
      </c>
      <c r="C851" s="2">
        <v>60.979889714845179</v>
      </c>
      <c r="D851" s="2">
        <v>-0.25959330878038855</v>
      </c>
      <c r="E851" s="2">
        <v>0.36858776936612514</v>
      </c>
      <c r="F851" s="2">
        <v>40.699420000000003</v>
      </c>
      <c r="G851" s="2">
        <v>40.664470000000001</v>
      </c>
      <c r="H851" s="2">
        <v>40.320865000000005</v>
      </c>
      <c r="I851" s="2">
        <v>40.022191999999997</v>
      </c>
      <c r="J851" s="2">
        <v>34.718457000000008</v>
      </c>
      <c r="K851" s="17" t="s">
        <v>47</v>
      </c>
      <c r="L851" s="17" t="s">
        <v>51</v>
      </c>
      <c r="M851" s="17" t="s">
        <v>52</v>
      </c>
      <c r="N851" s="20">
        <f t="shared" si="130"/>
        <v>50</v>
      </c>
      <c r="O851" s="20">
        <f t="shared" si="131"/>
        <v>100</v>
      </c>
      <c r="P851" s="20">
        <f t="shared" si="132"/>
        <v>75</v>
      </c>
      <c r="Q851" s="20">
        <f t="shared" si="133"/>
        <v>16.5</v>
      </c>
      <c r="R851" s="21">
        <f t="shared" si="134"/>
        <v>66.224999999999994</v>
      </c>
      <c r="S851" s="21">
        <f t="shared" si="135"/>
        <v>60.375</v>
      </c>
      <c r="T851" s="21">
        <f t="shared" si="136"/>
        <v>48.674999999999997</v>
      </c>
      <c r="U851" s="21">
        <f t="shared" si="137"/>
        <v>60.375</v>
      </c>
      <c r="V851" s="20">
        <f t="shared" si="138"/>
        <v>58.42499999999999</v>
      </c>
      <c r="W851" s="20">
        <f t="shared" si="139"/>
        <v>58.912499999999994</v>
      </c>
    </row>
    <row r="852" spans="1:23" ht="13.5" x14ac:dyDescent="0.25">
      <c r="A852" s="3">
        <v>43243</v>
      </c>
      <c r="B852" s="2">
        <v>40.7988</v>
      </c>
      <c r="C852" s="2">
        <v>63.856581215380665</v>
      </c>
      <c r="D852" s="2">
        <v>-0.23322617459339767</v>
      </c>
      <c r="E852" s="2">
        <v>0.385897690138784</v>
      </c>
      <c r="F852" s="2">
        <v>40.710700000000003</v>
      </c>
      <c r="G852" s="2">
        <v>40.699699999999993</v>
      </c>
      <c r="H852" s="2">
        <v>40.372760000000007</v>
      </c>
      <c r="I852" s="2">
        <v>40.070315999999998</v>
      </c>
      <c r="J852" s="2">
        <v>34.77382750000001</v>
      </c>
      <c r="K852" s="17" t="s">
        <v>49</v>
      </c>
      <c r="L852" s="17" t="s">
        <v>51</v>
      </c>
      <c r="M852" s="17" t="s">
        <v>55</v>
      </c>
      <c r="N852" s="20">
        <f t="shared" si="130"/>
        <v>50</v>
      </c>
      <c r="O852" s="20">
        <f t="shared" si="131"/>
        <v>100</v>
      </c>
      <c r="P852" s="20">
        <f t="shared" si="132"/>
        <v>75</v>
      </c>
      <c r="Q852" s="20">
        <f t="shared" si="133"/>
        <v>83.5</v>
      </c>
      <c r="R852" s="21">
        <f t="shared" si="134"/>
        <v>76.275000000000006</v>
      </c>
      <c r="S852" s="21">
        <f t="shared" si="135"/>
        <v>77.125</v>
      </c>
      <c r="T852" s="21">
        <f t="shared" si="136"/>
        <v>78.825000000000003</v>
      </c>
      <c r="U852" s="21">
        <f t="shared" si="137"/>
        <v>77.125</v>
      </c>
      <c r="V852" s="20">
        <f t="shared" si="138"/>
        <v>77.408333333333346</v>
      </c>
      <c r="W852" s="20">
        <f t="shared" si="139"/>
        <v>77.337500000000006</v>
      </c>
    </row>
    <row r="853" spans="1:23" ht="13.5" x14ac:dyDescent="0.25">
      <c r="A853" s="3">
        <v>43244</v>
      </c>
      <c r="B853" s="2">
        <v>40.911799999999999</v>
      </c>
      <c r="C853" s="2">
        <v>66.01586371289558</v>
      </c>
      <c r="D853" s="2">
        <v>-0.2096493466737428</v>
      </c>
      <c r="E853" s="2">
        <v>0.39940053823396987</v>
      </c>
      <c r="F853" s="2">
        <v>40.750240000000005</v>
      </c>
      <c r="G853" s="2">
        <v>40.738009999999996</v>
      </c>
      <c r="H853" s="2">
        <v>40.42893500000001</v>
      </c>
      <c r="I853" s="2">
        <v>40.120206000000003</v>
      </c>
      <c r="J853" s="2">
        <v>34.827569000000011</v>
      </c>
      <c r="K853" s="17" t="s">
        <v>49</v>
      </c>
      <c r="L853" s="17" t="s">
        <v>50</v>
      </c>
      <c r="M853" s="17" t="s">
        <v>55</v>
      </c>
      <c r="N853" s="20">
        <f t="shared" si="130"/>
        <v>50</v>
      </c>
      <c r="O853" s="20">
        <f t="shared" si="131"/>
        <v>100</v>
      </c>
      <c r="P853" s="20">
        <f t="shared" si="132"/>
        <v>75</v>
      </c>
      <c r="Q853" s="20">
        <f t="shared" si="133"/>
        <v>100</v>
      </c>
      <c r="R853" s="21">
        <f t="shared" si="134"/>
        <v>78.75</v>
      </c>
      <c r="S853" s="21">
        <f t="shared" si="135"/>
        <v>81.25</v>
      </c>
      <c r="T853" s="21">
        <f t="shared" si="136"/>
        <v>86.25</v>
      </c>
      <c r="U853" s="21">
        <f t="shared" si="137"/>
        <v>81.25</v>
      </c>
      <c r="V853" s="20">
        <f t="shared" si="138"/>
        <v>82.083333333333329</v>
      </c>
      <c r="W853" s="20">
        <f t="shared" si="139"/>
        <v>81.875</v>
      </c>
    </row>
    <row r="854" spans="1:23" ht="13.5" x14ac:dyDescent="0.25">
      <c r="A854" s="3">
        <v>43245</v>
      </c>
      <c r="B854" s="2">
        <v>40.911799999999999</v>
      </c>
      <c r="C854" s="2">
        <v>66.01586371289558</v>
      </c>
      <c r="D854" s="2">
        <v>-0.19736950318485924</v>
      </c>
      <c r="E854" s="2">
        <v>0.40354119594572968</v>
      </c>
      <c r="F854" s="2">
        <v>40.787520000000001</v>
      </c>
      <c r="G854" s="2">
        <v>40.779059999999994</v>
      </c>
      <c r="H854" s="2">
        <v>40.486480000000007</v>
      </c>
      <c r="I854" s="2">
        <v>40.164612000000005</v>
      </c>
      <c r="J854" s="2">
        <v>34.881310500000005</v>
      </c>
      <c r="K854" s="17" t="s">
        <v>49</v>
      </c>
      <c r="L854" s="17" t="s">
        <v>50</v>
      </c>
      <c r="M854" s="17" t="s">
        <v>55</v>
      </c>
      <c r="N854" s="20">
        <f t="shared" si="130"/>
        <v>50</v>
      </c>
      <c r="O854" s="20">
        <f t="shared" si="131"/>
        <v>100</v>
      </c>
      <c r="P854" s="20">
        <f t="shared" si="132"/>
        <v>75</v>
      </c>
      <c r="Q854" s="20">
        <f t="shared" si="133"/>
        <v>100</v>
      </c>
      <c r="R854" s="21">
        <f t="shared" si="134"/>
        <v>78.75</v>
      </c>
      <c r="S854" s="21">
        <f t="shared" si="135"/>
        <v>81.25</v>
      </c>
      <c r="T854" s="21">
        <f t="shared" si="136"/>
        <v>86.25</v>
      </c>
      <c r="U854" s="21">
        <f t="shared" si="137"/>
        <v>81.25</v>
      </c>
      <c r="V854" s="20">
        <f t="shared" si="138"/>
        <v>82.083333333333329</v>
      </c>
      <c r="W854" s="20">
        <f t="shared" si="139"/>
        <v>81.875</v>
      </c>
    </row>
    <row r="855" spans="1:23" ht="13.5" x14ac:dyDescent="0.25">
      <c r="A855" s="3">
        <v>43248</v>
      </c>
      <c r="B855" s="2">
        <v>40.911799999999999</v>
      </c>
      <c r="C855" s="2">
        <v>66.01586371289558</v>
      </c>
      <c r="D855" s="2">
        <v>-0.12268507306468024</v>
      </c>
      <c r="E855" s="2">
        <v>0.40307062020163054</v>
      </c>
      <c r="F855" s="2">
        <v>40.838360000000002</v>
      </c>
      <c r="G855" s="2">
        <v>40.776239999999994</v>
      </c>
      <c r="H855" s="2">
        <v>40.533190000000005</v>
      </c>
      <c r="I855" s="2">
        <v>40.209018000000007</v>
      </c>
      <c r="J855" s="2">
        <v>34.935065999999999</v>
      </c>
      <c r="K855" s="17" t="s">
        <v>49</v>
      </c>
      <c r="L855" s="17" t="s">
        <v>50</v>
      </c>
      <c r="M855" s="17" t="s">
        <v>55</v>
      </c>
      <c r="N855" s="20">
        <f t="shared" si="130"/>
        <v>50</v>
      </c>
      <c r="O855" s="20">
        <f t="shared" si="131"/>
        <v>100</v>
      </c>
      <c r="P855" s="20">
        <f t="shared" si="132"/>
        <v>75</v>
      </c>
      <c r="Q855" s="20">
        <f t="shared" si="133"/>
        <v>100</v>
      </c>
      <c r="R855" s="21">
        <f t="shared" si="134"/>
        <v>78.75</v>
      </c>
      <c r="S855" s="21">
        <f t="shared" si="135"/>
        <v>81.25</v>
      </c>
      <c r="T855" s="21">
        <f t="shared" si="136"/>
        <v>86.25</v>
      </c>
      <c r="U855" s="21">
        <f t="shared" si="137"/>
        <v>81.25</v>
      </c>
      <c r="V855" s="20">
        <f t="shared" si="138"/>
        <v>82.083333333333329</v>
      </c>
      <c r="W855" s="20">
        <f t="shared" si="139"/>
        <v>81.875</v>
      </c>
    </row>
    <row r="856" spans="1:23" ht="13.5" x14ac:dyDescent="0.25">
      <c r="A856" s="3">
        <v>43249</v>
      </c>
      <c r="B856" s="2">
        <v>40.94</v>
      </c>
      <c r="C856" s="2">
        <v>66.637116750658521</v>
      </c>
      <c r="D856" s="2">
        <v>-9.6679493078049461E-2</v>
      </c>
      <c r="E856" s="2">
        <v>0.41441922034710538</v>
      </c>
      <c r="F856" s="2">
        <v>40.894840000000002</v>
      </c>
      <c r="G856" s="2">
        <v>40.797129999999996</v>
      </c>
      <c r="H856" s="2">
        <v>40.585290000000001</v>
      </c>
      <c r="I856" s="2">
        <v>40.253166000000007</v>
      </c>
      <c r="J856" s="2">
        <v>34.988948499999999</v>
      </c>
      <c r="K856" s="17" t="s">
        <v>49</v>
      </c>
      <c r="L856" s="17" t="s">
        <v>50</v>
      </c>
      <c r="M856" s="17" t="s">
        <v>55</v>
      </c>
      <c r="N856" s="20">
        <f t="shared" si="130"/>
        <v>50</v>
      </c>
      <c r="O856" s="20">
        <f t="shared" si="131"/>
        <v>100</v>
      </c>
      <c r="P856" s="20">
        <f t="shared" si="132"/>
        <v>75</v>
      </c>
      <c r="Q856" s="20">
        <f t="shared" si="133"/>
        <v>100</v>
      </c>
      <c r="R856" s="21">
        <f t="shared" si="134"/>
        <v>78.75</v>
      </c>
      <c r="S856" s="21">
        <f t="shared" si="135"/>
        <v>81.25</v>
      </c>
      <c r="T856" s="21">
        <f t="shared" si="136"/>
        <v>86.25</v>
      </c>
      <c r="U856" s="21">
        <f t="shared" si="137"/>
        <v>81.25</v>
      </c>
      <c r="V856" s="20">
        <f t="shared" si="138"/>
        <v>82.083333333333329</v>
      </c>
      <c r="W856" s="20">
        <f t="shared" si="139"/>
        <v>81.875</v>
      </c>
    </row>
    <row r="857" spans="1:23" ht="13.5" x14ac:dyDescent="0.25">
      <c r="A857" s="3">
        <v>43250</v>
      </c>
      <c r="B857" s="2">
        <v>40.827100000000002</v>
      </c>
      <c r="C857" s="2">
        <v>61.768673828017207</v>
      </c>
      <c r="D857" s="2">
        <v>-6.7482192597609014E-2</v>
      </c>
      <c r="E857" s="2">
        <v>0.4225689289733558</v>
      </c>
      <c r="F857" s="2">
        <v>40.900500000000001</v>
      </c>
      <c r="G857" s="2">
        <v>40.805600000000005</v>
      </c>
      <c r="H857" s="2">
        <v>40.631744999999988</v>
      </c>
      <c r="I857" s="2">
        <v>40.29149000000001</v>
      </c>
      <c r="J857" s="2">
        <v>35.042266499999997</v>
      </c>
      <c r="K857" s="17" t="s">
        <v>49</v>
      </c>
      <c r="L857" s="17" t="s">
        <v>50</v>
      </c>
      <c r="M857" s="17" t="s">
        <v>55</v>
      </c>
      <c r="N857" s="20">
        <f t="shared" si="130"/>
        <v>50</v>
      </c>
      <c r="O857" s="20">
        <f t="shared" si="131"/>
        <v>100</v>
      </c>
      <c r="P857" s="20">
        <f t="shared" si="132"/>
        <v>75</v>
      </c>
      <c r="Q857" s="20">
        <f t="shared" si="133"/>
        <v>100</v>
      </c>
      <c r="R857" s="21">
        <f t="shared" si="134"/>
        <v>78.75</v>
      </c>
      <c r="S857" s="21">
        <f t="shared" si="135"/>
        <v>81.25</v>
      </c>
      <c r="T857" s="21">
        <f t="shared" si="136"/>
        <v>86.25</v>
      </c>
      <c r="U857" s="21">
        <f t="shared" si="137"/>
        <v>81.25</v>
      </c>
      <c r="V857" s="20">
        <f t="shared" si="138"/>
        <v>82.083333333333329</v>
      </c>
      <c r="W857" s="20">
        <f t="shared" si="139"/>
        <v>81.875</v>
      </c>
    </row>
    <row r="858" spans="1:23" ht="13.5" x14ac:dyDescent="0.25">
      <c r="A858" s="3">
        <v>43251</v>
      </c>
      <c r="B858" s="2">
        <v>40.94</v>
      </c>
      <c r="C858" s="2">
        <v>64.557270641569943</v>
      </c>
      <c r="D858" s="2">
        <v>-5.7519838174499682E-2</v>
      </c>
      <c r="E858" s="2">
        <v>0.44643007373598403</v>
      </c>
      <c r="F858" s="2">
        <v>40.906140000000001</v>
      </c>
      <c r="G858" s="2">
        <v>40.828189999999999</v>
      </c>
      <c r="H858" s="2">
        <v>40.676990000000004</v>
      </c>
      <c r="I858" s="2">
        <v>40.334266000000014</v>
      </c>
      <c r="J858" s="2">
        <v>35.096163000000004</v>
      </c>
      <c r="K858" s="17" t="s">
        <v>49</v>
      </c>
      <c r="L858" s="17" t="s">
        <v>51</v>
      </c>
      <c r="M858" s="17" t="s">
        <v>55</v>
      </c>
      <c r="N858" s="20">
        <f t="shared" si="130"/>
        <v>50</v>
      </c>
      <c r="O858" s="20">
        <f t="shared" si="131"/>
        <v>100</v>
      </c>
      <c r="P858" s="20">
        <f t="shared" si="132"/>
        <v>75</v>
      </c>
      <c r="Q858" s="20">
        <f t="shared" si="133"/>
        <v>83.5</v>
      </c>
      <c r="R858" s="21">
        <f t="shared" si="134"/>
        <v>76.275000000000006</v>
      </c>
      <c r="S858" s="21">
        <f t="shared" si="135"/>
        <v>77.125</v>
      </c>
      <c r="T858" s="21">
        <f t="shared" si="136"/>
        <v>78.825000000000003</v>
      </c>
      <c r="U858" s="21">
        <f t="shared" si="137"/>
        <v>77.125</v>
      </c>
      <c r="V858" s="20">
        <f t="shared" si="138"/>
        <v>77.408333333333346</v>
      </c>
      <c r="W858" s="20">
        <f t="shared" si="139"/>
        <v>77.337500000000006</v>
      </c>
    </row>
    <row r="859" spans="1:23" ht="13.5" x14ac:dyDescent="0.25">
      <c r="A859" s="3">
        <v>43252</v>
      </c>
      <c r="B859" s="2">
        <v>40.94</v>
      </c>
      <c r="C859" s="2">
        <v>64.557270641569943</v>
      </c>
      <c r="D859" s="2">
        <v>-4.9894975442150269E-2</v>
      </c>
      <c r="E859" s="2">
        <v>0.45692063965924651</v>
      </c>
      <c r="F859" s="2">
        <v>40.91178</v>
      </c>
      <c r="G859" s="2">
        <v>40.849649999999997</v>
      </c>
      <c r="H859" s="2">
        <v>40.722234999999998</v>
      </c>
      <c r="I859" s="2">
        <v>40.372656000000013</v>
      </c>
      <c r="J859" s="2">
        <v>35.150045499999997</v>
      </c>
      <c r="K859" s="17" t="s">
        <v>49</v>
      </c>
      <c r="L859" s="17" t="s">
        <v>51</v>
      </c>
      <c r="M859" s="17" t="s">
        <v>55</v>
      </c>
      <c r="N859" s="20">
        <f t="shared" si="130"/>
        <v>50</v>
      </c>
      <c r="O859" s="20">
        <f t="shared" si="131"/>
        <v>100</v>
      </c>
      <c r="P859" s="20">
        <f t="shared" si="132"/>
        <v>75</v>
      </c>
      <c r="Q859" s="20">
        <f t="shared" si="133"/>
        <v>83.5</v>
      </c>
      <c r="R859" s="21">
        <f t="shared" si="134"/>
        <v>76.275000000000006</v>
      </c>
      <c r="S859" s="21">
        <f t="shared" si="135"/>
        <v>77.125</v>
      </c>
      <c r="T859" s="21">
        <f t="shared" si="136"/>
        <v>78.825000000000003</v>
      </c>
      <c r="U859" s="21">
        <f t="shared" si="137"/>
        <v>77.125</v>
      </c>
      <c r="V859" s="20">
        <f t="shared" si="138"/>
        <v>77.408333333333346</v>
      </c>
      <c r="W859" s="20">
        <f t="shared" si="139"/>
        <v>77.337500000000006</v>
      </c>
    </row>
    <row r="860" spans="1:23" ht="13.5" x14ac:dyDescent="0.25">
      <c r="A860" s="3">
        <v>43255</v>
      </c>
      <c r="B860" s="2">
        <v>40.94</v>
      </c>
      <c r="C860" s="2">
        <v>64.557270641569943</v>
      </c>
      <c r="D860" s="2">
        <v>-5.6228829706647332E-2</v>
      </c>
      <c r="E860" s="2">
        <v>0.45766359797744927</v>
      </c>
      <c r="F860" s="2">
        <v>40.91742</v>
      </c>
      <c r="G860" s="2">
        <v>40.877889999999994</v>
      </c>
      <c r="H860" s="2">
        <v>40.760625000000005</v>
      </c>
      <c r="I860" s="2">
        <v>40.396786000000013</v>
      </c>
      <c r="J860" s="2">
        <v>35.203927999999991</v>
      </c>
      <c r="K860" s="17" t="s">
        <v>49</v>
      </c>
      <c r="L860" s="17" t="s">
        <v>51</v>
      </c>
      <c r="M860" s="17" t="s">
        <v>55</v>
      </c>
      <c r="N860" s="20">
        <f t="shared" si="130"/>
        <v>50</v>
      </c>
      <c r="O860" s="20">
        <f t="shared" si="131"/>
        <v>100</v>
      </c>
      <c r="P860" s="20">
        <f t="shared" si="132"/>
        <v>75</v>
      </c>
      <c r="Q860" s="20">
        <f t="shared" si="133"/>
        <v>83.5</v>
      </c>
      <c r="R860" s="21">
        <f t="shared" si="134"/>
        <v>76.275000000000006</v>
      </c>
      <c r="S860" s="21">
        <f t="shared" si="135"/>
        <v>77.125</v>
      </c>
      <c r="T860" s="21">
        <f t="shared" si="136"/>
        <v>78.825000000000003</v>
      </c>
      <c r="U860" s="21">
        <f t="shared" si="137"/>
        <v>77.125</v>
      </c>
      <c r="V860" s="20">
        <f t="shared" si="138"/>
        <v>77.408333333333346</v>
      </c>
      <c r="W860" s="20">
        <f t="shared" si="139"/>
        <v>77.337500000000006</v>
      </c>
    </row>
    <row r="861" spans="1:23" ht="13.5" x14ac:dyDescent="0.25">
      <c r="A861" s="3">
        <v>43256</v>
      </c>
      <c r="B861" s="2">
        <v>40.8553</v>
      </c>
      <c r="C861" s="2">
        <v>60.42733464915829</v>
      </c>
      <c r="D861" s="2">
        <v>-5.7494626298975504E-2</v>
      </c>
      <c r="E861" s="2">
        <v>0.44671882129693352</v>
      </c>
      <c r="F861" s="2">
        <v>40.900480000000002</v>
      </c>
      <c r="G861" s="2">
        <v>40.897660000000002</v>
      </c>
      <c r="H861" s="2">
        <v>40.781064999999998</v>
      </c>
      <c r="I861" s="2">
        <v>40.407706000000019</v>
      </c>
      <c r="J861" s="2">
        <v>35.257386999999987</v>
      </c>
      <c r="K861" s="17" t="s">
        <v>47</v>
      </c>
      <c r="L861" s="17" t="s">
        <v>51</v>
      </c>
      <c r="M861" s="17" t="s">
        <v>52</v>
      </c>
      <c r="N861" s="20">
        <f t="shared" si="130"/>
        <v>50</v>
      </c>
      <c r="O861" s="20">
        <f t="shared" si="131"/>
        <v>100</v>
      </c>
      <c r="P861" s="20">
        <f t="shared" si="132"/>
        <v>75</v>
      </c>
      <c r="Q861" s="20">
        <f t="shared" si="133"/>
        <v>16.5</v>
      </c>
      <c r="R861" s="21">
        <f t="shared" si="134"/>
        <v>66.224999999999994</v>
      </c>
      <c r="S861" s="21">
        <f t="shared" si="135"/>
        <v>60.375</v>
      </c>
      <c r="T861" s="21">
        <f t="shared" si="136"/>
        <v>48.674999999999997</v>
      </c>
      <c r="U861" s="21">
        <f t="shared" si="137"/>
        <v>60.375</v>
      </c>
      <c r="V861" s="20">
        <f t="shared" si="138"/>
        <v>58.42499999999999</v>
      </c>
      <c r="W861" s="20">
        <f t="shared" si="139"/>
        <v>58.912499999999994</v>
      </c>
    </row>
    <row r="862" spans="1:23" ht="13.5" x14ac:dyDescent="0.25">
      <c r="A862" s="3">
        <v>43257</v>
      </c>
      <c r="B862" s="2">
        <v>40.94</v>
      </c>
      <c r="C862" s="2">
        <v>62.97794086321359</v>
      </c>
      <c r="D862" s="2">
        <v>-4.4635126463347774E-2</v>
      </c>
      <c r="E862" s="2">
        <v>0.41681264044025307</v>
      </c>
      <c r="F862" s="2">
        <v>40.92306</v>
      </c>
      <c r="G862" s="2">
        <v>40.91178</v>
      </c>
      <c r="H862" s="2">
        <v>40.80574</v>
      </c>
      <c r="I862" s="2">
        <v>40.412092000000015</v>
      </c>
      <c r="J862" s="2">
        <v>35.311255999999986</v>
      </c>
      <c r="K862" s="17" t="s">
        <v>49</v>
      </c>
      <c r="L862" s="17" t="s">
        <v>51</v>
      </c>
      <c r="M862" s="17" t="s">
        <v>55</v>
      </c>
      <c r="N862" s="20">
        <f t="shared" si="130"/>
        <v>50</v>
      </c>
      <c r="O862" s="20">
        <f t="shared" si="131"/>
        <v>100</v>
      </c>
      <c r="P862" s="20">
        <f t="shared" si="132"/>
        <v>75</v>
      </c>
      <c r="Q862" s="20">
        <f t="shared" si="133"/>
        <v>83.5</v>
      </c>
      <c r="R862" s="21">
        <f t="shared" si="134"/>
        <v>76.275000000000006</v>
      </c>
      <c r="S862" s="21">
        <f t="shared" si="135"/>
        <v>77.125</v>
      </c>
      <c r="T862" s="21">
        <f t="shared" si="136"/>
        <v>78.825000000000003</v>
      </c>
      <c r="U862" s="21">
        <f t="shared" si="137"/>
        <v>77.125</v>
      </c>
      <c r="V862" s="20">
        <f t="shared" si="138"/>
        <v>77.408333333333346</v>
      </c>
      <c r="W862" s="20">
        <f t="shared" si="139"/>
        <v>77.337500000000006</v>
      </c>
    </row>
    <row r="863" spans="1:23" ht="13.5" x14ac:dyDescent="0.25">
      <c r="A863" s="3">
        <v>43258</v>
      </c>
      <c r="B863" s="2">
        <v>41.084000000000003</v>
      </c>
      <c r="C863" s="2">
        <v>66.885697327295176</v>
      </c>
      <c r="D863" s="2">
        <v>-2.8942525435851962E-2</v>
      </c>
      <c r="E863" s="2">
        <v>0.37906063250851296</v>
      </c>
      <c r="F863" s="2">
        <v>40.951859999999996</v>
      </c>
      <c r="G863" s="2">
        <v>40.929000000000002</v>
      </c>
      <c r="H863" s="2">
        <v>40.833505000000002</v>
      </c>
      <c r="I863" s="2">
        <v>40.416616000000019</v>
      </c>
      <c r="J863" s="2">
        <v>35.364487499999974</v>
      </c>
      <c r="K863" s="17" t="s">
        <v>49</v>
      </c>
      <c r="L863" s="17" t="s">
        <v>51</v>
      </c>
      <c r="M863" s="17" t="s">
        <v>55</v>
      </c>
      <c r="N863" s="20">
        <f t="shared" si="130"/>
        <v>50</v>
      </c>
      <c r="O863" s="20">
        <f t="shared" si="131"/>
        <v>100</v>
      </c>
      <c r="P863" s="20">
        <f t="shared" si="132"/>
        <v>75</v>
      </c>
      <c r="Q863" s="20">
        <f t="shared" si="133"/>
        <v>83.5</v>
      </c>
      <c r="R863" s="21">
        <f t="shared" si="134"/>
        <v>76.275000000000006</v>
      </c>
      <c r="S863" s="21">
        <f t="shared" si="135"/>
        <v>77.125</v>
      </c>
      <c r="T863" s="21">
        <f t="shared" si="136"/>
        <v>78.825000000000003</v>
      </c>
      <c r="U863" s="21">
        <f t="shared" si="137"/>
        <v>77.125</v>
      </c>
      <c r="V863" s="20">
        <f t="shared" si="138"/>
        <v>77.408333333333346</v>
      </c>
      <c r="W863" s="20">
        <f t="shared" si="139"/>
        <v>77.337500000000006</v>
      </c>
    </row>
    <row r="864" spans="1:23" ht="13.5" x14ac:dyDescent="0.25">
      <c r="A864" s="3">
        <v>43259</v>
      </c>
      <c r="B864" s="2">
        <v>40.832700000000003</v>
      </c>
      <c r="C864" s="2">
        <v>55.813775708474381</v>
      </c>
      <c r="D864" s="2">
        <v>3.3449845104627229E-4</v>
      </c>
      <c r="E864" s="2">
        <v>0.34493137809080204</v>
      </c>
      <c r="F864" s="2">
        <v>40.930399999999999</v>
      </c>
      <c r="G864" s="2">
        <v>40.92109</v>
      </c>
      <c r="H864" s="2">
        <v>40.850075000000011</v>
      </c>
      <c r="I864" s="2">
        <v>40.416224000000014</v>
      </c>
      <c r="J864" s="2">
        <v>35.416462499999987</v>
      </c>
      <c r="K864" s="17" t="s">
        <v>49</v>
      </c>
      <c r="L864" s="17" t="s">
        <v>51</v>
      </c>
      <c r="M864" s="17" t="s">
        <v>54</v>
      </c>
      <c r="N864" s="20">
        <f t="shared" si="130"/>
        <v>50</v>
      </c>
      <c r="O864" s="20">
        <f t="shared" si="131"/>
        <v>100</v>
      </c>
      <c r="P864" s="20">
        <f t="shared" si="132"/>
        <v>75</v>
      </c>
      <c r="Q864" s="20">
        <f t="shared" si="133"/>
        <v>66.5</v>
      </c>
      <c r="R864" s="21">
        <f t="shared" si="134"/>
        <v>73.724999999999994</v>
      </c>
      <c r="S864" s="21">
        <f t="shared" si="135"/>
        <v>72.875</v>
      </c>
      <c r="T864" s="21">
        <f t="shared" si="136"/>
        <v>71.174999999999997</v>
      </c>
      <c r="U864" s="21">
        <f t="shared" si="137"/>
        <v>72.875</v>
      </c>
      <c r="V864" s="20">
        <f t="shared" si="138"/>
        <v>72.591666666666654</v>
      </c>
      <c r="W864" s="20">
        <f t="shared" si="139"/>
        <v>72.662499999999994</v>
      </c>
    </row>
    <row r="865" spans="1:23" ht="13.5" x14ac:dyDescent="0.25">
      <c r="A865" s="3">
        <v>43262</v>
      </c>
      <c r="B865" s="2">
        <v>40.94</v>
      </c>
      <c r="C865" s="2">
        <v>58.939200558306794</v>
      </c>
      <c r="D865" s="2">
        <v>1.6221802083798309E-2</v>
      </c>
      <c r="E865" s="2">
        <v>0.31477807510300404</v>
      </c>
      <c r="F865" s="2">
        <v>40.930399999999999</v>
      </c>
      <c r="G865" s="2">
        <v>40.923909999999992</v>
      </c>
      <c r="H865" s="2">
        <v>40.850075000000004</v>
      </c>
      <c r="I865" s="2">
        <v>40.417868000000013</v>
      </c>
      <c r="J865" s="2">
        <v>35.469727999999975</v>
      </c>
      <c r="K865" s="17" t="s">
        <v>49</v>
      </c>
      <c r="L865" s="17" t="s">
        <v>51</v>
      </c>
      <c r="M865" s="17" t="s">
        <v>51</v>
      </c>
      <c r="N865" s="20">
        <f t="shared" si="130"/>
        <v>50</v>
      </c>
      <c r="O865" s="20">
        <f t="shared" si="131"/>
        <v>100</v>
      </c>
      <c r="P865" s="20">
        <f t="shared" si="132"/>
        <v>75</v>
      </c>
      <c r="Q865" s="20">
        <f t="shared" si="133"/>
        <v>49.5</v>
      </c>
      <c r="R865" s="21">
        <f t="shared" si="134"/>
        <v>71.174999999999997</v>
      </c>
      <c r="S865" s="21">
        <f t="shared" si="135"/>
        <v>68.625</v>
      </c>
      <c r="T865" s="21">
        <f t="shared" si="136"/>
        <v>63.525000000000006</v>
      </c>
      <c r="U865" s="21">
        <f t="shared" si="137"/>
        <v>68.625</v>
      </c>
      <c r="V865" s="20">
        <f t="shared" si="138"/>
        <v>67.775000000000006</v>
      </c>
      <c r="W865" s="20">
        <f t="shared" si="139"/>
        <v>67.987500000000011</v>
      </c>
    </row>
    <row r="866" spans="1:23" ht="13.5" x14ac:dyDescent="0.25">
      <c r="A866" s="3">
        <v>43263</v>
      </c>
      <c r="B866" s="2">
        <v>40.903300000000002</v>
      </c>
      <c r="C866" s="2">
        <v>57.442595365727662</v>
      </c>
      <c r="D866" s="2">
        <v>3.5219868438986168E-2</v>
      </c>
      <c r="E866" s="2">
        <v>0.28976855453536016</v>
      </c>
      <c r="F866" s="2">
        <v>40.94</v>
      </c>
      <c r="G866" s="2">
        <v>40.920239999999993</v>
      </c>
      <c r="H866" s="2">
        <v>40.858685000000001</v>
      </c>
      <c r="I866" s="2">
        <v>40.413294000000015</v>
      </c>
      <c r="J866" s="2">
        <v>35.518628499999977</v>
      </c>
      <c r="K866" s="17" t="s">
        <v>49</v>
      </c>
      <c r="L866" s="17" t="s">
        <v>51</v>
      </c>
      <c r="M866" s="17" t="s">
        <v>55</v>
      </c>
      <c r="N866" s="20">
        <f t="shared" si="130"/>
        <v>50</v>
      </c>
      <c r="O866" s="20">
        <f t="shared" si="131"/>
        <v>100</v>
      </c>
      <c r="P866" s="20">
        <f t="shared" si="132"/>
        <v>75</v>
      </c>
      <c r="Q866" s="20">
        <f t="shared" si="133"/>
        <v>83.5</v>
      </c>
      <c r="R866" s="21">
        <f t="shared" si="134"/>
        <v>76.275000000000006</v>
      </c>
      <c r="S866" s="21">
        <f t="shared" si="135"/>
        <v>77.125</v>
      </c>
      <c r="T866" s="21">
        <f t="shared" si="136"/>
        <v>78.825000000000003</v>
      </c>
      <c r="U866" s="21">
        <f t="shared" si="137"/>
        <v>77.125</v>
      </c>
      <c r="V866" s="20">
        <f t="shared" si="138"/>
        <v>77.408333333333346</v>
      </c>
      <c r="W866" s="20">
        <f t="shared" si="139"/>
        <v>77.337500000000006</v>
      </c>
    </row>
    <row r="867" spans="1:23" ht="13.5" x14ac:dyDescent="0.25">
      <c r="A867" s="3">
        <v>43264</v>
      </c>
      <c r="B867" s="2">
        <v>40.94</v>
      </c>
      <c r="C867" s="2">
        <v>58.575377141329461</v>
      </c>
      <c r="D867" s="2">
        <v>3.0033511669536495E-2</v>
      </c>
      <c r="E867" s="2">
        <v>0.26429963928751748</v>
      </c>
      <c r="F867" s="2">
        <v>40.94</v>
      </c>
      <c r="G867" s="2">
        <v>40.931529999999995</v>
      </c>
      <c r="H867" s="2">
        <v>40.868565000000004</v>
      </c>
      <c r="I867" s="2">
        <v>40.411648000000014</v>
      </c>
      <c r="J867" s="2">
        <v>35.567026999999975</v>
      </c>
      <c r="K867" s="17" t="s">
        <v>49</v>
      </c>
      <c r="L867" s="17" t="s">
        <v>51</v>
      </c>
      <c r="M867" s="17" t="s">
        <v>51</v>
      </c>
      <c r="N867" s="20">
        <f t="shared" si="130"/>
        <v>50</v>
      </c>
      <c r="O867" s="20">
        <f t="shared" si="131"/>
        <v>100</v>
      </c>
      <c r="P867" s="20">
        <f t="shared" si="132"/>
        <v>75</v>
      </c>
      <c r="Q867" s="20">
        <f t="shared" si="133"/>
        <v>49.5</v>
      </c>
      <c r="R867" s="21">
        <f t="shared" si="134"/>
        <v>71.174999999999997</v>
      </c>
      <c r="S867" s="21">
        <f t="shared" si="135"/>
        <v>68.625</v>
      </c>
      <c r="T867" s="21">
        <f t="shared" si="136"/>
        <v>63.525000000000006</v>
      </c>
      <c r="U867" s="21">
        <f t="shared" si="137"/>
        <v>68.625</v>
      </c>
      <c r="V867" s="20">
        <f t="shared" si="138"/>
        <v>67.775000000000006</v>
      </c>
      <c r="W867" s="20">
        <f t="shared" si="139"/>
        <v>67.987500000000011</v>
      </c>
    </row>
    <row r="868" spans="1:23" ht="13.5" x14ac:dyDescent="0.25">
      <c r="A868" s="3">
        <v>43265</v>
      </c>
      <c r="B868" s="2">
        <v>41.786999999999999</v>
      </c>
      <c r="C868" s="2">
        <v>75.068926564379751</v>
      </c>
      <c r="D868" s="2">
        <v>-2.1030255163168476E-2</v>
      </c>
      <c r="E868" s="2">
        <v>0.22507163999262836</v>
      </c>
      <c r="F868" s="2">
        <v>41.080599999999997</v>
      </c>
      <c r="G868" s="2">
        <v>41.016229999999993</v>
      </c>
      <c r="H868" s="2">
        <v>40.922210000000007</v>
      </c>
      <c r="I868" s="2">
        <v>40.427490000000013</v>
      </c>
      <c r="J868" s="2">
        <v>35.612626999999982</v>
      </c>
      <c r="K868" s="17" t="s">
        <v>49</v>
      </c>
      <c r="L868" s="17" t="s">
        <v>50</v>
      </c>
      <c r="M868" s="17" t="s">
        <v>55</v>
      </c>
      <c r="N868" s="20">
        <f t="shared" si="130"/>
        <v>50</v>
      </c>
      <c r="O868" s="20">
        <f t="shared" si="131"/>
        <v>100</v>
      </c>
      <c r="P868" s="20">
        <f t="shared" si="132"/>
        <v>75</v>
      </c>
      <c r="Q868" s="20">
        <f t="shared" si="133"/>
        <v>100</v>
      </c>
      <c r="R868" s="21">
        <f t="shared" si="134"/>
        <v>78.75</v>
      </c>
      <c r="S868" s="21">
        <f t="shared" si="135"/>
        <v>81.25</v>
      </c>
      <c r="T868" s="21">
        <f t="shared" si="136"/>
        <v>86.25</v>
      </c>
      <c r="U868" s="21">
        <f t="shared" si="137"/>
        <v>81.25</v>
      </c>
      <c r="V868" s="20">
        <f t="shared" si="138"/>
        <v>82.083333333333329</v>
      </c>
      <c r="W868" s="20">
        <f t="shared" si="139"/>
        <v>81.875</v>
      </c>
    </row>
    <row r="869" spans="1:23" ht="13.5" x14ac:dyDescent="0.25">
      <c r="A869" s="3">
        <v>43269</v>
      </c>
      <c r="B869" s="2">
        <v>42.464700000000001</v>
      </c>
      <c r="C869" s="2">
        <v>81.43737583120199</v>
      </c>
      <c r="D869" s="2">
        <v>-0.12065024051456419</v>
      </c>
      <c r="E869" s="2">
        <v>0.18581212897318472</v>
      </c>
      <c r="F869" s="2">
        <v>41.406999999999996</v>
      </c>
      <c r="G869" s="2">
        <v>41.168699999999994</v>
      </c>
      <c r="H869" s="2">
        <v>41.009175000000006</v>
      </c>
      <c r="I869" s="2">
        <v>40.457984000000017</v>
      </c>
      <c r="J869" s="2">
        <v>35.661861999999978</v>
      </c>
      <c r="K869" s="17" t="s">
        <v>49</v>
      </c>
      <c r="L869" s="17" t="s">
        <v>50</v>
      </c>
      <c r="M869" s="17" t="s">
        <v>55</v>
      </c>
      <c r="N869" s="20">
        <f t="shared" si="130"/>
        <v>50</v>
      </c>
      <c r="O869" s="20">
        <f t="shared" si="131"/>
        <v>100</v>
      </c>
      <c r="P869" s="20">
        <f t="shared" si="132"/>
        <v>75</v>
      </c>
      <c r="Q869" s="20">
        <f t="shared" si="133"/>
        <v>100</v>
      </c>
      <c r="R869" s="21">
        <f t="shared" si="134"/>
        <v>78.75</v>
      </c>
      <c r="S869" s="21">
        <f t="shared" si="135"/>
        <v>81.25</v>
      </c>
      <c r="T869" s="21">
        <f t="shared" si="136"/>
        <v>86.25</v>
      </c>
      <c r="U869" s="21">
        <f t="shared" si="137"/>
        <v>81.25</v>
      </c>
      <c r="V869" s="20">
        <f t="shared" si="138"/>
        <v>82.083333333333329</v>
      </c>
      <c r="W869" s="20">
        <f t="shared" si="139"/>
        <v>81.875</v>
      </c>
    </row>
    <row r="870" spans="1:23" ht="13.5" x14ac:dyDescent="0.25">
      <c r="A870" s="3">
        <v>43270</v>
      </c>
      <c r="B870" s="2">
        <v>43.7211</v>
      </c>
      <c r="C870" s="2">
        <v>87.706849086577208</v>
      </c>
      <c r="D870" s="2">
        <v>-0.30776732031392839</v>
      </c>
      <c r="E870" s="2">
        <v>0.14936558866649699</v>
      </c>
      <c r="F870" s="2">
        <v>41.96322</v>
      </c>
      <c r="G870" s="2">
        <v>41.446809999999992</v>
      </c>
      <c r="H870" s="2">
        <v>41.162350000000004</v>
      </c>
      <c r="I870" s="2">
        <v>40.512508000000018</v>
      </c>
      <c r="J870" s="2">
        <v>35.719366999999984</v>
      </c>
      <c r="K870" s="17" t="s">
        <v>49</v>
      </c>
      <c r="L870" s="17" t="s">
        <v>50</v>
      </c>
      <c r="M870" s="17" t="s">
        <v>55</v>
      </c>
      <c r="N870" s="20">
        <f t="shared" si="130"/>
        <v>50</v>
      </c>
      <c r="O870" s="20">
        <f t="shared" si="131"/>
        <v>100</v>
      </c>
      <c r="P870" s="20">
        <f t="shared" si="132"/>
        <v>75</v>
      </c>
      <c r="Q870" s="20">
        <f t="shared" si="133"/>
        <v>100</v>
      </c>
      <c r="R870" s="21">
        <f t="shared" si="134"/>
        <v>78.75</v>
      </c>
      <c r="S870" s="21">
        <f t="shared" si="135"/>
        <v>81.25</v>
      </c>
      <c r="T870" s="21">
        <f t="shared" si="136"/>
        <v>86.25</v>
      </c>
      <c r="U870" s="21">
        <f t="shared" si="137"/>
        <v>81.25</v>
      </c>
      <c r="V870" s="20">
        <f t="shared" si="138"/>
        <v>82.083333333333329</v>
      </c>
      <c r="W870" s="20">
        <f t="shared" si="139"/>
        <v>81.875</v>
      </c>
    </row>
    <row r="871" spans="1:23" ht="13.5" x14ac:dyDescent="0.25">
      <c r="A871" s="3">
        <v>43271</v>
      </c>
      <c r="B871" s="2">
        <v>43.738</v>
      </c>
      <c r="C871" s="2">
        <v>87.766701095207011</v>
      </c>
      <c r="D871" s="2">
        <v>-0.49683776949788694</v>
      </c>
      <c r="E871" s="2">
        <v>0.1106180153897687</v>
      </c>
      <c r="F871" s="2">
        <v>42.530160000000002</v>
      </c>
      <c r="G871" s="2">
        <v>41.735079999999996</v>
      </c>
      <c r="H871" s="2">
        <v>41.316370000000006</v>
      </c>
      <c r="I871" s="2">
        <v>40.581082000000016</v>
      </c>
      <c r="J871" s="2">
        <v>35.777655999999986</v>
      </c>
      <c r="K871" s="17" t="s">
        <v>49</v>
      </c>
      <c r="L871" s="17" t="s">
        <v>50</v>
      </c>
      <c r="M871" s="17" t="s">
        <v>55</v>
      </c>
      <c r="N871" s="20">
        <f t="shared" si="130"/>
        <v>50</v>
      </c>
      <c r="O871" s="20">
        <f t="shared" si="131"/>
        <v>100</v>
      </c>
      <c r="P871" s="20">
        <f t="shared" si="132"/>
        <v>75</v>
      </c>
      <c r="Q871" s="20">
        <f t="shared" si="133"/>
        <v>100</v>
      </c>
      <c r="R871" s="21">
        <f t="shared" si="134"/>
        <v>78.75</v>
      </c>
      <c r="S871" s="21">
        <f t="shared" si="135"/>
        <v>81.25</v>
      </c>
      <c r="T871" s="21">
        <f t="shared" si="136"/>
        <v>86.25</v>
      </c>
      <c r="U871" s="21">
        <f t="shared" si="137"/>
        <v>81.25</v>
      </c>
      <c r="V871" s="20">
        <f t="shared" si="138"/>
        <v>82.083333333333329</v>
      </c>
      <c r="W871" s="20">
        <f t="shared" si="139"/>
        <v>81.875</v>
      </c>
    </row>
    <row r="872" spans="1:23" ht="13.5" x14ac:dyDescent="0.25">
      <c r="A872" s="3">
        <v>43272</v>
      </c>
      <c r="B872" s="2">
        <v>43.763399999999997</v>
      </c>
      <c r="C872" s="2">
        <v>87.862350397829928</v>
      </c>
      <c r="D872" s="2">
        <v>-0.6610099132232321</v>
      </c>
      <c r="E872" s="2">
        <v>7.8378800183044842E-2</v>
      </c>
      <c r="F872" s="2">
        <v>43.094839999999998</v>
      </c>
      <c r="G872" s="2">
        <v>42.017420000000001</v>
      </c>
      <c r="H872" s="2">
        <v>41.464600000000004</v>
      </c>
      <c r="I872" s="2">
        <v>40.677530000000019</v>
      </c>
      <c r="J872" s="2">
        <v>35.838800499999977</v>
      </c>
      <c r="K872" s="17" t="s">
        <v>49</v>
      </c>
      <c r="L872" s="17" t="s">
        <v>50</v>
      </c>
      <c r="M872" s="17" t="s">
        <v>55</v>
      </c>
      <c r="N872" s="20">
        <f t="shared" si="130"/>
        <v>50</v>
      </c>
      <c r="O872" s="20">
        <f t="shared" si="131"/>
        <v>100</v>
      </c>
      <c r="P872" s="20">
        <f t="shared" si="132"/>
        <v>75</v>
      </c>
      <c r="Q872" s="20">
        <f t="shared" si="133"/>
        <v>100</v>
      </c>
      <c r="R872" s="21">
        <f t="shared" si="134"/>
        <v>78.75</v>
      </c>
      <c r="S872" s="21">
        <f t="shared" si="135"/>
        <v>81.25</v>
      </c>
      <c r="T872" s="21">
        <f t="shared" si="136"/>
        <v>86.25</v>
      </c>
      <c r="U872" s="21">
        <f t="shared" si="137"/>
        <v>81.25</v>
      </c>
      <c r="V872" s="20">
        <f t="shared" si="138"/>
        <v>82.083333333333329</v>
      </c>
      <c r="W872" s="20">
        <f t="shared" si="139"/>
        <v>81.875</v>
      </c>
    </row>
    <row r="873" spans="1:23" ht="13.5" x14ac:dyDescent="0.25">
      <c r="A873" s="3">
        <v>43273</v>
      </c>
      <c r="B873" s="2">
        <v>44.469299999999997</v>
      </c>
      <c r="C873" s="2">
        <v>90.164050167653272</v>
      </c>
      <c r="D873" s="2">
        <v>-0.84441247695991706</v>
      </c>
      <c r="E873" s="2">
        <v>4.8224990375346152E-2</v>
      </c>
      <c r="F873" s="2">
        <v>43.631299999999996</v>
      </c>
      <c r="G873" s="2">
        <v>42.355949999999993</v>
      </c>
      <c r="H873" s="2">
        <v>41.642475000000005</v>
      </c>
      <c r="I873" s="2">
        <v>40.786230000000018</v>
      </c>
      <c r="J873" s="2">
        <v>35.903748499999978</v>
      </c>
      <c r="K873" s="17" t="s">
        <v>49</v>
      </c>
      <c r="L873" s="17" t="s">
        <v>50</v>
      </c>
      <c r="M873" s="17" t="s">
        <v>55</v>
      </c>
      <c r="N873" s="20">
        <f t="shared" si="130"/>
        <v>50</v>
      </c>
      <c r="O873" s="20">
        <f t="shared" si="131"/>
        <v>100</v>
      </c>
      <c r="P873" s="20">
        <f t="shared" si="132"/>
        <v>75</v>
      </c>
      <c r="Q873" s="20">
        <f t="shared" si="133"/>
        <v>100</v>
      </c>
      <c r="R873" s="21">
        <f t="shared" si="134"/>
        <v>78.75</v>
      </c>
      <c r="S873" s="21">
        <f t="shared" si="135"/>
        <v>81.25</v>
      </c>
      <c r="T873" s="21">
        <f t="shared" si="136"/>
        <v>86.25</v>
      </c>
      <c r="U873" s="21">
        <f t="shared" si="137"/>
        <v>81.25</v>
      </c>
      <c r="V873" s="20">
        <f t="shared" si="138"/>
        <v>82.083333333333329</v>
      </c>
      <c r="W873" s="20">
        <f t="shared" si="139"/>
        <v>81.875</v>
      </c>
    </row>
    <row r="874" spans="1:23" ht="13.5" x14ac:dyDescent="0.25">
      <c r="A874" s="3">
        <v>43276</v>
      </c>
      <c r="B874" s="2">
        <v>44.892800000000001</v>
      </c>
      <c r="C874" s="2">
        <v>91.237621715064819</v>
      </c>
      <c r="D874" s="2">
        <v>-1.087091836275448</v>
      </c>
      <c r="E874" s="2">
        <v>2.3292603063221881E-2</v>
      </c>
      <c r="F874" s="2">
        <v>44.11692</v>
      </c>
      <c r="G874" s="2">
        <v>42.761960000000002</v>
      </c>
      <c r="H874" s="2">
        <v>41.841524999999997</v>
      </c>
      <c r="I874" s="2">
        <v>40.902030000000011</v>
      </c>
      <c r="J874" s="2">
        <v>35.97191099999997</v>
      </c>
      <c r="K874" s="17" t="s">
        <v>49</v>
      </c>
      <c r="L874" s="17" t="s">
        <v>50</v>
      </c>
      <c r="M874" s="17" t="s">
        <v>55</v>
      </c>
      <c r="N874" s="20">
        <f t="shared" si="130"/>
        <v>50</v>
      </c>
      <c r="O874" s="20">
        <f t="shared" si="131"/>
        <v>100</v>
      </c>
      <c r="P874" s="20">
        <f t="shared" si="132"/>
        <v>75</v>
      </c>
      <c r="Q874" s="20">
        <f t="shared" si="133"/>
        <v>100</v>
      </c>
      <c r="R874" s="21">
        <f t="shared" si="134"/>
        <v>78.75</v>
      </c>
      <c r="S874" s="21">
        <f t="shared" si="135"/>
        <v>81.25</v>
      </c>
      <c r="T874" s="21">
        <f t="shared" si="136"/>
        <v>86.25</v>
      </c>
      <c r="U874" s="21">
        <f t="shared" si="137"/>
        <v>81.25</v>
      </c>
      <c r="V874" s="20">
        <f t="shared" si="138"/>
        <v>82.083333333333329</v>
      </c>
      <c r="W874" s="20">
        <f t="shared" si="139"/>
        <v>81.875</v>
      </c>
    </row>
    <row r="875" spans="1:23" ht="13.5" x14ac:dyDescent="0.25">
      <c r="A875" s="3">
        <v>43277</v>
      </c>
      <c r="B875" s="2">
        <v>46.239600000000003</v>
      </c>
      <c r="C875" s="2">
        <v>93.621833844760175</v>
      </c>
      <c r="D875" s="2">
        <v>-1.3943609430180928</v>
      </c>
      <c r="E875" s="2">
        <v>4.4830499195283365E-3</v>
      </c>
      <c r="F875" s="2">
        <v>44.620619999999995</v>
      </c>
      <c r="G875" s="2">
        <v>43.291919999999998</v>
      </c>
      <c r="H875" s="2">
        <v>42.107914999999991</v>
      </c>
      <c r="I875" s="2">
        <v>41.023926000000017</v>
      </c>
      <c r="J875" s="2">
        <v>36.045436499999973</v>
      </c>
      <c r="K875" s="17" t="s">
        <v>49</v>
      </c>
      <c r="L875" s="17" t="s">
        <v>50</v>
      </c>
      <c r="M875" s="17" t="s">
        <v>55</v>
      </c>
      <c r="N875" s="20">
        <f t="shared" si="130"/>
        <v>50</v>
      </c>
      <c r="O875" s="20">
        <f t="shared" si="131"/>
        <v>100</v>
      </c>
      <c r="P875" s="20">
        <f t="shared" si="132"/>
        <v>75</v>
      </c>
      <c r="Q875" s="20">
        <f t="shared" si="133"/>
        <v>100</v>
      </c>
      <c r="R875" s="21">
        <f t="shared" si="134"/>
        <v>78.75</v>
      </c>
      <c r="S875" s="21">
        <f t="shared" si="135"/>
        <v>81.25</v>
      </c>
      <c r="T875" s="21">
        <f t="shared" si="136"/>
        <v>86.25</v>
      </c>
      <c r="U875" s="21">
        <f t="shared" si="137"/>
        <v>81.25</v>
      </c>
      <c r="V875" s="20">
        <f t="shared" si="138"/>
        <v>82.083333333333329</v>
      </c>
      <c r="W875" s="20">
        <f t="shared" si="139"/>
        <v>81.875</v>
      </c>
    </row>
    <row r="876" spans="1:23" ht="13.5" x14ac:dyDescent="0.25">
      <c r="A876" s="3">
        <v>43278</v>
      </c>
      <c r="B876" s="2">
        <v>47.688000000000002</v>
      </c>
      <c r="C876" s="2">
        <v>95.150171645697327</v>
      </c>
      <c r="D876" s="2">
        <v>-1.7925380386937491</v>
      </c>
      <c r="E876" s="2">
        <v>-5.0020221558939766E-3</v>
      </c>
      <c r="F876" s="2">
        <v>45.410619999999994</v>
      </c>
      <c r="G876" s="2">
        <v>43.970389999999995</v>
      </c>
      <c r="H876" s="2">
        <v>42.445315000000001</v>
      </c>
      <c r="I876" s="2">
        <v>41.174242000000014</v>
      </c>
      <c r="J876" s="2">
        <v>36.127574999999972</v>
      </c>
      <c r="K876" s="17" t="s">
        <v>49</v>
      </c>
      <c r="L876" s="17" t="s">
        <v>50</v>
      </c>
      <c r="M876" s="17" t="s">
        <v>55</v>
      </c>
      <c r="N876" s="20">
        <f t="shared" si="130"/>
        <v>50</v>
      </c>
      <c r="O876" s="20">
        <f t="shared" si="131"/>
        <v>100</v>
      </c>
      <c r="P876" s="20">
        <f t="shared" si="132"/>
        <v>75</v>
      </c>
      <c r="Q876" s="20">
        <f t="shared" si="133"/>
        <v>100</v>
      </c>
      <c r="R876" s="21">
        <f t="shared" si="134"/>
        <v>78.75</v>
      </c>
      <c r="S876" s="21">
        <f t="shared" si="135"/>
        <v>81.25</v>
      </c>
      <c r="T876" s="21">
        <f t="shared" si="136"/>
        <v>86.25</v>
      </c>
      <c r="U876" s="21">
        <f t="shared" si="137"/>
        <v>81.25</v>
      </c>
      <c r="V876" s="20">
        <f t="shared" si="138"/>
        <v>82.083333333333329</v>
      </c>
      <c r="W876" s="20">
        <f t="shared" si="139"/>
        <v>81.875</v>
      </c>
    </row>
    <row r="877" spans="1:23" ht="13.5" x14ac:dyDescent="0.25">
      <c r="A877" s="3">
        <v>43279</v>
      </c>
      <c r="B877" s="2">
        <v>46.841000000000001</v>
      </c>
      <c r="C877" s="2">
        <v>82.674231805764919</v>
      </c>
      <c r="D877" s="2">
        <v>-2.0930039907052276</v>
      </c>
      <c r="E877" s="2">
        <v>-3.181929618973648E-3</v>
      </c>
      <c r="F877" s="2">
        <v>46.026139999999998</v>
      </c>
      <c r="G877" s="2">
        <v>44.560490000000001</v>
      </c>
      <c r="H877" s="2">
        <v>42.746009999999998</v>
      </c>
      <c r="I877" s="2">
        <v>41.321328000000022</v>
      </c>
      <c r="J877" s="2">
        <v>36.198759999999972</v>
      </c>
      <c r="K877" s="17" t="s">
        <v>49</v>
      </c>
      <c r="L877" s="17" t="s">
        <v>50</v>
      </c>
      <c r="M877" s="17" t="s">
        <v>55</v>
      </c>
      <c r="N877" s="20">
        <f t="shared" si="130"/>
        <v>50</v>
      </c>
      <c r="O877" s="20">
        <f t="shared" si="131"/>
        <v>100</v>
      </c>
      <c r="P877" s="20">
        <f t="shared" si="132"/>
        <v>75</v>
      </c>
      <c r="Q877" s="20">
        <f t="shared" si="133"/>
        <v>100</v>
      </c>
      <c r="R877" s="21">
        <f t="shared" si="134"/>
        <v>78.75</v>
      </c>
      <c r="S877" s="21">
        <f t="shared" si="135"/>
        <v>81.25</v>
      </c>
      <c r="T877" s="21">
        <f t="shared" si="136"/>
        <v>86.25</v>
      </c>
      <c r="U877" s="21">
        <f t="shared" si="137"/>
        <v>81.25</v>
      </c>
      <c r="V877" s="20">
        <f t="shared" si="138"/>
        <v>82.083333333333329</v>
      </c>
      <c r="W877" s="20">
        <f t="shared" si="139"/>
        <v>81.875</v>
      </c>
    </row>
    <row r="878" spans="1:23" ht="13.5" x14ac:dyDescent="0.25">
      <c r="A878" s="3">
        <v>43280</v>
      </c>
      <c r="B878" s="2">
        <v>46.841000000000001</v>
      </c>
      <c r="C878" s="2">
        <v>82.674231805764919</v>
      </c>
      <c r="D878" s="2">
        <v>-2.2415000614754135</v>
      </c>
      <c r="E878" s="2">
        <v>8.4796217661830889E-3</v>
      </c>
      <c r="F878" s="2">
        <v>46.500480000000003</v>
      </c>
      <c r="G878" s="2">
        <v>45.065890000000003</v>
      </c>
      <c r="H878" s="2">
        <v>43.041060000000002</v>
      </c>
      <c r="I878" s="2">
        <v>41.456348000000006</v>
      </c>
      <c r="J878" s="2">
        <v>36.273715499999973</v>
      </c>
      <c r="K878" s="17" t="s">
        <v>49</v>
      </c>
      <c r="L878" s="17" t="s">
        <v>50</v>
      </c>
      <c r="M878" s="17" t="s">
        <v>55</v>
      </c>
      <c r="N878" s="20">
        <f t="shared" si="130"/>
        <v>50</v>
      </c>
      <c r="O878" s="20">
        <f t="shared" si="131"/>
        <v>100</v>
      </c>
      <c r="P878" s="20">
        <f t="shared" si="132"/>
        <v>75</v>
      </c>
      <c r="Q878" s="20">
        <f t="shared" si="133"/>
        <v>100</v>
      </c>
      <c r="R878" s="21">
        <f t="shared" si="134"/>
        <v>78.75</v>
      </c>
      <c r="S878" s="21">
        <f t="shared" si="135"/>
        <v>81.25</v>
      </c>
      <c r="T878" s="21">
        <f t="shared" si="136"/>
        <v>86.25</v>
      </c>
      <c r="U878" s="21">
        <f t="shared" si="137"/>
        <v>81.25</v>
      </c>
      <c r="V878" s="20">
        <f t="shared" si="138"/>
        <v>82.083333333333329</v>
      </c>
      <c r="W878" s="20">
        <f t="shared" si="139"/>
        <v>81.875</v>
      </c>
    </row>
    <row r="879" spans="1:23" ht="13.5" x14ac:dyDescent="0.25">
      <c r="A879" s="3">
        <v>43283</v>
      </c>
      <c r="B879" s="2">
        <v>46.5869</v>
      </c>
      <c r="C879" s="2">
        <v>79.067194400901244</v>
      </c>
      <c r="D879" s="2">
        <v>-2.2668106575321119</v>
      </c>
      <c r="E879" s="2">
        <v>5.5043774354204987E-3</v>
      </c>
      <c r="F879" s="2">
        <v>46.839300000000001</v>
      </c>
      <c r="G879" s="2">
        <v>45.478110000000001</v>
      </c>
      <c r="H879" s="2">
        <v>43.323404999999994</v>
      </c>
      <c r="I879" s="2">
        <v>41.591770000000004</v>
      </c>
      <c r="J879" s="2">
        <v>36.347606499999976</v>
      </c>
      <c r="K879" s="17" t="s">
        <v>49</v>
      </c>
      <c r="L879" s="17" t="s">
        <v>50</v>
      </c>
      <c r="M879" s="17" t="s">
        <v>55</v>
      </c>
      <c r="N879" s="20">
        <f t="shared" si="130"/>
        <v>50</v>
      </c>
      <c r="O879" s="20">
        <f t="shared" si="131"/>
        <v>100</v>
      </c>
      <c r="P879" s="20">
        <f t="shared" si="132"/>
        <v>75</v>
      </c>
      <c r="Q879" s="20">
        <f t="shared" si="133"/>
        <v>100</v>
      </c>
      <c r="R879" s="21">
        <f t="shared" si="134"/>
        <v>78.75</v>
      </c>
      <c r="S879" s="21">
        <f t="shared" si="135"/>
        <v>81.25</v>
      </c>
      <c r="T879" s="21">
        <f t="shared" si="136"/>
        <v>86.25</v>
      </c>
      <c r="U879" s="21">
        <f t="shared" si="137"/>
        <v>81.25</v>
      </c>
      <c r="V879" s="20">
        <f t="shared" si="138"/>
        <v>82.083333333333329</v>
      </c>
      <c r="W879" s="20">
        <f t="shared" si="139"/>
        <v>81.875</v>
      </c>
    </row>
    <row r="880" spans="1:23" ht="13.5" x14ac:dyDescent="0.25">
      <c r="A880" s="3">
        <v>43284</v>
      </c>
      <c r="B880" s="2">
        <v>46.5869</v>
      </c>
      <c r="C880" s="2">
        <v>79.067194400901244</v>
      </c>
      <c r="D880" s="2">
        <v>-2.1144926270063564</v>
      </c>
      <c r="E880" s="2">
        <v>-1.1940365652506144E-2</v>
      </c>
      <c r="F880" s="2">
        <v>46.908760000000008</v>
      </c>
      <c r="G880" s="2">
        <v>45.764690000000002</v>
      </c>
      <c r="H880" s="2">
        <v>43.605749999999993</v>
      </c>
      <c r="I880" s="2">
        <v>41.728290000000008</v>
      </c>
      <c r="J880" s="2">
        <v>36.421483499999979</v>
      </c>
      <c r="K880" s="17" t="s">
        <v>49</v>
      </c>
      <c r="L880" s="17" t="s">
        <v>51</v>
      </c>
      <c r="M880" s="17" t="s">
        <v>55</v>
      </c>
      <c r="N880" s="20">
        <f t="shared" si="130"/>
        <v>50</v>
      </c>
      <c r="O880" s="20">
        <f t="shared" si="131"/>
        <v>100</v>
      </c>
      <c r="P880" s="20">
        <f t="shared" si="132"/>
        <v>75</v>
      </c>
      <c r="Q880" s="20">
        <f t="shared" si="133"/>
        <v>83.5</v>
      </c>
      <c r="R880" s="21">
        <f t="shared" si="134"/>
        <v>76.275000000000006</v>
      </c>
      <c r="S880" s="21">
        <f t="shared" si="135"/>
        <v>77.125</v>
      </c>
      <c r="T880" s="21">
        <f t="shared" si="136"/>
        <v>78.825000000000003</v>
      </c>
      <c r="U880" s="21">
        <f t="shared" si="137"/>
        <v>77.125</v>
      </c>
      <c r="V880" s="20">
        <f t="shared" si="138"/>
        <v>77.408333333333346</v>
      </c>
      <c r="W880" s="20">
        <f t="shared" si="139"/>
        <v>77.337500000000006</v>
      </c>
    </row>
    <row r="881" spans="1:23" ht="13.5" x14ac:dyDescent="0.25">
      <c r="A881" s="3">
        <v>43285</v>
      </c>
      <c r="B881" s="2">
        <v>46.442900000000002</v>
      </c>
      <c r="C881" s="2">
        <v>76.863122810972243</v>
      </c>
      <c r="D881" s="2">
        <v>-1.9904503794205937</v>
      </c>
      <c r="E881" s="2">
        <v>-4.0347713188399963E-2</v>
      </c>
      <c r="F881" s="2">
        <v>46.659739999999999</v>
      </c>
      <c r="G881" s="2">
        <v>46.035180000000004</v>
      </c>
      <c r="H881" s="2">
        <v>43.885129999999997</v>
      </c>
      <c r="I881" s="2">
        <v>41.861930000000001</v>
      </c>
      <c r="J881" s="2">
        <v>36.491774999999976</v>
      </c>
      <c r="K881" s="17" t="s">
        <v>47</v>
      </c>
      <c r="L881" s="17" t="s">
        <v>48</v>
      </c>
      <c r="M881" s="17" t="s">
        <v>52</v>
      </c>
      <c r="N881" s="20">
        <f t="shared" si="130"/>
        <v>50</v>
      </c>
      <c r="O881" s="20">
        <f t="shared" si="131"/>
        <v>100</v>
      </c>
      <c r="P881" s="20">
        <f t="shared" si="132"/>
        <v>75</v>
      </c>
      <c r="Q881" s="20">
        <f t="shared" si="133"/>
        <v>0</v>
      </c>
      <c r="R881" s="21">
        <f t="shared" si="134"/>
        <v>63.75</v>
      </c>
      <c r="S881" s="21">
        <f t="shared" si="135"/>
        <v>56.25</v>
      </c>
      <c r="T881" s="21">
        <f t="shared" si="136"/>
        <v>41.25</v>
      </c>
      <c r="U881" s="21">
        <f t="shared" si="137"/>
        <v>56.25</v>
      </c>
      <c r="V881" s="20">
        <f t="shared" si="138"/>
        <v>53.75</v>
      </c>
      <c r="W881" s="20">
        <f t="shared" si="139"/>
        <v>54.375</v>
      </c>
    </row>
    <row r="882" spans="1:23" ht="13.5" x14ac:dyDescent="0.25">
      <c r="A882" s="3">
        <v>43286</v>
      </c>
      <c r="B882" s="2">
        <v>46.050400000000003</v>
      </c>
      <c r="C882" s="2">
        <v>71.049433241883506</v>
      </c>
      <c r="D882" s="2">
        <v>-1.8684263919454693</v>
      </c>
      <c r="E882" s="2">
        <v>-7.169557244321427E-2</v>
      </c>
      <c r="F882" s="2">
        <v>46.501619999999996</v>
      </c>
      <c r="G882" s="2">
        <v>46.263880000000007</v>
      </c>
      <c r="H882" s="2">
        <v>44.140650000000001</v>
      </c>
      <c r="I882" s="2">
        <v>41.98772000000001</v>
      </c>
      <c r="J882" s="2">
        <v>36.562160499999976</v>
      </c>
      <c r="K882" s="17" t="s">
        <v>47</v>
      </c>
      <c r="L882" s="17" t="s">
        <v>51</v>
      </c>
      <c r="M882" s="17" t="s">
        <v>52</v>
      </c>
      <c r="N882" s="20">
        <f t="shared" si="130"/>
        <v>50</v>
      </c>
      <c r="O882" s="20">
        <f t="shared" si="131"/>
        <v>100</v>
      </c>
      <c r="P882" s="20">
        <f t="shared" si="132"/>
        <v>75</v>
      </c>
      <c r="Q882" s="20">
        <f t="shared" si="133"/>
        <v>16.5</v>
      </c>
      <c r="R882" s="21">
        <f t="shared" si="134"/>
        <v>66.224999999999994</v>
      </c>
      <c r="S882" s="21">
        <f t="shared" si="135"/>
        <v>60.375</v>
      </c>
      <c r="T882" s="21">
        <f t="shared" si="136"/>
        <v>48.674999999999997</v>
      </c>
      <c r="U882" s="21">
        <f t="shared" si="137"/>
        <v>60.375</v>
      </c>
      <c r="V882" s="20">
        <f t="shared" si="138"/>
        <v>58.42499999999999</v>
      </c>
      <c r="W882" s="20">
        <f t="shared" si="139"/>
        <v>58.912499999999994</v>
      </c>
    </row>
    <row r="883" spans="1:23" ht="13.5" x14ac:dyDescent="0.25">
      <c r="A883" s="3">
        <v>43287</v>
      </c>
      <c r="B883" s="2">
        <v>46.022199999999998</v>
      </c>
      <c r="C883" s="2">
        <v>70.636048597337791</v>
      </c>
      <c r="D883" s="2">
        <v>-1.6669047334741265</v>
      </c>
      <c r="E883" s="2">
        <v>-0.10532376078611887</v>
      </c>
      <c r="F883" s="2">
        <v>46.337859999999999</v>
      </c>
      <c r="G883" s="2">
        <v>46.419170000000008</v>
      </c>
      <c r="H883" s="2">
        <v>44.387560000000001</v>
      </c>
      <c r="I883" s="2">
        <v>42.112398000000006</v>
      </c>
      <c r="J883" s="2">
        <v>36.63213099999998</v>
      </c>
      <c r="K883" s="17" t="s">
        <v>47</v>
      </c>
      <c r="L883" s="17" t="s">
        <v>51</v>
      </c>
      <c r="M883" s="17" t="s">
        <v>52</v>
      </c>
      <c r="N883" s="20">
        <f t="shared" si="130"/>
        <v>50</v>
      </c>
      <c r="O883" s="20">
        <f t="shared" si="131"/>
        <v>100</v>
      </c>
      <c r="P883" s="20">
        <f t="shared" si="132"/>
        <v>75</v>
      </c>
      <c r="Q883" s="20">
        <f t="shared" si="133"/>
        <v>16.5</v>
      </c>
      <c r="R883" s="21">
        <f t="shared" si="134"/>
        <v>66.224999999999994</v>
      </c>
      <c r="S883" s="21">
        <f t="shared" si="135"/>
        <v>60.375</v>
      </c>
      <c r="T883" s="21">
        <f t="shared" si="136"/>
        <v>48.674999999999997</v>
      </c>
      <c r="U883" s="21">
        <f t="shared" si="137"/>
        <v>60.375</v>
      </c>
      <c r="V883" s="20">
        <f t="shared" si="138"/>
        <v>58.42499999999999</v>
      </c>
      <c r="W883" s="20">
        <f t="shared" si="139"/>
        <v>58.912499999999994</v>
      </c>
    </row>
    <row r="884" spans="1:23" ht="13.5" x14ac:dyDescent="0.25">
      <c r="A884" s="3">
        <v>43290</v>
      </c>
      <c r="B884" s="2">
        <v>45.768099999999997</v>
      </c>
      <c r="C884" s="2">
        <v>66.861129309745834</v>
      </c>
      <c r="D884" s="2">
        <v>-1.4237421265980075</v>
      </c>
      <c r="E884" s="2">
        <v>-0.13820965489894096</v>
      </c>
      <c r="F884" s="2">
        <v>46.174099999999996</v>
      </c>
      <c r="G884" s="2">
        <v>46.506700000000009</v>
      </c>
      <c r="H884" s="2">
        <v>44.634329999999999</v>
      </c>
      <c r="I884" s="2">
        <v>42.232542000000002</v>
      </c>
      <c r="J884" s="2">
        <v>36.700830999999987</v>
      </c>
      <c r="K884" s="17" t="s">
        <v>47</v>
      </c>
      <c r="L884" s="17" t="s">
        <v>51</v>
      </c>
      <c r="M884" s="17" t="s">
        <v>52</v>
      </c>
      <c r="N884" s="20">
        <f t="shared" si="130"/>
        <v>50</v>
      </c>
      <c r="O884" s="20">
        <f t="shared" si="131"/>
        <v>100</v>
      </c>
      <c r="P884" s="20">
        <f t="shared" si="132"/>
        <v>75</v>
      </c>
      <c r="Q884" s="20">
        <f t="shared" si="133"/>
        <v>16.5</v>
      </c>
      <c r="R884" s="21">
        <f t="shared" si="134"/>
        <v>66.224999999999994</v>
      </c>
      <c r="S884" s="21">
        <f t="shared" si="135"/>
        <v>60.375</v>
      </c>
      <c r="T884" s="21">
        <f t="shared" si="136"/>
        <v>48.674999999999997</v>
      </c>
      <c r="U884" s="21">
        <f t="shared" si="137"/>
        <v>60.375</v>
      </c>
      <c r="V884" s="20">
        <f t="shared" si="138"/>
        <v>58.42499999999999</v>
      </c>
      <c r="W884" s="20">
        <f t="shared" si="139"/>
        <v>58.912499999999994</v>
      </c>
    </row>
    <row r="885" spans="1:23" ht="13.5" x14ac:dyDescent="0.25">
      <c r="A885" s="3">
        <v>43291</v>
      </c>
      <c r="B885" s="2">
        <v>46.106900000000003</v>
      </c>
      <c r="C885" s="2">
        <v>69.222873032813524</v>
      </c>
      <c r="D885" s="2">
        <v>-1.0448763562352639</v>
      </c>
      <c r="E885" s="2">
        <v>-0.17166554073195417</v>
      </c>
      <c r="F885" s="2">
        <v>46.078099999999999</v>
      </c>
      <c r="G885" s="2">
        <v>46.493430000000004</v>
      </c>
      <c r="H885" s="2">
        <v>44.892674999999997</v>
      </c>
      <c r="I885" s="2">
        <v>42.355128000000015</v>
      </c>
      <c r="J885" s="2">
        <v>36.771636499999978</v>
      </c>
      <c r="K885" s="17" t="s">
        <v>47</v>
      </c>
      <c r="L885" s="17" t="s">
        <v>51</v>
      </c>
      <c r="M885" s="17" t="s">
        <v>52</v>
      </c>
      <c r="N885" s="20">
        <f t="shared" si="130"/>
        <v>50</v>
      </c>
      <c r="O885" s="20">
        <f t="shared" si="131"/>
        <v>100</v>
      </c>
      <c r="P885" s="20">
        <f t="shared" si="132"/>
        <v>75</v>
      </c>
      <c r="Q885" s="20">
        <f t="shared" si="133"/>
        <v>16.5</v>
      </c>
      <c r="R885" s="21">
        <f t="shared" si="134"/>
        <v>66.224999999999994</v>
      </c>
      <c r="S885" s="21">
        <f t="shared" si="135"/>
        <v>60.375</v>
      </c>
      <c r="T885" s="21">
        <f t="shared" si="136"/>
        <v>48.674999999999997</v>
      </c>
      <c r="U885" s="21">
        <f t="shared" si="137"/>
        <v>60.375</v>
      </c>
      <c r="V885" s="20">
        <f t="shared" si="138"/>
        <v>58.42499999999999</v>
      </c>
      <c r="W885" s="20">
        <f t="shared" si="139"/>
        <v>58.912499999999994</v>
      </c>
    </row>
    <row r="886" spans="1:23" ht="13.5" x14ac:dyDescent="0.25">
      <c r="A886" s="3">
        <v>43292</v>
      </c>
      <c r="B886" s="2">
        <v>46.036299999999997</v>
      </c>
      <c r="C886" s="2">
        <v>68.133191030822388</v>
      </c>
      <c r="D886" s="2">
        <v>-0.50656412753242819</v>
      </c>
      <c r="E886" s="2">
        <v>-0.19870045062915404</v>
      </c>
      <c r="F886" s="2">
        <v>45.996780000000001</v>
      </c>
      <c r="G886" s="2">
        <v>46.32826</v>
      </c>
      <c r="H886" s="2">
        <v>45.149324999999997</v>
      </c>
      <c r="I886" s="2">
        <v>42.477894000000013</v>
      </c>
      <c r="J886" s="2">
        <v>36.842362999999978</v>
      </c>
      <c r="K886" s="17" t="s">
        <v>47</v>
      </c>
      <c r="L886" s="17" t="s">
        <v>51</v>
      </c>
      <c r="M886" s="17" t="s">
        <v>52</v>
      </c>
      <c r="N886" s="20">
        <f t="shared" si="130"/>
        <v>50</v>
      </c>
      <c r="O886" s="20">
        <f t="shared" si="131"/>
        <v>100</v>
      </c>
      <c r="P886" s="20">
        <f t="shared" si="132"/>
        <v>75</v>
      </c>
      <c r="Q886" s="20">
        <f t="shared" si="133"/>
        <v>16.5</v>
      </c>
      <c r="R886" s="21">
        <f t="shared" si="134"/>
        <v>66.224999999999994</v>
      </c>
      <c r="S886" s="21">
        <f t="shared" si="135"/>
        <v>60.375</v>
      </c>
      <c r="T886" s="21">
        <f t="shared" si="136"/>
        <v>48.674999999999997</v>
      </c>
      <c r="U886" s="21">
        <f t="shared" si="137"/>
        <v>60.375</v>
      </c>
      <c r="V886" s="20">
        <f t="shared" si="138"/>
        <v>58.42499999999999</v>
      </c>
      <c r="W886" s="20">
        <f t="shared" si="139"/>
        <v>58.912499999999994</v>
      </c>
    </row>
    <row r="887" spans="1:23" ht="13.5" x14ac:dyDescent="0.25">
      <c r="A887" s="3">
        <v>43293</v>
      </c>
      <c r="B887" s="2">
        <v>45.485700000000001</v>
      </c>
      <c r="C887" s="2">
        <v>60.177134656254573</v>
      </c>
      <c r="D887" s="2">
        <v>-0.14973643692441385</v>
      </c>
      <c r="E887" s="2">
        <v>-0.22316448471868566</v>
      </c>
      <c r="F887" s="2">
        <v>45.883839999999999</v>
      </c>
      <c r="G887" s="2">
        <v>46.192729999999997</v>
      </c>
      <c r="H887" s="2">
        <v>45.376609999999992</v>
      </c>
      <c r="I887" s="2">
        <v>42.589648000000018</v>
      </c>
      <c r="J887" s="2">
        <v>36.910336499999978</v>
      </c>
      <c r="K887" s="17" t="s">
        <v>47</v>
      </c>
      <c r="L887" s="17" t="s">
        <v>51</v>
      </c>
      <c r="M887" s="17" t="s">
        <v>52</v>
      </c>
      <c r="N887" s="20">
        <f t="shared" si="130"/>
        <v>50</v>
      </c>
      <c r="O887" s="20">
        <f t="shared" si="131"/>
        <v>100</v>
      </c>
      <c r="P887" s="20">
        <f t="shared" si="132"/>
        <v>75</v>
      </c>
      <c r="Q887" s="20">
        <f t="shared" si="133"/>
        <v>16.5</v>
      </c>
      <c r="R887" s="21">
        <f t="shared" si="134"/>
        <v>66.224999999999994</v>
      </c>
      <c r="S887" s="21">
        <f t="shared" si="135"/>
        <v>60.375</v>
      </c>
      <c r="T887" s="21">
        <f t="shared" si="136"/>
        <v>48.674999999999997</v>
      </c>
      <c r="U887" s="21">
        <f t="shared" si="137"/>
        <v>60.375</v>
      </c>
      <c r="V887" s="20">
        <f t="shared" si="138"/>
        <v>58.42499999999999</v>
      </c>
      <c r="W887" s="20">
        <f t="shared" si="139"/>
        <v>58.912499999999994</v>
      </c>
    </row>
    <row r="888" spans="1:23" ht="13.5" x14ac:dyDescent="0.25">
      <c r="A888" s="3">
        <v>43294</v>
      </c>
      <c r="B888" s="2">
        <v>45.739899999999999</v>
      </c>
      <c r="C888" s="2">
        <v>62.362309115362223</v>
      </c>
      <c r="D888" s="2">
        <v>0.12815120029751625</v>
      </c>
      <c r="E888" s="2">
        <v>-0.24742754304551395</v>
      </c>
      <c r="F888" s="2">
        <v>45.827379999999998</v>
      </c>
      <c r="G888" s="2">
        <v>46.082619999999999</v>
      </c>
      <c r="H888" s="2">
        <v>45.574255000000001</v>
      </c>
      <c r="I888" s="2">
        <v>42.703744000000007</v>
      </c>
      <c r="J888" s="2">
        <v>36.981363499999979</v>
      </c>
      <c r="K888" s="17" t="s">
        <v>47</v>
      </c>
      <c r="L888" s="17" t="s">
        <v>51</v>
      </c>
      <c r="M888" s="17" t="s">
        <v>52</v>
      </c>
      <c r="N888" s="20">
        <f t="shared" si="130"/>
        <v>50</v>
      </c>
      <c r="O888" s="20">
        <f t="shared" si="131"/>
        <v>100</v>
      </c>
      <c r="P888" s="20">
        <f t="shared" si="132"/>
        <v>75</v>
      </c>
      <c r="Q888" s="20">
        <f t="shared" si="133"/>
        <v>16.5</v>
      </c>
      <c r="R888" s="21">
        <f t="shared" si="134"/>
        <v>66.224999999999994</v>
      </c>
      <c r="S888" s="21">
        <f t="shared" si="135"/>
        <v>60.375</v>
      </c>
      <c r="T888" s="21">
        <f t="shared" si="136"/>
        <v>48.674999999999997</v>
      </c>
      <c r="U888" s="21">
        <f t="shared" si="137"/>
        <v>60.375</v>
      </c>
      <c r="V888" s="20">
        <f t="shared" si="138"/>
        <v>58.42499999999999</v>
      </c>
      <c r="W888" s="20">
        <f t="shared" si="139"/>
        <v>58.912499999999994</v>
      </c>
    </row>
    <row r="889" spans="1:23" ht="13.5" x14ac:dyDescent="0.25">
      <c r="A889" s="3">
        <v>43297</v>
      </c>
      <c r="B889" s="2">
        <v>45.739899999999999</v>
      </c>
      <c r="C889" s="2">
        <v>62.362309115362223</v>
      </c>
      <c r="D889" s="2">
        <v>0.31786486250503998</v>
      </c>
      <c r="E889" s="2">
        <v>-0.25013425671295375</v>
      </c>
      <c r="F889" s="2">
        <v>45.821740000000005</v>
      </c>
      <c r="G889" s="2">
        <v>45.997919999999993</v>
      </c>
      <c r="H889" s="2">
        <v>45.738015000000004</v>
      </c>
      <c r="I889" s="2">
        <v>42.817840000000004</v>
      </c>
      <c r="J889" s="2">
        <v>37.052911499999979</v>
      </c>
      <c r="K889" s="17" t="s">
        <v>47</v>
      </c>
      <c r="L889" s="17" t="s">
        <v>51</v>
      </c>
      <c r="M889" s="17" t="s">
        <v>52</v>
      </c>
      <c r="N889" s="20">
        <f t="shared" si="130"/>
        <v>50</v>
      </c>
      <c r="O889" s="20">
        <f t="shared" si="131"/>
        <v>100</v>
      </c>
      <c r="P889" s="20">
        <f t="shared" si="132"/>
        <v>75</v>
      </c>
      <c r="Q889" s="20">
        <f t="shared" si="133"/>
        <v>16.5</v>
      </c>
      <c r="R889" s="21">
        <f t="shared" si="134"/>
        <v>66.224999999999994</v>
      </c>
      <c r="S889" s="21">
        <f t="shared" si="135"/>
        <v>60.375</v>
      </c>
      <c r="T889" s="21">
        <f t="shared" si="136"/>
        <v>48.674999999999997</v>
      </c>
      <c r="U889" s="21">
        <f t="shared" si="137"/>
        <v>60.375</v>
      </c>
      <c r="V889" s="20">
        <f t="shared" si="138"/>
        <v>58.42499999999999</v>
      </c>
      <c r="W889" s="20">
        <f t="shared" si="139"/>
        <v>58.912499999999994</v>
      </c>
    </row>
    <row r="890" spans="1:23" ht="13.5" x14ac:dyDescent="0.25">
      <c r="A890" s="3">
        <v>43298</v>
      </c>
      <c r="B890" s="2">
        <v>45.739899999999999</v>
      </c>
      <c r="C890" s="2">
        <v>62.362309115362223</v>
      </c>
      <c r="D890" s="2">
        <v>0.47253095269606149</v>
      </c>
      <c r="E890" s="2">
        <v>-0.22761639271111678</v>
      </c>
      <c r="F890" s="2">
        <v>45.748339999999999</v>
      </c>
      <c r="G890" s="2">
        <v>45.913219999999995</v>
      </c>
      <c r="H890" s="2">
        <v>45.838955000000006</v>
      </c>
      <c r="I890" s="2">
        <v>42.92919400000001</v>
      </c>
      <c r="J890" s="2">
        <v>37.124459499999972</v>
      </c>
      <c r="K890" s="17" t="s">
        <v>47</v>
      </c>
      <c r="L890" s="17" t="s">
        <v>51</v>
      </c>
      <c r="M890" s="17" t="s">
        <v>52</v>
      </c>
      <c r="N890" s="20">
        <f t="shared" si="130"/>
        <v>50</v>
      </c>
      <c r="O890" s="20">
        <f t="shared" si="131"/>
        <v>100</v>
      </c>
      <c r="P890" s="20">
        <f t="shared" si="132"/>
        <v>75</v>
      </c>
      <c r="Q890" s="20">
        <f t="shared" si="133"/>
        <v>16.5</v>
      </c>
      <c r="R890" s="21">
        <f t="shared" si="134"/>
        <v>66.224999999999994</v>
      </c>
      <c r="S890" s="21">
        <f t="shared" si="135"/>
        <v>60.375</v>
      </c>
      <c r="T890" s="21">
        <f t="shared" si="136"/>
        <v>48.674999999999997</v>
      </c>
      <c r="U890" s="21">
        <f t="shared" si="137"/>
        <v>60.375</v>
      </c>
      <c r="V890" s="20">
        <f t="shared" si="138"/>
        <v>58.42499999999999</v>
      </c>
      <c r="W890" s="20">
        <f t="shared" si="139"/>
        <v>58.912499999999994</v>
      </c>
    </row>
    <row r="891" spans="1:23" ht="13.5" x14ac:dyDescent="0.25">
      <c r="A891" s="3">
        <v>43299</v>
      </c>
      <c r="B891" s="2">
        <v>46.417499999999997</v>
      </c>
      <c r="C891" s="2">
        <v>68.176094409951844</v>
      </c>
      <c r="D891" s="2">
        <v>0.52562910366970783</v>
      </c>
      <c r="E891" s="2">
        <v>-0.18832470676119933</v>
      </c>
      <c r="F891" s="2">
        <v>45.824579999999997</v>
      </c>
      <c r="G891" s="2">
        <v>45.910679999999999</v>
      </c>
      <c r="H891" s="2">
        <v>45.972930000000005</v>
      </c>
      <c r="I891" s="2">
        <v>43.048614000000008</v>
      </c>
      <c r="J891" s="2">
        <v>37.19935449999997</v>
      </c>
      <c r="K891" s="17" t="s">
        <v>49</v>
      </c>
      <c r="L891" s="17" t="s">
        <v>51</v>
      </c>
      <c r="M891" s="17" t="s">
        <v>55</v>
      </c>
      <c r="N891" s="20">
        <f t="shared" si="130"/>
        <v>50</v>
      </c>
      <c r="O891" s="20">
        <f t="shared" si="131"/>
        <v>100</v>
      </c>
      <c r="P891" s="20">
        <f t="shared" si="132"/>
        <v>75</v>
      </c>
      <c r="Q891" s="20">
        <f t="shared" si="133"/>
        <v>83.5</v>
      </c>
      <c r="R891" s="21">
        <f t="shared" si="134"/>
        <v>76.275000000000006</v>
      </c>
      <c r="S891" s="21">
        <f t="shared" si="135"/>
        <v>77.125</v>
      </c>
      <c r="T891" s="21">
        <f t="shared" si="136"/>
        <v>78.825000000000003</v>
      </c>
      <c r="U891" s="21">
        <f t="shared" si="137"/>
        <v>77.125</v>
      </c>
      <c r="V891" s="20">
        <f t="shared" si="138"/>
        <v>77.408333333333346</v>
      </c>
      <c r="W891" s="20">
        <f t="shared" si="139"/>
        <v>77.337500000000006</v>
      </c>
    </row>
    <row r="892" spans="1:23" ht="13.5" x14ac:dyDescent="0.25">
      <c r="A892" s="3">
        <v>43300</v>
      </c>
      <c r="B892" s="2">
        <v>46.5869</v>
      </c>
      <c r="C892" s="2">
        <v>69.446722675291312</v>
      </c>
      <c r="D892" s="2">
        <v>0.48859683900609951</v>
      </c>
      <c r="E892" s="2">
        <v>-0.14016221291239847</v>
      </c>
      <c r="F892" s="2">
        <v>46.044819999999994</v>
      </c>
      <c r="G892" s="2">
        <v>45.964329999999997</v>
      </c>
      <c r="H892" s="2">
        <v>46.114105000000009</v>
      </c>
      <c r="I892" s="2">
        <v>43.171422</v>
      </c>
      <c r="J892" s="2">
        <v>37.274616499999972</v>
      </c>
      <c r="K892" s="17" t="s">
        <v>49</v>
      </c>
      <c r="L892" s="17" t="s">
        <v>51</v>
      </c>
      <c r="M892" s="17" t="s">
        <v>55</v>
      </c>
      <c r="N892" s="20">
        <f t="shared" si="130"/>
        <v>50</v>
      </c>
      <c r="O892" s="20">
        <f t="shared" si="131"/>
        <v>100</v>
      </c>
      <c r="P892" s="20">
        <f t="shared" si="132"/>
        <v>75</v>
      </c>
      <c r="Q892" s="20">
        <f t="shared" si="133"/>
        <v>83.5</v>
      </c>
      <c r="R892" s="21">
        <f t="shared" si="134"/>
        <v>76.275000000000006</v>
      </c>
      <c r="S892" s="21">
        <f t="shared" si="135"/>
        <v>77.125</v>
      </c>
      <c r="T892" s="21">
        <f t="shared" si="136"/>
        <v>78.825000000000003</v>
      </c>
      <c r="U892" s="21">
        <f t="shared" si="137"/>
        <v>77.125</v>
      </c>
      <c r="V892" s="20">
        <f t="shared" si="138"/>
        <v>77.408333333333346</v>
      </c>
      <c r="W892" s="20">
        <f t="shared" si="139"/>
        <v>77.337500000000006</v>
      </c>
    </row>
    <row r="893" spans="1:23" ht="13.5" x14ac:dyDescent="0.25">
      <c r="A893" s="3">
        <v>43301</v>
      </c>
      <c r="B893" s="2">
        <v>46.5869</v>
      </c>
      <c r="C893" s="2">
        <v>69.446722675291312</v>
      </c>
      <c r="D893" s="2">
        <v>0.4435624796371016</v>
      </c>
      <c r="E893" s="2">
        <v>-9.5826506467397696E-2</v>
      </c>
      <c r="F893" s="2">
        <v>46.214219999999997</v>
      </c>
      <c r="G893" s="2">
        <v>46.020800000000001</v>
      </c>
      <c r="H893" s="2">
        <v>46.219985000000008</v>
      </c>
      <c r="I893" s="2">
        <v>43.292586</v>
      </c>
      <c r="J893" s="2">
        <v>37.34864449999997</v>
      </c>
      <c r="K893" s="17" t="s">
        <v>49</v>
      </c>
      <c r="L893" s="17" t="s">
        <v>51</v>
      </c>
      <c r="M893" s="17" t="s">
        <v>55</v>
      </c>
      <c r="N893" s="20">
        <f t="shared" si="130"/>
        <v>50</v>
      </c>
      <c r="O893" s="20">
        <f t="shared" si="131"/>
        <v>100</v>
      </c>
      <c r="P893" s="20">
        <f t="shared" si="132"/>
        <v>75</v>
      </c>
      <c r="Q893" s="20">
        <f t="shared" si="133"/>
        <v>83.5</v>
      </c>
      <c r="R893" s="21">
        <f t="shared" si="134"/>
        <v>76.275000000000006</v>
      </c>
      <c r="S893" s="21">
        <f t="shared" si="135"/>
        <v>77.125</v>
      </c>
      <c r="T893" s="21">
        <f t="shared" si="136"/>
        <v>78.825000000000003</v>
      </c>
      <c r="U893" s="21">
        <f t="shared" si="137"/>
        <v>77.125</v>
      </c>
      <c r="V893" s="20">
        <f t="shared" si="138"/>
        <v>77.408333333333346</v>
      </c>
      <c r="W893" s="20">
        <f t="shared" si="139"/>
        <v>77.337500000000006</v>
      </c>
    </row>
    <row r="894" spans="1:23" ht="13.5" x14ac:dyDescent="0.25">
      <c r="A894" s="3">
        <v>43304</v>
      </c>
      <c r="B894" s="2">
        <v>46.869199999999999</v>
      </c>
      <c r="C894" s="2">
        <v>71.635525382988035</v>
      </c>
      <c r="D894" s="2">
        <v>0.33678556013560978</v>
      </c>
      <c r="E894" s="2">
        <v>-5.5415726011711672E-2</v>
      </c>
      <c r="F894" s="2">
        <v>46.440080000000009</v>
      </c>
      <c r="G894" s="2">
        <v>46.130910000000007</v>
      </c>
      <c r="H894" s="2">
        <v>46.318805000000012</v>
      </c>
      <c r="I894" s="2">
        <v>43.419944000000008</v>
      </c>
      <c r="J894" s="2">
        <v>37.422863499999977</v>
      </c>
      <c r="K894" s="17" t="s">
        <v>49</v>
      </c>
      <c r="L894" s="17" t="s">
        <v>51</v>
      </c>
      <c r="M894" s="17" t="s">
        <v>55</v>
      </c>
      <c r="N894" s="20">
        <f t="shared" si="130"/>
        <v>50</v>
      </c>
      <c r="O894" s="20">
        <f t="shared" si="131"/>
        <v>100</v>
      </c>
      <c r="P894" s="20">
        <f t="shared" si="132"/>
        <v>75</v>
      </c>
      <c r="Q894" s="20">
        <f t="shared" si="133"/>
        <v>83.5</v>
      </c>
      <c r="R894" s="21">
        <f t="shared" si="134"/>
        <v>76.275000000000006</v>
      </c>
      <c r="S894" s="21">
        <f t="shared" si="135"/>
        <v>77.125</v>
      </c>
      <c r="T894" s="21">
        <f t="shared" si="136"/>
        <v>78.825000000000003</v>
      </c>
      <c r="U894" s="21">
        <f t="shared" si="137"/>
        <v>77.125</v>
      </c>
      <c r="V894" s="20">
        <f t="shared" si="138"/>
        <v>77.408333333333346</v>
      </c>
      <c r="W894" s="20">
        <f t="shared" si="139"/>
        <v>77.337500000000006</v>
      </c>
    </row>
    <row r="895" spans="1:23" ht="13.5" x14ac:dyDescent="0.25">
      <c r="A895" s="3">
        <v>43305</v>
      </c>
      <c r="B895" s="2">
        <v>47.151600000000002</v>
      </c>
      <c r="C895" s="2">
        <v>73.66776552883492</v>
      </c>
      <c r="D895" s="2">
        <v>0.26794682764714395</v>
      </c>
      <c r="E895" s="2">
        <v>-1.525255096122503E-2</v>
      </c>
      <c r="F895" s="2">
        <v>46.72242</v>
      </c>
      <c r="G895" s="2">
        <v>46.235379999999999</v>
      </c>
      <c r="H895" s="2">
        <v>46.364405000000012</v>
      </c>
      <c r="I895" s="2">
        <v>43.544176000000014</v>
      </c>
      <c r="J895" s="2">
        <v>37.499577999999985</v>
      </c>
      <c r="K895" s="17" t="s">
        <v>49</v>
      </c>
      <c r="L895" s="17" t="s">
        <v>50</v>
      </c>
      <c r="M895" s="17" t="s">
        <v>55</v>
      </c>
      <c r="N895" s="20">
        <f t="shared" si="130"/>
        <v>50</v>
      </c>
      <c r="O895" s="20">
        <f t="shared" si="131"/>
        <v>100</v>
      </c>
      <c r="P895" s="20">
        <f t="shared" si="132"/>
        <v>75</v>
      </c>
      <c r="Q895" s="20">
        <f t="shared" si="133"/>
        <v>100</v>
      </c>
      <c r="R895" s="21">
        <f t="shared" si="134"/>
        <v>78.75</v>
      </c>
      <c r="S895" s="21">
        <f t="shared" si="135"/>
        <v>81.25</v>
      </c>
      <c r="T895" s="21">
        <f t="shared" si="136"/>
        <v>86.25</v>
      </c>
      <c r="U895" s="21">
        <f t="shared" si="137"/>
        <v>81.25</v>
      </c>
      <c r="V895" s="20">
        <f t="shared" si="138"/>
        <v>82.083333333333329</v>
      </c>
      <c r="W895" s="20">
        <f t="shared" si="139"/>
        <v>81.875</v>
      </c>
    </row>
    <row r="896" spans="1:23" ht="13.5" x14ac:dyDescent="0.25">
      <c r="A896" s="3">
        <v>43307</v>
      </c>
      <c r="B896" s="2">
        <v>48.845599999999997</v>
      </c>
      <c r="C896" s="2">
        <v>81.99927479604051</v>
      </c>
      <c r="D896" s="2">
        <v>6.2711389627438052E-2</v>
      </c>
      <c r="E896" s="2">
        <v>2.3526254945945173E-2</v>
      </c>
      <c r="F896" s="2">
        <v>47.208039999999997</v>
      </c>
      <c r="G896" s="2">
        <v>46.516309999999997</v>
      </c>
      <c r="H896" s="2">
        <v>46.422285000000002</v>
      </c>
      <c r="I896" s="2">
        <v>43.70646600000002</v>
      </c>
      <c r="J896" s="2">
        <v>37.584762499999982</v>
      </c>
      <c r="K896" s="17" t="s">
        <v>49</v>
      </c>
      <c r="L896" s="17" t="s">
        <v>50</v>
      </c>
      <c r="M896" s="17" t="s">
        <v>55</v>
      </c>
      <c r="N896" s="20">
        <f t="shared" si="130"/>
        <v>50</v>
      </c>
      <c r="O896" s="20">
        <f t="shared" si="131"/>
        <v>100</v>
      </c>
      <c r="P896" s="20">
        <f t="shared" si="132"/>
        <v>75</v>
      </c>
      <c r="Q896" s="20">
        <f t="shared" si="133"/>
        <v>100</v>
      </c>
      <c r="R896" s="21">
        <f t="shared" si="134"/>
        <v>78.75</v>
      </c>
      <c r="S896" s="21">
        <f t="shared" si="135"/>
        <v>81.25</v>
      </c>
      <c r="T896" s="21">
        <f t="shared" si="136"/>
        <v>86.25</v>
      </c>
      <c r="U896" s="21">
        <f t="shared" si="137"/>
        <v>81.25</v>
      </c>
      <c r="V896" s="20">
        <f t="shared" si="138"/>
        <v>82.083333333333329</v>
      </c>
      <c r="W896" s="20">
        <f t="shared" si="139"/>
        <v>81.875</v>
      </c>
    </row>
    <row r="897" spans="1:23" ht="13.5" x14ac:dyDescent="0.25">
      <c r="A897" s="3">
        <v>43308</v>
      </c>
      <c r="B897" s="2">
        <v>49.975000000000001</v>
      </c>
      <c r="C897" s="2">
        <v>85.33153994797577</v>
      </c>
      <c r="D897" s="2">
        <v>-0.29918203206466387</v>
      </c>
      <c r="E897" s="2">
        <v>4.8270780955172295E-2</v>
      </c>
      <c r="F897" s="2">
        <v>47.885659999999994</v>
      </c>
      <c r="G897" s="2">
        <v>46.965239999999994</v>
      </c>
      <c r="H897" s="2">
        <v>46.578985000000003</v>
      </c>
      <c r="I897" s="2">
        <v>43.891118000000013</v>
      </c>
      <c r="J897" s="2">
        <v>37.676265499999985</v>
      </c>
      <c r="K897" s="17" t="s">
        <v>49</v>
      </c>
      <c r="L897" s="17" t="s">
        <v>50</v>
      </c>
      <c r="M897" s="17" t="s">
        <v>55</v>
      </c>
      <c r="N897" s="20">
        <f t="shared" si="130"/>
        <v>50</v>
      </c>
      <c r="O897" s="20">
        <f t="shared" si="131"/>
        <v>100</v>
      </c>
      <c r="P897" s="20">
        <f t="shared" si="132"/>
        <v>75</v>
      </c>
      <c r="Q897" s="20">
        <f t="shared" si="133"/>
        <v>100</v>
      </c>
      <c r="R897" s="21">
        <f t="shared" si="134"/>
        <v>78.75</v>
      </c>
      <c r="S897" s="21">
        <f t="shared" si="135"/>
        <v>81.25</v>
      </c>
      <c r="T897" s="21">
        <f t="shared" si="136"/>
        <v>86.25</v>
      </c>
      <c r="U897" s="21">
        <f t="shared" si="137"/>
        <v>81.25</v>
      </c>
      <c r="V897" s="20">
        <f t="shared" si="138"/>
        <v>82.083333333333329</v>
      </c>
      <c r="W897" s="20">
        <f t="shared" si="139"/>
        <v>81.875</v>
      </c>
    </row>
    <row r="898" spans="1:23" ht="13.5" x14ac:dyDescent="0.25">
      <c r="A898" s="3">
        <v>43311</v>
      </c>
      <c r="B898" s="2">
        <v>49.975000000000001</v>
      </c>
      <c r="C898" s="2">
        <v>85.33153994797577</v>
      </c>
      <c r="D898" s="2">
        <v>-0.59135970396514637</v>
      </c>
      <c r="E898" s="2">
        <v>6.8251724397786401E-2</v>
      </c>
      <c r="F898" s="2">
        <v>48.563279999999999</v>
      </c>
      <c r="G898" s="2">
        <v>47.388750000000002</v>
      </c>
      <c r="H898" s="2">
        <v>46.735685000000004</v>
      </c>
      <c r="I898" s="2">
        <v>44.076336000000012</v>
      </c>
      <c r="J898" s="2">
        <v>37.765862999999989</v>
      </c>
      <c r="K898" s="17" t="s">
        <v>49</v>
      </c>
      <c r="L898" s="17" t="s">
        <v>50</v>
      </c>
      <c r="M898" s="17" t="s">
        <v>55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75</v>
      </c>
      <c r="Q898" s="20">
        <f t="shared" ref="Q898:Q961" si="143">IF(M898="confirmed bullish", 34, IF(M898="bullish divergence",17, 0))+IF(K898="bullish",33,IF(K898="bearish",0,16.5))+IF(L898="strong",33,IF(L898="weak",0,16.5))</f>
        <v>100</v>
      </c>
      <c r="R898" s="21">
        <f t="shared" si="134"/>
        <v>78.75</v>
      </c>
      <c r="S898" s="21">
        <f t="shared" si="135"/>
        <v>81.25</v>
      </c>
      <c r="T898" s="21">
        <f t="shared" si="136"/>
        <v>86.25</v>
      </c>
      <c r="U898" s="21">
        <f t="shared" si="137"/>
        <v>81.25</v>
      </c>
      <c r="V898" s="20">
        <f t="shared" si="138"/>
        <v>82.083333333333329</v>
      </c>
      <c r="W898" s="20">
        <f t="shared" si="139"/>
        <v>81.875</v>
      </c>
    </row>
    <row r="899" spans="1:23" ht="13.5" x14ac:dyDescent="0.25">
      <c r="A899" s="3">
        <v>43312</v>
      </c>
      <c r="B899" s="2">
        <v>49.692700000000002</v>
      </c>
      <c r="C899" s="2">
        <v>80.98554212403721</v>
      </c>
      <c r="D899" s="2">
        <v>-0.8408868291981122</v>
      </c>
      <c r="E899" s="2">
        <v>7.9006915978527673E-2</v>
      </c>
      <c r="F899" s="2">
        <v>49.127979999999994</v>
      </c>
      <c r="G899" s="2">
        <v>47.784030000000008</v>
      </c>
      <c r="H899" s="2">
        <v>46.890975000000005</v>
      </c>
      <c r="I899" s="2">
        <v>44.255682000000007</v>
      </c>
      <c r="J899" s="2">
        <v>37.855968499999989</v>
      </c>
      <c r="K899" s="17" t="s">
        <v>49</v>
      </c>
      <c r="L899" s="17" t="s">
        <v>50</v>
      </c>
      <c r="M899" s="17" t="s">
        <v>55</v>
      </c>
      <c r="N899" s="20">
        <f t="shared" si="140"/>
        <v>50</v>
      </c>
      <c r="O899" s="20">
        <f t="shared" si="141"/>
        <v>100</v>
      </c>
      <c r="P899" s="20">
        <f t="shared" si="142"/>
        <v>75</v>
      </c>
      <c r="Q899" s="20">
        <f t="shared" si="143"/>
        <v>100</v>
      </c>
      <c r="R899" s="21">
        <f t="shared" ref="R899:R962" si="144">0.35*N899+O899*0.35+P899*0.15+Q899*0.15</f>
        <v>78.75</v>
      </c>
      <c r="S899" s="21">
        <f t="shared" ref="S899:S962" si="145">N899*0.2+O899*0.2+P899*0.35+Q899*0.25</f>
        <v>81.25</v>
      </c>
      <c r="T899" s="21">
        <f t="shared" ref="T899:T962" si="146">N899*0.15+O899*0.15+P899*0.25+Q899*0.45</f>
        <v>86.25</v>
      </c>
      <c r="U899" s="21">
        <f t="shared" ref="U899:U962" si="147">0.25*SUM(N899:Q899)</f>
        <v>81.25</v>
      </c>
      <c r="V899" s="20">
        <f t="shared" ref="V899:V962" si="148">SUM(R899:T899)/3</f>
        <v>82.083333333333329</v>
      </c>
      <c r="W899" s="20">
        <f t="shared" ref="W899:W962" si="149">SUM(R899:U899)/4</f>
        <v>81.875</v>
      </c>
    </row>
    <row r="900" spans="1:23" ht="13.5" x14ac:dyDescent="0.25">
      <c r="A900" s="3">
        <v>43313</v>
      </c>
      <c r="B900" s="2">
        <v>49.523299999999999</v>
      </c>
      <c r="C900" s="2">
        <v>78.405000351605523</v>
      </c>
      <c r="D900" s="2">
        <v>-1.0593005389481789</v>
      </c>
      <c r="E900" s="2">
        <v>8.060801505932555E-2</v>
      </c>
      <c r="F900" s="2">
        <v>49.602320000000006</v>
      </c>
      <c r="G900" s="2">
        <v>48.162370000000003</v>
      </c>
      <c r="H900" s="2">
        <v>47.037795000000003</v>
      </c>
      <c r="I900" s="2">
        <v>44.432996000000003</v>
      </c>
      <c r="J900" s="2">
        <v>37.946200499999989</v>
      </c>
      <c r="K900" s="17" t="s">
        <v>49</v>
      </c>
      <c r="L900" s="17" t="s">
        <v>50</v>
      </c>
      <c r="M900" s="17" t="s">
        <v>55</v>
      </c>
      <c r="N900" s="20">
        <f t="shared" si="140"/>
        <v>50</v>
      </c>
      <c r="O900" s="20">
        <f t="shared" si="141"/>
        <v>100</v>
      </c>
      <c r="P900" s="20">
        <f t="shared" si="142"/>
        <v>100</v>
      </c>
      <c r="Q900" s="20">
        <f t="shared" si="143"/>
        <v>100</v>
      </c>
      <c r="R900" s="21">
        <f t="shared" si="144"/>
        <v>82.5</v>
      </c>
      <c r="S900" s="21">
        <f t="shared" si="145"/>
        <v>90</v>
      </c>
      <c r="T900" s="21">
        <f t="shared" si="146"/>
        <v>92.5</v>
      </c>
      <c r="U900" s="21">
        <f t="shared" si="147"/>
        <v>87.5</v>
      </c>
      <c r="V900" s="20">
        <f t="shared" si="148"/>
        <v>88.333333333333329</v>
      </c>
      <c r="W900" s="20">
        <f t="shared" si="149"/>
        <v>88.125</v>
      </c>
    </row>
    <row r="901" spans="1:23" ht="13.5" x14ac:dyDescent="0.25">
      <c r="A901" s="3">
        <v>43314</v>
      </c>
      <c r="B901" s="2">
        <v>49.749200000000002</v>
      </c>
      <c r="C901" s="2">
        <v>79.34995696580124</v>
      </c>
      <c r="D901" s="2">
        <v>-1.1739534393056559</v>
      </c>
      <c r="E901" s="2">
        <v>7.5827669738066192E-2</v>
      </c>
      <c r="F901" s="2">
        <v>49.78304</v>
      </c>
      <c r="G901" s="2">
        <v>48.495540000000005</v>
      </c>
      <c r="H901" s="2">
        <v>47.203109999999995</v>
      </c>
      <c r="I901" s="2">
        <v>44.61482800000001</v>
      </c>
      <c r="J901" s="2">
        <v>38.037547999999987</v>
      </c>
      <c r="K901" s="17" t="s">
        <v>49</v>
      </c>
      <c r="L901" s="17" t="s">
        <v>51</v>
      </c>
      <c r="M901" s="17" t="s">
        <v>55</v>
      </c>
      <c r="N901" s="20">
        <f t="shared" si="140"/>
        <v>50</v>
      </c>
      <c r="O901" s="20">
        <f t="shared" si="141"/>
        <v>100</v>
      </c>
      <c r="P901" s="20">
        <f t="shared" si="142"/>
        <v>100</v>
      </c>
      <c r="Q901" s="20">
        <f t="shared" si="143"/>
        <v>83.5</v>
      </c>
      <c r="R901" s="21">
        <f t="shared" si="144"/>
        <v>80.025000000000006</v>
      </c>
      <c r="S901" s="21">
        <f t="shared" si="145"/>
        <v>85.875</v>
      </c>
      <c r="T901" s="21">
        <f t="shared" si="146"/>
        <v>85.075000000000003</v>
      </c>
      <c r="U901" s="21">
        <f t="shared" si="147"/>
        <v>83.375</v>
      </c>
      <c r="V901" s="20">
        <f t="shared" si="148"/>
        <v>83.658333333333346</v>
      </c>
      <c r="W901" s="20">
        <f t="shared" si="149"/>
        <v>83.587500000000006</v>
      </c>
    </row>
    <row r="902" spans="1:23" ht="13.5" x14ac:dyDescent="0.25">
      <c r="A902" s="3">
        <v>43315</v>
      </c>
      <c r="B902" s="2">
        <v>49.8339</v>
      </c>
      <c r="C902" s="2">
        <v>79.708486528482268</v>
      </c>
      <c r="D902" s="2">
        <v>-1.2685834502489257</v>
      </c>
      <c r="E902" s="2">
        <v>6.0706636239223136E-2</v>
      </c>
      <c r="F902" s="2">
        <v>49.754820000000002</v>
      </c>
      <c r="G902" s="2">
        <v>48.820239999999998</v>
      </c>
      <c r="H902" s="2">
        <v>47.392284999999994</v>
      </c>
      <c r="I902" s="2">
        <v>44.795529999999999</v>
      </c>
      <c r="J902" s="2">
        <v>38.129730499999987</v>
      </c>
      <c r="K902" s="17" t="s">
        <v>49</v>
      </c>
      <c r="L902" s="17" t="s">
        <v>51</v>
      </c>
      <c r="M902" s="17" t="s">
        <v>54</v>
      </c>
      <c r="N902" s="20">
        <f t="shared" si="140"/>
        <v>50</v>
      </c>
      <c r="O902" s="20">
        <f t="shared" si="141"/>
        <v>100</v>
      </c>
      <c r="P902" s="20">
        <f t="shared" si="142"/>
        <v>100</v>
      </c>
      <c r="Q902" s="20">
        <f t="shared" si="143"/>
        <v>66.5</v>
      </c>
      <c r="R902" s="21">
        <f t="shared" si="144"/>
        <v>77.474999999999994</v>
      </c>
      <c r="S902" s="21">
        <f t="shared" si="145"/>
        <v>81.625</v>
      </c>
      <c r="T902" s="21">
        <f t="shared" si="146"/>
        <v>77.424999999999997</v>
      </c>
      <c r="U902" s="21">
        <f t="shared" si="147"/>
        <v>79.125</v>
      </c>
      <c r="V902" s="20">
        <f t="shared" si="148"/>
        <v>78.841666666666654</v>
      </c>
      <c r="W902" s="20">
        <f t="shared" si="149"/>
        <v>78.912499999999994</v>
      </c>
    </row>
    <row r="903" spans="1:23" ht="13.5" x14ac:dyDescent="0.25">
      <c r="A903" s="3">
        <v>43318</v>
      </c>
      <c r="B903" s="2">
        <v>49.8339</v>
      </c>
      <c r="C903" s="2">
        <v>79.708486528482268</v>
      </c>
      <c r="D903" s="2">
        <v>-1.3652698297600381</v>
      </c>
      <c r="E903" s="2">
        <v>4.7669677692856557E-2</v>
      </c>
      <c r="F903" s="2">
        <v>49.726600000000005</v>
      </c>
      <c r="G903" s="2">
        <v>49.144939999999998</v>
      </c>
      <c r="H903" s="2">
        <v>47.58287</v>
      </c>
      <c r="I903" s="2">
        <v>44.973972000000003</v>
      </c>
      <c r="J903" s="2">
        <v>38.222598499999982</v>
      </c>
      <c r="K903" s="17" t="s">
        <v>49</v>
      </c>
      <c r="L903" s="17" t="s">
        <v>51</v>
      </c>
      <c r="M903" s="17" t="s">
        <v>54</v>
      </c>
      <c r="N903" s="20">
        <f t="shared" si="140"/>
        <v>50</v>
      </c>
      <c r="O903" s="20">
        <f t="shared" si="141"/>
        <v>100</v>
      </c>
      <c r="P903" s="20">
        <f t="shared" si="142"/>
        <v>100</v>
      </c>
      <c r="Q903" s="20">
        <f t="shared" si="143"/>
        <v>66.5</v>
      </c>
      <c r="R903" s="21">
        <f t="shared" si="144"/>
        <v>77.474999999999994</v>
      </c>
      <c r="S903" s="21">
        <f t="shared" si="145"/>
        <v>81.625</v>
      </c>
      <c r="T903" s="21">
        <f t="shared" si="146"/>
        <v>77.424999999999997</v>
      </c>
      <c r="U903" s="21">
        <f t="shared" si="147"/>
        <v>79.125</v>
      </c>
      <c r="V903" s="20">
        <f t="shared" si="148"/>
        <v>78.841666666666654</v>
      </c>
      <c r="W903" s="20">
        <f t="shared" si="149"/>
        <v>78.912499999999994</v>
      </c>
    </row>
    <row r="904" spans="1:23" ht="13.5" x14ac:dyDescent="0.25">
      <c r="A904" s="3">
        <v>43319</v>
      </c>
      <c r="B904" s="2">
        <v>49.8339</v>
      </c>
      <c r="C904" s="2">
        <v>79.708486528482268</v>
      </c>
      <c r="D904" s="2">
        <v>-1.4190347159324546</v>
      </c>
      <c r="E904" s="2">
        <v>3.6184288333507994E-2</v>
      </c>
      <c r="F904" s="2">
        <v>49.754840000000002</v>
      </c>
      <c r="G904" s="2">
        <v>49.441409999999983</v>
      </c>
      <c r="H904" s="2">
        <v>47.786159999999995</v>
      </c>
      <c r="I904" s="2">
        <v>45.152414000000007</v>
      </c>
      <c r="J904" s="2">
        <v>38.315191999999989</v>
      </c>
      <c r="K904" s="17" t="s">
        <v>49</v>
      </c>
      <c r="L904" s="17" t="s">
        <v>51</v>
      </c>
      <c r="M904" s="17" t="s">
        <v>55</v>
      </c>
      <c r="N904" s="20">
        <f t="shared" si="140"/>
        <v>50</v>
      </c>
      <c r="O904" s="20">
        <f t="shared" si="141"/>
        <v>100</v>
      </c>
      <c r="P904" s="20">
        <f t="shared" si="142"/>
        <v>100</v>
      </c>
      <c r="Q904" s="20">
        <f t="shared" si="143"/>
        <v>83.5</v>
      </c>
      <c r="R904" s="21">
        <f t="shared" si="144"/>
        <v>80.025000000000006</v>
      </c>
      <c r="S904" s="21">
        <f t="shared" si="145"/>
        <v>85.875</v>
      </c>
      <c r="T904" s="21">
        <f t="shared" si="146"/>
        <v>85.075000000000003</v>
      </c>
      <c r="U904" s="21">
        <f t="shared" si="147"/>
        <v>83.375</v>
      </c>
      <c r="V904" s="20">
        <f t="shared" si="148"/>
        <v>83.658333333333346</v>
      </c>
      <c r="W904" s="20">
        <f t="shared" si="149"/>
        <v>83.587500000000006</v>
      </c>
    </row>
    <row r="905" spans="1:23" ht="13.5" x14ac:dyDescent="0.25">
      <c r="A905" s="3">
        <v>43320</v>
      </c>
      <c r="B905" s="2">
        <v>49.551499999999997</v>
      </c>
      <c r="C905" s="2">
        <v>74.334116939478818</v>
      </c>
      <c r="D905" s="2">
        <v>-1.4144079490768533</v>
      </c>
      <c r="E905" s="2">
        <v>1.0892314799485305E-2</v>
      </c>
      <c r="F905" s="2">
        <v>49.760480000000001</v>
      </c>
      <c r="G905" s="2">
        <v>49.681399999999989</v>
      </c>
      <c r="H905" s="2">
        <v>47.958389999999994</v>
      </c>
      <c r="I905" s="2">
        <v>45.325208000000011</v>
      </c>
      <c r="J905" s="2">
        <v>38.40596249999998</v>
      </c>
      <c r="K905" s="17" t="s">
        <v>49</v>
      </c>
      <c r="L905" s="17" t="s">
        <v>51</v>
      </c>
      <c r="M905" s="17" t="s">
        <v>55</v>
      </c>
      <c r="N905" s="20">
        <f t="shared" si="140"/>
        <v>50</v>
      </c>
      <c r="O905" s="20">
        <f t="shared" si="141"/>
        <v>100</v>
      </c>
      <c r="P905" s="20">
        <f t="shared" si="142"/>
        <v>100</v>
      </c>
      <c r="Q905" s="20">
        <f t="shared" si="143"/>
        <v>83.5</v>
      </c>
      <c r="R905" s="21">
        <f t="shared" si="144"/>
        <v>80.025000000000006</v>
      </c>
      <c r="S905" s="21">
        <f t="shared" si="145"/>
        <v>85.875</v>
      </c>
      <c r="T905" s="21">
        <f t="shared" si="146"/>
        <v>85.075000000000003</v>
      </c>
      <c r="U905" s="21">
        <f t="shared" si="147"/>
        <v>83.375</v>
      </c>
      <c r="V905" s="20">
        <f t="shared" si="148"/>
        <v>83.658333333333346</v>
      </c>
      <c r="W905" s="20">
        <f t="shared" si="149"/>
        <v>83.587500000000006</v>
      </c>
    </row>
    <row r="906" spans="1:23" ht="13.5" x14ac:dyDescent="0.25">
      <c r="A906" s="3">
        <v>43321</v>
      </c>
      <c r="B906" s="2">
        <v>49.692700000000002</v>
      </c>
      <c r="C906" s="2">
        <v>75.233295365973717</v>
      </c>
      <c r="D906" s="2">
        <v>-1.1718575425765678</v>
      </c>
      <c r="E906" s="2">
        <v>-1.4887037814998623E-2</v>
      </c>
      <c r="F906" s="2">
        <v>49.749180000000003</v>
      </c>
      <c r="G906" s="2">
        <v>49.766109999999991</v>
      </c>
      <c r="H906" s="2">
        <v>48.141210000000001</v>
      </c>
      <c r="I906" s="2">
        <v>45.500261999999999</v>
      </c>
      <c r="J906" s="2">
        <v>38.496478999999979</v>
      </c>
      <c r="K906" s="17" t="s">
        <v>49</v>
      </c>
      <c r="L906" s="17" t="s">
        <v>51</v>
      </c>
      <c r="M906" s="17" t="s">
        <v>54</v>
      </c>
      <c r="N906" s="20">
        <f t="shared" si="140"/>
        <v>50</v>
      </c>
      <c r="O906" s="20">
        <f t="shared" si="141"/>
        <v>100</v>
      </c>
      <c r="P906" s="20">
        <f t="shared" si="142"/>
        <v>100</v>
      </c>
      <c r="Q906" s="20">
        <f t="shared" si="143"/>
        <v>66.5</v>
      </c>
      <c r="R906" s="21">
        <f t="shared" si="144"/>
        <v>77.474999999999994</v>
      </c>
      <c r="S906" s="21">
        <f t="shared" si="145"/>
        <v>81.625</v>
      </c>
      <c r="T906" s="21">
        <f t="shared" si="146"/>
        <v>77.424999999999997</v>
      </c>
      <c r="U906" s="21">
        <f t="shared" si="147"/>
        <v>79.125</v>
      </c>
      <c r="V906" s="20">
        <f t="shared" si="148"/>
        <v>78.841666666666654</v>
      </c>
      <c r="W906" s="20">
        <f t="shared" si="149"/>
        <v>78.912499999999994</v>
      </c>
    </row>
    <row r="907" spans="1:23" ht="13.5" x14ac:dyDescent="0.25">
      <c r="A907" s="3">
        <v>43322</v>
      </c>
      <c r="B907" s="2">
        <v>48.845599999999997</v>
      </c>
      <c r="C907" s="2">
        <v>61.347488417496791</v>
      </c>
      <c r="D907" s="2">
        <v>-0.74162223785324954</v>
      </c>
      <c r="E907" s="2">
        <v>-3.7539591795132006E-2</v>
      </c>
      <c r="F907" s="2">
        <v>49.551519999999996</v>
      </c>
      <c r="G907" s="2">
        <v>49.653170000000003</v>
      </c>
      <c r="H907" s="2">
        <v>48.309204999999992</v>
      </c>
      <c r="I907" s="2">
        <v>45.660632000000007</v>
      </c>
      <c r="J907" s="2">
        <v>38.582691499999981</v>
      </c>
      <c r="K907" s="17" t="s">
        <v>47</v>
      </c>
      <c r="L907" s="17" t="s">
        <v>51</v>
      </c>
      <c r="M907" s="17" t="s">
        <v>52</v>
      </c>
      <c r="N907" s="20">
        <f t="shared" si="140"/>
        <v>50</v>
      </c>
      <c r="O907" s="20">
        <f t="shared" si="141"/>
        <v>100</v>
      </c>
      <c r="P907" s="20">
        <f t="shared" si="142"/>
        <v>100</v>
      </c>
      <c r="Q907" s="20">
        <f t="shared" si="143"/>
        <v>16.5</v>
      </c>
      <c r="R907" s="21">
        <f t="shared" si="144"/>
        <v>69.974999999999994</v>
      </c>
      <c r="S907" s="21">
        <f t="shared" si="145"/>
        <v>69.125</v>
      </c>
      <c r="T907" s="21">
        <f t="shared" si="146"/>
        <v>54.924999999999997</v>
      </c>
      <c r="U907" s="21">
        <f t="shared" si="147"/>
        <v>66.625</v>
      </c>
      <c r="V907" s="20">
        <f t="shared" si="148"/>
        <v>64.674999999999997</v>
      </c>
      <c r="W907" s="20">
        <f t="shared" si="149"/>
        <v>65.162499999999994</v>
      </c>
    </row>
    <row r="908" spans="1:23" ht="13.5" x14ac:dyDescent="0.25">
      <c r="A908" s="3">
        <v>43326</v>
      </c>
      <c r="B908" s="2">
        <v>49.692700000000002</v>
      </c>
      <c r="C908" s="2">
        <v>67.756461132767399</v>
      </c>
      <c r="D908" s="2">
        <v>-0.44596925280958999</v>
      </c>
      <c r="E908" s="2">
        <v>-5.7630965244703181E-2</v>
      </c>
      <c r="F908" s="2">
        <v>49.52328</v>
      </c>
      <c r="G908" s="2">
        <v>49.624939999999995</v>
      </c>
      <c r="H908" s="2">
        <v>48.506844999999998</v>
      </c>
      <c r="I908" s="2">
        <v>45.835686000000003</v>
      </c>
      <c r="J908" s="2">
        <v>38.674853499999976</v>
      </c>
      <c r="K908" s="17" t="s">
        <v>47</v>
      </c>
      <c r="L908" s="17" t="s">
        <v>51</v>
      </c>
      <c r="M908" s="17" t="s">
        <v>52</v>
      </c>
      <c r="N908" s="20">
        <f t="shared" si="140"/>
        <v>50</v>
      </c>
      <c r="O908" s="20">
        <f t="shared" si="141"/>
        <v>100</v>
      </c>
      <c r="P908" s="20">
        <f t="shared" si="142"/>
        <v>100</v>
      </c>
      <c r="Q908" s="20">
        <f t="shared" si="143"/>
        <v>16.5</v>
      </c>
      <c r="R908" s="21">
        <f t="shared" si="144"/>
        <v>69.974999999999994</v>
      </c>
      <c r="S908" s="21">
        <f t="shared" si="145"/>
        <v>69.125</v>
      </c>
      <c r="T908" s="21">
        <f t="shared" si="146"/>
        <v>54.924999999999997</v>
      </c>
      <c r="U908" s="21">
        <f t="shared" si="147"/>
        <v>66.625</v>
      </c>
      <c r="V908" s="20">
        <f t="shared" si="148"/>
        <v>64.674999999999997</v>
      </c>
      <c r="W908" s="20">
        <f t="shared" si="149"/>
        <v>65.162499999999994</v>
      </c>
    </row>
    <row r="909" spans="1:23" ht="13.5" x14ac:dyDescent="0.25">
      <c r="A909" s="3">
        <v>43327</v>
      </c>
      <c r="B909" s="2">
        <v>49.664400000000001</v>
      </c>
      <c r="C909" s="2">
        <v>67.354656659408334</v>
      </c>
      <c r="D909" s="2">
        <v>-0.24736740694564219</v>
      </c>
      <c r="E909" s="2">
        <v>-7.6258960459540379E-2</v>
      </c>
      <c r="F909" s="2">
        <v>49.489379999999997</v>
      </c>
      <c r="G909" s="2">
        <v>49.622109999999999</v>
      </c>
      <c r="H909" s="2">
        <v>48.703069999999997</v>
      </c>
      <c r="I909" s="2">
        <v>46.010174000000006</v>
      </c>
      <c r="J909" s="2">
        <v>38.766805499999975</v>
      </c>
      <c r="K909" s="17" t="s">
        <v>47</v>
      </c>
      <c r="L909" s="17" t="s">
        <v>51</v>
      </c>
      <c r="M909" s="17" t="s">
        <v>52</v>
      </c>
      <c r="N909" s="20">
        <f t="shared" si="140"/>
        <v>50</v>
      </c>
      <c r="O909" s="20">
        <f t="shared" si="141"/>
        <v>100</v>
      </c>
      <c r="P909" s="20">
        <f t="shared" si="142"/>
        <v>100</v>
      </c>
      <c r="Q909" s="20">
        <f t="shared" si="143"/>
        <v>16.5</v>
      </c>
      <c r="R909" s="21">
        <f t="shared" si="144"/>
        <v>69.974999999999994</v>
      </c>
      <c r="S909" s="21">
        <f t="shared" si="145"/>
        <v>69.125</v>
      </c>
      <c r="T909" s="21">
        <f t="shared" si="146"/>
        <v>54.924999999999997</v>
      </c>
      <c r="U909" s="21">
        <f t="shared" si="147"/>
        <v>66.625</v>
      </c>
      <c r="V909" s="20">
        <f t="shared" si="148"/>
        <v>64.674999999999997</v>
      </c>
      <c r="W909" s="20">
        <f t="shared" si="149"/>
        <v>65.162499999999994</v>
      </c>
    </row>
    <row r="910" spans="1:23" ht="13.5" x14ac:dyDescent="0.25">
      <c r="A910" s="3">
        <v>43328</v>
      </c>
      <c r="B910" s="2">
        <v>49.664400000000001</v>
      </c>
      <c r="C910" s="2">
        <v>67.354656659408334</v>
      </c>
      <c r="D910" s="2">
        <v>-0.11468769970813497</v>
      </c>
      <c r="E910" s="2">
        <v>-9.3591840312662003E-2</v>
      </c>
      <c r="F910" s="2">
        <v>49.511960000000002</v>
      </c>
      <c r="G910" s="2">
        <v>49.636219999999994</v>
      </c>
      <c r="H910" s="2">
        <v>48.899294999999995</v>
      </c>
      <c r="I910" s="2">
        <v>46.18466200000001</v>
      </c>
      <c r="J910" s="2">
        <v>38.858825999999979</v>
      </c>
      <c r="K910" s="17" t="s">
        <v>49</v>
      </c>
      <c r="L910" s="17" t="s">
        <v>51</v>
      </c>
      <c r="M910" s="17" t="s">
        <v>55</v>
      </c>
      <c r="N910" s="20">
        <f t="shared" si="140"/>
        <v>50</v>
      </c>
      <c r="O910" s="20">
        <f t="shared" si="141"/>
        <v>100</v>
      </c>
      <c r="P910" s="20">
        <f t="shared" si="142"/>
        <v>100</v>
      </c>
      <c r="Q910" s="20">
        <f t="shared" si="143"/>
        <v>83.5</v>
      </c>
      <c r="R910" s="21">
        <f t="shared" si="144"/>
        <v>80.025000000000006</v>
      </c>
      <c r="S910" s="21">
        <f t="shared" si="145"/>
        <v>85.875</v>
      </c>
      <c r="T910" s="21">
        <f t="shared" si="146"/>
        <v>85.075000000000003</v>
      </c>
      <c r="U910" s="21">
        <f t="shared" si="147"/>
        <v>83.375</v>
      </c>
      <c r="V910" s="20">
        <f t="shared" si="148"/>
        <v>83.658333333333346</v>
      </c>
      <c r="W910" s="20">
        <f t="shared" si="149"/>
        <v>83.587500000000006</v>
      </c>
    </row>
    <row r="911" spans="1:23" ht="13.5" x14ac:dyDescent="0.25">
      <c r="A911" s="3">
        <v>43329</v>
      </c>
      <c r="B911" s="2">
        <v>49.636200000000002</v>
      </c>
      <c r="C911" s="2">
        <v>66.896200781016006</v>
      </c>
      <c r="D911" s="2">
        <v>2.580537803873284E-2</v>
      </c>
      <c r="E911" s="2">
        <v>-0.10954419640189592</v>
      </c>
      <c r="F911" s="2">
        <v>49.500659999999996</v>
      </c>
      <c r="G911" s="2">
        <v>49.624919999999996</v>
      </c>
      <c r="H911" s="2">
        <v>49.060229999999997</v>
      </c>
      <c r="I911" s="2">
        <v>46.36028000000001</v>
      </c>
      <c r="J911" s="2">
        <v>38.950705499999977</v>
      </c>
      <c r="K911" s="17" t="s">
        <v>47</v>
      </c>
      <c r="L911" s="17" t="s">
        <v>51</v>
      </c>
      <c r="M911" s="17" t="s">
        <v>52</v>
      </c>
      <c r="N911" s="20">
        <f t="shared" si="140"/>
        <v>50</v>
      </c>
      <c r="O911" s="20">
        <f t="shared" si="141"/>
        <v>100</v>
      </c>
      <c r="P911" s="20">
        <f t="shared" si="142"/>
        <v>100</v>
      </c>
      <c r="Q911" s="20">
        <f t="shared" si="143"/>
        <v>16.5</v>
      </c>
      <c r="R911" s="21">
        <f t="shared" si="144"/>
        <v>69.974999999999994</v>
      </c>
      <c r="S911" s="21">
        <f t="shared" si="145"/>
        <v>69.125</v>
      </c>
      <c r="T911" s="21">
        <f t="shared" si="146"/>
        <v>54.924999999999997</v>
      </c>
      <c r="U911" s="21">
        <f t="shared" si="147"/>
        <v>66.625</v>
      </c>
      <c r="V911" s="20">
        <f t="shared" si="148"/>
        <v>64.674999999999997</v>
      </c>
      <c r="W911" s="20">
        <f t="shared" si="149"/>
        <v>65.162499999999994</v>
      </c>
    </row>
    <row r="912" spans="1:23" ht="13.5" x14ac:dyDescent="0.25">
      <c r="A912" s="3">
        <v>43332</v>
      </c>
      <c r="B912" s="2">
        <v>49.410299999999999</v>
      </c>
      <c r="C912" s="2">
        <v>63.185958236230988</v>
      </c>
      <c r="D912" s="2">
        <v>0.16663607566902527</v>
      </c>
      <c r="E912" s="2">
        <v>-0.12419172645916685</v>
      </c>
      <c r="F912" s="2">
        <v>49.613600000000005</v>
      </c>
      <c r="G912" s="2">
        <v>49.582560000000001</v>
      </c>
      <c r="H912" s="2">
        <v>49.201399999999992</v>
      </c>
      <c r="I912" s="2">
        <v>46.529686000000012</v>
      </c>
      <c r="J912" s="2">
        <v>39.041455499999977</v>
      </c>
      <c r="K912" s="17" t="s">
        <v>49</v>
      </c>
      <c r="L912" s="17" t="s">
        <v>51</v>
      </c>
      <c r="M912" s="17" t="s">
        <v>55</v>
      </c>
      <c r="N912" s="20">
        <f t="shared" si="140"/>
        <v>50</v>
      </c>
      <c r="O912" s="20">
        <f t="shared" si="141"/>
        <v>100</v>
      </c>
      <c r="P912" s="20">
        <f t="shared" si="142"/>
        <v>100</v>
      </c>
      <c r="Q912" s="20">
        <f t="shared" si="143"/>
        <v>83.5</v>
      </c>
      <c r="R912" s="21">
        <f t="shared" si="144"/>
        <v>80.025000000000006</v>
      </c>
      <c r="S912" s="21">
        <f t="shared" si="145"/>
        <v>85.875</v>
      </c>
      <c r="T912" s="21">
        <f t="shared" si="146"/>
        <v>85.075000000000003</v>
      </c>
      <c r="U912" s="21">
        <f t="shared" si="147"/>
        <v>83.375</v>
      </c>
      <c r="V912" s="20">
        <f t="shared" si="148"/>
        <v>83.658333333333346</v>
      </c>
      <c r="W912" s="20">
        <f t="shared" si="149"/>
        <v>83.587500000000006</v>
      </c>
    </row>
    <row r="913" spans="1:23" ht="13.5" x14ac:dyDescent="0.25">
      <c r="A913" s="3">
        <v>43335</v>
      </c>
      <c r="B913" s="2">
        <v>49.410299999999999</v>
      </c>
      <c r="C913" s="2">
        <v>63.185958236230988</v>
      </c>
      <c r="D913" s="2">
        <v>0.27990188064239874</v>
      </c>
      <c r="E913" s="2">
        <v>-0.13775957087184068</v>
      </c>
      <c r="F913" s="2">
        <v>49.557120000000005</v>
      </c>
      <c r="G913" s="2">
        <v>49.540200000000006</v>
      </c>
      <c r="H913" s="2">
        <v>49.342569999999995</v>
      </c>
      <c r="I913" s="2">
        <v>46.696212000000017</v>
      </c>
      <c r="J913" s="2">
        <v>39.132191499999969</v>
      </c>
      <c r="K913" s="17" t="s">
        <v>47</v>
      </c>
      <c r="L913" s="17" t="s">
        <v>51</v>
      </c>
      <c r="M913" s="17" t="s">
        <v>52</v>
      </c>
      <c r="N913" s="20">
        <f t="shared" si="140"/>
        <v>50</v>
      </c>
      <c r="O913" s="20">
        <f t="shared" si="141"/>
        <v>100</v>
      </c>
      <c r="P913" s="20">
        <f t="shared" si="142"/>
        <v>100</v>
      </c>
      <c r="Q913" s="20">
        <f t="shared" si="143"/>
        <v>16.5</v>
      </c>
      <c r="R913" s="21">
        <f t="shared" si="144"/>
        <v>69.974999999999994</v>
      </c>
      <c r="S913" s="21">
        <f t="shared" si="145"/>
        <v>69.125</v>
      </c>
      <c r="T913" s="21">
        <f t="shared" si="146"/>
        <v>54.924999999999997</v>
      </c>
      <c r="U913" s="21">
        <f t="shared" si="147"/>
        <v>66.625</v>
      </c>
      <c r="V913" s="20">
        <f t="shared" si="148"/>
        <v>64.674999999999997</v>
      </c>
      <c r="W913" s="20">
        <f t="shared" si="149"/>
        <v>65.162499999999994</v>
      </c>
    </row>
    <row r="914" spans="1:23" ht="13.5" x14ac:dyDescent="0.25">
      <c r="A914" s="3">
        <v>43336</v>
      </c>
      <c r="B914" s="2">
        <v>49.410299999999999</v>
      </c>
      <c r="C914" s="2">
        <v>63.185958236230988</v>
      </c>
      <c r="D914" s="2">
        <v>0.37028048134070701</v>
      </c>
      <c r="E914" s="2">
        <v>-0.14857839296057826</v>
      </c>
      <c r="F914" s="2">
        <v>49.506300000000003</v>
      </c>
      <c r="G914" s="2">
        <v>49.497840000000011</v>
      </c>
      <c r="H914" s="2">
        <v>49.469624999999994</v>
      </c>
      <c r="I914" s="2">
        <v>46.867764000000015</v>
      </c>
      <c r="J914" s="2">
        <v>39.222927499999962</v>
      </c>
      <c r="K914" s="17" t="s">
        <v>47</v>
      </c>
      <c r="L914" s="17" t="s">
        <v>51</v>
      </c>
      <c r="M914" s="17" t="s">
        <v>52</v>
      </c>
      <c r="N914" s="20">
        <f t="shared" si="140"/>
        <v>50</v>
      </c>
      <c r="O914" s="20">
        <f t="shared" si="141"/>
        <v>100</v>
      </c>
      <c r="P914" s="20">
        <f t="shared" si="142"/>
        <v>100</v>
      </c>
      <c r="Q914" s="20">
        <f t="shared" si="143"/>
        <v>16.5</v>
      </c>
      <c r="R914" s="21">
        <f t="shared" si="144"/>
        <v>69.974999999999994</v>
      </c>
      <c r="S914" s="21">
        <f t="shared" si="145"/>
        <v>69.125</v>
      </c>
      <c r="T914" s="21">
        <f t="shared" si="146"/>
        <v>54.924999999999997</v>
      </c>
      <c r="U914" s="21">
        <f t="shared" si="147"/>
        <v>66.625</v>
      </c>
      <c r="V914" s="20">
        <f t="shared" si="148"/>
        <v>64.674999999999997</v>
      </c>
      <c r="W914" s="20">
        <f t="shared" si="149"/>
        <v>65.162499999999994</v>
      </c>
    </row>
    <row r="915" spans="1:23" ht="13.5" x14ac:dyDescent="0.25">
      <c r="A915" s="3">
        <v>43339</v>
      </c>
      <c r="B915" s="2">
        <v>49.269199999999998</v>
      </c>
      <c r="C915" s="2">
        <v>60.565420504697762</v>
      </c>
      <c r="D915" s="2">
        <v>0.40870325418022446</v>
      </c>
      <c r="E915" s="2">
        <v>-0.14069546589812765</v>
      </c>
      <c r="F915" s="2">
        <v>49.427260000000004</v>
      </c>
      <c r="G915" s="2">
        <v>49.469610000000003</v>
      </c>
      <c r="H915" s="2">
        <v>49.575504999999993</v>
      </c>
      <c r="I915" s="2">
        <v>47.034348000000016</v>
      </c>
      <c r="J915" s="2">
        <v>39.312299999999965</v>
      </c>
      <c r="K915" s="17" t="s">
        <v>47</v>
      </c>
      <c r="L915" s="17" t="s">
        <v>51</v>
      </c>
      <c r="M915" s="17" t="s">
        <v>52</v>
      </c>
      <c r="N915" s="20">
        <f t="shared" si="140"/>
        <v>50</v>
      </c>
      <c r="O915" s="20">
        <f t="shared" si="141"/>
        <v>100</v>
      </c>
      <c r="P915" s="20">
        <f t="shared" si="142"/>
        <v>100</v>
      </c>
      <c r="Q915" s="20">
        <f t="shared" si="143"/>
        <v>16.5</v>
      </c>
      <c r="R915" s="21">
        <f t="shared" si="144"/>
        <v>69.974999999999994</v>
      </c>
      <c r="S915" s="21">
        <f t="shared" si="145"/>
        <v>69.125</v>
      </c>
      <c r="T915" s="21">
        <f t="shared" si="146"/>
        <v>54.924999999999997</v>
      </c>
      <c r="U915" s="21">
        <f t="shared" si="147"/>
        <v>66.625</v>
      </c>
      <c r="V915" s="20">
        <f t="shared" si="148"/>
        <v>64.674999999999997</v>
      </c>
      <c r="W915" s="20">
        <f t="shared" si="149"/>
        <v>65.162499999999994</v>
      </c>
    </row>
    <row r="916" spans="1:23" ht="13.5" x14ac:dyDescent="0.25">
      <c r="A916" s="3">
        <v>43340</v>
      </c>
      <c r="B916" s="2">
        <v>49.975000000000001</v>
      </c>
      <c r="C916" s="2">
        <v>67.766757846411906</v>
      </c>
      <c r="D916" s="2">
        <v>0.40680766875045293</v>
      </c>
      <c r="E916" s="2">
        <v>-0.13665956069313942</v>
      </c>
      <c r="F916" s="2">
        <v>49.495019999999997</v>
      </c>
      <c r="G916" s="2">
        <v>49.497840000000004</v>
      </c>
      <c r="H916" s="2">
        <v>49.631974999999997</v>
      </c>
      <c r="I916" s="2">
        <v>47.215782000000019</v>
      </c>
      <c r="J916" s="2">
        <v>39.404502499999957</v>
      </c>
      <c r="K916" s="17" t="s">
        <v>49</v>
      </c>
      <c r="L916" s="17" t="s">
        <v>51</v>
      </c>
      <c r="M916" s="17" t="s">
        <v>55</v>
      </c>
      <c r="N916" s="20">
        <f t="shared" si="140"/>
        <v>50</v>
      </c>
      <c r="O916" s="20">
        <f t="shared" si="141"/>
        <v>100</v>
      </c>
      <c r="P916" s="20">
        <f t="shared" si="142"/>
        <v>100</v>
      </c>
      <c r="Q916" s="20">
        <f t="shared" si="143"/>
        <v>83.5</v>
      </c>
      <c r="R916" s="21">
        <f t="shared" si="144"/>
        <v>80.025000000000006</v>
      </c>
      <c r="S916" s="21">
        <f t="shared" si="145"/>
        <v>85.875</v>
      </c>
      <c r="T916" s="21">
        <f t="shared" si="146"/>
        <v>85.075000000000003</v>
      </c>
      <c r="U916" s="21">
        <f t="shared" si="147"/>
        <v>83.375</v>
      </c>
      <c r="V916" s="20">
        <f t="shared" si="148"/>
        <v>83.658333333333346</v>
      </c>
      <c r="W916" s="20">
        <f t="shared" si="149"/>
        <v>83.587500000000006</v>
      </c>
    </row>
    <row r="917" spans="1:23" ht="13.5" x14ac:dyDescent="0.25">
      <c r="A917" s="3">
        <v>43341</v>
      </c>
      <c r="B917" s="2">
        <v>49.410299999999999</v>
      </c>
      <c r="C917" s="2">
        <v>58.553566121362515</v>
      </c>
      <c r="D917" s="2">
        <v>0.30897599733111036</v>
      </c>
      <c r="E917" s="2">
        <v>-0.14149692561880414</v>
      </c>
      <c r="F917" s="2">
        <v>49.495019999999997</v>
      </c>
      <c r="G917" s="2">
        <v>49.554310000000001</v>
      </c>
      <c r="H917" s="2">
        <v>49.603740000000002</v>
      </c>
      <c r="I917" s="2">
        <v>47.385188000000014</v>
      </c>
      <c r="J917" s="2">
        <v>39.493881499999965</v>
      </c>
      <c r="K917" s="17" t="s">
        <v>49</v>
      </c>
      <c r="L917" s="17" t="s">
        <v>51</v>
      </c>
      <c r="M917" s="17" t="s">
        <v>51</v>
      </c>
      <c r="N917" s="20">
        <f t="shared" si="140"/>
        <v>50</v>
      </c>
      <c r="O917" s="20">
        <f t="shared" si="141"/>
        <v>100</v>
      </c>
      <c r="P917" s="20">
        <f t="shared" si="142"/>
        <v>100</v>
      </c>
      <c r="Q917" s="20">
        <f t="shared" si="143"/>
        <v>49.5</v>
      </c>
      <c r="R917" s="21">
        <f t="shared" si="144"/>
        <v>74.924999999999997</v>
      </c>
      <c r="S917" s="21">
        <f t="shared" si="145"/>
        <v>77.375</v>
      </c>
      <c r="T917" s="21">
        <f t="shared" si="146"/>
        <v>69.775000000000006</v>
      </c>
      <c r="U917" s="21">
        <f t="shared" si="147"/>
        <v>74.875</v>
      </c>
      <c r="V917" s="20">
        <f t="shared" si="148"/>
        <v>74.025000000000006</v>
      </c>
      <c r="W917" s="20">
        <f t="shared" si="149"/>
        <v>74.237500000000011</v>
      </c>
    </row>
    <row r="918" spans="1:23" ht="13.5" x14ac:dyDescent="0.25">
      <c r="A918" s="3">
        <v>43342</v>
      </c>
      <c r="B918" s="2">
        <v>49.269199999999998</v>
      </c>
      <c r="C918" s="2">
        <v>56.487061903311847</v>
      </c>
      <c r="D918" s="2">
        <v>0.36314575907001512</v>
      </c>
      <c r="E918" s="2">
        <v>-0.14566213776274942</v>
      </c>
      <c r="F918" s="2">
        <v>49.466799999999999</v>
      </c>
      <c r="G918" s="2">
        <v>49.511960000000002</v>
      </c>
      <c r="H918" s="2">
        <v>49.568449999999999</v>
      </c>
      <c r="I918" s="2">
        <v>47.534832000000016</v>
      </c>
      <c r="J918" s="2">
        <v>39.583925999999956</v>
      </c>
      <c r="K918" s="17" t="s">
        <v>47</v>
      </c>
      <c r="L918" s="17" t="s">
        <v>51</v>
      </c>
      <c r="M918" s="17" t="s">
        <v>52</v>
      </c>
      <c r="N918" s="20">
        <f t="shared" si="140"/>
        <v>50</v>
      </c>
      <c r="O918" s="20">
        <f t="shared" si="141"/>
        <v>100</v>
      </c>
      <c r="P918" s="20">
        <f t="shared" si="142"/>
        <v>75</v>
      </c>
      <c r="Q918" s="20">
        <f t="shared" si="143"/>
        <v>16.5</v>
      </c>
      <c r="R918" s="21">
        <f t="shared" si="144"/>
        <v>66.224999999999994</v>
      </c>
      <c r="S918" s="21">
        <f t="shared" si="145"/>
        <v>60.375</v>
      </c>
      <c r="T918" s="21">
        <f t="shared" si="146"/>
        <v>48.674999999999997</v>
      </c>
      <c r="U918" s="21">
        <f t="shared" si="147"/>
        <v>60.375</v>
      </c>
      <c r="V918" s="20">
        <f t="shared" si="148"/>
        <v>58.42499999999999</v>
      </c>
      <c r="W918" s="20">
        <f t="shared" si="149"/>
        <v>58.912499999999994</v>
      </c>
    </row>
    <row r="919" spans="1:23" ht="13.5" x14ac:dyDescent="0.25">
      <c r="A919" s="3">
        <v>43343</v>
      </c>
      <c r="B919" s="2">
        <v>49.128</v>
      </c>
      <c r="C919" s="2">
        <v>54.417337128695458</v>
      </c>
      <c r="D919" s="2">
        <v>0.41237966631194922</v>
      </c>
      <c r="E919" s="2">
        <v>-0.1483014147909181</v>
      </c>
      <c r="F919" s="2">
        <v>49.410339999999998</v>
      </c>
      <c r="G919" s="2">
        <v>49.458320000000001</v>
      </c>
      <c r="H919" s="2">
        <v>49.540215000000003</v>
      </c>
      <c r="I919" s="2">
        <v>47.668098000000015</v>
      </c>
      <c r="J919" s="2">
        <v>39.673113499999957</v>
      </c>
      <c r="K919" s="17" t="s">
        <v>47</v>
      </c>
      <c r="L919" s="17" t="s">
        <v>51</v>
      </c>
      <c r="M919" s="17" t="s">
        <v>52</v>
      </c>
      <c r="N919" s="20">
        <f t="shared" si="140"/>
        <v>50</v>
      </c>
      <c r="O919" s="20">
        <f t="shared" si="141"/>
        <v>100</v>
      </c>
      <c r="P919" s="20">
        <f t="shared" si="142"/>
        <v>75</v>
      </c>
      <c r="Q919" s="20">
        <f t="shared" si="143"/>
        <v>16.5</v>
      </c>
      <c r="R919" s="21">
        <f t="shared" si="144"/>
        <v>66.224999999999994</v>
      </c>
      <c r="S919" s="21">
        <f t="shared" si="145"/>
        <v>60.375</v>
      </c>
      <c r="T919" s="21">
        <f t="shared" si="146"/>
        <v>48.674999999999997</v>
      </c>
      <c r="U919" s="21">
        <f t="shared" si="147"/>
        <v>60.375</v>
      </c>
      <c r="V919" s="20">
        <f t="shared" si="148"/>
        <v>58.42499999999999</v>
      </c>
      <c r="W919" s="20">
        <f t="shared" si="149"/>
        <v>58.912499999999994</v>
      </c>
    </row>
    <row r="920" spans="1:23" ht="13.5" x14ac:dyDescent="0.25">
      <c r="A920" s="3">
        <v>43346</v>
      </c>
      <c r="B920" s="2">
        <v>47.857399999999998</v>
      </c>
      <c r="C920" s="2">
        <v>40.15811659013805</v>
      </c>
      <c r="D920" s="2">
        <v>0.54648509601646822</v>
      </c>
      <c r="E920" s="2">
        <v>-0.15069285833013599</v>
      </c>
      <c r="F920" s="2">
        <v>49.127979999999994</v>
      </c>
      <c r="G920" s="2">
        <v>49.277619999999999</v>
      </c>
      <c r="H920" s="2">
        <v>49.456919999999997</v>
      </c>
      <c r="I920" s="2">
        <v>47.750824000000023</v>
      </c>
      <c r="J920" s="2">
        <v>39.756098999999956</v>
      </c>
      <c r="K920" s="17" t="s">
        <v>47</v>
      </c>
      <c r="L920" s="17" t="s">
        <v>51</v>
      </c>
      <c r="M920" s="17" t="s">
        <v>52</v>
      </c>
      <c r="N920" s="20">
        <f t="shared" si="140"/>
        <v>50</v>
      </c>
      <c r="O920" s="20">
        <f t="shared" si="141"/>
        <v>100</v>
      </c>
      <c r="P920" s="20">
        <f t="shared" si="142"/>
        <v>75</v>
      </c>
      <c r="Q920" s="20">
        <f t="shared" si="143"/>
        <v>16.5</v>
      </c>
      <c r="R920" s="21">
        <f t="shared" si="144"/>
        <v>66.224999999999994</v>
      </c>
      <c r="S920" s="21">
        <f t="shared" si="145"/>
        <v>60.375</v>
      </c>
      <c r="T920" s="21">
        <f t="shared" si="146"/>
        <v>48.674999999999997</v>
      </c>
      <c r="U920" s="21">
        <f t="shared" si="147"/>
        <v>60.375</v>
      </c>
      <c r="V920" s="20">
        <f t="shared" si="148"/>
        <v>58.42499999999999</v>
      </c>
      <c r="W920" s="20">
        <f t="shared" si="149"/>
        <v>58.912499999999994</v>
      </c>
    </row>
    <row r="921" spans="1:23" ht="13.5" x14ac:dyDescent="0.25">
      <c r="A921" s="3">
        <v>43347</v>
      </c>
      <c r="B921" s="2">
        <v>46.584099999999999</v>
      </c>
      <c r="C921" s="2">
        <v>31.305276566730768</v>
      </c>
      <c r="D921" s="2">
        <v>0.75589835181327203</v>
      </c>
      <c r="E921" s="2">
        <v>-0.15670618159768768</v>
      </c>
      <c r="F921" s="2">
        <v>48.449799999999996</v>
      </c>
      <c r="G921" s="2">
        <v>48.972409999999989</v>
      </c>
      <c r="H921" s="2">
        <v>49.298665</v>
      </c>
      <c r="I921" s="2">
        <v>47.807746000000023</v>
      </c>
      <c r="J921" s="2">
        <v>39.832854999999952</v>
      </c>
      <c r="K921" s="17" t="s">
        <v>47</v>
      </c>
      <c r="L921" s="17" t="s">
        <v>48</v>
      </c>
      <c r="M921" s="17" t="s">
        <v>52</v>
      </c>
      <c r="N921" s="20">
        <f t="shared" si="140"/>
        <v>50</v>
      </c>
      <c r="O921" s="20">
        <f t="shared" si="141"/>
        <v>100</v>
      </c>
      <c r="P921" s="20">
        <f t="shared" si="142"/>
        <v>75</v>
      </c>
      <c r="Q921" s="20">
        <f t="shared" si="143"/>
        <v>0</v>
      </c>
      <c r="R921" s="21">
        <f t="shared" si="144"/>
        <v>63.75</v>
      </c>
      <c r="S921" s="21">
        <f t="shared" si="145"/>
        <v>56.25</v>
      </c>
      <c r="T921" s="21">
        <f t="shared" si="146"/>
        <v>41.25</v>
      </c>
      <c r="U921" s="21">
        <f t="shared" si="147"/>
        <v>56.25</v>
      </c>
      <c r="V921" s="20">
        <f t="shared" si="148"/>
        <v>53.75</v>
      </c>
      <c r="W921" s="20">
        <f t="shared" si="149"/>
        <v>54.375</v>
      </c>
    </row>
    <row r="922" spans="1:23" ht="13.5" x14ac:dyDescent="0.25">
      <c r="A922" s="3">
        <v>43348</v>
      </c>
      <c r="B922" s="2">
        <v>44.915399999999998</v>
      </c>
      <c r="C922" s="2">
        <v>23.876567073171572</v>
      </c>
      <c r="D922" s="2">
        <v>1.0349896678727148</v>
      </c>
      <c r="E922" s="2">
        <v>-0.15908942921518865</v>
      </c>
      <c r="F922" s="2">
        <v>47.550820000000002</v>
      </c>
      <c r="G922" s="2">
        <v>48.522919999999992</v>
      </c>
      <c r="H922" s="2">
        <v>49.05274</v>
      </c>
      <c r="I922" s="2">
        <v>47.830786000000018</v>
      </c>
      <c r="J922" s="2">
        <v>39.901130499999951</v>
      </c>
      <c r="K922" s="17" t="s">
        <v>47</v>
      </c>
      <c r="L922" s="17" t="s">
        <v>48</v>
      </c>
      <c r="M922" s="17" t="s">
        <v>52</v>
      </c>
      <c r="N922" s="20">
        <f t="shared" si="140"/>
        <v>50</v>
      </c>
      <c r="O922" s="20">
        <f t="shared" si="141"/>
        <v>100</v>
      </c>
      <c r="P922" s="20">
        <f t="shared" si="142"/>
        <v>75</v>
      </c>
      <c r="Q922" s="20">
        <f t="shared" si="143"/>
        <v>0</v>
      </c>
      <c r="R922" s="21">
        <f t="shared" si="144"/>
        <v>63.75</v>
      </c>
      <c r="S922" s="21">
        <f t="shared" si="145"/>
        <v>56.25</v>
      </c>
      <c r="T922" s="21">
        <f t="shared" si="146"/>
        <v>41.25</v>
      </c>
      <c r="U922" s="21">
        <f t="shared" si="147"/>
        <v>56.25</v>
      </c>
      <c r="V922" s="20">
        <f t="shared" si="148"/>
        <v>53.75</v>
      </c>
      <c r="W922" s="20">
        <f t="shared" si="149"/>
        <v>54.375</v>
      </c>
    </row>
    <row r="923" spans="1:23" ht="13.5" x14ac:dyDescent="0.25">
      <c r="A923" s="3">
        <v>43349</v>
      </c>
      <c r="B923" s="2">
        <v>42.264200000000002</v>
      </c>
      <c r="C923" s="2">
        <v>16.981699939785798</v>
      </c>
      <c r="D923" s="2">
        <v>1.4894653181429618</v>
      </c>
      <c r="E923" s="2">
        <v>-0.15503512713882739</v>
      </c>
      <c r="F923" s="2">
        <v>46.149819999999998</v>
      </c>
      <c r="G923" s="2">
        <v>47.808309999999992</v>
      </c>
      <c r="H923" s="2">
        <v>48.674255000000002</v>
      </c>
      <c r="I923" s="2">
        <v>47.786684000000022</v>
      </c>
      <c r="J923" s="2">
        <v>39.956698499999959</v>
      </c>
      <c r="K923" s="17" t="s">
        <v>47</v>
      </c>
      <c r="L923" s="17" t="s">
        <v>48</v>
      </c>
      <c r="M923" s="17" t="s">
        <v>52</v>
      </c>
      <c r="N923" s="20">
        <f t="shared" si="140"/>
        <v>50</v>
      </c>
      <c r="O923" s="20">
        <f t="shared" si="141"/>
        <v>100</v>
      </c>
      <c r="P923" s="20">
        <f t="shared" si="142"/>
        <v>75</v>
      </c>
      <c r="Q923" s="20">
        <f t="shared" si="143"/>
        <v>0</v>
      </c>
      <c r="R923" s="21">
        <f t="shared" si="144"/>
        <v>63.75</v>
      </c>
      <c r="S923" s="21">
        <f t="shared" si="145"/>
        <v>56.25</v>
      </c>
      <c r="T923" s="21">
        <f t="shared" si="146"/>
        <v>41.25</v>
      </c>
      <c r="U923" s="21">
        <f t="shared" si="147"/>
        <v>56.25</v>
      </c>
      <c r="V923" s="20">
        <f t="shared" si="148"/>
        <v>53.75</v>
      </c>
      <c r="W923" s="20">
        <f t="shared" si="149"/>
        <v>54.375</v>
      </c>
    </row>
    <row r="924" spans="1:23" ht="13.5" x14ac:dyDescent="0.25">
      <c r="A924" s="3">
        <v>43350</v>
      </c>
      <c r="B924" s="2">
        <v>44.836399999999998</v>
      </c>
      <c r="C924" s="2">
        <v>36.224042111419791</v>
      </c>
      <c r="D924" s="2">
        <v>1.7194657242732916</v>
      </c>
      <c r="E924" s="2">
        <v>-0.14710752057199425</v>
      </c>
      <c r="F924" s="2">
        <v>45.291499999999999</v>
      </c>
      <c r="G924" s="2">
        <v>47.350919999999995</v>
      </c>
      <c r="H924" s="2">
        <v>48.424379999999999</v>
      </c>
      <c r="I924" s="2">
        <v>47.785556000000014</v>
      </c>
      <c r="J924" s="2">
        <v>40.024715999999955</v>
      </c>
      <c r="K924" s="17" t="s">
        <v>47</v>
      </c>
      <c r="L924" s="17" t="s">
        <v>48</v>
      </c>
      <c r="M924" s="17" t="s">
        <v>52</v>
      </c>
      <c r="N924" s="20">
        <f t="shared" si="140"/>
        <v>50</v>
      </c>
      <c r="O924" s="20">
        <f t="shared" si="141"/>
        <v>100</v>
      </c>
      <c r="P924" s="20">
        <f t="shared" si="142"/>
        <v>75</v>
      </c>
      <c r="Q924" s="20">
        <f t="shared" si="143"/>
        <v>0</v>
      </c>
      <c r="R924" s="21">
        <f t="shared" si="144"/>
        <v>63.75</v>
      </c>
      <c r="S924" s="21">
        <f t="shared" si="145"/>
        <v>56.25</v>
      </c>
      <c r="T924" s="21">
        <f t="shared" si="146"/>
        <v>41.25</v>
      </c>
      <c r="U924" s="21">
        <f t="shared" si="147"/>
        <v>56.25</v>
      </c>
      <c r="V924" s="20">
        <f t="shared" si="148"/>
        <v>53.75</v>
      </c>
      <c r="W924" s="20">
        <f t="shared" si="149"/>
        <v>54.375</v>
      </c>
    </row>
    <row r="925" spans="1:23" ht="13.5" x14ac:dyDescent="0.25">
      <c r="A925" s="3">
        <v>43353</v>
      </c>
      <c r="B925" s="2">
        <v>44.796799999999998</v>
      </c>
      <c r="C925" s="2">
        <v>36.085369597053962</v>
      </c>
      <c r="D925" s="2">
        <v>1.9134202792269832</v>
      </c>
      <c r="E925" s="2">
        <v>-0.13466747798370429</v>
      </c>
      <c r="F925" s="2">
        <v>44.679379999999995</v>
      </c>
      <c r="G925" s="2">
        <v>46.903679999999994</v>
      </c>
      <c r="H925" s="2">
        <v>48.186644999999999</v>
      </c>
      <c r="I925" s="2">
        <v>47.756700000000016</v>
      </c>
      <c r="J925" s="2">
        <v>40.092398499999952</v>
      </c>
      <c r="K925" s="17" t="s">
        <v>47</v>
      </c>
      <c r="L925" s="17" t="s">
        <v>48</v>
      </c>
      <c r="M925" s="17" t="s">
        <v>52</v>
      </c>
      <c r="N925" s="20">
        <f t="shared" si="140"/>
        <v>50</v>
      </c>
      <c r="O925" s="20">
        <f t="shared" si="141"/>
        <v>100</v>
      </c>
      <c r="P925" s="20">
        <f t="shared" si="142"/>
        <v>75</v>
      </c>
      <c r="Q925" s="20">
        <f t="shared" si="143"/>
        <v>0</v>
      </c>
      <c r="R925" s="21">
        <f t="shared" si="144"/>
        <v>63.75</v>
      </c>
      <c r="S925" s="21">
        <f t="shared" si="145"/>
        <v>56.25</v>
      </c>
      <c r="T925" s="21">
        <f t="shared" si="146"/>
        <v>41.25</v>
      </c>
      <c r="U925" s="21">
        <f t="shared" si="147"/>
        <v>56.25</v>
      </c>
      <c r="V925" s="20">
        <f t="shared" si="148"/>
        <v>53.75</v>
      </c>
      <c r="W925" s="20">
        <f t="shared" si="149"/>
        <v>54.375</v>
      </c>
    </row>
    <row r="926" spans="1:23" ht="13.5" x14ac:dyDescent="0.25">
      <c r="A926" s="3">
        <v>43355</v>
      </c>
      <c r="B926" s="2">
        <v>44.328099999999999</v>
      </c>
      <c r="C926" s="2">
        <v>34.406494608129009</v>
      </c>
      <c r="D926" s="2">
        <v>2.2378442720912517</v>
      </c>
      <c r="E926" s="2">
        <v>-0.11154124416041909</v>
      </c>
      <c r="F926" s="2">
        <v>44.228179999999995</v>
      </c>
      <c r="G926" s="2">
        <v>46.338990000000003</v>
      </c>
      <c r="H926" s="2">
        <v>47.918414999999996</v>
      </c>
      <c r="I926" s="2">
        <v>47.689502000000019</v>
      </c>
      <c r="J926" s="2">
        <v>40.15705199999995</v>
      </c>
      <c r="K926" s="17" t="s">
        <v>47</v>
      </c>
      <c r="L926" s="17" t="s">
        <v>48</v>
      </c>
      <c r="M926" s="17" t="s">
        <v>52</v>
      </c>
      <c r="N926" s="20">
        <f t="shared" si="140"/>
        <v>50</v>
      </c>
      <c r="O926" s="20">
        <f t="shared" si="141"/>
        <v>100</v>
      </c>
      <c r="P926" s="20">
        <f t="shared" si="142"/>
        <v>75</v>
      </c>
      <c r="Q926" s="20">
        <f t="shared" si="143"/>
        <v>0</v>
      </c>
      <c r="R926" s="21">
        <f t="shared" si="144"/>
        <v>63.75</v>
      </c>
      <c r="S926" s="21">
        <f t="shared" si="145"/>
        <v>56.25</v>
      </c>
      <c r="T926" s="21">
        <f t="shared" si="146"/>
        <v>41.25</v>
      </c>
      <c r="U926" s="21">
        <f t="shared" si="147"/>
        <v>56.25</v>
      </c>
      <c r="V926" s="20">
        <f t="shared" si="148"/>
        <v>53.75</v>
      </c>
      <c r="W926" s="20">
        <f t="shared" si="149"/>
        <v>54.375</v>
      </c>
    </row>
    <row r="927" spans="1:23" ht="13.5" x14ac:dyDescent="0.25">
      <c r="A927" s="3">
        <v>43356</v>
      </c>
      <c r="B927" s="2">
        <v>43.198799999999999</v>
      </c>
      <c r="C927" s="2">
        <v>30.700294982851503</v>
      </c>
      <c r="D927" s="2">
        <v>2.527647180778736</v>
      </c>
      <c r="E927" s="2">
        <v>-6.215873579388944E-2</v>
      </c>
      <c r="F927" s="2">
        <v>43.884860000000003</v>
      </c>
      <c r="G927" s="2">
        <v>45.717840000000002</v>
      </c>
      <c r="H927" s="2">
        <v>47.636074999999998</v>
      </c>
      <c r="I927" s="2">
        <v>47.616658000000022</v>
      </c>
      <c r="J927" s="2">
        <v>40.21564749999996</v>
      </c>
      <c r="K927" s="17" t="s">
        <v>47</v>
      </c>
      <c r="L927" s="17" t="s">
        <v>48</v>
      </c>
      <c r="M927" s="17" t="s">
        <v>52</v>
      </c>
      <c r="N927" s="20">
        <f t="shared" si="140"/>
        <v>50</v>
      </c>
      <c r="O927" s="20">
        <f t="shared" si="141"/>
        <v>100</v>
      </c>
      <c r="P927" s="20">
        <f t="shared" si="142"/>
        <v>75</v>
      </c>
      <c r="Q927" s="20">
        <f t="shared" si="143"/>
        <v>0</v>
      </c>
      <c r="R927" s="21">
        <f t="shared" si="144"/>
        <v>63.75</v>
      </c>
      <c r="S927" s="21">
        <f t="shared" si="145"/>
        <v>56.25</v>
      </c>
      <c r="T927" s="21">
        <f t="shared" si="146"/>
        <v>41.25</v>
      </c>
      <c r="U927" s="21">
        <f t="shared" si="147"/>
        <v>56.25</v>
      </c>
      <c r="V927" s="20">
        <f t="shared" si="148"/>
        <v>53.75</v>
      </c>
      <c r="W927" s="20">
        <f t="shared" si="149"/>
        <v>54.375</v>
      </c>
    </row>
    <row r="928" spans="1:23" ht="13.5" x14ac:dyDescent="0.25">
      <c r="A928" s="3">
        <v>43357</v>
      </c>
      <c r="B928" s="2">
        <v>42.916400000000003</v>
      </c>
      <c r="C928" s="2">
        <v>29.834825170094007</v>
      </c>
      <c r="D928" s="2">
        <v>2.7958927966361315</v>
      </c>
      <c r="E928" s="2">
        <v>-1.2012155535038996E-2</v>
      </c>
      <c r="F928" s="2">
        <v>44.015300000000003</v>
      </c>
      <c r="G928" s="2">
        <v>45.082560000000008</v>
      </c>
      <c r="H928" s="2">
        <v>47.297259999999994</v>
      </c>
      <c r="I928" s="2">
        <v>47.538166000000018</v>
      </c>
      <c r="J928" s="2">
        <v>40.272830999999954</v>
      </c>
      <c r="K928" s="17" t="s">
        <v>47</v>
      </c>
      <c r="L928" s="17" t="s">
        <v>48</v>
      </c>
      <c r="M928" s="17" t="s">
        <v>53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0</v>
      </c>
      <c r="R928" s="21">
        <f t="shared" si="144"/>
        <v>60</v>
      </c>
      <c r="S928" s="21">
        <f t="shared" si="145"/>
        <v>47.5</v>
      </c>
      <c r="T928" s="21">
        <f t="shared" si="146"/>
        <v>35</v>
      </c>
      <c r="U928" s="21">
        <f t="shared" si="147"/>
        <v>50</v>
      </c>
      <c r="V928" s="20">
        <f t="shared" si="148"/>
        <v>47.5</v>
      </c>
      <c r="W928" s="20">
        <f t="shared" si="149"/>
        <v>48.125</v>
      </c>
    </row>
    <row r="929" spans="1:23" ht="13.5" x14ac:dyDescent="0.25">
      <c r="A929" s="3">
        <v>43360</v>
      </c>
      <c r="B929" s="2">
        <v>42.888199999999998</v>
      </c>
      <c r="C929" s="2">
        <v>29.744649923778169</v>
      </c>
      <c r="D929" s="2">
        <v>3.0269571076738515</v>
      </c>
      <c r="E929" s="2">
        <v>3.7674847698102448E-2</v>
      </c>
      <c r="F929" s="2">
        <v>43.625660000000003</v>
      </c>
      <c r="G929" s="2">
        <v>44.458579999999998</v>
      </c>
      <c r="H929" s="2">
        <v>46.958449999999992</v>
      </c>
      <c r="I929" s="2">
        <v>47.464192000000018</v>
      </c>
      <c r="J929" s="2">
        <v>40.328913999999962</v>
      </c>
      <c r="K929" s="17" t="s">
        <v>47</v>
      </c>
      <c r="L929" s="17" t="s">
        <v>48</v>
      </c>
      <c r="M929" s="17" t="s">
        <v>52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0</v>
      </c>
      <c r="R929" s="21">
        <f t="shared" si="144"/>
        <v>60</v>
      </c>
      <c r="S929" s="21">
        <f t="shared" si="145"/>
        <v>47.5</v>
      </c>
      <c r="T929" s="21">
        <f t="shared" si="146"/>
        <v>35</v>
      </c>
      <c r="U929" s="21">
        <f t="shared" si="147"/>
        <v>50</v>
      </c>
      <c r="V929" s="20">
        <f t="shared" si="148"/>
        <v>47.5</v>
      </c>
      <c r="W929" s="20">
        <f t="shared" si="149"/>
        <v>48.125</v>
      </c>
    </row>
    <row r="930" spans="1:23" ht="13.5" x14ac:dyDescent="0.25">
      <c r="A930" s="3">
        <v>43361</v>
      </c>
      <c r="B930" s="2">
        <v>43.735199999999999</v>
      </c>
      <c r="C930" s="2">
        <v>36.001458945489667</v>
      </c>
      <c r="D930" s="2">
        <v>2.9863863301942999</v>
      </c>
      <c r="E930" s="2">
        <v>8.5155333314991991E-2</v>
      </c>
      <c r="F930" s="2">
        <v>43.413339999999998</v>
      </c>
      <c r="G930" s="2">
        <v>44.04636</v>
      </c>
      <c r="H930" s="2">
        <v>46.661989999999989</v>
      </c>
      <c r="I930" s="2">
        <v>47.407158000000017</v>
      </c>
      <c r="J930" s="2">
        <v>40.387860999999958</v>
      </c>
      <c r="K930" s="17" t="s">
        <v>47</v>
      </c>
      <c r="L930" s="17" t="s">
        <v>48</v>
      </c>
      <c r="M930" s="17" t="s">
        <v>52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0</v>
      </c>
      <c r="R930" s="21">
        <f t="shared" si="144"/>
        <v>60</v>
      </c>
      <c r="S930" s="21">
        <f t="shared" si="145"/>
        <v>47.5</v>
      </c>
      <c r="T930" s="21">
        <f t="shared" si="146"/>
        <v>35</v>
      </c>
      <c r="U930" s="21">
        <f t="shared" si="147"/>
        <v>50</v>
      </c>
      <c r="V930" s="20">
        <f t="shared" si="148"/>
        <v>47.5</v>
      </c>
      <c r="W930" s="20">
        <f t="shared" si="149"/>
        <v>48.125</v>
      </c>
    </row>
    <row r="931" spans="1:23" ht="13.5" x14ac:dyDescent="0.25">
      <c r="A931" s="3">
        <v>43362</v>
      </c>
      <c r="B931" s="2">
        <v>43.622300000000003</v>
      </c>
      <c r="C931" s="2">
        <v>35.547023753487409</v>
      </c>
      <c r="D931" s="2">
        <v>2.7800145093177875</v>
      </c>
      <c r="E931" s="2">
        <v>0.12908630589034692</v>
      </c>
      <c r="F931" s="2">
        <v>43.272179999999999</v>
      </c>
      <c r="G931" s="2">
        <v>43.75018</v>
      </c>
      <c r="H931" s="2">
        <v>46.361294999999984</v>
      </c>
      <c r="I931" s="2">
        <v>47.350746000000015</v>
      </c>
      <c r="J931" s="2">
        <v>40.446243499999966</v>
      </c>
      <c r="K931" s="17" t="s">
        <v>47</v>
      </c>
      <c r="L931" s="17" t="s">
        <v>48</v>
      </c>
      <c r="M931" s="17" t="s">
        <v>52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0</v>
      </c>
      <c r="R931" s="21">
        <f t="shared" si="144"/>
        <v>60</v>
      </c>
      <c r="S931" s="21">
        <f t="shared" si="145"/>
        <v>47.5</v>
      </c>
      <c r="T931" s="21">
        <f t="shared" si="146"/>
        <v>35</v>
      </c>
      <c r="U931" s="21">
        <f t="shared" si="147"/>
        <v>50</v>
      </c>
      <c r="V931" s="20">
        <f t="shared" si="148"/>
        <v>47.5</v>
      </c>
      <c r="W931" s="20">
        <f t="shared" si="149"/>
        <v>48.125</v>
      </c>
    </row>
    <row r="932" spans="1:23" ht="13.5" x14ac:dyDescent="0.25">
      <c r="A932" s="3">
        <v>43363</v>
      </c>
      <c r="B932" s="2">
        <v>43.198799999999999</v>
      </c>
      <c r="C932" s="2">
        <v>33.822377066071837</v>
      </c>
      <c r="D932" s="2">
        <v>2.3950461082399812</v>
      </c>
      <c r="E932" s="2">
        <v>0.15841542145933124</v>
      </c>
      <c r="F932" s="2">
        <v>43.272179999999999</v>
      </c>
      <c r="G932" s="2">
        <v>43.578520000000005</v>
      </c>
      <c r="H932" s="2">
        <v>46.050719999999991</v>
      </c>
      <c r="I932" s="2">
        <v>47.293714000000008</v>
      </c>
      <c r="J932" s="2">
        <v>40.501274499999965</v>
      </c>
      <c r="K932" s="17" t="s">
        <v>47</v>
      </c>
      <c r="L932" s="17" t="s">
        <v>48</v>
      </c>
      <c r="M932" s="17" t="s">
        <v>51</v>
      </c>
      <c r="N932" s="20">
        <f t="shared" si="140"/>
        <v>50</v>
      </c>
      <c r="O932" s="20">
        <f t="shared" si="141"/>
        <v>100</v>
      </c>
      <c r="P932" s="20">
        <f t="shared" si="142"/>
        <v>50</v>
      </c>
      <c r="Q932" s="20">
        <f t="shared" si="143"/>
        <v>0</v>
      </c>
      <c r="R932" s="21">
        <f t="shared" si="144"/>
        <v>60</v>
      </c>
      <c r="S932" s="21">
        <f t="shared" si="145"/>
        <v>47.5</v>
      </c>
      <c r="T932" s="21">
        <f t="shared" si="146"/>
        <v>35</v>
      </c>
      <c r="U932" s="21">
        <f t="shared" si="147"/>
        <v>50</v>
      </c>
      <c r="V932" s="20">
        <f t="shared" si="148"/>
        <v>47.5</v>
      </c>
      <c r="W932" s="20">
        <f t="shared" si="149"/>
        <v>48.125</v>
      </c>
    </row>
    <row r="933" spans="1:23" ht="13.5" x14ac:dyDescent="0.25">
      <c r="A933" s="3">
        <v>43364</v>
      </c>
      <c r="B933" s="2">
        <v>42.495699999999999</v>
      </c>
      <c r="C933" s="2">
        <v>31.122638736919015</v>
      </c>
      <c r="D933" s="2">
        <v>1.7299056674156006</v>
      </c>
      <c r="E933" s="2">
        <v>0.16650158373760893</v>
      </c>
      <c r="F933" s="2">
        <v>43.188040000000001</v>
      </c>
      <c r="G933" s="2">
        <v>43.601669999999999</v>
      </c>
      <c r="H933" s="2">
        <v>45.704989999999988</v>
      </c>
      <c r="I933" s="2">
        <v>47.22318400000001</v>
      </c>
      <c r="J933" s="2">
        <v>40.549279999999968</v>
      </c>
      <c r="K933" s="17" t="s">
        <v>47</v>
      </c>
      <c r="L933" s="17" t="s">
        <v>48</v>
      </c>
      <c r="M933" s="17" t="s">
        <v>52</v>
      </c>
      <c r="N933" s="20">
        <f t="shared" si="140"/>
        <v>50</v>
      </c>
      <c r="O933" s="20">
        <f t="shared" si="141"/>
        <v>100</v>
      </c>
      <c r="P933" s="20">
        <f t="shared" si="142"/>
        <v>50</v>
      </c>
      <c r="Q933" s="20">
        <f t="shared" si="143"/>
        <v>0</v>
      </c>
      <c r="R933" s="21">
        <f t="shared" si="144"/>
        <v>60</v>
      </c>
      <c r="S933" s="21">
        <f t="shared" si="145"/>
        <v>47.5</v>
      </c>
      <c r="T933" s="21">
        <f t="shared" si="146"/>
        <v>35</v>
      </c>
      <c r="U933" s="21">
        <f t="shared" si="147"/>
        <v>50</v>
      </c>
      <c r="V933" s="20">
        <f t="shared" si="148"/>
        <v>47.5</v>
      </c>
      <c r="W933" s="20">
        <f t="shared" si="149"/>
        <v>48.125</v>
      </c>
    </row>
    <row r="934" spans="1:23" ht="13.5" x14ac:dyDescent="0.25">
      <c r="A934" s="3">
        <v>43367</v>
      </c>
      <c r="B934" s="2">
        <v>43.311700000000002</v>
      </c>
      <c r="C934" s="2">
        <v>37.370799004374618</v>
      </c>
      <c r="D934" s="2">
        <v>1.5217106705598482</v>
      </c>
      <c r="E934" s="2">
        <v>0.16365430904475833</v>
      </c>
      <c r="F934" s="2">
        <v>43.272739999999999</v>
      </c>
      <c r="G934" s="2">
        <v>43.449200000000005</v>
      </c>
      <c r="H934" s="2">
        <v>45.400059999999982</v>
      </c>
      <c r="I934" s="2">
        <v>47.174056000000007</v>
      </c>
      <c r="J934" s="2">
        <v>40.601310499999968</v>
      </c>
      <c r="K934" s="17" t="s">
        <v>47</v>
      </c>
      <c r="L934" s="17" t="s">
        <v>48</v>
      </c>
      <c r="M934" s="17" t="s">
        <v>53</v>
      </c>
      <c r="N934" s="20">
        <f t="shared" si="140"/>
        <v>50</v>
      </c>
      <c r="O934" s="20">
        <f t="shared" si="141"/>
        <v>100</v>
      </c>
      <c r="P934" s="20">
        <f t="shared" si="142"/>
        <v>50</v>
      </c>
      <c r="Q934" s="20">
        <f t="shared" si="143"/>
        <v>0</v>
      </c>
      <c r="R934" s="21">
        <f t="shared" si="144"/>
        <v>60</v>
      </c>
      <c r="S934" s="21">
        <f t="shared" si="145"/>
        <v>47.5</v>
      </c>
      <c r="T934" s="21">
        <f t="shared" si="146"/>
        <v>35</v>
      </c>
      <c r="U934" s="21">
        <f t="shared" si="147"/>
        <v>50</v>
      </c>
      <c r="V934" s="20">
        <f t="shared" si="148"/>
        <v>47.5</v>
      </c>
      <c r="W934" s="20">
        <f t="shared" si="149"/>
        <v>48.125</v>
      </c>
    </row>
    <row r="935" spans="1:23" ht="13.5" x14ac:dyDescent="0.25">
      <c r="A935" s="3">
        <v>43368</v>
      </c>
      <c r="B935" s="2">
        <v>43.195900000000002</v>
      </c>
      <c r="C935" s="2">
        <v>36.859786462673512</v>
      </c>
      <c r="D935" s="2">
        <v>1.3611144688003947</v>
      </c>
      <c r="E935" s="2">
        <v>0.14134957074354404</v>
      </c>
      <c r="F935" s="2">
        <v>43.164879999999997</v>
      </c>
      <c r="G935" s="2">
        <v>43.289110000000001</v>
      </c>
      <c r="H935" s="2">
        <v>45.096394999999987</v>
      </c>
      <c r="I935" s="2">
        <v>47.115836000000009</v>
      </c>
      <c r="J935" s="2">
        <v>40.652103999999973</v>
      </c>
      <c r="K935" s="17" t="s">
        <v>47</v>
      </c>
      <c r="L935" s="17" t="s">
        <v>48</v>
      </c>
      <c r="M935" s="17" t="s">
        <v>52</v>
      </c>
      <c r="N935" s="20">
        <f t="shared" si="140"/>
        <v>50</v>
      </c>
      <c r="O935" s="20">
        <f t="shared" si="141"/>
        <v>100</v>
      </c>
      <c r="P935" s="20">
        <f t="shared" si="142"/>
        <v>50</v>
      </c>
      <c r="Q935" s="20">
        <f t="shared" si="143"/>
        <v>0</v>
      </c>
      <c r="R935" s="21">
        <f t="shared" si="144"/>
        <v>60</v>
      </c>
      <c r="S935" s="21">
        <f t="shared" si="145"/>
        <v>47.5</v>
      </c>
      <c r="T935" s="21">
        <f t="shared" si="146"/>
        <v>35</v>
      </c>
      <c r="U935" s="21">
        <f t="shared" si="147"/>
        <v>50</v>
      </c>
      <c r="V935" s="20">
        <f t="shared" si="148"/>
        <v>47.5</v>
      </c>
      <c r="W935" s="20">
        <f t="shared" si="149"/>
        <v>48.125</v>
      </c>
    </row>
    <row r="936" spans="1:23" ht="13.5" x14ac:dyDescent="0.25">
      <c r="A936" s="3">
        <v>43369</v>
      </c>
      <c r="B936" s="2">
        <v>42.916400000000003</v>
      </c>
      <c r="C936" s="2">
        <v>35.594637436479246</v>
      </c>
      <c r="D936" s="2">
        <v>1.1866198438458326</v>
      </c>
      <c r="E936" s="2">
        <v>0.10555652912126812</v>
      </c>
      <c r="F936" s="2">
        <v>43.023700000000005</v>
      </c>
      <c r="G936" s="2">
        <v>43.147939999999991</v>
      </c>
      <c r="H936" s="2">
        <v>44.743464999999993</v>
      </c>
      <c r="I936" s="2">
        <v>47.053438000000007</v>
      </c>
      <c r="J936" s="2">
        <v>40.701513499999962</v>
      </c>
      <c r="K936" s="17" t="s">
        <v>47</v>
      </c>
      <c r="L936" s="17" t="s">
        <v>48</v>
      </c>
      <c r="M936" s="17" t="s">
        <v>52</v>
      </c>
      <c r="N936" s="20">
        <f t="shared" si="140"/>
        <v>50</v>
      </c>
      <c r="O936" s="20">
        <f t="shared" si="141"/>
        <v>100</v>
      </c>
      <c r="P936" s="20">
        <f t="shared" si="142"/>
        <v>50</v>
      </c>
      <c r="Q936" s="20">
        <f t="shared" si="143"/>
        <v>0</v>
      </c>
      <c r="R936" s="21">
        <f t="shared" si="144"/>
        <v>60</v>
      </c>
      <c r="S936" s="21">
        <f t="shared" si="145"/>
        <v>47.5</v>
      </c>
      <c r="T936" s="21">
        <f t="shared" si="146"/>
        <v>35</v>
      </c>
      <c r="U936" s="21">
        <f t="shared" si="147"/>
        <v>50</v>
      </c>
      <c r="V936" s="20">
        <f t="shared" si="148"/>
        <v>47.5</v>
      </c>
      <c r="W936" s="20">
        <f t="shared" si="149"/>
        <v>48.125</v>
      </c>
    </row>
    <row r="937" spans="1:23" ht="13.5" x14ac:dyDescent="0.25">
      <c r="A937" s="3">
        <v>43370</v>
      </c>
      <c r="B937" s="2">
        <v>42.495699999999999</v>
      </c>
      <c r="C937" s="2">
        <v>33.718631559157316</v>
      </c>
      <c r="D937" s="2">
        <v>0.90989704829629403</v>
      </c>
      <c r="E937" s="2">
        <v>6.5127931977395193E-2</v>
      </c>
      <c r="F937" s="2">
        <v>42.88308</v>
      </c>
      <c r="G937" s="2">
        <v>43.077629999999992</v>
      </c>
      <c r="H937" s="2">
        <v>44.397734999999997</v>
      </c>
      <c r="I937" s="2">
        <v>46.993638000000004</v>
      </c>
      <c r="J937" s="2">
        <v>40.749436499999973</v>
      </c>
      <c r="K937" s="17" t="s">
        <v>47</v>
      </c>
      <c r="L937" s="17" t="s">
        <v>48</v>
      </c>
      <c r="M937" s="17" t="s">
        <v>52</v>
      </c>
      <c r="N937" s="20">
        <f t="shared" si="140"/>
        <v>50</v>
      </c>
      <c r="O937" s="20">
        <f t="shared" si="141"/>
        <v>100</v>
      </c>
      <c r="P937" s="20">
        <f t="shared" si="142"/>
        <v>50</v>
      </c>
      <c r="Q937" s="20">
        <f t="shared" si="143"/>
        <v>0</v>
      </c>
      <c r="R937" s="21">
        <f t="shared" si="144"/>
        <v>60</v>
      </c>
      <c r="S937" s="21">
        <f t="shared" si="145"/>
        <v>47.5</v>
      </c>
      <c r="T937" s="21">
        <f t="shared" si="146"/>
        <v>35</v>
      </c>
      <c r="U937" s="21">
        <f t="shared" si="147"/>
        <v>50</v>
      </c>
      <c r="V937" s="20">
        <f t="shared" si="148"/>
        <v>47.5</v>
      </c>
      <c r="W937" s="20">
        <f t="shared" si="149"/>
        <v>48.125</v>
      </c>
    </row>
    <row r="938" spans="1:23" ht="13.5" x14ac:dyDescent="0.25">
      <c r="A938" s="3">
        <v>43371</v>
      </c>
      <c r="B938" s="2">
        <v>42.634099999999997</v>
      </c>
      <c r="C938" s="2">
        <v>34.933571614861521</v>
      </c>
      <c r="D938" s="2">
        <v>0.63703677203045572</v>
      </c>
      <c r="E938" s="2">
        <v>2.2613869383704355E-2</v>
      </c>
      <c r="F938" s="2">
        <v>42.910759999999996</v>
      </c>
      <c r="G938" s="2">
        <v>43.049399999999999</v>
      </c>
      <c r="H938" s="2">
        <v>44.065980000000003</v>
      </c>
      <c r="I938" s="2">
        <v>46.931522000000015</v>
      </c>
      <c r="J938" s="2">
        <v>40.798078999999973</v>
      </c>
      <c r="K938" s="17" t="s">
        <v>49</v>
      </c>
      <c r="L938" s="17" t="s">
        <v>51</v>
      </c>
      <c r="M938" s="17" t="s">
        <v>55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83.5</v>
      </c>
      <c r="R938" s="21">
        <f t="shared" si="144"/>
        <v>72.525000000000006</v>
      </c>
      <c r="S938" s="21">
        <f t="shared" si="145"/>
        <v>68.375</v>
      </c>
      <c r="T938" s="21">
        <f t="shared" si="146"/>
        <v>72.575000000000003</v>
      </c>
      <c r="U938" s="21">
        <f t="shared" si="147"/>
        <v>70.875</v>
      </c>
      <c r="V938" s="20">
        <f t="shared" si="148"/>
        <v>71.158333333333346</v>
      </c>
      <c r="W938" s="20">
        <f t="shared" si="149"/>
        <v>71.087500000000006</v>
      </c>
    </row>
    <row r="939" spans="1:23" ht="13.5" x14ac:dyDescent="0.25">
      <c r="A939" s="3">
        <v>43374</v>
      </c>
      <c r="B939" s="2">
        <v>43.198799999999999</v>
      </c>
      <c r="C939" s="2">
        <v>39.783602821358244</v>
      </c>
      <c r="D939" s="2">
        <v>0.37304667783892853</v>
      </c>
      <c r="E939" s="2">
        <v>-2.1429750881618765E-2</v>
      </c>
      <c r="F939" s="2">
        <v>42.888179999999998</v>
      </c>
      <c r="G939" s="2">
        <v>43.080460000000002</v>
      </c>
      <c r="H939" s="2">
        <v>43.769519999999993</v>
      </c>
      <c r="I939" s="2">
        <v>46.880700000000019</v>
      </c>
      <c r="J939" s="2">
        <v>40.849270999999973</v>
      </c>
      <c r="K939" s="17" t="s">
        <v>49</v>
      </c>
      <c r="L939" s="17" t="s">
        <v>51</v>
      </c>
      <c r="M939" s="17" t="s">
        <v>54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66.5</v>
      </c>
      <c r="R939" s="21">
        <f t="shared" si="144"/>
        <v>69.974999999999994</v>
      </c>
      <c r="S939" s="21">
        <f t="shared" si="145"/>
        <v>64.125</v>
      </c>
      <c r="T939" s="21">
        <f t="shared" si="146"/>
        <v>64.924999999999997</v>
      </c>
      <c r="U939" s="21">
        <f t="shared" si="147"/>
        <v>66.625</v>
      </c>
      <c r="V939" s="20">
        <f t="shared" si="148"/>
        <v>66.341666666666654</v>
      </c>
      <c r="W939" s="20">
        <f t="shared" si="149"/>
        <v>66.412499999999994</v>
      </c>
    </row>
    <row r="940" spans="1:23" ht="13.5" x14ac:dyDescent="0.25">
      <c r="A940" s="3">
        <v>43375</v>
      </c>
      <c r="B940" s="2">
        <v>42.492899999999999</v>
      </c>
      <c r="C940" s="2">
        <v>36.155557490463892</v>
      </c>
      <c r="D940" s="2">
        <v>0.34102256782745144</v>
      </c>
      <c r="E940" s="2">
        <v>-6.2251936030622249E-2</v>
      </c>
      <c r="F940" s="2">
        <v>42.747579999999999</v>
      </c>
      <c r="G940" s="2">
        <v>42.956229999999998</v>
      </c>
      <c r="H940" s="2">
        <v>43.501294999999985</v>
      </c>
      <c r="I940" s="2">
        <v>46.815760000000012</v>
      </c>
      <c r="J940" s="2">
        <v>40.897207499999972</v>
      </c>
      <c r="K940" s="17" t="s">
        <v>49</v>
      </c>
      <c r="L940" s="17" t="s">
        <v>51</v>
      </c>
      <c r="M940" s="17" t="s">
        <v>54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66.5</v>
      </c>
      <c r="R940" s="21">
        <f t="shared" si="144"/>
        <v>69.974999999999994</v>
      </c>
      <c r="S940" s="21">
        <f t="shared" si="145"/>
        <v>64.125</v>
      </c>
      <c r="T940" s="21">
        <f t="shared" si="146"/>
        <v>64.924999999999997</v>
      </c>
      <c r="U940" s="21">
        <f t="shared" si="147"/>
        <v>66.625</v>
      </c>
      <c r="V940" s="20">
        <f t="shared" si="148"/>
        <v>66.341666666666654</v>
      </c>
      <c r="W940" s="20">
        <f t="shared" si="149"/>
        <v>66.412499999999994</v>
      </c>
    </row>
    <row r="941" spans="1:23" ht="13.5" x14ac:dyDescent="0.25">
      <c r="A941" s="3">
        <v>43376</v>
      </c>
      <c r="B941" s="2">
        <v>41.928199999999997</v>
      </c>
      <c r="C941" s="2">
        <v>33.521915654278018</v>
      </c>
      <c r="D941" s="2">
        <v>0.3506638198945069</v>
      </c>
      <c r="E941" s="2">
        <v>-8.525746738715767E-2</v>
      </c>
      <c r="F941" s="2">
        <v>42.549939999999999</v>
      </c>
      <c r="G941" s="2">
        <v>42.786819999999999</v>
      </c>
      <c r="H941" s="2">
        <v>43.268499999999996</v>
      </c>
      <c r="I941" s="2">
        <v>46.725974000000008</v>
      </c>
      <c r="J941" s="2">
        <v>40.94282799999997</v>
      </c>
      <c r="K941" s="17" t="s">
        <v>47</v>
      </c>
      <c r="L941" s="17" t="s">
        <v>51</v>
      </c>
      <c r="M941" s="17" t="s">
        <v>52</v>
      </c>
      <c r="N941" s="20">
        <f t="shared" si="140"/>
        <v>50</v>
      </c>
      <c r="O941" s="20">
        <f t="shared" si="141"/>
        <v>100</v>
      </c>
      <c r="P941" s="20">
        <f t="shared" si="142"/>
        <v>50</v>
      </c>
      <c r="Q941" s="20">
        <f t="shared" si="143"/>
        <v>16.5</v>
      </c>
      <c r="R941" s="21">
        <f t="shared" si="144"/>
        <v>62.475000000000001</v>
      </c>
      <c r="S941" s="21">
        <f t="shared" si="145"/>
        <v>51.625</v>
      </c>
      <c r="T941" s="21">
        <f t="shared" si="146"/>
        <v>42.424999999999997</v>
      </c>
      <c r="U941" s="21">
        <f t="shared" si="147"/>
        <v>54.125</v>
      </c>
      <c r="V941" s="20">
        <f t="shared" si="148"/>
        <v>52.17499999999999</v>
      </c>
      <c r="W941" s="20">
        <f t="shared" si="149"/>
        <v>52.662499999999994</v>
      </c>
    </row>
    <row r="942" spans="1:23" ht="13.5" x14ac:dyDescent="0.25">
      <c r="A942" s="3">
        <v>43377</v>
      </c>
      <c r="B942" s="2">
        <v>40.94</v>
      </c>
      <c r="C942" s="2">
        <v>29.475630390713349</v>
      </c>
      <c r="D942" s="2">
        <v>0.38157347527587859</v>
      </c>
      <c r="E942" s="2">
        <v>-9.9948435822857729E-2</v>
      </c>
      <c r="F942" s="2">
        <v>42.238799999999998</v>
      </c>
      <c r="G942" s="2">
        <v>42.560940000000002</v>
      </c>
      <c r="H942" s="2">
        <v>43.069730000000007</v>
      </c>
      <c r="I942" s="2">
        <v>46.613036000000001</v>
      </c>
      <c r="J942" s="2">
        <v>40.984370999999975</v>
      </c>
      <c r="K942" s="17" t="s">
        <v>47</v>
      </c>
      <c r="L942" s="17" t="s">
        <v>48</v>
      </c>
      <c r="M942" s="17" t="s">
        <v>52</v>
      </c>
      <c r="N942" s="20">
        <f t="shared" si="140"/>
        <v>50</v>
      </c>
      <c r="O942" s="20">
        <f t="shared" si="141"/>
        <v>100</v>
      </c>
      <c r="P942" s="20">
        <f t="shared" si="142"/>
        <v>50</v>
      </c>
      <c r="Q942" s="20">
        <f t="shared" si="143"/>
        <v>0</v>
      </c>
      <c r="R942" s="21">
        <f t="shared" si="144"/>
        <v>60</v>
      </c>
      <c r="S942" s="21">
        <f t="shared" si="145"/>
        <v>47.5</v>
      </c>
      <c r="T942" s="21">
        <f t="shared" si="146"/>
        <v>35</v>
      </c>
      <c r="U942" s="21">
        <f t="shared" si="147"/>
        <v>50</v>
      </c>
      <c r="V942" s="20">
        <f t="shared" si="148"/>
        <v>47.5</v>
      </c>
      <c r="W942" s="20">
        <f t="shared" si="149"/>
        <v>48.125</v>
      </c>
    </row>
    <row r="943" spans="1:23" ht="13.5" x14ac:dyDescent="0.25">
      <c r="A943" s="3">
        <v>43378</v>
      </c>
      <c r="B943" s="2">
        <v>40.911799999999999</v>
      </c>
      <c r="C943" s="2">
        <v>29.366694328311397</v>
      </c>
      <c r="D943" s="2">
        <v>0.32110299473107062</v>
      </c>
      <c r="E943" s="2">
        <v>-9.6250582576338325E-2</v>
      </c>
      <c r="F943" s="2">
        <v>41.89434</v>
      </c>
      <c r="G943" s="2">
        <v>42.402549999999998</v>
      </c>
      <c r="H943" s="2">
        <v>43.002110000000002</v>
      </c>
      <c r="I943" s="2">
        <v>46.499534000000004</v>
      </c>
      <c r="J943" s="2">
        <v>41.025772999999973</v>
      </c>
      <c r="K943" s="17" t="s">
        <v>47</v>
      </c>
      <c r="L943" s="17" t="s">
        <v>48</v>
      </c>
      <c r="M943" s="17" t="s">
        <v>52</v>
      </c>
      <c r="N943" s="20">
        <f t="shared" si="140"/>
        <v>50</v>
      </c>
      <c r="O943" s="20">
        <f t="shared" si="141"/>
        <v>100</v>
      </c>
      <c r="P943" s="20">
        <f t="shared" si="142"/>
        <v>50</v>
      </c>
      <c r="Q943" s="20">
        <f t="shared" si="143"/>
        <v>0</v>
      </c>
      <c r="R943" s="21">
        <f t="shared" si="144"/>
        <v>60</v>
      </c>
      <c r="S943" s="21">
        <f t="shared" si="145"/>
        <v>47.5</v>
      </c>
      <c r="T943" s="21">
        <f t="shared" si="146"/>
        <v>35</v>
      </c>
      <c r="U943" s="21">
        <f t="shared" si="147"/>
        <v>50</v>
      </c>
      <c r="V943" s="20">
        <f t="shared" si="148"/>
        <v>47.5</v>
      </c>
      <c r="W943" s="20">
        <f t="shared" si="149"/>
        <v>48.125</v>
      </c>
    </row>
    <row r="944" spans="1:23" ht="13.5" x14ac:dyDescent="0.25">
      <c r="A944" s="3">
        <v>43381</v>
      </c>
      <c r="B944" s="2">
        <v>41.434100000000001</v>
      </c>
      <c r="C944" s="2">
        <v>34.216050842341303</v>
      </c>
      <c r="D944" s="2">
        <v>0.37496625932153904</v>
      </c>
      <c r="E944" s="2">
        <v>-9.6974892473941754E-2</v>
      </c>
      <c r="F944" s="2">
        <v>41.541399999999996</v>
      </c>
      <c r="G944" s="2">
        <v>42.214790000000001</v>
      </c>
      <c r="H944" s="2">
        <v>42.831995000000006</v>
      </c>
      <c r="I944" s="2">
        <v>46.390832000000003</v>
      </c>
      <c r="J944" s="2">
        <v>41.071143999999968</v>
      </c>
      <c r="K944" s="17" t="s">
        <v>47</v>
      </c>
      <c r="L944" s="17" t="s">
        <v>48</v>
      </c>
      <c r="M944" s="17" t="s">
        <v>52</v>
      </c>
      <c r="N944" s="20">
        <f t="shared" si="140"/>
        <v>50</v>
      </c>
      <c r="O944" s="20">
        <f t="shared" si="141"/>
        <v>100</v>
      </c>
      <c r="P944" s="20">
        <f t="shared" si="142"/>
        <v>50</v>
      </c>
      <c r="Q944" s="20">
        <f t="shared" si="143"/>
        <v>0</v>
      </c>
      <c r="R944" s="21">
        <f t="shared" si="144"/>
        <v>60</v>
      </c>
      <c r="S944" s="21">
        <f t="shared" si="145"/>
        <v>47.5</v>
      </c>
      <c r="T944" s="21">
        <f t="shared" si="146"/>
        <v>35</v>
      </c>
      <c r="U944" s="21">
        <f t="shared" si="147"/>
        <v>50</v>
      </c>
      <c r="V944" s="20">
        <f t="shared" si="148"/>
        <v>47.5</v>
      </c>
      <c r="W944" s="20">
        <f t="shared" si="149"/>
        <v>48.125</v>
      </c>
    </row>
    <row r="945" spans="1:23" ht="13.5" x14ac:dyDescent="0.25">
      <c r="A945" s="3">
        <v>43382</v>
      </c>
      <c r="B945" s="2">
        <v>40.7988</v>
      </c>
      <c r="C945" s="2">
        <v>31.392807864376493</v>
      </c>
      <c r="D945" s="2">
        <v>0.46353472862379874</v>
      </c>
      <c r="E945" s="2">
        <v>-8.6429711418871957E-2</v>
      </c>
      <c r="F945" s="2">
        <v>41.202579999999998</v>
      </c>
      <c r="G945" s="2">
        <v>41.975079999999991</v>
      </c>
      <c r="H945" s="2">
        <v>42.632095000000007</v>
      </c>
      <c r="I945" s="2">
        <v>46.263776</v>
      </c>
      <c r="J945" s="2">
        <v>41.113351999999971</v>
      </c>
      <c r="K945" s="17" t="s">
        <v>47</v>
      </c>
      <c r="L945" s="17" t="s">
        <v>48</v>
      </c>
      <c r="M945" s="17" t="s">
        <v>52</v>
      </c>
      <c r="N945" s="20">
        <f t="shared" si="140"/>
        <v>50</v>
      </c>
      <c r="O945" s="20">
        <f t="shared" si="141"/>
        <v>100</v>
      </c>
      <c r="P945" s="20">
        <f t="shared" si="142"/>
        <v>50</v>
      </c>
      <c r="Q945" s="20">
        <f t="shared" si="143"/>
        <v>0</v>
      </c>
      <c r="R945" s="21">
        <f t="shared" si="144"/>
        <v>60</v>
      </c>
      <c r="S945" s="21">
        <f t="shared" si="145"/>
        <v>47.5</v>
      </c>
      <c r="T945" s="21">
        <f t="shared" si="146"/>
        <v>35</v>
      </c>
      <c r="U945" s="21">
        <f t="shared" si="147"/>
        <v>50</v>
      </c>
      <c r="V945" s="20">
        <f t="shared" si="148"/>
        <v>47.5</v>
      </c>
      <c r="W945" s="20">
        <f t="shared" si="149"/>
        <v>48.125</v>
      </c>
    </row>
    <row r="946" spans="1:23" ht="13.5" x14ac:dyDescent="0.25">
      <c r="A946" s="3">
        <v>43383</v>
      </c>
      <c r="B946" s="2">
        <v>40.657600000000002</v>
      </c>
      <c r="C946" s="2">
        <v>30.784819167113625</v>
      </c>
      <c r="D946" s="2">
        <v>0.52242017062842905</v>
      </c>
      <c r="E946" s="2">
        <v>-7.1863788348674129E-2</v>
      </c>
      <c r="F946" s="2">
        <v>40.948459999999997</v>
      </c>
      <c r="G946" s="2">
        <v>41.749199999999995</v>
      </c>
      <c r="H946" s="2">
        <v>42.448569999999997</v>
      </c>
      <c r="I946" s="2">
        <v>46.100015999999997</v>
      </c>
      <c r="J946" s="2">
        <v>41.154853999999972</v>
      </c>
      <c r="K946" s="17" t="s">
        <v>47</v>
      </c>
      <c r="L946" s="17" t="s">
        <v>48</v>
      </c>
      <c r="M946" s="17" t="s">
        <v>52</v>
      </c>
      <c r="N946" s="20">
        <f t="shared" si="140"/>
        <v>50</v>
      </c>
      <c r="O946" s="20">
        <f t="shared" si="141"/>
        <v>100</v>
      </c>
      <c r="P946" s="20">
        <f t="shared" si="142"/>
        <v>50</v>
      </c>
      <c r="Q946" s="20">
        <f t="shared" si="143"/>
        <v>0</v>
      </c>
      <c r="R946" s="21">
        <f t="shared" si="144"/>
        <v>60</v>
      </c>
      <c r="S946" s="21">
        <f t="shared" si="145"/>
        <v>47.5</v>
      </c>
      <c r="T946" s="21">
        <f t="shared" si="146"/>
        <v>35</v>
      </c>
      <c r="U946" s="21">
        <f t="shared" si="147"/>
        <v>50</v>
      </c>
      <c r="V946" s="20">
        <f t="shared" si="148"/>
        <v>47.5</v>
      </c>
      <c r="W946" s="20">
        <f t="shared" si="149"/>
        <v>48.125</v>
      </c>
    </row>
    <row r="947" spans="1:23" ht="13.5" x14ac:dyDescent="0.25">
      <c r="A947" s="3">
        <v>43384</v>
      </c>
      <c r="B947" s="2">
        <v>40.093000000000004</v>
      </c>
      <c r="C947" s="2">
        <v>28.415057131304138</v>
      </c>
      <c r="D947" s="2">
        <v>0.56544243806079209</v>
      </c>
      <c r="E947" s="2">
        <v>-6.9177975564757521E-2</v>
      </c>
      <c r="F947" s="2">
        <v>40.779060000000001</v>
      </c>
      <c r="G947" s="2">
        <v>41.508930000000007</v>
      </c>
      <c r="H947" s="2">
        <v>42.293279999999989</v>
      </c>
      <c r="I947" s="2">
        <v>45.902375999999997</v>
      </c>
      <c r="J947" s="2">
        <v>41.193519499999972</v>
      </c>
      <c r="K947" s="17" t="s">
        <v>47</v>
      </c>
      <c r="L947" s="17" t="s">
        <v>51</v>
      </c>
      <c r="M947" s="17" t="s">
        <v>52</v>
      </c>
      <c r="N947" s="20">
        <f t="shared" si="140"/>
        <v>50</v>
      </c>
      <c r="O947" s="20">
        <f t="shared" si="141"/>
        <v>100</v>
      </c>
      <c r="P947" s="20">
        <f t="shared" si="142"/>
        <v>50</v>
      </c>
      <c r="Q947" s="20">
        <f t="shared" si="143"/>
        <v>16.5</v>
      </c>
      <c r="R947" s="21">
        <f t="shared" si="144"/>
        <v>62.475000000000001</v>
      </c>
      <c r="S947" s="21">
        <f t="shared" si="145"/>
        <v>51.625</v>
      </c>
      <c r="T947" s="21">
        <f t="shared" si="146"/>
        <v>42.424999999999997</v>
      </c>
      <c r="U947" s="21">
        <f t="shared" si="147"/>
        <v>54.125</v>
      </c>
      <c r="V947" s="20">
        <f t="shared" si="148"/>
        <v>52.17499999999999</v>
      </c>
      <c r="W947" s="20">
        <f t="shared" si="149"/>
        <v>52.662499999999994</v>
      </c>
    </row>
    <row r="948" spans="1:23" ht="13.5" x14ac:dyDescent="0.25">
      <c r="A948" s="3">
        <v>43385</v>
      </c>
      <c r="B948" s="2">
        <v>39.245899999999999</v>
      </c>
      <c r="C948" s="2">
        <v>25.271781406529215</v>
      </c>
      <c r="D948" s="2">
        <v>0.70412720669799</v>
      </c>
      <c r="E948" s="2">
        <v>-7.101096858640675E-2</v>
      </c>
      <c r="F948" s="2">
        <v>40.445880000000002</v>
      </c>
      <c r="G948" s="2">
        <v>41.170110000000008</v>
      </c>
      <c r="H948" s="2">
        <v>42.109754999999993</v>
      </c>
      <c r="I948" s="2">
        <v>45.687793999999997</v>
      </c>
      <c r="J948" s="2">
        <v>41.22794949999998</v>
      </c>
      <c r="K948" s="17" t="s">
        <v>47</v>
      </c>
      <c r="L948" s="17" t="s">
        <v>48</v>
      </c>
      <c r="M948" s="17" t="s">
        <v>52</v>
      </c>
      <c r="N948" s="20">
        <f t="shared" si="140"/>
        <v>50</v>
      </c>
      <c r="O948" s="20">
        <f t="shared" si="141"/>
        <v>100</v>
      </c>
      <c r="P948" s="20">
        <f t="shared" si="142"/>
        <v>0</v>
      </c>
      <c r="Q948" s="20">
        <f t="shared" si="143"/>
        <v>0</v>
      </c>
      <c r="R948" s="21">
        <f t="shared" si="144"/>
        <v>52.5</v>
      </c>
      <c r="S948" s="21">
        <f t="shared" si="145"/>
        <v>30</v>
      </c>
      <c r="T948" s="21">
        <f t="shared" si="146"/>
        <v>22.5</v>
      </c>
      <c r="U948" s="21">
        <f t="shared" si="147"/>
        <v>37.5</v>
      </c>
      <c r="V948" s="20">
        <f t="shared" si="148"/>
        <v>35</v>
      </c>
      <c r="W948" s="20">
        <f t="shared" si="149"/>
        <v>35.625</v>
      </c>
    </row>
    <row r="949" spans="1:23" ht="13.5" x14ac:dyDescent="0.25">
      <c r="A949" s="3">
        <v>43389</v>
      </c>
      <c r="B949" s="2">
        <v>39.943300000000001</v>
      </c>
      <c r="C949" s="2">
        <v>31.946267594735957</v>
      </c>
      <c r="D949" s="2">
        <v>0.8785887524200362</v>
      </c>
      <c r="E949" s="2">
        <v>-7.4561572521895325E-2</v>
      </c>
      <c r="F949" s="2">
        <v>40.14772</v>
      </c>
      <c r="G949" s="2">
        <v>40.844560000000008</v>
      </c>
      <c r="H949" s="2">
        <v>41.962510000000002</v>
      </c>
      <c r="I949" s="2">
        <v>45.492806000000002</v>
      </c>
      <c r="J949" s="2">
        <v>41.265879999999981</v>
      </c>
      <c r="K949" s="17" t="s">
        <v>47</v>
      </c>
      <c r="L949" s="17" t="s">
        <v>48</v>
      </c>
      <c r="M949" s="17" t="s">
        <v>52</v>
      </c>
      <c r="N949" s="20">
        <f t="shared" si="140"/>
        <v>50</v>
      </c>
      <c r="O949" s="20">
        <f t="shared" si="141"/>
        <v>100</v>
      </c>
      <c r="P949" s="20">
        <f t="shared" si="142"/>
        <v>0</v>
      </c>
      <c r="Q949" s="20">
        <f t="shared" si="143"/>
        <v>0</v>
      </c>
      <c r="R949" s="21">
        <f t="shared" si="144"/>
        <v>52.5</v>
      </c>
      <c r="S949" s="21">
        <f t="shared" si="145"/>
        <v>30</v>
      </c>
      <c r="T949" s="21">
        <f t="shared" si="146"/>
        <v>22.5</v>
      </c>
      <c r="U949" s="21">
        <f t="shared" si="147"/>
        <v>37.5</v>
      </c>
      <c r="V949" s="20">
        <f t="shared" si="148"/>
        <v>35</v>
      </c>
      <c r="W949" s="20">
        <f t="shared" si="149"/>
        <v>35.625</v>
      </c>
    </row>
    <row r="950" spans="1:23" ht="13.5" x14ac:dyDescent="0.25">
      <c r="A950" s="3">
        <v>43390</v>
      </c>
      <c r="B950" s="2">
        <v>39.528300000000002</v>
      </c>
      <c r="C950" s="2">
        <v>30.216724336229717</v>
      </c>
      <c r="D950" s="2">
        <v>0.96450319704647569</v>
      </c>
      <c r="E950" s="2">
        <v>-7.86636694220956E-2</v>
      </c>
      <c r="F950" s="2">
        <v>39.893619999999999</v>
      </c>
      <c r="G950" s="2">
        <v>40.548100000000005</v>
      </c>
      <c r="H950" s="2">
        <v>41.752165000000005</v>
      </c>
      <c r="I950" s="2">
        <v>45.292905999999988</v>
      </c>
      <c r="J950" s="2">
        <v>41.298993499999966</v>
      </c>
      <c r="K950" s="17" t="s">
        <v>47</v>
      </c>
      <c r="L950" s="17" t="s">
        <v>48</v>
      </c>
      <c r="M950" s="17" t="s">
        <v>52</v>
      </c>
      <c r="N950" s="20">
        <f t="shared" si="140"/>
        <v>50</v>
      </c>
      <c r="O950" s="20">
        <f t="shared" si="141"/>
        <v>100</v>
      </c>
      <c r="P950" s="20">
        <f t="shared" si="142"/>
        <v>0</v>
      </c>
      <c r="Q950" s="20">
        <f t="shared" si="143"/>
        <v>0</v>
      </c>
      <c r="R950" s="21">
        <f t="shared" si="144"/>
        <v>52.5</v>
      </c>
      <c r="S950" s="21">
        <f t="shared" si="145"/>
        <v>30</v>
      </c>
      <c r="T950" s="21">
        <f t="shared" si="146"/>
        <v>22.5</v>
      </c>
      <c r="U950" s="21">
        <f t="shared" si="147"/>
        <v>37.5</v>
      </c>
      <c r="V950" s="20">
        <f t="shared" si="148"/>
        <v>35</v>
      </c>
      <c r="W950" s="20">
        <f t="shared" si="149"/>
        <v>35.625</v>
      </c>
    </row>
    <row r="951" spans="1:23" ht="13.5" x14ac:dyDescent="0.25">
      <c r="A951" s="3">
        <v>43391</v>
      </c>
      <c r="B951" s="2">
        <v>39.528300000000002</v>
      </c>
      <c r="C951" s="2">
        <v>30.216724336229717</v>
      </c>
      <c r="D951" s="2">
        <v>0.96773128674472275</v>
      </c>
      <c r="E951" s="2">
        <v>-9.1638925677667099E-2</v>
      </c>
      <c r="F951" s="2">
        <v>39.667760000000001</v>
      </c>
      <c r="G951" s="2">
        <v>40.308110000000006</v>
      </c>
      <c r="H951" s="2">
        <v>41.547465000000003</v>
      </c>
      <c r="I951" s="2">
        <v>45.088487999999991</v>
      </c>
      <c r="J951" s="2">
        <v>41.330598999999978</v>
      </c>
      <c r="K951" s="17" t="s">
        <v>47</v>
      </c>
      <c r="L951" s="17" t="s">
        <v>48</v>
      </c>
      <c r="M951" s="17" t="s">
        <v>52</v>
      </c>
      <c r="N951" s="20">
        <f t="shared" si="140"/>
        <v>50</v>
      </c>
      <c r="O951" s="20">
        <f t="shared" si="141"/>
        <v>100</v>
      </c>
      <c r="P951" s="20">
        <f t="shared" si="142"/>
        <v>0</v>
      </c>
      <c r="Q951" s="20">
        <f t="shared" si="143"/>
        <v>0</v>
      </c>
      <c r="R951" s="21">
        <f t="shared" si="144"/>
        <v>52.5</v>
      </c>
      <c r="S951" s="21">
        <f t="shared" si="145"/>
        <v>30</v>
      </c>
      <c r="T951" s="21">
        <f t="shared" si="146"/>
        <v>22.5</v>
      </c>
      <c r="U951" s="21">
        <f t="shared" si="147"/>
        <v>37.5</v>
      </c>
      <c r="V951" s="20">
        <f t="shared" si="148"/>
        <v>35</v>
      </c>
      <c r="W951" s="20">
        <f t="shared" si="149"/>
        <v>35.625</v>
      </c>
    </row>
    <row r="952" spans="1:23" ht="13.5" x14ac:dyDescent="0.25">
      <c r="A952" s="3">
        <v>43392</v>
      </c>
      <c r="B952" s="2">
        <v>39.810600000000001</v>
      </c>
      <c r="C952" s="2">
        <v>33.075174970408796</v>
      </c>
      <c r="D952" s="2">
        <v>0.81363954748557887</v>
      </c>
      <c r="E952" s="2">
        <v>-0.11693076085784607</v>
      </c>
      <c r="F952" s="2">
        <v>39.611280000000001</v>
      </c>
      <c r="G952" s="2">
        <v>40.195170000000005</v>
      </c>
      <c r="H952" s="2">
        <v>41.378054999999996</v>
      </c>
      <c r="I952" s="2">
        <v>44.888021999999992</v>
      </c>
      <c r="J952" s="2">
        <v>41.363478999999977</v>
      </c>
      <c r="K952" s="17" t="s">
        <v>47</v>
      </c>
      <c r="L952" s="17" t="s">
        <v>48</v>
      </c>
      <c r="M952" s="17" t="s">
        <v>52</v>
      </c>
      <c r="N952" s="20">
        <f t="shared" si="140"/>
        <v>50</v>
      </c>
      <c r="O952" s="20">
        <f t="shared" si="141"/>
        <v>100</v>
      </c>
      <c r="P952" s="20">
        <f t="shared" si="142"/>
        <v>0</v>
      </c>
      <c r="Q952" s="20">
        <f t="shared" si="143"/>
        <v>0</v>
      </c>
      <c r="R952" s="21">
        <f t="shared" si="144"/>
        <v>52.5</v>
      </c>
      <c r="S952" s="21">
        <f t="shared" si="145"/>
        <v>30</v>
      </c>
      <c r="T952" s="21">
        <f t="shared" si="146"/>
        <v>22.5</v>
      </c>
      <c r="U952" s="21">
        <f t="shared" si="147"/>
        <v>37.5</v>
      </c>
      <c r="V952" s="20">
        <f t="shared" si="148"/>
        <v>35</v>
      </c>
      <c r="W952" s="20">
        <f t="shared" si="149"/>
        <v>35.625</v>
      </c>
    </row>
    <row r="953" spans="1:23" ht="13.5" x14ac:dyDescent="0.25">
      <c r="A953" s="3">
        <v>43395</v>
      </c>
      <c r="B953" s="2">
        <v>39.810600000000001</v>
      </c>
      <c r="C953" s="2">
        <v>33.075174970408781</v>
      </c>
      <c r="D953" s="2">
        <v>0.69217234951917561</v>
      </c>
      <c r="E953" s="2">
        <v>-0.16322491224147773</v>
      </c>
      <c r="F953" s="2">
        <v>39.724219999999995</v>
      </c>
      <c r="G953" s="2">
        <v>40.08505000000001</v>
      </c>
      <c r="H953" s="2">
        <v>41.2438</v>
      </c>
      <c r="I953" s="2">
        <v>44.687555999999987</v>
      </c>
      <c r="J953" s="2">
        <v>41.395261999999981</v>
      </c>
      <c r="K953" s="17" t="s">
        <v>47</v>
      </c>
      <c r="L953" s="17" t="s">
        <v>51</v>
      </c>
      <c r="M953" s="17" t="s">
        <v>53</v>
      </c>
      <c r="N953" s="20">
        <f t="shared" si="140"/>
        <v>50</v>
      </c>
      <c r="O953" s="20">
        <f t="shared" si="141"/>
        <v>100</v>
      </c>
      <c r="P953" s="20">
        <f t="shared" si="142"/>
        <v>0</v>
      </c>
      <c r="Q953" s="20">
        <f t="shared" si="143"/>
        <v>16.5</v>
      </c>
      <c r="R953" s="21">
        <f t="shared" si="144"/>
        <v>54.975000000000001</v>
      </c>
      <c r="S953" s="21">
        <f t="shared" si="145"/>
        <v>34.125</v>
      </c>
      <c r="T953" s="21">
        <f t="shared" si="146"/>
        <v>29.925000000000001</v>
      </c>
      <c r="U953" s="21">
        <f t="shared" si="147"/>
        <v>41.625</v>
      </c>
      <c r="V953" s="20">
        <f t="shared" si="148"/>
        <v>39.674999999999997</v>
      </c>
      <c r="W953" s="20">
        <f t="shared" si="149"/>
        <v>40.162499999999994</v>
      </c>
    </row>
    <row r="954" spans="1:23" ht="13.5" x14ac:dyDescent="0.25">
      <c r="A954" s="3">
        <v>43396</v>
      </c>
      <c r="B954" s="2">
        <v>38.681199999999997</v>
      </c>
      <c r="C954" s="2">
        <v>27.792915568604258</v>
      </c>
      <c r="D954" s="2">
        <v>0.7656801306051193</v>
      </c>
      <c r="E954" s="2">
        <v>-0.23224110707099987</v>
      </c>
      <c r="F954" s="2">
        <v>39.471799999999995</v>
      </c>
      <c r="G954" s="2">
        <v>39.809760000000004</v>
      </c>
      <c r="H954" s="2">
        <v>41.012275000000002</v>
      </c>
      <c r="I954" s="2">
        <v>44.464501999999982</v>
      </c>
      <c r="J954" s="2">
        <v>41.42674499999999</v>
      </c>
      <c r="K954" s="17" t="s">
        <v>47</v>
      </c>
      <c r="L954" s="17" t="s">
        <v>48</v>
      </c>
      <c r="M954" s="17" t="s">
        <v>52</v>
      </c>
      <c r="N954" s="20">
        <f t="shared" si="140"/>
        <v>50</v>
      </c>
      <c r="O954" s="20">
        <f t="shared" si="141"/>
        <v>100</v>
      </c>
      <c r="P954" s="20">
        <f t="shared" si="142"/>
        <v>0</v>
      </c>
      <c r="Q954" s="20">
        <f t="shared" si="143"/>
        <v>0</v>
      </c>
      <c r="R954" s="21">
        <f t="shared" si="144"/>
        <v>52.5</v>
      </c>
      <c r="S954" s="21">
        <f t="shared" si="145"/>
        <v>30</v>
      </c>
      <c r="T954" s="21">
        <f t="shared" si="146"/>
        <v>22.5</v>
      </c>
      <c r="U954" s="21">
        <f t="shared" si="147"/>
        <v>37.5</v>
      </c>
      <c r="V954" s="20">
        <f t="shared" si="148"/>
        <v>35</v>
      </c>
      <c r="W954" s="20">
        <f t="shared" si="149"/>
        <v>35.625</v>
      </c>
    </row>
    <row r="955" spans="1:23" ht="13.5" x14ac:dyDescent="0.25">
      <c r="A955" s="3">
        <v>43397</v>
      </c>
      <c r="B955" s="2">
        <v>37.523600000000002</v>
      </c>
      <c r="C955" s="2">
        <v>23.6277248065376</v>
      </c>
      <c r="D955" s="2">
        <v>0.83392776387068324</v>
      </c>
      <c r="E955" s="2">
        <v>-0.31286128676541025</v>
      </c>
      <c r="F955" s="2">
        <v>39.070859999999996</v>
      </c>
      <c r="G955" s="2">
        <v>39.482240000000004</v>
      </c>
      <c r="H955" s="2">
        <v>40.728659999999991</v>
      </c>
      <c r="I955" s="2">
        <v>44.223943999999982</v>
      </c>
      <c r="J955" s="2">
        <v>41.449834999999986</v>
      </c>
      <c r="K955" s="17" t="s">
        <v>47</v>
      </c>
      <c r="L955" s="17" t="s">
        <v>48</v>
      </c>
      <c r="M955" s="17" t="s">
        <v>52</v>
      </c>
      <c r="N955" s="20">
        <f t="shared" si="140"/>
        <v>50</v>
      </c>
      <c r="O955" s="20">
        <f t="shared" si="141"/>
        <v>100</v>
      </c>
      <c r="P955" s="20">
        <f t="shared" si="142"/>
        <v>0</v>
      </c>
      <c r="Q955" s="20">
        <f t="shared" si="143"/>
        <v>0</v>
      </c>
      <c r="R955" s="21">
        <f t="shared" si="144"/>
        <v>52.5</v>
      </c>
      <c r="S955" s="21">
        <f t="shared" si="145"/>
        <v>30</v>
      </c>
      <c r="T955" s="21">
        <f t="shared" si="146"/>
        <v>22.5</v>
      </c>
      <c r="U955" s="21">
        <f t="shared" si="147"/>
        <v>37.5</v>
      </c>
      <c r="V955" s="20">
        <f t="shared" si="148"/>
        <v>35</v>
      </c>
      <c r="W955" s="20">
        <f t="shared" si="149"/>
        <v>35.625</v>
      </c>
    </row>
    <row r="956" spans="1:23" ht="13.5" x14ac:dyDescent="0.25">
      <c r="A956" s="3">
        <v>43398</v>
      </c>
      <c r="B956" s="2">
        <v>36.704799999999999</v>
      </c>
      <c r="C956" s="2">
        <v>21.206806865868316</v>
      </c>
      <c r="D956" s="2">
        <v>0.95414767296625769</v>
      </c>
      <c r="E956" s="2">
        <v>-0.39656766684297151</v>
      </c>
      <c r="F956" s="2">
        <v>38.506160000000008</v>
      </c>
      <c r="G956" s="2">
        <v>39.086959999999991</v>
      </c>
      <c r="H956" s="2">
        <v>40.418079999999996</v>
      </c>
      <c r="I956" s="2">
        <v>43.964185999999991</v>
      </c>
      <c r="J956" s="2">
        <v>41.470887499999982</v>
      </c>
      <c r="K956" s="17" t="s">
        <v>47</v>
      </c>
      <c r="L956" s="17" t="s">
        <v>48</v>
      </c>
      <c r="M956" s="17" t="s">
        <v>52</v>
      </c>
      <c r="N956" s="20">
        <f t="shared" si="140"/>
        <v>50</v>
      </c>
      <c r="O956" s="20">
        <f t="shared" si="141"/>
        <v>100</v>
      </c>
      <c r="P956" s="20">
        <f t="shared" si="142"/>
        <v>0</v>
      </c>
      <c r="Q956" s="20">
        <f t="shared" si="143"/>
        <v>0</v>
      </c>
      <c r="R956" s="21">
        <f t="shared" si="144"/>
        <v>52.5</v>
      </c>
      <c r="S956" s="21">
        <f t="shared" si="145"/>
        <v>30</v>
      </c>
      <c r="T956" s="21">
        <f t="shared" si="146"/>
        <v>22.5</v>
      </c>
      <c r="U956" s="21">
        <f t="shared" si="147"/>
        <v>37.5</v>
      </c>
      <c r="V956" s="20">
        <f t="shared" si="148"/>
        <v>35</v>
      </c>
      <c r="W956" s="20">
        <f t="shared" si="149"/>
        <v>35.625</v>
      </c>
    </row>
    <row r="957" spans="1:23" ht="13.5" x14ac:dyDescent="0.25">
      <c r="A957" s="3">
        <v>43399</v>
      </c>
      <c r="B957" s="2">
        <v>36.676600000000001</v>
      </c>
      <c r="C957" s="2">
        <v>21.126520445148699</v>
      </c>
      <c r="D957" s="2">
        <v>0.99773708695320096</v>
      </c>
      <c r="E957" s="2">
        <v>-0.46428017956267414</v>
      </c>
      <c r="F957" s="2">
        <v>37.879360000000005</v>
      </c>
      <c r="G957" s="2">
        <v>38.74532</v>
      </c>
      <c r="H957" s="2">
        <v>40.127124999999999</v>
      </c>
      <c r="I957" s="2">
        <v>43.720805999999996</v>
      </c>
      <c r="J957" s="2">
        <v>41.489879499999979</v>
      </c>
      <c r="K957" s="17" t="s">
        <v>47</v>
      </c>
      <c r="L957" s="17" t="s">
        <v>48</v>
      </c>
      <c r="M957" s="17" t="s">
        <v>52</v>
      </c>
      <c r="N957" s="20">
        <f t="shared" si="140"/>
        <v>50</v>
      </c>
      <c r="O957" s="20">
        <f t="shared" si="141"/>
        <v>100</v>
      </c>
      <c r="P957" s="20">
        <f t="shared" si="142"/>
        <v>0</v>
      </c>
      <c r="Q957" s="20">
        <f t="shared" si="143"/>
        <v>0</v>
      </c>
      <c r="R957" s="21">
        <f t="shared" si="144"/>
        <v>52.5</v>
      </c>
      <c r="S957" s="21">
        <f t="shared" si="145"/>
        <v>30</v>
      </c>
      <c r="T957" s="21">
        <f t="shared" si="146"/>
        <v>22.5</v>
      </c>
      <c r="U957" s="21">
        <f t="shared" si="147"/>
        <v>37.5</v>
      </c>
      <c r="V957" s="20">
        <f t="shared" si="148"/>
        <v>35</v>
      </c>
      <c r="W957" s="20">
        <f t="shared" si="149"/>
        <v>35.625</v>
      </c>
    </row>
    <row r="958" spans="1:23" ht="13.5" x14ac:dyDescent="0.25">
      <c r="A958" s="3">
        <v>43402</v>
      </c>
      <c r="B958" s="2">
        <v>36.704799999999999</v>
      </c>
      <c r="C958" s="2">
        <v>21.446789838176997</v>
      </c>
      <c r="D958" s="2">
        <v>0.92703948153609161</v>
      </c>
      <c r="E958" s="2">
        <v>-0.53331079713587681</v>
      </c>
      <c r="F958" s="2">
        <v>37.258200000000002</v>
      </c>
      <c r="G958" s="2">
        <v>38.491209999999995</v>
      </c>
      <c r="H958" s="2">
        <v>39.830660000000002</v>
      </c>
      <c r="I958" s="2">
        <v>43.461047999999984</v>
      </c>
      <c r="J958" s="2">
        <v>41.505406499999978</v>
      </c>
      <c r="K958" s="17" t="s">
        <v>47</v>
      </c>
      <c r="L958" s="17" t="s">
        <v>48</v>
      </c>
      <c r="M958" s="17" t="s">
        <v>52</v>
      </c>
      <c r="N958" s="20">
        <f t="shared" si="140"/>
        <v>50</v>
      </c>
      <c r="O958" s="20">
        <f t="shared" si="141"/>
        <v>100</v>
      </c>
      <c r="P958" s="20">
        <f t="shared" si="142"/>
        <v>0</v>
      </c>
      <c r="Q958" s="20">
        <f t="shared" si="143"/>
        <v>0</v>
      </c>
      <c r="R958" s="21">
        <f t="shared" si="144"/>
        <v>52.5</v>
      </c>
      <c r="S958" s="21">
        <f t="shared" si="145"/>
        <v>30</v>
      </c>
      <c r="T958" s="21">
        <f t="shared" si="146"/>
        <v>22.5</v>
      </c>
      <c r="U958" s="21">
        <f t="shared" si="147"/>
        <v>37.5</v>
      </c>
      <c r="V958" s="20">
        <f t="shared" si="148"/>
        <v>35</v>
      </c>
      <c r="W958" s="20">
        <f t="shared" si="149"/>
        <v>35.625</v>
      </c>
    </row>
    <row r="959" spans="1:23" ht="13.5" x14ac:dyDescent="0.25">
      <c r="A959" s="3">
        <v>43403</v>
      </c>
      <c r="B959" s="2">
        <v>35.603700000000003</v>
      </c>
      <c r="C959" s="2">
        <v>18.318932501561548</v>
      </c>
      <c r="D959" s="2">
        <v>1.0788987424596073</v>
      </c>
      <c r="E959" s="2">
        <v>-0.60358805592479092</v>
      </c>
      <c r="F959" s="2">
        <v>36.642700000000005</v>
      </c>
      <c r="G959" s="2">
        <v>38.057249999999996</v>
      </c>
      <c r="H959" s="2">
        <v>39.450904999999999</v>
      </c>
      <c r="I959" s="2">
        <v>43.179833999999992</v>
      </c>
      <c r="J959" s="2">
        <v>41.516291999999986</v>
      </c>
      <c r="K959" s="17" t="s">
        <v>47</v>
      </c>
      <c r="L959" s="17" t="s">
        <v>48</v>
      </c>
      <c r="M959" s="17" t="s">
        <v>52</v>
      </c>
      <c r="N959" s="20">
        <f t="shared" si="140"/>
        <v>50</v>
      </c>
      <c r="O959" s="20">
        <f t="shared" si="141"/>
        <v>100</v>
      </c>
      <c r="P959" s="20">
        <f t="shared" si="142"/>
        <v>0</v>
      </c>
      <c r="Q959" s="20">
        <f t="shared" si="143"/>
        <v>0</v>
      </c>
      <c r="R959" s="21">
        <f t="shared" si="144"/>
        <v>52.5</v>
      </c>
      <c r="S959" s="21">
        <f t="shared" si="145"/>
        <v>30</v>
      </c>
      <c r="T959" s="21">
        <f t="shared" si="146"/>
        <v>22.5</v>
      </c>
      <c r="U959" s="21">
        <f t="shared" si="147"/>
        <v>37.5</v>
      </c>
      <c r="V959" s="20">
        <f t="shared" si="148"/>
        <v>35</v>
      </c>
      <c r="W959" s="20">
        <f t="shared" si="149"/>
        <v>35.625</v>
      </c>
    </row>
    <row r="960" spans="1:23" ht="13.5" x14ac:dyDescent="0.25">
      <c r="A960" s="3">
        <v>43404</v>
      </c>
      <c r="B960" s="2">
        <v>36.419699999999999</v>
      </c>
      <c r="C960" s="2">
        <v>26.834947337716912</v>
      </c>
      <c r="D960" s="2">
        <v>1.1107451862890301</v>
      </c>
      <c r="E960" s="2">
        <v>-0.67210534052852089</v>
      </c>
      <c r="F960" s="2">
        <v>36.42192</v>
      </c>
      <c r="G960" s="2">
        <v>37.746389999999991</v>
      </c>
      <c r="H960" s="2">
        <v>39.147245000000005</v>
      </c>
      <c r="I960" s="2">
        <v>42.914939999999994</v>
      </c>
      <c r="J960" s="2">
        <v>41.533533499999983</v>
      </c>
      <c r="K960" s="17" t="s">
        <v>47</v>
      </c>
      <c r="L960" s="17" t="s">
        <v>48</v>
      </c>
      <c r="M960" s="17" t="s">
        <v>52</v>
      </c>
      <c r="N960" s="20">
        <f t="shared" si="140"/>
        <v>50</v>
      </c>
      <c r="O960" s="20">
        <f t="shared" si="141"/>
        <v>100</v>
      </c>
      <c r="P960" s="20">
        <f t="shared" si="142"/>
        <v>0</v>
      </c>
      <c r="Q960" s="20">
        <f t="shared" si="143"/>
        <v>0</v>
      </c>
      <c r="R960" s="21">
        <f t="shared" si="144"/>
        <v>52.5</v>
      </c>
      <c r="S960" s="21">
        <f t="shared" si="145"/>
        <v>30</v>
      </c>
      <c r="T960" s="21">
        <f t="shared" si="146"/>
        <v>22.5</v>
      </c>
      <c r="U960" s="21">
        <f t="shared" si="147"/>
        <v>37.5</v>
      </c>
      <c r="V960" s="20">
        <f t="shared" si="148"/>
        <v>35</v>
      </c>
      <c r="W960" s="20">
        <f t="shared" si="149"/>
        <v>35.625</v>
      </c>
    </row>
    <row r="961" spans="1:23" ht="13.5" x14ac:dyDescent="0.25">
      <c r="A961" s="3">
        <v>43405</v>
      </c>
      <c r="B961" s="2">
        <v>35.575400000000002</v>
      </c>
      <c r="C961" s="2">
        <v>24.041918389729375</v>
      </c>
      <c r="D961" s="2">
        <v>1.2210044207845669</v>
      </c>
      <c r="E961" s="2">
        <v>-0.72118981422093476</v>
      </c>
      <c r="F961" s="2">
        <v>36.196039999999996</v>
      </c>
      <c r="G961" s="2">
        <v>37.351100000000002</v>
      </c>
      <c r="H961" s="2">
        <v>38.829605000000001</v>
      </c>
      <c r="I961" s="2">
        <v>42.633723999999994</v>
      </c>
      <c r="J961" s="2">
        <v>41.544140499999983</v>
      </c>
      <c r="K961" s="17" t="s">
        <v>47</v>
      </c>
      <c r="L961" s="17" t="s">
        <v>48</v>
      </c>
      <c r="M961" s="17" t="s">
        <v>52</v>
      </c>
      <c r="N961" s="20">
        <f t="shared" si="140"/>
        <v>50</v>
      </c>
      <c r="O961" s="20">
        <f t="shared" si="141"/>
        <v>100</v>
      </c>
      <c r="P961" s="20">
        <f t="shared" si="142"/>
        <v>0</v>
      </c>
      <c r="Q961" s="20">
        <f t="shared" si="143"/>
        <v>0</v>
      </c>
      <c r="R961" s="21">
        <f t="shared" si="144"/>
        <v>52.5</v>
      </c>
      <c r="S961" s="21">
        <f t="shared" si="145"/>
        <v>30</v>
      </c>
      <c r="T961" s="21">
        <f t="shared" si="146"/>
        <v>22.5</v>
      </c>
      <c r="U961" s="21">
        <f t="shared" si="147"/>
        <v>37.5</v>
      </c>
      <c r="V961" s="20">
        <f t="shared" si="148"/>
        <v>35</v>
      </c>
      <c r="W961" s="20">
        <f t="shared" si="149"/>
        <v>35.625</v>
      </c>
    </row>
    <row r="962" spans="1:23" ht="13.5" x14ac:dyDescent="0.25">
      <c r="A962" s="3">
        <v>43406</v>
      </c>
      <c r="B962" s="2">
        <v>36.109099999999998</v>
      </c>
      <c r="C962" s="2">
        <v>29.067702331929524</v>
      </c>
      <c r="D962" s="2">
        <v>1.3424200099672916</v>
      </c>
      <c r="E962" s="2">
        <v>-0.75147746578284536</v>
      </c>
      <c r="F962" s="2">
        <v>36.082540000000009</v>
      </c>
      <c r="G962" s="2">
        <v>36.98095</v>
      </c>
      <c r="H962" s="2">
        <v>38.588059999999999</v>
      </c>
      <c r="I962" s="2">
        <v>42.367699999999992</v>
      </c>
      <c r="J962" s="2">
        <v>41.55330249999998</v>
      </c>
      <c r="K962" s="17" t="s">
        <v>47</v>
      </c>
      <c r="L962" s="17" t="s">
        <v>51</v>
      </c>
      <c r="M962" s="17" t="s">
        <v>52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0</v>
      </c>
      <c r="Q962" s="20">
        <f t="shared" ref="Q962:Q1025" si="153">IF(M962="confirmed bullish", 34, IF(M962="bullish divergence",17, 0))+IF(K962="bullish",33,IF(K962="bearish",0,16.5))+IF(L962="strong",33,IF(L962="weak",0,16.5))</f>
        <v>16.5</v>
      </c>
      <c r="R962" s="21">
        <f t="shared" si="144"/>
        <v>54.975000000000001</v>
      </c>
      <c r="S962" s="21">
        <f t="shared" si="145"/>
        <v>34.125</v>
      </c>
      <c r="T962" s="21">
        <f t="shared" si="146"/>
        <v>29.925000000000001</v>
      </c>
      <c r="U962" s="21">
        <f t="shared" si="147"/>
        <v>41.625</v>
      </c>
      <c r="V962" s="20">
        <f t="shared" si="148"/>
        <v>39.674999999999997</v>
      </c>
      <c r="W962" s="20">
        <f t="shared" si="149"/>
        <v>40.162499999999994</v>
      </c>
    </row>
    <row r="963" spans="1:23" ht="13.5" x14ac:dyDescent="0.25">
      <c r="A963" s="3">
        <v>43409</v>
      </c>
      <c r="B963" s="2">
        <v>36.648400000000002</v>
      </c>
      <c r="C963" s="2">
        <v>33.831967739033658</v>
      </c>
      <c r="D963" s="2">
        <v>1.4244821381307702</v>
      </c>
      <c r="E963" s="2">
        <v>-0.74284347737302947</v>
      </c>
      <c r="F963" s="2">
        <v>36.071260000000002</v>
      </c>
      <c r="G963" s="2">
        <v>36.664730000000006</v>
      </c>
      <c r="H963" s="2">
        <v>38.374890000000008</v>
      </c>
      <c r="I963" s="2">
        <v>42.112461999999987</v>
      </c>
      <c r="J963" s="2">
        <v>41.565298499999983</v>
      </c>
      <c r="K963" s="17" t="s">
        <v>47</v>
      </c>
      <c r="L963" s="17" t="s">
        <v>51</v>
      </c>
      <c r="M963" s="17" t="s">
        <v>52</v>
      </c>
      <c r="N963" s="20">
        <f t="shared" si="150"/>
        <v>50</v>
      </c>
      <c r="O963" s="20">
        <f t="shared" si="151"/>
        <v>100</v>
      </c>
      <c r="P963" s="20">
        <f t="shared" si="152"/>
        <v>0</v>
      </c>
      <c r="Q963" s="20">
        <f t="shared" si="153"/>
        <v>16.5</v>
      </c>
      <c r="R963" s="21">
        <f t="shared" ref="R963:R1026" si="154">0.35*N963+O963*0.35+P963*0.15+Q963*0.15</f>
        <v>54.975000000000001</v>
      </c>
      <c r="S963" s="21">
        <f t="shared" ref="S963:S1026" si="155">N963*0.2+O963*0.2+P963*0.35+Q963*0.25</f>
        <v>34.125</v>
      </c>
      <c r="T963" s="21">
        <f t="shared" ref="T963:T1026" si="156">N963*0.15+O963*0.15+P963*0.25+Q963*0.45</f>
        <v>29.925000000000001</v>
      </c>
      <c r="U963" s="21">
        <f t="shared" ref="U963:U1026" si="157">0.25*SUM(N963:Q963)</f>
        <v>41.625</v>
      </c>
      <c r="V963" s="20">
        <f t="shared" ref="V963:V1026" si="158">SUM(R963:T963)/3</f>
        <v>39.674999999999997</v>
      </c>
      <c r="W963" s="20">
        <f t="shared" ref="W963:W1026" si="159">SUM(R963:U963)/4</f>
        <v>40.162499999999994</v>
      </c>
    </row>
    <row r="964" spans="1:23" ht="13.5" x14ac:dyDescent="0.25">
      <c r="A964" s="3">
        <v>43410</v>
      </c>
      <c r="B964" s="2">
        <v>36.134500000000003</v>
      </c>
      <c r="C964" s="2">
        <v>31.650422085162006</v>
      </c>
      <c r="D964" s="2">
        <v>1.3728917013570694</v>
      </c>
      <c r="E964" s="2">
        <v>-0.69947498700042621</v>
      </c>
      <c r="F964" s="2">
        <v>36.177419999999998</v>
      </c>
      <c r="G964" s="2">
        <v>36.410060000000001</v>
      </c>
      <c r="H964" s="2">
        <v>38.109909999999999</v>
      </c>
      <c r="I964" s="2">
        <v>41.846945999999988</v>
      </c>
      <c r="J964" s="2">
        <v>41.574587499999978</v>
      </c>
      <c r="K964" s="17" t="s">
        <v>49</v>
      </c>
      <c r="L964" s="17" t="s">
        <v>50</v>
      </c>
      <c r="M964" s="17" t="s">
        <v>55</v>
      </c>
      <c r="N964" s="20">
        <f t="shared" si="150"/>
        <v>50</v>
      </c>
      <c r="O964" s="20">
        <f t="shared" si="151"/>
        <v>100</v>
      </c>
      <c r="P964" s="20">
        <f t="shared" si="152"/>
        <v>0</v>
      </c>
      <c r="Q964" s="20">
        <f t="shared" si="153"/>
        <v>100</v>
      </c>
      <c r="R964" s="21">
        <f t="shared" si="154"/>
        <v>67.5</v>
      </c>
      <c r="S964" s="21">
        <f t="shared" si="155"/>
        <v>55</v>
      </c>
      <c r="T964" s="21">
        <f t="shared" si="156"/>
        <v>67.5</v>
      </c>
      <c r="U964" s="21">
        <f t="shared" si="157"/>
        <v>62.5</v>
      </c>
      <c r="V964" s="20">
        <f t="shared" si="158"/>
        <v>63.333333333333336</v>
      </c>
      <c r="W964" s="20">
        <f t="shared" si="159"/>
        <v>63.125</v>
      </c>
    </row>
    <row r="965" spans="1:23" ht="13.5" x14ac:dyDescent="0.25">
      <c r="A965" s="3">
        <v>43411</v>
      </c>
      <c r="B965" s="2">
        <v>36.388599999999997</v>
      </c>
      <c r="C965" s="2">
        <v>33.919357004176135</v>
      </c>
      <c r="D965" s="2">
        <v>1.1489340463194821</v>
      </c>
      <c r="E965" s="2">
        <v>-0.62430481515045066</v>
      </c>
      <c r="F965" s="2">
        <v>36.171199999999999</v>
      </c>
      <c r="G965" s="2">
        <v>36.296559999999999</v>
      </c>
      <c r="H965" s="2">
        <v>37.889400000000002</v>
      </c>
      <c r="I965" s="2">
        <v>41.58933399999998</v>
      </c>
      <c r="J965" s="2">
        <v>41.583227499999985</v>
      </c>
      <c r="K965" s="17" t="s">
        <v>49</v>
      </c>
      <c r="L965" s="17" t="s">
        <v>50</v>
      </c>
      <c r="M965" s="17" t="s">
        <v>54</v>
      </c>
      <c r="N965" s="20">
        <f t="shared" si="150"/>
        <v>50</v>
      </c>
      <c r="O965" s="20">
        <f t="shared" si="151"/>
        <v>100</v>
      </c>
      <c r="P965" s="20">
        <f t="shared" si="152"/>
        <v>0</v>
      </c>
      <c r="Q965" s="20">
        <f t="shared" si="153"/>
        <v>83</v>
      </c>
      <c r="R965" s="21">
        <f t="shared" si="154"/>
        <v>64.95</v>
      </c>
      <c r="S965" s="21">
        <f t="shared" si="155"/>
        <v>50.75</v>
      </c>
      <c r="T965" s="21">
        <f t="shared" si="156"/>
        <v>59.85</v>
      </c>
      <c r="U965" s="21">
        <f t="shared" si="157"/>
        <v>58.25</v>
      </c>
      <c r="V965" s="20">
        <f t="shared" si="158"/>
        <v>58.516666666666673</v>
      </c>
      <c r="W965" s="20">
        <f t="shared" si="159"/>
        <v>58.45</v>
      </c>
    </row>
    <row r="966" spans="1:23" ht="13.5" x14ac:dyDescent="0.25">
      <c r="A966" s="3">
        <v>43412</v>
      </c>
      <c r="B966" s="2">
        <v>35.298699999999997</v>
      </c>
      <c r="C966" s="2">
        <v>29.409700398033976</v>
      </c>
      <c r="D966" s="2">
        <v>0.9280739570869514</v>
      </c>
      <c r="E966" s="2">
        <v>-0.52545395208935874</v>
      </c>
      <c r="F966" s="2">
        <v>36.115859999999998</v>
      </c>
      <c r="G966" s="2">
        <v>36.155950000000004</v>
      </c>
      <c r="H966" s="2">
        <v>37.621455000000005</v>
      </c>
      <c r="I966" s="2">
        <v>41.295807999999994</v>
      </c>
      <c r="J966" s="2">
        <v>41.58285349999997</v>
      </c>
      <c r="K966" s="17" t="s">
        <v>49</v>
      </c>
      <c r="L966" s="17" t="s">
        <v>50</v>
      </c>
      <c r="M966" s="17" t="s">
        <v>54</v>
      </c>
      <c r="N966" s="20">
        <f t="shared" si="150"/>
        <v>50</v>
      </c>
      <c r="O966" s="20">
        <f t="shared" si="151"/>
        <v>100</v>
      </c>
      <c r="P966" s="20">
        <f t="shared" si="152"/>
        <v>0</v>
      </c>
      <c r="Q966" s="20">
        <f t="shared" si="153"/>
        <v>83</v>
      </c>
      <c r="R966" s="21">
        <f t="shared" si="154"/>
        <v>64.95</v>
      </c>
      <c r="S966" s="21">
        <f t="shared" si="155"/>
        <v>50.75</v>
      </c>
      <c r="T966" s="21">
        <f t="shared" si="156"/>
        <v>59.85</v>
      </c>
      <c r="U966" s="21">
        <f t="shared" si="157"/>
        <v>58.25</v>
      </c>
      <c r="V966" s="20">
        <f t="shared" si="158"/>
        <v>58.516666666666673</v>
      </c>
      <c r="W966" s="20">
        <f t="shared" si="159"/>
        <v>58.45</v>
      </c>
    </row>
    <row r="967" spans="1:23" ht="13.5" x14ac:dyDescent="0.25">
      <c r="A967" s="3">
        <v>43413</v>
      </c>
      <c r="B967" s="2">
        <v>34.728400000000001</v>
      </c>
      <c r="C967" s="2">
        <v>27.359899133923733</v>
      </c>
      <c r="D967" s="2">
        <v>0.79838899877557878</v>
      </c>
      <c r="E967" s="2">
        <v>-0.40908109658440966</v>
      </c>
      <c r="F967" s="2">
        <v>35.83972</v>
      </c>
      <c r="G967" s="2">
        <v>35.961130000000004</v>
      </c>
      <c r="H967" s="2">
        <v>37.353224999999995</v>
      </c>
      <c r="I967" s="2">
        <v>41.00217</v>
      </c>
      <c r="J967" s="2">
        <v>41.582369999999976</v>
      </c>
      <c r="K967" s="17" t="s">
        <v>49</v>
      </c>
      <c r="L967" s="17" t="s">
        <v>50</v>
      </c>
      <c r="M967" s="17" t="s">
        <v>54</v>
      </c>
      <c r="N967" s="20">
        <f t="shared" si="150"/>
        <v>50</v>
      </c>
      <c r="O967" s="20">
        <f t="shared" si="151"/>
        <v>100</v>
      </c>
      <c r="P967" s="20">
        <f t="shared" si="152"/>
        <v>0</v>
      </c>
      <c r="Q967" s="20">
        <f t="shared" si="153"/>
        <v>83</v>
      </c>
      <c r="R967" s="21">
        <f t="shared" si="154"/>
        <v>64.95</v>
      </c>
      <c r="S967" s="21">
        <f t="shared" si="155"/>
        <v>50.75</v>
      </c>
      <c r="T967" s="21">
        <f t="shared" si="156"/>
        <v>59.85</v>
      </c>
      <c r="U967" s="21">
        <f t="shared" si="157"/>
        <v>58.25</v>
      </c>
      <c r="V967" s="20">
        <f t="shared" si="158"/>
        <v>58.516666666666673</v>
      </c>
      <c r="W967" s="20">
        <f t="shared" si="159"/>
        <v>58.45</v>
      </c>
    </row>
    <row r="968" spans="1:23" ht="13.5" x14ac:dyDescent="0.25">
      <c r="A968" s="3">
        <v>43416</v>
      </c>
      <c r="B968" s="2">
        <v>34.728400000000001</v>
      </c>
      <c r="C968" s="2">
        <v>27.359899133923733</v>
      </c>
      <c r="D968" s="2">
        <v>0.71422569526922786</v>
      </c>
      <c r="E968" s="2">
        <v>-0.2719290881631532</v>
      </c>
      <c r="F968" s="2">
        <v>35.455719999999999</v>
      </c>
      <c r="G968" s="2">
        <v>35.763490000000004</v>
      </c>
      <c r="H968" s="2">
        <v>37.127349999999993</v>
      </c>
      <c r="I968" s="2">
        <v>40.711353999999993</v>
      </c>
      <c r="J968" s="2">
        <v>41.583805999999974</v>
      </c>
      <c r="K968" s="17" t="s">
        <v>49</v>
      </c>
      <c r="L968" s="17" t="s">
        <v>50</v>
      </c>
      <c r="M968" s="17" t="s">
        <v>54</v>
      </c>
      <c r="N968" s="20">
        <f t="shared" si="150"/>
        <v>50</v>
      </c>
      <c r="O968" s="20">
        <f t="shared" si="151"/>
        <v>100</v>
      </c>
      <c r="P968" s="20">
        <f t="shared" si="152"/>
        <v>0</v>
      </c>
      <c r="Q968" s="20">
        <f t="shared" si="153"/>
        <v>83</v>
      </c>
      <c r="R968" s="21">
        <f t="shared" si="154"/>
        <v>64.95</v>
      </c>
      <c r="S968" s="21">
        <f t="shared" si="155"/>
        <v>50.75</v>
      </c>
      <c r="T968" s="21">
        <f t="shared" si="156"/>
        <v>59.85</v>
      </c>
      <c r="U968" s="21">
        <f t="shared" si="157"/>
        <v>58.25</v>
      </c>
      <c r="V968" s="20">
        <f t="shared" si="158"/>
        <v>58.516666666666673</v>
      </c>
      <c r="W968" s="20">
        <f t="shared" si="159"/>
        <v>58.45</v>
      </c>
    </row>
    <row r="969" spans="1:23" ht="13.5" x14ac:dyDescent="0.25">
      <c r="A969" s="3">
        <v>43417</v>
      </c>
      <c r="B969" s="2">
        <v>34.304900000000004</v>
      </c>
      <c r="C969" s="2">
        <v>25.81058859656099</v>
      </c>
      <c r="D969" s="2">
        <v>0.52463990824551132</v>
      </c>
      <c r="E969" s="2">
        <v>-0.12010038470723139</v>
      </c>
      <c r="F969" s="2">
        <v>35.089799999999997</v>
      </c>
      <c r="G969" s="2">
        <v>35.633609999999997</v>
      </c>
      <c r="H969" s="2">
        <v>36.845429999999993</v>
      </c>
      <c r="I969" s="2">
        <v>40.414891999999988</v>
      </c>
      <c r="J969" s="2">
        <v>41.580382499999978</v>
      </c>
      <c r="K969" s="17" t="s">
        <v>49</v>
      </c>
      <c r="L969" s="17" t="s">
        <v>50</v>
      </c>
      <c r="M969" s="17" t="s">
        <v>54</v>
      </c>
      <c r="N969" s="20">
        <f t="shared" si="150"/>
        <v>50</v>
      </c>
      <c r="O969" s="20">
        <f t="shared" si="151"/>
        <v>100</v>
      </c>
      <c r="P969" s="20">
        <f t="shared" si="152"/>
        <v>0</v>
      </c>
      <c r="Q969" s="20">
        <f t="shared" si="153"/>
        <v>83</v>
      </c>
      <c r="R969" s="21">
        <f t="shared" si="154"/>
        <v>64.95</v>
      </c>
      <c r="S969" s="21">
        <f t="shared" si="155"/>
        <v>50.75</v>
      </c>
      <c r="T969" s="21">
        <f t="shared" si="156"/>
        <v>59.85</v>
      </c>
      <c r="U969" s="21">
        <f t="shared" si="157"/>
        <v>58.25</v>
      </c>
      <c r="V969" s="20">
        <f t="shared" si="158"/>
        <v>58.516666666666673</v>
      </c>
      <c r="W969" s="20">
        <f t="shared" si="159"/>
        <v>58.45</v>
      </c>
    </row>
    <row r="970" spans="1:23" ht="13.5" x14ac:dyDescent="0.25">
      <c r="A970" s="3">
        <v>43418</v>
      </c>
      <c r="B970" s="2">
        <v>34.163699999999999</v>
      </c>
      <c r="C970" s="2">
        <v>25.296253508447336</v>
      </c>
      <c r="D970" s="2">
        <v>0.52092409324692568</v>
      </c>
      <c r="E970" s="2">
        <v>3.5454885904825692E-2</v>
      </c>
      <c r="F970" s="2">
        <v>34.644819999999996</v>
      </c>
      <c r="G970" s="2">
        <v>35.408009999999997</v>
      </c>
      <c r="H970" s="2">
        <v>36.577199999999991</v>
      </c>
      <c r="I970" s="2">
        <v>40.141017999999995</v>
      </c>
      <c r="J970" s="2">
        <v>41.575567499999977</v>
      </c>
      <c r="K970" s="17" t="s">
        <v>47</v>
      </c>
      <c r="L970" s="17" t="s">
        <v>48</v>
      </c>
      <c r="M970" s="17" t="s">
        <v>52</v>
      </c>
      <c r="N970" s="20">
        <f t="shared" si="150"/>
        <v>50</v>
      </c>
      <c r="O970" s="20">
        <f t="shared" si="151"/>
        <v>100</v>
      </c>
      <c r="P970" s="20">
        <f t="shared" si="152"/>
        <v>0</v>
      </c>
      <c r="Q970" s="20">
        <f t="shared" si="153"/>
        <v>0</v>
      </c>
      <c r="R970" s="21">
        <f t="shared" si="154"/>
        <v>52.5</v>
      </c>
      <c r="S970" s="21">
        <f t="shared" si="155"/>
        <v>30</v>
      </c>
      <c r="T970" s="21">
        <f t="shared" si="156"/>
        <v>22.5</v>
      </c>
      <c r="U970" s="21">
        <f t="shared" si="157"/>
        <v>37.5</v>
      </c>
      <c r="V970" s="20">
        <f t="shared" si="158"/>
        <v>35</v>
      </c>
      <c r="W970" s="20">
        <f t="shared" si="159"/>
        <v>35.625</v>
      </c>
    </row>
    <row r="971" spans="1:23" ht="13.5" x14ac:dyDescent="0.25">
      <c r="A971" s="3">
        <v>43419</v>
      </c>
      <c r="B971" s="2">
        <v>33.316699999999997</v>
      </c>
      <c r="C971" s="2">
        <v>22.411241901064102</v>
      </c>
      <c r="D971" s="2">
        <v>0.47063422003439115</v>
      </c>
      <c r="E971" s="2">
        <v>0.19375882855780527</v>
      </c>
      <c r="F971" s="2">
        <v>34.248419999999996</v>
      </c>
      <c r="G971" s="2">
        <v>35.182140000000004</v>
      </c>
      <c r="H971" s="2">
        <v>36.266619999999996</v>
      </c>
      <c r="I971" s="2">
        <v>39.875669999999992</v>
      </c>
      <c r="J971" s="2">
        <v>41.566791499999979</v>
      </c>
      <c r="K971" s="17" t="s">
        <v>47</v>
      </c>
      <c r="L971" s="17" t="s">
        <v>48</v>
      </c>
      <c r="M971" s="17" t="s">
        <v>52</v>
      </c>
      <c r="N971" s="20">
        <f t="shared" si="150"/>
        <v>50</v>
      </c>
      <c r="O971" s="20">
        <f t="shared" si="151"/>
        <v>100</v>
      </c>
      <c r="P971" s="20">
        <f t="shared" si="152"/>
        <v>0</v>
      </c>
      <c r="Q971" s="20">
        <f t="shared" si="153"/>
        <v>0</v>
      </c>
      <c r="R971" s="21">
        <f t="shared" si="154"/>
        <v>52.5</v>
      </c>
      <c r="S971" s="21">
        <f t="shared" si="155"/>
        <v>30</v>
      </c>
      <c r="T971" s="21">
        <f t="shared" si="156"/>
        <v>22.5</v>
      </c>
      <c r="U971" s="21">
        <f t="shared" si="157"/>
        <v>37.5</v>
      </c>
      <c r="V971" s="20">
        <f t="shared" si="158"/>
        <v>35</v>
      </c>
      <c r="W971" s="20">
        <f t="shared" si="159"/>
        <v>35.625</v>
      </c>
    </row>
    <row r="972" spans="1:23" ht="13.5" x14ac:dyDescent="0.25">
      <c r="A972" s="3">
        <v>43420</v>
      </c>
      <c r="B972" s="2">
        <v>33.853099999999998</v>
      </c>
      <c r="C972" s="2">
        <v>28.010740118495931</v>
      </c>
      <c r="D972" s="2">
        <v>0.49398449919797116</v>
      </c>
      <c r="E972" s="2">
        <v>0.35852530181289732</v>
      </c>
      <c r="F972" s="2">
        <v>34.073360000000001</v>
      </c>
      <c r="G972" s="2">
        <v>34.956540000000004</v>
      </c>
      <c r="H972" s="2">
        <v>35.968744999999998</v>
      </c>
      <c r="I972" s="2">
        <v>39.654423999999999</v>
      </c>
      <c r="J972" s="2">
        <v>41.561931499999986</v>
      </c>
      <c r="K972" s="17" t="s">
        <v>47</v>
      </c>
      <c r="L972" s="17" t="s">
        <v>51</v>
      </c>
      <c r="M972" s="17" t="s">
        <v>52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16.5</v>
      </c>
      <c r="R972" s="21">
        <f t="shared" si="154"/>
        <v>54.975000000000001</v>
      </c>
      <c r="S972" s="21">
        <f t="shared" si="155"/>
        <v>34.125</v>
      </c>
      <c r="T972" s="21">
        <f t="shared" si="156"/>
        <v>29.925000000000001</v>
      </c>
      <c r="U972" s="21">
        <f t="shared" si="157"/>
        <v>41.625</v>
      </c>
      <c r="V972" s="20">
        <f t="shared" si="158"/>
        <v>39.674999999999997</v>
      </c>
      <c r="W972" s="20">
        <f t="shared" si="159"/>
        <v>40.162499999999994</v>
      </c>
    </row>
    <row r="973" spans="1:23" ht="13.5" x14ac:dyDescent="0.25">
      <c r="A973" s="3">
        <v>43423</v>
      </c>
      <c r="B973" s="2">
        <v>33.881399999999999</v>
      </c>
      <c r="C973" s="2">
        <v>28.30472378510278</v>
      </c>
      <c r="D973" s="2">
        <v>0.61323176066005658</v>
      </c>
      <c r="E973" s="2">
        <v>0.54951762516235247</v>
      </c>
      <c r="F973" s="2">
        <v>33.903959999999998</v>
      </c>
      <c r="G973" s="2">
        <v>34.679839999999999</v>
      </c>
      <c r="H973" s="2">
        <v>35.672285000000002</v>
      </c>
      <c r="I973" s="2">
        <v>39.486767999999998</v>
      </c>
      <c r="J973" s="2">
        <v>41.557226999999983</v>
      </c>
      <c r="K973" s="17" t="s">
        <v>47</v>
      </c>
      <c r="L973" s="17" t="s">
        <v>51</v>
      </c>
      <c r="M973" s="17" t="s">
        <v>52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16.5</v>
      </c>
      <c r="R973" s="21">
        <f t="shared" si="154"/>
        <v>54.975000000000001</v>
      </c>
      <c r="S973" s="21">
        <f t="shared" si="155"/>
        <v>34.125</v>
      </c>
      <c r="T973" s="21">
        <f t="shared" si="156"/>
        <v>29.925000000000001</v>
      </c>
      <c r="U973" s="21">
        <f t="shared" si="157"/>
        <v>41.625</v>
      </c>
      <c r="V973" s="20">
        <f t="shared" si="158"/>
        <v>39.674999999999997</v>
      </c>
      <c r="W973" s="20">
        <f t="shared" si="159"/>
        <v>40.162499999999994</v>
      </c>
    </row>
    <row r="974" spans="1:23" ht="13.5" x14ac:dyDescent="0.25">
      <c r="A974" s="3">
        <v>43425</v>
      </c>
      <c r="B974" s="2">
        <v>33.881399999999999</v>
      </c>
      <c r="C974" s="2">
        <v>28.30472378510278</v>
      </c>
      <c r="D974" s="2">
        <v>0.65214193119975761</v>
      </c>
      <c r="E974" s="2">
        <v>0.78246212563716333</v>
      </c>
      <c r="F974" s="2">
        <v>33.81926</v>
      </c>
      <c r="G974" s="2">
        <v>34.454529999999991</v>
      </c>
      <c r="H974" s="2">
        <v>35.432294999999996</v>
      </c>
      <c r="I974" s="2">
        <v>39.267668</v>
      </c>
      <c r="J974" s="2">
        <v>41.551466499999989</v>
      </c>
      <c r="K974" s="17" t="s">
        <v>49</v>
      </c>
      <c r="L974" s="17" t="s">
        <v>51</v>
      </c>
      <c r="M974" s="17" t="s">
        <v>54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66.5</v>
      </c>
      <c r="R974" s="21">
        <f t="shared" si="154"/>
        <v>62.475000000000001</v>
      </c>
      <c r="S974" s="21">
        <f t="shared" si="155"/>
        <v>46.625</v>
      </c>
      <c r="T974" s="21">
        <f t="shared" si="156"/>
        <v>52.424999999999997</v>
      </c>
      <c r="U974" s="21">
        <f t="shared" si="157"/>
        <v>54.125</v>
      </c>
      <c r="V974" s="20">
        <f t="shared" si="158"/>
        <v>53.841666666666661</v>
      </c>
      <c r="W974" s="20">
        <f t="shared" si="159"/>
        <v>53.912499999999994</v>
      </c>
    </row>
    <row r="975" spans="1:23" ht="13.5" x14ac:dyDescent="0.25">
      <c r="A975" s="3">
        <v>43426</v>
      </c>
      <c r="B975" s="2">
        <v>33.853099999999998</v>
      </c>
      <c r="C975" s="2">
        <v>28.171300461160428</v>
      </c>
      <c r="D975" s="2">
        <v>0.74206024793371483</v>
      </c>
      <c r="E975" s="2">
        <v>1.0275779379590744</v>
      </c>
      <c r="F975" s="2">
        <v>33.757139999999993</v>
      </c>
      <c r="G975" s="2">
        <v>34.200979999999994</v>
      </c>
      <c r="H975" s="2">
        <v>35.24877</v>
      </c>
      <c r="I975" s="2">
        <v>39.048794000000001</v>
      </c>
      <c r="J975" s="2">
        <v>41.543452999999992</v>
      </c>
      <c r="K975" s="17" t="s">
        <v>49</v>
      </c>
      <c r="L975" s="17" t="s">
        <v>51</v>
      </c>
      <c r="M975" s="17" t="s">
        <v>54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66.5</v>
      </c>
      <c r="R975" s="21">
        <f t="shared" si="154"/>
        <v>62.475000000000001</v>
      </c>
      <c r="S975" s="21">
        <f t="shared" si="155"/>
        <v>46.625</v>
      </c>
      <c r="T975" s="21">
        <f t="shared" si="156"/>
        <v>52.424999999999997</v>
      </c>
      <c r="U975" s="21">
        <f t="shared" si="157"/>
        <v>54.125</v>
      </c>
      <c r="V975" s="20">
        <f t="shared" si="158"/>
        <v>53.841666666666661</v>
      </c>
      <c r="W975" s="20">
        <f t="shared" si="159"/>
        <v>53.912499999999994</v>
      </c>
    </row>
    <row r="976" spans="1:23" ht="13.5" x14ac:dyDescent="0.25">
      <c r="A976" s="3">
        <v>43427</v>
      </c>
      <c r="B976" s="2">
        <v>33.598999999999997</v>
      </c>
      <c r="C976" s="2">
        <v>26.943224264427869</v>
      </c>
      <c r="D976" s="2">
        <v>0.68409243058357561</v>
      </c>
      <c r="E976" s="2">
        <v>1.2576755602789103</v>
      </c>
      <c r="F976" s="2">
        <v>33.813599999999994</v>
      </c>
      <c r="G976" s="2">
        <v>34.031009999999995</v>
      </c>
      <c r="H976" s="2">
        <v>35.093480000000014</v>
      </c>
      <c r="I976" s="2">
        <v>38.834212000000001</v>
      </c>
      <c r="J976" s="2">
        <v>41.533620499999991</v>
      </c>
      <c r="K976" s="17" t="s">
        <v>49</v>
      </c>
      <c r="L976" s="17" t="s">
        <v>51</v>
      </c>
      <c r="M976" s="17" t="s">
        <v>55</v>
      </c>
      <c r="N976" s="20">
        <f t="shared" si="150"/>
        <v>50</v>
      </c>
      <c r="O976" s="20">
        <f t="shared" si="151"/>
        <v>100</v>
      </c>
      <c r="P976" s="20">
        <f t="shared" si="152"/>
        <v>0</v>
      </c>
      <c r="Q976" s="20">
        <f t="shared" si="153"/>
        <v>83.5</v>
      </c>
      <c r="R976" s="21">
        <f t="shared" si="154"/>
        <v>65.025000000000006</v>
      </c>
      <c r="S976" s="21">
        <f t="shared" si="155"/>
        <v>50.875</v>
      </c>
      <c r="T976" s="21">
        <f t="shared" si="156"/>
        <v>60.075000000000003</v>
      </c>
      <c r="U976" s="21">
        <f t="shared" si="157"/>
        <v>58.375</v>
      </c>
      <c r="V976" s="20">
        <f t="shared" si="158"/>
        <v>58.658333333333339</v>
      </c>
      <c r="W976" s="20">
        <f t="shared" si="159"/>
        <v>58.587500000000006</v>
      </c>
    </row>
    <row r="977" spans="1:23" ht="13.5" x14ac:dyDescent="0.25">
      <c r="A977" s="3">
        <v>43430</v>
      </c>
      <c r="B977" s="2">
        <v>33.452199999999998</v>
      </c>
      <c r="C977" s="2">
        <v>26.231761864372743</v>
      </c>
      <c r="D977" s="2">
        <v>0.57338553743935705</v>
      </c>
      <c r="E977" s="2">
        <v>1.4336262353071092</v>
      </c>
      <c r="F977" s="2">
        <v>33.733420000000002</v>
      </c>
      <c r="G977" s="2">
        <v>33.903389999999995</v>
      </c>
      <c r="H977" s="2">
        <v>34.932260000000007</v>
      </c>
      <c r="I977" s="2">
        <v>38.639279999999992</v>
      </c>
      <c r="J977" s="2">
        <v>41.519900999999983</v>
      </c>
      <c r="K977" s="17" t="s">
        <v>47</v>
      </c>
      <c r="L977" s="17" t="s">
        <v>48</v>
      </c>
      <c r="M977" s="17" t="s">
        <v>52</v>
      </c>
      <c r="N977" s="20">
        <f t="shared" si="150"/>
        <v>50</v>
      </c>
      <c r="O977" s="20">
        <f t="shared" si="151"/>
        <v>100</v>
      </c>
      <c r="P977" s="20">
        <f t="shared" si="152"/>
        <v>0</v>
      </c>
      <c r="Q977" s="20">
        <f t="shared" si="153"/>
        <v>0</v>
      </c>
      <c r="R977" s="21">
        <f t="shared" si="154"/>
        <v>52.5</v>
      </c>
      <c r="S977" s="21">
        <f t="shared" si="155"/>
        <v>30</v>
      </c>
      <c r="T977" s="21">
        <f t="shared" si="156"/>
        <v>22.5</v>
      </c>
      <c r="U977" s="21">
        <f t="shared" si="157"/>
        <v>37.5</v>
      </c>
      <c r="V977" s="20">
        <f t="shared" si="158"/>
        <v>35</v>
      </c>
      <c r="W977" s="20">
        <f t="shared" si="159"/>
        <v>35.625</v>
      </c>
    </row>
    <row r="978" spans="1:23" ht="13.5" x14ac:dyDescent="0.25">
      <c r="A978" s="3">
        <v>43431</v>
      </c>
      <c r="B978" s="2">
        <v>33.452199999999998</v>
      </c>
      <c r="C978" s="2">
        <v>26.231761864372743</v>
      </c>
      <c r="D978" s="2">
        <v>0.49465864922164116</v>
      </c>
      <c r="E978" s="2">
        <v>1.5470975889309642</v>
      </c>
      <c r="F978" s="2">
        <v>33.647579999999998</v>
      </c>
      <c r="G978" s="2">
        <v>33.775769999999994</v>
      </c>
      <c r="H978" s="2">
        <v>34.769629999999999</v>
      </c>
      <c r="I978" s="2">
        <v>38.449995999999999</v>
      </c>
      <c r="J978" s="2">
        <v>41.503946499999984</v>
      </c>
      <c r="K978" s="17" t="s">
        <v>47</v>
      </c>
      <c r="L978" s="17" t="s">
        <v>48</v>
      </c>
      <c r="M978" s="17" t="s">
        <v>52</v>
      </c>
      <c r="N978" s="20">
        <f t="shared" si="150"/>
        <v>50</v>
      </c>
      <c r="O978" s="20">
        <f t="shared" si="151"/>
        <v>100</v>
      </c>
      <c r="P978" s="20">
        <f t="shared" si="152"/>
        <v>0</v>
      </c>
      <c r="Q978" s="20">
        <f t="shared" si="153"/>
        <v>0</v>
      </c>
      <c r="R978" s="21">
        <f t="shared" si="154"/>
        <v>52.5</v>
      </c>
      <c r="S978" s="21">
        <f t="shared" si="155"/>
        <v>30</v>
      </c>
      <c r="T978" s="21">
        <f t="shared" si="156"/>
        <v>22.5</v>
      </c>
      <c r="U978" s="21">
        <f t="shared" si="157"/>
        <v>37.5</v>
      </c>
      <c r="V978" s="20">
        <f t="shared" si="158"/>
        <v>35</v>
      </c>
      <c r="W978" s="20">
        <f t="shared" si="159"/>
        <v>35.625</v>
      </c>
    </row>
    <row r="979" spans="1:23" ht="13.5" x14ac:dyDescent="0.25">
      <c r="A979" s="3">
        <v>43432</v>
      </c>
      <c r="B979" s="2">
        <v>33.598999999999997</v>
      </c>
      <c r="C979" s="2">
        <v>28.4237622230429</v>
      </c>
      <c r="D979" s="2">
        <v>0.36585657270666161</v>
      </c>
      <c r="E979" s="2">
        <v>1.609848026068267</v>
      </c>
      <c r="F979" s="2">
        <v>33.591099999999997</v>
      </c>
      <c r="G979" s="2">
        <v>33.705179999999999</v>
      </c>
      <c r="H979" s="2">
        <v>34.669395000000002</v>
      </c>
      <c r="I979" s="2">
        <v>38.264212000000001</v>
      </c>
      <c r="J979" s="2">
        <v>41.487656499999986</v>
      </c>
      <c r="K979" s="17" t="s">
        <v>47</v>
      </c>
      <c r="L979" s="17" t="s">
        <v>48</v>
      </c>
      <c r="M979" s="17" t="s">
        <v>52</v>
      </c>
      <c r="N979" s="20">
        <f t="shared" si="150"/>
        <v>50</v>
      </c>
      <c r="O979" s="20">
        <f t="shared" si="151"/>
        <v>100</v>
      </c>
      <c r="P979" s="20">
        <f t="shared" si="152"/>
        <v>0</v>
      </c>
      <c r="Q979" s="20">
        <f t="shared" si="153"/>
        <v>0</v>
      </c>
      <c r="R979" s="21">
        <f t="shared" si="154"/>
        <v>52.5</v>
      </c>
      <c r="S979" s="21">
        <f t="shared" si="155"/>
        <v>30</v>
      </c>
      <c r="T979" s="21">
        <f t="shared" si="156"/>
        <v>22.5</v>
      </c>
      <c r="U979" s="21">
        <f t="shared" si="157"/>
        <v>37.5</v>
      </c>
      <c r="V979" s="20">
        <f t="shared" si="158"/>
        <v>35</v>
      </c>
      <c r="W979" s="20">
        <f t="shared" si="159"/>
        <v>35.625</v>
      </c>
    </row>
    <row r="980" spans="1:23" ht="13.5" x14ac:dyDescent="0.25">
      <c r="A980" s="3">
        <v>43433</v>
      </c>
      <c r="B980" s="2">
        <v>33.570799999999998</v>
      </c>
      <c r="C980" s="2">
        <v>28.250102551726499</v>
      </c>
      <c r="D980" s="2">
        <v>0.24918421563416615</v>
      </c>
      <c r="E980" s="2">
        <v>1.6194792378744538</v>
      </c>
      <c r="F980" s="2">
        <v>33.534639999999996</v>
      </c>
      <c r="G980" s="2">
        <v>33.645889999999994</v>
      </c>
      <c r="H980" s="2">
        <v>34.526949999999992</v>
      </c>
      <c r="I980" s="2">
        <v>38.060924</v>
      </c>
      <c r="J980" s="2">
        <v>41.473706999999976</v>
      </c>
      <c r="K980" s="17" t="s">
        <v>47</v>
      </c>
      <c r="L980" s="17" t="s">
        <v>48</v>
      </c>
      <c r="M980" s="17" t="s">
        <v>52</v>
      </c>
      <c r="N980" s="20">
        <f t="shared" si="150"/>
        <v>50</v>
      </c>
      <c r="O980" s="20">
        <f t="shared" si="151"/>
        <v>100</v>
      </c>
      <c r="P980" s="20">
        <f t="shared" si="152"/>
        <v>0</v>
      </c>
      <c r="Q980" s="20">
        <f t="shared" si="153"/>
        <v>0</v>
      </c>
      <c r="R980" s="21">
        <f t="shared" si="154"/>
        <v>52.5</v>
      </c>
      <c r="S980" s="21">
        <f t="shared" si="155"/>
        <v>30</v>
      </c>
      <c r="T980" s="21">
        <f t="shared" si="156"/>
        <v>22.5</v>
      </c>
      <c r="U980" s="21">
        <f t="shared" si="157"/>
        <v>37.5</v>
      </c>
      <c r="V980" s="20">
        <f t="shared" si="158"/>
        <v>35</v>
      </c>
      <c r="W980" s="20">
        <f t="shared" si="159"/>
        <v>35.625</v>
      </c>
    </row>
    <row r="981" spans="1:23" ht="13.5" x14ac:dyDescent="0.25">
      <c r="A981" s="3">
        <v>43434</v>
      </c>
      <c r="B981" s="2">
        <v>34.575899999999997</v>
      </c>
      <c r="C981" s="2">
        <v>41.879879975464839</v>
      </c>
      <c r="D981" s="2">
        <v>-4.3068305897094206E-2</v>
      </c>
      <c r="E981" s="2">
        <v>1.5906455287108991</v>
      </c>
      <c r="F981" s="2">
        <v>33.730019999999996</v>
      </c>
      <c r="G981" s="2">
        <v>33.771810000000002</v>
      </c>
      <c r="H981" s="2">
        <v>34.476974999999996</v>
      </c>
      <c r="I981" s="2">
        <v>37.879995999999998</v>
      </c>
      <c r="J981" s="2">
        <v>41.462863499999976</v>
      </c>
      <c r="K981" s="17" t="s">
        <v>49</v>
      </c>
      <c r="L981" s="17" t="s">
        <v>51</v>
      </c>
      <c r="M981" s="17" t="s">
        <v>55</v>
      </c>
      <c r="N981" s="20">
        <f t="shared" si="150"/>
        <v>50</v>
      </c>
      <c r="O981" s="20">
        <f t="shared" si="151"/>
        <v>100</v>
      </c>
      <c r="P981" s="20">
        <f t="shared" si="152"/>
        <v>0</v>
      </c>
      <c r="Q981" s="20">
        <f t="shared" si="153"/>
        <v>83.5</v>
      </c>
      <c r="R981" s="21">
        <f t="shared" si="154"/>
        <v>65.025000000000006</v>
      </c>
      <c r="S981" s="21">
        <f t="shared" si="155"/>
        <v>50.875</v>
      </c>
      <c r="T981" s="21">
        <f t="shared" si="156"/>
        <v>60.075000000000003</v>
      </c>
      <c r="U981" s="21">
        <f t="shared" si="157"/>
        <v>58.375</v>
      </c>
      <c r="V981" s="20">
        <f t="shared" si="158"/>
        <v>58.658333333333339</v>
      </c>
      <c r="W981" s="20">
        <f t="shared" si="159"/>
        <v>58.587500000000006</v>
      </c>
    </row>
    <row r="982" spans="1:23" ht="13.5" x14ac:dyDescent="0.25">
      <c r="A982" s="3">
        <v>43437</v>
      </c>
      <c r="B982" s="2">
        <v>36.467700000000001</v>
      </c>
      <c r="C982" s="2">
        <v>58.037555715858403</v>
      </c>
      <c r="D982" s="2">
        <v>-0.34351038623187691</v>
      </c>
      <c r="E982" s="2">
        <v>1.509316267445628</v>
      </c>
      <c r="F982" s="2">
        <v>34.333119999999994</v>
      </c>
      <c r="G982" s="2">
        <v>34.033270000000002</v>
      </c>
      <c r="H982" s="2">
        <v>34.494905000000003</v>
      </c>
      <c r="I982" s="2">
        <v>37.745373999999998</v>
      </c>
      <c r="J982" s="2">
        <v>41.465592499999964</v>
      </c>
      <c r="K982" s="17" t="s">
        <v>49</v>
      </c>
      <c r="L982" s="17" t="s">
        <v>50</v>
      </c>
      <c r="M982" s="17" t="s">
        <v>55</v>
      </c>
      <c r="N982" s="20">
        <f t="shared" si="150"/>
        <v>50</v>
      </c>
      <c r="O982" s="20">
        <f t="shared" si="151"/>
        <v>100</v>
      </c>
      <c r="P982" s="20">
        <f t="shared" si="152"/>
        <v>0</v>
      </c>
      <c r="Q982" s="20">
        <f t="shared" si="153"/>
        <v>100</v>
      </c>
      <c r="R982" s="21">
        <f t="shared" si="154"/>
        <v>67.5</v>
      </c>
      <c r="S982" s="21">
        <f t="shared" si="155"/>
        <v>55</v>
      </c>
      <c r="T982" s="21">
        <f t="shared" si="156"/>
        <v>67.5</v>
      </c>
      <c r="U982" s="21">
        <f t="shared" si="157"/>
        <v>62.5</v>
      </c>
      <c r="V982" s="20">
        <f t="shared" si="158"/>
        <v>63.333333333333336</v>
      </c>
      <c r="W982" s="20">
        <f t="shared" si="159"/>
        <v>63.125</v>
      </c>
    </row>
    <row r="983" spans="1:23" ht="13.5" x14ac:dyDescent="0.25">
      <c r="A983" s="3">
        <v>43438</v>
      </c>
      <c r="B983" s="2">
        <v>36.704799999999999</v>
      </c>
      <c r="C983" s="2">
        <v>59.555153195883776</v>
      </c>
      <c r="D983" s="2">
        <v>-0.61798996044024079</v>
      </c>
      <c r="E983" s="2">
        <v>1.3421515188041366</v>
      </c>
      <c r="F983" s="2">
        <v>34.983640000000001</v>
      </c>
      <c r="G983" s="2">
        <v>34.315609999999992</v>
      </c>
      <c r="H983" s="2">
        <v>34.497724999999996</v>
      </c>
      <c r="I983" s="2">
        <v>37.629556000000001</v>
      </c>
      <c r="J983" s="2">
        <v>41.466599999999971</v>
      </c>
      <c r="K983" s="17" t="s">
        <v>49</v>
      </c>
      <c r="L983" s="17" t="s">
        <v>50</v>
      </c>
      <c r="M983" s="17" t="s">
        <v>55</v>
      </c>
      <c r="N983" s="20">
        <f t="shared" si="150"/>
        <v>50</v>
      </c>
      <c r="O983" s="20">
        <f t="shared" si="151"/>
        <v>100</v>
      </c>
      <c r="P983" s="20">
        <f t="shared" si="152"/>
        <v>0</v>
      </c>
      <c r="Q983" s="20">
        <f t="shared" si="153"/>
        <v>100</v>
      </c>
      <c r="R983" s="21">
        <f t="shared" si="154"/>
        <v>67.5</v>
      </c>
      <c r="S983" s="21">
        <f t="shared" si="155"/>
        <v>55</v>
      </c>
      <c r="T983" s="21">
        <f t="shared" si="156"/>
        <v>67.5</v>
      </c>
      <c r="U983" s="21">
        <f t="shared" si="157"/>
        <v>62.5</v>
      </c>
      <c r="V983" s="20">
        <f t="shared" si="158"/>
        <v>63.333333333333336</v>
      </c>
      <c r="W983" s="20">
        <f t="shared" si="159"/>
        <v>63.125</v>
      </c>
    </row>
    <row r="984" spans="1:23" ht="13.5" x14ac:dyDescent="0.25">
      <c r="A984" s="3">
        <v>43439</v>
      </c>
      <c r="B984" s="2">
        <v>36.507199999999997</v>
      </c>
      <c r="C984" s="2">
        <v>57.682823192207913</v>
      </c>
      <c r="D984" s="2">
        <v>-0.84353390079790813</v>
      </c>
      <c r="E984" s="2">
        <v>1.0720731033170379</v>
      </c>
      <c r="F984" s="2">
        <v>35.565279999999994</v>
      </c>
      <c r="G984" s="2">
        <v>34.578189999999992</v>
      </c>
      <c r="H984" s="2">
        <v>34.516359999999999</v>
      </c>
      <c r="I984" s="2">
        <v>37.493465999999991</v>
      </c>
      <c r="J984" s="2">
        <v>41.466509999999971</v>
      </c>
      <c r="K984" s="17" t="s">
        <v>49</v>
      </c>
      <c r="L984" s="17" t="s">
        <v>50</v>
      </c>
      <c r="M984" s="17" t="s">
        <v>55</v>
      </c>
      <c r="N984" s="20">
        <f t="shared" si="150"/>
        <v>50</v>
      </c>
      <c r="O984" s="20">
        <f t="shared" si="151"/>
        <v>100</v>
      </c>
      <c r="P984" s="20">
        <f t="shared" si="152"/>
        <v>0</v>
      </c>
      <c r="Q984" s="20">
        <f t="shared" si="153"/>
        <v>100</v>
      </c>
      <c r="R984" s="21">
        <f t="shared" si="154"/>
        <v>67.5</v>
      </c>
      <c r="S984" s="21">
        <f t="shared" si="155"/>
        <v>55</v>
      </c>
      <c r="T984" s="21">
        <f t="shared" si="156"/>
        <v>67.5</v>
      </c>
      <c r="U984" s="21">
        <f t="shared" si="157"/>
        <v>62.5</v>
      </c>
      <c r="V984" s="20">
        <f t="shared" si="158"/>
        <v>63.333333333333336</v>
      </c>
      <c r="W984" s="20">
        <f t="shared" si="159"/>
        <v>63.125</v>
      </c>
    </row>
    <row r="985" spans="1:23" ht="13.5" x14ac:dyDescent="0.25">
      <c r="A985" s="3">
        <v>43440</v>
      </c>
      <c r="B985" s="2">
        <v>36.648400000000002</v>
      </c>
      <c r="C985" s="2">
        <v>58.682432375102238</v>
      </c>
      <c r="D985" s="2">
        <v>-1.0553659463681839</v>
      </c>
      <c r="E985" s="2">
        <v>0.78165741619539642</v>
      </c>
      <c r="F985" s="2">
        <v>36.180800000000005</v>
      </c>
      <c r="G985" s="2">
        <v>34.857719999999993</v>
      </c>
      <c r="H985" s="2">
        <v>34.529350000000001</v>
      </c>
      <c r="I985" s="2">
        <v>37.362515999999992</v>
      </c>
      <c r="J985" s="2">
        <v>41.467783999999973</v>
      </c>
      <c r="K985" s="17" t="s">
        <v>49</v>
      </c>
      <c r="L985" s="17" t="s">
        <v>50</v>
      </c>
      <c r="M985" s="17" t="s">
        <v>55</v>
      </c>
      <c r="N985" s="20">
        <f t="shared" si="150"/>
        <v>50</v>
      </c>
      <c r="O985" s="20">
        <f t="shared" si="151"/>
        <v>100</v>
      </c>
      <c r="P985" s="20">
        <f t="shared" si="152"/>
        <v>0</v>
      </c>
      <c r="Q985" s="20">
        <f t="shared" si="153"/>
        <v>100</v>
      </c>
      <c r="R985" s="21">
        <f t="shared" si="154"/>
        <v>67.5</v>
      </c>
      <c r="S985" s="21">
        <f t="shared" si="155"/>
        <v>55</v>
      </c>
      <c r="T985" s="21">
        <f t="shared" si="156"/>
        <v>67.5</v>
      </c>
      <c r="U985" s="21">
        <f t="shared" si="157"/>
        <v>62.5</v>
      </c>
      <c r="V985" s="20">
        <f t="shared" si="158"/>
        <v>63.333333333333336</v>
      </c>
      <c r="W985" s="20">
        <f t="shared" si="159"/>
        <v>63.125</v>
      </c>
    </row>
    <row r="986" spans="1:23" ht="13.5" x14ac:dyDescent="0.25">
      <c r="A986" s="3">
        <v>43441</v>
      </c>
      <c r="B986" s="2">
        <v>36.507199999999997</v>
      </c>
      <c r="C986" s="2">
        <v>57.22664967071308</v>
      </c>
      <c r="D986" s="2">
        <v>-1.2697925809731814</v>
      </c>
      <c r="E986" s="2">
        <v>0.52194897394692397</v>
      </c>
      <c r="F986" s="2">
        <v>36.567060000000005</v>
      </c>
      <c r="G986" s="2">
        <v>35.148539999999997</v>
      </c>
      <c r="H986" s="2">
        <v>34.589774999999996</v>
      </c>
      <c r="I986" s="2">
        <v>37.234332000000002</v>
      </c>
      <c r="J986" s="2">
        <v>41.467967999999971</v>
      </c>
      <c r="K986" s="17" t="s">
        <v>49</v>
      </c>
      <c r="L986" s="17" t="s">
        <v>50</v>
      </c>
      <c r="M986" s="17" t="s">
        <v>55</v>
      </c>
      <c r="N986" s="20">
        <f t="shared" si="150"/>
        <v>50</v>
      </c>
      <c r="O986" s="20">
        <f t="shared" si="151"/>
        <v>100</v>
      </c>
      <c r="P986" s="20">
        <f t="shared" si="152"/>
        <v>0</v>
      </c>
      <c r="Q986" s="20">
        <f t="shared" si="153"/>
        <v>100</v>
      </c>
      <c r="R986" s="21">
        <f t="shared" si="154"/>
        <v>67.5</v>
      </c>
      <c r="S986" s="21">
        <f t="shared" si="155"/>
        <v>55</v>
      </c>
      <c r="T986" s="21">
        <f t="shared" si="156"/>
        <v>67.5</v>
      </c>
      <c r="U986" s="21">
        <f t="shared" si="157"/>
        <v>62.5</v>
      </c>
      <c r="V986" s="20">
        <f t="shared" si="158"/>
        <v>63.333333333333336</v>
      </c>
      <c r="W986" s="20">
        <f t="shared" si="159"/>
        <v>63.125</v>
      </c>
    </row>
    <row r="987" spans="1:23" ht="13.5" x14ac:dyDescent="0.25">
      <c r="A987" s="3">
        <v>43444</v>
      </c>
      <c r="B987" s="2">
        <v>34.2851</v>
      </c>
      <c r="C987" s="2">
        <v>40.288028640332172</v>
      </c>
      <c r="D987" s="2">
        <v>-1.3144465815215653</v>
      </c>
      <c r="E987" s="2">
        <v>0.33103856597284387</v>
      </c>
      <c r="F987" s="2">
        <v>36.130539999999996</v>
      </c>
      <c r="G987" s="2">
        <v>35.231829999999995</v>
      </c>
      <c r="H987" s="2">
        <v>34.567610000000002</v>
      </c>
      <c r="I987" s="2">
        <v>37.070120000000003</v>
      </c>
      <c r="J987" s="2">
        <v>41.457425499999971</v>
      </c>
      <c r="K987" s="17" t="s">
        <v>49</v>
      </c>
      <c r="L987" s="17" t="s">
        <v>51</v>
      </c>
      <c r="M987" s="17" t="s">
        <v>54</v>
      </c>
      <c r="N987" s="20">
        <f t="shared" si="150"/>
        <v>50</v>
      </c>
      <c r="O987" s="20">
        <f t="shared" si="151"/>
        <v>100</v>
      </c>
      <c r="P987" s="20">
        <f t="shared" si="152"/>
        <v>0</v>
      </c>
      <c r="Q987" s="20">
        <f t="shared" si="153"/>
        <v>66.5</v>
      </c>
      <c r="R987" s="21">
        <f t="shared" si="154"/>
        <v>62.475000000000001</v>
      </c>
      <c r="S987" s="21">
        <f t="shared" si="155"/>
        <v>46.625</v>
      </c>
      <c r="T987" s="21">
        <f t="shared" si="156"/>
        <v>52.424999999999997</v>
      </c>
      <c r="U987" s="21">
        <f t="shared" si="157"/>
        <v>54.125</v>
      </c>
      <c r="V987" s="20">
        <f t="shared" si="158"/>
        <v>53.841666666666661</v>
      </c>
      <c r="W987" s="20">
        <f t="shared" si="159"/>
        <v>53.912499999999994</v>
      </c>
    </row>
    <row r="988" spans="1:23" ht="13.5" x14ac:dyDescent="0.25">
      <c r="A988" s="3">
        <v>43445</v>
      </c>
      <c r="B988" s="2">
        <v>35.293100000000003</v>
      </c>
      <c r="C988" s="2">
        <v>47.831476488341373</v>
      </c>
      <c r="D988" s="2">
        <v>-1.4186108659224743</v>
      </c>
      <c r="E988" s="2">
        <v>0.2157635089797067</v>
      </c>
      <c r="F988" s="2">
        <v>35.848200000000006</v>
      </c>
      <c r="G988" s="2">
        <v>35.41592</v>
      </c>
      <c r="H988" s="2">
        <v>34.595845000000004</v>
      </c>
      <c r="I988" s="2">
        <v>36.923300000000005</v>
      </c>
      <c r="J988" s="2">
        <v>41.452210999999977</v>
      </c>
      <c r="K988" s="17" t="s">
        <v>49</v>
      </c>
      <c r="L988" s="17" t="s">
        <v>51</v>
      </c>
      <c r="M988" s="17" t="s">
        <v>54</v>
      </c>
      <c r="N988" s="20">
        <f t="shared" si="150"/>
        <v>50</v>
      </c>
      <c r="O988" s="20">
        <f t="shared" si="151"/>
        <v>100</v>
      </c>
      <c r="P988" s="20">
        <f t="shared" si="152"/>
        <v>0</v>
      </c>
      <c r="Q988" s="20">
        <f t="shared" si="153"/>
        <v>66.5</v>
      </c>
      <c r="R988" s="21">
        <f t="shared" si="154"/>
        <v>62.475000000000001</v>
      </c>
      <c r="S988" s="21">
        <f t="shared" si="155"/>
        <v>46.625</v>
      </c>
      <c r="T988" s="21">
        <f t="shared" si="156"/>
        <v>52.424999999999997</v>
      </c>
      <c r="U988" s="21">
        <f t="shared" si="157"/>
        <v>54.125</v>
      </c>
      <c r="V988" s="20">
        <f t="shared" si="158"/>
        <v>53.841666666666661</v>
      </c>
      <c r="W988" s="20">
        <f t="shared" si="159"/>
        <v>53.912499999999994</v>
      </c>
    </row>
    <row r="989" spans="1:23" ht="13.5" x14ac:dyDescent="0.25">
      <c r="A989" s="3">
        <v>43446</v>
      </c>
      <c r="B989" s="2">
        <v>34.728400000000001</v>
      </c>
      <c r="C989" s="2">
        <v>44.444092252146511</v>
      </c>
      <c r="D989" s="2">
        <v>-1.4406192270237739</v>
      </c>
      <c r="E989" s="2">
        <v>0.16024716269112066</v>
      </c>
      <c r="F989" s="2">
        <v>35.492440000000002</v>
      </c>
      <c r="G989" s="2">
        <v>35.528859999999995</v>
      </c>
      <c r="H989" s="2">
        <v>34.617019999999997</v>
      </c>
      <c r="I989" s="2">
        <v>36.753892000000008</v>
      </c>
      <c r="J989" s="2">
        <v>41.444872499999981</v>
      </c>
      <c r="K989" s="17" t="s">
        <v>47</v>
      </c>
      <c r="L989" s="17" t="s">
        <v>51</v>
      </c>
      <c r="M989" s="17" t="s">
        <v>52</v>
      </c>
      <c r="N989" s="20">
        <f t="shared" si="150"/>
        <v>50</v>
      </c>
      <c r="O989" s="20">
        <f t="shared" si="151"/>
        <v>100</v>
      </c>
      <c r="P989" s="20">
        <f t="shared" si="152"/>
        <v>0</v>
      </c>
      <c r="Q989" s="20">
        <f t="shared" si="153"/>
        <v>16.5</v>
      </c>
      <c r="R989" s="21">
        <f t="shared" si="154"/>
        <v>54.975000000000001</v>
      </c>
      <c r="S989" s="21">
        <f t="shared" si="155"/>
        <v>34.125</v>
      </c>
      <c r="T989" s="21">
        <f t="shared" si="156"/>
        <v>29.925000000000001</v>
      </c>
      <c r="U989" s="21">
        <f t="shared" si="157"/>
        <v>41.625</v>
      </c>
      <c r="V989" s="20">
        <f t="shared" si="158"/>
        <v>39.674999999999997</v>
      </c>
      <c r="W989" s="20">
        <f t="shared" si="159"/>
        <v>40.162499999999994</v>
      </c>
    </row>
    <row r="990" spans="1:23" ht="13.5" x14ac:dyDescent="0.25">
      <c r="A990" s="3">
        <v>43447</v>
      </c>
      <c r="B990" s="2">
        <v>34.996600000000001</v>
      </c>
      <c r="C990" s="2">
        <v>46.386112022041544</v>
      </c>
      <c r="D990" s="2">
        <v>-1.4785207153279458</v>
      </c>
      <c r="E990" s="2">
        <v>0.17855788021039315</v>
      </c>
      <c r="F990" s="2">
        <v>35.162079999999996</v>
      </c>
      <c r="G990" s="2">
        <v>35.671440000000004</v>
      </c>
      <c r="H990" s="2">
        <v>34.658664999999999</v>
      </c>
      <c r="I990" s="2">
        <v>36.603966000000007</v>
      </c>
      <c r="J990" s="2">
        <v>41.438847499999994</v>
      </c>
      <c r="K990" s="17" t="s">
        <v>47</v>
      </c>
      <c r="L990" s="17" t="s">
        <v>51</v>
      </c>
      <c r="M990" s="17" t="s">
        <v>52</v>
      </c>
      <c r="N990" s="20">
        <f t="shared" si="150"/>
        <v>50</v>
      </c>
      <c r="O990" s="20">
        <f t="shared" si="151"/>
        <v>100</v>
      </c>
      <c r="P990" s="20">
        <f t="shared" si="152"/>
        <v>0</v>
      </c>
      <c r="Q990" s="20">
        <f t="shared" si="153"/>
        <v>16.5</v>
      </c>
      <c r="R990" s="21">
        <f t="shared" si="154"/>
        <v>54.975000000000001</v>
      </c>
      <c r="S990" s="21">
        <f t="shared" si="155"/>
        <v>34.125</v>
      </c>
      <c r="T990" s="21">
        <f t="shared" si="156"/>
        <v>29.925000000000001</v>
      </c>
      <c r="U990" s="21">
        <f t="shared" si="157"/>
        <v>41.625</v>
      </c>
      <c r="V990" s="20">
        <f t="shared" si="158"/>
        <v>39.674999999999997</v>
      </c>
      <c r="W990" s="20">
        <f t="shared" si="159"/>
        <v>40.162499999999994</v>
      </c>
    </row>
    <row r="991" spans="1:23" ht="13.5" x14ac:dyDescent="0.25">
      <c r="A991" s="3">
        <v>43448</v>
      </c>
      <c r="B991" s="2">
        <v>34.996600000000001</v>
      </c>
      <c r="C991" s="2">
        <v>46.386112022041537</v>
      </c>
      <c r="D991" s="2">
        <v>-1.3529840384684988</v>
      </c>
      <c r="E991" s="2">
        <v>0.23420441120888433</v>
      </c>
      <c r="F991" s="2">
        <v>34.859960000000001</v>
      </c>
      <c r="G991" s="2">
        <v>35.713509999999999</v>
      </c>
      <c r="H991" s="2">
        <v>34.742659999999987</v>
      </c>
      <c r="I991" s="2">
        <v>36.465334000000006</v>
      </c>
      <c r="J991" s="2">
        <v>41.42742049999999</v>
      </c>
      <c r="K991" s="17" t="s">
        <v>47</v>
      </c>
      <c r="L991" s="17" t="s">
        <v>51</v>
      </c>
      <c r="M991" s="17" t="s">
        <v>52</v>
      </c>
      <c r="N991" s="20">
        <f t="shared" si="150"/>
        <v>50</v>
      </c>
      <c r="O991" s="20">
        <f t="shared" si="151"/>
        <v>100</v>
      </c>
      <c r="P991" s="20">
        <f t="shared" si="152"/>
        <v>0</v>
      </c>
      <c r="Q991" s="20">
        <f t="shared" si="153"/>
        <v>16.5</v>
      </c>
      <c r="R991" s="21">
        <f t="shared" si="154"/>
        <v>54.975000000000001</v>
      </c>
      <c r="S991" s="21">
        <f t="shared" si="155"/>
        <v>34.125</v>
      </c>
      <c r="T991" s="21">
        <f t="shared" si="156"/>
        <v>29.925000000000001</v>
      </c>
      <c r="U991" s="21">
        <f t="shared" si="157"/>
        <v>41.625</v>
      </c>
      <c r="V991" s="20">
        <f t="shared" si="158"/>
        <v>39.674999999999997</v>
      </c>
      <c r="W991" s="20">
        <f t="shared" si="159"/>
        <v>40.162499999999994</v>
      </c>
    </row>
    <row r="992" spans="1:23" ht="13.5" x14ac:dyDescent="0.25">
      <c r="A992" s="3">
        <v>43451</v>
      </c>
      <c r="B992" s="2">
        <v>34.446100000000001</v>
      </c>
      <c r="C992" s="2">
        <v>42.822705145405152</v>
      </c>
      <c r="D992" s="2">
        <v>-0.91218084106046149</v>
      </c>
      <c r="E992" s="2">
        <v>0.31369555550107614</v>
      </c>
      <c r="F992" s="2">
        <v>34.892160000000004</v>
      </c>
      <c r="G992" s="2">
        <v>35.51135</v>
      </c>
      <c r="H992" s="2">
        <v>34.772309999999997</v>
      </c>
      <c r="I992" s="2">
        <v>36.335455999999994</v>
      </c>
      <c r="J992" s="2">
        <v>41.414543499999979</v>
      </c>
      <c r="K992" s="17" t="s">
        <v>49</v>
      </c>
      <c r="L992" s="17" t="s">
        <v>51</v>
      </c>
      <c r="M992" s="17" t="s">
        <v>55</v>
      </c>
      <c r="N992" s="20">
        <f t="shared" si="150"/>
        <v>50</v>
      </c>
      <c r="O992" s="20">
        <f t="shared" si="151"/>
        <v>100</v>
      </c>
      <c r="P992" s="20">
        <f t="shared" si="152"/>
        <v>0</v>
      </c>
      <c r="Q992" s="20">
        <f t="shared" si="153"/>
        <v>83.5</v>
      </c>
      <c r="R992" s="21">
        <f t="shared" si="154"/>
        <v>65.025000000000006</v>
      </c>
      <c r="S992" s="21">
        <f t="shared" si="155"/>
        <v>50.875</v>
      </c>
      <c r="T992" s="21">
        <f t="shared" si="156"/>
        <v>60.075000000000003</v>
      </c>
      <c r="U992" s="21">
        <f t="shared" si="157"/>
        <v>58.375</v>
      </c>
      <c r="V992" s="20">
        <f t="shared" si="158"/>
        <v>58.658333333333339</v>
      </c>
      <c r="W992" s="20">
        <f t="shared" si="159"/>
        <v>58.587500000000006</v>
      </c>
    </row>
    <row r="993" spans="1:23" ht="13.5" x14ac:dyDescent="0.25">
      <c r="A993" s="3">
        <v>43452</v>
      </c>
      <c r="B993" s="2">
        <v>34.7256</v>
      </c>
      <c r="C993" s="2">
        <v>45.127546271064432</v>
      </c>
      <c r="D993" s="2">
        <v>-0.51761559134122592</v>
      </c>
      <c r="E993" s="2">
        <v>0.40590208846915687</v>
      </c>
      <c r="F993" s="2">
        <v>34.778660000000002</v>
      </c>
      <c r="G993" s="2">
        <v>35.313429999999997</v>
      </c>
      <c r="H993" s="2">
        <v>34.814519999999987</v>
      </c>
      <c r="I993" s="2">
        <v>36.211731999999998</v>
      </c>
      <c r="J993" s="2">
        <v>41.403762999999984</v>
      </c>
      <c r="K993" s="17" t="s">
        <v>47</v>
      </c>
      <c r="L993" s="17" t="s">
        <v>51</v>
      </c>
      <c r="M993" s="17" t="s">
        <v>52</v>
      </c>
      <c r="N993" s="20">
        <f t="shared" si="150"/>
        <v>50</v>
      </c>
      <c r="O993" s="20">
        <f t="shared" si="151"/>
        <v>100</v>
      </c>
      <c r="P993" s="20">
        <f t="shared" si="152"/>
        <v>0</v>
      </c>
      <c r="Q993" s="20">
        <f t="shared" si="153"/>
        <v>16.5</v>
      </c>
      <c r="R993" s="21">
        <f t="shared" si="154"/>
        <v>54.975000000000001</v>
      </c>
      <c r="S993" s="21">
        <f t="shared" si="155"/>
        <v>34.125</v>
      </c>
      <c r="T993" s="21">
        <f t="shared" si="156"/>
        <v>29.925000000000001</v>
      </c>
      <c r="U993" s="21">
        <f t="shared" si="157"/>
        <v>41.625</v>
      </c>
      <c r="V993" s="20">
        <f t="shared" si="158"/>
        <v>39.674999999999997</v>
      </c>
      <c r="W993" s="20">
        <f t="shared" si="159"/>
        <v>40.162499999999994</v>
      </c>
    </row>
    <row r="994" spans="1:23" ht="13.5" x14ac:dyDescent="0.25">
      <c r="A994" s="3">
        <v>43453</v>
      </c>
      <c r="B994" s="2">
        <v>34.728400000000001</v>
      </c>
      <c r="C994" s="2">
        <v>45.151399317016228</v>
      </c>
      <c r="D994" s="2">
        <v>-0.21063694165987101</v>
      </c>
      <c r="E994" s="2">
        <v>0.49551791953213165</v>
      </c>
      <c r="F994" s="2">
        <v>34.778659999999995</v>
      </c>
      <c r="G994" s="2">
        <v>35.135550000000002</v>
      </c>
      <c r="H994" s="2">
        <v>34.856869999999986</v>
      </c>
      <c r="I994" s="2">
        <v>36.077617999999987</v>
      </c>
      <c r="J994" s="2">
        <v>41.392297499999984</v>
      </c>
      <c r="K994" s="17" t="s">
        <v>49</v>
      </c>
      <c r="L994" s="17" t="s">
        <v>50</v>
      </c>
      <c r="M994" s="17" t="s">
        <v>51</v>
      </c>
      <c r="N994" s="20">
        <f t="shared" si="150"/>
        <v>50</v>
      </c>
      <c r="O994" s="20">
        <f t="shared" si="151"/>
        <v>100</v>
      </c>
      <c r="P994" s="20">
        <f t="shared" si="152"/>
        <v>0</v>
      </c>
      <c r="Q994" s="20">
        <f t="shared" si="153"/>
        <v>66</v>
      </c>
      <c r="R994" s="21">
        <f t="shared" si="154"/>
        <v>62.4</v>
      </c>
      <c r="S994" s="21">
        <f t="shared" si="155"/>
        <v>46.5</v>
      </c>
      <c r="T994" s="21">
        <f t="shared" si="156"/>
        <v>52.2</v>
      </c>
      <c r="U994" s="21">
        <f t="shared" si="157"/>
        <v>54</v>
      </c>
      <c r="V994" s="20">
        <f t="shared" si="158"/>
        <v>53.70000000000001</v>
      </c>
      <c r="W994" s="20">
        <f t="shared" si="159"/>
        <v>53.775000000000006</v>
      </c>
    </row>
    <row r="995" spans="1:23" ht="13.5" x14ac:dyDescent="0.25">
      <c r="A995" s="3">
        <v>43454</v>
      </c>
      <c r="B995" s="2">
        <v>34.389600000000002</v>
      </c>
      <c r="C995" s="2">
        <v>42.730917969701622</v>
      </c>
      <c r="D995" s="2">
        <v>9.9364415687745122E-2</v>
      </c>
      <c r="E995" s="2">
        <v>0.54610645701588101</v>
      </c>
      <c r="F995" s="2">
        <v>34.657260000000001</v>
      </c>
      <c r="G995" s="2">
        <v>34.909670000000006</v>
      </c>
      <c r="H995" s="2">
        <v>34.883694999999996</v>
      </c>
      <c r="I995" s="2">
        <v>35.949433999999997</v>
      </c>
      <c r="J995" s="2">
        <v>41.374078499999989</v>
      </c>
      <c r="K995" s="17" t="s">
        <v>49</v>
      </c>
      <c r="L995" s="17" t="s">
        <v>50</v>
      </c>
      <c r="M995" s="17" t="s">
        <v>54</v>
      </c>
      <c r="N995" s="20">
        <f t="shared" si="150"/>
        <v>50</v>
      </c>
      <c r="O995" s="20">
        <f t="shared" si="151"/>
        <v>100</v>
      </c>
      <c r="P995" s="20">
        <f t="shared" si="152"/>
        <v>0</v>
      </c>
      <c r="Q995" s="20">
        <f t="shared" si="153"/>
        <v>83</v>
      </c>
      <c r="R995" s="21">
        <f t="shared" si="154"/>
        <v>64.95</v>
      </c>
      <c r="S995" s="21">
        <f t="shared" si="155"/>
        <v>50.75</v>
      </c>
      <c r="T995" s="21">
        <f t="shared" si="156"/>
        <v>59.85</v>
      </c>
      <c r="U995" s="21">
        <f t="shared" si="157"/>
        <v>58.25</v>
      </c>
      <c r="V995" s="20">
        <f t="shared" si="158"/>
        <v>58.516666666666673</v>
      </c>
      <c r="W995" s="20">
        <f t="shared" si="159"/>
        <v>58.45</v>
      </c>
    </row>
    <row r="996" spans="1:23" ht="13.5" x14ac:dyDescent="0.25">
      <c r="A996" s="3">
        <v>43455</v>
      </c>
      <c r="B996" s="2">
        <v>34.169400000000003</v>
      </c>
      <c r="C996" s="2">
        <v>41.185542846769764</v>
      </c>
      <c r="D996" s="2">
        <v>0.36143995873003121</v>
      </c>
      <c r="E996" s="2">
        <v>0.54529442799608885</v>
      </c>
      <c r="F996" s="2">
        <v>34.491820000000004</v>
      </c>
      <c r="G996" s="2">
        <v>34.675890000000003</v>
      </c>
      <c r="H996" s="2">
        <v>34.912214999999996</v>
      </c>
      <c r="I996" s="2">
        <v>35.819669999999995</v>
      </c>
      <c r="J996" s="2">
        <v>41.355032999999992</v>
      </c>
      <c r="K996" s="17" t="s">
        <v>49</v>
      </c>
      <c r="L996" s="17" t="s">
        <v>50</v>
      </c>
      <c r="M996" s="17" t="s">
        <v>54</v>
      </c>
      <c r="N996" s="20">
        <f t="shared" si="150"/>
        <v>50</v>
      </c>
      <c r="O996" s="20">
        <f t="shared" si="151"/>
        <v>100</v>
      </c>
      <c r="P996" s="20">
        <f t="shared" si="152"/>
        <v>0</v>
      </c>
      <c r="Q996" s="20">
        <f t="shared" si="153"/>
        <v>83</v>
      </c>
      <c r="R996" s="21">
        <f t="shared" si="154"/>
        <v>64.95</v>
      </c>
      <c r="S996" s="21">
        <f t="shared" si="155"/>
        <v>50.75</v>
      </c>
      <c r="T996" s="21">
        <f t="shared" si="156"/>
        <v>59.85</v>
      </c>
      <c r="U996" s="21">
        <f t="shared" si="157"/>
        <v>58.25</v>
      </c>
      <c r="V996" s="20">
        <f t="shared" si="158"/>
        <v>58.516666666666673</v>
      </c>
      <c r="W996" s="20">
        <f t="shared" si="159"/>
        <v>58.45</v>
      </c>
    </row>
    <row r="997" spans="1:23" ht="13.5" x14ac:dyDescent="0.25">
      <c r="A997" s="3">
        <v>43458</v>
      </c>
      <c r="B997" s="2">
        <v>33.8249</v>
      </c>
      <c r="C997" s="2">
        <v>38.820138607544784</v>
      </c>
      <c r="D997" s="2">
        <v>0.27294940175483617</v>
      </c>
      <c r="E997" s="2">
        <v>0.49327607749706065</v>
      </c>
      <c r="F997" s="2">
        <v>34.367579999999997</v>
      </c>
      <c r="G997" s="2">
        <v>34.629869999999997</v>
      </c>
      <c r="H997" s="2">
        <v>34.930849999999992</v>
      </c>
      <c r="I997" s="2">
        <v>35.694307999999992</v>
      </c>
      <c r="J997" s="2">
        <v>41.334127499999987</v>
      </c>
      <c r="K997" s="17" t="s">
        <v>49</v>
      </c>
      <c r="L997" s="17" t="s">
        <v>50</v>
      </c>
      <c r="M997" s="17" t="s">
        <v>54</v>
      </c>
      <c r="N997" s="20">
        <f t="shared" si="150"/>
        <v>50</v>
      </c>
      <c r="O997" s="20">
        <f t="shared" si="151"/>
        <v>100</v>
      </c>
      <c r="P997" s="20">
        <f t="shared" si="152"/>
        <v>0</v>
      </c>
      <c r="Q997" s="20">
        <f t="shared" si="153"/>
        <v>83</v>
      </c>
      <c r="R997" s="21">
        <f t="shared" si="154"/>
        <v>64.95</v>
      </c>
      <c r="S997" s="21">
        <f t="shared" si="155"/>
        <v>50.75</v>
      </c>
      <c r="T997" s="21">
        <f t="shared" si="156"/>
        <v>59.85</v>
      </c>
      <c r="U997" s="21">
        <f t="shared" si="157"/>
        <v>58.25</v>
      </c>
      <c r="V997" s="20">
        <f t="shared" si="158"/>
        <v>58.516666666666673</v>
      </c>
      <c r="W997" s="20">
        <f t="shared" si="159"/>
        <v>58.45</v>
      </c>
    </row>
    <row r="998" spans="1:23" ht="13.5" x14ac:dyDescent="0.25">
      <c r="A998" s="3">
        <v>43459</v>
      </c>
      <c r="B998" s="2">
        <v>33.472000000000001</v>
      </c>
      <c r="C998" s="2">
        <v>36.50708925447357</v>
      </c>
      <c r="D998" s="2">
        <v>0.38697076706766609</v>
      </c>
      <c r="E998" s="2">
        <v>0.42528953913977763</v>
      </c>
      <c r="F998" s="2">
        <v>34.116860000000003</v>
      </c>
      <c r="G998" s="2">
        <v>34.447760000000002</v>
      </c>
      <c r="H998" s="2">
        <v>34.931839999999994</v>
      </c>
      <c r="I998" s="2">
        <v>35.578829999999996</v>
      </c>
      <c r="J998" s="2">
        <v>41.309537999999996</v>
      </c>
      <c r="K998" s="17" t="s">
        <v>49</v>
      </c>
      <c r="L998" s="17" t="s">
        <v>50</v>
      </c>
      <c r="M998" s="17" t="s">
        <v>54</v>
      </c>
      <c r="N998" s="20">
        <f t="shared" si="150"/>
        <v>50</v>
      </c>
      <c r="O998" s="20">
        <f t="shared" si="151"/>
        <v>100</v>
      </c>
      <c r="P998" s="20">
        <f t="shared" si="152"/>
        <v>0</v>
      </c>
      <c r="Q998" s="20">
        <f t="shared" si="153"/>
        <v>83</v>
      </c>
      <c r="R998" s="21">
        <f t="shared" si="154"/>
        <v>64.95</v>
      </c>
      <c r="S998" s="21">
        <f t="shared" si="155"/>
        <v>50.75</v>
      </c>
      <c r="T998" s="21">
        <f t="shared" si="156"/>
        <v>59.85</v>
      </c>
      <c r="U998" s="21">
        <f t="shared" si="157"/>
        <v>58.25</v>
      </c>
      <c r="V998" s="20">
        <f t="shared" si="158"/>
        <v>58.516666666666673</v>
      </c>
      <c r="W998" s="20">
        <f t="shared" si="159"/>
        <v>58.45</v>
      </c>
    </row>
    <row r="999" spans="1:23" ht="13.5" x14ac:dyDescent="0.25">
      <c r="A999" s="3">
        <v>43460</v>
      </c>
      <c r="B999" s="2">
        <v>33.881399999999999</v>
      </c>
      <c r="C999" s="2">
        <v>40.906065223042845</v>
      </c>
      <c r="D999" s="2">
        <v>0.37544424966811363</v>
      </c>
      <c r="E999" s="2">
        <v>0.35169262854786831</v>
      </c>
      <c r="F999" s="2">
        <v>33.94746</v>
      </c>
      <c r="G999" s="2">
        <v>34.363059999999997</v>
      </c>
      <c r="H999" s="2">
        <v>34.945959999999992</v>
      </c>
      <c r="I999" s="2">
        <v>35.457591999999998</v>
      </c>
      <c r="J999" s="2">
        <v>41.286995499999996</v>
      </c>
      <c r="K999" s="17" t="s">
        <v>47</v>
      </c>
      <c r="L999" s="17" t="s">
        <v>48</v>
      </c>
      <c r="M999" s="17" t="s">
        <v>52</v>
      </c>
      <c r="N999" s="20">
        <f t="shared" si="150"/>
        <v>50</v>
      </c>
      <c r="O999" s="20">
        <f t="shared" si="151"/>
        <v>100</v>
      </c>
      <c r="P999" s="20">
        <f t="shared" si="152"/>
        <v>0</v>
      </c>
      <c r="Q999" s="20">
        <f t="shared" si="153"/>
        <v>0</v>
      </c>
      <c r="R999" s="21">
        <f t="shared" si="154"/>
        <v>52.5</v>
      </c>
      <c r="S999" s="21">
        <f t="shared" si="155"/>
        <v>30</v>
      </c>
      <c r="T999" s="21">
        <f t="shared" si="156"/>
        <v>22.5</v>
      </c>
      <c r="U999" s="21">
        <f t="shared" si="157"/>
        <v>37.5</v>
      </c>
      <c r="V999" s="20">
        <f t="shared" si="158"/>
        <v>35</v>
      </c>
      <c r="W999" s="20">
        <f t="shared" si="159"/>
        <v>35.625</v>
      </c>
    </row>
    <row r="1000" spans="1:23" ht="13.5" x14ac:dyDescent="0.25">
      <c r="A1000" s="3">
        <v>43461</v>
      </c>
      <c r="B1000" s="2">
        <v>33.878599999999999</v>
      </c>
      <c r="C1000" s="2">
        <v>40.885201713087064</v>
      </c>
      <c r="D1000" s="2">
        <v>0.41325630299132854</v>
      </c>
      <c r="E1000" s="2">
        <v>0.27234764718796678</v>
      </c>
      <c r="F1000" s="2">
        <v>33.84526000000001</v>
      </c>
      <c r="G1000" s="2">
        <v>34.251259999999995</v>
      </c>
      <c r="H1000" s="2">
        <v>34.961349999999996</v>
      </c>
      <c r="I1000" s="2">
        <v>35.344597999999998</v>
      </c>
      <c r="J1000" s="2">
        <v>41.263067999999976</v>
      </c>
      <c r="K1000" s="17" t="s">
        <v>47</v>
      </c>
      <c r="L1000" s="17" t="s">
        <v>48</v>
      </c>
      <c r="M1000" s="17" t="s">
        <v>52</v>
      </c>
      <c r="N1000" s="20">
        <f t="shared" si="150"/>
        <v>50</v>
      </c>
      <c r="O1000" s="20">
        <f t="shared" si="151"/>
        <v>100</v>
      </c>
      <c r="P1000" s="20">
        <f t="shared" si="152"/>
        <v>0</v>
      </c>
      <c r="Q1000" s="20">
        <f t="shared" si="153"/>
        <v>0</v>
      </c>
      <c r="R1000" s="21">
        <f t="shared" si="154"/>
        <v>52.5</v>
      </c>
      <c r="S1000" s="21">
        <f t="shared" si="155"/>
        <v>30</v>
      </c>
      <c r="T1000" s="21">
        <f t="shared" si="156"/>
        <v>22.5</v>
      </c>
      <c r="U1000" s="21">
        <f t="shared" si="157"/>
        <v>37.5</v>
      </c>
      <c r="V1000" s="20">
        <f t="shared" si="158"/>
        <v>35</v>
      </c>
      <c r="W1000" s="20">
        <f t="shared" si="159"/>
        <v>35.625</v>
      </c>
    </row>
    <row r="1001" spans="1:23" ht="13.5" x14ac:dyDescent="0.25">
      <c r="A1001" s="3">
        <v>43462</v>
      </c>
      <c r="B1001" s="2">
        <v>33.9407</v>
      </c>
      <c r="C1001" s="2">
        <v>41.596669972016052</v>
      </c>
      <c r="D1001" s="2">
        <v>0.4463123982959516</v>
      </c>
      <c r="E1001" s="2">
        <v>0.19381615292297641</v>
      </c>
      <c r="F1001" s="2">
        <v>33.799519999999994</v>
      </c>
      <c r="G1001" s="2">
        <v>34.145670000000003</v>
      </c>
      <c r="H1001" s="2">
        <v>34.929589999999997</v>
      </c>
      <c r="I1001" s="2">
        <v>35.232846000000002</v>
      </c>
      <c r="J1001" s="2">
        <v>41.239588499999982</v>
      </c>
      <c r="K1001" s="17" t="s">
        <v>49</v>
      </c>
      <c r="L1001" s="17" t="s">
        <v>50</v>
      </c>
      <c r="M1001" s="17" t="s">
        <v>54</v>
      </c>
      <c r="N1001" s="20">
        <f t="shared" si="150"/>
        <v>50</v>
      </c>
      <c r="O1001" s="20">
        <f t="shared" si="151"/>
        <v>100</v>
      </c>
      <c r="P1001" s="20">
        <f t="shared" si="152"/>
        <v>0</v>
      </c>
      <c r="Q1001" s="20">
        <f t="shared" si="153"/>
        <v>83</v>
      </c>
      <c r="R1001" s="21">
        <f t="shared" si="154"/>
        <v>64.95</v>
      </c>
      <c r="S1001" s="21">
        <f t="shared" si="155"/>
        <v>50.75</v>
      </c>
      <c r="T1001" s="21">
        <f t="shared" si="156"/>
        <v>59.85</v>
      </c>
      <c r="U1001" s="21">
        <f t="shared" si="157"/>
        <v>58.25</v>
      </c>
      <c r="V1001" s="20">
        <f t="shared" si="158"/>
        <v>58.516666666666673</v>
      </c>
      <c r="W1001" s="20">
        <f t="shared" si="159"/>
        <v>58.45</v>
      </c>
    </row>
    <row r="1002" spans="1:23" ht="13.5" x14ac:dyDescent="0.25">
      <c r="A1002" s="3">
        <v>43465</v>
      </c>
      <c r="B1002" s="2">
        <v>33.740200000000002</v>
      </c>
      <c r="C1002" s="2">
        <v>39.925882161112668</v>
      </c>
      <c r="D1002" s="2">
        <v>0.40931745987882096</v>
      </c>
      <c r="E1002" s="2">
        <v>0.12501221915091415</v>
      </c>
      <c r="F1002" s="2">
        <v>33.782579999999996</v>
      </c>
      <c r="G1002" s="2">
        <v>34.07508</v>
      </c>
      <c r="H1002" s="2">
        <v>34.793214999999989</v>
      </c>
      <c r="I1002" s="2">
        <v>35.111438</v>
      </c>
      <c r="J1002" s="2">
        <v>41.216326499999987</v>
      </c>
      <c r="K1002" s="17" t="s">
        <v>49</v>
      </c>
      <c r="L1002" s="17" t="s">
        <v>50</v>
      </c>
      <c r="M1002" s="17" t="s">
        <v>54</v>
      </c>
      <c r="N1002" s="20">
        <f t="shared" si="150"/>
        <v>50</v>
      </c>
      <c r="O1002" s="20">
        <f t="shared" si="151"/>
        <v>100</v>
      </c>
      <c r="P1002" s="20">
        <f t="shared" si="152"/>
        <v>0</v>
      </c>
      <c r="Q1002" s="20">
        <f t="shared" si="153"/>
        <v>83</v>
      </c>
      <c r="R1002" s="21">
        <f t="shared" si="154"/>
        <v>64.95</v>
      </c>
      <c r="S1002" s="21">
        <f t="shared" si="155"/>
        <v>50.75</v>
      </c>
      <c r="T1002" s="21">
        <f t="shared" si="156"/>
        <v>59.85</v>
      </c>
      <c r="U1002" s="21">
        <f t="shared" si="157"/>
        <v>58.25</v>
      </c>
      <c r="V1002" s="20">
        <f t="shared" si="158"/>
        <v>58.516666666666673</v>
      </c>
      <c r="W1002" s="20">
        <f t="shared" si="159"/>
        <v>58.45</v>
      </c>
    </row>
    <row r="1003" spans="1:23" ht="13.5" x14ac:dyDescent="0.25">
      <c r="A1003" s="3">
        <v>43467</v>
      </c>
      <c r="B1003" s="2">
        <v>33.316699999999997</v>
      </c>
      <c r="C1003" s="2">
        <v>36.583389969615112</v>
      </c>
      <c r="D1003" s="2">
        <v>0.45808304989526505</v>
      </c>
      <c r="E1003" s="2">
        <v>6.5963174024234628E-2</v>
      </c>
      <c r="F1003" s="2">
        <v>33.751519999999999</v>
      </c>
      <c r="G1003" s="2">
        <v>33.934190000000001</v>
      </c>
      <c r="H1003" s="2">
        <v>34.623809999999999</v>
      </c>
      <c r="I1003" s="2">
        <v>34.981560000000009</v>
      </c>
      <c r="J1003" s="2">
        <v>41.190823499999986</v>
      </c>
      <c r="K1003" s="17" t="s">
        <v>49</v>
      </c>
      <c r="L1003" s="17" t="s">
        <v>50</v>
      </c>
      <c r="M1003" s="17" t="s">
        <v>54</v>
      </c>
      <c r="N1003" s="20">
        <f t="shared" si="150"/>
        <v>50</v>
      </c>
      <c r="O1003" s="20">
        <f t="shared" si="151"/>
        <v>100</v>
      </c>
      <c r="P1003" s="20">
        <f t="shared" si="152"/>
        <v>0</v>
      </c>
      <c r="Q1003" s="20">
        <f t="shared" si="153"/>
        <v>83</v>
      </c>
      <c r="R1003" s="21">
        <f t="shared" si="154"/>
        <v>64.95</v>
      </c>
      <c r="S1003" s="21">
        <f t="shared" si="155"/>
        <v>50.75</v>
      </c>
      <c r="T1003" s="21">
        <f t="shared" si="156"/>
        <v>59.85</v>
      </c>
      <c r="U1003" s="21">
        <f t="shared" si="157"/>
        <v>58.25</v>
      </c>
      <c r="V1003" s="20">
        <f t="shared" si="158"/>
        <v>58.516666666666673</v>
      </c>
      <c r="W1003" s="20">
        <f t="shared" si="159"/>
        <v>58.45</v>
      </c>
    </row>
    <row r="1004" spans="1:23" ht="13.5" x14ac:dyDescent="0.25">
      <c r="A1004" s="3">
        <v>43468</v>
      </c>
      <c r="B1004" s="2">
        <v>33.274299999999997</v>
      </c>
      <c r="C1004" s="2">
        <v>36.256128830737055</v>
      </c>
      <c r="D1004" s="2">
        <v>0.510696739510486</v>
      </c>
      <c r="E1004" s="2">
        <v>1.4125659932015512E-2</v>
      </c>
      <c r="F1004" s="2">
        <v>33.630099999999992</v>
      </c>
      <c r="G1004" s="2">
        <v>33.788780000000003</v>
      </c>
      <c r="H1004" s="2">
        <v>34.462164999999999</v>
      </c>
      <c r="I1004" s="2">
        <v>34.873421999999998</v>
      </c>
      <c r="J1004" s="2">
        <v>41.163737499999982</v>
      </c>
      <c r="K1004" s="17" t="s">
        <v>49</v>
      </c>
      <c r="L1004" s="17" t="s">
        <v>50</v>
      </c>
      <c r="M1004" s="17" t="s">
        <v>54</v>
      </c>
      <c r="N1004" s="20">
        <f t="shared" si="150"/>
        <v>50</v>
      </c>
      <c r="O1004" s="20">
        <f t="shared" si="151"/>
        <v>100</v>
      </c>
      <c r="P1004" s="20">
        <f t="shared" si="152"/>
        <v>0</v>
      </c>
      <c r="Q1004" s="20">
        <f t="shared" si="153"/>
        <v>83</v>
      </c>
      <c r="R1004" s="21">
        <f t="shared" si="154"/>
        <v>64.95</v>
      </c>
      <c r="S1004" s="21">
        <f t="shared" si="155"/>
        <v>50.75</v>
      </c>
      <c r="T1004" s="21">
        <f t="shared" si="156"/>
        <v>59.85</v>
      </c>
      <c r="U1004" s="21">
        <f t="shared" si="157"/>
        <v>58.25</v>
      </c>
      <c r="V1004" s="20">
        <f t="shared" si="158"/>
        <v>58.516666666666673</v>
      </c>
      <c r="W1004" s="20">
        <f t="shared" si="159"/>
        <v>58.45</v>
      </c>
    </row>
    <row r="1005" spans="1:23" ht="13.5" x14ac:dyDescent="0.25">
      <c r="A1005" s="3">
        <v>43469</v>
      </c>
      <c r="B1005" s="2">
        <v>33.034300000000002</v>
      </c>
      <c r="C1005" s="2">
        <v>34.381294965356005</v>
      </c>
      <c r="D1005" s="2">
        <v>0.5283240263655955</v>
      </c>
      <c r="E1005" s="2">
        <v>-2.4765966527916662E-2</v>
      </c>
      <c r="F1005" s="2">
        <v>33.461240000000004</v>
      </c>
      <c r="G1005" s="2">
        <v>33.65325</v>
      </c>
      <c r="H1005" s="2">
        <v>34.281459999999996</v>
      </c>
      <c r="I1005" s="2">
        <v>34.783636000000001</v>
      </c>
      <c r="J1005" s="2">
        <v>41.135451499999988</v>
      </c>
      <c r="K1005" s="17" t="s">
        <v>49</v>
      </c>
      <c r="L1005" s="17" t="s">
        <v>50</v>
      </c>
      <c r="M1005" s="17" t="s">
        <v>54</v>
      </c>
      <c r="N1005" s="20">
        <f t="shared" si="150"/>
        <v>50</v>
      </c>
      <c r="O1005" s="20">
        <f t="shared" si="151"/>
        <v>100</v>
      </c>
      <c r="P1005" s="20">
        <f t="shared" si="152"/>
        <v>0</v>
      </c>
      <c r="Q1005" s="20">
        <f t="shared" si="153"/>
        <v>83</v>
      </c>
      <c r="R1005" s="21">
        <f t="shared" si="154"/>
        <v>64.95</v>
      </c>
      <c r="S1005" s="21">
        <f t="shared" si="155"/>
        <v>50.75</v>
      </c>
      <c r="T1005" s="21">
        <f t="shared" si="156"/>
        <v>59.85</v>
      </c>
      <c r="U1005" s="21">
        <f t="shared" si="157"/>
        <v>58.25</v>
      </c>
      <c r="V1005" s="20">
        <f t="shared" si="158"/>
        <v>58.516666666666673</v>
      </c>
      <c r="W1005" s="20">
        <f t="shared" si="159"/>
        <v>58.45</v>
      </c>
    </row>
    <row r="1006" spans="1:23" ht="13.5" x14ac:dyDescent="0.25">
      <c r="A1006" s="3">
        <v>43472</v>
      </c>
      <c r="B1006" s="2">
        <v>32.190100000000001</v>
      </c>
      <c r="C1006" s="2">
        <v>28.749677739231942</v>
      </c>
      <c r="D1006" s="2">
        <v>0.58021521662113429</v>
      </c>
      <c r="E1006" s="2">
        <v>-5.9222396465945279E-2</v>
      </c>
      <c r="F1006" s="2">
        <v>33.11112</v>
      </c>
      <c r="G1006" s="2">
        <v>33.455320000000007</v>
      </c>
      <c r="H1006" s="2">
        <v>34.065605000000005</v>
      </c>
      <c r="I1006" s="2">
        <v>34.693342000000008</v>
      </c>
      <c r="J1006" s="2">
        <v>41.102739</v>
      </c>
      <c r="K1006" s="17" t="s">
        <v>47</v>
      </c>
      <c r="L1006" s="17" t="s">
        <v>51</v>
      </c>
      <c r="M1006" s="17" t="s">
        <v>52</v>
      </c>
      <c r="N1006" s="20">
        <f t="shared" si="150"/>
        <v>50</v>
      </c>
      <c r="O1006" s="20">
        <f t="shared" si="151"/>
        <v>100</v>
      </c>
      <c r="P1006" s="20">
        <f t="shared" si="152"/>
        <v>0</v>
      </c>
      <c r="Q1006" s="20">
        <f t="shared" si="153"/>
        <v>16.5</v>
      </c>
      <c r="R1006" s="21">
        <f t="shared" si="154"/>
        <v>54.975000000000001</v>
      </c>
      <c r="S1006" s="21">
        <f t="shared" si="155"/>
        <v>34.125</v>
      </c>
      <c r="T1006" s="21">
        <f t="shared" si="156"/>
        <v>29.925000000000001</v>
      </c>
      <c r="U1006" s="21">
        <f t="shared" si="157"/>
        <v>41.625</v>
      </c>
      <c r="V1006" s="20">
        <f t="shared" si="158"/>
        <v>39.674999999999997</v>
      </c>
      <c r="W1006" s="20">
        <f t="shared" si="159"/>
        <v>40.162499999999994</v>
      </c>
    </row>
    <row r="1007" spans="1:23" ht="13.5" x14ac:dyDescent="0.25">
      <c r="A1007" s="3">
        <v>43473</v>
      </c>
      <c r="B1007" s="2">
        <v>32.469700000000003</v>
      </c>
      <c r="C1007" s="2">
        <v>32.68259463365095</v>
      </c>
      <c r="D1007" s="2">
        <v>0.56310358258633642</v>
      </c>
      <c r="E1007" s="2">
        <v>-9.6007944743429441E-2</v>
      </c>
      <c r="F1007" s="2">
        <v>32.857019999999999</v>
      </c>
      <c r="G1007" s="2">
        <v>33.319800000000001</v>
      </c>
      <c r="H1007" s="2">
        <v>33.974834999999999</v>
      </c>
      <c r="I1007" s="2">
        <v>34.609204000000005</v>
      </c>
      <c r="J1007" s="2">
        <v>41.070532999999998</v>
      </c>
      <c r="K1007" s="17" t="s">
        <v>47</v>
      </c>
      <c r="L1007" s="17" t="s">
        <v>51</v>
      </c>
      <c r="M1007" s="17" t="s">
        <v>52</v>
      </c>
      <c r="N1007" s="20">
        <f t="shared" si="150"/>
        <v>50</v>
      </c>
      <c r="O1007" s="20">
        <f t="shared" si="151"/>
        <v>100</v>
      </c>
      <c r="P1007" s="20">
        <f t="shared" si="152"/>
        <v>0</v>
      </c>
      <c r="Q1007" s="20">
        <f t="shared" si="153"/>
        <v>16.5</v>
      </c>
      <c r="R1007" s="21">
        <f t="shared" si="154"/>
        <v>54.975000000000001</v>
      </c>
      <c r="S1007" s="21">
        <f t="shared" si="155"/>
        <v>34.125</v>
      </c>
      <c r="T1007" s="21">
        <f t="shared" si="156"/>
        <v>29.925000000000001</v>
      </c>
      <c r="U1007" s="21">
        <f t="shared" si="157"/>
        <v>41.625</v>
      </c>
      <c r="V1007" s="20">
        <f t="shared" si="158"/>
        <v>39.674999999999997</v>
      </c>
      <c r="W1007" s="20">
        <f t="shared" si="159"/>
        <v>40.162499999999994</v>
      </c>
    </row>
    <row r="1008" spans="1:23" ht="13.5" x14ac:dyDescent="0.25">
      <c r="A1008" s="3">
        <v>43474</v>
      </c>
      <c r="B1008" s="2">
        <v>31.625399999999999</v>
      </c>
      <c r="C1008" s="2">
        <v>27.708779506113615</v>
      </c>
      <c r="D1008" s="2">
        <v>0.56697220455239261</v>
      </c>
      <c r="E1008" s="2">
        <v>-0.12639880809378995</v>
      </c>
      <c r="F1008" s="2">
        <v>32.51876</v>
      </c>
      <c r="G1008" s="2">
        <v>33.13514</v>
      </c>
      <c r="H1008" s="2">
        <v>33.791450000000005</v>
      </c>
      <c r="I1008" s="2">
        <v>34.507616000000006</v>
      </c>
      <c r="J1008" s="2">
        <v>41.034654000000003</v>
      </c>
      <c r="K1008" s="17" t="s">
        <v>47</v>
      </c>
      <c r="L1008" s="17" t="s">
        <v>51</v>
      </c>
      <c r="M1008" s="17" t="s">
        <v>52</v>
      </c>
      <c r="N1008" s="20">
        <f t="shared" si="150"/>
        <v>50</v>
      </c>
      <c r="O1008" s="20">
        <f t="shared" si="151"/>
        <v>100</v>
      </c>
      <c r="P1008" s="20">
        <f t="shared" si="152"/>
        <v>0</v>
      </c>
      <c r="Q1008" s="20">
        <f t="shared" si="153"/>
        <v>16.5</v>
      </c>
      <c r="R1008" s="21">
        <f t="shared" si="154"/>
        <v>54.975000000000001</v>
      </c>
      <c r="S1008" s="21">
        <f t="shared" si="155"/>
        <v>34.125</v>
      </c>
      <c r="T1008" s="21">
        <f t="shared" si="156"/>
        <v>29.925000000000001</v>
      </c>
      <c r="U1008" s="21">
        <f t="shared" si="157"/>
        <v>41.625</v>
      </c>
      <c r="V1008" s="20">
        <f t="shared" si="158"/>
        <v>39.674999999999997</v>
      </c>
      <c r="W1008" s="20">
        <f t="shared" si="159"/>
        <v>40.162499999999994</v>
      </c>
    </row>
    <row r="1009" spans="1:23" ht="13.5" x14ac:dyDescent="0.25">
      <c r="A1009" s="3">
        <v>43475</v>
      </c>
      <c r="B1009" s="2">
        <v>31.337399999999999</v>
      </c>
      <c r="C1009" s="2">
        <v>26.241726203892512</v>
      </c>
      <c r="D1009" s="2">
        <v>0.66890377783574451</v>
      </c>
      <c r="E1009" s="2">
        <v>-0.1567265899168318</v>
      </c>
      <c r="F1009" s="2">
        <v>32.13138</v>
      </c>
      <c r="G1009" s="2">
        <v>32.880739999999996</v>
      </c>
      <c r="H1009" s="2">
        <v>33.621899999999997</v>
      </c>
      <c r="I1009" s="2">
        <v>34.422290000000004</v>
      </c>
      <c r="J1009" s="2">
        <v>40.996238499999997</v>
      </c>
      <c r="K1009" s="17" t="s">
        <v>47</v>
      </c>
      <c r="L1009" s="17" t="s">
        <v>48</v>
      </c>
      <c r="M1009" s="17" t="s">
        <v>52</v>
      </c>
      <c r="N1009" s="20">
        <f t="shared" si="150"/>
        <v>50</v>
      </c>
      <c r="O1009" s="20">
        <f t="shared" si="151"/>
        <v>100</v>
      </c>
      <c r="P1009" s="20">
        <f t="shared" si="152"/>
        <v>0</v>
      </c>
      <c r="Q1009" s="20">
        <f t="shared" si="153"/>
        <v>0</v>
      </c>
      <c r="R1009" s="21">
        <f t="shared" si="154"/>
        <v>52.5</v>
      </c>
      <c r="S1009" s="21">
        <f t="shared" si="155"/>
        <v>30</v>
      </c>
      <c r="T1009" s="21">
        <f t="shared" si="156"/>
        <v>22.5</v>
      </c>
      <c r="U1009" s="21">
        <f t="shared" si="157"/>
        <v>37.5</v>
      </c>
      <c r="V1009" s="20">
        <f t="shared" si="158"/>
        <v>35</v>
      </c>
      <c r="W1009" s="20">
        <f t="shared" si="159"/>
        <v>35.625</v>
      </c>
    </row>
    <row r="1010" spans="1:23" ht="13.5" x14ac:dyDescent="0.25">
      <c r="A1010" s="3">
        <v>43476</v>
      </c>
      <c r="B1010" s="2">
        <v>31.905000000000001</v>
      </c>
      <c r="C1010" s="2">
        <v>33.692875626123069</v>
      </c>
      <c r="D1010" s="2">
        <v>0.72765810131602393</v>
      </c>
      <c r="E1010" s="2">
        <v>-0.18260602304047857</v>
      </c>
      <c r="F1010" s="2">
        <v>31.905520000000003</v>
      </c>
      <c r="G1010" s="2">
        <v>32.68338</v>
      </c>
      <c r="H1010" s="2">
        <v>33.467319999999994</v>
      </c>
      <c r="I1010" s="2">
        <v>34.331996000000004</v>
      </c>
      <c r="J1010" s="2">
        <v>40.957096000000007</v>
      </c>
      <c r="K1010" s="17" t="s">
        <v>47</v>
      </c>
      <c r="L1010" s="17" t="s">
        <v>51</v>
      </c>
      <c r="M1010" s="17" t="s">
        <v>52</v>
      </c>
      <c r="N1010" s="20">
        <f t="shared" si="150"/>
        <v>50</v>
      </c>
      <c r="O1010" s="20">
        <f t="shared" si="151"/>
        <v>100</v>
      </c>
      <c r="P1010" s="20">
        <f t="shared" si="152"/>
        <v>0</v>
      </c>
      <c r="Q1010" s="20">
        <f t="shared" si="153"/>
        <v>16.5</v>
      </c>
      <c r="R1010" s="21">
        <f t="shared" si="154"/>
        <v>54.975000000000001</v>
      </c>
      <c r="S1010" s="21">
        <f t="shared" si="155"/>
        <v>34.125</v>
      </c>
      <c r="T1010" s="21">
        <f t="shared" si="156"/>
        <v>29.925000000000001</v>
      </c>
      <c r="U1010" s="21">
        <f t="shared" si="157"/>
        <v>41.625</v>
      </c>
      <c r="V1010" s="20">
        <f t="shared" si="158"/>
        <v>39.674999999999997</v>
      </c>
      <c r="W1010" s="20">
        <f t="shared" si="159"/>
        <v>40.162499999999994</v>
      </c>
    </row>
    <row r="1011" spans="1:23" ht="13.5" x14ac:dyDescent="0.25">
      <c r="A1011" s="3">
        <v>43480</v>
      </c>
      <c r="B1011" s="2">
        <v>31.7073</v>
      </c>
      <c r="C1011" s="2">
        <v>32.462757270875187</v>
      </c>
      <c r="D1011" s="2">
        <v>0.81208774961179131</v>
      </c>
      <c r="E1011" s="2">
        <v>-0.22883741313912787</v>
      </c>
      <c r="F1011" s="2">
        <v>31.808960000000003</v>
      </c>
      <c r="G1011" s="2">
        <v>32.460039999999999</v>
      </c>
      <c r="H1011" s="2">
        <v>33.302855000000001</v>
      </c>
      <c r="I1011" s="2">
        <v>34.254634000000003</v>
      </c>
      <c r="J1011" s="2">
        <v>40.914086000000005</v>
      </c>
      <c r="K1011" s="17" t="s">
        <v>47</v>
      </c>
      <c r="L1011" s="17" t="s">
        <v>51</v>
      </c>
      <c r="M1011" s="17" t="s">
        <v>52</v>
      </c>
      <c r="N1011" s="20">
        <f t="shared" si="150"/>
        <v>50</v>
      </c>
      <c r="O1011" s="20">
        <f t="shared" si="151"/>
        <v>100</v>
      </c>
      <c r="P1011" s="20">
        <f t="shared" si="152"/>
        <v>0</v>
      </c>
      <c r="Q1011" s="20">
        <f t="shared" si="153"/>
        <v>16.5</v>
      </c>
      <c r="R1011" s="21">
        <f t="shared" si="154"/>
        <v>54.975000000000001</v>
      </c>
      <c r="S1011" s="21">
        <f t="shared" si="155"/>
        <v>34.125</v>
      </c>
      <c r="T1011" s="21">
        <f t="shared" si="156"/>
        <v>29.925000000000001</v>
      </c>
      <c r="U1011" s="21">
        <f t="shared" si="157"/>
        <v>41.625</v>
      </c>
      <c r="V1011" s="20">
        <f t="shared" si="158"/>
        <v>39.674999999999997</v>
      </c>
      <c r="W1011" s="20">
        <f t="shared" si="159"/>
        <v>40.162499999999994</v>
      </c>
    </row>
    <row r="1012" spans="1:23" ht="13.5" x14ac:dyDescent="0.25">
      <c r="A1012" s="3">
        <v>43481</v>
      </c>
      <c r="B1012" s="2">
        <v>32.655999999999999</v>
      </c>
      <c r="C1012" s="2">
        <v>43.182780185366049</v>
      </c>
      <c r="D1012" s="2">
        <v>0.79331339714138949</v>
      </c>
      <c r="E1012" s="2">
        <v>-0.29381280046334424</v>
      </c>
      <c r="F1012" s="2">
        <v>31.846219999999999</v>
      </c>
      <c r="G1012" s="2">
        <v>32.351620000000004</v>
      </c>
      <c r="H1012" s="2">
        <v>33.213349999999998</v>
      </c>
      <c r="I1012" s="2">
        <v>34.185572000000001</v>
      </c>
      <c r="J1012" s="2">
        <v>40.873762500000005</v>
      </c>
      <c r="K1012" s="17" t="s">
        <v>47</v>
      </c>
      <c r="L1012" s="17" t="s">
        <v>51</v>
      </c>
      <c r="M1012" s="17" t="s">
        <v>53</v>
      </c>
      <c r="N1012" s="20">
        <f t="shared" si="150"/>
        <v>50</v>
      </c>
      <c r="O1012" s="20">
        <f t="shared" si="151"/>
        <v>100</v>
      </c>
      <c r="P1012" s="20">
        <f t="shared" si="152"/>
        <v>0</v>
      </c>
      <c r="Q1012" s="20">
        <f t="shared" si="153"/>
        <v>16.5</v>
      </c>
      <c r="R1012" s="21">
        <f t="shared" si="154"/>
        <v>54.975000000000001</v>
      </c>
      <c r="S1012" s="21">
        <f t="shared" si="155"/>
        <v>34.125</v>
      </c>
      <c r="T1012" s="21">
        <f t="shared" si="156"/>
        <v>29.925000000000001</v>
      </c>
      <c r="U1012" s="21">
        <f t="shared" si="157"/>
        <v>41.625</v>
      </c>
      <c r="V1012" s="20">
        <f t="shared" si="158"/>
        <v>39.674999999999997</v>
      </c>
      <c r="W1012" s="20">
        <f t="shared" si="159"/>
        <v>40.162499999999994</v>
      </c>
    </row>
    <row r="1013" spans="1:23" ht="13.5" x14ac:dyDescent="0.25">
      <c r="A1013" s="3">
        <v>43482</v>
      </c>
      <c r="B1013" s="2">
        <v>33.740200000000002</v>
      </c>
      <c r="C1013" s="2">
        <v>52.468205193400223</v>
      </c>
      <c r="D1013" s="2">
        <v>0.6364541364065559</v>
      </c>
      <c r="E1013" s="2">
        <v>-0.37082568642712826</v>
      </c>
      <c r="F1013" s="2">
        <v>32.269180000000006</v>
      </c>
      <c r="G1013" s="2">
        <v>32.393970000000003</v>
      </c>
      <c r="H1013" s="2">
        <v>33.164079999999998</v>
      </c>
      <c r="I1013" s="2">
        <v>34.127408000000003</v>
      </c>
      <c r="J1013" s="2">
        <v>40.838174500000015</v>
      </c>
      <c r="K1013" s="17" t="s">
        <v>49</v>
      </c>
      <c r="L1013" s="17" t="s">
        <v>51</v>
      </c>
      <c r="M1013" s="17" t="s">
        <v>55</v>
      </c>
      <c r="N1013" s="20">
        <f t="shared" si="150"/>
        <v>50</v>
      </c>
      <c r="O1013" s="20">
        <f t="shared" si="151"/>
        <v>100</v>
      </c>
      <c r="P1013" s="20">
        <f t="shared" si="152"/>
        <v>0</v>
      </c>
      <c r="Q1013" s="20">
        <f t="shared" si="153"/>
        <v>83.5</v>
      </c>
      <c r="R1013" s="21">
        <f t="shared" si="154"/>
        <v>65.025000000000006</v>
      </c>
      <c r="S1013" s="21">
        <f t="shared" si="155"/>
        <v>50.875</v>
      </c>
      <c r="T1013" s="21">
        <f t="shared" si="156"/>
        <v>60.075000000000003</v>
      </c>
      <c r="U1013" s="21">
        <f t="shared" si="157"/>
        <v>58.375</v>
      </c>
      <c r="V1013" s="20">
        <f t="shared" si="158"/>
        <v>58.658333333333339</v>
      </c>
      <c r="W1013" s="20">
        <f t="shared" si="159"/>
        <v>58.587500000000006</v>
      </c>
    </row>
    <row r="1014" spans="1:23" ht="13.5" x14ac:dyDescent="0.25">
      <c r="A1014" s="3">
        <v>43483</v>
      </c>
      <c r="B1014" s="2">
        <v>34.446100000000001</v>
      </c>
      <c r="C1014" s="2">
        <v>57.354841355901463</v>
      </c>
      <c r="D1014" s="2">
        <v>0.4426674889771931</v>
      </c>
      <c r="E1014" s="2">
        <v>-0.45906099988330445</v>
      </c>
      <c r="F1014" s="2">
        <v>32.890920000000008</v>
      </c>
      <c r="G1014" s="2">
        <v>32.511150000000001</v>
      </c>
      <c r="H1014" s="2">
        <v>33.149964999999995</v>
      </c>
      <c r="I1014" s="2">
        <v>34.093640000000008</v>
      </c>
      <c r="J1014" s="2">
        <v>40.806143500000012</v>
      </c>
      <c r="K1014" s="17" t="s">
        <v>49</v>
      </c>
      <c r="L1014" s="17" t="s">
        <v>50</v>
      </c>
      <c r="M1014" s="17" t="s">
        <v>55</v>
      </c>
      <c r="N1014" s="20">
        <f t="shared" si="150"/>
        <v>50</v>
      </c>
      <c r="O1014" s="20">
        <f t="shared" si="151"/>
        <v>100</v>
      </c>
      <c r="P1014" s="20">
        <f t="shared" si="152"/>
        <v>0</v>
      </c>
      <c r="Q1014" s="20">
        <f t="shared" si="153"/>
        <v>100</v>
      </c>
      <c r="R1014" s="21">
        <f t="shared" si="154"/>
        <v>67.5</v>
      </c>
      <c r="S1014" s="21">
        <f t="shared" si="155"/>
        <v>55</v>
      </c>
      <c r="T1014" s="21">
        <f t="shared" si="156"/>
        <v>67.5</v>
      </c>
      <c r="U1014" s="21">
        <f t="shared" si="157"/>
        <v>62.5</v>
      </c>
      <c r="V1014" s="20">
        <f t="shared" si="158"/>
        <v>63.333333333333336</v>
      </c>
      <c r="W1014" s="20">
        <f t="shared" si="159"/>
        <v>63.125</v>
      </c>
    </row>
    <row r="1015" spans="1:23" ht="13.5" x14ac:dyDescent="0.25">
      <c r="A1015" s="3">
        <v>43486</v>
      </c>
      <c r="B1015" s="2">
        <v>34.440399999999997</v>
      </c>
      <c r="C1015" s="2">
        <v>57.30361138125059</v>
      </c>
      <c r="D1015" s="2">
        <v>0.23594099895160525</v>
      </c>
      <c r="E1015" s="2">
        <v>-0.53767077339881364</v>
      </c>
      <c r="F1015" s="2">
        <v>33.398000000000003</v>
      </c>
      <c r="G1015" s="2">
        <v>32.651760000000003</v>
      </c>
      <c r="H1015" s="2">
        <v>33.152504999999998</v>
      </c>
      <c r="I1015" s="2">
        <v>34.054676000000001</v>
      </c>
      <c r="J1015" s="2">
        <v>40.774056500000015</v>
      </c>
      <c r="K1015" s="17" t="s">
        <v>49</v>
      </c>
      <c r="L1015" s="17" t="s">
        <v>50</v>
      </c>
      <c r="M1015" s="17" t="s">
        <v>55</v>
      </c>
      <c r="N1015" s="20">
        <f t="shared" si="150"/>
        <v>50</v>
      </c>
      <c r="O1015" s="20">
        <f t="shared" si="151"/>
        <v>100</v>
      </c>
      <c r="P1015" s="20">
        <f t="shared" si="152"/>
        <v>0</v>
      </c>
      <c r="Q1015" s="20">
        <f t="shared" si="153"/>
        <v>100</v>
      </c>
      <c r="R1015" s="21">
        <f t="shared" si="154"/>
        <v>67.5</v>
      </c>
      <c r="S1015" s="21">
        <f t="shared" si="155"/>
        <v>55</v>
      </c>
      <c r="T1015" s="21">
        <f t="shared" si="156"/>
        <v>67.5</v>
      </c>
      <c r="U1015" s="21">
        <f t="shared" si="157"/>
        <v>62.5</v>
      </c>
      <c r="V1015" s="20">
        <f t="shared" si="158"/>
        <v>63.333333333333336</v>
      </c>
      <c r="W1015" s="20">
        <f t="shared" si="159"/>
        <v>63.125</v>
      </c>
    </row>
    <row r="1016" spans="1:23" ht="13.5" x14ac:dyDescent="0.25">
      <c r="A1016" s="3">
        <v>43487</v>
      </c>
      <c r="B1016" s="2">
        <v>34.446100000000001</v>
      </c>
      <c r="C1016" s="2">
        <v>57.344642402701808</v>
      </c>
      <c r="D1016" s="2">
        <v>-7.5036063022309918E-2</v>
      </c>
      <c r="E1016" s="2">
        <v>-0.61635321005292376</v>
      </c>
      <c r="F1016" s="2">
        <v>33.945759999999993</v>
      </c>
      <c r="G1016" s="2">
        <v>32.877360000000003</v>
      </c>
      <c r="H1016" s="2">
        <v>33.166339999999998</v>
      </c>
      <c r="I1016" s="2">
        <v>34.037624000000008</v>
      </c>
      <c r="J1016" s="2">
        <v>40.740627000000018</v>
      </c>
      <c r="K1016" s="17" t="s">
        <v>49</v>
      </c>
      <c r="L1016" s="17" t="s">
        <v>50</v>
      </c>
      <c r="M1016" s="17" t="s">
        <v>55</v>
      </c>
      <c r="N1016" s="20">
        <f t="shared" si="150"/>
        <v>50</v>
      </c>
      <c r="O1016" s="20">
        <f t="shared" si="151"/>
        <v>100</v>
      </c>
      <c r="P1016" s="20">
        <f t="shared" si="152"/>
        <v>0</v>
      </c>
      <c r="Q1016" s="20">
        <f t="shared" si="153"/>
        <v>100</v>
      </c>
      <c r="R1016" s="21">
        <f t="shared" si="154"/>
        <v>67.5</v>
      </c>
      <c r="S1016" s="21">
        <f t="shared" si="155"/>
        <v>55</v>
      </c>
      <c r="T1016" s="21">
        <f t="shared" si="156"/>
        <v>67.5</v>
      </c>
      <c r="U1016" s="21">
        <f t="shared" si="157"/>
        <v>62.5</v>
      </c>
      <c r="V1016" s="20">
        <f t="shared" si="158"/>
        <v>63.333333333333336</v>
      </c>
      <c r="W1016" s="20">
        <f t="shared" si="159"/>
        <v>63.125</v>
      </c>
    </row>
    <row r="1017" spans="1:23" ht="13.5" x14ac:dyDescent="0.25">
      <c r="A1017" s="3">
        <v>43488</v>
      </c>
      <c r="B1017" s="2">
        <v>33.994300000000003</v>
      </c>
      <c r="C1017" s="2">
        <v>52.997233967063977</v>
      </c>
      <c r="D1017" s="2">
        <v>-0.26705129889335666</v>
      </c>
      <c r="E1017" s="2">
        <v>-0.6814267193224588</v>
      </c>
      <c r="F1017" s="2">
        <v>34.213419999999999</v>
      </c>
      <c r="G1017" s="2">
        <v>33.029820000000001</v>
      </c>
      <c r="H1017" s="2">
        <v>33.174809999999994</v>
      </c>
      <c r="I1017" s="2">
        <v>34.022942</v>
      </c>
      <c r="J1017" s="2">
        <v>40.705487000000019</v>
      </c>
      <c r="K1017" s="17" t="s">
        <v>49</v>
      </c>
      <c r="L1017" s="17" t="s">
        <v>50</v>
      </c>
      <c r="M1017" s="17" t="s">
        <v>55</v>
      </c>
      <c r="N1017" s="20">
        <f t="shared" si="150"/>
        <v>50</v>
      </c>
      <c r="O1017" s="20">
        <f t="shared" si="151"/>
        <v>100</v>
      </c>
      <c r="P1017" s="20">
        <f t="shared" si="152"/>
        <v>0</v>
      </c>
      <c r="Q1017" s="20">
        <f t="shared" si="153"/>
        <v>100</v>
      </c>
      <c r="R1017" s="21">
        <f t="shared" si="154"/>
        <v>67.5</v>
      </c>
      <c r="S1017" s="21">
        <f t="shared" si="155"/>
        <v>55</v>
      </c>
      <c r="T1017" s="21">
        <f t="shared" si="156"/>
        <v>67.5</v>
      </c>
      <c r="U1017" s="21">
        <f t="shared" si="157"/>
        <v>62.5</v>
      </c>
      <c r="V1017" s="20">
        <f t="shared" si="158"/>
        <v>63.333333333333336</v>
      </c>
      <c r="W1017" s="20">
        <f t="shared" si="159"/>
        <v>63.125</v>
      </c>
    </row>
    <row r="1018" spans="1:23" ht="13.5" x14ac:dyDescent="0.25">
      <c r="A1018" s="3">
        <v>43489</v>
      </c>
      <c r="B1018" s="2">
        <v>33.316699999999997</v>
      </c>
      <c r="C1018" s="2">
        <v>47.215785390254176</v>
      </c>
      <c r="D1018" s="2">
        <v>-0.51152134068527744</v>
      </c>
      <c r="E1018" s="2">
        <v>-0.73582587539933275</v>
      </c>
      <c r="F1018" s="2">
        <v>34.128720000000001</v>
      </c>
      <c r="G1018" s="2">
        <v>33.198950000000004</v>
      </c>
      <c r="H1018" s="2">
        <v>33.167044999999987</v>
      </c>
      <c r="I1018" s="2">
        <v>33.994708000000003</v>
      </c>
      <c r="J1018" s="2">
        <v>40.667096000000022</v>
      </c>
      <c r="K1018" s="17" t="s">
        <v>49</v>
      </c>
      <c r="L1018" s="17" t="s">
        <v>50</v>
      </c>
      <c r="M1018" s="17" t="s">
        <v>54</v>
      </c>
      <c r="N1018" s="20">
        <f t="shared" si="150"/>
        <v>50</v>
      </c>
      <c r="O1018" s="20">
        <f t="shared" si="151"/>
        <v>100</v>
      </c>
      <c r="P1018" s="20">
        <f t="shared" si="152"/>
        <v>0</v>
      </c>
      <c r="Q1018" s="20">
        <f t="shared" si="153"/>
        <v>83</v>
      </c>
      <c r="R1018" s="21">
        <f t="shared" si="154"/>
        <v>64.95</v>
      </c>
      <c r="S1018" s="21">
        <f t="shared" si="155"/>
        <v>50.75</v>
      </c>
      <c r="T1018" s="21">
        <f t="shared" si="156"/>
        <v>59.85</v>
      </c>
      <c r="U1018" s="21">
        <f t="shared" si="157"/>
        <v>58.25</v>
      </c>
      <c r="V1018" s="20">
        <f t="shared" si="158"/>
        <v>58.516666666666673</v>
      </c>
      <c r="W1018" s="20">
        <f t="shared" si="159"/>
        <v>58.45</v>
      </c>
    </row>
    <row r="1019" spans="1:23" ht="13.5" x14ac:dyDescent="0.25">
      <c r="A1019" s="3">
        <v>43490</v>
      </c>
      <c r="B1019" s="2">
        <v>33.598999999999997</v>
      </c>
      <c r="C1019" s="2">
        <v>49.678743928259067</v>
      </c>
      <c r="D1019" s="2">
        <v>-0.7817212726796825</v>
      </c>
      <c r="E1019" s="2">
        <v>-0.77951641929808924</v>
      </c>
      <c r="F1019" s="2">
        <v>33.959299999999999</v>
      </c>
      <c r="G1019" s="2">
        <v>33.425110000000004</v>
      </c>
      <c r="H1019" s="2">
        <v>33.152924999999996</v>
      </c>
      <c r="I1019" s="2">
        <v>33.980589999999999</v>
      </c>
      <c r="J1019" s="2">
        <v>40.630391000000024</v>
      </c>
      <c r="K1019" s="17" t="s">
        <v>49</v>
      </c>
      <c r="L1019" s="17" t="s">
        <v>51</v>
      </c>
      <c r="M1019" s="17" t="s">
        <v>54</v>
      </c>
      <c r="N1019" s="20">
        <f t="shared" si="150"/>
        <v>50</v>
      </c>
      <c r="O1019" s="20">
        <f t="shared" si="151"/>
        <v>100</v>
      </c>
      <c r="P1019" s="20">
        <f t="shared" si="152"/>
        <v>0</v>
      </c>
      <c r="Q1019" s="20">
        <f t="shared" si="153"/>
        <v>66.5</v>
      </c>
      <c r="R1019" s="21">
        <f t="shared" si="154"/>
        <v>62.475000000000001</v>
      </c>
      <c r="S1019" s="21">
        <f t="shared" si="155"/>
        <v>46.625</v>
      </c>
      <c r="T1019" s="21">
        <f t="shared" si="156"/>
        <v>52.424999999999997</v>
      </c>
      <c r="U1019" s="21">
        <f t="shared" si="157"/>
        <v>54.125</v>
      </c>
      <c r="V1019" s="20">
        <f t="shared" si="158"/>
        <v>53.841666666666661</v>
      </c>
      <c r="W1019" s="20">
        <f t="shared" si="159"/>
        <v>53.912499999999994</v>
      </c>
    </row>
    <row r="1020" spans="1:23" ht="13.5" x14ac:dyDescent="0.25">
      <c r="A1020" s="3">
        <v>43493</v>
      </c>
      <c r="B1020" s="2">
        <v>33.598999999999997</v>
      </c>
      <c r="C1020" s="2">
        <v>49.678743928259067</v>
      </c>
      <c r="D1020" s="2">
        <v>-0.92295801401228772</v>
      </c>
      <c r="E1020" s="2">
        <v>-0.79899906056903558</v>
      </c>
      <c r="F1020" s="2">
        <v>33.791019999999996</v>
      </c>
      <c r="G1020" s="2">
        <v>33.59451</v>
      </c>
      <c r="H1020" s="2">
        <v>33.138945</v>
      </c>
      <c r="I1020" s="2">
        <v>33.969295999999993</v>
      </c>
      <c r="J1020" s="2">
        <v>40.59341150000003</v>
      </c>
      <c r="K1020" s="17" t="s">
        <v>49</v>
      </c>
      <c r="L1020" s="17" t="s">
        <v>51</v>
      </c>
      <c r="M1020" s="17" t="s">
        <v>54</v>
      </c>
      <c r="N1020" s="20">
        <f t="shared" si="150"/>
        <v>50</v>
      </c>
      <c r="O1020" s="20">
        <f t="shared" si="151"/>
        <v>100</v>
      </c>
      <c r="P1020" s="20">
        <f t="shared" si="152"/>
        <v>0</v>
      </c>
      <c r="Q1020" s="20">
        <f t="shared" si="153"/>
        <v>66.5</v>
      </c>
      <c r="R1020" s="21">
        <f t="shared" si="154"/>
        <v>62.475000000000001</v>
      </c>
      <c r="S1020" s="21">
        <f t="shared" si="155"/>
        <v>46.625</v>
      </c>
      <c r="T1020" s="21">
        <f t="shared" si="156"/>
        <v>52.424999999999997</v>
      </c>
      <c r="U1020" s="21">
        <f t="shared" si="157"/>
        <v>54.125</v>
      </c>
      <c r="V1020" s="20">
        <f t="shared" si="158"/>
        <v>53.841666666666661</v>
      </c>
      <c r="W1020" s="20">
        <f t="shared" si="159"/>
        <v>53.912499999999994</v>
      </c>
    </row>
    <row r="1021" spans="1:23" ht="13.5" x14ac:dyDescent="0.25">
      <c r="A1021" s="3">
        <v>43494</v>
      </c>
      <c r="B1021" s="2">
        <v>34.160899999999998</v>
      </c>
      <c r="C1021" s="2">
        <v>54.571961664418772</v>
      </c>
      <c r="D1021" s="2">
        <v>-1.1144379906801447</v>
      </c>
      <c r="E1021" s="2">
        <v>-0.77377190575462884</v>
      </c>
      <c r="F1021" s="2">
        <v>33.733979999999995</v>
      </c>
      <c r="G1021" s="2">
        <v>33.839869999999998</v>
      </c>
      <c r="H1021" s="2">
        <v>33.149954999999999</v>
      </c>
      <c r="I1021" s="2">
        <v>33.986179999999997</v>
      </c>
      <c r="J1021" s="2">
        <v>40.562669500000034</v>
      </c>
      <c r="K1021" s="17" t="s">
        <v>47</v>
      </c>
      <c r="L1021" s="17" t="s">
        <v>51</v>
      </c>
      <c r="M1021" s="17" t="s">
        <v>52</v>
      </c>
      <c r="N1021" s="20">
        <f t="shared" si="150"/>
        <v>50</v>
      </c>
      <c r="O1021" s="20">
        <f t="shared" si="151"/>
        <v>100</v>
      </c>
      <c r="P1021" s="20">
        <f t="shared" si="152"/>
        <v>0</v>
      </c>
      <c r="Q1021" s="20">
        <f t="shared" si="153"/>
        <v>16.5</v>
      </c>
      <c r="R1021" s="21">
        <f t="shared" si="154"/>
        <v>54.975000000000001</v>
      </c>
      <c r="S1021" s="21">
        <f t="shared" si="155"/>
        <v>34.125</v>
      </c>
      <c r="T1021" s="21">
        <f t="shared" si="156"/>
        <v>29.925000000000001</v>
      </c>
      <c r="U1021" s="21">
        <f t="shared" si="157"/>
        <v>41.625</v>
      </c>
      <c r="V1021" s="20">
        <f t="shared" si="158"/>
        <v>39.674999999999997</v>
      </c>
      <c r="W1021" s="20">
        <f t="shared" si="159"/>
        <v>40.162499999999994</v>
      </c>
    </row>
    <row r="1022" spans="1:23" ht="13.5" x14ac:dyDescent="0.25">
      <c r="A1022" s="3">
        <v>43495</v>
      </c>
      <c r="B1022" s="2">
        <v>33.881399999999999</v>
      </c>
      <c r="C1022" s="2">
        <v>51.870073345091257</v>
      </c>
      <c r="D1022" s="2">
        <v>-1.1130614710816857</v>
      </c>
      <c r="E1022" s="2">
        <v>-0.71437394463026127</v>
      </c>
      <c r="F1022" s="2">
        <v>33.71139999999999</v>
      </c>
      <c r="G1022" s="2">
        <v>33.962409999999998</v>
      </c>
      <c r="H1022" s="2">
        <v>33.157015000000008</v>
      </c>
      <c r="I1022" s="2">
        <v>33.986746000000004</v>
      </c>
      <c r="J1022" s="2">
        <v>40.537371500000035</v>
      </c>
      <c r="K1022" s="17" t="s">
        <v>49</v>
      </c>
      <c r="L1022" s="17" t="s">
        <v>51</v>
      </c>
      <c r="M1022" s="17" t="s">
        <v>54</v>
      </c>
      <c r="N1022" s="20">
        <f t="shared" si="150"/>
        <v>50</v>
      </c>
      <c r="O1022" s="20">
        <f t="shared" si="151"/>
        <v>100</v>
      </c>
      <c r="P1022" s="20">
        <f t="shared" si="152"/>
        <v>0</v>
      </c>
      <c r="Q1022" s="20">
        <f t="shared" si="153"/>
        <v>66.5</v>
      </c>
      <c r="R1022" s="21">
        <f t="shared" si="154"/>
        <v>62.475000000000001</v>
      </c>
      <c r="S1022" s="21">
        <f t="shared" si="155"/>
        <v>46.625</v>
      </c>
      <c r="T1022" s="21">
        <f t="shared" si="156"/>
        <v>52.424999999999997</v>
      </c>
      <c r="U1022" s="21">
        <f t="shared" si="157"/>
        <v>54.125</v>
      </c>
      <c r="V1022" s="20">
        <f t="shared" si="158"/>
        <v>53.841666666666661</v>
      </c>
      <c r="W1022" s="20">
        <f t="shared" si="159"/>
        <v>53.912499999999994</v>
      </c>
    </row>
    <row r="1023" spans="1:23" ht="13.5" x14ac:dyDescent="0.25">
      <c r="A1023" s="3">
        <v>43496</v>
      </c>
      <c r="B1023" s="2">
        <v>33.881399999999999</v>
      </c>
      <c r="C1023" s="2">
        <v>51.870073345091257</v>
      </c>
      <c r="D1023" s="2">
        <v>-0.94646321246656839</v>
      </c>
      <c r="E1023" s="2">
        <v>-0.63044323689846571</v>
      </c>
      <c r="F1023" s="2">
        <v>33.824339999999992</v>
      </c>
      <c r="G1023" s="2">
        <v>33.97652999999999</v>
      </c>
      <c r="H1023" s="2">
        <v>33.185250000000003</v>
      </c>
      <c r="I1023" s="2">
        <v>33.986745999999989</v>
      </c>
      <c r="J1023" s="2">
        <v>40.511607000000033</v>
      </c>
      <c r="K1023" s="17" t="s">
        <v>49</v>
      </c>
      <c r="L1023" s="17" t="s">
        <v>51</v>
      </c>
      <c r="M1023" s="17" t="s">
        <v>55</v>
      </c>
      <c r="N1023" s="20">
        <f t="shared" si="150"/>
        <v>50</v>
      </c>
      <c r="O1023" s="20">
        <f t="shared" si="151"/>
        <v>100</v>
      </c>
      <c r="P1023" s="20">
        <f t="shared" si="152"/>
        <v>0</v>
      </c>
      <c r="Q1023" s="20">
        <f t="shared" si="153"/>
        <v>83.5</v>
      </c>
      <c r="R1023" s="21">
        <f t="shared" si="154"/>
        <v>65.025000000000006</v>
      </c>
      <c r="S1023" s="21">
        <f t="shared" si="155"/>
        <v>50.875</v>
      </c>
      <c r="T1023" s="21">
        <f t="shared" si="156"/>
        <v>60.075000000000003</v>
      </c>
      <c r="U1023" s="21">
        <f t="shared" si="157"/>
        <v>58.375</v>
      </c>
      <c r="V1023" s="20">
        <f t="shared" si="158"/>
        <v>58.658333333333339</v>
      </c>
      <c r="W1023" s="20">
        <f t="shared" si="159"/>
        <v>58.587500000000006</v>
      </c>
    </row>
    <row r="1024" spans="1:23" ht="13.5" x14ac:dyDescent="0.25">
      <c r="A1024" s="3">
        <v>43497</v>
      </c>
      <c r="B1024" s="2">
        <v>33.8108</v>
      </c>
      <c r="C1024" s="2">
        <v>51.128501642078248</v>
      </c>
      <c r="D1024" s="2">
        <v>-0.69293109289669985</v>
      </c>
      <c r="E1024" s="2">
        <v>-0.52268223338066433</v>
      </c>
      <c r="F1024" s="2">
        <v>33.866699999999994</v>
      </c>
      <c r="G1024" s="2">
        <v>33.912999999999997</v>
      </c>
      <c r="H1024" s="2">
        <v>33.212074999999999</v>
      </c>
      <c r="I1024" s="2">
        <v>33.985333999999995</v>
      </c>
      <c r="J1024" s="2">
        <v>40.485147000000033</v>
      </c>
      <c r="K1024" s="17" t="s">
        <v>47</v>
      </c>
      <c r="L1024" s="17" t="s">
        <v>51</v>
      </c>
      <c r="M1024" s="17" t="s">
        <v>53</v>
      </c>
      <c r="N1024" s="20">
        <f t="shared" si="150"/>
        <v>50</v>
      </c>
      <c r="O1024" s="20">
        <f t="shared" si="151"/>
        <v>100</v>
      </c>
      <c r="P1024" s="20">
        <f t="shared" si="152"/>
        <v>0</v>
      </c>
      <c r="Q1024" s="20">
        <f t="shared" si="153"/>
        <v>16.5</v>
      </c>
      <c r="R1024" s="21">
        <f t="shared" si="154"/>
        <v>54.975000000000001</v>
      </c>
      <c r="S1024" s="21">
        <f t="shared" si="155"/>
        <v>34.125</v>
      </c>
      <c r="T1024" s="21">
        <f t="shared" si="156"/>
        <v>29.925000000000001</v>
      </c>
      <c r="U1024" s="21">
        <f t="shared" si="157"/>
        <v>41.625</v>
      </c>
      <c r="V1024" s="20">
        <f t="shared" si="158"/>
        <v>39.674999999999997</v>
      </c>
      <c r="W1024" s="20">
        <f t="shared" si="159"/>
        <v>40.162499999999994</v>
      </c>
    </row>
    <row r="1025" spans="1:23" ht="13.5" x14ac:dyDescent="0.25">
      <c r="A1025" s="3">
        <v>43500</v>
      </c>
      <c r="B1025" s="2">
        <v>33.8108</v>
      </c>
      <c r="C1025" s="2">
        <v>51.128501642078248</v>
      </c>
      <c r="D1025" s="2">
        <v>-0.48003520328616389</v>
      </c>
      <c r="E1025" s="2">
        <v>-0.39204166178622918</v>
      </c>
      <c r="F1025" s="2">
        <v>33.909059999999997</v>
      </c>
      <c r="G1025" s="2">
        <v>33.850039999999993</v>
      </c>
      <c r="H1025" s="2">
        <v>33.250899999999994</v>
      </c>
      <c r="I1025" s="2">
        <v>33.984487999999999</v>
      </c>
      <c r="J1025" s="2">
        <v>40.453477000000035</v>
      </c>
      <c r="K1025" s="17" t="s">
        <v>47</v>
      </c>
      <c r="L1025" s="17" t="s">
        <v>51</v>
      </c>
      <c r="M1025" s="17" t="s">
        <v>53</v>
      </c>
      <c r="N1025" s="20">
        <f t="shared" si="150"/>
        <v>50</v>
      </c>
      <c r="O1025" s="20">
        <f t="shared" si="151"/>
        <v>100</v>
      </c>
      <c r="P1025" s="20">
        <f t="shared" si="152"/>
        <v>0</v>
      </c>
      <c r="Q1025" s="20">
        <f t="shared" si="153"/>
        <v>16.5</v>
      </c>
      <c r="R1025" s="21">
        <f t="shared" si="154"/>
        <v>54.975000000000001</v>
      </c>
      <c r="S1025" s="21">
        <f t="shared" si="155"/>
        <v>34.125</v>
      </c>
      <c r="T1025" s="21">
        <f t="shared" si="156"/>
        <v>29.925000000000001</v>
      </c>
      <c r="U1025" s="21">
        <f t="shared" si="157"/>
        <v>41.625</v>
      </c>
      <c r="V1025" s="20">
        <f t="shared" si="158"/>
        <v>39.674999999999997</v>
      </c>
      <c r="W1025" s="20">
        <f t="shared" si="159"/>
        <v>40.162499999999994</v>
      </c>
    </row>
    <row r="1026" spans="1:23" ht="13.5" x14ac:dyDescent="0.25">
      <c r="A1026" s="3">
        <v>43501</v>
      </c>
      <c r="B1026" s="2">
        <v>33.344900000000003</v>
      </c>
      <c r="C1026" s="2">
        <v>46.085825944415149</v>
      </c>
      <c r="D1026" s="2">
        <v>-0.26520297976467333</v>
      </c>
      <c r="E1026" s="2">
        <v>-0.25541775176173614</v>
      </c>
      <c r="F1026" s="2">
        <v>33.74586</v>
      </c>
      <c r="G1026" s="2">
        <v>33.739919999999991</v>
      </c>
      <c r="H1026" s="2">
        <v>33.308639999999997</v>
      </c>
      <c r="I1026" s="2">
        <v>33.979405999999997</v>
      </c>
      <c r="J1026" s="2">
        <v>40.41934050000004</v>
      </c>
      <c r="K1026" s="17" t="s">
        <v>47</v>
      </c>
      <c r="L1026" s="17" t="s">
        <v>51</v>
      </c>
      <c r="M1026" s="17" t="s">
        <v>52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0</v>
      </c>
      <c r="Q1026" s="20">
        <f t="shared" ref="Q1026:Q1089" si="163">IF(M1026="confirmed bullish", 34, IF(M1026="bullish divergence",17, 0))+IF(K1026="bullish",33,IF(K1026="bearish",0,16.5))+IF(L1026="strong",33,IF(L1026="weak",0,16.5))</f>
        <v>16.5</v>
      </c>
      <c r="R1026" s="21">
        <f t="shared" si="154"/>
        <v>54.975000000000001</v>
      </c>
      <c r="S1026" s="21">
        <f t="shared" si="155"/>
        <v>34.125</v>
      </c>
      <c r="T1026" s="21">
        <f t="shared" si="156"/>
        <v>29.925000000000001</v>
      </c>
      <c r="U1026" s="21">
        <f t="shared" si="157"/>
        <v>41.625</v>
      </c>
      <c r="V1026" s="20">
        <f t="shared" si="158"/>
        <v>39.674999999999997</v>
      </c>
      <c r="W1026" s="20">
        <f t="shared" si="159"/>
        <v>40.162499999999994</v>
      </c>
    </row>
    <row r="1027" spans="1:23" ht="13.5" x14ac:dyDescent="0.25">
      <c r="A1027" s="3">
        <v>43502</v>
      </c>
      <c r="B1027" s="2">
        <v>33.020200000000003</v>
      </c>
      <c r="C1027" s="2">
        <v>42.909495731171695</v>
      </c>
      <c r="D1027" s="2">
        <v>-0.12677143165223015</v>
      </c>
      <c r="E1027" s="2">
        <v>-0.13441541235954602</v>
      </c>
      <c r="F1027" s="2">
        <v>33.573620000000005</v>
      </c>
      <c r="G1027" s="2">
        <v>33.642509999999994</v>
      </c>
      <c r="H1027" s="2">
        <v>33.336165000000001</v>
      </c>
      <c r="I1027" s="2">
        <v>33.97076599999999</v>
      </c>
      <c r="J1027" s="2">
        <v>40.387008000000044</v>
      </c>
      <c r="K1027" s="17" t="s">
        <v>47</v>
      </c>
      <c r="L1027" s="17" t="s">
        <v>51</v>
      </c>
      <c r="M1027" s="17" t="s">
        <v>52</v>
      </c>
      <c r="N1027" s="20">
        <f t="shared" si="160"/>
        <v>50</v>
      </c>
      <c r="O1027" s="20">
        <f t="shared" si="161"/>
        <v>100</v>
      </c>
      <c r="P1027" s="20">
        <f t="shared" si="162"/>
        <v>0</v>
      </c>
      <c r="Q1027" s="20">
        <f t="shared" si="163"/>
        <v>16.5</v>
      </c>
      <c r="R1027" s="21">
        <f t="shared" ref="R1027:R1090" si="164">0.35*N1027+O1027*0.35+P1027*0.15+Q1027*0.15</f>
        <v>54.975000000000001</v>
      </c>
      <c r="S1027" s="21">
        <f t="shared" ref="S1027:S1090" si="165">N1027*0.2+O1027*0.2+P1027*0.35+Q1027*0.25</f>
        <v>34.125</v>
      </c>
      <c r="T1027" s="21">
        <f t="shared" ref="T1027:T1090" si="166">N1027*0.15+O1027*0.15+P1027*0.25+Q1027*0.45</f>
        <v>29.925000000000001</v>
      </c>
      <c r="U1027" s="21">
        <f t="shared" ref="U1027:U1090" si="167">0.25*SUM(N1027:Q1027)</f>
        <v>41.625</v>
      </c>
      <c r="V1027" s="20">
        <f t="shared" ref="V1027:V1090" si="168">SUM(R1027:T1027)/3</f>
        <v>39.674999999999997</v>
      </c>
      <c r="W1027" s="20">
        <f t="shared" ref="W1027:W1090" si="169">SUM(R1027:U1027)/4</f>
        <v>40.162499999999994</v>
      </c>
    </row>
    <row r="1028" spans="1:23" ht="13.5" x14ac:dyDescent="0.25">
      <c r="A1028" s="3">
        <v>43503</v>
      </c>
      <c r="B1028" s="2">
        <v>32.752000000000002</v>
      </c>
      <c r="C1028" s="2">
        <v>40.43075399567406</v>
      </c>
      <c r="D1028" s="2">
        <v>-9.0147609835902642E-2</v>
      </c>
      <c r="E1028" s="2">
        <v>-3.4915341481626963E-2</v>
      </c>
      <c r="F1028" s="2">
        <v>33.347740000000002</v>
      </c>
      <c r="G1028" s="2">
        <v>33.586039999999997</v>
      </c>
      <c r="H1028" s="2">
        <v>33.392494999999997</v>
      </c>
      <c r="I1028" s="2">
        <v>33.956761999999998</v>
      </c>
      <c r="J1028" s="2">
        <v>40.350318000000044</v>
      </c>
      <c r="K1028" s="17" t="s">
        <v>47</v>
      </c>
      <c r="L1028" s="17" t="s">
        <v>51</v>
      </c>
      <c r="M1028" s="17" t="s">
        <v>52</v>
      </c>
      <c r="N1028" s="20">
        <f t="shared" si="160"/>
        <v>50</v>
      </c>
      <c r="O1028" s="20">
        <f t="shared" si="161"/>
        <v>100</v>
      </c>
      <c r="P1028" s="20">
        <f t="shared" si="162"/>
        <v>0</v>
      </c>
      <c r="Q1028" s="20">
        <f t="shared" si="163"/>
        <v>16.5</v>
      </c>
      <c r="R1028" s="21">
        <f t="shared" si="164"/>
        <v>54.975000000000001</v>
      </c>
      <c r="S1028" s="21">
        <f t="shared" si="165"/>
        <v>34.125</v>
      </c>
      <c r="T1028" s="21">
        <f t="shared" si="166"/>
        <v>29.925000000000001</v>
      </c>
      <c r="U1028" s="21">
        <f t="shared" si="167"/>
        <v>41.625</v>
      </c>
      <c r="V1028" s="20">
        <f t="shared" si="168"/>
        <v>39.674999999999997</v>
      </c>
      <c r="W1028" s="20">
        <f t="shared" si="169"/>
        <v>40.162499999999994</v>
      </c>
    </row>
    <row r="1029" spans="1:23" ht="13.5" x14ac:dyDescent="0.25">
      <c r="A1029" s="3">
        <v>43504</v>
      </c>
      <c r="B1029" s="2">
        <v>32.752000000000002</v>
      </c>
      <c r="C1029" s="2">
        <v>40.43075399567406</v>
      </c>
      <c r="D1029" s="2">
        <v>-1.0560312289364049E-2</v>
      </c>
      <c r="E1029" s="2">
        <v>4.6877241913932582E-2</v>
      </c>
      <c r="F1029" s="2">
        <v>33.135980000000004</v>
      </c>
      <c r="G1029" s="2">
        <v>33.501339999999999</v>
      </c>
      <c r="H1029" s="2">
        <v>33.463224999999994</v>
      </c>
      <c r="I1029" s="2">
        <v>33.939821999999992</v>
      </c>
      <c r="J1029" s="2">
        <v>40.314999000000043</v>
      </c>
      <c r="K1029" s="17" t="s">
        <v>47</v>
      </c>
      <c r="L1029" s="17" t="s">
        <v>51</v>
      </c>
      <c r="M1029" s="17" t="s">
        <v>52</v>
      </c>
      <c r="N1029" s="20">
        <f t="shared" si="160"/>
        <v>50</v>
      </c>
      <c r="O1029" s="20">
        <f t="shared" si="161"/>
        <v>100</v>
      </c>
      <c r="P1029" s="20">
        <f t="shared" si="162"/>
        <v>0</v>
      </c>
      <c r="Q1029" s="20">
        <f t="shared" si="163"/>
        <v>16.5</v>
      </c>
      <c r="R1029" s="21">
        <f t="shared" si="164"/>
        <v>54.975000000000001</v>
      </c>
      <c r="S1029" s="21">
        <f t="shared" si="165"/>
        <v>34.125</v>
      </c>
      <c r="T1029" s="21">
        <f t="shared" si="166"/>
        <v>29.925000000000001</v>
      </c>
      <c r="U1029" s="21">
        <f t="shared" si="167"/>
        <v>41.625</v>
      </c>
      <c r="V1029" s="20">
        <f t="shared" si="168"/>
        <v>39.674999999999997</v>
      </c>
      <c r="W1029" s="20">
        <f t="shared" si="169"/>
        <v>40.162499999999994</v>
      </c>
    </row>
    <row r="1030" spans="1:23" ht="13.5" x14ac:dyDescent="0.25">
      <c r="A1030" s="3">
        <v>43507</v>
      </c>
      <c r="B1030" s="2">
        <v>32.469700000000003</v>
      </c>
      <c r="C1030" s="2">
        <v>37.767471412573165</v>
      </c>
      <c r="D1030" s="2">
        <v>8.2478286213358842E-2</v>
      </c>
      <c r="E1030" s="2">
        <v>0.11261839347436781</v>
      </c>
      <c r="F1030" s="2">
        <v>32.867760000000011</v>
      </c>
      <c r="G1030" s="2">
        <v>33.38841</v>
      </c>
      <c r="H1030" s="2">
        <v>33.491459999999996</v>
      </c>
      <c r="I1030" s="2">
        <v>33.9178</v>
      </c>
      <c r="J1030" s="2">
        <v>40.278543000000042</v>
      </c>
      <c r="K1030" s="17" t="s">
        <v>47</v>
      </c>
      <c r="L1030" s="17" t="s">
        <v>51</v>
      </c>
      <c r="M1030" s="17" t="s">
        <v>52</v>
      </c>
      <c r="N1030" s="20">
        <f t="shared" si="160"/>
        <v>50</v>
      </c>
      <c r="O1030" s="20">
        <f t="shared" si="161"/>
        <v>100</v>
      </c>
      <c r="P1030" s="20">
        <f t="shared" si="162"/>
        <v>0</v>
      </c>
      <c r="Q1030" s="20">
        <f t="shared" si="163"/>
        <v>16.5</v>
      </c>
      <c r="R1030" s="21">
        <f t="shared" si="164"/>
        <v>54.975000000000001</v>
      </c>
      <c r="S1030" s="21">
        <f t="shared" si="165"/>
        <v>34.125</v>
      </c>
      <c r="T1030" s="21">
        <f t="shared" si="166"/>
        <v>29.925000000000001</v>
      </c>
      <c r="U1030" s="21">
        <f t="shared" si="167"/>
        <v>41.625</v>
      </c>
      <c r="V1030" s="20">
        <f t="shared" si="168"/>
        <v>39.674999999999997</v>
      </c>
      <c r="W1030" s="20">
        <f t="shared" si="169"/>
        <v>40.162499999999994</v>
      </c>
    </row>
    <row r="1031" spans="1:23" ht="13.5" x14ac:dyDescent="0.25">
      <c r="A1031" s="3">
        <v>43508</v>
      </c>
      <c r="B1031" s="2">
        <v>31.905000000000001</v>
      </c>
      <c r="C1031" s="2">
        <v>33.07409893260369</v>
      </c>
      <c r="D1031" s="2">
        <v>0.2955771507244549</v>
      </c>
      <c r="E1031" s="2">
        <v>0.15114129173788321</v>
      </c>
      <c r="F1031" s="2">
        <v>32.57978</v>
      </c>
      <c r="G1031" s="2">
        <v>33.162819999999996</v>
      </c>
      <c r="H1031" s="2">
        <v>33.501344999999986</v>
      </c>
      <c r="I1031" s="2">
        <v>33.864381999999999</v>
      </c>
      <c r="J1031" s="2">
        <v>40.239263500000035</v>
      </c>
      <c r="K1031" s="17" t="s">
        <v>47</v>
      </c>
      <c r="L1031" s="17" t="s">
        <v>48</v>
      </c>
      <c r="M1031" s="17" t="s">
        <v>52</v>
      </c>
      <c r="N1031" s="20">
        <f t="shared" si="160"/>
        <v>50</v>
      </c>
      <c r="O1031" s="20">
        <f t="shared" si="161"/>
        <v>100</v>
      </c>
      <c r="P1031" s="20">
        <f t="shared" si="162"/>
        <v>0</v>
      </c>
      <c r="Q1031" s="20">
        <f t="shared" si="163"/>
        <v>0</v>
      </c>
      <c r="R1031" s="21">
        <f t="shared" si="164"/>
        <v>52.5</v>
      </c>
      <c r="S1031" s="21">
        <f t="shared" si="165"/>
        <v>30</v>
      </c>
      <c r="T1031" s="21">
        <f t="shared" si="166"/>
        <v>22.5</v>
      </c>
      <c r="U1031" s="21">
        <f t="shared" si="167"/>
        <v>37.5</v>
      </c>
      <c r="V1031" s="20">
        <f t="shared" si="168"/>
        <v>35</v>
      </c>
      <c r="W1031" s="20">
        <f t="shared" si="169"/>
        <v>35.625</v>
      </c>
    </row>
    <row r="1032" spans="1:23" ht="13.5" x14ac:dyDescent="0.25">
      <c r="A1032" s="3">
        <v>43509</v>
      </c>
      <c r="B1032" s="2">
        <v>32.469700000000003</v>
      </c>
      <c r="C1032" s="2">
        <v>40.97357483196528</v>
      </c>
      <c r="D1032" s="2">
        <v>0.40004518245566345</v>
      </c>
      <c r="E1032" s="2">
        <v>0.15241008719011373</v>
      </c>
      <c r="F1032" s="2">
        <v>32.469680000000004</v>
      </c>
      <c r="G1032" s="2">
        <v>33.021650000000001</v>
      </c>
      <c r="H1032" s="2">
        <v>33.492029999999986</v>
      </c>
      <c r="I1032" s="2">
        <v>33.784422000000006</v>
      </c>
      <c r="J1032" s="2">
        <v>40.202807500000041</v>
      </c>
      <c r="K1032" s="17" t="s">
        <v>47</v>
      </c>
      <c r="L1032" s="17" t="s">
        <v>48</v>
      </c>
      <c r="M1032" s="17" t="s">
        <v>52</v>
      </c>
      <c r="N1032" s="20">
        <f t="shared" si="160"/>
        <v>50</v>
      </c>
      <c r="O1032" s="20">
        <f t="shared" si="161"/>
        <v>100</v>
      </c>
      <c r="P1032" s="20">
        <f t="shared" si="162"/>
        <v>0</v>
      </c>
      <c r="Q1032" s="20">
        <f t="shared" si="163"/>
        <v>0</v>
      </c>
      <c r="R1032" s="21">
        <f t="shared" si="164"/>
        <v>52.5</v>
      </c>
      <c r="S1032" s="21">
        <f t="shared" si="165"/>
        <v>30</v>
      </c>
      <c r="T1032" s="21">
        <f t="shared" si="166"/>
        <v>22.5</v>
      </c>
      <c r="U1032" s="21">
        <f t="shared" si="167"/>
        <v>37.5</v>
      </c>
      <c r="V1032" s="20">
        <f t="shared" si="168"/>
        <v>35</v>
      </c>
      <c r="W1032" s="20">
        <f t="shared" si="169"/>
        <v>35.625</v>
      </c>
    </row>
    <row r="1033" spans="1:23" ht="13.5" x14ac:dyDescent="0.25">
      <c r="A1033" s="3">
        <v>43510</v>
      </c>
      <c r="B1033" s="2">
        <v>32.469700000000003</v>
      </c>
      <c r="C1033" s="2">
        <v>40.973574831965287</v>
      </c>
      <c r="D1033" s="2">
        <v>0.49342218529400839</v>
      </c>
      <c r="E1033" s="2">
        <v>0.12674629995130166</v>
      </c>
      <c r="F1033" s="2">
        <v>32.413220000000003</v>
      </c>
      <c r="G1033" s="2">
        <v>32.880479999999999</v>
      </c>
      <c r="H1033" s="2">
        <v>33.428504999999987</v>
      </c>
      <c r="I1033" s="2">
        <v>33.699720000000006</v>
      </c>
      <c r="J1033" s="2">
        <v>40.166214500000038</v>
      </c>
      <c r="K1033" s="17" t="s">
        <v>47</v>
      </c>
      <c r="L1033" s="17" t="s">
        <v>51</v>
      </c>
      <c r="M1033" s="17" t="s">
        <v>52</v>
      </c>
      <c r="N1033" s="20">
        <f t="shared" si="160"/>
        <v>50</v>
      </c>
      <c r="O1033" s="20">
        <f t="shared" si="161"/>
        <v>100</v>
      </c>
      <c r="P1033" s="20">
        <f t="shared" si="162"/>
        <v>0</v>
      </c>
      <c r="Q1033" s="20">
        <f t="shared" si="163"/>
        <v>16.5</v>
      </c>
      <c r="R1033" s="21">
        <f t="shared" si="164"/>
        <v>54.975000000000001</v>
      </c>
      <c r="S1033" s="21">
        <f t="shared" si="165"/>
        <v>34.125</v>
      </c>
      <c r="T1033" s="21">
        <f t="shared" si="166"/>
        <v>29.925000000000001</v>
      </c>
      <c r="U1033" s="21">
        <f t="shared" si="167"/>
        <v>41.625</v>
      </c>
      <c r="V1033" s="20">
        <f t="shared" si="168"/>
        <v>39.674999999999997</v>
      </c>
      <c r="W1033" s="20">
        <f t="shared" si="169"/>
        <v>40.162499999999994</v>
      </c>
    </row>
    <row r="1034" spans="1:23" ht="13.5" x14ac:dyDescent="0.25">
      <c r="A1034" s="3">
        <v>43511</v>
      </c>
      <c r="B1034" s="2">
        <v>32.469700000000003</v>
      </c>
      <c r="C1034" s="2">
        <v>40.97357483196528</v>
      </c>
      <c r="D1034" s="2">
        <v>0.56618397173095758</v>
      </c>
      <c r="E1034" s="2">
        <v>0.11192310659626004</v>
      </c>
      <c r="F1034" s="2">
        <v>32.356759999999994</v>
      </c>
      <c r="G1034" s="2">
        <v>32.746369999999999</v>
      </c>
      <c r="H1034" s="2">
        <v>33.329684999999998</v>
      </c>
      <c r="I1034" s="2">
        <v>33.618970000000012</v>
      </c>
      <c r="J1034" s="2">
        <v>40.129758500000037</v>
      </c>
      <c r="K1034" s="17" t="s">
        <v>47</v>
      </c>
      <c r="L1034" s="17" t="s">
        <v>51</v>
      </c>
      <c r="M1034" s="17" t="s">
        <v>52</v>
      </c>
      <c r="N1034" s="20">
        <f t="shared" si="160"/>
        <v>50</v>
      </c>
      <c r="O1034" s="20">
        <f t="shared" si="161"/>
        <v>100</v>
      </c>
      <c r="P1034" s="20">
        <f t="shared" si="162"/>
        <v>0</v>
      </c>
      <c r="Q1034" s="20">
        <f t="shared" si="163"/>
        <v>16.5</v>
      </c>
      <c r="R1034" s="21">
        <f t="shared" si="164"/>
        <v>54.975000000000001</v>
      </c>
      <c r="S1034" s="21">
        <f t="shared" si="165"/>
        <v>34.125</v>
      </c>
      <c r="T1034" s="21">
        <f t="shared" si="166"/>
        <v>29.925000000000001</v>
      </c>
      <c r="U1034" s="21">
        <f t="shared" si="167"/>
        <v>41.625</v>
      </c>
      <c r="V1034" s="20">
        <f t="shared" si="168"/>
        <v>39.674999999999997</v>
      </c>
      <c r="W1034" s="20">
        <f t="shared" si="169"/>
        <v>40.162499999999994</v>
      </c>
    </row>
    <row r="1035" spans="1:23" ht="13.5" x14ac:dyDescent="0.25">
      <c r="A1035" s="3">
        <v>43514</v>
      </c>
      <c r="B1035" s="2">
        <v>32.469700000000003</v>
      </c>
      <c r="C1035" s="2">
        <v>40.97357483196528</v>
      </c>
      <c r="D1035" s="2">
        <v>0.63202202125584961</v>
      </c>
      <c r="E1035" s="2">
        <v>7.9335180839182756E-2</v>
      </c>
      <c r="F1035" s="2">
        <v>32.356759999999994</v>
      </c>
      <c r="G1035" s="2">
        <v>32.612260000000006</v>
      </c>
      <c r="H1035" s="2">
        <v>33.231149999999992</v>
      </c>
      <c r="I1035" s="2">
        <v>33.535396000000006</v>
      </c>
      <c r="J1035" s="2">
        <v>40.092219000000036</v>
      </c>
      <c r="K1035" s="17" t="s">
        <v>47</v>
      </c>
      <c r="L1035" s="17" t="s">
        <v>51</v>
      </c>
      <c r="M1035" s="17" t="s">
        <v>51</v>
      </c>
      <c r="N1035" s="20">
        <f t="shared" si="160"/>
        <v>50</v>
      </c>
      <c r="O1035" s="20">
        <f t="shared" si="161"/>
        <v>100</v>
      </c>
      <c r="P1035" s="20">
        <f t="shared" si="162"/>
        <v>0</v>
      </c>
      <c r="Q1035" s="20">
        <f t="shared" si="163"/>
        <v>16.5</v>
      </c>
      <c r="R1035" s="21">
        <f t="shared" si="164"/>
        <v>54.975000000000001</v>
      </c>
      <c r="S1035" s="21">
        <f t="shared" si="165"/>
        <v>34.125</v>
      </c>
      <c r="T1035" s="21">
        <f t="shared" si="166"/>
        <v>29.925000000000001</v>
      </c>
      <c r="U1035" s="21">
        <f t="shared" si="167"/>
        <v>41.625</v>
      </c>
      <c r="V1035" s="20">
        <f t="shared" si="168"/>
        <v>39.674999999999997</v>
      </c>
      <c r="W1035" s="20">
        <f t="shared" si="169"/>
        <v>40.162499999999994</v>
      </c>
    </row>
    <row r="1036" spans="1:23" ht="13.5" x14ac:dyDescent="0.25">
      <c r="A1036" s="3">
        <v>43515</v>
      </c>
      <c r="B1036" s="2">
        <v>32.1873</v>
      </c>
      <c r="C1036" s="2">
        <v>37.959781977486401</v>
      </c>
      <c r="D1036" s="2">
        <v>0.64092679485790427</v>
      </c>
      <c r="E1036" s="2">
        <v>5.2497877762479273E-2</v>
      </c>
      <c r="F1036" s="2">
        <v>32.413220000000003</v>
      </c>
      <c r="G1036" s="2">
        <v>32.496499999999997</v>
      </c>
      <c r="H1036" s="2">
        <v>33.118209999999991</v>
      </c>
      <c r="I1036" s="2">
        <v>33.448998000000003</v>
      </c>
      <c r="J1036" s="2">
        <v>40.053665500000037</v>
      </c>
      <c r="K1036" s="17" t="s">
        <v>49</v>
      </c>
      <c r="L1036" s="17" t="s">
        <v>51</v>
      </c>
      <c r="M1036" s="17" t="s">
        <v>55</v>
      </c>
      <c r="N1036" s="20">
        <f t="shared" si="160"/>
        <v>50</v>
      </c>
      <c r="O1036" s="20">
        <f t="shared" si="161"/>
        <v>100</v>
      </c>
      <c r="P1036" s="20">
        <f t="shared" si="162"/>
        <v>0</v>
      </c>
      <c r="Q1036" s="20">
        <f t="shared" si="163"/>
        <v>83.5</v>
      </c>
      <c r="R1036" s="21">
        <f t="shared" si="164"/>
        <v>65.025000000000006</v>
      </c>
      <c r="S1036" s="21">
        <f t="shared" si="165"/>
        <v>50.875</v>
      </c>
      <c r="T1036" s="21">
        <f t="shared" si="166"/>
        <v>60.075000000000003</v>
      </c>
      <c r="U1036" s="21">
        <f t="shared" si="167"/>
        <v>58.375</v>
      </c>
      <c r="V1036" s="20">
        <f t="shared" si="168"/>
        <v>58.658333333333339</v>
      </c>
      <c r="W1036" s="20">
        <f t="shared" si="169"/>
        <v>58.587500000000006</v>
      </c>
    </row>
    <row r="1037" spans="1:23" ht="13.5" x14ac:dyDescent="0.25">
      <c r="A1037" s="3">
        <v>43516</v>
      </c>
      <c r="B1037" s="2">
        <v>32.469700000000003</v>
      </c>
      <c r="C1037" s="2">
        <v>42.513441308014677</v>
      </c>
      <c r="D1037" s="2">
        <v>0.58291911839389599</v>
      </c>
      <c r="E1037" s="2">
        <v>1.8269534982309123E-2</v>
      </c>
      <c r="F1037" s="2">
        <v>32.413220000000003</v>
      </c>
      <c r="G1037" s="2">
        <v>32.441449999999996</v>
      </c>
      <c r="H1037" s="2">
        <v>33.041979999999995</v>
      </c>
      <c r="I1037" s="2">
        <v>33.412690000000005</v>
      </c>
      <c r="J1037" s="2">
        <v>40.016524000000032</v>
      </c>
      <c r="K1037" s="17" t="s">
        <v>49</v>
      </c>
      <c r="L1037" s="17" t="s">
        <v>51</v>
      </c>
      <c r="M1037" s="17" t="s">
        <v>51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49.5</v>
      </c>
      <c r="R1037" s="21">
        <f t="shared" si="164"/>
        <v>59.924999999999997</v>
      </c>
      <c r="S1037" s="21">
        <f t="shared" si="165"/>
        <v>42.375</v>
      </c>
      <c r="T1037" s="21">
        <f t="shared" si="166"/>
        <v>44.775000000000006</v>
      </c>
      <c r="U1037" s="21">
        <f t="shared" si="167"/>
        <v>49.875</v>
      </c>
      <c r="V1037" s="20">
        <f t="shared" si="168"/>
        <v>49.024999999999999</v>
      </c>
      <c r="W1037" s="20">
        <f t="shared" si="169"/>
        <v>49.237499999999997</v>
      </c>
    </row>
    <row r="1038" spans="1:23" ht="13.5" x14ac:dyDescent="0.25">
      <c r="A1038" s="3">
        <v>43517</v>
      </c>
      <c r="B1038" s="2">
        <v>31.905000000000001</v>
      </c>
      <c r="C1038" s="2">
        <v>36.710879334244034</v>
      </c>
      <c r="D1038" s="2">
        <v>0.53767015115408157</v>
      </c>
      <c r="E1038" s="2">
        <v>-2.3708103682742704E-2</v>
      </c>
      <c r="F1038" s="2">
        <v>32.300280000000001</v>
      </c>
      <c r="G1038" s="2">
        <v>32.356749999999998</v>
      </c>
      <c r="H1038" s="2">
        <v>32.971394999999994</v>
      </c>
      <c r="I1038" s="2">
        <v>33.344928000000003</v>
      </c>
      <c r="J1038" s="2">
        <v>39.975873500000027</v>
      </c>
      <c r="K1038" s="17" t="s">
        <v>47</v>
      </c>
      <c r="L1038" s="17" t="s">
        <v>51</v>
      </c>
      <c r="M1038" s="17" t="s">
        <v>52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16.5</v>
      </c>
      <c r="R1038" s="21">
        <f t="shared" si="164"/>
        <v>54.975000000000001</v>
      </c>
      <c r="S1038" s="21">
        <f t="shared" si="165"/>
        <v>34.125</v>
      </c>
      <c r="T1038" s="21">
        <f t="shared" si="166"/>
        <v>29.925000000000001</v>
      </c>
      <c r="U1038" s="21">
        <f t="shared" si="167"/>
        <v>41.625</v>
      </c>
      <c r="V1038" s="20">
        <f t="shared" si="168"/>
        <v>39.674999999999997</v>
      </c>
      <c r="W1038" s="20">
        <f t="shared" si="169"/>
        <v>40.162499999999994</v>
      </c>
    </row>
    <row r="1039" spans="1:23" ht="13.5" x14ac:dyDescent="0.25">
      <c r="A1039" s="3">
        <v>43518</v>
      </c>
      <c r="B1039" s="2">
        <v>32.469700000000003</v>
      </c>
      <c r="C1039" s="2">
        <v>44.821402476451517</v>
      </c>
      <c r="D1039" s="2">
        <v>0.46391417794733059</v>
      </c>
      <c r="E1039" s="2">
        <v>-6.2555742519562529E-2</v>
      </c>
      <c r="F1039" s="2">
        <v>32.300280000000001</v>
      </c>
      <c r="G1039" s="2">
        <v>32.32851999999999</v>
      </c>
      <c r="H1039" s="2">
        <v>32.914929999999998</v>
      </c>
      <c r="I1039" s="2">
        <v>33.299754000000007</v>
      </c>
      <c r="J1039" s="2">
        <v>39.938046500000027</v>
      </c>
      <c r="K1039" s="17" t="s">
        <v>49</v>
      </c>
      <c r="L1039" s="17" t="s">
        <v>51</v>
      </c>
      <c r="M1039" s="17" t="s">
        <v>51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49.5</v>
      </c>
      <c r="R1039" s="21">
        <f t="shared" si="164"/>
        <v>59.924999999999997</v>
      </c>
      <c r="S1039" s="21">
        <f t="shared" si="165"/>
        <v>42.375</v>
      </c>
      <c r="T1039" s="21">
        <f t="shared" si="166"/>
        <v>44.775000000000006</v>
      </c>
      <c r="U1039" s="21">
        <f t="shared" si="167"/>
        <v>49.875</v>
      </c>
      <c r="V1039" s="20">
        <f t="shared" si="168"/>
        <v>49.024999999999999</v>
      </c>
      <c r="W1039" s="20">
        <f t="shared" si="169"/>
        <v>49.237499999999997</v>
      </c>
    </row>
    <row r="1040" spans="1:23" ht="13.5" x14ac:dyDescent="0.25">
      <c r="A1040" s="3">
        <v>43521</v>
      </c>
      <c r="B1040" s="2">
        <v>32.469700000000003</v>
      </c>
      <c r="C1040" s="2">
        <v>44.821402476451517</v>
      </c>
      <c r="D1040" s="2">
        <v>0.36062771258082904</v>
      </c>
      <c r="E1040" s="2">
        <v>-8.0926569074831631E-2</v>
      </c>
      <c r="F1040" s="2">
        <v>32.300280000000001</v>
      </c>
      <c r="G1040" s="2">
        <v>32.32851999999999</v>
      </c>
      <c r="H1040" s="2">
        <v>32.858464999999995</v>
      </c>
      <c r="I1040" s="2">
        <v>33.249216000000011</v>
      </c>
      <c r="J1040" s="2">
        <v>39.899534000000031</v>
      </c>
      <c r="K1040" s="17" t="s">
        <v>49</v>
      </c>
      <c r="L1040" s="17" t="s">
        <v>51</v>
      </c>
      <c r="M1040" s="17" t="s">
        <v>51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49.5</v>
      </c>
      <c r="R1040" s="21">
        <f t="shared" si="164"/>
        <v>59.924999999999997</v>
      </c>
      <c r="S1040" s="21">
        <f t="shared" si="165"/>
        <v>42.375</v>
      </c>
      <c r="T1040" s="21">
        <f t="shared" si="166"/>
        <v>44.775000000000006</v>
      </c>
      <c r="U1040" s="21">
        <f t="shared" si="167"/>
        <v>49.875</v>
      </c>
      <c r="V1040" s="20">
        <f t="shared" si="168"/>
        <v>49.024999999999999</v>
      </c>
      <c r="W1040" s="20">
        <f t="shared" si="169"/>
        <v>49.237499999999997</v>
      </c>
    </row>
    <row r="1041" spans="1:23" ht="13.5" x14ac:dyDescent="0.25">
      <c r="A1041" s="3">
        <v>43522</v>
      </c>
      <c r="B1041" s="2">
        <v>32.752000000000002</v>
      </c>
      <c r="C1041" s="2">
        <v>48.637573226215238</v>
      </c>
      <c r="D1041" s="2">
        <v>0.16780751649503145</v>
      </c>
      <c r="E1041" s="2">
        <v>-6.1143141596431229E-2</v>
      </c>
      <c r="F1041" s="2">
        <v>32.413220000000003</v>
      </c>
      <c r="G1041" s="2">
        <v>32.413220000000003</v>
      </c>
      <c r="H1041" s="2">
        <v>32.788019999999996</v>
      </c>
      <c r="I1041" s="2">
        <v>33.204324000000014</v>
      </c>
      <c r="J1041" s="2">
        <v>39.861061500000027</v>
      </c>
      <c r="K1041" s="17" t="s">
        <v>49</v>
      </c>
      <c r="L1041" s="17" t="s">
        <v>51</v>
      </c>
      <c r="M1041" s="17" t="s">
        <v>55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83.5</v>
      </c>
      <c r="R1041" s="21">
        <f t="shared" si="164"/>
        <v>65.025000000000006</v>
      </c>
      <c r="S1041" s="21">
        <f t="shared" si="165"/>
        <v>50.875</v>
      </c>
      <c r="T1041" s="21">
        <f t="shared" si="166"/>
        <v>60.075000000000003</v>
      </c>
      <c r="U1041" s="21">
        <f t="shared" si="167"/>
        <v>58.375</v>
      </c>
      <c r="V1041" s="20">
        <f t="shared" si="168"/>
        <v>58.658333333333339</v>
      </c>
      <c r="W1041" s="20">
        <f t="shared" si="169"/>
        <v>58.587500000000006</v>
      </c>
    </row>
    <row r="1042" spans="1:23" ht="13.5" x14ac:dyDescent="0.25">
      <c r="A1042" s="3">
        <v>43523</v>
      </c>
      <c r="B1042" s="2">
        <v>32.864899999999999</v>
      </c>
      <c r="C1042" s="2">
        <v>50.123245683812897</v>
      </c>
      <c r="D1042" s="2">
        <v>8.3686764387984169E-2</v>
      </c>
      <c r="E1042" s="2">
        <v>3.1467113380420422E-3</v>
      </c>
      <c r="F1042" s="2">
        <v>32.492260000000002</v>
      </c>
      <c r="G1042" s="2">
        <v>32.452739999999999</v>
      </c>
      <c r="H1042" s="2">
        <v>32.737195</v>
      </c>
      <c r="I1042" s="2">
        <v>33.172700000000006</v>
      </c>
      <c r="J1042" s="2">
        <v>39.823153500000018</v>
      </c>
      <c r="K1042" s="17" t="s">
        <v>47</v>
      </c>
      <c r="L1042" s="17" t="s">
        <v>51</v>
      </c>
      <c r="M1042" s="17" t="s">
        <v>53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16.5</v>
      </c>
      <c r="R1042" s="21">
        <f t="shared" si="164"/>
        <v>54.975000000000001</v>
      </c>
      <c r="S1042" s="21">
        <f t="shared" si="165"/>
        <v>34.125</v>
      </c>
      <c r="T1042" s="21">
        <f t="shared" si="166"/>
        <v>29.925000000000001</v>
      </c>
      <c r="U1042" s="21">
        <f t="shared" si="167"/>
        <v>41.625</v>
      </c>
      <c r="V1042" s="20">
        <f t="shared" si="168"/>
        <v>39.674999999999997</v>
      </c>
      <c r="W1042" s="20">
        <f t="shared" si="169"/>
        <v>40.162499999999994</v>
      </c>
    </row>
    <row r="1043" spans="1:23" ht="13.5" x14ac:dyDescent="0.25">
      <c r="A1043" s="3">
        <v>43524</v>
      </c>
      <c r="B1043" s="2">
        <v>32.469700000000003</v>
      </c>
      <c r="C1043" s="2">
        <v>45.195171332242616</v>
      </c>
      <c r="D1043" s="2">
        <v>4.1596867274051874E-2</v>
      </c>
      <c r="E1043" s="2">
        <v>8.4454122498360235E-2</v>
      </c>
      <c r="F1043" s="2">
        <v>32.605200000000004</v>
      </c>
      <c r="G1043" s="2">
        <v>32.452739999999999</v>
      </c>
      <c r="H1043" s="2">
        <v>32.666609999999999</v>
      </c>
      <c r="I1043" s="2">
        <v>33.127582000000011</v>
      </c>
      <c r="J1043" s="2">
        <v>39.782858500000025</v>
      </c>
      <c r="K1043" s="17" t="s">
        <v>49</v>
      </c>
      <c r="L1043" s="17" t="s">
        <v>50</v>
      </c>
      <c r="M1043" s="17" t="s">
        <v>55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100</v>
      </c>
      <c r="R1043" s="21">
        <f t="shared" si="164"/>
        <v>67.5</v>
      </c>
      <c r="S1043" s="21">
        <f t="shared" si="165"/>
        <v>55</v>
      </c>
      <c r="T1043" s="21">
        <f t="shared" si="166"/>
        <v>67.5</v>
      </c>
      <c r="U1043" s="21">
        <f t="shared" si="167"/>
        <v>62.5</v>
      </c>
      <c r="V1043" s="20">
        <f t="shared" si="168"/>
        <v>63.333333333333336</v>
      </c>
      <c r="W1043" s="20">
        <f t="shared" si="169"/>
        <v>63.125</v>
      </c>
    </row>
    <row r="1044" spans="1:23" ht="13.5" x14ac:dyDescent="0.25">
      <c r="A1044" s="3">
        <v>43525</v>
      </c>
      <c r="B1044" s="2">
        <v>32.469700000000003</v>
      </c>
      <c r="C1044" s="2">
        <v>45.195171332242616</v>
      </c>
      <c r="D1044" s="2">
        <v>8.1464137828106686E-3</v>
      </c>
      <c r="E1044" s="2">
        <v>0.15533658535764472</v>
      </c>
      <c r="F1044" s="2">
        <v>32.605200000000004</v>
      </c>
      <c r="G1044" s="2">
        <v>32.452739999999991</v>
      </c>
      <c r="H1044" s="2">
        <v>32.599554999999995</v>
      </c>
      <c r="I1044" s="2">
        <v>33.082408000000015</v>
      </c>
      <c r="J1044" s="2">
        <v>39.742700500000026</v>
      </c>
      <c r="K1044" s="17" t="s">
        <v>49</v>
      </c>
      <c r="L1044" s="17" t="s">
        <v>51</v>
      </c>
      <c r="M1044" s="17" t="s">
        <v>51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49.5</v>
      </c>
      <c r="R1044" s="21">
        <f t="shared" si="164"/>
        <v>59.924999999999997</v>
      </c>
      <c r="S1044" s="21">
        <f t="shared" si="165"/>
        <v>42.375</v>
      </c>
      <c r="T1044" s="21">
        <f t="shared" si="166"/>
        <v>44.775000000000006</v>
      </c>
      <c r="U1044" s="21">
        <f t="shared" si="167"/>
        <v>49.875</v>
      </c>
      <c r="V1044" s="20">
        <f t="shared" si="168"/>
        <v>49.024999999999999</v>
      </c>
      <c r="W1044" s="20">
        <f t="shared" si="169"/>
        <v>49.237499999999997</v>
      </c>
    </row>
    <row r="1045" spans="1:23" ht="13.5" x14ac:dyDescent="0.25">
      <c r="A1045" s="3">
        <v>43528</v>
      </c>
      <c r="B1045" s="2">
        <v>32.749200000000002</v>
      </c>
      <c r="C1045" s="2">
        <v>49.285031581694405</v>
      </c>
      <c r="D1045" s="2">
        <v>-3.885774680186671E-2</v>
      </c>
      <c r="E1045" s="2">
        <v>0.23452094220232989</v>
      </c>
      <c r="F1045" s="2">
        <v>32.661100000000005</v>
      </c>
      <c r="G1045" s="2">
        <v>32.480690000000003</v>
      </c>
      <c r="H1045" s="2">
        <v>32.546475000000001</v>
      </c>
      <c r="I1045" s="2">
        <v>33.049600000000012</v>
      </c>
      <c r="J1045" s="2">
        <v>39.70174650000002</v>
      </c>
      <c r="K1045" s="17" t="s">
        <v>49</v>
      </c>
      <c r="L1045" s="17" t="s">
        <v>51</v>
      </c>
      <c r="M1045" s="17" t="s">
        <v>55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83.5</v>
      </c>
      <c r="R1045" s="21">
        <f t="shared" si="164"/>
        <v>65.025000000000006</v>
      </c>
      <c r="S1045" s="21">
        <f t="shared" si="165"/>
        <v>50.875</v>
      </c>
      <c r="T1045" s="21">
        <f t="shared" si="166"/>
        <v>60.075000000000003</v>
      </c>
      <c r="U1045" s="21">
        <f t="shared" si="167"/>
        <v>58.375</v>
      </c>
      <c r="V1045" s="20">
        <f t="shared" si="168"/>
        <v>58.658333333333339</v>
      </c>
      <c r="W1045" s="20">
        <f t="shared" si="169"/>
        <v>58.587500000000006</v>
      </c>
    </row>
    <row r="1046" spans="1:23" ht="13.5" x14ac:dyDescent="0.25">
      <c r="A1046" s="3">
        <v>43529</v>
      </c>
      <c r="B1046" s="2">
        <v>32.046100000000003</v>
      </c>
      <c r="C1046" s="2">
        <v>40.996836589277542</v>
      </c>
      <c r="D1046" s="2">
        <v>-6.9791402567055627E-2</v>
      </c>
      <c r="E1046" s="2">
        <v>0.3106264607481099</v>
      </c>
      <c r="F1046" s="2">
        <v>32.519919999999999</v>
      </c>
      <c r="G1046" s="2">
        <v>32.466570000000004</v>
      </c>
      <c r="H1046" s="2">
        <v>32.481534999999994</v>
      </c>
      <c r="I1046" s="2">
        <v>33.007134000000015</v>
      </c>
      <c r="J1046" s="2">
        <v>39.658321500000028</v>
      </c>
      <c r="K1046" s="17" t="s">
        <v>47</v>
      </c>
      <c r="L1046" s="17" t="s">
        <v>51</v>
      </c>
      <c r="M1046" s="17" t="s">
        <v>52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16.5</v>
      </c>
      <c r="R1046" s="21">
        <f t="shared" si="164"/>
        <v>54.975000000000001</v>
      </c>
      <c r="S1046" s="21">
        <f t="shared" si="165"/>
        <v>34.125</v>
      </c>
      <c r="T1046" s="21">
        <f t="shared" si="166"/>
        <v>29.925000000000001</v>
      </c>
      <c r="U1046" s="21">
        <f t="shared" si="167"/>
        <v>41.625</v>
      </c>
      <c r="V1046" s="20">
        <f t="shared" si="168"/>
        <v>39.674999999999997</v>
      </c>
      <c r="W1046" s="20">
        <f t="shared" si="169"/>
        <v>40.162499999999994</v>
      </c>
    </row>
    <row r="1047" spans="1:23" ht="13.5" x14ac:dyDescent="0.25">
      <c r="A1047" s="3">
        <v>43530</v>
      </c>
      <c r="B1047" s="2">
        <v>31.905000000000001</v>
      </c>
      <c r="C1047" s="2">
        <v>39.559078925881764</v>
      </c>
      <c r="D1047" s="2">
        <v>-3.7724706627329851E-2</v>
      </c>
      <c r="E1047" s="2">
        <v>0.40415059144317805</v>
      </c>
      <c r="F1047" s="2">
        <v>32.327939999999998</v>
      </c>
      <c r="G1047" s="2">
        <v>32.4101</v>
      </c>
      <c r="H1047" s="2">
        <v>32.425774999999994</v>
      </c>
      <c r="I1047" s="2">
        <v>32.968736000000014</v>
      </c>
      <c r="J1047" s="2">
        <v>39.61413450000002</v>
      </c>
      <c r="K1047" s="17" t="s">
        <v>47</v>
      </c>
      <c r="L1047" s="17" t="s">
        <v>51</v>
      </c>
      <c r="M1047" s="17" t="s">
        <v>52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16.5</v>
      </c>
      <c r="R1047" s="21">
        <f t="shared" si="164"/>
        <v>54.975000000000001</v>
      </c>
      <c r="S1047" s="21">
        <f t="shared" si="165"/>
        <v>34.125</v>
      </c>
      <c r="T1047" s="21">
        <f t="shared" si="166"/>
        <v>29.925000000000001</v>
      </c>
      <c r="U1047" s="21">
        <f t="shared" si="167"/>
        <v>41.625</v>
      </c>
      <c r="V1047" s="20">
        <f t="shared" si="168"/>
        <v>39.674999999999997</v>
      </c>
      <c r="W1047" s="20">
        <f t="shared" si="169"/>
        <v>40.162499999999994</v>
      </c>
    </row>
    <row r="1048" spans="1:23" ht="13.5" x14ac:dyDescent="0.25">
      <c r="A1048" s="3">
        <v>43531</v>
      </c>
      <c r="B1048" s="2">
        <v>32.469700000000003</v>
      </c>
      <c r="C1048" s="2">
        <v>47.495224213012804</v>
      </c>
      <c r="D1048" s="2">
        <v>-0.13444254078706308</v>
      </c>
      <c r="E1048" s="2">
        <v>0.50380945203824412</v>
      </c>
      <c r="F1048" s="2">
        <v>32.327939999999998</v>
      </c>
      <c r="G1048" s="2">
        <v>32.466570000000004</v>
      </c>
      <c r="H1048" s="2">
        <v>32.411659999999998</v>
      </c>
      <c r="I1048" s="2">
        <v>32.94869000000002</v>
      </c>
      <c r="J1048" s="2">
        <v>39.572912500000022</v>
      </c>
      <c r="K1048" s="17" t="s">
        <v>49</v>
      </c>
      <c r="L1048" s="17" t="s">
        <v>50</v>
      </c>
      <c r="M1048" s="17" t="s">
        <v>51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66</v>
      </c>
      <c r="R1048" s="21">
        <f t="shared" si="164"/>
        <v>62.4</v>
      </c>
      <c r="S1048" s="21">
        <f t="shared" si="165"/>
        <v>46.5</v>
      </c>
      <c r="T1048" s="21">
        <f t="shared" si="166"/>
        <v>52.2</v>
      </c>
      <c r="U1048" s="21">
        <f t="shared" si="167"/>
        <v>54</v>
      </c>
      <c r="V1048" s="20">
        <f t="shared" si="168"/>
        <v>53.70000000000001</v>
      </c>
      <c r="W1048" s="20">
        <f t="shared" si="169"/>
        <v>53.775000000000006</v>
      </c>
    </row>
    <row r="1049" spans="1:23" ht="13.5" x14ac:dyDescent="0.25">
      <c r="A1049" s="3">
        <v>43532</v>
      </c>
      <c r="B1049" s="2">
        <v>32.046100000000003</v>
      </c>
      <c r="C1049" s="2">
        <v>42.940439370291521</v>
      </c>
      <c r="D1049" s="2">
        <v>-9.6867139735152819E-2</v>
      </c>
      <c r="E1049" s="2">
        <v>0.59900218722424903</v>
      </c>
      <c r="F1049" s="2">
        <v>32.243220000000001</v>
      </c>
      <c r="G1049" s="2">
        <v>32.424210000000002</v>
      </c>
      <c r="H1049" s="2">
        <v>32.376364999999993</v>
      </c>
      <c r="I1049" s="2">
        <v>32.911984000000018</v>
      </c>
      <c r="J1049" s="2">
        <v>39.529516000000015</v>
      </c>
      <c r="K1049" s="17" t="s">
        <v>49</v>
      </c>
      <c r="L1049" s="17" t="s">
        <v>50</v>
      </c>
      <c r="M1049" s="17" t="s">
        <v>54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83</v>
      </c>
      <c r="R1049" s="21">
        <f t="shared" si="164"/>
        <v>64.95</v>
      </c>
      <c r="S1049" s="21">
        <f t="shared" si="165"/>
        <v>50.75</v>
      </c>
      <c r="T1049" s="21">
        <f t="shared" si="166"/>
        <v>59.85</v>
      </c>
      <c r="U1049" s="21">
        <f t="shared" si="167"/>
        <v>58.25</v>
      </c>
      <c r="V1049" s="20">
        <f t="shared" si="168"/>
        <v>58.516666666666673</v>
      </c>
      <c r="W1049" s="20">
        <f t="shared" si="169"/>
        <v>58.45</v>
      </c>
    </row>
    <row r="1050" spans="1:23" ht="13.5" x14ac:dyDescent="0.25">
      <c r="A1050" s="3">
        <v>43535</v>
      </c>
      <c r="B1050" s="2">
        <v>31.848500000000001</v>
      </c>
      <c r="C1050" s="2">
        <v>40.96680937148205</v>
      </c>
      <c r="D1050" s="2">
        <v>-4.6859436463890347E-2</v>
      </c>
      <c r="E1050" s="2">
        <v>0.66293219971169248</v>
      </c>
      <c r="F1050" s="2">
        <v>32.063079999999999</v>
      </c>
      <c r="G1050" s="2">
        <v>32.362090000000009</v>
      </c>
      <c r="H1050" s="2">
        <v>32.345304999999996</v>
      </c>
      <c r="I1050" s="2">
        <v>32.871382000000018</v>
      </c>
      <c r="J1050" s="2">
        <v>39.485470500000012</v>
      </c>
      <c r="K1050" s="17" t="s">
        <v>49</v>
      </c>
      <c r="L1050" s="17" t="s">
        <v>50</v>
      </c>
      <c r="M1050" s="17" t="s">
        <v>54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83</v>
      </c>
      <c r="R1050" s="21">
        <f t="shared" si="164"/>
        <v>64.95</v>
      </c>
      <c r="S1050" s="21">
        <f t="shared" si="165"/>
        <v>50.75</v>
      </c>
      <c r="T1050" s="21">
        <f t="shared" si="166"/>
        <v>59.85</v>
      </c>
      <c r="U1050" s="21">
        <f t="shared" si="167"/>
        <v>58.25</v>
      </c>
      <c r="V1050" s="20">
        <f t="shared" si="168"/>
        <v>58.516666666666673</v>
      </c>
      <c r="W1050" s="20">
        <f t="shared" si="169"/>
        <v>58.45</v>
      </c>
    </row>
    <row r="1051" spans="1:23" ht="13.5" x14ac:dyDescent="0.25">
      <c r="A1051" s="3">
        <v>43536</v>
      </c>
      <c r="B1051" s="2">
        <v>31.622599999999998</v>
      </c>
      <c r="C1051" s="2">
        <v>38.772790845711704</v>
      </c>
      <c r="D1051" s="2">
        <v>6.0097703551655002E-2</v>
      </c>
      <c r="E1051" s="2">
        <v>0.70010717805890332</v>
      </c>
      <c r="F1051" s="2">
        <v>31.978380000000005</v>
      </c>
      <c r="G1051" s="2">
        <v>32.24915</v>
      </c>
      <c r="H1051" s="2">
        <v>32.331184999999998</v>
      </c>
      <c r="I1051" s="2">
        <v>32.825020000000016</v>
      </c>
      <c r="J1051" s="2">
        <v>39.440295500000019</v>
      </c>
      <c r="K1051" s="17" t="s">
        <v>49</v>
      </c>
      <c r="L1051" s="17" t="s">
        <v>50</v>
      </c>
      <c r="M1051" s="17" t="s">
        <v>54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83</v>
      </c>
      <c r="R1051" s="21">
        <f t="shared" si="164"/>
        <v>64.95</v>
      </c>
      <c r="S1051" s="21">
        <f t="shared" si="165"/>
        <v>50.75</v>
      </c>
      <c r="T1051" s="21">
        <f t="shared" si="166"/>
        <v>59.85</v>
      </c>
      <c r="U1051" s="21">
        <f t="shared" si="167"/>
        <v>58.25</v>
      </c>
      <c r="V1051" s="20">
        <f t="shared" si="168"/>
        <v>58.516666666666673</v>
      </c>
      <c r="W1051" s="20">
        <f t="shared" si="169"/>
        <v>58.45</v>
      </c>
    </row>
    <row r="1052" spans="1:23" ht="13.5" x14ac:dyDescent="0.25">
      <c r="A1052" s="3">
        <v>43537</v>
      </c>
      <c r="B1052" s="2">
        <v>30.775600000000001</v>
      </c>
      <c r="C1052" s="2">
        <v>31.878913876486394</v>
      </c>
      <c r="D1052" s="2">
        <v>0.23619178528974061</v>
      </c>
      <c r="E1052" s="2">
        <v>0.71974513972552412</v>
      </c>
      <c r="F1052" s="2">
        <v>31.752500000000005</v>
      </c>
      <c r="G1052" s="2">
        <v>32.040219999999998</v>
      </c>
      <c r="H1052" s="2">
        <v>32.246480000000005</v>
      </c>
      <c r="I1052" s="2">
        <v>32.765728000000017</v>
      </c>
      <c r="J1052" s="2">
        <v>39.390179500000016</v>
      </c>
      <c r="K1052" s="17" t="s">
        <v>49</v>
      </c>
      <c r="L1052" s="17" t="s">
        <v>50</v>
      </c>
      <c r="M1052" s="17" t="s">
        <v>54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83</v>
      </c>
      <c r="R1052" s="21">
        <f t="shared" si="164"/>
        <v>64.95</v>
      </c>
      <c r="S1052" s="21">
        <f t="shared" si="165"/>
        <v>50.75</v>
      </c>
      <c r="T1052" s="21">
        <f t="shared" si="166"/>
        <v>59.85</v>
      </c>
      <c r="U1052" s="21">
        <f t="shared" si="167"/>
        <v>58.25</v>
      </c>
      <c r="V1052" s="20">
        <f t="shared" si="168"/>
        <v>58.516666666666673</v>
      </c>
      <c r="W1052" s="20">
        <f t="shared" si="169"/>
        <v>58.45</v>
      </c>
    </row>
    <row r="1053" spans="1:23" ht="13.5" x14ac:dyDescent="0.25">
      <c r="A1053" s="3">
        <v>43538</v>
      </c>
      <c r="B1053" s="2">
        <v>31.303599999999999</v>
      </c>
      <c r="C1053" s="2">
        <v>39.143018181395377</v>
      </c>
      <c r="D1053" s="2">
        <v>0.29536416516670272</v>
      </c>
      <c r="E1053" s="2">
        <v>0.72590720886742666</v>
      </c>
      <c r="F1053" s="2">
        <v>31.519279999999998</v>
      </c>
      <c r="G1053" s="2">
        <v>31.923610000000004</v>
      </c>
      <c r="H1053" s="2">
        <v>32.188175000000001</v>
      </c>
      <c r="I1053" s="2">
        <v>32.725466000000011</v>
      </c>
      <c r="J1053" s="2">
        <v>39.342138500000011</v>
      </c>
      <c r="K1053" s="17" t="s">
        <v>47</v>
      </c>
      <c r="L1053" s="17" t="s">
        <v>51</v>
      </c>
      <c r="M1053" s="17" t="s">
        <v>52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16.5</v>
      </c>
      <c r="R1053" s="21">
        <f t="shared" si="164"/>
        <v>54.975000000000001</v>
      </c>
      <c r="S1053" s="21">
        <f t="shared" si="165"/>
        <v>34.125</v>
      </c>
      <c r="T1053" s="21">
        <f t="shared" si="166"/>
        <v>29.925000000000001</v>
      </c>
      <c r="U1053" s="21">
        <f t="shared" si="167"/>
        <v>41.625</v>
      </c>
      <c r="V1053" s="20">
        <f t="shared" si="168"/>
        <v>39.674999999999997</v>
      </c>
      <c r="W1053" s="20">
        <f t="shared" si="169"/>
        <v>40.162499999999994</v>
      </c>
    </row>
    <row r="1054" spans="1:23" ht="13.5" x14ac:dyDescent="0.25">
      <c r="A1054" s="3">
        <v>43539</v>
      </c>
      <c r="B1054" s="2">
        <v>30.6739</v>
      </c>
      <c r="C1054" s="2">
        <v>34.427872190134266</v>
      </c>
      <c r="D1054" s="2">
        <v>0.39829165179205717</v>
      </c>
      <c r="E1054" s="2">
        <v>0.72124681591604367</v>
      </c>
      <c r="F1054" s="2">
        <v>31.24484</v>
      </c>
      <c r="G1054" s="2">
        <v>31.744030000000002</v>
      </c>
      <c r="H1054" s="2">
        <v>32.098384999999993</v>
      </c>
      <c r="I1054" s="2">
        <v>32.673458000000011</v>
      </c>
      <c r="J1054" s="2">
        <v>39.290949000000012</v>
      </c>
      <c r="K1054" s="17" t="s">
        <v>47</v>
      </c>
      <c r="L1054" s="17" t="s">
        <v>48</v>
      </c>
      <c r="M1054" s="17" t="s">
        <v>52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0</v>
      </c>
      <c r="R1054" s="21">
        <f t="shared" si="164"/>
        <v>52.5</v>
      </c>
      <c r="S1054" s="21">
        <f t="shared" si="165"/>
        <v>30</v>
      </c>
      <c r="T1054" s="21">
        <f t="shared" si="166"/>
        <v>22.5</v>
      </c>
      <c r="U1054" s="21">
        <f t="shared" si="167"/>
        <v>37.5</v>
      </c>
      <c r="V1054" s="20">
        <f t="shared" si="168"/>
        <v>35</v>
      </c>
      <c r="W1054" s="20">
        <f t="shared" si="169"/>
        <v>35.625</v>
      </c>
    </row>
    <row r="1055" spans="1:23" ht="13.5" x14ac:dyDescent="0.25">
      <c r="A1055" s="3">
        <v>43542</v>
      </c>
      <c r="B1055" s="2">
        <v>30.916799999999999</v>
      </c>
      <c r="C1055" s="2">
        <v>37.552747377497205</v>
      </c>
      <c r="D1055" s="2">
        <v>0.51986627348664882</v>
      </c>
      <c r="E1055" s="2">
        <v>0.69571443469414818</v>
      </c>
      <c r="F1055" s="2">
        <v>31.058500000000002</v>
      </c>
      <c r="G1055" s="2">
        <v>31.560790000000004</v>
      </c>
      <c r="H1055" s="2">
        <v>32.020740000000004</v>
      </c>
      <c r="I1055" s="2">
        <v>32.631108000000005</v>
      </c>
      <c r="J1055" s="2">
        <v>39.240974000000016</v>
      </c>
      <c r="K1055" s="17" t="s">
        <v>47</v>
      </c>
      <c r="L1055" s="17" t="s">
        <v>51</v>
      </c>
      <c r="M1055" s="17" t="s">
        <v>52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16.5</v>
      </c>
      <c r="R1055" s="21">
        <f t="shared" si="164"/>
        <v>54.975000000000001</v>
      </c>
      <c r="S1055" s="21">
        <f t="shared" si="165"/>
        <v>34.125</v>
      </c>
      <c r="T1055" s="21">
        <f t="shared" si="166"/>
        <v>29.925000000000001</v>
      </c>
      <c r="U1055" s="21">
        <f t="shared" si="167"/>
        <v>41.625</v>
      </c>
      <c r="V1055" s="20">
        <f t="shared" si="168"/>
        <v>39.674999999999997</v>
      </c>
      <c r="W1055" s="20">
        <f t="shared" si="169"/>
        <v>40.162499999999994</v>
      </c>
    </row>
    <row r="1056" spans="1:23" ht="13.5" x14ac:dyDescent="0.25">
      <c r="A1056" s="3">
        <v>43543</v>
      </c>
      <c r="B1056" s="2">
        <v>30.916799999999999</v>
      </c>
      <c r="C1056" s="2">
        <v>37.552747377497205</v>
      </c>
      <c r="D1056" s="2">
        <v>0.52190546400536064</v>
      </c>
      <c r="E1056" s="2">
        <v>0.66526691628483003</v>
      </c>
      <c r="F1056" s="2">
        <v>30.917340000000003</v>
      </c>
      <c r="G1056" s="2">
        <v>31.447860000000002</v>
      </c>
      <c r="H1056" s="2">
        <v>31.957214999999998</v>
      </c>
      <c r="I1056" s="2">
        <v>32.605642000000003</v>
      </c>
      <c r="J1056" s="2">
        <v>39.190858000000013</v>
      </c>
      <c r="K1056" s="17" t="s">
        <v>49</v>
      </c>
      <c r="L1056" s="17" t="s">
        <v>51</v>
      </c>
      <c r="M1056" s="17" t="s">
        <v>54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66.5</v>
      </c>
      <c r="R1056" s="21">
        <f t="shared" si="164"/>
        <v>62.475000000000001</v>
      </c>
      <c r="S1056" s="21">
        <f t="shared" si="165"/>
        <v>46.625</v>
      </c>
      <c r="T1056" s="21">
        <f t="shared" si="166"/>
        <v>52.424999999999997</v>
      </c>
      <c r="U1056" s="21">
        <f t="shared" si="167"/>
        <v>54.125</v>
      </c>
      <c r="V1056" s="20">
        <f t="shared" si="168"/>
        <v>53.841666666666661</v>
      </c>
      <c r="W1056" s="20">
        <f t="shared" si="169"/>
        <v>53.912499999999994</v>
      </c>
    </row>
    <row r="1057" spans="1:23" ht="13.5" x14ac:dyDescent="0.25">
      <c r="A1057" s="3">
        <v>43545</v>
      </c>
      <c r="B1057" s="2">
        <v>31.622599999999998</v>
      </c>
      <c r="C1057" s="2">
        <v>46.193844170671028</v>
      </c>
      <c r="D1057" s="2">
        <v>0.45643582165956076</v>
      </c>
      <c r="E1057" s="2">
        <v>0.62966068170591272</v>
      </c>
      <c r="F1057" s="2">
        <v>31.086739999999999</v>
      </c>
      <c r="G1057" s="2">
        <v>31.419619999999998</v>
      </c>
      <c r="H1057" s="2">
        <v>31.914859999999997</v>
      </c>
      <c r="I1057" s="2">
        <v>32.588699999999996</v>
      </c>
      <c r="J1057" s="2">
        <v>39.144835500000006</v>
      </c>
      <c r="K1057" s="17" t="s">
        <v>49</v>
      </c>
      <c r="L1057" s="17" t="s">
        <v>50</v>
      </c>
      <c r="M1057" s="17" t="s">
        <v>55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100</v>
      </c>
      <c r="R1057" s="21">
        <f t="shared" si="164"/>
        <v>67.5</v>
      </c>
      <c r="S1057" s="21">
        <f t="shared" si="165"/>
        <v>55</v>
      </c>
      <c r="T1057" s="21">
        <f t="shared" si="166"/>
        <v>67.5</v>
      </c>
      <c r="U1057" s="21">
        <f t="shared" si="167"/>
        <v>62.5</v>
      </c>
      <c r="V1057" s="20">
        <f t="shared" si="168"/>
        <v>63.333333333333336</v>
      </c>
      <c r="W1057" s="20">
        <f t="shared" si="169"/>
        <v>63.125</v>
      </c>
    </row>
    <row r="1058" spans="1:23" ht="13.5" x14ac:dyDescent="0.25">
      <c r="A1058" s="3">
        <v>43546</v>
      </c>
      <c r="B1058" s="2">
        <v>32.752000000000002</v>
      </c>
      <c r="C1058" s="2">
        <v>56.553804617535633</v>
      </c>
      <c r="D1058" s="2">
        <v>0.40637629193952307</v>
      </c>
      <c r="E1058" s="2">
        <v>0.58869578220840657</v>
      </c>
      <c r="F1058" s="2">
        <v>31.376420000000003</v>
      </c>
      <c r="G1058" s="2">
        <v>31.447849999999999</v>
      </c>
      <c r="H1058" s="2">
        <v>31.957209999999996</v>
      </c>
      <c r="I1058" s="2">
        <v>32.611231999999994</v>
      </c>
      <c r="J1058" s="2">
        <v>39.103895500000014</v>
      </c>
      <c r="K1058" s="17" t="s">
        <v>49</v>
      </c>
      <c r="L1058" s="17" t="s">
        <v>50</v>
      </c>
      <c r="M1058" s="17" t="s">
        <v>55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100</v>
      </c>
      <c r="R1058" s="21">
        <f t="shared" si="164"/>
        <v>67.5</v>
      </c>
      <c r="S1058" s="21">
        <f t="shared" si="165"/>
        <v>55</v>
      </c>
      <c r="T1058" s="21">
        <f t="shared" si="166"/>
        <v>67.5</v>
      </c>
      <c r="U1058" s="21">
        <f t="shared" si="167"/>
        <v>62.5</v>
      </c>
      <c r="V1058" s="20">
        <f t="shared" si="168"/>
        <v>63.333333333333336</v>
      </c>
      <c r="W1058" s="20">
        <f t="shared" si="169"/>
        <v>63.125</v>
      </c>
    </row>
    <row r="1059" spans="1:23" ht="13.5" x14ac:dyDescent="0.25">
      <c r="A1059" s="3">
        <v>43549</v>
      </c>
      <c r="B1059" s="2">
        <v>33.853099999999998</v>
      </c>
      <c r="C1059" s="2">
        <v>63.859813337340462</v>
      </c>
      <c r="D1059" s="2">
        <v>0.21257550606839004</v>
      </c>
      <c r="E1059" s="2">
        <v>0.54023279508382882</v>
      </c>
      <c r="F1059" s="2">
        <v>32.012260000000005</v>
      </c>
      <c r="G1059" s="2">
        <v>31.628549999999997</v>
      </c>
      <c r="H1059" s="2">
        <v>32.026380000000003</v>
      </c>
      <c r="I1059" s="2">
        <v>32.661546000000001</v>
      </c>
      <c r="J1059" s="2">
        <v>39.068461000000013</v>
      </c>
      <c r="K1059" s="17" t="s">
        <v>49</v>
      </c>
      <c r="L1059" s="17" t="s">
        <v>50</v>
      </c>
      <c r="M1059" s="17" t="s">
        <v>55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100</v>
      </c>
      <c r="R1059" s="21">
        <f t="shared" si="164"/>
        <v>67.5</v>
      </c>
      <c r="S1059" s="21">
        <f t="shared" si="165"/>
        <v>55</v>
      </c>
      <c r="T1059" s="21">
        <f t="shared" si="166"/>
        <v>67.5</v>
      </c>
      <c r="U1059" s="21">
        <f t="shared" si="167"/>
        <v>62.5</v>
      </c>
      <c r="V1059" s="20">
        <f t="shared" si="168"/>
        <v>63.333333333333336</v>
      </c>
      <c r="W1059" s="20">
        <f t="shared" si="169"/>
        <v>63.125</v>
      </c>
    </row>
    <row r="1060" spans="1:23" ht="13.5" x14ac:dyDescent="0.25">
      <c r="A1060" s="3">
        <v>43550</v>
      </c>
      <c r="B1060" s="2">
        <v>33.316699999999997</v>
      </c>
      <c r="C1060" s="2">
        <v>58.682726946351679</v>
      </c>
      <c r="D1060" s="2">
        <v>4.7055511370849956E-2</v>
      </c>
      <c r="E1060" s="2">
        <v>0.48299166963751239</v>
      </c>
      <c r="F1060" s="2">
        <v>32.492239999999995</v>
      </c>
      <c r="G1060" s="2">
        <v>31.775369999999999</v>
      </c>
      <c r="H1060" s="2">
        <v>32.068730000000002</v>
      </c>
      <c r="I1060" s="2">
        <v>32.689779999999999</v>
      </c>
      <c r="J1060" s="2">
        <v>39.030344500000012</v>
      </c>
      <c r="K1060" s="17" t="s">
        <v>49</v>
      </c>
      <c r="L1060" s="17" t="s">
        <v>50</v>
      </c>
      <c r="M1060" s="17" t="s">
        <v>55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100</v>
      </c>
      <c r="R1060" s="21">
        <f t="shared" si="164"/>
        <v>67.5</v>
      </c>
      <c r="S1060" s="21">
        <f t="shared" si="165"/>
        <v>55</v>
      </c>
      <c r="T1060" s="21">
        <f t="shared" si="166"/>
        <v>67.5</v>
      </c>
      <c r="U1060" s="21">
        <f t="shared" si="167"/>
        <v>62.5</v>
      </c>
      <c r="V1060" s="20">
        <f t="shared" si="168"/>
        <v>63.333333333333336</v>
      </c>
      <c r="W1060" s="20">
        <f t="shared" si="169"/>
        <v>63.125</v>
      </c>
    </row>
    <row r="1061" spans="1:23" ht="13.5" x14ac:dyDescent="0.25">
      <c r="A1061" s="3">
        <v>43551</v>
      </c>
      <c r="B1061" s="2">
        <v>33.373199999999997</v>
      </c>
      <c r="C1061" s="2">
        <v>59.059221094528255</v>
      </c>
      <c r="D1061" s="2">
        <v>-0.13883229657019314</v>
      </c>
      <c r="E1061" s="2">
        <v>0.43436699131860174</v>
      </c>
      <c r="F1061" s="2">
        <v>32.983519999999999</v>
      </c>
      <c r="G1061" s="2">
        <v>31.950430000000004</v>
      </c>
      <c r="H1061" s="2">
        <v>32.099789999999999</v>
      </c>
      <c r="I1061" s="2">
        <v>32.723097999999993</v>
      </c>
      <c r="J1061" s="2">
        <v>38.992934000000012</v>
      </c>
      <c r="K1061" s="17" t="s">
        <v>49</v>
      </c>
      <c r="L1061" s="17" t="s">
        <v>50</v>
      </c>
      <c r="M1061" s="17" t="s">
        <v>55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100</v>
      </c>
      <c r="R1061" s="21">
        <f t="shared" si="164"/>
        <v>67.5</v>
      </c>
      <c r="S1061" s="21">
        <f t="shared" si="165"/>
        <v>55</v>
      </c>
      <c r="T1061" s="21">
        <f t="shared" si="166"/>
        <v>67.5</v>
      </c>
      <c r="U1061" s="21">
        <f t="shared" si="167"/>
        <v>62.5</v>
      </c>
      <c r="V1061" s="20">
        <f t="shared" si="168"/>
        <v>63.333333333333336</v>
      </c>
      <c r="W1061" s="20">
        <f t="shared" si="169"/>
        <v>63.125</v>
      </c>
    </row>
    <row r="1062" spans="1:23" ht="13.5" x14ac:dyDescent="0.25">
      <c r="A1062" s="3">
        <v>43552</v>
      </c>
      <c r="B1062" s="2">
        <v>33.031500000000001</v>
      </c>
      <c r="C1062" s="2">
        <v>55.7505258839183</v>
      </c>
      <c r="D1062" s="2">
        <v>-0.40783519684799074</v>
      </c>
      <c r="E1062" s="2">
        <v>0.39492060033884374</v>
      </c>
      <c r="F1062" s="2">
        <v>33.265299999999996</v>
      </c>
      <c r="G1062" s="2">
        <v>32.176020000000001</v>
      </c>
      <c r="H1062" s="2">
        <v>32.10812</v>
      </c>
      <c r="I1062" s="2">
        <v>32.730607999999997</v>
      </c>
      <c r="J1062" s="2">
        <v>38.953391500000016</v>
      </c>
      <c r="K1062" s="17" t="s">
        <v>49</v>
      </c>
      <c r="L1062" s="17" t="s">
        <v>50</v>
      </c>
      <c r="M1062" s="17" t="s">
        <v>55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100</v>
      </c>
      <c r="R1062" s="21">
        <f t="shared" si="164"/>
        <v>67.5</v>
      </c>
      <c r="S1062" s="21">
        <f t="shared" si="165"/>
        <v>55</v>
      </c>
      <c r="T1062" s="21">
        <f t="shared" si="166"/>
        <v>67.5</v>
      </c>
      <c r="U1062" s="21">
        <f t="shared" si="167"/>
        <v>62.5</v>
      </c>
      <c r="V1062" s="20">
        <f t="shared" si="168"/>
        <v>63.333333333333336</v>
      </c>
      <c r="W1062" s="20">
        <f t="shared" si="169"/>
        <v>63.125</v>
      </c>
    </row>
    <row r="1063" spans="1:23" ht="13.5" x14ac:dyDescent="0.25">
      <c r="A1063" s="3">
        <v>43553</v>
      </c>
      <c r="B1063" s="2">
        <v>32.752000000000002</v>
      </c>
      <c r="C1063" s="2">
        <v>53.128608482861701</v>
      </c>
      <c r="D1063" s="2">
        <v>-0.53771854952321263</v>
      </c>
      <c r="E1063" s="2">
        <v>0.36909318465358631</v>
      </c>
      <c r="F1063" s="2">
        <v>33.265300000000003</v>
      </c>
      <c r="G1063" s="2">
        <v>32.320860000000003</v>
      </c>
      <c r="H1063" s="2">
        <v>32.122235000000003</v>
      </c>
      <c r="I1063" s="2">
        <v>32.710843999999994</v>
      </c>
      <c r="J1063" s="2">
        <v>38.911731500000016</v>
      </c>
      <c r="K1063" s="17" t="s">
        <v>49</v>
      </c>
      <c r="L1063" s="17" t="s">
        <v>51</v>
      </c>
      <c r="M1063" s="17" t="s">
        <v>51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49.5</v>
      </c>
      <c r="R1063" s="21">
        <f t="shared" si="164"/>
        <v>59.924999999999997</v>
      </c>
      <c r="S1063" s="21">
        <f t="shared" si="165"/>
        <v>42.375</v>
      </c>
      <c r="T1063" s="21">
        <f t="shared" si="166"/>
        <v>44.775000000000006</v>
      </c>
      <c r="U1063" s="21">
        <f t="shared" si="167"/>
        <v>49.875</v>
      </c>
      <c r="V1063" s="20">
        <f t="shared" si="168"/>
        <v>49.024999999999999</v>
      </c>
      <c r="W1063" s="20">
        <f t="shared" si="169"/>
        <v>49.237499999999997</v>
      </c>
    </row>
    <row r="1064" spans="1:23" ht="13.5" x14ac:dyDescent="0.25">
      <c r="A1064" s="3">
        <v>43556</v>
      </c>
      <c r="B1064" s="2">
        <v>33.034300000000002</v>
      </c>
      <c r="C1064" s="2">
        <v>55.409607419312465</v>
      </c>
      <c r="D1064" s="2">
        <v>-0.76764518139669491</v>
      </c>
      <c r="E1064" s="2">
        <v>0.3511415651668367</v>
      </c>
      <c r="F1064" s="2">
        <v>33.10154</v>
      </c>
      <c r="G1064" s="2">
        <v>32.556900000000006</v>
      </c>
      <c r="H1064" s="2">
        <v>32.150465000000004</v>
      </c>
      <c r="I1064" s="2">
        <v>32.682607999999995</v>
      </c>
      <c r="J1064" s="2">
        <v>38.872739500000016</v>
      </c>
      <c r="K1064" s="17" t="s">
        <v>47</v>
      </c>
      <c r="L1064" s="17" t="s">
        <v>51</v>
      </c>
      <c r="M1064" s="17" t="s">
        <v>52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16.5</v>
      </c>
      <c r="R1064" s="21">
        <f t="shared" si="164"/>
        <v>54.975000000000001</v>
      </c>
      <c r="S1064" s="21">
        <f t="shared" si="165"/>
        <v>34.125</v>
      </c>
      <c r="T1064" s="21">
        <f t="shared" si="166"/>
        <v>29.925000000000001</v>
      </c>
      <c r="U1064" s="21">
        <f t="shared" si="167"/>
        <v>41.625</v>
      </c>
      <c r="V1064" s="20">
        <f t="shared" si="168"/>
        <v>39.674999999999997</v>
      </c>
      <c r="W1064" s="20">
        <f t="shared" si="169"/>
        <v>40.162499999999994</v>
      </c>
    </row>
    <row r="1065" spans="1:23" ht="13.5" x14ac:dyDescent="0.25">
      <c r="A1065" s="3">
        <v>43557</v>
      </c>
      <c r="B1065" s="2">
        <v>32.752000000000002</v>
      </c>
      <c r="C1065" s="2">
        <v>52.650283817091022</v>
      </c>
      <c r="D1065" s="2">
        <v>-0.90765783962923052</v>
      </c>
      <c r="E1065" s="2">
        <v>0.33855470838690893</v>
      </c>
      <c r="F1065" s="2">
        <v>32.988600000000005</v>
      </c>
      <c r="G1065" s="2">
        <v>32.74042</v>
      </c>
      <c r="H1065" s="2">
        <v>32.150604999999999</v>
      </c>
      <c r="I1065" s="2">
        <v>32.648839999999993</v>
      </c>
      <c r="J1065" s="2">
        <v>38.831799500000017</v>
      </c>
      <c r="K1065" s="17" t="s">
        <v>47</v>
      </c>
      <c r="L1065" s="17" t="s">
        <v>51</v>
      </c>
      <c r="M1065" s="17" t="s">
        <v>52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16.5</v>
      </c>
      <c r="R1065" s="21">
        <f t="shared" si="164"/>
        <v>54.975000000000001</v>
      </c>
      <c r="S1065" s="21">
        <f t="shared" si="165"/>
        <v>34.125</v>
      </c>
      <c r="T1065" s="21">
        <f t="shared" si="166"/>
        <v>29.925000000000001</v>
      </c>
      <c r="U1065" s="21">
        <f t="shared" si="167"/>
        <v>41.625</v>
      </c>
      <c r="V1065" s="20">
        <f t="shared" si="168"/>
        <v>39.674999999999997</v>
      </c>
      <c r="W1065" s="20">
        <f t="shared" si="169"/>
        <v>40.162499999999994</v>
      </c>
    </row>
    <row r="1066" spans="1:23" ht="13.5" x14ac:dyDescent="0.25">
      <c r="A1066" s="3">
        <v>43558</v>
      </c>
      <c r="B1066" s="2">
        <v>32.946800000000003</v>
      </c>
      <c r="C1066" s="2">
        <v>54.34000924480948</v>
      </c>
      <c r="D1066" s="2">
        <v>-1.04235427739399</v>
      </c>
      <c r="E1066" s="2">
        <v>0.31229344190197317</v>
      </c>
      <c r="F1066" s="2">
        <v>32.903320000000001</v>
      </c>
      <c r="G1066" s="2">
        <v>32.943420000000003</v>
      </c>
      <c r="H1066" s="2">
        <v>32.195640000000004</v>
      </c>
      <c r="I1066" s="2">
        <v>32.618853999999992</v>
      </c>
      <c r="J1066" s="2">
        <v>38.792017000000016</v>
      </c>
      <c r="K1066" s="17" t="s">
        <v>47</v>
      </c>
      <c r="L1066" s="17" t="s">
        <v>51</v>
      </c>
      <c r="M1066" s="17" t="s">
        <v>52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16.5</v>
      </c>
      <c r="R1066" s="21">
        <f t="shared" si="164"/>
        <v>54.975000000000001</v>
      </c>
      <c r="S1066" s="21">
        <f t="shared" si="165"/>
        <v>34.125</v>
      </c>
      <c r="T1066" s="21">
        <f t="shared" si="166"/>
        <v>29.925000000000001</v>
      </c>
      <c r="U1066" s="21">
        <f t="shared" si="167"/>
        <v>41.625</v>
      </c>
      <c r="V1066" s="20">
        <f t="shared" si="168"/>
        <v>39.674999999999997</v>
      </c>
      <c r="W1066" s="20">
        <f t="shared" si="169"/>
        <v>40.162499999999994</v>
      </c>
    </row>
    <row r="1067" spans="1:23" ht="13.5" x14ac:dyDescent="0.25">
      <c r="A1067" s="3">
        <v>43559</v>
      </c>
      <c r="B1067" s="2">
        <v>33.457900000000002</v>
      </c>
      <c r="C1067" s="2">
        <v>58.522307132994115</v>
      </c>
      <c r="D1067" s="2">
        <v>-1.0884155402878193</v>
      </c>
      <c r="E1067" s="2">
        <v>0.27198409112843153</v>
      </c>
      <c r="F1067" s="2">
        <v>32.988600000000005</v>
      </c>
      <c r="G1067" s="2">
        <v>33.126950000000001</v>
      </c>
      <c r="H1067" s="2">
        <v>32.273285000000001</v>
      </c>
      <c r="I1067" s="2">
        <v>32.608125999999992</v>
      </c>
      <c r="J1067" s="2">
        <v>38.754606500000016</v>
      </c>
      <c r="K1067" s="17" t="s">
        <v>49</v>
      </c>
      <c r="L1067" s="17" t="s">
        <v>51</v>
      </c>
      <c r="M1067" s="17" t="s">
        <v>55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83.5</v>
      </c>
      <c r="R1067" s="21">
        <f t="shared" si="164"/>
        <v>65.025000000000006</v>
      </c>
      <c r="S1067" s="21">
        <f t="shared" si="165"/>
        <v>50.875</v>
      </c>
      <c r="T1067" s="21">
        <f t="shared" si="166"/>
        <v>60.075000000000003</v>
      </c>
      <c r="U1067" s="21">
        <f t="shared" si="167"/>
        <v>58.375</v>
      </c>
      <c r="V1067" s="20">
        <f t="shared" si="168"/>
        <v>58.658333333333339</v>
      </c>
      <c r="W1067" s="20">
        <f t="shared" si="169"/>
        <v>58.587500000000006</v>
      </c>
    </row>
    <row r="1068" spans="1:23" ht="13.5" x14ac:dyDescent="0.25">
      <c r="A1068" s="3">
        <v>43560</v>
      </c>
      <c r="B1068" s="2">
        <v>33.316699999999997</v>
      </c>
      <c r="C1068" s="2">
        <v>56.969787008866582</v>
      </c>
      <c r="D1068" s="2">
        <v>-0.94880182272272151</v>
      </c>
      <c r="E1068" s="2">
        <v>0.23903099744274445</v>
      </c>
      <c r="F1068" s="2">
        <v>33.10154</v>
      </c>
      <c r="G1068" s="2">
        <v>33.183419999999998</v>
      </c>
      <c r="H1068" s="2">
        <v>32.315635</v>
      </c>
      <c r="I1068" s="2">
        <v>32.608125999999992</v>
      </c>
      <c r="J1068" s="2">
        <v>38.712255000000013</v>
      </c>
      <c r="K1068" s="17" t="s">
        <v>47</v>
      </c>
      <c r="L1068" s="17" t="s">
        <v>51</v>
      </c>
      <c r="M1068" s="17" t="s">
        <v>53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16.5</v>
      </c>
      <c r="R1068" s="21">
        <f t="shared" si="164"/>
        <v>54.975000000000001</v>
      </c>
      <c r="S1068" s="21">
        <f t="shared" si="165"/>
        <v>34.125</v>
      </c>
      <c r="T1068" s="21">
        <f t="shared" si="166"/>
        <v>29.925000000000001</v>
      </c>
      <c r="U1068" s="21">
        <f t="shared" si="167"/>
        <v>41.625</v>
      </c>
      <c r="V1068" s="20">
        <f t="shared" si="168"/>
        <v>39.674999999999997</v>
      </c>
      <c r="W1068" s="20">
        <f t="shared" si="169"/>
        <v>40.162499999999994</v>
      </c>
    </row>
    <row r="1069" spans="1:23" ht="13.5" x14ac:dyDescent="0.25">
      <c r="A1069" s="3">
        <v>43563</v>
      </c>
      <c r="B1069" s="2">
        <v>32.441400000000002</v>
      </c>
      <c r="C1069" s="2">
        <v>48.398356163277626</v>
      </c>
      <c r="D1069" s="2">
        <v>-0.60080359018342477</v>
      </c>
      <c r="E1069" s="2">
        <v>0.19604054958381131</v>
      </c>
      <c r="F1069" s="2">
        <v>32.982960000000006</v>
      </c>
      <c r="G1069" s="2">
        <v>33.042249999999996</v>
      </c>
      <c r="H1069" s="2">
        <v>32.3354</v>
      </c>
      <c r="I1069" s="2">
        <v>32.584973999999995</v>
      </c>
      <c r="J1069" s="2">
        <v>38.662138500000012</v>
      </c>
      <c r="K1069" s="17" t="s">
        <v>47</v>
      </c>
      <c r="L1069" s="17" t="s">
        <v>51</v>
      </c>
      <c r="M1069" s="17" t="s">
        <v>52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16.5</v>
      </c>
      <c r="R1069" s="21">
        <f t="shared" si="164"/>
        <v>54.975000000000001</v>
      </c>
      <c r="S1069" s="21">
        <f t="shared" si="165"/>
        <v>34.125</v>
      </c>
      <c r="T1069" s="21">
        <f t="shared" si="166"/>
        <v>29.925000000000001</v>
      </c>
      <c r="U1069" s="21">
        <f t="shared" si="167"/>
        <v>41.625</v>
      </c>
      <c r="V1069" s="20">
        <f t="shared" si="168"/>
        <v>39.674999999999997</v>
      </c>
      <c r="W1069" s="20">
        <f t="shared" si="169"/>
        <v>40.162499999999994</v>
      </c>
    </row>
    <row r="1070" spans="1:23" ht="13.5" x14ac:dyDescent="0.25">
      <c r="A1070" s="3">
        <v>43565</v>
      </c>
      <c r="B1070" s="2">
        <v>32.469700000000003</v>
      </c>
      <c r="C1070" s="2">
        <v>48.667272545773031</v>
      </c>
      <c r="D1070" s="2">
        <v>-0.38984026166764352</v>
      </c>
      <c r="E1070" s="2">
        <v>0.16623042617736489</v>
      </c>
      <c r="F1070" s="2">
        <v>32.926499999999997</v>
      </c>
      <c r="G1070" s="2">
        <v>32.957549999999998</v>
      </c>
      <c r="H1070" s="2">
        <v>32.366460000000004</v>
      </c>
      <c r="I1070" s="2">
        <v>32.562387999999999</v>
      </c>
      <c r="J1070" s="2">
        <v>38.605881500000017</v>
      </c>
      <c r="K1070" s="17" t="s">
        <v>47</v>
      </c>
      <c r="L1070" s="17" t="s">
        <v>51</v>
      </c>
      <c r="M1070" s="17" t="s">
        <v>52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16.5</v>
      </c>
      <c r="R1070" s="21">
        <f t="shared" si="164"/>
        <v>54.975000000000001</v>
      </c>
      <c r="S1070" s="21">
        <f t="shared" si="165"/>
        <v>34.125</v>
      </c>
      <c r="T1070" s="21">
        <f t="shared" si="166"/>
        <v>29.925000000000001</v>
      </c>
      <c r="U1070" s="21">
        <f t="shared" si="167"/>
        <v>41.625</v>
      </c>
      <c r="V1070" s="20">
        <f t="shared" si="168"/>
        <v>39.674999999999997</v>
      </c>
      <c r="W1070" s="20">
        <f t="shared" si="169"/>
        <v>40.162499999999994</v>
      </c>
    </row>
    <row r="1071" spans="1:23" ht="13.5" x14ac:dyDescent="0.25">
      <c r="A1071" s="3">
        <v>43566</v>
      </c>
      <c r="B1071" s="2">
        <v>32.469700000000003</v>
      </c>
      <c r="C1071" s="2">
        <v>48.667272545773031</v>
      </c>
      <c r="D1071" s="2">
        <v>-0.20176824916476477</v>
      </c>
      <c r="E1071" s="2">
        <v>0.13754176519053077</v>
      </c>
      <c r="F1071" s="2">
        <v>32.83108</v>
      </c>
      <c r="G1071" s="2">
        <v>32.867199999999997</v>
      </c>
      <c r="H1071" s="2">
        <v>32.408815000000004</v>
      </c>
      <c r="I1071" s="2">
        <v>32.528564000000003</v>
      </c>
      <c r="J1071" s="2">
        <v>38.549540000000015</v>
      </c>
      <c r="K1071" s="17" t="s">
        <v>47</v>
      </c>
      <c r="L1071" s="17" t="s">
        <v>51</v>
      </c>
      <c r="M1071" s="17" t="s">
        <v>52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16.5</v>
      </c>
      <c r="R1071" s="21">
        <f t="shared" si="164"/>
        <v>54.975000000000001</v>
      </c>
      <c r="S1071" s="21">
        <f t="shared" si="165"/>
        <v>34.125</v>
      </c>
      <c r="T1071" s="21">
        <f t="shared" si="166"/>
        <v>29.925000000000001</v>
      </c>
      <c r="U1071" s="21">
        <f t="shared" si="167"/>
        <v>41.625</v>
      </c>
      <c r="V1071" s="20">
        <f t="shared" si="168"/>
        <v>39.674999999999997</v>
      </c>
      <c r="W1071" s="20">
        <f t="shared" si="169"/>
        <v>40.162499999999994</v>
      </c>
    </row>
    <row r="1072" spans="1:23" ht="13.5" x14ac:dyDescent="0.25">
      <c r="A1072" s="3">
        <v>43567</v>
      </c>
      <c r="B1072" s="2">
        <v>32.441400000000002</v>
      </c>
      <c r="C1072" s="2">
        <v>48.374895595980675</v>
      </c>
      <c r="D1072" s="2">
        <v>-9.2295666729008019E-2</v>
      </c>
      <c r="E1072" s="2">
        <v>0.11145333121885391</v>
      </c>
      <c r="F1072" s="2">
        <v>32.627779999999994</v>
      </c>
      <c r="G1072" s="2">
        <v>32.808189999999996</v>
      </c>
      <c r="H1072" s="2">
        <v>32.492105000000002</v>
      </c>
      <c r="I1072" s="2">
        <v>32.499763999999999</v>
      </c>
      <c r="J1072" s="2">
        <v>38.492930000000008</v>
      </c>
      <c r="K1072" s="17" t="s">
        <v>47</v>
      </c>
      <c r="L1072" s="17" t="s">
        <v>51</v>
      </c>
      <c r="M1072" s="17" t="s">
        <v>52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16.5</v>
      </c>
      <c r="R1072" s="21">
        <f t="shared" si="164"/>
        <v>54.975000000000001</v>
      </c>
      <c r="S1072" s="21">
        <f t="shared" si="165"/>
        <v>34.125</v>
      </c>
      <c r="T1072" s="21">
        <f t="shared" si="166"/>
        <v>29.925000000000001</v>
      </c>
      <c r="U1072" s="21">
        <f t="shared" si="167"/>
        <v>41.625</v>
      </c>
      <c r="V1072" s="20">
        <f t="shared" si="168"/>
        <v>39.674999999999997</v>
      </c>
      <c r="W1072" s="20">
        <f t="shared" si="169"/>
        <v>40.162499999999994</v>
      </c>
    </row>
    <row r="1073" spans="1:23" ht="13.5" x14ac:dyDescent="0.25">
      <c r="A1073" s="3">
        <v>43570</v>
      </c>
      <c r="B1073" s="2">
        <v>32.463999999999999</v>
      </c>
      <c r="C1073" s="2">
        <v>48.640255720880198</v>
      </c>
      <c r="D1073" s="2">
        <v>-4.3424034715478399E-2</v>
      </c>
      <c r="E1073" s="2">
        <v>8.3700835889451305E-2</v>
      </c>
      <c r="F1073" s="2">
        <v>32.457239999999999</v>
      </c>
      <c r="G1073" s="2">
        <v>32.779389999999992</v>
      </c>
      <c r="H1073" s="2">
        <v>32.550125000000001</v>
      </c>
      <c r="I1073" s="2">
        <v>32.471415999999998</v>
      </c>
      <c r="J1073" s="2">
        <v>38.432903500000009</v>
      </c>
      <c r="K1073" s="17" t="s">
        <v>49</v>
      </c>
      <c r="L1073" s="17" t="s">
        <v>51</v>
      </c>
      <c r="M1073" s="17" t="s">
        <v>54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66.5</v>
      </c>
      <c r="R1073" s="21">
        <f t="shared" si="164"/>
        <v>62.475000000000001</v>
      </c>
      <c r="S1073" s="21">
        <f t="shared" si="165"/>
        <v>46.625</v>
      </c>
      <c r="T1073" s="21">
        <f t="shared" si="166"/>
        <v>52.424999999999997</v>
      </c>
      <c r="U1073" s="21">
        <f t="shared" si="167"/>
        <v>54.125</v>
      </c>
      <c r="V1073" s="20">
        <f t="shared" si="168"/>
        <v>53.841666666666661</v>
      </c>
      <c r="W1073" s="20">
        <f t="shared" si="169"/>
        <v>53.912499999999994</v>
      </c>
    </row>
    <row r="1074" spans="1:23" ht="13.5" x14ac:dyDescent="0.25">
      <c r="A1074" s="3">
        <v>43571</v>
      </c>
      <c r="B1074" s="2">
        <v>32.469700000000003</v>
      </c>
      <c r="C1074" s="2">
        <v>48.711860624404089</v>
      </c>
      <c r="D1074" s="2">
        <v>4.1651164551140596E-2</v>
      </c>
      <c r="E1074" s="2">
        <v>4.872723442514796E-2</v>
      </c>
      <c r="F1074" s="2">
        <v>32.462900000000005</v>
      </c>
      <c r="G1074" s="2">
        <v>32.722929999999998</v>
      </c>
      <c r="H1074" s="2">
        <v>32.639915000000002</v>
      </c>
      <c r="I1074" s="2">
        <v>32.444594000000002</v>
      </c>
      <c r="J1074" s="2">
        <v>38.370788000000005</v>
      </c>
      <c r="K1074" s="17" t="s">
        <v>49</v>
      </c>
      <c r="L1074" s="17" t="s">
        <v>51</v>
      </c>
      <c r="M1074" s="17" t="s">
        <v>55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83.5</v>
      </c>
      <c r="R1074" s="21">
        <f t="shared" si="164"/>
        <v>65.025000000000006</v>
      </c>
      <c r="S1074" s="21">
        <f t="shared" si="165"/>
        <v>50.875</v>
      </c>
      <c r="T1074" s="21">
        <f t="shared" si="166"/>
        <v>60.075000000000003</v>
      </c>
      <c r="U1074" s="21">
        <f t="shared" si="167"/>
        <v>58.375</v>
      </c>
      <c r="V1074" s="20">
        <f t="shared" si="168"/>
        <v>58.658333333333339</v>
      </c>
      <c r="W1074" s="20">
        <f t="shared" si="169"/>
        <v>58.587500000000006</v>
      </c>
    </row>
    <row r="1075" spans="1:23" ht="13.5" x14ac:dyDescent="0.25">
      <c r="A1075" s="3">
        <v>43572</v>
      </c>
      <c r="B1075" s="2">
        <v>32.610799999999998</v>
      </c>
      <c r="C1075" s="2">
        <v>50.549773979830263</v>
      </c>
      <c r="D1075" s="2">
        <v>6.0382432756604487E-2</v>
      </c>
      <c r="E1075" s="2">
        <v>2.3216361794345594E-3</v>
      </c>
      <c r="F1075" s="2">
        <v>32.491120000000002</v>
      </c>
      <c r="G1075" s="2">
        <v>32.708809999999993</v>
      </c>
      <c r="H1075" s="2">
        <v>32.724615000000007</v>
      </c>
      <c r="I1075" s="2">
        <v>32.420594000000001</v>
      </c>
      <c r="J1075" s="2">
        <v>38.302644000000008</v>
      </c>
      <c r="K1075" s="17" t="s">
        <v>49</v>
      </c>
      <c r="L1075" s="17" t="s">
        <v>51</v>
      </c>
      <c r="M1075" s="17" t="s">
        <v>55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83.5</v>
      </c>
      <c r="R1075" s="21">
        <f t="shared" si="164"/>
        <v>65.025000000000006</v>
      </c>
      <c r="S1075" s="21">
        <f t="shared" si="165"/>
        <v>50.875</v>
      </c>
      <c r="T1075" s="21">
        <f t="shared" si="166"/>
        <v>60.075000000000003</v>
      </c>
      <c r="U1075" s="21">
        <f t="shared" si="167"/>
        <v>58.375</v>
      </c>
      <c r="V1075" s="20">
        <f t="shared" si="168"/>
        <v>58.658333333333339</v>
      </c>
      <c r="W1075" s="20">
        <f t="shared" si="169"/>
        <v>58.587500000000006</v>
      </c>
    </row>
    <row r="1076" spans="1:23" ht="13.5" x14ac:dyDescent="0.25">
      <c r="A1076" s="3">
        <v>43573</v>
      </c>
      <c r="B1076" s="2">
        <v>32.469700000000003</v>
      </c>
      <c r="C1076" s="2">
        <v>48.671464347270899</v>
      </c>
      <c r="D1076" s="2">
        <v>0.11640000832775854</v>
      </c>
      <c r="E1076" s="2">
        <v>-4.4481778570930552E-2</v>
      </c>
      <c r="F1076" s="2">
        <v>32.491120000000002</v>
      </c>
      <c r="G1076" s="2">
        <v>32.66109999999999</v>
      </c>
      <c r="H1076" s="2">
        <v>32.802259999999997</v>
      </c>
      <c r="I1076" s="2">
        <v>32.403090000000006</v>
      </c>
      <c r="J1076" s="2">
        <v>38.226552500000004</v>
      </c>
      <c r="K1076" s="17" t="s">
        <v>49</v>
      </c>
      <c r="L1076" s="17" t="s">
        <v>51</v>
      </c>
      <c r="M1076" s="17" t="s">
        <v>51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49.5</v>
      </c>
      <c r="R1076" s="21">
        <f t="shared" si="164"/>
        <v>59.924999999999997</v>
      </c>
      <c r="S1076" s="21">
        <f t="shared" si="165"/>
        <v>42.375</v>
      </c>
      <c r="T1076" s="21">
        <f t="shared" si="166"/>
        <v>44.775000000000006</v>
      </c>
      <c r="U1076" s="21">
        <f t="shared" si="167"/>
        <v>49.875</v>
      </c>
      <c r="V1076" s="20">
        <f t="shared" si="168"/>
        <v>49.024999999999999</v>
      </c>
      <c r="W1076" s="20">
        <f t="shared" si="169"/>
        <v>49.237499999999997</v>
      </c>
    </row>
    <row r="1077" spans="1:23" ht="13.5" x14ac:dyDescent="0.25">
      <c r="A1077" s="3">
        <v>43574</v>
      </c>
      <c r="B1077" s="2">
        <v>32.469700000000003</v>
      </c>
      <c r="C1077" s="2">
        <v>48.671464347270899</v>
      </c>
      <c r="D1077" s="2">
        <v>0.2430297326831905</v>
      </c>
      <c r="E1077" s="2">
        <v>-7.5669784138276658E-2</v>
      </c>
      <c r="F1077" s="2">
        <v>32.496780000000001</v>
      </c>
      <c r="G1077" s="2">
        <v>32.562279999999994</v>
      </c>
      <c r="H1077" s="2">
        <v>32.844614999999997</v>
      </c>
      <c r="I1077" s="2">
        <v>32.392080000000007</v>
      </c>
      <c r="J1077" s="2">
        <v>38.154696000000001</v>
      </c>
      <c r="K1077" s="17" t="s">
        <v>49</v>
      </c>
      <c r="L1077" s="17" t="s">
        <v>51</v>
      </c>
      <c r="M1077" s="17" t="s">
        <v>55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83.5</v>
      </c>
      <c r="R1077" s="21">
        <f t="shared" si="164"/>
        <v>65.025000000000006</v>
      </c>
      <c r="S1077" s="21">
        <f t="shared" si="165"/>
        <v>50.875</v>
      </c>
      <c r="T1077" s="21">
        <f t="shared" si="166"/>
        <v>60.075000000000003</v>
      </c>
      <c r="U1077" s="21">
        <f t="shared" si="167"/>
        <v>58.375</v>
      </c>
      <c r="V1077" s="20">
        <f t="shared" si="168"/>
        <v>58.658333333333339</v>
      </c>
      <c r="W1077" s="20">
        <f t="shared" si="169"/>
        <v>58.587500000000006</v>
      </c>
    </row>
    <row r="1078" spans="1:23" ht="13.5" x14ac:dyDescent="0.25">
      <c r="A1078" s="3">
        <v>43577</v>
      </c>
      <c r="B1078" s="2">
        <v>32.610799999999998</v>
      </c>
      <c r="C1078" s="2">
        <v>50.792034965836621</v>
      </c>
      <c r="D1078" s="2">
        <v>0.31855809526726375</v>
      </c>
      <c r="E1078" s="2">
        <v>-0.10312609412153659</v>
      </c>
      <c r="F1078" s="2">
        <v>32.526139999999998</v>
      </c>
      <c r="G1078" s="2">
        <v>32.491689999999991</v>
      </c>
      <c r="H1078" s="2">
        <v>32.837555000000002</v>
      </c>
      <c r="I1078" s="2">
        <v>32.389256000000003</v>
      </c>
      <c r="J1078" s="2">
        <v>38.083545000000001</v>
      </c>
      <c r="K1078" s="17" t="s">
        <v>49</v>
      </c>
      <c r="L1078" s="17" t="s">
        <v>51</v>
      </c>
      <c r="M1078" s="17" t="s">
        <v>55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83.5</v>
      </c>
      <c r="R1078" s="21">
        <f t="shared" si="164"/>
        <v>65.025000000000006</v>
      </c>
      <c r="S1078" s="21">
        <f t="shared" si="165"/>
        <v>50.875</v>
      </c>
      <c r="T1078" s="21">
        <f t="shared" si="166"/>
        <v>60.075000000000003</v>
      </c>
      <c r="U1078" s="21">
        <f t="shared" si="167"/>
        <v>58.375</v>
      </c>
      <c r="V1078" s="20">
        <f t="shared" si="168"/>
        <v>58.658333333333339</v>
      </c>
      <c r="W1078" s="20">
        <f t="shared" si="169"/>
        <v>58.587500000000006</v>
      </c>
    </row>
    <row r="1079" spans="1:23" ht="13.5" x14ac:dyDescent="0.25">
      <c r="A1079" s="3">
        <v>43578</v>
      </c>
      <c r="B1079" s="2">
        <v>32.441400000000002</v>
      </c>
      <c r="C1079" s="2">
        <v>48.216538435392998</v>
      </c>
      <c r="D1079" s="2">
        <v>0.260033500764564</v>
      </c>
      <c r="E1079" s="2">
        <v>-0.1240672188982776</v>
      </c>
      <c r="F1079" s="2">
        <v>32.520479999999999</v>
      </c>
      <c r="G1079" s="2">
        <v>32.491689999999991</v>
      </c>
      <c r="H1079" s="2">
        <v>32.766970000000001</v>
      </c>
      <c r="I1079" s="2">
        <v>32.383043999999998</v>
      </c>
      <c r="J1079" s="2">
        <v>38.012817499999997</v>
      </c>
      <c r="K1079" s="17" t="s">
        <v>47</v>
      </c>
      <c r="L1079" s="17" t="s">
        <v>51</v>
      </c>
      <c r="M1079" s="17" t="s">
        <v>52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16.5</v>
      </c>
      <c r="R1079" s="21">
        <f t="shared" si="164"/>
        <v>54.975000000000001</v>
      </c>
      <c r="S1079" s="21">
        <f t="shared" si="165"/>
        <v>34.125</v>
      </c>
      <c r="T1079" s="21">
        <f t="shared" si="166"/>
        <v>29.925000000000001</v>
      </c>
      <c r="U1079" s="21">
        <f t="shared" si="167"/>
        <v>41.625</v>
      </c>
      <c r="V1079" s="20">
        <f t="shared" si="168"/>
        <v>39.674999999999997</v>
      </c>
      <c r="W1079" s="20">
        <f t="shared" si="169"/>
        <v>40.162499999999994</v>
      </c>
    </row>
    <row r="1080" spans="1:23" ht="13.5" x14ac:dyDescent="0.25">
      <c r="A1080" s="3">
        <v>43579</v>
      </c>
      <c r="B1080" s="2">
        <v>32.173200000000001</v>
      </c>
      <c r="C1080" s="2">
        <v>44.379649118587231</v>
      </c>
      <c r="D1080" s="2">
        <v>0.23543806631641218</v>
      </c>
      <c r="E1080" s="2">
        <v>-0.1442509897820132</v>
      </c>
      <c r="F1080" s="2">
        <v>32.432960000000001</v>
      </c>
      <c r="G1080" s="2">
        <v>32.462039999999995</v>
      </c>
      <c r="H1080" s="2">
        <v>32.709795</v>
      </c>
      <c r="I1080" s="2">
        <v>32.377113999999999</v>
      </c>
      <c r="J1080" s="2">
        <v>37.940748999999997</v>
      </c>
      <c r="K1080" s="17" t="s">
        <v>47</v>
      </c>
      <c r="L1080" s="17" t="s">
        <v>51</v>
      </c>
      <c r="M1080" s="17" t="s">
        <v>52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16.5</v>
      </c>
      <c r="R1080" s="21">
        <f t="shared" si="164"/>
        <v>54.975000000000001</v>
      </c>
      <c r="S1080" s="21">
        <f t="shared" si="165"/>
        <v>34.125</v>
      </c>
      <c r="T1080" s="21">
        <f t="shared" si="166"/>
        <v>29.925000000000001</v>
      </c>
      <c r="U1080" s="21">
        <f t="shared" si="167"/>
        <v>41.625</v>
      </c>
      <c r="V1080" s="20">
        <f t="shared" si="168"/>
        <v>39.674999999999997</v>
      </c>
      <c r="W1080" s="20">
        <f t="shared" si="169"/>
        <v>40.162499999999994</v>
      </c>
    </row>
    <row r="1081" spans="1:23" ht="13.5" x14ac:dyDescent="0.25">
      <c r="A1081" s="3">
        <v>43580</v>
      </c>
      <c r="B1081" s="2">
        <v>32.173200000000001</v>
      </c>
      <c r="C1081" s="2">
        <v>44.379649118587231</v>
      </c>
      <c r="D1081" s="2">
        <v>0.21686400153433993</v>
      </c>
      <c r="E1081" s="2">
        <v>-0.14763966085792146</v>
      </c>
      <c r="F1081" s="2">
        <v>32.373660000000001</v>
      </c>
      <c r="G1081" s="2">
        <v>32.432389999999998</v>
      </c>
      <c r="H1081" s="2">
        <v>32.649794999999997</v>
      </c>
      <c r="I1081" s="2">
        <v>32.382477999999999</v>
      </c>
      <c r="J1081" s="2">
        <v>37.869400499999998</v>
      </c>
      <c r="K1081" s="17" t="s">
        <v>47</v>
      </c>
      <c r="L1081" s="17" t="s">
        <v>51</v>
      </c>
      <c r="M1081" s="17" t="s">
        <v>52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16.5</v>
      </c>
      <c r="R1081" s="21">
        <f t="shared" si="164"/>
        <v>54.975000000000001</v>
      </c>
      <c r="S1081" s="21">
        <f t="shared" si="165"/>
        <v>34.125</v>
      </c>
      <c r="T1081" s="21">
        <f t="shared" si="166"/>
        <v>29.925000000000001</v>
      </c>
      <c r="U1081" s="21">
        <f t="shared" si="167"/>
        <v>41.625</v>
      </c>
      <c r="V1081" s="20">
        <f t="shared" si="168"/>
        <v>39.674999999999997</v>
      </c>
      <c r="W1081" s="20">
        <f t="shared" si="169"/>
        <v>40.162499999999994</v>
      </c>
    </row>
    <row r="1082" spans="1:23" ht="13.5" x14ac:dyDescent="0.25">
      <c r="A1082" s="3">
        <v>43581</v>
      </c>
      <c r="B1082" s="2">
        <v>32.497900000000001</v>
      </c>
      <c r="C1082" s="2">
        <v>49.969624408057506</v>
      </c>
      <c r="D1082" s="2">
        <v>0.17481350631722847</v>
      </c>
      <c r="E1082" s="2">
        <v>-0.14582290391615116</v>
      </c>
      <c r="F1082" s="2">
        <v>32.379300000000001</v>
      </c>
      <c r="G1082" s="2">
        <v>32.438040000000001</v>
      </c>
      <c r="H1082" s="2">
        <v>32.623114999999991</v>
      </c>
      <c r="I1082" s="2">
        <v>32.383042000000003</v>
      </c>
      <c r="J1082" s="2">
        <v>37.801638000000004</v>
      </c>
      <c r="K1082" s="17" t="s">
        <v>49</v>
      </c>
      <c r="L1082" s="17" t="s">
        <v>50</v>
      </c>
      <c r="M1082" s="17" t="s">
        <v>55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100</v>
      </c>
      <c r="R1082" s="21">
        <f t="shared" si="164"/>
        <v>67.5</v>
      </c>
      <c r="S1082" s="21">
        <f t="shared" si="165"/>
        <v>55</v>
      </c>
      <c r="T1082" s="21">
        <f t="shared" si="166"/>
        <v>67.5</v>
      </c>
      <c r="U1082" s="21">
        <f t="shared" si="167"/>
        <v>62.5</v>
      </c>
      <c r="V1082" s="20">
        <f t="shared" si="168"/>
        <v>63.333333333333336</v>
      </c>
      <c r="W1082" s="20">
        <f t="shared" si="169"/>
        <v>63.125</v>
      </c>
    </row>
    <row r="1083" spans="1:23" ht="13.5" x14ac:dyDescent="0.25">
      <c r="A1083" s="3">
        <v>43584</v>
      </c>
      <c r="B1083" s="2">
        <v>32.469700000000003</v>
      </c>
      <c r="C1083" s="2">
        <v>49.504284335386913</v>
      </c>
      <c r="D1083" s="2">
        <v>0.14479772224321863</v>
      </c>
      <c r="E1083" s="2">
        <v>-0.14009394139234779</v>
      </c>
      <c r="F1083" s="2">
        <v>32.351080000000003</v>
      </c>
      <c r="G1083" s="2">
        <v>32.438609999999997</v>
      </c>
      <c r="H1083" s="2">
        <v>32.608999999999988</v>
      </c>
      <c r="I1083" s="2">
        <v>32.383042000000003</v>
      </c>
      <c r="J1083" s="2">
        <v>37.733875499999996</v>
      </c>
      <c r="K1083" s="17" t="s">
        <v>47</v>
      </c>
      <c r="L1083" s="17" t="s">
        <v>48</v>
      </c>
      <c r="M1083" s="17" t="s">
        <v>52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0</v>
      </c>
      <c r="R1083" s="21">
        <f t="shared" si="164"/>
        <v>52.5</v>
      </c>
      <c r="S1083" s="21">
        <f t="shared" si="165"/>
        <v>30</v>
      </c>
      <c r="T1083" s="21">
        <f t="shared" si="166"/>
        <v>22.5</v>
      </c>
      <c r="U1083" s="21">
        <f t="shared" si="167"/>
        <v>37.5</v>
      </c>
      <c r="V1083" s="20">
        <f t="shared" si="168"/>
        <v>35</v>
      </c>
      <c r="W1083" s="20">
        <f t="shared" si="169"/>
        <v>35.625</v>
      </c>
    </row>
    <row r="1084" spans="1:23" ht="13.5" x14ac:dyDescent="0.25">
      <c r="A1084" s="3">
        <v>43585</v>
      </c>
      <c r="B1084" s="2">
        <v>32.5289</v>
      </c>
      <c r="C1084" s="2">
        <v>50.545468940675185</v>
      </c>
      <c r="D1084" s="2">
        <v>0.11605774643317801</v>
      </c>
      <c r="E1084" s="2">
        <v>-0.12027225103172612</v>
      </c>
      <c r="F1084" s="2">
        <v>32.368580000000001</v>
      </c>
      <c r="G1084" s="2">
        <v>32.44453</v>
      </c>
      <c r="H1084" s="2">
        <v>32.583729999999989</v>
      </c>
      <c r="I1084" s="2">
        <v>32.384226000000005</v>
      </c>
      <c r="J1084" s="2">
        <v>37.667679499999998</v>
      </c>
      <c r="K1084" s="17" t="s">
        <v>49</v>
      </c>
      <c r="L1084" s="17" t="s">
        <v>51</v>
      </c>
      <c r="M1084" s="17" t="s">
        <v>55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83.5</v>
      </c>
      <c r="R1084" s="21">
        <f t="shared" si="164"/>
        <v>65.025000000000006</v>
      </c>
      <c r="S1084" s="21">
        <f t="shared" si="165"/>
        <v>50.875</v>
      </c>
      <c r="T1084" s="21">
        <f t="shared" si="166"/>
        <v>60.075000000000003</v>
      </c>
      <c r="U1084" s="21">
        <f t="shared" si="167"/>
        <v>58.375</v>
      </c>
      <c r="V1084" s="20">
        <f t="shared" si="168"/>
        <v>58.658333333333339</v>
      </c>
      <c r="W1084" s="20">
        <f t="shared" si="169"/>
        <v>58.587500000000006</v>
      </c>
    </row>
    <row r="1085" spans="1:23" ht="13.5" x14ac:dyDescent="0.25">
      <c r="A1085" s="3">
        <v>43587</v>
      </c>
      <c r="B1085" s="2">
        <v>33.144500000000001</v>
      </c>
      <c r="C1085" s="2">
        <v>59.822650865689361</v>
      </c>
      <c r="D1085" s="2">
        <v>6.765112440042742E-2</v>
      </c>
      <c r="E1085" s="2">
        <v>-8.859364094948044E-2</v>
      </c>
      <c r="F1085" s="2">
        <v>32.562840000000001</v>
      </c>
      <c r="G1085" s="2">
        <v>32.497900000000001</v>
      </c>
      <c r="H1085" s="2">
        <v>32.603354999999993</v>
      </c>
      <c r="I1085" s="2">
        <v>32.397722000000009</v>
      </c>
      <c r="J1085" s="2">
        <v>37.602867499999995</v>
      </c>
      <c r="K1085" s="17" t="s">
        <v>49</v>
      </c>
      <c r="L1085" s="17" t="s">
        <v>51</v>
      </c>
      <c r="M1085" s="17" t="s">
        <v>55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83.5</v>
      </c>
      <c r="R1085" s="21">
        <f t="shared" si="164"/>
        <v>65.025000000000006</v>
      </c>
      <c r="S1085" s="21">
        <f t="shared" si="165"/>
        <v>50.875</v>
      </c>
      <c r="T1085" s="21">
        <f t="shared" si="166"/>
        <v>60.075000000000003</v>
      </c>
      <c r="U1085" s="21">
        <f t="shared" si="167"/>
        <v>58.375</v>
      </c>
      <c r="V1085" s="20">
        <f t="shared" si="168"/>
        <v>58.658333333333339</v>
      </c>
      <c r="W1085" s="20">
        <f t="shared" si="169"/>
        <v>58.587500000000006</v>
      </c>
    </row>
    <row r="1086" spans="1:23" ht="13.5" x14ac:dyDescent="0.25">
      <c r="A1086" s="3">
        <v>43588</v>
      </c>
      <c r="B1086" s="2">
        <v>32.610799999999998</v>
      </c>
      <c r="C1086" s="2">
        <v>50.906690590494982</v>
      </c>
      <c r="D1086" s="2">
        <v>4.0698345036879857E-2</v>
      </c>
      <c r="E1086" s="2">
        <v>-6.0336937345856899E-2</v>
      </c>
      <c r="F1086" s="2">
        <v>32.650359999999999</v>
      </c>
      <c r="G1086" s="2">
        <v>32.512009999999997</v>
      </c>
      <c r="H1086" s="2">
        <v>32.586554999999997</v>
      </c>
      <c r="I1086" s="2">
        <v>32.406192000000004</v>
      </c>
      <c r="J1086" s="2">
        <v>37.535739999999997</v>
      </c>
      <c r="K1086" s="17" t="s">
        <v>49</v>
      </c>
      <c r="L1086" s="17" t="s">
        <v>51</v>
      </c>
      <c r="M1086" s="17" t="s">
        <v>55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83.5</v>
      </c>
      <c r="R1086" s="21">
        <f t="shared" si="164"/>
        <v>65.025000000000006</v>
      </c>
      <c r="S1086" s="21">
        <f t="shared" si="165"/>
        <v>50.875</v>
      </c>
      <c r="T1086" s="21">
        <f t="shared" si="166"/>
        <v>60.075000000000003</v>
      </c>
      <c r="U1086" s="21">
        <f t="shared" si="167"/>
        <v>58.375</v>
      </c>
      <c r="V1086" s="20">
        <f t="shared" si="168"/>
        <v>58.658333333333339</v>
      </c>
      <c r="W1086" s="20">
        <f t="shared" si="169"/>
        <v>58.587500000000006</v>
      </c>
    </row>
    <row r="1087" spans="1:23" ht="13.5" x14ac:dyDescent="0.25">
      <c r="A1087" s="3">
        <v>43591</v>
      </c>
      <c r="B1087" s="2">
        <v>32.752000000000002</v>
      </c>
      <c r="C1087" s="2">
        <v>52.906486790606976</v>
      </c>
      <c r="D1087" s="2">
        <v>7.050459837095957E-3</v>
      </c>
      <c r="E1087" s="2">
        <v>-3.701434548504532E-2</v>
      </c>
      <c r="F1087" s="2">
        <v>32.701180000000001</v>
      </c>
      <c r="G1087" s="2">
        <v>32.540239999999997</v>
      </c>
      <c r="H1087" s="2">
        <v>32.551259999999999</v>
      </c>
      <c r="I1087" s="2">
        <v>32.411838000000003</v>
      </c>
      <c r="J1087" s="2">
        <v>37.472071499999998</v>
      </c>
      <c r="K1087" s="17" t="s">
        <v>47</v>
      </c>
      <c r="L1087" s="17" t="s">
        <v>51</v>
      </c>
      <c r="M1087" s="17" t="s">
        <v>53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16.5</v>
      </c>
      <c r="R1087" s="21">
        <f t="shared" si="164"/>
        <v>54.975000000000001</v>
      </c>
      <c r="S1087" s="21">
        <f t="shared" si="165"/>
        <v>34.125</v>
      </c>
      <c r="T1087" s="21">
        <f t="shared" si="166"/>
        <v>29.925000000000001</v>
      </c>
      <c r="U1087" s="21">
        <f t="shared" si="167"/>
        <v>41.625</v>
      </c>
      <c r="V1087" s="20">
        <f t="shared" si="168"/>
        <v>39.674999999999997</v>
      </c>
      <c r="W1087" s="20">
        <f t="shared" si="169"/>
        <v>40.162499999999994</v>
      </c>
    </row>
    <row r="1088" spans="1:23" ht="13.5" x14ac:dyDescent="0.25">
      <c r="A1088" s="3">
        <v>43592</v>
      </c>
      <c r="B1088" s="2">
        <v>33.598999999999997</v>
      </c>
      <c r="C1088" s="2">
        <v>62.717285259944681</v>
      </c>
      <c r="D1088" s="2">
        <v>-6.3642332952902336E-2</v>
      </c>
      <c r="E1088" s="2">
        <v>-2.2718730254631385E-2</v>
      </c>
      <c r="F1088" s="2">
        <v>32.927039999999998</v>
      </c>
      <c r="G1088" s="2">
        <v>32.639060000000001</v>
      </c>
      <c r="H1088" s="2">
        <v>32.565375000000003</v>
      </c>
      <c r="I1088" s="2">
        <v>32.445717999999999</v>
      </c>
      <c r="J1088" s="2">
        <v>37.411366999999998</v>
      </c>
      <c r="K1088" s="17" t="s">
        <v>49</v>
      </c>
      <c r="L1088" s="17" t="s">
        <v>50</v>
      </c>
      <c r="M1088" s="17" t="s">
        <v>55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100</v>
      </c>
      <c r="R1088" s="21">
        <f t="shared" si="164"/>
        <v>67.5</v>
      </c>
      <c r="S1088" s="21">
        <f t="shared" si="165"/>
        <v>55</v>
      </c>
      <c r="T1088" s="21">
        <f t="shared" si="166"/>
        <v>67.5</v>
      </c>
      <c r="U1088" s="21">
        <f t="shared" si="167"/>
        <v>62.5</v>
      </c>
      <c r="V1088" s="20">
        <f t="shared" si="168"/>
        <v>63.333333333333336</v>
      </c>
      <c r="W1088" s="20">
        <f t="shared" si="169"/>
        <v>63.125</v>
      </c>
    </row>
    <row r="1089" spans="1:23" ht="13.5" x14ac:dyDescent="0.25">
      <c r="A1089" s="3">
        <v>43593</v>
      </c>
      <c r="B1089" s="2">
        <v>33.881399999999999</v>
      </c>
      <c r="C1089" s="2">
        <v>65.31199372579735</v>
      </c>
      <c r="D1089" s="2">
        <v>-0.17654475086013122</v>
      </c>
      <c r="E1089" s="2">
        <v>-9.689209596079126E-3</v>
      </c>
      <c r="F1089" s="2">
        <v>33.197540000000004</v>
      </c>
      <c r="G1089" s="2">
        <v>32.783059999999999</v>
      </c>
      <c r="H1089" s="2">
        <v>32.637375000000006</v>
      </c>
      <c r="I1089" s="2">
        <v>32.473952000000004</v>
      </c>
      <c r="J1089" s="2">
        <v>37.352074500000001</v>
      </c>
      <c r="K1089" s="17" t="s">
        <v>49</v>
      </c>
      <c r="L1089" s="17" t="s">
        <v>51</v>
      </c>
      <c r="M1089" s="17" t="s">
        <v>55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83.5</v>
      </c>
      <c r="R1089" s="21">
        <f t="shared" si="164"/>
        <v>65.025000000000006</v>
      </c>
      <c r="S1089" s="21">
        <f t="shared" si="165"/>
        <v>50.875</v>
      </c>
      <c r="T1089" s="21">
        <f t="shared" si="166"/>
        <v>60.075000000000003</v>
      </c>
      <c r="U1089" s="21">
        <f t="shared" si="167"/>
        <v>58.375</v>
      </c>
      <c r="V1089" s="20">
        <f t="shared" si="168"/>
        <v>58.658333333333339</v>
      </c>
      <c r="W1089" s="20">
        <f t="shared" si="169"/>
        <v>58.587500000000006</v>
      </c>
    </row>
    <row r="1090" spans="1:23" ht="13.5" x14ac:dyDescent="0.25">
      <c r="A1090" s="3">
        <v>43594</v>
      </c>
      <c r="B1090" s="2">
        <v>33.8673</v>
      </c>
      <c r="C1090" s="2">
        <v>65.068498232295497</v>
      </c>
      <c r="D1090" s="2">
        <v>-0.31961650562094945</v>
      </c>
      <c r="E1090" s="2">
        <v>-2.0849100721421696E-3</v>
      </c>
      <c r="F1090" s="2">
        <v>33.342099999999995</v>
      </c>
      <c r="G1090" s="2">
        <v>32.952469999999998</v>
      </c>
      <c r="H1090" s="2">
        <v>32.707254999999996</v>
      </c>
      <c r="I1090" s="2">
        <v>32.501904000000003</v>
      </c>
      <c r="J1090" s="2">
        <v>37.292711500000003</v>
      </c>
      <c r="K1090" s="17" t="s">
        <v>49</v>
      </c>
      <c r="L1090" s="17" t="s">
        <v>51</v>
      </c>
      <c r="M1090" s="17" t="s">
        <v>55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83.5</v>
      </c>
      <c r="R1090" s="21">
        <f t="shared" si="164"/>
        <v>65.025000000000006</v>
      </c>
      <c r="S1090" s="21">
        <f t="shared" si="165"/>
        <v>50.875</v>
      </c>
      <c r="T1090" s="21">
        <f t="shared" si="166"/>
        <v>60.075000000000003</v>
      </c>
      <c r="U1090" s="21">
        <f t="shared" si="167"/>
        <v>58.375</v>
      </c>
      <c r="V1090" s="20">
        <f t="shared" si="168"/>
        <v>58.658333333333339</v>
      </c>
      <c r="W1090" s="20">
        <f t="shared" si="169"/>
        <v>58.587500000000006</v>
      </c>
    </row>
    <row r="1091" spans="1:23" ht="13.5" x14ac:dyDescent="0.25">
      <c r="A1091" s="3">
        <v>43595</v>
      </c>
      <c r="B1091" s="2">
        <v>34.029899999999998</v>
      </c>
      <c r="C1091" s="2">
        <v>66.614268654174822</v>
      </c>
      <c r="D1091" s="2">
        <v>-0.45941783478545517</v>
      </c>
      <c r="E1091" s="2">
        <v>8.2514697002330339E-3</v>
      </c>
      <c r="F1091" s="2">
        <v>33.625919999999994</v>
      </c>
      <c r="G1091" s="2">
        <v>33.13814</v>
      </c>
      <c r="H1091" s="2">
        <v>32.785264999999995</v>
      </c>
      <c r="I1091" s="2">
        <v>32.527462000000007</v>
      </c>
      <c r="J1091" s="2">
        <v>37.230773499999998</v>
      </c>
      <c r="K1091" s="17" t="s">
        <v>49</v>
      </c>
      <c r="L1091" s="17" t="s">
        <v>51</v>
      </c>
      <c r="M1091" s="17" t="s">
        <v>51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49.5</v>
      </c>
      <c r="R1091" s="21">
        <f t="shared" ref="R1091:R1154" si="174">0.35*N1091+O1091*0.35+P1091*0.15+Q1091*0.15</f>
        <v>59.924999999999997</v>
      </c>
      <c r="S1091" s="21">
        <f t="shared" ref="S1091:S1154" si="175">N1091*0.2+O1091*0.2+P1091*0.35+Q1091*0.25</f>
        <v>42.375</v>
      </c>
      <c r="T1091" s="21">
        <f t="shared" ref="T1091:T1154" si="176">N1091*0.15+O1091*0.15+P1091*0.25+Q1091*0.45</f>
        <v>44.775000000000006</v>
      </c>
      <c r="U1091" s="21">
        <f t="shared" ref="U1091:U1154" si="177">0.25*SUM(N1091:Q1091)</f>
        <v>49.875</v>
      </c>
      <c r="V1091" s="20">
        <f t="shared" ref="V1091:V1154" si="178">SUM(R1091:T1091)/3</f>
        <v>49.024999999999999</v>
      </c>
      <c r="W1091" s="20">
        <f t="shared" ref="W1091:W1154" si="179">SUM(R1091:U1091)/4</f>
        <v>49.237499999999997</v>
      </c>
    </row>
    <row r="1092" spans="1:23" ht="13.5" x14ac:dyDescent="0.25">
      <c r="A1092" s="3">
        <v>43598</v>
      </c>
      <c r="B1092" s="2">
        <v>33.735199999999999</v>
      </c>
      <c r="C1092" s="2">
        <v>61.318112387235686</v>
      </c>
      <c r="D1092" s="2">
        <v>-0.51308875837832346</v>
      </c>
      <c r="E1092" s="2">
        <v>1.2804564831823562E-2</v>
      </c>
      <c r="F1092" s="2">
        <v>33.822559999999996</v>
      </c>
      <c r="G1092" s="2">
        <v>33.261870000000002</v>
      </c>
      <c r="H1092" s="2">
        <v>32.849955000000001</v>
      </c>
      <c r="I1092" s="2">
        <v>32.544868000000008</v>
      </c>
      <c r="J1092" s="2">
        <v>37.166514999999997</v>
      </c>
      <c r="K1092" s="17" t="s">
        <v>49</v>
      </c>
      <c r="L1092" s="17" t="s">
        <v>51</v>
      </c>
      <c r="M1092" s="17" t="s">
        <v>54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66.5</v>
      </c>
      <c r="R1092" s="21">
        <f t="shared" si="174"/>
        <v>62.475000000000001</v>
      </c>
      <c r="S1092" s="21">
        <f t="shared" si="175"/>
        <v>46.625</v>
      </c>
      <c r="T1092" s="21">
        <f t="shared" si="176"/>
        <v>52.424999999999997</v>
      </c>
      <c r="U1092" s="21">
        <f t="shared" si="177"/>
        <v>54.125</v>
      </c>
      <c r="V1092" s="20">
        <f t="shared" si="178"/>
        <v>53.841666666666661</v>
      </c>
      <c r="W1092" s="20">
        <f t="shared" si="179"/>
        <v>53.912499999999994</v>
      </c>
    </row>
    <row r="1093" spans="1:23" ht="13.5" x14ac:dyDescent="0.25">
      <c r="A1093" s="3">
        <v>43599</v>
      </c>
      <c r="B1093" s="2">
        <v>33.293300000000002</v>
      </c>
      <c r="C1093" s="2">
        <v>54.341370402724046</v>
      </c>
      <c r="D1093" s="2">
        <v>-0.53499687505787819</v>
      </c>
      <c r="E1093" s="2">
        <v>9.0119527746413217E-3</v>
      </c>
      <c r="F1093" s="2">
        <v>33.761420000000001</v>
      </c>
      <c r="G1093" s="2">
        <v>33.344229999999996</v>
      </c>
      <c r="H1093" s="2">
        <v>32.891419999999997</v>
      </c>
      <c r="I1093" s="2">
        <v>32.561340000000001</v>
      </c>
      <c r="J1093" s="2">
        <v>37.100046999999996</v>
      </c>
      <c r="K1093" s="17" t="s">
        <v>47</v>
      </c>
      <c r="L1093" s="17" t="s">
        <v>51</v>
      </c>
      <c r="M1093" s="17" t="s">
        <v>52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16.5</v>
      </c>
      <c r="R1093" s="21">
        <f t="shared" si="174"/>
        <v>54.975000000000001</v>
      </c>
      <c r="S1093" s="21">
        <f t="shared" si="175"/>
        <v>34.125</v>
      </c>
      <c r="T1093" s="21">
        <f t="shared" si="176"/>
        <v>29.925000000000001</v>
      </c>
      <c r="U1093" s="21">
        <f t="shared" si="177"/>
        <v>41.625</v>
      </c>
      <c r="V1093" s="20">
        <f t="shared" si="178"/>
        <v>39.674999999999997</v>
      </c>
      <c r="W1093" s="20">
        <f t="shared" si="179"/>
        <v>40.162499999999994</v>
      </c>
    </row>
    <row r="1094" spans="1:23" ht="13.5" x14ac:dyDescent="0.25">
      <c r="A1094" s="3">
        <v>43600</v>
      </c>
      <c r="B1094" s="2">
        <v>33.293300000000002</v>
      </c>
      <c r="C1094" s="2">
        <v>54.341370402724046</v>
      </c>
      <c r="D1094" s="2">
        <v>-0.54634258613094744</v>
      </c>
      <c r="E1094" s="2">
        <v>-2.9682314786522716E-2</v>
      </c>
      <c r="F1094" s="2">
        <v>33.643799999999999</v>
      </c>
      <c r="G1094" s="2">
        <v>33.420670000000001</v>
      </c>
      <c r="H1094" s="2">
        <v>32.932600000000001</v>
      </c>
      <c r="I1094" s="2">
        <v>32.577812000000002</v>
      </c>
      <c r="J1094" s="2">
        <v>37.0321675</v>
      </c>
      <c r="K1094" s="17" t="s">
        <v>47</v>
      </c>
      <c r="L1094" s="17" t="s">
        <v>51</v>
      </c>
      <c r="M1094" s="17" t="s">
        <v>52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16.5</v>
      </c>
      <c r="R1094" s="21">
        <f t="shared" si="174"/>
        <v>54.975000000000001</v>
      </c>
      <c r="S1094" s="21">
        <f t="shared" si="175"/>
        <v>34.125</v>
      </c>
      <c r="T1094" s="21">
        <f t="shared" si="176"/>
        <v>29.925000000000001</v>
      </c>
      <c r="U1094" s="21">
        <f t="shared" si="177"/>
        <v>41.625</v>
      </c>
      <c r="V1094" s="20">
        <f t="shared" si="178"/>
        <v>39.674999999999997</v>
      </c>
      <c r="W1094" s="20">
        <f t="shared" si="179"/>
        <v>40.162499999999994</v>
      </c>
    </row>
    <row r="1095" spans="1:23" ht="13.5" x14ac:dyDescent="0.25">
      <c r="A1095" s="3">
        <v>43601</v>
      </c>
      <c r="B1095" s="2">
        <v>33.234400000000001</v>
      </c>
      <c r="C1095" s="2">
        <v>53.402116486067683</v>
      </c>
      <c r="D1095" s="2">
        <v>-0.45864600550579837</v>
      </c>
      <c r="E1095" s="2">
        <v>-9.7986849686494099E-2</v>
      </c>
      <c r="F1095" s="2">
        <v>33.517219999999995</v>
      </c>
      <c r="G1095" s="2">
        <v>33.429659999999998</v>
      </c>
      <c r="H1095" s="2">
        <v>32.96378</v>
      </c>
      <c r="I1095" s="2">
        <v>32.587516000000001</v>
      </c>
      <c r="J1095" s="2">
        <v>36.962581499999999</v>
      </c>
      <c r="K1095" s="17" t="s">
        <v>47</v>
      </c>
      <c r="L1095" s="17" t="s">
        <v>51</v>
      </c>
      <c r="M1095" s="17" t="s">
        <v>52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16.5</v>
      </c>
      <c r="R1095" s="21">
        <f t="shared" si="174"/>
        <v>54.975000000000001</v>
      </c>
      <c r="S1095" s="21">
        <f t="shared" si="175"/>
        <v>34.125</v>
      </c>
      <c r="T1095" s="21">
        <f t="shared" si="176"/>
        <v>29.925000000000001</v>
      </c>
      <c r="U1095" s="21">
        <f t="shared" si="177"/>
        <v>41.625</v>
      </c>
      <c r="V1095" s="20">
        <f t="shared" si="178"/>
        <v>39.674999999999997</v>
      </c>
      <c r="W1095" s="20">
        <f t="shared" si="179"/>
        <v>40.162499999999994</v>
      </c>
    </row>
    <row r="1096" spans="1:23" ht="13.5" x14ac:dyDescent="0.25">
      <c r="A1096" s="3">
        <v>43602</v>
      </c>
      <c r="B1096" s="2">
        <v>33.234400000000001</v>
      </c>
      <c r="C1096" s="2">
        <v>53.402116486067683</v>
      </c>
      <c r="D1096" s="2">
        <v>-0.46784331691907255</v>
      </c>
      <c r="E1096" s="2">
        <v>-0.17713316775634802</v>
      </c>
      <c r="F1096" s="2">
        <v>33.35812</v>
      </c>
      <c r="G1096" s="2">
        <v>33.492019999999997</v>
      </c>
      <c r="H1096" s="2">
        <v>33.002015000000007</v>
      </c>
      <c r="I1096" s="2">
        <v>32.611282000000003</v>
      </c>
      <c r="J1096" s="2">
        <v>36.884525500000002</v>
      </c>
      <c r="K1096" s="17" t="s">
        <v>47</v>
      </c>
      <c r="L1096" s="17" t="s">
        <v>51</v>
      </c>
      <c r="M1096" s="17" t="s">
        <v>52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16.5</v>
      </c>
      <c r="R1096" s="21">
        <f t="shared" si="174"/>
        <v>54.975000000000001</v>
      </c>
      <c r="S1096" s="21">
        <f t="shared" si="175"/>
        <v>34.125</v>
      </c>
      <c r="T1096" s="21">
        <f t="shared" si="176"/>
        <v>29.925000000000001</v>
      </c>
      <c r="U1096" s="21">
        <f t="shared" si="177"/>
        <v>41.625</v>
      </c>
      <c r="V1096" s="20">
        <f t="shared" si="178"/>
        <v>39.674999999999997</v>
      </c>
      <c r="W1096" s="20">
        <f t="shared" si="179"/>
        <v>40.162499999999994</v>
      </c>
    </row>
    <row r="1097" spans="1:23" ht="13.5" x14ac:dyDescent="0.25">
      <c r="A1097" s="3">
        <v>43605</v>
      </c>
      <c r="B1097" s="2">
        <v>32.998699999999999</v>
      </c>
      <c r="C1097" s="2">
        <v>49.436473901499681</v>
      </c>
      <c r="D1097" s="2">
        <v>-0.43764185643751574</v>
      </c>
      <c r="E1097" s="2">
        <v>-0.25778157560023029</v>
      </c>
      <c r="F1097" s="2">
        <v>33.210819999999998</v>
      </c>
      <c r="G1097" s="2">
        <v>33.516689999999997</v>
      </c>
      <c r="H1097" s="2">
        <v>33.028465000000004</v>
      </c>
      <c r="I1097" s="2">
        <v>32.633156000000007</v>
      </c>
      <c r="J1097" s="2">
        <v>36.799644000000001</v>
      </c>
      <c r="K1097" s="17" t="s">
        <v>47</v>
      </c>
      <c r="L1097" s="17" t="s">
        <v>51</v>
      </c>
      <c r="M1097" s="17" t="s">
        <v>52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16.5</v>
      </c>
      <c r="R1097" s="21">
        <f t="shared" si="174"/>
        <v>54.975000000000001</v>
      </c>
      <c r="S1097" s="21">
        <f t="shared" si="175"/>
        <v>34.125</v>
      </c>
      <c r="T1097" s="21">
        <f t="shared" si="176"/>
        <v>29.925000000000001</v>
      </c>
      <c r="U1097" s="21">
        <f t="shared" si="177"/>
        <v>41.625</v>
      </c>
      <c r="V1097" s="20">
        <f t="shared" si="178"/>
        <v>39.674999999999997</v>
      </c>
      <c r="W1097" s="20">
        <f t="shared" si="179"/>
        <v>40.162499999999994</v>
      </c>
    </row>
    <row r="1098" spans="1:23" ht="13.5" x14ac:dyDescent="0.25">
      <c r="A1098" s="3">
        <v>43606</v>
      </c>
      <c r="B1098" s="2">
        <v>32.880800000000001</v>
      </c>
      <c r="C1098" s="2">
        <v>47.534927861812022</v>
      </c>
      <c r="D1098" s="2">
        <v>-0.27276274231164876</v>
      </c>
      <c r="E1098" s="2">
        <v>-0.34291244437140245</v>
      </c>
      <c r="F1098" s="2">
        <v>33.128320000000002</v>
      </c>
      <c r="G1098" s="2">
        <v>33.444869999999995</v>
      </c>
      <c r="H1098" s="2">
        <v>33.041965000000005</v>
      </c>
      <c r="I1098" s="2">
        <v>32.641378000000003</v>
      </c>
      <c r="J1098" s="2">
        <v>36.714173000000002</v>
      </c>
      <c r="K1098" s="17" t="s">
        <v>47</v>
      </c>
      <c r="L1098" s="17" t="s">
        <v>51</v>
      </c>
      <c r="M1098" s="17" t="s">
        <v>52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16.5</v>
      </c>
      <c r="R1098" s="21">
        <f t="shared" si="174"/>
        <v>54.975000000000001</v>
      </c>
      <c r="S1098" s="21">
        <f t="shared" si="175"/>
        <v>34.125</v>
      </c>
      <c r="T1098" s="21">
        <f t="shared" si="176"/>
        <v>29.925000000000001</v>
      </c>
      <c r="U1098" s="21">
        <f t="shared" si="177"/>
        <v>41.625</v>
      </c>
      <c r="V1098" s="20">
        <f t="shared" si="178"/>
        <v>39.674999999999997</v>
      </c>
      <c r="W1098" s="20">
        <f t="shared" si="179"/>
        <v>40.162499999999994</v>
      </c>
    </row>
    <row r="1099" spans="1:23" ht="13.5" x14ac:dyDescent="0.25">
      <c r="A1099" s="3">
        <v>43607</v>
      </c>
      <c r="B1099" s="2">
        <v>32.821899999999999</v>
      </c>
      <c r="C1099" s="2">
        <v>46.571181422533087</v>
      </c>
      <c r="D1099" s="2">
        <v>-8.4481809679573416E-2</v>
      </c>
      <c r="E1099" s="2">
        <v>-0.42605825178393425</v>
      </c>
      <c r="F1099" s="2">
        <v>33.034039999999997</v>
      </c>
      <c r="G1099" s="2">
        <v>33.338919999999995</v>
      </c>
      <c r="H1099" s="2">
        <v>33.060990000000004</v>
      </c>
      <c r="I1099" s="2">
        <v>32.656894000000001</v>
      </c>
      <c r="J1099" s="2">
        <v>36.629819000000005</v>
      </c>
      <c r="K1099" s="17" t="s">
        <v>47</v>
      </c>
      <c r="L1099" s="17" t="s">
        <v>48</v>
      </c>
      <c r="M1099" s="17" t="s">
        <v>52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0</v>
      </c>
      <c r="R1099" s="21">
        <f t="shared" si="174"/>
        <v>52.5</v>
      </c>
      <c r="S1099" s="21">
        <f t="shared" si="175"/>
        <v>30</v>
      </c>
      <c r="T1099" s="21">
        <f t="shared" si="176"/>
        <v>22.5</v>
      </c>
      <c r="U1099" s="21">
        <f t="shared" si="177"/>
        <v>37.5</v>
      </c>
      <c r="V1099" s="20">
        <f t="shared" si="178"/>
        <v>35</v>
      </c>
      <c r="W1099" s="20">
        <f t="shared" si="179"/>
        <v>35.625</v>
      </c>
    </row>
    <row r="1100" spans="1:23" ht="13.5" x14ac:dyDescent="0.25">
      <c r="A1100" s="3">
        <v>43608</v>
      </c>
      <c r="B1100" s="2">
        <v>32.910299999999999</v>
      </c>
      <c r="C1100" s="2">
        <v>48.266470295851867</v>
      </c>
      <c r="D1100" s="2">
        <v>6.7351192350450617E-2</v>
      </c>
      <c r="E1100" s="2">
        <v>-0.50930946387817844</v>
      </c>
      <c r="F1100" s="2">
        <v>32.96922</v>
      </c>
      <c r="G1100" s="2">
        <v>33.243219999999994</v>
      </c>
      <c r="H1100" s="2">
        <v>33.097845</v>
      </c>
      <c r="I1100" s="2">
        <v>32.67813000000001</v>
      </c>
      <c r="J1100" s="2">
        <v>36.546753999999993</v>
      </c>
      <c r="K1100" s="17" t="s">
        <v>47</v>
      </c>
      <c r="L1100" s="17" t="s">
        <v>48</v>
      </c>
      <c r="M1100" s="17" t="s">
        <v>52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0</v>
      </c>
      <c r="R1100" s="21">
        <f t="shared" si="174"/>
        <v>52.5</v>
      </c>
      <c r="S1100" s="21">
        <f t="shared" si="175"/>
        <v>30</v>
      </c>
      <c r="T1100" s="21">
        <f t="shared" si="176"/>
        <v>22.5</v>
      </c>
      <c r="U1100" s="21">
        <f t="shared" si="177"/>
        <v>37.5</v>
      </c>
      <c r="V1100" s="20">
        <f t="shared" si="178"/>
        <v>35</v>
      </c>
      <c r="W1100" s="20">
        <f t="shared" si="179"/>
        <v>35.625</v>
      </c>
    </row>
    <row r="1101" spans="1:23" ht="13.5" x14ac:dyDescent="0.25">
      <c r="A1101" s="3">
        <v>43609</v>
      </c>
      <c r="B1101" s="2">
        <v>32.969200000000001</v>
      </c>
      <c r="C1101" s="2">
        <v>49.418095162343889</v>
      </c>
      <c r="D1101" s="2">
        <v>0.21709954217624983</v>
      </c>
      <c r="E1101" s="2">
        <v>-0.58856226901042907</v>
      </c>
      <c r="F1101" s="2">
        <v>32.916180000000004</v>
      </c>
      <c r="G1101" s="2">
        <v>33.137150000000005</v>
      </c>
      <c r="H1101" s="2">
        <v>33.137645000000006</v>
      </c>
      <c r="I1101" s="2">
        <v>32.705062000000005</v>
      </c>
      <c r="J1101" s="2">
        <v>36.462854000000007</v>
      </c>
      <c r="K1101" s="17" t="s">
        <v>47</v>
      </c>
      <c r="L1101" s="17" t="s">
        <v>48</v>
      </c>
      <c r="M1101" s="17" t="s">
        <v>52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0</v>
      </c>
      <c r="R1101" s="21">
        <f t="shared" si="174"/>
        <v>52.5</v>
      </c>
      <c r="S1101" s="21">
        <f t="shared" si="175"/>
        <v>30</v>
      </c>
      <c r="T1101" s="21">
        <f t="shared" si="176"/>
        <v>22.5</v>
      </c>
      <c r="U1101" s="21">
        <f t="shared" si="177"/>
        <v>37.5</v>
      </c>
      <c r="V1101" s="20">
        <f t="shared" si="178"/>
        <v>35</v>
      </c>
      <c r="W1101" s="20">
        <f t="shared" si="179"/>
        <v>35.625</v>
      </c>
    </row>
    <row r="1102" spans="1:23" ht="13.5" x14ac:dyDescent="0.25">
      <c r="A1102" s="3">
        <v>43612</v>
      </c>
      <c r="B1102" s="2">
        <v>32.704000000000001</v>
      </c>
      <c r="C1102" s="2">
        <v>44.603590101959071</v>
      </c>
      <c r="D1102" s="2">
        <v>0.31834341121724918</v>
      </c>
      <c r="E1102" s="2">
        <v>-0.6622098577287755</v>
      </c>
      <c r="F1102" s="2">
        <v>32.857240000000004</v>
      </c>
      <c r="G1102" s="2">
        <v>33.034030000000001</v>
      </c>
      <c r="H1102" s="2">
        <v>33.147949999999994</v>
      </c>
      <c r="I1102" s="2">
        <v>32.743629999999996</v>
      </c>
      <c r="J1102" s="2">
        <v>36.377204500000005</v>
      </c>
      <c r="K1102" s="17" t="s">
        <v>47</v>
      </c>
      <c r="L1102" s="17" t="s">
        <v>48</v>
      </c>
      <c r="M1102" s="17" t="s">
        <v>52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0</v>
      </c>
      <c r="R1102" s="21">
        <f t="shared" si="174"/>
        <v>52.5</v>
      </c>
      <c r="S1102" s="21">
        <f t="shared" si="175"/>
        <v>30</v>
      </c>
      <c r="T1102" s="21">
        <f t="shared" si="176"/>
        <v>22.5</v>
      </c>
      <c r="U1102" s="21">
        <f t="shared" si="177"/>
        <v>37.5</v>
      </c>
      <c r="V1102" s="20">
        <f t="shared" si="178"/>
        <v>35</v>
      </c>
      <c r="W1102" s="20">
        <f t="shared" si="179"/>
        <v>35.625</v>
      </c>
    </row>
    <row r="1103" spans="1:23" ht="13.5" x14ac:dyDescent="0.25">
      <c r="A1103" s="3">
        <v>43613</v>
      </c>
      <c r="B1103" s="2">
        <v>32.556699999999999</v>
      </c>
      <c r="C1103" s="2">
        <v>42.147462158902975</v>
      </c>
      <c r="D1103" s="2">
        <v>0.34871574837224983</v>
      </c>
      <c r="E1103" s="2">
        <v>-0.71892094750222357</v>
      </c>
      <c r="F1103" s="2">
        <v>32.792420000000007</v>
      </c>
      <c r="G1103" s="2">
        <v>32.960369999999998</v>
      </c>
      <c r="H1103" s="2">
        <v>33.152299999999997</v>
      </c>
      <c r="I1103" s="2">
        <v>32.768692000000009</v>
      </c>
      <c r="J1103" s="2">
        <v>36.2908185</v>
      </c>
      <c r="K1103" s="17" t="s">
        <v>47</v>
      </c>
      <c r="L1103" s="17" t="s">
        <v>48</v>
      </c>
      <c r="M1103" s="17" t="s">
        <v>52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0</v>
      </c>
      <c r="R1103" s="21">
        <f t="shared" si="174"/>
        <v>52.5</v>
      </c>
      <c r="S1103" s="21">
        <f t="shared" si="175"/>
        <v>30</v>
      </c>
      <c r="T1103" s="21">
        <f t="shared" si="176"/>
        <v>22.5</v>
      </c>
      <c r="U1103" s="21">
        <f t="shared" si="177"/>
        <v>37.5</v>
      </c>
      <c r="V1103" s="20">
        <f t="shared" si="178"/>
        <v>35</v>
      </c>
      <c r="W1103" s="20">
        <f t="shared" si="179"/>
        <v>35.625</v>
      </c>
    </row>
    <row r="1104" spans="1:23" ht="13.5" x14ac:dyDescent="0.25">
      <c r="A1104" s="3">
        <v>43614</v>
      </c>
      <c r="B1104" s="2">
        <v>32.409399999999998</v>
      </c>
      <c r="C1104" s="2">
        <v>39.787974632701641</v>
      </c>
      <c r="D1104" s="2">
        <v>0.3878431834837528</v>
      </c>
      <c r="E1104" s="2">
        <v>-0.70943793306566827</v>
      </c>
      <c r="F1104" s="2">
        <v>32.709920000000004</v>
      </c>
      <c r="G1104" s="2">
        <v>32.871979999999994</v>
      </c>
      <c r="H1104" s="2">
        <v>33.146324999999997</v>
      </c>
      <c r="I1104" s="2">
        <v>32.803401999999998</v>
      </c>
      <c r="J1104" s="2">
        <v>36.203696000000001</v>
      </c>
      <c r="K1104" s="17" t="s">
        <v>47</v>
      </c>
      <c r="L1104" s="17" t="s">
        <v>48</v>
      </c>
      <c r="M1104" s="17" t="s">
        <v>52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0</v>
      </c>
      <c r="R1104" s="21">
        <f t="shared" si="174"/>
        <v>52.5</v>
      </c>
      <c r="S1104" s="21">
        <f t="shared" si="175"/>
        <v>30</v>
      </c>
      <c r="T1104" s="21">
        <f t="shared" si="176"/>
        <v>22.5</v>
      </c>
      <c r="U1104" s="21">
        <f t="shared" si="177"/>
        <v>37.5</v>
      </c>
      <c r="V1104" s="20">
        <f t="shared" si="178"/>
        <v>35</v>
      </c>
      <c r="W1104" s="20">
        <f t="shared" si="179"/>
        <v>35.625</v>
      </c>
    </row>
    <row r="1105" spans="1:23" ht="13.5" x14ac:dyDescent="0.25">
      <c r="A1105" s="3">
        <v>43615</v>
      </c>
      <c r="B1105" s="2">
        <v>32.409399999999998</v>
      </c>
      <c r="C1105" s="2">
        <v>39.787974632701641</v>
      </c>
      <c r="D1105" s="2">
        <v>0.41509011203567781</v>
      </c>
      <c r="E1105" s="2">
        <v>-0.64112527245526585</v>
      </c>
      <c r="F1105" s="2">
        <v>32.609740000000002</v>
      </c>
      <c r="G1105" s="2">
        <v>32.789480000000005</v>
      </c>
      <c r="H1105" s="2">
        <v>33.109569999999998</v>
      </c>
      <c r="I1105" s="2">
        <v>32.833254000000004</v>
      </c>
      <c r="J1105" s="2">
        <v>36.117985500000003</v>
      </c>
      <c r="K1105" s="17" t="s">
        <v>47</v>
      </c>
      <c r="L1105" s="17" t="s">
        <v>48</v>
      </c>
      <c r="M1105" s="17" t="s">
        <v>52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0</v>
      </c>
      <c r="R1105" s="21">
        <f t="shared" si="174"/>
        <v>52.5</v>
      </c>
      <c r="S1105" s="21">
        <f t="shared" si="175"/>
        <v>30</v>
      </c>
      <c r="T1105" s="21">
        <f t="shared" si="176"/>
        <v>22.5</v>
      </c>
      <c r="U1105" s="21">
        <f t="shared" si="177"/>
        <v>37.5</v>
      </c>
      <c r="V1105" s="20">
        <f t="shared" si="178"/>
        <v>35</v>
      </c>
      <c r="W1105" s="20">
        <f t="shared" si="179"/>
        <v>35.625</v>
      </c>
    </row>
    <row r="1106" spans="1:23" ht="13.5" x14ac:dyDescent="0.25">
      <c r="A1106" s="3">
        <v>43616</v>
      </c>
      <c r="B1106" s="2">
        <v>32.409399999999998</v>
      </c>
      <c r="C1106" s="2">
        <v>39.787974632701641</v>
      </c>
      <c r="D1106" s="2">
        <v>0.4411087584847877</v>
      </c>
      <c r="E1106" s="2">
        <v>-0.56820580437768542</v>
      </c>
      <c r="F1106" s="2">
        <v>32.497779999999999</v>
      </c>
      <c r="G1106" s="2">
        <v>32.706980000000001</v>
      </c>
      <c r="H1106" s="2">
        <v>33.099499999999992</v>
      </c>
      <c r="I1106" s="2">
        <v>32.863106000000002</v>
      </c>
      <c r="J1106" s="2">
        <v>36.031568999999998</v>
      </c>
      <c r="K1106" s="17" t="s">
        <v>47</v>
      </c>
      <c r="L1106" s="17" t="s">
        <v>48</v>
      </c>
      <c r="M1106" s="17" t="s">
        <v>52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0</v>
      </c>
      <c r="R1106" s="21">
        <f t="shared" si="174"/>
        <v>52.5</v>
      </c>
      <c r="S1106" s="21">
        <f t="shared" si="175"/>
        <v>30</v>
      </c>
      <c r="T1106" s="21">
        <f t="shared" si="176"/>
        <v>22.5</v>
      </c>
      <c r="U1106" s="21">
        <f t="shared" si="177"/>
        <v>37.5</v>
      </c>
      <c r="V1106" s="20">
        <f t="shared" si="178"/>
        <v>35</v>
      </c>
      <c r="W1106" s="20">
        <f t="shared" si="179"/>
        <v>35.625</v>
      </c>
    </row>
    <row r="1107" spans="1:23" ht="13.5" x14ac:dyDescent="0.25">
      <c r="A1107" s="3">
        <v>43619</v>
      </c>
      <c r="B1107" s="2">
        <v>32.262099999999997</v>
      </c>
      <c r="C1107" s="2">
        <v>37.187809647045057</v>
      </c>
      <c r="D1107" s="2">
        <v>0.44051813950919438</v>
      </c>
      <c r="E1107" s="2">
        <v>-0.48198712241505126</v>
      </c>
      <c r="F1107" s="2">
        <v>32.409399999999998</v>
      </c>
      <c r="G1107" s="2">
        <v>32.633319999999998</v>
      </c>
      <c r="H1107" s="2">
        <v>33.075005000000004</v>
      </c>
      <c r="I1107" s="2">
        <v>32.875896000000004</v>
      </c>
      <c r="J1107" s="2">
        <v>35.948651499999997</v>
      </c>
      <c r="K1107" s="17" t="s">
        <v>47</v>
      </c>
      <c r="L1107" s="17" t="s">
        <v>48</v>
      </c>
      <c r="M1107" s="17" t="s">
        <v>52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0</v>
      </c>
      <c r="R1107" s="21">
        <f t="shared" si="174"/>
        <v>52.5</v>
      </c>
      <c r="S1107" s="21">
        <f t="shared" si="175"/>
        <v>30</v>
      </c>
      <c r="T1107" s="21">
        <f t="shared" si="176"/>
        <v>22.5</v>
      </c>
      <c r="U1107" s="21">
        <f t="shared" si="177"/>
        <v>37.5</v>
      </c>
      <c r="V1107" s="20">
        <f t="shared" si="178"/>
        <v>35</v>
      </c>
      <c r="W1107" s="20">
        <f t="shared" si="179"/>
        <v>35.625</v>
      </c>
    </row>
    <row r="1108" spans="1:23" ht="13.5" x14ac:dyDescent="0.25">
      <c r="A1108" s="3">
        <v>43623</v>
      </c>
      <c r="B1108" s="2">
        <v>32.262099999999997</v>
      </c>
      <c r="C1108" s="2">
        <v>37.187809647045057</v>
      </c>
      <c r="D1108" s="2">
        <v>0.42529109456239667</v>
      </c>
      <c r="E1108" s="2">
        <v>-0.38489313274719994</v>
      </c>
      <c r="F1108" s="2">
        <v>32.350479999999997</v>
      </c>
      <c r="G1108" s="2">
        <v>32.571449999999999</v>
      </c>
      <c r="H1108" s="2">
        <v>33.008159999999997</v>
      </c>
      <c r="I1108" s="2">
        <v>32.866098000000001</v>
      </c>
      <c r="J1108" s="2">
        <v>35.861498499999996</v>
      </c>
      <c r="K1108" s="17" t="s">
        <v>47</v>
      </c>
      <c r="L1108" s="17" t="s">
        <v>51</v>
      </c>
      <c r="M1108" s="17" t="s">
        <v>52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16.5</v>
      </c>
      <c r="R1108" s="21">
        <f t="shared" si="174"/>
        <v>54.975000000000001</v>
      </c>
      <c r="S1108" s="21">
        <f t="shared" si="175"/>
        <v>34.125</v>
      </c>
      <c r="T1108" s="21">
        <f t="shared" si="176"/>
        <v>29.925000000000001</v>
      </c>
      <c r="U1108" s="21">
        <f t="shared" si="177"/>
        <v>41.625</v>
      </c>
      <c r="V1108" s="20">
        <f t="shared" si="178"/>
        <v>39.674999999999997</v>
      </c>
      <c r="W1108" s="20">
        <f t="shared" si="179"/>
        <v>40.162499999999994</v>
      </c>
    </row>
    <row r="1109" spans="1:23" ht="13.5" x14ac:dyDescent="0.25">
      <c r="A1109" s="3">
        <v>43626</v>
      </c>
      <c r="B1109" s="2">
        <v>32.114800000000002</v>
      </c>
      <c r="C1109" s="2">
        <v>34.567871272462952</v>
      </c>
      <c r="D1109" s="2">
        <v>0.41741473633271653</v>
      </c>
      <c r="E1109" s="2">
        <v>-0.27031756817491237</v>
      </c>
      <c r="F1109" s="2">
        <v>32.291559999999997</v>
      </c>
      <c r="G1109" s="2">
        <v>32.50074</v>
      </c>
      <c r="H1109" s="2">
        <v>32.919830000000005</v>
      </c>
      <c r="I1109" s="2">
        <v>32.831332000000003</v>
      </c>
      <c r="J1109" s="2">
        <v>35.773750499999991</v>
      </c>
      <c r="K1109" s="17" t="s">
        <v>47</v>
      </c>
      <c r="L1109" s="17" t="s">
        <v>51</v>
      </c>
      <c r="M1109" s="17" t="s">
        <v>52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16.5</v>
      </c>
      <c r="R1109" s="21">
        <f t="shared" si="174"/>
        <v>54.975000000000001</v>
      </c>
      <c r="S1109" s="21">
        <f t="shared" si="175"/>
        <v>34.125</v>
      </c>
      <c r="T1109" s="21">
        <f t="shared" si="176"/>
        <v>29.925000000000001</v>
      </c>
      <c r="U1109" s="21">
        <f t="shared" si="177"/>
        <v>41.625</v>
      </c>
      <c r="V1109" s="20">
        <f t="shared" si="178"/>
        <v>39.674999999999997</v>
      </c>
      <c r="W1109" s="20">
        <f t="shared" si="179"/>
        <v>40.162499999999994</v>
      </c>
    </row>
    <row r="1110" spans="1:23" ht="13.5" x14ac:dyDescent="0.25">
      <c r="A1110" s="3">
        <v>43627</v>
      </c>
      <c r="B1110" s="2">
        <v>31.8172</v>
      </c>
      <c r="C1110" s="2">
        <v>29.973346710659001</v>
      </c>
      <c r="D1110" s="2">
        <v>0.45018950140823222</v>
      </c>
      <c r="E1110" s="2">
        <v>-0.16089285788927477</v>
      </c>
      <c r="F1110" s="2">
        <v>32.173119999999997</v>
      </c>
      <c r="G1110" s="2">
        <v>32.39143</v>
      </c>
      <c r="H1110" s="2">
        <v>32.817324999999997</v>
      </c>
      <c r="I1110" s="2">
        <v>32.801341999999998</v>
      </c>
      <c r="J1110" s="2">
        <v>35.684514499999999</v>
      </c>
      <c r="K1110" s="17" t="s">
        <v>47</v>
      </c>
      <c r="L1110" s="17" t="s">
        <v>51</v>
      </c>
      <c r="M1110" s="17" t="s">
        <v>52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16.5</v>
      </c>
      <c r="R1110" s="21">
        <f t="shared" si="174"/>
        <v>54.975000000000001</v>
      </c>
      <c r="S1110" s="21">
        <f t="shared" si="175"/>
        <v>34.125</v>
      </c>
      <c r="T1110" s="21">
        <f t="shared" si="176"/>
        <v>29.925000000000001</v>
      </c>
      <c r="U1110" s="21">
        <f t="shared" si="177"/>
        <v>41.625</v>
      </c>
      <c r="V1110" s="20">
        <f t="shared" si="178"/>
        <v>39.674999999999997</v>
      </c>
      <c r="W1110" s="20">
        <f t="shared" si="179"/>
        <v>40.162499999999994</v>
      </c>
    </row>
    <row r="1111" spans="1:23" ht="13.5" x14ac:dyDescent="0.25">
      <c r="A1111" s="3">
        <v>43628</v>
      </c>
      <c r="B1111" s="2">
        <v>32.409399999999998</v>
      </c>
      <c r="C1111" s="2">
        <v>45.497405470226859</v>
      </c>
      <c r="D1111" s="2">
        <v>0.44838922331744868</v>
      </c>
      <c r="E1111" s="2">
        <v>-6.8456547392831635E-2</v>
      </c>
      <c r="F1111" s="2">
        <v>32.173119999999997</v>
      </c>
      <c r="G1111" s="2">
        <v>32.335450000000002</v>
      </c>
      <c r="H1111" s="2">
        <v>32.736300000000007</v>
      </c>
      <c r="I1111" s="2">
        <v>32.782065999999993</v>
      </c>
      <c r="J1111" s="2">
        <v>35.59838049999999</v>
      </c>
      <c r="K1111" s="17" t="s">
        <v>49</v>
      </c>
      <c r="L1111" s="17" t="s">
        <v>51</v>
      </c>
      <c r="M1111" s="17" t="s">
        <v>51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49.5</v>
      </c>
      <c r="R1111" s="21">
        <f t="shared" si="174"/>
        <v>59.924999999999997</v>
      </c>
      <c r="S1111" s="21">
        <f t="shared" si="175"/>
        <v>42.375</v>
      </c>
      <c r="T1111" s="21">
        <f t="shared" si="176"/>
        <v>44.775000000000006</v>
      </c>
      <c r="U1111" s="21">
        <f t="shared" si="177"/>
        <v>49.875</v>
      </c>
      <c r="V1111" s="20">
        <f t="shared" si="178"/>
        <v>49.024999999999999</v>
      </c>
      <c r="W1111" s="20">
        <f t="shared" si="179"/>
        <v>49.237499999999997</v>
      </c>
    </row>
    <row r="1112" spans="1:23" ht="13.5" x14ac:dyDescent="0.25">
      <c r="A1112" s="3">
        <v>43629</v>
      </c>
      <c r="B1112" s="2">
        <v>32.1295</v>
      </c>
      <c r="C1112" s="2">
        <v>40.884068355717439</v>
      </c>
      <c r="D1112" s="2">
        <v>0.42818172084383832</v>
      </c>
      <c r="E1112" s="2">
        <v>1.7210786383260193E-2</v>
      </c>
      <c r="F1112" s="2">
        <v>32.146599999999999</v>
      </c>
      <c r="G1112" s="2">
        <v>32.278000000000006</v>
      </c>
      <c r="H1112" s="2">
        <v>32.656015000000004</v>
      </c>
      <c r="I1112" s="2">
        <v>32.764025999999994</v>
      </c>
      <c r="J1112" s="2">
        <v>35.511976499999989</v>
      </c>
      <c r="K1112" s="17" t="s">
        <v>49</v>
      </c>
      <c r="L1112" s="17" t="s">
        <v>51</v>
      </c>
      <c r="M1112" s="17" t="s">
        <v>54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66.5</v>
      </c>
      <c r="R1112" s="21">
        <f t="shared" si="174"/>
        <v>62.475000000000001</v>
      </c>
      <c r="S1112" s="21">
        <f t="shared" si="175"/>
        <v>46.625</v>
      </c>
      <c r="T1112" s="21">
        <f t="shared" si="176"/>
        <v>52.424999999999997</v>
      </c>
      <c r="U1112" s="21">
        <f t="shared" si="177"/>
        <v>54.125</v>
      </c>
      <c r="V1112" s="20">
        <f t="shared" si="178"/>
        <v>53.841666666666661</v>
      </c>
      <c r="W1112" s="20">
        <f t="shared" si="179"/>
        <v>53.912499999999994</v>
      </c>
    </row>
    <row r="1113" spans="1:23" ht="13.5" x14ac:dyDescent="0.25">
      <c r="A1113" s="3">
        <v>43630</v>
      </c>
      <c r="B1113" s="2">
        <v>32.114800000000002</v>
      </c>
      <c r="C1113" s="2">
        <v>40.650938307164452</v>
      </c>
      <c r="D1113" s="2">
        <v>0.39244442721529538</v>
      </c>
      <c r="E1113" s="2">
        <v>8.7220620304469032E-2</v>
      </c>
      <c r="F1113" s="2">
        <v>32.117139999999999</v>
      </c>
      <c r="G1113" s="2">
        <v>32.233809999999998</v>
      </c>
      <c r="H1113" s="2">
        <v>32.597090000000001</v>
      </c>
      <c r="I1113" s="2">
        <v>32.751281999999996</v>
      </c>
      <c r="J1113" s="2">
        <v>35.425498999999988</v>
      </c>
      <c r="K1113" s="17" t="s">
        <v>47</v>
      </c>
      <c r="L1113" s="17" t="s">
        <v>51</v>
      </c>
      <c r="M1113" s="17" t="s">
        <v>52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16.5</v>
      </c>
      <c r="R1113" s="21">
        <f t="shared" si="174"/>
        <v>54.975000000000001</v>
      </c>
      <c r="S1113" s="21">
        <f t="shared" si="175"/>
        <v>34.125</v>
      </c>
      <c r="T1113" s="21">
        <f t="shared" si="176"/>
        <v>29.925000000000001</v>
      </c>
      <c r="U1113" s="21">
        <f t="shared" si="177"/>
        <v>41.625</v>
      </c>
      <c r="V1113" s="20">
        <f t="shared" si="178"/>
        <v>39.674999999999997</v>
      </c>
      <c r="W1113" s="20">
        <f t="shared" si="179"/>
        <v>40.162499999999994</v>
      </c>
    </row>
    <row r="1114" spans="1:23" ht="13.5" x14ac:dyDescent="0.25">
      <c r="A1114" s="3">
        <v>43633</v>
      </c>
      <c r="B1114" s="2">
        <v>32.114800000000002</v>
      </c>
      <c r="C1114" s="2">
        <v>40.650938307164452</v>
      </c>
      <c r="D1114" s="2">
        <v>0.34234718089988547</v>
      </c>
      <c r="E1114" s="2">
        <v>0.14728376645226474</v>
      </c>
      <c r="F1114" s="2">
        <v>32.117139999999999</v>
      </c>
      <c r="G1114" s="2">
        <v>32.204349999999998</v>
      </c>
      <c r="H1114" s="2">
        <v>32.538165000000006</v>
      </c>
      <c r="I1114" s="2">
        <v>32.732892</v>
      </c>
      <c r="J1114" s="2">
        <v>35.339021499999987</v>
      </c>
      <c r="K1114" s="17" t="s">
        <v>47</v>
      </c>
      <c r="L1114" s="17" t="s">
        <v>51</v>
      </c>
      <c r="M1114" s="17" t="s">
        <v>51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16.5</v>
      </c>
      <c r="R1114" s="21">
        <f t="shared" si="174"/>
        <v>54.975000000000001</v>
      </c>
      <c r="S1114" s="21">
        <f t="shared" si="175"/>
        <v>34.125</v>
      </c>
      <c r="T1114" s="21">
        <f t="shared" si="176"/>
        <v>29.925000000000001</v>
      </c>
      <c r="U1114" s="21">
        <f t="shared" si="177"/>
        <v>41.625</v>
      </c>
      <c r="V1114" s="20">
        <f t="shared" si="178"/>
        <v>39.674999999999997</v>
      </c>
      <c r="W1114" s="20">
        <f t="shared" si="179"/>
        <v>40.162499999999994</v>
      </c>
    </row>
    <row r="1115" spans="1:23" ht="13.5" x14ac:dyDescent="0.25">
      <c r="A1115" s="3">
        <v>43634</v>
      </c>
      <c r="B1115" s="2">
        <v>32.114800000000002</v>
      </c>
      <c r="C1115" s="2">
        <v>40.650938307164452</v>
      </c>
      <c r="D1115" s="2">
        <v>0.30255307417527888</v>
      </c>
      <c r="E1115" s="2">
        <v>0.18930685501478284</v>
      </c>
      <c r="F1115" s="2">
        <v>32.176660000000005</v>
      </c>
      <c r="G1115" s="2">
        <v>32.174889999999998</v>
      </c>
      <c r="H1115" s="2">
        <v>32.482185000000001</v>
      </c>
      <c r="I1115" s="2">
        <v>32.720148000000002</v>
      </c>
      <c r="J1115" s="2">
        <v>35.253249499999988</v>
      </c>
      <c r="K1115" s="17" t="s">
        <v>49</v>
      </c>
      <c r="L1115" s="17" t="s">
        <v>51</v>
      </c>
      <c r="M1115" s="17" t="s">
        <v>55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83.5</v>
      </c>
      <c r="R1115" s="21">
        <f t="shared" si="174"/>
        <v>65.025000000000006</v>
      </c>
      <c r="S1115" s="21">
        <f t="shared" si="175"/>
        <v>50.875</v>
      </c>
      <c r="T1115" s="21">
        <f t="shared" si="176"/>
        <v>60.075000000000003</v>
      </c>
      <c r="U1115" s="21">
        <f t="shared" si="177"/>
        <v>58.375</v>
      </c>
      <c r="V1115" s="20">
        <f t="shared" si="178"/>
        <v>58.658333333333339</v>
      </c>
      <c r="W1115" s="20">
        <f t="shared" si="179"/>
        <v>58.587500000000006</v>
      </c>
    </row>
    <row r="1116" spans="1:23" ht="13.5" x14ac:dyDescent="0.25">
      <c r="A1116" s="3">
        <v>43635</v>
      </c>
      <c r="B1116" s="2">
        <v>32.409399999999998</v>
      </c>
      <c r="C1116" s="2">
        <v>48.063768327845196</v>
      </c>
      <c r="D1116" s="2">
        <v>0.24946249968534318</v>
      </c>
      <c r="E1116" s="2">
        <v>0.23829814020885973</v>
      </c>
      <c r="F1116" s="2">
        <v>32.176660000000005</v>
      </c>
      <c r="G1116" s="2">
        <v>32.174889999999998</v>
      </c>
      <c r="H1116" s="2">
        <v>32.440935000000003</v>
      </c>
      <c r="I1116" s="2">
        <v>32.709400000000002</v>
      </c>
      <c r="J1116" s="2">
        <v>35.165421499999994</v>
      </c>
      <c r="K1116" s="17" t="s">
        <v>49</v>
      </c>
      <c r="L1116" s="17" t="s">
        <v>51</v>
      </c>
      <c r="M1116" s="17" t="s">
        <v>51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49.5</v>
      </c>
      <c r="R1116" s="21">
        <f t="shared" si="174"/>
        <v>59.924999999999997</v>
      </c>
      <c r="S1116" s="21">
        <f t="shared" si="175"/>
        <v>42.375</v>
      </c>
      <c r="T1116" s="21">
        <f t="shared" si="176"/>
        <v>44.775000000000006</v>
      </c>
      <c r="U1116" s="21">
        <f t="shared" si="177"/>
        <v>49.875</v>
      </c>
      <c r="V1116" s="20">
        <f t="shared" si="178"/>
        <v>49.024999999999999</v>
      </c>
      <c r="W1116" s="20">
        <f t="shared" si="179"/>
        <v>49.237499999999997</v>
      </c>
    </row>
    <row r="1117" spans="1:23" ht="13.5" x14ac:dyDescent="0.25">
      <c r="A1117" s="3">
        <v>43636</v>
      </c>
      <c r="B1117" s="2">
        <v>32.403500000000001</v>
      </c>
      <c r="C1117" s="2">
        <v>47.934639383228969</v>
      </c>
      <c r="D1117" s="2">
        <v>0.1827999413278647</v>
      </c>
      <c r="E1117" s="2">
        <v>0.26305502397616942</v>
      </c>
      <c r="F1117" s="2">
        <v>32.231460000000006</v>
      </c>
      <c r="G1117" s="2">
        <v>32.189030000000002</v>
      </c>
      <c r="H1117" s="2">
        <v>32.411175000000007</v>
      </c>
      <c r="I1117" s="2">
        <v>32.688312000000003</v>
      </c>
      <c r="J1117" s="2">
        <v>35.080387500000001</v>
      </c>
      <c r="K1117" s="17" t="s">
        <v>49</v>
      </c>
      <c r="L1117" s="17" t="s">
        <v>51</v>
      </c>
      <c r="M1117" s="17" t="s">
        <v>55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83.5</v>
      </c>
      <c r="R1117" s="21">
        <f t="shared" si="174"/>
        <v>65.025000000000006</v>
      </c>
      <c r="S1117" s="21">
        <f t="shared" si="175"/>
        <v>50.875</v>
      </c>
      <c r="T1117" s="21">
        <f t="shared" si="176"/>
        <v>60.075000000000003</v>
      </c>
      <c r="U1117" s="21">
        <f t="shared" si="177"/>
        <v>58.375</v>
      </c>
      <c r="V1117" s="20">
        <f t="shared" si="178"/>
        <v>58.658333333333339</v>
      </c>
      <c r="W1117" s="20">
        <f t="shared" si="179"/>
        <v>58.587500000000006</v>
      </c>
    </row>
    <row r="1118" spans="1:23" ht="13.5" x14ac:dyDescent="0.25">
      <c r="A1118" s="3">
        <v>43637</v>
      </c>
      <c r="B1118" s="2">
        <v>32.4831</v>
      </c>
      <c r="C1118" s="2">
        <v>49.890646033292711</v>
      </c>
      <c r="D1118" s="2">
        <v>0.12098055866798774</v>
      </c>
      <c r="E1118" s="2">
        <v>0.2698417111782706</v>
      </c>
      <c r="F1118" s="2">
        <v>32.305120000000002</v>
      </c>
      <c r="G1118" s="2">
        <v>32.211129999999997</v>
      </c>
      <c r="H1118" s="2">
        <v>32.391290000000005</v>
      </c>
      <c r="I1118" s="2">
        <v>32.671640000000004</v>
      </c>
      <c r="J1118" s="2">
        <v>34.996456999999992</v>
      </c>
      <c r="K1118" s="17" t="s">
        <v>49</v>
      </c>
      <c r="L1118" s="17" t="s">
        <v>51</v>
      </c>
      <c r="M1118" s="17" t="s">
        <v>55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83.5</v>
      </c>
      <c r="R1118" s="21">
        <f t="shared" si="174"/>
        <v>65.025000000000006</v>
      </c>
      <c r="S1118" s="21">
        <f t="shared" si="175"/>
        <v>50.875</v>
      </c>
      <c r="T1118" s="21">
        <f t="shared" si="176"/>
        <v>60.075000000000003</v>
      </c>
      <c r="U1118" s="21">
        <f t="shared" si="177"/>
        <v>58.375</v>
      </c>
      <c r="V1118" s="20">
        <f t="shared" si="178"/>
        <v>58.658333333333339</v>
      </c>
      <c r="W1118" s="20">
        <f t="shared" si="179"/>
        <v>58.587500000000006</v>
      </c>
    </row>
    <row r="1119" spans="1:23" ht="13.5" x14ac:dyDescent="0.25">
      <c r="A1119" s="3">
        <v>43640</v>
      </c>
      <c r="B1119" s="2">
        <v>32.409399999999998</v>
      </c>
      <c r="C1119" s="2">
        <v>48.089252592800293</v>
      </c>
      <c r="D1119" s="2">
        <v>5.144707585847641E-2</v>
      </c>
      <c r="E1119" s="2">
        <v>0.23774192642080802</v>
      </c>
      <c r="F1119" s="2">
        <v>32.364040000000003</v>
      </c>
      <c r="G1119" s="2">
        <v>32.240589999999997</v>
      </c>
      <c r="H1119" s="2">
        <v>32.37066500000001</v>
      </c>
      <c r="I1119" s="2">
        <v>32.671000000000006</v>
      </c>
      <c r="J1119" s="2">
        <v>34.912863999999992</v>
      </c>
      <c r="K1119" s="17" t="s">
        <v>49</v>
      </c>
      <c r="L1119" s="17" t="s">
        <v>51</v>
      </c>
      <c r="M1119" s="17" t="s">
        <v>55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83.5</v>
      </c>
      <c r="R1119" s="21">
        <f t="shared" si="174"/>
        <v>65.025000000000006</v>
      </c>
      <c r="S1119" s="21">
        <f t="shared" si="175"/>
        <v>50.875</v>
      </c>
      <c r="T1119" s="21">
        <f t="shared" si="176"/>
        <v>60.075000000000003</v>
      </c>
      <c r="U1119" s="21">
        <f t="shared" si="177"/>
        <v>58.375</v>
      </c>
      <c r="V1119" s="20">
        <f t="shared" si="178"/>
        <v>58.658333333333339</v>
      </c>
      <c r="W1119" s="20">
        <f t="shared" si="179"/>
        <v>58.587500000000006</v>
      </c>
    </row>
    <row r="1120" spans="1:23" ht="13.5" x14ac:dyDescent="0.25">
      <c r="A1120" s="3">
        <v>43641</v>
      </c>
      <c r="B1120" s="2">
        <v>32.704000000000001</v>
      </c>
      <c r="C1120" s="2">
        <v>55.072419444110722</v>
      </c>
      <c r="D1120" s="2">
        <v>-7.4581118090378595E-2</v>
      </c>
      <c r="E1120" s="2">
        <v>0.20708777889211002</v>
      </c>
      <c r="F1120" s="2">
        <v>32.481880000000004</v>
      </c>
      <c r="G1120" s="2">
        <v>32.329270000000001</v>
      </c>
      <c r="H1120" s="2">
        <v>32.360349999999997</v>
      </c>
      <c r="I1120" s="2">
        <v>32.675685999999999</v>
      </c>
      <c r="J1120" s="2">
        <v>34.837096999999993</v>
      </c>
      <c r="K1120" s="17" t="s">
        <v>49</v>
      </c>
      <c r="L1120" s="17" t="s">
        <v>51</v>
      </c>
      <c r="M1120" s="17" t="s">
        <v>55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83.5</v>
      </c>
      <c r="R1120" s="21">
        <f t="shared" si="174"/>
        <v>65.025000000000006</v>
      </c>
      <c r="S1120" s="21">
        <f t="shared" si="175"/>
        <v>50.875</v>
      </c>
      <c r="T1120" s="21">
        <f t="shared" si="176"/>
        <v>60.075000000000003</v>
      </c>
      <c r="U1120" s="21">
        <f t="shared" si="177"/>
        <v>58.375</v>
      </c>
      <c r="V1120" s="20">
        <f t="shared" si="178"/>
        <v>58.658333333333339</v>
      </c>
      <c r="W1120" s="20">
        <f t="shared" si="179"/>
        <v>58.587500000000006</v>
      </c>
    </row>
    <row r="1121" spans="1:23" ht="13.5" x14ac:dyDescent="0.25">
      <c r="A1121" s="3">
        <v>43642</v>
      </c>
      <c r="B1121" s="2">
        <v>32.409399999999998</v>
      </c>
      <c r="C1121" s="2">
        <v>48.103625404064573</v>
      </c>
      <c r="D1121" s="2">
        <v>-6.964729718887952E-2</v>
      </c>
      <c r="E1121" s="2">
        <v>0.18804060082706586</v>
      </c>
      <c r="F1121" s="2">
        <v>32.481880000000004</v>
      </c>
      <c r="G1121" s="2">
        <v>32.329270000000001</v>
      </c>
      <c r="H1121" s="2">
        <v>32.332360000000001</v>
      </c>
      <c r="I1121" s="2">
        <v>32.674479999999996</v>
      </c>
      <c r="J1121" s="2">
        <v>34.766223500000002</v>
      </c>
      <c r="K1121" s="17" t="s">
        <v>47</v>
      </c>
      <c r="L1121" s="17" t="s">
        <v>51</v>
      </c>
      <c r="M1121" s="17" t="s">
        <v>51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16.5</v>
      </c>
      <c r="R1121" s="21">
        <f t="shared" si="174"/>
        <v>54.975000000000001</v>
      </c>
      <c r="S1121" s="21">
        <f t="shared" si="175"/>
        <v>34.125</v>
      </c>
      <c r="T1121" s="21">
        <f t="shared" si="176"/>
        <v>29.925000000000001</v>
      </c>
      <c r="U1121" s="21">
        <f t="shared" si="177"/>
        <v>41.625</v>
      </c>
      <c r="V1121" s="20">
        <f t="shared" si="178"/>
        <v>39.674999999999997</v>
      </c>
      <c r="W1121" s="20">
        <f t="shared" si="179"/>
        <v>40.162499999999994</v>
      </c>
    </row>
    <row r="1122" spans="1:23" ht="13.5" x14ac:dyDescent="0.25">
      <c r="A1122" s="3">
        <v>43643</v>
      </c>
      <c r="B1122" s="2">
        <v>32.262099999999997</v>
      </c>
      <c r="C1122" s="2">
        <v>45.03510285116046</v>
      </c>
      <c r="D1122" s="2">
        <v>-9.7138493950509996E-2</v>
      </c>
      <c r="E1122" s="2">
        <v>0.16931504349632115</v>
      </c>
      <c r="F1122" s="2">
        <v>32.453600000000002</v>
      </c>
      <c r="G1122" s="2">
        <v>32.342529999999996</v>
      </c>
      <c r="H1122" s="2">
        <v>32.310265000000001</v>
      </c>
      <c r="I1122" s="2">
        <v>32.670893999999997</v>
      </c>
      <c r="J1122" s="2">
        <v>34.702956999999998</v>
      </c>
      <c r="K1122" s="17" t="s">
        <v>47</v>
      </c>
      <c r="L1122" s="17" t="s">
        <v>51</v>
      </c>
      <c r="M1122" s="17" t="s">
        <v>52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16.5</v>
      </c>
      <c r="R1122" s="21">
        <f t="shared" si="174"/>
        <v>54.975000000000001</v>
      </c>
      <c r="S1122" s="21">
        <f t="shared" si="175"/>
        <v>34.125</v>
      </c>
      <c r="T1122" s="21">
        <f t="shared" si="176"/>
        <v>29.925000000000001</v>
      </c>
      <c r="U1122" s="21">
        <f t="shared" si="177"/>
        <v>41.625</v>
      </c>
      <c r="V1122" s="20">
        <f t="shared" si="178"/>
        <v>39.674999999999997</v>
      </c>
      <c r="W1122" s="20">
        <f t="shared" si="179"/>
        <v>40.162499999999994</v>
      </c>
    </row>
    <row r="1123" spans="1:23" ht="13.5" x14ac:dyDescent="0.25">
      <c r="A1123" s="3">
        <v>43644</v>
      </c>
      <c r="B1123" s="2">
        <v>32.409399999999998</v>
      </c>
      <c r="C1123" s="2">
        <v>48.568293927537923</v>
      </c>
      <c r="D1123" s="2">
        <v>-0.13225395017172303</v>
      </c>
      <c r="E1123" s="2">
        <v>0.16884810377707127</v>
      </c>
      <c r="F1123" s="2">
        <v>32.438859999999998</v>
      </c>
      <c r="G1123" s="2">
        <v>32.371989999999997</v>
      </c>
      <c r="H1123" s="2">
        <v>32.302900000000001</v>
      </c>
      <c r="I1123" s="2">
        <v>32.669801999999997</v>
      </c>
      <c r="J1123" s="2">
        <v>34.653683000000001</v>
      </c>
      <c r="K1123" s="17" t="s">
        <v>47</v>
      </c>
      <c r="L1123" s="17" t="s">
        <v>51</v>
      </c>
      <c r="M1123" s="17" t="s">
        <v>52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16.5</v>
      </c>
      <c r="R1123" s="21">
        <f t="shared" si="174"/>
        <v>54.975000000000001</v>
      </c>
      <c r="S1123" s="21">
        <f t="shared" si="175"/>
        <v>34.125</v>
      </c>
      <c r="T1123" s="21">
        <f t="shared" si="176"/>
        <v>29.925000000000001</v>
      </c>
      <c r="U1123" s="21">
        <f t="shared" si="177"/>
        <v>41.625</v>
      </c>
      <c r="V1123" s="20">
        <f t="shared" si="178"/>
        <v>39.674999999999997</v>
      </c>
      <c r="W1123" s="20">
        <f t="shared" si="179"/>
        <v>40.162499999999994</v>
      </c>
    </row>
    <row r="1124" spans="1:23" ht="13.5" x14ac:dyDescent="0.25">
      <c r="A1124" s="3">
        <v>43647</v>
      </c>
      <c r="B1124" s="2">
        <v>32.409399999999998</v>
      </c>
      <c r="C1124" s="2">
        <v>48.568293927537923</v>
      </c>
      <c r="D1124" s="2">
        <v>-0.16161615718069555</v>
      </c>
      <c r="E1124" s="2">
        <v>0.16575281386506138</v>
      </c>
      <c r="F1124" s="2">
        <v>32.438859999999998</v>
      </c>
      <c r="G1124" s="2">
        <v>32.401450000000004</v>
      </c>
      <c r="H1124" s="2">
        <v>32.302900000000001</v>
      </c>
      <c r="I1124" s="2">
        <v>32.668596000000001</v>
      </c>
      <c r="J1124" s="2">
        <v>34.59154800000001</v>
      </c>
      <c r="K1124" s="17" t="s">
        <v>47</v>
      </c>
      <c r="L1124" s="17" t="s">
        <v>51</v>
      </c>
      <c r="M1124" s="17" t="s">
        <v>51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16.5</v>
      </c>
      <c r="R1124" s="21">
        <f t="shared" si="174"/>
        <v>54.975000000000001</v>
      </c>
      <c r="S1124" s="21">
        <f t="shared" si="175"/>
        <v>34.125</v>
      </c>
      <c r="T1124" s="21">
        <f t="shared" si="176"/>
        <v>29.925000000000001</v>
      </c>
      <c r="U1124" s="21">
        <f t="shared" si="177"/>
        <v>41.625</v>
      </c>
      <c r="V1124" s="20">
        <f t="shared" si="178"/>
        <v>39.674999999999997</v>
      </c>
      <c r="W1124" s="20">
        <f t="shared" si="179"/>
        <v>40.162499999999994</v>
      </c>
    </row>
    <row r="1125" spans="1:23" ht="13.5" x14ac:dyDescent="0.25">
      <c r="A1125" s="3">
        <v>43648</v>
      </c>
      <c r="B1125" s="2">
        <v>32.409399999999998</v>
      </c>
      <c r="C1125" s="2">
        <v>48.568293927537923</v>
      </c>
      <c r="D1125" s="2">
        <v>-0.18613622070988356</v>
      </c>
      <c r="E1125" s="2">
        <v>0.16558856110656098</v>
      </c>
      <c r="F1125" s="2">
        <v>32.379939999999998</v>
      </c>
      <c r="G1125" s="2">
        <v>32.430909999999997</v>
      </c>
      <c r="H1125" s="2">
        <v>32.302900000000001</v>
      </c>
      <c r="I1125" s="2">
        <v>32.664568000000003</v>
      </c>
      <c r="J1125" s="2">
        <v>34.529611000000003</v>
      </c>
      <c r="K1125" s="17" t="s">
        <v>47</v>
      </c>
      <c r="L1125" s="17" t="s">
        <v>51</v>
      </c>
      <c r="M1125" s="17" t="s">
        <v>52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32.409399999999998</v>
      </c>
      <c r="C1126" s="2">
        <v>48.568293927537923</v>
      </c>
      <c r="D1126" s="2">
        <v>-0.16126007423605415</v>
      </c>
      <c r="E1126" s="2">
        <v>0.16495085984561952</v>
      </c>
      <c r="F1126" s="2">
        <v>32.379939999999998</v>
      </c>
      <c r="G1126" s="2">
        <v>32.430909999999997</v>
      </c>
      <c r="H1126" s="2">
        <v>32.302900000000001</v>
      </c>
      <c r="I1126" s="2">
        <v>32.663361999999999</v>
      </c>
      <c r="J1126" s="2">
        <v>34.470017499999997</v>
      </c>
      <c r="K1126" s="17" t="s">
        <v>47</v>
      </c>
      <c r="L1126" s="17" t="s">
        <v>51</v>
      </c>
      <c r="M1126" s="17" t="s">
        <v>51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32.409399999999998</v>
      </c>
      <c r="C1127" s="2">
        <v>48.568293927537923</v>
      </c>
      <c r="D1127" s="2">
        <v>-0.14084018655158559</v>
      </c>
      <c r="E1127" s="2">
        <v>0.1643788404786603</v>
      </c>
      <c r="F1127" s="2">
        <v>32.409399999999998</v>
      </c>
      <c r="G1127" s="2">
        <v>32.4315</v>
      </c>
      <c r="H1127" s="2">
        <v>32.310265000000001</v>
      </c>
      <c r="I1127" s="2">
        <v>32.662156000000003</v>
      </c>
      <c r="J1127" s="2">
        <v>34.416070499999996</v>
      </c>
      <c r="K1127" s="17" t="s">
        <v>49</v>
      </c>
      <c r="L1127" s="17" t="s">
        <v>51</v>
      </c>
      <c r="M1127" s="17" t="s">
        <v>55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83.5</v>
      </c>
      <c r="R1127" s="21">
        <f t="shared" si="174"/>
        <v>65.025000000000006</v>
      </c>
      <c r="S1127" s="21">
        <f t="shared" si="175"/>
        <v>50.875</v>
      </c>
      <c r="T1127" s="21">
        <f t="shared" si="176"/>
        <v>60.075000000000003</v>
      </c>
      <c r="U1127" s="21">
        <f t="shared" si="177"/>
        <v>58.375</v>
      </c>
      <c r="V1127" s="20">
        <f t="shared" si="178"/>
        <v>58.658333333333339</v>
      </c>
      <c r="W1127" s="20">
        <f t="shared" si="179"/>
        <v>58.587500000000006</v>
      </c>
    </row>
    <row r="1128" spans="1:23" ht="13.5" x14ac:dyDescent="0.25">
      <c r="A1128" s="3">
        <v>43651</v>
      </c>
      <c r="B1128" s="2">
        <v>32.701099999999997</v>
      </c>
      <c r="C1128" s="2">
        <v>56.575385200714535</v>
      </c>
      <c r="D1128" s="2">
        <v>-0.1326651727070427</v>
      </c>
      <c r="E1128" s="2">
        <v>0.16420828008789753</v>
      </c>
      <c r="F1128" s="2">
        <v>32.467739999999999</v>
      </c>
      <c r="G1128" s="2">
        <v>32.453299999999999</v>
      </c>
      <c r="H1128" s="2">
        <v>32.332214999999998</v>
      </c>
      <c r="I1128" s="2">
        <v>32.663961999999998</v>
      </c>
      <c r="J1128" s="2">
        <v>34.364994000000003</v>
      </c>
      <c r="K1128" s="17" t="s">
        <v>49</v>
      </c>
      <c r="L1128" s="17" t="s">
        <v>51</v>
      </c>
      <c r="M1128" s="17" t="s">
        <v>55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83.5</v>
      </c>
      <c r="R1128" s="21">
        <f t="shared" si="174"/>
        <v>65.025000000000006</v>
      </c>
      <c r="S1128" s="21">
        <f t="shared" si="175"/>
        <v>50.875</v>
      </c>
      <c r="T1128" s="21">
        <f t="shared" si="176"/>
        <v>60.075000000000003</v>
      </c>
      <c r="U1128" s="21">
        <f t="shared" si="177"/>
        <v>58.375</v>
      </c>
      <c r="V1128" s="20">
        <f t="shared" si="178"/>
        <v>58.658333333333339</v>
      </c>
      <c r="W1128" s="20">
        <f t="shared" si="179"/>
        <v>58.587500000000006</v>
      </c>
    </row>
    <row r="1129" spans="1:23" ht="13.5" x14ac:dyDescent="0.25">
      <c r="A1129" s="3">
        <v>43654</v>
      </c>
      <c r="B1129" s="2">
        <v>32.998699999999999</v>
      </c>
      <c r="C1129" s="2">
        <v>62.918247464328324</v>
      </c>
      <c r="D1129" s="2">
        <v>-0.16061562997748524</v>
      </c>
      <c r="E1129" s="2">
        <v>0.16462898084210051</v>
      </c>
      <c r="F1129" s="2">
        <v>32.585599999999999</v>
      </c>
      <c r="G1129" s="2">
        <v>32.512230000000002</v>
      </c>
      <c r="H1129" s="2">
        <v>32.37641</v>
      </c>
      <c r="I1129" s="2">
        <v>32.675108000000002</v>
      </c>
      <c r="J1129" s="2">
        <v>34.315546500000011</v>
      </c>
      <c r="K1129" s="17" t="s">
        <v>49</v>
      </c>
      <c r="L1129" s="17" t="s">
        <v>51</v>
      </c>
      <c r="M1129" s="17" t="s">
        <v>55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83.5</v>
      </c>
      <c r="R1129" s="21">
        <f t="shared" si="174"/>
        <v>65.025000000000006</v>
      </c>
      <c r="S1129" s="21">
        <f t="shared" si="175"/>
        <v>50.875</v>
      </c>
      <c r="T1129" s="21">
        <f t="shared" si="176"/>
        <v>60.075000000000003</v>
      </c>
      <c r="U1129" s="21">
        <f t="shared" si="177"/>
        <v>58.375</v>
      </c>
      <c r="V1129" s="20">
        <f t="shared" si="178"/>
        <v>58.658333333333339</v>
      </c>
      <c r="W1129" s="20">
        <f t="shared" si="179"/>
        <v>58.587500000000006</v>
      </c>
    </row>
    <row r="1130" spans="1:23" ht="13.5" x14ac:dyDescent="0.25">
      <c r="A1130" s="3">
        <v>43655</v>
      </c>
      <c r="B1130" s="2">
        <v>32.704000000000001</v>
      </c>
      <c r="C1130" s="2">
        <v>54.438425163616131</v>
      </c>
      <c r="D1130" s="2">
        <v>-0.12024672179931173</v>
      </c>
      <c r="E1130" s="2">
        <v>0.16572795331522563</v>
      </c>
      <c r="F1130" s="2">
        <v>32.64452</v>
      </c>
      <c r="G1130" s="2">
        <v>32.512230000000002</v>
      </c>
      <c r="H1130" s="2">
        <v>32.420749999999998</v>
      </c>
      <c r="I1130" s="2">
        <v>32.685724</v>
      </c>
      <c r="J1130" s="2">
        <v>34.2603905</v>
      </c>
      <c r="K1130" s="17" t="s">
        <v>49</v>
      </c>
      <c r="L1130" s="17" t="s">
        <v>51</v>
      </c>
      <c r="M1130" s="17" t="s">
        <v>55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83.5</v>
      </c>
      <c r="R1130" s="21">
        <f t="shared" si="174"/>
        <v>65.025000000000006</v>
      </c>
      <c r="S1130" s="21">
        <f t="shared" si="175"/>
        <v>50.875</v>
      </c>
      <c r="T1130" s="21">
        <f t="shared" si="176"/>
        <v>60.075000000000003</v>
      </c>
      <c r="U1130" s="21">
        <f t="shared" si="177"/>
        <v>58.375</v>
      </c>
      <c r="V1130" s="20">
        <f t="shared" si="178"/>
        <v>58.658333333333339</v>
      </c>
      <c r="W1130" s="20">
        <f t="shared" si="179"/>
        <v>58.587500000000006</v>
      </c>
    </row>
    <row r="1131" spans="1:23" ht="13.5" x14ac:dyDescent="0.25">
      <c r="A1131" s="3">
        <v>43656</v>
      </c>
      <c r="B1131" s="2">
        <v>33.290300000000002</v>
      </c>
      <c r="C1131" s="2">
        <v>64.64692216196849</v>
      </c>
      <c r="D1131" s="2">
        <v>-0.17600103337710493</v>
      </c>
      <c r="E1131" s="2">
        <v>0.1743018440846614</v>
      </c>
      <c r="F1131" s="2">
        <v>32.820700000000002</v>
      </c>
      <c r="G1131" s="2">
        <v>32.600319999999996</v>
      </c>
      <c r="H1131" s="2">
        <v>32.464794999999995</v>
      </c>
      <c r="I1131" s="2">
        <v>32.708066000000002</v>
      </c>
      <c r="J1131" s="2">
        <v>34.208730500000009</v>
      </c>
      <c r="K1131" s="17" t="s">
        <v>49</v>
      </c>
      <c r="L1131" s="17" t="s">
        <v>51</v>
      </c>
      <c r="M1131" s="17" t="s">
        <v>55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83.5</v>
      </c>
      <c r="R1131" s="21">
        <f t="shared" si="174"/>
        <v>65.025000000000006</v>
      </c>
      <c r="S1131" s="21">
        <f t="shared" si="175"/>
        <v>50.875</v>
      </c>
      <c r="T1131" s="21">
        <f t="shared" si="176"/>
        <v>60.075000000000003</v>
      </c>
      <c r="U1131" s="21">
        <f t="shared" si="177"/>
        <v>58.375</v>
      </c>
      <c r="V1131" s="20">
        <f t="shared" si="178"/>
        <v>58.658333333333339</v>
      </c>
      <c r="W1131" s="20">
        <f t="shared" si="179"/>
        <v>58.587500000000006</v>
      </c>
    </row>
    <row r="1132" spans="1:23" ht="13.5" x14ac:dyDescent="0.25">
      <c r="A1132" s="3">
        <v>43657</v>
      </c>
      <c r="B1132" s="2">
        <v>33.260899999999999</v>
      </c>
      <c r="C1132" s="2">
        <v>63.874064089140738</v>
      </c>
      <c r="D1132" s="2">
        <v>-0.24819998366309903</v>
      </c>
      <c r="E1132" s="2">
        <v>0.18883676322949075</v>
      </c>
      <c r="F1132" s="2">
        <v>32.991</v>
      </c>
      <c r="G1132" s="2">
        <v>32.700200000000002</v>
      </c>
      <c r="H1132" s="2">
        <v>32.521364999999996</v>
      </c>
      <c r="I1132" s="2">
        <v>32.723326</v>
      </c>
      <c r="J1132" s="2">
        <v>34.159041000000009</v>
      </c>
      <c r="K1132" s="17" t="s">
        <v>49</v>
      </c>
      <c r="L1132" s="17" t="s">
        <v>51</v>
      </c>
      <c r="M1132" s="17" t="s">
        <v>55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83.5</v>
      </c>
      <c r="R1132" s="21">
        <f t="shared" si="174"/>
        <v>65.025000000000006</v>
      </c>
      <c r="S1132" s="21">
        <f t="shared" si="175"/>
        <v>50.875</v>
      </c>
      <c r="T1132" s="21">
        <f t="shared" si="176"/>
        <v>60.075000000000003</v>
      </c>
      <c r="U1132" s="21">
        <f t="shared" si="177"/>
        <v>58.375</v>
      </c>
      <c r="V1132" s="20">
        <f t="shared" si="178"/>
        <v>58.658333333333339</v>
      </c>
      <c r="W1132" s="20">
        <f t="shared" si="179"/>
        <v>58.587500000000006</v>
      </c>
    </row>
    <row r="1133" spans="1:23" ht="13.5" x14ac:dyDescent="0.25">
      <c r="A1133" s="3">
        <v>43658</v>
      </c>
      <c r="B1133" s="2">
        <v>34.141800000000003</v>
      </c>
      <c r="C1133" s="2">
        <v>73.930574679004962</v>
      </c>
      <c r="D1133" s="2">
        <v>-0.35591027253488505</v>
      </c>
      <c r="E1133" s="2">
        <v>0.18388881718838895</v>
      </c>
      <c r="F1133" s="2">
        <v>33.279139999999998</v>
      </c>
      <c r="G1133" s="2">
        <v>32.873440000000002</v>
      </c>
      <c r="H1133" s="2">
        <v>32.622714999999999</v>
      </c>
      <c r="I1133" s="2">
        <v>32.756768000000001</v>
      </c>
      <c r="J1133" s="2">
        <v>34.117271500000008</v>
      </c>
      <c r="K1133" s="17" t="s">
        <v>49</v>
      </c>
      <c r="L1133" s="17" t="s">
        <v>51</v>
      </c>
      <c r="M1133" s="17" t="s">
        <v>55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83.5</v>
      </c>
      <c r="R1133" s="21">
        <f t="shared" si="174"/>
        <v>65.025000000000006</v>
      </c>
      <c r="S1133" s="21">
        <f t="shared" si="175"/>
        <v>50.875</v>
      </c>
      <c r="T1133" s="21">
        <f t="shared" si="176"/>
        <v>60.075000000000003</v>
      </c>
      <c r="U1133" s="21">
        <f t="shared" si="177"/>
        <v>58.375</v>
      </c>
      <c r="V1133" s="20">
        <f t="shared" si="178"/>
        <v>58.658333333333339</v>
      </c>
      <c r="W1133" s="20">
        <f t="shared" si="179"/>
        <v>58.587500000000006</v>
      </c>
    </row>
    <row r="1134" spans="1:23" ht="13.5" x14ac:dyDescent="0.25">
      <c r="A1134" s="3">
        <v>43661</v>
      </c>
      <c r="B1134" s="2">
        <v>34.463000000000001</v>
      </c>
      <c r="C1134" s="2">
        <v>76.499433033536263</v>
      </c>
      <c r="D1134" s="2">
        <v>-0.47977776071037681</v>
      </c>
      <c r="E1134" s="2">
        <v>0.18521511847634889</v>
      </c>
      <c r="F1134" s="2">
        <v>33.571999999999996</v>
      </c>
      <c r="G1134" s="2">
        <v>33.078800000000001</v>
      </c>
      <c r="H1134" s="2">
        <v>32.740124999999999</v>
      </c>
      <c r="I1134" s="2">
        <v>32.795449999999995</v>
      </c>
      <c r="J1134" s="2">
        <v>34.073028000000015</v>
      </c>
      <c r="K1134" s="17" t="s">
        <v>49</v>
      </c>
      <c r="L1134" s="17" t="s">
        <v>51</v>
      </c>
      <c r="M1134" s="17" t="s">
        <v>55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83.5</v>
      </c>
      <c r="R1134" s="21">
        <f t="shared" si="174"/>
        <v>65.025000000000006</v>
      </c>
      <c r="S1134" s="21">
        <f t="shared" si="175"/>
        <v>50.875</v>
      </c>
      <c r="T1134" s="21">
        <f t="shared" si="176"/>
        <v>60.075000000000003</v>
      </c>
      <c r="U1134" s="21">
        <f t="shared" si="177"/>
        <v>58.375</v>
      </c>
      <c r="V1134" s="20">
        <f t="shared" si="178"/>
        <v>58.658333333333339</v>
      </c>
      <c r="W1134" s="20">
        <f t="shared" si="179"/>
        <v>58.587500000000006</v>
      </c>
    </row>
    <row r="1135" spans="1:23" ht="13.5" x14ac:dyDescent="0.25">
      <c r="A1135" s="3">
        <v>43662</v>
      </c>
      <c r="B1135" s="2">
        <v>34.910800000000002</v>
      </c>
      <c r="C1135" s="2">
        <v>79.528152046688206</v>
      </c>
      <c r="D1135" s="2">
        <v>-0.6279306046004649</v>
      </c>
      <c r="E1135" s="2">
        <v>0.18243999063016061</v>
      </c>
      <c r="F1135" s="2">
        <v>34.013359999999999</v>
      </c>
      <c r="G1135" s="2">
        <v>33.328940000000003</v>
      </c>
      <c r="H1135" s="2">
        <v>32.879925</v>
      </c>
      <c r="I1135" s="2">
        <v>32.830776</v>
      </c>
      <c r="J1135" s="2">
        <v>34.031602500000012</v>
      </c>
      <c r="K1135" s="17" t="s">
        <v>49</v>
      </c>
      <c r="L1135" s="17" t="s">
        <v>51</v>
      </c>
      <c r="M1135" s="17" t="s">
        <v>55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83.5</v>
      </c>
      <c r="R1135" s="21">
        <f t="shared" si="174"/>
        <v>65.025000000000006</v>
      </c>
      <c r="S1135" s="21">
        <f t="shared" si="175"/>
        <v>50.875</v>
      </c>
      <c r="T1135" s="21">
        <f t="shared" si="176"/>
        <v>60.075000000000003</v>
      </c>
      <c r="U1135" s="21">
        <f t="shared" si="177"/>
        <v>58.375</v>
      </c>
      <c r="V1135" s="20">
        <f t="shared" si="178"/>
        <v>58.658333333333339</v>
      </c>
      <c r="W1135" s="20">
        <f t="shared" si="179"/>
        <v>58.587500000000006</v>
      </c>
    </row>
    <row r="1136" spans="1:23" ht="13.5" x14ac:dyDescent="0.25">
      <c r="A1136" s="3">
        <v>43663</v>
      </c>
      <c r="B1136" s="2">
        <v>34.471800000000002</v>
      </c>
      <c r="C1136" s="2">
        <v>70.003183525739075</v>
      </c>
      <c r="D1136" s="2">
        <v>-0.73283633010294835</v>
      </c>
      <c r="E1136" s="2">
        <v>0.17869231563398105</v>
      </c>
      <c r="F1136" s="2">
        <v>34.249659999999999</v>
      </c>
      <c r="G1136" s="2">
        <v>33.535180000000004</v>
      </c>
      <c r="H1136" s="2">
        <v>32.983044999999997</v>
      </c>
      <c r="I1136" s="2">
        <v>32.867996000000005</v>
      </c>
      <c r="J1136" s="2">
        <v>33.989379500000013</v>
      </c>
      <c r="K1136" s="17" t="s">
        <v>49</v>
      </c>
      <c r="L1136" s="17" t="s">
        <v>51</v>
      </c>
      <c r="M1136" s="17" t="s">
        <v>55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83.5</v>
      </c>
      <c r="R1136" s="21">
        <f t="shared" si="174"/>
        <v>65.025000000000006</v>
      </c>
      <c r="S1136" s="21">
        <f t="shared" si="175"/>
        <v>50.875</v>
      </c>
      <c r="T1136" s="21">
        <f t="shared" si="176"/>
        <v>60.075000000000003</v>
      </c>
      <c r="U1136" s="21">
        <f t="shared" si="177"/>
        <v>58.375</v>
      </c>
      <c r="V1136" s="20">
        <f t="shared" si="178"/>
        <v>58.658333333333339</v>
      </c>
      <c r="W1136" s="20">
        <f t="shared" si="179"/>
        <v>58.587500000000006</v>
      </c>
    </row>
    <row r="1137" spans="1:23" ht="13.5" x14ac:dyDescent="0.25">
      <c r="A1137" s="3">
        <v>43664</v>
      </c>
      <c r="B1137" s="2">
        <v>34.766399999999997</v>
      </c>
      <c r="C1137" s="2">
        <v>72.392747950062585</v>
      </c>
      <c r="D1137" s="2">
        <v>-0.85200137053819702</v>
      </c>
      <c r="E1137" s="2">
        <v>0.17038350956778675</v>
      </c>
      <c r="F1137" s="2">
        <v>34.550760000000004</v>
      </c>
      <c r="G1137" s="2">
        <v>33.770879999999998</v>
      </c>
      <c r="H1137" s="2">
        <v>33.101189999999995</v>
      </c>
      <c r="I1137" s="2">
        <v>32.908284000000009</v>
      </c>
      <c r="J1137" s="2">
        <v>33.950733000000021</v>
      </c>
      <c r="K1137" s="17" t="s">
        <v>49</v>
      </c>
      <c r="L1137" s="17" t="s">
        <v>51</v>
      </c>
      <c r="M1137" s="17" t="s">
        <v>55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83.5</v>
      </c>
      <c r="R1137" s="21">
        <f t="shared" si="174"/>
        <v>65.025000000000006</v>
      </c>
      <c r="S1137" s="21">
        <f t="shared" si="175"/>
        <v>50.875</v>
      </c>
      <c r="T1137" s="21">
        <f t="shared" si="176"/>
        <v>60.075000000000003</v>
      </c>
      <c r="U1137" s="21">
        <f t="shared" si="177"/>
        <v>58.375</v>
      </c>
      <c r="V1137" s="20">
        <f t="shared" si="178"/>
        <v>58.658333333333339</v>
      </c>
      <c r="W1137" s="20">
        <f t="shared" si="179"/>
        <v>58.587500000000006</v>
      </c>
    </row>
    <row r="1138" spans="1:23" ht="13.5" x14ac:dyDescent="0.25">
      <c r="A1138" s="3">
        <v>43665</v>
      </c>
      <c r="B1138" s="2">
        <v>34.471800000000002</v>
      </c>
      <c r="C1138" s="2">
        <v>66.672983420189823</v>
      </c>
      <c r="D1138" s="2">
        <v>-0.89581613018930994</v>
      </c>
      <c r="E1138" s="2">
        <v>0.16143836842626585</v>
      </c>
      <c r="F1138" s="2">
        <v>34.616759999999999</v>
      </c>
      <c r="G1138" s="2">
        <v>33.947949999999992</v>
      </c>
      <c r="H1138" s="2">
        <v>33.200625000000002</v>
      </c>
      <c r="I1138" s="2">
        <v>32.925740000000012</v>
      </c>
      <c r="J1138" s="2">
        <v>33.909921500000024</v>
      </c>
      <c r="K1138" s="17" t="s">
        <v>47</v>
      </c>
      <c r="L1138" s="17" t="s">
        <v>51</v>
      </c>
      <c r="M1138" s="17" t="s">
        <v>53</v>
      </c>
      <c r="N1138" s="20">
        <f t="shared" si="170"/>
        <v>50</v>
      </c>
      <c r="O1138" s="20">
        <f t="shared" si="171"/>
        <v>100</v>
      </c>
      <c r="P1138" s="20">
        <f t="shared" si="172"/>
        <v>50</v>
      </c>
      <c r="Q1138" s="20">
        <f t="shared" si="173"/>
        <v>16.5</v>
      </c>
      <c r="R1138" s="21">
        <f t="shared" si="174"/>
        <v>62.475000000000001</v>
      </c>
      <c r="S1138" s="21">
        <f t="shared" si="175"/>
        <v>51.625</v>
      </c>
      <c r="T1138" s="21">
        <f t="shared" si="176"/>
        <v>42.424999999999997</v>
      </c>
      <c r="U1138" s="21">
        <f t="shared" si="177"/>
        <v>54.125</v>
      </c>
      <c r="V1138" s="20">
        <f t="shared" si="178"/>
        <v>52.17499999999999</v>
      </c>
      <c r="W1138" s="20">
        <f t="shared" si="179"/>
        <v>52.662499999999994</v>
      </c>
    </row>
    <row r="1139" spans="1:23" ht="13.5" x14ac:dyDescent="0.25">
      <c r="A1139" s="3">
        <v>43668</v>
      </c>
      <c r="B1139" s="2">
        <v>34.177199999999999</v>
      </c>
      <c r="C1139" s="2">
        <v>61.444776804611223</v>
      </c>
      <c r="D1139" s="2">
        <v>-0.87250728227847674</v>
      </c>
      <c r="E1139" s="2">
        <v>0.15117313094768217</v>
      </c>
      <c r="F1139" s="2">
        <v>34.559600000000003</v>
      </c>
      <c r="G1139" s="2">
        <v>34.065799999999989</v>
      </c>
      <c r="H1139" s="2">
        <v>33.289014999999999</v>
      </c>
      <c r="I1139" s="2">
        <v>32.931656000000004</v>
      </c>
      <c r="J1139" s="2">
        <v>33.864813500000025</v>
      </c>
      <c r="K1139" s="17" t="s">
        <v>47</v>
      </c>
      <c r="L1139" s="17" t="s">
        <v>51</v>
      </c>
      <c r="M1139" s="17" t="s">
        <v>52</v>
      </c>
      <c r="N1139" s="20">
        <f t="shared" si="170"/>
        <v>50</v>
      </c>
      <c r="O1139" s="20">
        <f t="shared" si="171"/>
        <v>100</v>
      </c>
      <c r="P1139" s="20">
        <f t="shared" si="172"/>
        <v>50</v>
      </c>
      <c r="Q1139" s="20">
        <f t="shared" si="173"/>
        <v>16.5</v>
      </c>
      <c r="R1139" s="21">
        <f t="shared" si="174"/>
        <v>62.475000000000001</v>
      </c>
      <c r="S1139" s="21">
        <f t="shared" si="175"/>
        <v>51.625</v>
      </c>
      <c r="T1139" s="21">
        <f t="shared" si="176"/>
        <v>42.424999999999997</v>
      </c>
      <c r="U1139" s="21">
        <f t="shared" si="177"/>
        <v>54.125</v>
      </c>
      <c r="V1139" s="20">
        <f t="shared" si="178"/>
        <v>52.17499999999999</v>
      </c>
      <c r="W1139" s="20">
        <f t="shared" si="179"/>
        <v>52.662499999999994</v>
      </c>
    </row>
    <row r="1140" spans="1:23" ht="13.5" x14ac:dyDescent="0.25">
      <c r="A1140" s="3">
        <v>43669</v>
      </c>
      <c r="B1140" s="2">
        <v>34.177199999999999</v>
      </c>
      <c r="C1140" s="2">
        <v>61.444776804611223</v>
      </c>
      <c r="D1140" s="2">
        <v>-0.90307092243633491</v>
      </c>
      <c r="E1140" s="2">
        <v>0.1394980948101073</v>
      </c>
      <c r="F1140" s="2">
        <v>34.412880000000001</v>
      </c>
      <c r="G1140" s="2">
        <v>34.213119999999989</v>
      </c>
      <c r="H1140" s="2">
        <v>33.362674999999996</v>
      </c>
      <c r="I1140" s="2">
        <v>32.937854000000009</v>
      </c>
      <c r="J1140" s="2">
        <v>33.823235000000018</v>
      </c>
      <c r="K1140" s="17" t="s">
        <v>47</v>
      </c>
      <c r="L1140" s="17" t="s">
        <v>51</v>
      </c>
      <c r="M1140" s="17" t="s">
        <v>52</v>
      </c>
      <c r="N1140" s="20">
        <f t="shared" si="170"/>
        <v>50</v>
      </c>
      <c r="O1140" s="20">
        <f t="shared" si="171"/>
        <v>100</v>
      </c>
      <c r="P1140" s="20">
        <f t="shared" si="172"/>
        <v>50</v>
      </c>
      <c r="Q1140" s="20">
        <f t="shared" si="173"/>
        <v>16.5</v>
      </c>
      <c r="R1140" s="21">
        <f t="shared" si="174"/>
        <v>62.475000000000001</v>
      </c>
      <c r="S1140" s="21">
        <f t="shared" si="175"/>
        <v>51.625</v>
      </c>
      <c r="T1140" s="21">
        <f t="shared" si="176"/>
        <v>42.424999999999997</v>
      </c>
      <c r="U1140" s="21">
        <f t="shared" si="177"/>
        <v>54.125</v>
      </c>
      <c r="V1140" s="20">
        <f t="shared" si="178"/>
        <v>52.17499999999999</v>
      </c>
      <c r="W1140" s="20">
        <f t="shared" si="179"/>
        <v>52.662499999999994</v>
      </c>
    </row>
    <row r="1141" spans="1:23" ht="13.5" x14ac:dyDescent="0.25">
      <c r="A1141" s="3">
        <v>43670</v>
      </c>
      <c r="B1141" s="2">
        <v>33.882599999999996</v>
      </c>
      <c r="C1141" s="2">
        <v>56.322596219144195</v>
      </c>
      <c r="D1141" s="2">
        <v>-0.82149176959777748</v>
      </c>
      <c r="E1141" s="2">
        <v>0.1152453563480459</v>
      </c>
      <c r="F1141" s="2">
        <v>34.29504</v>
      </c>
      <c r="G1141" s="2">
        <v>34.272350000000003</v>
      </c>
      <c r="H1141" s="2">
        <v>33.436335</v>
      </c>
      <c r="I1141" s="2">
        <v>32.934908000000007</v>
      </c>
      <c r="J1141" s="2">
        <v>33.783007000000019</v>
      </c>
      <c r="K1141" s="17" t="s">
        <v>47</v>
      </c>
      <c r="L1141" s="17" t="s">
        <v>51</v>
      </c>
      <c r="M1141" s="17" t="s">
        <v>52</v>
      </c>
      <c r="N1141" s="20">
        <f t="shared" si="170"/>
        <v>50</v>
      </c>
      <c r="O1141" s="20">
        <f t="shared" si="171"/>
        <v>100</v>
      </c>
      <c r="P1141" s="20">
        <f t="shared" si="172"/>
        <v>50</v>
      </c>
      <c r="Q1141" s="20">
        <f t="shared" si="173"/>
        <v>16.5</v>
      </c>
      <c r="R1141" s="21">
        <f t="shared" si="174"/>
        <v>62.475000000000001</v>
      </c>
      <c r="S1141" s="21">
        <f t="shared" si="175"/>
        <v>51.625</v>
      </c>
      <c r="T1141" s="21">
        <f t="shared" si="176"/>
        <v>42.424999999999997</v>
      </c>
      <c r="U1141" s="21">
        <f t="shared" si="177"/>
        <v>54.125</v>
      </c>
      <c r="V1141" s="20">
        <f t="shared" si="178"/>
        <v>52.17499999999999</v>
      </c>
      <c r="W1141" s="20">
        <f t="shared" si="179"/>
        <v>52.662499999999994</v>
      </c>
    </row>
    <row r="1142" spans="1:23" ht="13.5" x14ac:dyDescent="0.25">
      <c r="A1142" s="3">
        <v>43672</v>
      </c>
      <c r="B1142" s="2">
        <v>33.882599999999996</v>
      </c>
      <c r="C1142" s="2">
        <v>56.322596219144195</v>
      </c>
      <c r="D1142" s="2">
        <v>-0.75948768381716292</v>
      </c>
      <c r="E1142" s="2">
        <v>8.0166975695774245E-2</v>
      </c>
      <c r="F1142" s="2">
        <v>34.118279999999999</v>
      </c>
      <c r="G1142" s="2">
        <v>34.334520000000012</v>
      </c>
      <c r="H1142" s="2">
        <v>33.517360000000004</v>
      </c>
      <c r="I1142" s="2">
        <v>32.937856000000004</v>
      </c>
      <c r="J1142" s="2">
        <v>33.747720000000001</v>
      </c>
      <c r="K1142" s="17" t="s">
        <v>47</v>
      </c>
      <c r="L1142" s="17" t="s">
        <v>51</v>
      </c>
      <c r="M1142" s="17" t="s">
        <v>52</v>
      </c>
      <c r="N1142" s="20">
        <f t="shared" si="170"/>
        <v>50</v>
      </c>
      <c r="O1142" s="20">
        <f t="shared" si="171"/>
        <v>100</v>
      </c>
      <c r="P1142" s="20">
        <f t="shared" si="172"/>
        <v>50</v>
      </c>
      <c r="Q1142" s="20">
        <f t="shared" si="173"/>
        <v>16.5</v>
      </c>
      <c r="R1142" s="21">
        <f t="shared" si="174"/>
        <v>62.475000000000001</v>
      </c>
      <c r="S1142" s="21">
        <f t="shared" si="175"/>
        <v>51.625</v>
      </c>
      <c r="T1142" s="21">
        <f t="shared" si="176"/>
        <v>42.424999999999997</v>
      </c>
      <c r="U1142" s="21">
        <f t="shared" si="177"/>
        <v>54.125</v>
      </c>
      <c r="V1142" s="20">
        <f t="shared" si="178"/>
        <v>52.17499999999999</v>
      </c>
      <c r="W1142" s="20">
        <f t="shared" si="179"/>
        <v>52.662499999999994</v>
      </c>
    </row>
    <row r="1143" spans="1:23" ht="13.5" x14ac:dyDescent="0.25">
      <c r="A1143" s="3">
        <v>43675</v>
      </c>
      <c r="B1143" s="2">
        <v>33.679299999999998</v>
      </c>
      <c r="C1143" s="2">
        <v>52.799886127952171</v>
      </c>
      <c r="D1143" s="2">
        <v>-0.55875641793414843</v>
      </c>
      <c r="E1143" s="2">
        <v>5.1273174364298152E-2</v>
      </c>
      <c r="F1143" s="2">
        <v>33.959780000000002</v>
      </c>
      <c r="G1143" s="2">
        <v>34.288269999999997</v>
      </c>
      <c r="H1143" s="2">
        <v>33.580855</v>
      </c>
      <c r="I1143" s="2">
        <v>32.94557600000001</v>
      </c>
      <c r="J1143" s="2">
        <v>33.711557500000005</v>
      </c>
      <c r="K1143" s="17" t="s">
        <v>47</v>
      </c>
      <c r="L1143" s="17" t="s">
        <v>51</v>
      </c>
      <c r="M1143" s="17" t="s">
        <v>52</v>
      </c>
      <c r="N1143" s="20">
        <f t="shared" si="170"/>
        <v>50</v>
      </c>
      <c r="O1143" s="20">
        <f t="shared" si="171"/>
        <v>100</v>
      </c>
      <c r="P1143" s="20">
        <f t="shared" si="172"/>
        <v>50</v>
      </c>
      <c r="Q1143" s="20">
        <f t="shared" si="173"/>
        <v>16.5</v>
      </c>
      <c r="R1143" s="21">
        <f t="shared" si="174"/>
        <v>62.475000000000001</v>
      </c>
      <c r="S1143" s="21">
        <f t="shared" si="175"/>
        <v>51.625</v>
      </c>
      <c r="T1143" s="21">
        <f t="shared" si="176"/>
        <v>42.424999999999997</v>
      </c>
      <c r="U1143" s="21">
        <f t="shared" si="177"/>
        <v>54.125</v>
      </c>
      <c r="V1143" s="20">
        <f t="shared" si="178"/>
        <v>52.17499999999999</v>
      </c>
      <c r="W1143" s="20">
        <f t="shared" si="179"/>
        <v>52.662499999999994</v>
      </c>
    </row>
    <row r="1144" spans="1:23" ht="13.5" x14ac:dyDescent="0.25">
      <c r="A1144" s="3">
        <v>43676</v>
      </c>
      <c r="B1144" s="2">
        <v>33.031100000000002</v>
      </c>
      <c r="C1144" s="2">
        <v>43.465332139062205</v>
      </c>
      <c r="D1144" s="2">
        <v>-0.29241988292113774</v>
      </c>
      <c r="E1144" s="2">
        <v>2.3352691709695894E-2</v>
      </c>
      <c r="F1144" s="2">
        <v>33.730559999999997</v>
      </c>
      <c r="G1144" s="2">
        <v>34.14508</v>
      </c>
      <c r="H1144" s="2">
        <v>33.611940000000004</v>
      </c>
      <c r="I1144" s="2">
        <v>32.940332000000005</v>
      </c>
      <c r="J1144" s="2">
        <v>33.669542500000006</v>
      </c>
      <c r="K1144" s="17" t="s">
        <v>47</v>
      </c>
      <c r="L1144" s="17" t="s">
        <v>51</v>
      </c>
      <c r="M1144" s="17" t="s">
        <v>52</v>
      </c>
      <c r="N1144" s="20">
        <f t="shared" si="170"/>
        <v>50</v>
      </c>
      <c r="O1144" s="20">
        <f t="shared" si="171"/>
        <v>100</v>
      </c>
      <c r="P1144" s="20">
        <f t="shared" si="172"/>
        <v>50</v>
      </c>
      <c r="Q1144" s="20">
        <f t="shared" si="173"/>
        <v>16.5</v>
      </c>
      <c r="R1144" s="21">
        <f t="shared" si="174"/>
        <v>62.475000000000001</v>
      </c>
      <c r="S1144" s="21">
        <f t="shared" si="175"/>
        <v>51.625</v>
      </c>
      <c r="T1144" s="21">
        <f t="shared" si="176"/>
        <v>42.424999999999997</v>
      </c>
      <c r="U1144" s="21">
        <f t="shared" si="177"/>
        <v>54.125</v>
      </c>
      <c r="V1144" s="20">
        <f t="shared" si="178"/>
        <v>52.17499999999999</v>
      </c>
      <c r="W1144" s="20">
        <f t="shared" si="179"/>
        <v>52.662499999999994</v>
      </c>
    </row>
    <row r="1145" spans="1:23" ht="13.5" x14ac:dyDescent="0.25">
      <c r="A1145" s="3">
        <v>43677</v>
      </c>
      <c r="B1145" s="2">
        <v>33.587899999999998</v>
      </c>
      <c r="C1145" s="2">
        <v>51.411676531704636</v>
      </c>
      <c r="D1145" s="2">
        <v>-3.6453425199596268E-2</v>
      </c>
      <c r="E1145" s="2">
        <v>-1.4324301382543949E-2</v>
      </c>
      <c r="F1145" s="2">
        <v>33.612699999999997</v>
      </c>
      <c r="G1145" s="2">
        <v>34.012789999999995</v>
      </c>
      <c r="H1145" s="2">
        <v>33.670865000000006</v>
      </c>
      <c r="I1145" s="2">
        <v>32.947402000000004</v>
      </c>
      <c r="J1145" s="2">
        <v>33.633488</v>
      </c>
      <c r="K1145" s="17" t="s">
        <v>47</v>
      </c>
      <c r="L1145" s="17" t="s">
        <v>51</v>
      </c>
      <c r="M1145" s="17" t="s">
        <v>52</v>
      </c>
      <c r="N1145" s="20">
        <f t="shared" si="170"/>
        <v>50</v>
      </c>
      <c r="O1145" s="20">
        <f t="shared" si="171"/>
        <v>100</v>
      </c>
      <c r="P1145" s="20">
        <f t="shared" si="172"/>
        <v>50</v>
      </c>
      <c r="Q1145" s="20">
        <f t="shared" si="173"/>
        <v>16.5</v>
      </c>
      <c r="R1145" s="21">
        <f t="shared" si="174"/>
        <v>62.475000000000001</v>
      </c>
      <c r="S1145" s="21">
        <f t="shared" si="175"/>
        <v>51.625</v>
      </c>
      <c r="T1145" s="21">
        <f t="shared" si="176"/>
        <v>42.424999999999997</v>
      </c>
      <c r="U1145" s="21">
        <f t="shared" si="177"/>
        <v>54.125</v>
      </c>
      <c r="V1145" s="20">
        <f t="shared" si="178"/>
        <v>52.17499999999999</v>
      </c>
      <c r="W1145" s="20">
        <f t="shared" si="179"/>
        <v>52.662499999999994</v>
      </c>
    </row>
    <row r="1146" spans="1:23" ht="13.5" x14ac:dyDescent="0.25">
      <c r="A1146" s="3">
        <v>43678</v>
      </c>
      <c r="B1146" s="2">
        <v>33.882599999999996</v>
      </c>
      <c r="C1146" s="2">
        <v>55.015634598197352</v>
      </c>
      <c r="D1146" s="2">
        <v>9.021321176400221E-2</v>
      </c>
      <c r="E1146" s="2">
        <v>-5.4344987301784123E-2</v>
      </c>
      <c r="F1146" s="2">
        <v>33.612699999999997</v>
      </c>
      <c r="G1146" s="2">
        <v>33.953869999999995</v>
      </c>
      <c r="H1146" s="2">
        <v>33.744525000000003</v>
      </c>
      <c r="I1146" s="2">
        <v>32.960366</v>
      </c>
      <c r="J1146" s="2">
        <v>33.599613000000005</v>
      </c>
      <c r="K1146" s="17" t="s">
        <v>49</v>
      </c>
      <c r="L1146" s="17" t="s">
        <v>51</v>
      </c>
      <c r="M1146" s="17" t="s">
        <v>51</v>
      </c>
      <c r="N1146" s="20">
        <f t="shared" si="170"/>
        <v>50</v>
      </c>
      <c r="O1146" s="20">
        <f t="shared" si="171"/>
        <v>100</v>
      </c>
      <c r="P1146" s="20">
        <f t="shared" si="172"/>
        <v>50</v>
      </c>
      <c r="Q1146" s="20">
        <f t="shared" si="173"/>
        <v>49.5</v>
      </c>
      <c r="R1146" s="21">
        <f t="shared" si="174"/>
        <v>67.424999999999997</v>
      </c>
      <c r="S1146" s="21">
        <f t="shared" si="175"/>
        <v>59.875</v>
      </c>
      <c r="T1146" s="21">
        <f t="shared" si="176"/>
        <v>57.275000000000006</v>
      </c>
      <c r="U1146" s="21">
        <f t="shared" si="177"/>
        <v>62.375</v>
      </c>
      <c r="V1146" s="20">
        <f t="shared" si="178"/>
        <v>61.524999999999999</v>
      </c>
      <c r="W1146" s="20">
        <f t="shared" si="179"/>
        <v>61.737499999999997</v>
      </c>
    </row>
    <row r="1147" spans="1:23" ht="13.5" x14ac:dyDescent="0.25">
      <c r="A1147" s="3">
        <v>43679</v>
      </c>
      <c r="B1147" s="2">
        <v>34.162500000000001</v>
      </c>
      <c r="C1147" s="2">
        <v>58.187816674811934</v>
      </c>
      <c r="D1147" s="2">
        <v>0.21972965711423598</v>
      </c>
      <c r="E1147" s="2">
        <v>-9.0372840774256488E-2</v>
      </c>
      <c r="F1147" s="2">
        <v>33.668679999999995</v>
      </c>
      <c r="G1147" s="2">
        <v>33.893479999999997</v>
      </c>
      <c r="H1147" s="2">
        <v>33.832180000000008</v>
      </c>
      <c r="I1147" s="2">
        <v>32.983642000000003</v>
      </c>
      <c r="J1147" s="2">
        <v>33.569960500000008</v>
      </c>
      <c r="K1147" s="17" t="s">
        <v>49</v>
      </c>
      <c r="L1147" s="17" t="s">
        <v>51</v>
      </c>
      <c r="M1147" s="17" t="s">
        <v>55</v>
      </c>
      <c r="N1147" s="20">
        <f t="shared" si="170"/>
        <v>50</v>
      </c>
      <c r="O1147" s="20">
        <f t="shared" si="171"/>
        <v>100</v>
      </c>
      <c r="P1147" s="20">
        <f t="shared" si="172"/>
        <v>50</v>
      </c>
      <c r="Q1147" s="20">
        <f t="shared" si="173"/>
        <v>83.5</v>
      </c>
      <c r="R1147" s="21">
        <f t="shared" si="174"/>
        <v>72.525000000000006</v>
      </c>
      <c r="S1147" s="21">
        <f t="shared" si="175"/>
        <v>68.375</v>
      </c>
      <c r="T1147" s="21">
        <f t="shared" si="176"/>
        <v>72.575000000000003</v>
      </c>
      <c r="U1147" s="21">
        <f t="shared" si="177"/>
        <v>70.875</v>
      </c>
      <c r="V1147" s="20">
        <f t="shared" si="178"/>
        <v>71.158333333333346</v>
      </c>
      <c r="W1147" s="20">
        <f t="shared" si="179"/>
        <v>71.087500000000006</v>
      </c>
    </row>
    <row r="1148" spans="1:23" ht="13.5" x14ac:dyDescent="0.25">
      <c r="A1148" s="3">
        <v>43682</v>
      </c>
      <c r="B1148" s="2">
        <v>34.171300000000002</v>
      </c>
      <c r="C1148" s="2">
        <v>58.287409517238054</v>
      </c>
      <c r="D1148" s="2">
        <v>0.27960573643861153</v>
      </c>
      <c r="E1148" s="2">
        <v>-0.12312492810769249</v>
      </c>
      <c r="F1148" s="2">
        <v>33.76708</v>
      </c>
      <c r="G1148" s="2">
        <v>33.863430000000008</v>
      </c>
      <c r="H1148" s="2">
        <v>33.90569</v>
      </c>
      <c r="I1148" s="2">
        <v>33.009451999999996</v>
      </c>
      <c r="J1148" s="2">
        <v>33.544587500000006</v>
      </c>
      <c r="K1148" s="17" t="s">
        <v>49</v>
      </c>
      <c r="L1148" s="17" t="s">
        <v>51</v>
      </c>
      <c r="M1148" s="17" t="s">
        <v>55</v>
      </c>
      <c r="N1148" s="20">
        <f t="shared" si="170"/>
        <v>50</v>
      </c>
      <c r="O1148" s="20">
        <f t="shared" si="171"/>
        <v>100</v>
      </c>
      <c r="P1148" s="20">
        <f t="shared" si="172"/>
        <v>50</v>
      </c>
      <c r="Q1148" s="20">
        <f t="shared" si="173"/>
        <v>83.5</v>
      </c>
      <c r="R1148" s="21">
        <f t="shared" si="174"/>
        <v>72.525000000000006</v>
      </c>
      <c r="S1148" s="21">
        <f t="shared" si="175"/>
        <v>68.375</v>
      </c>
      <c r="T1148" s="21">
        <f t="shared" si="176"/>
        <v>72.575000000000003</v>
      </c>
      <c r="U1148" s="21">
        <f t="shared" si="177"/>
        <v>70.875</v>
      </c>
      <c r="V1148" s="20">
        <f t="shared" si="178"/>
        <v>71.158333333333346</v>
      </c>
      <c r="W1148" s="20">
        <f t="shared" si="179"/>
        <v>71.087500000000006</v>
      </c>
    </row>
    <row r="1149" spans="1:23" ht="13.5" x14ac:dyDescent="0.25">
      <c r="A1149" s="3">
        <v>43683</v>
      </c>
      <c r="B1149" s="2">
        <v>34.171300000000002</v>
      </c>
      <c r="C1149" s="2">
        <v>58.287409517238054</v>
      </c>
      <c r="D1149" s="2">
        <v>0.28143222894131981</v>
      </c>
      <c r="E1149" s="2">
        <v>-0.14773659692258417</v>
      </c>
      <c r="F1149" s="2">
        <v>33.99512</v>
      </c>
      <c r="G1149" s="2">
        <v>33.862839999999991</v>
      </c>
      <c r="H1149" s="2">
        <v>33.964320000000001</v>
      </c>
      <c r="I1149" s="2">
        <v>33.036439999999999</v>
      </c>
      <c r="J1149" s="2">
        <v>33.515727500000011</v>
      </c>
      <c r="K1149" s="17" t="s">
        <v>49</v>
      </c>
      <c r="L1149" s="17" t="s">
        <v>51</v>
      </c>
      <c r="M1149" s="17" t="s">
        <v>55</v>
      </c>
      <c r="N1149" s="20">
        <f t="shared" si="170"/>
        <v>50</v>
      </c>
      <c r="O1149" s="20">
        <f t="shared" si="171"/>
        <v>100</v>
      </c>
      <c r="P1149" s="20">
        <f t="shared" si="172"/>
        <v>50</v>
      </c>
      <c r="Q1149" s="20">
        <f t="shared" si="173"/>
        <v>83.5</v>
      </c>
      <c r="R1149" s="21">
        <f t="shared" si="174"/>
        <v>72.525000000000006</v>
      </c>
      <c r="S1149" s="21">
        <f t="shared" si="175"/>
        <v>68.375</v>
      </c>
      <c r="T1149" s="21">
        <f t="shared" si="176"/>
        <v>72.575000000000003</v>
      </c>
      <c r="U1149" s="21">
        <f t="shared" si="177"/>
        <v>70.875</v>
      </c>
      <c r="V1149" s="20">
        <f t="shared" si="178"/>
        <v>71.158333333333346</v>
      </c>
      <c r="W1149" s="20">
        <f t="shared" si="179"/>
        <v>71.087500000000006</v>
      </c>
    </row>
    <row r="1150" spans="1:23" ht="13.5" x14ac:dyDescent="0.25">
      <c r="A1150" s="3">
        <v>43684</v>
      </c>
      <c r="B1150" s="2">
        <v>34.465899999999998</v>
      </c>
      <c r="C1150" s="2">
        <v>61.81841708191461</v>
      </c>
      <c r="D1150" s="2">
        <v>0.25790105094268512</v>
      </c>
      <c r="E1150" s="2">
        <v>-0.16649978694029088</v>
      </c>
      <c r="F1150" s="2">
        <v>34.170720000000003</v>
      </c>
      <c r="G1150" s="2">
        <v>33.891709999999996</v>
      </c>
      <c r="H1150" s="2">
        <v>34.052414999999996</v>
      </c>
      <c r="I1150" s="2">
        <v>33.067551999999999</v>
      </c>
      <c r="J1150" s="2">
        <v>33.490415500000012</v>
      </c>
      <c r="K1150" s="17" t="s">
        <v>49</v>
      </c>
      <c r="L1150" s="17" t="s">
        <v>51</v>
      </c>
      <c r="M1150" s="17" t="s">
        <v>55</v>
      </c>
      <c r="N1150" s="20">
        <f t="shared" si="170"/>
        <v>50</v>
      </c>
      <c r="O1150" s="20">
        <f t="shared" si="171"/>
        <v>100</v>
      </c>
      <c r="P1150" s="20">
        <f t="shared" si="172"/>
        <v>50</v>
      </c>
      <c r="Q1150" s="20">
        <f t="shared" si="173"/>
        <v>83.5</v>
      </c>
      <c r="R1150" s="21">
        <f t="shared" si="174"/>
        <v>72.525000000000006</v>
      </c>
      <c r="S1150" s="21">
        <f t="shared" si="175"/>
        <v>68.375</v>
      </c>
      <c r="T1150" s="21">
        <f t="shared" si="176"/>
        <v>72.575000000000003</v>
      </c>
      <c r="U1150" s="21">
        <f t="shared" si="177"/>
        <v>70.875</v>
      </c>
      <c r="V1150" s="20">
        <f t="shared" si="178"/>
        <v>71.158333333333346</v>
      </c>
      <c r="W1150" s="20">
        <f t="shared" si="179"/>
        <v>71.087500000000006</v>
      </c>
    </row>
    <row r="1151" spans="1:23" ht="13.5" x14ac:dyDescent="0.25">
      <c r="A1151" s="3">
        <v>43685</v>
      </c>
      <c r="B1151" s="2">
        <v>34.465899999999998</v>
      </c>
      <c r="C1151" s="2">
        <v>61.81841708191461</v>
      </c>
      <c r="D1151" s="2">
        <v>0.18791279409540351</v>
      </c>
      <c r="E1151" s="2">
        <v>-0.18111691467520877</v>
      </c>
      <c r="F1151" s="2">
        <v>34.287379999999999</v>
      </c>
      <c r="G1151" s="2">
        <v>33.950039999999987</v>
      </c>
      <c r="H1151" s="2">
        <v>34.111195000000002</v>
      </c>
      <c r="I1151" s="2">
        <v>33.097485999999996</v>
      </c>
      <c r="J1151" s="2">
        <v>33.465103500000012</v>
      </c>
      <c r="K1151" s="17" t="s">
        <v>49</v>
      </c>
      <c r="L1151" s="17" t="s">
        <v>51</v>
      </c>
      <c r="M1151" s="17" t="s">
        <v>55</v>
      </c>
      <c r="N1151" s="20">
        <f t="shared" si="170"/>
        <v>50</v>
      </c>
      <c r="O1151" s="20">
        <f t="shared" si="171"/>
        <v>100</v>
      </c>
      <c r="P1151" s="20">
        <f t="shared" si="172"/>
        <v>50</v>
      </c>
      <c r="Q1151" s="20">
        <f t="shared" si="173"/>
        <v>83.5</v>
      </c>
      <c r="R1151" s="21">
        <f t="shared" si="174"/>
        <v>72.525000000000006</v>
      </c>
      <c r="S1151" s="21">
        <f t="shared" si="175"/>
        <v>68.375</v>
      </c>
      <c r="T1151" s="21">
        <f t="shared" si="176"/>
        <v>72.575000000000003</v>
      </c>
      <c r="U1151" s="21">
        <f t="shared" si="177"/>
        <v>70.875</v>
      </c>
      <c r="V1151" s="20">
        <f t="shared" si="178"/>
        <v>71.158333333333346</v>
      </c>
      <c r="W1151" s="20">
        <f t="shared" si="179"/>
        <v>71.087500000000006</v>
      </c>
    </row>
    <row r="1152" spans="1:23" ht="13.5" x14ac:dyDescent="0.25">
      <c r="A1152" s="3">
        <v>43686</v>
      </c>
      <c r="B1152" s="2">
        <v>34.177199999999999</v>
      </c>
      <c r="C1152" s="2">
        <v>56.392920651058695</v>
      </c>
      <c r="D1152" s="2">
        <v>0.1456751251227999</v>
      </c>
      <c r="E1152" s="2">
        <v>-0.18754890741218877</v>
      </c>
      <c r="F1152" s="2">
        <v>34.290320000000001</v>
      </c>
      <c r="G1152" s="2">
        <v>33.979499999999994</v>
      </c>
      <c r="H1152" s="2">
        <v>34.15701</v>
      </c>
      <c r="I1152" s="2">
        <v>33.126949999999994</v>
      </c>
      <c r="J1152" s="2">
        <v>33.436936500000023</v>
      </c>
      <c r="K1152" s="17" t="s">
        <v>47</v>
      </c>
      <c r="L1152" s="17" t="s">
        <v>51</v>
      </c>
      <c r="M1152" s="17" t="s">
        <v>53</v>
      </c>
      <c r="N1152" s="20">
        <f t="shared" si="170"/>
        <v>50</v>
      </c>
      <c r="O1152" s="20">
        <f t="shared" si="171"/>
        <v>100</v>
      </c>
      <c r="P1152" s="20">
        <f t="shared" si="172"/>
        <v>50</v>
      </c>
      <c r="Q1152" s="20">
        <f t="shared" si="173"/>
        <v>16.5</v>
      </c>
      <c r="R1152" s="21">
        <f t="shared" si="174"/>
        <v>62.475000000000001</v>
      </c>
      <c r="S1152" s="21">
        <f t="shared" si="175"/>
        <v>51.625</v>
      </c>
      <c r="T1152" s="21">
        <f t="shared" si="176"/>
        <v>42.424999999999997</v>
      </c>
      <c r="U1152" s="21">
        <f t="shared" si="177"/>
        <v>54.125</v>
      </c>
      <c r="V1152" s="20">
        <f t="shared" si="178"/>
        <v>52.17499999999999</v>
      </c>
      <c r="W1152" s="20">
        <f t="shared" si="179"/>
        <v>52.662499999999994</v>
      </c>
    </row>
    <row r="1153" spans="1:23" ht="13.5" x14ac:dyDescent="0.25">
      <c r="A1153" s="3">
        <v>43691</v>
      </c>
      <c r="B1153" s="2">
        <v>34.144799999999996</v>
      </c>
      <c r="C1153" s="2">
        <v>55.801022924601185</v>
      </c>
      <c r="D1153" s="2">
        <v>7.8688630912104429E-2</v>
      </c>
      <c r="E1153" s="2">
        <v>-0.19695435458838109</v>
      </c>
      <c r="F1153" s="2">
        <v>34.285020000000003</v>
      </c>
      <c r="G1153" s="2">
        <v>34.026049999999991</v>
      </c>
      <c r="H1153" s="2">
        <v>34.157159999999998</v>
      </c>
      <c r="I1153" s="2">
        <v>33.158711999999994</v>
      </c>
      <c r="J1153" s="2">
        <v>33.408607500000016</v>
      </c>
      <c r="K1153" s="17" t="s">
        <v>47</v>
      </c>
      <c r="L1153" s="17" t="s">
        <v>51</v>
      </c>
      <c r="M1153" s="17" t="s">
        <v>52</v>
      </c>
      <c r="N1153" s="20">
        <f t="shared" si="170"/>
        <v>50</v>
      </c>
      <c r="O1153" s="20">
        <f t="shared" si="171"/>
        <v>100</v>
      </c>
      <c r="P1153" s="20">
        <f t="shared" si="172"/>
        <v>50</v>
      </c>
      <c r="Q1153" s="20">
        <f t="shared" si="173"/>
        <v>16.5</v>
      </c>
      <c r="R1153" s="21">
        <f t="shared" si="174"/>
        <v>62.475000000000001</v>
      </c>
      <c r="S1153" s="21">
        <f t="shared" si="175"/>
        <v>51.625</v>
      </c>
      <c r="T1153" s="21">
        <f t="shared" si="176"/>
        <v>42.424999999999997</v>
      </c>
      <c r="U1153" s="21">
        <f t="shared" si="177"/>
        <v>54.125</v>
      </c>
      <c r="V1153" s="20">
        <f t="shared" si="178"/>
        <v>52.17499999999999</v>
      </c>
      <c r="W1153" s="20">
        <f t="shared" si="179"/>
        <v>52.662499999999994</v>
      </c>
    </row>
    <row r="1154" spans="1:23" ht="13.5" x14ac:dyDescent="0.25">
      <c r="A1154" s="3">
        <v>43692</v>
      </c>
      <c r="B1154" s="2">
        <v>33.882599999999996</v>
      </c>
      <c r="C1154" s="2">
        <v>51.124495554968753</v>
      </c>
      <c r="D1154" s="2">
        <v>-6.0296099662224378E-2</v>
      </c>
      <c r="E1154" s="2">
        <v>-0.20842833813184955</v>
      </c>
      <c r="F1154" s="2">
        <v>34.227279999999993</v>
      </c>
      <c r="G1154" s="2">
        <v>34.111199999999997</v>
      </c>
      <c r="H1154" s="2">
        <v>34.128140000000002</v>
      </c>
      <c r="I1154" s="2">
        <v>33.188175999999991</v>
      </c>
      <c r="J1154" s="2">
        <v>33.384614500000019</v>
      </c>
      <c r="K1154" s="17" t="s">
        <v>47</v>
      </c>
      <c r="L1154" s="17" t="s">
        <v>51</v>
      </c>
      <c r="M1154" s="17" t="s">
        <v>52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50</v>
      </c>
      <c r="Q1154" s="20">
        <f t="shared" ref="Q1154:Q1217" si="183">IF(M1154="confirmed bullish", 34, IF(M1154="bullish divergence",17, 0))+IF(K1154="bullish",33,IF(K1154="bearish",0,16.5))+IF(L1154="strong",33,IF(L1154="weak",0,16.5))</f>
        <v>16.5</v>
      </c>
      <c r="R1154" s="21">
        <f t="shared" si="174"/>
        <v>62.475000000000001</v>
      </c>
      <c r="S1154" s="21">
        <f t="shared" si="175"/>
        <v>51.625</v>
      </c>
      <c r="T1154" s="21">
        <f t="shared" si="176"/>
        <v>42.424999999999997</v>
      </c>
      <c r="U1154" s="21">
        <f t="shared" si="177"/>
        <v>54.125</v>
      </c>
      <c r="V1154" s="20">
        <f t="shared" si="178"/>
        <v>52.17499999999999</v>
      </c>
      <c r="W1154" s="20">
        <f t="shared" si="179"/>
        <v>52.662499999999994</v>
      </c>
    </row>
    <row r="1155" spans="1:23" ht="13.5" x14ac:dyDescent="0.25">
      <c r="A1155" s="3">
        <v>43693</v>
      </c>
      <c r="B1155" s="2">
        <v>34.029899999999998</v>
      </c>
      <c r="C1155" s="2">
        <v>53.483057175951124</v>
      </c>
      <c r="D1155" s="2">
        <v>-0.10345341165451316</v>
      </c>
      <c r="E1155" s="2">
        <v>-0.21155489726818313</v>
      </c>
      <c r="F1155" s="2">
        <v>34.140079999999998</v>
      </c>
      <c r="G1155" s="2">
        <v>34.1554</v>
      </c>
      <c r="H1155" s="2">
        <v>34.084094999999998</v>
      </c>
      <c r="I1155" s="2">
        <v>33.22058599999999</v>
      </c>
      <c r="J1155" s="2">
        <v>33.36714600000002</v>
      </c>
      <c r="K1155" s="17" t="s">
        <v>47</v>
      </c>
      <c r="L1155" s="17" t="s">
        <v>51</v>
      </c>
      <c r="M1155" s="17" t="s">
        <v>52</v>
      </c>
      <c r="N1155" s="20">
        <f t="shared" si="180"/>
        <v>50</v>
      </c>
      <c r="O1155" s="20">
        <f t="shared" si="181"/>
        <v>100</v>
      </c>
      <c r="P1155" s="20">
        <f t="shared" si="182"/>
        <v>50</v>
      </c>
      <c r="Q1155" s="20">
        <f t="shared" si="183"/>
        <v>16.5</v>
      </c>
      <c r="R1155" s="21">
        <f t="shared" ref="R1155:R1218" si="184">0.35*N1155+O1155*0.35+P1155*0.15+Q1155*0.15</f>
        <v>62.475000000000001</v>
      </c>
      <c r="S1155" s="21">
        <f t="shared" ref="S1155:S1218" si="185">N1155*0.2+O1155*0.2+P1155*0.35+Q1155*0.25</f>
        <v>51.625</v>
      </c>
      <c r="T1155" s="21">
        <f t="shared" ref="T1155:T1218" si="186">N1155*0.15+O1155*0.15+P1155*0.25+Q1155*0.45</f>
        <v>42.424999999999997</v>
      </c>
      <c r="U1155" s="21">
        <f t="shared" ref="U1155:U1218" si="187">0.25*SUM(N1155:Q1155)</f>
        <v>54.125</v>
      </c>
      <c r="V1155" s="20">
        <f t="shared" ref="V1155:V1218" si="188">SUM(R1155:T1155)/3</f>
        <v>52.17499999999999</v>
      </c>
      <c r="W1155" s="20">
        <f t="shared" ref="W1155:W1218" si="189">SUM(R1155:U1155)/4</f>
        <v>52.662499999999994</v>
      </c>
    </row>
    <row r="1156" spans="1:23" ht="13.5" x14ac:dyDescent="0.25">
      <c r="A1156" s="3">
        <v>43696</v>
      </c>
      <c r="B1156" s="2">
        <v>34.321599999999997</v>
      </c>
      <c r="C1156" s="2">
        <v>57.823598208229889</v>
      </c>
      <c r="D1156" s="2">
        <v>-0.11739314712819038</v>
      </c>
      <c r="E1156" s="2">
        <v>-0.22023813453701585</v>
      </c>
      <c r="F1156" s="2">
        <v>34.111219999999996</v>
      </c>
      <c r="G1156" s="2">
        <v>34.199300000000001</v>
      </c>
      <c r="H1156" s="2">
        <v>34.076584999999994</v>
      </c>
      <c r="I1156" s="2">
        <v>33.258829999999989</v>
      </c>
      <c r="J1156" s="2">
        <v>33.355230000000027</v>
      </c>
      <c r="K1156" s="17" t="s">
        <v>47</v>
      </c>
      <c r="L1156" s="17" t="s">
        <v>51</v>
      </c>
      <c r="M1156" s="17" t="s">
        <v>52</v>
      </c>
      <c r="N1156" s="20">
        <f t="shared" si="180"/>
        <v>50</v>
      </c>
      <c r="O1156" s="20">
        <f t="shared" si="181"/>
        <v>100</v>
      </c>
      <c r="P1156" s="20">
        <f t="shared" si="182"/>
        <v>50</v>
      </c>
      <c r="Q1156" s="20">
        <f t="shared" si="183"/>
        <v>16.5</v>
      </c>
      <c r="R1156" s="21">
        <f t="shared" si="184"/>
        <v>62.475000000000001</v>
      </c>
      <c r="S1156" s="21">
        <f t="shared" si="185"/>
        <v>51.625</v>
      </c>
      <c r="T1156" s="21">
        <f t="shared" si="186"/>
        <v>42.424999999999997</v>
      </c>
      <c r="U1156" s="21">
        <f t="shared" si="187"/>
        <v>54.125</v>
      </c>
      <c r="V1156" s="20">
        <f t="shared" si="188"/>
        <v>52.17499999999999</v>
      </c>
      <c r="W1156" s="20">
        <f t="shared" si="189"/>
        <v>52.662499999999994</v>
      </c>
    </row>
    <row r="1157" spans="1:23" ht="13.5" x14ac:dyDescent="0.25">
      <c r="A1157" s="3">
        <v>43697</v>
      </c>
      <c r="B1157" s="2">
        <v>34.318600000000004</v>
      </c>
      <c r="C1157" s="2">
        <v>57.763900354056453</v>
      </c>
      <c r="D1157" s="2">
        <v>-8.8695866976479465E-2</v>
      </c>
      <c r="E1157" s="2">
        <v>-0.21989922683654262</v>
      </c>
      <c r="F1157" s="2">
        <v>34.139499999999998</v>
      </c>
      <c r="G1157" s="2">
        <v>34.214910000000003</v>
      </c>
      <c r="H1157" s="2">
        <v>34.054194999999993</v>
      </c>
      <c r="I1157" s="2">
        <v>33.299959999999984</v>
      </c>
      <c r="J1157" s="2">
        <v>33.343440000000015</v>
      </c>
      <c r="K1157" s="17" t="s">
        <v>49</v>
      </c>
      <c r="L1157" s="17" t="s">
        <v>51</v>
      </c>
      <c r="M1157" s="17" t="s">
        <v>55</v>
      </c>
      <c r="N1157" s="20">
        <f t="shared" si="180"/>
        <v>50</v>
      </c>
      <c r="O1157" s="20">
        <f t="shared" si="181"/>
        <v>100</v>
      </c>
      <c r="P1157" s="20">
        <f t="shared" si="182"/>
        <v>50</v>
      </c>
      <c r="Q1157" s="20">
        <f t="shared" si="183"/>
        <v>83.5</v>
      </c>
      <c r="R1157" s="21">
        <f t="shared" si="184"/>
        <v>72.525000000000006</v>
      </c>
      <c r="S1157" s="21">
        <f t="shared" si="185"/>
        <v>68.375</v>
      </c>
      <c r="T1157" s="21">
        <f t="shared" si="186"/>
        <v>72.575000000000003</v>
      </c>
      <c r="U1157" s="21">
        <f t="shared" si="187"/>
        <v>70.875</v>
      </c>
      <c r="V1157" s="20">
        <f t="shared" si="188"/>
        <v>71.158333333333346</v>
      </c>
      <c r="W1157" s="20">
        <f t="shared" si="189"/>
        <v>71.087500000000006</v>
      </c>
    </row>
    <row r="1158" spans="1:23" ht="13.5" x14ac:dyDescent="0.25">
      <c r="A1158" s="3">
        <v>43698</v>
      </c>
      <c r="B1158" s="2">
        <v>34.4011</v>
      </c>
      <c r="C1158" s="2">
        <v>59.016969549036467</v>
      </c>
      <c r="D1158" s="2">
        <v>-7.1737646151333934E-2</v>
      </c>
      <c r="E1158" s="2">
        <v>-0.21898574542373936</v>
      </c>
      <c r="F1158" s="2">
        <v>34.190759999999997</v>
      </c>
      <c r="G1158" s="2">
        <v>34.23789</v>
      </c>
      <c r="H1158" s="2">
        <v>34.050659999999993</v>
      </c>
      <c r="I1158" s="2">
        <v>33.342739999999985</v>
      </c>
      <c r="J1158" s="2">
        <v>33.331921500000021</v>
      </c>
      <c r="K1158" s="17" t="s">
        <v>49</v>
      </c>
      <c r="L1158" s="17" t="s">
        <v>51</v>
      </c>
      <c r="M1158" s="17" t="s">
        <v>55</v>
      </c>
      <c r="N1158" s="20">
        <f t="shared" si="180"/>
        <v>50</v>
      </c>
      <c r="O1158" s="20">
        <f t="shared" si="181"/>
        <v>100</v>
      </c>
      <c r="P1158" s="20">
        <f t="shared" si="182"/>
        <v>50</v>
      </c>
      <c r="Q1158" s="20">
        <f t="shared" si="183"/>
        <v>83.5</v>
      </c>
      <c r="R1158" s="21">
        <f t="shared" si="184"/>
        <v>72.525000000000006</v>
      </c>
      <c r="S1158" s="21">
        <f t="shared" si="185"/>
        <v>68.375</v>
      </c>
      <c r="T1158" s="21">
        <f t="shared" si="186"/>
        <v>72.575000000000003</v>
      </c>
      <c r="U1158" s="21">
        <f t="shared" si="187"/>
        <v>70.875</v>
      </c>
      <c r="V1158" s="20">
        <f t="shared" si="188"/>
        <v>71.158333333333346</v>
      </c>
      <c r="W1158" s="20">
        <f t="shared" si="189"/>
        <v>71.087500000000006</v>
      </c>
    </row>
    <row r="1159" spans="1:23" ht="13.5" x14ac:dyDescent="0.25">
      <c r="A1159" s="3">
        <v>43699</v>
      </c>
      <c r="B1159" s="2">
        <v>34.398200000000003</v>
      </c>
      <c r="C1159" s="2">
        <v>58.950761711770745</v>
      </c>
      <c r="D1159" s="2">
        <v>-6.0037756374924811E-2</v>
      </c>
      <c r="E1159" s="2">
        <v>-0.22272609091960813</v>
      </c>
      <c r="F1159" s="2">
        <v>34.293879999999994</v>
      </c>
      <c r="G1159" s="2">
        <v>34.26057999999999</v>
      </c>
      <c r="H1159" s="2">
        <v>34.061709999999991</v>
      </c>
      <c r="I1159" s="2">
        <v>33.388407999999991</v>
      </c>
      <c r="J1159" s="2">
        <v>33.325894000000019</v>
      </c>
      <c r="K1159" s="17" t="s">
        <v>47</v>
      </c>
      <c r="L1159" s="17" t="s">
        <v>51</v>
      </c>
      <c r="M1159" s="17" t="s">
        <v>53</v>
      </c>
      <c r="N1159" s="20">
        <f t="shared" si="180"/>
        <v>50</v>
      </c>
      <c r="O1159" s="20">
        <f t="shared" si="181"/>
        <v>100</v>
      </c>
      <c r="P1159" s="20">
        <f t="shared" si="182"/>
        <v>50</v>
      </c>
      <c r="Q1159" s="20">
        <f t="shared" si="183"/>
        <v>16.5</v>
      </c>
      <c r="R1159" s="21">
        <f t="shared" si="184"/>
        <v>62.475000000000001</v>
      </c>
      <c r="S1159" s="21">
        <f t="shared" si="185"/>
        <v>51.625</v>
      </c>
      <c r="T1159" s="21">
        <f t="shared" si="186"/>
        <v>42.424999999999997</v>
      </c>
      <c r="U1159" s="21">
        <f t="shared" si="187"/>
        <v>54.125</v>
      </c>
      <c r="V1159" s="20">
        <f t="shared" si="188"/>
        <v>52.17499999999999</v>
      </c>
      <c r="W1159" s="20">
        <f t="shared" si="189"/>
        <v>52.662499999999994</v>
      </c>
    </row>
    <row r="1160" spans="1:23" ht="13.5" x14ac:dyDescent="0.25">
      <c r="A1160" s="3">
        <v>43700</v>
      </c>
      <c r="B1160" s="2">
        <v>34.1477</v>
      </c>
      <c r="C1160" s="2">
        <v>53.380105702392875</v>
      </c>
      <c r="D1160" s="2">
        <v>1.1105892382943239E-2</v>
      </c>
      <c r="E1160" s="2">
        <v>-0.22043965205664023</v>
      </c>
      <c r="F1160" s="2">
        <v>34.317439999999998</v>
      </c>
      <c r="G1160" s="2">
        <v>34.228760000000001</v>
      </c>
      <c r="H1160" s="2">
        <v>34.060234999999992</v>
      </c>
      <c r="I1160" s="2">
        <v>33.435017999999992</v>
      </c>
      <c r="J1160" s="2">
        <v>33.314534000000023</v>
      </c>
      <c r="K1160" s="17" t="s">
        <v>47</v>
      </c>
      <c r="L1160" s="17" t="s">
        <v>51</v>
      </c>
      <c r="M1160" s="17" t="s">
        <v>53</v>
      </c>
      <c r="N1160" s="20">
        <f t="shared" si="180"/>
        <v>50</v>
      </c>
      <c r="O1160" s="20">
        <f t="shared" si="181"/>
        <v>100</v>
      </c>
      <c r="P1160" s="20">
        <f t="shared" si="182"/>
        <v>50</v>
      </c>
      <c r="Q1160" s="20">
        <f t="shared" si="183"/>
        <v>16.5</v>
      </c>
      <c r="R1160" s="21">
        <f t="shared" si="184"/>
        <v>62.475000000000001</v>
      </c>
      <c r="S1160" s="21">
        <f t="shared" si="185"/>
        <v>51.625</v>
      </c>
      <c r="T1160" s="21">
        <f t="shared" si="186"/>
        <v>42.424999999999997</v>
      </c>
      <c r="U1160" s="21">
        <f t="shared" si="187"/>
        <v>54.125</v>
      </c>
      <c r="V1160" s="20">
        <f t="shared" si="188"/>
        <v>52.17499999999999</v>
      </c>
      <c r="W1160" s="20">
        <f t="shared" si="189"/>
        <v>52.662499999999994</v>
      </c>
    </row>
    <row r="1161" spans="1:23" ht="13.5" x14ac:dyDescent="0.25">
      <c r="A1161" s="3">
        <v>43703</v>
      </c>
      <c r="B1161" s="2">
        <v>34.177199999999999</v>
      </c>
      <c r="C1161" s="2">
        <v>53.932200126523476</v>
      </c>
      <c r="D1161" s="2">
        <v>6.81596810977112E-2</v>
      </c>
      <c r="E1161" s="2">
        <v>-0.22347123653979589</v>
      </c>
      <c r="F1161" s="2">
        <v>34.288560000000004</v>
      </c>
      <c r="G1161" s="2">
        <v>34.199889999999996</v>
      </c>
      <c r="H1161" s="2">
        <v>34.074964999999985</v>
      </c>
      <c r="I1161" s="2">
        <v>33.470373999999993</v>
      </c>
      <c r="J1161" s="2">
        <v>33.307543000000024</v>
      </c>
      <c r="K1161" s="17" t="s">
        <v>47</v>
      </c>
      <c r="L1161" s="17" t="s">
        <v>51</v>
      </c>
      <c r="M1161" s="17" t="s">
        <v>52</v>
      </c>
      <c r="N1161" s="20">
        <f t="shared" si="180"/>
        <v>50</v>
      </c>
      <c r="O1161" s="20">
        <f t="shared" si="181"/>
        <v>100</v>
      </c>
      <c r="P1161" s="20">
        <f t="shared" si="182"/>
        <v>50</v>
      </c>
      <c r="Q1161" s="20">
        <f t="shared" si="183"/>
        <v>16.5</v>
      </c>
      <c r="R1161" s="21">
        <f t="shared" si="184"/>
        <v>62.475000000000001</v>
      </c>
      <c r="S1161" s="21">
        <f t="shared" si="185"/>
        <v>51.625</v>
      </c>
      <c r="T1161" s="21">
        <f t="shared" si="186"/>
        <v>42.424999999999997</v>
      </c>
      <c r="U1161" s="21">
        <f t="shared" si="187"/>
        <v>54.125</v>
      </c>
      <c r="V1161" s="20">
        <f t="shared" si="188"/>
        <v>52.17499999999999</v>
      </c>
      <c r="W1161" s="20">
        <f t="shared" si="189"/>
        <v>52.662499999999994</v>
      </c>
    </row>
    <row r="1162" spans="1:23" ht="13.5" x14ac:dyDescent="0.25">
      <c r="A1162" s="3">
        <v>43704</v>
      </c>
      <c r="B1162" s="2">
        <v>34.4011</v>
      </c>
      <c r="C1162" s="2">
        <v>57.99785327593586</v>
      </c>
      <c r="D1162" s="2">
        <v>5.4372653098191392E-2</v>
      </c>
      <c r="E1162" s="2">
        <v>-0.22987275547430469</v>
      </c>
      <c r="F1162" s="2">
        <v>34.305060000000005</v>
      </c>
      <c r="G1162" s="2">
        <v>34.222279999999998</v>
      </c>
      <c r="H1162" s="2">
        <v>34.100889999999993</v>
      </c>
      <c r="I1162" s="2">
        <v>33.515805999999991</v>
      </c>
      <c r="J1162" s="2">
        <v>33.299003000000013</v>
      </c>
      <c r="K1162" s="17" t="s">
        <v>47</v>
      </c>
      <c r="L1162" s="17" t="s">
        <v>51</v>
      </c>
      <c r="M1162" s="17" t="s">
        <v>53</v>
      </c>
      <c r="N1162" s="20">
        <f t="shared" si="180"/>
        <v>50</v>
      </c>
      <c r="O1162" s="20">
        <f t="shared" si="181"/>
        <v>100</v>
      </c>
      <c r="P1162" s="20">
        <f t="shared" si="182"/>
        <v>50</v>
      </c>
      <c r="Q1162" s="20">
        <f t="shared" si="183"/>
        <v>16.5</v>
      </c>
      <c r="R1162" s="21">
        <f t="shared" si="184"/>
        <v>62.475000000000001</v>
      </c>
      <c r="S1162" s="21">
        <f t="shared" si="185"/>
        <v>51.625</v>
      </c>
      <c r="T1162" s="21">
        <f t="shared" si="186"/>
        <v>42.424999999999997</v>
      </c>
      <c r="U1162" s="21">
        <f t="shared" si="187"/>
        <v>54.125</v>
      </c>
      <c r="V1162" s="20">
        <f t="shared" si="188"/>
        <v>52.17499999999999</v>
      </c>
      <c r="W1162" s="20">
        <f t="shared" si="189"/>
        <v>52.662499999999994</v>
      </c>
    </row>
    <row r="1163" spans="1:23" ht="13.5" x14ac:dyDescent="0.25">
      <c r="A1163" s="3">
        <v>43705</v>
      </c>
      <c r="B1163" s="2">
        <v>34.383400000000002</v>
      </c>
      <c r="C1163" s="2">
        <v>57.565341639579472</v>
      </c>
      <c r="D1163" s="2">
        <v>3.6726147935063125E-2</v>
      </c>
      <c r="E1163" s="2">
        <v>-0.22825723573794077</v>
      </c>
      <c r="F1163" s="2">
        <v>34.301519999999996</v>
      </c>
      <c r="G1163" s="2">
        <v>34.246140000000004</v>
      </c>
      <c r="H1163" s="2">
        <v>34.136094999999997</v>
      </c>
      <c r="I1163" s="2">
        <v>33.561177999999998</v>
      </c>
      <c r="J1163" s="2">
        <v>33.287678000000007</v>
      </c>
      <c r="K1163" s="17" t="s">
        <v>47</v>
      </c>
      <c r="L1163" s="17" t="s">
        <v>51</v>
      </c>
      <c r="M1163" s="17" t="s">
        <v>52</v>
      </c>
      <c r="N1163" s="20">
        <f t="shared" si="180"/>
        <v>50</v>
      </c>
      <c r="O1163" s="20">
        <f t="shared" si="181"/>
        <v>100</v>
      </c>
      <c r="P1163" s="20">
        <f t="shared" si="182"/>
        <v>50</v>
      </c>
      <c r="Q1163" s="20">
        <f t="shared" si="183"/>
        <v>16.5</v>
      </c>
      <c r="R1163" s="21">
        <f t="shared" si="184"/>
        <v>62.475000000000001</v>
      </c>
      <c r="S1163" s="21">
        <f t="shared" si="185"/>
        <v>51.625</v>
      </c>
      <c r="T1163" s="21">
        <f t="shared" si="186"/>
        <v>42.424999999999997</v>
      </c>
      <c r="U1163" s="21">
        <f t="shared" si="187"/>
        <v>54.125</v>
      </c>
      <c r="V1163" s="20">
        <f t="shared" si="188"/>
        <v>52.17499999999999</v>
      </c>
      <c r="W1163" s="20">
        <f t="shared" si="189"/>
        <v>52.662499999999994</v>
      </c>
    </row>
    <row r="1164" spans="1:23" ht="13.5" x14ac:dyDescent="0.25">
      <c r="A1164" s="3">
        <v>43706</v>
      </c>
      <c r="B1164" s="2">
        <v>34.766399999999997</v>
      </c>
      <c r="C1164" s="2">
        <v>63.847814547781795</v>
      </c>
      <c r="D1164" s="2">
        <v>-4.8945913351552406E-2</v>
      </c>
      <c r="E1164" s="2">
        <v>-0.20069599311544151</v>
      </c>
      <c r="F1164" s="2">
        <v>34.375160000000001</v>
      </c>
      <c r="G1164" s="2">
        <v>34.334519999999998</v>
      </c>
      <c r="H1164" s="2">
        <v>34.222859999999997</v>
      </c>
      <c r="I1164" s="2">
        <v>33.61421</v>
      </c>
      <c r="J1164" s="2">
        <v>33.280837500000004</v>
      </c>
      <c r="K1164" s="17" t="s">
        <v>49</v>
      </c>
      <c r="L1164" s="17" t="s">
        <v>51</v>
      </c>
      <c r="M1164" s="17" t="s">
        <v>55</v>
      </c>
      <c r="N1164" s="20">
        <f t="shared" si="180"/>
        <v>50</v>
      </c>
      <c r="O1164" s="20">
        <f t="shared" si="181"/>
        <v>100</v>
      </c>
      <c r="P1164" s="20">
        <f t="shared" si="182"/>
        <v>50</v>
      </c>
      <c r="Q1164" s="20">
        <f t="shared" si="183"/>
        <v>83.5</v>
      </c>
      <c r="R1164" s="21">
        <f t="shared" si="184"/>
        <v>72.525000000000006</v>
      </c>
      <c r="S1164" s="21">
        <f t="shared" si="185"/>
        <v>68.375</v>
      </c>
      <c r="T1164" s="21">
        <f t="shared" si="186"/>
        <v>72.575000000000003</v>
      </c>
      <c r="U1164" s="21">
        <f t="shared" si="187"/>
        <v>70.875</v>
      </c>
      <c r="V1164" s="20">
        <f t="shared" si="188"/>
        <v>71.158333333333346</v>
      </c>
      <c r="W1164" s="20">
        <f t="shared" si="189"/>
        <v>71.087500000000006</v>
      </c>
    </row>
    <row r="1165" spans="1:23" ht="13.5" x14ac:dyDescent="0.25">
      <c r="A1165" s="3">
        <v>43707</v>
      </c>
      <c r="B1165" s="2">
        <v>34.766399999999997</v>
      </c>
      <c r="C1165" s="2">
        <v>63.847814547781795</v>
      </c>
      <c r="D1165" s="2">
        <v>-0.10292036691398465</v>
      </c>
      <c r="E1165" s="2">
        <v>-0.13807831469468504</v>
      </c>
      <c r="F1165" s="2">
        <v>34.498900000000006</v>
      </c>
      <c r="G1165" s="2">
        <v>34.408169999999998</v>
      </c>
      <c r="H1165" s="2">
        <v>34.281784999999999</v>
      </c>
      <c r="I1165" s="2">
        <v>33.667241999999995</v>
      </c>
      <c r="J1165" s="2">
        <v>33.272726500000005</v>
      </c>
      <c r="K1165" s="17" t="s">
        <v>49</v>
      </c>
      <c r="L1165" s="17" t="s">
        <v>51</v>
      </c>
      <c r="M1165" s="17" t="s">
        <v>55</v>
      </c>
      <c r="N1165" s="20">
        <f t="shared" si="180"/>
        <v>50</v>
      </c>
      <c r="O1165" s="20">
        <f t="shared" si="181"/>
        <v>100</v>
      </c>
      <c r="P1165" s="20">
        <f t="shared" si="182"/>
        <v>50</v>
      </c>
      <c r="Q1165" s="20">
        <f t="shared" si="183"/>
        <v>83.5</v>
      </c>
      <c r="R1165" s="21">
        <f t="shared" si="184"/>
        <v>72.525000000000006</v>
      </c>
      <c r="S1165" s="21">
        <f t="shared" si="185"/>
        <v>68.375</v>
      </c>
      <c r="T1165" s="21">
        <f t="shared" si="186"/>
        <v>72.575000000000003</v>
      </c>
      <c r="U1165" s="21">
        <f t="shared" si="187"/>
        <v>70.875</v>
      </c>
      <c r="V1165" s="20">
        <f t="shared" si="188"/>
        <v>71.158333333333346</v>
      </c>
      <c r="W1165" s="20">
        <f t="shared" si="189"/>
        <v>71.087500000000006</v>
      </c>
    </row>
    <row r="1166" spans="1:23" ht="13.5" x14ac:dyDescent="0.25">
      <c r="A1166" s="3">
        <v>43710</v>
      </c>
      <c r="B1166" s="2">
        <v>34.766399999999997</v>
      </c>
      <c r="C1166" s="2">
        <v>63.847814547781795</v>
      </c>
      <c r="D1166" s="2">
        <v>-0.10755140184849665</v>
      </c>
      <c r="E1166" s="2">
        <v>-6.6744416204326334E-2</v>
      </c>
      <c r="F1166" s="2">
        <v>34.616740000000007</v>
      </c>
      <c r="G1166" s="2">
        <v>34.452649999999991</v>
      </c>
      <c r="H1166" s="2">
        <v>34.325975</v>
      </c>
      <c r="I1166" s="2">
        <v>33.714382000000001</v>
      </c>
      <c r="J1166" s="2">
        <v>33.270065000000017</v>
      </c>
      <c r="K1166" s="17" t="s">
        <v>49</v>
      </c>
      <c r="L1166" s="17" t="s">
        <v>51</v>
      </c>
      <c r="M1166" s="17" t="s">
        <v>55</v>
      </c>
      <c r="N1166" s="20">
        <f t="shared" si="180"/>
        <v>50</v>
      </c>
      <c r="O1166" s="20">
        <f t="shared" si="181"/>
        <v>100</v>
      </c>
      <c r="P1166" s="20">
        <f t="shared" si="182"/>
        <v>50</v>
      </c>
      <c r="Q1166" s="20">
        <f t="shared" si="183"/>
        <v>83.5</v>
      </c>
      <c r="R1166" s="21">
        <f t="shared" si="184"/>
        <v>72.525000000000006</v>
      </c>
      <c r="S1166" s="21">
        <f t="shared" si="185"/>
        <v>68.375</v>
      </c>
      <c r="T1166" s="21">
        <f t="shared" si="186"/>
        <v>72.575000000000003</v>
      </c>
      <c r="U1166" s="21">
        <f t="shared" si="187"/>
        <v>70.875</v>
      </c>
      <c r="V1166" s="20">
        <f t="shared" si="188"/>
        <v>71.158333333333346</v>
      </c>
      <c r="W1166" s="20">
        <f t="shared" si="189"/>
        <v>71.087500000000006</v>
      </c>
    </row>
    <row r="1167" spans="1:23" ht="13.5" x14ac:dyDescent="0.25">
      <c r="A1167" s="3">
        <v>43711</v>
      </c>
      <c r="B1167" s="2">
        <v>34.766399999999997</v>
      </c>
      <c r="C1167" s="2">
        <v>63.847814547781795</v>
      </c>
      <c r="D1167" s="2">
        <v>-0.1154845329014762</v>
      </c>
      <c r="E1167" s="2">
        <v>-4.4192312106151876E-5</v>
      </c>
      <c r="F1167" s="2">
        <v>34.689800000000005</v>
      </c>
      <c r="G1167" s="2">
        <v>34.497429999999994</v>
      </c>
      <c r="H1167" s="2">
        <v>34.356169999999999</v>
      </c>
      <c r="I1167" s="2">
        <v>33.76164</v>
      </c>
      <c r="J1167" s="2">
        <v>33.270255000000013</v>
      </c>
      <c r="K1167" s="17" t="s">
        <v>49</v>
      </c>
      <c r="L1167" s="17" t="s">
        <v>51</v>
      </c>
      <c r="M1167" s="17" t="s">
        <v>55</v>
      </c>
      <c r="N1167" s="20">
        <f t="shared" si="180"/>
        <v>50</v>
      </c>
      <c r="O1167" s="20">
        <f t="shared" si="181"/>
        <v>100</v>
      </c>
      <c r="P1167" s="20">
        <f t="shared" si="182"/>
        <v>50</v>
      </c>
      <c r="Q1167" s="20">
        <f t="shared" si="183"/>
        <v>83.5</v>
      </c>
      <c r="R1167" s="21">
        <f t="shared" si="184"/>
        <v>72.525000000000006</v>
      </c>
      <c r="S1167" s="21">
        <f t="shared" si="185"/>
        <v>68.375</v>
      </c>
      <c r="T1167" s="21">
        <f t="shared" si="186"/>
        <v>72.575000000000003</v>
      </c>
      <c r="U1167" s="21">
        <f t="shared" si="187"/>
        <v>70.875</v>
      </c>
      <c r="V1167" s="20">
        <f t="shared" si="188"/>
        <v>71.158333333333346</v>
      </c>
      <c r="W1167" s="20">
        <f t="shared" si="189"/>
        <v>71.087500000000006</v>
      </c>
    </row>
    <row r="1168" spans="1:23" ht="13.5" x14ac:dyDescent="0.25">
      <c r="A1168" s="3">
        <v>43712</v>
      </c>
      <c r="B1168" s="2">
        <v>34.766399999999997</v>
      </c>
      <c r="C1168" s="2">
        <v>63.847814547781795</v>
      </c>
      <c r="D1168" s="2">
        <v>-0.1127947121264441</v>
      </c>
      <c r="E1168" s="2">
        <v>5.1686865832656914E-2</v>
      </c>
      <c r="F1168" s="2">
        <v>34.766399999999997</v>
      </c>
      <c r="G1168" s="2">
        <v>34.533959999999993</v>
      </c>
      <c r="H1168" s="2">
        <v>34.385924999999993</v>
      </c>
      <c r="I1168" s="2">
        <v>33.807306000000004</v>
      </c>
      <c r="J1168" s="2">
        <v>33.270445000000016</v>
      </c>
      <c r="K1168" s="17" t="s">
        <v>49</v>
      </c>
      <c r="L1168" s="17" t="s">
        <v>51</v>
      </c>
      <c r="M1168" s="17" t="s">
        <v>55</v>
      </c>
      <c r="N1168" s="20">
        <f t="shared" si="180"/>
        <v>50</v>
      </c>
      <c r="O1168" s="20">
        <f t="shared" si="181"/>
        <v>100</v>
      </c>
      <c r="P1168" s="20">
        <f t="shared" si="182"/>
        <v>50</v>
      </c>
      <c r="Q1168" s="20">
        <f t="shared" si="183"/>
        <v>83.5</v>
      </c>
      <c r="R1168" s="21">
        <f t="shared" si="184"/>
        <v>72.525000000000006</v>
      </c>
      <c r="S1168" s="21">
        <f t="shared" si="185"/>
        <v>68.375</v>
      </c>
      <c r="T1168" s="21">
        <f t="shared" si="186"/>
        <v>72.575000000000003</v>
      </c>
      <c r="U1168" s="21">
        <f t="shared" si="187"/>
        <v>70.875</v>
      </c>
      <c r="V1168" s="20">
        <f t="shared" si="188"/>
        <v>71.158333333333346</v>
      </c>
      <c r="W1168" s="20">
        <f t="shared" si="189"/>
        <v>71.087500000000006</v>
      </c>
    </row>
    <row r="1169" spans="1:23" ht="13.5" x14ac:dyDescent="0.25">
      <c r="A1169" s="3">
        <v>43713</v>
      </c>
      <c r="B1169" s="2">
        <v>34.471800000000002</v>
      </c>
      <c r="C1169" s="2">
        <v>54.807075595235233</v>
      </c>
      <c r="D1169" s="2">
        <v>-9.2188787449408949E-2</v>
      </c>
      <c r="E1169" s="2">
        <v>9.1537076607133117E-2</v>
      </c>
      <c r="F1169" s="2">
        <v>34.707479999999997</v>
      </c>
      <c r="G1169" s="2">
        <v>34.541319999999999</v>
      </c>
      <c r="H1169" s="2">
        <v>34.400949999999987</v>
      </c>
      <c r="I1169" s="2">
        <v>33.848554000000007</v>
      </c>
      <c r="J1169" s="2">
        <v>33.271279500000013</v>
      </c>
      <c r="K1169" s="17" t="s">
        <v>47</v>
      </c>
      <c r="L1169" s="17" t="s">
        <v>51</v>
      </c>
      <c r="M1169" s="17" t="s">
        <v>52</v>
      </c>
      <c r="N1169" s="20">
        <f t="shared" si="180"/>
        <v>50</v>
      </c>
      <c r="O1169" s="20">
        <f t="shared" si="181"/>
        <v>100</v>
      </c>
      <c r="P1169" s="20">
        <f t="shared" si="182"/>
        <v>50</v>
      </c>
      <c r="Q1169" s="20">
        <f t="shared" si="183"/>
        <v>16.5</v>
      </c>
      <c r="R1169" s="21">
        <f t="shared" si="184"/>
        <v>62.475000000000001</v>
      </c>
      <c r="S1169" s="21">
        <f t="shared" si="185"/>
        <v>51.625</v>
      </c>
      <c r="T1169" s="21">
        <f t="shared" si="186"/>
        <v>42.424999999999997</v>
      </c>
      <c r="U1169" s="21">
        <f t="shared" si="187"/>
        <v>54.125</v>
      </c>
      <c r="V1169" s="20">
        <f t="shared" si="188"/>
        <v>52.17499999999999</v>
      </c>
      <c r="W1169" s="20">
        <f t="shared" si="189"/>
        <v>52.662499999999994</v>
      </c>
    </row>
    <row r="1170" spans="1:23" ht="13.5" x14ac:dyDescent="0.25">
      <c r="A1170" s="3">
        <v>43714</v>
      </c>
      <c r="B1170" s="2">
        <v>34.186</v>
      </c>
      <c r="C1170" s="2">
        <v>47.744042427073715</v>
      </c>
      <c r="D1170" s="2">
        <v>-9.3200797603309127E-2</v>
      </c>
      <c r="E1170" s="2">
        <v>0.11675315643859131</v>
      </c>
      <c r="F1170" s="2">
        <v>34.5914</v>
      </c>
      <c r="G1170" s="2">
        <v>34.545149999999992</v>
      </c>
      <c r="H1170" s="2">
        <v>34.386954999999993</v>
      </c>
      <c r="I1170" s="2">
        <v>33.878194000000001</v>
      </c>
      <c r="J1170" s="2">
        <v>33.271391000000008</v>
      </c>
      <c r="K1170" s="17" t="s">
        <v>47</v>
      </c>
      <c r="L1170" s="17" t="s">
        <v>51</v>
      </c>
      <c r="M1170" s="17" t="s">
        <v>52</v>
      </c>
      <c r="N1170" s="20">
        <f t="shared" si="180"/>
        <v>50</v>
      </c>
      <c r="O1170" s="20">
        <f t="shared" si="181"/>
        <v>100</v>
      </c>
      <c r="P1170" s="20">
        <f t="shared" si="182"/>
        <v>50</v>
      </c>
      <c r="Q1170" s="20">
        <f t="shared" si="183"/>
        <v>16.5</v>
      </c>
      <c r="R1170" s="21">
        <f t="shared" si="184"/>
        <v>62.475000000000001</v>
      </c>
      <c r="S1170" s="21">
        <f t="shared" si="185"/>
        <v>51.625</v>
      </c>
      <c r="T1170" s="21">
        <f t="shared" si="186"/>
        <v>42.424999999999997</v>
      </c>
      <c r="U1170" s="21">
        <f t="shared" si="187"/>
        <v>54.125</v>
      </c>
      <c r="V1170" s="20">
        <f t="shared" si="188"/>
        <v>52.17499999999999</v>
      </c>
      <c r="W1170" s="20">
        <f t="shared" si="189"/>
        <v>52.662499999999994</v>
      </c>
    </row>
    <row r="1171" spans="1:23" ht="13.5" x14ac:dyDescent="0.25">
      <c r="A1171" s="3">
        <v>43717</v>
      </c>
      <c r="B1171" s="2">
        <v>33.882599999999996</v>
      </c>
      <c r="C1171" s="2">
        <v>41.613155568524611</v>
      </c>
      <c r="D1171" s="2">
        <v>-6.6355497323840495E-2</v>
      </c>
      <c r="E1171" s="2">
        <v>0.1278827200264212</v>
      </c>
      <c r="F1171" s="2">
        <v>34.414639999999999</v>
      </c>
      <c r="G1171" s="2">
        <v>34.515689999999992</v>
      </c>
      <c r="H1171" s="2">
        <v>34.357789999999994</v>
      </c>
      <c r="I1171" s="2">
        <v>33.907657999999998</v>
      </c>
      <c r="J1171" s="2">
        <v>33.274220500000013</v>
      </c>
      <c r="K1171" s="17" t="s">
        <v>47</v>
      </c>
      <c r="L1171" s="17" t="s">
        <v>51</v>
      </c>
      <c r="M1171" s="17" t="s">
        <v>52</v>
      </c>
      <c r="N1171" s="20">
        <f t="shared" si="180"/>
        <v>50</v>
      </c>
      <c r="O1171" s="20">
        <f t="shared" si="181"/>
        <v>100</v>
      </c>
      <c r="P1171" s="20">
        <f t="shared" si="182"/>
        <v>50</v>
      </c>
      <c r="Q1171" s="20">
        <f t="shared" si="183"/>
        <v>16.5</v>
      </c>
      <c r="R1171" s="21">
        <f t="shared" si="184"/>
        <v>62.475000000000001</v>
      </c>
      <c r="S1171" s="21">
        <f t="shared" si="185"/>
        <v>51.625</v>
      </c>
      <c r="T1171" s="21">
        <f t="shared" si="186"/>
        <v>42.424999999999997</v>
      </c>
      <c r="U1171" s="21">
        <f t="shared" si="187"/>
        <v>54.125</v>
      </c>
      <c r="V1171" s="20">
        <f t="shared" si="188"/>
        <v>52.17499999999999</v>
      </c>
      <c r="W1171" s="20">
        <f t="shared" si="189"/>
        <v>52.662499999999994</v>
      </c>
    </row>
    <row r="1172" spans="1:23" ht="13.5" x14ac:dyDescent="0.25">
      <c r="A1172" s="3">
        <v>43718</v>
      </c>
      <c r="B1172" s="2">
        <v>33.587899999999998</v>
      </c>
      <c r="C1172" s="2">
        <v>36.685425423763853</v>
      </c>
      <c r="D1172" s="2">
        <v>1.5066381781998928E-2</v>
      </c>
      <c r="E1172" s="2">
        <v>0.13372611917084498</v>
      </c>
      <c r="F1172" s="2">
        <v>34.178939999999997</v>
      </c>
      <c r="G1172" s="2">
        <v>34.434370000000001</v>
      </c>
      <c r="H1172" s="2">
        <v>34.328324999999992</v>
      </c>
      <c r="I1172" s="2">
        <v>33.934173999999999</v>
      </c>
      <c r="J1172" s="2">
        <v>33.272894500000014</v>
      </c>
      <c r="K1172" s="17" t="s">
        <v>47</v>
      </c>
      <c r="L1172" s="17" t="s">
        <v>51</v>
      </c>
      <c r="M1172" s="17" t="s">
        <v>52</v>
      </c>
      <c r="N1172" s="20">
        <f t="shared" si="180"/>
        <v>50</v>
      </c>
      <c r="O1172" s="20">
        <f t="shared" si="181"/>
        <v>100</v>
      </c>
      <c r="P1172" s="20">
        <f t="shared" si="182"/>
        <v>50</v>
      </c>
      <c r="Q1172" s="20">
        <f t="shared" si="183"/>
        <v>16.5</v>
      </c>
      <c r="R1172" s="21">
        <f t="shared" si="184"/>
        <v>62.475000000000001</v>
      </c>
      <c r="S1172" s="21">
        <f t="shared" si="185"/>
        <v>51.625</v>
      </c>
      <c r="T1172" s="21">
        <f t="shared" si="186"/>
        <v>42.424999999999997</v>
      </c>
      <c r="U1172" s="21">
        <f t="shared" si="187"/>
        <v>54.125</v>
      </c>
      <c r="V1172" s="20">
        <f t="shared" si="188"/>
        <v>52.17499999999999</v>
      </c>
      <c r="W1172" s="20">
        <f t="shared" si="189"/>
        <v>52.662499999999994</v>
      </c>
    </row>
    <row r="1173" spans="1:23" ht="13.5" x14ac:dyDescent="0.25">
      <c r="A1173" s="3">
        <v>43719</v>
      </c>
      <c r="B1173" s="2">
        <v>33.735199999999999</v>
      </c>
      <c r="C1173" s="2">
        <v>40.479370806514154</v>
      </c>
      <c r="D1173" s="2">
        <v>7.4319804081078189E-2</v>
      </c>
      <c r="E1173" s="2">
        <v>0.13698303507554357</v>
      </c>
      <c r="F1173" s="2">
        <v>33.972699999999996</v>
      </c>
      <c r="G1173" s="2">
        <v>34.369549999999997</v>
      </c>
      <c r="H1173" s="2">
        <v>34.307845</v>
      </c>
      <c r="I1173" s="2">
        <v>33.960690000000007</v>
      </c>
      <c r="J1173" s="2">
        <v>33.272163500000005</v>
      </c>
      <c r="K1173" s="17" t="s">
        <v>47</v>
      </c>
      <c r="L1173" s="17" t="s">
        <v>51</v>
      </c>
      <c r="M1173" s="17" t="s">
        <v>52</v>
      </c>
      <c r="N1173" s="20">
        <f t="shared" si="180"/>
        <v>50</v>
      </c>
      <c r="O1173" s="20">
        <f t="shared" si="181"/>
        <v>100</v>
      </c>
      <c r="P1173" s="20">
        <f t="shared" si="182"/>
        <v>50</v>
      </c>
      <c r="Q1173" s="20">
        <f t="shared" si="183"/>
        <v>16.5</v>
      </c>
      <c r="R1173" s="21">
        <f t="shared" si="184"/>
        <v>62.475000000000001</v>
      </c>
      <c r="S1173" s="21">
        <f t="shared" si="185"/>
        <v>51.625</v>
      </c>
      <c r="T1173" s="21">
        <f t="shared" si="186"/>
        <v>42.424999999999997</v>
      </c>
      <c r="U1173" s="21">
        <f t="shared" si="187"/>
        <v>54.125</v>
      </c>
      <c r="V1173" s="20">
        <f t="shared" si="188"/>
        <v>52.17499999999999</v>
      </c>
      <c r="W1173" s="20">
        <f t="shared" si="189"/>
        <v>52.662499999999994</v>
      </c>
    </row>
    <row r="1174" spans="1:23" ht="13.5" x14ac:dyDescent="0.25">
      <c r="A1174" s="3">
        <v>43720</v>
      </c>
      <c r="B1174" s="2">
        <v>33.617400000000004</v>
      </c>
      <c r="C1174" s="2">
        <v>38.492843224991546</v>
      </c>
      <c r="D1174" s="2">
        <v>0.19493237364211069</v>
      </c>
      <c r="E1174" s="2">
        <v>0.1359856490046123</v>
      </c>
      <c r="F1174" s="2">
        <v>33.801819999999999</v>
      </c>
      <c r="G1174" s="2">
        <v>34.254650000000005</v>
      </c>
      <c r="H1174" s="2">
        <v>34.294584999999998</v>
      </c>
      <c r="I1174" s="2">
        <v>33.984850000000009</v>
      </c>
      <c r="J1174" s="2">
        <v>33.270843500000012</v>
      </c>
      <c r="K1174" s="17" t="s">
        <v>47</v>
      </c>
      <c r="L1174" s="17" t="s">
        <v>51</v>
      </c>
      <c r="M1174" s="17" t="s">
        <v>52</v>
      </c>
      <c r="N1174" s="20">
        <f t="shared" si="180"/>
        <v>50</v>
      </c>
      <c r="O1174" s="20">
        <f t="shared" si="181"/>
        <v>100</v>
      </c>
      <c r="P1174" s="20">
        <f t="shared" si="182"/>
        <v>50</v>
      </c>
      <c r="Q1174" s="20">
        <f t="shared" si="183"/>
        <v>16.5</v>
      </c>
      <c r="R1174" s="21">
        <f t="shared" si="184"/>
        <v>62.475000000000001</v>
      </c>
      <c r="S1174" s="21">
        <f t="shared" si="185"/>
        <v>51.625</v>
      </c>
      <c r="T1174" s="21">
        <f t="shared" si="186"/>
        <v>42.424999999999997</v>
      </c>
      <c r="U1174" s="21">
        <f t="shared" si="187"/>
        <v>54.125</v>
      </c>
      <c r="V1174" s="20">
        <f t="shared" si="188"/>
        <v>52.17499999999999</v>
      </c>
      <c r="W1174" s="20">
        <f t="shared" si="189"/>
        <v>52.662499999999994</v>
      </c>
    </row>
    <row r="1175" spans="1:23" ht="13.5" x14ac:dyDescent="0.25">
      <c r="A1175" s="3">
        <v>43721</v>
      </c>
      <c r="B1175" s="2">
        <v>33.649799999999999</v>
      </c>
      <c r="C1175" s="2">
        <v>39.37410195814838</v>
      </c>
      <c r="D1175" s="2">
        <v>0.29790196661851098</v>
      </c>
      <c r="E1175" s="2">
        <v>0.13214443658001385</v>
      </c>
      <c r="F1175" s="2">
        <v>33.694579999999995</v>
      </c>
      <c r="G1175" s="2">
        <v>34.142989999999998</v>
      </c>
      <c r="H1175" s="2">
        <v>34.275579999999998</v>
      </c>
      <c r="I1175" s="2">
        <v>34.009658000000002</v>
      </c>
      <c r="J1175" s="2">
        <v>33.269827000000006</v>
      </c>
      <c r="K1175" s="17" t="s">
        <v>47</v>
      </c>
      <c r="L1175" s="17" t="s">
        <v>51</v>
      </c>
      <c r="M1175" s="17" t="s">
        <v>52</v>
      </c>
      <c r="N1175" s="20">
        <f t="shared" si="180"/>
        <v>50</v>
      </c>
      <c r="O1175" s="20">
        <f t="shared" si="181"/>
        <v>100</v>
      </c>
      <c r="P1175" s="20">
        <f t="shared" si="182"/>
        <v>50</v>
      </c>
      <c r="Q1175" s="20">
        <f t="shared" si="183"/>
        <v>16.5</v>
      </c>
      <c r="R1175" s="21">
        <f t="shared" si="184"/>
        <v>62.475000000000001</v>
      </c>
      <c r="S1175" s="21">
        <f t="shared" si="185"/>
        <v>51.625</v>
      </c>
      <c r="T1175" s="21">
        <f t="shared" si="186"/>
        <v>42.424999999999997</v>
      </c>
      <c r="U1175" s="21">
        <f t="shared" si="187"/>
        <v>54.125</v>
      </c>
      <c r="V1175" s="20">
        <f t="shared" si="188"/>
        <v>52.17499999999999</v>
      </c>
      <c r="W1175" s="20">
        <f t="shared" si="189"/>
        <v>52.662499999999994</v>
      </c>
    </row>
    <row r="1176" spans="1:23" ht="13.5" x14ac:dyDescent="0.25">
      <c r="A1176" s="3">
        <v>43724</v>
      </c>
      <c r="B1176" s="2">
        <v>34.177199999999999</v>
      </c>
      <c r="C1176" s="2">
        <v>51.544407666190118</v>
      </c>
      <c r="D1176" s="2">
        <v>0.34883937460152481</v>
      </c>
      <c r="E1176" s="2">
        <v>0.13489741492903892</v>
      </c>
      <c r="F1176" s="2">
        <v>33.753500000000003</v>
      </c>
      <c r="G1176" s="2">
        <v>34.084069999999997</v>
      </c>
      <c r="H1176" s="2">
        <v>34.268359999999987</v>
      </c>
      <c r="I1176" s="2">
        <v>34.045014000000009</v>
      </c>
      <c r="J1176" s="2">
        <v>33.272718000000012</v>
      </c>
      <c r="K1176" s="17" t="s">
        <v>47</v>
      </c>
      <c r="L1176" s="17" t="s">
        <v>51</v>
      </c>
      <c r="M1176" s="17" t="s">
        <v>53</v>
      </c>
      <c r="N1176" s="20">
        <f t="shared" si="180"/>
        <v>50</v>
      </c>
      <c r="O1176" s="20">
        <f t="shared" si="181"/>
        <v>100</v>
      </c>
      <c r="P1176" s="20">
        <f t="shared" si="182"/>
        <v>50</v>
      </c>
      <c r="Q1176" s="20">
        <f t="shared" si="183"/>
        <v>16.5</v>
      </c>
      <c r="R1176" s="21">
        <f t="shared" si="184"/>
        <v>62.475000000000001</v>
      </c>
      <c r="S1176" s="21">
        <f t="shared" si="185"/>
        <v>51.625</v>
      </c>
      <c r="T1176" s="21">
        <f t="shared" si="186"/>
        <v>42.424999999999997</v>
      </c>
      <c r="U1176" s="21">
        <f t="shared" si="187"/>
        <v>54.125</v>
      </c>
      <c r="V1176" s="20">
        <f t="shared" si="188"/>
        <v>52.17499999999999</v>
      </c>
      <c r="W1176" s="20">
        <f t="shared" si="189"/>
        <v>52.662499999999994</v>
      </c>
    </row>
    <row r="1177" spans="1:23" ht="13.5" x14ac:dyDescent="0.25">
      <c r="A1177" s="3">
        <v>43725</v>
      </c>
      <c r="B1177" s="2">
        <v>33.735199999999999</v>
      </c>
      <c r="C1177" s="2">
        <v>43.638065280890956</v>
      </c>
      <c r="D1177" s="2">
        <v>0.42422749339616672</v>
      </c>
      <c r="E1177" s="2">
        <v>0.14416910905194394</v>
      </c>
      <c r="F1177" s="2">
        <v>33.782959999999996</v>
      </c>
      <c r="G1177" s="2">
        <v>33.98095</v>
      </c>
      <c r="H1177" s="2">
        <v>34.239189999999994</v>
      </c>
      <c r="I1177" s="2">
        <v>34.07153000000001</v>
      </c>
      <c r="J1177" s="2">
        <v>33.274133000000013</v>
      </c>
      <c r="K1177" s="17" t="s">
        <v>51</v>
      </c>
      <c r="L1177" s="17" t="s">
        <v>51</v>
      </c>
      <c r="M1177" s="17" t="s">
        <v>51</v>
      </c>
      <c r="N1177" s="20">
        <f t="shared" si="180"/>
        <v>50</v>
      </c>
      <c r="O1177" s="20">
        <f t="shared" si="181"/>
        <v>100</v>
      </c>
      <c r="P1177" s="20">
        <f t="shared" si="182"/>
        <v>50</v>
      </c>
      <c r="Q1177" s="20">
        <f t="shared" si="183"/>
        <v>33</v>
      </c>
      <c r="R1177" s="21">
        <f t="shared" si="184"/>
        <v>64.95</v>
      </c>
      <c r="S1177" s="21">
        <f t="shared" si="185"/>
        <v>55.75</v>
      </c>
      <c r="T1177" s="21">
        <f t="shared" si="186"/>
        <v>49.85</v>
      </c>
      <c r="U1177" s="21">
        <f t="shared" si="187"/>
        <v>58.25</v>
      </c>
      <c r="V1177" s="20">
        <f t="shared" si="188"/>
        <v>56.85</v>
      </c>
      <c r="W1177" s="20">
        <f t="shared" si="189"/>
        <v>57.2</v>
      </c>
    </row>
    <row r="1178" spans="1:23" ht="13.5" x14ac:dyDescent="0.25">
      <c r="A1178" s="3">
        <v>43726</v>
      </c>
      <c r="B1178" s="2">
        <v>34.088799999999999</v>
      </c>
      <c r="C1178" s="2">
        <v>50.216922689430177</v>
      </c>
      <c r="D1178" s="2">
        <v>0.4640167318433015</v>
      </c>
      <c r="E1178" s="2">
        <v>0.15667688012969364</v>
      </c>
      <c r="F1178" s="2">
        <v>33.853679999999997</v>
      </c>
      <c r="G1178" s="2">
        <v>33.91319</v>
      </c>
      <c r="H1178" s="2">
        <v>34.22357499999999</v>
      </c>
      <c r="I1178" s="2">
        <v>34.099284000000004</v>
      </c>
      <c r="J1178" s="2">
        <v>33.277316000000006</v>
      </c>
      <c r="K1178" s="17" t="s">
        <v>49</v>
      </c>
      <c r="L1178" s="17" t="s">
        <v>51</v>
      </c>
      <c r="M1178" s="17" t="s">
        <v>55</v>
      </c>
      <c r="N1178" s="20">
        <f t="shared" si="180"/>
        <v>50</v>
      </c>
      <c r="O1178" s="20">
        <f t="shared" si="181"/>
        <v>100</v>
      </c>
      <c r="P1178" s="20">
        <f t="shared" si="182"/>
        <v>50</v>
      </c>
      <c r="Q1178" s="20">
        <f t="shared" si="183"/>
        <v>83.5</v>
      </c>
      <c r="R1178" s="21">
        <f t="shared" si="184"/>
        <v>72.525000000000006</v>
      </c>
      <c r="S1178" s="21">
        <f t="shared" si="185"/>
        <v>68.375</v>
      </c>
      <c r="T1178" s="21">
        <f t="shared" si="186"/>
        <v>72.575000000000003</v>
      </c>
      <c r="U1178" s="21">
        <f t="shared" si="187"/>
        <v>70.875</v>
      </c>
      <c r="V1178" s="20">
        <f t="shared" si="188"/>
        <v>71.158333333333346</v>
      </c>
      <c r="W1178" s="20">
        <f t="shared" si="189"/>
        <v>71.087500000000006</v>
      </c>
    </row>
    <row r="1179" spans="1:23" ht="13.5" x14ac:dyDescent="0.25">
      <c r="A1179" s="3">
        <v>43727</v>
      </c>
      <c r="B1179" s="2">
        <v>33.322800000000001</v>
      </c>
      <c r="C1179" s="2">
        <v>39.469051218217366</v>
      </c>
      <c r="D1179" s="2">
        <v>0.50904229778514321</v>
      </c>
      <c r="E1179" s="2">
        <v>0.17381101143004049</v>
      </c>
      <c r="F1179" s="2">
        <v>33.794759999999997</v>
      </c>
      <c r="G1179" s="2">
        <v>33.798289999999994</v>
      </c>
      <c r="H1179" s="2">
        <v>34.169804999999997</v>
      </c>
      <c r="I1179" s="2">
        <v>34.105766000000003</v>
      </c>
      <c r="J1179" s="2">
        <v>33.275935000000004</v>
      </c>
      <c r="K1179" s="17" t="s">
        <v>49</v>
      </c>
      <c r="L1179" s="17" t="s">
        <v>51</v>
      </c>
      <c r="M1179" s="17" t="s">
        <v>54</v>
      </c>
      <c r="N1179" s="20">
        <f t="shared" si="180"/>
        <v>50</v>
      </c>
      <c r="O1179" s="20">
        <f t="shared" si="181"/>
        <v>100</v>
      </c>
      <c r="P1179" s="20">
        <f t="shared" si="182"/>
        <v>50</v>
      </c>
      <c r="Q1179" s="20">
        <f t="shared" si="183"/>
        <v>66.5</v>
      </c>
      <c r="R1179" s="21">
        <f t="shared" si="184"/>
        <v>69.974999999999994</v>
      </c>
      <c r="S1179" s="21">
        <f t="shared" si="185"/>
        <v>64.125</v>
      </c>
      <c r="T1179" s="21">
        <f t="shared" si="186"/>
        <v>64.924999999999997</v>
      </c>
      <c r="U1179" s="21">
        <f t="shared" si="187"/>
        <v>66.625</v>
      </c>
      <c r="V1179" s="20">
        <f t="shared" si="188"/>
        <v>66.341666666666654</v>
      </c>
      <c r="W1179" s="20">
        <f t="shared" si="189"/>
        <v>66.412499999999994</v>
      </c>
    </row>
    <row r="1180" spans="1:23" ht="13.5" x14ac:dyDescent="0.25">
      <c r="A1180" s="3">
        <v>43728</v>
      </c>
      <c r="B1180" s="2">
        <v>33.293300000000002</v>
      </c>
      <c r="C1180" s="2">
        <v>39.1217799092707</v>
      </c>
      <c r="D1180" s="2">
        <v>0.50982765802123708</v>
      </c>
      <c r="E1180" s="2">
        <v>0.1854302778412168</v>
      </c>
      <c r="F1180" s="2">
        <v>33.723460000000003</v>
      </c>
      <c r="G1180" s="2">
        <v>33.709019999999995</v>
      </c>
      <c r="H1180" s="2">
        <v>34.127085000000001</v>
      </c>
      <c r="I1180" s="2">
        <v>34.117551999999996</v>
      </c>
      <c r="J1180" s="2">
        <v>33.274547500000018</v>
      </c>
      <c r="K1180" s="17" t="s">
        <v>47</v>
      </c>
      <c r="L1180" s="17" t="s">
        <v>51</v>
      </c>
      <c r="M1180" s="17" t="s">
        <v>52</v>
      </c>
      <c r="N1180" s="20">
        <f t="shared" si="180"/>
        <v>50</v>
      </c>
      <c r="O1180" s="20">
        <f t="shared" si="181"/>
        <v>100</v>
      </c>
      <c r="P1180" s="20">
        <f t="shared" si="182"/>
        <v>50</v>
      </c>
      <c r="Q1180" s="20">
        <f t="shared" si="183"/>
        <v>16.5</v>
      </c>
      <c r="R1180" s="21">
        <f t="shared" si="184"/>
        <v>62.475000000000001</v>
      </c>
      <c r="S1180" s="21">
        <f t="shared" si="185"/>
        <v>51.625</v>
      </c>
      <c r="T1180" s="21">
        <f t="shared" si="186"/>
        <v>42.424999999999997</v>
      </c>
      <c r="U1180" s="21">
        <f t="shared" si="187"/>
        <v>54.125</v>
      </c>
      <c r="V1180" s="20">
        <f t="shared" si="188"/>
        <v>52.17499999999999</v>
      </c>
      <c r="W1180" s="20">
        <f t="shared" si="189"/>
        <v>52.662499999999994</v>
      </c>
    </row>
    <row r="1181" spans="1:23" ht="13.5" x14ac:dyDescent="0.25">
      <c r="A1181" s="3">
        <v>43731</v>
      </c>
      <c r="B1181" s="2">
        <v>32.998699999999999</v>
      </c>
      <c r="C1181" s="2">
        <v>35.739880233691252</v>
      </c>
      <c r="D1181" s="2">
        <v>0.4899514854652196</v>
      </c>
      <c r="E1181" s="2">
        <v>0.19813829354055124</v>
      </c>
      <c r="F1181" s="2">
        <v>33.487760000000002</v>
      </c>
      <c r="G1181" s="2">
        <v>33.620629999999998</v>
      </c>
      <c r="H1181" s="2">
        <v>34.068159999999999</v>
      </c>
      <c r="I1181" s="2">
        <v>34.111719999999998</v>
      </c>
      <c r="J1181" s="2">
        <v>33.266661500000019</v>
      </c>
      <c r="K1181" s="17" t="s">
        <v>47</v>
      </c>
      <c r="L1181" s="17" t="s">
        <v>48</v>
      </c>
      <c r="M1181" s="17" t="s">
        <v>52</v>
      </c>
      <c r="N1181" s="20">
        <f t="shared" si="180"/>
        <v>50</v>
      </c>
      <c r="O1181" s="20">
        <f t="shared" si="181"/>
        <v>100</v>
      </c>
      <c r="P1181" s="20">
        <f t="shared" si="182"/>
        <v>50</v>
      </c>
      <c r="Q1181" s="20">
        <f t="shared" si="183"/>
        <v>0</v>
      </c>
      <c r="R1181" s="21">
        <f t="shared" si="184"/>
        <v>60</v>
      </c>
      <c r="S1181" s="21">
        <f t="shared" si="185"/>
        <v>47.5</v>
      </c>
      <c r="T1181" s="21">
        <f t="shared" si="186"/>
        <v>35</v>
      </c>
      <c r="U1181" s="21">
        <f t="shared" si="187"/>
        <v>50</v>
      </c>
      <c r="V1181" s="20">
        <f t="shared" si="188"/>
        <v>47.5</v>
      </c>
      <c r="W1181" s="20">
        <f t="shared" si="189"/>
        <v>48.125</v>
      </c>
    </row>
    <row r="1182" spans="1:23" ht="13.5" x14ac:dyDescent="0.25">
      <c r="A1182" s="3">
        <v>43732</v>
      </c>
      <c r="B1182" s="2">
        <v>32.707000000000001</v>
      </c>
      <c r="C1182" s="2">
        <v>32.723473630686627</v>
      </c>
      <c r="D1182" s="2">
        <v>0.4551373732294195</v>
      </c>
      <c r="E1182" s="2">
        <v>0.19683179846978485</v>
      </c>
      <c r="F1182" s="2">
        <v>33.282119999999999</v>
      </c>
      <c r="G1182" s="2">
        <v>33.532539999999997</v>
      </c>
      <c r="H1182" s="2">
        <v>33.983455000000006</v>
      </c>
      <c r="I1182" s="2">
        <v>34.100642000000001</v>
      </c>
      <c r="J1182" s="2">
        <v>33.247858000000022</v>
      </c>
      <c r="K1182" s="17" t="s">
        <v>47</v>
      </c>
      <c r="L1182" s="17" t="s">
        <v>48</v>
      </c>
      <c r="M1182" s="17" t="s">
        <v>52</v>
      </c>
      <c r="N1182" s="20">
        <f t="shared" si="180"/>
        <v>50</v>
      </c>
      <c r="O1182" s="20">
        <f t="shared" si="181"/>
        <v>100</v>
      </c>
      <c r="P1182" s="20">
        <f t="shared" si="182"/>
        <v>50</v>
      </c>
      <c r="Q1182" s="20">
        <f t="shared" si="183"/>
        <v>0</v>
      </c>
      <c r="R1182" s="21">
        <f t="shared" si="184"/>
        <v>60</v>
      </c>
      <c r="S1182" s="21">
        <f t="shared" si="185"/>
        <v>47.5</v>
      </c>
      <c r="T1182" s="21">
        <f t="shared" si="186"/>
        <v>35</v>
      </c>
      <c r="U1182" s="21">
        <f t="shared" si="187"/>
        <v>50</v>
      </c>
      <c r="V1182" s="20">
        <f t="shared" si="188"/>
        <v>47.5</v>
      </c>
      <c r="W1182" s="20">
        <f t="shared" si="189"/>
        <v>48.125</v>
      </c>
    </row>
    <row r="1183" spans="1:23" ht="13.5" x14ac:dyDescent="0.25">
      <c r="A1183" s="3">
        <v>43733</v>
      </c>
      <c r="B1183" s="2">
        <v>32.733499999999999</v>
      </c>
      <c r="C1183" s="2">
        <v>33.274437552602038</v>
      </c>
      <c r="D1183" s="2">
        <v>0.4534119306147133</v>
      </c>
      <c r="E1183" s="2">
        <v>0.18321550767566841</v>
      </c>
      <c r="F1183" s="2">
        <v>33.011060000000001</v>
      </c>
      <c r="G1183" s="2">
        <v>33.432369999999999</v>
      </c>
      <c r="H1183" s="2">
        <v>33.900960000000012</v>
      </c>
      <c r="I1183" s="2">
        <v>34.072476000000002</v>
      </c>
      <c r="J1183" s="2">
        <v>33.228001500000026</v>
      </c>
      <c r="K1183" s="17" t="s">
        <v>47</v>
      </c>
      <c r="L1183" s="17" t="s">
        <v>51</v>
      </c>
      <c r="M1183" s="17" t="s">
        <v>52</v>
      </c>
      <c r="N1183" s="20">
        <f t="shared" si="180"/>
        <v>50</v>
      </c>
      <c r="O1183" s="20">
        <f t="shared" si="181"/>
        <v>100</v>
      </c>
      <c r="P1183" s="20">
        <f t="shared" si="182"/>
        <v>50</v>
      </c>
      <c r="Q1183" s="20">
        <f t="shared" si="183"/>
        <v>16.5</v>
      </c>
      <c r="R1183" s="21">
        <f t="shared" si="184"/>
        <v>62.475000000000001</v>
      </c>
      <c r="S1183" s="21">
        <f t="shared" si="185"/>
        <v>51.625</v>
      </c>
      <c r="T1183" s="21">
        <f t="shared" si="186"/>
        <v>42.424999999999997</v>
      </c>
      <c r="U1183" s="21">
        <f t="shared" si="187"/>
        <v>54.125</v>
      </c>
      <c r="V1183" s="20">
        <f t="shared" si="188"/>
        <v>52.17499999999999</v>
      </c>
      <c r="W1183" s="20">
        <f t="shared" si="189"/>
        <v>52.662499999999994</v>
      </c>
    </row>
    <row r="1184" spans="1:23" ht="13.5" x14ac:dyDescent="0.25">
      <c r="A1184" s="3">
        <v>43734</v>
      </c>
      <c r="B1184" s="2">
        <v>33.004600000000003</v>
      </c>
      <c r="C1184" s="2">
        <v>38.796533513157129</v>
      </c>
      <c r="D1184" s="2">
        <v>0.42010382679276859</v>
      </c>
      <c r="E1184" s="2">
        <v>0.16730933735258954</v>
      </c>
      <c r="F1184" s="2">
        <v>32.947420000000001</v>
      </c>
      <c r="G1184" s="2">
        <v>33.371089999999995</v>
      </c>
      <c r="H1184" s="2">
        <v>33.812870000000004</v>
      </c>
      <c r="I1184" s="2">
        <v>34.043308000000003</v>
      </c>
      <c r="J1184" s="2">
        <v>33.210488500000018</v>
      </c>
      <c r="K1184" s="17" t="s">
        <v>47</v>
      </c>
      <c r="L1184" s="17" t="s">
        <v>51</v>
      </c>
      <c r="M1184" s="17" t="s">
        <v>52</v>
      </c>
      <c r="N1184" s="20">
        <f t="shared" si="180"/>
        <v>50</v>
      </c>
      <c r="O1184" s="20">
        <f t="shared" si="181"/>
        <v>100</v>
      </c>
      <c r="P1184" s="20">
        <f t="shared" si="182"/>
        <v>50</v>
      </c>
      <c r="Q1184" s="20">
        <f t="shared" si="183"/>
        <v>16.5</v>
      </c>
      <c r="R1184" s="21">
        <f t="shared" si="184"/>
        <v>62.475000000000001</v>
      </c>
      <c r="S1184" s="21">
        <f t="shared" si="185"/>
        <v>51.625</v>
      </c>
      <c r="T1184" s="21">
        <f t="shared" si="186"/>
        <v>42.424999999999997</v>
      </c>
      <c r="U1184" s="21">
        <f t="shared" si="187"/>
        <v>54.125</v>
      </c>
      <c r="V1184" s="20">
        <f t="shared" si="188"/>
        <v>52.17499999999999</v>
      </c>
      <c r="W1184" s="20">
        <f t="shared" si="189"/>
        <v>52.662499999999994</v>
      </c>
    </row>
    <row r="1185" spans="1:23" ht="13.5" x14ac:dyDescent="0.25">
      <c r="A1185" s="3">
        <v>43735</v>
      </c>
      <c r="B1185" s="2">
        <v>33.004600000000003</v>
      </c>
      <c r="C1185" s="2">
        <v>38.796533513157136</v>
      </c>
      <c r="D1185" s="2">
        <v>0.40118831722523396</v>
      </c>
      <c r="E1185" s="2">
        <v>0.1513326615243569</v>
      </c>
      <c r="F1185" s="2">
        <v>32.889680000000006</v>
      </c>
      <c r="G1185" s="2">
        <v>33.306569999999994</v>
      </c>
      <c r="H1185" s="2">
        <v>33.724779999999996</v>
      </c>
      <c r="I1185" s="2">
        <v>34.005184000000007</v>
      </c>
      <c r="J1185" s="2">
        <v>33.192269500000023</v>
      </c>
      <c r="K1185" s="17" t="s">
        <v>49</v>
      </c>
      <c r="L1185" s="17" t="s">
        <v>51</v>
      </c>
      <c r="M1185" s="17" t="s">
        <v>54</v>
      </c>
      <c r="N1185" s="20">
        <f t="shared" si="180"/>
        <v>50</v>
      </c>
      <c r="O1185" s="20">
        <f t="shared" si="181"/>
        <v>100</v>
      </c>
      <c r="P1185" s="20">
        <f t="shared" si="182"/>
        <v>50</v>
      </c>
      <c r="Q1185" s="20">
        <f t="shared" si="183"/>
        <v>66.5</v>
      </c>
      <c r="R1185" s="21">
        <f t="shared" si="184"/>
        <v>69.974999999999994</v>
      </c>
      <c r="S1185" s="21">
        <f t="shared" si="185"/>
        <v>64.125</v>
      </c>
      <c r="T1185" s="21">
        <f t="shared" si="186"/>
        <v>64.924999999999997</v>
      </c>
      <c r="U1185" s="21">
        <f t="shared" si="187"/>
        <v>66.625</v>
      </c>
      <c r="V1185" s="20">
        <f t="shared" si="188"/>
        <v>66.341666666666654</v>
      </c>
      <c r="W1185" s="20">
        <f t="shared" si="189"/>
        <v>66.412499999999994</v>
      </c>
    </row>
    <row r="1186" spans="1:23" ht="13.5" x14ac:dyDescent="0.25">
      <c r="A1186" s="3">
        <v>43738</v>
      </c>
      <c r="B1186" s="2">
        <v>33.146000000000001</v>
      </c>
      <c r="C1186" s="2">
        <v>41.714379655187528</v>
      </c>
      <c r="D1186" s="2">
        <v>0.45981362092900468</v>
      </c>
      <c r="E1186" s="2">
        <v>0.13414650847357648</v>
      </c>
      <c r="F1186" s="2">
        <v>32.919140000000006</v>
      </c>
      <c r="G1186" s="2">
        <v>33.203449999999997</v>
      </c>
      <c r="H1186" s="2">
        <v>33.64376</v>
      </c>
      <c r="I1186" s="2">
        <v>33.978667999999999</v>
      </c>
      <c r="J1186" s="2">
        <v>33.175463500000021</v>
      </c>
      <c r="K1186" s="17" t="s">
        <v>49</v>
      </c>
      <c r="L1186" s="17" t="s">
        <v>50</v>
      </c>
      <c r="M1186" s="17" t="s">
        <v>55</v>
      </c>
      <c r="N1186" s="20">
        <f t="shared" si="180"/>
        <v>50</v>
      </c>
      <c r="O1186" s="20">
        <f t="shared" si="181"/>
        <v>100</v>
      </c>
      <c r="P1186" s="20">
        <f t="shared" si="182"/>
        <v>50</v>
      </c>
      <c r="Q1186" s="20">
        <f t="shared" si="183"/>
        <v>100</v>
      </c>
      <c r="R1186" s="21">
        <f t="shared" si="184"/>
        <v>75</v>
      </c>
      <c r="S1186" s="21">
        <f t="shared" si="185"/>
        <v>72.5</v>
      </c>
      <c r="T1186" s="21">
        <f t="shared" si="186"/>
        <v>80</v>
      </c>
      <c r="U1186" s="21">
        <f t="shared" si="187"/>
        <v>75</v>
      </c>
      <c r="V1186" s="20">
        <f t="shared" si="188"/>
        <v>75.833333333333329</v>
      </c>
      <c r="W1186" s="20">
        <f t="shared" si="189"/>
        <v>75.625</v>
      </c>
    </row>
    <row r="1187" spans="1:23" ht="13.5" x14ac:dyDescent="0.25">
      <c r="A1187" s="3">
        <v>43739</v>
      </c>
      <c r="B1187" s="2">
        <v>32.998699999999999</v>
      </c>
      <c r="C1187" s="2">
        <v>39.596592999422143</v>
      </c>
      <c r="D1187" s="2">
        <v>0.4551677634783573</v>
      </c>
      <c r="E1187" s="2">
        <v>0.11203745804500474</v>
      </c>
      <c r="F1187" s="2">
        <v>32.97748</v>
      </c>
      <c r="G1187" s="2">
        <v>33.129800000000003</v>
      </c>
      <c r="H1187" s="2">
        <v>33.555374999999991</v>
      </c>
      <c r="I1187" s="2">
        <v>33.943314000000008</v>
      </c>
      <c r="J1187" s="2">
        <v>33.169031500000017</v>
      </c>
      <c r="K1187" s="17" t="s">
        <v>49</v>
      </c>
      <c r="L1187" s="17" t="s">
        <v>51</v>
      </c>
      <c r="M1187" s="17" t="s">
        <v>55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83.5</v>
      </c>
      <c r="R1187" s="21">
        <f t="shared" si="184"/>
        <v>65.025000000000006</v>
      </c>
      <c r="S1187" s="21">
        <f t="shared" si="185"/>
        <v>50.875</v>
      </c>
      <c r="T1187" s="21">
        <f t="shared" si="186"/>
        <v>60.075000000000003</v>
      </c>
      <c r="U1187" s="21">
        <f t="shared" si="187"/>
        <v>58.375</v>
      </c>
      <c r="V1187" s="20">
        <f t="shared" si="188"/>
        <v>58.658333333333339</v>
      </c>
      <c r="W1187" s="20">
        <f t="shared" si="189"/>
        <v>58.587500000000006</v>
      </c>
    </row>
    <row r="1188" spans="1:23" ht="13.5" x14ac:dyDescent="0.25">
      <c r="A1188" s="3">
        <v>43740</v>
      </c>
      <c r="B1188" s="2">
        <v>32.556699999999999</v>
      </c>
      <c r="C1188" s="2">
        <v>34.015961178990224</v>
      </c>
      <c r="D1188" s="2">
        <v>0.54187465278649682</v>
      </c>
      <c r="E1188" s="2">
        <v>9.2312963566107867E-2</v>
      </c>
      <c r="F1188" s="2">
        <v>32.942120000000003</v>
      </c>
      <c r="G1188" s="2">
        <v>32.976590000000002</v>
      </c>
      <c r="H1188" s="2">
        <v>33.444889999999994</v>
      </c>
      <c r="I1188" s="2">
        <v>33.905012000000006</v>
      </c>
      <c r="J1188" s="2">
        <v>33.155349500000021</v>
      </c>
      <c r="K1188" s="17" t="s">
        <v>49</v>
      </c>
      <c r="L1188" s="17" t="s">
        <v>51</v>
      </c>
      <c r="M1188" s="17" t="s">
        <v>54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66.5</v>
      </c>
      <c r="R1188" s="21">
        <f t="shared" si="184"/>
        <v>62.475000000000001</v>
      </c>
      <c r="S1188" s="21">
        <f t="shared" si="185"/>
        <v>46.625</v>
      </c>
      <c r="T1188" s="21">
        <f t="shared" si="186"/>
        <v>52.424999999999997</v>
      </c>
      <c r="U1188" s="21">
        <f t="shared" si="187"/>
        <v>54.125</v>
      </c>
      <c r="V1188" s="20">
        <f t="shared" si="188"/>
        <v>53.841666666666661</v>
      </c>
      <c r="W1188" s="20">
        <f t="shared" si="189"/>
        <v>53.912499999999994</v>
      </c>
    </row>
    <row r="1189" spans="1:23" ht="13.5" x14ac:dyDescent="0.25">
      <c r="A1189" s="3">
        <v>43741</v>
      </c>
      <c r="B1189" s="2">
        <v>32.615600000000001</v>
      </c>
      <c r="C1189" s="2">
        <v>35.324076106361787</v>
      </c>
      <c r="D1189" s="2">
        <v>0.49888290335229613</v>
      </c>
      <c r="E1189" s="2">
        <v>6.8259359789453383E-2</v>
      </c>
      <c r="F1189" s="2">
        <v>32.864319999999999</v>
      </c>
      <c r="G1189" s="2">
        <v>32.905869999999993</v>
      </c>
      <c r="H1189" s="2">
        <v>33.352079999999987</v>
      </c>
      <c r="I1189" s="2">
        <v>33.873780000000004</v>
      </c>
      <c r="J1189" s="2">
        <v>33.144785500000012</v>
      </c>
      <c r="K1189" s="17" t="s">
        <v>49</v>
      </c>
      <c r="L1189" s="17" t="s">
        <v>51</v>
      </c>
      <c r="M1189" s="17" t="s">
        <v>54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66.5</v>
      </c>
      <c r="R1189" s="21">
        <f t="shared" si="184"/>
        <v>62.475000000000001</v>
      </c>
      <c r="S1189" s="21">
        <f t="shared" si="185"/>
        <v>46.625</v>
      </c>
      <c r="T1189" s="21">
        <f t="shared" si="186"/>
        <v>52.424999999999997</v>
      </c>
      <c r="U1189" s="21">
        <f t="shared" si="187"/>
        <v>54.125</v>
      </c>
      <c r="V1189" s="20">
        <f t="shared" si="188"/>
        <v>53.841666666666661</v>
      </c>
      <c r="W1189" s="20">
        <f t="shared" si="189"/>
        <v>53.912499999999994</v>
      </c>
    </row>
    <row r="1190" spans="1:23" ht="13.5" x14ac:dyDescent="0.25">
      <c r="A1190" s="3">
        <v>43742</v>
      </c>
      <c r="B1190" s="2">
        <v>32.648000000000003</v>
      </c>
      <c r="C1190" s="2">
        <v>36.07482265981313</v>
      </c>
      <c r="D1190" s="2">
        <v>0.4606354312502603</v>
      </c>
      <c r="E1190" s="2">
        <v>4.2199416343716024E-2</v>
      </c>
      <c r="F1190" s="2">
        <v>32.792999999999999</v>
      </c>
      <c r="G1190" s="2">
        <v>32.841340000000002</v>
      </c>
      <c r="H1190" s="2">
        <v>33.275179999999992</v>
      </c>
      <c r="I1190" s="2">
        <v>33.843196000000006</v>
      </c>
      <c r="J1190" s="2">
        <v>33.133042500000009</v>
      </c>
      <c r="K1190" s="17" t="s">
        <v>49</v>
      </c>
      <c r="L1190" s="17" t="s">
        <v>51</v>
      </c>
      <c r="M1190" s="17" t="s">
        <v>54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66.5</v>
      </c>
      <c r="R1190" s="21">
        <f t="shared" si="184"/>
        <v>62.475000000000001</v>
      </c>
      <c r="S1190" s="21">
        <f t="shared" si="185"/>
        <v>46.625</v>
      </c>
      <c r="T1190" s="21">
        <f t="shared" si="186"/>
        <v>52.424999999999997</v>
      </c>
      <c r="U1190" s="21">
        <f t="shared" si="187"/>
        <v>54.125</v>
      </c>
      <c r="V1190" s="20">
        <f t="shared" si="188"/>
        <v>53.841666666666661</v>
      </c>
      <c r="W1190" s="20">
        <f t="shared" si="189"/>
        <v>53.912499999999994</v>
      </c>
    </row>
    <row r="1191" spans="1:23" ht="13.5" x14ac:dyDescent="0.25">
      <c r="A1191" s="3">
        <v>43745</v>
      </c>
      <c r="B1191" s="2">
        <v>32.438899999999997</v>
      </c>
      <c r="C1191" s="2">
        <v>33.381718777925911</v>
      </c>
      <c r="D1191" s="2">
        <v>0.40293971457487032</v>
      </c>
      <c r="E1191" s="2">
        <v>2.3436192838516216E-2</v>
      </c>
      <c r="F1191" s="2">
        <v>32.651579999999996</v>
      </c>
      <c r="G1191" s="2">
        <v>32.785360000000004</v>
      </c>
      <c r="H1191" s="2">
        <v>33.202995000000001</v>
      </c>
      <c r="I1191" s="2">
        <v>33.814322000000004</v>
      </c>
      <c r="J1191" s="2">
        <v>33.120254000000017</v>
      </c>
      <c r="K1191" s="17" t="s">
        <v>47</v>
      </c>
      <c r="L1191" s="17" t="s">
        <v>51</v>
      </c>
      <c r="M1191" s="17" t="s">
        <v>52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16.5</v>
      </c>
      <c r="R1191" s="21">
        <f t="shared" si="184"/>
        <v>54.975000000000001</v>
      </c>
      <c r="S1191" s="21">
        <f t="shared" si="185"/>
        <v>34.125</v>
      </c>
      <c r="T1191" s="21">
        <f t="shared" si="186"/>
        <v>29.925000000000001</v>
      </c>
      <c r="U1191" s="21">
        <f t="shared" si="187"/>
        <v>41.625</v>
      </c>
      <c r="V1191" s="20">
        <f t="shared" si="188"/>
        <v>39.674999999999997</v>
      </c>
      <c r="W1191" s="20">
        <f t="shared" si="189"/>
        <v>40.162499999999994</v>
      </c>
    </row>
    <row r="1192" spans="1:23" ht="13.5" x14ac:dyDescent="0.25">
      <c r="A1192" s="3">
        <v>43746</v>
      </c>
      <c r="B1192" s="2">
        <v>32.674599999999998</v>
      </c>
      <c r="C1192" s="2">
        <v>38.917231425369579</v>
      </c>
      <c r="D1192" s="2">
        <v>0.29718791701353098</v>
      </c>
      <c r="E1192" s="2">
        <v>2.0399159490418969E-2</v>
      </c>
      <c r="F1192" s="2">
        <v>32.586759999999998</v>
      </c>
      <c r="G1192" s="2">
        <v>32.782120000000006</v>
      </c>
      <c r="H1192" s="2">
        <v>33.157329999999988</v>
      </c>
      <c r="I1192" s="2">
        <v>33.790162000000016</v>
      </c>
      <c r="J1192" s="2">
        <v>33.111396500000012</v>
      </c>
      <c r="K1192" s="17" t="s">
        <v>49</v>
      </c>
      <c r="L1192" s="17" t="s">
        <v>51</v>
      </c>
      <c r="M1192" s="17" t="s">
        <v>54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66.5</v>
      </c>
      <c r="R1192" s="21">
        <f t="shared" si="184"/>
        <v>62.475000000000001</v>
      </c>
      <c r="S1192" s="21">
        <f t="shared" si="185"/>
        <v>46.625</v>
      </c>
      <c r="T1192" s="21">
        <f t="shared" si="186"/>
        <v>52.424999999999997</v>
      </c>
      <c r="U1192" s="21">
        <f t="shared" si="187"/>
        <v>54.125</v>
      </c>
      <c r="V1192" s="20">
        <f t="shared" si="188"/>
        <v>53.841666666666661</v>
      </c>
      <c r="W1192" s="20">
        <f t="shared" si="189"/>
        <v>53.912499999999994</v>
      </c>
    </row>
    <row r="1193" spans="1:23" ht="13.5" x14ac:dyDescent="0.25">
      <c r="A1193" s="3">
        <v>43747</v>
      </c>
      <c r="B1193" s="2">
        <v>32.503700000000002</v>
      </c>
      <c r="C1193" s="2">
        <v>36.546012841995569</v>
      </c>
      <c r="D1193" s="2">
        <v>0.22805260078155243</v>
      </c>
      <c r="E1193" s="2">
        <v>2.4280086029999773E-2</v>
      </c>
      <c r="F1193" s="2">
        <v>32.576160000000002</v>
      </c>
      <c r="G1193" s="2">
        <v>32.759140000000002</v>
      </c>
      <c r="H1193" s="2">
        <v>33.095754999999997</v>
      </c>
      <c r="I1193" s="2">
        <v>33.766650000000006</v>
      </c>
      <c r="J1193" s="2">
        <v>33.100287000000016</v>
      </c>
      <c r="K1193" s="17" t="s">
        <v>49</v>
      </c>
      <c r="L1193" s="17" t="s">
        <v>51</v>
      </c>
      <c r="M1193" s="17" t="s">
        <v>54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66.5</v>
      </c>
      <c r="R1193" s="21">
        <f t="shared" si="184"/>
        <v>62.475000000000001</v>
      </c>
      <c r="S1193" s="21">
        <f t="shared" si="185"/>
        <v>46.625</v>
      </c>
      <c r="T1193" s="21">
        <f t="shared" si="186"/>
        <v>52.424999999999997</v>
      </c>
      <c r="U1193" s="21">
        <f t="shared" si="187"/>
        <v>54.125</v>
      </c>
      <c r="V1193" s="20">
        <f t="shared" si="188"/>
        <v>53.841666666666661</v>
      </c>
      <c r="W1193" s="20">
        <f t="shared" si="189"/>
        <v>53.912499999999994</v>
      </c>
    </row>
    <row r="1194" spans="1:23" ht="13.5" x14ac:dyDescent="0.25">
      <c r="A1194" s="3">
        <v>43748</v>
      </c>
      <c r="B1194" s="2">
        <v>32.600900000000003</v>
      </c>
      <c r="C1194" s="2">
        <v>38.828901944224334</v>
      </c>
      <c r="D1194" s="2">
        <v>0.2084143604199582</v>
      </c>
      <c r="E1194" s="2">
        <v>1.8578215014415377E-2</v>
      </c>
      <c r="F1194" s="2">
        <v>32.573219999999999</v>
      </c>
      <c r="G1194" s="2">
        <v>32.718769999999992</v>
      </c>
      <c r="H1194" s="2">
        <v>33.044929999999994</v>
      </c>
      <c r="I1194" s="2">
        <v>33.758046000000007</v>
      </c>
      <c r="J1194" s="2">
        <v>33.089649500000021</v>
      </c>
      <c r="K1194" s="17" t="s">
        <v>47</v>
      </c>
      <c r="L1194" s="17" t="s">
        <v>51</v>
      </c>
      <c r="M1194" s="17" t="s">
        <v>52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16.5</v>
      </c>
      <c r="R1194" s="21">
        <f t="shared" si="184"/>
        <v>54.975000000000001</v>
      </c>
      <c r="S1194" s="21">
        <f t="shared" si="185"/>
        <v>34.125</v>
      </c>
      <c r="T1194" s="21">
        <f t="shared" si="186"/>
        <v>29.925000000000001</v>
      </c>
      <c r="U1194" s="21">
        <f t="shared" si="187"/>
        <v>41.625</v>
      </c>
      <c r="V1194" s="20">
        <f t="shared" si="188"/>
        <v>39.674999999999997</v>
      </c>
      <c r="W1194" s="20">
        <f t="shared" si="189"/>
        <v>40.162499999999994</v>
      </c>
    </row>
    <row r="1195" spans="1:23" ht="13.5" x14ac:dyDescent="0.25">
      <c r="A1195" s="3">
        <v>43749</v>
      </c>
      <c r="B1195" s="2">
        <v>32.615600000000001</v>
      </c>
      <c r="C1195" s="2">
        <v>39.185246887041345</v>
      </c>
      <c r="D1195" s="2">
        <v>0.19416486315181203</v>
      </c>
      <c r="E1195" s="2">
        <v>4.6495530943840256E-3</v>
      </c>
      <c r="F1195" s="2">
        <v>32.566739999999996</v>
      </c>
      <c r="G1195" s="2">
        <v>32.679870000000008</v>
      </c>
      <c r="H1195" s="2">
        <v>32.993219999999994</v>
      </c>
      <c r="I1195" s="2">
        <v>33.738600000000012</v>
      </c>
      <c r="J1195" s="2">
        <v>33.08077950000002</v>
      </c>
      <c r="K1195" s="17" t="s">
        <v>47</v>
      </c>
      <c r="L1195" s="17" t="s">
        <v>51</v>
      </c>
      <c r="M1195" s="17" t="s">
        <v>52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32.848399999999998</v>
      </c>
      <c r="C1196" s="2">
        <v>44.681250414462227</v>
      </c>
      <c r="D1196" s="2">
        <v>0.18973047226478457</v>
      </c>
      <c r="E1196" s="2">
        <v>-6.8244258117589086E-3</v>
      </c>
      <c r="F1196" s="2">
        <v>32.64864</v>
      </c>
      <c r="G1196" s="2">
        <v>32.650109999999998</v>
      </c>
      <c r="H1196" s="2">
        <v>32.926779999999994</v>
      </c>
      <c r="I1196" s="2">
        <v>33.717916000000017</v>
      </c>
      <c r="J1196" s="2">
        <v>33.074174500000019</v>
      </c>
      <c r="K1196" s="17" t="s">
        <v>49</v>
      </c>
      <c r="L1196" s="17" t="s">
        <v>51</v>
      </c>
      <c r="M1196" s="17" t="s">
        <v>55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83.5</v>
      </c>
      <c r="R1196" s="21">
        <f t="shared" si="184"/>
        <v>65.025000000000006</v>
      </c>
      <c r="S1196" s="21">
        <f t="shared" si="185"/>
        <v>50.875</v>
      </c>
      <c r="T1196" s="21">
        <f t="shared" si="186"/>
        <v>60.075000000000003</v>
      </c>
      <c r="U1196" s="21">
        <f t="shared" si="187"/>
        <v>58.375</v>
      </c>
      <c r="V1196" s="20">
        <f t="shared" si="188"/>
        <v>58.658333333333339</v>
      </c>
      <c r="W1196" s="20">
        <f t="shared" si="189"/>
        <v>58.587500000000006</v>
      </c>
    </row>
    <row r="1197" spans="1:23" ht="13.5" x14ac:dyDescent="0.25">
      <c r="A1197" s="3">
        <v>43754</v>
      </c>
      <c r="B1197" s="2">
        <v>32.880800000000001</v>
      </c>
      <c r="C1197" s="2">
        <v>45.420539023574854</v>
      </c>
      <c r="D1197" s="2">
        <v>0.16242397829614674</v>
      </c>
      <c r="E1197" s="2">
        <v>-1.9034783590900699E-2</v>
      </c>
      <c r="F1197" s="2">
        <v>32.689880000000002</v>
      </c>
      <c r="G1197" s="2">
        <v>32.63832</v>
      </c>
      <c r="H1197" s="2">
        <v>32.884059999999998</v>
      </c>
      <c r="I1197" s="2">
        <v>33.692282000000006</v>
      </c>
      <c r="J1197" s="2">
        <v>33.069454000000022</v>
      </c>
      <c r="K1197" s="17" t="s">
        <v>49</v>
      </c>
      <c r="L1197" s="17" t="s">
        <v>51</v>
      </c>
      <c r="M1197" s="17" t="s">
        <v>55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83.5</v>
      </c>
      <c r="R1197" s="21">
        <f t="shared" si="184"/>
        <v>65.025000000000006</v>
      </c>
      <c r="S1197" s="21">
        <f t="shared" si="185"/>
        <v>50.875</v>
      </c>
      <c r="T1197" s="21">
        <f t="shared" si="186"/>
        <v>60.075000000000003</v>
      </c>
      <c r="U1197" s="21">
        <f t="shared" si="187"/>
        <v>58.375</v>
      </c>
      <c r="V1197" s="20">
        <f t="shared" si="188"/>
        <v>58.658333333333339</v>
      </c>
      <c r="W1197" s="20">
        <f t="shared" si="189"/>
        <v>58.587500000000006</v>
      </c>
    </row>
    <row r="1198" spans="1:23" ht="13.5" x14ac:dyDescent="0.25">
      <c r="A1198" s="3">
        <v>43755</v>
      </c>
      <c r="B1198" s="2">
        <v>32.939700000000002</v>
      </c>
      <c r="C1198" s="2">
        <v>46.812122575912333</v>
      </c>
      <c r="D1198" s="2">
        <v>6.8159642813071741E-2</v>
      </c>
      <c r="E1198" s="2">
        <v>-3.5414215279018613E-2</v>
      </c>
      <c r="F1198" s="2">
        <v>32.777079999999998</v>
      </c>
      <c r="G1198" s="2">
        <v>32.67662</v>
      </c>
      <c r="H1198" s="2">
        <v>32.826604999999994</v>
      </c>
      <c r="I1198" s="2">
        <v>33.667650000000002</v>
      </c>
      <c r="J1198" s="2">
        <v>33.066792500000027</v>
      </c>
      <c r="K1198" s="17" t="s">
        <v>49</v>
      </c>
      <c r="L1198" s="17" t="s">
        <v>50</v>
      </c>
      <c r="M1198" s="17" t="s">
        <v>55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100</v>
      </c>
      <c r="R1198" s="21">
        <f t="shared" si="184"/>
        <v>67.5</v>
      </c>
      <c r="S1198" s="21">
        <f t="shared" si="185"/>
        <v>55</v>
      </c>
      <c r="T1198" s="21">
        <f t="shared" si="186"/>
        <v>67.5</v>
      </c>
      <c r="U1198" s="21">
        <f t="shared" si="187"/>
        <v>62.5</v>
      </c>
      <c r="V1198" s="20">
        <f t="shared" si="188"/>
        <v>63.333333333333336</v>
      </c>
      <c r="W1198" s="20">
        <f t="shared" si="189"/>
        <v>63.125</v>
      </c>
    </row>
    <row r="1199" spans="1:23" ht="13.5" x14ac:dyDescent="0.25">
      <c r="A1199" s="3">
        <v>43756</v>
      </c>
      <c r="B1199" s="2">
        <v>32.527299999999997</v>
      </c>
      <c r="C1199" s="2">
        <v>39.263654693155573</v>
      </c>
      <c r="D1199" s="2">
        <v>2.8774084895410112E-2</v>
      </c>
      <c r="E1199" s="2">
        <v>-4.7929952792465036E-2</v>
      </c>
      <c r="F1199" s="2">
        <v>32.762359999999994</v>
      </c>
      <c r="G1199" s="2">
        <v>32.667790000000004</v>
      </c>
      <c r="H1199" s="2">
        <v>32.786829999999995</v>
      </c>
      <c r="I1199" s="2">
        <v>33.634770000000003</v>
      </c>
      <c r="J1199" s="2">
        <v>33.060022000000032</v>
      </c>
      <c r="K1199" s="17" t="s">
        <v>49</v>
      </c>
      <c r="L1199" s="17" t="s">
        <v>51</v>
      </c>
      <c r="M1199" s="17" t="s">
        <v>54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66.5</v>
      </c>
      <c r="R1199" s="21">
        <f t="shared" si="184"/>
        <v>62.475000000000001</v>
      </c>
      <c r="S1199" s="21">
        <f t="shared" si="185"/>
        <v>46.625</v>
      </c>
      <c r="T1199" s="21">
        <f t="shared" si="186"/>
        <v>52.424999999999997</v>
      </c>
      <c r="U1199" s="21">
        <f t="shared" si="187"/>
        <v>54.125</v>
      </c>
      <c r="V1199" s="20">
        <f t="shared" si="188"/>
        <v>53.841666666666661</v>
      </c>
      <c r="W1199" s="20">
        <f t="shared" si="189"/>
        <v>53.912499999999994</v>
      </c>
    </row>
    <row r="1200" spans="1:23" ht="13.5" x14ac:dyDescent="0.25">
      <c r="A1200" s="3">
        <v>43759</v>
      </c>
      <c r="B1200" s="2">
        <v>32.527299999999997</v>
      </c>
      <c r="C1200" s="2">
        <v>39.26365469315558</v>
      </c>
      <c r="D1200" s="2">
        <v>3.5794274397460413E-3</v>
      </c>
      <c r="E1200" s="2">
        <v>-5.9956327767708303E-2</v>
      </c>
      <c r="F1200" s="2">
        <v>32.744699999999995</v>
      </c>
      <c r="G1200" s="2">
        <v>32.655719999999995</v>
      </c>
      <c r="H1200" s="2">
        <v>32.748530000000002</v>
      </c>
      <c r="I1200" s="2">
        <v>33.595998000000002</v>
      </c>
      <c r="J1200" s="2">
        <v>33.05326550000003</v>
      </c>
      <c r="K1200" s="17" t="s">
        <v>49</v>
      </c>
      <c r="L1200" s="17" t="s">
        <v>51</v>
      </c>
      <c r="M1200" s="17" t="s">
        <v>54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66.5</v>
      </c>
      <c r="R1200" s="21">
        <f t="shared" si="184"/>
        <v>62.475000000000001</v>
      </c>
      <c r="S1200" s="21">
        <f t="shared" si="185"/>
        <v>46.625</v>
      </c>
      <c r="T1200" s="21">
        <f t="shared" si="186"/>
        <v>52.424999999999997</v>
      </c>
      <c r="U1200" s="21">
        <f t="shared" si="187"/>
        <v>54.125</v>
      </c>
      <c r="V1200" s="20">
        <f t="shared" si="188"/>
        <v>53.841666666666661</v>
      </c>
      <c r="W1200" s="20">
        <f t="shared" si="189"/>
        <v>53.912499999999994</v>
      </c>
    </row>
    <row r="1201" spans="1:23" ht="13.5" x14ac:dyDescent="0.25">
      <c r="A1201" s="3">
        <v>43760</v>
      </c>
      <c r="B1201" s="2">
        <v>32.491900000000001</v>
      </c>
      <c r="C1201" s="2">
        <v>38.643316048208987</v>
      </c>
      <c r="D1201" s="2">
        <v>-4.437227771714447E-2</v>
      </c>
      <c r="E1201" s="2">
        <v>-7.9111391859295291E-2</v>
      </c>
      <c r="F1201" s="2">
        <v>32.673400000000001</v>
      </c>
      <c r="G1201" s="2">
        <v>32.661019999999994</v>
      </c>
      <c r="H1201" s="2">
        <v>32.723190000000002</v>
      </c>
      <c r="I1201" s="2">
        <v>33.556518000000004</v>
      </c>
      <c r="J1201" s="2">
        <v>33.04602150000003</v>
      </c>
      <c r="K1201" s="17" t="s">
        <v>47</v>
      </c>
      <c r="L1201" s="17" t="s">
        <v>51</v>
      </c>
      <c r="M1201" s="17" t="s">
        <v>52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16.5</v>
      </c>
      <c r="R1201" s="21">
        <f t="shared" si="184"/>
        <v>54.975000000000001</v>
      </c>
      <c r="S1201" s="21">
        <f t="shared" si="185"/>
        <v>34.125</v>
      </c>
      <c r="T1201" s="21">
        <f t="shared" si="186"/>
        <v>29.925000000000001</v>
      </c>
      <c r="U1201" s="21">
        <f t="shared" si="187"/>
        <v>41.625</v>
      </c>
      <c r="V1201" s="20">
        <f t="shared" si="188"/>
        <v>39.674999999999997</v>
      </c>
      <c r="W1201" s="20">
        <f t="shared" si="189"/>
        <v>40.162499999999994</v>
      </c>
    </row>
    <row r="1202" spans="1:23" ht="13.5" x14ac:dyDescent="0.25">
      <c r="A1202" s="3">
        <v>43761</v>
      </c>
      <c r="B1202" s="2">
        <v>32.556699999999999</v>
      </c>
      <c r="C1202" s="2">
        <v>40.496576656913128</v>
      </c>
      <c r="D1202" s="2">
        <v>-5.057806064385062E-2</v>
      </c>
      <c r="E1202" s="2">
        <v>-0.10001861923527848</v>
      </c>
      <c r="F1202" s="2">
        <v>32.608580000000003</v>
      </c>
      <c r="G1202" s="2">
        <v>32.649229999999996</v>
      </c>
      <c r="H1202" s="2">
        <v>32.715674999999997</v>
      </c>
      <c r="I1202" s="2">
        <v>33.524107999999998</v>
      </c>
      <c r="J1202" s="2">
        <v>33.040104000000035</v>
      </c>
      <c r="K1202" s="17" t="s">
        <v>47</v>
      </c>
      <c r="L1202" s="17" t="s">
        <v>51</v>
      </c>
      <c r="M1202" s="17" t="s">
        <v>52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16.5</v>
      </c>
      <c r="R1202" s="21">
        <f t="shared" si="184"/>
        <v>54.975000000000001</v>
      </c>
      <c r="S1202" s="21">
        <f t="shared" si="185"/>
        <v>34.125</v>
      </c>
      <c r="T1202" s="21">
        <f t="shared" si="186"/>
        <v>29.925000000000001</v>
      </c>
      <c r="U1202" s="21">
        <f t="shared" si="187"/>
        <v>41.625</v>
      </c>
      <c r="V1202" s="20">
        <f t="shared" si="188"/>
        <v>39.674999999999997</v>
      </c>
      <c r="W1202" s="20">
        <f t="shared" si="189"/>
        <v>40.162499999999994</v>
      </c>
    </row>
    <row r="1203" spans="1:23" ht="13.5" x14ac:dyDescent="0.25">
      <c r="A1203" s="3">
        <v>43762</v>
      </c>
      <c r="B1203" s="2">
        <v>32.456499999999998</v>
      </c>
      <c r="C1203" s="2">
        <v>38.557219820800093</v>
      </c>
      <c r="D1203" s="2">
        <v>-7.2390248855448647E-2</v>
      </c>
      <c r="E1203" s="2">
        <v>-0.11787800627924122</v>
      </c>
      <c r="F1203" s="2">
        <v>32.511939999999996</v>
      </c>
      <c r="G1203" s="2">
        <v>32.644509999999997</v>
      </c>
      <c r="H1203" s="2">
        <v>32.701824999999999</v>
      </c>
      <c r="I1203" s="2">
        <v>33.490342000000005</v>
      </c>
      <c r="J1203" s="2">
        <v>33.03580300000003</v>
      </c>
      <c r="K1203" s="17" t="s">
        <v>47</v>
      </c>
      <c r="L1203" s="17" t="s">
        <v>48</v>
      </c>
      <c r="M1203" s="17" t="s">
        <v>52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0</v>
      </c>
      <c r="R1203" s="21">
        <f t="shared" si="184"/>
        <v>52.5</v>
      </c>
      <c r="S1203" s="21">
        <f t="shared" si="185"/>
        <v>30</v>
      </c>
      <c r="T1203" s="21">
        <f t="shared" si="186"/>
        <v>22.5</v>
      </c>
      <c r="U1203" s="21">
        <f t="shared" si="187"/>
        <v>37.5</v>
      </c>
      <c r="V1203" s="20">
        <f t="shared" si="188"/>
        <v>35</v>
      </c>
      <c r="W1203" s="20">
        <f t="shared" si="189"/>
        <v>35.625</v>
      </c>
    </row>
    <row r="1204" spans="1:23" ht="13.5" x14ac:dyDescent="0.25">
      <c r="A1204" s="3">
        <v>43763</v>
      </c>
      <c r="B1204" s="2">
        <v>32.500700000000002</v>
      </c>
      <c r="C1204" s="2">
        <v>39.923941477512223</v>
      </c>
      <c r="D1204" s="2">
        <v>-7.643694618527519E-2</v>
      </c>
      <c r="E1204" s="2">
        <v>-0.13911243605916748</v>
      </c>
      <c r="F1204" s="2">
        <v>32.506619999999998</v>
      </c>
      <c r="G1204" s="2">
        <v>32.634489999999992</v>
      </c>
      <c r="H1204" s="2">
        <v>32.676629999999996</v>
      </c>
      <c r="I1204" s="2">
        <v>33.462704000000002</v>
      </c>
      <c r="J1204" s="2">
        <v>33.031935000000033</v>
      </c>
      <c r="K1204" s="17" t="s">
        <v>47</v>
      </c>
      <c r="L1204" s="17" t="s">
        <v>48</v>
      </c>
      <c r="M1204" s="17" t="s">
        <v>52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0</v>
      </c>
      <c r="R1204" s="21">
        <f t="shared" si="184"/>
        <v>52.5</v>
      </c>
      <c r="S1204" s="21">
        <f t="shared" si="185"/>
        <v>30</v>
      </c>
      <c r="T1204" s="21">
        <f t="shared" si="186"/>
        <v>22.5</v>
      </c>
      <c r="U1204" s="21">
        <f t="shared" si="187"/>
        <v>37.5</v>
      </c>
      <c r="V1204" s="20">
        <f t="shared" si="188"/>
        <v>35</v>
      </c>
      <c r="W1204" s="20">
        <f t="shared" si="189"/>
        <v>35.625</v>
      </c>
    </row>
    <row r="1205" spans="1:23" ht="13.5" x14ac:dyDescent="0.25">
      <c r="A1205" s="3">
        <v>43766</v>
      </c>
      <c r="B1205" s="2">
        <v>32.438899999999997</v>
      </c>
      <c r="C1205" s="2">
        <v>38.630085962490497</v>
      </c>
      <c r="D1205" s="2">
        <v>-7.075516265524584E-2</v>
      </c>
      <c r="E1205" s="2">
        <v>-0.14825896254882037</v>
      </c>
      <c r="F1205" s="2">
        <v>32.488939999999999</v>
      </c>
      <c r="G1205" s="2">
        <v>32.616819999999997</v>
      </c>
      <c r="H1205" s="2">
        <v>32.648344999999999</v>
      </c>
      <c r="I1205" s="2">
        <v>33.430884000000006</v>
      </c>
      <c r="J1205" s="2">
        <v>33.028958000000031</v>
      </c>
      <c r="K1205" s="17" t="s">
        <v>47</v>
      </c>
      <c r="L1205" s="17" t="s">
        <v>48</v>
      </c>
      <c r="M1205" s="17" t="s">
        <v>52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0</v>
      </c>
      <c r="R1205" s="21">
        <f t="shared" si="184"/>
        <v>52.5</v>
      </c>
      <c r="S1205" s="21">
        <f t="shared" si="185"/>
        <v>30</v>
      </c>
      <c r="T1205" s="21">
        <f t="shared" si="186"/>
        <v>22.5</v>
      </c>
      <c r="U1205" s="21">
        <f t="shared" si="187"/>
        <v>37.5</v>
      </c>
      <c r="V1205" s="20">
        <f t="shared" si="188"/>
        <v>35</v>
      </c>
      <c r="W1205" s="20">
        <f t="shared" si="189"/>
        <v>35.625</v>
      </c>
    </row>
    <row r="1206" spans="1:23" ht="13.5" x14ac:dyDescent="0.25">
      <c r="A1206" s="3">
        <v>43767</v>
      </c>
      <c r="B1206" s="2">
        <v>32.645099999999999</v>
      </c>
      <c r="C1206" s="2">
        <v>45.031172700064729</v>
      </c>
      <c r="D1206" s="2">
        <v>-4.2942310457583233E-2</v>
      </c>
      <c r="E1206" s="2">
        <v>-0.1566093580375934</v>
      </c>
      <c r="F1206" s="2">
        <v>32.519579999999998</v>
      </c>
      <c r="G1206" s="2">
        <v>32.596490000000003</v>
      </c>
      <c r="H1206" s="2">
        <v>32.623299999999993</v>
      </c>
      <c r="I1206" s="2">
        <v>33.397354</v>
      </c>
      <c r="J1206" s="2">
        <v>33.031233000000036</v>
      </c>
      <c r="K1206" s="17" t="s">
        <v>47</v>
      </c>
      <c r="L1206" s="17" t="s">
        <v>48</v>
      </c>
      <c r="M1206" s="17" t="s">
        <v>53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0</v>
      </c>
      <c r="R1206" s="21">
        <f t="shared" si="184"/>
        <v>52.5</v>
      </c>
      <c r="S1206" s="21">
        <f t="shared" si="185"/>
        <v>30</v>
      </c>
      <c r="T1206" s="21">
        <f t="shared" si="186"/>
        <v>22.5</v>
      </c>
      <c r="U1206" s="21">
        <f t="shared" si="187"/>
        <v>37.5</v>
      </c>
      <c r="V1206" s="20">
        <f t="shared" si="188"/>
        <v>35</v>
      </c>
      <c r="W1206" s="20">
        <f t="shared" si="189"/>
        <v>35.625</v>
      </c>
    </row>
    <row r="1207" spans="1:23" ht="13.5" x14ac:dyDescent="0.25">
      <c r="A1207" s="3">
        <v>43768</v>
      </c>
      <c r="B1207" s="2">
        <v>32.409399999999998</v>
      </c>
      <c r="C1207" s="2">
        <v>39.907218272152512</v>
      </c>
      <c r="D1207" s="2">
        <v>4.0984405287076697E-3</v>
      </c>
      <c r="E1207" s="2">
        <v>-0.15734846126534846</v>
      </c>
      <c r="F1207" s="2">
        <v>32.490120000000005</v>
      </c>
      <c r="G1207" s="2">
        <v>32.549350000000004</v>
      </c>
      <c r="H1207" s="2">
        <v>32.593834999999999</v>
      </c>
      <c r="I1207" s="2">
        <v>33.359169999999999</v>
      </c>
      <c r="J1207" s="2">
        <v>33.030931500000023</v>
      </c>
      <c r="K1207" s="17" t="s">
        <v>47</v>
      </c>
      <c r="L1207" s="17" t="s">
        <v>48</v>
      </c>
      <c r="M1207" s="17" t="s">
        <v>52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0</v>
      </c>
      <c r="R1207" s="21">
        <f t="shared" si="184"/>
        <v>52.5</v>
      </c>
      <c r="S1207" s="21">
        <f t="shared" si="185"/>
        <v>30</v>
      </c>
      <c r="T1207" s="21">
        <f t="shared" si="186"/>
        <v>22.5</v>
      </c>
      <c r="U1207" s="21">
        <f t="shared" si="187"/>
        <v>37.5</v>
      </c>
      <c r="V1207" s="20">
        <f t="shared" si="188"/>
        <v>35</v>
      </c>
      <c r="W1207" s="20">
        <f t="shared" si="189"/>
        <v>35.625</v>
      </c>
    </row>
    <row r="1208" spans="1:23" ht="13.5" x14ac:dyDescent="0.25">
      <c r="A1208" s="3">
        <v>43769</v>
      </c>
      <c r="B1208" s="2">
        <v>32.412300000000002</v>
      </c>
      <c r="C1208" s="2">
        <v>39.997683798748859</v>
      </c>
      <c r="D1208" s="2">
        <v>5.5125827306810038E-2</v>
      </c>
      <c r="E1208" s="2">
        <v>-0.15467365404915304</v>
      </c>
      <c r="F1208" s="2">
        <v>32.481280000000005</v>
      </c>
      <c r="G1208" s="2">
        <v>32.496609999999997</v>
      </c>
      <c r="H1208" s="2">
        <v>32.586614999999995</v>
      </c>
      <c r="I1208" s="2">
        <v>33.319393999999996</v>
      </c>
      <c r="J1208" s="2">
        <v>33.034866000000029</v>
      </c>
      <c r="K1208" s="17" t="s">
        <v>47</v>
      </c>
      <c r="L1208" s="17" t="s">
        <v>48</v>
      </c>
      <c r="M1208" s="17" t="s">
        <v>52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0</v>
      </c>
      <c r="R1208" s="21">
        <f t="shared" si="184"/>
        <v>52.5</v>
      </c>
      <c r="S1208" s="21">
        <f t="shared" si="185"/>
        <v>30</v>
      </c>
      <c r="T1208" s="21">
        <f t="shared" si="186"/>
        <v>22.5</v>
      </c>
      <c r="U1208" s="21">
        <f t="shared" si="187"/>
        <v>37.5</v>
      </c>
      <c r="V1208" s="20">
        <f t="shared" si="188"/>
        <v>35</v>
      </c>
      <c r="W1208" s="20">
        <f t="shared" si="189"/>
        <v>35.625</v>
      </c>
    </row>
    <row r="1209" spans="1:23" ht="13.5" x14ac:dyDescent="0.25">
      <c r="A1209" s="3">
        <v>43770</v>
      </c>
      <c r="B1209" s="2">
        <v>32.998699999999999</v>
      </c>
      <c r="C1209" s="2">
        <v>54.811562371518747</v>
      </c>
      <c r="D1209" s="2">
        <v>-6.3965998876298613E-3</v>
      </c>
      <c r="E1209" s="2">
        <v>-0.15872504977275645</v>
      </c>
      <c r="F1209" s="2">
        <v>32.580880000000001</v>
      </c>
      <c r="G1209" s="2">
        <v>32.543750000000003</v>
      </c>
      <c r="H1209" s="2">
        <v>32.605769999999993</v>
      </c>
      <c r="I1209" s="2">
        <v>33.291404</v>
      </c>
      <c r="J1209" s="2">
        <v>33.043172500000026</v>
      </c>
      <c r="K1209" s="17" t="s">
        <v>47</v>
      </c>
      <c r="L1209" s="17" t="s">
        <v>48</v>
      </c>
      <c r="M1209" s="17" t="s">
        <v>53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0</v>
      </c>
      <c r="R1209" s="21">
        <f t="shared" si="184"/>
        <v>52.5</v>
      </c>
      <c r="S1209" s="21">
        <f t="shared" si="185"/>
        <v>30</v>
      </c>
      <c r="T1209" s="21">
        <f t="shared" si="186"/>
        <v>22.5</v>
      </c>
      <c r="U1209" s="21">
        <f t="shared" si="187"/>
        <v>37.5</v>
      </c>
      <c r="V1209" s="20">
        <f t="shared" si="188"/>
        <v>35</v>
      </c>
      <c r="W1209" s="20">
        <f t="shared" si="189"/>
        <v>35.625</v>
      </c>
    </row>
    <row r="1210" spans="1:23" ht="13.5" x14ac:dyDescent="0.25">
      <c r="A1210" s="3">
        <v>43773</v>
      </c>
      <c r="B1210" s="2">
        <v>33.293300000000002</v>
      </c>
      <c r="C1210" s="2">
        <v>60.136339176452026</v>
      </c>
      <c r="D1210" s="2">
        <v>-8.1719338004212716E-2</v>
      </c>
      <c r="E1210" s="2">
        <v>-0.16241518887420364</v>
      </c>
      <c r="F1210" s="2">
        <v>32.751760000000004</v>
      </c>
      <c r="G1210" s="2">
        <v>32.620349999999995</v>
      </c>
      <c r="H1210" s="2">
        <v>32.638034999999995</v>
      </c>
      <c r="I1210" s="2">
        <v>33.274316000000006</v>
      </c>
      <c r="J1210" s="2">
        <v>33.050114000000029</v>
      </c>
      <c r="K1210" s="17" t="s">
        <v>47</v>
      </c>
      <c r="L1210" s="17" t="s">
        <v>48</v>
      </c>
      <c r="M1210" s="17" t="s">
        <v>53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0</v>
      </c>
      <c r="R1210" s="21">
        <f t="shared" si="184"/>
        <v>52.5</v>
      </c>
      <c r="S1210" s="21">
        <f t="shared" si="185"/>
        <v>30</v>
      </c>
      <c r="T1210" s="21">
        <f t="shared" si="186"/>
        <v>22.5</v>
      </c>
      <c r="U1210" s="21">
        <f t="shared" si="187"/>
        <v>37.5</v>
      </c>
      <c r="V1210" s="20">
        <f t="shared" si="188"/>
        <v>35</v>
      </c>
      <c r="W1210" s="20">
        <f t="shared" si="189"/>
        <v>35.625</v>
      </c>
    </row>
    <row r="1211" spans="1:23" ht="13.5" x14ac:dyDescent="0.25">
      <c r="A1211" s="3">
        <v>43774</v>
      </c>
      <c r="B1211" s="2">
        <v>33.293300000000002</v>
      </c>
      <c r="C1211" s="2">
        <v>60.136339176452026</v>
      </c>
      <c r="D1211" s="2">
        <v>-0.15397710333197523</v>
      </c>
      <c r="E1211" s="2">
        <v>-0.15042923917952541</v>
      </c>
      <c r="F1211" s="2">
        <v>32.881399999999999</v>
      </c>
      <c r="G1211" s="2">
        <v>32.700489999999995</v>
      </c>
      <c r="H1211" s="2">
        <v>32.680754999999998</v>
      </c>
      <c r="I1211" s="2">
        <v>33.256638000000002</v>
      </c>
      <c r="J1211" s="2">
        <v>33.058044000000024</v>
      </c>
      <c r="K1211" s="17" t="s">
        <v>47</v>
      </c>
      <c r="L1211" s="17" t="s">
        <v>48</v>
      </c>
      <c r="M1211" s="17" t="s">
        <v>53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0</v>
      </c>
      <c r="R1211" s="21">
        <f t="shared" si="184"/>
        <v>52.5</v>
      </c>
      <c r="S1211" s="21">
        <f t="shared" si="185"/>
        <v>30</v>
      </c>
      <c r="T1211" s="21">
        <f t="shared" si="186"/>
        <v>22.5</v>
      </c>
      <c r="U1211" s="21">
        <f t="shared" si="187"/>
        <v>37.5</v>
      </c>
      <c r="V1211" s="20">
        <f t="shared" si="188"/>
        <v>35</v>
      </c>
      <c r="W1211" s="20">
        <f t="shared" si="189"/>
        <v>35.625</v>
      </c>
    </row>
    <row r="1212" spans="1:23" ht="13.5" x14ac:dyDescent="0.25">
      <c r="A1212" s="3">
        <v>43775</v>
      </c>
      <c r="B1212" s="2">
        <v>33.146000000000001</v>
      </c>
      <c r="C1212" s="2">
        <v>56.290023843970175</v>
      </c>
      <c r="D1212" s="2">
        <v>-0.19708700946247149</v>
      </c>
      <c r="E1212" s="2">
        <v>-0.12793371269821099</v>
      </c>
      <c r="F1212" s="2">
        <v>33.02872</v>
      </c>
      <c r="G1212" s="2">
        <v>32.759419999999999</v>
      </c>
      <c r="H1212" s="2">
        <v>32.704324999999997</v>
      </c>
      <c r="I1212" s="2">
        <v>33.231535999999998</v>
      </c>
      <c r="J1212" s="2">
        <v>33.060494000000034</v>
      </c>
      <c r="K1212" s="17" t="s">
        <v>49</v>
      </c>
      <c r="L1212" s="17" t="s">
        <v>50</v>
      </c>
      <c r="M1212" s="17" t="s">
        <v>55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100</v>
      </c>
      <c r="R1212" s="21">
        <f t="shared" si="184"/>
        <v>67.5</v>
      </c>
      <c r="S1212" s="21">
        <f t="shared" si="185"/>
        <v>55</v>
      </c>
      <c r="T1212" s="21">
        <f t="shared" si="186"/>
        <v>67.5</v>
      </c>
      <c r="U1212" s="21">
        <f t="shared" si="187"/>
        <v>62.5</v>
      </c>
      <c r="V1212" s="20">
        <f t="shared" si="188"/>
        <v>63.333333333333336</v>
      </c>
      <c r="W1212" s="20">
        <f t="shared" si="189"/>
        <v>63.125</v>
      </c>
    </row>
    <row r="1213" spans="1:23" ht="13.5" x14ac:dyDescent="0.25">
      <c r="A1213" s="3">
        <v>43776</v>
      </c>
      <c r="B1213" s="2">
        <v>32.998699999999999</v>
      </c>
      <c r="C1213" s="2">
        <v>52.662626754280112</v>
      </c>
      <c r="D1213" s="2">
        <v>-0.23983651415773721</v>
      </c>
      <c r="E1213" s="2">
        <v>-9.8328510501904137E-2</v>
      </c>
      <c r="F1213" s="2">
        <v>33.146000000000001</v>
      </c>
      <c r="G1213" s="2">
        <v>32.813639999999999</v>
      </c>
      <c r="H1213" s="2">
        <v>32.729075000000002</v>
      </c>
      <c r="I1213" s="2">
        <v>33.203842000000002</v>
      </c>
      <c r="J1213" s="2">
        <v>33.056786500000022</v>
      </c>
      <c r="K1213" s="17" t="s">
        <v>49</v>
      </c>
      <c r="L1213" s="17" t="s">
        <v>51</v>
      </c>
      <c r="M1213" s="17" t="s">
        <v>55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83.5</v>
      </c>
      <c r="R1213" s="21">
        <f t="shared" si="184"/>
        <v>65.025000000000006</v>
      </c>
      <c r="S1213" s="21">
        <f t="shared" si="185"/>
        <v>50.875</v>
      </c>
      <c r="T1213" s="21">
        <f t="shared" si="186"/>
        <v>60.075000000000003</v>
      </c>
      <c r="U1213" s="21">
        <f t="shared" si="187"/>
        <v>58.375</v>
      </c>
      <c r="V1213" s="20">
        <f t="shared" si="188"/>
        <v>58.658333333333339</v>
      </c>
      <c r="W1213" s="20">
        <f t="shared" si="189"/>
        <v>58.587500000000006</v>
      </c>
    </row>
    <row r="1214" spans="1:23" ht="13.5" x14ac:dyDescent="0.25">
      <c r="A1214" s="3">
        <v>43777</v>
      </c>
      <c r="B1214" s="2">
        <v>32.995699999999999</v>
      </c>
      <c r="C1214" s="2">
        <v>52.588298150423043</v>
      </c>
      <c r="D1214" s="2">
        <v>-0.26975323135022933</v>
      </c>
      <c r="E1214" s="2">
        <v>-4.141830618227036E-2</v>
      </c>
      <c r="F1214" s="2">
        <v>33.145400000000002</v>
      </c>
      <c r="G1214" s="2">
        <v>32.863140000000001</v>
      </c>
      <c r="H1214" s="2">
        <v>32.748815</v>
      </c>
      <c r="I1214" s="2">
        <v>33.168428000000006</v>
      </c>
      <c r="J1214" s="2">
        <v>33.049534500000028</v>
      </c>
      <c r="K1214" s="17" t="s">
        <v>47</v>
      </c>
      <c r="L1214" s="17" t="s">
        <v>51</v>
      </c>
      <c r="M1214" s="17" t="s">
        <v>52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16.5</v>
      </c>
      <c r="R1214" s="21">
        <f t="shared" si="184"/>
        <v>54.975000000000001</v>
      </c>
      <c r="S1214" s="21">
        <f t="shared" si="185"/>
        <v>34.125</v>
      </c>
      <c r="T1214" s="21">
        <f t="shared" si="186"/>
        <v>29.925000000000001</v>
      </c>
      <c r="U1214" s="21">
        <f t="shared" si="187"/>
        <v>41.625</v>
      </c>
      <c r="V1214" s="20">
        <f t="shared" si="188"/>
        <v>39.674999999999997</v>
      </c>
      <c r="W1214" s="20">
        <f t="shared" si="189"/>
        <v>40.162499999999994</v>
      </c>
    </row>
    <row r="1215" spans="1:23" ht="13.5" x14ac:dyDescent="0.25">
      <c r="A1215" s="3">
        <v>43780</v>
      </c>
      <c r="B1215" s="2">
        <v>32.998699999999999</v>
      </c>
      <c r="C1215" s="2">
        <v>52.66025366242782</v>
      </c>
      <c r="D1215" s="2">
        <v>-0.30548908406400699</v>
      </c>
      <c r="E1215" s="2">
        <v>1.1070608543621692E-2</v>
      </c>
      <c r="F1215" s="2">
        <v>33.086479999999995</v>
      </c>
      <c r="G1215" s="2">
        <v>32.919119999999999</v>
      </c>
      <c r="H1215" s="2">
        <v>32.767969999999998</v>
      </c>
      <c r="I1215" s="2">
        <v>33.133074000000001</v>
      </c>
      <c r="J1215" s="2">
        <v>33.042326000000031</v>
      </c>
      <c r="K1215" s="17" t="s">
        <v>47</v>
      </c>
      <c r="L1215" s="17" t="s">
        <v>51</v>
      </c>
      <c r="M1215" s="17" t="s">
        <v>52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16.5</v>
      </c>
      <c r="R1215" s="21">
        <f t="shared" si="184"/>
        <v>54.975000000000001</v>
      </c>
      <c r="S1215" s="21">
        <f t="shared" si="185"/>
        <v>34.125</v>
      </c>
      <c r="T1215" s="21">
        <f t="shared" si="186"/>
        <v>29.925000000000001</v>
      </c>
      <c r="U1215" s="21">
        <f t="shared" si="187"/>
        <v>41.625</v>
      </c>
      <c r="V1215" s="20">
        <f t="shared" si="188"/>
        <v>39.674999999999997</v>
      </c>
      <c r="W1215" s="20">
        <f t="shared" si="189"/>
        <v>40.162499999999994</v>
      </c>
    </row>
    <row r="1216" spans="1:23" ht="13.5" x14ac:dyDescent="0.25">
      <c r="A1216" s="3">
        <v>43781</v>
      </c>
      <c r="B1216" s="2">
        <v>33.028100000000002</v>
      </c>
      <c r="C1216" s="2">
        <v>53.406554804576587</v>
      </c>
      <c r="D1216" s="2">
        <v>-0.30684009021795333</v>
      </c>
      <c r="E1216" s="2">
        <v>6.0317539712776966E-2</v>
      </c>
      <c r="F1216" s="2">
        <v>33.033439999999999</v>
      </c>
      <c r="G1216" s="2">
        <v>32.957419999999999</v>
      </c>
      <c r="H1216" s="2">
        <v>32.776955000000001</v>
      </c>
      <c r="I1216" s="2">
        <v>33.098308000000003</v>
      </c>
      <c r="J1216" s="2">
        <v>33.035236000000026</v>
      </c>
      <c r="K1216" s="17" t="s">
        <v>47</v>
      </c>
      <c r="L1216" s="17" t="s">
        <v>51</v>
      </c>
      <c r="M1216" s="17" t="s">
        <v>52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16.5</v>
      </c>
      <c r="R1216" s="21">
        <f t="shared" si="184"/>
        <v>54.975000000000001</v>
      </c>
      <c r="S1216" s="21">
        <f t="shared" si="185"/>
        <v>34.125</v>
      </c>
      <c r="T1216" s="21">
        <f t="shared" si="186"/>
        <v>29.925000000000001</v>
      </c>
      <c r="U1216" s="21">
        <f t="shared" si="187"/>
        <v>41.625</v>
      </c>
      <c r="V1216" s="20">
        <f t="shared" si="188"/>
        <v>39.674999999999997</v>
      </c>
      <c r="W1216" s="20">
        <f t="shared" si="189"/>
        <v>40.162499999999994</v>
      </c>
    </row>
    <row r="1217" spans="1:23" ht="13.5" x14ac:dyDescent="0.25">
      <c r="A1217" s="3">
        <v>43782</v>
      </c>
      <c r="B1217" s="2">
        <v>32.704000000000001</v>
      </c>
      <c r="C1217" s="2">
        <v>44.986959690499866</v>
      </c>
      <c r="D1217" s="2">
        <v>-0.32102062107681206</v>
      </c>
      <c r="E1217" s="2">
        <v>9.8439929720208763E-2</v>
      </c>
      <c r="F1217" s="2">
        <v>32.945039999999999</v>
      </c>
      <c r="G1217" s="2">
        <v>32.986879999999999</v>
      </c>
      <c r="H1217" s="2">
        <v>32.768114999999995</v>
      </c>
      <c r="I1217" s="2">
        <v>33.05706</v>
      </c>
      <c r="J1217" s="2">
        <v>33.028784500000022</v>
      </c>
      <c r="K1217" s="17" t="s">
        <v>47</v>
      </c>
      <c r="L1217" s="17" t="s">
        <v>51</v>
      </c>
      <c r="M1217" s="17" t="s">
        <v>52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16.5</v>
      </c>
      <c r="R1217" s="21">
        <f t="shared" si="184"/>
        <v>54.975000000000001</v>
      </c>
      <c r="S1217" s="21">
        <f t="shared" si="185"/>
        <v>34.125</v>
      </c>
      <c r="T1217" s="21">
        <f t="shared" si="186"/>
        <v>29.925000000000001</v>
      </c>
      <c r="U1217" s="21">
        <f t="shared" si="187"/>
        <v>41.625</v>
      </c>
      <c r="V1217" s="20">
        <f t="shared" si="188"/>
        <v>39.674999999999997</v>
      </c>
      <c r="W1217" s="20">
        <f t="shared" si="189"/>
        <v>40.162499999999994</v>
      </c>
    </row>
    <row r="1218" spans="1:23" ht="13.5" x14ac:dyDescent="0.25">
      <c r="A1218" s="3">
        <v>43783</v>
      </c>
      <c r="B1218" s="2">
        <v>32.880800000000001</v>
      </c>
      <c r="C1218" s="2">
        <v>49.650146055841525</v>
      </c>
      <c r="D1218" s="2">
        <v>-0.34447977635282712</v>
      </c>
      <c r="E1218" s="2">
        <v>0.13415410612225037</v>
      </c>
      <c r="F1218" s="2">
        <v>32.921460000000003</v>
      </c>
      <c r="G1218" s="2">
        <v>33.033730000000006</v>
      </c>
      <c r="H1218" s="2">
        <v>32.765169999999998</v>
      </c>
      <c r="I1218" s="2">
        <v>33.019348000000008</v>
      </c>
      <c r="J1218" s="2">
        <v>33.026605000000025</v>
      </c>
      <c r="K1218" s="17" t="s">
        <v>49</v>
      </c>
      <c r="L1218" s="17" t="s">
        <v>51</v>
      </c>
      <c r="M1218" s="17" t="s">
        <v>54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50</v>
      </c>
      <c r="Q1218" s="20">
        <f t="shared" ref="Q1218:Q1281" si="193">IF(M1218="confirmed bullish", 34, IF(M1218="bullish divergence",17, 0))+IF(K1218="bullish",33,IF(K1218="bearish",0,16.5))+IF(L1218="strong",33,IF(L1218="weak",0,16.5))</f>
        <v>66.5</v>
      </c>
      <c r="R1218" s="21">
        <f t="shared" si="184"/>
        <v>69.974999999999994</v>
      </c>
      <c r="S1218" s="21">
        <f t="shared" si="185"/>
        <v>64.125</v>
      </c>
      <c r="T1218" s="21">
        <f t="shared" si="186"/>
        <v>64.924999999999997</v>
      </c>
      <c r="U1218" s="21">
        <f t="shared" si="187"/>
        <v>66.625</v>
      </c>
      <c r="V1218" s="20">
        <f t="shared" si="188"/>
        <v>66.341666666666654</v>
      </c>
      <c r="W1218" s="20">
        <f t="shared" si="189"/>
        <v>66.412499999999994</v>
      </c>
    </row>
    <row r="1219" spans="1:23" ht="13.5" x14ac:dyDescent="0.25">
      <c r="A1219" s="3">
        <v>43784</v>
      </c>
      <c r="B1219" s="2">
        <v>32.704000000000001</v>
      </c>
      <c r="C1219" s="2">
        <v>45.496935456887364</v>
      </c>
      <c r="D1219" s="2">
        <v>-0.26096111138271283</v>
      </c>
      <c r="E1219" s="2">
        <v>0.16794511692918959</v>
      </c>
      <c r="F1219" s="2">
        <v>32.863120000000002</v>
      </c>
      <c r="G1219" s="2">
        <v>33.004260000000002</v>
      </c>
      <c r="H1219" s="2">
        <v>32.774004999999995</v>
      </c>
      <c r="I1219" s="2">
        <v>32.983992000000001</v>
      </c>
      <c r="J1219" s="2">
        <v>33.022130000000026</v>
      </c>
      <c r="K1219" s="17" t="s">
        <v>47</v>
      </c>
      <c r="L1219" s="17" t="s">
        <v>51</v>
      </c>
      <c r="M1219" s="17" t="s">
        <v>52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16.5</v>
      </c>
      <c r="R1219" s="21">
        <f t="shared" ref="R1219:R1282" si="194">0.35*N1219+O1219*0.35+P1219*0.15+Q1219*0.15</f>
        <v>54.975000000000001</v>
      </c>
      <c r="S1219" s="21">
        <f t="shared" ref="S1219:S1282" si="195">N1219*0.2+O1219*0.2+P1219*0.35+Q1219*0.25</f>
        <v>34.125</v>
      </c>
      <c r="T1219" s="21">
        <f t="shared" ref="T1219:T1282" si="196">N1219*0.15+O1219*0.15+P1219*0.25+Q1219*0.45</f>
        <v>29.925000000000001</v>
      </c>
      <c r="U1219" s="21">
        <f t="shared" ref="U1219:U1282" si="197">0.25*SUM(N1219:Q1219)</f>
        <v>41.625</v>
      </c>
      <c r="V1219" s="20">
        <f t="shared" ref="V1219:V1282" si="198">SUM(R1219:T1219)/3</f>
        <v>39.674999999999997</v>
      </c>
      <c r="W1219" s="20">
        <f t="shared" ref="W1219:W1282" si="199">SUM(R1219:U1219)/4</f>
        <v>40.162499999999994</v>
      </c>
    </row>
    <row r="1220" spans="1:23" ht="13.5" x14ac:dyDescent="0.25">
      <c r="A1220" s="3">
        <v>43787</v>
      </c>
      <c r="B1220" s="2">
        <v>32.618600000000001</v>
      </c>
      <c r="C1220" s="2">
        <v>43.599758670453774</v>
      </c>
      <c r="D1220" s="2">
        <v>-0.13754493670376888</v>
      </c>
      <c r="E1220" s="2">
        <v>0.19449804476372434</v>
      </c>
      <c r="F1220" s="2">
        <v>32.787099999999995</v>
      </c>
      <c r="G1220" s="2">
        <v>32.936790000000002</v>
      </c>
      <c r="H1220" s="2">
        <v>32.778569999999995</v>
      </c>
      <c r="I1220" s="2">
        <v>32.952643999999999</v>
      </c>
      <c r="J1220" s="2">
        <v>33.017228000000024</v>
      </c>
      <c r="K1220" s="17" t="s">
        <v>47</v>
      </c>
      <c r="L1220" s="17" t="s">
        <v>51</v>
      </c>
      <c r="M1220" s="17" t="s">
        <v>52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16.5</v>
      </c>
      <c r="R1220" s="21">
        <f t="shared" si="194"/>
        <v>54.975000000000001</v>
      </c>
      <c r="S1220" s="21">
        <f t="shared" si="195"/>
        <v>34.125</v>
      </c>
      <c r="T1220" s="21">
        <f t="shared" si="196"/>
        <v>29.925000000000001</v>
      </c>
      <c r="U1220" s="21">
        <f t="shared" si="197"/>
        <v>41.625</v>
      </c>
      <c r="V1220" s="20">
        <f t="shared" si="198"/>
        <v>39.674999999999997</v>
      </c>
      <c r="W1220" s="20">
        <f t="shared" si="199"/>
        <v>40.162499999999994</v>
      </c>
    </row>
    <row r="1221" spans="1:23" ht="13.5" x14ac:dyDescent="0.25">
      <c r="A1221" s="3">
        <v>43788</v>
      </c>
      <c r="B1221" s="2">
        <v>32.612699999999997</v>
      </c>
      <c r="C1221" s="2">
        <v>43.464911053238573</v>
      </c>
      <c r="D1221" s="2">
        <v>-3.1157962961529506E-2</v>
      </c>
      <c r="E1221" s="2">
        <v>0.19105840689485432</v>
      </c>
      <c r="F1221" s="2">
        <v>32.70402</v>
      </c>
      <c r="G1221" s="2">
        <v>32.868729999999999</v>
      </c>
      <c r="H1221" s="2">
        <v>32.784610000000001</v>
      </c>
      <c r="I1221" s="2">
        <v>32.927245999999997</v>
      </c>
      <c r="J1221" s="2">
        <v>33.009487000000014</v>
      </c>
      <c r="K1221" s="17" t="s">
        <v>47</v>
      </c>
      <c r="L1221" s="17" t="s">
        <v>48</v>
      </c>
      <c r="M1221" s="17" t="s">
        <v>52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0</v>
      </c>
      <c r="R1221" s="21">
        <f t="shared" si="194"/>
        <v>52.5</v>
      </c>
      <c r="S1221" s="21">
        <f t="shared" si="195"/>
        <v>30</v>
      </c>
      <c r="T1221" s="21">
        <f t="shared" si="196"/>
        <v>22.5</v>
      </c>
      <c r="U1221" s="21">
        <f t="shared" si="197"/>
        <v>37.5</v>
      </c>
      <c r="V1221" s="20">
        <f t="shared" si="198"/>
        <v>35</v>
      </c>
      <c r="W1221" s="20">
        <f t="shared" si="199"/>
        <v>35.625</v>
      </c>
    </row>
    <row r="1222" spans="1:23" ht="13.5" x14ac:dyDescent="0.25">
      <c r="A1222" s="3">
        <v>43789</v>
      </c>
      <c r="B1222" s="2">
        <v>32.412300000000002</v>
      </c>
      <c r="C1222" s="2">
        <v>39.047362929090362</v>
      </c>
      <c r="D1222" s="2">
        <v>5.2487762482805067E-2</v>
      </c>
      <c r="E1222" s="2">
        <v>0.16151323670838355</v>
      </c>
      <c r="F1222" s="2">
        <v>32.645680000000006</v>
      </c>
      <c r="G1222" s="2">
        <v>32.795360000000002</v>
      </c>
      <c r="H1222" s="2">
        <v>32.777389999999997</v>
      </c>
      <c r="I1222" s="2">
        <v>32.903733999999993</v>
      </c>
      <c r="J1222" s="2">
        <v>33.002141500000015</v>
      </c>
      <c r="K1222" s="17" t="s">
        <v>47</v>
      </c>
      <c r="L1222" s="17" t="s">
        <v>48</v>
      </c>
      <c r="M1222" s="17" t="s">
        <v>52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0</v>
      </c>
      <c r="R1222" s="21">
        <f t="shared" si="194"/>
        <v>52.5</v>
      </c>
      <c r="S1222" s="21">
        <f t="shared" si="195"/>
        <v>30</v>
      </c>
      <c r="T1222" s="21">
        <f t="shared" si="196"/>
        <v>22.5</v>
      </c>
      <c r="U1222" s="21">
        <f t="shared" si="197"/>
        <v>37.5</v>
      </c>
      <c r="V1222" s="20">
        <f t="shared" si="198"/>
        <v>35</v>
      </c>
      <c r="W1222" s="20">
        <f t="shared" si="199"/>
        <v>35.625</v>
      </c>
    </row>
    <row r="1223" spans="1:23" ht="13.5" x14ac:dyDescent="0.25">
      <c r="A1223" s="3">
        <v>43790</v>
      </c>
      <c r="B1223" s="2">
        <v>32.704000000000001</v>
      </c>
      <c r="C1223" s="2">
        <v>47.423729344994726</v>
      </c>
      <c r="D1223" s="2">
        <v>8.151631931260539E-2</v>
      </c>
      <c r="E1223" s="2">
        <v>0.11471690820906966</v>
      </c>
      <c r="F1223" s="2">
        <v>32.610320000000002</v>
      </c>
      <c r="G1223" s="2">
        <v>32.765890000000006</v>
      </c>
      <c r="H1223" s="2">
        <v>32.789764999999996</v>
      </c>
      <c r="I1223" s="2">
        <v>32.883109999999995</v>
      </c>
      <c r="J1223" s="2">
        <v>32.996254500000013</v>
      </c>
      <c r="K1223" s="17" t="s">
        <v>47</v>
      </c>
      <c r="L1223" s="17" t="s">
        <v>48</v>
      </c>
      <c r="M1223" s="17" t="s">
        <v>52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0</v>
      </c>
      <c r="R1223" s="21">
        <f t="shared" si="194"/>
        <v>52.5</v>
      </c>
      <c r="S1223" s="21">
        <f t="shared" si="195"/>
        <v>30</v>
      </c>
      <c r="T1223" s="21">
        <f t="shared" si="196"/>
        <v>22.5</v>
      </c>
      <c r="U1223" s="21">
        <f t="shared" si="197"/>
        <v>37.5</v>
      </c>
      <c r="V1223" s="20">
        <f t="shared" si="198"/>
        <v>35</v>
      </c>
      <c r="W1223" s="20">
        <f t="shared" si="199"/>
        <v>35.625</v>
      </c>
    </row>
    <row r="1224" spans="1:23" ht="13.5" x14ac:dyDescent="0.25">
      <c r="A1224" s="3">
        <v>43791</v>
      </c>
      <c r="B1224" s="2">
        <v>32.704000000000001</v>
      </c>
      <c r="C1224" s="2">
        <v>47.423729344994726</v>
      </c>
      <c r="D1224" s="2">
        <v>0.10622739581103247</v>
      </c>
      <c r="E1224" s="2">
        <v>5.3090220988942879E-2</v>
      </c>
      <c r="F1224" s="2">
        <v>32.610320000000002</v>
      </c>
      <c r="G1224" s="2">
        <v>32.736720000000005</v>
      </c>
      <c r="H1224" s="2">
        <v>32.799929999999996</v>
      </c>
      <c r="I1224" s="2">
        <v>32.864841999999996</v>
      </c>
      <c r="J1224" s="2">
        <v>32.990720500000016</v>
      </c>
      <c r="K1224" s="17" t="s">
        <v>47</v>
      </c>
      <c r="L1224" s="17" t="s">
        <v>51</v>
      </c>
      <c r="M1224" s="17" t="s">
        <v>51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32.471299999999999</v>
      </c>
      <c r="C1225" s="2">
        <v>42.074278892532313</v>
      </c>
      <c r="D1225" s="2">
        <v>0.14540014924072153</v>
      </c>
      <c r="E1225" s="2">
        <v>-1.5096067514715289E-2</v>
      </c>
      <c r="F1225" s="2">
        <v>32.580860000000008</v>
      </c>
      <c r="G1225" s="2">
        <v>32.683979999999998</v>
      </c>
      <c r="H1225" s="2">
        <v>32.801549999999999</v>
      </c>
      <c r="I1225" s="2">
        <v>32.841271999999989</v>
      </c>
      <c r="J1225" s="2">
        <v>32.984023000000008</v>
      </c>
      <c r="K1225" s="17" t="s">
        <v>47</v>
      </c>
      <c r="L1225" s="17" t="s">
        <v>48</v>
      </c>
      <c r="M1225" s="17" t="s">
        <v>52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0</v>
      </c>
      <c r="R1225" s="21">
        <f t="shared" si="194"/>
        <v>52.5</v>
      </c>
      <c r="S1225" s="21">
        <f t="shared" si="195"/>
        <v>30</v>
      </c>
      <c r="T1225" s="21">
        <f t="shared" si="196"/>
        <v>22.5</v>
      </c>
      <c r="U1225" s="21">
        <f t="shared" si="197"/>
        <v>37.5</v>
      </c>
      <c r="V1225" s="20">
        <f t="shared" si="198"/>
        <v>35</v>
      </c>
      <c r="W1225" s="20">
        <f t="shared" si="199"/>
        <v>35.625</v>
      </c>
    </row>
    <row r="1226" spans="1:23" ht="13.5" x14ac:dyDescent="0.25">
      <c r="A1226" s="3">
        <v>43795</v>
      </c>
      <c r="B1226" s="2">
        <v>32.556699999999999</v>
      </c>
      <c r="C1226" s="2">
        <v>44.546507024279315</v>
      </c>
      <c r="D1226" s="2">
        <v>0.17864147857462598</v>
      </c>
      <c r="E1226" s="2">
        <v>-0.10100442929443568</v>
      </c>
      <c r="F1226" s="2">
        <v>32.569660000000006</v>
      </c>
      <c r="G1226" s="2">
        <v>32.636839999999992</v>
      </c>
      <c r="H1226" s="2">
        <v>32.797129999999996</v>
      </c>
      <c r="I1226" s="2">
        <v>32.808861999999998</v>
      </c>
      <c r="J1226" s="2">
        <v>32.980082000000017</v>
      </c>
      <c r="K1226" s="17" t="s">
        <v>49</v>
      </c>
      <c r="L1226" s="17" t="s">
        <v>51</v>
      </c>
      <c r="M1226" s="17" t="s">
        <v>54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66.5</v>
      </c>
      <c r="R1226" s="21">
        <f t="shared" si="194"/>
        <v>62.475000000000001</v>
      </c>
      <c r="S1226" s="21">
        <f t="shared" si="195"/>
        <v>46.625</v>
      </c>
      <c r="T1226" s="21">
        <f t="shared" si="196"/>
        <v>52.424999999999997</v>
      </c>
      <c r="U1226" s="21">
        <f t="shared" si="197"/>
        <v>54.125</v>
      </c>
      <c r="V1226" s="20">
        <f t="shared" si="198"/>
        <v>53.841666666666661</v>
      </c>
      <c r="W1226" s="20">
        <f t="shared" si="199"/>
        <v>53.912499999999994</v>
      </c>
    </row>
    <row r="1227" spans="1:23" ht="13.5" x14ac:dyDescent="0.25">
      <c r="A1227" s="3">
        <v>43796</v>
      </c>
      <c r="B1227" s="2">
        <v>32.704000000000001</v>
      </c>
      <c r="C1227" s="2">
        <v>48.619772163206015</v>
      </c>
      <c r="D1227" s="2">
        <v>0.14724888499208078</v>
      </c>
      <c r="E1227" s="2">
        <v>-0.19227865637487265</v>
      </c>
      <c r="F1227" s="2">
        <v>32.628</v>
      </c>
      <c r="G1227" s="2">
        <v>32.636839999999999</v>
      </c>
      <c r="H1227" s="2">
        <v>32.811859999999996</v>
      </c>
      <c r="I1227" s="2">
        <v>32.788237999999993</v>
      </c>
      <c r="J1227" s="2">
        <v>32.978501000000016</v>
      </c>
      <c r="K1227" s="17" t="s">
        <v>49</v>
      </c>
      <c r="L1227" s="17" t="s">
        <v>51</v>
      </c>
      <c r="M1227" s="17" t="s">
        <v>55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83.5</v>
      </c>
      <c r="R1227" s="21">
        <f t="shared" si="194"/>
        <v>65.025000000000006</v>
      </c>
      <c r="S1227" s="21">
        <f t="shared" si="195"/>
        <v>50.875</v>
      </c>
      <c r="T1227" s="21">
        <f t="shared" si="196"/>
        <v>60.075000000000003</v>
      </c>
      <c r="U1227" s="21">
        <f t="shared" si="197"/>
        <v>58.375</v>
      </c>
      <c r="V1227" s="20">
        <f t="shared" si="198"/>
        <v>58.658333333333339</v>
      </c>
      <c r="W1227" s="20">
        <f t="shared" si="199"/>
        <v>58.587500000000006</v>
      </c>
    </row>
    <row r="1228" spans="1:23" ht="13.5" x14ac:dyDescent="0.25">
      <c r="A1228" s="3">
        <v>43797</v>
      </c>
      <c r="B1228" s="2">
        <v>32.704000000000001</v>
      </c>
      <c r="C1228" s="2">
        <v>48.619772163206015</v>
      </c>
      <c r="D1228" s="2">
        <v>0.14817549816824283</v>
      </c>
      <c r="E1228" s="2">
        <v>-0.31642177708145669</v>
      </c>
      <c r="F1228" s="2">
        <v>32.628</v>
      </c>
      <c r="G1228" s="2">
        <v>32.619160000000001</v>
      </c>
      <c r="H1228" s="2">
        <v>32.826445</v>
      </c>
      <c r="I1228" s="2">
        <v>32.760541999999987</v>
      </c>
      <c r="J1228" s="2">
        <v>32.97826100000001</v>
      </c>
      <c r="K1228" s="17" t="s">
        <v>49</v>
      </c>
      <c r="L1228" s="17" t="s">
        <v>51</v>
      </c>
      <c r="M1228" s="17" t="s">
        <v>51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49.5</v>
      </c>
      <c r="R1228" s="21">
        <f t="shared" si="194"/>
        <v>59.924999999999997</v>
      </c>
      <c r="S1228" s="21">
        <f t="shared" si="195"/>
        <v>42.375</v>
      </c>
      <c r="T1228" s="21">
        <f t="shared" si="196"/>
        <v>44.775000000000006</v>
      </c>
      <c r="U1228" s="21">
        <f t="shared" si="197"/>
        <v>49.875</v>
      </c>
      <c r="V1228" s="20">
        <f t="shared" si="198"/>
        <v>49.024999999999999</v>
      </c>
      <c r="W1228" s="20">
        <f t="shared" si="199"/>
        <v>49.237499999999997</v>
      </c>
    </row>
    <row r="1229" spans="1:23" ht="13.5" x14ac:dyDescent="0.25">
      <c r="A1229" s="3">
        <v>43798</v>
      </c>
      <c r="B1229" s="2">
        <v>32.704000000000001</v>
      </c>
      <c r="C1229" s="2">
        <v>48.619772163206015</v>
      </c>
      <c r="D1229" s="2">
        <v>0.12202768230149275</v>
      </c>
      <c r="E1229" s="2">
        <v>-0.44336235008173375</v>
      </c>
      <c r="F1229" s="2">
        <v>32.628</v>
      </c>
      <c r="G1229" s="2">
        <v>32.619160000000001</v>
      </c>
      <c r="H1229" s="2">
        <v>32.811709999999998</v>
      </c>
      <c r="I1229" s="2">
        <v>32.748165999999991</v>
      </c>
      <c r="J1229" s="2">
        <v>32.978021000000005</v>
      </c>
      <c r="K1229" s="17" t="s">
        <v>49</v>
      </c>
      <c r="L1229" s="17" t="s">
        <v>51</v>
      </c>
      <c r="M1229" s="17" t="s">
        <v>51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49.5</v>
      </c>
      <c r="R1229" s="21">
        <f t="shared" si="194"/>
        <v>59.924999999999997</v>
      </c>
      <c r="S1229" s="21">
        <f t="shared" si="195"/>
        <v>42.375</v>
      </c>
      <c r="T1229" s="21">
        <f t="shared" si="196"/>
        <v>44.775000000000006</v>
      </c>
      <c r="U1229" s="21">
        <f t="shared" si="197"/>
        <v>49.875</v>
      </c>
      <c r="V1229" s="20">
        <f t="shared" si="198"/>
        <v>49.024999999999999</v>
      </c>
      <c r="W1229" s="20">
        <f t="shared" si="199"/>
        <v>49.237499999999997</v>
      </c>
    </row>
    <row r="1230" spans="1:23" ht="13.5" x14ac:dyDescent="0.25">
      <c r="A1230" s="3">
        <v>43801</v>
      </c>
      <c r="B1230" s="2">
        <v>32.704000000000001</v>
      </c>
      <c r="C1230" s="2">
        <v>48.619772163206015</v>
      </c>
      <c r="D1230" s="2">
        <v>8.701241138251703E-2</v>
      </c>
      <c r="E1230" s="2">
        <v>-0.57012743328526405</v>
      </c>
      <c r="F1230" s="2">
        <v>32.67454</v>
      </c>
      <c r="G1230" s="2">
        <v>32.627700000000004</v>
      </c>
      <c r="H1230" s="2">
        <v>32.782244999999996</v>
      </c>
      <c r="I1230" s="2">
        <v>32.73637999999999</v>
      </c>
      <c r="J1230" s="2">
        <v>32.979192500000011</v>
      </c>
      <c r="K1230" s="17" t="s">
        <v>49</v>
      </c>
      <c r="L1230" s="17" t="s">
        <v>51</v>
      </c>
      <c r="M1230" s="17" t="s">
        <v>55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83.5</v>
      </c>
      <c r="R1230" s="21">
        <f t="shared" si="194"/>
        <v>65.025000000000006</v>
      </c>
      <c r="S1230" s="21">
        <f t="shared" si="195"/>
        <v>50.875</v>
      </c>
      <c r="T1230" s="21">
        <f t="shared" si="196"/>
        <v>60.075000000000003</v>
      </c>
      <c r="U1230" s="21">
        <f t="shared" si="197"/>
        <v>58.375</v>
      </c>
      <c r="V1230" s="20">
        <f t="shared" si="198"/>
        <v>58.658333333333339</v>
      </c>
      <c r="W1230" s="20">
        <f t="shared" si="199"/>
        <v>58.587500000000006</v>
      </c>
    </row>
    <row r="1231" spans="1:23" ht="13.5" x14ac:dyDescent="0.25">
      <c r="A1231" s="3">
        <v>43802</v>
      </c>
      <c r="B1231" s="2">
        <v>32.704000000000001</v>
      </c>
      <c r="C1231" s="2">
        <v>48.619772163206015</v>
      </c>
      <c r="D1231" s="2">
        <v>5.6706288453028719E-2</v>
      </c>
      <c r="E1231" s="2">
        <v>-0.68788947593934258</v>
      </c>
      <c r="F1231" s="2">
        <v>32.704000000000001</v>
      </c>
      <c r="G1231" s="2">
        <v>32.636830000000003</v>
      </c>
      <c r="H1231" s="2">
        <v>32.752779999999987</v>
      </c>
      <c r="I1231" s="2">
        <v>32.730485999999985</v>
      </c>
      <c r="J1231" s="2">
        <v>32.983187500000007</v>
      </c>
      <c r="K1231" s="17" t="s">
        <v>49</v>
      </c>
      <c r="L1231" s="17" t="s">
        <v>51</v>
      </c>
      <c r="M1231" s="17" t="s">
        <v>55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83.5</v>
      </c>
      <c r="R1231" s="21">
        <f t="shared" si="194"/>
        <v>65.025000000000006</v>
      </c>
      <c r="S1231" s="21">
        <f t="shared" si="195"/>
        <v>50.875</v>
      </c>
      <c r="T1231" s="21">
        <f t="shared" si="196"/>
        <v>60.075000000000003</v>
      </c>
      <c r="U1231" s="21">
        <f t="shared" si="197"/>
        <v>58.375</v>
      </c>
      <c r="V1231" s="20">
        <f t="shared" si="198"/>
        <v>58.658333333333339</v>
      </c>
      <c r="W1231" s="20">
        <f t="shared" si="199"/>
        <v>58.587500000000006</v>
      </c>
    </row>
    <row r="1232" spans="1:23" ht="13.5" x14ac:dyDescent="0.25">
      <c r="A1232" s="3">
        <v>43803</v>
      </c>
      <c r="B1232" s="2">
        <v>32.707000000000001</v>
      </c>
      <c r="C1232" s="2">
        <v>48.730871542501369</v>
      </c>
      <c r="D1232" s="2">
        <v>2.2250224385089723E-4</v>
      </c>
      <c r="E1232" s="2">
        <v>-0.81158872062628218</v>
      </c>
      <c r="F1232" s="2">
        <v>32.704599999999999</v>
      </c>
      <c r="G1232" s="2">
        <v>32.6663</v>
      </c>
      <c r="H1232" s="2">
        <v>32.73082999999999</v>
      </c>
      <c r="I1232" s="2">
        <v>32.730485999999992</v>
      </c>
      <c r="J1232" s="2">
        <v>32.984374000000017</v>
      </c>
      <c r="K1232" s="17" t="s">
        <v>49</v>
      </c>
      <c r="L1232" s="17" t="s">
        <v>51</v>
      </c>
      <c r="M1232" s="17" t="s">
        <v>55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83.5</v>
      </c>
      <c r="R1232" s="21">
        <f t="shared" si="194"/>
        <v>65.025000000000006</v>
      </c>
      <c r="S1232" s="21">
        <f t="shared" si="195"/>
        <v>50.875</v>
      </c>
      <c r="T1232" s="21">
        <f t="shared" si="196"/>
        <v>60.075000000000003</v>
      </c>
      <c r="U1232" s="21">
        <f t="shared" si="197"/>
        <v>58.375</v>
      </c>
      <c r="V1232" s="20">
        <f t="shared" si="198"/>
        <v>58.658333333333339</v>
      </c>
      <c r="W1232" s="20">
        <f t="shared" si="199"/>
        <v>58.587500000000006</v>
      </c>
    </row>
    <row r="1233" spans="1:23" ht="13.5" x14ac:dyDescent="0.25">
      <c r="A1233" s="3">
        <v>43804</v>
      </c>
      <c r="B1233" s="2">
        <v>32.733499999999999</v>
      </c>
      <c r="C1233" s="2">
        <v>49.764199632342859</v>
      </c>
      <c r="D1233" s="2">
        <v>-4.4781564926097417E-3</v>
      </c>
      <c r="E1233" s="2">
        <v>-0.94078428260236224</v>
      </c>
      <c r="F1233" s="2">
        <v>32.710499999999996</v>
      </c>
      <c r="G1233" s="2">
        <v>32.669249999999998</v>
      </c>
      <c r="H1233" s="2">
        <v>32.717570000000002</v>
      </c>
      <c r="I1233" s="2">
        <v>32.730485999999992</v>
      </c>
      <c r="J1233" s="2">
        <v>32.985693000000019</v>
      </c>
      <c r="K1233" s="17" t="s">
        <v>49</v>
      </c>
      <c r="L1233" s="17" t="s">
        <v>51</v>
      </c>
      <c r="M1233" s="17" t="s">
        <v>55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83.5</v>
      </c>
      <c r="R1233" s="21">
        <f t="shared" si="194"/>
        <v>65.025000000000006</v>
      </c>
      <c r="S1233" s="21">
        <f t="shared" si="195"/>
        <v>50.875</v>
      </c>
      <c r="T1233" s="21">
        <f t="shared" si="196"/>
        <v>60.075000000000003</v>
      </c>
      <c r="U1233" s="21">
        <f t="shared" si="197"/>
        <v>58.375</v>
      </c>
      <c r="V1233" s="20">
        <f t="shared" si="198"/>
        <v>58.658333333333339</v>
      </c>
      <c r="W1233" s="20">
        <f t="shared" si="199"/>
        <v>58.587500000000006</v>
      </c>
    </row>
    <row r="1234" spans="1:23" ht="13.5" x14ac:dyDescent="0.25">
      <c r="A1234" s="3">
        <v>43805</v>
      </c>
      <c r="B1234" s="2">
        <v>32.751199999999997</v>
      </c>
      <c r="C1234" s="2">
        <v>50.482087647710046</v>
      </c>
      <c r="D1234" s="2">
        <v>-9.7572691038863013E-3</v>
      </c>
      <c r="E1234" s="2">
        <v>-1.0762377478182412</v>
      </c>
      <c r="F1234" s="2">
        <v>32.719939999999994</v>
      </c>
      <c r="G1234" s="2">
        <v>32.673970000000004</v>
      </c>
      <c r="H1234" s="2">
        <v>32.705345000000001</v>
      </c>
      <c r="I1234" s="2">
        <v>32.725417999999983</v>
      </c>
      <c r="J1234" s="2">
        <v>32.987100500000018</v>
      </c>
      <c r="K1234" s="17" t="s">
        <v>49</v>
      </c>
      <c r="L1234" s="17" t="s">
        <v>51</v>
      </c>
      <c r="M1234" s="17" t="s">
        <v>55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83.5</v>
      </c>
      <c r="R1234" s="21">
        <f t="shared" si="194"/>
        <v>65.025000000000006</v>
      </c>
      <c r="S1234" s="21">
        <f t="shared" si="195"/>
        <v>50.875</v>
      </c>
      <c r="T1234" s="21">
        <f t="shared" si="196"/>
        <v>60.075000000000003</v>
      </c>
      <c r="U1234" s="21">
        <f t="shared" si="197"/>
        <v>58.375</v>
      </c>
      <c r="V1234" s="20">
        <f t="shared" si="198"/>
        <v>58.658333333333339</v>
      </c>
      <c r="W1234" s="20">
        <f t="shared" si="199"/>
        <v>58.587500000000006</v>
      </c>
    </row>
    <row r="1235" spans="1:23" ht="13.5" x14ac:dyDescent="0.25">
      <c r="A1235" s="3">
        <v>43808</v>
      </c>
      <c r="B1235" s="2">
        <v>33.293300000000002</v>
      </c>
      <c r="C1235" s="2">
        <v>66.345021642051847</v>
      </c>
      <c r="D1235" s="2">
        <v>-9.027557933660546E-2</v>
      </c>
      <c r="E1235" s="2">
        <v>-1.2151205143290742</v>
      </c>
      <c r="F1235" s="2">
        <v>32.837799999999994</v>
      </c>
      <c r="G1235" s="2">
        <v>32.756169999999997</v>
      </c>
      <c r="H1235" s="2">
        <v>32.720075000000001</v>
      </c>
      <c r="I1235" s="2">
        <v>32.731191999999993</v>
      </c>
      <c r="J1235" s="2">
        <v>32.991218500000016</v>
      </c>
      <c r="K1235" s="17" t="s">
        <v>49</v>
      </c>
      <c r="L1235" s="17" t="s">
        <v>51</v>
      </c>
      <c r="M1235" s="17" t="s">
        <v>55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83.5</v>
      </c>
      <c r="R1235" s="21">
        <f t="shared" si="194"/>
        <v>65.025000000000006</v>
      </c>
      <c r="S1235" s="21">
        <f t="shared" si="195"/>
        <v>50.875</v>
      </c>
      <c r="T1235" s="21">
        <f t="shared" si="196"/>
        <v>60.075000000000003</v>
      </c>
      <c r="U1235" s="21">
        <f t="shared" si="197"/>
        <v>58.375</v>
      </c>
      <c r="V1235" s="20">
        <f t="shared" si="198"/>
        <v>58.658333333333339</v>
      </c>
      <c r="W1235" s="20">
        <f t="shared" si="199"/>
        <v>58.587500000000006</v>
      </c>
    </row>
    <row r="1236" spans="1:23" ht="13.5" x14ac:dyDescent="0.25">
      <c r="A1236" s="3">
        <v>43809</v>
      </c>
      <c r="B1236" s="2">
        <v>32.880800000000001</v>
      </c>
      <c r="C1236" s="2">
        <v>52.549981041173744</v>
      </c>
      <c r="D1236" s="2">
        <v>-0.11800444827293433</v>
      </c>
      <c r="E1236" s="2">
        <v>-1.334991277904372</v>
      </c>
      <c r="F1236" s="2">
        <v>32.873159999999999</v>
      </c>
      <c r="G1236" s="2">
        <v>32.788580000000003</v>
      </c>
      <c r="H1236" s="2">
        <v>32.712710000000008</v>
      </c>
      <c r="I1236" s="2">
        <v>32.725887999999983</v>
      </c>
      <c r="J1236" s="2">
        <v>32.994686000000023</v>
      </c>
      <c r="K1236" s="17" t="s">
        <v>49</v>
      </c>
      <c r="L1236" s="17" t="s">
        <v>51</v>
      </c>
      <c r="M1236" s="17" t="s">
        <v>55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83.5</v>
      </c>
      <c r="R1236" s="21">
        <f t="shared" si="194"/>
        <v>65.025000000000006</v>
      </c>
      <c r="S1236" s="21">
        <f t="shared" si="195"/>
        <v>50.875</v>
      </c>
      <c r="T1236" s="21">
        <f t="shared" si="196"/>
        <v>60.075000000000003</v>
      </c>
      <c r="U1236" s="21">
        <f t="shared" si="197"/>
        <v>58.375</v>
      </c>
      <c r="V1236" s="20">
        <f t="shared" si="198"/>
        <v>58.658333333333339</v>
      </c>
      <c r="W1236" s="20">
        <f t="shared" si="199"/>
        <v>58.587500000000006</v>
      </c>
    </row>
    <row r="1237" spans="1:23" ht="13.5" x14ac:dyDescent="0.25">
      <c r="A1237" s="3">
        <v>43810</v>
      </c>
      <c r="B1237" s="2">
        <v>32.998699999999999</v>
      </c>
      <c r="C1237" s="2">
        <v>55.404174372939252</v>
      </c>
      <c r="D1237" s="2">
        <v>-0.12814980771566553</v>
      </c>
      <c r="E1237" s="2">
        <v>-1.4607554439927002</v>
      </c>
      <c r="F1237" s="2">
        <v>32.931500000000007</v>
      </c>
      <c r="G1237" s="2">
        <v>32.818049999999999</v>
      </c>
      <c r="H1237" s="2">
        <v>32.727445000000003</v>
      </c>
      <c r="I1237" s="2">
        <v>32.725887999999991</v>
      </c>
      <c r="J1237" s="2">
        <v>32.997331000000017</v>
      </c>
      <c r="K1237" s="17" t="s">
        <v>49</v>
      </c>
      <c r="L1237" s="17" t="s">
        <v>51</v>
      </c>
      <c r="M1237" s="17" t="s">
        <v>55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83.5</v>
      </c>
      <c r="R1237" s="21">
        <f t="shared" si="194"/>
        <v>65.025000000000006</v>
      </c>
      <c r="S1237" s="21">
        <f t="shared" si="195"/>
        <v>50.875</v>
      </c>
      <c r="T1237" s="21">
        <f t="shared" si="196"/>
        <v>60.075000000000003</v>
      </c>
      <c r="U1237" s="21">
        <f t="shared" si="197"/>
        <v>58.375</v>
      </c>
      <c r="V1237" s="20">
        <f t="shared" si="198"/>
        <v>58.658333333333339</v>
      </c>
      <c r="W1237" s="20">
        <f t="shared" si="199"/>
        <v>58.587500000000006</v>
      </c>
    </row>
    <row r="1238" spans="1:23" ht="13.5" x14ac:dyDescent="0.25">
      <c r="A1238" s="3">
        <v>43811</v>
      </c>
      <c r="B1238" s="2">
        <v>32.998699999999999</v>
      </c>
      <c r="C1238" s="2">
        <v>55.404174372939252</v>
      </c>
      <c r="D1238" s="2">
        <v>-0.13799645904298785</v>
      </c>
      <c r="E1238" s="2">
        <v>-1.5555805888321603</v>
      </c>
      <c r="F1238" s="2">
        <v>32.984539999999996</v>
      </c>
      <c r="G1238" s="2">
        <v>32.847519999999996</v>
      </c>
      <c r="H1238" s="2">
        <v>32.733340000000005</v>
      </c>
      <c r="I1238" s="2">
        <v>32.73472799999999</v>
      </c>
      <c r="J1238" s="2">
        <v>33.002799500000016</v>
      </c>
      <c r="K1238" s="17" t="s">
        <v>49</v>
      </c>
      <c r="L1238" s="17" t="s">
        <v>51</v>
      </c>
      <c r="M1238" s="17" t="s">
        <v>55</v>
      </c>
      <c r="N1238" s="20">
        <f t="shared" si="190"/>
        <v>50</v>
      </c>
      <c r="O1238" s="20">
        <f t="shared" si="191"/>
        <v>100</v>
      </c>
      <c r="P1238" s="20">
        <f t="shared" si="192"/>
        <v>0</v>
      </c>
      <c r="Q1238" s="20">
        <f t="shared" si="193"/>
        <v>83.5</v>
      </c>
      <c r="R1238" s="21">
        <f t="shared" si="194"/>
        <v>65.025000000000006</v>
      </c>
      <c r="S1238" s="21">
        <f t="shared" si="195"/>
        <v>50.875</v>
      </c>
      <c r="T1238" s="21">
        <f t="shared" si="196"/>
        <v>60.075000000000003</v>
      </c>
      <c r="U1238" s="21">
        <f t="shared" si="197"/>
        <v>58.375</v>
      </c>
      <c r="V1238" s="20">
        <f t="shared" si="198"/>
        <v>58.658333333333339</v>
      </c>
      <c r="W1238" s="20">
        <f t="shared" si="199"/>
        <v>58.587500000000006</v>
      </c>
    </row>
    <row r="1239" spans="1:23" ht="13.5" x14ac:dyDescent="0.25">
      <c r="A1239" s="3">
        <v>43812</v>
      </c>
      <c r="B1239" s="2">
        <v>33.042900000000003</v>
      </c>
      <c r="C1239" s="2">
        <v>56.540772230070914</v>
      </c>
      <c r="D1239" s="2">
        <v>-0.15077094131888913</v>
      </c>
      <c r="E1239" s="2">
        <v>-1.6277401159768543</v>
      </c>
      <c r="F1239" s="2">
        <v>33.042880000000004</v>
      </c>
      <c r="G1239" s="2">
        <v>32.881409999999995</v>
      </c>
      <c r="H1239" s="2">
        <v>32.750285000000005</v>
      </c>
      <c r="I1239" s="2">
        <v>32.743273999999992</v>
      </c>
      <c r="J1239" s="2">
        <v>33.005665500000021</v>
      </c>
      <c r="K1239" s="17" t="s">
        <v>49</v>
      </c>
      <c r="L1239" s="17" t="s">
        <v>51</v>
      </c>
      <c r="M1239" s="17" t="s">
        <v>55</v>
      </c>
      <c r="N1239" s="20">
        <f t="shared" si="190"/>
        <v>50</v>
      </c>
      <c r="O1239" s="20">
        <f t="shared" si="191"/>
        <v>100</v>
      </c>
      <c r="P1239" s="20">
        <f t="shared" si="192"/>
        <v>0</v>
      </c>
      <c r="Q1239" s="20">
        <f t="shared" si="193"/>
        <v>83.5</v>
      </c>
      <c r="R1239" s="21">
        <f t="shared" si="194"/>
        <v>65.025000000000006</v>
      </c>
      <c r="S1239" s="21">
        <f t="shared" si="195"/>
        <v>50.875</v>
      </c>
      <c r="T1239" s="21">
        <f t="shared" si="196"/>
        <v>60.075000000000003</v>
      </c>
      <c r="U1239" s="21">
        <f t="shared" si="197"/>
        <v>58.375</v>
      </c>
      <c r="V1239" s="20">
        <f t="shared" si="198"/>
        <v>58.658333333333339</v>
      </c>
      <c r="W1239" s="20">
        <f t="shared" si="199"/>
        <v>58.587500000000006</v>
      </c>
    </row>
    <row r="1240" spans="1:23" ht="13.5" x14ac:dyDescent="0.25">
      <c r="A1240" s="3">
        <v>43815</v>
      </c>
      <c r="B1240" s="2">
        <v>33.042900000000003</v>
      </c>
      <c r="C1240" s="2">
        <v>56.540772230070914</v>
      </c>
      <c r="D1240" s="2">
        <v>-0.16292335972514849</v>
      </c>
      <c r="E1240" s="2">
        <v>-1.6589533089759858</v>
      </c>
      <c r="F1240" s="2">
        <v>32.992800000000003</v>
      </c>
      <c r="G1240" s="2">
        <v>32.915300000000002</v>
      </c>
      <c r="H1240" s="2">
        <v>32.771500000000003</v>
      </c>
      <c r="I1240" s="2">
        <v>32.75117199999999</v>
      </c>
      <c r="J1240" s="2">
        <v>33.008531500000025</v>
      </c>
      <c r="K1240" s="17" t="s">
        <v>49</v>
      </c>
      <c r="L1240" s="17" t="s">
        <v>51</v>
      </c>
      <c r="M1240" s="17" t="s">
        <v>54</v>
      </c>
      <c r="N1240" s="20">
        <f t="shared" si="190"/>
        <v>50</v>
      </c>
      <c r="O1240" s="20">
        <f t="shared" si="191"/>
        <v>100</v>
      </c>
      <c r="P1240" s="20">
        <f t="shared" si="192"/>
        <v>0</v>
      </c>
      <c r="Q1240" s="20">
        <f t="shared" si="193"/>
        <v>66.5</v>
      </c>
      <c r="R1240" s="21">
        <f t="shared" si="194"/>
        <v>62.475000000000001</v>
      </c>
      <c r="S1240" s="21">
        <f t="shared" si="195"/>
        <v>46.625</v>
      </c>
      <c r="T1240" s="21">
        <f t="shared" si="196"/>
        <v>52.424999999999997</v>
      </c>
      <c r="U1240" s="21">
        <f t="shared" si="197"/>
        <v>54.125</v>
      </c>
      <c r="V1240" s="20">
        <f t="shared" si="198"/>
        <v>53.841666666666661</v>
      </c>
      <c r="W1240" s="20">
        <f t="shared" si="199"/>
        <v>53.912499999999994</v>
      </c>
    </row>
    <row r="1241" spans="1:23" ht="13.5" x14ac:dyDescent="0.25">
      <c r="A1241" s="3">
        <v>43816</v>
      </c>
      <c r="B1241" s="2">
        <v>33.028100000000002</v>
      </c>
      <c r="C1241" s="2">
        <v>55.986649563333174</v>
      </c>
      <c r="D1241" s="2">
        <v>-0.17335362075883154</v>
      </c>
      <c r="E1241" s="2">
        <v>-1.6654797814326994</v>
      </c>
      <c r="F1241" s="2">
        <v>33.022260000000003</v>
      </c>
      <c r="G1241" s="2">
        <v>32.947710000000008</v>
      </c>
      <c r="H1241" s="2">
        <v>32.792270000000002</v>
      </c>
      <c r="I1241" s="2">
        <v>32.762955999999996</v>
      </c>
      <c r="J1241" s="2">
        <v>33.009912000000014</v>
      </c>
      <c r="K1241" s="17" t="s">
        <v>49</v>
      </c>
      <c r="L1241" s="17" t="s">
        <v>51</v>
      </c>
      <c r="M1241" s="17" t="s">
        <v>55</v>
      </c>
      <c r="N1241" s="20">
        <f t="shared" si="190"/>
        <v>50</v>
      </c>
      <c r="O1241" s="20">
        <f t="shared" si="191"/>
        <v>100</v>
      </c>
      <c r="P1241" s="20">
        <f t="shared" si="192"/>
        <v>0</v>
      </c>
      <c r="Q1241" s="20">
        <f t="shared" si="193"/>
        <v>83.5</v>
      </c>
      <c r="R1241" s="21">
        <f t="shared" si="194"/>
        <v>65.025000000000006</v>
      </c>
      <c r="S1241" s="21">
        <f t="shared" si="195"/>
        <v>50.875</v>
      </c>
      <c r="T1241" s="21">
        <f t="shared" si="196"/>
        <v>60.075000000000003</v>
      </c>
      <c r="U1241" s="21">
        <f t="shared" si="197"/>
        <v>58.375</v>
      </c>
      <c r="V1241" s="20">
        <f t="shared" si="198"/>
        <v>58.658333333333339</v>
      </c>
      <c r="W1241" s="20">
        <f t="shared" si="199"/>
        <v>58.587500000000006</v>
      </c>
    </row>
    <row r="1242" spans="1:23" ht="13.5" x14ac:dyDescent="0.25">
      <c r="A1242" s="3">
        <v>43817</v>
      </c>
      <c r="B1242" s="2">
        <v>33.028100000000002</v>
      </c>
      <c r="C1242" s="2">
        <v>55.986649563333174</v>
      </c>
      <c r="D1242" s="2">
        <v>-0.18278184668825048</v>
      </c>
      <c r="E1242" s="2">
        <v>-1.6438173381125423</v>
      </c>
      <c r="F1242" s="2">
        <v>33.02814</v>
      </c>
      <c r="G1242" s="2">
        <v>32.979820000000004</v>
      </c>
      <c r="H1242" s="2">
        <v>32.823060000000005</v>
      </c>
      <c r="I1242" s="2">
        <v>32.770025999999994</v>
      </c>
      <c r="J1242" s="2">
        <v>33.010728000000022</v>
      </c>
      <c r="K1242" s="17" t="s">
        <v>47</v>
      </c>
      <c r="L1242" s="17" t="s">
        <v>51</v>
      </c>
      <c r="M1242" s="17" t="s">
        <v>53</v>
      </c>
      <c r="N1242" s="20">
        <f t="shared" si="190"/>
        <v>50</v>
      </c>
      <c r="O1242" s="20">
        <f t="shared" si="191"/>
        <v>100</v>
      </c>
      <c r="P1242" s="20">
        <f t="shared" si="192"/>
        <v>0</v>
      </c>
      <c r="Q1242" s="20">
        <f t="shared" si="193"/>
        <v>16.5</v>
      </c>
      <c r="R1242" s="21">
        <f t="shared" si="194"/>
        <v>54.975000000000001</v>
      </c>
      <c r="S1242" s="21">
        <f t="shared" si="195"/>
        <v>34.125</v>
      </c>
      <c r="T1242" s="21">
        <f t="shared" si="196"/>
        <v>29.925000000000001</v>
      </c>
      <c r="U1242" s="21">
        <f t="shared" si="197"/>
        <v>41.625</v>
      </c>
      <c r="V1242" s="20">
        <f t="shared" si="198"/>
        <v>39.674999999999997</v>
      </c>
      <c r="W1242" s="20">
        <f t="shared" si="199"/>
        <v>40.162499999999994</v>
      </c>
    </row>
    <row r="1243" spans="1:23" ht="13.5" x14ac:dyDescent="0.25">
      <c r="A1243" s="3">
        <v>43818</v>
      </c>
      <c r="B1243" s="2">
        <v>33.087000000000003</v>
      </c>
      <c r="C1243" s="2">
        <v>57.891399356724619</v>
      </c>
      <c r="D1243" s="2">
        <v>-0.19203094852253599</v>
      </c>
      <c r="E1243" s="2">
        <v>-1.6026182954068855</v>
      </c>
      <c r="F1243" s="2">
        <v>33.0458</v>
      </c>
      <c r="G1243" s="2">
        <v>33.015169999999998</v>
      </c>
      <c r="H1243" s="2">
        <v>32.842210000000001</v>
      </c>
      <c r="I1243" s="2">
        <v>32.781691999999993</v>
      </c>
      <c r="J1243" s="2">
        <v>33.013814500000024</v>
      </c>
      <c r="K1243" s="17" t="s">
        <v>49</v>
      </c>
      <c r="L1243" s="17" t="s">
        <v>51</v>
      </c>
      <c r="M1243" s="17" t="s">
        <v>55</v>
      </c>
      <c r="N1243" s="20">
        <f t="shared" si="190"/>
        <v>50</v>
      </c>
      <c r="O1243" s="20">
        <f t="shared" si="191"/>
        <v>100</v>
      </c>
      <c r="P1243" s="20">
        <f t="shared" si="192"/>
        <v>50</v>
      </c>
      <c r="Q1243" s="20">
        <f t="shared" si="193"/>
        <v>83.5</v>
      </c>
      <c r="R1243" s="21">
        <f t="shared" si="194"/>
        <v>72.525000000000006</v>
      </c>
      <c r="S1243" s="21">
        <f t="shared" si="195"/>
        <v>68.375</v>
      </c>
      <c r="T1243" s="21">
        <f t="shared" si="196"/>
        <v>72.575000000000003</v>
      </c>
      <c r="U1243" s="21">
        <f t="shared" si="197"/>
        <v>70.875</v>
      </c>
      <c r="V1243" s="20">
        <f t="shared" si="198"/>
        <v>71.158333333333346</v>
      </c>
      <c r="W1243" s="20">
        <f t="shared" si="199"/>
        <v>71.087500000000006</v>
      </c>
    </row>
    <row r="1244" spans="1:23" ht="13.5" x14ac:dyDescent="0.25">
      <c r="A1244" s="3">
        <v>43819</v>
      </c>
      <c r="B1244" s="2">
        <v>32.998699999999999</v>
      </c>
      <c r="C1244" s="2">
        <v>54.110743886827379</v>
      </c>
      <c r="D1244" s="2">
        <v>-0.19185368131552849</v>
      </c>
      <c r="E1244" s="2">
        <v>-1.5329616911190311</v>
      </c>
      <c r="F1244" s="2">
        <v>33.036960000000001</v>
      </c>
      <c r="G1244" s="2">
        <v>33.039920000000002</v>
      </c>
      <c r="H1244" s="2">
        <v>32.856945000000003</v>
      </c>
      <c r="I1244" s="2">
        <v>32.789648</v>
      </c>
      <c r="J1244" s="2">
        <v>33.016459500000018</v>
      </c>
      <c r="K1244" s="17" t="s">
        <v>47</v>
      </c>
      <c r="L1244" s="17" t="s">
        <v>51</v>
      </c>
      <c r="M1244" s="17" t="s">
        <v>52</v>
      </c>
      <c r="N1244" s="20">
        <f t="shared" si="190"/>
        <v>50</v>
      </c>
      <c r="O1244" s="20">
        <f t="shared" si="191"/>
        <v>100</v>
      </c>
      <c r="P1244" s="20">
        <f t="shared" si="192"/>
        <v>50</v>
      </c>
      <c r="Q1244" s="20">
        <f t="shared" si="193"/>
        <v>16.5</v>
      </c>
      <c r="R1244" s="21">
        <f t="shared" si="194"/>
        <v>62.475000000000001</v>
      </c>
      <c r="S1244" s="21">
        <f t="shared" si="195"/>
        <v>51.625</v>
      </c>
      <c r="T1244" s="21">
        <f t="shared" si="196"/>
        <v>42.424999999999997</v>
      </c>
      <c r="U1244" s="21">
        <f t="shared" si="197"/>
        <v>54.125</v>
      </c>
      <c r="V1244" s="20">
        <f t="shared" si="198"/>
        <v>52.17499999999999</v>
      </c>
      <c r="W1244" s="20">
        <f t="shared" si="199"/>
        <v>52.662499999999994</v>
      </c>
    </row>
    <row r="1245" spans="1:23" ht="13.5" x14ac:dyDescent="0.25">
      <c r="A1245" s="3">
        <v>43822</v>
      </c>
      <c r="B1245" s="2">
        <v>33.001600000000003</v>
      </c>
      <c r="C1245" s="2">
        <v>54.21649478671219</v>
      </c>
      <c r="D1245" s="2">
        <v>-0.10916375764832509</v>
      </c>
      <c r="E1245" s="2">
        <v>-1.4474414076799453</v>
      </c>
      <c r="F1245" s="2">
        <v>33.028700000000001</v>
      </c>
      <c r="G1245" s="2">
        <v>33.010750000000002</v>
      </c>
      <c r="H1245" s="2">
        <v>32.883459999999999</v>
      </c>
      <c r="I1245" s="2">
        <v>32.797367999999999</v>
      </c>
      <c r="J1245" s="2">
        <v>33.017721500000015</v>
      </c>
      <c r="K1245" s="17" t="s">
        <v>47</v>
      </c>
      <c r="L1245" s="17" t="s">
        <v>51</v>
      </c>
      <c r="M1245" s="17" t="s">
        <v>52</v>
      </c>
      <c r="N1245" s="20">
        <f t="shared" si="190"/>
        <v>50</v>
      </c>
      <c r="O1245" s="20">
        <f t="shared" si="191"/>
        <v>100</v>
      </c>
      <c r="P1245" s="20">
        <f t="shared" si="192"/>
        <v>0</v>
      </c>
      <c r="Q1245" s="20">
        <f t="shared" si="193"/>
        <v>16.5</v>
      </c>
      <c r="R1245" s="21">
        <f t="shared" si="194"/>
        <v>54.975000000000001</v>
      </c>
      <c r="S1245" s="21">
        <f t="shared" si="195"/>
        <v>34.125</v>
      </c>
      <c r="T1245" s="21">
        <f t="shared" si="196"/>
        <v>29.925000000000001</v>
      </c>
      <c r="U1245" s="21">
        <f t="shared" si="197"/>
        <v>41.625</v>
      </c>
      <c r="V1245" s="20">
        <f t="shared" si="198"/>
        <v>39.674999999999997</v>
      </c>
      <c r="W1245" s="20">
        <f t="shared" si="199"/>
        <v>40.162499999999994</v>
      </c>
    </row>
    <row r="1246" spans="1:23" ht="13.5" x14ac:dyDescent="0.25">
      <c r="A1246" s="3">
        <v>43823</v>
      </c>
      <c r="B1246" s="2">
        <v>33.234400000000001</v>
      </c>
      <c r="C1246" s="2">
        <v>61.822406280643541</v>
      </c>
      <c r="D1246" s="2">
        <v>-0.12051593987318654</v>
      </c>
      <c r="E1246" s="2">
        <v>-1.3357085050837776</v>
      </c>
      <c r="F1246" s="2">
        <v>33.069960000000002</v>
      </c>
      <c r="G1246" s="2">
        <v>33.046109999999999</v>
      </c>
      <c r="H1246" s="2">
        <v>32.917345000000005</v>
      </c>
      <c r="I1246" s="2">
        <v>32.805087999999998</v>
      </c>
      <c r="J1246" s="2">
        <v>33.02366300000002</v>
      </c>
      <c r="K1246" s="17" t="s">
        <v>49</v>
      </c>
      <c r="L1246" s="17" t="s">
        <v>51</v>
      </c>
      <c r="M1246" s="17" t="s">
        <v>55</v>
      </c>
      <c r="N1246" s="20">
        <f t="shared" si="190"/>
        <v>50</v>
      </c>
      <c r="O1246" s="20">
        <f t="shared" si="191"/>
        <v>100</v>
      </c>
      <c r="P1246" s="20">
        <f t="shared" si="192"/>
        <v>50</v>
      </c>
      <c r="Q1246" s="20">
        <f t="shared" si="193"/>
        <v>83.5</v>
      </c>
      <c r="R1246" s="21">
        <f t="shared" si="194"/>
        <v>72.525000000000006</v>
      </c>
      <c r="S1246" s="21">
        <f t="shared" si="195"/>
        <v>68.375</v>
      </c>
      <c r="T1246" s="21">
        <f t="shared" si="196"/>
        <v>72.575000000000003</v>
      </c>
      <c r="U1246" s="21">
        <f t="shared" si="197"/>
        <v>70.875</v>
      </c>
      <c r="V1246" s="20">
        <f t="shared" si="198"/>
        <v>71.158333333333346</v>
      </c>
      <c r="W1246" s="20">
        <f t="shared" si="199"/>
        <v>71.087500000000006</v>
      </c>
    </row>
    <row r="1247" spans="1:23" ht="13.5" x14ac:dyDescent="0.25">
      <c r="A1247" s="3">
        <v>43824</v>
      </c>
      <c r="B1247" s="2">
        <v>33.867800000000003</v>
      </c>
      <c r="C1247" s="2">
        <v>74.321753993560492</v>
      </c>
      <c r="D1247" s="2">
        <v>-0.160846385321463</v>
      </c>
      <c r="E1247" s="2">
        <v>-1.1535120765307567</v>
      </c>
      <c r="F1247" s="2">
        <v>33.237900000000003</v>
      </c>
      <c r="G1247" s="2">
        <v>33.133020000000002</v>
      </c>
      <c r="H1247" s="2">
        <v>32.975535000000001</v>
      </c>
      <c r="I1247" s="2">
        <v>32.824827999999997</v>
      </c>
      <c r="J1247" s="2">
        <v>33.033477000000019</v>
      </c>
      <c r="K1247" s="17" t="s">
        <v>49</v>
      </c>
      <c r="L1247" s="17" t="s">
        <v>50</v>
      </c>
      <c r="M1247" s="17" t="s">
        <v>55</v>
      </c>
      <c r="N1247" s="20">
        <f t="shared" si="190"/>
        <v>50</v>
      </c>
      <c r="O1247" s="20">
        <f t="shared" si="191"/>
        <v>100</v>
      </c>
      <c r="P1247" s="20">
        <f t="shared" si="192"/>
        <v>50</v>
      </c>
      <c r="Q1247" s="20">
        <f t="shared" si="193"/>
        <v>100</v>
      </c>
      <c r="R1247" s="21">
        <f t="shared" si="194"/>
        <v>75</v>
      </c>
      <c r="S1247" s="21">
        <f t="shared" si="195"/>
        <v>72.5</v>
      </c>
      <c r="T1247" s="21">
        <f t="shared" si="196"/>
        <v>80</v>
      </c>
      <c r="U1247" s="21">
        <f t="shared" si="197"/>
        <v>75</v>
      </c>
      <c r="V1247" s="20">
        <f t="shared" si="198"/>
        <v>75.833333333333329</v>
      </c>
      <c r="W1247" s="20">
        <f t="shared" si="199"/>
        <v>75.625</v>
      </c>
    </row>
    <row r="1248" spans="1:23" ht="13.5" x14ac:dyDescent="0.25">
      <c r="A1248" s="3">
        <v>43825</v>
      </c>
      <c r="B1248" s="2">
        <v>33.352200000000003</v>
      </c>
      <c r="C1248" s="2">
        <v>57.74757329276013</v>
      </c>
      <c r="D1248" s="2">
        <v>-0.16232298633853048</v>
      </c>
      <c r="E1248" s="2">
        <v>-0.9292957873328439</v>
      </c>
      <c r="F1248" s="2">
        <v>33.290940000000006</v>
      </c>
      <c r="G1248" s="2">
        <v>33.168369999999996</v>
      </c>
      <c r="H1248" s="2">
        <v>33.007945000000007</v>
      </c>
      <c r="I1248" s="2">
        <v>32.833077999999993</v>
      </c>
      <c r="J1248" s="2">
        <v>33.03788950000002</v>
      </c>
      <c r="K1248" s="17" t="s">
        <v>47</v>
      </c>
      <c r="L1248" s="17" t="s">
        <v>48</v>
      </c>
      <c r="M1248" s="17" t="s">
        <v>53</v>
      </c>
      <c r="N1248" s="20">
        <f t="shared" si="190"/>
        <v>50</v>
      </c>
      <c r="O1248" s="20">
        <f t="shared" si="191"/>
        <v>100</v>
      </c>
      <c r="P1248" s="20">
        <f t="shared" si="192"/>
        <v>50</v>
      </c>
      <c r="Q1248" s="20">
        <f t="shared" si="193"/>
        <v>0</v>
      </c>
      <c r="R1248" s="21">
        <f t="shared" si="194"/>
        <v>60</v>
      </c>
      <c r="S1248" s="21">
        <f t="shared" si="195"/>
        <v>47.5</v>
      </c>
      <c r="T1248" s="21">
        <f t="shared" si="196"/>
        <v>35</v>
      </c>
      <c r="U1248" s="21">
        <f t="shared" si="197"/>
        <v>50</v>
      </c>
      <c r="V1248" s="20">
        <f t="shared" si="198"/>
        <v>47.5</v>
      </c>
      <c r="W1248" s="20">
        <f t="shared" si="199"/>
        <v>48.125</v>
      </c>
    </row>
    <row r="1249" spans="1:23" ht="13.5" x14ac:dyDescent="0.25">
      <c r="A1249" s="3">
        <v>43826</v>
      </c>
      <c r="B1249" s="2">
        <v>33.352200000000003</v>
      </c>
      <c r="C1249" s="2">
        <v>57.74757329276013</v>
      </c>
      <c r="D1249" s="2">
        <v>-0.15885852290359281</v>
      </c>
      <c r="E1249" s="2">
        <v>-0.69591258574034209</v>
      </c>
      <c r="F1249" s="2">
        <v>33.361640000000008</v>
      </c>
      <c r="G1249" s="2">
        <v>33.199299999999994</v>
      </c>
      <c r="H1249" s="2">
        <v>33.040355000000005</v>
      </c>
      <c r="I1249" s="2">
        <v>32.849575999999999</v>
      </c>
      <c r="J1249" s="2">
        <v>33.044420000000017</v>
      </c>
      <c r="K1249" s="17" t="s">
        <v>47</v>
      </c>
      <c r="L1249" s="17" t="s">
        <v>48</v>
      </c>
      <c r="M1249" s="17" t="s">
        <v>53</v>
      </c>
      <c r="N1249" s="20">
        <f t="shared" si="190"/>
        <v>50</v>
      </c>
      <c r="O1249" s="20">
        <f t="shared" si="191"/>
        <v>100</v>
      </c>
      <c r="P1249" s="20">
        <f t="shared" si="192"/>
        <v>50</v>
      </c>
      <c r="Q1249" s="20">
        <f t="shared" si="193"/>
        <v>0</v>
      </c>
      <c r="R1249" s="21">
        <f t="shared" si="194"/>
        <v>60</v>
      </c>
      <c r="S1249" s="21">
        <f t="shared" si="195"/>
        <v>47.5</v>
      </c>
      <c r="T1249" s="21">
        <f t="shared" si="196"/>
        <v>35</v>
      </c>
      <c r="U1249" s="21">
        <f t="shared" si="197"/>
        <v>50</v>
      </c>
      <c r="V1249" s="20">
        <f t="shared" si="198"/>
        <v>47.5</v>
      </c>
      <c r="W1249" s="20">
        <f t="shared" si="199"/>
        <v>48.125</v>
      </c>
    </row>
    <row r="1250" spans="1:23" ht="13.5" x14ac:dyDescent="0.25">
      <c r="A1250" s="3">
        <v>43829</v>
      </c>
      <c r="B1250" s="2">
        <v>33.384599999999999</v>
      </c>
      <c r="C1250" s="2">
        <v>58.423294670288982</v>
      </c>
      <c r="D1250" s="2">
        <v>-0.16025863248700745</v>
      </c>
      <c r="E1250" s="2">
        <v>-0.48928528190823983</v>
      </c>
      <c r="F1250" s="2">
        <v>33.438240000000008</v>
      </c>
      <c r="G1250" s="2">
        <v>33.233469999999997</v>
      </c>
      <c r="H1250" s="2">
        <v>33.074384999999999</v>
      </c>
      <c r="I1250" s="2">
        <v>32.866722000000003</v>
      </c>
      <c r="J1250" s="2">
        <v>33.052100500000023</v>
      </c>
      <c r="K1250" s="17" t="s">
        <v>47</v>
      </c>
      <c r="L1250" s="17" t="s">
        <v>48</v>
      </c>
      <c r="M1250" s="17" t="s">
        <v>53</v>
      </c>
      <c r="N1250" s="20">
        <f t="shared" si="190"/>
        <v>50</v>
      </c>
      <c r="O1250" s="20">
        <f t="shared" si="191"/>
        <v>100</v>
      </c>
      <c r="P1250" s="20">
        <f t="shared" si="192"/>
        <v>50</v>
      </c>
      <c r="Q1250" s="20">
        <f t="shared" si="193"/>
        <v>0</v>
      </c>
      <c r="R1250" s="21">
        <f t="shared" si="194"/>
        <v>60</v>
      </c>
      <c r="S1250" s="21">
        <f t="shared" si="195"/>
        <v>47.5</v>
      </c>
      <c r="T1250" s="21">
        <f t="shared" si="196"/>
        <v>35</v>
      </c>
      <c r="U1250" s="21">
        <f t="shared" si="197"/>
        <v>50</v>
      </c>
      <c r="V1250" s="20">
        <f t="shared" si="198"/>
        <v>47.5</v>
      </c>
      <c r="W1250" s="20">
        <f t="shared" si="199"/>
        <v>48.125</v>
      </c>
    </row>
    <row r="1251" spans="1:23" ht="13.5" x14ac:dyDescent="0.25">
      <c r="A1251" s="3">
        <v>43830</v>
      </c>
      <c r="B1251" s="2">
        <v>33.587899999999998</v>
      </c>
      <c r="C1251" s="2">
        <v>62.478166283243745</v>
      </c>
      <c r="D1251" s="2">
        <v>-0.18075947466789444</v>
      </c>
      <c r="E1251" s="2">
        <v>-0.30630701417947698</v>
      </c>
      <c r="F1251" s="2">
        <v>33.508940000000003</v>
      </c>
      <c r="G1251" s="2">
        <v>33.289450000000002</v>
      </c>
      <c r="H1251" s="2">
        <v>33.118580000000001</v>
      </c>
      <c r="I1251" s="2">
        <v>32.888641999999997</v>
      </c>
      <c r="J1251" s="2">
        <v>33.061927000000026</v>
      </c>
      <c r="K1251" s="17" t="s">
        <v>47</v>
      </c>
      <c r="L1251" s="17" t="s">
        <v>48</v>
      </c>
      <c r="M1251" s="17" t="s">
        <v>53</v>
      </c>
      <c r="N1251" s="20">
        <f t="shared" si="190"/>
        <v>50</v>
      </c>
      <c r="O1251" s="20">
        <f t="shared" si="191"/>
        <v>100</v>
      </c>
      <c r="P1251" s="20">
        <f t="shared" si="192"/>
        <v>50</v>
      </c>
      <c r="Q1251" s="20">
        <f t="shared" si="193"/>
        <v>0</v>
      </c>
      <c r="R1251" s="21">
        <f t="shared" si="194"/>
        <v>60</v>
      </c>
      <c r="S1251" s="21">
        <f t="shared" si="195"/>
        <v>47.5</v>
      </c>
      <c r="T1251" s="21">
        <f t="shared" si="196"/>
        <v>35</v>
      </c>
      <c r="U1251" s="21">
        <f t="shared" si="197"/>
        <v>50</v>
      </c>
      <c r="V1251" s="20">
        <f t="shared" si="198"/>
        <v>47.5</v>
      </c>
      <c r="W1251" s="20">
        <f t="shared" si="199"/>
        <v>48.125</v>
      </c>
    </row>
    <row r="1252" spans="1:23" ht="13.5" x14ac:dyDescent="0.25">
      <c r="A1252" s="3">
        <v>43832</v>
      </c>
      <c r="B1252" s="2">
        <v>33.148899999999998</v>
      </c>
      <c r="C1252" s="2">
        <v>50.927842913972491</v>
      </c>
      <c r="D1252" s="2">
        <v>-0.16862241968519243</v>
      </c>
      <c r="E1252" s="2">
        <v>-0.17115183037550102</v>
      </c>
      <c r="F1252" s="2">
        <v>33.365159999999996</v>
      </c>
      <c r="G1252" s="2">
        <v>33.30153</v>
      </c>
      <c r="H1252" s="2">
        <v>33.140675000000002</v>
      </c>
      <c r="I1252" s="2">
        <v>32.900485999999994</v>
      </c>
      <c r="J1252" s="2">
        <v>33.073793500000022</v>
      </c>
      <c r="K1252" s="17" t="s">
        <v>47</v>
      </c>
      <c r="L1252" s="17" t="s">
        <v>48</v>
      </c>
      <c r="M1252" s="17" t="s">
        <v>52</v>
      </c>
      <c r="N1252" s="20">
        <f t="shared" si="190"/>
        <v>50</v>
      </c>
      <c r="O1252" s="20">
        <f t="shared" si="191"/>
        <v>100</v>
      </c>
      <c r="P1252" s="20">
        <f t="shared" si="192"/>
        <v>50</v>
      </c>
      <c r="Q1252" s="20">
        <f t="shared" si="193"/>
        <v>0</v>
      </c>
      <c r="R1252" s="21">
        <f t="shared" si="194"/>
        <v>60</v>
      </c>
      <c r="S1252" s="21">
        <f t="shared" si="195"/>
        <v>47.5</v>
      </c>
      <c r="T1252" s="21">
        <f t="shared" si="196"/>
        <v>35</v>
      </c>
      <c r="U1252" s="21">
        <f t="shared" si="197"/>
        <v>50</v>
      </c>
      <c r="V1252" s="20">
        <f t="shared" si="198"/>
        <v>47.5</v>
      </c>
      <c r="W1252" s="20">
        <f t="shared" si="199"/>
        <v>48.125</v>
      </c>
    </row>
    <row r="1253" spans="1:23" ht="13.5" x14ac:dyDescent="0.25">
      <c r="A1253" s="3">
        <v>43833</v>
      </c>
      <c r="B1253" s="2">
        <v>33.004600000000003</v>
      </c>
      <c r="C1253" s="2">
        <v>47.799761198628488</v>
      </c>
      <c r="D1253" s="2">
        <v>-0.13881791883338224</v>
      </c>
      <c r="E1253" s="2">
        <v>-8.821491546367867E-2</v>
      </c>
      <c r="F1253" s="2">
        <v>33.295640000000006</v>
      </c>
      <c r="G1253" s="2">
        <v>33.293289999999999</v>
      </c>
      <c r="H1253" s="2">
        <v>33.154229999999998</v>
      </c>
      <c r="I1253" s="2">
        <v>32.911447999999993</v>
      </c>
      <c r="J1253" s="2">
        <v>33.082298500000022</v>
      </c>
      <c r="K1253" s="17" t="s">
        <v>47</v>
      </c>
      <c r="L1253" s="17" t="s">
        <v>51</v>
      </c>
      <c r="M1253" s="17" t="s">
        <v>52</v>
      </c>
      <c r="N1253" s="20">
        <f t="shared" si="190"/>
        <v>50</v>
      </c>
      <c r="O1253" s="20">
        <f t="shared" si="191"/>
        <v>100</v>
      </c>
      <c r="P1253" s="20">
        <f t="shared" si="192"/>
        <v>50</v>
      </c>
      <c r="Q1253" s="20">
        <f t="shared" si="193"/>
        <v>16.5</v>
      </c>
      <c r="R1253" s="21">
        <f t="shared" si="194"/>
        <v>62.475000000000001</v>
      </c>
      <c r="S1253" s="21">
        <f t="shared" si="195"/>
        <v>51.625</v>
      </c>
      <c r="T1253" s="21">
        <f t="shared" si="196"/>
        <v>42.424999999999997</v>
      </c>
      <c r="U1253" s="21">
        <f t="shared" si="197"/>
        <v>54.125</v>
      </c>
      <c r="V1253" s="20">
        <f t="shared" si="198"/>
        <v>52.17499999999999</v>
      </c>
      <c r="W1253" s="20">
        <f t="shared" si="199"/>
        <v>52.662499999999994</v>
      </c>
    </row>
    <row r="1254" spans="1:23" ht="13.5" x14ac:dyDescent="0.25">
      <c r="A1254" s="3">
        <v>43836</v>
      </c>
      <c r="B1254" s="2">
        <v>32.854300000000002</v>
      </c>
      <c r="C1254" s="2">
        <v>44.718773100626791</v>
      </c>
      <c r="D1254" s="2">
        <v>-0.11539709430466161</v>
      </c>
      <c r="E1254" s="2">
        <v>-5.0880184193681371E-2</v>
      </c>
      <c r="F1254" s="2">
        <v>33.196060000000003</v>
      </c>
      <c r="G1254" s="2">
        <v>33.278850000000006</v>
      </c>
      <c r="H1254" s="2">
        <v>33.159385</v>
      </c>
      <c r="I1254" s="2">
        <v>32.918520000000001</v>
      </c>
      <c r="J1254" s="2">
        <v>33.093200500000023</v>
      </c>
      <c r="K1254" s="17" t="s">
        <v>47</v>
      </c>
      <c r="L1254" s="17" t="s">
        <v>51</v>
      </c>
      <c r="M1254" s="17" t="s">
        <v>52</v>
      </c>
      <c r="N1254" s="20">
        <f t="shared" si="190"/>
        <v>50</v>
      </c>
      <c r="O1254" s="20">
        <f t="shared" si="191"/>
        <v>100</v>
      </c>
      <c r="P1254" s="20">
        <f t="shared" si="192"/>
        <v>50</v>
      </c>
      <c r="Q1254" s="20">
        <f t="shared" si="193"/>
        <v>16.5</v>
      </c>
      <c r="R1254" s="21">
        <f t="shared" si="194"/>
        <v>62.475000000000001</v>
      </c>
      <c r="S1254" s="21">
        <f t="shared" si="195"/>
        <v>51.625</v>
      </c>
      <c r="T1254" s="21">
        <f t="shared" si="196"/>
        <v>42.424999999999997</v>
      </c>
      <c r="U1254" s="21">
        <f t="shared" si="197"/>
        <v>54.125</v>
      </c>
      <c r="V1254" s="20">
        <f t="shared" si="198"/>
        <v>52.17499999999999</v>
      </c>
      <c r="W1254" s="20">
        <f t="shared" si="199"/>
        <v>52.662499999999994</v>
      </c>
    </row>
    <row r="1255" spans="1:23" ht="13.5" x14ac:dyDescent="0.25">
      <c r="A1255" s="3">
        <v>43837</v>
      </c>
      <c r="B1255" s="2">
        <v>32.736400000000003</v>
      </c>
      <c r="C1255" s="2">
        <v>42.409542070716221</v>
      </c>
      <c r="D1255" s="2">
        <v>-8.4907307630544437E-2</v>
      </c>
      <c r="E1255" s="2">
        <v>-6.8161564915748873E-2</v>
      </c>
      <c r="F1255" s="2">
        <v>33.066420000000001</v>
      </c>
      <c r="G1255" s="2">
        <v>33.252330000000008</v>
      </c>
      <c r="H1255" s="2">
        <v>33.131539999999994</v>
      </c>
      <c r="I1255" s="2">
        <v>32.924469999999999</v>
      </c>
      <c r="J1255" s="2">
        <v>33.102298500000025</v>
      </c>
      <c r="K1255" s="17" t="s">
        <v>47</v>
      </c>
      <c r="L1255" s="17" t="s">
        <v>48</v>
      </c>
      <c r="M1255" s="17" t="s">
        <v>52</v>
      </c>
      <c r="N1255" s="20">
        <f t="shared" si="190"/>
        <v>50</v>
      </c>
      <c r="O1255" s="20">
        <f t="shared" si="191"/>
        <v>100</v>
      </c>
      <c r="P1255" s="20">
        <f t="shared" si="192"/>
        <v>50</v>
      </c>
      <c r="Q1255" s="20">
        <f t="shared" si="193"/>
        <v>0</v>
      </c>
      <c r="R1255" s="21">
        <f t="shared" si="194"/>
        <v>60</v>
      </c>
      <c r="S1255" s="21">
        <f t="shared" si="195"/>
        <v>47.5</v>
      </c>
      <c r="T1255" s="21">
        <f t="shared" si="196"/>
        <v>35</v>
      </c>
      <c r="U1255" s="21">
        <f t="shared" si="197"/>
        <v>50</v>
      </c>
      <c r="V1255" s="20">
        <f t="shared" si="198"/>
        <v>47.5</v>
      </c>
      <c r="W1255" s="20">
        <f t="shared" si="199"/>
        <v>48.125</v>
      </c>
    </row>
    <row r="1256" spans="1:23" ht="13.5" x14ac:dyDescent="0.25">
      <c r="A1256" s="3">
        <v>43838</v>
      </c>
      <c r="B1256" s="2">
        <v>32.707000000000001</v>
      </c>
      <c r="C1256" s="2">
        <v>41.82947511168701</v>
      </c>
      <c r="D1256" s="2">
        <v>-1.9036308867278251E-2</v>
      </c>
      <c r="E1256" s="2">
        <v>-0.17096635868919857</v>
      </c>
      <c r="F1256" s="2">
        <v>32.890239999999999</v>
      </c>
      <c r="G1256" s="2">
        <v>33.199590000000001</v>
      </c>
      <c r="H1256" s="2">
        <v>33.122849999999993</v>
      </c>
      <c r="I1256" s="2">
        <v>32.925708</v>
      </c>
      <c r="J1256" s="2">
        <v>33.111249500000028</v>
      </c>
      <c r="K1256" s="17" t="s">
        <v>47</v>
      </c>
      <c r="L1256" s="17" t="s">
        <v>48</v>
      </c>
      <c r="M1256" s="17" t="s">
        <v>52</v>
      </c>
      <c r="N1256" s="20">
        <f t="shared" si="190"/>
        <v>50</v>
      </c>
      <c r="O1256" s="20">
        <f t="shared" si="191"/>
        <v>100</v>
      </c>
      <c r="P1256" s="20">
        <f t="shared" si="192"/>
        <v>50</v>
      </c>
      <c r="Q1256" s="20">
        <f t="shared" si="193"/>
        <v>0</v>
      </c>
      <c r="R1256" s="21">
        <f t="shared" si="194"/>
        <v>60</v>
      </c>
      <c r="S1256" s="21">
        <f t="shared" si="195"/>
        <v>47.5</v>
      </c>
      <c r="T1256" s="21">
        <f t="shared" si="196"/>
        <v>35</v>
      </c>
      <c r="U1256" s="21">
        <f t="shared" si="197"/>
        <v>50</v>
      </c>
      <c r="V1256" s="20">
        <f t="shared" si="198"/>
        <v>47.5</v>
      </c>
      <c r="W1256" s="20">
        <f t="shared" si="199"/>
        <v>48.125</v>
      </c>
    </row>
    <row r="1257" spans="1:23" ht="13.5" x14ac:dyDescent="0.25">
      <c r="A1257" s="3">
        <v>43839</v>
      </c>
      <c r="B1257" s="2">
        <v>32.718800000000002</v>
      </c>
      <c r="C1257" s="2">
        <v>42.171357636230404</v>
      </c>
      <c r="D1257" s="2">
        <v>0.13537129767222922</v>
      </c>
      <c r="E1257" s="2">
        <v>-0.31611909998094156</v>
      </c>
      <c r="F1257" s="2">
        <v>32.804220000000001</v>
      </c>
      <c r="G1257" s="2">
        <v>33.084690000000002</v>
      </c>
      <c r="H1257" s="2">
        <v>33.108854999999991</v>
      </c>
      <c r="I1257" s="2">
        <v>32.931896000000002</v>
      </c>
      <c r="J1257" s="2">
        <v>33.116730500000024</v>
      </c>
      <c r="K1257" s="17" t="s">
        <v>47</v>
      </c>
      <c r="L1257" s="17" t="s">
        <v>48</v>
      </c>
      <c r="M1257" s="17" t="s">
        <v>52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0</v>
      </c>
      <c r="R1257" s="21">
        <f t="shared" si="194"/>
        <v>52.5</v>
      </c>
      <c r="S1257" s="21">
        <f t="shared" si="195"/>
        <v>30</v>
      </c>
      <c r="T1257" s="21">
        <f t="shared" si="196"/>
        <v>22.5</v>
      </c>
      <c r="U1257" s="21">
        <f t="shared" si="197"/>
        <v>37.5</v>
      </c>
      <c r="V1257" s="20">
        <f t="shared" si="198"/>
        <v>35</v>
      </c>
      <c r="W1257" s="20">
        <f t="shared" si="199"/>
        <v>35.625</v>
      </c>
    </row>
    <row r="1258" spans="1:23" ht="13.5" x14ac:dyDescent="0.25">
      <c r="A1258" s="3">
        <v>43840</v>
      </c>
      <c r="B1258" s="2">
        <v>32.718800000000002</v>
      </c>
      <c r="C1258" s="2">
        <v>42.171357636230404</v>
      </c>
      <c r="D1258" s="2">
        <v>0.18857416550036277</v>
      </c>
      <c r="E1258" s="2">
        <v>-0.46791857270935699</v>
      </c>
      <c r="F1258" s="2">
        <v>32.747059999999998</v>
      </c>
      <c r="G1258" s="2">
        <v>33.021349999999998</v>
      </c>
      <c r="H1258" s="2">
        <v>33.09485999999999</v>
      </c>
      <c r="I1258" s="2">
        <v>32.938026000000008</v>
      </c>
      <c r="J1258" s="2">
        <v>33.116564500000017</v>
      </c>
      <c r="K1258" s="17" t="s">
        <v>47</v>
      </c>
      <c r="L1258" s="17" t="s">
        <v>51</v>
      </c>
      <c r="M1258" s="17" t="s">
        <v>52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16.5</v>
      </c>
      <c r="R1258" s="21">
        <f t="shared" si="194"/>
        <v>54.975000000000001</v>
      </c>
      <c r="S1258" s="21">
        <f t="shared" si="195"/>
        <v>34.125</v>
      </c>
      <c r="T1258" s="21">
        <f t="shared" si="196"/>
        <v>29.925000000000001</v>
      </c>
      <c r="U1258" s="21">
        <f t="shared" si="197"/>
        <v>41.625</v>
      </c>
      <c r="V1258" s="20">
        <f t="shared" si="198"/>
        <v>39.674999999999997</v>
      </c>
      <c r="W1258" s="20">
        <f t="shared" si="199"/>
        <v>40.162499999999994</v>
      </c>
    </row>
    <row r="1259" spans="1:23" ht="13.5" x14ac:dyDescent="0.25">
      <c r="A1259" s="3">
        <v>43843</v>
      </c>
      <c r="B1259" s="2">
        <v>32.704000000000001</v>
      </c>
      <c r="C1259" s="2">
        <v>41.813884419013604</v>
      </c>
      <c r="D1259" s="2">
        <v>0.2364228606306682</v>
      </c>
      <c r="E1259" s="2">
        <v>-0.62349945785856331</v>
      </c>
      <c r="F1259" s="2">
        <v>32.716999999999999</v>
      </c>
      <c r="G1259" s="2">
        <v>32.956530000000001</v>
      </c>
      <c r="H1259" s="2">
        <v>33.07791499999999</v>
      </c>
      <c r="I1259" s="2">
        <v>32.93213200000001</v>
      </c>
      <c r="J1259" s="2">
        <v>33.110819000000014</v>
      </c>
      <c r="K1259" s="17" t="s">
        <v>47</v>
      </c>
      <c r="L1259" s="17" t="s">
        <v>51</v>
      </c>
      <c r="M1259" s="17" t="s">
        <v>52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16.5</v>
      </c>
      <c r="R1259" s="21">
        <f t="shared" si="194"/>
        <v>54.975000000000001</v>
      </c>
      <c r="S1259" s="21">
        <f t="shared" si="195"/>
        <v>34.125</v>
      </c>
      <c r="T1259" s="21">
        <f t="shared" si="196"/>
        <v>29.925000000000001</v>
      </c>
      <c r="U1259" s="21">
        <f t="shared" si="197"/>
        <v>41.625</v>
      </c>
      <c r="V1259" s="20">
        <f t="shared" si="198"/>
        <v>39.674999999999997</v>
      </c>
      <c r="W1259" s="20">
        <f t="shared" si="199"/>
        <v>40.162499999999994</v>
      </c>
    </row>
    <row r="1260" spans="1:23" ht="13.5" x14ac:dyDescent="0.25">
      <c r="A1260" s="3">
        <v>43845</v>
      </c>
      <c r="B1260" s="2">
        <v>32.818899999999999</v>
      </c>
      <c r="C1260" s="2">
        <v>45.664685691056235</v>
      </c>
      <c r="D1260" s="2">
        <v>0.27507727578255015</v>
      </c>
      <c r="E1260" s="2">
        <v>-0.80431334266458321</v>
      </c>
      <c r="F1260" s="2">
        <v>32.733500000000006</v>
      </c>
      <c r="G1260" s="2">
        <v>32.89996</v>
      </c>
      <c r="H1260" s="2">
        <v>33.066714999999995</v>
      </c>
      <c r="I1260" s="2">
        <v>32.922644000000012</v>
      </c>
      <c r="J1260" s="2">
        <v>33.108330000000009</v>
      </c>
      <c r="K1260" s="17" t="s">
        <v>47</v>
      </c>
      <c r="L1260" s="17" t="s">
        <v>51</v>
      </c>
      <c r="M1260" s="17" t="s">
        <v>53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16.5</v>
      </c>
      <c r="R1260" s="21">
        <f t="shared" si="194"/>
        <v>54.975000000000001</v>
      </c>
      <c r="S1260" s="21">
        <f t="shared" si="195"/>
        <v>34.125</v>
      </c>
      <c r="T1260" s="21">
        <f t="shared" si="196"/>
        <v>29.925000000000001</v>
      </c>
      <c r="U1260" s="21">
        <f t="shared" si="197"/>
        <v>41.625</v>
      </c>
      <c r="V1260" s="20">
        <f t="shared" si="198"/>
        <v>39.674999999999997</v>
      </c>
      <c r="W1260" s="20">
        <f t="shared" si="199"/>
        <v>40.162499999999994</v>
      </c>
    </row>
    <row r="1261" spans="1:23" ht="13.5" x14ac:dyDescent="0.25">
      <c r="A1261" s="3">
        <v>43846</v>
      </c>
      <c r="B1261" s="2">
        <v>33.293300000000002</v>
      </c>
      <c r="C1261" s="2">
        <v>58.018455144182127</v>
      </c>
      <c r="D1261" s="2">
        <v>0.30481019619176664</v>
      </c>
      <c r="E1261" s="2">
        <v>-1.0157743892083131</v>
      </c>
      <c r="F1261" s="2">
        <v>32.850760000000001</v>
      </c>
      <c r="G1261" s="2">
        <v>32.8705</v>
      </c>
      <c r="H1261" s="2">
        <v>33.079975000000005</v>
      </c>
      <c r="I1261" s="2">
        <v>32.922644000000012</v>
      </c>
      <c r="J1261" s="2">
        <v>33.107930500000009</v>
      </c>
      <c r="K1261" s="17" t="s">
        <v>49</v>
      </c>
      <c r="L1261" s="17" t="s">
        <v>51</v>
      </c>
      <c r="M1261" s="17" t="s">
        <v>55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83.5</v>
      </c>
      <c r="R1261" s="21">
        <f t="shared" si="194"/>
        <v>65.025000000000006</v>
      </c>
      <c r="S1261" s="21">
        <f t="shared" si="195"/>
        <v>50.875</v>
      </c>
      <c r="T1261" s="21">
        <f t="shared" si="196"/>
        <v>60.075000000000003</v>
      </c>
      <c r="U1261" s="21">
        <f t="shared" si="197"/>
        <v>58.375</v>
      </c>
      <c r="V1261" s="20">
        <f t="shared" si="198"/>
        <v>58.658333333333339</v>
      </c>
      <c r="W1261" s="20">
        <f t="shared" si="199"/>
        <v>58.587500000000006</v>
      </c>
    </row>
    <row r="1262" spans="1:23" ht="13.5" x14ac:dyDescent="0.25">
      <c r="A1262" s="3">
        <v>43847</v>
      </c>
      <c r="B1262" s="2">
        <v>33.087000000000003</v>
      </c>
      <c r="C1262" s="2">
        <v>52.435293022543114</v>
      </c>
      <c r="D1262" s="2">
        <v>0.27573188373526847</v>
      </c>
      <c r="E1262" s="2">
        <v>-1.2475841332293236</v>
      </c>
      <c r="F1262" s="2">
        <v>32.924400000000006</v>
      </c>
      <c r="G1262" s="2">
        <v>32.864309999999996</v>
      </c>
      <c r="H1262" s="2">
        <v>33.082920000000001</v>
      </c>
      <c r="I1262" s="2">
        <v>32.921464000000007</v>
      </c>
      <c r="J1262" s="2">
        <v>33.108208000000019</v>
      </c>
      <c r="K1262" s="17" t="s">
        <v>49</v>
      </c>
      <c r="L1262" s="17" t="s">
        <v>51</v>
      </c>
      <c r="M1262" s="17" t="s">
        <v>55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83.5</v>
      </c>
      <c r="R1262" s="21">
        <f t="shared" si="194"/>
        <v>65.025000000000006</v>
      </c>
      <c r="S1262" s="21">
        <f t="shared" si="195"/>
        <v>50.875</v>
      </c>
      <c r="T1262" s="21">
        <f t="shared" si="196"/>
        <v>60.075000000000003</v>
      </c>
      <c r="U1262" s="21">
        <f t="shared" si="197"/>
        <v>58.375</v>
      </c>
      <c r="V1262" s="20">
        <f t="shared" si="198"/>
        <v>58.658333333333339</v>
      </c>
      <c r="W1262" s="20">
        <f t="shared" si="199"/>
        <v>58.587500000000006</v>
      </c>
    </row>
    <row r="1263" spans="1:23" ht="13.5" x14ac:dyDescent="0.25">
      <c r="A1263" s="3">
        <v>43850</v>
      </c>
      <c r="B1263" s="2">
        <v>33.4848</v>
      </c>
      <c r="C1263" s="2">
        <v>60.35718320742339</v>
      </c>
      <c r="D1263" s="2">
        <v>0.19884623285071967</v>
      </c>
      <c r="E1263" s="2">
        <v>-1.4551976004652383</v>
      </c>
      <c r="F1263" s="2">
        <v>33.077600000000004</v>
      </c>
      <c r="G1263" s="2">
        <v>32.912329999999997</v>
      </c>
      <c r="H1263" s="2">
        <v>33.102809999999998</v>
      </c>
      <c r="I1263" s="2">
        <v>32.931186000000004</v>
      </c>
      <c r="J1263" s="2">
        <v>33.11187200000002</v>
      </c>
      <c r="K1263" s="17" t="s">
        <v>49</v>
      </c>
      <c r="L1263" s="17" t="s">
        <v>51</v>
      </c>
      <c r="M1263" s="17" t="s">
        <v>55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83.5</v>
      </c>
      <c r="R1263" s="21">
        <f t="shared" si="194"/>
        <v>65.025000000000006</v>
      </c>
      <c r="S1263" s="21">
        <f t="shared" si="195"/>
        <v>50.875</v>
      </c>
      <c r="T1263" s="21">
        <f t="shared" si="196"/>
        <v>60.075000000000003</v>
      </c>
      <c r="U1263" s="21">
        <f t="shared" si="197"/>
        <v>58.375</v>
      </c>
      <c r="V1263" s="20">
        <f t="shared" si="198"/>
        <v>58.658333333333339</v>
      </c>
      <c r="W1263" s="20">
        <f t="shared" si="199"/>
        <v>58.587500000000006</v>
      </c>
    </row>
    <row r="1264" spans="1:23" ht="13.5" x14ac:dyDescent="0.25">
      <c r="A1264" s="3">
        <v>43851</v>
      </c>
      <c r="B1264" s="2">
        <v>32.883800000000001</v>
      </c>
      <c r="C1264" s="2">
        <v>47.488669935293302</v>
      </c>
      <c r="D1264" s="2">
        <v>0.15226521027335593</v>
      </c>
      <c r="E1264" s="2">
        <v>-1.6412146381563288</v>
      </c>
      <c r="F1264" s="2">
        <v>33.11356</v>
      </c>
      <c r="G1264" s="2">
        <v>32.915280000000003</v>
      </c>
      <c r="H1264" s="2">
        <v>33.097065000000001</v>
      </c>
      <c r="I1264" s="2">
        <v>32.928948000000013</v>
      </c>
      <c r="J1264" s="2">
        <v>33.111119500000015</v>
      </c>
      <c r="K1264" s="17" t="s">
        <v>49</v>
      </c>
      <c r="L1264" s="17" t="s">
        <v>51</v>
      </c>
      <c r="M1264" s="17" t="s">
        <v>55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83.5</v>
      </c>
      <c r="R1264" s="21">
        <f t="shared" si="194"/>
        <v>65.025000000000006</v>
      </c>
      <c r="S1264" s="21">
        <f t="shared" si="195"/>
        <v>50.875</v>
      </c>
      <c r="T1264" s="21">
        <f t="shared" si="196"/>
        <v>60.075000000000003</v>
      </c>
      <c r="U1264" s="21">
        <f t="shared" si="197"/>
        <v>58.375</v>
      </c>
      <c r="V1264" s="20">
        <f t="shared" si="198"/>
        <v>58.658333333333339</v>
      </c>
      <c r="W1264" s="20">
        <f t="shared" si="199"/>
        <v>58.587500000000006</v>
      </c>
    </row>
    <row r="1265" spans="1:23" ht="13.5" x14ac:dyDescent="0.25">
      <c r="A1265" s="3">
        <v>43852</v>
      </c>
      <c r="B1265" s="2">
        <v>33.470100000000002</v>
      </c>
      <c r="C1265" s="2">
        <v>57.098252078499762</v>
      </c>
      <c r="D1265" s="2">
        <v>5.2130617538686863E-2</v>
      </c>
      <c r="E1265" s="2">
        <v>-1.7841730442123673</v>
      </c>
      <c r="F1265" s="2">
        <v>33.243800000000007</v>
      </c>
      <c r="G1265" s="2">
        <v>32.98865</v>
      </c>
      <c r="H1265" s="2">
        <v>33.120489999999997</v>
      </c>
      <c r="I1265" s="2">
        <v>32.938376000000012</v>
      </c>
      <c r="J1265" s="2">
        <v>33.114710000000017</v>
      </c>
      <c r="K1265" s="17" t="s">
        <v>49</v>
      </c>
      <c r="L1265" s="17" t="s">
        <v>51</v>
      </c>
      <c r="M1265" s="17" t="s">
        <v>55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83.5</v>
      </c>
      <c r="R1265" s="21">
        <f t="shared" si="194"/>
        <v>65.025000000000006</v>
      </c>
      <c r="S1265" s="21">
        <f t="shared" si="195"/>
        <v>50.875</v>
      </c>
      <c r="T1265" s="21">
        <f t="shared" si="196"/>
        <v>60.075000000000003</v>
      </c>
      <c r="U1265" s="21">
        <f t="shared" si="197"/>
        <v>58.375</v>
      </c>
      <c r="V1265" s="20">
        <f t="shared" si="198"/>
        <v>58.658333333333339</v>
      </c>
      <c r="W1265" s="20">
        <f t="shared" si="199"/>
        <v>58.587500000000006</v>
      </c>
    </row>
    <row r="1266" spans="1:23" ht="13.5" x14ac:dyDescent="0.25">
      <c r="A1266" s="3">
        <v>43853</v>
      </c>
      <c r="B1266" s="2">
        <v>33.440600000000003</v>
      </c>
      <c r="C1266" s="2">
        <v>56.537622724287232</v>
      </c>
      <c r="D1266" s="2">
        <v>-3.7615637367835575E-2</v>
      </c>
      <c r="E1266" s="2">
        <v>-1.8289219002213624</v>
      </c>
      <c r="F1266" s="2">
        <v>33.273260000000008</v>
      </c>
      <c r="G1266" s="2">
        <v>33.062010000000001</v>
      </c>
      <c r="H1266" s="2">
        <v>33.130799999999994</v>
      </c>
      <c r="I1266" s="2">
        <v>32.946626000000009</v>
      </c>
      <c r="J1266" s="2">
        <v>33.117179000000014</v>
      </c>
      <c r="K1266" s="17" t="s">
        <v>47</v>
      </c>
      <c r="L1266" s="17" t="s">
        <v>51</v>
      </c>
      <c r="M1266" s="17" t="s">
        <v>53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16.5</v>
      </c>
      <c r="R1266" s="21">
        <f t="shared" si="194"/>
        <v>54.975000000000001</v>
      </c>
      <c r="S1266" s="21">
        <f t="shared" si="195"/>
        <v>34.125</v>
      </c>
      <c r="T1266" s="21">
        <f t="shared" si="196"/>
        <v>29.925000000000001</v>
      </c>
      <c r="U1266" s="21">
        <f t="shared" si="197"/>
        <v>41.625</v>
      </c>
      <c r="V1266" s="20">
        <f t="shared" si="198"/>
        <v>39.674999999999997</v>
      </c>
      <c r="W1266" s="20">
        <f t="shared" si="199"/>
        <v>40.162499999999994</v>
      </c>
    </row>
    <row r="1267" spans="1:23" ht="13.5" x14ac:dyDescent="0.25">
      <c r="A1267" s="3">
        <v>43854</v>
      </c>
      <c r="B1267" s="2">
        <v>33.204900000000002</v>
      </c>
      <c r="C1267" s="2">
        <v>52.133193843649558</v>
      </c>
      <c r="D1267" s="2">
        <v>-9.6586456598096504E-2</v>
      </c>
      <c r="E1267" s="2">
        <v>-1.8170333275092978</v>
      </c>
      <c r="F1267" s="2">
        <v>33.296840000000003</v>
      </c>
      <c r="G1267" s="2">
        <v>33.110620000000004</v>
      </c>
      <c r="H1267" s="2">
        <v>33.097654999999989</v>
      </c>
      <c r="I1267" s="2">
        <v>32.956644000000004</v>
      </c>
      <c r="J1267" s="2">
        <v>33.115914000000018</v>
      </c>
      <c r="K1267" s="17" t="s">
        <v>47</v>
      </c>
      <c r="L1267" s="17" t="s">
        <v>51</v>
      </c>
      <c r="M1267" s="17" t="s">
        <v>53</v>
      </c>
      <c r="N1267" s="20">
        <f t="shared" si="190"/>
        <v>50</v>
      </c>
      <c r="O1267" s="20">
        <f t="shared" si="191"/>
        <v>100</v>
      </c>
      <c r="P1267" s="20">
        <f t="shared" si="192"/>
        <v>0</v>
      </c>
      <c r="Q1267" s="20">
        <f t="shared" si="193"/>
        <v>16.5</v>
      </c>
      <c r="R1267" s="21">
        <f t="shared" si="194"/>
        <v>54.975000000000001</v>
      </c>
      <c r="S1267" s="21">
        <f t="shared" si="195"/>
        <v>34.125</v>
      </c>
      <c r="T1267" s="21">
        <f t="shared" si="196"/>
        <v>29.925000000000001</v>
      </c>
      <c r="U1267" s="21">
        <f t="shared" si="197"/>
        <v>41.625</v>
      </c>
      <c r="V1267" s="20">
        <f t="shared" si="198"/>
        <v>39.674999999999997</v>
      </c>
      <c r="W1267" s="20">
        <f t="shared" si="199"/>
        <v>40.162499999999994</v>
      </c>
    </row>
    <row r="1268" spans="1:23" ht="13.5" x14ac:dyDescent="0.25">
      <c r="A1268" s="3">
        <v>43857</v>
      </c>
      <c r="B1268" s="2">
        <v>33.207799999999999</v>
      </c>
      <c r="C1268" s="2">
        <v>52.182552297677326</v>
      </c>
      <c r="D1268" s="2">
        <v>-0.147442380991059</v>
      </c>
      <c r="E1268" s="2">
        <v>-1.7688892811711978</v>
      </c>
      <c r="F1268" s="2">
        <v>33.241439999999997</v>
      </c>
      <c r="G1268" s="2">
        <v>33.159520000000001</v>
      </c>
      <c r="H1268" s="2">
        <v>33.090434999999999</v>
      </c>
      <c r="I1268" s="2">
        <v>32.963184000000005</v>
      </c>
      <c r="J1268" s="2">
        <v>33.115369500000021</v>
      </c>
      <c r="K1268" s="17" t="s">
        <v>47</v>
      </c>
      <c r="L1268" s="17" t="s">
        <v>51</v>
      </c>
      <c r="M1268" s="17" t="s">
        <v>52</v>
      </c>
      <c r="N1268" s="20">
        <f t="shared" si="190"/>
        <v>50</v>
      </c>
      <c r="O1268" s="20">
        <f t="shared" si="191"/>
        <v>100</v>
      </c>
      <c r="P1268" s="20">
        <f t="shared" si="192"/>
        <v>50</v>
      </c>
      <c r="Q1268" s="20">
        <f t="shared" si="193"/>
        <v>16.5</v>
      </c>
      <c r="R1268" s="21">
        <f t="shared" si="194"/>
        <v>62.475000000000001</v>
      </c>
      <c r="S1268" s="21">
        <f t="shared" si="195"/>
        <v>51.625</v>
      </c>
      <c r="T1268" s="21">
        <f t="shared" si="196"/>
        <v>42.424999999999997</v>
      </c>
      <c r="U1268" s="21">
        <f t="shared" si="197"/>
        <v>54.125</v>
      </c>
      <c r="V1268" s="20">
        <f t="shared" si="198"/>
        <v>52.17499999999999</v>
      </c>
      <c r="W1268" s="20">
        <f t="shared" si="199"/>
        <v>52.662499999999994</v>
      </c>
    </row>
    <row r="1269" spans="1:23" ht="13.5" x14ac:dyDescent="0.25">
      <c r="A1269" s="3">
        <v>43858</v>
      </c>
      <c r="B1269" s="2">
        <v>33.263800000000003</v>
      </c>
      <c r="C1269" s="2">
        <v>53.186413625022155</v>
      </c>
      <c r="D1269" s="2">
        <v>-0.19760423194291121</v>
      </c>
      <c r="E1269" s="2">
        <v>-1.6971780975965061</v>
      </c>
      <c r="F1269" s="2">
        <v>33.317439999999998</v>
      </c>
      <c r="G1269" s="2">
        <v>33.215500000000006</v>
      </c>
      <c r="H1269" s="2">
        <v>33.086014999999996</v>
      </c>
      <c r="I1269" s="2">
        <v>32.974380000000004</v>
      </c>
      <c r="J1269" s="2">
        <v>33.119481500000013</v>
      </c>
      <c r="K1269" s="17" t="s">
        <v>49</v>
      </c>
      <c r="L1269" s="17" t="s">
        <v>51</v>
      </c>
      <c r="M1269" s="17" t="s">
        <v>55</v>
      </c>
      <c r="N1269" s="20">
        <f t="shared" si="190"/>
        <v>50</v>
      </c>
      <c r="O1269" s="20">
        <f t="shared" si="191"/>
        <v>100</v>
      </c>
      <c r="P1269" s="20">
        <f t="shared" si="192"/>
        <v>50</v>
      </c>
      <c r="Q1269" s="20">
        <f t="shared" si="193"/>
        <v>83.5</v>
      </c>
      <c r="R1269" s="21">
        <f t="shared" si="194"/>
        <v>72.525000000000006</v>
      </c>
      <c r="S1269" s="21">
        <f t="shared" si="195"/>
        <v>68.375</v>
      </c>
      <c r="T1269" s="21">
        <f t="shared" si="196"/>
        <v>72.575000000000003</v>
      </c>
      <c r="U1269" s="21">
        <f t="shared" si="197"/>
        <v>70.875</v>
      </c>
      <c r="V1269" s="20">
        <f t="shared" si="198"/>
        <v>71.158333333333346</v>
      </c>
      <c r="W1269" s="20">
        <f t="shared" si="199"/>
        <v>71.087500000000006</v>
      </c>
    </row>
    <row r="1270" spans="1:23" ht="13.5" x14ac:dyDescent="0.25">
      <c r="A1270" s="3">
        <v>43859</v>
      </c>
      <c r="B1270" s="2">
        <v>33.293300000000002</v>
      </c>
      <c r="C1270" s="2">
        <v>53.737393959313678</v>
      </c>
      <c r="D1270" s="2">
        <v>-0.22554067662663613</v>
      </c>
      <c r="E1270" s="2">
        <v>-1.5685365809951664</v>
      </c>
      <c r="F1270" s="2">
        <v>33.282079999999993</v>
      </c>
      <c r="G1270" s="2">
        <v>33.26294</v>
      </c>
      <c r="H1270" s="2">
        <v>33.081449999999997</v>
      </c>
      <c r="I1270" s="2">
        <v>32.987874000000005</v>
      </c>
      <c r="J1270" s="2">
        <v>33.123599500000012</v>
      </c>
      <c r="K1270" s="17" t="s">
        <v>49</v>
      </c>
      <c r="L1270" s="17" t="s">
        <v>51</v>
      </c>
      <c r="M1270" s="17" t="s">
        <v>54</v>
      </c>
      <c r="N1270" s="20">
        <f t="shared" si="190"/>
        <v>50</v>
      </c>
      <c r="O1270" s="20">
        <f t="shared" si="191"/>
        <v>100</v>
      </c>
      <c r="P1270" s="20">
        <f t="shared" si="192"/>
        <v>50</v>
      </c>
      <c r="Q1270" s="20">
        <f t="shared" si="193"/>
        <v>66.5</v>
      </c>
      <c r="R1270" s="21">
        <f t="shared" si="194"/>
        <v>69.974999999999994</v>
      </c>
      <c r="S1270" s="21">
        <f t="shared" si="195"/>
        <v>64.125</v>
      </c>
      <c r="T1270" s="21">
        <f t="shared" si="196"/>
        <v>64.924999999999997</v>
      </c>
      <c r="U1270" s="21">
        <f t="shared" si="197"/>
        <v>66.625</v>
      </c>
      <c r="V1270" s="20">
        <f t="shared" si="198"/>
        <v>66.341666666666654</v>
      </c>
      <c r="W1270" s="20">
        <f t="shared" si="199"/>
        <v>66.412499999999994</v>
      </c>
    </row>
    <row r="1271" spans="1:23" ht="13.5" x14ac:dyDescent="0.25">
      <c r="A1271" s="3">
        <v>43860</v>
      </c>
      <c r="B1271" s="2">
        <v>33.293300000000002</v>
      </c>
      <c r="C1271" s="2">
        <v>53.737393959313692</v>
      </c>
      <c r="D1271" s="2">
        <v>-0.1772795928132993</v>
      </c>
      <c r="E1271" s="2">
        <v>-1.3837036722992564</v>
      </c>
      <c r="F1271" s="2">
        <v>33.25262</v>
      </c>
      <c r="G1271" s="2">
        <v>33.26294</v>
      </c>
      <c r="H1271" s="2">
        <v>33.066720000000011</v>
      </c>
      <c r="I1271" s="2">
        <v>33.001486000000007</v>
      </c>
      <c r="J1271" s="2">
        <v>33.12771750000001</v>
      </c>
      <c r="K1271" s="17" t="s">
        <v>49</v>
      </c>
      <c r="L1271" s="17" t="s">
        <v>51</v>
      </c>
      <c r="M1271" s="17" t="s">
        <v>54</v>
      </c>
      <c r="N1271" s="20">
        <f t="shared" si="190"/>
        <v>50</v>
      </c>
      <c r="O1271" s="20">
        <f t="shared" si="191"/>
        <v>100</v>
      </c>
      <c r="P1271" s="20">
        <f t="shared" si="192"/>
        <v>50</v>
      </c>
      <c r="Q1271" s="20">
        <f t="shared" si="193"/>
        <v>66.5</v>
      </c>
      <c r="R1271" s="21">
        <f t="shared" si="194"/>
        <v>69.974999999999994</v>
      </c>
      <c r="S1271" s="21">
        <f t="shared" si="195"/>
        <v>64.125</v>
      </c>
      <c r="T1271" s="21">
        <f t="shared" si="196"/>
        <v>64.924999999999997</v>
      </c>
      <c r="U1271" s="21">
        <f t="shared" si="197"/>
        <v>66.625</v>
      </c>
      <c r="V1271" s="20">
        <f t="shared" si="198"/>
        <v>66.341666666666654</v>
      </c>
      <c r="W1271" s="20">
        <f t="shared" si="199"/>
        <v>66.412499999999994</v>
      </c>
    </row>
    <row r="1272" spans="1:23" ht="13.5" x14ac:dyDescent="0.25">
      <c r="A1272" s="3">
        <v>43861</v>
      </c>
      <c r="B1272" s="2">
        <v>33.151899999999998</v>
      </c>
      <c r="C1272" s="2">
        <v>50.437396498503787</v>
      </c>
      <c r="D1272" s="2">
        <v>-0.15871230956565796</v>
      </c>
      <c r="E1272" s="2">
        <v>-1.1403687018408404</v>
      </c>
      <c r="F1272" s="2">
        <v>33.242020000000004</v>
      </c>
      <c r="G1272" s="2">
        <v>33.26943</v>
      </c>
      <c r="H1272" s="2">
        <v>33.066870000000002</v>
      </c>
      <c r="I1272" s="2">
        <v>33.016278000000007</v>
      </c>
      <c r="J1272" s="2">
        <v>33.131270000000008</v>
      </c>
      <c r="K1272" s="17" t="s">
        <v>49</v>
      </c>
      <c r="L1272" s="17" t="s">
        <v>51</v>
      </c>
      <c r="M1272" s="17" t="s">
        <v>54</v>
      </c>
      <c r="N1272" s="20">
        <f t="shared" si="190"/>
        <v>50</v>
      </c>
      <c r="O1272" s="20">
        <f t="shared" si="191"/>
        <v>100</v>
      </c>
      <c r="P1272" s="20">
        <f t="shared" si="192"/>
        <v>50</v>
      </c>
      <c r="Q1272" s="20">
        <f t="shared" si="193"/>
        <v>66.5</v>
      </c>
      <c r="R1272" s="21">
        <f t="shared" si="194"/>
        <v>69.974999999999994</v>
      </c>
      <c r="S1272" s="21">
        <f t="shared" si="195"/>
        <v>64.125</v>
      </c>
      <c r="T1272" s="21">
        <f t="shared" si="196"/>
        <v>64.924999999999997</v>
      </c>
      <c r="U1272" s="21">
        <f t="shared" si="197"/>
        <v>66.625</v>
      </c>
      <c r="V1272" s="20">
        <f t="shared" si="198"/>
        <v>66.341666666666654</v>
      </c>
      <c r="W1272" s="20">
        <f t="shared" si="199"/>
        <v>66.412499999999994</v>
      </c>
    </row>
    <row r="1273" spans="1:23" ht="13.5" x14ac:dyDescent="0.25">
      <c r="A1273" s="3">
        <v>43864</v>
      </c>
      <c r="B1273" s="2">
        <v>33.146000000000001</v>
      </c>
      <c r="C1273" s="2">
        <v>50.298599465445676</v>
      </c>
      <c r="D1273" s="2">
        <v>-8.1459169590260672E-2</v>
      </c>
      <c r="E1273" s="2">
        <v>-0.8955617510610866</v>
      </c>
      <c r="F1273" s="2">
        <v>33.229660000000003</v>
      </c>
      <c r="G1273" s="2">
        <v>33.235550000000003</v>
      </c>
      <c r="H1273" s="2">
        <v>33.07394</v>
      </c>
      <c r="I1273" s="2">
        <v>33.025117999999999</v>
      </c>
      <c r="J1273" s="2">
        <v>33.13468000000001</v>
      </c>
      <c r="K1273" s="17" t="s">
        <v>47</v>
      </c>
      <c r="L1273" s="17" t="s">
        <v>51</v>
      </c>
      <c r="M1273" s="17" t="s">
        <v>52</v>
      </c>
      <c r="N1273" s="20">
        <f t="shared" si="190"/>
        <v>50</v>
      </c>
      <c r="O1273" s="20">
        <f t="shared" si="191"/>
        <v>100</v>
      </c>
      <c r="P1273" s="20">
        <f t="shared" si="192"/>
        <v>50</v>
      </c>
      <c r="Q1273" s="20">
        <f t="shared" si="193"/>
        <v>16.5</v>
      </c>
      <c r="R1273" s="21">
        <f t="shared" si="194"/>
        <v>62.475000000000001</v>
      </c>
      <c r="S1273" s="21">
        <f t="shared" si="195"/>
        <v>51.625</v>
      </c>
      <c r="T1273" s="21">
        <f t="shared" si="196"/>
        <v>42.424999999999997</v>
      </c>
      <c r="U1273" s="21">
        <f t="shared" si="197"/>
        <v>54.125</v>
      </c>
      <c r="V1273" s="20">
        <f t="shared" si="198"/>
        <v>52.17499999999999</v>
      </c>
      <c r="W1273" s="20">
        <f t="shared" si="199"/>
        <v>52.662499999999994</v>
      </c>
    </row>
    <row r="1274" spans="1:23" ht="13.5" x14ac:dyDescent="0.25">
      <c r="A1274" s="3">
        <v>43865</v>
      </c>
      <c r="B1274" s="2">
        <v>33.028100000000002</v>
      </c>
      <c r="C1274" s="2">
        <v>47.48641758328673</v>
      </c>
      <c r="D1274" s="2">
        <v>-9.9872132064355412E-2</v>
      </c>
      <c r="E1274" s="2">
        <v>-0.66482933823804213</v>
      </c>
      <c r="F1274" s="2">
        <v>33.182519999999997</v>
      </c>
      <c r="G1274" s="2">
        <v>33.249980000000001</v>
      </c>
      <c r="H1274" s="2">
        <v>33.082630000000002</v>
      </c>
      <c r="I1274" s="2">
        <v>33.031600000000005</v>
      </c>
      <c r="J1274" s="2">
        <v>33.13747200000001</v>
      </c>
      <c r="K1274" s="17" t="s">
        <v>47</v>
      </c>
      <c r="L1274" s="17" t="s">
        <v>51</v>
      </c>
      <c r="M1274" s="17" t="s">
        <v>52</v>
      </c>
      <c r="N1274" s="20">
        <f t="shared" si="190"/>
        <v>50</v>
      </c>
      <c r="O1274" s="20">
        <f t="shared" si="191"/>
        <v>100</v>
      </c>
      <c r="P1274" s="20">
        <f t="shared" si="192"/>
        <v>50</v>
      </c>
      <c r="Q1274" s="20">
        <f t="shared" si="193"/>
        <v>16.5</v>
      </c>
      <c r="R1274" s="21">
        <f t="shared" si="194"/>
        <v>62.475000000000001</v>
      </c>
      <c r="S1274" s="21">
        <f t="shared" si="195"/>
        <v>51.625</v>
      </c>
      <c r="T1274" s="21">
        <f t="shared" si="196"/>
        <v>42.424999999999997</v>
      </c>
      <c r="U1274" s="21">
        <f t="shared" si="197"/>
        <v>54.125</v>
      </c>
      <c r="V1274" s="20">
        <f t="shared" si="198"/>
        <v>52.17499999999999</v>
      </c>
      <c r="W1274" s="20">
        <f t="shared" si="199"/>
        <v>52.662499999999994</v>
      </c>
    </row>
    <row r="1275" spans="1:23" ht="13.5" x14ac:dyDescent="0.25">
      <c r="A1275" s="3">
        <v>43866</v>
      </c>
      <c r="B1275" s="2">
        <v>33.293300000000002</v>
      </c>
      <c r="C1275" s="2">
        <v>53.750264873025941</v>
      </c>
      <c r="D1275" s="2">
        <v>-4.4248987198592715E-2</v>
      </c>
      <c r="E1275" s="2">
        <v>-0.44978071822362792</v>
      </c>
      <c r="F1275" s="2">
        <v>33.182519999999997</v>
      </c>
      <c r="G1275" s="2">
        <v>33.232299999999995</v>
      </c>
      <c r="H1275" s="2">
        <v>33.110475000000001</v>
      </c>
      <c r="I1275" s="2">
        <v>33.04804</v>
      </c>
      <c r="J1275" s="2">
        <v>33.14088450000002</v>
      </c>
      <c r="K1275" s="17" t="s">
        <v>47</v>
      </c>
      <c r="L1275" s="17" t="s">
        <v>51</v>
      </c>
      <c r="M1275" s="17" t="s">
        <v>51</v>
      </c>
      <c r="N1275" s="20">
        <f t="shared" si="190"/>
        <v>50</v>
      </c>
      <c r="O1275" s="20">
        <f t="shared" si="191"/>
        <v>100</v>
      </c>
      <c r="P1275" s="20">
        <f t="shared" si="192"/>
        <v>50</v>
      </c>
      <c r="Q1275" s="20">
        <f t="shared" si="193"/>
        <v>16.5</v>
      </c>
      <c r="R1275" s="21">
        <f t="shared" si="194"/>
        <v>62.475000000000001</v>
      </c>
      <c r="S1275" s="21">
        <f t="shared" si="195"/>
        <v>51.625</v>
      </c>
      <c r="T1275" s="21">
        <f t="shared" si="196"/>
        <v>42.424999999999997</v>
      </c>
      <c r="U1275" s="21">
        <f t="shared" si="197"/>
        <v>54.125</v>
      </c>
      <c r="V1275" s="20">
        <f t="shared" si="198"/>
        <v>52.17499999999999</v>
      </c>
      <c r="W1275" s="20">
        <f t="shared" si="199"/>
        <v>52.662499999999994</v>
      </c>
    </row>
    <row r="1276" spans="1:23" ht="13.5" x14ac:dyDescent="0.25">
      <c r="A1276" s="3">
        <v>43867</v>
      </c>
      <c r="B1276" s="2">
        <v>33.440600000000003</v>
      </c>
      <c r="C1276" s="2">
        <v>56.830344924701699</v>
      </c>
      <c r="D1276" s="2">
        <v>-1.3600096067882816E-2</v>
      </c>
      <c r="E1276" s="2">
        <v>-0.25563837869805983</v>
      </c>
      <c r="F1276" s="2">
        <v>33.211980000000004</v>
      </c>
      <c r="G1276" s="2">
        <v>33.232300000000002</v>
      </c>
      <c r="H1276" s="2">
        <v>33.147155000000005</v>
      </c>
      <c r="I1276" s="2">
        <v>33.065717999999997</v>
      </c>
      <c r="J1276" s="2">
        <v>33.14573900000002</v>
      </c>
      <c r="K1276" s="17" t="s">
        <v>47</v>
      </c>
      <c r="L1276" s="17" t="s">
        <v>51</v>
      </c>
      <c r="M1276" s="17" t="s">
        <v>53</v>
      </c>
      <c r="N1276" s="20">
        <f t="shared" si="190"/>
        <v>50</v>
      </c>
      <c r="O1276" s="20">
        <f t="shared" si="191"/>
        <v>100</v>
      </c>
      <c r="P1276" s="20">
        <f t="shared" si="192"/>
        <v>50</v>
      </c>
      <c r="Q1276" s="20">
        <f t="shared" si="193"/>
        <v>16.5</v>
      </c>
      <c r="R1276" s="21">
        <f t="shared" si="194"/>
        <v>62.475000000000001</v>
      </c>
      <c r="S1276" s="21">
        <f t="shared" si="195"/>
        <v>51.625</v>
      </c>
      <c r="T1276" s="21">
        <f t="shared" si="196"/>
        <v>42.424999999999997</v>
      </c>
      <c r="U1276" s="21">
        <f t="shared" si="197"/>
        <v>54.125</v>
      </c>
      <c r="V1276" s="20">
        <f t="shared" si="198"/>
        <v>52.17499999999999</v>
      </c>
      <c r="W1276" s="20">
        <f t="shared" si="199"/>
        <v>52.662499999999994</v>
      </c>
    </row>
    <row r="1277" spans="1:23" ht="13.5" x14ac:dyDescent="0.25">
      <c r="A1277" s="3">
        <v>43868</v>
      </c>
      <c r="B1277" s="2">
        <v>33.882599999999996</v>
      </c>
      <c r="C1277" s="2">
        <v>64.475480225617702</v>
      </c>
      <c r="D1277" s="2">
        <v>-5.8434724429091034E-2</v>
      </c>
      <c r="E1277" s="2">
        <v>-9.707658063077744E-2</v>
      </c>
      <c r="F1277" s="2">
        <v>33.35812</v>
      </c>
      <c r="G1277" s="2">
        <v>33.300070000000005</v>
      </c>
      <c r="H1277" s="2">
        <v>33.205345000000008</v>
      </c>
      <c r="I1277" s="2">
        <v>33.089289999999998</v>
      </c>
      <c r="J1277" s="2">
        <v>33.152803500000026</v>
      </c>
      <c r="K1277" s="17" t="s">
        <v>47</v>
      </c>
      <c r="L1277" s="17" t="s">
        <v>51</v>
      </c>
      <c r="M1277" s="17" t="s">
        <v>53</v>
      </c>
      <c r="N1277" s="20">
        <f t="shared" si="190"/>
        <v>50</v>
      </c>
      <c r="O1277" s="20">
        <f t="shared" si="191"/>
        <v>100</v>
      </c>
      <c r="P1277" s="20">
        <f t="shared" si="192"/>
        <v>50</v>
      </c>
      <c r="Q1277" s="20">
        <f t="shared" si="193"/>
        <v>16.5</v>
      </c>
      <c r="R1277" s="21">
        <f t="shared" si="194"/>
        <v>62.475000000000001</v>
      </c>
      <c r="S1277" s="21">
        <f t="shared" si="195"/>
        <v>51.625</v>
      </c>
      <c r="T1277" s="21">
        <f t="shared" si="196"/>
        <v>42.424999999999997</v>
      </c>
      <c r="U1277" s="21">
        <f t="shared" si="197"/>
        <v>54.125</v>
      </c>
      <c r="V1277" s="20">
        <f t="shared" si="198"/>
        <v>52.17499999999999</v>
      </c>
      <c r="W1277" s="20">
        <f t="shared" si="199"/>
        <v>52.662499999999994</v>
      </c>
    </row>
    <row r="1278" spans="1:23" ht="13.5" x14ac:dyDescent="0.25">
      <c r="A1278" s="3">
        <v>43871</v>
      </c>
      <c r="B1278" s="2">
        <v>33.587899999999998</v>
      </c>
      <c r="C1278" s="2">
        <v>57.201731083721398</v>
      </c>
      <c r="D1278" s="2">
        <v>-7.8342940673003625E-2</v>
      </c>
      <c r="E1278" s="2">
        <v>3.1148023873097369E-2</v>
      </c>
      <c r="F1278" s="2">
        <v>33.4465</v>
      </c>
      <c r="G1278" s="2">
        <v>33.338080000000005</v>
      </c>
      <c r="H1278" s="2">
        <v>33.248800000000003</v>
      </c>
      <c r="I1278" s="2">
        <v>33.106967999999995</v>
      </c>
      <c r="J1278" s="2">
        <v>33.157689000000026</v>
      </c>
      <c r="K1278" s="17" t="s">
        <v>49</v>
      </c>
      <c r="L1278" s="17" t="s">
        <v>51</v>
      </c>
      <c r="M1278" s="17" t="s">
        <v>55</v>
      </c>
      <c r="N1278" s="20">
        <f t="shared" si="190"/>
        <v>50</v>
      </c>
      <c r="O1278" s="20">
        <f t="shared" si="191"/>
        <v>100</v>
      </c>
      <c r="P1278" s="20">
        <f t="shared" si="192"/>
        <v>50</v>
      </c>
      <c r="Q1278" s="20">
        <f t="shared" si="193"/>
        <v>83.5</v>
      </c>
      <c r="R1278" s="21">
        <f t="shared" si="194"/>
        <v>72.525000000000006</v>
      </c>
      <c r="S1278" s="21">
        <f t="shared" si="195"/>
        <v>68.375</v>
      </c>
      <c r="T1278" s="21">
        <f t="shared" si="196"/>
        <v>72.575000000000003</v>
      </c>
      <c r="U1278" s="21">
        <f t="shared" si="197"/>
        <v>70.875</v>
      </c>
      <c r="V1278" s="20">
        <f t="shared" si="198"/>
        <v>71.158333333333346</v>
      </c>
      <c r="W1278" s="20">
        <f t="shared" si="199"/>
        <v>71.087500000000006</v>
      </c>
    </row>
    <row r="1279" spans="1:23" ht="13.5" x14ac:dyDescent="0.25">
      <c r="A1279" s="3">
        <v>43872</v>
      </c>
      <c r="B1279" s="2">
        <v>33.587899999999998</v>
      </c>
      <c r="C1279" s="2">
        <v>57.201731083721398</v>
      </c>
      <c r="D1279" s="2">
        <v>-8.8763988263849569E-2</v>
      </c>
      <c r="E1279" s="2">
        <v>0.12427851519771463</v>
      </c>
      <c r="F1279" s="2">
        <v>33.558459999999997</v>
      </c>
      <c r="G1279" s="2">
        <v>33.370489999999997</v>
      </c>
      <c r="H1279" s="2">
        <v>33.292995000000005</v>
      </c>
      <c r="I1279" s="2">
        <v>33.124645999999991</v>
      </c>
      <c r="J1279" s="2">
        <v>33.163421500000027</v>
      </c>
      <c r="K1279" s="17" t="s">
        <v>49</v>
      </c>
      <c r="L1279" s="17" t="s">
        <v>51</v>
      </c>
      <c r="M1279" s="17" t="s">
        <v>55</v>
      </c>
      <c r="N1279" s="20">
        <f t="shared" si="190"/>
        <v>50</v>
      </c>
      <c r="O1279" s="20">
        <f t="shared" si="191"/>
        <v>100</v>
      </c>
      <c r="P1279" s="20">
        <f t="shared" si="192"/>
        <v>50</v>
      </c>
      <c r="Q1279" s="20">
        <f t="shared" si="193"/>
        <v>83.5</v>
      </c>
      <c r="R1279" s="21">
        <f t="shared" si="194"/>
        <v>72.525000000000006</v>
      </c>
      <c r="S1279" s="21">
        <f t="shared" si="195"/>
        <v>68.375</v>
      </c>
      <c r="T1279" s="21">
        <f t="shared" si="196"/>
        <v>72.575000000000003</v>
      </c>
      <c r="U1279" s="21">
        <f t="shared" si="197"/>
        <v>70.875</v>
      </c>
      <c r="V1279" s="20">
        <f t="shared" si="198"/>
        <v>71.158333333333346</v>
      </c>
      <c r="W1279" s="20">
        <f t="shared" si="199"/>
        <v>71.087500000000006</v>
      </c>
    </row>
    <row r="1280" spans="1:23" ht="13.5" x14ac:dyDescent="0.25">
      <c r="A1280" s="3">
        <v>43873</v>
      </c>
      <c r="B1280" s="2">
        <v>33.587899999999998</v>
      </c>
      <c r="C1280" s="2">
        <v>57.201731083721398</v>
      </c>
      <c r="D1280" s="2">
        <v>-9.5072057022896672E-2</v>
      </c>
      <c r="E1280" s="2">
        <v>0.19075883913780739</v>
      </c>
      <c r="F1280" s="2">
        <v>33.617379999999997</v>
      </c>
      <c r="G1280" s="2">
        <v>33.399950000000004</v>
      </c>
      <c r="H1280" s="2">
        <v>33.331445000000002</v>
      </c>
      <c r="I1280" s="2">
        <v>33.142323999999995</v>
      </c>
      <c r="J1280" s="2">
        <v>33.170495000000024</v>
      </c>
      <c r="K1280" s="17" t="s">
        <v>49</v>
      </c>
      <c r="L1280" s="17" t="s">
        <v>51</v>
      </c>
      <c r="M1280" s="17" t="s">
        <v>55</v>
      </c>
      <c r="N1280" s="20">
        <f t="shared" si="190"/>
        <v>50</v>
      </c>
      <c r="O1280" s="20">
        <f t="shared" si="191"/>
        <v>100</v>
      </c>
      <c r="P1280" s="20">
        <f t="shared" si="192"/>
        <v>50</v>
      </c>
      <c r="Q1280" s="20">
        <f t="shared" si="193"/>
        <v>83.5</v>
      </c>
      <c r="R1280" s="21">
        <f t="shared" si="194"/>
        <v>72.525000000000006</v>
      </c>
      <c r="S1280" s="21">
        <f t="shared" si="195"/>
        <v>68.375</v>
      </c>
      <c r="T1280" s="21">
        <f t="shared" si="196"/>
        <v>72.575000000000003</v>
      </c>
      <c r="U1280" s="21">
        <f t="shared" si="197"/>
        <v>70.875</v>
      </c>
      <c r="V1280" s="20">
        <f t="shared" si="198"/>
        <v>71.158333333333346</v>
      </c>
      <c r="W1280" s="20">
        <f t="shared" si="199"/>
        <v>71.087500000000006</v>
      </c>
    </row>
    <row r="1281" spans="1:23" ht="13.5" x14ac:dyDescent="0.25">
      <c r="A1281" s="3">
        <v>43874</v>
      </c>
      <c r="B1281" s="2">
        <v>34.144799999999996</v>
      </c>
      <c r="C1281" s="2">
        <v>66.20118798156895</v>
      </c>
      <c r="D1281" s="2">
        <v>-0.14353995069995307</v>
      </c>
      <c r="E1281" s="2">
        <v>0.25886924325908928</v>
      </c>
      <c r="F1281" s="2">
        <v>33.758219999999994</v>
      </c>
      <c r="G1281" s="2">
        <v>33.485100000000003</v>
      </c>
      <c r="H1281" s="2">
        <v>33.374020000000002</v>
      </c>
      <c r="I1281" s="2">
        <v>33.171139999999994</v>
      </c>
      <c r="J1281" s="2">
        <v>33.180353000000025</v>
      </c>
      <c r="K1281" s="17" t="s">
        <v>49</v>
      </c>
      <c r="L1281" s="17" t="s">
        <v>51</v>
      </c>
      <c r="M1281" s="17" t="s">
        <v>55</v>
      </c>
      <c r="N1281" s="20">
        <f t="shared" si="190"/>
        <v>50</v>
      </c>
      <c r="O1281" s="20">
        <f t="shared" si="191"/>
        <v>100</v>
      </c>
      <c r="P1281" s="20">
        <f t="shared" si="192"/>
        <v>50</v>
      </c>
      <c r="Q1281" s="20">
        <f t="shared" si="193"/>
        <v>83.5</v>
      </c>
      <c r="R1281" s="21">
        <f t="shared" si="194"/>
        <v>72.525000000000006</v>
      </c>
      <c r="S1281" s="21">
        <f t="shared" si="195"/>
        <v>68.375</v>
      </c>
      <c r="T1281" s="21">
        <f t="shared" si="196"/>
        <v>72.575000000000003</v>
      </c>
      <c r="U1281" s="21">
        <f t="shared" si="197"/>
        <v>70.875</v>
      </c>
      <c r="V1281" s="20">
        <f t="shared" si="198"/>
        <v>71.158333333333346</v>
      </c>
      <c r="W1281" s="20">
        <f t="shared" si="199"/>
        <v>71.087500000000006</v>
      </c>
    </row>
    <row r="1282" spans="1:23" ht="13.5" x14ac:dyDescent="0.25">
      <c r="A1282" s="3">
        <v>43875</v>
      </c>
      <c r="B1282" s="2">
        <v>34.2361</v>
      </c>
      <c r="C1282" s="2">
        <v>67.411057698356188</v>
      </c>
      <c r="D1282" s="2">
        <v>-0.21809810157856191</v>
      </c>
      <c r="E1282" s="2">
        <v>0.30306480638157268</v>
      </c>
      <c r="F1282" s="2">
        <v>33.828919999999997</v>
      </c>
      <c r="G1282" s="2">
        <v>33.593519999999998</v>
      </c>
      <c r="H1282" s="2">
        <v>33.431474999999999</v>
      </c>
      <c r="I1282" s="2">
        <v>33.201721999999997</v>
      </c>
      <c r="J1282" s="2">
        <v>33.189044000000024</v>
      </c>
      <c r="K1282" s="17" t="s">
        <v>49</v>
      </c>
      <c r="L1282" s="17" t="s">
        <v>51</v>
      </c>
      <c r="M1282" s="17" t="s">
        <v>55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50</v>
      </c>
      <c r="Q1282" s="20">
        <f t="shared" ref="Q1282:Q1345" si="203">IF(M1282="confirmed bullish", 34, IF(M1282="bullish divergence",17, 0))+IF(K1282="bullish",33,IF(K1282="bearish",0,16.5))+IF(L1282="strong",33,IF(L1282="weak",0,16.5))</f>
        <v>83.5</v>
      </c>
      <c r="R1282" s="21">
        <f t="shared" si="194"/>
        <v>72.525000000000006</v>
      </c>
      <c r="S1282" s="21">
        <f t="shared" si="195"/>
        <v>68.375</v>
      </c>
      <c r="T1282" s="21">
        <f t="shared" si="196"/>
        <v>72.575000000000003</v>
      </c>
      <c r="U1282" s="21">
        <f t="shared" si="197"/>
        <v>70.875</v>
      </c>
      <c r="V1282" s="20">
        <f t="shared" si="198"/>
        <v>71.158333333333346</v>
      </c>
      <c r="W1282" s="20">
        <f t="shared" si="199"/>
        <v>71.087500000000006</v>
      </c>
    </row>
    <row r="1283" spans="1:23" ht="13.5" x14ac:dyDescent="0.25">
      <c r="A1283" s="3">
        <v>43878</v>
      </c>
      <c r="B1283" s="2">
        <v>35.061100000000003</v>
      </c>
      <c r="C1283" s="2">
        <v>75.830347108619762</v>
      </c>
      <c r="D1283" s="2">
        <v>-0.34840151777600425</v>
      </c>
      <c r="E1283" s="2">
        <v>0.3440591295431038</v>
      </c>
      <c r="F1283" s="2">
        <v>34.123559999999998</v>
      </c>
      <c r="G1283" s="2">
        <v>33.785029999999999</v>
      </c>
      <c r="H1283" s="2">
        <v>33.510289999999998</v>
      </c>
      <c r="I1283" s="2">
        <v>33.248273999999988</v>
      </c>
      <c r="J1283" s="2">
        <v>33.202001000000024</v>
      </c>
      <c r="K1283" s="17" t="s">
        <v>49</v>
      </c>
      <c r="L1283" s="17" t="s">
        <v>50</v>
      </c>
      <c r="M1283" s="17" t="s">
        <v>55</v>
      </c>
      <c r="N1283" s="20">
        <f t="shared" si="200"/>
        <v>50</v>
      </c>
      <c r="O1283" s="20">
        <f t="shared" si="201"/>
        <v>100</v>
      </c>
      <c r="P1283" s="20">
        <f t="shared" si="202"/>
        <v>50</v>
      </c>
      <c r="Q1283" s="20">
        <f t="shared" si="203"/>
        <v>100</v>
      </c>
      <c r="R1283" s="21">
        <f t="shared" ref="R1283:R1346" si="204">0.35*N1283+O1283*0.35+P1283*0.15+Q1283*0.15</f>
        <v>75</v>
      </c>
      <c r="S1283" s="21">
        <f t="shared" ref="S1283:S1346" si="205">N1283*0.2+O1283*0.2+P1283*0.35+Q1283*0.25</f>
        <v>72.5</v>
      </c>
      <c r="T1283" s="21">
        <f t="shared" ref="T1283:T1346" si="206">N1283*0.15+O1283*0.15+P1283*0.25+Q1283*0.45</f>
        <v>80</v>
      </c>
      <c r="U1283" s="21">
        <f t="shared" ref="U1283:U1346" si="207">0.25*SUM(N1283:Q1283)</f>
        <v>75</v>
      </c>
      <c r="V1283" s="20">
        <f t="shared" ref="V1283:V1346" si="208">SUM(R1283:T1283)/3</f>
        <v>75.833333333333329</v>
      </c>
      <c r="W1283" s="20">
        <f t="shared" ref="W1283:W1346" si="209">SUM(R1283:U1283)/4</f>
        <v>75.625</v>
      </c>
    </row>
    <row r="1284" spans="1:23" ht="13.5" x14ac:dyDescent="0.25">
      <c r="A1284" s="3">
        <v>43879</v>
      </c>
      <c r="B1284" s="2">
        <v>35.355699999999999</v>
      </c>
      <c r="C1284" s="2">
        <v>78.014600470055953</v>
      </c>
      <c r="D1284" s="2">
        <v>-0.50830588638908836</v>
      </c>
      <c r="E1284" s="2">
        <v>0.36787312324248017</v>
      </c>
      <c r="F1284" s="2">
        <v>34.477119999999999</v>
      </c>
      <c r="G1284" s="2">
        <v>34.017790000000005</v>
      </c>
      <c r="H1284" s="2">
        <v>33.633884999999999</v>
      </c>
      <c r="I1284" s="2">
        <v>33.300363999999988</v>
      </c>
      <c r="J1284" s="2">
        <v>33.21613500000003</v>
      </c>
      <c r="K1284" s="17" t="s">
        <v>49</v>
      </c>
      <c r="L1284" s="17" t="s">
        <v>50</v>
      </c>
      <c r="M1284" s="17" t="s">
        <v>55</v>
      </c>
      <c r="N1284" s="20">
        <f t="shared" si="200"/>
        <v>50</v>
      </c>
      <c r="O1284" s="20">
        <f t="shared" si="201"/>
        <v>100</v>
      </c>
      <c r="P1284" s="20">
        <f t="shared" si="202"/>
        <v>50</v>
      </c>
      <c r="Q1284" s="20">
        <f t="shared" si="203"/>
        <v>100</v>
      </c>
      <c r="R1284" s="21">
        <f t="shared" si="204"/>
        <v>75</v>
      </c>
      <c r="S1284" s="21">
        <f t="shared" si="205"/>
        <v>72.5</v>
      </c>
      <c r="T1284" s="21">
        <f t="shared" si="206"/>
        <v>80</v>
      </c>
      <c r="U1284" s="21">
        <f t="shared" si="207"/>
        <v>75</v>
      </c>
      <c r="V1284" s="20">
        <f t="shared" si="208"/>
        <v>75.833333333333329</v>
      </c>
      <c r="W1284" s="20">
        <f t="shared" si="209"/>
        <v>75.625</v>
      </c>
    </row>
    <row r="1285" spans="1:23" ht="13.5" x14ac:dyDescent="0.25">
      <c r="A1285" s="3">
        <v>43880</v>
      </c>
      <c r="B1285" s="2">
        <v>35.650300000000001</v>
      </c>
      <c r="C1285" s="2">
        <v>79.96452141209295</v>
      </c>
      <c r="D1285" s="2">
        <v>-0.63534200554305187</v>
      </c>
      <c r="E1285" s="2">
        <v>0.36887096747081188</v>
      </c>
      <c r="F1285" s="2">
        <v>34.889600000000009</v>
      </c>
      <c r="G1285" s="2">
        <v>34.253489999999999</v>
      </c>
      <c r="H1285" s="2">
        <v>33.742894999999997</v>
      </c>
      <c r="I1285" s="2">
        <v>33.347503999999986</v>
      </c>
      <c r="J1285" s="2">
        <v>33.22866400000003</v>
      </c>
      <c r="K1285" s="17" t="s">
        <v>49</v>
      </c>
      <c r="L1285" s="17" t="s">
        <v>50</v>
      </c>
      <c r="M1285" s="17" t="s">
        <v>55</v>
      </c>
      <c r="N1285" s="20">
        <f t="shared" si="200"/>
        <v>50</v>
      </c>
      <c r="O1285" s="20">
        <f t="shared" si="201"/>
        <v>100</v>
      </c>
      <c r="P1285" s="20">
        <f t="shared" si="202"/>
        <v>50</v>
      </c>
      <c r="Q1285" s="20">
        <f t="shared" si="203"/>
        <v>100</v>
      </c>
      <c r="R1285" s="21">
        <f t="shared" si="204"/>
        <v>75</v>
      </c>
      <c r="S1285" s="21">
        <f t="shared" si="205"/>
        <v>72.5</v>
      </c>
      <c r="T1285" s="21">
        <f t="shared" si="206"/>
        <v>80</v>
      </c>
      <c r="U1285" s="21">
        <f t="shared" si="207"/>
        <v>75</v>
      </c>
      <c r="V1285" s="20">
        <f t="shared" si="208"/>
        <v>75.833333333333329</v>
      </c>
      <c r="W1285" s="20">
        <f t="shared" si="209"/>
        <v>75.625</v>
      </c>
    </row>
    <row r="1286" spans="1:23" ht="13.5" x14ac:dyDescent="0.25">
      <c r="A1286" s="3">
        <v>43881</v>
      </c>
      <c r="B1286" s="2">
        <v>35.644399999999997</v>
      </c>
      <c r="C1286" s="2">
        <v>79.811851316092344</v>
      </c>
      <c r="D1286" s="2">
        <v>-0.73139318715321622</v>
      </c>
      <c r="E1286" s="2">
        <v>0.36363322767804057</v>
      </c>
      <c r="F1286" s="2">
        <v>35.189520000000002</v>
      </c>
      <c r="G1286" s="2">
        <v>34.473869999999998</v>
      </c>
      <c r="H1286" s="2">
        <v>33.853085</v>
      </c>
      <c r="I1286" s="2">
        <v>33.402775999999989</v>
      </c>
      <c r="J1286" s="2">
        <v>33.243832000000026</v>
      </c>
      <c r="K1286" s="17" t="s">
        <v>49</v>
      </c>
      <c r="L1286" s="17" t="s">
        <v>50</v>
      </c>
      <c r="M1286" s="17" t="s">
        <v>55</v>
      </c>
      <c r="N1286" s="20">
        <f t="shared" si="200"/>
        <v>50</v>
      </c>
      <c r="O1286" s="20">
        <f t="shared" si="201"/>
        <v>100</v>
      </c>
      <c r="P1286" s="20">
        <f t="shared" si="202"/>
        <v>50</v>
      </c>
      <c r="Q1286" s="20">
        <f t="shared" si="203"/>
        <v>100</v>
      </c>
      <c r="R1286" s="21">
        <f t="shared" si="204"/>
        <v>75</v>
      </c>
      <c r="S1286" s="21">
        <f t="shared" si="205"/>
        <v>72.5</v>
      </c>
      <c r="T1286" s="21">
        <f t="shared" si="206"/>
        <v>80</v>
      </c>
      <c r="U1286" s="21">
        <f t="shared" si="207"/>
        <v>75</v>
      </c>
      <c r="V1286" s="20">
        <f t="shared" si="208"/>
        <v>75.833333333333329</v>
      </c>
      <c r="W1286" s="20">
        <f t="shared" si="209"/>
        <v>75.625</v>
      </c>
    </row>
    <row r="1287" spans="1:23" ht="13.5" x14ac:dyDescent="0.25">
      <c r="A1287" s="3">
        <v>43882</v>
      </c>
      <c r="B1287" s="2">
        <v>35.370399999999997</v>
      </c>
      <c r="C1287" s="2">
        <v>72.855197227521501</v>
      </c>
      <c r="D1287" s="2">
        <v>-0.7351302304414844</v>
      </c>
      <c r="E1287" s="2">
        <v>0.36449007291490332</v>
      </c>
      <c r="F1287" s="2">
        <v>35.416379999999997</v>
      </c>
      <c r="G1287" s="2">
        <v>34.622650000000007</v>
      </c>
      <c r="H1287" s="2">
        <v>33.961359999999999</v>
      </c>
      <c r="I1287" s="2">
        <v>33.450209999999991</v>
      </c>
      <c r="J1287" s="2">
        <v>33.256924000000033</v>
      </c>
      <c r="K1287" s="17" t="s">
        <v>49</v>
      </c>
      <c r="L1287" s="17" t="s">
        <v>50</v>
      </c>
      <c r="M1287" s="17" t="s">
        <v>55</v>
      </c>
      <c r="N1287" s="20">
        <f t="shared" si="200"/>
        <v>50</v>
      </c>
      <c r="O1287" s="20">
        <f t="shared" si="201"/>
        <v>100</v>
      </c>
      <c r="P1287" s="20">
        <f t="shared" si="202"/>
        <v>50</v>
      </c>
      <c r="Q1287" s="20">
        <f t="shared" si="203"/>
        <v>100</v>
      </c>
      <c r="R1287" s="21">
        <f t="shared" si="204"/>
        <v>75</v>
      </c>
      <c r="S1287" s="21">
        <f t="shared" si="205"/>
        <v>72.5</v>
      </c>
      <c r="T1287" s="21">
        <f t="shared" si="206"/>
        <v>80</v>
      </c>
      <c r="U1287" s="21">
        <f t="shared" si="207"/>
        <v>75</v>
      </c>
      <c r="V1287" s="20">
        <f t="shared" si="208"/>
        <v>75.833333333333329</v>
      </c>
      <c r="W1287" s="20">
        <f t="shared" si="209"/>
        <v>75.625</v>
      </c>
    </row>
    <row r="1288" spans="1:23" ht="13.5" x14ac:dyDescent="0.25">
      <c r="A1288" s="3">
        <v>43885</v>
      </c>
      <c r="B1288" s="2">
        <v>35.606099999999998</v>
      </c>
      <c r="C1288" s="2">
        <v>74.883297178075907</v>
      </c>
      <c r="D1288" s="2">
        <v>-0.80943326742868749</v>
      </c>
      <c r="E1288" s="2">
        <v>0.35830147853874539</v>
      </c>
      <c r="F1288" s="2">
        <v>35.525379999999998</v>
      </c>
      <c r="G1288" s="2">
        <v>34.824470000000005</v>
      </c>
      <c r="H1288" s="2">
        <v>34.081274999999998</v>
      </c>
      <c r="I1288" s="2">
        <v>33.502357999999987</v>
      </c>
      <c r="J1288" s="2">
        <v>33.266959500000027</v>
      </c>
      <c r="K1288" s="17" t="s">
        <v>49</v>
      </c>
      <c r="L1288" s="17" t="s">
        <v>50</v>
      </c>
      <c r="M1288" s="17" t="s">
        <v>55</v>
      </c>
      <c r="N1288" s="20">
        <f t="shared" si="200"/>
        <v>50</v>
      </c>
      <c r="O1288" s="20">
        <f t="shared" si="201"/>
        <v>100</v>
      </c>
      <c r="P1288" s="20">
        <f t="shared" si="202"/>
        <v>50</v>
      </c>
      <c r="Q1288" s="20">
        <f t="shared" si="203"/>
        <v>100</v>
      </c>
      <c r="R1288" s="21">
        <f t="shared" si="204"/>
        <v>75</v>
      </c>
      <c r="S1288" s="21">
        <f t="shared" si="205"/>
        <v>72.5</v>
      </c>
      <c r="T1288" s="21">
        <f t="shared" si="206"/>
        <v>80</v>
      </c>
      <c r="U1288" s="21">
        <f t="shared" si="207"/>
        <v>75</v>
      </c>
      <c r="V1288" s="20">
        <f t="shared" si="208"/>
        <v>75.833333333333329</v>
      </c>
      <c r="W1288" s="20">
        <f t="shared" si="209"/>
        <v>75.625</v>
      </c>
    </row>
    <row r="1289" spans="1:23" ht="13.5" x14ac:dyDescent="0.25">
      <c r="A1289" s="3">
        <v>43886</v>
      </c>
      <c r="B1289" s="2">
        <v>35.650300000000001</v>
      </c>
      <c r="C1289" s="2">
        <v>75.256640764081737</v>
      </c>
      <c r="D1289" s="2">
        <v>-0.88469709108044725</v>
      </c>
      <c r="E1289" s="2">
        <v>0.34914625236436897</v>
      </c>
      <c r="F1289" s="2">
        <v>35.584299999999999</v>
      </c>
      <c r="G1289" s="2">
        <v>35.030709999999999</v>
      </c>
      <c r="H1289" s="2">
        <v>34.200599999999994</v>
      </c>
      <c r="I1289" s="2">
        <v>33.554505999999989</v>
      </c>
      <c r="J1289" s="2">
        <v>33.275804000000022</v>
      </c>
      <c r="K1289" s="17" t="s">
        <v>49</v>
      </c>
      <c r="L1289" s="17" t="s">
        <v>51</v>
      </c>
      <c r="M1289" s="17" t="s">
        <v>55</v>
      </c>
      <c r="N1289" s="20">
        <f t="shared" si="200"/>
        <v>50</v>
      </c>
      <c r="O1289" s="20">
        <f t="shared" si="201"/>
        <v>100</v>
      </c>
      <c r="P1289" s="20">
        <f t="shared" si="202"/>
        <v>50</v>
      </c>
      <c r="Q1289" s="20">
        <f t="shared" si="203"/>
        <v>83.5</v>
      </c>
      <c r="R1289" s="21">
        <f t="shared" si="204"/>
        <v>72.525000000000006</v>
      </c>
      <c r="S1289" s="21">
        <f t="shared" si="205"/>
        <v>68.375</v>
      </c>
      <c r="T1289" s="21">
        <f t="shared" si="206"/>
        <v>72.575000000000003</v>
      </c>
      <c r="U1289" s="21">
        <f t="shared" si="207"/>
        <v>70.875</v>
      </c>
      <c r="V1289" s="20">
        <f t="shared" si="208"/>
        <v>71.158333333333346</v>
      </c>
      <c r="W1289" s="20">
        <f t="shared" si="209"/>
        <v>71.087500000000006</v>
      </c>
    </row>
    <row r="1290" spans="1:23" ht="13.5" x14ac:dyDescent="0.25">
      <c r="A1290" s="3">
        <v>43887</v>
      </c>
      <c r="B1290" s="2">
        <v>35.503</v>
      </c>
      <c r="C1290" s="2">
        <v>71.445240740398972</v>
      </c>
      <c r="D1290" s="2">
        <v>-0.94617447894344053</v>
      </c>
      <c r="E1290" s="2">
        <v>0.34119763634414846</v>
      </c>
      <c r="F1290" s="2">
        <v>35.554839999999999</v>
      </c>
      <c r="G1290" s="2">
        <v>35.22222</v>
      </c>
      <c r="H1290" s="2">
        <v>34.311085000000006</v>
      </c>
      <c r="I1290" s="2">
        <v>33.60370799999999</v>
      </c>
      <c r="J1290" s="2">
        <v>33.283982500000022</v>
      </c>
      <c r="K1290" s="17" t="s">
        <v>47</v>
      </c>
      <c r="L1290" s="17" t="s">
        <v>51</v>
      </c>
      <c r="M1290" s="17" t="s">
        <v>52</v>
      </c>
      <c r="N1290" s="20">
        <f t="shared" si="200"/>
        <v>50</v>
      </c>
      <c r="O1290" s="20">
        <f t="shared" si="201"/>
        <v>100</v>
      </c>
      <c r="P1290" s="20">
        <f t="shared" si="202"/>
        <v>50</v>
      </c>
      <c r="Q1290" s="20">
        <f t="shared" si="203"/>
        <v>16.5</v>
      </c>
      <c r="R1290" s="21">
        <f t="shared" si="204"/>
        <v>62.475000000000001</v>
      </c>
      <c r="S1290" s="21">
        <f t="shared" si="205"/>
        <v>51.625</v>
      </c>
      <c r="T1290" s="21">
        <f t="shared" si="206"/>
        <v>42.424999999999997</v>
      </c>
      <c r="U1290" s="21">
        <f t="shared" si="207"/>
        <v>54.125</v>
      </c>
      <c r="V1290" s="20">
        <f t="shared" si="208"/>
        <v>52.17499999999999</v>
      </c>
      <c r="W1290" s="20">
        <f t="shared" si="209"/>
        <v>52.662499999999994</v>
      </c>
    </row>
    <row r="1291" spans="1:23" ht="13.5" x14ac:dyDescent="0.25">
      <c r="A1291" s="3">
        <v>43888</v>
      </c>
      <c r="B1291" s="2">
        <v>35.473599999999998</v>
      </c>
      <c r="C1291" s="2">
        <v>70.675862170110335</v>
      </c>
      <c r="D1291" s="2">
        <v>-0.91752770899059044</v>
      </c>
      <c r="E1291" s="2">
        <v>0.33089081707495771</v>
      </c>
      <c r="F1291" s="2">
        <v>35.520679999999999</v>
      </c>
      <c r="G1291" s="2">
        <v>35.355099999999993</v>
      </c>
      <c r="H1291" s="2">
        <v>34.420100000000005</v>
      </c>
      <c r="I1291" s="2">
        <v>33.652617999999997</v>
      </c>
      <c r="J1291" s="2">
        <v>33.291201000000029</v>
      </c>
      <c r="K1291" s="17" t="s">
        <v>47</v>
      </c>
      <c r="L1291" s="17" t="s">
        <v>51</v>
      </c>
      <c r="M1291" s="17" t="s">
        <v>52</v>
      </c>
      <c r="N1291" s="20">
        <f t="shared" si="200"/>
        <v>50</v>
      </c>
      <c r="O1291" s="20">
        <f t="shared" si="201"/>
        <v>100</v>
      </c>
      <c r="P1291" s="20">
        <f t="shared" si="202"/>
        <v>50</v>
      </c>
      <c r="Q1291" s="20">
        <f t="shared" si="203"/>
        <v>16.5</v>
      </c>
      <c r="R1291" s="21">
        <f t="shared" si="204"/>
        <v>62.475000000000001</v>
      </c>
      <c r="S1291" s="21">
        <f t="shared" si="205"/>
        <v>51.625</v>
      </c>
      <c r="T1291" s="21">
        <f t="shared" si="206"/>
        <v>42.424999999999997</v>
      </c>
      <c r="U1291" s="21">
        <f t="shared" si="207"/>
        <v>54.125</v>
      </c>
      <c r="V1291" s="20">
        <f t="shared" si="208"/>
        <v>52.17499999999999</v>
      </c>
      <c r="W1291" s="20">
        <f t="shared" si="209"/>
        <v>52.662499999999994</v>
      </c>
    </row>
    <row r="1292" spans="1:23" ht="13.5" x14ac:dyDescent="0.25">
      <c r="A1292" s="3">
        <v>43889</v>
      </c>
      <c r="B1292" s="2">
        <v>35.296799999999998</v>
      </c>
      <c r="C1292" s="2">
        <v>66.06821744928358</v>
      </c>
      <c r="D1292" s="2">
        <v>-0.87262807203048709</v>
      </c>
      <c r="E1292" s="2">
        <v>0.32382527446137788</v>
      </c>
      <c r="F1292" s="2">
        <v>35.505960000000002</v>
      </c>
      <c r="G1292" s="2">
        <v>35.461169999999996</v>
      </c>
      <c r="H1292" s="2">
        <v>34.527345000000004</v>
      </c>
      <c r="I1292" s="2">
        <v>33.697991999999999</v>
      </c>
      <c r="J1292" s="2">
        <v>33.299009000000027</v>
      </c>
      <c r="K1292" s="17" t="s">
        <v>47</v>
      </c>
      <c r="L1292" s="17" t="s">
        <v>51</v>
      </c>
      <c r="M1292" s="17" t="s">
        <v>52</v>
      </c>
      <c r="N1292" s="20">
        <f t="shared" si="200"/>
        <v>50</v>
      </c>
      <c r="O1292" s="20">
        <f t="shared" si="201"/>
        <v>100</v>
      </c>
      <c r="P1292" s="20">
        <f t="shared" si="202"/>
        <v>50</v>
      </c>
      <c r="Q1292" s="20">
        <f t="shared" si="203"/>
        <v>16.5</v>
      </c>
      <c r="R1292" s="21">
        <f t="shared" si="204"/>
        <v>62.475000000000001</v>
      </c>
      <c r="S1292" s="21">
        <f t="shared" si="205"/>
        <v>51.625</v>
      </c>
      <c r="T1292" s="21">
        <f t="shared" si="206"/>
        <v>42.424999999999997</v>
      </c>
      <c r="U1292" s="21">
        <f t="shared" si="207"/>
        <v>54.125</v>
      </c>
      <c r="V1292" s="20">
        <f t="shared" si="208"/>
        <v>52.17499999999999</v>
      </c>
      <c r="W1292" s="20">
        <f t="shared" si="209"/>
        <v>52.662499999999994</v>
      </c>
    </row>
    <row r="1293" spans="1:23" ht="13.5" x14ac:dyDescent="0.25">
      <c r="A1293" s="3">
        <v>43892</v>
      </c>
      <c r="B1293" s="2">
        <v>35.237900000000003</v>
      </c>
      <c r="C1293" s="2">
        <v>64.558216871010558</v>
      </c>
      <c r="D1293" s="2">
        <v>-0.70830752373376527</v>
      </c>
      <c r="E1293" s="2">
        <v>0.31785735757074784</v>
      </c>
      <c r="F1293" s="2">
        <v>35.432319999999997</v>
      </c>
      <c r="G1293" s="2">
        <v>35.478850000000001</v>
      </c>
      <c r="H1293" s="2">
        <v>34.63194</v>
      </c>
      <c r="I1293" s="2">
        <v>33.741010000000003</v>
      </c>
      <c r="J1293" s="2">
        <v>33.308732000000028</v>
      </c>
      <c r="K1293" s="17" t="s">
        <v>47</v>
      </c>
      <c r="L1293" s="17" t="s">
        <v>51</v>
      </c>
      <c r="M1293" s="17" t="s">
        <v>52</v>
      </c>
      <c r="N1293" s="20">
        <f t="shared" si="200"/>
        <v>50</v>
      </c>
      <c r="O1293" s="20">
        <f t="shared" si="201"/>
        <v>100</v>
      </c>
      <c r="P1293" s="20">
        <f t="shared" si="202"/>
        <v>50</v>
      </c>
      <c r="Q1293" s="20">
        <f t="shared" si="203"/>
        <v>16.5</v>
      </c>
      <c r="R1293" s="21">
        <f t="shared" si="204"/>
        <v>62.475000000000001</v>
      </c>
      <c r="S1293" s="21">
        <f t="shared" si="205"/>
        <v>51.625</v>
      </c>
      <c r="T1293" s="21">
        <f t="shared" si="206"/>
        <v>42.424999999999997</v>
      </c>
      <c r="U1293" s="21">
        <f t="shared" si="207"/>
        <v>54.125</v>
      </c>
      <c r="V1293" s="20">
        <f t="shared" si="208"/>
        <v>52.17499999999999</v>
      </c>
      <c r="W1293" s="20">
        <f t="shared" si="209"/>
        <v>52.662499999999994</v>
      </c>
    </row>
    <row r="1294" spans="1:23" ht="13.5" x14ac:dyDescent="0.25">
      <c r="A1294" s="3">
        <v>43893</v>
      </c>
      <c r="B1294" s="2">
        <v>35.208399999999997</v>
      </c>
      <c r="C1294" s="2">
        <v>63.772065077979548</v>
      </c>
      <c r="D1294" s="2">
        <v>-0.52600102551001271</v>
      </c>
      <c r="E1294" s="2">
        <v>0.31216579806980294</v>
      </c>
      <c r="F1294" s="2">
        <v>35.343939999999996</v>
      </c>
      <c r="G1294" s="2">
        <v>35.464119999999994</v>
      </c>
      <c r="H1294" s="2">
        <v>34.740955</v>
      </c>
      <c r="I1294" s="2">
        <v>33.785203999999993</v>
      </c>
      <c r="J1294" s="2">
        <v>33.318307500000031</v>
      </c>
      <c r="K1294" s="17" t="s">
        <v>47</v>
      </c>
      <c r="L1294" s="17" t="s">
        <v>48</v>
      </c>
      <c r="M1294" s="17" t="s">
        <v>52</v>
      </c>
      <c r="N1294" s="20">
        <f t="shared" si="200"/>
        <v>50</v>
      </c>
      <c r="O1294" s="20">
        <f t="shared" si="201"/>
        <v>100</v>
      </c>
      <c r="P1294" s="20">
        <f t="shared" si="202"/>
        <v>50</v>
      </c>
      <c r="Q1294" s="20">
        <f t="shared" si="203"/>
        <v>0</v>
      </c>
      <c r="R1294" s="21">
        <f t="shared" si="204"/>
        <v>60</v>
      </c>
      <c r="S1294" s="21">
        <f t="shared" si="205"/>
        <v>47.5</v>
      </c>
      <c r="T1294" s="21">
        <f t="shared" si="206"/>
        <v>35</v>
      </c>
      <c r="U1294" s="21">
        <f t="shared" si="207"/>
        <v>50</v>
      </c>
      <c r="V1294" s="20">
        <f t="shared" si="208"/>
        <v>47.5</v>
      </c>
      <c r="W1294" s="20">
        <f t="shared" si="209"/>
        <v>48.125</v>
      </c>
    </row>
    <row r="1295" spans="1:23" ht="13.5" x14ac:dyDescent="0.25">
      <c r="A1295" s="3">
        <v>43894</v>
      </c>
      <c r="B1295" s="2">
        <v>35.119999999999997</v>
      </c>
      <c r="C1295" s="2">
        <v>61.360715206850465</v>
      </c>
      <c r="D1295" s="2">
        <v>-0.3236241277505485</v>
      </c>
      <c r="E1295" s="2">
        <v>0.30602817213607275</v>
      </c>
      <c r="F1295" s="2">
        <v>35.267340000000004</v>
      </c>
      <c r="G1295" s="2">
        <v>35.411090000000002</v>
      </c>
      <c r="H1295" s="2">
        <v>34.83229</v>
      </c>
      <c r="I1295" s="2">
        <v>33.827571999999996</v>
      </c>
      <c r="J1295" s="2">
        <v>33.327735500000024</v>
      </c>
      <c r="K1295" s="17" t="s">
        <v>47</v>
      </c>
      <c r="L1295" s="17" t="s">
        <v>48</v>
      </c>
      <c r="M1295" s="17" t="s">
        <v>52</v>
      </c>
      <c r="N1295" s="20">
        <f t="shared" si="200"/>
        <v>50</v>
      </c>
      <c r="O1295" s="20">
        <f t="shared" si="201"/>
        <v>100</v>
      </c>
      <c r="P1295" s="20">
        <f t="shared" si="202"/>
        <v>50</v>
      </c>
      <c r="Q1295" s="20">
        <f t="shared" si="203"/>
        <v>0</v>
      </c>
      <c r="R1295" s="21">
        <f t="shared" si="204"/>
        <v>60</v>
      </c>
      <c r="S1295" s="21">
        <f t="shared" si="205"/>
        <v>47.5</v>
      </c>
      <c r="T1295" s="21">
        <f t="shared" si="206"/>
        <v>35</v>
      </c>
      <c r="U1295" s="21">
        <f t="shared" si="207"/>
        <v>50</v>
      </c>
      <c r="V1295" s="20">
        <f t="shared" si="208"/>
        <v>47.5</v>
      </c>
      <c r="W1295" s="20">
        <f t="shared" si="209"/>
        <v>48.125</v>
      </c>
    </row>
    <row r="1296" spans="1:23" ht="13.5" x14ac:dyDescent="0.25">
      <c r="A1296" s="3">
        <v>43895</v>
      </c>
      <c r="B1296" s="2">
        <v>34.766399999999997</v>
      </c>
      <c r="C1296" s="2">
        <v>52.766049268780918</v>
      </c>
      <c r="D1296" s="2">
        <v>-0.13005049984499095</v>
      </c>
      <c r="E1296" s="2">
        <v>0.29835554667031716</v>
      </c>
      <c r="F1296" s="2">
        <v>35.125900000000001</v>
      </c>
      <c r="G1296" s="2">
        <v>35.32329</v>
      </c>
      <c r="H1296" s="2">
        <v>34.898579999999995</v>
      </c>
      <c r="I1296" s="2">
        <v>33.858211999999995</v>
      </c>
      <c r="J1296" s="2">
        <v>33.335395500000033</v>
      </c>
      <c r="K1296" s="17" t="s">
        <v>47</v>
      </c>
      <c r="L1296" s="17" t="s">
        <v>48</v>
      </c>
      <c r="M1296" s="17" t="s">
        <v>52</v>
      </c>
      <c r="N1296" s="20">
        <f t="shared" si="200"/>
        <v>50</v>
      </c>
      <c r="O1296" s="20">
        <f t="shared" si="201"/>
        <v>100</v>
      </c>
      <c r="P1296" s="20">
        <f t="shared" si="202"/>
        <v>50</v>
      </c>
      <c r="Q1296" s="20">
        <f t="shared" si="203"/>
        <v>0</v>
      </c>
      <c r="R1296" s="21">
        <f t="shared" si="204"/>
        <v>60</v>
      </c>
      <c r="S1296" s="21">
        <f t="shared" si="205"/>
        <v>47.5</v>
      </c>
      <c r="T1296" s="21">
        <f t="shared" si="206"/>
        <v>35</v>
      </c>
      <c r="U1296" s="21">
        <f t="shared" si="207"/>
        <v>50</v>
      </c>
      <c r="V1296" s="20">
        <f t="shared" si="208"/>
        <v>47.5</v>
      </c>
      <c r="W1296" s="20">
        <f t="shared" si="209"/>
        <v>48.125</v>
      </c>
    </row>
    <row r="1297" spans="1:23" ht="13.5" x14ac:dyDescent="0.25">
      <c r="A1297" s="3">
        <v>43896</v>
      </c>
      <c r="B1297" s="2">
        <v>33.882599999999996</v>
      </c>
      <c r="C1297" s="2">
        <v>38.318999390135104</v>
      </c>
      <c r="D1297" s="2">
        <v>5.641032543538671E-2</v>
      </c>
      <c r="E1297" s="2">
        <v>0.28944301229911551</v>
      </c>
      <c r="F1297" s="2">
        <v>34.843060000000001</v>
      </c>
      <c r="G1297" s="2">
        <v>35.174509999999998</v>
      </c>
      <c r="H1297" s="2">
        <v>34.898579999999995</v>
      </c>
      <c r="I1297" s="2">
        <v>33.858508</v>
      </c>
      <c r="J1297" s="2">
        <v>33.33981500000003</v>
      </c>
      <c r="K1297" s="17" t="s">
        <v>47</v>
      </c>
      <c r="L1297" s="17" t="s">
        <v>48</v>
      </c>
      <c r="M1297" s="17" t="s">
        <v>52</v>
      </c>
      <c r="N1297" s="20">
        <f t="shared" si="200"/>
        <v>50</v>
      </c>
      <c r="O1297" s="20">
        <f t="shared" si="201"/>
        <v>100</v>
      </c>
      <c r="P1297" s="20">
        <f t="shared" si="202"/>
        <v>50</v>
      </c>
      <c r="Q1297" s="20">
        <f t="shared" si="203"/>
        <v>0</v>
      </c>
      <c r="R1297" s="21">
        <f t="shared" si="204"/>
        <v>60</v>
      </c>
      <c r="S1297" s="21">
        <f t="shared" si="205"/>
        <v>47.5</v>
      </c>
      <c r="T1297" s="21">
        <f t="shared" si="206"/>
        <v>35</v>
      </c>
      <c r="U1297" s="21">
        <f t="shared" si="207"/>
        <v>50</v>
      </c>
      <c r="V1297" s="20">
        <f t="shared" si="208"/>
        <v>47.5</v>
      </c>
      <c r="W1297" s="20">
        <f t="shared" si="209"/>
        <v>48.125</v>
      </c>
    </row>
    <row r="1298" spans="1:23" ht="13.5" x14ac:dyDescent="0.25">
      <c r="A1298" s="3">
        <v>43899</v>
      </c>
      <c r="B1298" s="2">
        <v>33.590899999999998</v>
      </c>
      <c r="C1298" s="2">
        <v>34.920607211178847</v>
      </c>
      <c r="D1298" s="2">
        <v>0.27667894552187278</v>
      </c>
      <c r="E1298" s="2">
        <v>0.27877291742475779</v>
      </c>
      <c r="F1298" s="2">
        <v>34.513660000000002</v>
      </c>
      <c r="G1298" s="2">
        <v>34.972989999999996</v>
      </c>
      <c r="H1298" s="2">
        <v>34.898730000000008</v>
      </c>
      <c r="I1298" s="2">
        <v>33.863281999999998</v>
      </c>
      <c r="J1298" s="2">
        <v>33.343365500000033</v>
      </c>
      <c r="K1298" s="17" t="s">
        <v>47</v>
      </c>
      <c r="L1298" s="17" t="s">
        <v>48</v>
      </c>
      <c r="M1298" s="17" t="s">
        <v>52</v>
      </c>
      <c r="N1298" s="20">
        <f t="shared" si="200"/>
        <v>50</v>
      </c>
      <c r="O1298" s="20">
        <f t="shared" si="201"/>
        <v>100</v>
      </c>
      <c r="P1298" s="20">
        <f t="shared" si="202"/>
        <v>50</v>
      </c>
      <c r="Q1298" s="20">
        <f t="shared" si="203"/>
        <v>0</v>
      </c>
      <c r="R1298" s="21">
        <f t="shared" si="204"/>
        <v>60</v>
      </c>
      <c r="S1298" s="21">
        <f t="shared" si="205"/>
        <v>47.5</v>
      </c>
      <c r="T1298" s="21">
        <f t="shared" si="206"/>
        <v>35</v>
      </c>
      <c r="U1298" s="21">
        <f t="shared" si="207"/>
        <v>50</v>
      </c>
      <c r="V1298" s="20">
        <f t="shared" si="208"/>
        <v>47.5</v>
      </c>
      <c r="W1298" s="20">
        <f t="shared" si="209"/>
        <v>48.125</v>
      </c>
    </row>
    <row r="1299" spans="1:23" ht="13.5" x14ac:dyDescent="0.25">
      <c r="A1299" s="3">
        <v>43900</v>
      </c>
      <c r="B1299" s="2">
        <v>33.4377</v>
      </c>
      <c r="C1299" s="2">
        <v>33.252621799166945</v>
      </c>
      <c r="D1299" s="2">
        <v>0.48721442911645596</v>
      </c>
      <c r="E1299" s="2">
        <v>0.26479788836536877</v>
      </c>
      <c r="F1299" s="2">
        <v>34.159520000000001</v>
      </c>
      <c r="G1299" s="2">
        <v>34.751729999999995</v>
      </c>
      <c r="H1299" s="2">
        <v>34.891219999999997</v>
      </c>
      <c r="I1299" s="2">
        <v>33.864992000000001</v>
      </c>
      <c r="J1299" s="2">
        <v>33.346444500000032</v>
      </c>
      <c r="K1299" s="17" t="s">
        <v>47</v>
      </c>
      <c r="L1299" s="17" t="s">
        <v>48</v>
      </c>
      <c r="M1299" s="17" t="s">
        <v>52</v>
      </c>
      <c r="N1299" s="20">
        <f t="shared" si="200"/>
        <v>50</v>
      </c>
      <c r="O1299" s="20">
        <f t="shared" si="201"/>
        <v>100</v>
      </c>
      <c r="P1299" s="20">
        <f t="shared" si="202"/>
        <v>50</v>
      </c>
      <c r="Q1299" s="20">
        <f t="shared" si="203"/>
        <v>0</v>
      </c>
      <c r="R1299" s="21">
        <f t="shared" si="204"/>
        <v>60</v>
      </c>
      <c r="S1299" s="21">
        <f t="shared" si="205"/>
        <v>47.5</v>
      </c>
      <c r="T1299" s="21">
        <f t="shared" si="206"/>
        <v>35</v>
      </c>
      <c r="U1299" s="21">
        <f t="shared" si="207"/>
        <v>50</v>
      </c>
      <c r="V1299" s="20">
        <f t="shared" si="208"/>
        <v>47.5</v>
      </c>
      <c r="W1299" s="20">
        <f t="shared" si="209"/>
        <v>48.125</v>
      </c>
    </row>
    <row r="1300" spans="1:23" ht="13.5" x14ac:dyDescent="0.25">
      <c r="A1300" s="3">
        <v>43901</v>
      </c>
      <c r="B1300" s="2">
        <v>33.322800000000001</v>
      </c>
      <c r="C1300" s="2">
        <v>32.017406785215812</v>
      </c>
      <c r="D1300" s="2">
        <v>0.65767596835305397</v>
      </c>
      <c r="E1300" s="2">
        <v>0.25125401800482217</v>
      </c>
      <c r="F1300" s="2">
        <v>33.800080000000001</v>
      </c>
      <c r="G1300" s="2">
        <v>34.533709999999999</v>
      </c>
      <c r="H1300" s="2">
        <v>34.877965000000003</v>
      </c>
      <c r="I1300" s="2">
        <v>33.863755999999988</v>
      </c>
      <c r="J1300" s="2">
        <v>33.348507000000033</v>
      </c>
      <c r="K1300" s="17" t="s">
        <v>47</v>
      </c>
      <c r="L1300" s="17" t="s">
        <v>48</v>
      </c>
      <c r="M1300" s="17" t="s">
        <v>52</v>
      </c>
      <c r="N1300" s="20">
        <f t="shared" si="200"/>
        <v>50</v>
      </c>
      <c r="O1300" s="20">
        <f t="shared" si="201"/>
        <v>100</v>
      </c>
      <c r="P1300" s="20">
        <f t="shared" si="202"/>
        <v>50</v>
      </c>
      <c r="Q1300" s="20">
        <f t="shared" si="203"/>
        <v>0</v>
      </c>
      <c r="R1300" s="21">
        <f t="shared" si="204"/>
        <v>60</v>
      </c>
      <c r="S1300" s="21">
        <f t="shared" si="205"/>
        <v>47.5</v>
      </c>
      <c r="T1300" s="21">
        <f t="shared" si="206"/>
        <v>35</v>
      </c>
      <c r="U1300" s="21">
        <f t="shared" si="207"/>
        <v>50</v>
      </c>
      <c r="V1300" s="20">
        <f t="shared" si="208"/>
        <v>47.5</v>
      </c>
      <c r="W1300" s="20">
        <f t="shared" si="209"/>
        <v>48.125</v>
      </c>
    </row>
    <row r="1301" spans="1:23" ht="13.5" x14ac:dyDescent="0.25">
      <c r="A1301" s="3">
        <v>43902</v>
      </c>
      <c r="B1301" s="2">
        <v>33.013399999999997</v>
      </c>
      <c r="C1301" s="2">
        <v>28.90384652497373</v>
      </c>
      <c r="D1301" s="2">
        <v>0.82697459916972349</v>
      </c>
      <c r="E1301" s="2">
        <v>0.24010598500602801</v>
      </c>
      <c r="F1301" s="2">
        <v>33.449480000000001</v>
      </c>
      <c r="G1301" s="2">
        <v>34.287690000000005</v>
      </c>
      <c r="H1301" s="2">
        <v>34.821395000000003</v>
      </c>
      <c r="I1301" s="2">
        <v>33.852265999999993</v>
      </c>
      <c r="J1301" s="2">
        <v>33.348728000000037</v>
      </c>
      <c r="K1301" s="17" t="s">
        <v>47</v>
      </c>
      <c r="L1301" s="17" t="s">
        <v>48</v>
      </c>
      <c r="M1301" s="17" t="s">
        <v>52</v>
      </c>
      <c r="N1301" s="20">
        <f t="shared" si="200"/>
        <v>50</v>
      </c>
      <c r="O1301" s="20">
        <f t="shared" si="201"/>
        <v>100</v>
      </c>
      <c r="P1301" s="20">
        <f t="shared" si="202"/>
        <v>50</v>
      </c>
      <c r="Q1301" s="20">
        <f t="shared" si="203"/>
        <v>0</v>
      </c>
      <c r="R1301" s="21">
        <f t="shared" si="204"/>
        <v>60</v>
      </c>
      <c r="S1301" s="21">
        <f t="shared" si="205"/>
        <v>47.5</v>
      </c>
      <c r="T1301" s="21">
        <f t="shared" si="206"/>
        <v>35</v>
      </c>
      <c r="U1301" s="21">
        <f t="shared" si="207"/>
        <v>50</v>
      </c>
      <c r="V1301" s="20">
        <f t="shared" si="208"/>
        <v>47.5</v>
      </c>
      <c r="W1301" s="20">
        <f t="shared" si="209"/>
        <v>48.125</v>
      </c>
    </row>
    <row r="1302" spans="1:23" ht="13.5" x14ac:dyDescent="0.25">
      <c r="A1302" s="3">
        <v>43903</v>
      </c>
      <c r="B1302" s="2">
        <v>32.114800000000002</v>
      </c>
      <c r="C1302" s="2">
        <v>22.162809369098852</v>
      </c>
      <c r="D1302" s="2">
        <v>1.0175911948332654</v>
      </c>
      <c r="E1302" s="2">
        <v>0.22768103815754262</v>
      </c>
      <c r="F1302" s="2">
        <v>33.09592</v>
      </c>
      <c r="G1302" s="2">
        <v>33.96949</v>
      </c>
      <c r="H1302" s="2">
        <v>34.715330000000009</v>
      </c>
      <c r="I1302" s="2">
        <v>33.831583999999992</v>
      </c>
      <c r="J1302" s="2">
        <v>33.345782000000042</v>
      </c>
      <c r="K1302" s="17" t="s">
        <v>47</v>
      </c>
      <c r="L1302" s="17" t="s">
        <v>48</v>
      </c>
      <c r="M1302" s="17" t="s">
        <v>52</v>
      </c>
      <c r="N1302" s="20">
        <f t="shared" si="200"/>
        <v>50</v>
      </c>
      <c r="O1302" s="20">
        <f t="shared" si="201"/>
        <v>100</v>
      </c>
      <c r="P1302" s="20">
        <f t="shared" si="202"/>
        <v>50</v>
      </c>
      <c r="Q1302" s="20">
        <f t="shared" si="203"/>
        <v>0</v>
      </c>
      <c r="R1302" s="21">
        <f t="shared" si="204"/>
        <v>60</v>
      </c>
      <c r="S1302" s="21">
        <f t="shared" si="205"/>
        <v>47.5</v>
      </c>
      <c r="T1302" s="21">
        <f t="shared" si="206"/>
        <v>35</v>
      </c>
      <c r="U1302" s="21">
        <f t="shared" si="207"/>
        <v>50</v>
      </c>
      <c r="V1302" s="20">
        <f t="shared" si="208"/>
        <v>47.5</v>
      </c>
      <c r="W1302" s="20">
        <f t="shared" si="209"/>
        <v>48.125</v>
      </c>
    </row>
    <row r="1303" spans="1:23" ht="13.5" x14ac:dyDescent="0.25">
      <c r="A1303" s="3">
        <v>43906</v>
      </c>
      <c r="B1303" s="2">
        <v>30.347000000000001</v>
      </c>
      <c r="C1303" s="2">
        <v>14.833465442701879</v>
      </c>
      <c r="D1303" s="2">
        <v>1.313486918560173</v>
      </c>
      <c r="E1303" s="2">
        <v>0.21630894927074934</v>
      </c>
      <c r="F1303" s="2">
        <v>32.447140000000005</v>
      </c>
      <c r="G1303" s="2">
        <v>33.480399999999996</v>
      </c>
      <c r="H1303" s="2">
        <v>34.479624999999999</v>
      </c>
      <c r="I1303" s="2">
        <v>33.778431999999995</v>
      </c>
      <c r="J1303" s="2">
        <v>33.334733500000041</v>
      </c>
      <c r="K1303" s="17" t="s">
        <v>47</v>
      </c>
      <c r="L1303" s="17" t="s">
        <v>48</v>
      </c>
      <c r="M1303" s="17" t="s">
        <v>52</v>
      </c>
      <c r="N1303" s="20">
        <f t="shared" si="200"/>
        <v>50</v>
      </c>
      <c r="O1303" s="20">
        <f t="shared" si="201"/>
        <v>100</v>
      </c>
      <c r="P1303" s="20">
        <f t="shared" si="202"/>
        <v>50</v>
      </c>
      <c r="Q1303" s="20">
        <f t="shared" si="203"/>
        <v>0</v>
      </c>
      <c r="R1303" s="21">
        <f t="shared" si="204"/>
        <v>60</v>
      </c>
      <c r="S1303" s="21">
        <f t="shared" si="205"/>
        <v>47.5</v>
      </c>
      <c r="T1303" s="21">
        <f t="shared" si="206"/>
        <v>35</v>
      </c>
      <c r="U1303" s="21">
        <f t="shared" si="207"/>
        <v>50</v>
      </c>
      <c r="V1303" s="20">
        <f t="shared" si="208"/>
        <v>47.5</v>
      </c>
      <c r="W1303" s="20">
        <f t="shared" si="209"/>
        <v>48.125</v>
      </c>
    </row>
    <row r="1304" spans="1:23" ht="13.5" x14ac:dyDescent="0.25">
      <c r="A1304" s="3">
        <v>43907</v>
      </c>
      <c r="B1304" s="2">
        <v>28.555599999999998</v>
      </c>
      <c r="C1304" s="2">
        <v>10.899763243148684</v>
      </c>
      <c r="D1304" s="2">
        <v>1.7142401275364065</v>
      </c>
      <c r="E1304" s="2">
        <v>0.20768805134598733</v>
      </c>
      <c r="F1304" s="2">
        <v>31.47072</v>
      </c>
      <c r="G1304" s="2">
        <v>32.81512</v>
      </c>
      <c r="H1304" s="2">
        <v>34.139619999999994</v>
      </c>
      <c r="I1304" s="2">
        <v>33.692457999999995</v>
      </c>
      <c r="J1304" s="2">
        <v>33.31546450000004</v>
      </c>
      <c r="K1304" s="17" t="s">
        <v>47</v>
      </c>
      <c r="L1304" s="17" t="s">
        <v>48</v>
      </c>
      <c r="M1304" s="17" t="s">
        <v>52</v>
      </c>
      <c r="N1304" s="20">
        <f t="shared" si="200"/>
        <v>50</v>
      </c>
      <c r="O1304" s="20">
        <f t="shared" si="201"/>
        <v>100</v>
      </c>
      <c r="P1304" s="20">
        <f t="shared" si="202"/>
        <v>0</v>
      </c>
      <c r="Q1304" s="20">
        <f t="shared" si="203"/>
        <v>0</v>
      </c>
      <c r="R1304" s="21">
        <f t="shared" si="204"/>
        <v>52.5</v>
      </c>
      <c r="S1304" s="21">
        <f t="shared" si="205"/>
        <v>30</v>
      </c>
      <c r="T1304" s="21">
        <f t="shared" si="206"/>
        <v>22.5</v>
      </c>
      <c r="U1304" s="21">
        <f t="shared" si="207"/>
        <v>37.5</v>
      </c>
      <c r="V1304" s="20">
        <f t="shared" si="208"/>
        <v>35</v>
      </c>
      <c r="W1304" s="20">
        <f t="shared" si="209"/>
        <v>35.625</v>
      </c>
    </row>
    <row r="1305" spans="1:23" ht="13.5" x14ac:dyDescent="0.25">
      <c r="A1305" s="3">
        <v>43908</v>
      </c>
      <c r="B1305" s="2">
        <v>29.404199999999999</v>
      </c>
      <c r="C1305" s="2">
        <v>21.517389533202504</v>
      </c>
      <c r="D1305" s="2">
        <v>2.0080411872467181</v>
      </c>
      <c r="E1305" s="2">
        <v>0.20207152975280798</v>
      </c>
      <c r="F1305" s="2">
        <v>30.687000000000001</v>
      </c>
      <c r="G1305" s="2">
        <v>32.243540000000003</v>
      </c>
      <c r="H1305" s="2">
        <v>33.827315000000006</v>
      </c>
      <c r="I1305" s="2">
        <v>33.625813999999991</v>
      </c>
      <c r="J1305" s="2">
        <v>33.300438500000048</v>
      </c>
      <c r="K1305" s="17" t="s">
        <v>47</v>
      </c>
      <c r="L1305" s="17" t="s">
        <v>48</v>
      </c>
      <c r="M1305" s="17" t="s">
        <v>52</v>
      </c>
      <c r="N1305" s="20">
        <f t="shared" si="200"/>
        <v>50</v>
      </c>
      <c r="O1305" s="20">
        <f t="shared" si="201"/>
        <v>100</v>
      </c>
      <c r="P1305" s="20">
        <f t="shared" si="202"/>
        <v>0</v>
      </c>
      <c r="Q1305" s="20">
        <f t="shared" si="203"/>
        <v>0</v>
      </c>
      <c r="R1305" s="21">
        <f t="shared" si="204"/>
        <v>52.5</v>
      </c>
      <c r="S1305" s="21">
        <f t="shared" si="205"/>
        <v>30</v>
      </c>
      <c r="T1305" s="21">
        <f t="shared" si="206"/>
        <v>22.5</v>
      </c>
      <c r="U1305" s="21">
        <f t="shared" si="207"/>
        <v>37.5</v>
      </c>
      <c r="V1305" s="20">
        <f t="shared" si="208"/>
        <v>35</v>
      </c>
      <c r="W1305" s="20">
        <f t="shared" si="209"/>
        <v>35.625</v>
      </c>
    </row>
    <row r="1306" spans="1:23" ht="13.5" x14ac:dyDescent="0.25">
      <c r="A1306" s="3">
        <v>43909</v>
      </c>
      <c r="B1306" s="2">
        <v>30.052399999999999</v>
      </c>
      <c r="C1306" s="2">
        <v>28.523875501180257</v>
      </c>
      <c r="D1306" s="2">
        <v>2.1780660495582538</v>
      </c>
      <c r="E1306" s="2">
        <v>0.19358267074213775</v>
      </c>
      <c r="F1306" s="2">
        <v>30.094800000000003</v>
      </c>
      <c r="G1306" s="2">
        <v>31.77214</v>
      </c>
      <c r="H1306" s="2">
        <v>33.547714999999997</v>
      </c>
      <c r="I1306" s="2">
        <v>33.572721999999992</v>
      </c>
      <c r="J1306" s="2">
        <v>33.288653500000038</v>
      </c>
      <c r="K1306" s="17" t="s">
        <v>47</v>
      </c>
      <c r="L1306" s="17" t="s">
        <v>48</v>
      </c>
      <c r="M1306" s="17" t="s">
        <v>52</v>
      </c>
      <c r="N1306" s="20">
        <f t="shared" si="200"/>
        <v>50</v>
      </c>
      <c r="O1306" s="20">
        <f t="shared" si="201"/>
        <v>100</v>
      </c>
      <c r="P1306" s="20">
        <f t="shared" si="202"/>
        <v>0</v>
      </c>
      <c r="Q1306" s="20">
        <f t="shared" si="203"/>
        <v>0</v>
      </c>
      <c r="R1306" s="21">
        <f t="shared" si="204"/>
        <v>52.5</v>
      </c>
      <c r="S1306" s="21">
        <f t="shared" si="205"/>
        <v>30</v>
      </c>
      <c r="T1306" s="21">
        <f t="shared" si="206"/>
        <v>22.5</v>
      </c>
      <c r="U1306" s="21">
        <f t="shared" si="207"/>
        <v>37.5</v>
      </c>
      <c r="V1306" s="20">
        <f t="shared" si="208"/>
        <v>35</v>
      </c>
      <c r="W1306" s="20">
        <f t="shared" si="209"/>
        <v>35.625</v>
      </c>
    </row>
    <row r="1307" spans="1:23" ht="13.5" x14ac:dyDescent="0.25">
      <c r="A1307" s="3">
        <v>43913</v>
      </c>
      <c r="B1307" s="2">
        <v>30.953900000000001</v>
      </c>
      <c r="C1307" s="2">
        <v>36.95385880694586</v>
      </c>
      <c r="D1307" s="2">
        <v>2.137428935419905</v>
      </c>
      <c r="E1307" s="2">
        <v>0.18314433776381611</v>
      </c>
      <c r="F1307" s="2">
        <v>29.86262</v>
      </c>
      <c r="G1307" s="2">
        <v>31.479269999999996</v>
      </c>
      <c r="H1307" s="2">
        <v>33.326889999999999</v>
      </c>
      <c r="I1307" s="2">
        <v>33.537423999999994</v>
      </c>
      <c r="J1307" s="2">
        <v>33.282112500000046</v>
      </c>
      <c r="K1307" s="17" t="s">
        <v>47</v>
      </c>
      <c r="L1307" s="17" t="s">
        <v>48</v>
      </c>
      <c r="M1307" s="17" t="s">
        <v>52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0</v>
      </c>
      <c r="R1307" s="21">
        <f t="shared" si="204"/>
        <v>52.5</v>
      </c>
      <c r="S1307" s="21">
        <f t="shared" si="205"/>
        <v>30</v>
      </c>
      <c r="T1307" s="21">
        <f t="shared" si="206"/>
        <v>22.5</v>
      </c>
      <c r="U1307" s="21">
        <f t="shared" si="207"/>
        <v>37.5</v>
      </c>
      <c r="V1307" s="20">
        <f t="shared" si="208"/>
        <v>35</v>
      </c>
      <c r="W1307" s="20">
        <f t="shared" si="209"/>
        <v>35.625</v>
      </c>
    </row>
    <row r="1308" spans="1:23" ht="13.5" x14ac:dyDescent="0.25">
      <c r="A1308" s="3">
        <v>43914</v>
      </c>
      <c r="B1308" s="2">
        <v>31.882000000000001</v>
      </c>
      <c r="C1308" s="2">
        <v>44.244521269369734</v>
      </c>
      <c r="D1308" s="2">
        <v>2.0009830034263842</v>
      </c>
      <c r="E1308" s="2">
        <v>0.17352556485303455</v>
      </c>
      <c r="F1308" s="2">
        <v>30.169620000000002</v>
      </c>
      <c r="G1308" s="2">
        <v>31.30838</v>
      </c>
      <c r="H1308" s="2">
        <v>33.140684999999998</v>
      </c>
      <c r="I1308" s="2">
        <v>33.520687999999993</v>
      </c>
      <c r="J1308" s="2">
        <v>33.280212000000041</v>
      </c>
      <c r="K1308" s="17" t="s">
        <v>47</v>
      </c>
      <c r="L1308" s="17" t="s">
        <v>51</v>
      </c>
      <c r="M1308" s="17" t="s">
        <v>53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16.5</v>
      </c>
      <c r="R1308" s="21">
        <f t="shared" si="204"/>
        <v>54.975000000000001</v>
      </c>
      <c r="S1308" s="21">
        <f t="shared" si="205"/>
        <v>34.125</v>
      </c>
      <c r="T1308" s="21">
        <f t="shared" si="206"/>
        <v>29.925000000000001</v>
      </c>
      <c r="U1308" s="21">
        <f t="shared" si="207"/>
        <v>41.625</v>
      </c>
      <c r="V1308" s="20">
        <f t="shared" si="208"/>
        <v>39.674999999999997</v>
      </c>
      <c r="W1308" s="20">
        <f t="shared" si="209"/>
        <v>40.162499999999994</v>
      </c>
    </row>
    <row r="1309" spans="1:23" ht="13.5" x14ac:dyDescent="0.25">
      <c r="A1309" s="3">
        <v>43915</v>
      </c>
      <c r="B1309" s="2">
        <v>31.967500000000001</v>
      </c>
      <c r="C1309" s="2">
        <v>44.876930068118007</v>
      </c>
      <c r="D1309" s="2">
        <v>1.8608497746174777</v>
      </c>
      <c r="E1309" s="2">
        <v>0.16866151611471686</v>
      </c>
      <c r="F1309" s="2">
        <v>30.851999999999997</v>
      </c>
      <c r="G1309" s="2">
        <v>31.161360000000002</v>
      </c>
      <c r="H1309" s="2">
        <v>32.956544999999991</v>
      </c>
      <c r="I1309" s="2">
        <v>33.505957999999993</v>
      </c>
      <c r="J1309" s="2">
        <v>33.279475500000046</v>
      </c>
      <c r="K1309" s="17" t="s">
        <v>49</v>
      </c>
      <c r="L1309" s="17" t="s">
        <v>50</v>
      </c>
      <c r="M1309" s="17" t="s">
        <v>55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100</v>
      </c>
      <c r="R1309" s="21">
        <f t="shared" si="204"/>
        <v>67.5</v>
      </c>
      <c r="S1309" s="21">
        <f t="shared" si="205"/>
        <v>55</v>
      </c>
      <c r="T1309" s="21">
        <f t="shared" si="206"/>
        <v>67.5</v>
      </c>
      <c r="U1309" s="21">
        <f t="shared" si="207"/>
        <v>62.5</v>
      </c>
      <c r="V1309" s="20">
        <f t="shared" si="208"/>
        <v>63.333333333333336</v>
      </c>
      <c r="W1309" s="20">
        <f t="shared" si="209"/>
        <v>63.125</v>
      </c>
    </row>
    <row r="1310" spans="1:23" ht="13.5" x14ac:dyDescent="0.25">
      <c r="A1310" s="3">
        <v>43916</v>
      </c>
      <c r="B1310" s="2">
        <v>32.924999999999997</v>
      </c>
      <c r="C1310" s="2">
        <v>51.510071394317343</v>
      </c>
      <c r="D1310" s="2">
        <v>1.6580040850992006</v>
      </c>
      <c r="E1310" s="2">
        <v>0.16292125256681333</v>
      </c>
      <c r="F1310" s="2">
        <v>31.556159999999998</v>
      </c>
      <c r="G1310" s="2">
        <v>31.121580000000002</v>
      </c>
      <c r="H1310" s="2">
        <v>32.82764499999999</v>
      </c>
      <c r="I1310" s="2">
        <v>33.508079999999993</v>
      </c>
      <c r="J1310" s="2">
        <v>33.285014500000038</v>
      </c>
      <c r="K1310" s="17" t="s">
        <v>49</v>
      </c>
      <c r="L1310" s="17" t="s">
        <v>50</v>
      </c>
      <c r="M1310" s="17" t="s">
        <v>55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100</v>
      </c>
      <c r="R1310" s="21">
        <f t="shared" si="204"/>
        <v>67.5</v>
      </c>
      <c r="S1310" s="21">
        <f t="shared" si="205"/>
        <v>55</v>
      </c>
      <c r="T1310" s="21">
        <f t="shared" si="206"/>
        <v>67.5</v>
      </c>
      <c r="U1310" s="21">
        <f t="shared" si="207"/>
        <v>62.5</v>
      </c>
      <c r="V1310" s="20">
        <f t="shared" si="208"/>
        <v>63.333333333333336</v>
      </c>
      <c r="W1310" s="20">
        <f t="shared" si="209"/>
        <v>63.125</v>
      </c>
    </row>
    <row r="1311" spans="1:23" ht="13.5" x14ac:dyDescent="0.25">
      <c r="A1311" s="3">
        <v>43917</v>
      </c>
      <c r="B1311" s="2">
        <v>32.409399999999998</v>
      </c>
      <c r="C1311" s="2">
        <v>48.150054605162609</v>
      </c>
      <c r="D1311" s="2">
        <v>1.4753106920566808</v>
      </c>
      <c r="E1311" s="2">
        <v>0.1604551673354882</v>
      </c>
      <c r="F1311" s="2">
        <v>32.027560000000001</v>
      </c>
      <c r="G1311" s="2">
        <v>31.06118</v>
      </c>
      <c r="H1311" s="2">
        <v>32.674434999999995</v>
      </c>
      <c r="I1311" s="2">
        <v>33.490401999999996</v>
      </c>
      <c r="J1311" s="2">
        <v>33.285014500000045</v>
      </c>
      <c r="K1311" s="17" t="s">
        <v>49</v>
      </c>
      <c r="L1311" s="17" t="s">
        <v>50</v>
      </c>
      <c r="M1311" s="17" t="s">
        <v>55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100</v>
      </c>
      <c r="R1311" s="21">
        <f t="shared" si="204"/>
        <v>67.5</v>
      </c>
      <c r="S1311" s="21">
        <f t="shared" si="205"/>
        <v>55</v>
      </c>
      <c r="T1311" s="21">
        <f t="shared" si="206"/>
        <v>67.5</v>
      </c>
      <c r="U1311" s="21">
        <f t="shared" si="207"/>
        <v>62.5</v>
      </c>
      <c r="V1311" s="20">
        <f t="shared" si="208"/>
        <v>63.333333333333336</v>
      </c>
      <c r="W1311" s="20">
        <f t="shared" si="209"/>
        <v>63.125</v>
      </c>
    </row>
    <row r="1312" spans="1:23" ht="13.5" x14ac:dyDescent="0.25">
      <c r="A1312" s="3">
        <v>43920</v>
      </c>
      <c r="B1312" s="2">
        <v>32.409399999999998</v>
      </c>
      <c r="C1312" s="2">
        <v>48.150054605162609</v>
      </c>
      <c r="D1312" s="2">
        <v>1.1839992223845428</v>
      </c>
      <c r="E1312" s="2">
        <v>0.15743310222961912</v>
      </c>
      <c r="F1312" s="2">
        <v>32.318660000000001</v>
      </c>
      <c r="G1312" s="2">
        <v>31.09064</v>
      </c>
      <c r="H1312" s="2">
        <v>32.530064999999993</v>
      </c>
      <c r="I1312" s="2">
        <v>33.476849999999992</v>
      </c>
      <c r="J1312" s="2">
        <v>33.286414000000036</v>
      </c>
      <c r="K1312" s="17" t="s">
        <v>49</v>
      </c>
      <c r="L1312" s="17" t="s">
        <v>50</v>
      </c>
      <c r="M1312" s="17" t="s">
        <v>55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100</v>
      </c>
      <c r="R1312" s="21">
        <f t="shared" si="204"/>
        <v>67.5</v>
      </c>
      <c r="S1312" s="21">
        <f t="shared" si="205"/>
        <v>55</v>
      </c>
      <c r="T1312" s="21">
        <f t="shared" si="206"/>
        <v>67.5</v>
      </c>
      <c r="U1312" s="21">
        <f t="shared" si="207"/>
        <v>62.5</v>
      </c>
      <c r="V1312" s="20">
        <f t="shared" si="208"/>
        <v>63.333333333333336</v>
      </c>
      <c r="W1312" s="20">
        <f t="shared" si="209"/>
        <v>63.125</v>
      </c>
    </row>
    <row r="1313" spans="1:23" ht="13.5" x14ac:dyDescent="0.25">
      <c r="A1313" s="3">
        <v>43921</v>
      </c>
      <c r="B1313" s="2">
        <v>32.320999999999998</v>
      </c>
      <c r="C1313" s="2">
        <v>47.533519247299303</v>
      </c>
      <c r="D1313" s="2">
        <v>0.67349252423817063</v>
      </c>
      <c r="E1313" s="2">
        <v>0.15302101986951833</v>
      </c>
      <c r="F1313" s="2">
        <v>32.406459999999996</v>
      </c>
      <c r="G1313" s="2">
        <v>31.288040000000002</v>
      </c>
      <c r="H1313" s="2">
        <v>32.384219999999999</v>
      </c>
      <c r="I1313" s="2">
        <v>33.453573999999989</v>
      </c>
      <c r="J1313" s="2">
        <v>33.287445000000027</v>
      </c>
      <c r="K1313" s="17" t="s">
        <v>49</v>
      </c>
      <c r="L1313" s="17" t="s">
        <v>51</v>
      </c>
      <c r="M1313" s="17" t="s">
        <v>55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83.5</v>
      </c>
      <c r="R1313" s="21">
        <f t="shared" si="204"/>
        <v>65.025000000000006</v>
      </c>
      <c r="S1313" s="21">
        <f t="shared" si="205"/>
        <v>50.875</v>
      </c>
      <c r="T1313" s="21">
        <f t="shared" si="206"/>
        <v>60.075000000000003</v>
      </c>
      <c r="U1313" s="21">
        <f t="shared" si="207"/>
        <v>58.375</v>
      </c>
      <c r="V1313" s="20">
        <f t="shared" si="208"/>
        <v>58.658333333333339</v>
      </c>
      <c r="W1313" s="20">
        <f t="shared" si="209"/>
        <v>58.587500000000006</v>
      </c>
    </row>
    <row r="1314" spans="1:23" ht="13.5" x14ac:dyDescent="0.25">
      <c r="A1314" s="3">
        <v>43922</v>
      </c>
      <c r="B1314" s="2">
        <v>31.9969</v>
      </c>
      <c r="C1314" s="2">
        <v>45.246059723874012</v>
      </c>
      <c r="D1314" s="2">
        <v>-8.2405586313569756E-3</v>
      </c>
      <c r="E1314" s="2">
        <v>0.14349099364502821</v>
      </c>
      <c r="F1314" s="2">
        <v>32.41234</v>
      </c>
      <c r="G1314" s="2">
        <v>31.632169999999995</v>
      </c>
      <c r="H1314" s="2">
        <v>32.223644999999998</v>
      </c>
      <c r="I1314" s="2">
        <v>33.435835999999988</v>
      </c>
      <c r="J1314" s="2">
        <v>33.28685550000003</v>
      </c>
      <c r="K1314" s="17" t="s">
        <v>47</v>
      </c>
      <c r="L1314" s="17" t="s">
        <v>51</v>
      </c>
      <c r="M1314" s="17" t="s">
        <v>53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16.5</v>
      </c>
      <c r="R1314" s="21">
        <f t="shared" si="204"/>
        <v>54.975000000000001</v>
      </c>
      <c r="S1314" s="21">
        <f t="shared" si="205"/>
        <v>34.125</v>
      </c>
      <c r="T1314" s="21">
        <f t="shared" si="206"/>
        <v>29.925000000000001</v>
      </c>
      <c r="U1314" s="21">
        <f t="shared" si="207"/>
        <v>41.625</v>
      </c>
      <c r="V1314" s="20">
        <f t="shared" si="208"/>
        <v>39.674999999999997</v>
      </c>
      <c r="W1314" s="20">
        <f t="shared" si="209"/>
        <v>40.162499999999994</v>
      </c>
    </row>
    <row r="1315" spans="1:23" ht="13.5" x14ac:dyDescent="0.25">
      <c r="A1315" s="3">
        <v>43923</v>
      </c>
      <c r="B1315" s="2">
        <v>31.039400000000001</v>
      </c>
      <c r="C1315" s="2">
        <v>39.238353843010692</v>
      </c>
      <c r="D1315" s="2">
        <v>-0.3800053322911694</v>
      </c>
      <c r="E1315" s="2">
        <v>0.12855211282637585</v>
      </c>
      <c r="F1315" s="2">
        <v>32.035219999999995</v>
      </c>
      <c r="G1315" s="2">
        <v>31.79569</v>
      </c>
      <c r="H1315" s="2">
        <v>32.019615000000002</v>
      </c>
      <c r="I1315" s="2">
        <v>33.387221999999994</v>
      </c>
      <c r="J1315" s="2">
        <v>33.281478500000034</v>
      </c>
      <c r="K1315" s="17" t="s">
        <v>47</v>
      </c>
      <c r="L1315" s="17" t="s">
        <v>48</v>
      </c>
      <c r="M1315" s="17" t="s">
        <v>52</v>
      </c>
      <c r="N1315" s="20">
        <f t="shared" si="200"/>
        <v>50</v>
      </c>
      <c r="O1315" s="20">
        <f t="shared" si="201"/>
        <v>100</v>
      </c>
      <c r="P1315" s="20">
        <f t="shared" si="202"/>
        <v>0</v>
      </c>
      <c r="Q1315" s="20">
        <f t="shared" si="203"/>
        <v>0</v>
      </c>
      <c r="R1315" s="21">
        <f t="shared" si="204"/>
        <v>52.5</v>
      </c>
      <c r="S1315" s="21">
        <f t="shared" si="205"/>
        <v>30</v>
      </c>
      <c r="T1315" s="21">
        <f t="shared" si="206"/>
        <v>22.5</v>
      </c>
      <c r="U1315" s="21">
        <f t="shared" si="207"/>
        <v>37.5</v>
      </c>
      <c r="V1315" s="20">
        <f t="shared" si="208"/>
        <v>35</v>
      </c>
      <c r="W1315" s="20">
        <f t="shared" si="209"/>
        <v>35.625</v>
      </c>
    </row>
    <row r="1316" spans="1:23" ht="13.5" x14ac:dyDescent="0.25">
      <c r="A1316" s="3">
        <v>43924</v>
      </c>
      <c r="B1316" s="2">
        <v>30.1083</v>
      </c>
      <c r="C1316" s="2">
        <v>34.448323963725016</v>
      </c>
      <c r="D1316" s="2">
        <v>-0.51688479504696616</v>
      </c>
      <c r="E1316" s="2">
        <v>0.11645108302221492</v>
      </c>
      <c r="F1316" s="2">
        <v>31.574999999999999</v>
      </c>
      <c r="G1316" s="2">
        <v>31.801279999999998</v>
      </c>
      <c r="H1316" s="2">
        <v>31.786709999999999</v>
      </c>
      <c r="I1316" s="2">
        <v>33.320575999999996</v>
      </c>
      <c r="J1316" s="2">
        <v>33.269973000000029</v>
      </c>
      <c r="K1316" s="17" t="s">
        <v>47</v>
      </c>
      <c r="L1316" s="17" t="s">
        <v>48</v>
      </c>
      <c r="M1316" s="17" t="s">
        <v>52</v>
      </c>
      <c r="N1316" s="20">
        <f t="shared" si="200"/>
        <v>50</v>
      </c>
      <c r="O1316" s="20">
        <f t="shared" si="201"/>
        <v>100</v>
      </c>
      <c r="P1316" s="20">
        <f t="shared" si="202"/>
        <v>0</v>
      </c>
      <c r="Q1316" s="20">
        <f t="shared" si="203"/>
        <v>0</v>
      </c>
      <c r="R1316" s="21">
        <f t="shared" si="204"/>
        <v>52.5</v>
      </c>
      <c r="S1316" s="21">
        <f t="shared" si="205"/>
        <v>30</v>
      </c>
      <c r="T1316" s="21">
        <f t="shared" si="206"/>
        <v>22.5</v>
      </c>
      <c r="U1316" s="21">
        <f t="shared" si="207"/>
        <v>37.5</v>
      </c>
      <c r="V1316" s="20">
        <f t="shared" si="208"/>
        <v>35</v>
      </c>
      <c r="W1316" s="20">
        <f t="shared" si="209"/>
        <v>35.625</v>
      </c>
    </row>
    <row r="1317" spans="1:23" ht="13.5" x14ac:dyDescent="0.25">
      <c r="A1317" s="3">
        <v>43927</v>
      </c>
      <c r="B1317" s="2">
        <v>29.466000000000001</v>
      </c>
      <c r="C1317" s="2">
        <v>31.584007761150531</v>
      </c>
      <c r="D1317" s="2">
        <v>-0.43260306592347675</v>
      </c>
      <c r="E1317" s="2">
        <v>0.1064977036601238</v>
      </c>
      <c r="F1317" s="2">
        <v>30.986319999999999</v>
      </c>
      <c r="G1317" s="2">
        <v>31.65249</v>
      </c>
      <c r="H1317" s="2">
        <v>31.56588</v>
      </c>
      <c r="I1317" s="2">
        <v>33.245797999999994</v>
      </c>
      <c r="J1317" s="2">
        <v>33.255285500000035</v>
      </c>
      <c r="K1317" s="17" t="s">
        <v>47</v>
      </c>
      <c r="L1317" s="17" t="s">
        <v>48</v>
      </c>
      <c r="M1317" s="17" t="s">
        <v>52</v>
      </c>
      <c r="N1317" s="20">
        <f t="shared" si="200"/>
        <v>50</v>
      </c>
      <c r="O1317" s="20">
        <f t="shared" si="201"/>
        <v>100</v>
      </c>
      <c r="P1317" s="20">
        <f t="shared" si="202"/>
        <v>0</v>
      </c>
      <c r="Q1317" s="20">
        <f t="shared" si="203"/>
        <v>0</v>
      </c>
      <c r="R1317" s="21">
        <f t="shared" si="204"/>
        <v>52.5</v>
      </c>
      <c r="S1317" s="21">
        <f t="shared" si="205"/>
        <v>30</v>
      </c>
      <c r="T1317" s="21">
        <f t="shared" si="206"/>
        <v>22.5</v>
      </c>
      <c r="U1317" s="21">
        <f t="shared" si="207"/>
        <v>37.5</v>
      </c>
      <c r="V1317" s="20">
        <f t="shared" si="208"/>
        <v>35</v>
      </c>
      <c r="W1317" s="20">
        <f t="shared" si="209"/>
        <v>35.625</v>
      </c>
    </row>
    <row r="1318" spans="1:23" ht="13.5" x14ac:dyDescent="0.25">
      <c r="A1318" s="3">
        <v>43928</v>
      </c>
      <c r="B1318" s="2">
        <v>30.052399999999999</v>
      </c>
      <c r="C1318" s="2">
        <v>36.754404533340406</v>
      </c>
      <c r="D1318" s="2">
        <v>-0.24533671899284215</v>
      </c>
      <c r="E1318" s="2">
        <v>9.8169472772646871E-2</v>
      </c>
      <c r="F1318" s="2">
        <v>30.532600000000002</v>
      </c>
      <c r="G1318" s="2">
        <v>31.469529999999999</v>
      </c>
      <c r="H1318" s="2">
        <v>31.388954999999999</v>
      </c>
      <c r="I1318" s="2">
        <v>33.182690000000001</v>
      </c>
      <c r="J1318" s="2">
        <v>33.243132000000024</v>
      </c>
      <c r="K1318" s="17" t="s">
        <v>47</v>
      </c>
      <c r="L1318" s="17" t="s">
        <v>48</v>
      </c>
      <c r="M1318" s="17" t="s">
        <v>52</v>
      </c>
      <c r="N1318" s="20">
        <f t="shared" si="200"/>
        <v>50</v>
      </c>
      <c r="O1318" s="20">
        <f t="shared" si="201"/>
        <v>100</v>
      </c>
      <c r="P1318" s="20">
        <f t="shared" si="202"/>
        <v>0</v>
      </c>
      <c r="Q1318" s="20">
        <f t="shared" si="203"/>
        <v>0</v>
      </c>
      <c r="R1318" s="21">
        <f t="shared" si="204"/>
        <v>52.5</v>
      </c>
      <c r="S1318" s="21">
        <f t="shared" si="205"/>
        <v>30</v>
      </c>
      <c r="T1318" s="21">
        <f t="shared" si="206"/>
        <v>22.5</v>
      </c>
      <c r="U1318" s="21">
        <f t="shared" si="207"/>
        <v>37.5</v>
      </c>
      <c r="V1318" s="20">
        <f t="shared" si="208"/>
        <v>35</v>
      </c>
      <c r="W1318" s="20">
        <f t="shared" si="209"/>
        <v>35.625</v>
      </c>
    </row>
    <row r="1319" spans="1:23" ht="13.5" x14ac:dyDescent="0.25">
      <c r="A1319" s="3">
        <v>43929</v>
      </c>
      <c r="B1319" s="2">
        <v>30.052399999999999</v>
      </c>
      <c r="C1319" s="2">
        <v>36.754404533340413</v>
      </c>
      <c r="D1319" s="2">
        <v>-6.1818222463223549E-2</v>
      </c>
      <c r="E1319" s="2">
        <v>8.9580833151628264E-2</v>
      </c>
      <c r="F1319" s="2">
        <v>30.143700000000003</v>
      </c>
      <c r="G1319" s="2">
        <v>31.278019999999998</v>
      </c>
      <c r="H1319" s="2">
        <v>31.219690000000003</v>
      </c>
      <c r="I1319" s="2">
        <v>33.118461999999994</v>
      </c>
      <c r="J1319" s="2">
        <v>33.231347000000021</v>
      </c>
      <c r="K1319" s="17" t="s">
        <v>47</v>
      </c>
      <c r="L1319" s="17" t="s">
        <v>48</v>
      </c>
      <c r="M1319" s="17" t="s">
        <v>52</v>
      </c>
      <c r="N1319" s="20">
        <f t="shared" si="200"/>
        <v>50</v>
      </c>
      <c r="O1319" s="20">
        <f t="shared" si="201"/>
        <v>100</v>
      </c>
      <c r="P1319" s="20">
        <f t="shared" si="202"/>
        <v>0</v>
      </c>
      <c r="Q1319" s="20">
        <f t="shared" si="203"/>
        <v>0</v>
      </c>
      <c r="R1319" s="21">
        <f t="shared" si="204"/>
        <v>52.5</v>
      </c>
      <c r="S1319" s="21">
        <f t="shared" si="205"/>
        <v>30</v>
      </c>
      <c r="T1319" s="21">
        <f t="shared" si="206"/>
        <v>22.5</v>
      </c>
      <c r="U1319" s="21">
        <f t="shared" si="207"/>
        <v>37.5</v>
      </c>
      <c r="V1319" s="20">
        <f t="shared" si="208"/>
        <v>35</v>
      </c>
      <c r="W1319" s="20">
        <f t="shared" si="209"/>
        <v>35.625</v>
      </c>
    </row>
    <row r="1320" spans="1:23" ht="13.5" x14ac:dyDescent="0.25">
      <c r="A1320" s="3">
        <v>43934</v>
      </c>
      <c r="B1320" s="2">
        <v>30.052399999999999</v>
      </c>
      <c r="C1320" s="2">
        <v>36.754404533340413</v>
      </c>
      <c r="D1320" s="2">
        <v>0.25180075028748305</v>
      </c>
      <c r="E1320" s="2">
        <v>8.1236399744644611E-2</v>
      </c>
      <c r="F1320" s="2">
        <v>29.946300000000001</v>
      </c>
      <c r="G1320" s="2">
        <v>30.990760000000002</v>
      </c>
      <c r="H1320" s="2">
        <v>31.056170000000002</v>
      </c>
      <c r="I1320" s="2">
        <v>33.053643999999998</v>
      </c>
      <c r="J1320" s="2">
        <v>33.21808900000002</v>
      </c>
      <c r="K1320" s="17" t="s">
        <v>47</v>
      </c>
      <c r="L1320" s="17" t="s">
        <v>48</v>
      </c>
      <c r="M1320" s="17" t="s">
        <v>52</v>
      </c>
      <c r="N1320" s="20">
        <f t="shared" si="200"/>
        <v>50</v>
      </c>
      <c r="O1320" s="20">
        <f t="shared" si="201"/>
        <v>100</v>
      </c>
      <c r="P1320" s="20">
        <f t="shared" si="202"/>
        <v>0</v>
      </c>
      <c r="Q1320" s="20">
        <f t="shared" si="203"/>
        <v>0</v>
      </c>
      <c r="R1320" s="21">
        <f t="shared" si="204"/>
        <v>52.5</v>
      </c>
      <c r="S1320" s="21">
        <f t="shared" si="205"/>
        <v>30</v>
      </c>
      <c r="T1320" s="21">
        <f t="shared" si="206"/>
        <v>22.5</v>
      </c>
      <c r="U1320" s="21">
        <f t="shared" si="207"/>
        <v>37.5</v>
      </c>
      <c r="V1320" s="20">
        <f t="shared" si="208"/>
        <v>35</v>
      </c>
      <c r="W1320" s="20">
        <f t="shared" si="209"/>
        <v>35.625</v>
      </c>
    </row>
    <row r="1321" spans="1:23" ht="13.5" x14ac:dyDescent="0.25">
      <c r="A1321" s="3">
        <v>43935</v>
      </c>
      <c r="B1321" s="2">
        <v>29.9345</v>
      </c>
      <c r="C1321" s="2">
        <v>36.06988647331233</v>
      </c>
      <c r="D1321" s="2">
        <v>0.45679053520284896</v>
      </c>
      <c r="E1321" s="2">
        <v>6.5983800588317029E-2</v>
      </c>
      <c r="F1321" s="2">
        <v>29.911540000000002</v>
      </c>
      <c r="G1321" s="2">
        <v>30.743270000000003</v>
      </c>
      <c r="H1321" s="2">
        <v>30.902225000000005</v>
      </c>
      <c r="I1321" s="2">
        <v>32.986468000000002</v>
      </c>
      <c r="J1321" s="2">
        <v>33.20571450000002</v>
      </c>
      <c r="K1321" s="17" t="s">
        <v>47</v>
      </c>
      <c r="L1321" s="17" t="s">
        <v>48</v>
      </c>
      <c r="M1321" s="17" t="s">
        <v>52</v>
      </c>
      <c r="N1321" s="20">
        <f t="shared" si="200"/>
        <v>50</v>
      </c>
      <c r="O1321" s="20">
        <f t="shared" si="201"/>
        <v>100</v>
      </c>
      <c r="P1321" s="20">
        <f t="shared" si="202"/>
        <v>0</v>
      </c>
      <c r="Q1321" s="20">
        <f t="shared" si="203"/>
        <v>0</v>
      </c>
      <c r="R1321" s="21">
        <f t="shared" si="204"/>
        <v>52.5</v>
      </c>
      <c r="S1321" s="21">
        <f t="shared" si="205"/>
        <v>30</v>
      </c>
      <c r="T1321" s="21">
        <f t="shared" si="206"/>
        <v>22.5</v>
      </c>
      <c r="U1321" s="21">
        <f t="shared" si="207"/>
        <v>37.5</v>
      </c>
      <c r="V1321" s="20">
        <f t="shared" si="208"/>
        <v>35</v>
      </c>
      <c r="W1321" s="20">
        <f t="shared" si="209"/>
        <v>35.625</v>
      </c>
    </row>
    <row r="1322" spans="1:23" ht="13.5" x14ac:dyDescent="0.25">
      <c r="A1322" s="3">
        <v>43936</v>
      </c>
      <c r="B1322" s="2">
        <v>30.052399999999999</v>
      </c>
      <c r="C1322" s="2">
        <v>37.326904054166683</v>
      </c>
      <c r="D1322" s="2">
        <v>0.63166013266984322</v>
      </c>
      <c r="E1322" s="2">
        <v>4.7662096928144437E-2</v>
      </c>
      <c r="F1322" s="2">
        <v>30.028819999999996</v>
      </c>
      <c r="G1322" s="2">
        <v>30.507569999999998</v>
      </c>
      <c r="H1322" s="2">
        <v>30.799104999999997</v>
      </c>
      <c r="I1322" s="2">
        <v>32.924478000000001</v>
      </c>
      <c r="J1322" s="2">
        <v>33.194666000000026</v>
      </c>
      <c r="K1322" s="17" t="s">
        <v>47</v>
      </c>
      <c r="L1322" s="17" t="s">
        <v>48</v>
      </c>
      <c r="M1322" s="17" t="s">
        <v>53</v>
      </c>
      <c r="N1322" s="20">
        <f t="shared" si="200"/>
        <v>50</v>
      </c>
      <c r="O1322" s="20">
        <f t="shared" si="201"/>
        <v>100</v>
      </c>
      <c r="P1322" s="20">
        <f t="shared" si="202"/>
        <v>0</v>
      </c>
      <c r="Q1322" s="20">
        <f t="shared" si="203"/>
        <v>0</v>
      </c>
      <c r="R1322" s="21">
        <f t="shared" si="204"/>
        <v>52.5</v>
      </c>
      <c r="S1322" s="21">
        <f t="shared" si="205"/>
        <v>30</v>
      </c>
      <c r="T1322" s="21">
        <f t="shared" si="206"/>
        <v>22.5</v>
      </c>
      <c r="U1322" s="21">
        <f t="shared" si="207"/>
        <v>37.5</v>
      </c>
      <c r="V1322" s="20">
        <f t="shared" si="208"/>
        <v>35</v>
      </c>
      <c r="W1322" s="20">
        <f t="shared" si="209"/>
        <v>35.625</v>
      </c>
    </row>
    <row r="1323" spans="1:23" ht="13.5" x14ac:dyDescent="0.25">
      <c r="A1323" s="3">
        <v>43937</v>
      </c>
      <c r="B1323" s="2">
        <v>30.052399999999999</v>
      </c>
      <c r="C1323" s="2">
        <v>37.326904054166683</v>
      </c>
      <c r="D1323" s="2">
        <v>0.77472822034147981</v>
      </c>
      <c r="E1323" s="2">
        <v>2.9415113151043174E-2</v>
      </c>
      <c r="F1323" s="2">
        <v>30.028820000000003</v>
      </c>
      <c r="G1323" s="2">
        <v>30.280709999999999</v>
      </c>
      <c r="H1323" s="2">
        <v>30.784375000000001</v>
      </c>
      <c r="I1323" s="2">
        <v>32.862606000000007</v>
      </c>
      <c r="J1323" s="2">
        <v>33.182881000000023</v>
      </c>
      <c r="K1323" s="17" t="s">
        <v>47</v>
      </c>
      <c r="L1323" s="17" t="s">
        <v>48</v>
      </c>
      <c r="M1323" s="17" t="s">
        <v>51</v>
      </c>
      <c r="N1323" s="20">
        <f t="shared" si="200"/>
        <v>50</v>
      </c>
      <c r="O1323" s="20">
        <f t="shared" si="201"/>
        <v>100</v>
      </c>
      <c r="P1323" s="20">
        <f t="shared" si="202"/>
        <v>0</v>
      </c>
      <c r="Q1323" s="20">
        <f t="shared" si="203"/>
        <v>0</v>
      </c>
      <c r="R1323" s="21">
        <f t="shared" si="204"/>
        <v>52.5</v>
      </c>
      <c r="S1323" s="21">
        <f t="shared" si="205"/>
        <v>30</v>
      </c>
      <c r="T1323" s="21">
        <f t="shared" si="206"/>
        <v>22.5</v>
      </c>
      <c r="U1323" s="21">
        <f t="shared" si="207"/>
        <v>37.5</v>
      </c>
      <c r="V1323" s="20">
        <f t="shared" si="208"/>
        <v>35</v>
      </c>
      <c r="W1323" s="20">
        <f t="shared" si="209"/>
        <v>35.625</v>
      </c>
    </row>
    <row r="1324" spans="1:23" ht="13.5" x14ac:dyDescent="0.25">
      <c r="A1324" s="3">
        <v>43938</v>
      </c>
      <c r="B1324" s="2">
        <v>30.052399999999999</v>
      </c>
      <c r="C1324" s="2">
        <v>37.326904054166683</v>
      </c>
      <c r="D1324" s="2">
        <v>0.8539812437840304</v>
      </c>
      <c r="E1324" s="2">
        <v>6.3674763404767652E-3</v>
      </c>
      <c r="F1324" s="2">
        <v>30.028820000000003</v>
      </c>
      <c r="G1324" s="2">
        <v>30.086259999999999</v>
      </c>
      <c r="H1324" s="2">
        <v>30.859214999999999</v>
      </c>
      <c r="I1324" s="2">
        <v>32.803092000000007</v>
      </c>
      <c r="J1324" s="2">
        <v>33.171096000000013</v>
      </c>
      <c r="K1324" s="17" t="s">
        <v>47</v>
      </c>
      <c r="L1324" s="17" t="s">
        <v>48</v>
      </c>
      <c r="M1324" s="17" t="s">
        <v>51</v>
      </c>
      <c r="N1324" s="20">
        <f t="shared" si="200"/>
        <v>50</v>
      </c>
      <c r="O1324" s="20">
        <f t="shared" si="201"/>
        <v>100</v>
      </c>
      <c r="P1324" s="20">
        <f t="shared" si="202"/>
        <v>0</v>
      </c>
      <c r="Q1324" s="20">
        <f t="shared" si="203"/>
        <v>0</v>
      </c>
      <c r="R1324" s="21">
        <f t="shared" si="204"/>
        <v>52.5</v>
      </c>
      <c r="S1324" s="21">
        <f t="shared" si="205"/>
        <v>30</v>
      </c>
      <c r="T1324" s="21">
        <f t="shared" si="206"/>
        <v>22.5</v>
      </c>
      <c r="U1324" s="21">
        <f t="shared" si="207"/>
        <v>37.5</v>
      </c>
      <c r="V1324" s="20">
        <f t="shared" si="208"/>
        <v>35</v>
      </c>
      <c r="W1324" s="20">
        <f t="shared" si="209"/>
        <v>35.625</v>
      </c>
    </row>
    <row r="1325" spans="1:23" ht="13.5" x14ac:dyDescent="0.25">
      <c r="A1325" s="3">
        <v>43941</v>
      </c>
      <c r="B1325" s="2">
        <v>30.494299999999999</v>
      </c>
      <c r="C1325" s="2">
        <v>42.609419107968549</v>
      </c>
      <c r="D1325" s="2">
        <v>0.74846060695087857</v>
      </c>
      <c r="E1325" s="2">
        <v>-1.525212950462034E-2</v>
      </c>
      <c r="F1325" s="2">
        <v>30.117200000000004</v>
      </c>
      <c r="G1325" s="2">
        <v>30.031749999999999</v>
      </c>
      <c r="H1325" s="2">
        <v>30.913720000000001</v>
      </c>
      <c r="I1325" s="2">
        <v>32.747112000000001</v>
      </c>
      <c r="J1325" s="2">
        <v>33.161520500000016</v>
      </c>
      <c r="K1325" s="17" t="s">
        <v>47</v>
      </c>
      <c r="L1325" s="17" t="s">
        <v>48</v>
      </c>
      <c r="M1325" s="17" t="s">
        <v>53</v>
      </c>
      <c r="N1325" s="20">
        <f t="shared" si="200"/>
        <v>50</v>
      </c>
      <c r="O1325" s="20">
        <f t="shared" si="201"/>
        <v>100</v>
      </c>
      <c r="P1325" s="20">
        <f t="shared" si="202"/>
        <v>0</v>
      </c>
      <c r="Q1325" s="20">
        <f t="shared" si="203"/>
        <v>0</v>
      </c>
      <c r="R1325" s="21">
        <f t="shared" si="204"/>
        <v>52.5</v>
      </c>
      <c r="S1325" s="21">
        <f t="shared" si="205"/>
        <v>30</v>
      </c>
      <c r="T1325" s="21">
        <f t="shared" si="206"/>
        <v>22.5</v>
      </c>
      <c r="U1325" s="21">
        <f t="shared" si="207"/>
        <v>37.5</v>
      </c>
      <c r="V1325" s="20">
        <f t="shared" si="208"/>
        <v>35</v>
      </c>
      <c r="W1325" s="20">
        <f t="shared" si="209"/>
        <v>35.625</v>
      </c>
    </row>
    <row r="1326" spans="1:23" ht="13.5" x14ac:dyDescent="0.25">
      <c r="A1326" s="3">
        <v>43942</v>
      </c>
      <c r="B1326" s="2">
        <v>30.1997</v>
      </c>
      <c r="C1326" s="2">
        <v>40.178097618623774</v>
      </c>
      <c r="D1326" s="2">
        <v>0.54204631191691988</v>
      </c>
      <c r="E1326" s="2">
        <v>-4.0377577903687498E-2</v>
      </c>
      <c r="F1326" s="2">
        <v>30.170239999999996</v>
      </c>
      <c r="G1326" s="2">
        <v>30.040890000000001</v>
      </c>
      <c r="H1326" s="2">
        <v>30.921084999999994</v>
      </c>
      <c r="I1326" s="2">
        <v>32.682293999999999</v>
      </c>
      <c r="J1326" s="2">
        <v>33.150472000000015</v>
      </c>
      <c r="K1326" s="17" t="s">
        <v>47</v>
      </c>
      <c r="L1326" s="17" t="s">
        <v>51</v>
      </c>
      <c r="M1326" s="17" t="s">
        <v>53</v>
      </c>
      <c r="N1326" s="20">
        <f t="shared" si="200"/>
        <v>50</v>
      </c>
      <c r="O1326" s="20">
        <f t="shared" si="201"/>
        <v>100</v>
      </c>
      <c r="P1326" s="20">
        <f t="shared" si="202"/>
        <v>0</v>
      </c>
      <c r="Q1326" s="20">
        <f t="shared" si="203"/>
        <v>16.5</v>
      </c>
      <c r="R1326" s="21">
        <f t="shared" si="204"/>
        <v>54.975000000000001</v>
      </c>
      <c r="S1326" s="21">
        <f t="shared" si="205"/>
        <v>34.125</v>
      </c>
      <c r="T1326" s="21">
        <f t="shared" si="206"/>
        <v>29.925000000000001</v>
      </c>
      <c r="U1326" s="21">
        <f t="shared" si="207"/>
        <v>41.625</v>
      </c>
      <c r="V1326" s="20">
        <f t="shared" si="208"/>
        <v>39.674999999999997</v>
      </c>
      <c r="W1326" s="20">
        <f t="shared" si="209"/>
        <v>40.162499999999994</v>
      </c>
    </row>
    <row r="1327" spans="1:23" ht="13.5" x14ac:dyDescent="0.25">
      <c r="A1327" s="3">
        <v>43943</v>
      </c>
      <c r="B1327" s="2">
        <v>30.052399999999999</v>
      </c>
      <c r="C1327" s="2">
        <v>38.980425235628196</v>
      </c>
      <c r="D1327" s="2">
        <v>0.28520267550094758</v>
      </c>
      <c r="E1327" s="2">
        <v>-7.3788710203061603E-2</v>
      </c>
      <c r="F1327" s="2">
        <v>30.17024</v>
      </c>
      <c r="G1327" s="2">
        <v>30.099529999999998</v>
      </c>
      <c r="H1327" s="2">
        <v>30.876009999999997</v>
      </c>
      <c r="I1327" s="2">
        <v>32.605690000000003</v>
      </c>
      <c r="J1327" s="2">
        <v>33.138687000000012</v>
      </c>
      <c r="K1327" s="17" t="s">
        <v>47</v>
      </c>
      <c r="L1327" s="17" t="s">
        <v>51</v>
      </c>
      <c r="M1327" s="17" t="s">
        <v>51</v>
      </c>
      <c r="N1327" s="20">
        <f t="shared" si="200"/>
        <v>50</v>
      </c>
      <c r="O1327" s="20">
        <f t="shared" si="201"/>
        <v>100</v>
      </c>
      <c r="P1327" s="20">
        <f t="shared" si="202"/>
        <v>0</v>
      </c>
      <c r="Q1327" s="20">
        <f t="shared" si="203"/>
        <v>16.5</v>
      </c>
      <c r="R1327" s="21">
        <f t="shared" si="204"/>
        <v>54.975000000000001</v>
      </c>
      <c r="S1327" s="21">
        <f t="shared" si="205"/>
        <v>34.125</v>
      </c>
      <c r="T1327" s="21">
        <f t="shared" si="206"/>
        <v>29.925000000000001</v>
      </c>
      <c r="U1327" s="21">
        <f t="shared" si="207"/>
        <v>41.625</v>
      </c>
      <c r="V1327" s="20">
        <f t="shared" si="208"/>
        <v>39.674999999999997</v>
      </c>
      <c r="W1327" s="20">
        <f t="shared" si="209"/>
        <v>40.162499999999994</v>
      </c>
    </row>
    <row r="1328" spans="1:23" ht="13.5" x14ac:dyDescent="0.25">
      <c r="A1328" s="3">
        <v>43944</v>
      </c>
      <c r="B1328" s="2">
        <v>30.1997</v>
      </c>
      <c r="C1328" s="2">
        <v>40.878353821798306</v>
      </c>
      <c r="D1328" s="2">
        <v>0.15334338571064521</v>
      </c>
      <c r="E1328" s="2">
        <v>-0.10695418625057473</v>
      </c>
      <c r="F1328" s="2">
        <v>30.1997</v>
      </c>
      <c r="G1328" s="2">
        <v>30.114260000000002</v>
      </c>
      <c r="H1328" s="2">
        <v>30.791894999999993</v>
      </c>
      <c r="I1328" s="2">
        <v>32.537925999999999</v>
      </c>
      <c r="J1328" s="2">
        <v>33.126180000000005</v>
      </c>
      <c r="K1328" s="17" t="s">
        <v>47</v>
      </c>
      <c r="L1328" s="17" t="s">
        <v>51</v>
      </c>
      <c r="M1328" s="17" t="s">
        <v>53</v>
      </c>
      <c r="N1328" s="20">
        <f t="shared" si="200"/>
        <v>50</v>
      </c>
      <c r="O1328" s="20">
        <f t="shared" si="201"/>
        <v>100</v>
      </c>
      <c r="P1328" s="20">
        <f t="shared" si="202"/>
        <v>0</v>
      </c>
      <c r="Q1328" s="20">
        <f t="shared" si="203"/>
        <v>16.5</v>
      </c>
      <c r="R1328" s="21">
        <f t="shared" si="204"/>
        <v>54.975000000000001</v>
      </c>
      <c r="S1328" s="21">
        <f t="shared" si="205"/>
        <v>34.125</v>
      </c>
      <c r="T1328" s="21">
        <f t="shared" si="206"/>
        <v>29.925000000000001</v>
      </c>
      <c r="U1328" s="21">
        <f t="shared" si="207"/>
        <v>41.625</v>
      </c>
      <c r="V1328" s="20">
        <f t="shared" si="208"/>
        <v>39.674999999999997</v>
      </c>
      <c r="W1328" s="20">
        <f t="shared" si="209"/>
        <v>40.162499999999994</v>
      </c>
    </row>
    <row r="1329" spans="1:23" ht="13.5" x14ac:dyDescent="0.25">
      <c r="A1329" s="3">
        <v>43945</v>
      </c>
      <c r="B1329" s="2">
        <v>30.055299999999999</v>
      </c>
      <c r="C1329" s="2">
        <v>39.578718377836729</v>
      </c>
      <c r="D1329" s="2">
        <v>5.7304986180231055E-2</v>
      </c>
      <c r="E1329" s="2">
        <v>-0.13641489738730483</v>
      </c>
      <c r="F1329" s="2">
        <v>30.200279999999999</v>
      </c>
      <c r="G1329" s="2">
        <v>30.114550000000001</v>
      </c>
      <c r="H1329" s="2">
        <v>30.696284999999996</v>
      </c>
      <c r="I1329" s="2">
        <v>32.467274000000003</v>
      </c>
      <c r="J1329" s="2">
        <v>33.111463000000008</v>
      </c>
      <c r="K1329" s="17" t="s">
        <v>47</v>
      </c>
      <c r="L1329" s="17" t="s">
        <v>51</v>
      </c>
      <c r="M1329" s="17" t="s">
        <v>53</v>
      </c>
      <c r="N1329" s="20">
        <f t="shared" si="200"/>
        <v>50</v>
      </c>
      <c r="O1329" s="20">
        <f t="shared" si="201"/>
        <v>100</v>
      </c>
      <c r="P1329" s="20">
        <f t="shared" si="202"/>
        <v>0</v>
      </c>
      <c r="Q1329" s="20">
        <f t="shared" si="203"/>
        <v>16.5</v>
      </c>
      <c r="R1329" s="21">
        <f t="shared" si="204"/>
        <v>54.975000000000001</v>
      </c>
      <c r="S1329" s="21">
        <f t="shared" si="205"/>
        <v>34.125</v>
      </c>
      <c r="T1329" s="21">
        <f t="shared" si="206"/>
        <v>29.925000000000001</v>
      </c>
      <c r="U1329" s="21">
        <f t="shared" si="207"/>
        <v>41.625</v>
      </c>
      <c r="V1329" s="20">
        <f t="shared" si="208"/>
        <v>39.674999999999997</v>
      </c>
      <c r="W1329" s="20">
        <f t="shared" si="209"/>
        <v>40.162499999999994</v>
      </c>
    </row>
    <row r="1330" spans="1:23" ht="13.5" x14ac:dyDescent="0.25">
      <c r="A1330" s="3">
        <v>43948</v>
      </c>
      <c r="B1330" s="2">
        <v>30.411799999999999</v>
      </c>
      <c r="C1330" s="2">
        <v>44.287992598462964</v>
      </c>
      <c r="D1330" s="2">
        <v>-4.5032278251639468E-2</v>
      </c>
      <c r="E1330" s="2">
        <v>-0.16423875016734588</v>
      </c>
      <c r="F1330" s="2">
        <v>30.183780000000002</v>
      </c>
      <c r="G1330" s="2">
        <v>30.150490000000001</v>
      </c>
      <c r="H1330" s="2">
        <v>30.570624999999996</v>
      </c>
      <c r="I1330" s="2">
        <v>32.403752000000004</v>
      </c>
      <c r="J1330" s="2">
        <v>33.100001999999996</v>
      </c>
      <c r="K1330" s="17" t="s">
        <v>49</v>
      </c>
      <c r="L1330" s="17" t="s">
        <v>51</v>
      </c>
      <c r="M1330" s="17" t="s">
        <v>54</v>
      </c>
      <c r="N1330" s="20">
        <f t="shared" si="200"/>
        <v>50</v>
      </c>
      <c r="O1330" s="20">
        <f t="shared" si="201"/>
        <v>100</v>
      </c>
      <c r="P1330" s="20">
        <f t="shared" si="202"/>
        <v>0</v>
      </c>
      <c r="Q1330" s="20">
        <f t="shared" si="203"/>
        <v>66.5</v>
      </c>
      <c r="R1330" s="21">
        <f t="shared" si="204"/>
        <v>62.475000000000001</v>
      </c>
      <c r="S1330" s="21">
        <f t="shared" si="205"/>
        <v>46.625</v>
      </c>
      <c r="T1330" s="21">
        <f t="shared" si="206"/>
        <v>52.424999999999997</v>
      </c>
      <c r="U1330" s="21">
        <f t="shared" si="207"/>
        <v>54.125</v>
      </c>
      <c r="V1330" s="20">
        <f t="shared" si="208"/>
        <v>53.841666666666661</v>
      </c>
      <c r="W1330" s="20">
        <f t="shared" si="209"/>
        <v>53.912499999999994</v>
      </c>
    </row>
    <row r="1331" spans="1:23" ht="13.5" x14ac:dyDescent="0.25">
      <c r="A1331" s="3">
        <v>43949</v>
      </c>
      <c r="B1331" s="2">
        <v>30.052399999999999</v>
      </c>
      <c r="C1331" s="2">
        <v>40.832769413400882</v>
      </c>
      <c r="D1331" s="2">
        <v>-0.1203098241369851</v>
      </c>
      <c r="E1331" s="2">
        <v>-0.19742642423012863</v>
      </c>
      <c r="F1331" s="2">
        <v>30.154320000000002</v>
      </c>
      <c r="G1331" s="2">
        <v>30.162279999999992</v>
      </c>
      <c r="H1331" s="2">
        <v>30.452774999999995</v>
      </c>
      <c r="I1331" s="2">
        <v>32.321904000000004</v>
      </c>
      <c r="J1331" s="2">
        <v>33.083812500000001</v>
      </c>
      <c r="K1331" s="17" t="s">
        <v>47</v>
      </c>
      <c r="L1331" s="17" t="s">
        <v>51</v>
      </c>
      <c r="M1331" s="17" t="s">
        <v>52</v>
      </c>
      <c r="N1331" s="20">
        <f t="shared" si="200"/>
        <v>50</v>
      </c>
      <c r="O1331" s="20">
        <f t="shared" si="201"/>
        <v>100</v>
      </c>
      <c r="P1331" s="20">
        <f t="shared" si="202"/>
        <v>0</v>
      </c>
      <c r="Q1331" s="20">
        <f t="shared" si="203"/>
        <v>16.5</v>
      </c>
      <c r="R1331" s="21">
        <f t="shared" si="204"/>
        <v>54.975000000000001</v>
      </c>
      <c r="S1331" s="21">
        <f t="shared" si="205"/>
        <v>34.125</v>
      </c>
      <c r="T1331" s="21">
        <f t="shared" si="206"/>
        <v>29.925000000000001</v>
      </c>
      <c r="U1331" s="21">
        <f t="shared" si="207"/>
        <v>41.625</v>
      </c>
      <c r="V1331" s="20">
        <f t="shared" si="208"/>
        <v>39.674999999999997</v>
      </c>
      <c r="W1331" s="20">
        <f t="shared" si="209"/>
        <v>40.162499999999994</v>
      </c>
    </row>
    <row r="1332" spans="1:23" ht="13.5" x14ac:dyDescent="0.25">
      <c r="A1332" s="3">
        <v>43950</v>
      </c>
      <c r="B1332" s="2">
        <v>29.905000000000001</v>
      </c>
      <c r="C1332" s="2">
        <v>39.472609286602577</v>
      </c>
      <c r="D1332" s="2">
        <v>-0.15020351593733494</v>
      </c>
      <c r="E1332" s="2">
        <v>-0.22673571179736474</v>
      </c>
      <c r="F1332" s="2">
        <v>30.124839999999999</v>
      </c>
      <c r="G1332" s="2">
        <v>30.147540000000003</v>
      </c>
      <c r="H1332" s="2">
        <v>30.327554999999997</v>
      </c>
      <c r="I1332" s="2">
        <v>32.235282000000005</v>
      </c>
      <c r="J1332" s="2">
        <v>33.067032999999995</v>
      </c>
      <c r="K1332" s="17" t="s">
        <v>47</v>
      </c>
      <c r="L1332" s="17" t="s">
        <v>51</v>
      </c>
      <c r="M1332" s="17" t="s">
        <v>52</v>
      </c>
      <c r="N1332" s="20">
        <f t="shared" si="200"/>
        <v>50</v>
      </c>
      <c r="O1332" s="20">
        <f t="shared" si="201"/>
        <v>100</v>
      </c>
      <c r="P1332" s="20">
        <f t="shared" si="202"/>
        <v>0</v>
      </c>
      <c r="Q1332" s="20">
        <f t="shared" si="203"/>
        <v>16.5</v>
      </c>
      <c r="R1332" s="21">
        <f t="shared" si="204"/>
        <v>54.975000000000001</v>
      </c>
      <c r="S1332" s="21">
        <f t="shared" si="205"/>
        <v>34.125</v>
      </c>
      <c r="T1332" s="21">
        <f t="shared" si="206"/>
        <v>29.925000000000001</v>
      </c>
      <c r="U1332" s="21">
        <f t="shared" si="207"/>
        <v>41.625</v>
      </c>
      <c r="V1332" s="20">
        <f t="shared" si="208"/>
        <v>39.674999999999997</v>
      </c>
      <c r="W1332" s="20">
        <f t="shared" si="209"/>
        <v>40.162499999999994</v>
      </c>
    </row>
    <row r="1333" spans="1:23" ht="13.5" x14ac:dyDescent="0.25">
      <c r="A1333" s="3">
        <v>43951</v>
      </c>
      <c r="B1333" s="2">
        <v>29.905000000000001</v>
      </c>
      <c r="C1333" s="2">
        <v>39.472609286602577</v>
      </c>
      <c r="D1333" s="2">
        <v>-0.17023300648248352</v>
      </c>
      <c r="E1333" s="2">
        <v>-0.25553934554780611</v>
      </c>
      <c r="F1333" s="2">
        <v>30.065899999999999</v>
      </c>
      <c r="G1333" s="2">
        <v>30.132799999999996</v>
      </c>
      <c r="H1333" s="2">
        <v>30.206754999999998</v>
      </c>
      <c r="I1333" s="2">
        <v>32.132160000000006</v>
      </c>
      <c r="J1333" s="2">
        <v>33.045848999999997</v>
      </c>
      <c r="K1333" s="17" t="s">
        <v>47</v>
      </c>
      <c r="L1333" s="17" t="s">
        <v>51</v>
      </c>
      <c r="M1333" s="17" t="s">
        <v>52</v>
      </c>
      <c r="N1333" s="20">
        <f t="shared" si="200"/>
        <v>50</v>
      </c>
      <c r="O1333" s="20">
        <f t="shared" si="201"/>
        <v>100</v>
      </c>
      <c r="P1333" s="20">
        <f t="shared" si="202"/>
        <v>0</v>
      </c>
      <c r="Q1333" s="20">
        <f t="shared" si="203"/>
        <v>16.5</v>
      </c>
      <c r="R1333" s="21">
        <f t="shared" si="204"/>
        <v>54.975000000000001</v>
      </c>
      <c r="S1333" s="21">
        <f t="shared" si="205"/>
        <v>34.125</v>
      </c>
      <c r="T1333" s="21">
        <f t="shared" si="206"/>
        <v>29.925000000000001</v>
      </c>
      <c r="U1333" s="21">
        <f t="shared" si="207"/>
        <v>41.625</v>
      </c>
      <c r="V1333" s="20">
        <f t="shared" si="208"/>
        <v>39.674999999999997</v>
      </c>
      <c r="W1333" s="20">
        <f t="shared" si="209"/>
        <v>40.162499999999994</v>
      </c>
    </row>
    <row r="1334" spans="1:23" ht="13.5" x14ac:dyDescent="0.25">
      <c r="A1334" s="3">
        <v>43955</v>
      </c>
      <c r="B1334" s="2">
        <v>30.052399999999999</v>
      </c>
      <c r="C1334" s="2">
        <v>41.723947264232891</v>
      </c>
      <c r="D1334" s="2">
        <v>-0.19322439643686096</v>
      </c>
      <c r="E1334" s="2">
        <v>-0.27390246027505183</v>
      </c>
      <c r="F1334" s="2">
        <v>30.065320000000003</v>
      </c>
      <c r="G1334" s="2">
        <v>30.132799999999996</v>
      </c>
      <c r="H1334" s="2">
        <v>30.109529999999999</v>
      </c>
      <c r="I1334" s="2">
        <v>32.026094000000001</v>
      </c>
      <c r="J1334" s="2">
        <v>33.023795999999997</v>
      </c>
      <c r="K1334" s="17" t="s">
        <v>47</v>
      </c>
      <c r="L1334" s="17" t="s">
        <v>51</v>
      </c>
      <c r="M1334" s="17" t="s">
        <v>52</v>
      </c>
      <c r="N1334" s="20">
        <f t="shared" si="200"/>
        <v>50</v>
      </c>
      <c r="O1334" s="20">
        <f t="shared" si="201"/>
        <v>100</v>
      </c>
      <c r="P1334" s="20">
        <f t="shared" si="202"/>
        <v>0</v>
      </c>
      <c r="Q1334" s="20">
        <f t="shared" si="203"/>
        <v>16.5</v>
      </c>
      <c r="R1334" s="21">
        <f t="shared" si="204"/>
        <v>54.975000000000001</v>
      </c>
      <c r="S1334" s="21">
        <f t="shared" si="205"/>
        <v>34.125</v>
      </c>
      <c r="T1334" s="21">
        <f t="shared" si="206"/>
        <v>29.925000000000001</v>
      </c>
      <c r="U1334" s="21">
        <f t="shared" si="207"/>
        <v>41.625</v>
      </c>
      <c r="V1334" s="20">
        <f t="shared" si="208"/>
        <v>39.674999999999997</v>
      </c>
      <c r="W1334" s="20">
        <f t="shared" si="209"/>
        <v>40.162499999999994</v>
      </c>
    </row>
    <row r="1335" spans="1:23" ht="13.5" x14ac:dyDescent="0.25">
      <c r="A1335" s="3">
        <v>43956</v>
      </c>
      <c r="B1335" s="2">
        <v>30.582699999999999</v>
      </c>
      <c r="C1335" s="2">
        <v>49.064343152196706</v>
      </c>
      <c r="D1335" s="2">
        <v>-0.18033247236764538</v>
      </c>
      <c r="E1335" s="2">
        <v>-0.29050603806695707</v>
      </c>
      <c r="F1335" s="2">
        <v>30.099499999999999</v>
      </c>
      <c r="G1335" s="2">
        <v>30.141640000000002</v>
      </c>
      <c r="H1335" s="2">
        <v>30.086695000000002</v>
      </c>
      <c r="I1335" s="2">
        <v>31.924742000000002</v>
      </c>
      <c r="J1335" s="2">
        <v>33.002155500000001</v>
      </c>
      <c r="K1335" s="17" t="s">
        <v>47</v>
      </c>
      <c r="L1335" s="17" t="s">
        <v>51</v>
      </c>
      <c r="M1335" s="17" t="s">
        <v>53</v>
      </c>
      <c r="N1335" s="20">
        <f t="shared" si="200"/>
        <v>50</v>
      </c>
      <c r="O1335" s="20">
        <f t="shared" si="201"/>
        <v>100</v>
      </c>
      <c r="P1335" s="20">
        <f t="shared" si="202"/>
        <v>0</v>
      </c>
      <c r="Q1335" s="20">
        <f t="shared" si="203"/>
        <v>16.5</v>
      </c>
      <c r="R1335" s="21">
        <f t="shared" si="204"/>
        <v>54.975000000000001</v>
      </c>
      <c r="S1335" s="21">
        <f t="shared" si="205"/>
        <v>34.125</v>
      </c>
      <c r="T1335" s="21">
        <f t="shared" si="206"/>
        <v>29.925000000000001</v>
      </c>
      <c r="U1335" s="21">
        <f t="shared" si="207"/>
        <v>41.625</v>
      </c>
      <c r="V1335" s="20">
        <f t="shared" si="208"/>
        <v>39.674999999999997</v>
      </c>
      <c r="W1335" s="20">
        <f t="shared" si="209"/>
        <v>40.162499999999994</v>
      </c>
    </row>
    <row r="1336" spans="1:23" ht="13.5" x14ac:dyDescent="0.25">
      <c r="A1336" s="3">
        <v>43957</v>
      </c>
      <c r="B1336" s="2">
        <v>30.347000000000001</v>
      </c>
      <c r="C1336" s="2">
        <v>46.274415531373258</v>
      </c>
      <c r="D1336" s="2">
        <v>-0.19704811621805973</v>
      </c>
      <c r="E1336" s="2">
        <v>-0.29117181304518935</v>
      </c>
      <c r="F1336" s="2">
        <v>30.15842</v>
      </c>
      <c r="G1336" s="2">
        <v>30.156369999999999</v>
      </c>
      <c r="H1336" s="2">
        <v>30.098630000000004</v>
      </c>
      <c r="I1336" s="2">
        <v>31.818793999999997</v>
      </c>
      <c r="J1336" s="2">
        <v>32.981531500000003</v>
      </c>
      <c r="K1336" s="17" t="s">
        <v>47</v>
      </c>
      <c r="L1336" s="17" t="s">
        <v>51</v>
      </c>
      <c r="M1336" s="17" t="s">
        <v>53</v>
      </c>
      <c r="N1336" s="20">
        <f t="shared" si="200"/>
        <v>50</v>
      </c>
      <c r="O1336" s="20">
        <f t="shared" si="201"/>
        <v>100</v>
      </c>
      <c r="P1336" s="20">
        <f t="shared" si="202"/>
        <v>0</v>
      </c>
      <c r="Q1336" s="20">
        <f t="shared" si="203"/>
        <v>16.5</v>
      </c>
      <c r="R1336" s="21">
        <f t="shared" si="204"/>
        <v>54.975000000000001</v>
      </c>
      <c r="S1336" s="21">
        <f t="shared" si="205"/>
        <v>34.125</v>
      </c>
      <c r="T1336" s="21">
        <f t="shared" si="206"/>
        <v>29.925000000000001</v>
      </c>
      <c r="U1336" s="21">
        <f t="shared" si="207"/>
        <v>41.625</v>
      </c>
      <c r="V1336" s="20">
        <f t="shared" si="208"/>
        <v>39.674999999999997</v>
      </c>
      <c r="W1336" s="20">
        <f t="shared" si="209"/>
        <v>40.162499999999994</v>
      </c>
    </row>
    <row r="1337" spans="1:23" ht="13.5" x14ac:dyDescent="0.25">
      <c r="A1337" s="3">
        <v>43958</v>
      </c>
      <c r="B1337" s="2">
        <v>30.494299999999999</v>
      </c>
      <c r="C1337" s="2">
        <v>48.254691756514589</v>
      </c>
      <c r="D1337" s="2">
        <v>-0.24315013785336603</v>
      </c>
      <c r="E1337" s="2">
        <v>-0.27342976942215858</v>
      </c>
      <c r="F1337" s="2">
        <v>30.276280000000003</v>
      </c>
      <c r="G1337" s="2">
        <v>30.200560000000003</v>
      </c>
      <c r="H1337" s="2">
        <v>30.150044999999995</v>
      </c>
      <c r="I1337" s="2">
        <v>31.721271999999999</v>
      </c>
      <c r="J1337" s="2">
        <v>32.960171000000003</v>
      </c>
      <c r="K1337" s="17" t="s">
        <v>49</v>
      </c>
      <c r="L1337" s="17" t="s">
        <v>51</v>
      </c>
      <c r="M1337" s="17" t="s">
        <v>55</v>
      </c>
      <c r="N1337" s="20">
        <f t="shared" si="200"/>
        <v>50</v>
      </c>
      <c r="O1337" s="20">
        <f t="shared" si="201"/>
        <v>100</v>
      </c>
      <c r="P1337" s="20">
        <f t="shared" si="202"/>
        <v>0</v>
      </c>
      <c r="Q1337" s="20">
        <f t="shared" si="203"/>
        <v>83.5</v>
      </c>
      <c r="R1337" s="21">
        <f t="shared" si="204"/>
        <v>65.025000000000006</v>
      </c>
      <c r="S1337" s="21">
        <f t="shared" si="205"/>
        <v>50.875</v>
      </c>
      <c r="T1337" s="21">
        <f t="shared" si="206"/>
        <v>60.075000000000003</v>
      </c>
      <c r="U1337" s="21">
        <f t="shared" si="207"/>
        <v>58.375</v>
      </c>
      <c r="V1337" s="20">
        <f t="shared" si="208"/>
        <v>58.658333333333339</v>
      </c>
      <c r="W1337" s="20">
        <f t="shared" si="209"/>
        <v>58.587500000000006</v>
      </c>
    </row>
    <row r="1338" spans="1:23" ht="13.5" x14ac:dyDescent="0.25">
      <c r="A1338" s="3">
        <v>43959</v>
      </c>
      <c r="B1338" s="2">
        <v>30.347000000000001</v>
      </c>
      <c r="C1338" s="2">
        <v>46.412379902598182</v>
      </c>
      <c r="D1338" s="2">
        <v>-0.24796226149523193</v>
      </c>
      <c r="E1338" s="2">
        <v>-0.2519777249297494</v>
      </c>
      <c r="F1338" s="2">
        <v>30.36468</v>
      </c>
      <c r="G1338" s="2">
        <v>30.21529</v>
      </c>
      <c r="H1338" s="2">
        <v>30.164774999999992</v>
      </c>
      <c r="I1338" s="2">
        <v>31.61609</v>
      </c>
      <c r="J1338" s="2">
        <v>32.93954699999999</v>
      </c>
      <c r="K1338" s="17" t="s">
        <v>49</v>
      </c>
      <c r="L1338" s="17" t="s">
        <v>51</v>
      </c>
      <c r="M1338" s="17" t="s">
        <v>55</v>
      </c>
      <c r="N1338" s="20">
        <f t="shared" si="200"/>
        <v>50</v>
      </c>
      <c r="O1338" s="20">
        <f t="shared" si="201"/>
        <v>100</v>
      </c>
      <c r="P1338" s="20">
        <f t="shared" si="202"/>
        <v>0</v>
      </c>
      <c r="Q1338" s="20">
        <f t="shared" si="203"/>
        <v>83.5</v>
      </c>
      <c r="R1338" s="21">
        <f t="shared" si="204"/>
        <v>65.025000000000006</v>
      </c>
      <c r="S1338" s="21">
        <f t="shared" si="205"/>
        <v>50.875</v>
      </c>
      <c r="T1338" s="21">
        <f t="shared" si="206"/>
        <v>60.075000000000003</v>
      </c>
      <c r="U1338" s="21">
        <f t="shared" si="207"/>
        <v>58.375</v>
      </c>
      <c r="V1338" s="20">
        <f t="shared" si="208"/>
        <v>58.658333333333339</v>
      </c>
      <c r="W1338" s="20">
        <f t="shared" si="209"/>
        <v>58.587500000000006</v>
      </c>
    </row>
    <row r="1339" spans="1:23" ht="13.5" x14ac:dyDescent="0.25">
      <c r="A1339" s="3">
        <v>43962</v>
      </c>
      <c r="B1339" s="2">
        <v>30.4177</v>
      </c>
      <c r="C1339" s="2">
        <v>47.449436194873101</v>
      </c>
      <c r="D1339" s="2">
        <v>-0.27803771720899917</v>
      </c>
      <c r="E1339" s="2">
        <v>-0.22875056718222114</v>
      </c>
      <c r="F1339" s="2">
        <v>30.437739999999998</v>
      </c>
      <c r="G1339" s="2">
        <v>30.251530000000002</v>
      </c>
      <c r="H1339" s="2">
        <v>30.183039999999995</v>
      </c>
      <c r="I1339" s="2">
        <v>31.511437999999998</v>
      </c>
      <c r="J1339" s="2">
        <v>32.920749499999992</v>
      </c>
      <c r="K1339" s="17" t="s">
        <v>49</v>
      </c>
      <c r="L1339" s="17" t="s">
        <v>51</v>
      </c>
      <c r="M1339" s="17" t="s">
        <v>55</v>
      </c>
      <c r="N1339" s="20">
        <f t="shared" si="200"/>
        <v>50</v>
      </c>
      <c r="O1339" s="20">
        <f t="shared" si="201"/>
        <v>100</v>
      </c>
      <c r="P1339" s="20">
        <f t="shared" si="202"/>
        <v>0</v>
      </c>
      <c r="Q1339" s="20">
        <f t="shared" si="203"/>
        <v>83.5</v>
      </c>
      <c r="R1339" s="21">
        <f t="shared" si="204"/>
        <v>65.025000000000006</v>
      </c>
      <c r="S1339" s="21">
        <f t="shared" si="205"/>
        <v>50.875</v>
      </c>
      <c r="T1339" s="21">
        <f t="shared" si="206"/>
        <v>60.075000000000003</v>
      </c>
      <c r="U1339" s="21">
        <f t="shared" si="207"/>
        <v>58.375</v>
      </c>
      <c r="V1339" s="20">
        <f t="shared" si="208"/>
        <v>58.658333333333339</v>
      </c>
      <c r="W1339" s="20">
        <f t="shared" si="209"/>
        <v>58.587500000000006</v>
      </c>
    </row>
    <row r="1340" spans="1:23" ht="13.5" x14ac:dyDescent="0.25">
      <c r="A1340" s="3">
        <v>43963</v>
      </c>
      <c r="B1340" s="2">
        <v>30.936199999999999</v>
      </c>
      <c r="C1340" s="2">
        <v>54.416635978066061</v>
      </c>
      <c r="D1340" s="2">
        <v>-0.28612375553506553</v>
      </c>
      <c r="E1340" s="2">
        <v>-0.20490852149361716</v>
      </c>
      <c r="F1340" s="2">
        <v>30.508439999999997</v>
      </c>
      <c r="G1340" s="2">
        <v>30.303970000000003</v>
      </c>
      <c r="H1340" s="2">
        <v>30.227229999999992</v>
      </c>
      <c r="I1340" s="2">
        <v>31.420101999999996</v>
      </c>
      <c r="J1340" s="2">
        <v>32.904544499999993</v>
      </c>
      <c r="K1340" s="17" t="s">
        <v>49</v>
      </c>
      <c r="L1340" s="17" t="s">
        <v>51</v>
      </c>
      <c r="M1340" s="17" t="s">
        <v>55</v>
      </c>
      <c r="N1340" s="20">
        <f t="shared" si="200"/>
        <v>50</v>
      </c>
      <c r="O1340" s="20">
        <f t="shared" si="201"/>
        <v>100</v>
      </c>
      <c r="P1340" s="20">
        <f t="shared" si="202"/>
        <v>0</v>
      </c>
      <c r="Q1340" s="20">
        <f t="shared" si="203"/>
        <v>83.5</v>
      </c>
      <c r="R1340" s="21">
        <f t="shared" si="204"/>
        <v>65.025000000000006</v>
      </c>
      <c r="S1340" s="21">
        <f t="shared" si="205"/>
        <v>50.875</v>
      </c>
      <c r="T1340" s="21">
        <f t="shared" si="206"/>
        <v>60.075000000000003</v>
      </c>
      <c r="U1340" s="21">
        <f t="shared" si="207"/>
        <v>58.375</v>
      </c>
      <c r="V1340" s="20">
        <f t="shared" si="208"/>
        <v>58.658333333333339</v>
      </c>
      <c r="W1340" s="20">
        <f t="shared" si="209"/>
        <v>58.587500000000006</v>
      </c>
    </row>
    <row r="1341" spans="1:23" ht="13.5" x14ac:dyDescent="0.25">
      <c r="A1341" s="3">
        <v>43964</v>
      </c>
      <c r="B1341" s="2">
        <v>31.790700000000001</v>
      </c>
      <c r="C1341" s="2">
        <v>63.099469652819721</v>
      </c>
      <c r="D1341" s="2">
        <v>-0.41376297353372493</v>
      </c>
      <c r="E1341" s="2">
        <v>-0.17120645152136363</v>
      </c>
      <c r="F1341" s="2">
        <v>30.797180000000004</v>
      </c>
      <c r="G1341" s="2">
        <v>30.477800000000002</v>
      </c>
      <c r="H1341" s="2">
        <v>30.320039999999995</v>
      </c>
      <c r="I1341" s="2">
        <v>31.346444000000002</v>
      </c>
      <c r="J1341" s="2">
        <v>32.894084999999997</v>
      </c>
      <c r="K1341" s="17" t="s">
        <v>49</v>
      </c>
      <c r="L1341" s="17" t="s">
        <v>51</v>
      </c>
      <c r="M1341" s="17" t="s">
        <v>55</v>
      </c>
      <c r="N1341" s="20">
        <f t="shared" si="200"/>
        <v>50</v>
      </c>
      <c r="O1341" s="20">
        <f t="shared" si="201"/>
        <v>100</v>
      </c>
      <c r="P1341" s="20">
        <f t="shared" si="202"/>
        <v>0</v>
      </c>
      <c r="Q1341" s="20">
        <f t="shared" si="203"/>
        <v>83.5</v>
      </c>
      <c r="R1341" s="21">
        <f t="shared" si="204"/>
        <v>65.025000000000006</v>
      </c>
      <c r="S1341" s="21">
        <f t="shared" si="205"/>
        <v>50.875</v>
      </c>
      <c r="T1341" s="21">
        <f t="shared" si="206"/>
        <v>60.075000000000003</v>
      </c>
      <c r="U1341" s="21">
        <f t="shared" si="207"/>
        <v>58.375</v>
      </c>
      <c r="V1341" s="20">
        <f t="shared" si="208"/>
        <v>58.658333333333339</v>
      </c>
      <c r="W1341" s="20">
        <f t="shared" si="209"/>
        <v>58.587500000000006</v>
      </c>
    </row>
    <row r="1342" spans="1:23" ht="13.5" x14ac:dyDescent="0.25">
      <c r="A1342" s="3">
        <v>43965</v>
      </c>
      <c r="B1342" s="2">
        <v>31.8201</v>
      </c>
      <c r="C1342" s="2">
        <v>63.358084364321044</v>
      </c>
      <c r="D1342" s="2">
        <v>-0.5537143497602095</v>
      </c>
      <c r="E1342" s="2">
        <v>-0.12383334902452073</v>
      </c>
      <c r="F1342" s="2">
        <v>31.062339999999999</v>
      </c>
      <c r="G1342" s="2">
        <v>30.669310000000007</v>
      </c>
      <c r="H1342" s="2">
        <v>30.408425000000001</v>
      </c>
      <c r="I1342" s="2">
        <v>31.276909999999997</v>
      </c>
      <c r="J1342" s="2">
        <v>32.883772499999992</v>
      </c>
      <c r="K1342" s="17" t="s">
        <v>49</v>
      </c>
      <c r="L1342" s="17" t="s">
        <v>51</v>
      </c>
      <c r="M1342" s="17" t="s">
        <v>55</v>
      </c>
      <c r="N1342" s="20">
        <f t="shared" si="200"/>
        <v>50</v>
      </c>
      <c r="O1342" s="20">
        <f t="shared" si="201"/>
        <v>100</v>
      </c>
      <c r="P1342" s="20">
        <f t="shared" si="202"/>
        <v>0</v>
      </c>
      <c r="Q1342" s="20">
        <f t="shared" si="203"/>
        <v>83.5</v>
      </c>
      <c r="R1342" s="21">
        <f t="shared" si="204"/>
        <v>65.025000000000006</v>
      </c>
      <c r="S1342" s="21">
        <f t="shared" si="205"/>
        <v>50.875</v>
      </c>
      <c r="T1342" s="21">
        <f t="shared" si="206"/>
        <v>60.075000000000003</v>
      </c>
      <c r="U1342" s="21">
        <f t="shared" si="207"/>
        <v>58.375</v>
      </c>
      <c r="V1342" s="20">
        <f t="shared" si="208"/>
        <v>58.658333333333339</v>
      </c>
      <c r="W1342" s="20">
        <f t="shared" si="209"/>
        <v>58.587500000000006</v>
      </c>
    </row>
    <row r="1343" spans="1:23" ht="13.5" x14ac:dyDescent="0.25">
      <c r="A1343" s="3">
        <v>43966</v>
      </c>
      <c r="B1343" s="2">
        <v>31.8201</v>
      </c>
      <c r="C1343" s="2">
        <v>63.358084364321044</v>
      </c>
      <c r="D1343" s="2">
        <v>-0.67887723028226432</v>
      </c>
      <c r="E1343" s="2">
        <v>-6.0452529294951804E-2</v>
      </c>
      <c r="F1343" s="2">
        <v>31.356959999999997</v>
      </c>
      <c r="G1343" s="2">
        <v>30.860820000000007</v>
      </c>
      <c r="H1343" s="2">
        <v>30.49681</v>
      </c>
      <c r="I1343" s="2">
        <v>31.208553999999999</v>
      </c>
      <c r="J1343" s="2">
        <v>32.874476499999993</v>
      </c>
      <c r="K1343" s="17" t="s">
        <v>49</v>
      </c>
      <c r="L1343" s="17" t="s">
        <v>51</v>
      </c>
      <c r="M1343" s="17" t="s">
        <v>55</v>
      </c>
      <c r="N1343" s="20">
        <f t="shared" si="200"/>
        <v>50</v>
      </c>
      <c r="O1343" s="20">
        <f t="shared" si="201"/>
        <v>100</v>
      </c>
      <c r="P1343" s="20">
        <f t="shared" si="202"/>
        <v>0</v>
      </c>
      <c r="Q1343" s="20">
        <f t="shared" si="203"/>
        <v>83.5</v>
      </c>
      <c r="R1343" s="21">
        <f t="shared" si="204"/>
        <v>65.025000000000006</v>
      </c>
      <c r="S1343" s="21">
        <f t="shared" si="205"/>
        <v>50.875</v>
      </c>
      <c r="T1343" s="21">
        <f t="shared" si="206"/>
        <v>60.075000000000003</v>
      </c>
      <c r="U1343" s="21">
        <f t="shared" si="207"/>
        <v>58.375</v>
      </c>
      <c r="V1343" s="20">
        <f t="shared" si="208"/>
        <v>58.658333333333339</v>
      </c>
      <c r="W1343" s="20">
        <f t="shared" si="209"/>
        <v>58.587500000000006</v>
      </c>
    </row>
    <row r="1344" spans="1:23" ht="13.5" x14ac:dyDescent="0.25">
      <c r="A1344" s="3">
        <v>43969</v>
      </c>
      <c r="B1344" s="2">
        <v>32.409399999999998</v>
      </c>
      <c r="C1344" s="2">
        <v>68.491504017953417</v>
      </c>
      <c r="D1344" s="2">
        <v>-0.81200225370800894</v>
      </c>
      <c r="E1344" s="2">
        <v>1.1229409328098516E-2</v>
      </c>
      <c r="F1344" s="2">
        <v>31.755299999999998</v>
      </c>
      <c r="G1344" s="2">
        <v>31.096519999999998</v>
      </c>
      <c r="H1344" s="2">
        <v>30.614659999999997</v>
      </c>
      <c r="I1344" s="2">
        <v>31.152574000000001</v>
      </c>
      <c r="J1344" s="2">
        <v>32.87136799999999</v>
      </c>
      <c r="K1344" s="17" t="s">
        <v>49</v>
      </c>
      <c r="L1344" s="17" t="s">
        <v>50</v>
      </c>
      <c r="M1344" s="17" t="s">
        <v>55</v>
      </c>
      <c r="N1344" s="20">
        <f t="shared" si="200"/>
        <v>50</v>
      </c>
      <c r="O1344" s="20">
        <f t="shared" si="201"/>
        <v>100</v>
      </c>
      <c r="P1344" s="20">
        <f t="shared" si="202"/>
        <v>0</v>
      </c>
      <c r="Q1344" s="20">
        <f t="shared" si="203"/>
        <v>100</v>
      </c>
      <c r="R1344" s="21">
        <f t="shared" si="204"/>
        <v>67.5</v>
      </c>
      <c r="S1344" s="21">
        <f t="shared" si="205"/>
        <v>55</v>
      </c>
      <c r="T1344" s="21">
        <f t="shared" si="206"/>
        <v>67.5</v>
      </c>
      <c r="U1344" s="21">
        <f t="shared" si="207"/>
        <v>62.5</v>
      </c>
      <c r="V1344" s="20">
        <f t="shared" si="208"/>
        <v>63.333333333333336</v>
      </c>
      <c r="W1344" s="20">
        <f t="shared" si="209"/>
        <v>63.125</v>
      </c>
    </row>
    <row r="1345" spans="1:23" ht="13.5" x14ac:dyDescent="0.25">
      <c r="A1345" s="3">
        <v>43970</v>
      </c>
      <c r="B1345" s="2">
        <v>32.406500000000001</v>
      </c>
      <c r="C1345" s="2">
        <v>68.440689335751202</v>
      </c>
      <c r="D1345" s="2">
        <v>-0.85210986746085027</v>
      </c>
      <c r="E1345" s="2">
        <v>8.0068370624766641E-2</v>
      </c>
      <c r="F1345" s="2">
        <v>32.049359999999993</v>
      </c>
      <c r="G1345" s="2">
        <v>31.2789</v>
      </c>
      <c r="H1345" s="2">
        <v>30.710270000000001</v>
      </c>
      <c r="I1345" s="2">
        <v>31.098304000000002</v>
      </c>
      <c r="J1345" s="2">
        <v>32.865460999999996</v>
      </c>
      <c r="K1345" s="17" t="s">
        <v>49</v>
      </c>
      <c r="L1345" s="17" t="s">
        <v>51</v>
      </c>
      <c r="M1345" s="17" t="s">
        <v>55</v>
      </c>
      <c r="N1345" s="20">
        <f t="shared" si="200"/>
        <v>50</v>
      </c>
      <c r="O1345" s="20">
        <f t="shared" si="201"/>
        <v>100</v>
      </c>
      <c r="P1345" s="20">
        <f t="shared" si="202"/>
        <v>0</v>
      </c>
      <c r="Q1345" s="20">
        <f t="shared" si="203"/>
        <v>83.5</v>
      </c>
      <c r="R1345" s="21">
        <f t="shared" si="204"/>
        <v>65.025000000000006</v>
      </c>
      <c r="S1345" s="21">
        <f t="shared" si="205"/>
        <v>50.875</v>
      </c>
      <c r="T1345" s="21">
        <f t="shared" si="206"/>
        <v>60.075000000000003</v>
      </c>
      <c r="U1345" s="21">
        <f t="shared" si="207"/>
        <v>58.375</v>
      </c>
      <c r="V1345" s="20">
        <f t="shared" si="208"/>
        <v>58.658333333333339</v>
      </c>
      <c r="W1345" s="20">
        <f t="shared" si="209"/>
        <v>58.587500000000006</v>
      </c>
    </row>
    <row r="1346" spans="1:23" ht="13.5" x14ac:dyDescent="0.25">
      <c r="A1346" s="3">
        <v>43971</v>
      </c>
      <c r="B1346" s="2">
        <v>32.409399999999998</v>
      </c>
      <c r="C1346" s="2">
        <v>68.465884537923102</v>
      </c>
      <c r="D1346" s="2">
        <v>-0.93108295666936414</v>
      </c>
      <c r="E1346" s="2">
        <v>0.13335261227424655</v>
      </c>
      <c r="F1346" s="2">
        <v>32.173099999999998</v>
      </c>
      <c r="G1346" s="2">
        <v>31.485140000000001</v>
      </c>
      <c r="H1346" s="2">
        <v>30.820755000000002</v>
      </c>
      <c r="I1346" s="2">
        <v>31.051164000000004</v>
      </c>
      <c r="J1346" s="2">
        <v>32.858094999999992</v>
      </c>
      <c r="K1346" s="17" t="s">
        <v>49</v>
      </c>
      <c r="L1346" s="17" t="s">
        <v>50</v>
      </c>
      <c r="M1346" s="17" t="s">
        <v>55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0</v>
      </c>
      <c r="Q1346" s="20">
        <f t="shared" ref="Q1346:Q1409" si="213">IF(M1346="confirmed bullish", 34, IF(M1346="bullish divergence",17, 0))+IF(K1346="bullish",33,IF(K1346="bearish",0,16.5))+IF(L1346="strong",33,IF(L1346="weak",0,16.5))</f>
        <v>100</v>
      </c>
      <c r="R1346" s="21">
        <f t="shared" si="204"/>
        <v>67.5</v>
      </c>
      <c r="S1346" s="21">
        <f t="shared" si="205"/>
        <v>55</v>
      </c>
      <c r="T1346" s="21">
        <f t="shared" si="206"/>
        <v>67.5</v>
      </c>
      <c r="U1346" s="21">
        <f t="shared" si="207"/>
        <v>62.5</v>
      </c>
      <c r="V1346" s="20">
        <f t="shared" si="208"/>
        <v>63.333333333333336</v>
      </c>
      <c r="W1346" s="20">
        <f t="shared" si="209"/>
        <v>63.125</v>
      </c>
    </row>
    <row r="1347" spans="1:23" ht="13.5" x14ac:dyDescent="0.25">
      <c r="A1347" s="3">
        <v>43972</v>
      </c>
      <c r="B1347" s="2">
        <v>31.849599999999999</v>
      </c>
      <c r="C1347" s="2">
        <v>58.720486852219238</v>
      </c>
      <c r="D1347" s="2">
        <v>-0.94172075640059916</v>
      </c>
      <c r="E1347" s="2">
        <v>0.1915304423609035</v>
      </c>
      <c r="F1347" s="2">
        <v>32.179000000000002</v>
      </c>
      <c r="G1347" s="2">
        <v>31.62067</v>
      </c>
      <c r="H1347" s="2">
        <v>30.910615000000007</v>
      </c>
      <c r="I1347" s="2">
        <v>31.010504000000001</v>
      </c>
      <c r="J1347" s="2">
        <v>32.846530499999986</v>
      </c>
      <c r="K1347" s="17" t="s">
        <v>49</v>
      </c>
      <c r="L1347" s="17" t="s">
        <v>50</v>
      </c>
      <c r="M1347" s="17" t="s">
        <v>55</v>
      </c>
      <c r="N1347" s="20">
        <f t="shared" si="210"/>
        <v>50</v>
      </c>
      <c r="O1347" s="20">
        <f t="shared" si="211"/>
        <v>100</v>
      </c>
      <c r="P1347" s="20">
        <f t="shared" si="212"/>
        <v>0</v>
      </c>
      <c r="Q1347" s="20">
        <f t="shared" si="213"/>
        <v>100</v>
      </c>
      <c r="R1347" s="21">
        <f t="shared" ref="R1347:R1410" si="214">0.35*N1347+O1347*0.35+P1347*0.15+Q1347*0.15</f>
        <v>67.5</v>
      </c>
      <c r="S1347" s="21">
        <f t="shared" ref="S1347:S1410" si="215">N1347*0.2+O1347*0.2+P1347*0.35+Q1347*0.25</f>
        <v>55</v>
      </c>
      <c r="T1347" s="21">
        <f t="shared" ref="T1347:T1410" si="216">N1347*0.15+O1347*0.15+P1347*0.25+Q1347*0.45</f>
        <v>67.5</v>
      </c>
      <c r="U1347" s="21">
        <f t="shared" ref="U1347:U1410" si="217">0.25*SUM(N1347:Q1347)</f>
        <v>62.5</v>
      </c>
      <c r="V1347" s="20">
        <f t="shared" ref="V1347:V1410" si="218">SUM(R1347:T1347)/3</f>
        <v>63.333333333333336</v>
      </c>
      <c r="W1347" s="20">
        <f t="shared" ref="W1347:W1410" si="219">SUM(R1347:U1347)/4</f>
        <v>63.125</v>
      </c>
    </row>
    <row r="1348" spans="1:23" ht="13.5" x14ac:dyDescent="0.25">
      <c r="A1348" s="3">
        <v>43973</v>
      </c>
      <c r="B1348" s="2">
        <v>31.525500000000001</v>
      </c>
      <c r="C1348" s="2">
        <v>53.933980526207392</v>
      </c>
      <c r="D1348" s="2">
        <v>-0.95342249970682857</v>
      </c>
      <c r="E1348" s="2">
        <v>0.24244255458059585</v>
      </c>
      <c r="F1348" s="2">
        <v>32.120080000000002</v>
      </c>
      <c r="G1348" s="2">
        <v>31.738520000000001</v>
      </c>
      <c r="H1348" s="2">
        <v>30.976905000000006</v>
      </c>
      <c r="I1348" s="2">
        <v>30.969196</v>
      </c>
      <c r="J1348" s="2">
        <v>32.833301499999983</v>
      </c>
      <c r="K1348" s="17" t="s">
        <v>49</v>
      </c>
      <c r="L1348" s="17" t="s">
        <v>50</v>
      </c>
      <c r="M1348" s="17" t="s">
        <v>54</v>
      </c>
      <c r="N1348" s="20">
        <f t="shared" si="210"/>
        <v>50</v>
      </c>
      <c r="O1348" s="20">
        <f t="shared" si="211"/>
        <v>100</v>
      </c>
      <c r="P1348" s="20">
        <f t="shared" si="212"/>
        <v>0</v>
      </c>
      <c r="Q1348" s="20">
        <f t="shared" si="213"/>
        <v>83</v>
      </c>
      <c r="R1348" s="21">
        <f t="shared" si="214"/>
        <v>64.95</v>
      </c>
      <c r="S1348" s="21">
        <f t="shared" si="215"/>
        <v>50.75</v>
      </c>
      <c r="T1348" s="21">
        <f t="shared" si="216"/>
        <v>59.85</v>
      </c>
      <c r="U1348" s="21">
        <f t="shared" si="217"/>
        <v>58.25</v>
      </c>
      <c r="V1348" s="20">
        <f t="shared" si="218"/>
        <v>58.516666666666673</v>
      </c>
      <c r="W1348" s="20">
        <f t="shared" si="219"/>
        <v>58.45</v>
      </c>
    </row>
    <row r="1349" spans="1:23" ht="13.5" x14ac:dyDescent="0.25">
      <c r="A1349" s="3">
        <v>43977</v>
      </c>
      <c r="B1349" s="2">
        <v>31.525500000000001</v>
      </c>
      <c r="C1349" s="2">
        <v>53.933980526207392</v>
      </c>
      <c r="D1349" s="2">
        <v>-0.95427859489311473</v>
      </c>
      <c r="E1349" s="2">
        <v>0.28772117722980728</v>
      </c>
      <c r="F1349" s="2">
        <v>31.943300000000001</v>
      </c>
      <c r="G1349" s="2">
        <v>31.849300000000007</v>
      </c>
      <c r="H1349" s="2">
        <v>31.050414999999997</v>
      </c>
      <c r="I1349" s="2">
        <v>30.930952000000001</v>
      </c>
      <c r="J1349" s="2">
        <v>32.820072499999988</v>
      </c>
      <c r="K1349" s="17" t="s">
        <v>49</v>
      </c>
      <c r="L1349" s="17" t="s">
        <v>50</v>
      </c>
      <c r="M1349" s="17" t="s">
        <v>54</v>
      </c>
      <c r="N1349" s="20">
        <f t="shared" si="210"/>
        <v>50</v>
      </c>
      <c r="O1349" s="20">
        <f t="shared" si="211"/>
        <v>100</v>
      </c>
      <c r="P1349" s="20">
        <f t="shared" si="212"/>
        <v>0</v>
      </c>
      <c r="Q1349" s="20">
        <f t="shared" si="213"/>
        <v>83</v>
      </c>
      <c r="R1349" s="21">
        <f t="shared" si="214"/>
        <v>64.95</v>
      </c>
      <c r="S1349" s="21">
        <f t="shared" si="215"/>
        <v>50.75</v>
      </c>
      <c r="T1349" s="21">
        <f t="shared" si="216"/>
        <v>59.85</v>
      </c>
      <c r="U1349" s="21">
        <f t="shared" si="217"/>
        <v>58.25</v>
      </c>
      <c r="V1349" s="20">
        <f t="shared" si="218"/>
        <v>58.516666666666673</v>
      </c>
      <c r="W1349" s="20">
        <f t="shared" si="219"/>
        <v>58.45</v>
      </c>
    </row>
    <row r="1350" spans="1:23" ht="13.5" x14ac:dyDescent="0.25">
      <c r="A1350" s="3">
        <v>43978</v>
      </c>
      <c r="B1350" s="2">
        <v>31.525500000000001</v>
      </c>
      <c r="C1350" s="2">
        <v>53.933980526207392</v>
      </c>
      <c r="D1350" s="2">
        <v>-0.87692962565282073</v>
      </c>
      <c r="E1350" s="2">
        <v>0.32816916938319179</v>
      </c>
      <c r="F1350" s="2">
        <v>31.767099999999999</v>
      </c>
      <c r="G1350" s="2">
        <v>31.908230000000003</v>
      </c>
      <c r="H1350" s="2">
        <v>31.106099999999998</v>
      </c>
      <c r="I1350" s="2">
        <v>30.895005999999999</v>
      </c>
      <c r="J1350" s="2">
        <v>32.805370499999988</v>
      </c>
      <c r="K1350" s="17" t="s">
        <v>49</v>
      </c>
      <c r="L1350" s="17" t="s">
        <v>50</v>
      </c>
      <c r="M1350" s="17" t="s">
        <v>54</v>
      </c>
      <c r="N1350" s="20">
        <f t="shared" si="210"/>
        <v>50</v>
      </c>
      <c r="O1350" s="20">
        <f t="shared" si="211"/>
        <v>100</v>
      </c>
      <c r="P1350" s="20">
        <f t="shared" si="212"/>
        <v>0</v>
      </c>
      <c r="Q1350" s="20">
        <f t="shared" si="213"/>
        <v>83</v>
      </c>
      <c r="R1350" s="21">
        <f t="shared" si="214"/>
        <v>64.95</v>
      </c>
      <c r="S1350" s="21">
        <f t="shared" si="215"/>
        <v>50.75</v>
      </c>
      <c r="T1350" s="21">
        <f t="shared" si="216"/>
        <v>59.85</v>
      </c>
      <c r="U1350" s="21">
        <f t="shared" si="217"/>
        <v>58.25</v>
      </c>
      <c r="V1350" s="20">
        <f t="shared" si="218"/>
        <v>58.516666666666673</v>
      </c>
      <c r="W1350" s="20">
        <f t="shared" si="219"/>
        <v>58.45</v>
      </c>
    </row>
    <row r="1351" spans="1:23" ht="13.5" x14ac:dyDescent="0.25">
      <c r="A1351" s="3">
        <v>43979</v>
      </c>
      <c r="B1351" s="2">
        <v>31.407699999999998</v>
      </c>
      <c r="C1351" s="2">
        <v>52.00942112904896</v>
      </c>
      <c r="D1351" s="2">
        <v>-0.67286328649700167</v>
      </c>
      <c r="E1351" s="2">
        <v>0.36314833788925327</v>
      </c>
      <c r="F1351" s="2">
        <v>31.566759999999999</v>
      </c>
      <c r="G1351" s="2">
        <v>31.86993</v>
      </c>
      <c r="H1351" s="2">
        <v>31.173864999999999</v>
      </c>
      <c r="I1351" s="2">
        <v>30.862892000000002</v>
      </c>
      <c r="J1351" s="2">
        <v>32.790079499999983</v>
      </c>
      <c r="K1351" s="17" t="s">
        <v>47</v>
      </c>
      <c r="L1351" s="17" t="s">
        <v>51</v>
      </c>
      <c r="M1351" s="17" t="s">
        <v>52</v>
      </c>
      <c r="N1351" s="20">
        <f t="shared" si="210"/>
        <v>50</v>
      </c>
      <c r="O1351" s="20">
        <f t="shared" si="211"/>
        <v>100</v>
      </c>
      <c r="P1351" s="20">
        <f t="shared" si="212"/>
        <v>0</v>
      </c>
      <c r="Q1351" s="20">
        <f t="shared" si="213"/>
        <v>16.5</v>
      </c>
      <c r="R1351" s="21">
        <f t="shared" si="214"/>
        <v>54.975000000000001</v>
      </c>
      <c r="S1351" s="21">
        <f t="shared" si="215"/>
        <v>34.125</v>
      </c>
      <c r="T1351" s="21">
        <f t="shared" si="216"/>
        <v>29.925000000000001</v>
      </c>
      <c r="U1351" s="21">
        <f t="shared" si="217"/>
        <v>41.625</v>
      </c>
      <c r="V1351" s="20">
        <f t="shared" si="218"/>
        <v>39.674999999999997</v>
      </c>
      <c r="W1351" s="20">
        <f t="shared" si="219"/>
        <v>40.162499999999994</v>
      </c>
    </row>
    <row r="1352" spans="1:23" ht="13.5" x14ac:dyDescent="0.25">
      <c r="A1352" s="3">
        <v>43980</v>
      </c>
      <c r="B1352" s="2">
        <v>31.142499999999998</v>
      </c>
      <c r="C1352" s="2">
        <v>47.868196195187437</v>
      </c>
      <c r="D1352" s="2">
        <v>-0.47678210013279099</v>
      </c>
      <c r="E1352" s="2">
        <v>0.39084443923510293</v>
      </c>
      <c r="F1352" s="2">
        <v>31.425340000000006</v>
      </c>
      <c r="G1352" s="2">
        <v>31.802169999999997</v>
      </c>
      <c r="H1352" s="2">
        <v>31.235740000000003</v>
      </c>
      <c r="I1352" s="2">
        <v>30.843446</v>
      </c>
      <c r="J1352" s="2">
        <v>32.77490599999998</v>
      </c>
      <c r="K1352" s="17" t="s">
        <v>47</v>
      </c>
      <c r="L1352" s="17" t="s">
        <v>51</v>
      </c>
      <c r="M1352" s="17" t="s">
        <v>52</v>
      </c>
      <c r="N1352" s="20">
        <f t="shared" si="210"/>
        <v>50</v>
      </c>
      <c r="O1352" s="20">
        <f t="shared" si="211"/>
        <v>100</v>
      </c>
      <c r="P1352" s="20">
        <f t="shared" si="212"/>
        <v>0</v>
      </c>
      <c r="Q1352" s="20">
        <f t="shared" si="213"/>
        <v>16.5</v>
      </c>
      <c r="R1352" s="21">
        <f t="shared" si="214"/>
        <v>54.975000000000001</v>
      </c>
      <c r="S1352" s="21">
        <f t="shared" si="215"/>
        <v>34.125</v>
      </c>
      <c r="T1352" s="21">
        <f t="shared" si="216"/>
        <v>29.925000000000001</v>
      </c>
      <c r="U1352" s="21">
        <f t="shared" si="217"/>
        <v>41.625</v>
      </c>
      <c r="V1352" s="20">
        <f t="shared" si="218"/>
        <v>39.674999999999997</v>
      </c>
      <c r="W1352" s="20">
        <f t="shared" si="219"/>
        <v>40.162499999999994</v>
      </c>
    </row>
    <row r="1353" spans="1:23" ht="13.5" x14ac:dyDescent="0.25">
      <c r="A1353" s="3">
        <v>43983</v>
      </c>
      <c r="B1353" s="2">
        <v>30.936199999999999</v>
      </c>
      <c r="C1353" s="2">
        <v>44.874828976937074</v>
      </c>
      <c r="D1353" s="2">
        <v>-0.29472040597128313</v>
      </c>
      <c r="E1353" s="2">
        <v>0.38715365000716845</v>
      </c>
      <c r="F1353" s="2">
        <v>31.307479999999998</v>
      </c>
      <c r="G1353" s="2">
        <v>31.713779999999996</v>
      </c>
      <c r="H1353" s="2">
        <v>31.287300000000005</v>
      </c>
      <c r="I1353" s="2">
        <v>30.855229999999995</v>
      </c>
      <c r="J1353" s="2">
        <v>32.758862999999984</v>
      </c>
      <c r="K1353" s="17" t="s">
        <v>47</v>
      </c>
      <c r="L1353" s="17" t="s">
        <v>51</v>
      </c>
      <c r="M1353" s="17" t="s">
        <v>52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16.5</v>
      </c>
      <c r="R1353" s="21">
        <f t="shared" si="214"/>
        <v>54.975000000000001</v>
      </c>
      <c r="S1353" s="21">
        <f t="shared" si="215"/>
        <v>34.125</v>
      </c>
      <c r="T1353" s="21">
        <f t="shared" si="216"/>
        <v>29.925000000000001</v>
      </c>
      <c r="U1353" s="21">
        <f t="shared" si="217"/>
        <v>41.625</v>
      </c>
      <c r="V1353" s="20">
        <f t="shared" si="218"/>
        <v>39.674999999999997</v>
      </c>
      <c r="W1353" s="20">
        <f t="shared" si="219"/>
        <v>40.162499999999994</v>
      </c>
    </row>
    <row r="1354" spans="1:23" ht="13.5" x14ac:dyDescent="0.25">
      <c r="A1354" s="3">
        <v>43984</v>
      </c>
      <c r="B1354" s="2">
        <v>31.525500000000001</v>
      </c>
      <c r="C1354" s="2">
        <v>53.768358413645203</v>
      </c>
      <c r="D1354" s="2">
        <v>-9.1638219309459146E-2</v>
      </c>
      <c r="E1354" s="2">
        <v>0.38307708207711416</v>
      </c>
      <c r="F1354" s="2">
        <v>31.307479999999998</v>
      </c>
      <c r="G1354" s="2">
        <v>31.625389999999999</v>
      </c>
      <c r="H1354" s="2">
        <v>31.360955000000001</v>
      </c>
      <c r="I1354" s="2">
        <v>30.914627999999997</v>
      </c>
      <c r="J1354" s="2">
        <v>32.747077499999975</v>
      </c>
      <c r="K1354" s="17" t="s">
        <v>47</v>
      </c>
      <c r="L1354" s="17" t="s">
        <v>51</v>
      </c>
      <c r="M1354" s="17" t="s">
        <v>51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16.5</v>
      </c>
      <c r="R1354" s="21">
        <f t="shared" si="214"/>
        <v>54.975000000000001</v>
      </c>
      <c r="S1354" s="21">
        <f t="shared" si="215"/>
        <v>34.125</v>
      </c>
      <c r="T1354" s="21">
        <f t="shared" si="216"/>
        <v>29.925000000000001</v>
      </c>
      <c r="U1354" s="21">
        <f t="shared" si="217"/>
        <v>41.625</v>
      </c>
      <c r="V1354" s="20">
        <f t="shared" si="218"/>
        <v>39.674999999999997</v>
      </c>
      <c r="W1354" s="20">
        <f t="shared" si="219"/>
        <v>40.162499999999994</v>
      </c>
    </row>
    <row r="1355" spans="1:23" ht="13.5" x14ac:dyDescent="0.25">
      <c r="A1355" s="3">
        <v>43985</v>
      </c>
      <c r="B1355" s="2">
        <v>30.8184</v>
      </c>
      <c r="C1355" s="2">
        <v>44.492747877814452</v>
      </c>
      <c r="D1355" s="2">
        <v>0.13052062459151159</v>
      </c>
      <c r="E1355" s="2">
        <v>0.3641619838615463</v>
      </c>
      <c r="F1355" s="2">
        <v>31.166059999999998</v>
      </c>
      <c r="G1355" s="2">
        <v>31.46658</v>
      </c>
      <c r="H1355" s="2">
        <v>31.37274</v>
      </c>
      <c r="I1355" s="2">
        <v>30.942912</v>
      </c>
      <c r="J1355" s="2">
        <v>32.731019999999972</v>
      </c>
      <c r="K1355" s="17" t="s">
        <v>47</v>
      </c>
      <c r="L1355" s="17" t="s">
        <v>51</v>
      </c>
      <c r="M1355" s="17" t="s">
        <v>52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16.5</v>
      </c>
      <c r="R1355" s="21">
        <f t="shared" si="214"/>
        <v>54.975000000000001</v>
      </c>
      <c r="S1355" s="21">
        <f t="shared" si="215"/>
        <v>34.125</v>
      </c>
      <c r="T1355" s="21">
        <f t="shared" si="216"/>
        <v>29.925000000000001</v>
      </c>
      <c r="U1355" s="21">
        <f t="shared" si="217"/>
        <v>41.625</v>
      </c>
      <c r="V1355" s="20">
        <f t="shared" si="218"/>
        <v>39.674999999999997</v>
      </c>
      <c r="W1355" s="20">
        <f t="shared" si="219"/>
        <v>40.162499999999994</v>
      </c>
    </row>
    <row r="1356" spans="1:23" ht="13.5" x14ac:dyDescent="0.25">
      <c r="A1356" s="3">
        <v>43986</v>
      </c>
      <c r="B1356" s="2">
        <v>31.230899999999998</v>
      </c>
      <c r="C1356" s="2">
        <v>49.920314011448134</v>
      </c>
      <c r="D1356" s="2">
        <v>0.29107788833623616</v>
      </c>
      <c r="E1356" s="2">
        <v>0.34050418352992023</v>
      </c>
      <c r="F1356" s="2">
        <v>31.130699999999997</v>
      </c>
      <c r="G1356" s="2">
        <v>31.34873</v>
      </c>
      <c r="H1356" s="2">
        <v>31.416935000000002</v>
      </c>
      <c r="I1356" s="2">
        <v>30.966481999999996</v>
      </c>
      <c r="J1356" s="2">
        <v>32.715566499999966</v>
      </c>
      <c r="K1356" s="17" t="s">
        <v>47</v>
      </c>
      <c r="L1356" s="17" t="s">
        <v>51</v>
      </c>
      <c r="M1356" s="17" t="s">
        <v>52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16.5</v>
      </c>
      <c r="R1356" s="21">
        <f t="shared" si="214"/>
        <v>54.975000000000001</v>
      </c>
      <c r="S1356" s="21">
        <f t="shared" si="215"/>
        <v>34.125</v>
      </c>
      <c r="T1356" s="21">
        <f t="shared" si="216"/>
        <v>29.925000000000001</v>
      </c>
      <c r="U1356" s="21">
        <f t="shared" si="217"/>
        <v>41.625</v>
      </c>
      <c r="V1356" s="20">
        <f t="shared" si="218"/>
        <v>39.674999999999997</v>
      </c>
      <c r="W1356" s="20">
        <f t="shared" si="219"/>
        <v>40.162499999999994</v>
      </c>
    </row>
    <row r="1357" spans="1:23" ht="13.5" x14ac:dyDescent="0.25">
      <c r="A1357" s="3">
        <v>43987</v>
      </c>
      <c r="B1357" s="2">
        <v>31.113</v>
      </c>
      <c r="C1357" s="2">
        <v>48.461738488960208</v>
      </c>
      <c r="D1357" s="2">
        <v>0.3495939452492145</v>
      </c>
      <c r="E1357" s="2">
        <v>0.30301602910640135</v>
      </c>
      <c r="F1357" s="2">
        <v>31.1248</v>
      </c>
      <c r="G1357" s="2">
        <v>31.275069999999999</v>
      </c>
      <c r="H1357" s="2">
        <v>31.447870000000002</v>
      </c>
      <c r="I1357" s="2">
        <v>30.969663999999995</v>
      </c>
      <c r="J1357" s="2">
        <v>32.699538499999967</v>
      </c>
      <c r="K1357" s="17" t="s">
        <v>47</v>
      </c>
      <c r="L1357" s="17" t="s">
        <v>51</v>
      </c>
      <c r="M1357" s="17" t="s">
        <v>52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16.5</v>
      </c>
      <c r="R1357" s="21">
        <f t="shared" si="214"/>
        <v>54.975000000000001</v>
      </c>
      <c r="S1357" s="21">
        <f t="shared" si="215"/>
        <v>34.125</v>
      </c>
      <c r="T1357" s="21">
        <f t="shared" si="216"/>
        <v>29.925000000000001</v>
      </c>
      <c r="U1357" s="21">
        <f t="shared" si="217"/>
        <v>41.625</v>
      </c>
      <c r="V1357" s="20">
        <f t="shared" si="218"/>
        <v>39.674999999999997</v>
      </c>
      <c r="W1357" s="20">
        <f t="shared" si="219"/>
        <v>40.162499999999994</v>
      </c>
    </row>
    <row r="1358" spans="1:23" ht="13.5" x14ac:dyDescent="0.25">
      <c r="A1358" s="3">
        <v>43990</v>
      </c>
      <c r="B1358" s="2">
        <v>30.936199999999999</v>
      </c>
      <c r="C1358" s="2">
        <v>46.278102251484526</v>
      </c>
      <c r="D1358" s="2">
        <v>0.36308494203004926</v>
      </c>
      <c r="E1358" s="2">
        <v>0.25677998669966734</v>
      </c>
      <c r="F1358" s="2">
        <v>31.124800000000004</v>
      </c>
      <c r="G1358" s="2">
        <v>31.216139999999996</v>
      </c>
      <c r="H1358" s="2">
        <v>31.477330000000002</v>
      </c>
      <c r="I1358" s="2">
        <v>30.950747999999997</v>
      </c>
      <c r="J1358" s="2">
        <v>32.682213999999966</v>
      </c>
      <c r="K1358" s="17" t="s">
        <v>47</v>
      </c>
      <c r="L1358" s="17" t="s">
        <v>51</v>
      </c>
      <c r="M1358" s="17" t="s">
        <v>51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16.5</v>
      </c>
      <c r="R1358" s="21">
        <f t="shared" si="214"/>
        <v>54.975000000000001</v>
      </c>
      <c r="S1358" s="21">
        <f t="shared" si="215"/>
        <v>34.125</v>
      </c>
      <c r="T1358" s="21">
        <f t="shared" si="216"/>
        <v>29.925000000000001</v>
      </c>
      <c r="U1358" s="21">
        <f t="shared" si="217"/>
        <v>41.625</v>
      </c>
      <c r="V1358" s="20">
        <f t="shared" si="218"/>
        <v>39.674999999999997</v>
      </c>
      <c r="W1358" s="20">
        <f t="shared" si="219"/>
        <v>40.162499999999994</v>
      </c>
    </row>
    <row r="1359" spans="1:23" ht="13.5" x14ac:dyDescent="0.25">
      <c r="A1359" s="3">
        <v>43991</v>
      </c>
      <c r="B1359" s="2">
        <v>30.965699999999998</v>
      </c>
      <c r="C1359" s="2">
        <v>46.709576531885716</v>
      </c>
      <c r="D1359" s="2">
        <v>0.37404757549617074</v>
      </c>
      <c r="E1359" s="2">
        <v>0.20918720308101491</v>
      </c>
      <c r="F1359" s="2">
        <v>31.012840000000001</v>
      </c>
      <c r="G1359" s="2">
        <v>31.160159999999998</v>
      </c>
      <c r="H1359" s="2">
        <v>31.504730000000002</v>
      </c>
      <c r="I1359" s="2">
        <v>30.930712</v>
      </c>
      <c r="J1359" s="2">
        <v>32.665051499999969</v>
      </c>
      <c r="K1359" s="17" t="s">
        <v>47</v>
      </c>
      <c r="L1359" s="17" t="s">
        <v>51</v>
      </c>
      <c r="M1359" s="17" t="s">
        <v>52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16.5</v>
      </c>
      <c r="R1359" s="21">
        <f t="shared" si="214"/>
        <v>54.975000000000001</v>
      </c>
      <c r="S1359" s="21">
        <f t="shared" si="215"/>
        <v>34.125</v>
      </c>
      <c r="T1359" s="21">
        <f t="shared" si="216"/>
        <v>29.925000000000001</v>
      </c>
      <c r="U1359" s="21">
        <f t="shared" si="217"/>
        <v>41.625</v>
      </c>
      <c r="V1359" s="20">
        <f t="shared" si="218"/>
        <v>39.674999999999997</v>
      </c>
      <c r="W1359" s="20">
        <f t="shared" si="219"/>
        <v>40.162499999999994</v>
      </c>
    </row>
    <row r="1360" spans="1:23" ht="13.5" x14ac:dyDescent="0.25">
      <c r="A1360" s="3">
        <v>43992</v>
      </c>
      <c r="B1360" s="2">
        <v>31.089500000000001</v>
      </c>
      <c r="C1360" s="2">
        <v>48.576176457243903</v>
      </c>
      <c r="D1360" s="2">
        <v>0.37558299971610865</v>
      </c>
      <c r="E1360" s="2">
        <v>0.16449810718172539</v>
      </c>
      <c r="F1360" s="2">
        <v>31.067060000000005</v>
      </c>
      <c r="G1360" s="2">
        <v>31.11656</v>
      </c>
      <c r="H1360" s="2">
        <v>31.512394999999998</v>
      </c>
      <c r="I1360" s="2">
        <v>30.894002</v>
      </c>
      <c r="J1360" s="2">
        <v>32.649760499999971</v>
      </c>
      <c r="K1360" s="17" t="s">
        <v>47</v>
      </c>
      <c r="L1360" s="17" t="s">
        <v>51</v>
      </c>
      <c r="M1360" s="17" t="s">
        <v>53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16.5</v>
      </c>
      <c r="R1360" s="21">
        <f t="shared" si="214"/>
        <v>54.975000000000001</v>
      </c>
      <c r="S1360" s="21">
        <f t="shared" si="215"/>
        <v>34.125</v>
      </c>
      <c r="T1360" s="21">
        <f t="shared" si="216"/>
        <v>29.925000000000001</v>
      </c>
      <c r="U1360" s="21">
        <f t="shared" si="217"/>
        <v>41.625</v>
      </c>
      <c r="V1360" s="20">
        <f t="shared" si="218"/>
        <v>39.674999999999997</v>
      </c>
      <c r="W1360" s="20">
        <f t="shared" si="219"/>
        <v>40.162499999999994</v>
      </c>
    </row>
    <row r="1361" spans="1:23" ht="13.5" x14ac:dyDescent="0.25">
      <c r="A1361" s="3">
        <v>43993</v>
      </c>
      <c r="B1361" s="2">
        <v>31.8201</v>
      </c>
      <c r="C1361" s="2">
        <v>57.939326835044525</v>
      </c>
      <c r="D1361" s="2">
        <v>0.30523288479194477</v>
      </c>
      <c r="E1361" s="2">
        <v>0.12766055594642908</v>
      </c>
      <c r="F1361" s="2">
        <v>31.184899999999999</v>
      </c>
      <c r="G1361" s="2">
        <v>31.157800000000002</v>
      </c>
      <c r="H1361" s="2">
        <v>31.513865000000003</v>
      </c>
      <c r="I1361" s="2">
        <v>30.882216</v>
      </c>
      <c r="J1361" s="2">
        <v>32.637974999999962</v>
      </c>
      <c r="K1361" s="17" t="s">
        <v>47</v>
      </c>
      <c r="L1361" s="17" t="s">
        <v>51</v>
      </c>
      <c r="M1361" s="17" t="s">
        <v>53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16.5</v>
      </c>
      <c r="R1361" s="21">
        <f t="shared" si="214"/>
        <v>54.975000000000001</v>
      </c>
      <c r="S1361" s="21">
        <f t="shared" si="215"/>
        <v>34.125</v>
      </c>
      <c r="T1361" s="21">
        <f t="shared" si="216"/>
        <v>29.925000000000001</v>
      </c>
      <c r="U1361" s="21">
        <f t="shared" si="217"/>
        <v>41.625</v>
      </c>
      <c r="V1361" s="20">
        <f t="shared" si="218"/>
        <v>39.674999999999997</v>
      </c>
      <c r="W1361" s="20">
        <f t="shared" si="219"/>
        <v>40.162499999999994</v>
      </c>
    </row>
    <row r="1362" spans="1:23" ht="13.5" x14ac:dyDescent="0.25">
      <c r="A1362" s="3">
        <v>43994</v>
      </c>
      <c r="B1362" s="2">
        <v>32.409399999999998</v>
      </c>
      <c r="C1362" s="2">
        <v>63.683220820537521</v>
      </c>
      <c r="D1362" s="2">
        <v>0.15748526899903581</v>
      </c>
      <c r="E1362" s="2">
        <v>9.6050532699879981E-2</v>
      </c>
      <c r="F1362" s="2">
        <v>31.444179999999999</v>
      </c>
      <c r="G1362" s="2">
        <v>31.284490000000005</v>
      </c>
      <c r="H1362" s="2">
        <v>31.543330000000005</v>
      </c>
      <c r="I1362" s="2">
        <v>30.882216</v>
      </c>
      <c r="J1362" s="2">
        <v>32.628016499999958</v>
      </c>
      <c r="K1362" s="17" t="s">
        <v>47</v>
      </c>
      <c r="L1362" s="17" t="s">
        <v>51</v>
      </c>
      <c r="M1362" s="17" t="s">
        <v>53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16.5</v>
      </c>
      <c r="R1362" s="21">
        <f t="shared" si="214"/>
        <v>54.975000000000001</v>
      </c>
      <c r="S1362" s="21">
        <f t="shared" si="215"/>
        <v>34.125</v>
      </c>
      <c r="T1362" s="21">
        <f t="shared" si="216"/>
        <v>29.925000000000001</v>
      </c>
      <c r="U1362" s="21">
        <f t="shared" si="217"/>
        <v>41.625</v>
      </c>
      <c r="V1362" s="20">
        <f t="shared" si="218"/>
        <v>39.674999999999997</v>
      </c>
      <c r="W1362" s="20">
        <f t="shared" si="219"/>
        <v>40.162499999999994</v>
      </c>
    </row>
    <row r="1363" spans="1:23" ht="13.5" x14ac:dyDescent="0.25">
      <c r="A1363" s="3">
        <v>43997</v>
      </c>
      <c r="B1363" s="2">
        <v>31.9999</v>
      </c>
      <c r="C1363" s="2">
        <v>57.778509387418111</v>
      </c>
      <c r="D1363" s="2">
        <v>2.4091150996053301E-2</v>
      </c>
      <c r="E1363" s="2">
        <v>0.10663948426558484</v>
      </c>
      <c r="F1363" s="2">
        <v>31.656919999999996</v>
      </c>
      <c r="G1363" s="2">
        <v>31.390860000000004</v>
      </c>
      <c r="H1363" s="2">
        <v>31.552320000000002</v>
      </c>
      <c r="I1363" s="2">
        <v>30.875793999999999</v>
      </c>
      <c r="J1363" s="2">
        <v>32.616098999999963</v>
      </c>
      <c r="K1363" s="17" t="s">
        <v>49</v>
      </c>
      <c r="L1363" s="17" t="s">
        <v>51</v>
      </c>
      <c r="M1363" s="17" t="s">
        <v>55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83.5</v>
      </c>
      <c r="R1363" s="21">
        <f t="shared" si="214"/>
        <v>65.025000000000006</v>
      </c>
      <c r="S1363" s="21">
        <f t="shared" si="215"/>
        <v>50.875</v>
      </c>
      <c r="T1363" s="21">
        <f t="shared" si="216"/>
        <v>60.075000000000003</v>
      </c>
      <c r="U1363" s="21">
        <f t="shared" si="217"/>
        <v>58.375</v>
      </c>
      <c r="V1363" s="20">
        <f t="shared" si="218"/>
        <v>58.658333333333339</v>
      </c>
      <c r="W1363" s="20">
        <f t="shared" si="219"/>
        <v>58.587500000000006</v>
      </c>
    </row>
    <row r="1364" spans="1:23" ht="13.5" x14ac:dyDescent="0.25">
      <c r="A1364" s="3">
        <v>43998</v>
      </c>
      <c r="B1364" s="2">
        <v>31.260300000000001</v>
      </c>
      <c r="C1364" s="2">
        <v>48.950574329268115</v>
      </c>
      <c r="D1364" s="2">
        <v>5.2630333176093558E-2</v>
      </c>
      <c r="E1364" s="2">
        <v>0.10534964996939454</v>
      </c>
      <c r="F1364" s="2">
        <v>31.715839999999996</v>
      </c>
      <c r="G1364" s="2">
        <v>31.364340000000006</v>
      </c>
      <c r="H1364" s="2">
        <v>31.494864999999997</v>
      </c>
      <c r="I1364" s="2">
        <v>30.861062</v>
      </c>
      <c r="J1364" s="2">
        <v>32.598568499999963</v>
      </c>
      <c r="K1364" s="17" t="s">
        <v>49</v>
      </c>
      <c r="L1364" s="17" t="s">
        <v>51</v>
      </c>
      <c r="M1364" s="17" t="s">
        <v>55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83.5</v>
      </c>
      <c r="R1364" s="21">
        <f t="shared" si="214"/>
        <v>65.025000000000006</v>
      </c>
      <c r="S1364" s="21">
        <f t="shared" si="215"/>
        <v>50.875</v>
      </c>
      <c r="T1364" s="21">
        <f t="shared" si="216"/>
        <v>60.075000000000003</v>
      </c>
      <c r="U1364" s="21">
        <f t="shared" si="217"/>
        <v>58.375</v>
      </c>
      <c r="V1364" s="20">
        <f t="shared" si="218"/>
        <v>58.658333333333339</v>
      </c>
      <c r="W1364" s="20">
        <f t="shared" si="219"/>
        <v>58.587500000000006</v>
      </c>
    </row>
    <row r="1365" spans="1:23" ht="13.5" x14ac:dyDescent="0.25">
      <c r="A1365" s="3">
        <v>43999</v>
      </c>
      <c r="B1365" s="2">
        <v>31.525500000000001</v>
      </c>
      <c r="C1365" s="2">
        <v>51.794700646895201</v>
      </c>
      <c r="D1365" s="2">
        <v>-5.1016522189126334E-2</v>
      </c>
      <c r="E1365" s="2">
        <v>0.12022562861182876</v>
      </c>
      <c r="F1365" s="2">
        <v>31.803039999999999</v>
      </c>
      <c r="G1365" s="2">
        <v>31.435050000000007</v>
      </c>
      <c r="H1365" s="2">
        <v>31.450814999999999</v>
      </c>
      <c r="I1365" s="2">
        <v>30.870784000000004</v>
      </c>
      <c r="J1365" s="2">
        <v>32.582363999999956</v>
      </c>
      <c r="K1365" s="17" t="s">
        <v>49</v>
      </c>
      <c r="L1365" s="17" t="s">
        <v>51</v>
      </c>
      <c r="M1365" s="17" t="s">
        <v>55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83.5</v>
      </c>
      <c r="R1365" s="21">
        <f t="shared" si="214"/>
        <v>65.025000000000006</v>
      </c>
      <c r="S1365" s="21">
        <f t="shared" si="215"/>
        <v>50.875</v>
      </c>
      <c r="T1365" s="21">
        <f t="shared" si="216"/>
        <v>60.075000000000003</v>
      </c>
      <c r="U1365" s="21">
        <f t="shared" si="217"/>
        <v>58.375</v>
      </c>
      <c r="V1365" s="20">
        <f t="shared" si="218"/>
        <v>58.658333333333339</v>
      </c>
      <c r="W1365" s="20">
        <f t="shared" si="219"/>
        <v>58.587500000000006</v>
      </c>
    </row>
    <row r="1366" spans="1:23" ht="13.5" x14ac:dyDescent="0.25">
      <c r="A1366" s="3">
        <v>44000</v>
      </c>
      <c r="B1366" s="2">
        <v>31.236799999999999</v>
      </c>
      <c r="C1366" s="2">
        <v>48.619120580174716</v>
      </c>
      <c r="D1366" s="2">
        <v>-5.4851334544334662E-2</v>
      </c>
      <c r="E1366" s="2">
        <v>0.14537459966619218</v>
      </c>
      <c r="F1366" s="2">
        <v>31.686379999999996</v>
      </c>
      <c r="G1366" s="2">
        <v>31.435639999999999</v>
      </c>
      <c r="H1366" s="2">
        <v>31.392185000000001</v>
      </c>
      <c r="I1366" s="2">
        <v>30.893353999999999</v>
      </c>
      <c r="J1366" s="2">
        <v>32.564715999999947</v>
      </c>
      <c r="K1366" s="17" t="s">
        <v>47</v>
      </c>
      <c r="L1366" s="17" t="s">
        <v>51</v>
      </c>
      <c r="M1366" s="17" t="s">
        <v>52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16.5</v>
      </c>
      <c r="R1366" s="21">
        <f t="shared" si="214"/>
        <v>54.975000000000001</v>
      </c>
      <c r="S1366" s="21">
        <f t="shared" si="215"/>
        <v>34.125</v>
      </c>
      <c r="T1366" s="21">
        <f t="shared" si="216"/>
        <v>29.925000000000001</v>
      </c>
      <c r="U1366" s="21">
        <f t="shared" si="217"/>
        <v>41.625</v>
      </c>
      <c r="V1366" s="20">
        <f t="shared" si="218"/>
        <v>39.674999999999997</v>
      </c>
      <c r="W1366" s="20">
        <f t="shared" si="219"/>
        <v>40.162499999999994</v>
      </c>
    </row>
    <row r="1367" spans="1:23" ht="13.5" x14ac:dyDescent="0.25">
      <c r="A1367" s="3">
        <v>44001</v>
      </c>
      <c r="B1367" s="2">
        <v>31.8201</v>
      </c>
      <c r="C1367" s="2">
        <v>54.666741399591928</v>
      </c>
      <c r="D1367" s="2">
        <v>-0.11864383613837148</v>
      </c>
      <c r="E1367" s="2">
        <v>0.18762903392138636</v>
      </c>
      <c r="F1367" s="2">
        <v>31.568519999999999</v>
      </c>
      <c r="G1367" s="2">
        <v>31.506350000000005</v>
      </c>
      <c r="H1367" s="2">
        <v>31.390710000000002</v>
      </c>
      <c r="I1367" s="2">
        <v>30.940435999999995</v>
      </c>
      <c r="J1367" s="2">
        <v>32.549984499999944</v>
      </c>
      <c r="K1367" s="17" t="s">
        <v>47</v>
      </c>
      <c r="L1367" s="17" t="s">
        <v>51</v>
      </c>
      <c r="M1367" s="17" t="s">
        <v>52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16.5</v>
      </c>
      <c r="R1367" s="21">
        <f t="shared" si="214"/>
        <v>54.975000000000001</v>
      </c>
      <c r="S1367" s="21">
        <f t="shared" si="215"/>
        <v>34.125</v>
      </c>
      <c r="T1367" s="21">
        <f t="shared" si="216"/>
        <v>29.925000000000001</v>
      </c>
      <c r="U1367" s="21">
        <f t="shared" si="217"/>
        <v>41.625</v>
      </c>
      <c r="V1367" s="20">
        <f t="shared" si="218"/>
        <v>39.674999999999997</v>
      </c>
      <c r="W1367" s="20">
        <f t="shared" si="219"/>
        <v>40.162499999999994</v>
      </c>
    </row>
    <row r="1368" spans="1:23" ht="13.5" x14ac:dyDescent="0.25">
      <c r="A1368" s="3">
        <v>44004</v>
      </c>
      <c r="B1368" s="2">
        <v>31.672799999999999</v>
      </c>
      <c r="C1368" s="2">
        <v>52.97116259605432</v>
      </c>
      <c r="D1368" s="2">
        <v>-0.19161865834295</v>
      </c>
      <c r="E1368" s="2">
        <v>0.2639326336658957</v>
      </c>
      <c r="F1368" s="2">
        <v>31.5031</v>
      </c>
      <c r="G1368" s="2">
        <v>31.580009999999998</v>
      </c>
      <c r="H1368" s="2">
        <v>31.398074999999999</v>
      </c>
      <c r="I1368" s="2">
        <v>30.972843999999995</v>
      </c>
      <c r="J1368" s="2">
        <v>32.534516499999953</v>
      </c>
      <c r="K1368" s="17" t="s">
        <v>47</v>
      </c>
      <c r="L1368" s="17" t="s">
        <v>51</v>
      </c>
      <c r="M1368" s="17" t="s">
        <v>52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16.5</v>
      </c>
      <c r="R1368" s="21">
        <f t="shared" si="214"/>
        <v>54.975000000000001</v>
      </c>
      <c r="S1368" s="21">
        <f t="shared" si="215"/>
        <v>34.125</v>
      </c>
      <c r="T1368" s="21">
        <f t="shared" si="216"/>
        <v>29.925000000000001</v>
      </c>
      <c r="U1368" s="21">
        <f t="shared" si="217"/>
        <v>41.625</v>
      </c>
      <c r="V1368" s="20">
        <f t="shared" si="218"/>
        <v>39.674999999999997</v>
      </c>
      <c r="W1368" s="20">
        <f t="shared" si="219"/>
        <v>40.162499999999994</v>
      </c>
    </row>
    <row r="1369" spans="1:23" ht="13.5" x14ac:dyDescent="0.25">
      <c r="A1369" s="3">
        <v>44005</v>
      </c>
      <c r="B1369" s="2">
        <v>31.233799999999999</v>
      </c>
      <c r="C1369" s="2">
        <v>48.175310600501184</v>
      </c>
      <c r="D1369" s="2">
        <v>-0.21794629786684183</v>
      </c>
      <c r="E1369" s="2">
        <v>0.3638450199215657</v>
      </c>
      <c r="F1369" s="2">
        <v>31.497799999999994</v>
      </c>
      <c r="G1369" s="2">
        <v>31.606819999999992</v>
      </c>
      <c r="H1369" s="2">
        <v>31.383490000000002</v>
      </c>
      <c r="I1369" s="2">
        <v>30.996471999999997</v>
      </c>
      <c r="J1369" s="2">
        <v>32.518326499999951</v>
      </c>
      <c r="K1369" s="17" t="s">
        <v>47</v>
      </c>
      <c r="L1369" s="17" t="s">
        <v>51</v>
      </c>
      <c r="M1369" s="17" t="s">
        <v>52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16.5</v>
      </c>
      <c r="R1369" s="21">
        <f t="shared" si="214"/>
        <v>54.975000000000001</v>
      </c>
      <c r="S1369" s="21">
        <f t="shared" si="215"/>
        <v>34.125</v>
      </c>
      <c r="T1369" s="21">
        <f t="shared" si="216"/>
        <v>29.925000000000001</v>
      </c>
      <c r="U1369" s="21">
        <f t="shared" si="217"/>
        <v>41.625</v>
      </c>
      <c r="V1369" s="20">
        <f t="shared" si="218"/>
        <v>39.674999999999997</v>
      </c>
      <c r="W1369" s="20">
        <f t="shared" si="219"/>
        <v>40.162499999999994</v>
      </c>
    </row>
    <row r="1370" spans="1:23" ht="13.5" x14ac:dyDescent="0.25">
      <c r="A1370" s="3">
        <v>44006</v>
      </c>
      <c r="B1370" s="2">
        <v>30.347000000000001</v>
      </c>
      <c r="C1370" s="2">
        <v>40.248144195077877</v>
      </c>
      <c r="D1370" s="2">
        <v>-0.15440987529590799</v>
      </c>
      <c r="E1370" s="2">
        <v>0.49640968284223386</v>
      </c>
      <c r="F1370" s="2">
        <v>31.262099999999997</v>
      </c>
      <c r="G1370" s="2">
        <v>31.532569999999993</v>
      </c>
      <c r="H1370" s="2">
        <v>31.324565</v>
      </c>
      <c r="I1370" s="2">
        <v>31.002363999999996</v>
      </c>
      <c r="J1370" s="2">
        <v>32.499131499999947</v>
      </c>
      <c r="K1370" s="17" t="s">
        <v>47</v>
      </c>
      <c r="L1370" s="17" t="s">
        <v>48</v>
      </c>
      <c r="M1370" s="17" t="s">
        <v>52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0</v>
      </c>
      <c r="R1370" s="21">
        <f t="shared" si="214"/>
        <v>52.5</v>
      </c>
      <c r="S1370" s="21">
        <f t="shared" si="215"/>
        <v>30</v>
      </c>
      <c r="T1370" s="21">
        <f t="shared" si="216"/>
        <v>22.5</v>
      </c>
      <c r="U1370" s="21">
        <f t="shared" si="217"/>
        <v>37.5</v>
      </c>
      <c r="V1370" s="20">
        <f t="shared" si="218"/>
        <v>35</v>
      </c>
      <c r="W1370" s="20">
        <f t="shared" si="219"/>
        <v>35.625</v>
      </c>
    </row>
    <row r="1371" spans="1:23" ht="13.5" x14ac:dyDescent="0.25">
      <c r="A1371" s="3">
        <v>44007</v>
      </c>
      <c r="B1371" s="2">
        <v>30.347000000000001</v>
      </c>
      <c r="C1371" s="2">
        <v>40.248144195077877</v>
      </c>
      <c r="D1371" s="2">
        <v>1.7990568317170386E-2</v>
      </c>
      <c r="E1371" s="2">
        <v>0.64313486804861508</v>
      </c>
      <c r="F1371" s="2">
        <v>31.084140000000001</v>
      </c>
      <c r="G1371" s="2">
        <v>31.385259999999995</v>
      </c>
      <c r="H1371" s="2">
        <v>31.271530000000002</v>
      </c>
      <c r="I1371" s="2">
        <v>31.010613999999997</v>
      </c>
      <c r="J1371" s="2">
        <v>32.481453499999951</v>
      </c>
      <c r="K1371" s="17" t="s">
        <v>47</v>
      </c>
      <c r="L1371" s="17" t="s">
        <v>48</v>
      </c>
      <c r="M1371" s="17" t="s">
        <v>52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0</v>
      </c>
      <c r="R1371" s="21">
        <f t="shared" si="214"/>
        <v>52.5</v>
      </c>
      <c r="S1371" s="21">
        <f t="shared" si="215"/>
        <v>30</v>
      </c>
      <c r="T1371" s="21">
        <f t="shared" si="216"/>
        <v>22.5</v>
      </c>
      <c r="U1371" s="21">
        <f t="shared" si="217"/>
        <v>37.5</v>
      </c>
      <c r="V1371" s="20">
        <f t="shared" si="218"/>
        <v>35</v>
      </c>
      <c r="W1371" s="20">
        <f t="shared" si="219"/>
        <v>35.625</v>
      </c>
    </row>
    <row r="1372" spans="1:23" ht="13.5" x14ac:dyDescent="0.25">
      <c r="A1372" s="3">
        <v>44008</v>
      </c>
      <c r="B1372" s="2">
        <v>30.347000000000001</v>
      </c>
      <c r="C1372" s="2">
        <v>40.248144195077877</v>
      </c>
      <c r="D1372" s="2">
        <v>0.26030612307593515</v>
      </c>
      <c r="E1372" s="2">
        <v>0.79872017747328883</v>
      </c>
      <c r="F1372" s="2">
        <v>30.789520000000003</v>
      </c>
      <c r="G1372" s="2">
        <v>31.179019999999998</v>
      </c>
      <c r="H1372" s="2">
        <v>31.231755000000003</v>
      </c>
      <c r="I1372" s="2">
        <v>31.016505999999996</v>
      </c>
      <c r="J1372" s="2">
        <v>32.465248999999943</v>
      </c>
      <c r="K1372" s="17" t="s">
        <v>47</v>
      </c>
      <c r="L1372" s="17" t="s">
        <v>48</v>
      </c>
      <c r="M1372" s="17" t="s">
        <v>52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0</v>
      </c>
      <c r="R1372" s="21">
        <f t="shared" si="214"/>
        <v>52.5</v>
      </c>
      <c r="S1372" s="21">
        <f t="shared" si="215"/>
        <v>30</v>
      </c>
      <c r="T1372" s="21">
        <f t="shared" si="216"/>
        <v>22.5</v>
      </c>
      <c r="U1372" s="21">
        <f t="shared" si="217"/>
        <v>37.5</v>
      </c>
      <c r="V1372" s="20">
        <f t="shared" si="218"/>
        <v>35</v>
      </c>
      <c r="W1372" s="20">
        <f t="shared" si="219"/>
        <v>35.625</v>
      </c>
    </row>
    <row r="1373" spans="1:23" ht="13.5" x14ac:dyDescent="0.25">
      <c r="A1373" s="3">
        <v>44011</v>
      </c>
      <c r="B1373" s="2">
        <v>30.3201</v>
      </c>
      <c r="C1373" s="2">
        <v>39.998787562458681</v>
      </c>
      <c r="D1373" s="2">
        <v>0.40968376713963295</v>
      </c>
      <c r="E1373" s="2">
        <v>0.94827597548095643</v>
      </c>
      <c r="F1373" s="2">
        <v>30.518979999999999</v>
      </c>
      <c r="G1373" s="2">
        <v>31.011040000000001</v>
      </c>
      <c r="H1373" s="2">
        <v>31.200949999999999</v>
      </c>
      <c r="I1373" s="2">
        <v>31.021859999999993</v>
      </c>
      <c r="J1373" s="2">
        <v>32.448173499999946</v>
      </c>
      <c r="K1373" s="17" t="s">
        <v>47</v>
      </c>
      <c r="L1373" s="17" t="s">
        <v>48</v>
      </c>
      <c r="M1373" s="17" t="s">
        <v>52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0</v>
      </c>
      <c r="R1373" s="21">
        <f t="shared" si="214"/>
        <v>52.5</v>
      </c>
      <c r="S1373" s="21">
        <f t="shared" si="215"/>
        <v>30</v>
      </c>
      <c r="T1373" s="21">
        <f t="shared" si="216"/>
        <v>22.5</v>
      </c>
      <c r="U1373" s="21">
        <f t="shared" si="217"/>
        <v>37.5</v>
      </c>
      <c r="V1373" s="20">
        <f t="shared" si="218"/>
        <v>35</v>
      </c>
      <c r="W1373" s="20">
        <f t="shared" si="219"/>
        <v>35.625</v>
      </c>
    </row>
    <row r="1374" spans="1:23" ht="13.5" x14ac:dyDescent="0.25">
      <c r="A1374" s="3">
        <v>44012</v>
      </c>
      <c r="B1374" s="2">
        <v>30.165400000000002</v>
      </c>
      <c r="C1374" s="2">
        <v>38.520726911754089</v>
      </c>
      <c r="D1374" s="2">
        <v>0.43886643679478254</v>
      </c>
      <c r="E1374" s="2">
        <v>1.0767765598833061</v>
      </c>
      <c r="F1374" s="2">
        <v>30.305299999999999</v>
      </c>
      <c r="G1374" s="2">
        <v>30.901549999999997</v>
      </c>
      <c r="H1374" s="2">
        <v>31.132944999999999</v>
      </c>
      <c r="I1374" s="2">
        <v>31.024119999999993</v>
      </c>
      <c r="J1374" s="2">
        <v>32.430913499999939</v>
      </c>
      <c r="K1374" s="17" t="s">
        <v>47</v>
      </c>
      <c r="L1374" s="17" t="s">
        <v>48</v>
      </c>
      <c r="M1374" s="17" t="s">
        <v>52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0</v>
      </c>
      <c r="R1374" s="21">
        <f t="shared" si="214"/>
        <v>52.5</v>
      </c>
      <c r="S1374" s="21">
        <f t="shared" si="215"/>
        <v>30</v>
      </c>
      <c r="T1374" s="21">
        <f t="shared" si="216"/>
        <v>22.5</v>
      </c>
      <c r="U1374" s="21">
        <f t="shared" si="217"/>
        <v>37.5</v>
      </c>
      <c r="V1374" s="20">
        <f t="shared" si="218"/>
        <v>35</v>
      </c>
      <c r="W1374" s="20">
        <f t="shared" si="219"/>
        <v>35.625</v>
      </c>
    </row>
    <row r="1375" spans="1:23" ht="13.5" x14ac:dyDescent="0.25">
      <c r="A1375" s="3">
        <v>44013</v>
      </c>
      <c r="B1375" s="2">
        <v>29.608499999999999</v>
      </c>
      <c r="C1375" s="2">
        <v>33.693836103074091</v>
      </c>
      <c r="D1375" s="2">
        <v>0.55125836958107044</v>
      </c>
      <c r="E1375" s="2">
        <v>1.1698753807697597</v>
      </c>
      <c r="F1375" s="2">
        <v>30.157600000000002</v>
      </c>
      <c r="G1375" s="2">
        <v>30.709849999999999</v>
      </c>
      <c r="H1375" s="2">
        <v>31.072450000000003</v>
      </c>
      <c r="I1375" s="2">
        <v>31.006403999999993</v>
      </c>
      <c r="J1375" s="2">
        <v>32.410706999999938</v>
      </c>
      <c r="K1375" s="17" t="s">
        <v>47</v>
      </c>
      <c r="L1375" s="17" t="s">
        <v>48</v>
      </c>
      <c r="M1375" s="17" t="s">
        <v>52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0</v>
      </c>
      <c r="R1375" s="21">
        <f t="shared" si="214"/>
        <v>52.5</v>
      </c>
      <c r="S1375" s="21">
        <f t="shared" si="215"/>
        <v>30</v>
      </c>
      <c r="T1375" s="21">
        <f t="shared" si="216"/>
        <v>22.5</v>
      </c>
      <c r="U1375" s="21">
        <f t="shared" si="217"/>
        <v>37.5</v>
      </c>
      <c r="V1375" s="20">
        <f t="shared" si="218"/>
        <v>35</v>
      </c>
      <c r="W1375" s="20">
        <f t="shared" si="219"/>
        <v>35.625</v>
      </c>
    </row>
    <row r="1376" spans="1:23" ht="13.5" x14ac:dyDescent="0.25">
      <c r="A1376" s="3">
        <v>44014</v>
      </c>
      <c r="B1376" s="2">
        <v>29.546600000000002</v>
      </c>
      <c r="C1376" s="2">
        <v>33.195920392629958</v>
      </c>
      <c r="D1376" s="2">
        <v>0.6150485349312298</v>
      </c>
      <c r="E1376" s="2">
        <v>1.2456252940139789</v>
      </c>
      <c r="F1376" s="2">
        <v>29.997520000000002</v>
      </c>
      <c r="G1376" s="2">
        <v>30.540830000000007</v>
      </c>
      <c r="H1376" s="2">
        <v>30.988234999999996</v>
      </c>
      <c r="I1376" s="2">
        <v>30.993341999999988</v>
      </c>
      <c r="J1376" s="2">
        <v>32.387553999999938</v>
      </c>
      <c r="K1376" s="17" t="s">
        <v>47</v>
      </c>
      <c r="L1376" s="17" t="s">
        <v>48</v>
      </c>
      <c r="M1376" s="17" t="s">
        <v>52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0</v>
      </c>
      <c r="R1376" s="21">
        <f t="shared" si="214"/>
        <v>52.5</v>
      </c>
      <c r="S1376" s="21">
        <f t="shared" si="215"/>
        <v>30</v>
      </c>
      <c r="T1376" s="21">
        <f t="shared" si="216"/>
        <v>22.5</v>
      </c>
      <c r="U1376" s="21">
        <f t="shared" si="217"/>
        <v>37.5</v>
      </c>
      <c r="V1376" s="20">
        <f t="shared" si="218"/>
        <v>35</v>
      </c>
      <c r="W1376" s="20">
        <f t="shared" si="219"/>
        <v>35.625</v>
      </c>
    </row>
    <row r="1377" spans="1:23" ht="13.5" x14ac:dyDescent="0.25">
      <c r="A1377" s="3">
        <v>44015</v>
      </c>
      <c r="B1377" s="2">
        <v>29.395</v>
      </c>
      <c r="C1377" s="2">
        <v>31.950609592050895</v>
      </c>
      <c r="D1377" s="2">
        <v>0.77824711422345061</v>
      </c>
      <c r="E1377" s="2">
        <v>1.2754776052063583</v>
      </c>
      <c r="F1377" s="2">
        <v>29.807119999999998</v>
      </c>
      <c r="G1377" s="2">
        <v>30.29832</v>
      </c>
      <c r="H1377" s="2">
        <v>30.902335000000001</v>
      </c>
      <c r="I1377" s="2">
        <v>30.980193999999994</v>
      </c>
      <c r="J1377" s="2">
        <v>32.365852999999944</v>
      </c>
      <c r="K1377" s="17" t="s">
        <v>47</v>
      </c>
      <c r="L1377" s="17" t="s">
        <v>48</v>
      </c>
      <c r="M1377" s="17" t="s">
        <v>52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0</v>
      </c>
      <c r="R1377" s="21">
        <f t="shared" si="214"/>
        <v>52.5</v>
      </c>
      <c r="S1377" s="21">
        <f t="shared" si="215"/>
        <v>30</v>
      </c>
      <c r="T1377" s="21">
        <f t="shared" si="216"/>
        <v>22.5</v>
      </c>
      <c r="U1377" s="21">
        <f t="shared" si="217"/>
        <v>37.5</v>
      </c>
      <c r="V1377" s="20">
        <f t="shared" si="218"/>
        <v>35</v>
      </c>
      <c r="W1377" s="20">
        <f t="shared" si="219"/>
        <v>35.625</v>
      </c>
    </row>
    <row r="1378" spans="1:23" ht="13.5" x14ac:dyDescent="0.25">
      <c r="A1378" s="3">
        <v>44018</v>
      </c>
      <c r="B1378" s="2">
        <v>29.3919</v>
      </c>
      <c r="C1378" s="2">
        <v>31.924236519107424</v>
      </c>
      <c r="D1378" s="2">
        <v>0.90244489441850817</v>
      </c>
      <c r="E1378" s="2">
        <v>1.2266040558246361</v>
      </c>
      <c r="F1378" s="2">
        <v>29.621479999999998</v>
      </c>
      <c r="G1378" s="2">
        <v>30.070230000000002</v>
      </c>
      <c r="H1378" s="2">
        <v>30.825119999999991</v>
      </c>
      <c r="I1378" s="2">
        <v>30.964037999999995</v>
      </c>
      <c r="J1378" s="2">
        <v>32.342368499999935</v>
      </c>
      <c r="K1378" s="17" t="s">
        <v>47</v>
      </c>
      <c r="L1378" s="17" t="s">
        <v>48</v>
      </c>
      <c r="M1378" s="17" t="s">
        <v>52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0</v>
      </c>
      <c r="R1378" s="21">
        <f t="shared" si="214"/>
        <v>52.5</v>
      </c>
      <c r="S1378" s="21">
        <f t="shared" si="215"/>
        <v>30</v>
      </c>
      <c r="T1378" s="21">
        <f t="shared" si="216"/>
        <v>22.5</v>
      </c>
      <c r="U1378" s="21">
        <f t="shared" si="217"/>
        <v>37.5</v>
      </c>
      <c r="V1378" s="20">
        <f t="shared" si="218"/>
        <v>35</v>
      </c>
      <c r="W1378" s="20">
        <f t="shared" si="219"/>
        <v>35.625</v>
      </c>
    </row>
    <row r="1379" spans="1:23" ht="13.5" x14ac:dyDescent="0.25">
      <c r="A1379" s="3">
        <v>44019</v>
      </c>
      <c r="B1379" s="2">
        <v>28.9619</v>
      </c>
      <c r="C1379" s="2">
        <v>28.419973459525195</v>
      </c>
      <c r="D1379" s="2">
        <v>0.97977312796826865</v>
      </c>
      <c r="E1379" s="2">
        <v>1.1271507364647408</v>
      </c>
      <c r="F1379" s="2">
        <v>29.380780000000005</v>
      </c>
      <c r="G1379" s="2">
        <v>29.843040000000002</v>
      </c>
      <c r="H1379" s="2">
        <v>30.72492999999999</v>
      </c>
      <c r="I1379" s="2">
        <v>30.94216999999999</v>
      </c>
      <c r="J1379" s="2">
        <v>32.320563999999933</v>
      </c>
      <c r="K1379" s="17" t="s">
        <v>47</v>
      </c>
      <c r="L1379" s="17" t="s">
        <v>48</v>
      </c>
      <c r="M1379" s="17" t="s">
        <v>52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0</v>
      </c>
      <c r="R1379" s="21">
        <f t="shared" si="214"/>
        <v>52.5</v>
      </c>
      <c r="S1379" s="21">
        <f t="shared" si="215"/>
        <v>30</v>
      </c>
      <c r="T1379" s="21">
        <f t="shared" si="216"/>
        <v>22.5</v>
      </c>
      <c r="U1379" s="21">
        <f t="shared" si="217"/>
        <v>37.5</v>
      </c>
      <c r="V1379" s="20">
        <f t="shared" si="218"/>
        <v>35</v>
      </c>
      <c r="W1379" s="20">
        <f t="shared" si="219"/>
        <v>35.625</v>
      </c>
    </row>
    <row r="1380" spans="1:23" ht="13.5" x14ac:dyDescent="0.25">
      <c r="A1380" s="3">
        <v>44020</v>
      </c>
      <c r="B1380" s="2">
        <v>28.9619</v>
      </c>
      <c r="C1380" s="2">
        <v>28.419973459525195</v>
      </c>
      <c r="D1380" s="2">
        <v>0.91865224966146641</v>
      </c>
      <c r="E1380" s="2">
        <v>0.95687277634089074</v>
      </c>
      <c r="F1380" s="2">
        <v>29.251459999999998</v>
      </c>
      <c r="G1380" s="2">
        <v>29.704530000000005</v>
      </c>
      <c r="H1380" s="2">
        <v>30.618549999999992</v>
      </c>
      <c r="I1380" s="2">
        <v>30.913171999999996</v>
      </c>
      <c r="J1380" s="2">
        <v>32.298906999999943</v>
      </c>
      <c r="K1380" s="17" t="s">
        <v>47</v>
      </c>
      <c r="L1380" s="17" t="s">
        <v>48</v>
      </c>
      <c r="M1380" s="17" t="s">
        <v>52</v>
      </c>
      <c r="N1380" s="20">
        <f t="shared" si="210"/>
        <v>50</v>
      </c>
      <c r="O1380" s="20">
        <f t="shared" si="211"/>
        <v>100</v>
      </c>
      <c r="P1380" s="20">
        <f t="shared" si="212"/>
        <v>0</v>
      </c>
      <c r="Q1380" s="20">
        <f t="shared" si="213"/>
        <v>0</v>
      </c>
      <c r="R1380" s="21">
        <f t="shared" si="214"/>
        <v>52.5</v>
      </c>
      <c r="S1380" s="21">
        <f t="shared" si="215"/>
        <v>30</v>
      </c>
      <c r="T1380" s="21">
        <f t="shared" si="216"/>
        <v>22.5</v>
      </c>
      <c r="U1380" s="21">
        <f t="shared" si="217"/>
        <v>37.5</v>
      </c>
      <c r="V1380" s="20">
        <f t="shared" si="218"/>
        <v>35</v>
      </c>
      <c r="W1380" s="20">
        <f t="shared" si="219"/>
        <v>35.625</v>
      </c>
    </row>
    <row r="1381" spans="1:23" ht="13.5" x14ac:dyDescent="0.25">
      <c r="A1381" s="3">
        <v>44021</v>
      </c>
      <c r="B1381" s="2">
        <v>29.330100000000002</v>
      </c>
      <c r="C1381" s="2">
        <v>35.455843451615593</v>
      </c>
      <c r="D1381" s="2">
        <v>0.84880709144774613</v>
      </c>
      <c r="E1381" s="2">
        <v>0.76700118452797161</v>
      </c>
      <c r="F1381" s="2">
        <v>29.208159999999999</v>
      </c>
      <c r="G1381" s="2">
        <v>29.602840000000004</v>
      </c>
      <c r="H1381" s="2">
        <v>30.494049999999998</v>
      </c>
      <c r="I1381" s="2">
        <v>30.898725999999993</v>
      </c>
      <c r="J1381" s="2">
        <v>32.280563999999941</v>
      </c>
      <c r="K1381" s="17" t="s">
        <v>47</v>
      </c>
      <c r="L1381" s="17" t="s">
        <v>48</v>
      </c>
      <c r="M1381" s="17" t="s">
        <v>52</v>
      </c>
      <c r="N1381" s="20">
        <f t="shared" si="210"/>
        <v>50</v>
      </c>
      <c r="O1381" s="20">
        <f t="shared" si="211"/>
        <v>100</v>
      </c>
      <c r="P1381" s="20">
        <f t="shared" si="212"/>
        <v>0</v>
      </c>
      <c r="Q1381" s="20">
        <f t="shared" si="213"/>
        <v>0</v>
      </c>
      <c r="R1381" s="21">
        <f t="shared" si="214"/>
        <v>52.5</v>
      </c>
      <c r="S1381" s="21">
        <f t="shared" si="215"/>
        <v>30</v>
      </c>
      <c r="T1381" s="21">
        <f t="shared" si="216"/>
        <v>22.5</v>
      </c>
      <c r="U1381" s="21">
        <f t="shared" si="217"/>
        <v>37.5</v>
      </c>
      <c r="V1381" s="20">
        <f t="shared" si="218"/>
        <v>35</v>
      </c>
      <c r="W1381" s="20">
        <f t="shared" si="219"/>
        <v>35.625</v>
      </c>
    </row>
    <row r="1382" spans="1:23" ht="13.5" x14ac:dyDescent="0.25">
      <c r="A1382" s="3">
        <v>44022</v>
      </c>
      <c r="B1382" s="2">
        <v>29.299099999999999</v>
      </c>
      <c r="C1382" s="2">
        <v>35.14264258178828</v>
      </c>
      <c r="D1382" s="2">
        <v>0.79829698639200686</v>
      </c>
      <c r="E1382" s="2">
        <v>0.5692820638550512</v>
      </c>
      <c r="F1382" s="2">
        <v>29.188979999999997</v>
      </c>
      <c r="G1382" s="2">
        <v>29.498049999999999</v>
      </c>
      <c r="H1382" s="2">
        <v>30.338534999999997</v>
      </c>
      <c r="I1382" s="2">
        <v>30.886607999999995</v>
      </c>
      <c r="J1382" s="2">
        <v>32.263524499999946</v>
      </c>
      <c r="K1382" s="17" t="s">
        <v>47</v>
      </c>
      <c r="L1382" s="17" t="s">
        <v>48</v>
      </c>
      <c r="M1382" s="17" t="s">
        <v>52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0</v>
      </c>
      <c r="R1382" s="21">
        <f t="shared" si="214"/>
        <v>52.5</v>
      </c>
      <c r="S1382" s="21">
        <f t="shared" si="215"/>
        <v>30</v>
      </c>
      <c r="T1382" s="21">
        <f t="shared" si="216"/>
        <v>22.5</v>
      </c>
      <c r="U1382" s="21">
        <f t="shared" si="217"/>
        <v>37.5</v>
      </c>
      <c r="V1382" s="20">
        <f t="shared" si="218"/>
        <v>35</v>
      </c>
      <c r="W1382" s="20">
        <f t="shared" si="219"/>
        <v>35.625</v>
      </c>
    </row>
    <row r="1383" spans="1:23" ht="13.5" x14ac:dyDescent="0.25">
      <c r="A1383" s="3">
        <v>44025</v>
      </c>
      <c r="B1383" s="2">
        <v>29.3919</v>
      </c>
      <c r="C1383" s="2">
        <v>36.938494161797216</v>
      </c>
      <c r="D1383" s="2">
        <v>0.75055548543503647</v>
      </c>
      <c r="E1383" s="2">
        <v>0.38857089138753687</v>
      </c>
      <c r="F1383" s="2">
        <v>29.188979999999997</v>
      </c>
      <c r="G1383" s="2">
        <v>29.405230000000007</v>
      </c>
      <c r="H1383" s="2">
        <v>30.208134999999999</v>
      </c>
      <c r="I1383" s="2">
        <v>30.876345999999998</v>
      </c>
      <c r="J1383" s="2">
        <v>32.246816499999937</v>
      </c>
      <c r="K1383" s="17" t="s">
        <v>47</v>
      </c>
      <c r="L1383" s="17" t="s">
        <v>51</v>
      </c>
      <c r="M1383" s="17" t="s">
        <v>51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16.5</v>
      </c>
      <c r="R1383" s="21">
        <f t="shared" si="214"/>
        <v>54.975000000000001</v>
      </c>
      <c r="S1383" s="21">
        <f t="shared" si="215"/>
        <v>34.125</v>
      </c>
      <c r="T1383" s="21">
        <f t="shared" si="216"/>
        <v>29.925000000000001</v>
      </c>
      <c r="U1383" s="21">
        <f t="shared" si="217"/>
        <v>41.625</v>
      </c>
      <c r="V1383" s="20">
        <f t="shared" si="218"/>
        <v>39.674999999999997</v>
      </c>
      <c r="W1383" s="20">
        <f t="shared" si="219"/>
        <v>40.162499999999994</v>
      </c>
    </row>
    <row r="1384" spans="1:23" ht="13.5" x14ac:dyDescent="0.25">
      <c r="A1384" s="3">
        <v>44026</v>
      </c>
      <c r="B1384" s="2">
        <v>29.240300000000001</v>
      </c>
      <c r="C1384" s="2">
        <v>35.222682828719257</v>
      </c>
      <c r="D1384" s="2">
        <v>0.70260524411051151</v>
      </c>
      <c r="E1384" s="2">
        <v>0.25614672024618068</v>
      </c>
      <c r="F1384" s="2">
        <v>29.24466</v>
      </c>
      <c r="G1384" s="2">
        <v>29.312720000000006</v>
      </c>
      <c r="H1384" s="2">
        <v>30.107135</v>
      </c>
      <c r="I1384" s="2">
        <v>30.860103999999996</v>
      </c>
      <c r="J1384" s="2">
        <v>32.227994999999943</v>
      </c>
      <c r="K1384" s="17" t="s">
        <v>49</v>
      </c>
      <c r="L1384" s="17" t="s">
        <v>51</v>
      </c>
      <c r="M1384" s="17" t="s">
        <v>55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83.5</v>
      </c>
      <c r="R1384" s="21">
        <f t="shared" si="214"/>
        <v>65.025000000000006</v>
      </c>
      <c r="S1384" s="21">
        <f t="shared" si="215"/>
        <v>50.875</v>
      </c>
      <c r="T1384" s="21">
        <f t="shared" si="216"/>
        <v>60.075000000000003</v>
      </c>
      <c r="U1384" s="21">
        <f t="shared" si="217"/>
        <v>58.375</v>
      </c>
      <c r="V1384" s="20">
        <f t="shared" si="218"/>
        <v>58.658333333333339</v>
      </c>
      <c r="W1384" s="20">
        <f t="shared" si="219"/>
        <v>58.587500000000006</v>
      </c>
    </row>
    <row r="1385" spans="1:23" ht="13.5" x14ac:dyDescent="0.25">
      <c r="A1385" s="3">
        <v>44027</v>
      </c>
      <c r="B1385" s="2">
        <v>29.0825</v>
      </c>
      <c r="C1385" s="2">
        <v>33.479428081697193</v>
      </c>
      <c r="D1385" s="2">
        <v>0.59358490980656597</v>
      </c>
      <c r="E1385" s="2">
        <v>0.1630684968671009</v>
      </c>
      <c r="F1385" s="2">
        <v>29.26878</v>
      </c>
      <c r="G1385" s="2">
        <v>29.260120000000001</v>
      </c>
      <c r="H1385" s="2">
        <v>29.984985000000005</v>
      </c>
      <c r="I1385" s="2">
        <v>30.830099999999998</v>
      </c>
      <c r="J1385" s="2">
        <v>32.208384499999951</v>
      </c>
      <c r="K1385" s="17" t="s">
        <v>47</v>
      </c>
      <c r="L1385" s="17" t="s">
        <v>51</v>
      </c>
      <c r="M1385" s="17" t="s">
        <v>53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16.5</v>
      </c>
      <c r="R1385" s="21">
        <f t="shared" si="214"/>
        <v>54.975000000000001</v>
      </c>
      <c r="S1385" s="21">
        <f t="shared" si="215"/>
        <v>34.125</v>
      </c>
      <c r="T1385" s="21">
        <f t="shared" si="216"/>
        <v>29.925000000000001</v>
      </c>
      <c r="U1385" s="21">
        <f t="shared" si="217"/>
        <v>41.625</v>
      </c>
      <c r="V1385" s="20">
        <f t="shared" si="218"/>
        <v>39.674999999999997</v>
      </c>
      <c r="W1385" s="20">
        <f t="shared" si="219"/>
        <v>40.162499999999994</v>
      </c>
    </row>
    <row r="1386" spans="1:23" ht="13.5" x14ac:dyDescent="0.25">
      <c r="A1386" s="3">
        <v>44028</v>
      </c>
      <c r="B1386" s="2">
        <v>28.466899999999999</v>
      </c>
      <c r="C1386" s="2">
        <v>27.71639116001522</v>
      </c>
      <c r="D1386" s="2">
        <v>0.54347684264755713</v>
      </c>
      <c r="E1386" s="2">
        <v>7.8221991494806964E-2</v>
      </c>
      <c r="F1386" s="2">
        <v>29.096140000000002</v>
      </c>
      <c r="G1386" s="2">
        <v>29.152149999999999</v>
      </c>
      <c r="H1386" s="2">
        <v>29.846490000000006</v>
      </c>
      <c r="I1386" s="2">
        <v>30.792498000000002</v>
      </c>
      <c r="J1386" s="2">
        <v>32.184988999999952</v>
      </c>
      <c r="K1386" s="17" t="s">
        <v>47</v>
      </c>
      <c r="L1386" s="17" t="s">
        <v>48</v>
      </c>
      <c r="M1386" s="17" t="s">
        <v>52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0</v>
      </c>
      <c r="R1386" s="21">
        <f t="shared" si="214"/>
        <v>52.5</v>
      </c>
      <c r="S1386" s="21">
        <f t="shared" si="215"/>
        <v>30</v>
      </c>
      <c r="T1386" s="21">
        <f t="shared" si="216"/>
        <v>22.5</v>
      </c>
      <c r="U1386" s="21">
        <f t="shared" si="217"/>
        <v>37.5</v>
      </c>
      <c r="V1386" s="20">
        <f t="shared" si="218"/>
        <v>35</v>
      </c>
      <c r="W1386" s="20">
        <f t="shared" si="219"/>
        <v>35.625</v>
      </c>
    </row>
    <row r="1387" spans="1:23" ht="13.5" x14ac:dyDescent="0.25">
      <c r="A1387" s="3">
        <v>44029</v>
      </c>
      <c r="B1387" s="2">
        <v>28.463799999999999</v>
      </c>
      <c r="C1387" s="2">
        <v>27.690541633754819</v>
      </c>
      <c r="D1387" s="2">
        <v>0.48723574339024367</v>
      </c>
      <c r="E1387" s="2">
        <v>1.8480105303394292E-3</v>
      </c>
      <c r="F1387" s="2">
        <v>28.929079999999999</v>
      </c>
      <c r="G1387" s="2">
        <v>29.059029999999996</v>
      </c>
      <c r="H1387" s="2">
        <v>29.678675000000005</v>
      </c>
      <c r="I1387" s="2">
        <v>30.751887999999997</v>
      </c>
      <c r="J1387" s="2">
        <v>32.162314499999958</v>
      </c>
      <c r="K1387" s="17" t="s">
        <v>47</v>
      </c>
      <c r="L1387" s="17" t="s">
        <v>48</v>
      </c>
      <c r="M1387" s="17" t="s">
        <v>52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0</v>
      </c>
      <c r="R1387" s="21">
        <f t="shared" si="214"/>
        <v>52.5</v>
      </c>
      <c r="S1387" s="21">
        <f t="shared" si="215"/>
        <v>30</v>
      </c>
      <c r="T1387" s="21">
        <f t="shared" si="216"/>
        <v>22.5</v>
      </c>
      <c r="U1387" s="21">
        <f t="shared" si="217"/>
        <v>37.5</v>
      </c>
      <c r="V1387" s="20">
        <f t="shared" si="218"/>
        <v>35</v>
      </c>
      <c r="W1387" s="20">
        <f t="shared" si="219"/>
        <v>35.625</v>
      </c>
    </row>
    <row r="1388" spans="1:23" ht="13.5" x14ac:dyDescent="0.25">
      <c r="A1388" s="3">
        <v>44032</v>
      </c>
      <c r="B1388" s="2">
        <v>28.773199999999999</v>
      </c>
      <c r="C1388" s="2">
        <v>34.278718206568001</v>
      </c>
      <c r="D1388" s="2">
        <v>0.42483618421838187</v>
      </c>
      <c r="E1388" s="2">
        <v>-5.0970419975313527E-2</v>
      </c>
      <c r="F1388" s="2">
        <v>28.805340000000001</v>
      </c>
      <c r="G1388" s="2">
        <v>28.997159999999997</v>
      </c>
      <c r="H1388" s="2">
        <v>29.533695000000002</v>
      </c>
      <c r="I1388" s="2">
        <v>30.720412</v>
      </c>
      <c r="J1388" s="2">
        <v>32.143396999999965</v>
      </c>
      <c r="K1388" s="17" t="s">
        <v>47</v>
      </c>
      <c r="L1388" s="17" t="s">
        <v>48</v>
      </c>
      <c r="M1388" s="17" t="s">
        <v>52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0</v>
      </c>
      <c r="R1388" s="21">
        <f t="shared" si="214"/>
        <v>52.5</v>
      </c>
      <c r="S1388" s="21">
        <f t="shared" si="215"/>
        <v>30</v>
      </c>
      <c r="T1388" s="21">
        <f t="shared" si="216"/>
        <v>22.5</v>
      </c>
      <c r="U1388" s="21">
        <f t="shared" si="217"/>
        <v>37.5</v>
      </c>
      <c r="V1388" s="20">
        <f t="shared" si="218"/>
        <v>35</v>
      </c>
      <c r="W1388" s="20">
        <f t="shared" si="219"/>
        <v>35.625</v>
      </c>
    </row>
    <row r="1389" spans="1:23" ht="13.5" x14ac:dyDescent="0.25">
      <c r="A1389" s="3">
        <v>44033</v>
      </c>
      <c r="B1389" s="2">
        <v>28.309100000000001</v>
      </c>
      <c r="C1389" s="2">
        <v>29.880878235937033</v>
      </c>
      <c r="D1389" s="2">
        <v>0.34638084658551804</v>
      </c>
      <c r="E1389" s="2">
        <v>-0.1094962676940049</v>
      </c>
      <c r="F1389" s="2">
        <v>28.619100000000003</v>
      </c>
      <c r="G1389" s="2">
        <v>28.93188</v>
      </c>
      <c r="H1389" s="2">
        <v>29.387459999999997</v>
      </c>
      <c r="I1389" s="2">
        <v>30.678240000000002</v>
      </c>
      <c r="J1389" s="2">
        <v>32.121864499999965</v>
      </c>
      <c r="K1389" s="17" t="s">
        <v>47</v>
      </c>
      <c r="L1389" s="17" t="s">
        <v>48</v>
      </c>
      <c r="M1389" s="17" t="s">
        <v>52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0</v>
      </c>
      <c r="R1389" s="21">
        <f t="shared" si="214"/>
        <v>52.5</v>
      </c>
      <c r="S1389" s="21">
        <f t="shared" si="215"/>
        <v>30</v>
      </c>
      <c r="T1389" s="21">
        <f t="shared" si="216"/>
        <v>22.5</v>
      </c>
      <c r="U1389" s="21">
        <f t="shared" si="217"/>
        <v>37.5</v>
      </c>
      <c r="V1389" s="20">
        <f t="shared" si="218"/>
        <v>35</v>
      </c>
      <c r="W1389" s="20">
        <f t="shared" si="219"/>
        <v>35.625</v>
      </c>
    </row>
    <row r="1390" spans="1:23" ht="13.5" x14ac:dyDescent="0.25">
      <c r="A1390" s="3">
        <v>44034</v>
      </c>
      <c r="B1390" s="2">
        <v>28.773199999999999</v>
      </c>
      <c r="C1390" s="2">
        <v>38.392858192500505</v>
      </c>
      <c r="D1390" s="2">
        <v>0.25402716785224655</v>
      </c>
      <c r="E1390" s="2">
        <v>-0.16991897915824919</v>
      </c>
      <c r="F1390" s="2">
        <v>28.55724</v>
      </c>
      <c r="G1390" s="2">
        <v>28.913009999999996</v>
      </c>
      <c r="H1390" s="2">
        <v>29.308769999999999</v>
      </c>
      <c r="I1390" s="2">
        <v>30.634979999999999</v>
      </c>
      <c r="J1390" s="2">
        <v>32.102490499999959</v>
      </c>
      <c r="K1390" s="17" t="s">
        <v>47</v>
      </c>
      <c r="L1390" s="17" t="s">
        <v>48</v>
      </c>
      <c r="M1390" s="17" t="s">
        <v>52</v>
      </c>
      <c r="N1390" s="20">
        <f t="shared" si="210"/>
        <v>50</v>
      </c>
      <c r="O1390" s="20">
        <f t="shared" si="211"/>
        <v>100</v>
      </c>
      <c r="P1390" s="20">
        <f t="shared" si="212"/>
        <v>0</v>
      </c>
      <c r="Q1390" s="20">
        <f t="shared" si="213"/>
        <v>0</v>
      </c>
      <c r="R1390" s="21">
        <f t="shared" si="214"/>
        <v>52.5</v>
      </c>
      <c r="S1390" s="21">
        <f t="shared" si="215"/>
        <v>30</v>
      </c>
      <c r="T1390" s="21">
        <f t="shared" si="216"/>
        <v>22.5</v>
      </c>
      <c r="U1390" s="21">
        <f t="shared" si="217"/>
        <v>37.5</v>
      </c>
      <c r="V1390" s="20">
        <f t="shared" si="218"/>
        <v>35</v>
      </c>
      <c r="W1390" s="20">
        <f t="shared" si="219"/>
        <v>35.625</v>
      </c>
    </row>
    <row r="1391" spans="1:23" ht="13.5" x14ac:dyDescent="0.25">
      <c r="A1391" s="3">
        <v>44035</v>
      </c>
      <c r="B1391" s="2">
        <v>28.7422</v>
      </c>
      <c r="C1391" s="2">
        <v>38.060502250164944</v>
      </c>
      <c r="D1391" s="2">
        <v>0.23986827804295885</v>
      </c>
      <c r="E1391" s="2">
        <v>-0.24843957367022293</v>
      </c>
      <c r="F1391" s="2">
        <v>28.612299999999998</v>
      </c>
      <c r="G1391" s="2">
        <v>28.854220000000005</v>
      </c>
      <c r="H1391" s="2">
        <v>29.228529999999999</v>
      </c>
      <c r="I1391" s="2">
        <v>30.574009999999998</v>
      </c>
      <c r="J1391" s="2">
        <v>32.084006999999957</v>
      </c>
      <c r="K1391" s="17" t="s">
        <v>47</v>
      </c>
      <c r="L1391" s="17" t="s">
        <v>51</v>
      </c>
      <c r="M1391" s="17" t="s">
        <v>53</v>
      </c>
      <c r="N1391" s="20">
        <f t="shared" si="210"/>
        <v>50</v>
      </c>
      <c r="O1391" s="20">
        <f t="shared" si="211"/>
        <v>100</v>
      </c>
      <c r="P1391" s="20">
        <f t="shared" si="212"/>
        <v>0</v>
      </c>
      <c r="Q1391" s="20">
        <f t="shared" si="213"/>
        <v>16.5</v>
      </c>
      <c r="R1391" s="21">
        <f t="shared" si="214"/>
        <v>54.975000000000001</v>
      </c>
      <c r="S1391" s="21">
        <f t="shared" si="215"/>
        <v>34.125</v>
      </c>
      <c r="T1391" s="21">
        <f t="shared" si="216"/>
        <v>29.925000000000001</v>
      </c>
      <c r="U1391" s="21">
        <f t="shared" si="217"/>
        <v>41.625</v>
      </c>
      <c r="V1391" s="20">
        <f t="shared" si="218"/>
        <v>39.674999999999997</v>
      </c>
      <c r="W1391" s="20">
        <f t="shared" si="219"/>
        <v>40.162499999999994</v>
      </c>
    </row>
    <row r="1392" spans="1:23" ht="13.5" x14ac:dyDescent="0.25">
      <c r="A1392" s="3">
        <v>44036</v>
      </c>
      <c r="B1392" s="2">
        <v>28.618500000000001</v>
      </c>
      <c r="C1392" s="2">
        <v>36.695423831596734</v>
      </c>
      <c r="D1392" s="2">
        <v>0.23713503641981148</v>
      </c>
      <c r="E1392" s="2">
        <v>-0.33332188804699514</v>
      </c>
      <c r="F1392" s="2">
        <v>28.643240000000002</v>
      </c>
      <c r="G1392" s="2">
        <v>28.786160000000002</v>
      </c>
      <c r="H1392" s="2">
        <v>29.142105000000004</v>
      </c>
      <c r="I1392" s="2">
        <v>30.509977999999997</v>
      </c>
      <c r="J1392" s="2">
        <v>32.063726499999959</v>
      </c>
      <c r="K1392" s="17" t="s">
        <v>49</v>
      </c>
      <c r="L1392" s="17" t="s">
        <v>51</v>
      </c>
      <c r="M1392" s="17" t="s">
        <v>55</v>
      </c>
      <c r="N1392" s="20">
        <f t="shared" si="210"/>
        <v>50</v>
      </c>
      <c r="O1392" s="20">
        <f t="shared" si="211"/>
        <v>100</v>
      </c>
      <c r="P1392" s="20">
        <f t="shared" si="212"/>
        <v>0</v>
      </c>
      <c r="Q1392" s="20">
        <f t="shared" si="213"/>
        <v>83.5</v>
      </c>
      <c r="R1392" s="21">
        <f t="shared" si="214"/>
        <v>65.025000000000006</v>
      </c>
      <c r="S1392" s="21">
        <f t="shared" si="215"/>
        <v>50.875</v>
      </c>
      <c r="T1392" s="21">
        <f t="shared" si="216"/>
        <v>60.075000000000003</v>
      </c>
      <c r="U1392" s="21">
        <f t="shared" si="217"/>
        <v>58.375</v>
      </c>
      <c r="V1392" s="20">
        <f t="shared" si="218"/>
        <v>58.658333333333339</v>
      </c>
      <c r="W1392" s="20">
        <f t="shared" si="219"/>
        <v>58.587500000000006</v>
      </c>
    </row>
    <row r="1393" spans="1:23" ht="13.5" x14ac:dyDescent="0.25">
      <c r="A1393" s="3">
        <v>44039</v>
      </c>
      <c r="B1393" s="2">
        <v>28.463799999999999</v>
      </c>
      <c r="C1393" s="2">
        <v>35.00454376366099</v>
      </c>
      <c r="D1393" s="2">
        <v>0.26578352191255661</v>
      </c>
      <c r="E1393" s="2">
        <v>-0.4043831376809901</v>
      </c>
      <c r="F1393" s="2">
        <v>28.58136</v>
      </c>
      <c r="G1393" s="2">
        <v>28.693349999999999</v>
      </c>
      <c r="H1393" s="2">
        <v>29.049290000000003</v>
      </c>
      <c r="I1393" s="2">
        <v>30.442851999999998</v>
      </c>
      <c r="J1393" s="2">
        <v>32.043526999999962</v>
      </c>
      <c r="K1393" s="17" t="s">
        <v>47</v>
      </c>
      <c r="L1393" s="17" t="s">
        <v>51</v>
      </c>
      <c r="M1393" s="17" t="s">
        <v>52</v>
      </c>
      <c r="N1393" s="20">
        <f t="shared" si="210"/>
        <v>50</v>
      </c>
      <c r="O1393" s="20">
        <f t="shared" si="211"/>
        <v>100</v>
      </c>
      <c r="P1393" s="20">
        <f t="shared" si="212"/>
        <v>0</v>
      </c>
      <c r="Q1393" s="20">
        <f t="shared" si="213"/>
        <v>16.5</v>
      </c>
      <c r="R1393" s="21">
        <f t="shared" si="214"/>
        <v>54.975000000000001</v>
      </c>
      <c r="S1393" s="21">
        <f t="shared" si="215"/>
        <v>34.125</v>
      </c>
      <c r="T1393" s="21">
        <f t="shared" si="216"/>
        <v>29.925000000000001</v>
      </c>
      <c r="U1393" s="21">
        <f t="shared" si="217"/>
        <v>41.625</v>
      </c>
      <c r="V1393" s="20">
        <f t="shared" si="218"/>
        <v>39.674999999999997</v>
      </c>
      <c r="W1393" s="20">
        <f t="shared" si="219"/>
        <v>40.162499999999994</v>
      </c>
    </row>
    <row r="1394" spans="1:23" ht="13.5" x14ac:dyDescent="0.25">
      <c r="A1394" s="3">
        <v>44040</v>
      </c>
      <c r="B1394" s="2">
        <v>28.370899999999999</v>
      </c>
      <c r="C1394" s="2">
        <v>33.991606222251946</v>
      </c>
      <c r="D1394" s="2">
        <v>0.27933508721983813</v>
      </c>
      <c r="E1394" s="2">
        <v>-0.46464396638386829</v>
      </c>
      <c r="F1394" s="2">
        <v>28.593720000000001</v>
      </c>
      <c r="G1394" s="2">
        <v>28.606410000000004</v>
      </c>
      <c r="H1394" s="2">
        <v>28.959565000000005</v>
      </c>
      <c r="I1394" s="2">
        <v>30.362081999999997</v>
      </c>
      <c r="J1394" s="2">
        <v>32.022376999999963</v>
      </c>
      <c r="K1394" s="17" t="s">
        <v>49</v>
      </c>
      <c r="L1394" s="17" t="s">
        <v>51</v>
      </c>
      <c r="M1394" s="17" t="s">
        <v>55</v>
      </c>
      <c r="N1394" s="20">
        <f t="shared" si="210"/>
        <v>50</v>
      </c>
      <c r="O1394" s="20">
        <f t="shared" si="211"/>
        <v>100</v>
      </c>
      <c r="P1394" s="20">
        <f t="shared" si="212"/>
        <v>0</v>
      </c>
      <c r="Q1394" s="20">
        <f t="shared" si="213"/>
        <v>83.5</v>
      </c>
      <c r="R1394" s="21">
        <f t="shared" si="214"/>
        <v>65.025000000000006</v>
      </c>
      <c r="S1394" s="21">
        <f t="shared" si="215"/>
        <v>50.875</v>
      </c>
      <c r="T1394" s="21">
        <f t="shared" si="216"/>
        <v>60.075000000000003</v>
      </c>
      <c r="U1394" s="21">
        <f t="shared" si="217"/>
        <v>58.375</v>
      </c>
      <c r="V1394" s="20">
        <f t="shared" si="218"/>
        <v>58.658333333333339</v>
      </c>
      <c r="W1394" s="20">
        <f t="shared" si="219"/>
        <v>58.587500000000006</v>
      </c>
    </row>
    <row r="1395" spans="1:23" ht="13.5" x14ac:dyDescent="0.25">
      <c r="A1395" s="3">
        <v>44041</v>
      </c>
      <c r="B1395" s="2">
        <v>28.157499999999999</v>
      </c>
      <c r="C1395" s="2">
        <v>31.720869841870723</v>
      </c>
      <c r="D1395" s="2">
        <v>0.28820728126719786</v>
      </c>
      <c r="E1395" s="2">
        <v>-0.52015719672183192</v>
      </c>
      <c r="F1395" s="2">
        <v>28.470580000000002</v>
      </c>
      <c r="G1395" s="2">
        <v>28.513909999999999</v>
      </c>
      <c r="H1395" s="2">
        <v>28.887015000000002</v>
      </c>
      <c r="I1395" s="2">
        <v>30.277101999999996</v>
      </c>
      <c r="J1395" s="2">
        <v>32.000086499999966</v>
      </c>
      <c r="K1395" s="17" t="s">
        <v>47</v>
      </c>
      <c r="L1395" s="17" t="s">
        <v>51</v>
      </c>
      <c r="M1395" s="17" t="s">
        <v>52</v>
      </c>
      <c r="N1395" s="20">
        <f t="shared" si="210"/>
        <v>50</v>
      </c>
      <c r="O1395" s="20">
        <f t="shared" si="211"/>
        <v>100</v>
      </c>
      <c r="P1395" s="20">
        <f t="shared" si="212"/>
        <v>0</v>
      </c>
      <c r="Q1395" s="20">
        <f t="shared" si="213"/>
        <v>16.5</v>
      </c>
      <c r="R1395" s="21">
        <f t="shared" si="214"/>
        <v>54.975000000000001</v>
      </c>
      <c r="S1395" s="21">
        <f t="shared" si="215"/>
        <v>34.125</v>
      </c>
      <c r="T1395" s="21">
        <f t="shared" si="216"/>
        <v>29.925000000000001</v>
      </c>
      <c r="U1395" s="21">
        <f t="shared" si="217"/>
        <v>41.625</v>
      </c>
      <c r="V1395" s="20">
        <f t="shared" si="218"/>
        <v>39.674999999999997</v>
      </c>
      <c r="W1395" s="20">
        <f t="shared" si="219"/>
        <v>40.162499999999994</v>
      </c>
    </row>
    <row r="1396" spans="1:23" ht="13.5" x14ac:dyDescent="0.25">
      <c r="A1396" s="3">
        <v>44042</v>
      </c>
      <c r="B1396" s="2">
        <v>28.163699999999999</v>
      </c>
      <c r="C1396" s="2">
        <v>31.86328564268544</v>
      </c>
      <c r="D1396" s="2">
        <v>0.20724837596223011</v>
      </c>
      <c r="E1396" s="2">
        <v>-0.55916820245615573</v>
      </c>
      <c r="F1396" s="2">
        <v>28.354880000000001</v>
      </c>
      <c r="G1396" s="2">
        <v>28.48359</v>
      </c>
      <c r="H1396" s="2">
        <v>28.817869999999992</v>
      </c>
      <c r="I1396" s="2">
        <v>30.192187999999998</v>
      </c>
      <c r="J1396" s="2">
        <v>31.976662999999967</v>
      </c>
      <c r="K1396" s="17" t="s">
        <v>47</v>
      </c>
      <c r="L1396" s="17" t="s">
        <v>51</v>
      </c>
      <c r="M1396" s="17" t="s">
        <v>52</v>
      </c>
      <c r="N1396" s="20">
        <f t="shared" si="210"/>
        <v>50</v>
      </c>
      <c r="O1396" s="20">
        <f t="shared" si="211"/>
        <v>100</v>
      </c>
      <c r="P1396" s="20">
        <f t="shared" si="212"/>
        <v>0</v>
      </c>
      <c r="Q1396" s="20">
        <f t="shared" si="213"/>
        <v>16.5</v>
      </c>
      <c r="R1396" s="21">
        <f t="shared" si="214"/>
        <v>54.975000000000001</v>
      </c>
      <c r="S1396" s="21">
        <f t="shared" si="215"/>
        <v>34.125</v>
      </c>
      <c r="T1396" s="21">
        <f t="shared" si="216"/>
        <v>29.925000000000001</v>
      </c>
      <c r="U1396" s="21">
        <f t="shared" si="217"/>
        <v>41.625</v>
      </c>
      <c r="V1396" s="20">
        <f t="shared" si="218"/>
        <v>39.674999999999997</v>
      </c>
      <c r="W1396" s="20">
        <f t="shared" si="219"/>
        <v>40.162499999999994</v>
      </c>
    </row>
    <row r="1397" spans="1:23" ht="13.5" x14ac:dyDescent="0.25">
      <c r="A1397" s="3">
        <v>44046</v>
      </c>
      <c r="B1397" s="2">
        <v>28.618500000000001</v>
      </c>
      <c r="C1397" s="2">
        <v>41.502105835454088</v>
      </c>
      <c r="D1397" s="2">
        <v>0.11074668803426491</v>
      </c>
      <c r="E1397" s="2">
        <v>-0.58657377662273924</v>
      </c>
      <c r="F1397" s="2">
        <v>28.354880000000001</v>
      </c>
      <c r="G1397" s="2">
        <v>28.499059999999997</v>
      </c>
      <c r="H1397" s="2">
        <v>28.779044999999996</v>
      </c>
      <c r="I1397" s="2">
        <v>30.127565999999998</v>
      </c>
      <c r="J1397" s="2">
        <v>31.955351499999963</v>
      </c>
      <c r="K1397" s="17" t="s">
        <v>49</v>
      </c>
      <c r="L1397" s="17" t="s">
        <v>51</v>
      </c>
      <c r="M1397" s="17" t="s">
        <v>51</v>
      </c>
      <c r="N1397" s="20">
        <f t="shared" si="210"/>
        <v>50</v>
      </c>
      <c r="O1397" s="20">
        <f t="shared" si="211"/>
        <v>100</v>
      </c>
      <c r="P1397" s="20">
        <f t="shared" si="212"/>
        <v>0</v>
      </c>
      <c r="Q1397" s="20">
        <f t="shared" si="213"/>
        <v>49.5</v>
      </c>
      <c r="R1397" s="21">
        <f t="shared" si="214"/>
        <v>59.924999999999997</v>
      </c>
      <c r="S1397" s="21">
        <f t="shared" si="215"/>
        <v>42.375</v>
      </c>
      <c r="T1397" s="21">
        <f t="shared" si="216"/>
        <v>44.775000000000006</v>
      </c>
      <c r="U1397" s="21">
        <f t="shared" si="217"/>
        <v>49.875</v>
      </c>
      <c r="V1397" s="20">
        <f t="shared" si="218"/>
        <v>49.024999999999999</v>
      </c>
      <c r="W1397" s="20">
        <f t="shared" si="219"/>
        <v>49.237499999999997</v>
      </c>
    </row>
    <row r="1398" spans="1:23" ht="13.5" x14ac:dyDescent="0.25">
      <c r="A1398" s="3">
        <v>44047</v>
      </c>
      <c r="B1398" s="2">
        <v>28.247199999999999</v>
      </c>
      <c r="C1398" s="2">
        <v>36.911278526838437</v>
      </c>
      <c r="D1398" s="2">
        <v>0.10721862269999605</v>
      </c>
      <c r="E1398" s="2">
        <v>-0.60579816409169807</v>
      </c>
      <c r="F1398" s="2">
        <v>28.311559999999997</v>
      </c>
      <c r="G1398" s="2">
        <v>28.446460000000002</v>
      </c>
      <c r="H1398" s="2">
        <v>28.721809999999998</v>
      </c>
      <c r="I1398" s="2">
        <v>30.061999999999998</v>
      </c>
      <c r="J1398" s="2">
        <v>31.931888999999966</v>
      </c>
      <c r="K1398" s="17" t="s">
        <v>47</v>
      </c>
      <c r="L1398" s="17" t="s">
        <v>48</v>
      </c>
      <c r="M1398" s="17" t="s">
        <v>52</v>
      </c>
      <c r="N1398" s="20">
        <f t="shared" si="210"/>
        <v>50</v>
      </c>
      <c r="O1398" s="20">
        <f t="shared" si="211"/>
        <v>100</v>
      </c>
      <c r="P1398" s="20">
        <f t="shared" si="212"/>
        <v>0</v>
      </c>
      <c r="Q1398" s="20">
        <f t="shared" si="213"/>
        <v>0</v>
      </c>
      <c r="R1398" s="21">
        <f t="shared" si="214"/>
        <v>52.5</v>
      </c>
      <c r="S1398" s="21">
        <f t="shared" si="215"/>
        <v>30</v>
      </c>
      <c r="T1398" s="21">
        <f t="shared" si="216"/>
        <v>22.5</v>
      </c>
      <c r="U1398" s="21">
        <f t="shared" si="217"/>
        <v>37.5</v>
      </c>
      <c r="V1398" s="20">
        <f t="shared" si="218"/>
        <v>35</v>
      </c>
      <c r="W1398" s="20">
        <f t="shared" si="219"/>
        <v>35.625</v>
      </c>
    </row>
    <row r="1399" spans="1:23" ht="13.5" x14ac:dyDescent="0.25">
      <c r="A1399" s="3">
        <v>44048</v>
      </c>
      <c r="B1399" s="2">
        <v>28.4328</v>
      </c>
      <c r="C1399" s="2">
        <v>40.456881519406927</v>
      </c>
      <c r="D1399" s="2">
        <v>2.4078758148078805E-2</v>
      </c>
      <c r="E1399" s="2">
        <v>-0.61798771300173994</v>
      </c>
      <c r="F1399" s="2">
        <v>28.323940000000004</v>
      </c>
      <c r="G1399" s="2">
        <v>28.458829999999999</v>
      </c>
      <c r="H1399" s="2">
        <v>28.695354999999999</v>
      </c>
      <c r="I1399" s="2">
        <v>30.000146000000001</v>
      </c>
      <c r="J1399" s="2">
        <v>31.911416499999962</v>
      </c>
      <c r="K1399" s="17" t="s">
        <v>47</v>
      </c>
      <c r="L1399" s="17" t="s">
        <v>48</v>
      </c>
      <c r="M1399" s="17" t="s">
        <v>53</v>
      </c>
      <c r="N1399" s="20">
        <f t="shared" si="210"/>
        <v>50</v>
      </c>
      <c r="O1399" s="20">
        <f t="shared" si="211"/>
        <v>100</v>
      </c>
      <c r="P1399" s="20">
        <f t="shared" si="212"/>
        <v>0</v>
      </c>
      <c r="Q1399" s="20">
        <f t="shared" si="213"/>
        <v>0</v>
      </c>
      <c r="R1399" s="21">
        <f t="shared" si="214"/>
        <v>52.5</v>
      </c>
      <c r="S1399" s="21">
        <f t="shared" si="215"/>
        <v>30</v>
      </c>
      <c r="T1399" s="21">
        <f t="shared" si="216"/>
        <v>22.5</v>
      </c>
      <c r="U1399" s="21">
        <f t="shared" si="217"/>
        <v>37.5</v>
      </c>
      <c r="V1399" s="20">
        <f t="shared" si="218"/>
        <v>35</v>
      </c>
      <c r="W1399" s="20">
        <f t="shared" si="219"/>
        <v>35.625</v>
      </c>
    </row>
    <row r="1400" spans="1:23" ht="13.5" x14ac:dyDescent="0.25">
      <c r="A1400" s="3">
        <v>44049</v>
      </c>
      <c r="B1400" s="2">
        <v>28.185300000000002</v>
      </c>
      <c r="C1400" s="2">
        <v>37.435510535873561</v>
      </c>
      <c r="D1400" s="2">
        <v>4.6989932551579017E-2</v>
      </c>
      <c r="E1400" s="2">
        <v>-0.62535736916731488</v>
      </c>
      <c r="F1400" s="2">
        <v>28.329500000000003</v>
      </c>
      <c r="G1400" s="2">
        <v>28.400040000000001</v>
      </c>
      <c r="H1400" s="2">
        <v>28.656524999999998</v>
      </c>
      <c r="I1400" s="2">
        <v>29.933342000000003</v>
      </c>
      <c r="J1400" s="2">
        <v>31.889706499999967</v>
      </c>
      <c r="K1400" s="17" t="s">
        <v>47</v>
      </c>
      <c r="L1400" s="17" t="s">
        <v>48</v>
      </c>
      <c r="M1400" s="17" t="s">
        <v>53</v>
      </c>
      <c r="N1400" s="20">
        <f t="shared" si="210"/>
        <v>50</v>
      </c>
      <c r="O1400" s="20">
        <f t="shared" si="211"/>
        <v>100</v>
      </c>
      <c r="P1400" s="20">
        <f t="shared" si="212"/>
        <v>0</v>
      </c>
      <c r="Q1400" s="20">
        <f t="shared" si="213"/>
        <v>0</v>
      </c>
      <c r="R1400" s="21">
        <f t="shared" si="214"/>
        <v>52.5</v>
      </c>
      <c r="S1400" s="21">
        <f t="shared" si="215"/>
        <v>30</v>
      </c>
      <c r="T1400" s="21">
        <f t="shared" si="216"/>
        <v>22.5</v>
      </c>
      <c r="U1400" s="21">
        <f t="shared" si="217"/>
        <v>37.5</v>
      </c>
      <c r="V1400" s="20">
        <f t="shared" si="218"/>
        <v>35</v>
      </c>
      <c r="W1400" s="20">
        <f t="shared" si="219"/>
        <v>35.625</v>
      </c>
    </row>
    <row r="1401" spans="1:23" ht="13.5" x14ac:dyDescent="0.25">
      <c r="A1401" s="3">
        <v>44050</v>
      </c>
      <c r="B1401" s="2">
        <v>28.773199999999999</v>
      </c>
      <c r="C1401" s="2">
        <v>47.470712180159168</v>
      </c>
      <c r="D1401" s="2">
        <v>2.2787121243194264E-2</v>
      </c>
      <c r="E1401" s="2">
        <v>-0.59295829606632844</v>
      </c>
      <c r="F1401" s="2">
        <v>28.4514</v>
      </c>
      <c r="G1401" s="2">
        <v>28.40314</v>
      </c>
      <c r="H1401" s="2">
        <v>28.628680000000003</v>
      </c>
      <c r="I1401" s="2">
        <v>29.880652000000005</v>
      </c>
      <c r="J1401" s="2">
        <v>31.871112999999959</v>
      </c>
      <c r="K1401" s="17" t="s">
        <v>47</v>
      </c>
      <c r="L1401" s="17" t="s">
        <v>48</v>
      </c>
      <c r="M1401" s="17" t="s">
        <v>53</v>
      </c>
      <c r="N1401" s="20">
        <f t="shared" si="210"/>
        <v>50</v>
      </c>
      <c r="O1401" s="20">
        <f t="shared" si="211"/>
        <v>100</v>
      </c>
      <c r="P1401" s="20">
        <f t="shared" si="212"/>
        <v>0</v>
      </c>
      <c r="Q1401" s="20">
        <f t="shared" si="213"/>
        <v>0</v>
      </c>
      <c r="R1401" s="21">
        <f t="shared" si="214"/>
        <v>52.5</v>
      </c>
      <c r="S1401" s="21">
        <f t="shared" si="215"/>
        <v>30</v>
      </c>
      <c r="T1401" s="21">
        <f t="shared" si="216"/>
        <v>22.5</v>
      </c>
      <c r="U1401" s="21">
        <f t="shared" si="217"/>
        <v>37.5</v>
      </c>
      <c r="V1401" s="20">
        <f t="shared" si="218"/>
        <v>35</v>
      </c>
      <c r="W1401" s="20">
        <f t="shared" si="219"/>
        <v>35.625</v>
      </c>
    </row>
    <row r="1402" spans="1:23" ht="13.5" x14ac:dyDescent="0.25">
      <c r="A1402" s="3">
        <v>44053</v>
      </c>
      <c r="B1402" s="2">
        <v>28.463799999999999</v>
      </c>
      <c r="C1402" s="2">
        <v>43.514882820666898</v>
      </c>
      <c r="D1402" s="2">
        <v>7.0995953321464356E-3</v>
      </c>
      <c r="E1402" s="2">
        <v>-0.53358639068489022</v>
      </c>
      <c r="F1402" s="2">
        <v>28.420460000000002</v>
      </c>
      <c r="G1402" s="2">
        <v>28.387670000000004</v>
      </c>
      <c r="H1402" s="2">
        <v>28.586914999999998</v>
      </c>
      <c r="I1402" s="2">
        <v>29.827078000000007</v>
      </c>
      <c r="J1402" s="2">
        <v>31.850648499999966</v>
      </c>
      <c r="K1402" s="17" t="s">
        <v>47</v>
      </c>
      <c r="L1402" s="17" t="s">
        <v>48</v>
      </c>
      <c r="M1402" s="17" t="s">
        <v>52</v>
      </c>
      <c r="N1402" s="20">
        <f t="shared" si="210"/>
        <v>50</v>
      </c>
      <c r="O1402" s="20">
        <f t="shared" si="211"/>
        <v>100</v>
      </c>
      <c r="P1402" s="20">
        <f t="shared" si="212"/>
        <v>0</v>
      </c>
      <c r="Q1402" s="20">
        <f t="shared" si="213"/>
        <v>0</v>
      </c>
      <c r="R1402" s="21">
        <f t="shared" si="214"/>
        <v>52.5</v>
      </c>
      <c r="S1402" s="21">
        <f t="shared" si="215"/>
        <v>30</v>
      </c>
      <c r="T1402" s="21">
        <f t="shared" si="216"/>
        <v>22.5</v>
      </c>
      <c r="U1402" s="21">
        <f t="shared" si="217"/>
        <v>37.5</v>
      </c>
      <c r="V1402" s="20">
        <f t="shared" si="218"/>
        <v>35</v>
      </c>
      <c r="W1402" s="20">
        <f t="shared" si="219"/>
        <v>35.625</v>
      </c>
    </row>
    <row r="1403" spans="1:23" ht="13.5" x14ac:dyDescent="0.25">
      <c r="A1403" s="3">
        <v>44054</v>
      </c>
      <c r="B1403" s="2">
        <v>28.463799999999999</v>
      </c>
      <c r="C1403" s="2">
        <v>43.514882820666898</v>
      </c>
      <c r="D1403" s="2">
        <v>-2.7309145428159098E-2</v>
      </c>
      <c r="E1403" s="2">
        <v>-0.45713035665607715</v>
      </c>
      <c r="F1403" s="2">
        <v>28.463779999999996</v>
      </c>
      <c r="G1403" s="2">
        <v>28.387669999999996</v>
      </c>
      <c r="H1403" s="2">
        <v>28.540510000000001</v>
      </c>
      <c r="I1403" s="2">
        <v>29.777630000000009</v>
      </c>
      <c r="J1403" s="2">
        <v>31.830684999999967</v>
      </c>
      <c r="K1403" s="17" t="s">
        <v>49</v>
      </c>
      <c r="L1403" s="17" t="s">
        <v>51</v>
      </c>
      <c r="M1403" s="17" t="s">
        <v>55</v>
      </c>
      <c r="N1403" s="20">
        <f t="shared" si="210"/>
        <v>50</v>
      </c>
      <c r="O1403" s="20">
        <f t="shared" si="211"/>
        <v>100</v>
      </c>
      <c r="P1403" s="20">
        <f t="shared" si="212"/>
        <v>0</v>
      </c>
      <c r="Q1403" s="20">
        <f t="shared" si="213"/>
        <v>83.5</v>
      </c>
      <c r="R1403" s="21">
        <f t="shared" si="214"/>
        <v>65.025000000000006</v>
      </c>
      <c r="S1403" s="21">
        <f t="shared" si="215"/>
        <v>50.875</v>
      </c>
      <c r="T1403" s="21">
        <f t="shared" si="216"/>
        <v>60.075000000000003</v>
      </c>
      <c r="U1403" s="21">
        <f t="shared" si="217"/>
        <v>58.375</v>
      </c>
      <c r="V1403" s="20">
        <f t="shared" si="218"/>
        <v>58.658333333333339</v>
      </c>
      <c r="W1403" s="20">
        <f t="shared" si="219"/>
        <v>58.587500000000006</v>
      </c>
    </row>
    <row r="1404" spans="1:23" ht="13.5" x14ac:dyDescent="0.25">
      <c r="A1404" s="3">
        <v>44055</v>
      </c>
      <c r="B1404" s="2">
        <v>28.773199999999999</v>
      </c>
      <c r="C1404" s="2">
        <v>48.492815091082662</v>
      </c>
      <c r="D1404" s="2">
        <v>-9.116717143206543E-2</v>
      </c>
      <c r="E1404" s="2">
        <v>-0.36756258028647493</v>
      </c>
      <c r="F1404" s="2">
        <v>28.531860000000002</v>
      </c>
      <c r="G1404" s="2">
        <v>28.427900000000001</v>
      </c>
      <c r="H1404" s="2">
        <v>28.517155000000002</v>
      </c>
      <c r="I1404" s="2">
        <v>29.722584000000005</v>
      </c>
      <c r="J1404" s="2">
        <v>31.812047499999967</v>
      </c>
      <c r="K1404" s="17" t="s">
        <v>49</v>
      </c>
      <c r="L1404" s="17" t="s">
        <v>50</v>
      </c>
      <c r="M1404" s="17" t="s">
        <v>55</v>
      </c>
      <c r="N1404" s="20">
        <f t="shared" si="210"/>
        <v>50</v>
      </c>
      <c r="O1404" s="20">
        <f t="shared" si="211"/>
        <v>100</v>
      </c>
      <c r="P1404" s="20">
        <f t="shared" si="212"/>
        <v>0</v>
      </c>
      <c r="Q1404" s="20">
        <f t="shared" si="213"/>
        <v>100</v>
      </c>
      <c r="R1404" s="21">
        <f t="shared" si="214"/>
        <v>67.5</v>
      </c>
      <c r="S1404" s="21">
        <f t="shared" si="215"/>
        <v>55</v>
      </c>
      <c r="T1404" s="21">
        <f t="shared" si="216"/>
        <v>67.5</v>
      </c>
      <c r="U1404" s="21">
        <f t="shared" si="217"/>
        <v>62.5</v>
      </c>
      <c r="V1404" s="20">
        <f t="shared" si="218"/>
        <v>63.333333333333336</v>
      </c>
      <c r="W1404" s="20">
        <f t="shared" si="219"/>
        <v>63.125</v>
      </c>
    </row>
    <row r="1405" spans="1:23" ht="13.5" x14ac:dyDescent="0.25">
      <c r="A1405" s="3">
        <v>44057</v>
      </c>
      <c r="B1405" s="2">
        <v>28.8505</v>
      </c>
      <c r="C1405" s="2">
        <v>49.685838745199632</v>
      </c>
      <c r="D1405" s="2">
        <v>-0.18330075680341906</v>
      </c>
      <c r="E1405" s="2">
        <v>-0.275434159204615</v>
      </c>
      <c r="F1405" s="2">
        <v>28.664899999999999</v>
      </c>
      <c r="G1405" s="2">
        <v>28.497199999999999</v>
      </c>
      <c r="H1405" s="2">
        <v>28.505554999999998</v>
      </c>
      <c r="I1405" s="2">
        <v>29.683226000000008</v>
      </c>
      <c r="J1405" s="2">
        <v>31.794105499999965</v>
      </c>
      <c r="K1405" s="17" t="s">
        <v>49</v>
      </c>
      <c r="L1405" s="17" t="s">
        <v>50</v>
      </c>
      <c r="M1405" s="17" t="s">
        <v>55</v>
      </c>
      <c r="N1405" s="20">
        <f t="shared" si="210"/>
        <v>50</v>
      </c>
      <c r="O1405" s="20">
        <f t="shared" si="211"/>
        <v>100</v>
      </c>
      <c r="P1405" s="20">
        <f t="shared" si="212"/>
        <v>0</v>
      </c>
      <c r="Q1405" s="20">
        <f t="shared" si="213"/>
        <v>100</v>
      </c>
      <c r="R1405" s="21">
        <f t="shared" si="214"/>
        <v>67.5</v>
      </c>
      <c r="S1405" s="21">
        <f t="shared" si="215"/>
        <v>55</v>
      </c>
      <c r="T1405" s="21">
        <f t="shared" si="216"/>
        <v>67.5</v>
      </c>
      <c r="U1405" s="21">
        <f t="shared" si="217"/>
        <v>62.5</v>
      </c>
      <c r="V1405" s="20">
        <f t="shared" si="218"/>
        <v>63.333333333333336</v>
      </c>
      <c r="W1405" s="20">
        <f t="shared" si="219"/>
        <v>63.125</v>
      </c>
    </row>
    <row r="1406" spans="1:23" ht="13.5" x14ac:dyDescent="0.25">
      <c r="A1406" s="3">
        <v>44060</v>
      </c>
      <c r="B1406" s="2">
        <v>28.463799999999999</v>
      </c>
      <c r="C1406" s="2">
        <v>44.173652173306628</v>
      </c>
      <c r="D1406" s="2">
        <v>-0.23169543757239097</v>
      </c>
      <c r="E1406" s="2">
        <v>-0.18249842696562163</v>
      </c>
      <c r="F1406" s="2">
        <v>28.603019999999997</v>
      </c>
      <c r="G1406" s="2">
        <v>28.527209999999997</v>
      </c>
      <c r="H1406" s="2">
        <v>28.505399999999998</v>
      </c>
      <c r="I1406" s="2">
        <v>29.627884000000005</v>
      </c>
      <c r="J1406" s="2">
        <v>31.773198999999966</v>
      </c>
      <c r="K1406" s="17" t="s">
        <v>49</v>
      </c>
      <c r="L1406" s="17" t="s">
        <v>51</v>
      </c>
      <c r="M1406" s="17" t="s">
        <v>54</v>
      </c>
      <c r="N1406" s="20">
        <f t="shared" si="210"/>
        <v>50</v>
      </c>
      <c r="O1406" s="20">
        <f t="shared" si="211"/>
        <v>100</v>
      </c>
      <c r="P1406" s="20">
        <f t="shared" si="212"/>
        <v>0</v>
      </c>
      <c r="Q1406" s="20">
        <f t="shared" si="213"/>
        <v>66.5</v>
      </c>
      <c r="R1406" s="21">
        <f t="shared" si="214"/>
        <v>62.475000000000001</v>
      </c>
      <c r="S1406" s="21">
        <f t="shared" si="215"/>
        <v>46.625</v>
      </c>
      <c r="T1406" s="21">
        <f t="shared" si="216"/>
        <v>52.424999999999997</v>
      </c>
      <c r="U1406" s="21">
        <f t="shared" si="217"/>
        <v>54.125</v>
      </c>
      <c r="V1406" s="20">
        <f t="shared" si="218"/>
        <v>53.841666666666661</v>
      </c>
      <c r="W1406" s="20">
        <f t="shared" si="219"/>
        <v>53.912499999999994</v>
      </c>
    </row>
    <row r="1407" spans="1:23" ht="13.5" x14ac:dyDescent="0.25">
      <c r="A1407" s="3">
        <v>44061</v>
      </c>
      <c r="B1407" s="2">
        <v>28.463799999999999</v>
      </c>
      <c r="C1407" s="2">
        <v>44.173652173306621</v>
      </c>
      <c r="D1407" s="2">
        <v>-0.20042180640766105</v>
      </c>
      <c r="E1407" s="2">
        <v>-9.1170815174078851E-2</v>
      </c>
      <c r="F1407" s="2">
        <v>28.603019999999997</v>
      </c>
      <c r="G1407" s="2">
        <v>28.511740000000003</v>
      </c>
      <c r="H1407" s="2">
        <v>28.505399999999991</v>
      </c>
      <c r="I1407" s="2">
        <v>29.574900000000007</v>
      </c>
      <c r="J1407" s="2">
        <v>31.753470999999973</v>
      </c>
      <c r="K1407" s="17" t="s">
        <v>49</v>
      </c>
      <c r="L1407" s="17" t="s">
        <v>50</v>
      </c>
      <c r="M1407" s="17" t="s">
        <v>51</v>
      </c>
      <c r="N1407" s="20">
        <f t="shared" si="210"/>
        <v>50</v>
      </c>
      <c r="O1407" s="20">
        <f t="shared" si="211"/>
        <v>100</v>
      </c>
      <c r="P1407" s="20">
        <f t="shared" si="212"/>
        <v>0</v>
      </c>
      <c r="Q1407" s="20">
        <f t="shared" si="213"/>
        <v>66</v>
      </c>
      <c r="R1407" s="21">
        <f t="shared" si="214"/>
        <v>62.4</v>
      </c>
      <c r="S1407" s="21">
        <f t="shared" si="215"/>
        <v>46.5</v>
      </c>
      <c r="T1407" s="21">
        <f t="shared" si="216"/>
        <v>52.2</v>
      </c>
      <c r="U1407" s="21">
        <f t="shared" si="217"/>
        <v>54</v>
      </c>
      <c r="V1407" s="20">
        <f t="shared" si="218"/>
        <v>53.70000000000001</v>
      </c>
      <c r="W1407" s="20">
        <f t="shared" si="219"/>
        <v>53.775000000000006</v>
      </c>
    </row>
    <row r="1408" spans="1:23" ht="13.5" x14ac:dyDescent="0.25">
      <c r="A1408" s="3">
        <v>44062</v>
      </c>
      <c r="B1408" s="2">
        <v>28.247199999999999</v>
      </c>
      <c r="C1408" s="2">
        <v>41.204135699058924</v>
      </c>
      <c r="D1408" s="2">
        <v>-0.21295133405457634</v>
      </c>
      <c r="E1408" s="2">
        <v>-1.4687244744574918E-3</v>
      </c>
      <c r="F1408" s="2">
        <v>28.559699999999999</v>
      </c>
      <c r="G1408" s="2">
        <v>28.511740000000003</v>
      </c>
      <c r="H1408" s="2">
        <v>28.479099999999999</v>
      </c>
      <c r="I1408" s="2">
        <v>29.521120000000007</v>
      </c>
      <c r="J1408" s="2">
        <v>31.732645499999975</v>
      </c>
      <c r="K1408" s="17" t="s">
        <v>49</v>
      </c>
      <c r="L1408" s="17" t="s">
        <v>50</v>
      </c>
      <c r="M1408" s="17" t="s">
        <v>54</v>
      </c>
      <c r="N1408" s="20">
        <f t="shared" si="210"/>
        <v>50</v>
      </c>
      <c r="O1408" s="20">
        <f t="shared" si="211"/>
        <v>100</v>
      </c>
      <c r="P1408" s="20">
        <f t="shared" si="212"/>
        <v>0</v>
      </c>
      <c r="Q1408" s="20">
        <f t="shared" si="213"/>
        <v>83</v>
      </c>
      <c r="R1408" s="21">
        <f t="shared" si="214"/>
        <v>64.95</v>
      </c>
      <c r="S1408" s="21">
        <f t="shared" si="215"/>
        <v>50.75</v>
      </c>
      <c r="T1408" s="21">
        <f t="shared" si="216"/>
        <v>59.85</v>
      </c>
      <c r="U1408" s="21">
        <f t="shared" si="217"/>
        <v>58.25</v>
      </c>
      <c r="V1408" s="20">
        <f t="shared" si="218"/>
        <v>58.516666666666673</v>
      </c>
      <c r="W1408" s="20">
        <f t="shared" si="219"/>
        <v>58.45</v>
      </c>
    </row>
    <row r="1409" spans="1:23" ht="13.5" x14ac:dyDescent="0.25">
      <c r="A1409" s="3">
        <v>44064</v>
      </c>
      <c r="B1409" s="2">
        <v>28.463799999999999</v>
      </c>
      <c r="C1409" s="2">
        <v>45.173301237467868</v>
      </c>
      <c r="D1409" s="2">
        <v>-0.20783171800524158</v>
      </c>
      <c r="E1409" s="2">
        <v>8.1658784659589992E-2</v>
      </c>
      <c r="F1409" s="2">
        <v>28.497819999999997</v>
      </c>
      <c r="G1409" s="2">
        <v>28.51484</v>
      </c>
      <c r="H1409" s="2">
        <v>28.486834999999996</v>
      </c>
      <c r="I1409" s="2">
        <v>29.471082000000003</v>
      </c>
      <c r="J1409" s="2">
        <v>31.709970999999982</v>
      </c>
      <c r="K1409" s="17" t="s">
        <v>49</v>
      </c>
      <c r="L1409" s="17" t="s">
        <v>51</v>
      </c>
      <c r="M1409" s="17" t="s">
        <v>54</v>
      </c>
      <c r="N1409" s="20">
        <f t="shared" si="210"/>
        <v>50</v>
      </c>
      <c r="O1409" s="20">
        <f t="shared" si="211"/>
        <v>100</v>
      </c>
      <c r="P1409" s="20">
        <f t="shared" si="212"/>
        <v>0</v>
      </c>
      <c r="Q1409" s="20">
        <f t="shared" si="213"/>
        <v>66.5</v>
      </c>
      <c r="R1409" s="21">
        <f t="shared" si="214"/>
        <v>62.475000000000001</v>
      </c>
      <c r="S1409" s="21">
        <f t="shared" si="215"/>
        <v>46.625</v>
      </c>
      <c r="T1409" s="21">
        <f t="shared" si="216"/>
        <v>52.424999999999997</v>
      </c>
      <c r="U1409" s="21">
        <f t="shared" si="217"/>
        <v>54.125</v>
      </c>
      <c r="V1409" s="20">
        <f t="shared" si="218"/>
        <v>53.841666666666661</v>
      </c>
      <c r="W1409" s="20">
        <f t="shared" si="219"/>
        <v>53.912499999999994</v>
      </c>
    </row>
    <row r="1410" spans="1:23" ht="13.5" x14ac:dyDescent="0.25">
      <c r="A1410" s="3">
        <v>44067</v>
      </c>
      <c r="B1410" s="2">
        <v>28.262699999999999</v>
      </c>
      <c r="C1410" s="2">
        <v>42.3169901532263</v>
      </c>
      <c r="D1410" s="2">
        <v>-0.22498607331695553</v>
      </c>
      <c r="E1410" s="2">
        <v>0.15832475208360697</v>
      </c>
      <c r="F1410" s="2">
        <v>28.38026</v>
      </c>
      <c r="G1410" s="2">
        <v>28.522579999999998</v>
      </c>
      <c r="H1410" s="2">
        <v>28.461309999999997</v>
      </c>
      <c r="I1410" s="2">
        <v>29.414546000000005</v>
      </c>
      <c r="J1410" s="2">
        <v>31.684817999999982</v>
      </c>
      <c r="K1410" s="17" t="s">
        <v>47</v>
      </c>
      <c r="L1410" s="17" t="s">
        <v>48</v>
      </c>
      <c r="M1410" s="17" t="s">
        <v>52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0</v>
      </c>
      <c r="Q1410" s="20">
        <f t="shared" ref="Q1410:Q1473" si="223">IF(M1410="confirmed bullish", 34, IF(M1410="bullish divergence",17, 0))+IF(K1410="bullish",33,IF(K1410="bearish",0,16.5))+IF(L1410="strong",33,IF(L1410="weak",0,16.5))</f>
        <v>0</v>
      </c>
      <c r="R1410" s="21">
        <f t="shared" si="214"/>
        <v>52.5</v>
      </c>
      <c r="S1410" s="21">
        <f t="shared" si="215"/>
        <v>30</v>
      </c>
      <c r="T1410" s="21">
        <f t="shared" si="216"/>
        <v>22.5</v>
      </c>
      <c r="U1410" s="21">
        <f t="shared" si="217"/>
        <v>37.5</v>
      </c>
      <c r="V1410" s="20">
        <f t="shared" si="218"/>
        <v>35</v>
      </c>
      <c r="W1410" s="20">
        <f t="shared" si="219"/>
        <v>35.625</v>
      </c>
    </row>
    <row r="1411" spans="1:23" ht="13.5" x14ac:dyDescent="0.25">
      <c r="A1411" s="3">
        <v>44068</v>
      </c>
      <c r="B1411" s="2">
        <v>28.463799999999999</v>
      </c>
      <c r="C1411" s="2">
        <v>45.994440587747633</v>
      </c>
      <c r="D1411" s="2">
        <v>-0.16119434516155451</v>
      </c>
      <c r="E1411" s="2">
        <v>0.20778179421282392</v>
      </c>
      <c r="F1411" s="2">
        <v>28.38026</v>
      </c>
      <c r="G1411" s="2">
        <v>28.491639999999997</v>
      </c>
      <c r="H1411" s="2">
        <v>28.447390000000002</v>
      </c>
      <c r="I1411" s="2">
        <v>29.347420000000007</v>
      </c>
      <c r="J1411" s="2">
        <v>31.660670499999984</v>
      </c>
      <c r="K1411" s="17" t="s">
        <v>47</v>
      </c>
      <c r="L1411" s="17" t="s">
        <v>51</v>
      </c>
      <c r="M1411" s="17" t="s">
        <v>51</v>
      </c>
      <c r="N1411" s="20">
        <f t="shared" si="220"/>
        <v>50</v>
      </c>
      <c r="O1411" s="20">
        <f t="shared" si="221"/>
        <v>100</v>
      </c>
      <c r="P1411" s="20">
        <f t="shared" si="222"/>
        <v>0</v>
      </c>
      <c r="Q1411" s="20">
        <f t="shared" si="223"/>
        <v>16.5</v>
      </c>
      <c r="R1411" s="21">
        <f t="shared" ref="R1411:R1474" si="224">0.35*N1411+O1411*0.35+P1411*0.15+Q1411*0.15</f>
        <v>54.975000000000001</v>
      </c>
      <c r="S1411" s="21">
        <f t="shared" ref="S1411:S1474" si="225">N1411*0.2+O1411*0.2+P1411*0.35+Q1411*0.25</f>
        <v>34.125</v>
      </c>
      <c r="T1411" s="21">
        <f t="shared" ref="T1411:T1474" si="226">N1411*0.15+O1411*0.15+P1411*0.25+Q1411*0.45</f>
        <v>29.925000000000001</v>
      </c>
      <c r="U1411" s="21">
        <f t="shared" ref="U1411:U1474" si="227">0.25*SUM(N1411:Q1411)</f>
        <v>41.625</v>
      </c>
      <c r="V1411" s="20">
        <f t="shared" ref="V1411:V1474" si="228">SUM(R1411:T1411)/3</f>
        <v>39.674999999999997</v>
      </c>
      <c r="W1411" s="20">
        <f t="shared" ref="W1411:W1474" si="229">SUM(R1411:U1411)/4</f>
        <v>40.162499999999994</v>
      </c>
    </row>
    <row r="1412" spans="1:23" ht="13.5" x14ac:dyDescent="0.25">
      <c r="A1412" s="3">
        <v>44069</v>
      </c>
      <c r="B1412" s="2">
        <v>28.262699999999999</v>
      </c>
      <c r="C1412" s="2">
        <v>43.039486871853804</v>
      </c>
      <c r="D1412" s="2">
        <v>-0.13855587614906995</v>
      </c>
      <c r="E1412" s="2">
        <v>0.2367763902582693</v>
      </c>
      <c r="F1412" s="2">
        <v>28.340039999999998</v>
      </c>
      <c r="G1412" s="2">
        <v>28.471529999999994</v>
      </c>
      <c r="H1412" s="2">
        <v>28.429600000000001</v>
      </c>
      <c r="I1412" s="2">
        <v>29.264486000000005</v>
      </c>
      <c r="J1412" s="2">
        <v>31.636253999999987</v>
      </c>
      <c r="K1412" s="17" t="s">
        <v>47</v>
      </c>
      <c r="L1412" s="17" t="s">
        <v>48</v>
      </c>
      <c r="M1412" s="17" t="s">
        <v>52</v>
      </c>
      <c r="N1412" s="20">
        <f t="shared" si="220"/>
        <v>50</v>
      </c>
      <c r="O1412" s="20">
        <f t="shared" si="221"/>
        <v>100</v>
      </c>
      <c r="P1412" s="20">
        <f t="shared" si="222"/>
        <v>0</v>
      </c>
      <c r="Q1412" s="20">
        <f t="shared" si="223"/>
        <v>0</v>
      </c>
      <c r="R1412" s="21">
        <f t="shared" si="224"/>
        <v>52.5</v>
      </c>
      <c r="S1412" s="21">
        <f t="shared" si="225"/>
        <v>30</v>
      </c>
      <c r="T1412" s="21">
        <f t="shared" si="226"/>
        <v>22.5</v>
      </c>
      <c r="U1412" s="21">
        <f t="shared" si="227"/>
        <v>37.5</v>
      </c>
      <c r="V1412" s="20">
        <f t="shared" si="228"/>
        <v>35</v>
      </c>
      <c r="W1412" s="20">
        <f t="shared" si="229"/>
        <v>35.625</v>
      </c>
    </row>
    <row r="1413" spans="1:23" ht="13.5" x14ac:dyDescent="0.25">
      <c r="A1413" s="3">
        <v>44070</v>
      </c>
      <c r="B1413" s="2">
        <v>28.265799999999999</v>
      </c>
      <c r="C1413" s="2">
        <v>43.100173162546277</v>
      </c>
      <c r="D1413" s="2">
        <v>-0.1171780912971343</v>
      </c>
      <c r="E1413" s="2">
        <v>0.24830517485678327</v>
      </c>
      <c r="F1413" s="2">
        <v>28.343759999999996</v>
      </c>
      <c r="G1413" s="2">
        <v>28.451729999999998</v>
      </c>
      <c r="H1413" s="2">
        <v>28.419699999999999</v>
      </c>
      <c r="I1413" s="2">
        <v>29.189804000000002</v>
      </c>
      <c r="J1413" s="2">
        <v>31.612589499999991</v>
      </c>
      <c r="K1413" s="17" t="s">
        <v>47</v>
      </c>
      <c r="L1413" s="17" t="s">
        <v>48</v>
      </c>
      <c r="M1413" s="17" t="s">
        <v>53</v>
      </c>
      <c r="N1413" s="20">
        <f t="shared" si="220"/>
        <v>50</v>
      </c>
      <c r="O1413" s="20">
        <f t="shared" si="221"/>
        <v>100</v>
      </c>
      <c r="P1413" s="20">
        <f t="shared" si="222"/>
        <v>0</v>
      </c>
      <c r="Q1413" s="20">
        <f t="shared" si="223"/>
        <v>0</v>
      </c>
      <c r="R1413" s="21">
        <f t="shared" si="224"/>
        <v>52.5</v>
      </c>
      <c r="S1413" s="21">
        <f t="shared" si="225"/>
        <v>30</v>
      </c>
      <c r="T1413" s="21">
        <f t="shared" si="226"/>
        <v>22.5</v>
      </c>
      <c r="U1413" s="21">
        <f t="shared" si="227"/>
        <v>37.5</v>
      </c>
      <c r="V1413" s="20">
        <f t="shared" si="228"/>
        <v>35</v>
      </c>
      <c r="W1413" s="20">
        <f t="shared" si="229"/>
        <v>35.625</v>
      </c>
    </row>
    <row r="1414" spans="1:23" ht="13.5" x14ac:dyDescent="0.25">
      <c r="A1414" s="3">
        <v>44071</v>
      </c>
      <c r="B1414" s="2">
        <v>28.154399999999999</v>
      </c>
      <c r="C1414" s="2">
        <v>41.393474823827503</v>
      </c>
      <c r="D1414" s="2">
        <v>-4.0985489589239421E-2</v>
      </c>
      <c r="E1414" s="2">
        <v>0.24331848283186996</v>
      </c>
      <c r="F1414" s="2">
        <v>28.281880000000001</v>
      </c>
      <c r="G1414" s="2">
        <v>28.389849999999996</v>
      </c>
      <c r="H1414" s="2">
        <v>28.408875000000002</v>
      </c>
      <c r="I1414" s="2">
        <v>29.127686000000004</v>
      </c>
      <c r="J1414" s="2">
        <v>31.58838299999999</v>
      </c>
      <c r="K1414" s="17" t="s">
        <v>47</v>
      </c>
      <c r="L1414" s="17" t="s">
        <v>48</v>
      </c>
      <c r="M1414" s="17" t="s">
        <v>52</v>
      </c>
      <c r="N1414" s="20">
        <f t="shared" si="220"/>
        <v>50</v>
      </c>
      <c r="O1414" s="20">
        <f t="shared" si="221"/>
        <v>100</v>
      </c>
      <c r="P1414" s="20">
        <f t="shared" si="222"/>
        <v>0</v>
      </c>
      <c r="Q1414" s="20">
        <f t="shared" si="223"/>
        <v>0</v>
      </c>
      <c r="R1414" s="21">
        <f t="shared" si="224"/>
        <v>52.5</v>
      </c>
      <c r="S1414" s="21">
        <f t="shared" si="225"/>
        <v>30</v>
      </c>
      <c r="T1414" s="21">
        <f t="shared" si="226"/>
        <v>22.5</v>
      </c>
      <c r="U1414" s="21">
        <f t="shared" si="227"/>
        <v>37.5</v>
      </c>
      <c r="V1414" s="20">
        <f t="shared" si="228"/>
        <v>35</v>
      </c>
      <c r="W1414" s="20">
        <f t="shared" si="229"/>
        <v>35.625</v>
      </c>
    </row>
    <row r="1415" spans="1:23" ht="13.5" x14ac:dyDescent="0.25">
      <c r="A1415" s="3">
        <v>44074</v>
      </c>
      <c r="B1415" s="2">
        <v>28.154399999999999</v>
      </c>
      <c r="C1415" s="2">
        <v>41.393474823827503</v>
      </c>
      <c r="D1415" s="2">
        <v>3.8120799379502301E-2</v>
      </c>
      <c r="E1415" s="2">
        <v>0.22994596599168277</v>
      </c>
      <c r="F1415" s="2">
        <v>28.260219999999997</v>
      </c>
      <c r="G1415" s="2">
        <v>28.320240000000002</v>
      </c>
      <c r="H1415" s="2">
        <v>28.408719999999999</v>
      </c>
      <c r="I1415" s="2">
        <v>29.060264000000004</v>
      </c>
      <c r="J1415" s="2">
        <v>31.564161499999997</v>
      </c>
      <c r="K1415" s="17" t="s">
        <v>47</v>
      </c>
      <c r="L1415" s="17" t="s">
        <v>48</v>
      </c>
      <c r="M1415" s="17" t="s">
        <v>52</v>
      </c>
      <c r="N1415" s="20">
        <f t="shared" si="220"/>
        <v>50</v>
      </c>
      <c r="O1415" s="20">
        <f t="shared" si="221"/>
        <v>100</v>
      </c>
      <c r="P1415" s="20">
        <f t="shared" si="222"/>
        <v>0</v>
      </c>
      <c r="Q1415" s="20">
        <f t="shared" si="223"/>
        <v>0</v>
      </c>
      <c r="R1415" s="21">
        <f t="shared" si="224"/>
        <v>52.5</v>
      </c>
      <c r="S1415" s="21">
        <f t="shared" si="225"/>
        <v>30</v>
      </c>
      <c r="T1415" s="21">
        <f t="shared" si="226"/>
        <v>22.5</v>
      </c>
      <c r="U1415" s="21">
        <f t="shared" si="227"/>
        <v>37.5</v>
      </c>
      <c r="V1415" s="20">
        <f t="shared" si="228"/>
        <v>35</v>
      </c>
      <c r="W1415" s="20">
        <f t="shared" si="229"/>
        <v>35.625</v>
      </c>
    </row>
    <row r="1416" spans="1:23" ht="13.5" x14ac:dyDescent="0.25">
      <c r="A1416" s="3">
        <v>44075</v>
      </c>
      <c r="B1416" s="2">
        <v>28.092500000000001</v>
      </c>
      <c r="C1416" s="2">
        <v>40.363465809528243</v>
      </c>
      <c r="D1416" s="2">
        <v>5.2689877068637259E-2</v>
      </c>
      <c r="E1416" s="2">
        <v>0.21313839524182671</v>
      </c>
      <c r="F1416" s="2">
        <v>28.185960000000001</v>
      </c>
      <c r="G1416" s="2">
        <v>28.283110000000001</v>
      </c>
      <c r="H1416" s="2">
        <v>28.405159999999995</v>
      </c>
      <c r="I1416" s="2">
        <v>28.997377999999998</v>
      </c>
      <c r="J1416" s="2">
        <v>31.539483499999996</v>
      </c>
      <c r="K1416" s="17" t="s">
        <v>47</v>
      </c>
      <c r="L1416" s="17" t="s">
        <v>48</v>
      </c>
      <c r="M1416" s="17" t="s">
        <v>52</v>
      </c>
      <c r="N1416" s="20">
        <f t="shared" si="220"/>
        <v>50</v>
      </c>
      <c r="O1416" s="20">
        <f t="shared" si="221"/>
        <v>100</v>
      </c>
      <c r="P1416" s="20">
        <f t="shared" si="222"/>
        <v>0</v>
      </c>
      <c r="Q1416" s="20">
        <f t="shared" si="223"/>
        <v>0</v>
      </c>
      <c r="R1416" s="21">
        <f t="shared" si="224"/>
        <v>52.5</v>
      </c>
      <c r="S1416" s="21">
        <f t="shared" si="225"/>
        <v>30</v>
      </c>
      <c r="T1416" s="21">
        <f t="shared" si="226"/>
        <v>22.5</v>
      </c>
      <c r="U1416" s="21">
        <f t="shared" si="227"/>
        <v>37.5</v>
      </c>
      <c r="V1416" s="20">
        <f t="shared" si="228"/>
        <v>35</v>
      </c>
      <c r="W1416" s="20">
        <f t="shared" si="229"/>
        <v>35.625</v>
      </c>
    </row>
    <row r="1417" spans="1:23" ht="13.5" x14ac:dyDescent="0.25">
      <c r="A1417" s="3">
        <v>44076</v>
      </c>
      <c r="B1417" s="2">
        <v>28.247199999999999</v>
      </c>
      <c r="C1417" s="2">
        <v>44.106750414573547</v>
      </c>
      <c r="D1417" s="2">
        <v>5.6276021958201028E-2</v>
      </c>
      <c r="E1417" s="2">
        <v>0.20440899180102085</v>
      </c>
      <c r="F1417" s="2">
        <v>28.182859999999998</v>
      </c>
      <c r="G1417" s="2">
        <v>28.261450000000004</v>
      </c>
      <c r="H1417" s="2">
        <v>28.386595000000007</v>
      </c>
      <c r="I1417" s="2">
        <v>28.925919999999998</v>
      </c>
      <c r="J1417" s="2">
        <v>31.517199499999993</v>
      </c>
      <c r="K1417" s="17" t="s">
        <v>47</v>
      </c>
      <c r="L1417" s="17" t="s">
        <v>48</v>
      </c>
      <c r="M1417" s="17" t="s">
        <v>52</v>
      </c>
      <c r="N1417" s="20">
        <f t="shared" si="220"/>
        <v>50</v>
      </c>
      <c r="O1417" s="20">
        <f t="shared" si="221"/>
        <v>100</v>
      </c>
      <c r="P1417" s="20">
        <f t="shared" si="222"/>
        <v>0</v>
      </c>
      <c r="Q1417" s="20">
        <f t="shared" si="223"/>
        <v>0</v>
      </c>
      <c r="R1417" s="21">
        <f t="shared" si="224"/>
        <v>52.5</v>
      </c>
      <c r="S1417" s="21">
        <f t="shared" si="225"/>
        <v>30</v>
      </c>
      <c r="T1417" s="21">
        <f t="shared" si="226"/>
        <v>22.5</v>
      </c>
      <c r="U1417" s="21">
        <f t="shared" si="227"/>
        <v>37.5</v>
      </c>
      <c r="V1417" s="20">
        <f t="shared" si="228"/>
        <v>35</v>
      </c>
      <c r="W1417" s="20">
        <f t="shared" si="229"/>
        <v>35.625</v>
      </c>
    </row>
    <row r="1418" spans="1:23" ht="13.5" x14ac:dyDescent="0.25">
      <c r="A1418" s="3">
        <v>44077</v>
      </c>
      <c r="B1418" s="2">
        <v>28.154399999999999</v>
      </c>
      <c r="C1418" s="2">
        <v>42.387950907536045</v>
      </c>
      <c r="D1418" s="2">
        <v>3.446373066702435E-2</v>
      </c>
      <c r="E1418" s="2">
        <v>0.16928668419457726</v>
      </c>
      <c r="F1418" s="2">
        <v>28.16058</v>
      </c>
      <c r="G1418" s="2">
        <v>28.25217</v>
      </c>
      <c r="H1418" s="2">
        <v>28.381955000000005</v>
      </c>
      <c r="I1418" s="2">
        <v>28.855551999999992</v>
      </c>
      <c r="J1418" s="2">
        <v>31.493567499999994</v>
      </c>
      <c r="K1418" s="17" t="s">
        <v>47</v>
      </c>
      <c r="L1418" s="17" t="s">
        <v>48</v>
      </c>
      <c r="M1418" s="17" t="s">
        <v>52</v>
      </c>
      <c r="N1418" s="20">
        <f t="shared" si="220"/>
        <v>50</v>
      </c>
      <c r="O1418" s="20">
        <f t="shared" si="221"/>
        <v>100</v>
      </c>
      <c r="P1418" s="20">
        <f t="shared" si="222"/>
        <v>0</v>
      </c>
      <c r="Q1418" s="20">
        <f t="shared" si="223"/>
        <v>0</v>
      </c>
      <c r="R1418" s="21">
        <f t="shared" si="224"/>
        <v>52.5</v>
      </c>
      <c r="S1418" s="21">
        <f t="shared" si="225"/>
        <v>30</v>
      </c>
      <c r="T1418" s="21">
        <f t="shared" si="226"/>
        <v>22.5</v>
      </c>
      <c r="U1418" s="21">
        <f t="shared" si="227"/>
        <v>37.5</v>
      </c>
      <c r="V1418" s="20">
        <f t="shared" si="228"/>
        <v>35</v>
      </c>
      <c r="W1418" s="20">
        <f t="shared" si="229"/>
        <v>35.625</v>
      </c>
    </row>
    <row r="1419" spans="1:23" ht="13.5" x14ac:dyDescent="0.25">
      <c r="A1419" s="3">
        <v>44078</v>
      </c>
      <c r="B1419" s="2">
        <v>28.274999999999999</v>
      </c>
      <c r="C1419" s="2">
        <v>45.367530592333061</v>
      </c>
      <c r="D1419" s="2">
        <v>4.2428873038129922E-2</v>
      </c>
      <c r="E1419" s="2">
        <v>0.12382016632079118</v>
      </c>
      <c r="F1419" s="2">
        <v>28.184699999999999</v>
      </c>
      <c r="G1419" s="2">
        <v>28.23329</v>
      </c>
      <c r="H1419" s="2">
        <v>28.374065000000002</v>
      </c>
      <c r="I1419" s="2">
        <v>28.796375999999992</v>
      </c>
      <c r="J1419" s="2">
        <v>31.471422499999989</v>
      </c>
      <c r="K1419" s="17" t="s">
        <v>47</v>
      </c>
      <c r="L1419" s="17" t="s">
        <v>48</v>
      </c>
      <c r="M1419" s="17" t="s">
        <v>53</v>
      </c>
      <c r="N1419" s="20">
        <f t="shared" si="220"/>
        <v>50</v>
      </c>
      <c r="O1419" s="20">
        <f t="shared" si="221"/>
        <v>100</v>
      </c>
      <c r="P1419" s="20">
        <f t="shared" si="222"/>
        <v>0</v>
      </c>
      <c r="Q1419" s="20">
        <f t="shared" si="223"/>
        <v>0</v>
      </c>
      <c r="R1419" s="21">
        <f t="shared" si="224"/>
        <v>52.5</v>
      </c>
      <c r="S1419" s="21">
        <f t="shared" si="225"/>
        <v>30</v>
      </c>
      <c r="T1419" s="21">
        <f t="shared" si="226"/>
        <v>22.5</v>
      </c>
      <c r="U1419" s="21">
        <f t="shared" si="227"/>
        <v>37.5</v>
      </c>
      <c r="V1419" s="20">
        <f t="shared" si="228"/>
        <v>35</v>
      </c>
      <c r="W1419" s="20">
        <f t="shared" si="229"/>
        <v>35.625</v>
      </c>
    </row>
    <row r="1420" spans="1:23" ht="13.5" x14ac:dyDescent="0.25">
      <c r="A1420" s="3">
        <v>44081</v>
      </c>
      <c r="B1420" s="2">
        <v>28.154399999999999</v>
      </c>
      <c r="C1420" s="2">
        <v>42.974035694535061</v>
      </c>
      <c r="D1420" s="2">
        <v>2.8332288023605656E-2</v>
      </c>
      <c r="E1420" s="2">
        <v>7.4039578751864357E-2</v>
      </c>
      <c r="F1420" s="2">
        <v>28.184700000000003</v>
      </c>
      <c r="G1420" s="2">
        <v>28.222460000000002</v>
      </c>
      <c r="H1420" s="2">
        <v>28.372520000000002</v>
      </c>
      <c r="I1420" s="2">
        <v>28.752523999999994</v>
      </c>
      <c r="J1420" s="2">
        <v>31.449101499999998</v>
      </c>
      <c r="K1420" s="17" t="s">
        <v>47</v>
      </c>
      <c r="L1420" s="17" t="s">
        <v>48</v>
      </c>
      <c r="M1420" s="17" t="s">
        <v>51</v>
      </c>
      <c r="N1420" s="20">
        <f t="shared" si="220"/>
        <v>50</v>
      </c>
      <c r="O1420" s="20">
        <f t="shared" si="221"/>
        <v>100</v>
      </c>
      <c r="P1420" s="20">
        <f t="shared" si="222"/>
        <v>0</v>
      </c>
      <c r="Q1420" s="20">
        <f t="shared" si="223"/>
        <v>0</v>
      </c>
      <c r="R1420" s="21">
        <f t="shared" si="224"/>
        <v>52.5</v>
      </c>
      <c r="S1420" s="21">
        <f t="shared" si="225"/>
        <v>30</v>
      </c>
      <c r="T1420" s="21">
        <f t="shared" si="226"/>
        <v>22.5</v>
      </c>
      <c r="U1420" s="21">
        <f t="shared" si="227"/>
        <v>37.5</v>
      </c>
      <c r="V1420" s="20">
        <f t="shared" si="228"/>
        <v>35</v>
      </c>
      <c r="W1420" s="20">
        <f t="shared" si="229"/>
        <v>35.625</v>
      </c>
    </row>
    <row r="1421" spans="1:23" ht="13.5" x14ac:dyDescent="0.25">
      <c r="A1421" s="3">
        <v>44082</v>
      </c>
      <c r="B1421" s="2">
        <v>28.148199999999999</v>
      </c>
      <c r="C1421" s="2">
        <v>42.848878479840209</v>
      </c>
      <c r="D1421" s="2">
        <v>4.9596988789733842E-2</v>
      </c>
      <c r="E1421" s="2">
        <v>2.1929748491586458E-2</v>
      </c>
      <c r="F1421" s="2">
        <v>28.195839999999997</v>
      </c>
      <c r="G1421" s="2">
        <v>28.190899999999999</v>
      </c>
      <c r="H1421" s="2">
        <v>28.341269999999998</v>
      </c>
      <c r="I1421" s="2">
        <v>28.708547999999997</v>
      </c>
      <c r="J1421" s="2">
        <v>31.426778999999996</v>
      </c>
      <c r="K1421" s="17" t="s">
        <v>47</v>
      </c>
      <c r="L1421" s="17" t="s">
        <v>48</v>
      </c>
      <c r="M1421" s="17" t="s">
        <v>53</v>
      </c>
      <c r="N1421" s="20">
        <f t="shared" si="220"/>
        <v>50</v>
      </c>
      <c r="O1421" s="20">
        <f t="shared" si="221"/>
        <v>100</v>
      </c>
      <c r="P1421" s="20">
        <f t="shared" si="222"/>
        <v>0</v>
      </c>
      <c r="Q1421" s="20">
        <f t="shared" si="223"/>
        <v>0</v>
      </c>
      <c r="R1421" s="21">
        <f t="shared" si="224"/>
        <v>52.5</v>
      </c>
      <c r="S1421" s="21">
        <f t="shared" si="225"/>
        <v>30</v>
      </c>
      <c r="T1421" s="21">
        <f t="shared" si="226"/>
        <v>22.5</v>
      </c>
      <c r="U1421" s="21">
        <f t="shared" si="227"/>
        <v>37.5</v>
      </c>
      <c r="V1421" s="20">
        <f t="shared" si="228"/>
        <v>35</v>
      </c>
      <c r="W1421" s="20">
        <f t="shared" si="229"/>
        <v>35.625</v>
      </c>
    </row>
    <row r="1422" spans="1:23" ht="13.5" x14ac:dyDescent="0.25">
      <c r="A1422" s="3">
        <v>44083</v>
      </c>
      <c r="B1422" s="2">
        <v>28.247199999999999</v>
      </c>
      <c r="C1422" s="2">
        <v>45.574588550647952</v>
      </c>
      <c r="D1422" s="2">
        <v>3.1016945358185666E-2</v>
      </c>
      <c r="E1422" s="2">
        <v>-3.0986111153597045E-2</v>
      </c>
      <c r="F1422" s="2">
        <v>28.195839999999997</v>
      </c>
      <c r="G1422" s="2">
        <v>28.189350000000001</v>
      </c>
      <c r="H1422" s="2">
        <v>28.330439999999999</v>
      </c>
      <c r="I1422" s="2">
        <v>28.666551999999992</v>
      </c>
      <c r="J1422" s="2">
        <v>31.405953499999995</v>
      </c>
      <c r="K1422" s="17" t="s">
        <v>47</v>
      </c>
      <c r="L1422" s="17" t="s">
        <v>48</v>
      </c>
      <c r="M1422" s="17" t="s">
        <v>51</v>
      </c>
      <c r="N1422" s="20">
        <f t="shared" si="220"/>
        <v>50</v>
      </c>
      <c r="O1422" s="20">
        <f t="shared" si="221"/>
        <v>100</v>
      </c>
      <c r="P1422" s="20">
        <f t="shared" si="222"/>
        <v>0</v>
      </c>
      <c r="Q1422" s="20">
        <f t="shared" si="223"/>
        <v>0</v>
      </c>
      <c r="R1422" s="21">
        <f t="shared" si="224"/>
        <v>52.5</v>
      </c>
      <c r="S1422" s="21">
        <f t="shared" si="225"/>
        <v>30</v>
      </c>
      <c r="T1422" s="21">
        <f t="shared" si="226"/>
        <v>22.5</v>
      </c>
      <c r="U1422" s="21">
        <f t="shared" si="227"/>
        <v>37.5</v>
      </c>
      <c r="V1422" s="20">
        <f t="shared" si="228"/>
        <v>35</v>
      </c>
      <c r="W1422" s="20">
        <f t="shared" si="229"/>
        <v>35.625</v>
      </c>
    </row>
    <row r="1423" spans="1:23" ht="13.5" x14ac:dyDescent="0.25">
      <c r="A1423" s="3">
        <v>44084</v>
      </c>
      <c r="B1423" s="2">
        <v>28.5566</v>
      </c>
      <c r="C1423" s="2">
        <v>53.102498354500113</v>
      </c>
      <c r="D1423" s="2">
        <v>-6.1584954540876424E-3</v>
      </c>
      <c r="E1423" s="2">
        <v>-7.8065633927796876E-2</v>
      </c>
      <c r="F1423" s="2">
        <v>28.276280000000003</v>
      </c>
      <c r="G1423" s="2">
        <v>28.218430000000001</v>
      </c>
      <c r="H1423" s="2">
        <v>28.335079999999998</v>
      </c>
      <c r="I1423" s="2">
        <v>28.631281999999992</v>
      </c>
      <c r="J1423" s="2">
        <v>31.385216500000002</v>
      </c>
      <c r="K1423" s="17" t="s">
        <v>49</v>
      </c>
      <c r="L1423" s="17" t="s">
        <v>50</v>
      </c>
      <c r="M1423" s="17" t="s">
        <v>55</v>
      </c>
      <c r="N1423" s="20">
        <f t="shared" si="220"/>
        <v>50</v>
      </c>
      <c r="O1423" s="20">
        <f t="shared" si="221"/>
        <v>100</v>
      </c>
      <c r="P1423" s="20">
        <f t="shared" si="222"/>
        <v>0</v>
      </c>
      <c r="Q1423" s="20">
        <f t="shared" si="223"/>
        <v>100</v>
      </c>
      <c r="R1423" s="21">
        <f t="shared" si="224"/>
        <v>67.5</v>
      </c>
      <c r="S1423" s="21">
        <f t="shared" si="225"/>
        <v>55</v>
      </c>
      <c r="T1423" s="21">
        <f t="shared" si="226"/>
        <v>67.5</v>
      </c>
      <c r="U1423" s="21">
        <f t="shared" si="227"/>
        <v>62.5</v>
      </c>
      <c r="V1423" s="20">
        <f t="shared" si="228"/>
        <v>63.333333333333336</v>
      </c>
      <c r="W1423" s="20">
        <f t="shared" si="229"/>
        <v>63.125</v>
      </c>
    </row>
    <row r="1424" spans="1:23" ht="13.5" x14ac:dyDescent="0.25">
      <c r="A1424" s="3">
        <v>44085</v>
      </c>
      <c r="B1424" s="2">
        <v>30.295300000000001</v>
      </c>
      <c r="C1424" s="2">
        <v>74.471574431382649</v>
      </c>
      <c r="D1424" s="2">
        <v>-0.18445938503117887</v>
      </c>
      <c r="E1424" s="2">
        <v>-0.13208296343190035</v>
      </c>
      <c r="F1424" s="2">
        <v>28.680340000000001</v>
      </c>
      <c r="G1424" s="2">
        <v>28.43252</v>
      </c>
      <c r="H1424" s="2">
        <v>28.411185</v>
      </c>
      <c r="I1424" s="2">
        <v>28.633879999999994</v>
      </c>
      <c r="J1424" s="2">
        <v>31.373173000000001</v>
      </c>
      <c r="K1424" s="17" t="s">
        <v>49</v>
      </c>
      <c r="L1424" s="17" t="s">
        <v>50</v>
      </c>
      <c r="M1424" s="17" t="s">
        <v>55</v>
      </c>
      <c r="N1424" s="20">
        <f t="shared" si="220"/>
        <v>50</v>
      </c>
      <c r="O1424" s="20">
        <f t="shared" si="221"/>
        <v>100</v>
      </c>
      <c r="P1424" s="20">
        <f t="shared" si="222"/>
        <v>0</v>
      </c>
      <c r="Q1424" s="20">
        <f t="shared" si="223"/>
        <v>100</v>
      </c>
      <c r="R1424" s="21">
        <f t="shared" si="224"/>
        <v>67.5</v>
      </c>
      <c r="S1424" s="21">
        <f t="shared" si="225"/>
        <v>55</v>
      </c>
      <c r="T1424" s="21">
        <f t="shared" si="226"/>
        <v>67.5</v>
      </c>
      <c r="U1424" s="21">
        <f t="shared" si="227"/>
        <v>62.5</v>
      </c>
      <c r="V1424" s="20">
        <f t="shared" si="228"/>
        <v>63.333333333333336</v>
      </c>
      <c r="W1424" s="20">
        <f t="shared" si="229"/>
        <v>63.125</v>
      </c>
    </row>
    <row r="1425" spans="1:23" ht="13.5" x14ac:dyDescent="0.25">
      <c r="A1425" s="3">
        <v>44088</v>
      </c>
      <c r="B1425" s="2">
        <v>30.6295</v>
      </c>
      <c r="C1425" s="2">
        <v>76.671876553081233</v>
      </c>
      <c r="D1425" s="2">
        <v>-0.37120498928637957</v>
      </c>
      <c r="E1425" s="2">
        <v>-0.18082192326921692</v>
      </c>
      <c r="F1425" s="2">
        <v>29.175360000000001</v>
      </c>
      <c r="G1425" s="2">
        <v>28.680030000000006</v>
      </c>
      <c r="H1425" s="2">
        <v>28.500135</v>
      </c>
      <c r="I1425" s="2">
        <v>28.654299999999992</v>
      </c>
      <c r="J1425" s="2">
        <v>31.363964000000006</v>
      </c>
      <c r="K1425" s="17" t="s">
        <v>49</v>
      </c>
      <c r="L1425" s="17" t="s">
        <v>50</v>
      </c>
      <c r="M1425" s="17" t="s">
        <v>55</v>
      </c>
      <c r="N1425" s="20">
        <f t="shared" si="220"/>
        <v>50</v>
      </c>
      <c r="O1425" s="20">
        <f t="shared" si="221"/>
        <v>100</v>
      </c>
      <c r="P1425" s="20">
        <f t="shared" si="222"/>
        <v>0</v>
      </c>
      <c r="Q1425" s="20">
        <f t="shared" si="223"/>
        <v>100</v>
      </c>
      <c r="R1425" s="21">
        <f t="shared" si="224"/>
        <v>67.5</v>
      </c>
      <c r="S1425" s="21">
        <f t="shared" si="225"/>
        <v>55</v>
      </c>
      <c r="T1425" s="21">
        <f t="shared" si="226"/>
        <v>67.5</v>
      </c>
      <c r="U1425" s="21">
        <f t="shared" si="227"/>
        <v>62.5</v>
      </c>
      <c r="V1425" s="20">
        <f t="shared" si="228"/>
        <v>63.333333333333336</v>
      </c>
      <c r="W1425" s="20">
        <f t="shared" si="229"/>
        <v>63.125</v>
      </c>
    </row>
    <row r="1426" spans="1:23" ht="13.5" x14ac:dyDescent="0.25">
      <c r="A1426" s="3">
        <v>44089</v>
      </c>
      <c r="B1426" s="2">
        <v>29.856000000000002</v>
      </c>
      <c r="C1426" s="2">
        <v>63.113206624042327</v>
      </c>
      <c r="D1426" s="2">
        <v>-0.49371844003576371</v>
      </c>
      <c r="E1426" s="2">
        <v>-0.24172095226233056</v>
      </c>
      <c r="F1426" s="2">
        <v>29.516919999999999</v>
      </c>
      <c r="G1426" s="2">
        <v>28.856379999999994</v>
      </c>
      <c r="H1426" s="2">
        <v>28.569745000000001</v>
      </c>
      <c r="I1426" s="2">
        <v>28.66048799999999</v>
      </c>
      <c r="J1426" s="2">
        <v>31.350460500000004</v>
      </c>
      <c r="K1426" s="17" t="s">
        <v>49</v>
      </c>
      <c r="L1426" s="17" t="s">
        <v>50</v>
      </c>
      <c r="M1426" s="17" t="s">
        <v>55</v>
      </c>
      <c r="N1426" s="20">
        <f t="shared" si="220"/>
        <v>50</v>
      </c>
      <c r="O1426" s="20">
        <f t="shared" si="221"/>
        <v>100</v>
      </c>
      <c r="P1426" s="20">
        <f t="shared" si="222"/>
        <v>0</v>
      </c>
      <c r="Q1426" s="20">
        <f t="shared" si="223"/>
        <v>100</v>
      </c>
      <c r="R1426" s="21">
        <f t="shared" si="224"/>
        <v>67.5</v>
      </c>
      <c r="S1426" s="21">
        <f t="shared" si="225"/>
        <v>55</v>
      </c>
      <c r="T1426" s="21">
        <f t="shared" si="226"/>
        <v>67.5</v>
      </c>
      <c r="U1426" s="21">
        <f t="shared" si="227"/>
        <v>62.5</v>
      </c>
      <c r="V1426" s="20">
        <f t="shared" si="228"/>
        <v>63.333333333333336</v>
      </c>
      <c r="W1426" s="20">
        <f t="shared" si="229"/>
        <v>63.125</v>
      </c>
    </row>
    <row r="1427" spans="1:23" ht="13.5" x14ac:dyDescent="0.25">
      <c r="A1427" s="3">
        <v>44090</v>
      </c>
      <c r="B1427" s="2">
        <v>29.856000000000002</v>
      </c>
      <c r="C1427" s="2">
        <v>63.113206624042334</v>
      </c>
      <c r="D1427" s="2">
        <v>-0.58037520697575928</v>
      </c>
      <c r="E1427" s="2">
        <v>-0.35584088244915391</v>
      </c>
      <c r="F1427" s="2">
        <v>29.83868</v>
      </c>
      <c r="G1427" s="2">
        <v>29.01726</v>
      </c>
      <c r="H1427" s="2">
        <v>28.639355000000002</v>
      </c>
      <c r="I1427" s="2">
        <v>28.669707999999993</v>
      </c>
      <c r="J1427" s="2">
        <v>31.336220500000003</v>
      </c>
      <c r="K1427" s="17" t="s">
        <v>49</v>
      </c>
      <c r="L1427" s="17" t="s">
        <v>50</v>
      </c>
      <c r="M1427" s="17" t="s">
        <v>55</v>
      </c>
      <c r="N1427" s="20">
        <f t="shared" si="220"/>
        <v>50</v>
      </c>
      <c r="O1427" s="20">
        <f t="shared" si="221"/>
        <v>100</v>
      </c>
      <c r="P1427" s="20">
        <f t="shared" si="222"/>
        <v>0</v>
      </c>
      <c r="Q1427" s="20">
        <f t="shared" si="223"/>
        <v>100</v>
      </c>
      <c r="R1427" s="21">
        <f t="shared" si="224"/>
        <v>67.5</v>
      </c>
      <c r="S1427" s="21">
        <f t="shared" si="225"/>
        <v>55</v>
      </c>
      <c r="T1427" s="21">
        <f t="shared" si="226"/>
        <v>67.5</v>
      </c>
      <c r="U1427" s="21">
        <f t="shared" si="227"/>
        <v>62.5</v>
      </c>
      <c r="V1427" s="20">
        <f t="shared" si="228"/>
        <v>63.333333333333336</v>
      </c>
      <c r="W1427" s="20">
        <f t="shared" si="229"/>
        <v>63.125</v>
      </c>
    </row>
    <row r="1428" spans="1:23" ht="13.5" x14ac:dyDescent="0.25">
      <c r="A1428" s="3">
        <v>44091</v>
      </c>
      <c r="B1428" s="2">
        <v>29.979800000000001</v>
      </c>
      <c r="C1428" s="2">
        <v>64.285549533576386</v>
      </c>
      <c r="D1428" s="2">
        <v>-0.68343591945609106</v>
      </c>
      <c r="E1428" s="2">
        <v>-0.44634872956252813</v>
      </c>
      <c r="F1428" s="2">
        <v>30.12332</v>
      </c>
      <c r="G1428" s="2">
        <v>29.199800000000003</v>
      </c>
      <c r="H1428" s="2">
        <v>28.725984999999998</v>
      </c>
      <c r="I1428" s="2">
        <v>28.681465999999997</v>
      </c>
      <c r="J1428" s="2">
        <v>31.322599500000006</v>
      </c>
      <c r="K1428" s="17" t="s">
        <v>49</v>
      </c>
      <c r="L1428" s="17" t="s">
        <v>50</v>
      </c>
      <c r="M1428" s="17" t="s">
        <v>55</v>
      </c>
      <c r="N1428" s="20">
        <f t="shared" si="220"/>
        <v>50</v>
      </c>
      <c r="O1428" s="20">
        <f t="shared" si="221"/>
        <v>100</v>
      </c>
      <c r="P1428" s="20">
        <f t="shared" si="222"/>
        <v>0</v>
      </c>
      <c r="Q1428" s="20">
        <f t="shared" si="223"/>
        <v>100</v>
      </c>
      <c r="R1428" s="21">
        <f t="shared" si="224"/>
        <v>67.5</v>
      </c>
      <c r="S1428" s="21">
        <f t="shared" si="225"/>
        <v>55</v>
      </c>
      <c r="T1428" s="21">
        <f t="shared" si="226"/>
        <v>67.5</v>
      </c>
      <c r="U1428" s="21">
        <f t="shared" si="227"/>
        <v>62.5</v>
      </c>
      <c r="V1428" s="20">
        <f t="shared" si="228"/>
        <v>63.333333333333336</v>
      </c>
      <c r="W1428" s="20">
        <f t="shared" si="229"/>
        <v>63.125</v>
      </c>
    </row>
    <row r="1429" spans="1:23" ht="13.5" x14ac:dyDescent="0.25">
      <c r="A1429" s="3">
        <v>44092</v>
      </c>
      <c r="B1429" s="2">
        <v>29.979800000000001</v>
      </c>
      <c r="C1429" s="2">
        <v>64.285549533576386</v>
      </c>
      <c r="D1429" s="2">
        <v>-0.7586414814340614</v>
      </c>
      <c r="E1429" s="2">
        <v>-0.53933725574514713</v>
      </c>
      <c r="F1429" s="2">
        <v>30.060219999999997</v>
      </c>
      <c r="G1429" s="2">
        <v>29.370280000000001</v>
      </c>
      <c r="H1429" s="2">
        <v>28.801784999999995</v>
      </c>
      <c r="I1429" s="2">
        <v>28.701823999999998</v>
      </c>
      <c r="J1429" s="2">
        <v>31.308978500000009</v>
      </c>
      <c r="K1429" s="17" t="s">
        <v>49</v>
      </c>
      <c r="L1429" s="17" t="s">
        <v>50</v>
      </c>
      <c r="M1429" s="17" t="s">
        <v>54</v>
      </c>
      <c r="N1429" s="20">
        <f t="shared" si="220"/>
        <v>50</v>
      </c>
      <c r="O1429" s="20">
        <f t="shared" si="221"/>
        <v>100</v>
      </c>
      <c r="P1429" s="20">
        <f t="shared" si="222"/>
        <v>0</v>
      </c>
      <c r="Q1429" s="20">
        <f t="shared" si="223"/>
        <v>83</v>
      </c>
      <c r="R1429" s="21">
        <f t="shared" si="224"/>
        <v>64.95</v>
      </c>
      <c r="S1429" s="21">
        <f t="shared" si="225"/>
        <v>50.75</v>
      </c>
      <c r="T1429" s="21">
        <f t="shared" si="226"/>
        <v>59.85</v>
      </c>
      <c r="U1429" s="21">
        <f t="shared" si="227"/>
        <v>58.25</v>
      </c>
      <c r="V1429" s="20">
        <f t="shared" si="228"/>
        <v>58.516666666666673</v>
      </c>
      <c r="W1429" s="20">
        <f t="shared" si="229"/>
        <v>58.45</v>
      </c>
    </row>
    <row r="1430" spans="1:23" ht="13.5" x14ac:dyDescent="0.25">
      <c r="A1430" s="3">
        <v>44095</v>
      </c>
      <c r="B1430" s="2">
        <v>29.917899999999999</v>
      </c>
      <c r="C1430" s="2">
        <v>63.122213056201318</v>
      </c>
      <c r="D1430" s="2">
        <v>-0.84231431225515507</v>
      </c>
      <c r="E1430" s="2">
        <v>-0.63515737938895689</v>
      </c>
      <c r="F1430" s="2">
        <v>29.917899999999996</v>
      </c>
      <c r="G1430" s="2">
        <v>29.54663</v>
      </c>
      <c r="H1430" s="2">
        <v>28.884544999999996</v>
      </c>
      <c r="I1430" s="2">
        <v>28.720943999999999</v>
      </c>
      <c r="J1430" s="2">
        <v>31.295048000000005</v>
      </c>
      <c r="K1430" s="17" t="s">
        <v>47</v>
      </c>
      <c r="L1430" s="17" t="s">
        <v>51</v>
      </c>
      <c r="M1430" s="17" t="s">
        <v>52</v>
      </c>
      <c r="N1430" s="20">
        <f t="shared" si="220"/>
        <v>50</v>
      </c>
      <c r="O1430" s="20">
        <f t="shared" si="221"/>
        <v>100</v>
      </c>
      <c r="P1430" s="20">
        <f t="shared" si="222"/>
        <v>0</v>
      </c>
      <c r="Q1430" s="20">
        <f t="shared" si="223"/>
        <v>16.5</v>
      </c>
      <c r="R1430" s="21">
        <f t="shared" si="224"/>
        <v>54.975000000000001</v>
      </c>
      <c r="S1430" s="21">
        <f t="shared" si="225"/>
        <v>34.125</v>
      </c>
      <c r="T1430" s="21">
        <f t="shared" si="226"/>
        <v>29.925000000000001</v>
      </c>
      <c r="U1430" s="21">
        <f t="shared" si="227"/>
        <v>41.625</v>
      </c>
      <c r="V1430" s="20">
        <f t="shared" si="228"/>
        <v>39.674999999999997</v>
      </c>
      <c r="W1430" s="20">
        <f t="shared" si="229"/>
        <v>40.162499999999994</v>
      </c>
    </row>
    <row r="1431" spans="1:23" ht="13.5" x14ac:dyDescent="0.25">
      <c r="A1431" s="3">
        <v>44096</v>
      </c>
      <c r="B1431" s="2">
        <v>29.732299999999999</v>
      </c>
      <c r="C1431" s="2">
        <v>59.637375682862881</v>
      </c>
      <c r="D1431" s="2">
        <v>-0.90557348953943162</v>
      </c>
      <c r="E1431" s="2">
        <v>-0.73249492543420425</v>
      </c>
      <c r="F1431" s="2">
        <v>29.893160000000002</v>
      </c>
      <c r="G1431" s="2">
        <v>29.705040000000004</v>
      </c>
      <c r="H1431" s="2">
        <v>28.947970000000005</v>
      </c>
      <c r="I1431" s="2">
        <v>28.728987999999994</v>
      </c>
      <c r="J1431" s="2">
        <v>31.280189500000006</v>
      </c>
      <c r="K1431" s="17" t="s">
        <v>47</v>
      </c>
      <c r="L1431" s="17" t="s">
        <v>51</v>
      </c>
      <c r="M1431" s="17" t="s">
        <v>52</v>
      </c>
      <c r="N1431" s="20">
        <f t="shared" si="220"/>
        <v>50</v>
      </c>
      <c r="O1431" s="20">
        <f t="shared" si="221"/>
        <v>100</v>
      </c>
      <c r="P1431" s="20">
        <f t="shared" si="222"/>
        <v>0</v>
      </c>
      <c r="Q1431" s="20">
        <f t="shared" si="223"/>
        <v>16.5</v>
      </c>
      <c r="R1431" s="21">
        <f t="shared" si="224"/>
        <v>54.975000000000001</v>
      </c>
      <c r="S1431" s="21">
        <f t="shared" si="225"/>
        <v>34.125</v>
      </c>
      <c r="T1431" s="21">
        <f t="shared" si="226"/>
        <v>29.925000000000001</v>
      </c>
      <c r="U1431" s="21">
        <f t="shared" si="227"/>
        <v>41.625</v>
      </c>
      <c r="V1431" s="20">
        <f t="shared" si="228"/>
        <v>39.674999999999997</v>
      </c>
      <c r="W1431" s="20">
        <f t="shared" si="229"/>
        <v>40.162499999999994</v>
      </c>
    </row>
    <row r="1432" spans="1:23" ht="13.5" x14ac:dyDescent="0.25">
      <c r="A1432" s="3">
        <v>44097</v>
      </c>
      <c r="B1432" s="2">
        <v>29.856000000000002</v>
      </c>
      <c r="C1432" s="2">
        <v>61.175810527475434</v>
      </c>
      <c r="D1432" s="2">
        <v>-0.95680021260216108</v>
      </c>
      <c r="E1432" s="2">
        <v>-0.81931288783482581</v>
      </c>
      <c r="F1432" s="2">
        <v>29.893160000000002</v>
      </c>
      <c r="G1432" s="2">
        <v>29.865919999999999</v>
      </c>
      <c r="H1432" s="2">
        <v>29.027635000000004</v>
      </c>
      <c r="I1432" s="2">
        <v>28.740125999999997</v>
      </c>
      <c r="J1432" s="2">
        <v>31.265934500000004</v>
      </c>
      <c r="K1432" s="17" t="s">
        <v>49</v>
      </c>
      <c r="L1432" s="17" t="s">
        <v>51</v>
      </c>
      <c r="M1432" s="17" t="s">
        <v>51</v>
      </c>
      <c r="N1432" s="20">
        <f t="shared" si="220"/>
        <v>50</v>
      </c>
      <c r="O1432" s="20">
        <f t="shared" si="221"/>
        <v>100</v>
      </c>
      <c r="P1432" s="20">
        <f t="shared" si="222"/>
        <v>0</v>
      </c>
      <c r="Q1432" s="20">
        <f t="shared" si="223"/>
        <v>49.5</v>
      </c>
      <c r="R1432" s="21">
        <f t="shared" si="224"/>
        <v>59.924999999999997</v>
      </c>
      <c r="S1432" s="21">
        <f t="shared" si="225"/>
        <v>42.375</v>
      </c>
      <c r="T1432" s="21">
        <f t="shared" si="226"/>
        <v>44.775000000000006</v>
      </c>
      <c r="U1432" s="21">
        <f t="shared" si="227"/>
        <v>49.875</v>
      </c>
      <c r="V1432" s="20">
        <f t="shared" si="228"/>
        <v>49.024999999999999</v>
      </c>
      <c r="W1432" s="20">
        <f t="shared" si="229"/>
        <v>49.237499999999997</v>
      </c>
    </row>
    <row r="1433" spans="1:23" ht="13.5" x14ac:dyDescent="0.25">
      <c r="A1433" s="3">
        <v>44098</v>
      </c>
      <c r="B1433" s="2">
        <v>29.7075</v>
      </c>
      <c r="C1433" s="2">
        <v>58.302841960256174</v>
      </c>
      <c r="D1433" s="2">
        <v>-0.94576530659601588</v>
      </c>
      <c r="E1433" s="2">
        <v>-0.89543794647403252</v>
      </c>
      <c r="F1433" s="2">
        <v>29.838699999999999</v>
      </c>
      <c r="G1433" s="2">
        <v>29.981010000000005</v>
      </c>
      <c r="H1433" s="2">
        <v>29.099719999999998</v>
      </c>
      <c r="I1433" s="2">
        <v>28.746437999999998</v>
      </c>
      <c r="J1433" s="2">
        <v>31.250804500000008</v>
      </c>
      <c r="K1433" s="17" t="s">
        <v>49</v>
      </c>
      <c r="L1433" s="17" t="s">
        <v>51</v>
      </c>
      <c r="M1433" s="17" t="s">
        <v>54</v>
      </c>
      <c r="N1433" s="20">
        <f t="shared" si="220"/>
        <v>50</v>
      </c>
      <c r="O1433" s="20">
        <f t="shared" si="221"/>
        <v>100</v>
      </c>
      <c r="P1433" s="20">
        <f t="shared" si="222"/>
        <v>0</v>
      </c>
      <c r="Q1433" s="20">
        <f t="shared" si="223"/>
        <v>66.5</v>
      </c>
      <c r="R1433" s="21">
        <f t="shared" si="224"/>
        <v>62.475000000000001</v>
      </c>
      <c r="S1433" s="21">
        <f t="shared" si="225"/>
        <v>46.625</v>
      </c>
      <c r="T1433" s="21">
        <f t="shared" si="226"/>
        <v>52.424999999999997</v>
      </c>
      <c r="U1433" s="21">
        <f t="shared" si="227"/>
        <v>54.125</v>
      </c>
      <c r="V1433" s="20">
        <f t="shared" si="228"/>
        <v>53.841666666666661</v>
      </c>
      <c r="W1433" s="20">
        <f t="shared" si="229"/>
        <v>53.912499999999994</v>
      </c>
    </row>
    <row r="1434" spans="1:23" ht="13.5" x14ac:dyDescent="0.25">
      <c r="A1434" s="3">
        <v>44099</v>
      </c>
      <c r="B1434" s="2">
        <v>29.7013</v>
      </c>
      <c r="C1434" s="2">
        <v>58.179992085118194</v>
      </c>
      <c r="D1434" s="2">
        <v>-0.67150587531944694</v>
      </c>
      <c r="E1434" s="2">
        <v>-0.95417676504585514</v>
      </c>
      <c r="F1434" s="2">
        <v>29.782999999999998</v>
      </c>
      <c r="G1434" s="2">
        <v>29.921609999999998</v>
      </c>
      <c r="H1434" s="2">
        <v>29.177064999999999</v>
      </c>
      <c r="I1434" s="2">
        <v>28.755657999999997</v>
      </c>
      <c r="J1434" s="2">
        <v>31.235555000000009</v>
      </c>
      <c r="K1434" s="17" t="s">
        <v>47</v>
      </c>
      <c r="L1434" s="17" t="s">
        <v>48</v>
      </c>
      <c r="M1434" s="17" t="s">
        <v>52</v>
      </c>
      <c r="N1434" s="20">
        <f t="shared" si="220"/>
        <v>50</v>
      </c>
      <c r="O1434" s="20">
        <f t="shared" si="221"/>
        <v>100</v>
      </c>
      <c r="P1434" s="20">
        <f t="shared" si="222"/>
        <v>0</v>
      </c>
      <c r="Q1434" s="20">
        <f t="shared" si="223"/>
        <v>0</v>
      </c>
      <c r="R1434" s="21">
        <f t="shared" si="224"/>
        <v>52.5</v>
      </c>
      <c r="S1434" s="21">
        <f t="shared" si="225"/>
        <v>30</v>
      </c>
      <c r="T1434" s="21">
        <f t="shared" si="226"/>
        <v>22.5</v>
      </c>
      <c r="U1434" s="21">
        <f t="shared" si="227"/>
        <v>37.5</v>
      </c>
      <c r="V1434" s="20">
        <f t="shared" si="228"/>
        <v>35</v>
      </c>
      <c r="W1434" s="20">
        <f t="shared" si="229"/>
        <v>35.625</v>
      </c>
    </row>
    <row r="1435" spans="1:23" ht="13.5" x14ac:dyDescent="0.25">
      <c r="A1435" s="3">
        <v>44102</v>
      </c>
      <c r="B1435" s="2">
        <v>29.3919</v>
      </c>
      <c r="C1435" s="2">
        <v>52.261878285906555</v>
      </c>
      <c r="D1435" s="2">
        <v>-0.36787463001365595</v>
      </c>
      <c r="E1435" s="2">
        <v>-1.003612938351059</v>
      </c>
      <c r="F1435" s="2">
        <v>29.677800000000001</v>
      </c>
      <c r="G1435" s="2">
        <v>29.79785</v>
      </c>
      <c r="H1435" s="2">
        <v>29.238939999999996</v>
      </c>
      <c r="I1435" s="2">
        <v>28.761845999999995</v>
      </c>
      <c r="J1435" s="2">
        <v>31.216048000000004</v>
      </c>
      <c r="K1435" s="17" t="s">
        <v>47</v>
      </c>
      <c r="L1435" s="17" t="s">
        <v>48</v>
      </c>
      <c r="M1435" s="17" t="s">
        <v>52</v>
      </c>
      <c r="N1435" s="20">
        <f t="shared" si="220"/>
        <v>50</v>
      </c>
      <c r="O1435" s="20">
        <f t="shared" si="221"/>
        <v>100</v>
      </c>
      <c r="P1435" s="20">
        <f t="shared" si="222"/>
        <v>0</v>
      </c>
      <c r="Q1435" s="20">
        <f t="shared" si="223"/>
        <v>0</v>
      </c>
      <c r="R1435" s="21">
        <f t="shared" si="224"/>
        <v>52.5</v>
      </c>
      <c r="S1435" s="21">
        <f t="shared" si="225"/>
        <v>30</v>
      </c>
      <c r="T1435" s="21">
        <f t="shared" si="226"/>
        <v>22.5</v>
      </c>
      <c r="U1435" s="21">
        <f t="shared" si="227"/>
        <v>37.5</v>
      </c>
      <c r="V1435" s="20">
        <f t="shared" si="228"/>
        <v>35</v>
      </c>
      <c r="W1435" s="20">
        <f t="shared" si="229"/>
        <v>35.625</v>
      </c>
    </row>
    <row r="1436" spans="1:23" ht="13.5" x14ac:dyDescent="0.25">
      <c r="A1436" s="3">
        <v>44103</v>
      </c>
      <c r="B1436" s="2">
        <v>30.0107</v>
      </c>
      <c r="C1436" s="2">
        <v>60.841212220042571</v>
      </c>
      <c r="D1436" s="2">
        <v>-0.27652793206736348</v>
      </c>
      <c r="E1436" s="2">
        <v>-1.0346886048239181</v>
      </c>
      <c r="F1436" s="2">
        <v>29.733479999999997</v>
      </c>
      <c r="G1436" s="2">
        <v>29.813319999999997</v>
      </c>
      <c r="H1436" s="2">
        <v>29.334849999999996</v>
      </c>
      <c r="I1436" s="2">
        <v>28.792721999999998</v>
      </c>
      <c r="J1436" s="2">
        <v>31.201697500000009</v>
      </c>
      <c r="K1436" s="17" t="s">
        <v>47</v>
      </c>
      <c r="L1436" s="17" t="s">
        <v>48</v>
      </c>
      <c r="M1436" s="17" t="s">
        <v>53</v>
      </c>
      <c r="N1436" s="20">
        <f t="shared" si="220"/>
        <v>50</v>
      </c>
      <c r="O1436" s="20">
        <f t="shared" si="221"/>
        <v>100</v>
      </c>
      <c r="P1436" s="20">
        <f t="shared" si="222"/>
        <v>0</v>
      </c>
      <c r="Q1436" s="20">
        <f t="shared" si="223"/>
        <v>0</v>
      </c>
      <c r="R1436" s="21">
        <f t="shared" si="224"/>
        <v>52.5</v>
      </c>
      <c r="S1436" s="21">
        <f t="shared" si="225"/>
        <v>30</v>
      </c>
      <c r="T1436" s="21">
        <f t="shared" si="226"/>
        <v>22.5</v>
      </c>
      <c r="U1436" s="21">
        <f t="shared" si="227"/>
        <v>37.5</v>
      </c>
      <c r="V1436" s="20">
        <f t="shared" si="228"/>
        <v>35</v>
      </c>
      <c r="W1436" s="20">
        <f t="shared" si="229"/>
        <v>35.625</v>
      </c>
    </row>
    <row r="1437" spans="1:23" ht="13.5" x14ac:dyDescent="0.25">
      <c r="A1437" s="3">
        <v>44104</v>
      </c>
      <c r="B1437" s="2">
        <v>29.113499999999998</v>
      </c>
      <c r="C1437" s="2">
        <v>47.509346164976954</v>
      </c>
      <c r="D1437" s="2">
        <v>-0.13711239456451452</v>
      </c>
      <c r="E1437" s="2">
        <v>-0.9984792153136568</v>
      </c>
      <c r="F1437" s="2">
        <v>29.584980000000002</v>
      </c>
      <c r="G1437" s="2">
        <v>29.739069999999998</v>
      </c>
      <c r="H1437" s="2">
        <v>29.378165000000003</v>
      </c>
      <c r="I1437" s="2">
        <v>28.805715999999997</v>
      </c>
      <c r="J1437" s="2">
        <v>31.182271500000009</v>
      </c>
      <c r="K1437" s="17" t="s">
        <v>47</v>
      </c>
      <c r="L1437" s="17" t="s">
        <v>48</v>
      </c>
      <c r="M1437" s="17" t="s">
        <v>52</v>
      </c>
      <c r="N1437" s="20">
        <f t="shared" si="220"/>
        <v>50</v>
      </c>
      <c r="O1437" s="20">
        <f t="shared" si="221"/>
        <v>100</v>
      </c>
      <c r="P1437" s="20">
        <f t="shared" si="222"/>
        <v>0</v>
      </c>
      <c r="Q1437" s="20">
        <f t="shared" si="223"/>
        <v>0</v>
      </c>
      <c r="R1437" s="21">
        <f t="shared" si="224"/>
        <v>52.5</v>
      </c>
      <c r="S1437" s="21">
        <f t="shared" si="225"/>
        <v>30</v>
      </c>
      <c r="T1437" s="21">
        <f t="shared" si="226"/>
        <v>22.5</v>
      </c>
      <c r="U1437" s="21">
        <f t="shared" si="227"/>
        <v>37.5</v>
      </c>
      <c r="V1437" s="20">
        <f t="shared" si="228"/>
        <v>35</v>
      </c>
      <c r="W1437" s="20">
        <f t="shared" si="229"/>
        <v>35.625</v>
      </c>
    </row>
    <row r="1438" spans="1:23" ht="13.5" x14ac:dyDescent="0.25">
      <c r="A1438" s="3">
        <v>44105</v>
      </c>
      <c r="B1438" s="2">
        <v>29.0825</v>
      </c>
      <c r="C1438" s="2">
        <v>47.125106197057598</v>
      </c>
      <c r="D1438" s="2">
        <v>3.4828259242054571E-3</v>
      </c>
      <c r="E1438" s="2">
        <v>-0.9187558573659349</v>
      </c>
      <c r="F1438" s="2">
        <v>29.459980000000002</v>
      </c>
      <c r="G1438" s="2">
        <v>29.649339999999995</v>
      </c>
      <c r="H1438" s="2">
        <v>29.424570000000006</v>
      </c>
      <c r="I1438" s="2">
        <v>28.811901999999996</v>
      </c>
      <c r="J1438" s="2">
        <v>31.162690500000011</v>
      </c>
      <c r="K1438" s="17" t="s">
        <v>47</v>
      </c>
      <c r="L1438" s="17" t="s">
        <v>48</v>
      </c>
      <c r="M1438" s="17" t="s">
        <v>52</v>
      </c>
      <c r="N1438" s="20">
        <f t="shared" si="220"/>
        <v>50</v>
      </c>
      <c r="O1438" s="20">
        <f t="shared" si="221"/>
        <v>100</v>
      </c>
      <c r="P1438" s="20">
        <f t="shared" si="222"/>
        <v>0</v>
      </c>
      <c r="Q1438" s="20">
        <f t="shared" si="223"/>
        <v>0</v>
      </c>
      <c r="R1438" s="21">
        <f t="shared" si="224"/>
        <v>52.5</v>
      </c>
      <c r="S1438" s="21">
        <f t="shared" si="225"/>
        <v>30</v>
      </c>
      <c r="T1438" s="21">
        <f t="shared" si="226"/>
        <v>22.5</v>
      </c>
      <c r="U1438" s="21">
        <f t="shared" si="227"/>
        <v>37.5</v>
      </c>
      <c r="V1438" s="20">
        <f t="shared" si="228"/>
        <v>35</v>
      </c>
      <c r="W1438" s="20">
        <f t="shared" si="229"/>
        <v>35.625</v>
      </c>
    </row>
    <row r="1439" spans="1:23" ht="13.5" x14ac:dyDescent="0.25">
      <c r="A1439" s="3">
        <v>44106</v>
      </c>
      <c r="B1439" s="2">
        <v>28.2163</v>
      </c>
      <c r="C1439" s="2">
        <v>37.901153273343432</v>
      </c>
      <c r="D1439" s="2">
        <v>0.18798469011423791</v>
      </c>
      <c r="E1439" s="2">
        <v>-0.8059943001136668</v>
      </c>
      <c r="F1439" s="2">
        <v>29.162979999999997</v>
      </c>
      <c r="G1439" s="2">
        <v>29.472989999999992</v>
      </c>
      <c r="H1439" s="2">
        <v>29.421635000000002</v>
      </c>
      <c r="I1439" s="2">
        <v>28.810045999999996</v>
      </c>
      <c r="J1439" s="2">
        <v>31.138557500000015</v>
      </c>
      <c r="K1439" s="17" t="s">
        <v>47</v>
      </c>
      <c r="L1439" s="17" t="s">
        <v>48</v>
      </c>
      <c r="M1439" s="17" t="s">
        <v>52</v>
      </c>
      <c r="N1439" s="20">
        <f t="shared" si="220"/>
        <v>50</v>
      </c>
      <c r="O1439" s="20">
        <f t="shared" si="221"/>
        <v>100</v>
      </c>
      <c r="P1439" s="20">
        <f t="shared" si="222"/>
        <v>0</v>
      </c>
      <c r="Q1439" s="20">
        <f t="shared" si="223"/>
        <v>0</v>
      </c>
      <c r="R1439" s="21">
        <f t="shared" si="224"/>
        <v>52.5</v>
      </c>
      <c r="S1439" s="21">
        <f t="shared" si="225"/>
        <v>30</v>
      </c>
      <c r="T1439" s="21">
        <f t="shared" si="226"/>
        <v>22.5</v>
      </c>
      <c r="U1439" s="21">
        <f t="shared" si="227"/>
        <v>37.5</v>
      </c>
      <c r="V1439" s="20">
        <f t="shared" si="228"/>
        <v>35</v>
      </c>
      <c r="W1439" s="20">
        <f t="shared" si="229"/>
        <v>35.625</v>
      </c>
    </row>
    <row r="1440" spans="1:23" ht="13.5" x14ac:dyDescent="0.25">
      <c r="A1440" s="3">
        <v>44109</v>
      </c>
      <c r="B1440" s="2">
        <v>29.0825</v>
      </c>
      <c r="C1440" s="2">
        <v>48.712112522334962</v>
      </c>
      <c r="D1440" s="2">
        <v>0.27680598325327566</v>
      </c>
      <c r="E1440" s="2">
        <v>-0.68421842196780991</v>
      </c>
      <c r="F1440" s="2">
        <v>29.101100000000002</v>
      </c>
      <c r="G1440" s="2">
        <v>29.38945</v>
      </c>
      <c r="H1440" s="2">
        <v>29.468040000000002</v>
      </c>
      <c r="I1440" s="2">
        <v>28.816231999999999</v>
      </c>
      <c r="J1440" s="2">
        <v>31.11875550000002</v>
      </c>
      <c r="K1440" s="17" t="s">
        <v>47</v>
      </c>
      <c r="L1440" s="17" t="s">
        <v>48</v>
      </c>
      <c r="M1440" s="17" t="s">
        <v>52</v>
      </c>
      <c r="N1440" s="20">
        <f t="shared" si="220"/>
        <v>50</v>
      </c>
      <c r="O1440" s="20">
        <f t="shared" si="221"/>
        <v>100</v>
      </c>
      <c r="P1440" s="20">
        <f t="shared" si="222"/>
        <v>0</v>
      </c>
      <c r="Q1440" s="20">
        <f t="shared" si="223"/>
        <v>0</v>
      </c>
      <c r="R1440" s="21">
        <f t="shared" si="224"/>
        <v>52.5</v>
      </c>
      <c r="S1440" s="21">
        <f t="shared" si="225"/>
        <v>30</v>
      </c>
      <c r="T1440" s="21">
        <f t="shared" si="226"/>
        <v>22.5</v>
      </c>
      <c r="U1440" s="21">
        <f t="shared" si="227"/>
        <v>37.5</v>
      </c>
      <c r="V1440" s="20">
        <f t="shared" si="228"/>
        <v>35</v>
      </c>
      <c r="W1440" s="20">
        <f t="shared" si="229"/>
        <v>35.625</v>
      </c>
    </row>
    <row r="1441" spans="1:23" ht="13.5" x14ac:dyDescent="0.25">
      <c r="A1441" s="3">
        <v>44110</v>
      </c>
      <c r="B1441" s="2">
        <v>29.3919</v>
      </c>
      <c r="C1441" s="2">
        <v>51.93118618050508</v>
      </c>
      <c r="D1441" s="2">
        <v>0.30128869459294094</v>
      </c>
      <c r="E1441" s="2">
        <v>-0.56348217579836191</v>
      </c>
      <c r="F1441" s="2">
        <v>28.977339999999998</v>
      </c>
      <c r="G1441" s="2">
        <v>29.355409999999999</v>
      </c>
      <c r="H1441" s="2">
        <v>29.530224999999994</v>
      </c>
      <c r="I1441" s="2">
        <v>28.829226000000002</v>
      </c>
      <c r="J1441" s="2">
        <v>31.100574500000015</v>
      </c>
      <c r="K1441" s="17" t="s">
        <v>47</v>
      </c>
      <c r="L1441" s="17" t="s">
        <v>48</v>
      </c>
      <c r="M1441" s="17" t="s">
        <v>52</v>
      </c>
      <c r="N1441" s="20">
        <f t="shared" si="220"/>
        <v>50</v>
      </c>
      <c r="O1441" s="20">
        <f t="shared" si="221"/>
        <v>100</v>
      </c>
      <c r="P1441" s="20">
        <f t="shared" si="222"/>
        <v>0</v>
      </c>
      <c r="Q1441" s="20">
        <f t="shared" si="223"/>
        <v>0</v>
      </c>
      <c r="R1441" s="21">
        <f t="shared" si="224"/>
        <v>52.5</v>
      </c>
      <c r="S1441" s="21">
        <f t="shared" si="225"/>
        <v>30</v>
      </c>
      <c r="T1441" s="21">
        <f t="shared" si="226"/>
        <v>22.5</v>
      </c>
      <c r="U1441" s="21">
        <f t="shared" si="227"/>
        <v>37.5</v>
      </c>
      <c r="V1441" s="20">
        <f t="shared" si="228"/>
        <v>35</v>
      </c>
      <c r="W1441" s="20">
        <f t="shared" si="229"/>
        <v>35.625</v>
      </c>
    </row>
    <row r="1442" spans="1:23" ht="13.5" x14ac:dyDescent="0.25">
      <c r="A1442" s="3">
        <v>44111</v>
      </c>
      <c r="B1442" s="2">
        <v>29.122800000000002</v>
      </c>
      <c r="C1442" s="2">
        <v>49.047731683915977</v>
      </c>
      <c r="D1442" s="2">
        <v>0.35988012148762749</v>
      </c>
      <c r="E1442" s="2">
        <v>-0.46635185619213271</v>
      </c>
      <c r="F1442" s="2">
        <v>28.979200000000002</v>
      </c>
      <c r="G1442" s="2">
        <v>29.28209</v>
      </c>
      <c r="H1442" s="2">
        <v>29.574004999999993</v>
      </c>
      <c r="I1442" s="2">
        <v>28.839312</v>
      </c>
      <c r="J1442" s="2">
        <v>31.08104800000002</v>
      </c>
      <c r="K1442" s="17" t="s">
        <v>47</v>
      </c>
      <c r="L1442" s="17" t="s">
        <v>48</v>
      </c>
      <c r="M1442" s="17" t="s">
        <v>53</v>
      </c>
      <c r="N1442" s="20">
        <f t="shared" si="220"/>
        <v>50</v>
      </c>
      <c r="O1442" s="20">
        <f t="shared" si="221"/>
        <v>100</v>
      </c>
      <c r="P1442" s="20">
        <f t="shared" si="222"/>
        <v>0</v>
      </c>
      <c r="Q1442" s="20">
        <f t="shared" si="223"/>
        <v>0</v>
      </c>
      <c r="R1442" s="21">
        <f t="shared" si="224"/>
        <v>52.5</v>
      </c>
      <c r="S1442" s="21">
        <f t="shared" si="225"/>
        <v>30</v>
      </c>
      <c r="T1442" s="21">
        <f t="shared" si="226"/>
        <v>22.5</v>
      </c>
      <c r="U1442" s="21">
        <f t="shared" si="227"/>
        <v>37.5</v>
      </c>
      <c r="V1442" s="20">
        <f t="shared" si="228"/>
        <v>35</v>
      </c>
      <c r="W1442" s="20">
        <f t="shared" si="229"/>
        <v>35.625</v>
      </c>
    </row>
    <row r="1443" spans="1:23" ht="13.5" x14ac:dyDescent="0.25">
      <c r="A1443" s="3">
        <v>44112</v>
      </c>
      <c r="B1443" s="2">
        <v>29.3919</v>
      </c>
      <c r="C1443" s="2">
        <v>51.922553527339062</v>
      </c>
      <c r="D1443" s="2">
        <v>0.36725995598930439</v>
      </c>
      <c r="E1443" s="2">
        <v>-0.39142717829447593</v>
      </c>
      <c r="F1443" s="2">
        <v>29.041080000000001</v>
      </c>
      <c r="G1443" s="2">
        <v>29.250530000000005</v>
      </c>
      <c r="H1443" s="2">
        <v>29.615769999999998</v>
      </c>
      <c r="I1443" s="2">
        <v>28.857874000000002</v>
      </c>
      <c r="J1443" s="2">
        <v>31.062572500000016</v>
      </c>
      <c r="K1443" s="17" t="s">
        <v>47</v>
      </c>
      <c r="L1443" s="17" t="s">
        <v>48</v>
      </c>
      <c r="M1443" s="17" t="s">
        <v>53</v>
      </c>
      <c r="N1443" s="20">
        <f t="shared" si="220"/>
        <v>50</v>
      </c>
      <c r="O1443" s="20">
        <f t="shared" si="221"/>
        <v>100</v>
      </c>
      <c r="P1443" s="20">
        <f t="shared" si="222"/>
        <v>0</v>
      </c>
      <c r="Q1443" s="20">
        <f t="shared" si="223"/>
        <v>0</v>
      </c>
      <c r="R1443" s="21">
        <f t="shared" si="224"/>
        <v>52.5</v>
      </c>
      <c r="S1443" s="21">
        <f t="shared" si="225"/>
        <v>30</v>
      </c>
      <c r="T1443" s="21">
        <f t="shared" si="226"/>
        <v>22.5</v>
      </c>
      <c r="U1443" s="21">
        <f t="shared" si="227"/>
        <v>37.5</v>
      </c>
      <c r="V1443" s="20">
        <f t="shared" si="228"/>
        <v>35</v>
      </c>
      <c r="W1443" s="20">
        <f t="shared" si="229"/>
        <v>35.625</v>
      </c>
    </row>
    <row r="1444" spans="1:23" ht="13.5" x14ac:dyDescent="0.25">
      <c r="A1444" s="3">
        <v>44113</v>
      </c>
      <c r="B1444" s="2">
        <v>29.1754</v>
      </c>
      <c r="C1444" s="2">
        <v>49.502614432166553</v>
      </c>
      <c r="D1444" s="2">
        <v>0.38753635104344752</v>
      </c>
      <c r="E1444" s="2">
        <v>-0.32359672691125468</v>
      </c>
      <c r="F1444" s="2">
        <v>29.232900000000001</v>
      </c>
      <c r="G1444" s="2">
        <v>29.197940000000006</v>
      </c>
      <c r="H1444" s="2">
        <v>29.559774999999995</v>
      </c>
      <c r="I1444" s="2">
        <v>28.873964000000001</v>
      </c>
      <c r="J1444" s="2">
        <v>31.043456000000013</v>
      </c>
      <c r="K1444" s="17" t="s">
        <v>47</v>
      </c>
      <c r="L1444" s="17" t="s">
        <v>51</v>
      </c>
      <c r="M1444" s="17" t="s">
        <v>53</v>
      </c>
      <c r="N1444" s="20">
        <f t="shared" si="220"/>
        <v>50</v>
      </c>
      <c r="O1444" s="20">
        <f t="shared" si="221"/>
        <v>100</v>
      </c>
      <c r="P1444" s="20">
        <f t="shared" si="222"/>
        <v>0</v>
      </c>
      <c r="Q1444" s="20">
        <f t="shared" si="223"/>
        <v>16.5</v>
      </c>
      <c r="R1444" s="21">
        <f t="shared" si="224"/>
        <v>54.975000000000001</v>
      </c>
      <c r="S1444" s="21">
        <f t="shared" si="225"/>
        <v>34.125</v>
      </c>
      <c r="T1444" s="21">
        <f t="shared" si="226"/>
        <v>29.925000000000001</v>
      </c>
      <c r="U1444" s="21">
        <f t="shared" si="227"/>
        <v>41.625</v>
      </c>
      <c r="V1444" s="20">
        <f t="shared" si="228"/>
        <v>39.674999999999997</v>
      </c>
      <c r="W1444" s="20">
        <f t="shared" si="229"/>
        <v>40.162499999999994</v>
      </c>
    </row>
    <row r="1445" spans="1:23" ht="13.5" x14ac:dyDescent="0.25">
      <c r="A1445" s="3">
        <v>44116</v>
      </c>
      <c r="B1445" s="2">
        <v>29.1754</v>
      </c>
      <c r="C1445" s="2">
        <v>49.502614432166553</v>
      </c>
      <c r="D1445" s="2">
        <v>0.35739920926485524</v>
      </c>
      <c r="E1445" s="2">
        <v>-0.25117269363942518</v>
      </c>
      <c r="F1445" s="2">
        <v>29.251479999999997</v>
      </c>
      <c r="G1445" s="2">
        <v>29.176290000000005</v>
      </c>
      <c r="H1445" s="2">
        <v>29.487069999999996</v>
      </c>
      <c r="I1445" s="2">
        <v>28.894322000000006</v>
      </c>
      <c r="J1445" s="2">
        <v>31.024325000000022</v>
      </c>
      <c r="K1445" s="17" t="s">
        <v>47</v>
      </c>
      <c r="L1445" s="17" t="s">
        <v>51</v>
      </c>
      <c r="M1445" s="17" t="s">
        <v>53</v>
      </c>
      <c r="N1445" s="20">
        <f t="shared" si="220"/>
        <v>50</v>
      </c>
      <c r="O1445" s="20">
        <f t="shared" si="221"/>
        <v>100</v>
      </c>
      <c r="P1445" s="20">
        <f t="shared" si="222"/>
        <v>0</v>
      </c>
      <c r="Q1445" s="20">
        <f t="shared" si="223"/>
        <v>16.5</v>
      </c>
      <c r="R1445" s="21">
        <f t="shared" si="224"/>
        <v>54.975000000000001</v>
      </c>
      <c r="S1445" s="21">
        <f t="shared" si="225"/>
        <v>34.125</v>
      </c>
      <c r="T1445" s="21">
        <f t="shared" si="226"/>
        <v>29.925000000000001</v>
      </c>
      <c r="U1445" s="21">
        <f t="shared" si="227"/>
        <v>41.625</v>
      </c>
      <c r="V1445" s="20">
        <f t="shared" si="228"/>
        <v>39.674999999999997</v>
      </c>
      <c r="W1445" s="20">
        <f t="shared" si="229"/>
        <v>40.162499999999994</v>
      </c>
    </row>
    <row r="1446" spans="1:23" ht="13.5" x14ac:dyDescent="0.25">
      <c r="A1446" s="3">
        <v>44117</v>
      </c>
      <c r="B1446" s="2">
        <v>29.0825</v>
      </c>
      <c r="C1446" s="2">
        <v>48.38047783511032</v>
      </c>
      <c r="D1446" s="2">
        <v>0.4342632809851672</v>
      </c>
      <c r="E1446" s="2">
        <v>-0.17848164054365281</v>
      </c>
      <c r="F1446" s="2">
        <v>29.189600000000002</v>
      </c>
      <c r="G1446" s="2">
        <v>29.083469999999998</v>
      </c>
      <c r="H1446" s="2">
        <v>29.448394999999994</v>
      </c>
      <c r="I1446" s="2">
        <v>28.912698000000006</v>
      </c>
      <c r="J1446" s="2">
        <v>31.003565500000022</v>
      </c>
      <c r="K1446" s="17" t="s">
        <v>47</v>
      </c>
      <c r="L1446" s="17" t="s">
        <v>51</v>
      </c>
      <c r="M1446" s="17" t="s">
        <v>52</v>
      </c>
      <c r="N1446" s="20">
        <f t="shared" si="220"/>
        <v>50</v>
      </c>
      <c r="O1446" s="20">
        <f t="shared" si="221"/>
        <v>100</v>
      </c>
      <c r="P1446" s="20">
        <f t="shared" si="222"/>
        <v>0</v>
      </c>
      <c r="Q1446" s="20">
        <f t="shared" si="223"/>
        <v>16.5</v>
      </c>
      <c r="R1446" s="21">
        <f t="shared" si="224"/>
        <v>54.975000000000001</v>
      </c>
      <c r="S1446" s="21">
        <f t="shared" si="225"/>
        <v>34.125</v>
      </c>
      <c r="T1446" s="21">
        <f t="shared" si="226"/>
        <v>29.925000000000001</v>
      </c>
      <c r="U1446" s="21">
        <f t="shared" si="227"/>
        <v>41.625</v>
      </c>
      <c r="V1446" s="20">
        <f t="shared" si="228"/>
        <v>39.674999999999997</v>
      </c>
      <c r="W1446" s="20">
        <f t="shared" si="229"/>
        <v>40.162499999999994</v>
      </c>
    </row>
    <row r="1447" spans="1:23" ht="13.5" x14ac:dyDescent="0.25">
      <c r="A1447" s="3">
        <v>44118</v>
      </c>
      <c r="B1447" s="2">
        <v>29.0825</v>
      </c>
      <c r="C1447" s="2">
        <v>48.380477835110327</v>
      </c>
      <c r="D1447" s="2">
        <v>0.3620825590454082</v>
      </c>
      <c r="E1447" s="2">
        <v>-0.11568103104691077</v>
      </c>
      <c r="F1447" s="2">
        <v>29.181540000000002</v>
      </c>
      <c r="G1447" s="2">
        <v>29.080369999999998</v>
      </c>
      <c r="H1447" s="2">
        <v>29.40972</v>
      </c>
      <c r="I1447" s="2">
        <v>28.92197800000001</v>
      </c>
      <c r="J1447" s="2">
        <v>30.979639000000024</v>
      </c>
      <c r="K1447" s="17" t="s">
        <v>47</v>
      </c>
      <c r="L1447" s="17" t="s">
        <v>51</v>
      </c>
      <c r="M1447" s="17" t="s">
        <v>52</v>
      </c>
      <c r="N1447" s="20">
        <f t="shared" si="220"/>
        <v>50</v>
      </c>
      <c r="O1447" s="20">
        <f t="shared" si="221"/>
        <v>100</v>
      </c>
      <c r="P1447" s="20">
        <f t="shared" si="222"/>
        <v>0</v>
      </c>
      <c r="Q1447" s="20">
        <f t="shared" si="223"/>
        <v>16.5</v>
      </c>
      <c r="R1447" s="21">
        <f t="shared" si="224"/>
        <v>54.975000000000001</v>
      </c>
      <c r="S1447" s="21">
        <f t="shared" si="225"/>
        <v>34.125</v>
      </c>
      <c r="T1447" s="21">
        <f t="shared" si="226"/>
        <v>29.925000000000001</v>
      </c>
      <c r="U1447" s="21">
        <f t="shared" si="227"/>
        <v>41.625</v>
      </c>
      <c r="V1447" s="20">
        <f t="shared" si="228"/>
        <v>39.674999999999997</v>
      </c>
      <c r="W1447" s="20">
        <f t="shared" si="229"/>
        <v>40.162499999999994</v>
      </c>
    </row>
    <row r="1448" spans="1:23" ht="13.5" x14ac:dyDescent="0.25">
      <c r="A1448" s="3">
        <v>44120</v>
      </c>
      <c r="B1448" s="2">
        <v>29.0825</v>
      </c>
      <c r="C1448" s="2">
        <v>48.380477835110327</v>
      </c>
      <c r="D1448" s="2">
        <v>0.29698845998667522</v>
      </c>
      <c r="E1448" s="2">
        <v>-5.2120546854126489E-2</v>
      </c>
      <c r="F1448" s="2">
        <v>29.11966</v>
      </c>
      <c r="G1448" s="2">
        <v>29.080369999999998</v>
      </c>
      <c r="H1448" s="2">
        <v>29.364854999999999</v>
      </c>
      <c r="I1448" s="2">
        <v>28.938684000000009</v>
      </c>
      <c r="J1448" s="2">
        <v>30.958290500000025</v>
      </c>
      <c r="K1448" s="17" t="s">
        <v>47</v>
      </c>
      <c r="L1448" s="17" t="s">
        <v>51</v>
      </c>
      <c r="M1448" s="17" t="s">
        <v>52</v>
      </c>
      <c r="N1448" s="20">
        <f t="shared" si="220"/>
        <v>50</v>
      </c>
      <c r="O1448" s="20">
        <f t="shared" si="221"/>
        <v>100</v>
      </c>
      <c r="P1448" s="20">
        <f t="shared" si="222"/>
        <v>0</v>
      </c>
      <c r="Q1448" s="20">
        <f t="shared" si="223"/>
        <v>16.5</v>
      </c>
      <c r="R1448" s="21">
        <f t="shared" si="224"/>
        <v>54.975000000000001</v>
      </c>
      <c r="S1448" s="21">
        <f t="shared" si="225"/>
        <v>34.125</v>
      </c>
      <c r="T1448" s="21">
        <f t="shared" si="226"/>
        <v>29.925000000000001</v>
      </c>
      <c r="U1448" s="21">
        <f t="shared" si="227"/>
        <v>41.625</v>
      </c>
      <c r="V1448" s="20">
        <f t="shared" si="228"/>
        <v>39.674999999999997</v>
      </c>
      <c r="W1448" s="20">
        <f t="shared" si="229"/>
        <v>40.162499999999994</v>
      </c>
    </row>
    <row r="1449" spans="1:23" ht="13.5" x14ac:dyDescent="0.25">
      <c r="A1449" s="3">
        <v>44123</v>
      </c>
      <c r="B1449" s="2">
        <v>29.0825</v>
      </c>
      <c r="C1449" s="2">
        <v>48.380477835110327</v>
      </c>
      <c r="D1449" s="2">
        <v>0.1093427873909576</v>
      </c>
      <c r="E1449" s="2">
        <v>2.6224899354249723E-3</v>
      </c>
      <c r="F1449" s="2">
        <v>29.101080000000003</v>
      </c>
      <c r="G1449" s="2">
        <v>29.166989999999998</v>
      </c>
      <c r="H1449" s="2">
        <v>29.319989999999997</v>
      </c>
      <c r="I1449" s="2">
        <v>28.951678000000005</v>
      </c>
      <c r="J1449" s="2">
        <v>30.936942000000027</v>
      </c>
      <c r="K1449" s="17" t="s">
        <v>47</v>
      </c>
      <c r="L1449" s="17" t="s">
        <v>51</v>
      </c>
      <c r="M1449" s="17" t="s">
        <v>52</v>
      </c>
      <c r="N1449" s="20">
        <f t="shared" si="220"/>
        <v>50</v>
      </c>
      <c r="O1449" s="20">
        <f t="shared" si="221"/>
        <v>100</v>
      </c>
      <c r="P1449" s="20">
        <f t="shared" si="222"/>
        <v>0</v>
      </c>
      <c r="Q1449" s="20">
        <f t="shared" si="223"/>
        <v>16.5</v>
      </c>
      <c r="R1449" s="21">
        <f t="shared" si="224"/>
        <v>54.975000000000001</v>
      </c>
      <c r="S1449" s="21">
        <f t="shared" si="225"/>
        <v>34.125</v>
      </c>
      <c r="T1449" s="21">
        <f t="shared" si="226"/>
        <v>29.925000000000001</v>
      </c>
      <c r="U1449" s="21">
        <f t="shared" si="227"/>
        <v>41.625</v>
      </c>
      <c r="V1449" s="20">
        <f t="shared" si="228"/>
        <v>39.674999999999997</v>
      </c>
      <c r="W1449" s="20">
        <f t="shared" si="229"/>
        <v>40.162499999999994</v>
      </c>
    </row>
    <row r="1450" spans="1:23" ht="13.5" x14ac:dyDescent="0.25">
      <c r="A1450" s="3">
        <v>44124</v>
      </c>
      <c r="B1450" s="2">
        <v>29.0825</v>
      </c>
      <c r="C1450" s="2">
        <v>48.380477835110327</v>
      </c>
      <c r="D1450" s="2">
        <v>8.4471188777317963E-2</v>
      </c>
      <c r="E1450" s="2">
        <v>5.2948409068031804E-2</v>
      </c>
      <c r="F1450" s="2">
        <v>29.0825</v>
      </c>
      <c r="G1450" s="2">
        <v>29.166989999999998</v>
      </c>
      <c r="H1450" s="2">
        <v>29.278219999999997</v>
      </c>
      <c r="I1450" s="2">
        <v>28.969622000000005</v>
      </c>
      <c r="J1450" s="2">
        <v>30.915431500000025</v>
      </c>
      <c r="K1450" s="17" t="s">
        <v>47</v>
      </c>
      <c r="L1450" s="17" t="s">
        <v>51</v>
      </c>
      <c r="M1450" s="17" t="s">
        <v>52</v>
      </c>
      <c r="N1450" s="20">
        <f t="shared" si="220"/>
        <v>50</v>
      </c>
      <c r="O1450" s="20">
        <f t="shared" si="221"/>
        <v>100</v>
      </c>
      <c r="P1450" s="20">
        <f t="shared" si="222"/>
        <v>0</v>
      </c>
      <c r="Q1450" s="20">
        <f t="shared" si="223"/>
        <v>16.5</v>
      </c>
      <c r="R1450" s="21">
        <f t="shared" si="224"/>
        <v>54.975000000000001</v>
      </c>
      <c r="S1450" s="21">
        <f t="shared" si="225"/>
        <v>34.125</v>
      </c>
      <c r="T1450" s="21">
        <f t="shared" si="226"/>
        <v>29.925000000000001</v>
      </c>
      <c r="U1450" s="21">
        <f t="shared" si="227"/>
        <v>41.625</v>
      </c>
      <c r="V1450" s="20">
        <f t="shared" si="228"/>
        <v>39.674999999999997</v>
      </c>
      <c r="W1450" s="20">
        <f t="shared" si="229"/>
        <v>40.162499999999994</v>
      </c>
    </row>
    <row r="1451" spans="1:23" ht="13.5" x14ac:dyDescent="0.25">
      <c r="A1451" s="3">
        <v>44125</v>
      </c>
      <c r="B1451" s="2">
        <v>29.0794</v>
      </c>
      <c r="C1451" s="2">
        <v>48.327525934923479</v>
      </c>
      <c r="D1451" s="2">
        <v>0.1118518885668891</v>
      </c>
      <c r="E1451" s="2">
        <v>9.7257913602855808E-2</v>
      </c>
      <c r="F1451" s="2">
        <v>29.081880000000002</v>
      </c>
      <c r="G1451" s="2">
        <v>29.135740000000006</v>
      </c>
      <c r="H1451" s="2">
        <v>29.245574999999995</v>
      </c>
      <c r="I1451" s="2">
        <v>28.975746000000004</v>
      </c>
      <c r="J1451" s="2">
        <v>30.892889000000029</v>
      </c>
      <c r="K1451" s="17" t="s">
        <v>47</v>
      </c>
      <c r="L1451" s="17" t="s">
        <v>51</v>
      </c>
      <c r="M1451" s="17" t="s">
        <v>52</v>
      </c>
      <c r="N1451" s="20">
        <f t="shared" si="220"/>
        <v>50</v>
      </c>
      <c r="O1451" s="20">
        <f t="shared" si="221"/>
        <v>100</v>
      </c>
      <c r="P1451" s="20">
        <f t="shared" si="222"/>
        <v>0</v>
      </c>
      <c r="Q1451" s="20">
        <f t="shared" si="223"/>
        <v>16.5</v>
      </c>
      <c r="R1451" s="21">
        <f t="shared" si="224"/>
        <v>54.975000000000001</v>
      </c>
      <c r="S1451" s="21">
        <f t="shared" si="225"/>
        <v>34.125</v>
      </c>
      <c r="T1451" s="21">
        <f t="shared" si="226"/>
        <v>29.925000000000001</v>
      </c>
      <c r="U1451" s="21">
        <f t="shared" si="227"/>
        <v>41.625</v>
      </c>
      <c r="V1451" s="20">
        <f t="shared" si="228"/>
        <v>39.674999999999997</v>
      </c>
      <c r="W1451" s="20">
        <f t="shared" si="229"/>
        <v>40.162499999999994</v>
      </c>
    </row>
    <row r="1452" spans="1:23" ht="13.5" x14ac:dyDescent="0.25">
      <c r="A1452" s="3">
        <v>44126</v>
      </c>
      <c r="B1452" s="2">
        <v>29.0764</v>
      </c>
      <c r="C1452" s="2">
        <v>48.272463539175618</v>
      </c>
      <c r="D1452" s="2">
        <v>9.4412814173342241E-2</v>
      </c>
      <c r="E1452" s="2">
        <v>0.11673188416094102</v>
      </c>
      <c r="F1452" s="2">
        <v>29.080660000000002</v>
      </c>
      <c r="G1452" s="2">
        <v>29.131100000000004</v>
      </c>
      <c r="H1452" s="2">
        <v>29.206595</v>
      </c>
      <c r="I1452" s="2">
        <v>28.987998000000008</v>
      </c>
      <c r="J1452" s="2">
        <v>30.872526500000021</v>
      </c>
      <c r="K1452" s="17" t="s">
        <v>47</v>
      </c>
      <c r="L1452" s="17" t="s">
        <v>51</v>
      </c>
      <c r="M1452" s="17" t="s">
        <v>52</v>
      </c>
      <c r="N1452" s="20">
        <f t="shared" si="220"/>
        <v>50</v>
      </c>
      <c r="O1452" s="20">
        <f t="shared" si="221"/>
        <v>100</v>
      </c>
      <c r="P1452" s="20">
        <f t="shared" si="222"/>
        <v>0</v>
      </c>
      <c r="Q1452" s="20">
        <f t="shared" si="223"/>
        <v>16.5</v>
      </c>
      <c r="R1452" s="21">
        <f t="shared" si="224"/>
        <v>54.975000000000001</v>
      </c>
      <c r="S1452" s="21">
        <f t="shared" si="225"/>
        <v>34.125</v>
      </c>
      <c r="T1452" s="21">
        <f t="shared" si="226"/>
        <v>29.925000000000001</v>
      </c>
      <c r="U1452" s="21">
        <f t="shared" si="227"/>
        <v>41.625</v>
      </c>
      <c r="V1452" s="20">
        <f t="shared" si="228"/>
        <v>39.674999999999997</v>
      </c>
      <c r="W1452" s="20">
        <f t="shared" si="229"/>
        <v>40.162499999999994</v>
      </c>
    </row>
    <row r="1453" spans="1:23" ht="13.5" x14ac:dyDescent="0.25">
      <c r="A1453" s="3">
        <v>44127</v>
      </c>
      <c r="B1453" s="2">
        <v>28.463799999999999</v>
      </c>
      <c r="C1453" s="2">
        <v>38.600869668025474</v>
      </c>
      <c r="D1453" s="2">
        <v>0.16698034490007174</v>
      </c>
      <c r="E1453" s="2">
        <v>0.11846476058660292</v>
      </c>
      <c r="F1453" s="2">
        <v>28.956919999999997</v>
      </c>
      <c r="G1453" s="2">
        <v>29.03829</v>
      </c>
      <c r="H1453" s="2">
        <v>29.144410000000001</v>
      </c>
      <c r="I1453" s="2">
        <v>28.987998000000001</v>
      </c>
      <c r="J1453" s="2">
        <v>30.849822500000023</v>
      </c>
      <c r="K1453" s="17" t="s">
        <v>47</v>
      </c>
      <c r="L1453" s="17" t="s">
        <v>51</v>
      </c>
      <c r="M1453" s="17" t="s">
        <v>52</v>
      </c>
      <c r="N1453" s="20">
        <f t="shared" si="220"/>
        <v>50</v>
      </c>
      <c r="O1453" s="20">
        <f t="shared" si="221"/>
        <v>100</v>
      </c>
      <c r="P1453" s="20">
        <f t="shared" si="222"/>
        <v>0</v>
      </c>
      <c r="Q1453" s="20">
        <f t="shared" si="223"/>
        <v>16.5</v>
      </c>
      <c r="R1453" s="21">
        <f t="shared" si="224"/>
        <v>54.975000000000001</v>
      </c>
      <c r="S1453" s="21">
        <f t="shared" si="225"/>
        <v>34.125</v>
      </c>
      <c r="T1453" s="21">
        <f t="shared" si="226"/>
        <v>29.925000000000001</v>
      </c>
      <c r="U1453" s="21">
        <f t="shared" si="227"/>
        <v>41.625</v>
      </c>
      <c r="V1453" s="20">
        <f t="shared" si="228"/>
        <v>39.674999999999997</v>
      </c>
      <c r="W1453" s="20">
        <f t="shared" si="229"/>
        <v>40.162499999999994</v>
      </c>
    </row>
    <row r="1454" spans="1:23" ht="13.5" x14ac:dyDescent="0.25">
      <c r="A1454" s="3">
        <v>44130</v>
      </c>
      <c r="B1454" s="2">
        <v>29.0825</v>
      </c>
      <c r="C1454" s="2">
        <v>49.586671639762109</v>
      </c>
      <c r="D1454" s="2">
        <v>0.15337165421702181</v>
      </c>
      <c r="E1454" s="2">
        <v>0.10636852748567094</v>
      </c>
      <c r="F1454" s="2">
        <v>28.956920000000004</v>
      </c>
      <c r="G1454" s="2">
        <v>29.029000000000003</v>
      </c>
      <c r="H1454" s="2">
        <v>29.11347</v>
      </c>
      <c r="I1454" s="2">
        <v>28.994184000000004</v>
      </c>
      <c r="J1454" s="2">
        <v>30.830963500000024</v>
      </c>
      <c r="K1454" s="17" t="s">
        <v>47</v>
      </c>
      <c r="L1454" s="17" t="s">
        <v>51</v>
      </c>
      <c r="M1454" s="17" t="s">
        <v>51</v>
      </c>
      <c r="N1454" s="20">
        <f t="shared" si="220"/>
        <v>50</v>
      </c>
      <c r="O1454" s="20">
        <f t="shared" si="221"/>
        <v>100</v>
      </c>
      <c r="P1454" s="20">
        <f t="shared" si="222"/>
        <v>0</v>
      </c>
      <c r="Q1454" s="20">
        <f t="shared" si="223"/>
        <v>16.5</v>
      </c>
      <c r="R1454" s="21">
        <f t="shared" si="224"/>
        <v>54.975000000000001</v>
      </c>
      <c r="S1454" s="21">
        <f t="shared" si="225"/>
        <v>34.125</v>
      </c>
      <c r="T1454" s="21">
        <f t="shared" si="226"/>
        <v>29.925000000000001</v>
      </c>
      <c r="U1454" s="21">
        <f t="shared" si="227"/>
        <v>41.625</v>
      </c>
      <c r="V1454" s="20">
        <f t="shared" si="228"/>
        <v>39.674999999999997</v>
      </c>
      <c r="W1454" s="20">
        <f t="shared" si="229"/>
        <v>40.162499999999994</v>
      </c>
    </row>
    <row r="1455" spans="1:23" ht="13.5" x14ac:dyDescent="0.25">
      <c r="A1455" s="3">
        <v>44131</v>
      </c>
      <c r="B1455" s="2">
        <v>28.773199999999999</v>
      </c>
      <c r="C1455" s="2">
        <v>45.229763982542792</v>
      </c>
      <c r="D1455" s="2">
        <v>0.16493155007255922</v>
      </c>
      <c r="E1455" s="2">
        <v>7.9724920513565681E-2</v>
      </c>
      <c r="F1455" s="2">
        <v>28.895059999999994</v>
      </c>
      <c r="G1455" s="2">
        <v>28.988779999999998</v>
      </c>
      <c r="H1455" s="2">
        <v>29.082534999999996</v>
      </c>
      <c r="I1455" s="2">
        <v>28.992638000000007</v>
      </c>
      <c r="J1455" s="2">
        <v>30.811147500000029</v>
      </c>
      <c r="K1455" s="17" t="s">
        <v>47</v>
      </c>
      <c r="L1455" s="17" t="s">
        <v>51</v>
      </c>
      <c r="M1455" s="17" t="s">
        <v>52</v>
      </c>
      <c r="N1455" s="20">
        <f t="shared" si="220"/>
        <v>50</v>
      </c>
      <c r="O1455" s="20">
        <f t="shared" si="221"/>
        <v>100</v>
      </c>
      <c r="P1455" s="20">
        <f t="shared" si="222"/>
        <v>0</v>
      </c>
      <c r="Q1455" s="20">
        <f t="shared" si="223"/>
        <v>16.5</v>
      </c>
      <c r="R1455" s="21">
        <f t="shared" si="224"/>
        <v>54.975000000000001</v>
      </c>
      <c r="S1455" s="21">
        <f t="shared" si="225"/>
        <v>34.125</v>
      </c>
      <c r="T1455" s="21">
        <f t="shared" si="226"/>
        <v>29.925000000000001</v>
      </c>
      <c r="U1455" s="21">
        <f t="shared" si="227"/>
        <v>41.625</v>
      </c>
      <c r="V1455" s="20">
        <f t="shared" si="228"/>
        <v>39.674999999999997</v>
      </c>
      <c r="W1455" s="20">
        <f t="shared" si="229"/>
        <v>40.162499999999994</v>
      </c>
    </row>
    <row r="1456" spans="1:23" ht="13.5" x14ac:dyDescent="0.25">
      <c r="A1456" s="3">
        <v>44132</v>
      </c>
      <c r="B1456" s="2">
        <v>28.773199999999999</v>
      </c>
      <c r="C1456" s="2">
        <v>45.229763982542799</v>
      </c>
      <c r="D1456" s="2">
        <v>0.1624000548018536</v>
      </c>
      <c r="E1456" s="2">
        <v>4.3924504938090927E-2</v>
      </c>
      <c r="F1456" s="2">
        <v>28.833819999999996</v>
      </c>
      <c r="G1456" s="2">
        <v>28.957849999999997</v>
      </c>
      <c r="H1456" s="2">
        <v>29.020659999999992</v>
      </c>
      <c r="I1456" s="2">
        <v>28.998826000000005</v>
      </c>
      <c r="J1456" s="2">
        <v>30.791478500000022</v>
      </c>
      <c r="K1456" s="17" t="s">
        <v>47</v>
      </c>
      <c r="L1456" s="17" t="s">
        <v>51</v>
      </c>
      <c r="M1456" s="17" t="s">
        <v>52</v>
      </c>
      <c r="N1456" s="20">
        <f t="shared" si="220"/>
        <v>50</v>
      </c>
      <c r="O1456" s="20">
        <f t="shared" si="221"/>
        <v>100</v>
      </c>
      <c r="P1456" s="20">
        <f t="shared" si="222"/>
        <v>0</v>
      </c>
      <c r="Q1456" s="20">
        <f t="shared" si="223"/>
        <v>16.5</v>
      </c>
      <c r="R1456" s="21">
        <f t="shared" si="224"/>
        <v>54.975000000000001</v>
      </c>
      <c r="S1456" s="21">
        <f t="shared" si="225"/>
        <v>34.125</v>
      </c>
      <c r="T1456" s="21">
        <f t="shared" si="226"/>
        <v>29.925000000000001</v>
      </c>
      <c r="U1456" s="21">
        <f t="shared" si="227"/>
        <v>41.625</v>
      </c>
      <c r="V1456" s="20">
        <f t="shared" si="228"/>
        <v>39.674999999999997</v>
      </c>
      <c r="W1456" s="20">
        <f t="shared" si="229"/>
        <v>40.162499999999994</v>
      </c>
    </row>
    <row r="1457" spans="1:23" ht="13.5" x14ac:dyDescent="0.25">
      <c r="A1457" s="3">
        <v>44134</v>
      </c>
      <c r="B1457" s="2">
        <v>28.773199999999999</v>
      </c>
      <c r="C1457" s="2">
        <v>45.229763982542799</v>
      </c>
      <c r="D1457" s="2">
        <v>0.16209076301082348</v>
      </c>
      <c r="E1457" s="2">
        <v>6.2508694067059389E-4</v>
      </c>
      <c r="F1457" s="2">
        <v>28.773180000000004</v>
      </c>
      <c r="G1457" s="2">
        <v>28.926919999999996</v>
      </c>
      <c r="H1457" s="2">
        <v>29.003644999999995</v>
      </c>
      <c r="I1457" s="2">
        <v>29.005014000000006</v>
      </c>
      <c r="J1457" s="2">
        <v>30.771750500000017</v>
      </c>
      <c r="K1457" s="17" t="s">
        <v>47</v>
      </c>
      <c r="L1457" s="17" t="s">
        <v>51</v>
      </c>
      <c r="M1457" s="17" t="s">
        <v>52</v>
      </c>
      <c r="N1457" s="20">
        <f t="shared" si="220"/>
        <v>50</v>
      </c>
      <c r="O1457" s="20">
        <f t="shared" si="221"/>
        <v>100</v>
      </c>
      <c r="P1457" s="20">
        <f t="shared" si="222"/>
        <v>0</v>
      </c>
      <c r="Q1457" s="20">
        <f t="shared" si="223"/>
        <v>16.5</v>
      </c>
      <c r="R1457" s="21">
        <f t="shared" si="224"/>
        <v>54.975000000000001</v>
      </c>
      <c r="S1457" s="21">
        <f t="shared" si="225"/>
        <v>34.125</v>
      </c>
      <c r="T1457" s="21">
        <f t="shared" si="226"/>
        <v>29.925000000000001</v>
      </c>
      <c r="U1457" s="21">
        <f t="shared" si="227"/>
        <v>41.625</v>
      </c>
      <c r="V1457" s="20">
        <f t="shared" si="228"/>
        <v>39.674999999999997</v>
      </c>
      <c r="W1457" s="20">
        <f t="shared" si="229"/>
        <v>40.162499999999994</v>
      </c>
    </row>
    <row r="1458" spans="1:23" ht="13.5" x14ac:dyDescent="0.25">
      <c r="A1458" s="3">
        <v>44137</v>
      </c>
      <c r="B1458" s="2">
        <v>28.773199999999999</v>
      </c>
      <c r="C1458" s="2">
        <v>45.229763982542799</v>
      </c>
      <c r="D1458" s="2">
        <v>0.16352603852484648</v>
      </c>
      <c r="E1458" s="2">
        <v>-5.143105843916547E-2</v>
      </c>
      <c r="F1458" s="2">
        <v>28.835059999999999</v>
      </c>
      <c r="G1458" s="2">
        <v>28.895989999999994</v>
      </c>
      <c r="H1458" s="2">
        <v>28.988179999999993</v>
      </c>
      <c r="I1458" s="2">
        <v>29.015534000000002</v>
      </c>
      <c r="J1458" s="2">
        <v>30.752022500000013</v>
      </c>
      <c r="K1458" s="17" t="s">
        <v>49</v>
      </c>
      <c r="L1458" s="17" t="s">
        <v>51</v>
      </c>
      <c r="M1458" s="17" t="s">
        <v>55</v>
      </c>
      <c r="N1458" s="20">
        <f t="shared" si="220"/>
        <v>50</v>
      </c>
      <c r="O1458" s="20">
        <f t="shared" si="221"/>
        <v>100</v>
      </c>
      <c r="P1458" s="20">
        <f t="shared" si="222"/>
        <v>0</v>
      </c>
      <c r="Q1458" s="20">
        <f t="shared" si="223"/>
        <v>83.5</v>
      </c>
      <c r="R1458" s="21">
        <f t="shared" si="224"/>
        <v>65.025000000000006</v>
      </c>
      <c r="S1458" s="21">
        <f t="shared" si="225"/>
        <v>50.875</v>
      </c>
      <c r="T1458" s="21">
        <f t="shared" si="226"/>
        <v>60.075000000000003</v>
      </c>
      <c r="U1458" s="21">
        <f t="shared" si="227"/>
        <v>58.375</v>
      </c>
      <c r="V1458" s="20">
        <f t="shared" si="228"/>
        <v>58.658333333333339</v>
      </c>
      <c r="W1458" s="20">
        <f t="shared" si="229"/>
        <v>58.587500000000006</v>
      </c>
    </row>
    <row r="1459" spans="1:23" ht="13.5" x14ac:dyDescent="0.25">
      <c r="A1459" s="3">
        <v>44138</v>
      </c>
      <c r="B1459" s="2">
        <v>28.773199999999999</v>
      </c>
      <c r="C1459" s="2">
        <v>45.229763982542792</v>
      </c>
      <c r="D1459" s="2">
        <v>0.16631178385891232</v>
      </c>
      <c r="E1459" s="2">
        <v>-0.10860829242980399</v>
      </c>
      <c r="F1459" s="2">
        <v>28.773199999999996</v>
      </c>
      <c r="G1459" s="2">
        <v>28.86506</v>
      </c>
      <c r="H1459" s="2">
        <v>29.016024999999992</v>
      </c>
      <c r="I1459" s="2">
        <v>29.021722000000004</v>
      </c>
      <c r="J1459" s="2">
        <v>30.732368500000018</v>
      </c>
      <c r="K1459" s="17" t="s">
        <v>47</v>
      </c>
      <c r="L1459" s="17" t="s">
        <v>51</v>
      </c>
      <c r="M1459" s="17" t="s">
        <v>52</v>
      </c>
      <c r="N1459" s="20">
        <f t="shared" si="220"/>
        <v>50</v>
      </c>
      <c r="O1459" s="20">
        <f t="shared" si="221"/>
        <v>100</v>
      </c>
      <c r="P1459" s="20">
        <f t="shared" si="222"/>
        <v>0</v>
      </c>
      <c r="Q1459" s="20">
        <f t="shared" si="223"/>
        <v>16.5</v>
      </c>
      <c r="R1459" s="21">
        <f t="shared" si="224"/>
        <v>54.975000000000001</v>
      </c>
      <c r="S1459" s="21">
        <f t="shared" si="225"/>
        <v>34.125</v>
      </c>
      <c r="T1459" s="21">
        <f t="shared" si="226"/>
        <v>29.925000000000001</v>
      </c>
      <c r="U1459" s="21">
        <f t="shared" si="227"/>
        <v>41.625</v>
      </c>
      <c r="V1459" s="20">
        <f t="shared" si="228"/>
        <v>39.674999999999997</v>
      </c>
      <c r="W1459" s="20">
        <f t="shared" si="229"/>
        <v>40.162499999999994</v>
      </c>
    </row>
    <row r="1460" spans="1:23" ht="13.5" x14ac:dyDescent="0.25">
      <c r="A1460" s="3">
        <v>44139</v>
      </c>
      <c r="B1460" s="2">
        <v>28.773199999999999</v>
      </c>
      <c r="C1460" s="2">
        <v>45.229763982542792</v>
      </c>
      <c r="D1460" s="2">
        <v>0.17012384320772611</v>
      </c>
      <c r="E1460" s="2">
        <v>-0.16441291033783528</v>
      </c>
      <c r="F1460" s="2">
        <v>28.773199999999996</v>
      </c>
      <c r="G1460" s="2">
        <v>28.834129999999995</v>
      </c>
      <c r="H1460" s="2">
        <v>29.000559999999989</v>
      </c>
      <c r="I1460" s="2">
        <v>29.031932000000005</v>
      </c>
      <c r="J1460" s="2">
        <v>30.712140000000012</v>
      </c>
      <c r="K1460" s="17" t="s">
        <v>51</v>
      </c>
      <c r="L1460" s="17" t="s">
        <v>51</v>
      </c>
      <c r="M1460" s="17" t="s">
        <v>51</v>
      </c>
      <c r="N1460" s="20">
        <f t="shared" si="220"/>
        <v>50</v>
      </c>
      <c r="O1460" s="20">
        <f t="shared" si="221"/>
        <v>100</v>
      </c>
      <c r="P1460" s="20">
        <f t="shared" si="222"/>
        <v>0</v>
      </c>
      <c r="Q1460" s="20">
        <f t="shared" si="223"/>
        <v>33</v>
      </c>
      <c r="R1460" s="21">
        <f t="shared" si="224"/>
        <v>57.45</v>
      </c>
      <c r="S1460" s="21">
        <f t="shared" si="225"/>
        <v>38.25</v>
      </c>
      <c r="T1460" s="21">
        <f t="shared" si="226"/>
        <v>37.35</v>
      </c>
      <c r="U1460" s="21">
        <f t="shared" si="227"/>
        <v>45.75</v>
      </c>
      <c r="V1460" s="20">
        <f t="shared" si="228"/>
        <v>44.35</v>
      </c>
      <c r="W1460" s="20">
        <f t="shared" si="229"/>
        <v>44.7</v>
      </c>
    </row>
    <row r="1461" spans="1:23" ht="13.5" x14ac:dyDescent="0.25">
      <c r="A1461" s="3">
        <v>44140</v>
      </c>
      <c r="B1461" s="2">
        <v>28.309100000000001</v>
      </c>
      <c r="C1461" s="2">
        <v>37.514477638129925</v>
      </c>
      <c r="D1461" s="2">
        <v>0.20859740716240438</v>
      </c>
      <c r="E1461" s="2">
        <v>-0.21649356575027628</v>
      </c>
      <c r="F1461" s="2">
        <v>28.680380000000003</v>
      </c>
      <c r="G1461" s="2">
        <v>28.757099999999998</v>
      </c>
      <c r="H1461" s="2">
        <v>28.946419999999989</v>
      </c>
      <c r="I1461" s="2">
        <v>29.028838000000004</v>
      </c>
      <c r="J1461" s="2">
        <v>30.687219000000017</v>
      </c>
      <c r="K1461" s="17" t="s">
        <v>47</v>
      </c>
      <c r="L1461" s="17" t="s">
        <v>51</v>
      </c>
      <c r="M1461" s="17" t="s">
        <v>52</v>
      </c>
      <c r="N1461" s="20">
        <f t="shared" si="220"/>
        <v>50</v>
      </c>
      <c r="O1461" s="20">
        <f t="shared" si="221"/>
        <v>100</v>
      </c>
      <c r="P1461" s="20">
        <f t="shared" si="222"/>
        <v>0</v>
      </c>
      <c r="Q1461" s="20">
        <f t="shared" si="223"/>
        <v>16.5</v>
      </c>
      <c r="R1461" s="21">
        <f t="shared" si="224"/>
        <v>54.975000000000001</v>
      </c>
      <c r="S1461" s="21">
        <f t="shared" si="225"/>
        <v>34.125</v>
      </c>
      <c r="T1461" s="21">
        <f t="shared" si="226"/>
        <v>29.925000000000001</v>
      </c>
      <c r="U1461" s="21">
        <f t="shared" si="227"/>
        <v>41.625</v>
      </c>
      <c r="V1461" s="20">
        <f t="shared" si="228"/>
        <v>39.674999999999997</v>
      </c>
      <c r="W1461" s="20">
        <f t="shared" si="229"/>
        <v>40.162499999999994</v>
      </c>
    </row>
    <row r="1462" spans="1:23" ht="13.5" x14ac:dyDescent="0.25">
      <c r="A1462" s="3">
        <v>44141</v>
      </c>
      <c r="B1462" s="2">
        <v>28.278099999999998</v>
      </c>
      <c r="C1462" s="2">
        <v>37.059735859692857</v>
      </c>
      <c r="D1462" s="2">
        <v>0.24697643980880812</v>
      </c>
      <c r="E1462" s="2">
        <v>-0.25594108537576943</v>
      </c>
      <c r="F1462" s="2">
        <v>28.58136</v>
      </c>
      <c r="G1462" s="2">
        <v>28.67727</v>
      </c>
      <c r="H1462" s="2">
        <v>28.904184999999995</v>
      </c>
      <c r="I1462" s="2">
        <v>29.029146000000004</v>
      </c>
      <c r="J1462" s="2">
        <v>30.663174500000018</v>
      </c>
      <c r="K1462" s="17" t="s">
        <v>47</v>
      </c>
      <c r="L1462" s="17" t="s">
        <v>48</v>
      </c>
      <c r="M1462" s="17" t="s">
        <v>52</v>
      </c>
      <c r="N1462" s="20">
        <f t="shared" si="220"/>
        <v>50</v>
      </c>
      <c r="O1462" s="20">
        <f t="shared" si="221"/>
        <v>100</v>
      </c>
      <c r="P1462" s="20">
        <f t="shared" si="222"/>
        <v>0</v>
      </c>
      <c r="Q1462" s="20">
        <f t="shared" si="223"/>
        <v>0</v>
      </c>
      <c r="R1462" s="21">
        <f t="shared" si="224"/>
        <v>52.5</v>
      </c>
      <c r="S1462" s="21">
        <f t="shared" si="225"/>
        <v>30</v>
      </c>
      <c r="T1462" s="21">
        <f t="shared" si="226"/>
        <v>22.5</v>
      </c>
      <c r="U1462" s="21">
        <f t="shared" si="227"/>
        <v>37.5</v>
      </c>
      <c r="V1462" s="20">
        <f t="shared" si="228"/>
        <v>35</v>
      </c>
      <c r="W1462" s="20">
        <f t="shared" si="229"/>
        <v>35.625</v>
      </c>
    </row>
    <row r="1463" spans="1:23" ht="13.5" x14ac:dyDescent="0.25">
      <c r="A1463" s="3">
        <v>44144</v>
      </c>
      <c r="B1463" s="2">
        <v>28.615400000000001</v>
      </c>
      <c r="C1463" s="2">
        <v>44.887778778054567</v>
      </c>
      <c r="D1463" s="2">
        <v>0.16409703302398171</v>
      </c>
      <c r="E1463" s="2">
        <v>-0.29793072151824795</v>
      </c>
      <c r="F1463" s="2">
        <v>28.549799999999998</v>
      </c>
      <c r="G1463" s="2">
        <v>28.692430000000002</v>
      </c>
      <c r="H1463" s="2">
        <v>28.865359999999992</v>
      </c>
      <c r="I1463" s="2">
        <v>29.036138000000001</v>
      </c>
      <c r="J1463" s="2">
        <v>30.638827500000019</v>
      </c>
      <c r="K1463" s="17" t="s">
        <v>49</v>
      </c>
      <c r="L1463" s="17" t="s">
        <v>51</v>
      </c>
      <c r="M1463" s="17" t="s">
        <v>54</v>
      </c>
      <c r="N1463" s="20">
        <f t="shared" si="220"/>
        <v>50</v>
      </c>
      <c r="O1463" s="20">
        <f t="shared" si="221"/>
        <v>100</v>
      </c>
      <c r="P1463" s="20">
        <f t="shared" si="222"/>
        <v>0</v>
      </c>
      <c r="Q1463" s="20">
        <f t="shared" si="223"/>
        <v>66.5</v>
      </c>
      <c r="R1463" s="21">
        <f t="shared" si="224"/>
        <v>62.475000000000001</v>
      </c>
      <c r="S1463" s="21">
        <f t="shared" si="225"/>
        <v>46.625</v>
      </c>
      <c r="T1463" s="21">
        <f t="shared" si="226"/>
        <v>52.424999999999997</v>
      </c>
      <c r="U1463" s="21">
        <f t="shared" si="227"/>
        <v>54.125</v>
      </c>
      <c r="V1463" s="20">
        <f t="shared" si="228"/>
        <v>53.841666666666661</v>
      </c>
      <c r="W1463" s="20">
        <f t="shared" si="229"/>
        <v>53.912499999999994</v>
      </c>
    </row>
    <row r="1464" spans="1:23" ht="13.5" x14ac:dyDescent="0.25">
      <c r="A1464" s="3">
        <v>44145</v>
      </c>
      <c r="B1464" s="2">
        <v>28.618500000000001</v>
      </c>
      <c r="C1464" s="2">
        <v>44.955537983439974</v>
      </c>
      <c r="D1464" s="2">
        <v>0.19052032362818849</v>
      </c>
      <c r="E1464" s="2">
        <v>-0.34957116037155284</v>
      </c>
      <c r="F1464" s="2">
        <v>28.51886</v>
      </c>
      <c r="G1464" s="2">
        <v>28.646029999999996</v>
      </c>
      <c r="H1464" s="2">
        <v>28.837514999999996</v>
      </c>
      <c r="I1464" s="2">
        <v>29.045420000000004</v>
      </c>
      <c r="J1464" s="2">
        <v>30.617501000000015</v>
      </c>
      <c r="K1464" s="17" t="s">
        <v>49</v>
      </c>
      <c r="L1464" s="17" t="s">
        <v>51</v>
      </c>
      <c r="M1464" s="17" t="s">
        <v>54</v>
      </c>
      <c r="N1464" s="20">
        <f t="shared" si="220"/>
        <v>50</v>
      </c>
      <c r="O1464" s="20">
        <f t="shared" si="221"/>
        <v>100</v>
      </c>
      <c r="P1464" s="20">
        <f t="shared" si="222"/>
        <v>0</v>
      </c>
      <c r="Q1464" s="20">
        <f t="shared" si="223"/>
        <v>66.5</v>
      </c>
      <c r="R1464" s="21">
        <f t="shared" si="224"/>
        <v>62.475000000000001</v>
      </c>
      <c r="S1464" s="21">
        <f t="shared" si="225"/>
        <v>46.625</v>
      </c>
      <c r="T1464" s="21">
        <f t="shared" si="226"/>
        <v>52.424999999999997</v>
      </c>
      <c r="U1464" s="21">
        <f t="shared" si="227"/>
        <v>54.125</v>
      </c>
      <c r="V1464" s="20">
        <f t="shared" si="228"/>
        <v>53.841666666666661</v>
      </c>
      <c r="W1464" s="20">
        <f t="shared" si="229"/>
        <v>53.912499999999994</v>
      </c>
    </row>
    <row r="1465" spans="1:23" ht="13.5" x14ac:dyDescent="0.25">
      <c r="A1465" s="3">
        <v>44146</v>
      </c>
      <c r="B1465" s="2">
        <v>28.5566</v>
      </c>
      <c r="C1465" s="2">
        <v>43.797602492049819</v>
      </c>
      <c r="D1465" s="2">
        <v>0.17133947924540749</v>
      </c>
      <c r="E1465" s="2">
        <v>-0.40459865219689084</v>
      </c>
      <c r="F1465" s="2">
        <v>28.475539999999995</v>
      </c>
      <c r="G1465" s="2">
        <v>28.624369999999999</v>
      </c>
      <c r="H1465" s="2">
        <v>28.806574999999992</v>
      </c>
      <c r="I1465" s="2">
        <v>29.053463999999998</v>
      </c>
      <c r="J1465" s="2">
        <v>30.592933500000012</v>
      </c>
      <c r="K1465" s="17" t="s">
        <v>49</v>
      </c>
      <c r="L1465" s="17" t="s">
        <v>51</v>
      </c>
      <c r="M1465" s="17" t="s">
        <v>54</v>
      </c>
      <c r="N1465" s="20">
        <f t="shared" si="220"/>
        <v>50</v>
      </c>
      <c r="O1465" s="20">
        <f t="shared" si="221"/>
        <v>100</v>
      </c>
      <c r="P1465" s="20">
        <f t="shared" si="222"/>
        <v>0</v>
      </c>
      <c r="Q1465" s="20">
        <f t="shared" si="223"/>
        <v>66.5</v>
      </c>
      <c r="R1465" s="21">
        <f t="shared" si="224"/>
        <v>62.475000000000001</v>
      </c>
      <c r="S1465" s="21">
        <f t="shared" si="225"/>
        <v>46.625</v>
      </c>
      <c r="T1465" s="21">
        <f t="shared" si="226"/>
        <v>52.424999999999997</v>
      </c>
      <c r="U1465" s="21">
        <f t="shared" si="227"/>
        <v>54.125</v>
      </c>
      <c r="V1465" s="20">
        <f t="shared" si="228"/>
        <v>53.841666666666661</v>
      </c>
      <c r="W1465" s="20">
        <f t="shared" si="229"/>
        <v>53.912499999999994</v>
      </c>
    </row>
    <row r="1466" spans="1:23" ht="13.5" x14ac:dyDescent="0.25">
      <c r="A1466" s="3">
        <v>44147</v>
      </c>
      <c r="B1466" s="2">
        <v>28.463799999999999</v>
      </c>
      <c r="C1466" s="2">
        <v>42.048970019232002</v>
      </c>
      <c r="D1466" s="2">
        <v>0.16370161564926278</v>
      </c>
      <c r="E1466" s="2">
        <v>-0.46049784454218401</v>
      </c>
      <c r="F1466" s="2">
        <v>28.50648</v>
      </c>
      <c r="G1466" s="2">
        <v>28.593430000000001</v>
      </c>
      <c r="H1466" s="2">
        <v>28.775639999999992</v>
      </c>
      <c r="I1466" s="2">
        <v>29.060890000000001</v>
      </c>
      <c r="J1466" s="2">
        <v>30.568049500000015</v>
      </c>
      <c r="K1466" s="17" t="s">
        <v>49</v>
      </c>
      <c r="L1466" s="17" t="s">
        <v>50</v>
      </c>
      <c r="M1466" s="17" t="s">
        <v>55</v>
      </c>
      <c r="N1466" s="20">
        <f t="shared" si="220"/>
        <v>50</v>
      </c>
      <c r="O1466" s="20">
        <f t="shared" si="221"/>
        <v>100</v>
      </c>
      <c r="P1466" s="20">
        <f t="shared" si="222"/>
        <v>0</v>
      </c>
      <c r="Q1466" s="20">
        <f t="shared" si="223"/>
        <v>100</v>
      </c>
      <c r="R1466" s="21">
        <f t="shared" si="224"/>
        <v>67.5</v>
      </c>
      <c r="S1466" s="21">
        <f t="shared" si="225"/>
        <v>55</v>
      </c>
      <c r="T1466" s="21">
        <f t="shared" si="226"/>
        <v>67.5</v>
      </c>
      <c r="U1466" s="21">
        <f t="shared" si="227"/>
        <v>62.5</v>
      </c>
      <c r="V1466" s="20">
        <f t="shared" si="228"/>
        <v>63.333333333333336</v>
      </c>
      <c r="W1466" s="20">
        <f t="shared" si="229"/>
        <v>63.125</v>
      </c>
    </row>
    <row r="1467" spans="1:23" ht="13.5" x14ac:dyDescent="0.25">
      <c r="A1467" s="3">
        <v>44148</v>
      </c>
      <c r="B1467" s="2">
        <v>28.7639</v>
      </c>
      <c r="C1467" s="2">
        <v>49.123078693646356</v>
      </c>
      <c r="D1467" s="2">
        <v>0.13714828530300949</v>
      </c>
      <c r="E1467" s="2">
        <v>-0.51908327819688804</v>
      </c>
      <c r="F1467" s="2">
        <v>28.603640000000002</v>
      </c>
      <c r="G1467" s="2">
        <v>28.592500000000001</v>
      </c>
      <c r="H1467" s="2">
        <v>28.759709999999995</v>
      </c>
      <c r="I1467" s="2">
        <v>29.071224000000001</v>
      </c>
      <c r="J1467" s="2">
        <v>30.545844500000015</v>
      </c>
      <c r="K1467" s="17" t="s">
        <v>49</v>
      </c>
      <c r="L1467" s="17" t="s">
        <v>50</v>
      </c>
      <c r="M1467" s="17" t="s">
        <v>55</v>
      </c>
      <c r="N1467" s="20">
        <f t="shared" si="220"/>
        <v>50</v>
      </c>
      <c r="O1467" s="20">
        <f t="shared" si="221"/>
        <v>100</v>
      </c>
      <c r="P1467" s="20">
        <f t="shared" si="222"/>
        <v>0</v>
      </c>
      <c r="Q1467" s="20">
        <f t="shared" si="223"/>
        <v>100</v>
      </c>
      <c r="R1467" s="21">
        <f t="shared" si="224"/>
        <v>67.5</v>
      </c>
      <c r="S1467" s="21">
        <f t="shared" si="225"/>
        <v>55</v>
      </c>
      <c r="T1467" s="21">
        <f t="shared" si="226"/>
        <v>67.5</v>
      </c>
      <c r="U1467" s="21">
        <f t="shared" si="227"/>
        <v>62.5</v>
      </c>
      <c r="V1467" s="20">
        <f t="shared" si="228"/>
        <v>63.333333333333336</v>
      </c>
      <c r="W1467" s="20">
        <f t="shared" si="229"/>
        <v>63.125</v>
      </c>
    </row>
    <row r="1468" spans="1:23" ht="13.5" x14ac:dyDescent="0.25">
      <c r="A1468" s="3">
        <v>44151</v>
      </c>
      <c r="B1468" s="2">
        <v>28.618500000000001</v>
      </c>
      <c r="C1468" s="2">
        <v>46.181619542145398</v>
      </c>
      <c r="D1468" s="2">
        <v>0.12565780386018233</v>
      </c>
      <c r="E1468" s="2">
        <v>-0.57989416622841805</v>
      </c>
      <c r="F1468" s="2">
        <v>28.604260000000004</v>
      </c>
      <c r="G1468" s="2">
        <v>28.577029999999997</v>
      </c>
      <c r="H1468" s="2">
        <v>28.736509999999999</v>
      </c>
      <c r="I1468" s="2">
        <v>29.080506000000003</v>
      </c>
      <c r="J1468" s="2">
        <v>30.522898000000019</v>
      </c>
      <c r="K1468" s="17" t="s">
        <v>49</v>
      </c>
      <c r="L1468" s="17" t="s">
        <v>51</v>
      </c>
      <c r="M1468" s="17" t="s">
        <v>55</v>
      </c>
      <c r="N1468" s="20">
        <f t="shared" si="220"/>
        <v>50</v>
      </c>
      <c r="O1468" s="20">
        <f t="shared" si="221"/>
        <v>100</v>
      </c>
      <c r="P1468" s="20">
        <f t="shared" si="222"/>
        <v>0</v>
      </c>
      <c r="Q1468" s="20">
        <f t="shared" si="223"/>
        <v>83.5</v>
      </c>
      <c r="R1468" s="21">
        <f t="shared" si="224"/>
        <v>65.025000000000006</v>
      </c>
      <c r="S1468" s="21">
        <f t="shared" si="225"/>
        <v>50.875</v>
      </c>
      <c r="T1468" s="21">
        <f t="shared" si="226"/>
        <v>60.075000000000003</v>
      </c>
      <c r="U1468" s="21">
        <f t="shared" si="227"/>
        <v>58.375</v>
      </c>
      <c r="V1468" s="20">
        <f t="shared" si="228"/>
        <v>58.658333333333339</v>
      </c>
      <c r="W1468" s="20">
        <f t="shared" si="229"/>
        <v>58.587500000000006</v>
      </c>
    </row>
    <row r="1469" spans="1:23" ht="13.5" x14ac:dyDescent="0.25">
      <c r="A1469" s="3">
        <v>44152</v>
      </c>
      <c r="B1469" s="2">
        <v>28.711300000000001</v>
      </c>
      <c r="C1469" s="2">
        <v>48.309071823751481</v>
      </c>
      <c r="D1469" s="2">
        <v>0.11011218103334741</v>
      </c>
      <c r="E1469" s="2">
        <v>-0.64696273030022911</v>
      </c>
      <c r="F1469" s="2">
        <v>28.622820000000001</v>
      </c>
      <c r="G1469" s="2">
        <v>28.570839999999997</v>
      </c>
      <c r="H1469" s="2">
        <v>28.717950000000002</v>
      </c>
      <c r="I1469" s="2">
        <v>29.089232000000003</v>
      </c>
      <c r="J1469" s="2">
        <v>30.500135500000013</v>
      </c>
      <c r="K1469" s="17" t="s">
        <v>49</v>
      </c>
      <c r="L1469" s="17" t="s">
        <v>50</v>
      </c>
      <c r="M1469" s="17" t="s">
        <v>55</v>
      </c>
      <c r="N1469" s="20">
        <f t="shared" si="220"/>
        <v>50</v>
      </c>
      <c r="O1469" s="20">
        <f t="shared" si="221"/>
        <v>100</v>
      </c>
      <c r="P1469" s="20">
        <f t="shared" si="222"/>
        <v>0</v>
      </c>
      <c r="Q1469" s="20">
        <f t="shared" si="223"/>
        <v>100</v>
      </c>
      <c r="R1469" s="21">
        <f t="shared" si="224"/>
        <v>67.5</v>
      </c>
      <c r="S1469" s="21">
        <f t="shared" si="225"/>
        <v>55</v>
      </c>
      <c r="T1469" s="21">
        <f t="shared" si="226"/>
        <v>67.5</v>
      </c>
      <c r="U1469" s="21">
        <f t="shared" si="227"/>
        <v>62.5</v>
      </c>
      <c r="V1469" s="20">
        <f t="shared" si="228"/>
        <v>63.333333333333336</v>
      </c>
      <c r="W1469" s="20">
        <f t="shared" si="229"/>
        <v>63.125</v>
      </c>
    </row>
    <row r="1470" spans="1:23" ht="13.5" x14ac:dyDescent="0.25">
      <c r="A1470" s="3">
        <v>44153</v>
      </c>
      <c r="B1470" s="2">
        <v>28.773199999999999</v>
      </c>
      <c r="C1470" s="2">
        <v>49.736356252999073</v>
      </c>
      <c r="D1470" s="2">
        <v>9.2797950259807749E-2</v>
      </c>
      <c r="E1470" s="2">
        <v>-0.7232899182059439</v>
      </c>
      <c r="F1470" s="2">
        <v>28.666140000000002</v>
      </c>
      <c r="G1470" s="2">
        <v>28.570839999999997</v>
      </c>
      <c r="H1470" s="2">
        <v>28.702484999999996</v>
      </c>
      <c r="I1470" s="2">
        <v>29.101608000000002</v>
      </c>
      <c r="J1470" s="2">
        <v>30.477535000000017</v>
      </c>
      <c r="K1470" s="17" t="s">
        <v>49</v>
      </c>
      <c r="L1470" s="17" t="s">
        <v>50</v>
      </c>
      <c r="M1470" s="17" t="s">
        <v>55</v>
      </c>
      <c r="N1470" s="20">
        <f t="shared" si="220"/>
        <v>50</v>
      </c>
      <c r="O1470" s="20">
        <f t="shared" si="221"/>
        <v>100</v>
      </c>
      <c r="P1470" s="20">
        <f t="shared" si="222"/>
        <v>0</v>
      </c>
      <c r="Q1470" s="20">
        <f t="shared" si="223"/>
        <v>100</v>
      </c>
      <c r="R1470" s="21">
        <f t="shared" si="224"/>
        <v>67.5</v>
      </c>
      <c r="S1470" s="21">
        <f t="shared" si="225"/>
        <v>55</v>
      </c>
      <c r="T1470" s="21">
        <f t="shared" si="226"/>
        <v>67.5</v>
      </c>
      <c r="U1470" s="21">
        <f t="shared" si="227"/>
        <v>62.5</v>
      </c>
      <c r="V1470" s="20">
        <f t="shared" si="228"/>
        <v>63.333333333333336</v>
      </c>
      <c r="W1470" s="20">
        <f t="shared" si="229"/>
        <v>63.125</v>
      </c>
    </row>
    <row r="1471" spans="1:23" ht="13.5" x14ac:dyDescent="0.25">
      <c r="A1471" s="3">
        <v>44154</v>
      </c>
      <c r="B1471" s="2">
        <v>28.618500000000001</v>
      </c>
      <c r="C1471" s="2">
        <v>46.295848110902526</v>
      </c>
      <c r="D1471" s="2">
        <v>1.823440249980024E-2</v>
      </c>
      <c r="E1471" s="2">
        <v>-0.80390224870832261</v>
      </c>
      <c r="F1471" s="2">
        <v>28.697080000000007</v>
      </c>
      <c r="G1471" s="2">
        <v>28.601779999999998</v>
      </c>
      <c r="H1471" s="2">
        <v>28.67944</v>
      </c>
      <c r="I1471" s="2">
        <v>29.111013999999997</v>
      </c>
      <c r="J1471" s="2">
        <v>30.454161000000013</v>
      </c>
      <c r="K1471" s="17" t="s">
        <v>49</v>
      </c>
      <c r="L1471" s="17" t="s">
        <v>50</v>
      </c>
      <c r="M1471" s="17" t="s">
        <v>55</v>
      </c>
      <c r="N1471" s="20">
        <f t="shared" si="220"/>
        <v>50</v>
      </c>
      <c r="O1471" s="20">
        <f t="shared" si="221"/>
        <v>100</v>
      </c>
      <c r="P1471" s="20">
        <f t="shared" si="222"/>
        <v>0</v>
      </c>
      <c r="Q1471" s="20">
        <f t="shared" si="223"/>
        <v>100</v>
      </c>
      <c r="R1471" s="21">
        <f t="shared" si="224"/>
        <v>67.5</v>
      </c>
      <c r="S1471" s="21">
        <f t="shared" si="225"/>
        <v>55</v>
      </c>
      <c r="T1471" s="21">
        <f t="shared" si="226"/>
        <v>67.5</v>
      </c>
      <c r="U1471" s="21">
        <f t="shared" si="227"/>
        <v>62.5</v>
      </c>
      <c r="V1471" s="20">
        <f t="shared" si="228"/>
        <v>63.333333333333336</v>
      </c>
      <c r="W1471" s="20">
        <f t="shared" si="229"/>
        <v>63.125</v>
      </c>
    </row>
    <row r="1472" spans="1:23" ht="13.5" x14ac:dyDescent="0.25">
      <c r="A1472" s="3">
        <v>44155</v>
      </c>
      <c r="B1472" s="2">
        <v>28.773199999999999</v>
      </c>
      <c r="C1472" s="2">
        <v>50.019219378091591</v>
      </c>
      <c r="D1472" s="2">
        <v>-6.0146546913312449E-2</v>
      </c>
      <c r="E1472" s="2">
        <v>-0.84564558402852474</v>
      </c>
      <c r="F1472" s="2">
        <v>28.69894</v>
      </c>
      <c r="G1472" s="2">
        <v>28.651289999999999</v>
      </c>
      <c r="H1472" s="2">
        <v>28.664279999999998</v>
      </c>
      <c r="I1472" s="2">
        <v>29.121533999999997</v>
      </c>
      <c r="J1472" s="2">
        <v>30.432267500000009</v>
      </c>
      <c r="K1472" s="17" t="s">
        <v>49</v>
      </c>
      <c r="L1472" s="17" t="s">
        <v>50</v>
      </c>
      <c r="M1472" s="17" t="s">
        <v>55</v>
      </c>
      <c r="N1472" s="20">
        <f t="shared" si="220"/>
        <v>50</v>
      </c>
      <c r="O1472" s="20">
        <f t="shared" si="221"/>
        <v>100</v>
      </c>
      <c r="P1472" s="20">
        <f t="shared" si="222"/>
        <v>0</v>
      </c>
      <c r="Q1472" s="20">
        <f t="shared" si="223"/>
        <v>100</v>
      </c>
      <c r="R1472" s="21">
        <f t="shared" si="224"/>
        <v>67.5</v>
      </c>
      <c r="S1472" s="21">
        <f t="shared" si="225"/>
        <v>55</v>
      </c>
      <c r="T1472" s="21">
        <f t="shared" si="226"/>
        <v>67.5</v>
      </c>
      <c r="U1472" s="21">
        <f t="shared" si="227"/>
        <v>62.5</v>
      </c>
      <c r="V1472" s="20">
        <f t="shared" si="228"/>
        <v>63.333333333333336</v>
      </c>
      <c r="W1472" s="20">
        <f t="shared" si="229"/>
        <v>63.125</v>
      </c>
    </row>
    <row r="1473" spans="1:23" ht="13.5" x14ac:dyDescent="0.25">
      <c r="A1473" s="3">
        <v>44158</v>
      </c>
      <c r="B1473" s="2">
        <v>28.633900000000001</v>
      </c>
      <c r="C1473" s="2">
        <v>46.868192065128525</v>
      </c>
      <c r="D1473" s="2">
        <v>-6.4302030961606249E-2</v>
      </c>
      <c r="E1473" s="2">
        <v>-0.82448643280401546</v>
      </c>
      <c r="F1473" s="2">
        <v>28.702019999999997</v>
      </c>
      <c r="G1473" s="2">
        <v>28.65314</v>
      </c>
      <c r="H1473" s="2">
        <v>28.672784999999998</v>
      </c>
      <c r="I1473" s="2">
        <v>29.123079999999995</v>
      </c>
      <c r="J1473" s="2">
        <v>30.409707000000012</v>
      </c>
      <c r="K1473" s="17" t="s">
        <v>49</v>
      </c>
      <c r="L1473" s="17" t="s">
        <v>50</v>
      </c>
      <c r="M1473" s="17" t="s">
        <v>55</v>
      </c>
      <c r="N1473" s="20">
        <f t="shared" si="220"/>
        <v>50</v>
      </c>
      <c r="O1473" s="20">
        <f t="shared" si="221"/>
        <v>100</v>
      </c>
      <c r="P1473" s="20">
        <f t="shared" si="222"/>
        <v>0</v>
      </c>
      <c r="Q1473" s="20">
        <f t="shared" si="223"/>
        <v>100</v>
      </c>
      <c r="R1473" s="21">
        <f t="shared" si="224"/>
        <v>67.5</v>
      </c>
      <c r="S1473" s="21">
        <f t="shared" si="225"/>
        <v>55</v>
      </c>
      <c r="T1473" s="21">
        <f t="shared" si="226"/>
        <v>67.5</v>
      </c>
      <c r="U1473" s="21">
        <f t="shared" si="227"/>
        <v>62.5</v>
      </c>
      <c r="V1473" s="20">
        <f t="shared" si="228"/>
        <v>63.333333333333336</v>
      </c>
      <c r="W1473" s="20">
        <f t="shared" si="229"/>
        <v>63.125</v>
      </c>
    </row>
    <row r="1474" spans="1:23" ht="13.5" x14ac:dyDescent="0.25">
      <c r="A1474" s="3">
        <v>44159</v>
      </c>
      <c r="B1474" s="2">
        <v>28.927800000000001</v>
      </c>
      <c r="C1474" s="2">
        <v>53.521002692923709</v>
      </c>
      <c r="D1474" s="2">
        <v>-8.8329238908713137E-2</v>
      </c>
      <c r="E1474" s="2">
        <v>-0.75104498014489451</v>
      </c>
      <c r="F1474" s="2">
        <v>28.74532</v>
      </c>
      <c r="G1474" s="2">
        <v>28.684070000000002</v>
      </c>
      <c r="H1474" s="2">
        <v>28.665049999999997</v>
      </c>
      <c r="I1474" s="2">
        <v>29.095729999999993</v>
      </c>
      <c r="J1474" s="2">
        <v>30.389205500000013</v>
      </c>
      <c r="K1474" s="17" t="s">
        <v>49</v>
      </c>
      <c r="L1474" s="17" t="s">
        <v>51</v>
      </c>
      <c r="M1474" s="17" t="s">
        <v>55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0</v>
      </c>
      <c r="Q1474" s="20">
        <f t="shared" ref="Q1474:Q1537" si="233">IF(M1474="confirmed bullish", 34, IF(M1474="bullish divergence",17, 0))+IF(K1474="bullish",33,IF(K1474="bearish",0,16.5))+IF(L1474="strong",33,IF(L1474="weak",0,16.5))</f>
        <v>83.5</v>
      </c>
      <c r="R1474" s="21">
        <f t="shared" si="224"/>
        <v>65.025000000000006</v>
      </c>
      <c r="S1474" s="21">
        <f t="shared" si="225"/>
        <v>50.875</v>
      </c>
      <c r="T1474" s="21">
        <f t="shared" si="226"/>
        <v>60.075000000000003</v>
      </c>
      <c r="U1474" s="21">
        <f t="shared" si="227"/>
        <v>58.375</v>
      </c>
      <c r="V1474" s="20">
        <f t="shared" si="228"/>
        <v>58.658333333333339</v>
      </c>
      <c r="W1474" s="20">
        <f t="shared" si="229"/>
        <v>58.587500000000006</v>
      </c>
    </row>
    <row r="1475" spans="1:23" ht="13.5" x14ac:dyDescent="0.25">
      <c r="A1475" s="3">
        <v>44160</v>
      </c>
      <c r="B1475" s="2">
        <v>29.546600000000002</v>
      </c>
      <c r="C1475" s="2">
        <v>63.798963827752175</v>
      </c>
      <c r="D1475" s="2">
        <v>-0.16503227375150331</v>
      </c>
      <c r="E1475" s="2">
        <v>-0.65676381360884273</v>
      </c>
      <c r="F1475" s="2">
        <v>28.9</v>
      </c>
      <c r="G1475" s="2">
        <v>28.783070000000002</v>
      </c>
      <c r="H1475" s="2">
        <v>28.703719999999997</v>
      </c>
      <c r="I1475" s="2">
        <v>29.074071999999987</v>
      </c>
      <c r="J1475" s="2">
        <v>30.37047200000001</v>
      </c>
      <c r="K1475" s="17" t="s">
        <v>49</v>
      </c>
      <c r="L1475" s="17" t="s">
        <v>51</v>
      </c>
      <c r="M1475" s="17" t="s">
        <v>55</v>
      </c>
      <c r="N1475" s="20">
        <f t="shared" si="230"/>
        <v>50</v>
      </c>
      <c r="O1475" s="20">
        <f t="shared" si="231"/>
        <v>100</v>
      </c>
      <c r="P1475" s="20">
        <f t="shared" si="232"/>
        <v>0</v>
      </c>
      <c r="Q1475" s="20">
        <f t="shared" si="233"/>
        <v>83.5</v>
      </c>
      <c r="R1475" s="21">
        <f t="shared" ref="R1475:R1538" si="234">0.35*N1475+O1475*0.35+P1475*0.15+Q1475*0.15</f>
        <v>65.025000000000006</v>
      </c>
      <c r="S1475" s="21">
        <f t="shared" ref="S1475:S1538" si="235">N1475*0.2+O1475*0.2+P1475*0.35+Q1475*0.25</f>
        <v>50.875</v>
      </c>
      <c r="T1475" s="21">
        <f t="shared" ref="T1475:T1538" si="236">N1475*0.15+O1475*0.15+P1475*0.25+Q1475*0.45</f>
        <v>60.075000000000003</v>
      </c>
      <c r="U1475" s="21">
        <f t="shared" ref="U1475:U1538" si="237">0.25*SUM(N1475:Q1475)</f>
        <v>58.375</v>
      </c>
      <c r="V1475" s="20">
        <f t="shared" ref="V1475:V1538" si="238">SUM(R1475:T1475)/3</f>
        <v>58.658333333333339</v>
      </c>
      <c r="W1475" s="20">
        <f t="shared" ref="W1475:W1538" si="239">SUM(R1475:U1475)/4</f>
        <v>58.587500000000006</v>
      </c>
    </row>
    <row r="1476" spans="1:23" ht="13.5" x14ac:dyDescent="0.25">
      <c r="A1476" s="3">
        <v>44161</v>
      </c>
      <c r="B1476" s="2">
        <v>29.0825</v>
      </c>
      <c r="C1476" s="2">
        <v>54.130863991718094</v>
      </c>
      <c r="D1476" s="2">
        <v>-0.21442773097874479</v>
      </c>
      <c r="E1476" s="2">
        <v>-0.56059383043590039</v>
      </c>
      <c r="F1476" s="2">
        <v>28.992799999999999</v>
      </c>
      <c r="G1476" s="2">
        <v>28.844940000000001</v>
      </c>
      <c r="H1476" s="2">
        <v>28.719184999999992</v>
      </c>
      <c r="I1476" s="2">
        <v>29.058601999999986</v>
      </c>
      <c r="J1476" s="2">
        <v>30.348681500000009</v>
      </c>
      <c r="K1476" s="17" t="s">
        <v>49</v>
      </c>
      <c r="L1476" s="17" t="s">
        <v>51</v>
      </c>
      <c r="M1476" s="17" t="s">
        <v>55</v>
      </c>
      <c r="N1476" s="20">
        <f t="shared" si="230"/>
        <v>50</v>
      </c>
      <c r="O1476" s="20">
        <f t="shared" si="231"/>
        <v>100</v>
      </c>
      <c r="P1476" s="20">
        <f t="shared" si="232"/>
        <v>0</v>
      </c>
      <c r="Q1476" s="20">
        <f t="shared" si="233"/>
        <v>83.5</v>
      </c>
      <c r="R1476" s="21">
        <f t="shared" si="234"/>
        <v>65.025000000000006</v>
      </c>
      <c r="S1476" s="21">
        <f t="shared" si="235"/>
        <v>50.875</v>
      </c>
      <c r="T1476" s="21">
        <f t="shared" si="236"/>
        <v>60.075000000000003</v>
      </c>
      <c r="U1476" s="21">
        <f t="shared" si="237"/>
        <v>58.375</v>
      </c>
      <c r="V1476" s="20">
        <f t="shared" si="238"/>
        <v>58.658333333333339</v>
      </c>
      <c r="W1476" s="20">
        <f t="shared" si="239"/>
        <v>58.587500000000006</v>
      </c>
    </row>
    <row r="1477" spans="1:23" ht="13.5" x14ac:dyDescent="0.25">
      <c r="A1477" s="3">
        <v>44162</v>
      </c>
      <c r="B1477" s="2">
        <v>29.3919</v>
      </c>
      <c r="C1477" s="2">
        <v>58.631657102207519</v>
      </c>
      <c r="D1477" s="2">
        <v>-0.23448425466414591</v>
      </c>
      <c r="E1477" s="2">
        <v>-0.46585664773565727</v>
      </c>
      <c r="F1477" s="2">
        <v>29.116539999999997</v>
      </c>
      <c r="G1477" s="2">
        <v>28.90774</v>
      </c>
      <c r="H1477" s="2">
        <v>28.750119999999992</v>
      </c>
      <c r="I1477" s="2">
        <v>29.049319999999994</v>
      </c>
      <c r="J1477" s="2">
        <v>30.326228000000004</v>
      </c>
      <c r="K1477" s="17" t="s">
        <v>49</v>
      </c>
      <c r="L1477" s="17" t="s">
        <v>51</v>
      </c>
      <c r="M1477" s="17" t="s">
        <v>55</v>
      </c>
      <c r="N1477" s="20">
        <f t="shared" si="230"/>
        <v>50</v>
      </c>
      <c r="O1477" s="20">
        <f t="shared" si="231"/>
        <v>100</v>
      </c>
      <c r="P1477" s="20">
        <f t="shared" si="232"/>
        <v>0</v>
      </c>
      <c r="Q1477" s="20">
        <f t="shared" si="233"/>
        <v>83.5</v>
      </c>
      <c r="R1477" s="21">
        <f t="shared" si="234"/>
        <v>65.025000000000006</v>
      </c>
      <c r="S1477" s="21">
        <f t="shared" si="235"/>
        <v>50.875</v>
      </c>
      <c r="T1477" s="21">
        <f t="shared" si="236"/>
        <v>60.075000000000003</v>
      </c>
      <c r="U1477" s="21">
        <f t="shared" si="237"/>
        <v>58.375</v>
      </c>
      <c r="V1477" s="20">
        <f t="shared" si="238"/>
        <v>58.658333333333339</v>
      </c>
      <c r="W1477" s="20">
        <f t="shared" si="239"/>
        <v>58.587500000000006</v>
      </c>
    </row>
    <row r="1478" spans="1:23" ht="13.5" x14ac:dyDescent="0.25">
      <c r="A1478" s="3">
        <v>44165</v>
      </c>
      <c r="B1478" s="2">
        <v>29.0825</v>
      </c>
      <c r="C1478" s="2">
        <v>53.028153233048656</v>
      </c>
      <c r="D1478" s="2">
        <v>-0.25413327744143643</v>
      </c>
      <c r="E1478" s="2">
        <v>-0.37661021987156834</v>
      </c>
      <c r="F1478" s="2">
        <v>29.206260000000004</v>
      </c>
      <c r="G1478" s="2">
        <v>28.954140000000002</v>
      </c>
      <c r="H1478" s="2">
        <v>28.765584999999994</v>
      </c>
      <c r="I1478" s="2">
        <v>29.031373999999992</v>
      </c>
      <c r="J1478" s="2">
        <v>30.303701000000004</v>
      </c>
      <c r="K1478" s="17" t="s">
        <v>49</v>
      </c>
      <c r="L1478" s="17" t="s">
        <v>51</v>
      </c>
      <c r="M1478" s="17" t="s">
        <v>55</v>
      </c>
      <c r="N1478" s="20">
        <f t="shared" si="230"/>
        <v>50</v>
      </c>
      <c r="O1478" s="20">
        <f t="shared" si="231"/>
        <v>100</v>
      </c>
      <c r="P1478" s="20">
        <f t="shared" si="232"/>
        <v>0</v>
      </c>
      <c r="Q1478" s="20">
        <f t="shared" si="233"/>
        <v>83.5</v>
      </c>
      <c r="R1478" s="21">
        <f t="shared" si="234"/>
        <v>65.025000000000006</v>
      </c>
      <c r="S1478" s="21">
        <f t="shared" si="235"/>
        <v>50.875</v>
      </c>
      <c r="T1478" s="21">
        <f t="shared" si="236"/>
        <v>60.075000000000003</v>
      </c>
      <c r="U1478" s="21">
        <f t="shared" si="237"/>
        <v>58.375</v>
      </c>
      <c r="V1478" s="20">
        <f t="shared" si="238"/>
        <v>58.658333333333339</v>
      </c>
      <c r="W1478" s="20">
        <f t="shared" si="239"/>
        <v>58.587500000000006</v>
      </c>
    </row>
    <row r="1479" spans="1:23" ht="13.5" x14ac:dyDescent="0.25">
      <c r="A1479" s="3">
        <v>44166</v>
      </c>
      <c r="B1479" s="2">
        <v>28.927800000000001</v>
      </c>
      <c r="C1479" s="2">
        <v>50.432806814170732</v>
      </c>
      <c r="D1479" s="2">
        <v>-0.24618327218215086</v>
      </c>
      <c r="E1479" s="2">
        <v>-0.2841431998728815</v>
      </c>
      <c r="F1479" s="2">
        <v>29.206259999999997</v>
      </c>
      <c r="G1479" s="2">
        <v>28.97579</v>
      </c>
      <c r="H1479" s="2">
        <v>28.773314999999997</v>
      </c>
      <c r="I1479" s="2">
        <v>29.010333999999993</v>
      </c>
      <c r="J1479" s="2">
        <v>30.280400500000006</v>
      </c>
      <c r="K1479" s="17" t="s">
        <v>47</v>
      </c>
      <c r="L1479" s="17" t="s">
        <v>51</v>
      </c>
      <c r="M1479" s="17" t="s">
        <v>51</v>
      </c>
      <c r="N1479" s="20">
        <f t="shared" si="230"/>
        <v>50</v>
      </c>
      <c r="O1479" s="20">
        <f t="shared" si="231"/>
        <v>100</v>
      </c>
      <c r="P1479" s="20">
        <f t="shared" si="232"/>
        <v>0</v>
      </c>
      <c r="Q1479" s="20">
        <f t="shared" si="233"/>
        <v>16.5</v>
      </c>
      <c r="R1479" s="21">
        <f t="shared" si="234"/>
        <v>54.975000000000001</v>
      </c>
      <c r="S1479" s="21">
        <f t="shared" si="235"/>
        <v>34.125</v>
      </c>
      <c r="T1479" s="21">
        <f t="shared" si="236"/>
        <v>29.925000000000001</v>
      </c>
      <c r="U1479" s="21">
        <f t="shared" si="237"/>
        <v>41.625</v>
      </c>
      <c r="V1479" s="20">
        <f t="shared" si="238"/>
        <v>39.674999999999997</v>
      </c>
      <c r="W1479" s="20">
        <f t="shared" si="239"/>
        <v>40.162499999999994</v>
      </c>
    </row>
    <row r="1480" spans="1:23" ht="13.5" x14ac:dyDescent="0.25">
      <c r="A1480" s="3">
        <v>44167</v>
      </c>
      <c r="B1480" s="2">
        <v>29.0825</v>
      </c>
      <c r="C1480" s="2">
        <v>52.914568469429597</v>
      </c>
      <c r="D1480" s="2">
        <v>-0.24155254701111772</v>
      </c>
      <c r="E1480" s="2">
        <v>-0.17366338311768487</v>
      </c>
      <c r="F1480" s="2">
        <v>29.113440000000004</v>
      </c>
      <c r="G1480" s="2">
        <v>29.006720000000001</v>
      </c>
      <c r="H1480" s="2">
        <v>28.788779999999996</v>
      </c>
      <c r="I1480" s="2">
        <v>28.993625999999995</v>
      </c>
      <c r="J1480" s="2">
        <v>30.257873500000006</v>
      </c>
      <c r="K1480" s="17" t="s">
        <v>47</v>
      </c>
      <c r="L1480" s="17" t="s">
        <v>51</v>
      </c>
      <c r="M1480" s="17" t="s">
        <v>52</v>
      </c>
      <c r="N1480" s="20">
        <f t="shared" si="230"/>
        <v>50</v>
      </c>
      <c r="O1480" s="20">
        <f t="shared" si="231"/>
        <v>100</v>
      </c>
      <c r="P1480" s="20">
        <f t="shared" si="232"/>
        <v>0</v>
      </c>
      <c r="Q1480" s="20">
        <f t="shared" si="233"/>
        <v>16.5</v>
      </c>
      <c r="R1480" s="21">
        <f t="shared" si="234"/>
        <v>54.975000000000001</v>
      </c>
      <c r="S1480" s="21">
        <f t="shared" si="235"/>
        <v>34.125</v>
      </c>
      <c r="T1480" s="21">
        <f t="shared" si="236"/>
        <v>29.925000000000001</v>
      </c>
      <c r="U1480" s="21">
        <f t="shared" si="237"/>
        <v>41.625</v>
      </c>
      <c r="V1480" s="20">
        <f t="shared" si="238"/>
        <v>39.674999999999997</v>
      </c>
      <c r="W1480" s="20">
        <f t="shared" si="239"/>
        <v>40.162499999999994</v>
      </c>
    </row>
    <row r="1481" spans="1:23" ht="13.5" x14ac:dyDescent="0.25">
      <c r="A1481" s="3">
        <v>44168</v>
      </c>
      <c r="B1481" s="2">
        <v>28.773199999999999</v>
      </c>
      <c r="C1481" s="2">
        <v>47.765225003107112</v>
      </c>
      <c r="D1481" s="2">
        <v>-0.23958542561488017</v>
      </c>
      <c r="E1481" s="2">
        <v>-4.8413431420520903E-2</v>
      </c>
      <c r="F1481" s="2">
        <v>29.051580000000001</v>
      </c>
      <c r="G1481" s="2">
        <v>29.022189999999995</v>
      </c>
      <c r="H1481" s="2">
        <v>28.811984999999993</v>
      </c>
      <c r="I1481" s="2">
        <v>28.974443999999998</v>
      </c>
      <c r="J1481" s="2">
        <v>30.231015500000002</v>
      </c>
      <c r="K1481" s="17" t="s">
        <v>47</v>
      </c>
      <c r="L1481" s="17" t="s">
        <v>51</v>
      </c>
      <c r="M1481" s="17" t="s">
        <v>52</v>
      </c>
      <c r="N1481" s="20">
        <f t="shared" si="230"/>
        <v>50</v>
      </c>
      <c r="O1481" s="20">
        <f t="shared" si="231"/>
        <v>100</v>
      </c>
      <c r="P1481" s="20">
        <f t="shared" si="232"/>
        <v>0</v>
      </c>
      <c r="Q1481" s="20">
        <f t="shared" si="233"/>
        <v>16.5</v>
      </c>
      <c r="R1481" s="21">
        <f t="shared" si="234"/>
        <v>54.975000000000001</v>
      </c>
      <c r="S1481" s="21">
        <f t="shared" si="235"/>
        <v>34.125</v>
      </c>
      <c r="T1481" s="21">
        <f t="shared" si="236"/>
        <v>29.925000000000001</v>
      </c>
      <c r="U1481" s="21">
        <f t="shared" si="237"/>
        <v>41.625</v>
      </c>
      <c r="V1481" s="20">
        <f t="shared" si="238"/>
        <v>39.674999999999997</v>
      </c>
      <c r="W1481" s="20">
        <f t="shared" si="239"/>
        <v>40.162499999999994</v>
      </c>
    </row>
    <row r="1482" spans="1:23" ht="13.5" x14ac:dyDescent="0.25">
      <c r="A1482" s="3">
        <v>44169</v>
      </c>
      <c r="B1482" s="2">
        <v>28.773199999999999</v>
      </c>
      <c r="C1482" s="2">
        <v>47.765225003107112</v>
      </c>
      <c r="D1482" s="2">
        <v>-0.21327687836010867</v>
      </c>
      <c r="E1482" s="2">
        <v>8.3922677886731203E-2</v>
      </c>
      <c r="F1482" s="2">
        <v>28.927839999999996</v>
      </c>
      <c r="G1482" s="2">
        <v>29.022189999999995</v>
      </c>
      <c r="H1482" s="2">
        <v>28.836739999999999</v>
      </c>
      <c r="I1482" s="2">
        <v>28.952788000000002</v>
      </c>
      <c r="J1482" s="2">
        <v>30.203701000000002</v>
      </c>
      <c r="K1482" s="17" t="s">
        <v>47</v>
      </c>
      <c r="L1482" s="17" t="s">
        <v>48</v>
      </c>
      <c r="M1482" s="17" t="s">
        <v>52</v>
      </c>
      <c r="N1482" s="20">
        <f t="shared" si="230"/>
        <v>50</v>
      </c>
      <c r="O1482" s="20">
        <f t="shared" si="231"/>
        <v>100</v>
      </c>
      <c r="P1482" s="20">
        <f t="shared" si="232"/>
        <v>0</v>
      </c>
      <c r="Q1482" s="20">
        <f t="shared" si="233"/>
        <v>0</v>
      </c>
      <c r="R1482" s="21">
        <f t="shared" si="234"/>
        <v>52.5</v>
      </c>
      <c r="S1482" s="21">
        <f t="shared" si="235"/>
        <v>30</v>
      </c>
      <c r="T1482" s="21">
        <f t="shared" si="236"/>
        <v>22.5</v>
      </c>
      <c r="U1482" s="21">
        <f t="shared" si="237"/>
        <v>37.5</v>
      </c>
      <c r="V1482" s="20">
        <f t="shared" si="238"/>
        <v>35</v>
      </c>
      <c r="W1482" s="20">
        <f t="shared" si="239"/>
        <v>35.625</v>
      </c>
    </row>
    <row r="1483" spans="1:23" ht="13.5" x14ac:dyDescent="0.25">
      <c r="A1483" s="3">
        <v>44172</v>
      </c>
      <c r="B1483" s="2">
        <v>29.0825</v>
      </c>
      <c r="C1483" s="2">
        <v>53.062646916211783</v>
      </c>
      <c r="D1483" s="2">
        <v>-0.23457614329315035</v>
      </c>
      <c r="E1483" s="2">
        <v>0.21884976189670924</v>
      </c>
      <c r="F1483" s="2">
        <v>28.927840000000003</v>
      </c>
      <c r="G1483" s="2">
        <v>29.067050000000002</v>
      </c>
      <c r="H1483" s="2">
        <v>28.860094999999994</v>
      </c>
      <c r="I1483" s="2">
        <v>28.940288000000006</v>
      </c>
      <c r="J1483" s="2">
        <v>30.173808000000005</v>
      </c>
      <c r="K1483" s="17" t="s">
        <v>49</v>
      </c>
      <c r="L1483" s="17" t="s">
        <v>51</v>
      </c>
      <c r="M1483" s="17" t="s">
        <v>51</v>
      </c>
      <c r="N1483" s="20">
        <f t="shared" si="230"/>
        <v>50</v>
      </c>
      <c r="O1483" s="20">
        <f t="shared" si="231"/>
        <v>100</v>
      </c>
      <c r="P1483" s="20">
        <f t="shared" si="232"/>
        <v>0</v>
      </c>
      <c r="Q1483" s="20">
        <f t="shared" si="233"/>
        <v>49.5</v>
      </c>
      <c r="R1483" s="21">
        <f t="shared" si="234"/>
        <v>59.924999999999997</v>
      </c>
      <c r="S1483" s="21">
        <f t="shared" si="235"/>
        <v>42.375</v>
      </c>
      <c r="T1483" s="21">
        <f t="shared" si="236"/>
        <v>44.775000000000006</v>
      </c>
      <c r="U1483" s="21">
        <f t="shared" si="237"/>
        <v>49.875</v>
      </c>
      <c r="V1483" s="20">
        <f t="shared" si="238"/>
        <v>49.024999999999999</v>
      </c>
      <c r="W1483" s="20">
        <f t="shared" si="239"/>
        <v>49.237499999999997</v>
      </c>
    </row>
    <row r="1484" spans="1:23" ht="13.5" x14ac:dyDescent="0.25">
      <c r="A1484" s="3">
        <v>44173</v>
      </c>
      <c r="B1484" s="2">
        <v>29.7013</v>
      </c>
      <c r="C1484" s="2">
        <v>61.479532968736187</v>
      </c>
      <c r="D1484" s="2">
        <v>-0.2543242723057233</v>
      </c>
      <c r="E1484" s="2">
        <v>0.34220338801295141</v>
      </c>
      <c r="F1484" s="2">
        <v>29.082540000000002</v>
      </c>
      <c r="G1484" s="2">
        <v>29.144400000000001</v>
      </c>
      <c r="H1484" s="2">
        <v>28.914234999999998</v>
      </c>
      <c r="I1484" s="2">
        <v>28.940288000000006</v>
      </c>
      <c r="J1484" s="2">
        <v>30.145536000000003</v>
      </c>
      <c r="K1484" s="17" t="s">
        <v>49</v>
      </c>
      <c r="L1484" s="17" t="s">
        <v>50</v>
      </c>
      <c r="M1484" s="17" t="s">
        <v>55</v>
      </c>
      <c r="N1484" s="20">
        <f t="shared" si="230"/>
        <v>50</v>
      </c>
      <c r="O1484" s="20">
        <f t="shared" si="231"/>
        <v>100</v>
      </c>
      <c r="P1484" s="20">
        <f t="shared" si="232"/>
        <v>0</v>
      </c>
      <c r="Q1484" s="20">
        <f t="shared" si="233"/>
        <v>100</v>
      </c>
      <c r="R1484" s="21">
        <f t="shared" si="234"/>
        <v>67.5</v>
      </c>
      <c r="S1484" s="21">
        <f t="shared" si="235"/>
        <v>55</v>
      </c>
      <c r="T1484" s="21">
        <f t="shared" si="236"/>
        <v>67.5</v>
      </c>
      <c r="U1484" s="21">
        <f t="shared" si="237"/>
        <v>62.5</v>
      </c>
      <c r="V1484" s="20">
        <f t="shared" si="238"/>
        <v>63.333333333333336</v>
      </c>
      <c r="W1484" s="20">
        <f t="shared" si="239"/>
        <v>63.125</v>
      </c>
    </row>
    <row r="1485" spans="1:23" ht="13.5" x14ac:dyDescent="0.25">
      <c r="A1485" s="3">
        <v>44174</v>
      </c>
      <c r="B1485" s="2">
        <v>30.289200000000001</v>
      </c>
      <c r="C1485" s="2">
        <v>67.451317218384304</v>
      </c>
      <c r="D1485" s="2">
        <v>-0.22406113381351744</v>
      </c>
      <c r="E1485" s="2">
        <v>0.45733151507628544</v>
      </c>
      <c r="F1485" s="2">
        <v>29.323880000000003</v>
      </c>
      <c r="G1485" s="2">
        <v>29.21866</v>
      </c>
      <c r="H1485" s="2">
        <v>29.000864999999997</v>
      </c>
      <c r="I1485" s="2">
        <v>28.958233999999997</v>
      </c>
      <c r="J1485" s="2">
        <v>30.118730500000002</v>
      </c>
      <c r="K1485" s="17" t="s">
        <v>49</v>
      </c>
      <c r="L1485" s="17" t="s">
        <v>50</v>
      </c>
      <c r="M1485" s="17" t="s">
        <v>55</v>
      </c>
      <c r="N1485" s="20">
        <f t="shared" si="230"/>
        <v>50</v>
      </c>
      <c r="O1485" s="20">
        <f t="shared" si="231"/>
        <v>100</v>
      </c>
      <c r="P1485" s="20">
        <f t="shared" si="232"/>
        <v>0</v>
      </c>
      <c r="Q1485" s="20">
        <f t="shared" si="233"/>
        <v>100</v>
      </c>
      <c r="R1485" s="21">
        <f t="shared" si="234"/>
        <v>67.5</v>
      </c>
      <c r="S1485" s="21">
        <f t="shared" si="235"/>
        <v>55</v>
      </c>
      <c r="T1485" s="21">
        <f t="shared" si="236"/>
        <v>67.5</v>
      </c>
      <c r="U1485" s="21">
        <f t="shared" si="237"/>
        <v>62.5</v>
      </c>
      <c r="V1485" s="20">
        <f t="shared" si="238"/>
        <v>63.333333333333336</v>
      </c>
      <c r="W1485" s="20">
        <f t="shared" si="239"/>
        <v>63.125</v>
      </c>
    </row>
    <row r="1486" spans="1:23" ht="13.5" x14ac:dyDescent="0.25">
      <c r="A1486" s="3">
        <v>44175</v>
      </c>
      <c r="B1486" s="2">
        <v>29.982900000000001</v>
      </c>
      <c r="C1486" s="2">
        <v>62.053627002689318</v>
      </c>
      <c r="D1486" s="2">
        <v>-0.25497108361234666</v>
      </c>
      <c r="E1486" s="2">
        <v>0.5549849055536753</v>
      </c>
      <c r="F1486" s="2">
        <v>29.565820000000002</v>
      </c>
      <c r="G1486" s="2">
        <v>29.308699999999998</v>
      </c>
      <c r="H1486" s="2">
        <v>29.076819999999998</v>
      </c>
      <c r="I1486" s="2">
        <v>28.957677999999998</v>
      </c>
      <c r="J1486" s="2">
        <v>30.090422999999998</v>
      </c>
      <c r="K1486" s="17" t="s">
        <v>49</v>
      </c>
      <c r="L1486" s="17" t="s">
        <v>50</v>
      </c>
      <c r="M1486" s="17" t="s">
        <v>55</v>
      </c>
      <c r="N1486" s="20">
        <f t="shared" si="230"/>
        <v>50</v>
      </c>
      <c r="O1486" s="20">
        <f t="shared" si="231"/>
        <v>100</v>
      </c>
      <c r="P1486" s="20">
        <f t="shared" si="232"/>
        <v>0</v>
      </c>
      <c r="Q1486" s="20">
        <f t="shared" si="233"/>
        <v>100</v>
      </c>
      <c r="R1486" s="21">
        <f t="shared" si="234"/>
        <v>67.5</v>
      </c>
      <c r="S1486" s="21">
        <f t="shared" si="235"/>
        <v>55</v>
      </c>
      <c r="T1486" s="21">
        <f t="shared" si="236"/>
        <v>67.5</v>
      </c>
      <c r="U1486" s="21">
        <f t="shared" si="237"/>
        <v>62.5</v>
      </c>
      <c r="V1486" s="20">
        <f t="shared" si="238"/>
        <v>63.333333333333336</v>
      </c>
      <c r="W1486" s="20">
        <f t="shared" si="239"/>
        <v>63.125</v>
      </c>
    </row>
    <row r="1487" spans="1:23" ht="13.5" x14ac:dyDescent="0.25">
      <c r="A1487" s="3">
        <v>44176</v>
      </c>
      <c r="B1487" s="2">
        <v>29.7075</v>
      </c>
      <c r="C1487" s="2">
        <v>57.591160461606492</v>
      </c>
      <c r="D1487" s="2">
        <v>-0.21854359603464957</v>
      </c>
      <c r="E1487" s="2">
        <v>0.63535620954065275</v>
      </c>
      <c r="F1487" s="2">
        <v>29.752680000000005</v>
      </c>
      <c r="G1487" s="2">
        <v>29.340260000000001</v>
      </c>
      <c r="H1487" s="2">
        <v>29.123999999999995</v>
      </c>
      <c r="I1487" s="2">
        <v>28.969557999999996</v>
      </c>
      <c r="J1487" s="2">
        <v>30.062108500000004</v>
      </c>
      <c r="K1487" s="17" t="s">
        <v>49</v>
      </c>
      <c r="L1487" s="17" t="s">
        <v>50</v>
      </c>
      <c r="M1487" s="17" t="s">
        <v>55</v>
      </c>
      <c r="N1487" s="20">
        <f t="shared" si="230"/>
        <v>50</v>
      </c>
      <c r="O1487" s="20">
        <f t="shared" si="231"/>
        <v>100</v>
      </c>
      <c r="P1487" s="20">
        <f t="shared" si="232"/>
        <v>0</v>
      </c>
      <c r="Q1487" s="20">
        <f t="shared" si="233"/>
        <v>100</v>
      </c>
      <c r="R1487" s="21">
        <f t="shared" si="234"/>
        <v>67.5</v>
      </c>
      <c r="S1487" s="21">
        <f t="shared" si="235"/>
        <v>55</v>
      </c>
      <c r="T1487" s="21">
        <f t="shared" si="236"/>
        <v>67.5</v>
      </c>
      <c r="U1487" s="21">
        <f t="shared" si="237"/>
        <v>62.5</v>
      </c>
      <c r="V1487" s="20">
        <f t="shared" si="238"/>
        <v>63.333333333333336</v>
      </c>
      <c r="W1487" s="20">
        <f t="shared" si="239"/>
        <v>63.125</v>
      </c>
    </row>
    <row r="1488" spans="1:23" ht="13.5" x14ac:dyDescent="0.25">
      <c r="A1488" s="3">
        <v>44179</v>
      </c>
      <c r="B1488" s="2">
        <v>29.3919</v>
      </c>
      <c r="C1488" s="2">
        <v>52.89661623000115</v>
      </c>
      <c r="D1488" s="2">
        <v>-0.21533181977252625</v>
      </c>
      <c r="E1488" s="2">
        <v>0.68738444803223586</v>
      </c>
      <c r="F1488" s="2">
        <v>29.81456</v>
      </c>
      <c r="G1488" s="2">
        <v>29.371200000000005</v>
      </c>
      <c r="H1488" s="2">
        <v>29.162669999999991</v>
      </c>
      <c r="I1488" s="2">
        <v>28.975746000000001</v>
      </c>
      <c r="J1488" s="2">
        <v>30.031037499999996</v>
      </c>
      <c r="K1488" s="17" t="s">
        <v>49</v>
      </c>
      <c r="L1488" s="17" t="s">
        <v>50</v>
      </c>
      <c r="M1488" s="17" t="s">
        <v>55</v>
      </c>
      <c r="N1488" s="20">
        <f t="shared" si="230"/>
        <v>50</v>
      </c>
      <c r="O1488" s="20">
        <f t="shared" si="231"/>
        <v>100</v>
      </c>
      <c r="P1488" s="20">
        <f t="shared" si="232"/>
        <v>0</v>
      </c>
      <c r="Q1488" s="20">
        <f t="shared" si="233"/>
        <v>100</v>
      </c>
      <c r="R1488" s="21">
        <f t="shared" si="234"/>
        <v>67.5</v>
      </c>
      <c r="S1488" s="21">
        <f t="shared" si="235"/>
        <v>55</v>
      </c>
      <c r="T1488" s="21">
        <f t="shared" si="236"/>
        <v>67.5</v>
      </c>
      <c r="U1488" s="21">
        <f t="shared" si="237"/>
        <v>62.5</v>
      </c>
      <c r="V1488" s="20">
        <f t="shared" si="238"/>
        <v>63.333333333333336</v>
      </c>
      <c r="W1488" s="20">
        <f t="shared" si="239"/>
        <v>63.125</v>
      </c>
    </row>
    <row r="1489" spans="1:23" ht="13.5" x14ac:dyDescent="0.25">
      <c r="A1489" s="3">
        <v>44180</v>
      </c>
      <c r="B1489" s="2">
        <v>29.3919</v>
      </c>
      <c r="C1489" s="2">
        <v>52.89661623000115</v>
      </c>
      <c r="D1489" s="2">
        <v>-0.23768747290308312</v>
      </c>
      <c r="E1489" s="2">
        <v>0.71980088721995017</v>
      </c>
      <c r="F1489" s="2">
        <v>29.752679999999998</v>
      </c>
      <c r="G1489" s="2">
        <v>29.417610000000003</v>
      </c>
      <c r="H1489" s="2">
        <v>29.196699999999993</v>
      </c>
      <c r="I1489" s="2">
        <v>28.999258000000005</v>
      </c>
      <c r="J1489" s="2">
        <v>29.9997455</v>
      </c>
      <c r="K1489" s="17" t="s">
        <v>49</v>
      </c>
      <c r="L1489" s="17" t="s">
        <v>50</v>
      </c>
      <c r="M1489" s="17" t="s">
        <v>54</v>
      </c>
      <c r="N1489" s="20">
        <f t="shared" si="230"/>
        <v>50</v>
      </c>
      <c r="O1489" s="20">
        <f t="shared" si="231"/>
        <v>100</v>
      </c>
      <c r="P1489" s="20">
        <f t="shared" si="232"/>
        <v>0</v>
      </c>
      <c r="Q1489" s="20">
        <f t="shared" si="233"/>
        <v>83</v>
      </c>
      <c r="R1489" s="21">
        <f t="shared" si="234"/>
        <v>64.95</v>
      </c>
      <c r="S1489" s="21">
        <f t="shared" si="235"/>
        <v>50.75</v>
      </c>
      <c r="T1489" s="21">
        <f t="shared" si="236"/>
        <v>59.85</v>
      </c>
      <c r="U1489" s="21">
        <f t="shared" si="237"/>
        <v>58.25</v>
      </c>
      <c r="V1489" s="20">
        <f t="shared" si="238"/>
        <v>58.516666666666673</v>
      </c>
      <c r="W1489" s="20">
        <f t="shared" si="239"/>
        <v>58.45</v>
      </c>
    </row>
    <row r="1490" spans="1:23" ht="13.5" x14ac:dyDescent="0.25">
      <c r="A1490" s="3">
        <v>44181</v>
      </c>
      <c r="B1490" s="2">
        <v>29.085599999999999</v>
      </c>
      <c r="C1490" s="2">
        <v>48.451114851947288</v>
      </c>
      <c r="D1490" s="2">
        <v>-0.21129389660476861</v>
      </c>
      <c r="E1490" s="2">
        <v>0.70931493598692152</v>
      </c>
      <c r="F1490" s="2">
        <v>29.511959999999998</v>
      </c>
      <c r="G1490" s="2">
        <v>29.417920000000002</v>
      </c>
      <c r="H1490" s="2">
        <v>29.212319999999995</v>
      </c>
      <c r="I1490" s="2">
        <v>28.999320000000008</v>
      </c>
      <c r="J1490" s="2">
        <v>29.967658499999999</v>
      </c>
      <c r="K1490" s="17" t="s">
        <v>47</v>
      </c>
      <c r="L1490" s="17" t="s">
        <v>51</v>
      </c>
      <c r="M1490" s="17" t="s">
        <v>52</v>
      </c>
      <c r="N1490" s="20">
        <f t="shared" si="230"/>
        <v>50</v>
      </c>
      <c r="O1490" s="20">
        <f t="shared" si="231"/>
        <v>100</v>
      </c>
      <c r="P1490" s="20">
        <f t="shared" si="232"/>
        <v>0</v>
      </c>
      <c r="Q1490" s="20">
        <f t="shared" si="233"/>
        <v>16.5</v>
      </c>
      <c r="R1490" s="21">
        <f t="shared" si="234"/>
        <v>54.975000000000001</v>
      </c>
      <c r="S1490" s="21">
        <f t="shared" si="235"/>
        <v>34.125</v>
      </c>
      <c r="T1490" s="21">
        <f t="shared" si="236"/>
        <v>29.925000000000001</v>
      </c>
      <c r="U1490" s="21">
        <f t="shared" si="237"/>
        <v>41.625</v>
      </c>
      <c r="V1490" s="20">
        <f t="shared" si="238"/>
        <v>39.674999999999997</v>
      </c>
      <c r="W1490" s="20">
        <f t="shared" si="239"/>
        <v>40.162499999999994</v>
      </c>
    </row>
    <row r="1491" spans="1:23" ht="13.5" x14ac:dyDescent="0.25">
      <c r="A1491" s="3">
        <v>44182</v>
      </c>
      <c r="B1491" s="2">
        <v>29.0825</v>
      </c>
      <c r="C1491" s="2">
        <v>48.406774576760093</v>
      </c>
      <c r="D1491" s="2">
        <v>-0.23559757447241836</v>
      </c>
      <c r="E1491" s="2">
        <v>0.64168711484316587</v>
      </c>
      <c r="F1491" s="2">
        <v>29.331880000000002</v>
      </c>
      <c r="G1491" s="2">
        <v>29.44885</v>
      </c>
      <c r="H1491" s="2">
        <v>29.235519999999998</v>
      </c>
      <c r="I1491" s="2">
        <v>28.993132000000006</v>
      </c>
      <c r="J1491" s="2">
        <v>29.935703000000007</v>
      </c>
      <c r="K1491" s="17" t="s">
        <v>47</v>
      </c>
      <c r="L1491" s="17" t="s">
        <v>51</v>
      </c>
      <c r="M1491" s="17" t="s">
        <v>52</v>
      </c>
      <c r="N1491" s="20">
        <f t="shared" si="230"/>
        <v>50</v>
      </c>
      <c r="O1491" s="20">
        <f t="shared" si="231"/>
        <v>100</v>
      </c>
      <c r="P1491" s="20">
        <f t="shared" si="232"/>
        <v>0</v>
      </c>
      <c r="Q1491" s="20">
        <f t="shared" si="233"/>
        <v>16.5</v>
      </c>
      <c r="R1491" s="21">
        <f t="shared" si="234"/>
        <v>54.975000000000001</v>
      </c>
      <c r="S1491" s="21">
        <f t="shared" si="235"/>
        <v>34.125</v>
      </c>
      <c r="T1491" s="21">
        <f t="shared" si="236"/>
        <v>29.925000000000001</v>
      </c>
      <c r="U1491" s="21">
        <f t="shared" si="237"/>
        <v>41.625</v>
      </c>
      <c r="V1491" s="20">
        <f t="shared" si="238"/>
        <v>39.674999999999997</v>
      </c>
      <c r="W1491" s="20">
        <f t="shared" si="239"/>
        <v>40.162499999999994</v>
      </c>
    </row>
    <row r="1492" spans="1:23" ht="13.5" x14ac:dyDescent="0.25">
      <c r="A1492" s="3">
        <v>44183</v>
      </c>
      <c r="B1492" s="2">
        <v>29.0825</v>
      </c>
      <c r="C1492" s="2">
        <v>48.406774576760093</v>
      </c>
      <c r="D1492" s="2">
        <v>-0.25547883121233994</v>
      </c>
      <c r="E1492" s="2">
        <v>0.52628923910342895</v>
      </c>
      <c r="F1492" s="2">
        <v>29.206880000000002</v>
      </c>
      <c r="G1492" s="2">
        <v>29.479779999999998</v>
      </c>
      <c r="H1492" s="2">
        <v>29.250984999999996</v>
      </c>
      <c r="I1492" s="2">
        <v>28.992326000000002</v>
      </c>
      <c r="J1492" s="2">
        <v>29.904631500000008</v>
      </c>
      <c r="K1492" s="17" t="s">
        <v>47</v>
      </c>
      <c r="L1492" s="17" t="s">
        <v>51</v>
      </c>
      <c r="M1492" s="17" t="s">
        <v>52</v>
      </c>
      <c r="N1492" s="20">
        <f t="shared" si="230"/>
        <v>50</v>
      </c>
      <c r="O1492" s="20">
        <f t="shared" si="231"/>
        <v>100</v>
      </c>
      <c r="P1492" s="20">
        <f t="shared" si="232"/>
        <v>0</v>
      </c>
      <c r="Q1492" s="20">
        <f t="shared" si="233"/>
        <v>16.5</v>
      </c>
      <c r="R1492" s="21">
        <f t="shared" si="234"/>
        <v>54.975000000000001</v>
      </c>
      <c r="S1492" s="21">
        <f t="shared" si="235"/>
        <v>34.125</v>
      </c>
      <c r="T1492" s="21">
        <f t="shared" si="236"/>
        <v>29.925000000000001</v>
      </c>
      <c r="U1492" s="21">
        <f t="shared" si="237"/>
        <v>41.625</v>
      </c>
      <c r="V1492" s="20">
        <f t="shared" si="238"/>
        <v>39.674999999999997</v>
      </c>
      <c r="W1492" s="20">
        <f t="shared" si="239"/>
        <v>40.162499999999994</v>
      </c>
    </row>
    <row r="1493" spans="1:23" ht="13.5" x14ac:dyDescent="0.25">
      <c r="A1493" s="3">
        <v>44186</v>
      </c>
      <c r="B1493" s="2">
        <v>29.051600000000001</v>
      </c>
      <c r="C1493" s="2">
        <v>47.900021412169302</v>
      </c>
      <c r="D1493" s="2">
        <v>-0.22179515679248496</v>
      </c>
      <c r="E1493" s="2">
        <v>0.37818822236999533</v>
      </c>
      <c r="F1493" s="2">
        <v>29.138819999999999</v>
      </c>
      <c r="G1493" s="2">
        <v>29.476690000000001</v>
      </c>
      <c r="H1493" s="2">
        <v>29.27187</v>
      </c>
      <c r="I1493" s="2">
        <v>28.985520000000001</v>
      </c>
      <c r="J1493" s="2">
        <v>29.873700000000007</v>
      </c>
      <c r="K1493" s="17" t="s">
        <v>47</v>
      </c>
      <c r="L1493" s="17" t="s">
        <v>51</v>
      </c>
      <c r="M1493" s="17" t="s">
        <v>52</v>
      </c>
      <c r="N1493" s="20">
        <f t="shared" si="230"/>
        <v>50</v>
      </c>
      <c r="O1493" s="20">
        <f t="shared" si="231"/>
        <v>100</v>
      </c>
      <c r="P1493" s="20">
        <f t="shared" si="232"/>
        <v>0</v>
      </c>
      <c r="Q1493" s="20">
        <f t="shared" si="233"/>
        <v>16.5</v>
      </c>
      <c r="R1493" s="21">
        <f t="shared" si="234"/>
        <v>54.975000000000001</v>
      </c>
      <c r="S1493" s="21">
        <f t="shared" si="235"/>
        <v>34.125</v>
      </c>
      <c r="T1493" s="21">
        <f t="shared" si="236"/>
        <v>29.925000000000001</v>
      </c>
      <c r="U1493" s="21">
        <f t="shared" si="237"/>
        <v>41.625</v>
      </c>
      <c r="V1493" s="20">
        <f t="shared" si="238"/>
        <v>39.674999999999997</v>
      </c>
      <c r="W1493" s="20">
        <f t="shared" si="239"/>
        <v>40.162499999999994</v>
      </c>
    </row>
    <row r="1494" spans="1:23" ht="13.5" x14ac:dyDescent="0.25">
      <c r="A1494" s="3">
        <v>44187</v>
      </c>
      <c r="B1494" s="2">
        <v>28.9588</v>
      </c>
      <c r="C1494" s="2">
        <v>46.331323878417734</v>
      </c>
      <c r="D1494" s="2">
        <v>-9.0451022625444466E-2</v>
      </c>
      <c r="E1494" s="2">
        <v>0.19595266749236323</v>
      </c>
      <c r="F1494" s="2">
        <v>29.052199999999999</v>
      </c>
      <c r="G1494" s="2">
        <v>29.402440000000002</v>
      </c>
      <c r="H1494" s="2">
        <v>29.273419999999998</v>
      </c>
      <c r="I1494" s="2">
        <v>28.98118800000001</v>
      </c>
      <c r="J1494" s="2">
        <v>29.842452000000009</v>
      </c>
      <c r="K1494" s="17" t="s">
        <v>47</v>
      </c>
      <c r="L1494" s="17" t="s">
        <v>51</v>
      </c>
      <c r="M1494" s="17" t="s">
        <v>52</v>
      </c>
      <c r="N1494" s="20">
        <f t="shared" si="230"/>
        <v>50</v>
      </c>
      <c r="O1494" s="20">
        <f t="shared" si="231"/>
        <v>100</v>
      </c>
      <c r="P1494" s="20">
        <f t="shared" si="232"/>
        <v>0</v>
      </c>
      <c r="Q1494" s="20">
        <f t="shared" si="233"/>
        <v>16.5</v>
      </c>
      <c r="R1494" s="21">
        <f t="shared" si="234"/>
        <v>54.975000000000001</v>
      </c>
      <c r="S1494" s="21">
        <f t="shared" si="235"/>
        <v>34.125</v>
      </c>
      <c r="T1494" s="21">
        <f t="shared" si="236"/>
        <v>29.925000000000001</v>
      </c>
      <c r="U1494" s="21">
        <f t="shared" si="237"/>
        <v>41.625</v>
      </c>
      <c r="V1494" s="20">
        <f t="shared" si="238"/>
        <v>39.674999999999997</v>
      </c>
      <c r="W1494" s="20">
        <f t="shared" si="239"/>
        <v>40.162499999999994</v>
      </c>
    </row>
    <row r="1495" spans="1:23" ht="13.5" x14ac:dyDescent="0.25">
      <c r="A1495" s="3">
        <v>44188</v>
      </c>
      <c r="B1495" s="2">
        <v>28.9588</v>
      </c>
      <c r="C1495" s="2">
        <v>46.331323878417734</v>
      </c>
      <c r="D1495" s="2">
        <v>0.11239239898834086</v>
      </c>
      <c r="E1495" s="2">
        <v>-6.8325919891709663E-3</v>
      </c>
      <c r="F1495" s="2">
        <v>29.02684</v>
      </c>
      <c r="G1495" s="2">
        <v>29.269400000000001</v>
      </c>
      <c r="H1495" s="2">
        <v>29.244029999999999</v>
      </c>
      <c r="I1495" s="2">
        <v>28.976856000000002</v>
      </c>
      <c r="J1495" s="2">
        <v>29.81164600000001</v>
      </c>
      <c r="K1495" s="17" t="s">
        <v>47</v>
      </c>
      <c r="L1495" s="17" t="s">
        <v>51</v>
      </c>
      <c r="M1495" s="17" t="s">
        <v>52</v>
      </c>
      <c r="N1495" s="20">
        <f t="shared" si="230"/>
        <v>50</v>
      </c>
      <c r="O1495" s="20">
        <f t="shared" si="231"/>
        <v>100</v>
      </c>
      <c r="P1495" s="20">
        <f t="shared" si="232"/>
        <v>0</v>
      </c>
      <c r="Q1495" s="20">
        <f t="shared" si="233"/>
        <v>16.5</v>
      </c>
      <c r="R1495" s="21">
        <f t="shared" si="234"/>
        <v>54.975000000000001</v>
      </c>
      <c r="S1495" s="21">
        <f t="shared" si="235"/>
        <v>34.125</v>
      </c>
      <c r="T1495" s="21">
        <f t="shared" si="236"/>
        <v>29.925000000000001</v>
      </c>
      <c r="U1495" s="21">
        <f t="shared" si="237"/>
        <v>41.625</v>
      </c>
      <c r="V1495" s="20">
        <f t="shared" si="238"/>
        <v>39.674999999999997</v>
      </c>
      <c r="W1495" s="20">
        <f t="shared" si="239"/>
        <v>40.162499999999994</v>
      </c>
    </row>
    <row r="1496" spans="1:23" ht="13.5" x14ac:dyDescent="0.25">
      <c r="A1496" s="3">
        <v>44189</v>
      </c>
      <c r="B1496" s="2">
        <v>29.221800000000002</v>
      </c>
      <c r="C1496" s="2">
        <v>51.546899187586746</v>
      </c>
      <c r="D1496" s="2">
        <v>0.21859117775710857</v>
      </c>
      <c r="E1496" s="2">
        <v>-0.20592411974650934</v>
      </c>
      <c r="F1496" s="2">
        <v>29.054700000000004</v>
      </c>
      <c r="G1496" s="2">
        <v>29.193290000000001</v>
      </c>
      <c r="H1496" s="2">
        <v>29.250995</v>
      </c>
      <c r="I1496" s="2">
        <v>28.979642000000002</v>
      </c>
      <c r="J1496" s="2">
        <v>29.783923000000012</v>
      </c>
      <c r="K1496" s="17" t="s">
        <v>49</v>
      </c>
      <c r="L1496" s="17" t="s">
        <v>51</v>
      </c>
      <c r="M1496" s="17" t="s">
        <v>55</v>
      </c>
      <c r="N1496" s="20">
        <f t="shared" si="230"/>
        <v>50</v>
      </c>
      <c r="O1496" s="20">
        <f t="shared" si="231"/>
        <v>100</v>
      </c>
      <c r="P1496" s="20">
        <f t="shared" si="232"/>
        <v>0</v>
      </c>
      <c r="Q1496" s="20">
        <f t="shared" si="233"/>
        <v>83.5</v>
      </c>
      <c r="R1496" s="21">
        <f t="shared" si="234"/>
        <v>65.025000000000006</v>
      </c>
      <c r="S1496" s="21">
        <f t="shared" si="235"/>
        <v>50.875</v>
      </c>
      <c r="T1496" s="21">
        <f t="shared" si="236"/>
        <v>60.075000000000003</v>
      </c>
      <c r="U1496" s="21">
        <f t="shared" si="237"/>
        <v>58.375</v>
      </c>
      <c r="V1496" s="20">
        <f t="shared" si="238"/>
        <v>58.658333333333339</v>
      </c>
      <c r="W1496" s="20">
        <f t="shared" si="239"/>
        <v>58.587500000000006</v>
      </c>
    </row>
    <row r="1497" spans="1:23" ht="13.5" x14ac:dyDescent="0.25">
      <c r="A1497" s="3">
        <v>44190</v>
      </c>
      <c r="B1497" s="2">
        <v>29.206299999999999</v>
      </c>
      <c r="C1497" s="2">
        <v>51.230908684480291</v>
      </c>
      <c r="D1497" s="2">
        <v>0.26675670325677459</v>
      </c>
      <c r="E1497" s="2">
        <v>-0.39679056378346067</v>
      </c>
      <c r="F1497" s="2">
        <v>29.079460000000001</v>
      </c>
      <c r="G1497" s="2">
        <v>29.143170000000005</v>
      </c>
      <c r="H1497" s="2">
        <v>29.241714999999999</v>
      </c>
      <c r="I1497" s="2">
        <v>28.982118000000003</v>
      </c>
      <c r="J1497" s="2">
        <v>29.760541500000013</v>
      </c>
      <c r="K1497" s="17" t="s">
        <v>47</v>
      </c>
      <c r="L1497" s="17" t="s">
        <v>51</v>
      </c>
      <c r="M1497" s="17" t="s">
        <v>53</v>
      </c>
      <c r="N1497" s="20">
        <f t="shared" si="230"/>
        <v>50</v>
      </c>
      <c r="O1497" s="20">
        <f t="shared" si="231"/>
        <v>100</v>
      </c>
      <c r="P1497" s="20">
        <f t="shared" si="232"/>
        <v>0</v>
      </c>
      <c r="Q1497" s="20">
        <f t="shared" si="233"/>
        <v>16.5</v>
      </c>
      <c r="R1497" s="21">
        <f t="shared" si="234"/>
        <v>54.975000000000001</v>
      </c>
      <c r="S1497" s="21">
        <f t="shared" si="235"/>
        <v>34.125</v>
      </c>
      <c r="T1497" s="21">
        <f t="shared" si="236"/>
        <v>29.925000000000001</v>
      </c>
      <c r="U1497" s="21">
        <f t="shared" si="237"/>
        <v>41.625</v>
      </c>
      <c r="V1497" s="20">
        <f t="shared" si="238"/>
        <v>39.674999999999997</v>
      </c>
      <c r="W1497" s="20">
        <f t="shared" si="239"/>
        <v>40.162499999999994</v>
      </c>
    </row>
    <row r="1498" spans="1:23" ht="13.5" x14ac:dyDescent="0.25">
      <c r="A1498" s="3">
        <v>44193</v>
      </c>
      <c r="B1498" s="2">
        <v>29.206299999999999</v>
      </c>
      <c r="C1498" s="2">
        <v>51.230908684480291</v>
      </c>
      <c r="D1498" s="2">
        <v>0.25861109841170915</v>
      </c>
      <c r="E1498" s="2">
        <v>-0.54592842252186002</v>
      </c>
      <c r="F1498" s="2">
        <v>29.110399999999998</v>
      </c>
      <c r="G1498" s="2">
        <v>29.124610000000001</v>
      </c>
      <c r="H1498" s="2">
        <v>29.247905000000003</v>
      </c>
      <c r="I1498" s="2">
        <v>28.984594000000005</v>
      </c>
      <c r="J1498" s="2">
        <v>29.738618500000015</v>
      </c>
      <c r="K1498" s="17" t="s">
        <v>49</v>
      </c>
      <c r="L1498" s="17" t="s">
        <v>51</v>
      </c>
      <c r="M1498" s="17" t="s">
        <v>55</v>
      </c>
      <c r="N1498" s="20">
        <f t="shared" si="230"/>
        <v>50</v>
      </c>
      <c r="O1498" s="20">
        <f t="shared" si="231"/>
        <v>100</v>
      </c>
      <c r="P1498" s="20">
        <f t="shared" si="232"/>
        <v>0</v>
      </c>
      <c r="Q1498" s="20">
        <f t="shared" si="233"/>
        <v>83.5</v>
      </c>
      <c r="R1498" s="21">
        <f t="shared" si="234"/>
        <v>65.025000000000006</v>
      </c>
      <c r="S1498" s="21">
        <f t="shared" si="235"/>
        <v>50.875</v>
      </c>
      <c r="T1498" s="21">
        <f t="shared" si="236"/>
        <v>60.075000000000003</v>
      </c>
      <c r="U1498" s="21">
        <f t="shared" si="237"/>
        <v>58.375</v>
      </c>
      <c r="V1498" s="20">
        <f t="shared" si="238"/>
        <v>58.658333333333339</v>
      </c>
      <c r="W1498" s="20">
        <f t="shared" si="239"/>
        <v>58.587500000000006</v>
      </c>
    </row>
    <row r="1499" spans="1:23" ht="13.5" x14ac:dyDescent="0.25">
      <c r="A1499" s="3">
        <v>44194</v>
      </c>
      <c r="B1499" s="2">
        <v>29.212499999999999</v>
      </c>
      <c r="C1499" s="2">
        <v>51.369205508883873</v>
      </c>
      <c r="D1499" s="2">
        <v>0.25093791970503787</v>
      </c>
      <c r="E1499" s="2">
        <v>-0.66611993338423114</v>
      </c>
      <c r="F1499" s="2">
        <v>29.16114</v>
      </c>
      <c r="G1499" s="2">
        <v>29.106669999999998</v>
      </c>
      <c r="H1499" s="2">
        <v>29.262140000000006</v>
      </c>
      <c r="I1499" s="2">
        <v>28.987194000000009</v>
      </c>
      <c r="J1499" s="2">
        <v>29.717492500000017</v>
      </c>
      <c r="K1499" s="17" t="s">
        <v>49</v>
      </c>
      <c r="L1499" s="17" t="s">
        <v>50</v>
      </c>
      <c r="M1499" s="17" t="s">
        <v>55</v>
      </c>
      <c r="N1499" s="20">
        <f t="shared" si="230"/>
        <v>50</v>
      </c>
      <c r="O1499" s="20">
        <f t="shared" si="231"/>
        <v>100</v>
      </c>
      <c r="P1499" s="20">
        <f t="shared" si="232"/>
        <v>0</v>
      </c>
      <c r="Q1499" s="20">
        <f t="shared" si="233"/>
        <v>100</v>
      </c>
      <c r="R1499" s="21">
        <f t="shared" si="234"/>
        <v>67.5</v>
      </c>
      <c r="S1499" s="21">
        <f t="shared" si="235"/>
        <v>55</v>
      </c>
      <c r="T1499" s="21">
        <f t="shared" si="236"/>
        <v>67.5</v>
      </c>
      <c r="U1499" s="21">
        <f t="shared" si="237"/>
        <v>62.5</v>
      </c>
      <c r="V1499" s="20">
        <f t="shared" si="238"/>
        <v>63.333333333333336</v>
      </c>
      <c r="W1499" s="20">
        <f t="shared" si="239"/>
        <v>63.125</v>
      </c>
    </row>
    <row r="1500" spans="1:23" ht="13.5" x14ac:dyDescent="0.25">
      <c r="A1500" s="3">
        <v>44195</v>
      </c>
      <c r="B1500" s="2">
        <v>28.934000000000001</v>
      </c>
      <c r="C1500" s="2">
        <v>45.172512462034916</v>
      </c>
      <c r="D1500" s="2">
        <v>0.21761747576442403</v>
      </c>
      <c r="E1500" s="2">
        <v>-0.74436256595799566</v>
      </c>
      <c r="F1500" s="2">
        <v>29.156179999999999</v>
      </c>
      <c r="G1500" s="2">
        <v>29.09151</v>
      </c>
      <c r="H1500" s="2">
        <v>29.254714999999997</v>
      </c>
      <c r="I1500" s="2">
        <v>28.984224000000008</v>
      </c>
      <c r="J1500" s="2">
        <v>29.695548500000015</v>
      </c>
      <c r="K1500" s="17" t="s">
        <v>49</v>
      </c>
      <c r="L1500" s="17" t="s">
        <v>51</v>
      </c>
      <c r="M1500" s="17" t="s">
        <v>54</v>
      </c>
      <c r="N1500" s="20">
        <f t="shared" si="230"/>
        <v>50</v>
      </c>
      <c r="O1500" s="20">
        <f t="shared" si="231"/>
        <v>100</v>
      </c>
      <c r="P1500" s="20">
        <f t="shared" si="232"/>
        <v>0</v>
      </c>
      <c r="Q1500" s="20">
        <f t="shared" si="233"/>
        <v>66.5</v>
      </c>
      <c r="R1500" s="21">
        <f t="shared" si="234"/>
        <v>62.475000000000001</v>
      </c>
      <c r="S1500" s="21">
        <f t="shared" si="235"/>
        <v>46.625</v>
      </c>
      <c r="T1500" s="21">
        <f t="shared" si="236"/>
        <v>52.424999999999997</v>
      </c>
      <c r="U1500" s="21">
        <f t="shared" si="237"/>
        <v>54.125</v>
      </c>
      <c r="V1500" s="20">
        <f t="shared" si="238"/>
        <v>53.841666666666661</v>
      </c>
      <c r="W1500" s="20">
        <f t="shared" si="239"/>
        <v>53.912499999999994</v>
      </c>
    </row>
    <row r="1501" spans="1:23" ht="13.5" x14ac:dyDescent="0.25">
      <c r="A1501" s="3">
        <v>44196</v>
      </c>
      <c r="B1501" s="2">
        <v>29.1754</v>
      </c>
      <c r="C1501" s="2">
        <v>50.721472610744861</v>
      </c>
      <c r="D1501" s="2">
        <v>0.17240097437774082</v>
      </c>
      <c r="E1501" s="2">
        <v>-0.78078403694880616</v>
      </c>
      <c r="F1501" s="2">
        <v>29.146899999999999</v>
      </c>
      <c r="G1501" s="2">
        <v>29.100800000000003</v>
      </c>
      <c r="H1501" s="2">
        <v>29.274824999999993</v>
      </c>
      <c r="I1501" s="2">
        <v>28.98614400000001</v>
      </c>
      <c r="J1501" s="2">
        <v>29.67635850000001</v>
      </c>
      <c r="K1501" s="17" t="s">
        <v>49</v>
      </c>
      <c r="L1501" s="17" t="s">
        <v>50</v>
      </c>
      <c r="M1501" s="17" t="s">
        <v>54</v>
      </c>
      <c r="N1501" s="20">
        <f t="shared" si="230"/>
        <v>50</v>
      </c>
      <c r="O1501" s="20">
        <f t="shared" si="231"/>
        <v>100</v>
      </c>
      <c r="P1501" s="20">
        <f t="shared" si="232"/>
        <v>0</v>
      </c>
      <c r="Q1501" s="20">
        <f t="shared" si="233"/>
        <v>83</v>
      </c>
      <c r="R1501" s="21">
        <f t="shared" si="234"/>
        <v>64.95</v>
      </c>
      <c r="S1501" s="21">
        <f t="shared" si="235"/>
        <v>50.75</v>
      </c>
      <c r="T1501" s="21">
        <f t="shared" si="236"/>
        <v>59.85</v>
      </c>
      <c r="U1501" s="21">
        <f t="shared" si="237"/>
        <v>58.25</v>
      </c>
      <c r="V1501" s="20">
        <f t="shared" si="238"/>
        <v>58.516666666666673</v>
      </c>
      <c r="W1501" s="20">
        <f t="shared" si="239"/>
        <v>58.45</v>
      </c>
    </row>
    <row r="1502" spans="1:23" ht="13.5" x14ac:dyDescent="0.25">
      <c r="A1502" s="3">
        <v>44200</v>
      </c>
      <c r="B1502" s="2">
        <v>28.8629</v>
      </c>
      <c r="C1502" s="2">
        <v>44.449836296481998</v>
      </c>
      <c r="D1502" s="2">
        <v>0.15709971574854009</v>
      </c>
      <c r="E1502" s="2">
        <v>-0.77094910382554127</v>
      </c>
      <c r="F1502" s="2">
        <v>29.078219999999998</v>
      </c>
      <c r="G1502" s="2">
        <v>29.078840000000003</v>
      </c>
      <c r="H1502" s="2">
        <v>29.279309999999992</v>
      </c>
      <c r="I1502" s="2">
        <v>28.981874000000012</v>
      </c>
      <c r="J1502" s="2">
        <v>29.66009900000001</v>
      </c>
      <c r="K1502" s="17" t="s">
        <v>49</v>
      </c>
      <c r="L1502" s="17" t="s">
        <v>50</v>
      </c>
      <c r="M1502" s="17" t="s">
        <v>54</v>
      </c>
      <c r="N1502" s="20">
        <f t="shared" si="230"/>
        <v>50</v>
      </c>
      <c r="O1502" s="20">
        <f t="shared" si="231"/>
        <v>100</v>
      </c>
      <c r="P1502" s="20">
        <f t="shared" si="232"/>
        <v>0</v>
      </c>
      <c r="Q1502" s="20">
        <f t="shared" si="233"/>
        <v>83</v>
      </c>
      <c r="R1502" s="21">
        <f t="shared" si="234"/>
        <v>64.95</v>
      </c>
      <c r="S1502" s="21">
        <f t="shared" si="235"/>
        <v>50.75</v>
      </c>
      <c r="T1502" s="21">
        <f t="shared" si="236"/>
        <v>59.85</v>
      </c>
      <c r="U1502" s="21">
        <f t="shared" si="237"/>
        <v>58.25</v>
      </c>
      <c r="V1502" s="20">
        <f t="shared" si="238"/>
        <v>58.516666666666673</v>
      </c>
      <c r="W1502" s="20">
        <f t="shared" si="239"/>
        <v>58.45</v>
      </c>
    </row>
    <row r="1503" spans="1:23" ht="13.5" x14ac:dyDescent="0.25">
      <c r="A1503" s="3">
        <v>44201</v>
      </c>
      <c r="B1503" s="2">
        <v>28.7422</v>
      </c>
      <c r="C1503" s="2">
        <v>42.275533422133975</v>
      </c>
      <c r="D1503" s="2">
        <v>0.15001069869433792</v>
      </c>
      <c r="E1503" s="2">
        <v>-0.73226310113336224</v>
      </c>
      <c r="F1503" s="2">
        <v>28.985399999999998</v>
      </c>
      <c r="G1503" s="2">
        <v>29.047900000000006</v>
      </c>
      <c r="H1503" s="2">
        <v>29.262295000000002</v>
      </c>
      <c r="I1503" s="2">
        <v>28.987442000000009</v>
      </c>
      <c r="J1503" s="2">
        <v>29.652075000000011</v>
      </c>
      <c r="K1503" s="17" t="s">
        <v>47</v>
      </c>
      <c r="L1503" s="17" t="s">
        <v>51</v>
      </c>
      <c r="M1503" s="17" t="s">
        <v>52</v>
      </c>
      <c r="N1503" s="20">
        <f t="shared" si="230"/>
        <v>50</v>
      </c>
      <c r="O1503" s="20">
        <f t="shared" si="231"/>
        <v>100</v>
      </c>
      <c r="P1503" s="20">
        <f t="shared" si="232"/>
        <v>0</v>
      </c>
      <c r="Q1503" s="20">
        <f t="shared" si="233"/>
        <v>16.5</v>
      </c>
      <c r="R1503" s="21">
        <f t="shared" si="234"/>
        <v>54.975000000000001</v>
      </c>
      <c r="S1503" s="21">
        <f t="shared" si="235"/>
        <v>34.125</v>
      </c>
      <c r="T1503" s="21">
        <f t="shared" si="236"/>
        <v>29.925000000000001</v>
      </c>
      <c r="U1503" s="21">
        <f t="shared" si="237"/>
        <v>41.625</v>
      </c>
      <c r="V1503" s="20">
        <f t="shared" si="238"/>
        <v>39.674999999999997</v>
      </c>
      <c r="W1503" s="20">
        <f t="shared" si="239"/>
        <v>40.162499999999994</v>
      </c>
    </row>
    <row r="1504" spans="1:23" ht="13.5" x14ac:dyDescent="0.25">
      <c r="A1504" s="3">
        <v>44202</v>
      </c>
      <c r="B1504" s="2">
        <v>28.7422</v>
      </c>
      <c r="C1504" s="2">
        <v>42.275533422133968</v>
      </c>
      <c r="D1504" s="2">
        <v>0.13199610472088708</v>
      </c>
      <c r="E1504" s="2">
        <v>-0.67448415446246179</v>
      </c>
      <c r="F1504" s="2">
        <v>28.891340000000003</v>
      </c>
      <c r="G1504" s="2">
        <v>29.026240000000001</v>
      </c>
      <c r="H1504" s="2">
        <v>29.214340000000004</v>
      </c>
      <c r="I1504" s="2">
        <v>28.980636000000001</v>
      </c>
      <c r="J1504" s="2">
        <v>29.653008000000003</v>
      </c>
      <c r="K1504" s="17" t="s">
        <v>47</v>
      </c>
      <c r="L1504" s="17" t="s">
        <v>48</v>
      </c>
      <c r="M1504" s="17" t="s">
        <v>52</v>
      </c>
      <c r="N1504" s="20">
        <f t="shared" si="230"/>
        <v>50</v>
      </c>
      <c r="O1504" s="20">
        <f t="shared" si="231"/>
        <v>100</v>
      </c>
      <c r="P1504" s="20">
        <f t="shared" si="232"/>
        <v>0</v>
      </c>
      <c r="Q1504" s="20">
        <f t="shared" si="233"/>
        <v>0</v>
      </c>
      <c r="R1504" s="21">
        <f t="shared" si="234"/>
        <v>52.5</v>
      </c>
      <c r="S1504" s="21">
        <f t="shared" si="235"/>
        <v>30</v>
      </c>
      <c r="T1504" s="21">
        <f t="shared" si="236"/>
        <v>22.5</v>
      </c>
      <c r="U1504" s="21">
        <f t="shared" si="237"/>
        <v>37.5</v>
      </c>
      <c r="V1504" s="20">
        <f t="shared" si="238"/>
        <v>35</v>
      </c>
      <c r="W1504" s="20">
        <f t="shared" si="239"/>
        <v>35.625</v>
      </c>
    </row>
    <row r="1505" spans="1:23" ht="13.5" x14ac:dyDescent="0.25">
      <c r="A1505" s="3">
        <v>44203</v>
      </c>
      <c r="B1505" s="2">
        <v>28.770099999999999</v>
      </c>
      <c r="C1505" s="2">
        <v>43.022701023182741</v>
      </c>
      <c r="D1505" s="2">
        <v>0.11677958688161993</v>
      </c>
      <c r="E1505" s="2">
        <v>-0.60750708135240339</v>
      </c>
      <c r="F1505" s="2">
        <v>28.858560000000001</v>
      </c>
      <c r="G1505" s="2">
        <v>29.007370000000002</v>
      </c>
      <c r="H1505" s="2">
        <v>29.138385</v>
      </c>
      <c r="I1505" s="2">
        <v>28.980574000000001</v>
      </c>
      <c r="J1505" s="2">
        <v>29.649837500000004</v>
      </c>
      <c r="K1505" s="17" t="s">
        <v>49</v>
      </c>
      <c r="L1505" s="17" t="s">
        <v>50</v>
      </c>
      <c r="M1505" s="17" t="s">
        <v>54</v>
      </c>
      <c r="N1505" s="20">
        <f t="shared" si="230"/>
        <v>50</v>
      </c>
      <c r="O1505" s="20">
        <f t="shared" si="231"/>
        <v>100</v>
      </c>
      <c r="P1505" s="20">
        <f t="shared" si="232"/>
        <v>0</v>
      </c>
      <c r="Q1505" s="20">
        <f t="shared" si="233"/>
        <v>83</v>
      </c>
      <c r="R1505" s="21">
        <f t="shared" si="234"/>
        <v>64.95</v>
      </c>
      <c r="S1505" s="21">
        <f t="shared" si="235"/>
        <v>50.75</v>
      </c>
      <c r="T1505" s="21">
        <f t="shared" si="236"/>
        <v>59.85</v>
      </c>
      <c r="U1505" s="21">
        <f t="shared" si="237"/>
        <v>58.25</v>
      </c>
      <c r="V1505" s="20">
        <f t="shared" si="238"/>
        <v>58.516666666666673</v>
      </c>
      <c r="W1505" s="20">
        <f t="shared" si="239"/>
        <v>58.45</v>
      </c>
    </row>
    <row r="1506" spans="1:23" ht="13.5" x14ac:dyDescent="0.25">
      <c r="A1506" s="3">
        <v>44204</v>
      </c>
      <c r="B1506" s="2">
        <v>28.773199999999999</v>
      </c>
      <c r="C1506" s="2">
        <v>43.110811999226456</v>
      </c>
      <c r="D1506" s="2">
        <v>0.14590932832513914</v>
      </c>
      <c r="E1506" s="2">
        <v>-0.54286489332362131</v>
      </c>
      <c r="F1506" s="2">
        <v>28.778120000000001</v>
      </c>
      <c r="G1506" s="2">
        <v>28.962509999999998</v>
      </c>
      <c r="H1506" s="2">
        <v>29.0779</v>
      </c>
      <c r="I1506" s="2">
        <v>28.980574000000001</v>
      </c>
      <c r="J1506" s="2">
        <v>29.643441500000005</v>
      </c>
      <c r="K1506" s="17" t="s">
        <v>49</v>
      </c>
      <c r="L1506" s="17" t="s">
        <v>51</v>
      </c>
      <c r="M1506" s="17" t="s">
        <v>54</v>
      </c>
      <c r="N1506" s="20">
        <f t="shared" si="230"/>
        <v>50</v>
      </c>
      <c r="O1506" s="20">
        <f t="shared" si="231"/>
        <v>100</v>
      </c>
      <c r="P1506" s="20">
        <f t="shared" si="232"/>
        <v>0</v>
      </c>
      <c r="Q1506" s="20">
        <f t="shared" si="233"/>
        <v>66.5</v>
      </c>
      <c r="R1506" s="21">
        <f t="shared" si="234"/>
        <v>62.475000000000001</v>
      </c>
      <c r="S1506" s="21">
        <f t="shared" si="235"/>
        <v>46.625</v>
      </c>
      <c r="T1506" s="21">
        <f t="shared" si="236"/>
        <v>52.424999999999997</v>
      </c>
      <c r="U1506" s="21">
        <f t="shared" si="237"/>
        <v>54.125</v>
      </c>
      <c r="V1506" s="20">
        <f t="shared" si="238"/>
        <v>53.841666666666661</v>
      </c>
      <c r="W1506" s="20">
        <f t="shared" si="239"/>
        <v>53.912499999999994</v>
      </c>
    </row>
    <row r="1507" spans="1:23" ht="13.5" x14ac:dyDescent="0.25">
      <c r="A1507" s="3">
        <v>44207</v>
      </c>
      <c r="B1507" s="2">
        <v>28.618500000000001</v>
      </c>
      <c r="C1507" s="2">
        <v>39.802884346956034</v>
      </c>
      <c r="D1507" s="2">
        <v>0.18125588554356398</v>
      </c>
      <c r="E1507" s="2">
        <v>-0.48099683367931634</v>
      </c>
      <c r="F1507" s="2">
        <v>28.729240000000004</v>
      </c>
      <c r="G1507" s="2">
        <v>28.903729999999996</v>
      </c>
      <c r="H1507" s="2">
        <v>29.023450000000008</v>
      </c>
      <c r="I1507" s="2">
        <v>28.97748</v>
      </c>
      <c r="J1507" s="2">
        <v>29.631764499999999</v>
      </c>
      <c r="K1507" s="17" t="s">
        <v>49</v>
      </c>
      <c r="L1507" s="17" t="s">
        <v>51</v>
      </c>
      <c r="M1507" s="17" t="s">
        <v>54</v>
      </c>
      <c r="N1507" s="20">
        <f t="shared" si="230"/>
        <v>50</v>
      </c>
      <c r="O1507" s="20">
        <f t="shared" si="231"/>
        <v>100</v>
      </c>
      <c r="P1507" s="20">
        <f t="shared" si="232"/>
        <v>0</v>
      </c>
      <c r="Q1507" s="20">
        <f t="shared" si="233"/>
        <v>66.5</v>
      </c>
      <c r="R1507" s="21">
        <f t="shared" si="234"/>
        <v>62.475000000000001</v>
      </c>
      <c r="S1507" s="21">
        <f t="shared" si="235"/>
        <v>46.625</v>
      </c>
      <c r="T1507" s="21">
        <f t="shared" si="236"/>
        <v>52.424999999999997</v>
      </c>
      <c r="U1507" s="21">
        <f t="shared" si="237"/>
        <v>54.125</v>
      </c>
      <c r="V1507" s="20">
        <f t="shared" si="238"/>
        <v>53.841666666666661</v>
      </c>
      <c r="W1507" s="20">
        <f t="shared" si="239"/>
        <v>53.912499999999994</v>
      </c>
    </row>
    <row r="1508" spans="1:23" ht="13.5" x14ac:dyDescent="0.25">
      <c r="A1508" s="3">
        <v>44208</v>
      </c>
      <c r="B1508" s="2">
        <v>28.711300000000001</v>
      </c>
      <c r="C1508" s="2">
        <v>42.645883558091732</v>
      </c>
      <c r="D1508" s="2">
        <v>0.20670796444069239</v>
      </c>
      <c r="E1508" s="2">
        <v>-0.41903374006092903</v>
      </c>
      <c r="F1508" s="2">
        <v>28.723059999999997</v>
      </c>
      <c r="G1508" s="2">
        <v>28.854230000000001</v>
      </c>
      <c r="H1508" s="2">
        <v>28.989420000000013</v>
      </c>
      <c r="I1508" s="2">
        <v>28.976242000000003</v>
      </c>
      <c r="J1508" s="2">
        <v>29.615911000000001</v>
      </c>
      <c r="K1508" s="17" t="s">
        <v>49</v>
      </c>
      <c r="L1508" s="17" t="s">
        <v>50</v>
      </c>
      <c r="M1508" s="17" t="s">
        <v>54</v>
      </c>
      <c r="N1508" s="20">
        <f t="shared" si="230"/>
        <v>50</v>
      </c>
      <c r="O1508" s="20">
        <f t="shared" si="231"/>
        <v>100</v>
      </c>
      <c r="P1508" s="20">
        <f t="shared" si="232"/>
        <v>0</v>
      </c>
      <c r="Q1508" s="20">
        <f t="shared" si="233"/>
        <v>83</v>
      </c>
      <c r="R1508" s="21">
        <f t="shared" si="234"/>
        <v>64.95</v>
      </c>
      <c r="S1508" s="21">
        <f t="shared" si="235"/>
        <v>50.75</v>
      </c>
      <c r="T1508" s="21">
        <f t="shared" si="236"/>
        <v>59.85</v>
      </c>
      <c r="U1508" s="21">
        <f t="shared" si="237"/>
        <v>58.25</v>
      </c>
      <c r="V1508" s="20">
        <f t="shared" si="238"/>
        <v>58.516666666666673</v>
      </c>
      <c r="W1508" s="20">
        <f t="shared" si="239"/>
        <v>58.45</v>
      </c>
    </row>
    <row r="1509" spans="1:23" ht="13.5" x14ac:dyDescent="0.25">
      <c r="A1509" s="3">
        <v>44209</v>
      </c>
      <c r="B1509" s="2">
        <v>28.5566</v>
      </c>
      <c r="C1509" s="2">
        <v>39.312687838836553</v>
      </c>
      <c r="D1509" s="2">
        <v>0.24234753663142783</v>
      </c>
      <c r="E1509" s="2">
        <v>-0.36658912637482527</v>
      </c>
      <c r="F1509" s="2">
        <v>28.685939999999999</v>
      </c>
      <c r="G1509" s="2">
        <v>28.788640000000004</v>
      </c>
      <c r="H1509" s="2">
        <v>28.947655000000008</v>
      </c>
      <c r="I1509" s="2">
        <v>28.971909999999998</v>
      </c>
      <c r="J1509" s="2">
        <v>29.598856499999997</v>
      </c>
      <c r="K1509" s="17" t="s">
        <v>49</v>
      </c>
      <c r="L1509" s="17" t="s">
        <v>50</v>
      </c>
      <c r="M1509" s="17" t="s">
        <v>54</v>
      </c>
      <c r="N1509" s="20">
        <f t="shared" si="230"/>
        <v>50</v>
      </c>
      <c r="O1509" s="20">
        <f t="shared" si="231"/>
        <v>100</v>
      </c>
      <c r="P1509" s="20">
        <f t="shared" si="232"/>
        <v>0</v>
      </c>
      <c r="Q1509" s="20">
        <f t="shared" si="233"/>
        <v>83</v>
      </c>
      <c r="R1509" s="21">
        <f t="shared" si="234"/>
        <v>64.95</v>
      </c>
      <c r="S1509" s="21">
        <f t="shared" si="235"/>
        <v>50.75</v>
      </c>
      <c r="T1509" s="21">
        <f t="shared" si="236"/>
        <v>59.85</v>
      </c>
      <c r="U1509" s="21">
        <f t="shared" si="237"/>
        <v>58.25</v>
      </c>
      <c r="V1509" s="20">
        <f t="shared" si="238"/>
        <v>58.516666666666673</v>
      </c>
      <c r="W1509" s="20">
        <f t="shared" si="239"/>
        <v>58.45</v>
      </c>
    </row>
    <row r="1510" spans="1:23" ht="13.5" x14ac:dyDescent="0.25">
      <c r="A1510" s="3">
        <v>44211</v>
      </c>
      <c r="B1510" s="2">
        <v>28.559699999999999</v>
      </c>
      <c r="C1510" s="2">
        <v>39.414877216554089</v>
      </c>
      <c r="D1510" s="2">
        <v>0.23190734348592201</v>
      </c>
      <c r="E1510" s="2">
        <v>-0.33827002601016481</v>
      </c>
      <c r="F1510" s="2">
        <v>28.64386</v>
      </c>
      <c r="G1510" s="2">
        <v>28.751210000000004</v>
      </c>
      <c r="H1510" s="2">
        <v>28.921360000000004</v>
      </c>
      <c r="I1510" s="2">
        <v>28.967639999999996</v>
      </c>
      <c r="J1510" s="2">
        <v>29.577029999999993</v>
      </c>
      <c r="K1510" s="17" t="s">
        <v>47</v>
      </c>
      <c r="L1510" s="17" t="s">
        <v>51</v>
      </c>
      <c r="M1510" s="17" t="s">
        <v>52</v>
      </c>
      <c r="N1510" s="20">
        <f t="shared" si="230"/>
        <v>50</v>
      </c>
      <c r="O1510" s="20">
        <f t="shared" si="231"/>
        <v>100</v>
      </c>
      <c r="P1510" s="20">
        <f t="shared" si="232"/>
        <v>0</v>
      </c>
      <c r="Q1510" s="20">
        <f t="shared" si="233"/>
        <v>16.5</v>
      </c>
      <c r="R1510" s="21">
        <f t="shared" si="234"/>
        <v>54.975000000000001</v>
      </c>
      <c r="S1510" s="21">
        <f t="shared" si="235"/>
        <v>34.125</v>
      </c>
      <c r="T1510" s="21">
        <f t="shared" si="236"/>
        <v>29.925000000000001</v>
      </c>
      <c r="U1510" s="21">
        <f t="shared" si="237"/>
        <v>41.625</v>
      </c>
      <c r="V1510" s="20">
        <f t="shared" si="238"/>
        <v>39.674999999999997</v>
      </c>
      <c r="W1510" s="20">
        <f t="shared" si="239"/>
        <v>40.162499999999994</v>
      </c>
    </row>
    <row r="1511" spans="1:23" ht="13.5" x14ac:dyDescent="0.25">
      <c r="A1511" s="3">
        <v>44214</v>
      </c>
      <c r="B1511" s="2">
        <v>28.7422</v>
      </c>
      <c r="C1511" s="2">
        <v>45.258843215251616</v>
      </c>
      <c r="D1511" s="2">
        <v>0.24897035633788889</v>
      </c>
      <c r="E1511" s="2">
        <v>-0.32824000928259706</v>
      </c>
      <c r="F1511" s="2">
        <v>28.63766</v>
      </c>
      <c r="G1511" s="2">
        <v>28.707890000000003</v>
      </c>
      <c r="H1511" s="2">
        <v>28.904345000000006</v>
      </c>
      <c r="I1511" s="2">
        <v>28.97630199999999</v>
      </c>
      <c r="J1511" s="2">
        <v>29.558693999999992</v>
      </c>
      <c r="K1511" s="17" t="s">
        <v>47</v>
      </c>
      <c r="L1511" s="17" t="s">
        <v>51</v>
      </c>
      <c r="M1511" s="17" t="s">
        <v>52</v>
      </c>
      <c r="N1511" s="20">
        <f t="shared" si="230"/>
        <v>50</v>
      </c>
      <c r="O1511" s="20">
        <f t="shared" si="231"/>
        <v>100</v>
      </c>
      <c r="P1511" s="20">
        <f t="shared" si="232"/>
        <v>0</v>
      </c>
      <c r="Q1511" s="20">
        <f t="shared" si="233"/>
        <v>16.5</v>
      </c>
      <c r="R1511" s="21">
        <f t="shared" si="234"/>
        <v>54.975000000000001</v>
      </c>
      <c r="S1511" s="21">
        <f t="shared" si="235"/>
        <v>34.125</v>
      </c>
      <c r="T1511" s="21">
        <f t="shared" si="236"/>
        <v>29.925000000000001</v>
      </c>
      <c r="U1511" s="21">
        <f t="shared" si="237"/>
        <v>41.625</v>
      </c>
      <c r="V1511" s="20">
        <f t="shared" si="238"/>
        <v>39.674999999999997</v>
      </c>
      <c r="W1511" s="20">
        <f t="shared" si="239"/>
        <v>40.162499999999994</v>
      </c>
    </row>
    <row r="1512" spans="1:23" ht="13.5" x14ac:dyDescent="0.25">
      <c r="A1512" s="3">
        <v>44215</v>
      </c>
      <c r="B1512" s="2">
        <v>29.0764</v>
      </c>
      <c r="C1512" s="2">
        <v>54.007763797518614</v>
      </c>
      <c r="D1512" s="2">
        <v>0.19160581818671929</v>
      </c>
      <c r="E1512" s="2">
        <v>-0.33322548742831093</v>
      </c>
      <c r="F1512" s="2">
        <v>28.729239999999997</v>
      </c>
      <c r="G1512" s="2">
        <v>28.729239999999997</v>
      </c>
      <c r="H1512" s="2">
        <v>28.904040000000002</v>
      </c>
      <c r="I1512" s="2">
        <v>28.992267999999996</v>
      </c>
      <c r="J1512" s="2">
        <v>29.542028999999989</v>
      </c>
      <c r="K1512" s="17" t="s">
        <v>49</v>
      </c>
      <c r="L1512" s="17" t="s">
        <v>50</v>
      </c>
      <c r="M1512" s="17" t="s">
        <v>55</v>
      </c>
      <c r="N1512" s="20">
        <f t="shared" si="230"/>
        <v>50</v>
      </c>
      <c r="O1512" s="20">
        <f t="shared" si="231"/>
        <v>100</v>
      </c>
      <c r="P1512" s="20">
        <f t="shared" si="232"/>
        <v>0</v>
      </c>
      <c r="Q1512" s="20">
        <f t="shared" si="233"/>
        <v>100</v>
      </c>
      <c r="R1512" s="21">
        <f t="shared" si="234"/>
        <v>67.5</v>
      </c>
      <c r="S1512" s="21">
        <f t="shared" si="235"/>
        <v>55</v>
      </c>
      <c r="T1512" s="21">
        <f t="shared" si="236"/>
        <v>67.5</v>
      </c>
      <c r="U1512" s="21">
        <f t="shared" si="237"/>
        <v>62.5</v>
      </c>
      <c r="V1512" s="20">
        <f t="shared" si="238"/>
        <v>63.333333333333336</v>
      </c>
      <c r="W1512" s="20">
        <f t="shared" si="239"/>
        <v>63.125</v>
      </c>
    </row>
    <row r="1513" spans="1:23" ht="13.5" x14ac:dyDescent="0.25">
      <c r="A1513" s="3">
        <v>44216</v>
      </c>
      <c r="B1513" s="2">
        <v>29.005199999999999</v>
      </c>
      <c r="C1513" s="2">
        <v>52.097405493234682</v>
      </c>
      <c r="D1513" s="2">
        <v>0.12875034449920264</v>
      </c>
      <c r="E1513" s="2">
        <v>-0.35200246325008866</v>
      </c>
      <c r="F1513" s="2">
        <v>28.788019999999999</v>
      </c>
      <c r="G1513" s="2">
        <v>28.755539999999996</v>
      </c>
      <c r="H1513" s="2">
        <v>28.901720000000001</v>
      </c>
      <c r="I1513" s="2">
        <v>29.000063999999995</v>
      </c>
      <c r="J1513" s="2">
        <v>29.525449999999989</v>
      </c>
      <c r="K1513" s="17" t="s">
        <v>49</v>
      </c>
      <c r="L1513" s="17" t="s">
        <v>50</v>
      </c>
      <c r="M1513" s="17" t="s">
        <v>55</v>
      </c>
      <c r="N1513" s="20">
        <f t="shared" si="230"/>
        <v>50</v>
      </c>
      <c r="O1513" s="20">
        <f t="shared" si="231"/>
        <v>100</v>
      </c>
      <c r="P1513" s="20">
        <f t="shared" si="232"/>
        <v>0</v>
      </c>
      <c r="Q1513" s="20">
        <f t="shared" si="233"/>
        <v>100</v>
      </c>
      <c r="R1513" s="21">
        <f t="shared" si="234"/>
        <v>67.5</v>
      </c>
      <c r="S1513" s="21">
        <f t="shared" si="235"/>
        <v>55</v>
      </c>
      <c r="T1513" s="21">
        <f t="shared" si="236"/>
        <v>67.5</v>
      </c>
      <c r="U1513" s="21">
        <f t="shared" si="237"/>
        <v>62.5</v>
      </c>
      <c r="V1513" s="20">
        <f t="shared" si="238"/>
        <v>63.333333333333336</v>
      </c>
      <c r="W1513" s="20">
        <f t="shared" si="239"/>
        <v>63.125</v>
      </c>
    </row>
    <row r="1514" spans="1:23" ht="13.5" x14ac:dyDescent="0.25">
      <c r="A1514" s="3">
        <v>44217</v>
      </c>
      <c r="B1514" s="2">
        <v>28.618500000000001</v>
      </c>
      <c r="C1514" s="2">
        <v>43.166690152935239</v>
      </c>
      <c r="D1514" s="2">
        <v>0.10368465606027399</v>
      </c>
      <c r="E1514" s="2">
        <v>-0.38369086688671744</v>
      </c>
      <c r="F1514" s="2">
        <v>28.800400000000003</v>
      </c>
      <c r="G1514" s="2">
        <v>28.743169999999999</v>
      </c>
      <c r="H1514" s="2">
        <v>28.884705000000004</v>
      </c>
      <c r="I1514" s="2">
        <v>29.000063999999998</v>
      </c>
      <c r="J1514" s="2">
        <v>29.50855799999999</v>
      </c>
      <c r="K1514" s="17" t="s">
        <v>49</v>
      </c>
      <c r="L1514" s="17" t="s">
        <v>50</v>
      </c>
      <c r="M1514" s="17" t="s">
        <v>55</v>
      </c>
      <c r="N1514" s="20">
        <f t="shared" si="230"/>
        <v>50</v>
      </c>
      <c r="O1514" s="20">
        <f t="shared" si="231"/>
        <v>100</v>
      </c>
      <c r="P1514" s="20">
        <f t="shared" si="232"/>
        <v>0</v>
      </c>
      <c r="Q1514" s="20">
        <f t="shared" si="233"/>
        <v>100</v>
      </c>
      <c r="R1514" s="21">
        <f t="shared" si="234"/>
        <v>67.5</v>
      </c>
      <c r="S1514" s="21">
        <f t="shared" si="235"/>
        <v>55</v>
      </c>
      <c r="T1514" s="21">
        <f t="shared" si="236"/>
        <v>67.5</v>
      </c>
      <c r="U1514" s="21">
        <f t="shared" si="237"/>
        <v>62.5</v>
      </c>
      <c r="V1514" s="20">
        <f t="shared" si="238"/>
        <v>63.333333333333336</v>
      </c>
      <c r="W1514" s="20">
        <f t="shared" si="239"/>
        <v>63.125</v>
      </c>
    </row>
    <row r="1515" spans="1:23" ht="13.5" x14ac:dyDescent="0.25">
      <c r="A1515" s="3">
        <v>44218</v>
      </c>
      <c r="B1515" s="2">
        <v>28.633900000000001</v>
      </c>
      <c r="C1515" s="2">
        <v>43.581475217008069</v>
      </c>
      <c r="D1515" s="2">
        <v>8.7425958211426291E-2</v>
      </c>
      <c r="E1515" s="2">
        <v>-0.43872096510694747</v>
      </c>
      <c r="F1515" s="2">
        <v>28.815239999999999</v>
      </c>
      <c r="G1515" s="2">
        <v>28.72955</v>
      </c>
      <c r="H1515" s="2">
        <v>28.868460000000006</v>
      </c>
      <c r="I1515" s="2">
        <v>29.001609999999992</v>
      </c>
      <c r="J1515" s="2">
        <v>29.496530499999984</v>
      </c>
      <c r="K1515" s="17" t="s">
        <v>49</v>
      </c>
      <c r="L1515" s="17" t="s">
        <v>50</v>
      </c>
      <c r="M1515" s="17" t="s">
        <v>55</v>
      </c>
      <c r="N1515" s="20">
        <f t="shared" si="230"/>
        <v>50</v>
      </c>
      <c r="O1515" s="20">
        <f t="shared" si="231"/>
        <v>100</v>
      </c>
      <c r="P1515" s="20">
        <f t="shared" si="232"/>
        <v>0</v>
      </c>
      <c r="Q1515" s="20">
        <f t="shared" si="233"/>
        <v>100</v>
      </c>
      <c r="R1515" s="21">
        <f t="shared" si="234"/>
        <v>67.5</v>
      </c>
      <c r="S1515" s="21">
        <f t="shared" si="235"/>
        <v>55</v>
      </c>
      <c r="T1515" s="21">
        <f t="shared" si="236"/>
        <v>67.5</v>
      </c>
      <c r="U1515" s="21">
        <f t="shared" si="237"/>
        <v>62.5</v>
      </c>
      <c r="V1515" s="20">
        <f t="shared" si="238"/>
        <v>63.333333333333336</v>
      </c>
      <c r="W1515" s="20">
        <f t="shared" si="239"/>
        <v>63.125</v>
      </c>
    </row>
    <row r="1516" spans="1:23" ht="13.5" x14ac:dyDescent="0.25">
      <c r="A1516" s="3">
        <v>44221</v>
      </c>
      <c r="B1516" s="2">
        <v>28.773199999999999</v>
      </c>
      <c r="C1516" s="2">
        <v>47.32628038144901</v>
      </c>
      <c r="D1516" s="2">
        <v>6.5401896270454785E-2</v>
      </c>
      <c r="E1516" s="2">
        <v>-0.507567935774627</v>
      </c>
      <c r="F1516" s="2">
        <v>28.821439999999996</v>
      </c>
      <c r="G1516" s="2">
        <v>28.72955</v>
      </c>
      <c r="H1516" s="2">
        <v>28.846030000000003</v>
      </c>
      <c r="I1516" s="2">
        <v>29.007797999999994</v>
      </c>
      <c r="J1516" s="2">
        <v>29.489854999999981</v>
      </c>
      <c r="K1516" s="17" t="s">
        <v>49</v>
      </c>
      <c r="L1516" s="17" t="s">
        <v>50</v>
      </c>
      <c r="M1516" s="17" t="s">
        <v>55</v>
      </c>
      <c r="N1516" s="20">
        <f t="shared" si="230"/>
        <v>50</v>
      </c>
      <c r="O1516" s="20">
        <f t="shared" si="231"/>
        <v>100</v>
      </c>
      <c r="P1516" s="20">
        <f t="shared" si="232"/>
        <v>0</v>
      </c>
      <c r="Q1516" s="20">
        <f t="shared" si="233"/>
        <v>100</v>
      </c>
      <c r="R1516" s="21">
        <f t="shared" si="234"/>
        <v>67.5</v>
      </c>
      <c r="S1516" s="21">
        <f t="shared" si="235"/>
        <v>55</v>
      </c>
      <c r="T1516" s="21">
        <f t="shared" si="236"/>
        <v>67.5</v>
      </c>
      <c r="U1516" s="21">
        <f t="shared" si="237"/>
        <v>62.5</v>
      </c>
      <c r="V1516" s="20">
        <f t="shared" si="238"/>
        <v>63.333333333333336</v>
      </c>
      <c r="W1516" s="20">
        <f t="shared" si="239"/>
        <v>63.125</v>
      </c>
    </row>
    <row r="1517" spans="1:23" ht="13.5" x14ac:dyDescent="0.25">
      <c r="A1517" s="3">
        <v>44222</v>
      </c>
      <c r="B1517" s="2">
        <v>28.773199999999999</v>
      </c>
      <c r="C1517" s="2">
        <v>47.32628038144901</v>
      </c>
      <c r="D1517" s="2">
        <v>2.3601256330717746E-2</v>
      </c>
      <c r="E1517" s="2">
        <v>-0.58631483045807153</v>
      </c>
      <c r="F1517" s="2">
        <v>28.7608</v>
      </c>
      <c r="G1517" s="2">
        <v>28.74502</v>
      </c>
      <c r="H1517" s="2">
        <v>28.824374999999996</v>
      </c>
      <c r="I1517" s="2">
        <v>29.007983999999997</v>
      </c>
      <c r="J1517" s="2">
        <v>29.486390999999976</v>
      </c>
      <c r="K1517" s="17" t="s">
        <v>49</v>
      </c>
      <c r="L1517" s="17" t="s">
        <v>51</v>
      </c>
      <c r="M1517" s="17" t="s">
        <v>54</v>
      </c>
      <c r="N1517" s="20">
        <f t="shared" si="230"/>
        <v>50</v>
      </c>
      <c r="O1517" s="20">
        <f t="shared" si="231"/>
        <v>100</v>
      </c>
      <c r="P1517" s="20">
        <f t="shared" si="232"/>
        <v>0</v>
      </c>
      <c r="Q1517" s="20">
        <f t="shared" si="233"/>
        <v>66.5</v>
      </c>
      <c r="R1517" s="21">
        <f t="shared" si="234"/>
        <v>62.475000000000001</v>
      </c>
      <c r="S1517" s="21">
        <f t="shared" si="235"/>
        <v>46.625</v>
      </c>
      <c r="T1517" s="21">
        <f t="shared" si="236"/>
        <v>52.424999999999997</v>
      </c>
      <c r="U1517" s="21">
        <f t="shared" si="237"/>
        <v>54.125</v>
      </c>
      <c r="V1517" s="20">
        <f t="shared" si="238"/>
        <v>53.841666666666661</v>
      </c>
      <c r="W1517" s="20">
        <f t="shared" si="239"/>
        <v>53.912499999999994</v>
      </c>
    </row>
    <row r="1518" spans="1:23" ht="13.5" x14ac:dyDescent="0.25">
      <c r="A1518" s="3">
        <v>44223</v>
      </c>
      <c r="B1518" s="2">
        <v>28.633900000000001</v>
      </c>
      <c r="C1518" s="2">
        <v>43.943516569664425</v>
      </c>
      <c r="D1518" s="2">
        <v>1.341498565052035E-2</v>
      </c>
      <c r="E1518" s="2">
        <v>-0.66988345892193424</v>
      </c>
      <c r="F1518" s="2">
        <v>28.686540000000001</v>
      </c>
      <c r="G1518" s="2">
        <v>28.737279999999998</v>
      </c>
      <c r="H1518" s="2">
        <v>28.795755000000003</v>
      </c>
      <c r="I1518" s="2">
        <v>29.008291999999997</v>
      </c>
      <c r="J1518" s="2">
        <v>29.479298499999977</v>
      </c>
      <c r="K1518" s="17" t="s">
        <v>49</v>
      </c>
      <c r="L1518" s="17" t="s">
        <v>51</v>
      </c>
      <c r="M1518" s="17" t="s">
        <v>54</v>
      </c>
      <c r="N1518" s="20">
        <f t="shared" si="230"/>
        <v>50</v>
      </c>
      <c r="O1518" s="20">
        <f t="shared" si="231"/>
        <v>100</v>
      </c>
      <c r="P1518" s="20">
        <f t="shared" si="232"/>
        <v>0</v>
      </c>
      <c r="Q1518" s="20">
        <f t="shared" si="233"/>
        <v>66.5</v>
      </c>
      <c r="R1518" s="21">
        <f t="shared" si="234"/>
        <v>62.475000000000001</v>
      </c>
      <c r="S1518" s="21">
        <f t="shared" si="235"/>
        <v>46.625</v>
      </c>
      <c r="T1518" s="21">
        <f t="shared" si="236"/>
        <v>52.424999999999997</v>
      </c>
      <c r="U1518" s="21">
        <f t="shared" si="237"/>
        <v>54.125</v>
      </c>
      <c r="V1518" s="20">
        <f t="shared" si="238"/>
        <v>53.841666666666661</v>
      </c>
      <c r="W1518" s="20">
        <f t="shared" si="239"/>
        <v>53.912499999999994</v>
      </c>
    </row>
    <row r="1519" spans="1:23" ht="13.5" x14ac:dyDescent="0.25">
      <c r="A1519" s="3">
        <v>44224</v>
      </c>
      <c r="B1519" s="2">
        <v>28.773199999999999</v>
      </c>
      <c r="C1519" s="2">
        <v>47.950097394256716</v>
      </c>
      <c r="D1519" s="2">
        <v>-2.7955055317164579E-2</v>
      </c>
      <c r="E1519" s="2">
        <v>-0.75086363126277467</v>
      </c>
      <c r="F1519" s="2">
        <v>28.717480000000002</v>
      </c>
      <c r="G1519" s="2">
        <v>28.758940000000003</v>
      </c>
      <c r="H1519" s="2">
        <v>28.773790000000002</v>
      </c>
      <c r="I1519" s="2">
        <v>29.009530000000005</v>
      </c>
      <c r="J1519" s="2">
        <v>29.472902499999982</v>
      </c>
      <c r="K1519" s="17" t="s">
        <v>49</v>
      </c>
      <c r="L1519" s="17" t="s">
        <v>51</v>
      </c>
      <c r="M1519" s="17" t="s">
        <v>55</v>
      </c>
      <c r="N1519" s="20">
        <f t="shared" si="230"/>
        <v>50</v>
      </c>
      <c r="O1519" s="20">
        <f t="shared" si="231"/>
        <v>100</v>
      </c>
      <c r="P1519" s="20">
        <f t="shared" si="232"/>
        <v>0</v>
      </c>
      <c r="Q1519" s="20">
        <f t="shared" si="233"/>
        <v>83.5</v>
      </c>
      <c r="R1519" s="21">
        <f t="shared" si="234"/>
        <v>65.025000000000006</v>
      </c>
      <c r="S1519" s="21">
        <f t="shared" si="235"/>
        <v>50.875</v>
      </c>
      <c r="T1519" s="21">
        <f t="shared" si="236"/>
        <v>60.075000000000003</v>
      </c>
      <c r="U1519" s="21">
        <f t="shared" si="237"/>
        <v>58.375</v>
      </c>
      <c r="V1519" s="20">
        <f t="shared" si="238"/>
        <v>58.658333333333339</v>
      </c>
      <c r="W1519" s="20">
        <f t="shared" si="239"/>
        <v>58.587500000000006</v>
      </c>
    </row>
    <row r="1520" spans="1:23" ht="13.5" x14ac:dyDescent="0.25">
      <c r="A1520" s="3">
        <v>44225</v>
      </c>
      <c r="B1520" s="2">
        <v>28.773199999999999</v>
      </c>
      <c r="C1520" s="2">
        <v>47.950097394256716</v>
      </c>
      <c r="D1520" s="2">
        <v>-6.2040357439233418E-2</v>
      </c>
      <c r="E1520" s="2">
        <v>-0.80467187647214222</v>
      </c>
      <c r="F1520" s="2">
        <v>28.745339999999999</v>
      </c>
      <c r="G1520" s="2">
        <v>28.780289999999997</v>
      </c>
      <c r="H1520" s="2">
        <v>28.765749999999997</v>
      </c>
      <c r="I1520" s="2">
        <v>29.009529999999998</v>
      </c>
      <c r="J1520" s="2">
        <v>29.466506499999984</v>
      </c>
      <c r="K1520" s="17" t="s">
        <v>49</v>
      </c>
      <c r="L1520" s="17" t="s">
        <v>51</v>
      </c>
      <c r="M1520" s="17" t="s">
        <v>55</v>
      </c>
      <c r="N1520" s="20">
        <f t="shared" si="230"/>
        <v>50</v>
      </c>
      <c r="O1520" s="20">
        <f t="shared" si="231"/>
        <v>100</v>
      </c>
      <c r="P1520" s="20">
        <f t="shared" si="232"/>
        <v>0</v>
      </c>
      <c r="Q1520" s="20">
        <f t="shared" si="233"/>
        <v>83.5</v>
      </c>
      <c r="R1520" s="21">
        <f t="shared" si="234"/>
        <v>65.025000000000006</v>
      </c>
      <c r="S1520" s="21">
        <f t="shared" si="235"/>
        <v>50.875</v>
      </c>
      <c r="T1520" s="21">
        <f t="shared" si="236"/>
        <v>60.075000000000003</v>
      </c>
      <c r="U1520" s="21">
        <f t="shared" si="237"/>
        <v>58.375</v>
      </c>
      <c r="V1520" s="20">
        <f t="shared" si="238"/>
        <v>58.658333333333339</v>
      </c>
      <c r="W1520" s="20">
        <f t="shared" si="239"/>
        <v>58.587500000000006</v>
      </c>
    </row>
    <row r="1521" spans="1:23" ht="13.5" x14ac:dyDescent="0.25">
      <c r="A1521" s="3">
        <v>44228</v>
      </c>
      <c r="B1521" s="2">
        <v>28.627700000000001</v>
      </c>
      <c r="C1521" s="2">
        <v>44.129281122160585</v>
      </c>
      <c r="D1521" s="2">
        <v>-5.1616701182283009E-2</v>
      </c>
      <c r="E1521" s="2">
        <v>-0.83923387329987409</v>
      </c>
      <c r="F1521" s="2">
        <v>28.716239999999999</v>
      </c>
      <c r="G1521" s="2">
        <v>28.768840000000001</v>
      </c>
      <c r="H1521" s="2">
        <v>28.738364999999995</v>
      </c>
      <c r="I1521" s="2">
        <v>29.009714000000002</v>
      </c>
      <c r="J1521" s="2">
        <v>29.459972499999981</v>
      </c>
      <c r="K1521" s="17" t="s">
        <v>47</v>
      </c>
      <c r="L1521" s="17" t="s">
        <v>51</v>
      </c>
      <c r="M1521" s="17" t="s">
        <v>52</v>
      </c>
      <c r="N1521" s="20">
        <f t="shared" si="230"/>
        <v>50</v>
      </c>
      <c r="O1521" s="20">
        <f t="shared" si="231"/>
        <v>100</v>
      </c>
      <c r="P1521" s="20">
        <f t="shared" si="232"/>
        <v>0</v>
      </c>
      <c r="Q1521" s="20">
        <f t="shared" si="233"/>
        <v>16.5</v>
      </c>
      <c r="R1521" s="21">
        <f t="shared" si="234"/>
        <v>54.975000000000001</v>
      </c>
      <c r="S1521" s="21">
        <f t="shared" si="235"/>
        <v>34.125</v>
      </c>
      <c r="T1521" s="21">
        <f t="shared" si="236"/>
        <v>29.925000000000001</v>
      </c>
      <c r="U1521" s="21">
        <f t="shared" si="237"/>
        <v>41.625</v>
      </c>
      <c r="V1521" s="20">
        <f t="shared" si="238"/>
        <v>39.674999999999997</v>
      </c>
      <c r="W1521" s="20">
        <f t="shared" si="239"/>
        <v>40.162499999999994</v>
      </c>
    </row>
    <row r="1522" spans="1:23" ht="13.5" x14ac:dyDescent="0.25">
      <c r="A1522" s="3">
        <v>44229</v>
      </c>
      <c r="B1522" s="2">
        <v>28.6494</v>
      </c>
      <c r="C1522" s="2">
        <v>44.835288815754822</v>
      </c>
      <c r="D1522" s="2">
        <v>8.2510260980299677E-3</v>
      </c>
      <c r="E1522" s="2">
        <v>-0.86127181746598236</v>
      </c>
      <c r="F1522" s="2">
        <v>28.691480000000002</v>
      </c>
      <c r="G1522" s="2">
        <v>28.726140000000004</v>
      </c>
      <c r="H1522" s="2">
        <v>28.727689999999996</v>
      </c>
      <c r="I1522" s="2">
        <v>29.007238000000001</v>
      </c>
      <c r="J1522" s="2">
        <v>29.452957499999982</v>
      </c>
      <c r="K1522" s="17" t="s">
        <v>47</v>
      </c>
      <c r="L1522" s="17" t="s">
        <v>51</v>
      </c>
      <c r="M1522" s="17" t="s">
        <v>52</v>
      </c>
      <c r="N1522" s="20">
        <f t="shared" si="230"/>
        <v>50</v>
      </c>
      <c r="O1522" s="20">
        <f t="shared" si="231"/>
        <v>100</v>
      </c>
      <c r="P1522" s="20">
        <f t="shared" si="232"/>
        <v>0</v>
      </c>
      <c r="Q1522" s="20">
        <f t="shared" si="233"/>
        <v>16.5</v>
      </c>
      <c r="R1522" s="21">
        <f t="shared" si="234"/>
        <v>54.975000000000001</v>
      </c>
      <c r="S1522" s="21">
        <f t="shared" si="235"/>
        <v>34.125</v>
      </c>
      <c r="T1522" s="21">
        <f t="shared" si="236"/>
        <v>29.925000000000001</v>
      </c>
      <c r="U1522" s="21">
        <f t="shared" si="237"/>
        <v>41.625</v>
      </c>
      <c r="V1522" s="20">
        <f t="shared" si="238"/>
        <v>39.674999999999997</v>
      </c>
      <c r="W1522" s="20">
        <f t="shared" si="239"/>
        <v>40.162499999999994</v>
      </c>
    </row>
    <row r="1523" spans="1:23" ht="13.5" x14ac:dyDescent="0.25">
      <c r="A1523" s="3">
        <v>44230</v>
      </c>
      <c r="B1523" s="2">
        <v>28.773199999999999</v>
      </c>
      <c r="C1523" s="2">
        <v>48.809578114623399</v>
      </c>
      <c r="D1523" s="2">
        <v>3.9803792188322973E-2</v>
      </c>
      <c r="E1523" s="2">
        <v>-0.88263589493070571</v>
      </c>
      <c r="F1523" s="2">
        <v>28.719339999999999</v>
      </c>
      <c r="G1523" s="2">
        <v>28.702940000000002</v>
      </c>
      <c r="H1523" s="2">
        <v>28.729239999999987</v>
      </c>
      <c r="I1523" s="2">
        <v>29.010024000000012</v>
      </c>
      <c r="J1523" s="2">
        <v>29.44656149999998</v>
      </c>
      <c r="K1523" s="17" t="s">
        <v>49</v>
      </c>
      <c r="L1523" s="17" t="s">
        <v>51</v>
      </c>
      <c r="M1523" s="17" t="s">
        <v>55</v>
      </c>
      <c r="N1523" s="20">
        <f t="shared" si="230"/>
        <v>50</v>
      </c>
      <c r="O1523" s="20">
        <f t="shared" si="231"/>
        <v>100</v>
      </c>
      <c r="P1523" s="20">
        <f t="shared" si="232"/>
        <v>0</v>
      </c>
      <c r="Q1523" s="20">
        <f t="shared" si="233"/>
        <v>83.5</v>
      </c>
      <c r="R1523" s="21">
        <f t="shared" si="234"/>
        <v>65.025000000000006</v>
      </c>
      <c r="S1523" s="21">
        <f t="shared" si="235"/>
        <v>50.875</v>
      </c>
      <c r="T1523" s="21">
        <f t="shared" si="236"/>
        <v>60.075000000000003</v>
      </c>
      <c r="U1523" s="21">
        <f t="shared" si="237"/>
        <v>58.375</v>
      </c>
      <c r="V1523" s="20">
        <f t="shared" si="238"/>
        <v>58.658333333333339</v>
      </c>
      <c r="W1523" s="20">
        <f t="shared" si="239"/>
        <v>58.587500000000006</v>
      </c>
    </row>
    <row r="1524" spans="1:23" ht="13.5" x14ac:dyDescent="0.25">
      <c r="A1524" s="3">
        <v>44231</v>
      </c>
      <c r="B1524" s="2">
        <v>28.927800000000001</v>
      </c>
      <c r="C1524" s="2">
        <v>53.331238428527804</v>
      </c>
      <c r="D1524" s="2">
        <v>-4.2292690479222017E-3</v>
      </c>
      <c r="E1524" s="2">
        <v>-0.90098419343360492</v>
      </c>
      <c r="F1524" s="2">
        <v>28.750259999999997</v>
      </c>
      <c r="G1524" s="2">
        <v>28.733869999999996</v>
      </c>
      <c r="H1524" s="2">
        <v>28.738519999999994</v>
      </c>
      <c r="I1524" s="2">
        <v>29.010024000000008</v>
      </c>
      <c r="J1524" s="2">
        <v>29.44093849999998</v>
      </c>
      <c r="K1524" s="17" t="s">
        <v>49</v>
      </c>
      <c r="L1524" s="17" t="s">
        <v>50</v>
      </c>
      <c r="M1524" s="17" t="s">
        <v>55</v>
      </c>
      <c r="N1524" s="20">
        <f t="shared" si="230"/>
        <v>50</v>
      </c>
      <c r="O1524" s="20">
        <f t="shared" si="231"/>
        <v>100</v>
      </c>
      <c r="P1524" s="20">
        <f t="shared" si="232"/>
        <v>0</v>
      </c>
      <c r="Q1524" s="20">
        <f t="shared" si="233"/>
        <v>100</v>
      </c>
      <c r="R1524" s="21">
        <f t="shared" si="234"/>
        <v>67.5</v>
      </c>
      <c r="S1524" s="21">
        <f t="shared" si="235"/>
        <v>55</v>
      </c>
      <c r="T1524" s="21">
        <f t="shared" si="236"/>
        <v>67.5</v>
      </c>
      <c r="U1524" s="21">
        <f t="shared" si="237"/>
        <v>62.5</v>
      </c>
      <c r="V1524" s="20">
        <f t="shared" si="238"/>
        <v>63.333333333333336</v>
      </c>
      <c r="W1524" s="20">
        <f t="shared" si="239"/>
        <v>63.125</v>
      </c>
    </row>
    <row r="1525" spans="1:23" ht="13.5" x14ac:dyDescent="0.25">
      <c r="A1525" s="3">
        <v>44232</v>
      </c>
      <c r="B1525" s="2">
        <v>29.0794</v>
      </c>
      <c r="C1525" s="2">
        <v>57.31303356754664</v>
      </c>
      <c r="D1525" s="2">
        <v>-5.1065094585741377E-2</v>
      </c>
      <c r="E1525" s="2">
        <v>-0.87872534829319482</v>
      </c>
      <c r="F1525" s="2">
        <v>28.811500000000002</v>
      </c>
      <c r="G1525" s="2">
        <v>28.778420000000004</v>
      </c>
      <c r="H1525" s="2">
        <v>28.753984999999993</v>
      </c>
      <c r="I1525" s="2">
        <v>29.00068000000001</v>
      </c>
      <c r="J1525" s="2">
        <v>29.433863999999982</v>
      </c>
      <c r="K1525" s="17" t="s">
        <v>49</v>
      </c>
      <c r="L1525" s="17" t="s">
        <v>50</v>
      </c>
      <c r="M1525" s="17" t="s">
        <v>55</v>
      </c>
      <c r="N1525" s="20">
        <f t="shared" si="230"/>
        <v>50</v>
      </c>
      <c r="O1525" s="20">
        <f t="shared" si="231"/>
        <v>100</v>
      </c>
      <c r="P1525" s="20">
        <f t="shared" si="232"/>
        <v>0</v>
      </c>
      <c r="Q1525" s="20">
        <f t="shared" si="233"/>
        <v>100</v>
      </c>
      <c r="R1525" s="21">
        <f t="shared" si="234"/>
        <v>67.5</v>
      </c>
      <c r="S1525" s="21">
        <f t="shared" si="235"/>
        <v>55</v>
      </c>
      <c r="T1525" s="21">
        <f t="shared" si="236"/>
        <v>67.5</v>
      </c>
      <c r="U1525" s="21">
        <f t="shared" si="237"/>
        <v>62.5</v>
      </c>
      <c r="V1525" s="20">
        <f t="shared" si="238"/>
        <v>63.333333333333336</v>
      </c>
      <c r="W1525" s="20">
        <f t="shared" si="239"/>
        <v>63.125</v>
      </c>
    </row>
    <row r="1526" spans="1:23" ht="13.5" x14ac:dyDescent="0.25">
      <c r="A1526" s="3">
        <v>44235</v>
      </c>
      <c r="B1526" s="2">
        <v>28.835000000000001</v>
      </c>
      <c r="C1526" s="2">
        <v>49.918647386502123</v>
      </c>
      <c r="D1526" s="2">
        <v>-5.2720341436330642E-2</v>
      </c>
      <c r="E1526" s="2">
        <v>-0.83557969651580666</v>
      </c>
      <c r="F1526" s="2">
        <v>28.852960000000003</v>
      </c>
      <c r="G1526" s="2">
        <v>28.784599999999994</v>
      </c>
      <c r="H1526" s="2">
        <v>28.757074999999997</v>
      </c>
      <c r="I1526" s="2">
        <v>28.995730000000016</v>
      </c>
      <c r="J1526" s="2">
        <v>29.427040499999986</v>
      </c>
      <c r="K1526" s="17" t="s">
        <v>49</v>
      </c>
      <c r="L1526" s="17" t="s">
        <v>50</v>
      </c>
      <c r="M1526" s="17" t="s">
        <v>55</v>
      </c>
      <c r="N1526" s="20">
        <f t="shared" si="230"/>
        <v>50</v>
      </c>
      <c r="O1526" s="20">
        <f t="shared" si="231"/>
        <v>100</v>
      </c>
      <c r="P1526" s="20">
        <f t="shared" si="232"/>
        <v>0</v>
      </c>
      <c r="Q1526" s="20">
        <f t="shared" si="233"/>
        <v>100</v>
      </c>
      <c r="R1526" s="21">
        <f t="shared" si="234"/>
        <v>67.5</v>
      </c>
      <c r="S1526" s="21">
        <f t="shared" si="235"/>
        <v>55</v>
      </c>
      <c r="T1526" s="21">
        <f t="shared" si="236"/>
        <v>67.5</v>
      </c>
      <c r="U1526" s="21">
        <f t="shared" si="237"/>
        <v>62.5</v>
      </c>
      <c r="V1526" s="20">
        <f t="shared" si="238"/>
        <v>63.333333333333336</v>
      </c>
      <c r="W1526" s="20">
        <f t="shared" si="239"/>
        <v>63.125</v>
      </c>
    </row>
    <row r="1527" spans="1:23" ht="13.5" x14ac:dyDescent="0.25">
      <c r="A1527" s="3">
        <v>44236</v>
      </c>
      <c r="B1527" s="2">
        <v>29.020700000000001</v>
      </c>
      <c r="C1527" s="2">
        <v>54.700911734344167</v>
      </c>
      <c r="D1527" s="2">
        <v>-6.7876214707467852E-2</v>
      </c>
      <c r="E1527" s="2">
        <v>-0.78268247429783799</v>
      </c>
      <c r="F1527" s="2">
        <v>28.927219999999998</v>
      </c>
      <c r="G1527" s="2">
        <v>28.809349999999995</v>
      </c>
      <c r="H1527" s="2">
        <v>28.777184999999996</v>
      </c>
      <c r="I1527" s="2">
        <v>28.988306000000016</v>
      </c>
      <c r="J1527" s="2">
        <v>29.421881999999982</v>
      </c>
      <c r="K1527" s="17" t="s">
        <v>49</v>
      </c>
      <c r="L1527" s="17" t="s">
        <v>50</v>
      </c>
      <c r="M1527" s="17" t="s">
        <v>55</v>
      </c>
      <c r="N1527" s="20">
        <f t="shared" si="230"/>
        <v>50</v>
      </c>
      <c r="O1527" s="20">
        <f t="shared" si="231"/>
        <v>100</v>
      </c>
      <c r="P1527" s="20">
        <f t="shared" si="232"/>
        <v>0</v>
      </c>
      <c r="Q1527" s="20">
        <f t="shared" si="233"/>
        <v>100</v>
      </c>
      <c r="R1527" s="21">
        <f t="shared" si="234"/>
        <v>67.5</v>
      </c>
      <c r="S1527" s="21">
        <f t="shared" si="235"/>
        <v>55</v>
      </c>
      <c r="T1527" s="21">
        <f t="shared" si="236"/>
        <v>67.5</v>
      </c>
      <c r="U1527" s="21">
        <f t="shared" si="237"/>
        <v>62.5</v>
      </c>
      <c r="V1527" s="20">
        <f t="shared" si="238"/>
        <v>63.333333333333336</v>
      </c>
      <c r="W1527" s="20">
        <f t="shared" si="239"/>
        <v>63.125</v>
      </c>
    </row>
    <row r="1528" spans="1:23" ht="13.5" x14ac:dyDescent="0.25">
      <c r="A1528" s="3">
        <v>44237</v>
      </c>
      <c r="B1528" s="2">
        <v>28.989699999999999</v>
      </c>
      <c r="C1528" s="2">
        <v>53.777714816068666</v>
      </c>
      <c r="D1528" s="2">
        <v>-0.10093194203149025</v>
      </c>
      <c r="E1528" s="2">
        <v>-0.72697698259965504</v>
      </c>
      <c r="F1528" s="2">
        <v>28.97052</v>
      </c>
      <c r="G1528" s="2">
        <v>28.844929999999998</v>
      </c>
      <c r="H1528" s="2">
        <v>28.791104999999998</v>
      </c>
      <c r="I1528" s="2">
        <v>28.986450000000012</v>
      </c>
      <c r="J1528" s="2">
        <v>29.41583199999998</v>
      </c>
      <c r="K1528" s="17" t="s">
        <v>49</v>
      </c>
      <c r="L1528" s="17" t="s">
        <v>50</v>
      </c>
      <c r="M1528" s="17" t="s">
        <v>55</v>
      </c>
      <c r="N1528" s="20">
        <f t="shared" si="230"/>
        <v>50</v>
      </c>
      <c r="O1528" s="20">
        <f t="shared" si="231"/>
        <v>100</v>
      </c>
      <c r="P1528" s="20">
        <f t="shared" si="232"/>
        <v>0</v>
      </c>
      <c r="Q1528" s="20">
        <f t="shared" si="233"/>
        <v>100</v>
      </c>
      <c r="R1528" s="21">
        <f t="shared" si="234"/>
        <v>67.5</v>
      </c>
      <c r="S1528" s="21">
        <f t="shared" si="235"/>
        <v>55</v>
      </c>
      <c r="T1528" s="21">
        <f t="shared" si="236"/>
        <v>67.5</v>
      </c>
      <c r="U1528" s="21">
        <f t="shared" si="237"/>
        <v>62.5</v>
      </c>
      <c r="V1528" s="20">
        <f t="shared" si="238"/>
        <v>63.333333333333336</v>
      </c>
      <c r="W1528" s="20">
        <f t="shared" si="239"/>
        <v>63.125</v>
      </c>
    </row>
    <row r="1529" spans="1:23" ht="13.5" x14ac:dyDescent="0.25">
      <c r="A1529" s="3">
        <v>44238</v>
      </c>
      <c r="B1529" s="2">
        <v>28.8505</v>
      </c>
      <c r="C1529" s="2">
        <v>49.719899751068176</v>
      </c>
      <c r="D1529" s="2">
        <v>-9.7992902846250729E-2</v>
      </c>
      <c r="E1529" s="2">
        <v>-0.67521650564654268</v>
      </c>
      <c r="F1529" s="2">
        <v>28.955060000000003</v>
      </c>
      <c r="G1529" s="2">
        <v>28.852660000000004</v>
      </c>
      <c r="H1529" s="2">
        <v>28.805799999999998</v>
      </c>
      <c r="I1529" s="2">
        <v>28.984904000000014</v>
      </c>
      <c r="J1529" s="2">
        <v>29.40980799999998</v>
      </c>
      <c r="K1529" s="17" t="s">
        <v>49</v>
      </c>
      <c r="L1529" s="17" t="s">
        <v>50</v>
      </c>
      <c r="M1529" s="17" t="s">
        <v>54</v>
      </c>
      <c r="N1529" s="20">
        <f t="shared" si="230"/>
        <v>50</v>
      </c>
      <c r="O1529" s="20">
        <f t="shared" si="231"/>
        <v>100</v>
      </c>
      <c r="P1529" s="20">
        <f t="shared" si="232"/>
        <v>0</v>
      </c>
      <c r="Q1529" s="20">
        <f t="shared" si="233"/>
        <v>83</v>
      </c>
      <c r="R1529" s="21">
        <f t="shared" si="234"/>
        <v>64.95</v>
      </c>
      <c r="S1529" s="21">
        <f t="shared" si="235"/>
        <v>50.75</v>
      </c>
      <c r="T1529" s="21">
        <f t="shared" si="236"/>
        <v>59.85</v>
      </c>
      <c r="U1529" s="21">
        <f t="shared" si="237"/>
        <v>58.25</v>
      </c>
      <c r="V1529" s="20">
        <f t="shared" si="238"/>
        <v>58.516666666666673</v>
      </c>
      <c r="W1529" s="20">
        <f t="shared" si="239"/>
        <v>58.45</v>
      </c>
    </row>
    <row r="1530" spans="1:23" ht="13.5" x14ac:dyDescent="0.25">
      <c r="A1530" s="3">
        <v>44239</v>
      </c>
      <c r="B1530" s="2">
        <v>29.020700000000001</v>
      </c>
      <c r="C1530" s="2">
        <v>54.264049354037518</v>
      </c>
      <c r="D1530" s="2">
        <v>-0.10806182766868133</v>
      </c>
      <c r="E1530" s="2">
        <v>-0.62082549540378729</v>
      </c>
      <c r="F1530" s="2">
        <v>28.94332</v>
      </c>
      <c r="G1530" s="2">
        <v>28.877409999999998</v>
      </c>
      <c r="H1530" s="2">
        <v>28.828849999999999</v>
      </c>
      <c r="I1530" s="2">
        <v>28.983668000000016</v>
      </c>
      <c r="J1530" s="2">
        <v>29.402852499999984</v>
      </c>
      <c r="K1530" s="17" t="s">
        <v>47</v>
      </c>
      <c r="L1530" s="17" t="s">
        <v>51</v>
      </c>
      <c r="M1530" s="17" t="s">
        <v>52</v>
      </c>
      <c r="N1530" s="20">
        <f t="shared" si="230"/>
        <v>50</v>
      </c>
      <c r="O1530" s="20">
        <f t="shared" si="231"/>
        <v>100</v>
      </c>
      <c r="P1530" s="20">
        <f t="shared" si="232"/>
        <v>0</v>
      </c>
      <c r="Q1530" s="20">
        <f t="shared" si="233"/>
        <v>16.5</v>
      </c>
      <c r="R1530" s="21">
        <f t="shared" si="234"/>
        <v>54.975000000000001</v>
      </c>
      <c r="S1530" s="21">
        <f t="shared" si="235"/>
        <v>34.125</v>
      </c>
      <c r="T1530" s="21">
        <f t="shared" si="236"/>
        <v>29.925000000000001</v>
      </c>
      <c r="U1530" s="21">
        <f t="shared" si="237"/>
        <v>41.625</v>
      </c>
      <c r="V1530" s="20">
        <f t="shared" si="238"/>
        <v>39.674999999999997</v>
      </c>
      <c r="W1530" s="20">
        <f t="shared" si="239"/>
        <v>40.162499999999994</v>
      </c>
    </row>
    <row r="1531" spans="1:23" ht="13.5" x14ac:dyDescent="0.25">
      <c r="A1531" s="3">
        <v>44242</v>
      </c>
      <c r="B1531" s="2">
        <v>29.234100000000002</v>
      </c>
      <c r="C1531" s="2">
        <v>59.238306654831348</v>
      </c>
      <c r="D1531" s="2">
        <v>-0.15573164822564323</v>
      </c>
      <c r="E1531" s="2">
        <v>-0.5602059292306123</v>
      </c>
      <c r="F1531" s="2">
        <v>29.023140000000001</v>
      </c>
      <c r="G1531" s="2">
        <v>28.938050000000004</v>
      </c>
      <c r="H1531" s="2">
        <v>28.853445000000001</v>
      </c>
      <c r="I1531" s="2">
        <v>28.992886000000009</v>
      </c>
      <c r="J1531" s="2">
        <v>29.398760999999983</v>
      </c>
      <c r="K1531" s="17" t="s">
        <v>49</v>
      </c>
      <c r="L1531" s="17" t="s">
        <v>51</v>
      </c>
      <c r="M1531" s="17" t="s">
        <v>55</v>
      </c>
      <c r="N1531" s="20">
        <f t="shared" si="230"/>
        <v>50</v>
      </c>
      <c r="O1531" s="20">
        <f t="shared" si="231"/>
        <v>100</v>
      </c>
      <c r="P1531" s="20">
        <f t="shared" si="232"/>
        <v>0</v>
      </c>
      <c r="Q1531" s="20">
        <f t="shared" si="233"/>
        <v>83.5</v>
      </c>
      <c r="R1531" s="21">
        <f t="shared" si="234"/>
        <v>65.025000000000006</v>
      </c>
      <c r="S1531" s="21">
        <f t="shared" si="235"/>
        <v>50.875</v>
      </c>
      <c r="T1531" s="21">
        <f t="shared" si="236"/>
        <v>60.075000000000003</v>
      </c>
      <c r="U1531" s="21">
        <f t="shared" si="237"/>
        <v>58.375</v>
      </c>
      <c r="V1531" s="20">
        <f t="shared" si="238"/>
        <v>58.658333333333339</v>
      </c>
      <c r="W1531" s="20">
        <f t="shared" si="239"/>
        <v>58.587500000000006</v>
      </c>
    </row>
    <row r="1532" spans="1:23" ht="13.5" x14ac:dyDescent="0.25">
      <c r="A1532" s="3">
        <v>44243</v>
      </c>
      <c r="B1532" s="2">
        <v>29.0825</v>
      </c>
      <c r="C1532" s="2">
        <v>54.687889919787949</v>
      </c>
      <c r="D1532" s="2">
        <v>-0.1836475287392112</v>
      </c>
      <c r="E1532" s="2">
        <v>-0.48812503248623784</v>
      </c>
      <c r="F1532" s="2">
        <v>29.035500000000003</v>
      </c>
      <c r="G1532" s="2">
        <v>28.981360000000002</v>
      </c>
      <c r="H1532" s="2">
        <v>28.853750000000002</v>
      </c>
      <c r="I1532" s="2">
        <v>28.999072000000005</v>
      </c>
      <c r="J1532" s="2">
        <v>29.394648499999988</v>
      </c>
      <c r="K1532" s="17" t="s">
        <v>49</v>
      </c>
      <c r="L1532" s="17" t="s">
        <v>51</v>
      </c>
      <c r="M1532" s="17" t="s">
        <v>55</v>
      </c>
      <c r="N1532" s="20">
        <f t="shared" si="230"/>
        <v>50</v>
      </c>
      <c r="O1532" s="20">
        <f t="shared" si="231"/>
        <v>100</v>
      </c>
      <c r="P1532" s="20">
        <f t="shared" si="232"/>
        <v>0</v>
      </c>
      <c r="Q1532" s="20">
        <f t="shared" si="233"/>
        <v>83.5</v>
      </c>
      <c r="R1532" s="21">
        <f t="shared" si="234"/>
        <v>65.025000000000006</v>
      </c>
      <c r="S1532" s="21">
        <f t="shared" si="235"/>
        <v>50.875</v>
      </c>
      <c r="T1532" s="21">
        <f t="shared" si="236"/>
        <v>60.075000000000003</v>
      </c>
      <c r="U1532" s="21">
        <f t="shared" si="237"/>
        <v>58.375</v>
      </c>
      <c r="V1532" s="20">
        <f t="shared" si="238"/>
        <v>58.658333333333339</v>
      </c>
      <c r="W1532" s="20">
        <f t="shared" si="239"/>
        <v>58.587500000000006</v>
      </c>
    </row>
    <row r="1533" spans="1:23" ht="13.5" x14ac:dyDescent="0.25">
      <c r="A1533" s="3">
        <v>44244</v>
      </c>
      <c r="B1533" s="2">
        <v>29.0825</v>
      </c>
      <c r="C1533" s="2">
        <v>54.687889919787956</v>
      </c>
      <c r="D1533" s="2">
        <v>-0.18931555445509218</v>
      </c>
      <c r="E1533" s="2">
        <v>-0.39371084727589223</v>
      </c>
      <c r="F1533" s="2">
        <v>29.05406</v>
      </c>
      <c r="G1533" s="2">
        <v>29.01229</v>
      </c>
      <c r="H1533" s="2">
        <v>28.857614999999992</v>
      </c>
      <c r="I1533" s="2">
        <v>28.999072000000009</v>
      </c>
      <c r="J1533" s="2">
        <v>29.390535999999994</v>
      </c>
      <c r="K1533" s="17" t="s">
        <v>49</v>
      </c>
      <c r="L1533" s="17" t="s">
        <v>51</v>
      </c>
      <c r="M1533" s="17" t="s">
        <v>55</v>
      </c>
      <c r="N1533" s="20">
        <f t="shared" si="230"/>
        <v>50</v>
      </c>
      <c r="O1533" s="20">
        <f t="shared" si="231"/>
        <v>100</v>
      </c>
      <c r="P1533" s="20">
        <f t="shared" si="232"/>
        <v>0</v>
      </c>
      <c r="Q1533" s="20">
        <f t="shared" si="233"/>
        <v>83.5</v>
      </c>
      <c r="R1533" s="21">
        <f t="shared" si="234"/>
        <v>65.025000000000006</v>
      </c>
      <c r="S1533" s="21">
        <f t="shared" si="235"/>
        <v>50.875</v>
      </c>
      <c r="T1533" s="21">
        <f t="shared" si="236"/>
        <v>60.075000000000003</v>
      </c>
      <c r="U1533" s="21">
        <f t="shared" si="237"/>
        <v>58.375</v>
      </c>
      <c r="V1533" s="20">
        <f t="shared" si="238"/>
        <v>58.658333333333339</v>
      </c>
      <c r="W1533" s="20">
        <f t="shared" si="239"/>
        <v>58.587500000000006</v>
      </c>
    </row>
    <row r="1534" spans="1:23" ht="13.5" x14ac:dyDescent="0.25">
      <c r="A1534" s="3">
        <v>44245</v>
      </c>
      <c r="B1534" s="2">
        <v>29.7941</v>
      </c>
      <c r="C1534" s="2">
        <v>68.048925251420584</v>
      </c>
      <c r="D1534" s="2">
        <v>-0.2240501551788725</v>
      </c>
      <c r="E1534" s="2">
        <v>-0.29335833975083409</v>
      </c>
      <c r="F1534" s="2">
        <v>29.24278</v>
      </c>
      <c r="G1534" s="2">
        <v>29.098920000000003</v>
      </c>
      <c r="H1534" s="2">
        <v>28.916394999999994</v>
      </c>
      <c r="I1534" s="2">
        <v>29.000928000000009</v>
      </c>
      <c r="J1534" s="2">
        <v>29.389244499999997</v>
      </c>
      <c r="K1534" s="17" t="s">
        <v>49</v>
      </c>
      <c r="L1534" s="17" t="s">
        <v>50</v>
      </c>
      <c r="M1534" s="17" t="s">
        <v>55</v>
      </c>
      <c r="N1534" s="20">
        <f t="shared" si="230"/>
        <v>50</v>
      </c>
      <c r="O1534" s="20">
        <f t="shared" si="231"/>
        <v>100</v>
      </c>
      <c r="P1534" s="20">
        <f t="shared" si="232"/>
        <v>0</v>
      </c>
      <c r="Q1534" s="20">
        <f t="shared" si="233"/>
        <v>100</v>
      </c>
      <c r="R1534" s="21">
        <f t="shared" si="234"/>
        <v>67.5</v>
      </c>
      <c r="S1534" s="21">
        <f t="shared" si="235"/>
        <v>55</v>
      </c>
      <c r="T1534" s="21">
        <f t="shared" si="236"/>
        <v>67.5</v>
      </c>
      <c r="U1534" s="21">
        <f t="shared" si="237"/>
        <v>62.5</v>
      </c>
      <c r="V1534" s="20">
        <f t="shared" si="238"/>
        <v>63.333333333333336</v>
      </c>
      <c r="W1534" s="20">
        <f t="shared" si="239"/>
        <v>63.125</v>
      </c>
    </row>
    <row r="1535" spans="1:23" ht="13.5" x14ac:dyDescent="0.25">
      <c r="A1535" s="3">
        <v>44246</v>
      </c>
      <c r="B1535" s="2">
        <v>29.113499999999998</v>
      </c>
      <c r="C1535" s="2">
        <v>52.196158893323165</v>
      </c>
      <c r="D1535" s="2">
        <v>-0.18484506850743188</v>
      </c>
      <c r="E1535" s="2">
        <v>-0.19509223837228187</v>
      </c>
      <c r="F1535" s="2">
        <v>29.261340000000001</v>
      </c>
      <c r="G1535" s="2">
        <v>29.102330000000002</v>
      </c>
      <c r="H1535" s="2">
        <v>28.940375</v>
      </c>
      <c r="I1535" s="2">
        <v>28.977414000000003</v>
      </c>
      <c r="J1535" s="2">
        <v>29.381898499999998</v>
      </c>
      <c r="K1535" s="17" t="s">
        <v>49</v>
      </c>
      <c r="L1535" s="17" t="s">
        <v>51</v>
      </c>
      <c r="M1535" s="17" t="s">
        <v>55</v>
      </c>
      <c r="N1535" s="20">
        <f t="shared" si="230"/>
        <v>50</v>
      </c>
      <c r="O1535" s="20">
        <f t="shared" si="231"/>
        <v>100</v>
      </c>
      <c r="P1535" s="20">
        <f t="shared" si="232"/>
        <v>0</v>
      </c>
      <c r="Q1535" s="20">
        <f t="shared" si="233"/>
        <v>83.5</v>
      </c>
      <c r="R1535" s="21">
        <f t="shared" si="234"/>
        <v>65.025000000000006</v>
      </c>
      <c r="S1535" s="21">
        <f t="shared" si="235"/>
        <v>50.875</v>
      </c>
      <c r="T1535" s="21">
        <f t="shared" si="236"/>
        <v>60.075000000000003</v>
      </c>
      <c r="U1535" s="21">
        <f t="shared" si="237"/>
        <v>58.375</v>
      </c>
      <c r="V1535" s="20">
        <f t="shared" si="238"/>
        <v>58.658333333333339</v>
      </c>
      <c r="W1535" s="20">
        <f t="shared" si="239"/>
        <v>58.587500000000006</v>
      </c>
    </row>
    <row r="1536" spans="1:23" ht="13.5" x14ac:dyDescent="0.25">
      <c r="A1536" s="3">
        <v>44249</v>
      </c>
      <c r="B1536" s="2">
        <v>29.113499999999998</v>
      </c>
      <c r="C1536" s="2">
        <v>52.196158893323165</v>
      </c>
      <c r="D1536" s="2">
        <v>-0.19001093999268548</v>
      </c>
      <c r="E1536" s="2">
        <v>-0.10719796556039339</v>
      </c>
      <c r="F1536" s="2">
        <v>29.237220000000001</v>
      </c>
      <c r="G1536" s="2">
        <v>29.130180000000003</v>
      </c>
      <c r="H1536" s="2">
        <v>28.957389999999997</v>
      </c>
      <c r="I1536" s="2">
        <v>28.960026000000003</v>
      </c>
      <c r="J1536" s="2">
        <v>29.375731000000002</v>
      </c>
      <c r="K1536" s="17" t="s">
        <v>47</v>
      </c>
      <c r="L1536" s="17" t="s">
        <v>51</v>
      </c>
      <c r="M1536" s="17" t="s">
        <v>52</v>
      </c>
      <c r="N1536" s="20">
        <f t="shared" si="230"/>
        <v>50</v>
      </c>
      <c r="O1536" s="20">
        <f t="shared" si="231"/>
        <v>100</v>
      </c>
      <c r="P1536" s="20">
        <f t="shared" si="232"/>
        <v>0</v>
      </c>
      <c r="Q1536" s="20">
        <f t="shared" si="233"/>
        <v>16.5</v>
      </c>
      <c r="R1536" s="21">
        <f t="shared" si="234"/>
        <v>54.975000000000001</v>
      </c>
      <c r="S1536" s="21">
        <f t="shared" si="235"/>
        <v>34.125</v>
      </c>
      <c r="T1536" s="21">
        <f t="shared" si="236"/>
        <v>29.925000000000001</v>
      </c>
      <c r="U1536" s="21">
        <f t="shared" si="237"/>
        <v>41.625</v>
      </c>
      <c r="V1536" s="20">
        <f t="shared" si="238"/>
        <v>39.674999999999997</v>
      </c>
      <c r="W1536" s="20">
        <f t="shared" si="239"/>
        <v>40.162499999999994</v>
      </c>
    </row>
    <row r="1537" spans="1:23" ht="13.5" x14ac:dyDescent="0.25">
      <c r="A1537" s="3">
        <v>44250</v>
      </c>
      <c r="B1537" s="2">
        <v>29.029900000000001</v>
      </c>
      <c r="C1537" s="2">
        <v>50.519567950663422</v>
      </c>
      <c r="D1537" s="2">
        <v>-0.16030487417636863</v>
      </c>
      <c r="E1537" s="2">
        <v>-3.1324714207069164E-2</v>
      </c>
      <c r="F1537" s="2">
        <v>29.226700000000001</v>
      </c>
      <c r="G1537" s="2">
        <v>29.131099999999996</v>
      </c>
      <c r="H1537" s="2">
        <v>28.970224999999999</v>
      </c>
      <c r="I1537" s="2">
        <v>28.946474000000009</v>
      </c>
      <c r="J1537" s="2">
        <v>29.368409</v>
      </c>
      <c r="K1537" s="17" t="s">
        <v>47</v>
      </c>
      <c r="L1537" s="17" t="s">
        <v>51</v>
      </c>
      <c r="M1537" s="17" t="s">
        <v>52</v>
      </c>
      <c r="N1537" s="20">
        <f t="shared" si="230"/>
        <v>50</v>
      </c>
      <c r="O1537" s="20">
        <f t="shared" si="231"/>
        <v>100</v>
      </c>
      <c r="P1537" s="20">
        <f t="shared" si="232"/>
        <v>0</v>
      </c>
      <c r="Q1537" s="20">
        <f t="shared" si="233"/>
        <v>16.5</v>
      </c>
      <c r="R1537" s="21">
        <f t="shared" si="234"/>
        <v>54.975000000000001</v>
      </c>
      <c r="S1537" s="21">
        <f t="shared" si="235"/>
        <v>34.125</v>
      </c>
      <c r="T1537" s="21">
        <f t="shared" si="236"/>
        <v>29.925000000000001</v>
      </c>
      <c r="U1537" s="21">
        <f t="shared" si="237"/>
        <v>41.625</v>
      </c>
      <c r="V1537" s="20">
        <f t="shared" si="238"/>
        <v>39.674999999999997</v>
      </c>
      <c r="W1537" s="20">
        <f t="shared" si="239"/>
        <v>40.162499999999994</v>
      </c>
    </row>
    <row r="1538" spans="1:23" ht="13.5" x14ac:dyDescent="0.25">
      <c r="A1538" s="3">
        <v>44251</v>
      </c>
      <c r="B1538" s="2">
        <v>29.0825</v>
      </c>
      <c r="C1538" s="2">
        <v>51.573555083517853</v>
      </c>
      <c r="D1538" s="2">
        <v>-0.14397442518437131</v>
      </c>
      <c r="E1538" s="2">
        <v>3.589431271770778E-2</v>
      </c>
      <c r="F1538" s="2">
        <v>29.226700000000001</v>
      </c>
      <c r="G1538" s="2">
        <v>29.140379999999993</v>
      </c>
      <c r="H1538" s="2">
        <v>28.992654999999996</v>
      </c>
      <c r="I1538" s="2">
        <v>28.940286000000004</v>
      </c>
      <c r="J1538" s="2">
        <v>29.362086500000004</v>
      </c>
      <c r="K1538" s="17" t="s">
        <v>47</v>
      </c>
      <c r="L1538" s="17" t="s">
        <v>51</v>
      </c>
      <c r="M1538" s="17" t="s">
        <v>51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0</v>
      </c>
      <c r="Q1538" s="20">
        <f t="shared" ref="Q1538:Q1601" si="243">IF(M1538="confirmed bullish", 34, IF(M1538="bullish divergence",17, 0))+IF(K1538="bullish",33,IF(K1538="bearish",0,16.5))+IF(L1538="strong",33,IF(L1538="weak",0,16.5))</f>
        <v>16.5</v>
      </c>
      <c r="R1538" s="21">
        <f t="shared" si="234"/>
        <v>54.975000000000001</v>
      </c>
      <c r="S1538" s="21">
        <f t="shared" si="235"/>
        <v>34.125</v>
      </c>
      <c r="T1538" s="21">
        <f t="shared" si="236"/>
        <v>29.925000000000001</v>
      </c>
      <c r="U1538" s="21">
        <f t="shared" si="237"/>
        <v>41.625</v>
      </c>
      <c r="V1538" s="20">
        <f t="shared" si="238"/>
        <v>39.674999999999997</v>
      </c>
      <c r="W1538" s="20">
        <f t="shared" si="239"/>
        <v>40.162499999999994</v>
      </c>
    </row>
    <row r="1539" spans="1:23" ht="13.5" x14ac:dyDescent="0.25">
      <c r="A1539" s="3">
        <v>44252</v>
      </c>
      <c r="B1539" s="2">
        <v>29.3919</v>
      </c>
      <c r="C1539" s="2">
        <v>57.331043775778184</v>
      </c>
      <c r="D1539" s="2">
        <v>-0.17493063266717002</v>
      </c>
      <c r="E1539" s="2">
        <v>8.0145604828039452E-2</v>
      </c>
      <c r="F1539" s="2">
        <v>29.146260000000002</v>
      </c>
      <c r="G1539" s="2">
        <v>29.194520000000001</v>
      </c>
      <c r="H1539" s="2">
        <v>29.023589999999995</v>
      </c>
      <c r="I1539" s="2">
        <v>28.940286000000004</v>
      </c>
      <c r="J1539" s="2">
        <v>29.356957500000004</v>
      </c>
      <c r="K1539" s="17" t="s">
        <v>47</v>
      </c>
      <c r="L1539" s="17" t="s">
        <v>51</v>
      </c>
      <c r="M1539" s="17" t="s">
        <v>52</v>
      </c>
      <c r="N1539" s="20">
        <f t="shared" si="240"/>
        <v>50</v>
      </c>
      <c r="O1539" s="20">
        <f t="shared" si="241"/>
        <v>100</v>
      </c>
      <c r="P1539" s="20">
        <f t="shared" si="242"/>
        <v>0</v>
      </c>
      <c r="Q1539" s="20">
        <f t="shared" si="243"/>
        <v>16.5</v>
      </c>
      <c r="R1539" s="21">
        <f t="shared" ref="R1539:R1602" si="244">0.35*N1539+O1539*0.35+P1539*0.15+Q1539*0.15</f>
        <v>54.975000000000001</v>
      </c>
      <c r="S1539" s="21">
        <f t="shared" ref="S1539:S1602" si="245">N1539*0.2+O1539*0.2+P1539*0.35+Q1539*0.25</f>
        <v>34.125</v>
      </c>
      <c r="T1539" s="21">
        <f t="shared" ref="T1539:T1602" si="246">N1539*0.15+O1539*0.15+P1539*0.25+Q1539*0.45</f>
        <v>29.925000000000001</v>
      </c>
      <c r="U1539" s="21">
        <f t="shared" ref="U1539:U1602" si="247">0.25*SUM(N1539:Q1539)</f>
        <v>41.625</v>
      </c>
      <c r="V1539" s="20">
        <f t="shared" ref="V1539:V1602" si="248">SUM(R1539:T1539)/3</f>
        <v>39.674999999999997</v>
      </c>
      <c r="W1539" s="20">
        <f t="shared" ref="W1539:W1602" si="249">SUM(R1539:U1539)/4</f>
        <v>40.162499999999994</v>
      </c>
    </row>
    <row r="1540" spans="1:23" ht="13.5" x14ac:dyDescent="0.25">
      <c r="A1540" s="3">
        <v>44253</v>
      </c>
      <c r="B1540" s="2">
        <v>29.3919</v>
      </c>
      <c r="C1540" s="2">
        <v>57.331043775778184</v>
      </c>
      <c r="D1540" s="2">
        <v>-0.17717574527999247</v>
      </c>
      <c r="E1540" s="2">
        <v>7.5460937058397362E-2</v>
      </c>
      <c r="F1540" s="2">
        <v>29.201939999999997</v>
      </c>
      <c r="G1540" s="2">
        <v>29.231640000000006</v>
      </c>
      <c r="H1540" s="2">
        <v>29.054524999999995</v>
      </c>
      <c r="I1540" s="2">
        <v>28.946412000000006</v>
      </c>
      <c r="J1540" s="2">
        <v>29.349236000000001</v>
      </c>
      <c r="K1540" s="17" t="s">
        <v>47</v>
      </c>
      <c r="L1540" s="17" t="s">
        <v>51</v>
      </c>
      <c r="M1540" s="17" t="s">
        <v>53</v>
      </c>
      <c r="N1540" s="20">
        <f t="shared" si="240"/>
        <v>50</v>
      </c>
      <c r="O1540" s="20">
        <f t="shared" si="241"/>
        <v>100</v>
      </c>
      <c r="P1540" s="20">
        <f t="shared" si="242"/>
        <v>0</v>
      </c>
      <c r="Q1540" s="20">
        <f t="shared" si="243"/>
        <v>16.5</v>
      </c>
      <c r="R1540" s="21">
        <f t="shared" si="244"/>
        <v>54.975000000000001</v>
      </c>
      <c r="S1540" s="21">
        <f t="shared" si="245"/>
        <v>34.125</v>
      </c>
      <c r="T1540" s="21">
        <f t="shared" si="246"/>
        <v>29.925000000000001</v>
      </c>
      <c r="U1540" s="21">
        <f t="shared" si="247"/>
        <v>41.625</v>
      </c>
      <c r="V1540" s="20">
        <f t="shared" si="248"/>
        <v>39.674999999999997</v>
      </c>
      <c r="W1540" s="20">
        <f t="shared" si="249"/>
        <v>40.162499999999994</v>
      </c>
    </row>
    <row r="1541" spans="1:23" ht="13.5" x14ac:dyDescent="0.25">
      <c r="A1541" s="3">
        <v>44256</v>
      </c>
      <c r="B1541" s="2">
        <v>28.773199999999999</v>
      </c>
      <c r="C1541" s="2">
        <v>44.939891393414165</v>
      </c>
      <c r="D1541" s="2">
        <v>-0.10248544040081242</v>
      </c>
      <c r="E1541" s="2">
        <v>3.0834999546248618E-3</v>
      </c>
      <c r="F1541" s="2">
        <v>29.133879999999998</v>
      </c>
      <c r="G1541" s="2">
        <v>29.185549999999999</v>
      </c>
      <c r="H1541" s="2">
        <v>29.061799999999995</v>
      </c>
      <c r="I1541" s="2">
        <v>28.940226000000006</v>
      </c>
      <c r="J1541" s="2">
        <v>29.334148499999991</v>
      </c>
      <c r="K1541" s="17" t="s">
        <v>47</v>
      </c>
      <c r="L1541" s="17" t="s">
        <v>48</v>
      </c>
      <c r="M1541" s="17" t="s">
        <v>52</v>
      </c>
      <c r="N1541" s="20">
        <f t="shared" si="240"/>
        <v>50</v>
      </c>
      <c r="O1541" s="20">
        <f t="shared" si="241"/>
        <v>100</v>
      </c>
      <c r="P1541" s="20">
        <f t="shared" si="242"/>
        <v>0</v>
      </c>
      <c r="Q1541" s="20">
        <f t="shared" si="243"/>
        <v>0</v>
      </c>
      <c r="R1541" s="21">
        <f t="shared" si="244"/>
        <v>52.5</v>
      </c>
      <c r="S1541" s="21">
        <f t="shared" si="245"/>
        <v>30</v>
      </c>
      <c r="T1541" s="21">
        <f t="shared" si="246"/>
        <v>22.5</v>
      </c>
      <c r="U1541" s="21">
        <f t="shared" si="247"/>
        <v>37.5</v>
      </c>
      <c r="V1541" s="20">
        <f t="shared" si="248"/>
        <v>35</v>
      </c>
      <c r="W1541" s="20">
        <f t="shared" si="249"/>
        <v>35.625</v>
      </c>
    </row>
    <row r="1542" spans="1:23" ht="13.5" x14ac:dyDescent="0.25">
      <c r="A1542" s="3">
        <v>44257</v>
      </c>
      <c r="B1542" s="2">
        <v>28.463799999999999</v>
      </c>
      <c r="C1542" s="2">
        <v>40.254352268116541</v>
      </c>
      <c r="D1542" s="2">
        <v>-3.7951606772953284E-2</v>
      </c>
      <c r="E1542" s="2">
        <v>-0.10351391210858527</v>
      </c>
      <c r="F1542" s="2">
        <v>29.020659999999999</v>
      </c>
      <c r="G1542" s="2">
        <v>29.123679999999997</v>
      </c>
      <c r="H1542" s="2">
        <v>29.052519999999998</v>
      </c>
      <c r="I1542" s="2">
        <v>28.927852000000001</v>
      </c>
      <c r="J1542" s="2">
        <v>29.317367000000001</v>
      </c>
      <c r="K1542" s="17" t="s">
        <v>47</v>
      </c>
      <c r="L1542" s="17" t="s">
        <v>48</v>
      </c>
      <c r="M1542" s="17" t="s">
        <v>52</v>
      </c>
      <c r="N1542" s="20">
        <f t="shared" si="240"/>
        <v>50</v>
      </c>
      <c r="O1542" s="20">
        <f t="shared" si="241"/>
        <v>100</v>
      </c>
      <c r="P1542" s="20">
        <f t="shared" si="242"/>
        <v>0</v>
      </c>
      <c r="Q1542" s="20">
        <f t="shared" si="243"/>
        <v>0</v>
      </c>
      <c r="R1542" s="21">
        <f t="shared" si="244"/>
        <v>52.5</v>
      </c>
      <c r="S1542" s="21">
        <f t="shared" si="245"/>
        <v>30</v>
      </c>
      <c r="T1542" s="21">
        <f t="shared" si="246"/>
        <v>22.5</v>
      </c>
      <c r="U1542" s="21">
        <f t="shared" si="247"/>
        <v>37.5</v>
      </c>
      <c r="V1542" s="20">
        <f t="shared" si="248"/>
        <v>35</v>
      </c>
      <c r="W1542" s="20">
        <f t="shared" si="249"/>
        <v>35.625</v>
      </c>
    </row>
    <row r="1543" spans="1:23" ht="13.5" x14ac:dyDescent="0.25">
      <c r="A1543" s="3">
        <v>44258</v>
      </c>
      <c r="B1543" s="2">
        <v>28.463799999999999</v>
      </c>
      <c r="C1543" s="2">
        <v>40.254352268116534</v>
      </c>
      <c r="D1543" s="2">
        <v>2.0092298283323373E-2</v>
      </c>
      <c r="E1543" s="2">
        <v>-0.23499460331546071</v>
      </c>
      <c r="F1543" s="2">
        <v>28.896920000000001</v>
      </c>
      <c r="G1543" s="2">
        <v>29.061809999999998</v>
      </c>
      <c r="H1543" s="2">
        <v>29.037050000000001</v>
      </c>
      <c r="I1543" s="2">
        <v>28.916096000000003</v>
      </c>
      <c r="J1543" s="2">
        <v>29.300585499999997</v>
      </c>
      <c r="K1543" s="17" t="s">
        <v>47</v>
      </c>
      <c r="L1543" s="17" t="s">
        <v>48</v>
      </c>
      <c r="M1543" s="17" t="s">
        <v>52</v>
      </c>
      <c r="N1543" s="20">
        <f t="shared" si="240"/>
        <v>50</v>
      </c>
      <c r="O1543" s="20">
        <f t="shared" si="241"/>
        <v>100</v>
      </c>
      <c r="P1543" s="20">
        <f t="shared" si="242"/>
        <v>0</v>
      </c>
      <c r="Q1543" s="20">
        <f t="shared" si="243"/>
        <v>0</v>
      </c>
      <c r="R1543" s="21">
        <f t="shared" si="244"/>
        <v>52.5</v>
      </c>
      <c r="S1543" s="21">
        <f t="shared" si="245"/>
        <v>30</v>
      </c>
      <c r="T1543" s="21">
        <f t="shared" si="246"/>
        <v>22.5</v>
      </c>
      <c r="U1543" s="21">
        <f t="shared" si="247"/>
        <v>37.5</v>
      </c>
      <c r="V1543" s="20">
        <f t="shared" si="248"/>
        <v>35</v>
      </c>
      <c r="W1543" s="20">
        <f t="shared" si="249"/>
        <v>35.625</v>
      </c>
    </row>
    <row r="1544" spans="1:23" ht="13.5" x14ac:dyDescent="0.25">
      <c r="A1544" s="3">
        <v>44259</v>
      </c>
      <c r="B1544" s="2">
        <v>28.405000000000001</v>
      </c>
      <c r="C1544" s="2">
        <v>39.350079305959618</v>
      </c>
      <c r="D1544" s="2">
        <v>0.18622251109626475</v>
      </c>
      <c r="E1544" s="2">
        <v>-0.35554538287204351</v>
      </c>
      <c r="F1544" s="2">
        <v>28.699539999999995</v>
      </c>
      <c r="G1544" s="2">
        <v>28.922900000000006</v>
      </c>
      <c r="H1544" s="2">
        <v>29.010910000000003</v>
      </c>
      <c r="I1544" s="2">
        <v>28.90502</v>
      </c>
      <c r="J1544" s="2">
        <v>29.2805635</v>
      </c>
      <c r="K1544" s="17" t="s">
        <v>47</v>
      </c>
      <c r="L1544" s="17" t="s">
        <v>48</v>
      </c>
      <c r="M1544" s="17" t="s">
        <v>52</v>
      </c>
      <c r="N1544" s="20">
        <f t="shared" si="240"/>
        <v>50</v>
      </c>
      <c r="O1544" s="20">
        <f t="shared" si="241"/>
        <v>100</v>
      </c>
      <c r="P1544" s="20">
        <f t="shared" si="242"/>
        <v>0</v>
      </c>
      <c r="Q1544" s="20">
        <f t="shared" si="243"/>
        <v>0</v>
      </c>
      <c r="R1544" s="21">
        <f t="shared" si="244"/>
        <v>52.5</v>
      </c>
      <c r="S1544" s="21">
        <f t="shared" si="245"/>
        <v>30</v>
      </c>
      <c r="T1544" s="21">
        <f t="shared" si="246"/>
        <v>22.5</v>
      </c>
      <c r="U1544" s="21">
        <f t="shared" si="247"/>
        <v>37.5</v>
      </c>
      <c r="V1544" s="20">
        <f t="shared" si="248"/>
        <v>35</v>
      </c>
      <c r="W1544" s="20">
        <f t="shared" si="249"/>
        <v>35.625</v>
      </c>
    </row>
    <row r="1545" spans="1:23" ht="13.5" x14ac:dyDescent="0.25">
      <c r="A1545" s="3">
        <v>44260</v>
      </c>
      <c r="B1545" s="2">
        <v>28.463799999999999</v>
      </c>
      <c r="C1545" s="2">
        <v>40.782663823942485</v>
      </c>
      <c r="D1545" s="2">
        <v>0.22102626744718989</v>
      </c>
      <c r="E1545" s="2">
        <v>-0.44628490541095323</v>
      </c>
      <c r="F1545" s="2">
        <v>28.513919999999995</v>
      </c>
      <c r="G1545" s="2">
        <v>28.85793</v>
      </c>
      <c r="H1545" s="2">
        <v>28.980129999999996</v>
      </c>
      <c r="I1545" s="2">
        <v>28.895120000000002</v>
      </c>
      <c r="J1545" s="2">
        <v>29.260850000000001</v>
      </c>
      <c r="K1545" s="17" t="s">
        <v>47</v>
      </c>
      <c r="L1545" s="17" t="s">
        <v>48</v>
      </c>
      <c r="M1545" s="17" t="s">
        <v>52</v>
      </c>
      <c r="N1545" s="20">
        <f t="shared" si="240"/>
        <v>50</v>
      </c>
      <c r="O1545" s="20">
        <f t="shared" si="241"/>
        <v>100</v>
      </c>
      <c r="P1545" s="20">
        <f t="shared" si="242"/>
        <v>0</v>
      </c>
      <c r="Q1545" s="20">
        <f t="shared" si="243"/>
        <v>0</v>
      </c>
      <c r="R1545" s="21">
        <f t="shared" si="244"/>
        <v>52.5</v>
      </c>
      <c r="S1545" s="21">
        <f t="shared" si="245"/>
        <v>30</v>
      </c>
      <c r="T1545" s="21">
        <f t="shared" si="246"/>
        <v>22.5</v>
      </c>
      <c r="U1545" s="21">
        <f t="shared" si="247"/>
        <v>37.5</v>
      </c>
      <c r="V1545" s="20">
        <f t="shared" si="248"/>
        <v>35</v>
      </c>
      <c r="W1545" s="20">
        <f t="shared" si="249"/>
        <v>35.625</v>
      </c>
    </row>
    <row r="1546" spans="1:23" ht="13.5" x14ac:dyDescent="0.25">
      <c r="A1546" s="3">
        <v>44263</v>
      </c>
      <c r="B1546" s="2">
        <v>28.408100000000001</v>
      </c>
      <c r="C1546" s="2">
        <v>39.823070298617679</v>
      </c>
      <c r="D1546" s="2">
        <v>0.25730526438939805</v>
      </c>
      <c r="E1546" s="2">
        <v>-0.50946490748566586</v>
      </c>
      <c r="F1546" s="2">
        <v>28.440899999999999</v>
      </c>
      <c r="G1546" s="2">
        <v>28.787389999999998</v>
      </c>
      <c r="H1546" s="2">
        <v>28.958784999999999</v>
      </c>
      <c r="I1546" s="2">
        <v>28.878846000000006</v>
      </c>
      <c r="J1546" s="2">
        <v>29.2408435</v>
      </c>
      <c r="K1546" s="17" t="s">
        <v>47</v>
      </c>
      <c r="L1546" s="17" t="s">
        <v>48</v>
      </c>
      <c r="M1546" s="17" t="s">
        <v>52</v>
      </c>
      <c r="N1546" s="20">
        <f t="shared" si="240"/>
        <v>50</v>
      </c>
      <c r="O1546" s="20">
        <f t="shared" si="241"/>
        <v>100</v>
      </c>
      <c r="P1546" s="20">
        <f t="shared" si="242"/>
        <v>0</v>
      </c>
      <c r="Q1546" s="20">
        <f t="shared" si="243"/>
        <v>0</v>
      </c>
      <c r="R1546" s="21">
        <f t="shared" si="244"/>
        <v>52.5</v>
      </c>
      <c r="S1546" s="21">
        <f t="shared" si="245"/>
        <v>30</v>
      </c>
      <c r="T1546" s="21">
        <f t="shared" si="246"/>
        <v>22.5</v>
      </c>
      <c r="U1546" s="21">
        <f t="shared" si="247"/>
        <v>37.5</v>
      </c>
      <c r="V1546" s="20">
        <f t="shared" si="248"/>
        <v>35</v>
      </c>
      <c r="W1546" s="20">
        <f t="shared" si="249"/>
        <v>35.625</v>
      </c>
    </row>
    <row r="1547" spans="1:23" ht="13.5" x14ac:dyDescent="0.25">
      <c r="A1547" s="3">
        <v>44264</v>
      </c>
      <c r="B1547" s="2">
        <v>28.773199999999999</v>
      </c>
      <c r="C1547" s="2">
        <v>48.394428293543911</v>
      </c>
      <c r="D1547" s="2">
        <v>0.2509294897499359</v>
      </c>
      <c r="E1547" s="2">
        <v>-0.54846707917209814</v>
      </c>
      <c r="F1547" s="2">
        <v>28.502780000000001</v>
      </c>
      <c r="G1547" s="2">
        <v>28.761719999999997</v>
      </c>
      <c r="H1547" s="2">
        <v>28.946409999999997</v>
      </c>
      <c r="I1547" s="2">
        <v>28.870184000000009</v>
      </c>
      <c r="J1547" s="2">
        <v>29.225461499999991</v>
      </c>
      <c r="K1547" s="17" t="s">
        <v>47</v>
      </c>
      <c r="L1547" s="17" t="s">
        <v>51</v>
      </c>
      <c r="M1547" s="17" t="s">
        <v>53</v>
      </c>
      <c r="N1547" s="20">
        <f t="shared" si="240"/>
        <v>50</v>
      </c>
      <c r="O1547" s="20">
        <f t="shared" si="241"/>
        <v>100</v>
      </c>
      <c r="P1547" s="20">
        <f t="shared" si="242"/>
        <v>0</v>
      </c>
      <c r="Q1547" s="20">
        <f t="shared" si="243"/>
        <v>16.5</v>
      </c>
      <c r="R1547" s="21">
        <f t="shared" si="244"/>
        <v>54.975000000000001</v>
      </c>
      <c r="S1547" s="21">
        <f t="shared" si="245"/>
        <v>34.125</v>
      </c>
      <c r="T1547" s="21">
        <f t="shared" si="246"/>
        <v>29.925000000000001</v>
      </c>
      <c r="U1547" s="21">
        <f t="shared" si="247"/>
        <v>41.625</v>
      </c>
      <c r="V1547" s="20">
        <f t="shared" si="248"/>
        <v>39.674999999999997</v>
      </c>
      <c r="W1547" s="20">
        <f t="shared" si="249"/>
        <v>40.162499999999994</v>
      </c>
    </row>
    <row r="1548" spans="1:23" ht="13.5" x14ac:dyDescent="0.25">
      <c r="A1548" s="3">
        <v>44265</v>
      </c>
      <c r="B1548" s="2">
        <v>28.463799999999999</v>
      </c>
      <c r="C1548" s="2">
        <v>42.82727465234413</v>
      </c>
      <c r="D1548" s="2">
        <v>0.27701081173041686</v>
      </c>
      <c r="E1548" s="2">
        <v>-0.58060390525229155</v>
      </c>
      <c r="F1548" s="2">
        <v>28.502780000000001</v>
      </c>
      <c r="G1548" s="2">
        <v>28.699849999999998</v>
      </c>
      <c r="H1548" s="2">
        <v>28.920114999999992</v>
      </c>
      <c r="I1548" s="2">
        <v>28.855334000000006</v>
      </c>
      <c r="J1548" s="2">
        <v>29.210152999999995</v>
      </c>
      <c r="K1548" s="17" t="s">
        <v>47</v>
      </c>
      <c r="L1548" s="17" t="s">
        <v>51</v>
      </c>
      <c r="M1548" s="17" t="s">
        <v>51</v>
      </c>
      <c r="N1548" s="20">
        <f t="shared" si="240"/>
        <v>50</v>
      </c>
      <c r="O1548" s="20">
        <f t="shared" si="241"/>
        <v>100</v>
      </c>
      <c r="P1548" s="20">
        <f t="shared" si="242"/>
        <v>0</v>
      </c>
      <c r="Q1548" s="20">
        <f t="shared" si="243"/>
        <v>16.5</v>
      </c>
      <c r="R1548" s="21">
        <f t="shared" si="244"/>
        <v>54.975000000000001</v>
      </c>
      <c r="S1548" s="21">
        <f t="shared" si="245"/>
        <v>34.125</v>
      </c>
      <c r="T1548" s="21">
        <f t="shared" si="246"/>
        <v>29.925000000000001</v>
      </c>
      <c r="U1548" s="21">
        <f t="shared" si="247"/>
        <v>41.625</v>
      </c>
      <c r="V1548" s="20">
        <f t="shared" si="248"/>
        <v>39.674999999999997</v>
      </c>
      <c r="W1548" s="20">
        <f t="shared" si="249"/>
        <v>40.162499999999994</v>
      </c>
    </row>
    <row r="1549" spans="1:23" ht="13.5" x14ac:dyDescent="0.25">
      <c r="A1549" s="3">
        <v>44266</v>
      </c>
      <c r="B1549" s="2">
        <v>29.0825</v>
      </c>
      <c r="C1549" s="2">
        <v>54.178686225446434</v>
      </c>
      <c r="D1549" s="2">
        <v>0.30310916015694644</v>
      </c>
      <c r="E1549" s="2">
        <v>-0.568017720627501</v>
      </c>
      <c r="F1549" s="2">
        <v>28.638280000000002</v>
      </c>
      <c r="G1549" s="2">
        <v>28.668909999999993</v>
      </c>
      <c r="H1549" s="2">
        <v>28.931714999999997</v>
      </c>
      <c r="I1549" s="2">
        <v>28.852734000000005</v>
      </c>
      <c r="J1549" s="2">
        <v>29.197938000000001</v>
      </c>
      <c r="K1549" s="17" t="s">
        <v>49</v>
      </c>
      <c r="L1549" s="17" t="s">
        <v>51</v>
      </c>
      <c r="M1549" s="17" t="s">
        <v>55</v>
      </c>
      <c r="N1549" s="20">
        <f t="shared" si="240"/>
        <v>50</v>
      </c>
      <c r="O1549" s="20">
        <f t="shared" si="241"/>
        <v>100</v>
      </c>
      <c r="P1549" s="20">
        <f t="shared" si="242"/>
        <v>0</v>
      </c>
      <c r="Q1549" s="20">
        <f t="shared" si="243"/>
        <v>83.5</v>
      </c>
      <c r="R1549" s="21">
        <f t="shared" si="244"/>
        <v>65.025000000000006</v>
      </c>
      <c r="S1549" s="21">
        <f t="shared" si="245"/>
        <v>50.875</v>
      </c>
      <c r="T1549" s="21">
        <f t="shared" si="246"/>
        <v>60.075000000000003</v>
      </c>
      <c r="U1549" s="21">
        <f t="shared" si="247"/>
        <v>58.375</v>
      </c>
      <c r="V1549" s="20">
        <f t="shared" si="248"/>
        <v>58.658333333333339</v>
      </c>
      <c r="W1549" s="20">
        <f t="shared" si="249"/>
        <v>58.587500000000006</v>
      </c>
    </row>
    <row r="1550" spans="1:23" ht="13.5" x14ac:dyDescent="0.25">
      <c r="A1550" s="3">
        <v>44267</v>
      </c>
      <c r="B1550" s="2">
        <v>29.3919</v>
      </c>
      <c r="C1550" s="2">
        <v>58.604922123408656</v>
      </c>
      <c r="D1550" s="2">
        <v>0.30070975610186323</v>
      </c>
      <c r="E1550" s="2">
        <v>-0.46938968205825876</v>
      </c>
      <c r="F1550" s="2">
        <v>28.823899999999998</v>
      </c>
      <c r="G1550" s="2">
        <v>28.66891</v>
      </c>
      <c r="H1550" s="2">
        <v>28.950274999999994</v>
      </c>
      <c r="I1550" s="2">
        <v>28.861892000000008</v>
      </c>
      <c r="J1550" s="2">
        <v>29.187269999999998</v>
      </c>
      <c r="K1550" s="17" t="s">
        <v>49</v>
      </c>
      <c r="L1550" s="17" t="s">
        <v>51</v>
      </c>
      <c r="M1550" s="17" t="s">
        <v>55</v>
      </c>
      <c r="N1550" s="20">
        <f t="shared" si="240"/>
        <v>50</v>
      </c>
      <c r="O1550" s="20">
        <f t="shared" si="241"/>
        <v>100</v>
      </c>
      <c r="P1550" s="20">
        <f t="shared" si="242"/>
        <v>0</v>
      </c>
      <c r="Q1550" s="20">
        <f t="shared" si="243"/>
        <v>83.5</v>
      </c>
      <c r="R1550" s="21">
        <f t="shared" si="244"/>
        <v>65.025000000000006</v>
      </c>
      <c r="S1550" s="21">
        <f t="shared" si="245"/>
        <v>50.875</v>
      </c>
      <c r="T1550" s="21">
        <f t="shared" si="246"/>
        <v>60.075000000000003</v>
      </c>
      <c r="U1550" s="21">
        <f t="shared" si="247"/>
        <v>58.375</v>
      </c>
      <c r="V1550" s="20">
        <f t="shared" si="248"/>
        <v>58.658333333333339</v>
      </c>
      <c r="W1550" s="20">
        <f t="shared" si="249"/>
        <v>58.587500000000006</v>
      </c>
    </row>
    <row r="1551" spans="1:23" ht="13.5" x14ac:dyDescent="0.25">
      <c r="A1551" s="3">
        <v>44270</v>
      </c>
      <c r="B1551" s="2">
        <v>29.7013</v>
      </c>
      <c r="C1551" s="2">
        <v>62.505421218906022</v>
      </c>
      <c r="D1551" s="2">
        <v>0.1772998554193741</v>
      </c>
      <c r="E1551" s="2">
        <v>-0.28141587795126277</v>
      </c>
      <c r="F1551" s="2">
        <v>29.082540000000002</v>
      </c>
      <c r="G1551" s="2">
        <v>28.761720000000004</v>
      </c>
      <c r="H1551" s="2">
        <v>28.973634999999991</v>
      </c>
      <c r="I1551" s="2">
        <v>28.872410000000009</v>
      </c>
      <c r="J1551" s="2">
        <v>29.178737999999996</v>
      </c>
      <c r="K1551" s="17" t="s">
        <v>49</v>
      </c>
      <c r="L1551" s="17" t="s">
        <v>50</v>
      </c>
      <c r="M1551" s="17" t="s">
        <v>55</v>
      </c>
      <c r="N1551" s="20">
        <f t="shared" si="240"/>
        <v>50</v>
      </c>
      <c r="O1551" s="20">
        <f t="shared" si="241"/>
        <v>100</v>
      </c>
      <c r="P1551" s="20">
        <f t="shared" si="242"/>
        <v>0</v>
      </c>
      <c r="Q1551" s="20">
        <f t="shared" si="243"/>
        <v>100</v>
      </c>
      <c r="R1551" s="21">
        <f t="shared" si="244"/>
        <v>67.5</v>
      </c>
      <c r="S1551" s="21">
        <f t="shared" si="245"/>
        <v>55</v>
      </c>
      <c r="T1551" s="21">
        <f t="shared" si="246"/>
        <v>67.5</v>
      </c>
      <c r="U1551" s="21">
        <f t="shared" si="247"/>
        <v>62.5</v>
      </c>
      <c r="V1551" s="20">
        <f t="shared" si="248"/>
        <v>63.333333333333336</v>
      </c>
      <c r="W1551" s="20">
        <f t="shared" si="249"/>
        <v>63.125</v>
      </c>
    </row>
    <row r="1552" spans="1:23" ht="13.5" x14ac:dyDescent="0.25">
      <c r="A1552" s="3">
        <v>44271</v>
      </c>
      <c r="B1552" s="2">
        <v>29.3919</v>
      </c>
      <c r="C1552" s="2">
        <v>56.747052505092718</v>
      </c>
      <c r="D1552" s="2">
        <v>4.3332555962500408E-2</v>
      </c>
      <c r="E1552" s="2">
        <v>-5.8476252975042109E-2</v>
      </c>
      <c r="F1552" s="2">
        <v>29.20628</v>
      </c>
      <c r="G1552" s="2">
        <v>28.85453</v>
      </c>
      <c r="H1552" s="2">
        <v>28.989104999999988</v>
      </c>
      <c r="I1552" s="2">
        <v>28.88299000000001</v>
      </c>
      <c r="J1552" s="2">
        <v>29.169984999999993</v>
      </c>
      <c r="K1552" s="17" t="s">
        <v>49</v>
      </c>
      <c r="L1552" s="17" t="s">
        <v>50</v>
      </c>
      <c r="M1552" s="17" t="s">
        <v>55</v>
      </c>
      <c r="N1552" s="20">
        <f t="shared" si="240"/>
        <v>50</v>
      </c>
      <c r="O1552" s="20">
        <f t="shared" si="241"/>
        <v>100</v>
      </c>
      <c r="P1552" s="20">
        <f t="shared" si="242"/>
        <v>0</v>
      </c>
      <c r="Q1552" s="20">
        <f t="shared" si="243"/>
        <v>100</v>
      </c>
      <c r="R1552" s="21">
        <f t="shared" si="244"/>
        <v>67.5</v>
      </c>
      <c r="S1552" s="21">
        <f t="shared" si="245"/>
        <v>55</v>
      </c>
      <c r="T1552" s="21">
        <f t="shared" si="246"/>
        <v>67.5</v>
      </c>
      <c r="U1552" s="21">
        <f t="shared" si="247"/>
        <v>62.5</v>
      </c>
      <c r="V1552" s="20">
        <f t="shared" si="248"/>
        <v>63.333333333333336</v>
      </c>
      <c r="W1552" s="20">
        <f t="shared" si="249"/>
        <v>63.125</v>
      </c>
    </row>
    <row r="1553" spans="1:23" ht="13.5" x14ac:dyDescent="0.25">
      <c r="A1553" s="3">
        <v>44272</v>
      </c>
      <c r="B1553" s="2">
        <v>29.3888</v>
      </c>
      <c r="C1553" s="2">
        <v>56.690699164673333</v>
      </c>
      <c r="D1553" s="2">
        <v>-7.2468405788185919E-2</v>
      </c>
      <c r="E1553" s="2">
        <v>0.17948084349419161</v>
      </c>
      <c r="F1553" s="2">
        <v>29.391280000000002</v>
      </c>
      <c r="G1553" s="2">
        <v>28.947030000000002</v>
      </c>
      <c r="H1553" s="2">
        <v>29.004419999999993</v>
      </c>
      <c r="I1553" s="2">
        <v>28.895922000000006</v>
      </c>
      <c r="J1553" s="2">
        <v>29.162247999999995</v>
      </c>
      <c r="K1553" s="17" t="s">
        <v>49</v>
      </c>
      <c r="L1553" s="17" t="s">
        <v>50</v>
      </c>
      <c r="M1553" s="17" t="s">
        <v>55</v>
      </c>
      <c r="N1553" s="20">
        <f t="shared" si="240"/>
        <v>50</v>
      </c>
      <c r="O1553" s="20">
        <f t="shared" si="241"/>
        <v>100</v>
      </c>
      <c r="P1553" s="20">
        <f t="shared" si="242"/>
        <v>0</v>
      </c>
      <c r="Q1553" s="20">
        <f t="shared" si="243"/>
        <v>100</v>
      </c>
      <c r="R1553" s="21">
        <f t="shared" si="244"/>
        <v>67.5</v>
      </c>
      <c r="S1553" s="21">
        <f t="shared" si="245"/>
        <v>55</v>
      </c>
      <c r="T1553" s="21">
        <f t="shared" si="246"/>
        <v>67.5</v>
      </c>
      <c r="U1553" s="21">
        <f t="shared" si="247"/>
        <v>62.5</v>
      </c>
      <c r="V1553" s="20">
        <f t="shared" si="248"/>
        <v>63.333333333333336</v>
      </c>
      <c r="W1553" s="20">
        <f t="shared" si="249"/>
        <v>63.125</v>
      </c>
    </row>
    <row r="1554" spans="1:23" ht="13.5" x14ac:dyDescent="0.25">
      <c r="A1554" s="3">
        <v>44273</v>
      </c>
      <c r="B1554" s="2">
        <v>29.543500000000002</v>
      </c>
      <c r="C1554" s="2">
        <v>58.88497019013797</v>
      </c>
      <c r="D1554" s="2">
        <v>-0.19341652789156427</v>
      </c>
      <c r="E1554" s="2">
        <v>0.38254349118460307</v>
      </c>
      <c r="F1554" s="2">
        <v>29.483479999999997</v>
      </c>
      <c r="G1554" s="2">
        <v>29.060879999999997</v>
      </c>
      <c r="H1554" s="2">
        <v>28.991889999999994</v>
      </c>
      <c r="I1554" s="2">
        <v>28.911948000000002</v>
      </c>
      <c r="J1554" s="2">
        <v>29.152337999999986</v>
      </c>
      <c r="K1554" s="17" t="s">
        <v>49</v>
      </c>
      <c r="L1554" s="17" t="s">
        <v>51</v>
      </c>
      <c r="M1554" s="17" t="s">
        <v>55</v>
      </c>
      <c r="N1554" s="20">
        <f t="shared" si="240"/>
        <v>50</v>
      </c>
      <c r="O1554" s="20">
        <f t="shared" si="241"/>
        <v>100</v>
      </c>
      <c r="P1554" s="20">
        <f t="shared" si="242"/>
        <v>0</v>
      </c>
      <c r="Q1554" s="20">
        <f t="shared" si="243"/>
        <v>83.5</v>
      </c>
      <c r="R1554" s="21">
        <f t="shared" si="244"/>
        <v>65.025000000000006</v>
      </c>
      <c r="S1554" s="21">
        <f t="shared" si="245"/>
        <v>50.875</v>
      </c>
      <c r="T1554" s="21">
        <f t="shared" si="246"/>
        <v>60.075000000000003</v>
      </c>
      <c r="U1554" s="21">
        <f t="shared" si="247"/>
        <v>58.375</v>
      </c>
      <c r="V1554" s="20">
        <f t="shared" si="248"/>
        <v>58.658333333333339</v>
      </c>
      <c r="W1554" s="20">
        <f t="shared" si="249"/>
        <v>58.587500000000006</v>
      </c>
    </row>
    <row r="1555" spans="1:23" ht="13.5" x14ac:dyDescent="0.25">
      <c r="A1555" s="3">
        <v>44274</v>
      </c>
      <c r="B1555" s="2">
        <v>29.515699999999999</v>
      </c>
      <c r="C1555" s="2">
        <v>58.313208309419437</v>
      </c>
      <c r="D1555" s="2">
        <v>-0.28784122152934799</v>
      </c>
      <c r="E1555" s="2">
        <v>0.51583973932575078</v>
      </c>
      <c r="F1555" s="2">
        <v>29.508240000000001</v>
      </c>
      <c r="G1555" s="2">
        <v>29.166069999999998</v>
      </c>
      <c r="H1555" s="2">
        <v>29.012</v>
      </c>
      <c r="I1555" s="2">
        <v>28.926860000000001</v>
      </c>
      <c r="J1555" s="2">
        <v>29.145824499999982</v>
      </c>
      <c r="K1555" s="17" t="s">
        <v>49</v>
      </c>
      <c r="L1555" s="17" t="s">
        <v>51</v>
      </c>
      <c r="M1555" s="17" t="s">
        <v>55</v>
      </c>
      <c r="N1555" s="20">
        <f t="shared" si="240"/>
        <v>50</v>
      </c>
      <c r="O1555" s="20">
        <f t="shared" si="241"/>
        <v>100</v>
      </c>
      <c r="P1555" s="20">
        <f t="shared" si="242"/>
        <v>50</v>
      </c>
      <c r="Q1555" s="20">
        <f t="shared" si="243"/>
        <v>83.5</v>
      </c>
      <c r="R1555" s="21">
        <f t="shared" si="244"/>
        <v>72.525000000000006</v>
      </c>
      <c r="S1555" s="21">
        <f t="shared" si="245"/>
        <v>68.375</v>
      </c>
      <c r="T1555" s="21">
        <f t="shared" si="246"/>
        <v>72.575000000000003</v>
      </c>
      <c r="U1555" s="21">
        <f t="shared" si="247"/>
        <v>70.875</v>
      </c>
      <c r="V1555" s="20">
        <f t="shared" si="248"/>
        <v>71.158333333333346</v>
      </c>
      <c r="W1555" s="20">
        <f t="shared" si="249"/>
        <v>71.087500000000006</v>
      </c>
    </row>
    <row r="1556" spans="1:23" ht="13.5" x14ac:dyDescent="0.25">
      <c r="A1556" s="3">
        <v>44277</v>
      </c>
      <c r="B1556" s="2">
        <v>30.400500000000001</v>
      </c>
      <c r="C1556" s="2">
        <v>68.722618577507873</v>
      </c>
      <c r="D1556" s="2">
        <v>-0.4446378764133172</v>
      </c>
      <c r="E1556" s="2">
        <v>0.60386085738685313</v>
      </c>
      <c r="F1556" s="2">
        <v>29.64808</v>
      </c>
      <c r="G1556" s="2">
        <v>29.365310000000001</v>
      </c>
      <c r="H1556" s="2">
        <v>29.076350000000001</v>
      </c>
      <c r="I1556" s="2">
        <v>28.959405999999998</v>
      </c>
      <c r="J1556" s="2">
        <v>29.141672499999981</v>
      </c>
      <c r="K1556" s="17" t="s">
        <v>49</v>
      </c>
      <c r="L1556" s="17" t="s">
        <v>51</v>
      </c>
      <c r="M1556" s="17" t="s">
        <v>55</v>
      </c>
      <c r="N1556" s="20">
        <f t="shared" si="240"/>
        <v>50</v>
      </c>
      <c r="O1556" s="20">
        <f t="shared" si="241"/>
        <v>100</v>
      </c>
      <c r="P1556" s="20">
        <f t="shared" si="242"/>
        <v>50</v>
      </c>
      <c r="Q1556" s="20">
        <f t="shared" si="243"/>
        <v>83.5</v>
      </c>
      <c r="R1556" s="21">
        <f t="shared" si="244"/>
        <v>72.525000000000006</v>
      </c>
      <c r="S1556" s="21">
        <f t="shared" si="245"/>
        <v>68.375</v>
      </c>
      <c r="T1556" s="21">
        <f t="shared" si="246"/>
        <v>72.575000000000003</v>
      </c>
      <c r="U1556" s="21">
        <f t="shared" si="247"/>
        <v>70.875</v>
      </c>
      <c r="V1556" s="20">
        <f t="shared" si="248"/>
        <v>71.158333333333346</v>
      </c>
      <c r="W1556" s="20">
        <f t="shared" si="249"/>
        <v>71.087500000000006</v>
      </c>
    </row>
    <row r="1557" spans="1:23" ht="13.5" x14ac:dyDescent="0.25">
      <c r="A1557" s="3">
        <v>44278</v>
      </c>
      <c r="B1557" s="2">
        <v>30.784199999999998</v>
      </c>
      <c r="C1557" s="2">
        <v>71.989139693255098</v>
      </c>
      <c r="D1557" s="2">
        <v>-0.55737556469662053</v>
      </c>
      <c r="E1557" s="2">
        <v>0.64448287038857255</v>
      </c>
      <c r="F1557" s="2">
        <v>29.926539999999999</v>
      </c>
      <c r="G1557" s="2">
        <v>29.566410000000001</v>
      </c>
      <c r="H1557" s="2">
        <v>29.164064999999994</v>
      </c>
      <c r="I1557" s="2">
        <v>29.00272</v>
      </c>
      <c r="J1557" s="2">
        <v>29.140028499999982</v>
      </c>
      <c r="K1557" s="17" t="s">
        <v>49</v>
      </c>
      <c r="L1557" s="17" t="s">
        <v>50</v>
      </c>
      <c r="M1557" s="17" t="s">
        <v>55</v>
      </c>
      <c r="N1557" s="20">
        <f t="shared" si="240"/>
        <v>50</v>
      </c>
      <c r="O1557" s="20">
        <f t="shared" si="241"/>
        <v>100</v>
      </c>
      <c r="P1557" s="20">
        <f t="shared" si="242"/>
        <v>50</v>
      </c>
      <c r="Q1557" s="20">
        <f t="shared" si="243"/>
        <v>100</v>
      </c>
      <c r="R1557" s="21">
        <f t="shared" si="244"/>
        <v>75</v>
      </c>
      <c r="S1557" s="21">
        <f t="shared" si="245"/>
        <v>72.5</v>
      </c>
      <c r="T1557" s="21">
        <f t="shared" si="246"/>
        <v>80</v>
      </c>
      <c r="U1557" s="21">
        <f t="shared" si="247"/>
        <v>75</v>
      </c>
      <c r="V1557" s="20">
        <f t="shared" si="248"/>
        <v>75.833333333333329</v>
      </c>
      <c r="W1557" s="20">
        <f t="shared" si="249"/>
        <v>75.625</v>
      </c>
    </row>
    <row r="1558" spans="1:23" ht="13.5" x14ac:dyDescent="0.25">
      <c r="A1558" s="3">
        <v>44279</v>
      </c>
      <c r="B1558" s="2">
        <v>32.176400000000001</v>
      </c>
      <c r="C1558" s="2">
        <v>80.107110264862015</v>
      </c>
      <c r="D1558" s="2">
        <v>-0.81299425990779284</v>
      </c>
      <c r="E1558" s="2">
        <v>0.66180199322332012</v>
      </c>
      <c r="F1558" s="2">
        <v>30.484059999999999</v>
      </c>
      <c r="G1558" s="2">
        <v>29.937669999999997</v>
      </c>
      <c r="H1558" s="2">
        <v>29.318759999999997</v>
      </c>
      <c r="I1558" s="2">
        <v>29.072022</v>
      </c>
      <c r="J1558" s="2">
        <v>29.146229499999983</v>
      </c>
      <c r="K1558" s="17" t="s">
        <v>49</v>
      </c>
      <c r="L1558" s="17" t="s">
        <v>50</v>
      </c>
      <c r="M1558" s="17" t="s">
        <v>55</v>
      </c>
      <c r="N1558" s="20">
        <f t="shared" si="240"/>
        <v>50</v>
      </c>
      <c r="O1558" s="20">
        <f t="shared" si="241"/>
        <v>100</v>
      </c>
      <c r="P1558" s="20">
        <f t="shared" si="242"/>
        <v>50</v>
      </c>
      <c r="Q1558" s="20">
        <f t="shared" si="243"/>
        <v>100</v>
      </c>
      <c r="R1558" s="21">
        <f t="shared" si="244"/>
        <v>75</v>
      </c>
      <c r="S1558" s="21">
        <f t="shared" si="245"/>
        <v>72.5</v>
      </c>
      <c r="T1558" s="21">
        <f t="shared" si="246"/>
        <v>80</v>
      </c>
      <c r="U1558" s="21">
        <f t="shared" si="247"/>
        <v>75</v>
      </c>
      <c r="V1558" s="20">
        <f t="shared" si="248"/>
        <v>75.833333333333329</v>
      </c>
      <c r="W1558" s="20">
        <f t="shared" si="249"/>
        <v>75.625</v>
      </c>
    </row>
    <row r="1559" spans="1:23" ht="13.5" x14ac:dyDescent="0.25">
      <c r="A1559" s="3">
        <v>44280</v>
      </c>
      <c r="B1559" s="2">
        <v>32.176400000000001</v>
      </c>
      <c r="C1559" s="2">
        <v>80.107110264862001</v>
      </c>
      <c r="D1559" s="2">
        <v>-0.95112464208284209</v>
      </c>
      <c r="E1559" s="2">
        <v>0.64171852548407393</v>
      </c>
      <c r="F1559" s="2">
        <v>31.010640000000002</v>
      </c>
      <c r="G1559" s="2">
        <v>30.247059999999998</v>
      </c>
      <c r="H1559" s="2">
        <v>29.457985000000008</v>
      </c>
      <c r="I1559" s="2">
        <v>29.144418000000005</v>
      </c>
      <c r="J1559" s="2">
        <v>29.152282999999979</v>
      </c>
      <c r="K1559" s="17" t="s">
        <v>49</v>
      </c>
      <c r="L1559" s="17" t="s">
        <v>50</v>
      </c>
      <c r="M1559" s="17" t="s">
        <v>55</v>
      </c>
      <c r="N1559" s="20">
        <f t="shared" si="240"/>
        <v>50</v>
      </c>
      <c r="O1559" s="20">
        <f t="shared" si="241"/>
        <v>100</v>
      </c>
      <c r="P1559" s="20">
        <f t="shared" si="242"/>
        <v>50</v>
      </c>
      <c r="Q1559" s="20">
        <f t="shared" si="243"/>
        <v>100</v>
      </c>
      <c r="R1559" s="21">
        <f t="shared" si="244"/>
        <v>75</v>
      </c>
      <c r="S1559" s="21">
        <f t="shared" si="245"/>
        <v>72.5</v>
      </c>
      <c r="T1559" s="21">
        <f t="shared" si="246"/>
        <v>80</v>
      </c>
      <c r="U1559" s="21">
        <f t="shared" si="247"/>
        <v>75</v>
      </c>
      <c r="V1559" s="20">
        <f t="shared" si="248"/>
        <v>75.833333333333329</v>
      </c>
      <c r="W1559" s="20">
        <f t="shared" si="249"/>
        <v>75.625</v>
      </c>
    </row>
    <row r="1560" spans="1:23" ht="13.5" x14ac:dyDescent="0.25">
      <c r="A1560" s="3">
        <v>44281</v>
      </c>
      <c r="B1560" s="2">
        <v>32.730200000000004</v>
      </c>
      <c r="C1560" s="2">
        <v>82.453176272147147</v>
      </c>
      <c r="D1560" s="2">
        <v>-1.0771877660993852</v>
      </c>
      <c r="E1560" s="2">
        <v>0.5895566277155857</v>
      </c>
      <c r="F1560" s="2">
        <v>31.65354</v>
      </c>
      <c r="G1560" s="2">
        <v>30.580890000000004</v>
      </c>
      <c r="H1560" s="2">
        <v>29.624900000000004</v>
      </c>
      <c r="I1560" s="2">
        <v>29.227827999999999</v>
      </c>
      <c r="J1560" s="2">
        <v>29.160486499999983</v>
      </c>
      <c r="K1560" s="17" t="s">
        <v>49</v>
      </c>
      <c r="L1560" s="17" t="s">
        <v>50</v>
      </c>
      <c r="M1560" s="17" t="s">
        <v>55</v>
      </c>
      <c r="N1560" s="20">
        <f t="shared" si="240"/>
        <v>50</v>
      </c>
      <c r="O1560" s="20">
        <f t="shared" si="241"/>
        <v>100</v>
      </c>
      <c r="P1560" s="20">
        <f t="shared" si="242"/>
        <v>50</v>
      </c>
      <c r="Q1560" s="20">
        <f t="shared" si="243"/>
        <v>100</v>
      </c>
      <c r="R1560" s="21">
        <f t="shared" si="244"/>
        <v>75</v>
      </c>
      <c r="S1560" s="21">
        <f t="shared" si="245"/>
        <v>72.5</v>
      </c>
      <c r="T1560" s="21">
        <f t="shared" si="246"/>
        <v>80</v>
      </c>
      <c r="U1560" s="21">
        <f t="shared" si="247"/>
        <v>75</v>
      </c>
      <c r="V1560" s="20">
        <f t="shared" si="248"/>
        <v>75.833333333333329</v>
      </c>
      <c r="W1560" s="20">
        <f t="shared" si="249"/>
        <v>75.625</v>
      </c>
    </row>
    <row r="1561" spans="1:23" ht="13.5" x14ac:dyDescent="0.25">
      <c r="A1561" s="3">
        <v>44284</v>
      </c>
      <c r="B1561" s="2">
        <v>32.795200000000001</v>
      </c>
      <c r="C1561" s="2">
        <v>82.710903170264245</v>
      </c>
      <c r="D1561" s="2">
        <v>-1.1589376465556569</v>
      </c>
      <c r="E1561" s="2">
        <v>0.52024954194235384</v>
      </c>
      <c r="F1561" s="2">
        <v>32.132480000000001</v>
      </c>
      <c r="G1561" s="2">
        <v>30.890280000000001</v>
      </c>
      <c r="H1561" s="2">
        <v>29.826000000000001</v>
      </c>
      <c r="I1561" s="2">
        <v>29.308887999999996</v>
      </c>
      <c r="J1561" s="2">
        <v>29.165361999999977</v>
      </c>
      <c r="K1561" s="17" t="s">
        <v>49</v>
      </c>
      <c r="L1561" s="17" t="s">
        <v>50</v>
      </c>
      <c r="M1561" s="17" t="s">
        <v>55</v>
      </c>
      <c r="N1561" s="20">
        <f t="shared" si="240"/>
        <v>50</v>
      </c>
      <c r="O1561" s="20">
        <f t="shared" si="241"/>
        <v>100</v>
      </c>
      <c r="P1561" s="20">
        <f t="shared" si="242"/>
        <v>50</v>
      </c>
      <c r="Q1561" s="20">
        <f t="shared" si="243"/>
        <v>100</v>
      </c>
      <c r="R1561" s="21">
        <f t="shared" si="244"/>
        <v>75</v>
      </c>
      <c r="S1561" s="21">
        <f t="shared" si="245"/>
        <v>72.5</v>
      </c>
      <c r="T1561" s="21">
        <f t="shared" si="246"/>
        <v>80</v>
      </c>
      <c r="U1561" s="21">
        <f t="shared" si="247"/>
        <v>75</v>
      </c>
      <c r="V1561" s="20">
        <f t="shared" si="248"/>
        <v>75.833333333333329</v>
      </c>
      <c r="W1561" s="20">
        <f t="shared" si="249"/>
        <v>75.625</v>
      </c>
    </row>
    <row r="1562" spans="1:23" ht="13.5" x14ac:dyDescent="0.25">
      <c r="A1562" s="3">
        <v>44285</v>
      </c>
      <c r="B1562" s="2">
        <v>32.980800000000002</v>
      </c>
      <c r="C1562" s="2">
        <v>83.458035643415755</v>
      </c>
      <c r="D1562" s="2">
        <v>-1.3063856993740401</v>
      </c>
      <c r="E1562" s="2">
        <v>0.43131746865809506</v>
      </c>
      <c r="F1562" s="2">
        <v>32.571799999999996</v>
      </c>
      <c r="G1562" s="2">
        <v>31.249169999999999</v>
      </c>
      <c r="H1562" s="2">
        <v>30.051850000000002</v>
      </c>
      <c r="I1562" s="2">
        <v>29.386976000000001</v>
      </c>
      <c r="J1562" s="2">
        <v>29.168218999999979</v>
      </c>
      <c r="K1562" s="17" t="s">
        <v>49</v>
      </c>
      <c r="L1562" s="17" t="s">
        <v>50</v>
      </c>
      <c r="M1562" s="17" t="s">
        <v>55</v>
      </c>
      <c r="N1562" s="20">
        <f t="shared" si="240"/>
        <v>50</v>
      </c>
      <c r="O1562" s="20">
        <f t="shared" si="241"/>
        <v>100</v>
      </c>
      <c r="P1562" s="20">
        <f t="shared" si="242"/>
        <v>50</v>
      </c>
      <c r="Q1562" s="20">
        <f t="shared" si="243"/>
        <v>100</v>
      </c>
      <c r="R1562" s="21">
        <f t="shared" si="244"/>
        <v>75</v>
      </c>
      <c r="S1562" s="21">
        <f t="shared" si="245"/>
        <v>72.5</v>
      </c>
      <c r="T1562" s="21">
        <f t="shared" si="246"/>
        <v>80</v>
      </c>
      <c r="U1562" s="21">
        <f t="shared" si="247"/>
        <v>75</v>
      </c>
      <c r="V1562" s="20">
        <f t="shared" si="248"/>
        <v>75.833333333333329</v>
      </c>
      <c r="W1562" s="20">
        <f t="shared" si="249"/>
        <v>75.625</v>
      </c>
    </row>
    <row r="1563" spans="1:23" ht="13.5" x14ac:dyDescent="0.25">
      <c r="A1563" s="3">
        <v>44286</v>
      </c>
      <c r="B1563" s="2">
        <v>33.104599999999998</v>
      </c>
      <c r="C1563" s="2">
        <v>83.956074579748247</v>
      </c>
      <c r="D1563" s="2">
        <v>-1.4575665305066821</v>
      </c>
      <c r="E1563" s="2">
        <v>0.30890573418032663</v>
      </c>
      <c r="F1563" s="2">
        <v>32.757439999999995</v>
      </c>
      <c r="G1563" s="2">
        <v>31.620749999999997</v>
      </c>
      <c r="H1563" s="2">
        <v>30.283890000000003</v>
      </c>
      <c r="I1563" s="2">
        <v>29.468963999999996</v>
      </c>
      <c r="J1563" s="2">
        <v>29.173742499999982</v>
      </c>
      <c r="K1563" s="17" t="s">
        <v>49</v>
      </c>
      <c r="L1563" s="17" t="s">
        <v>50</v>
      </c>
      <c r="M1563" s="17" t="s">
        <v>55</v>
      </c>
      <c r="N1563" s="20">
        <f t="shared" si="240"/>
        <v>50</v>
      </c>
      <c r="O1563" s="20">
        <f t="shared" si="241"/>
        <v>100</v>
      </c>
      <c r="P1563" s="20">
        <f t="shared" si="242"/>
        <v>50</v>
      </c>
      <c r="Q1563" s="20">
        <f t="shared" si="243"/>
        <v>100</v>
      </c>
      <c r="R1563" s="21">
        <f t="shared" si="244"/>
        <v>75</v>
      </c>
      <c r="S1563" s="21">
        <f t="shared" si="245"/>
        <v>72.5</v>
      </c>
      <c r="T1563" s="21">
        <f t="shared" si="246"/>
        <v>80</v>
      </c>
      <c r="U1563" s="21">
        <f t="shared" si="247"/>
        <v>75</v>
      </c>
      <c r="V1563" s="20">
        <f t="shared" si="248"/>
        <v>75.833333333333329</v>
      </c>
      <c r="W1563" s="20">
        <f t="shared" si="249"/>
        <v>75.625</v>
      </c>
    </row>
    <row r="1564" spans="1:23" ht="13.5" x14ac:dyDescent="0.25">
      <c r="A1564" s="3">
        <v>44287</v>
      </c>
      <c r="B1564" s="2">
        <v>33.646000000000001</v>
      </c>
      <c r="C1564" s="2">
        <v>85.948496464353511</v>
      </c>
      <c r="D1564" s="2">
        <v>-1.6180516086817569</v>
      </c>
      <c r="E1564" s="2">
        <v>0.16949321868966374</v>
      </c>
      <c r="F1564" s="2">
        <v>33.051360000000003</v>
      </c>
      <c r="G1564" s="2">
        <v>32.030999999999999</v>
      </c>
      <c r="H1564" s="2">
        <v>30.545940000000002</v>
      </c>
      <c r="I1564" s="2">
        <v>29.569513999999995</v>
      </c>
      <c r="J1564" s="2">
        <v>29.185670999999978</v>
      </c>
      <c r="K1564" s="17" t="s">
        <v>49</v>
      </c>
      <c r="L1564" s="17" t="s">
        <v>50</v>
      </c>
      <c r="M1564" s="17" t="s">
        <v>55</v>
      </c>
      <c r="N1564" s="20">
        <f t="shared" si="240"/>
        <v>50</v>
      </c>
      <c r="O1564" s="20">
        <f t="shared" si="241"/>
        <v>100</v>
      </c>
      <c r="P1564" s="20">
        <f t="shared" si="242"/>
        <v>50</v>
      </c>
      <c r="Q1564" s="20">
        <f t="shared" si="243"/>
        <v>100</v>
      </c>
      <c r="R1564" s="21">
        <f t="shared" si="244"/>
        <v>75</v>
      </c>
      <c r="S1564" s="21">
        <f t="shared" si="245"/>
        <v>72.5</v>
      </c>
      <c r="T1564" s="21">
        <f t="shared" si="246"/>
        <v>80</v>
      </c>
      <c r="U1564" s="21">
        <f t="shared" si="247"/>
        <v>75</v>
      </c>
      <c r="V1564" s="20">
        <f t="shared" si="248"/>
        <v>75.833333333333329</v>
      </c>
      <c r="W1564" s="20">
        <f t="shared" si="249"/>
        <v>75.625</v>
      </c>
    </row>
    <row r="1565" spans="1:23" ht="13.5" x14ac:dyDescent="0.25">
      <c r="A1565" s="3">
        <v>44288</v>
      </c>
      <c r="B1565" s="2">
        <v>33.5687</v>
      </c>
      <c r="C1565" s="2">
        <v>84.338072349520672</v>
      </c>
      <c r="D1565" s="2">
        <v>-1.7706515803724052</v>
      </c>
      <c r="E1565" s="2">
        <v>2.5751312564356185E-2</v>
      </c>
      <c r="F1565" s="2">
        <v>33.219060000000006</v>
      </c>
      <c r="G1565" s="2">
        <v>32.436300000000003</v>
      </c>
      <c r="H1565" s="2">
        <v>30.801185000000004</v>
      </c>
      <c r="I1565" s="2">
        <v>29.668209999999995</v>
      </c>
      <c r="J1565" s="2">
        <v>29.195886999999985</v>
      </c>
      <c r="K1565" s="17" t="s">
        <v>49</v>
      </c>
      <c r="L1565" s="17" t="s">
        <v>50</v>
      </c>
      <c r="M1565" s="17" t="s">
        <v>55</v>
      </c>
      <c r="N1565" s="20">
        <f t="shared" si="240"/>
        <v>50</v>
      </c>
      <c r="O1565" s="20">
        <f t="shared" si="241"/>
        <v>100</v>
      </c>
      <c r="P1565" s="20">
        <f t="shared" si="242"/>
        <v>50</v>
      </c>
      <c r="Q1565" s="20">
        <f t="shared" si="243"/>
        <v>100</v>
      </c>
      <c r="R1565" s="21">
        <f t="shared" si="244"/>
        <v>75</v>
      </c>
      <c r="S1565" s="21">
        <f t="shared" si="245"/>
        <v>72.5</v>
      </c>
      <c r="T1565" s="21">
        <f t="shared" si="246"/>
        <v>80</v>
      </c>
      <c r="U1565" s="21">
        <f t="shared" si="247"/>
        <v>75</v>
      </c>
      <c r="V1565" s="20">
        <f t="shared" si="248"/>
        <v>75.833333333333329</v>
      </c>
      <c r="W1565" s="20">
        <f t="shared" si="249"/>
        <v>75.625</v>
      </c>
    </row>
    <row r="1566" spans="1:23" ht="13.5" x14ac:dyDescent="0.25">
      <c r="A1566" s="3">
        <v>44291</v>
      </c>
      <c r="B1566" s="2">
        <v>34.032800000000002</v>
      </c>
      <c r="C1566" s="2">
        <v>86.030463466109822</v>
      </c>
      <c r="D1566" s="2">
        <v>-1.8144743322055632</v>
      </c>
      <c r="E1566" s="2">
        <v>-0.11111257623037295</v>
      </c>
      <c r="F1566" s="2">
        <v>33.46658</v>
      </c>
      <c r="G1566" s="2">
        <v>32.799529999999997</v>
      </c>
      <c r="H1566" s="2">
        <v>31.082419999999995</v>
      </c>
      <c r="I1566" s="2">
        <v>29.77340199999999</v>
      </c>
      <c r="J1566" s="2">
        <v>29.209866999999988</v>
      </c>
      <c r="K1566" s="17" t="s">
        <v>49</v>
      </c>
      <c r="L1566" s="17" t="s">
        <v>50</v>
      </c>
      <c r="M1566" s="17" t="s">
        <v>55</v>
      </c>
      <c r="N1566" s="20">
        <f t="shared" si="240"/>
        <v>50</v>
      </c>
      <c r="O1566" s="20">
        <f t="shared" si="241"/>
        <v>100</v>
      </c>
      <c r="P1566" s="20">
        <f t="shared" si="242"/>
        <v>50</v>
      </c>
      <c r="Q1566" s="20">
        <f t="shared" si="243"/>
        <v>100</v>
      </c>
      <c r="R1566" s="21">
        <f t="shared" si="244"/>
        <v>75</v>
      </c>
      <c r="S1566" s="21">
        <f t="shared" si="245"/>
        <v>72.5</v>
      </c>
      <c r="T1566" s="21">
        <f t="shared" si="246"/>
        <v>80</v>
      </c>
      <c r="U1566" s="21">
        <f t="shared" si="247"/>
        <v>75</v>
      </c>
      <c r="V1566" s="20">
        <f t="shared" si="248"/>
        <v>75.833333333333329</v>
      </c>
      <c r="W1566" s="20">
        <f t="shared" si="249"/>
        <v>75.625</v>
      </c>
    </row>
    <row r="1567" spans="1:23" ht="13.5" x14ac:dyDescent="0.25">
      <c r="A1567" s="3">
        <v>44292</v>
      </c>
      <c r="B1567" s="2">
        <v>36.102600000000002</v>
      </c>
      <c r="C1567" s="2">
        <v>90.803390298836234</v>
      </c>
      <c r="D1567" s="2">
        <v>-1.9638121083460121</v>
      </c>
      <c r="E1567" s="2">
        <v>-0.22575222164181444</v>
      </c>
      <c r="F1567" s="2">
        <v>34.090940000000003</v>
      </c>
      <c r="G1567" s="2">
        <v>33.33137</v>
      </c>
      <c r="H1567" s="2">
        <v>31.448890000000006</v>
      </c>
      <c r="I1567" s="2">
        <v>29.919989999999988</v>
      </c>
      <c r="J1567" s="2">
        <v>29.231279499999985</v>
      </c>
      <c r="K1567" s="17" t="s">
        <v>49</v>
      </c>
      <c r="L1567" s="17" t="s">
        <v>50</v>
      </c>
      <c r="M1567" s="17" t="s">
        <v>55</v>
      </c>
      <c r="N1567" s="20">
        <f t="shared" si="240"/>
        <v>50</v>
      </c>
      <c r="O1567" s="20">
        <f t="shared" si="241"/>
        <v>100</v>
      </c>
      <c r="P1567" s="20">
        <f t="shared" si="242"/>
        <v>50</v>
      </c>
      <c r="Q1567" s="20">
        <f t="shared" si="243"/>
        <v>100</v>
      </c>
      <c r="R1567" s="21">
        <f t="shared" si="244"/>
        <v>75</v>
      </c>
      <c r="S1567" s="21">
        <f t="shared" si="245"/>
        <v>72.5</v>
      </c>
      <c r="T1567" s="21">
        <f t="shared" si="246"/>
        <v>80</v>
      </c>
      <c r="U1567" s="21">
        <f t="shared" si="247"/>
        <v>75</v>
      </c>
      <c r="V1567" s="20">
        <f t="shared" si="248"/>
        <v>75.833333333333329</v>
      </c>
      <c r="W1567" s="20">
        <f t="shared" si="249"/>
        <v>75.625</v>
      </c>
    </row>
    <row r="1568" spans="1:23" ht="13.5" x14ac:dyDescent="0.25">
      <c r="A1568" s="3">
        <v>44293</v>
      </c>
      <c r="B1568" s="2">
        <v>36.507899999999999</v>
      </c>
      <c r="C1568" s="2">
        <v>91.421475412495226</v>
      </c>
      <c r="D1568" s="2">
        <v>-1.9348811681899996</v>
      </c>
      <c r="E1568" s="2">
        <v>-0.3277095172036612</v>
      </c>
      <c r="F1568" s="2">
        <v>34.771599999999999</v>
      </c>
      <c r="G1568" s="2">
        <v>33.764519999999997</v>
      </c>
      <c r="H1568" s="2">
        <v>31.851094999999997</v>
      </c>
      <c r="I1568" s="2">
        <v>30.077469999999991</v>
      </c>
      <c r="J1568" s="2">
        <v>29.255454999999984</v>
      </c>
      <c r="K1568" s="17" t="s">
        <v>49</v>
      </c>
      <c r="L1568" s="17" t="s">
        <v>50</v>
      </c>
      <c r="M1568" s="17" t="s">
        <v>55</v>
      </c>
      <c r="N1568" s="20">
        <f t="shared" si="240"/>
        <v>50</v>
      </c>
      <c r="O1568" s="20">
        <f t="shared" si="241"/>
        <v>100</v>
      </c>
      <c r="P1568" s="20">
        <f t="shared" si="242"/>
        <v>50</v>
      </c>
      <c r="Q1568" s="20">
        <f t="shared" si="243"/>
        <v>100</v>
      </c>
      <c r="R1568" s="21">
        <f t="shared" si="244"/>
        <v>75</v>
      </c>
      <c r="S1568" s="21">
        <f t="shared" si="245"/>
        <v>72.5</v>
      </c>
      <c r="T1568" s="21">
        <f t="shared" si="246"/>
        <v>80</v>
      </c>
      <c r="U1568" s="21">
        <f t="shared" si="247"/>
        <v>75</v>
      </c>
      <c r="V1568" s="20">
        <f t="shared" si="248"/>
        <v>75.833333333333329</v>
      </c>
      <c r="W1568" s="20">
        <f t="shared" si="249"/>
        <v>75.625</v>
      </c>
    </row>
    <row r="1569" spans="1:23" ht="13.5" x14ac:dyDescent="0.25">
      <c r="A1569" s="3">
        <v>44294</v>
      </c>
      <c r="B1569" s="2">
        <v>36.195399999999999</v>
      </c>
      <c r="C1569" s="2">
        <v>86.589298238930056</v>
      </c>
      <c r="D1569" s="2">
        <v>-1.9163782245556291</v>
      </c>
      <c r="E1569" s="2">
        <v>-0.42153581897915121</v>
      </c>
      <c r="F1569" s="2">
        <v>35.281480000000002</v>
      </c>
      <c r="G1569" s="2">
        <v>34.166420000000002</v>
      </c>
      <c r="H1569" s="2">
        <v>32.206739999999996</v>
      </c>
      <c r="I1569" s="2">
        <v>30.225913999999992</v>
      </c>
      <c r="J1569" s="2">
        <v>29.28026299999998</v>
      </c>
      <c r="K1569" s="17" t="s">
        <v>49</v>
      </c>
      <c r="L1569" s="17" t="s">
        <v>50</v>
      </c>
      <c r="M1569" s="17" t="s">
        <v>55</v>
      </c>
      <c r="N1569" s="20">
        <f t="shared" si="240"/>
        <v>50</v>
      </c>
      <c r="O1569" s="20">
        <f t="shared" si="241"/>
        <v>100</v>
      </c>
      <c r="P1569" s="20">
        <f t="shared" si="242"/>
        <v>50</v>
      </c>
      <c r="Q1569" s="20">
        <f t="shared" si="243"/>
        <v>100</v>
      </c>
      <c r="R1569" s="21">
        <f t="shared" si="244"/>
        <v>75</v>
      </c>
      <c r="S1569" s="21">
        <f t="shared" si="245"/>
        <v>72.5</v>
      </c>
      <c r="T1569" s="21">
        <f t="shared" si="246"/>
        <v>80</v>
      </c>
      <c r="U1569" s="21">
        <f t="shared" si="247"/>
        <v>75</v>
      </c>
      <c r="V1569" s="20">
        <f t="shared" si="248"/>
        <v>75.833333333333329</v>
      </c>
      <c r="W1569" s="20">
        <f t="shared" si="249"/>
        <v>75.625</v>
      </c>
    </row>
    <row r="1570" spans="1:23" ht="13.5" x14ac:dyDescent="0.25">
      <c r="A1570" s="3">
        <v>44298</v>
      </c>
      <c r="B1570" s="2">
        <v>35.428100000000001</v>
      </c>
      <c r="C1570" s="2">
        <v>75.97127013010612</v>
      </c>
      <c r="D1570" s="2">
        <v>-1.7838060809725107</v>
      </c>
      <c r="E1570" s="2">
        <v>-0.50252812861546492</v>
      </c>
      <c r="F1570" s="2">
        <v>35.653360000000006</v>
      </c>
      <c r="G1570" s="2">
        <v>34.436210000000003</v>
      </c>
      <c r="H1570" s="2">
        <v>32.50855</v>
      </c>
      <c r="I1570" s="2">
        <v>30.359011999999996</v>
      </c>
      <c r="J1570" s="2">
        <v>29.305668499999989</v>
      </c>
      <c r="K1570" s="17" t="s">
        <v>49</v>
      </c>
      <c r="L1570" s="17" t="s">
        <v>50</v>
      </c>
      <c r="M1570" s="17" t="s">
        <v>55</v>
      </c>
      <c r="N1570" s="20">
        <f t="shared" si="240"/>
        <v>50</v>
      </c>
      <c r="O1570" s="20">
        <f t="shared" si="241"/>
        <v>100</v>
      </c>
      <c r="P1570" s="20">
        <f t="shared" si="242"/>
        <v>75</v>
      </c>
      <c r="Q1570" s="20">
        <f t="shared" si="243"/>
        <v>100</v>
      </c>
      <c r="R1570" s="21">
        <f t="shared" si="244"/>
        <v>78.75</v>
      </c>
      <c r="S1570" s="21">
        <f t="shared" si="245"/>
        <v>81.25</v>
      </c>
      <c r="T1570" s="21">
        <f t="shared" si="246"/>
        <v>86.25</v>
      </c>
      <c r="U1570" s="21">
        <f t="shared" si="247"/>
        <v>81.25</v>
      </c>
      <c r="V1570" s="20">
        <f t="shared" si="248"/>
        <v>82.083333333333329</v>
      </c>
      <c r="W1570" s="20">
        <f t="shared" si="249"/>
        <v>81.875</v>
      </c>
    </row>
    <row r="1571" spans="1:23" ht="13.5" x14ac:dyDescent="0.25">
      <c r="A1571" s="3">
        <v>44299</v>
      </c>
      <c r="B1571" s="2">
        <v>35.579700000000003</v>
      </c>
      <c r="C1571" s="2">
        <v>76.582272761241484</v>
      </c>
      <c r="D1571" s="2">
        <v>-1.6915856712595527</v>
      </c>
      <c r="E1571" s="2">
        <v>-0.56793457138334713</v>
      </c>
      <c r="F1571" s="2">
        <v>35.962740000000004</v>
      </c>
      <c r="G1571" s="2">
        <v>34.714660000000002</v>
      </c>
      <c r="H1571" s="2">
        <v>32.802469999999992</v>
      </c>
      <c r="I1571" s="2">
        <v>30.498051999999994</v>
      </c>
      <c r="J1571" s="2">
        <v>29.331831999999984</v>
      </c>
      <c r="K1571" s="17" t="s">
        <v>49</v>
      </c>
      <c r="L1571" s="17" t="s">
        <v>50</v>
      </c>
      <c r="M1571" s="17" t="s">
        <v>55</v>
      </c>
      <c r="N1571" s="20">
        <f t="shared" si="240"/>
        <v>50</v>
      </c>
      <c r="O1571" s="20">
        <f t="shared" si="241"/>
        <v>100</v>
      </c>
      <c r="P1571" s="20">
        <f t="shared" si="242"/>
        <v>75</v>
      </c>
      <c r="Q1571" s="20">
        <f t="shared" si="243"/>
        <v>100</v>
      </c>
      <c r="R1571" s="21">
        <f t="shared" si="244"/>
        <v>78.75</v>
      </c>
      <c r="S1571" s="21">
        <f t="shared" si="245"/>
        <v>81.25</v>
      </c>
      <c r="T1571" s="21">
        <f t="shared" si="246"/>
        <v>86.25</v>
      </c>
      <c r="U1571" s="21">
        <f t="shared" si="247"/>
        <v>81.25</v>
      </c>
      <c r="V1571" s="20">
        <f t="shared" si="248"/>
        <v>82.083333333333329</v>
      </c>
      <c r="W1571" s="20">
        <f t="shared" si="249"/>
        <v>81.875</v>
      </c>
    </row>
    <row r="1572" spans="1:23" ht="13.5" x14ac:dyDescent="0.25">
      <c r="A1572" s="3">
        <v>44300</v>
      </c>
      <c r="B1572" s="2">
        <v>34.957799999999999</v>
      </c>
      <c r="C1572" s="2">
        <v>68.848157717904513</v>
      </c>
      <c r="D1572" s="2">
        <v>-1.5571675648319143</v>
      </c>
      <c r="E1572" s="2">
        <v>-0.59925555285467469</v>
      </c>
      <c r="F1572" s="2">
        <v>35.733779999999996</v>
      </c>
      <c r="G1572" s="2">
        <v>34.91236</v>
      </c>
      <c r="H1572" s="2">
        <v>33.080765</v>
      </c>
      <c r="I1572" s="2">
        <v>30.624219999999994</v>
      </c>
      <c r="J1572" s="2">
        <v>29.354885999999986</v>
      </c>
      <c r="K1572" s="17" t="s">
        <v>49</v>
      </c>
      <c r="L1572" s="17" t="s">
        <v>51</v>
      </c>
      <c r="M1572" s="17" t="s">
        <v>54</v>
      </c>
      <c r="N1572" s="20">
        <f t="shared" si="240"/>
        <v>50</v>
      </c>
      <c r="O1572" s="20">
        <f t="shared" si="241"/>
        <v>100</v>
      </c>
      <c r="P1572" s="20">
        <f t="shared" si="242"/>
        <v>75</v>
      </c>
      <c r="Q1572" s="20">
        <f t="shared" si="243"/>
        <v>66.5</v>
      </c>
      <c r="R1572" s="21">
        <f t="shared" si="244"/>
        <v>73.724999999999994</v>
      </c>
      <c r="S1572" s="21">
        <f t="shared" si="245"/>
        <v>72.875</v>
      </c>
      <c r="T1572" s="21">
        <f t="shared" si="246"/>
        <v>71.174999999999997</v>
      </c>
      <c r="U1572" s="21">
        <f t="shared" si="247"/>
        <v>72.875</v>
      </c>
      <c r="V1572" s="20">
        <f t="shared" si="248"/>
        <v>72.591666666666654</v>
      </c>
      <c r="W1572" s="20">
        <f t="shared" si="249"/>
        <v>72.662499999999994</v>
      </c>
    </row>
    <row r="1573" spans="1:23" ht="13.5" x14ac:dyDescent="0.25">
      <c r="A1573" s="3">
        <v>44301</v>
      </c>
      <c r="B1573" s="2">
        <v>34.960900000000002</v>
      </c>
      <c r="C1573" s="2">
        <v>68.865037100214124</v>
      </c>
      <c r="D1573" s="2">
        <v>-1.4378221245842582</v>
      </c>
      <c r="E1573" s="2">
        <v>-0.55808903578868396</v>
      </c>
      <c r="F1573" s="2">
        <v>35.424379999999999</v>
      </c>
      <c r="G1573" s="2">
        <v>35.097989999999996</v>
      </c>
      <c r="H1573" s="2">
        <v>33.359369999999998</v>
      </c>
      <c r="I1573" s="2">
        <v>30.747973999999996</v>
      </c>
      <c r="J1573" s="2">
        <v>29.378089999999993</v>
      </c>
      <c r="K1573" s="17" t="s">
        <v>47</v>
      </c>
      <c r="L1573" s="17" t="s">
        <v>48</v>
      </c>
      <c r="M1573" s="17" t="s">
        <v>52</v>
      </c>
      <c r="N1573" s="20">
        <f t="shared" si="240"/>
        <v>50</v>
      </c>
      <c r="O1573" s="20">
        <f t="shared" si="241"/>
        <v>100</v>
      </c>
      <c r="P1573" s="20">
        <f t="shared" si="242"/>
        <v>75</v>
      </c>
      <c r="Q1573" s="20">
        <f t="shared" si="243"/>
        <v>0</v>
      </c>
      <c r="R1573" s="21">
        <f t="shared" si="244"/>
        <v>63.75</v>
      </c>
      <c r="S1573" s="21">
        <f t="shared" si="245"/>
        <v>56.25</v>
      </c>
      <c r="T1573" s="21">
        <f t="shared" si="246"/>
        <v>41.25</v>
      </c>
      <c r="U1573" s="21">
        <f t="shared" si="247"/>
        <v>56.25</v>
      </c>
      <c r="V1573" s="20">
        <f t="shared" si="248"/>
        <v>53.75</v>
      </c>
      <c r="W1573" s="20">
        <f t="shared" si="249"/>
        <v>54.375</v>
      </c>
    </row>
    <row r="1574" spans="1:23" ht="13.5" x14ac:dyDescent="0.25">
      <c r="A1574" s="3">
        <v>44302</v>
      </c>
      <c r="B1574" s="2">
        <v>34.806199999999997</v>
      </c>
      <c r="C1574" s="2">
        <v>66.916453542087424</v>
      </c>
      <c r="D1574" s="2">
        <v>-1.2543352739676124</v>
      </c>
      <c r="E1574" s="2">
        <v>-0.48398332501093733</v>
      </c>
      <c r="F1574" s="2">
        <v>35.146540000000002</v>
      </c>
      <c r="G1574" s="2">
        <v>35.214010000000002</v>
      </c>
      <c r="H1574" s="2">
        <v>33.622505000000004</v>
      </c>
      <c r="I1574" s="2">
        <v>30.865541999999994</v>
      </c>
      <c r="J1574" s="2">
        <v>29.401293999999993</v>
      </c>
      <c r="K1574" s="17" t="s">
        <v>47</v>
      </c>
      <c r="L1574" s="17" t="s">
        <v>51</v>
      </c>
      <c r="M1574" s="17" t="s">
        <v>52</v>
      </c>
      <c r="N1574" s="20">
        <f t="shared" si="240"/>
        <v>50</v>
      </c>
      <c r="O1574" s="20">
        <f t="shared" si="241"/>
        <v>100</v>
      </c>
      <c r="P1574" s="20">
        <f t="shared" si="242"/>
        <v>75</v>
      </c>
      <c r="Q1574" s="20">
        <f t="shared" si="243"/>
        <v>16.5</v>
      </c>
      <c r="R1574" s="21">
        <f t="shared" si="244"/>
        <v>66.224999999999994</v>
      </c>
      <c r="S1574" s="21">
        <f t="shared" si="245"/>
        <v>60.375</v>
      </c>
      <c r="T1574" s="21">
        <f t="shared" si="246"/>
        <v>48.674999999999997</v>
      </c>
      <c r="U1574" s="21">
        <f t="shared" si="247"/>
        <v>60.375</v>
      </c>
      <c r="V1574" s="20">
        <f t="shared" si="248"/>
        <v>58.42499999999999</v>
      </c>
      <c r="W1574" s="20">
        <f t="shared" si="249"/>
        <v>58.912499999999994</v>
      </c>
    </row>
    <row r="1575" spans="1:23" ht="13.5" x14ac:dyDescent="0.25">
      <c r="A1575" s="3">
        <v>44305</v>
      </c>
      <c r="B1575" s="2">
        <v>34.589700000000001</v>
      </c>
      <c r="C1575" s="2">
        <v>64.179491404996469</v>
      </c>
      <c r="D1575" s="2">
        <v>-1.1053602739236013</v>
      </c>
      <c r="E1575" s="2">
        <v>-0.39680791566258039</v>
      </c>
      <c r="F1575" s="2">
        <v>34.978859999999997</v>
      </c>
      <c r="G1575" s="2">
        <v>35.316109999999995</v>
      </c>
      <c r="H1575" s="2">
        <v>33.876205000000006</v>
      </c>
      <c r="I1575" s="2">
        <v>30.975747999999996</v>
      </c>
      <c r="J1575" s="2">
        <v>29.426199999999998</v>
      </c>
      <c r="K1575" s="17" t="s">
        <v>47</v>
      </c>
      <c r="L1575" s="17" t="s">
        <v>51</v>
      </c>
      <c r="M1575" s="17" t="s">
        <v>52</v>
      </c>
      <c r="N1575" s="20">
        <f t="shared" si="240"/>
        <v>50</v>
      </c>
      <c r="O1575" s="20">
        <f t="shared" si="241"/>
        <v>100</v>
      </c>
      <c r="P1575" s="20">
        <f t="shared" si="242"/>
        <v>75</v>
      </c>
      <c r="Q1575" s="20">
        <f t="shared" si="243"/>
        <v>16.5</v>
      </c>
      <c r="R1575" s="21">
        <f t="shared" si="244"/>
        <v>66.224999999999994</v>
      </c>
      <c r="S1575" s="21">
        <f t="shared" si="245"/>
        <v>60.375</v>
      </c>
      <c r="T1575" s="21">
        <f t="shared" si="246"/>
        <v>48.674999999999997</v>
      </c>
      <c r="U1575" s="21">
        <f t="shared" si="247"/>
        <v>60.375</v>
      </c>
      <c r="V1575" s="20">
        <f t="shared" si="248"/>
        <v>58.42499999999999</v>
      </c>
      <c r="W1575" s="20">
        <f t="shared" si="249"/>
        <v>58.912499999999994</v>
      </c>
    </row>
    <row r="1576" spans="1:23" ht="13.5" x14ac:dyDescent="0.25">
      <c r="A1576" s="3">
        <v>44306</v>
      </c>
      <c r="B1576" s="2">
        <v>34.218400000000003</v>
      </c>
      <c r="C1576" s="2">
        <v>59.671775226278776</v>
      </c>
      <c r="D1576" s="2">
        <v>-0.88877689469910592</v>
      </c>
      <c r="E1576" s="2">
        <v>-0.30480757045651863</v>
      </c>
      <c r="F1576" s="2">
        <v>34.706599999999995</v>
      </c>
      <c r="G1576" s="2">
        <v>35.334670000000003</v>
      </c>
      <c r="H1576" s="2">
        <v>34.067099999999996</v>
      </c>
      <c r="I1576" s="2">
        <v>31.083415999999996</v>
      </c>
      <c r="J1576" s="2">
        <v>29.449559000000001</v>
      </c>
      <c r="K1576" s="17" t="s">
        <v>47</v>
      </c>
      <c r="L1576" s="17" t="s">
        <v>48</v>
      </c>
      <c r="M1576" s="17" t="s">
        <v>52</v>
      </c>
      <c r="N1576" s="20">
        <f t="shared" si="240"/>
        <v>50</v>
      </c>
      <c r="O1576" s="20">
        <f t="shared" si="241"/>
        <v>100</v>
      </c>
      <c r="P1576" s="20">
        <f t="shared" si="242"/>
        <v>75</v>
      </c>
      <c r="Q1576" s="20">
        <f t="shared" si="243"/>
        <v>0</v>
      </c>
      <c r="R1576" s="21">
        <f t="shared" si="244"/>
        <v>63.75</v>
      </c>
      <c r="S1576" s="21">
        <f t="shared" si="245"/>
        <v>56.25</v>
      </c>
      <c r="T1576" s="21">
        <f t="shared" si="246"/>
        <v>41.25</v>
      </c>
      <c r="U1576" s="21">
        <f t="shared" si="247"/>
        <v>56.25</v>
      </c>
      <c r="V1576" s="20">
        <f t="shared" si="248"/>
        <v>53.75</v>
      </c>
      <c r="W1576" s="20">
        <f t="shared" si="249"/>
        <v>54.375</v>
      </c>
    </row>
    <row r="1577" spans="1:23" ht="13.5" x14ac:dyDescent="0.25">
      <c r="A1577" s="3">
        <v>44307</v>
      </c>
      <c r="B1577" s="2">
        <v>34.651499999999999</v>
      </c>
      <c r="C1577" s="2">
        <v>62.94139518106882</v>
      </c>
      <c r="D1577" s="2">
        <v>-0.42472636231867256</v>
      </c>
      <c r="E1577" s="2">
        <v>-0.21961621216422095</v>
      </c>
      <c r="F1577" s="2">
        <v>34.645339999999997</v>
      </c>
      <c r="G1577" s="2">
        <v>35.18956</v>
      </c>
      <c r="H1577" s="2">
        <v>34.260464999999996</v>
      </c>
      <c r="I1577" s="2">
        <v>31.196031999999995</v>
      </c>
      <c r="J1577" s="2">
        <v>29.475841499999998</v>
      </c>
      <c r="K1577" s="17" t="s">
        <v>49</v>
      </c>
      <c r="L1577" s="17" t="s">
        <v>51</v>
      </c>
      <c r="M1577" s="17" t="s">
        <v>54</v>
      </c>
      <c r="N1577" s="20">
        <f t="shared" si="240"/>
        <v>50</v>
      </c>
      <c r="O1577" s="20">
        <f t="shared" si="241"/>
        <v>100</v>
      </c>
      <c r="P1577" s="20">
        <f t="shared" si="242"/>
        <v>75</v>
      </c>
      <c r="Q1577" s="20">
        <f t="shared" si="243"/>
        <v>66.5</v>
      </c>
      <c r="R1577" s="21">
        <f t="shared" si="244"/>
        <v>73.724999999999994</v>
      </c>
      <c r="S1577" s="21">
        <f t="shared" si="245"/>
        <v>72.875</v>
      </c>
      <c r="T1577" s="21">
        <f t="shared" si="246"/>
        <v>71.174999999999997</v>
      </c>
      <c r="U1577" s="21">
        <f t="shared" si="247"/>
        <v>72.875</v>
      </c>
      <c r="V1577" s="20">
        <f t="shared" si="248"/>
        <v>72.591666666666654</v>
      </c>
      <c r="W1577" s="20">
        <f t="shared" si="249"/>
        <v>72.662499999999994</v>
      </c>
    </row>
    <row r="1578" spans="1:23" ht="13.5" x14ac:dyDescent="0.25">
      <c r="A1578" s="3">
        <v>44308</v>
      </c>
      <c r="B1578" s="2">
        <v>35.394100000000002</v>
      </c>
      <c r="C1578" s="2">
        <v>67.766889723378284</v>
      </c>
      <c r="D1578" s="2">
        <v>-3.2430630541192329E-2</v>
      </c>
      <c r="E1578" s="2">
        <v>-0.14662646396843282</v>
      </c>
      <c r="F1578" s="2">
        <v>34.731980000000007</v>
      </c>
      <c r="G1578" s="2">
        <v>35.078179999999996</v>
      </c>
      <c r="H1578" s="2">
        <v>34.421349999999997</v>
      </c>
      <c r="I1578" s="2">
        <v>31.324119999999994</v>
      </c>
      <c r="J1578" s="2">
        <v>29.505852500000007</v>
      </c>
      <c r="K1578" s="17" t="s">
        <v>49</v>
      </c>
      <c r="L1578" s="17" t="s">
        <v>51</v>
      </c>
      <c r="M1578" s="17" t="s">
        <v>55</v>
      </c>
      <c r="N1578" s="20">
        <f t="shared" si="240"/>
        <v>50</v>
      </c>
      <c r="O1578" s="20">
        <f t="shared" si="241"/>
        <v>100</v>
      </c>
      <c r="P1578" s="20">
        <f t="shared" si="242"/>
        <v>75</v>
      </c>
      <c r="Q1578" s="20">
        <f t="shared" si="243"/>
        <v>83.5</v>
      </c>
      <c r="R1578" s="21">
        <f t="shared" si="244"/>
        <v>76.275000000000006</v>
      </c>
      <c r="S1578" s="21">
        <f t="shared" si="245"/>
        <v>77.125</v>
      </c>
      <c r="T1578" s="21">
        <f t="shared" si="246"/>
        <v>78.825000000000003</v>
      </c>
      <c r="U1578" s="21">
        <f t="shared" si="247"/>
        <v>77.125</v>
      </c>
      <c r="V1578" s="20">
        <f t="shared" si="248"/>
        <v>77.408333333333346</v>
      </c>
      <c r="W1578" s="20">
        <f t="shared" si="249"/>
        <v>77.337500000000006</v>
      </c>
    </row>
    <row r="1579" spans="1:23" ht="13.5" x14ac:dyDescent="0.25">
      <c r="A1579" s="3">
        <v>44309</v>
      </c>
      <c r="B1579" s="2">
        <v>35.424999999999997</v>
      </c>
      <c r="C1579" s="2">
        <v>67.953878892270083</v>
      </c>
      <c r="D1579" s="2">
        <v>0.23762022062966537</v>
      </c>
      <c r="E1579" s="2">
        <v>-8.7878836618398196E-2</v>
      </c>
      <c r="F1579" s="2">
        <v>34.855740000000004</v>
      </c>
      <c r="G1579" s="2">
        <v>35.001139999999999</v>
      </c>
      <c r="H1579" s="2">
        <v>34.583780000000004</v>
      </c>
      <c r="I1579" s="2">
        <v>31.455609999999997</v>
      </c>
      <c r="J1579" s="2">
        <v>29.538168000000006</v>
      </c>
      <c r="K1579" s="17" t="s">
        <v>49</v>
      </c>
      <c r="L1579" s="17" t="s">
        <v>50</v>
      </c>
      <c r="M1579" s="17" t="s">
        <v>55</v>
      </c>
      <c r="N1579" s="20">
        <f t="shared" si="240"/>
        <v>50</v>
      </c>
      <c r="O1579" s="20">
        <f t="shared" si="241"/>
        <v>100</v>
      </c>
      <c r="P1579" s="20">
        <f t="shared" si="242"/>
        <v>75</v>
      </c>
      <c r="Q1579" s="20">
        <f t="shared" si="243"/>
        <v>100</v>
      </c>
      <c r="R1579" s="21">
        <f t="shared" si="244"/>
        <v>78.75</v>
      </c>
      <c r="S1579" s="21">
        <f t="shared" si="245"/>
        <v>81.25</v>
      </c>
      <c r="T1579" s="21">
        <f t="shared" si="246"/>
        <v>86.25</v>
      </c>
      <c r="U1579" s="21">
        <f t="shared" si="247"/>
        <v>81.25</v>
      </c>
      <c r="V1579" s="20">
        <f t="shared" si="248"/>
        <v>82.083333333333329</v>
      </c>
      <c r="W1579" s="20">
        <f t="shared" si="249"/>
        <v>81.875</v>
      </c>
    </row>
    <row r="1580" spans="1:23" ht="13.5" x14ac:dyDescent="0.25">
      <c r="A1580" s="3">
        <v>44312</v>
      </c>
      <c r="B1580" s="2">
        <v>35.424999999999997</v>
      </c>
      <c r="C1580" s="2">
        <v>67.953878892270097</v>
      </c>
      <c r="D1580" s="2">
        <v>0.33722393342016943</v>
      </c>
      <c r="E1580" s="2">
        <v>-4.9576906875234319E-2</v>
      </c>
      <c r="F1580" s="2">
        <v>35.022800000000004</v>
      </c>
      <c r="G1580" s="2">
        <v>35.000830000000001</v>
      </c>
      <c r="H1580" s="2">
        <v>34.718519999999998</v>
      </c>
      <c r="I1580" s="2">
        <v>31.583695999999989</v>
      </c>
      <c r="J1580" s="2">
        <v>29.570483500000005</v>
      </c>
      <c r="K1580" s="17" t="s">
        <v>49</v>
      </c>
      <c r="L1580" s="17" t="s">
        <v>50</v>
      </c>
      <c r="M1580" s="17" t="s">
        <v>55</v>
      </c>
      <c r="N1580" s="20">
        <f t="shared" si="240"/>
        <v>50</v>
      </c>
      <c r="O1580" s="20">
        <f t="shared" si="241"/>
        <v>100</v>
      </c>
      <c r="P1580" s="20">
        <f t="shared" si="242"/>
        <v>75</v>
      </c>
      <c r="Q1580" s="20">
        <f t="shared" si="243"/>
        <v>100</v>
      </c>
      <c r="R1580" s="21">
        <f t="shared" si="244"/>
        <v>78.75</v>
      </c>
      <c r="S1580" s="21">
        <f t="shared" si="245"/>
        <v>81.25</v>
      </c>
      <c r="T1580" s="21">
        <f t="shared" si="246"/>
        <v>86.25</v>
      </c>
      <c r="U1580" s="21">
        <f t="shared" si="247"/>
        <v>81.25</v>
      </c>
      <c r="V1580" s="20">
        <f t="shared" si="248"/>
        <v>82.083333333333329</v>
      </c>
      <c r="W1580" s="20">
        <f t="shared" si="249"/>
        <v>81.875</v>
      </c>
    </row>
    <row r="1581" spans="1:23" ht="13.5" x14ac:dyDescent="0.25">
      <c r="A1581" s="3">
        <v>44313</v>
      </c>
      <c r="B1581" s="2">
        <v>35.5488</v>
      </c>
      <c r="C1581" s="2">
        <v>68.795021546129789</v>
      </c>
      <c r="D1581" s="2">
        <v>0.42560605673557461</v>
      </c>
      <c r="E1581" s="2">
        <v>-3.9657733414936849E-2</v>
      </c>
      <c r="F1581" s="2">
        <v>35.288879999999999</v>
      </c>
      <c r="G1581" s="2">
        <v>34.99774</v>
      </c>
      <c r="H1581" s="2">
        <v>34.856200000000001</v>
      </c>
      <c r="I1581" s="2">
        <v>31.709989999999998</v>
      </c>
      <c r="J1581" s="2">
        <v>29.601577000000002</v>
      </c>
      <c r="K1581" s="17" t="s">
        <v>49</v>
      </c>
      <c r="L1581" s="17" t="s">
        <v>50</v>
      </c>
      <c r="M1581" s="17" t="s">
        <v>55</v>
      </c>
      <c r="N1581" s="20">
        <f t="shared" si="240"/>
        <v>50</v>
      </c>
      <c r="O1581" s="20">
        <f t="shared" si="241"/>
        <v>100</v>
      </c>
      <c r="P1581" s="20">
        <f t="shared" si="242"/>
        <v>75</v>
      </c>
      <c r="Q1581" s="20">
        <f t="shared" si="243"/>
        <v>100</v>
      </c>
      <c r="R1581" s="21">
        <f t="shared" si="244"/>
        <v>78.75</v>
      </c>
      <c r="S1581" s="21">
        <f t="shared" si="245"/>
        <v>81.25</v>
      </c>
      <c r="T1581" s="21">
        <f t="shared" si="246"/>
        <v>86.25</v>
      </c>
      <c r="U1581" s="21">
        <f t="shared" si="247"/>
        <v>81.25</v>
      </c>
      <c r="V1581" s="20">
        <f t="shared" si="248"/>
        <v>82.083333333333329</v>
      </c>
      <c r="W1581" s="20">
        <f t="shared" si="249"/>
        <v>81.875</v>
      </c>
    </row>
    <row r="1582" spans="1:23" ht="13.5" x14ac:dyDescent="0.25">
      <c r="A1582" s="3">
        <v>44314</v>
      </c>
      <c r="B1582" s="2">
        <v>35.889099999999999</v>
      </c>
      <c r="C1582" s="2">
        <v>71.044833601543772</v>
      </c>
      <c r="D1582" s="2">
        <v>0.36946890484040296</v>
      </c>
      <c r="E1582" s="2">
        <v>-4.4997799234321449E-2</v>
      </c>
      <c r="F1582" s="2">
        <v>35.536399999999993</v>
      </c>
      <c r="G1582" s="2">
        <v>35.090869999999995</v>
      </c>
      <c r="H1582" s="2">
        <v>35.001615000000001</v>
      </c>
      <c r="I1582" s="2">
        <v>31.846122000000001</v>
      </c>
      <c r="J1582" s="2">
        <v>29.634527000000006</v>
      </c>
      <c r="K1582" s="17" t="s">
        <v>49</v>
      </c>
      <c r="L1582" s="17" t="s">
        <v>50</v>
      </c>
      <c r="M1582" s="17" t="s">
        <v>55</v>
      </c>
      <c r="N1582" s="20">
        <f t="shared" si="240"/>
        <v>50</v>
      </c>
      <c r="O1582" s="20">
        <f t="shared" si="241"/>
        <v>100</v>
      </c>
      <c r="P1582" s="20">
        <f t="shared" si="242"/>
        <v>75</v>
      </c>
      <c r="Q1582" s="20">
        <f t="shared" si="243"/>
        <v>100</v>
      </c>
      <c r="R1582" s="21">
        <f t="shared" si="244"/>
        <v>78.75</v>
      </c>
      <c r="S1582" s="21">
        <f t="shared" si="245"/>
        <v>81.25</v>
      </c>
      <c r="T1582" s="21">
        <f t="shared" si="246"/>
        <v>86.25</v>
      </c>
      <c r="U1582" s="21">
        <f t="shared" si="247"/>
        <v>81.25</v>
      </c>
      <c r="V1582" s="20">
        <f t="shared" si="248"/>
        <v>82.083333333333329</v>
      </c>
      <c r="W1582" s="20">
        <f t="shared" si="249"/>
        <v>81.875</v>
      </c>
    </row>
    <row r="1583" spans="1:23" ht="13.5" x14ac:dyDescent="0.25">
      <c r="A1583" s="3">
        <v>44315</v>
      </c>
      <c r="B1583" s="2">
        <v>36.8018</v>
      </c>
      <c r="C1583" s="2">
        <v>76.035338025423798</v>
      </c>
      <c r="D1583" s="2">
        <v>0.24353274418361082</v>
      </c>
      <c r="E1583" s="2">
        <v>-7.4460193233380517E-2</v>
      </c>
      <c r="F1583" s="2">
        <v>35.81794</v>
      </c>
      <c r="G1583" s="2">
        <v>35.274960000000007</v>
      </c>
      <c r="H1583" s="2">
        <v>35.186474999999994</v>
      </c>
      <c r="I1583" s="2">
        <v>32.000507999999996</v>
      </c>
      <c r="J1583" s="2">
        <v>29.671576500000004</v>
      </c>
      <c r="K1583" s="17" t="s">
        <v>49</v>
      </c>
      <c r="L1583" s="17" t="s">
        <v>50</v>
      </c>
      <c r="M1583" s="17" t="s">
        <v>55</v>
      </c>
      <c r="N1583" s="20">
        <f t="shared" si="240"/>
        <v>50</v>
      </c>
      <c r="O1583" s="20">
        <f t="shared" si="241"/>
        <v>100</v>
      </c>
      <c r="P1583" s="20">
        <f t="shared" si="242"/>
        <v>75</v>
      </c>
      <c r="Q1583" s="20">
        <f t="shared" si="243"/>
        <v>100</v>
      </c>
      <c r="R1583" s="21">
        <f t="shared" si="244"/>
        <v>78.75</v>
      </c>
      <c r="S1583" s="21">
        <f t="shared" si="245"/>
        <v>81.25</v>
      </c>
      <c r="T1583" s="21">
        <f t="shared" si="246"/>
        <v>86.25</v>
      </c>
      <c r="U1583" s="21">
        <f t="shared" si="247"/>
        <v>81.25</v>
      </c>
      <c r="V1583" s="20">
        <f t="shared" si="248"/>
        <v>82.083333333333329</v>
      </c>
      <c r="W1583" s="20">
        <f t="shared" si="249"/>
        <v>81.875</v>
      </c>
    </row>
    <row r="1584" spans="1:23" ht="13.5" x14ac:dyDescent="0.25">
      <c r="A1584" s="3">
        <v>44316</v>
      </c>
      <c r="B1584" s="2">
        <v>36.786299999999997</v>
      </c>
      <c r="C1584" s="2">
        <v>75.796416442128219</v>
      </c>
      <c r="D1584" s="2">
        <v>9.8458740886307794E-2</v>
      </c>
      <c r="E1584" s="2">
        <v>-0.10821442767505751</v>
      </c>
      <c r="F1584" s="2">
        <v>36.090199999999996</v>
      </c>
      <c r="G1584" s="2">
        <v>35.472970000000004</v>
      </c>
      <c r="H1584" s="2">
        <v>35.343489999999996</v>
      </c>
      <c r="I1584" s="2">
        <v>32.140352</v>
      </c>
      <c r="J1584" s="2">
        <v>29.709306500000007</v>
      </c>
      <c r="K1584" s="17" t="s">
        <v>47</v>
      </c>
      <c r="L1584" s="17" t="s">
        <v>51</v>
      </c>
      <c r="M1584" s="17" t="s">
        <v>53</v>
      </c>
      <c r="N1584" s="20">
        <f t="shared" si="240"/>
        <v>50</v>
      </c>
      <c r="O1584" s="20">
        <f t="shared" si="241"/>
        <v>100</v>
      </c>
      <c r="P1584" s="20">
        <f t="shared" si="242"/>
        <v>75</v>
      </c>
      <c r="Q1584" s="20">
        <f t="shared" si="243"/>
        <v>16.5</v>
      </c>
      <c r="R1584" s="21">
        <f t="shared" si="244"/>
        <v>66.224999999999994</v>
      </c>
      <c r="S1584" s="21">
        <f t="shared" si="245"/>
        <v>60.375</v>
      </c>
      <c r="T1584" s="21">
        <f t="shared" si="246"/>
        <v>48.674999999999997</v>
      </c>
      <c r="U1584" s="21">
        <f t="shared" si="247"/>
        <v>60.375</v>
      </c>
      <c r="V1584" s="20">
        <f t="shared" si="248"/>
        <v>58.42499999999999</v>
      </c>
      <c r="W1584" s="20">
        <f t="shared" si="249"/>
        <v>58.912499999999994</v>
      </c>
    </row>
    <row r="1585" spans="1:23" ht="13.5" x14ac:dyDescent="0.25">
      <c r="A1585" s="3">
        <v>44319</v>
      </c>
      <c r="B1585" s="2">
        <v>37.664999999999999</v>
      </c>
      <c r="C1585" s="2">
        <v>79.69221183168726</v>
      </c>
      <c r="D1585" s="2">
        <v>-0.13728708780401888</v>
      </c>
      <c r="E1585" s="2">
        <v>-0.15058768046861185</v>
      </c>
      <c r="F1585" s="2">
        <v>36.538200000000003</v>
      </c>
      <c r="G1585" s="2">
        <v>35.780500000000004</v>
      </c>
      <c r="H1585" s="2">
        <v>35.548304999999992</v>
      </c>
      <c r="I1585" s="2">
        <v>32.311382000000002</v>
      </c>
      <c r="J1585" s="2">
        <v>29.752219000000004</v>
      </c>
      <c r="K1585" s="17" t="s">
        <v>49</v>
      </c>
      <c r="L1585" s="17" t="s">
        <v>51</v>
      </c>
      <c r="M1585" s="17" t="s">
        <v>55</v>
      </c>
      <c r="N1585" s="20">
        <f t="shared" si="240"/>
        <v>50</v>
      </c>
      <c r="O1585" s="20">
        <f t="shared" si="241"/>
        <v>100</v>
      </c>
      <c r="P1585" s="20">
        <f t="shared" si="242"/>
        <v>75</v>
      </c>
      <c r="Q1585" s="20">
        <f t="shared" si="243"/>
        <v>83.5</v>
      </c>
      <c r="R1585" s="21">
        <f t="shared" si="244"/>
        <v>76.275000000000006</v>
      </c>
      <c r="S1585" s="21">
        <f t="shared" si="245"/>
        <v>77.125</v>
      </c>
      <c r="T1585" s="21">
        <f t="shared" si="246"/>
        <v>78.825000000000003</v>
      </c>
      <c r="U1585" s="21">
        <f t="shared" si="247"/>
        <v>77.125</v>
      </c>
      <c r="V1585" s="20">
        <f t="shared" si="248"/>
        <v>77.408333333333346</v>
      </c>
      <c r="W1585" s="20">
        <f t="shared" si="249"/>
        <v>77.337500000000006</v>
      </c>
    </row>
    <row r="1586" spans="1:23" ht="13.5" x14ac:dyDescent="0.25">
      <c r="A1586" s="3">
        <v>44320</v>
      </c>
      <c r="B1586" s="2">
        <v>39.954500000000003</v>
      </c>
      <c r="C1586" s="2">
        <v>86.010539438809644</v>
      </c>
      <c r="D1586" s="2">
        <v>-0.58218553378299731</v>
      </c>
      <c r="E1586" s="2">
        <v>-0.18554864278249916</v>
      </c>
      <c r="F1586" s="2">
        <v>37.419339999999998</v>
      </c>
      <c r="G1586" s="2">
        <v>36.354110000000006</v>
      </c>
      <c r="H1586" s="2">
        <v>35.844389999999997</v>
      </c>
      <c r="I1586" s="2">
        <v>32.528202</v>
      </c>
      <c r="J1586" s="2">
        <v>29.809657000000001</v>
      </c>
      <c r="K1586" s="17" t="s">
        <v>47</v>
      </c>
      <c r="L1586" s="17" t="s">
        <v>48</v>
      </c>
      <c r="M1586" s="17" t="s">
        <v>52</v>
      </c>
      <c r="N1586" s="20">
        <f t="shared" si="240"/>
        <v>50</v>
      </c>
      <c r="O1586" s="20">
        <f t="shared" si="241"/>
        <v>100</v>
      </c>
      <c r="P1586" s="20">
        <f t="shared" si="242"/>
        <v>75</v>
      </c>
      <c r="Q1586" s="20">
        <f t="shared" si="243"/>
        <v>0</v>
      </c>
      <c r="R1586" s="21">
        <f t="shared" si="244"/>
        <v>63.75</v>
      </c>
      <c r="S1586" s="21">
        <f t="shared" si="245"/>
        <v>56.25</v>
      </c>
      <c r="T1586" s="21">
        <f t="shared" si="246"/>
        <v>41.25</v>
      </c>
      <c r="U1586" s="21">
        <f t="shared" si="247"/>
        <v>56.25</v>
      </c>
      <c r="V1586" s="20">
        <f t="shared" si="248"/>
        <v>53.75</v>
      </c>
      <c r="W1586" s="20">
        <f t="shared" si="249"/>
        <v>54.375</v>
      </c>
    </row>
    <row r="1587" spans="1:23" ht="13.5" x14ac:dyDescent="0.25">
      <c r="A1587" s="3">
        <v>44321</v>
      </c>
      <c r="B1587" s="2">
        <v>39.601799999999997</v>
      </c>
      <c r="C1587" s="2">
        <v>81.788879295143275</v>
      </c>
      <c r="D1587" s="2">
        <v>-0.89673006514791354</v>
      </c>
      <c r="E1587" s="2">
        <v>-0.21779922183049161</v>
      </c>
      <c r="F1587" s="2">
        <v>38.161879999999996</v>
      </c>
      <c r="G1587" s="2">
        <v>36.849139999999998</v>
      </c>
      <c r="H1587" s="2">
        <v>36.019349999999996</v>
      </c>
      <c r="I1587" s="2">
        <v>32.739639999999994</v>
      </c>
      <c r="J1587" s="2">
        <v>29.865347000000007</v>
      </c>
      <c r="K1587" s="17" t="s">
        <v>47</v>
      </c>
      <c r="L1587" s="17" t="s">
        <v>48</v>
      </c>
      <c r="M1587" s="17" t="s">
        <v>52</v>
      </c>
      <c r="N1587" s="20">
        <f t="shared" si="240"/>
        <v>50</v>
      </c>
      <c r="O1587" s="20">
        <f t="shared" si="241"/>
        <v>100</v>
      </c>
      <c r="P1587" s="20">
        <f t="shared" si="242"/>
        <v>75</v>
      </c>
      <c r="Q1587" s="20">
        <f t="shared" si="243"/>
        <v>0</v>
      </c>
      <c r="R1587" s="21">
        <f t="shared" si="244"/>
        <v>63.75</v>
      </c>
      <c r="S1587" s="21">
        <f t="shared" si="245"/>
        <v>56.25</v>
      </c>
      <c r="T1587" s="21">
        <f t="shared" si="246"/>
        <v>41.25</v>
      </c>
      <c r="U1587" s="21">
        <f t="shared" si="247"/>
        <v>56.25</v>
      </c>
      <c r="V1587" s="20">
        <f t="shared" si="248"/>
        <v>53.75</v>
      </c>
      <c r="W1587" s="20">
        <f t="shared" si="249"/>
        <v>54.375</v>
      </c>
    </row>
    <row r="1588" spans="1:23" ht="13.5" x14ac:dyDescent="0.25">
      <c r="A1588" s="3">
        <v>44322</v>
      </c>
      <c r="B1588" s="2">
        <v>39.601799999999997</v>
      </c>
      <c r="C1588" s="2">
        <v>81.788879295143289</v>
      </c>
      <c r="D1588" s="2">
        <v>-1.0751164636230186</v>
      </c>
      <c r="E1588" s="2">
        <v>-0.23501124147551061</v>
      </c>
      <c r="F1588" s="2">
        <v>38.721879999999999</v>
      </c>
      <c r="G1588" s="2">
        <v>37.269910000000003</v>
      </c>
      <c r="H1588" s="2">
        <v>36.174045</v>
      </c>
      <c r="I1588" s="2">
        <v>32.950025999999987</v>
      </c>
      <c r="J1588" s="2">
        <v>29.91949000000001</v>
      </c>
      <c r="K1588" s="17" t="s">
        <v>47</v>
      </c>
      <c r="L1588" s="17" t="s">
        <v>48</v>
      </c>
      <c r="M1588" s="17" t="s">
        <v>52</v>
      </c>
      <c r="N1588" s="20">
        <f t="shared" si="240"/>
        <v>50</v>
      </c>
      <c r="O1588" s="20">
        <f t="shared" si="241"/>
        <v>100</v>
      </c>
      <c r="P1588" s="20">
        <f t="shared" si="242"/>
        <v>75</v>
      </c>
      <c r="Q1588" s="20">
        <f t="shared" si="243"/>
        <v>0</v>
      </c>
      <c r="R1588" s="21">
        <f t="shared" si="244"/>
        <v>63.75</v>
      </c>
      <c r="S1588" s="21">
        <f t="shared" si="245"/>
        <v>56.25</v>
      </c>
      <c r="T1588" s="21">
        <f t="shared" si="246"/>
        <v>41.25</v>
      </c>
      <c r="U1588" s="21">
        <f t="shared" si="247"/>
        <v>56.25</v>
      </c>
      <c r="V1588" s="20">
        <f t="shared" si="248"/>
        <v>53.75</v>
      </c>
      <c r="W1588" s="20">
        <f t="shared" si="249"/>
        <v>54.375</v>
      </c>
    </row>
    <row r="1589" spans="1:23" ht="13.5" x14ac:dyDescent="0.25">
      <c r="A1589" s="3">
        <v>44323</v>
      </c>
      <c r="B1589" s="2">
        <v>39.601799999999997</v>
      </c>
      <c r="C1589" s="2">
        <v>81.788879295143289</v>
      </c>
      <c r="D1589" s="2">
        <v>-1.2458229984553881</v>
      </c>
      <c r="E1589" s="2">
        <v>-0.25594989011396962</v>
      </c>
      <c r="F1589" s="2">
        <v>39.284980000000004</v>
      </c>
      <c r="G1589" s="2">
        <v>37.68759</v>
      </c>
      <c r="H1589" s="2">
        <v>36.344365000000003</v>
      </c>
      <c r="I1589" s="2">
        <v>33.154223999999992</v>
      </c>
      <c r="J1589" s="2">
        <v>29.975953500000013</v>
      </c>
      <c r="K1589" s="17" t="s">
        <v>47</v>
      </c>
      <c r="L1589" s="17" t="s">
        <v>48</v>
      </c>
      <c r="M1589" s="17" t="s">
        <v>52</v>
      </c>
      <c r="N1589" s="20">
        <f t="shared" si="240"/>
        <v>50</v>
      </c>
      <c r="O1589" s="20">
        <f t="shared" si="241"/>
        <v>100</v>
      </c>
      <c r="P1589" s="20">
        <f t="shared" si="242"/>
        <v>75</v>
      </c>
      <c r="Q1589" s="20">
        <f t="shared" si="243"/>
        <v>0</v>
      </c>
      <c r="R1589" s="21">
        <f t="shared" si="244"/>
        <v>63.75</v>
      </c>
      <c r="S1589" s="21">
        <f t="shared" si="245"/>
        <v>56.25</v>
      </c>
      <c r="T1589" s="21">
        <f t="shared" si="246"/>
        <v>41.25</v>
      </c>
      <c r="U1589" s="21">
        <f t="shared" si="247"/>
        <v>56.25</v>
      </c>
      <c r="V1589" s="20">
        <f t="shared" si="248"/>
        <v>53.75</v>
      </c>
      <c r="W1589" s="20">
        <f t="shared" si="249"/>
        <v>54.375</v>
      </c>
    </row>
    <row r="1590" spans="1:23" ht="13.5" x14ac:dyDescent="0.25">
      <c r="A1590" s="3">
        <v>44326</v>
      </c>
      <c r="B1590" s="2">
        <v>41.148899999999998</v>
      </c>
      <c r="C1590" s="2">
        <v>85.648158524931219</v>
      </c>
      <c r="D1590" s="2">
        <v>-1.5275688818886621</v>
      </c>
      <c r="E1590" s="2">
        <v>-0.26788781889920321</v>
      </c>
      <c r="F1590" s="2">
        <v>39.981759999999994</v>
      </c>
      <c r="G1590" s="2">
        <v>38.259980000000006</v>
      </c>
      <c r="H1590" s="2">
        <v>36.63040500000001</v>
      </c>
      <c r="I1590" s="2">
        <v>33.389363999999993</v>
      </c>
      <c r="J1590" s="2">
        <v>30.037832000000016</v>
      </c>
      <c r="K1590" s="17" t="s">
        <v>47</v>
      </c>
      <c r="L1590" s="17" t="s">
        <v>48</v>
      </c>
      <c r="M1590" s="17" t="s">
        <v>52</v>
      </c>
      <c r="N1590" s="20">
        <f t="shared" si="240"/>
        <v>50</v>
      </c>
      <c r="O1590" s="20">
        <f t="shared" si="241"/>
        <v>100</v>
      </c>
      <c r="P1590" s="20">
        <f t="shared" si="242"/>
        <v>75</v>
      </c>
      <c r="Q1590" s="20">
        <f t="shared" si="243"/>
        <v>0</v>
      </c>
      <c r="R1590" s="21">
        <f t="shared" si="244"/>
        <v>63.75</v>
      </c>
      <c r="S1590" s="21">
        <f t="shared" si="245"/>
        <v>56.25</v>
      </c>
      <c r="T1590" s="21">
        <f t="shared" si="246"/>
        <v>41.25</v>
      </c>
      <c r="U1590" s="21">
        <f t="shared" si="247"/>
        <v>56.25</v>
      </c>
      <c r="V1590" s="20">
        <f t="shared" si="248"/>
        <v>53.75</v>
      </c>
      <c r="W1590" s="20">
        <f t="shared" si="249"/>
        <v>54.375</v>
      </c>
    </row>
    <row r="1591" spans="1:23" ht="13.5" x14ac:dyDescent="0.25">
      <c r="A1591" s="3">
        <v>44327</v>
      </c>
      <c r="B1591" s="2">
        <v>42.290100000000002</v>
      </c>
      <c r="C1591" s="2">
        <v>87.716082141804961</v>
      </c>
      <c r="D1591" s="2">
        <v>-1.8616185753832326</v>
      </c>
      <c r="E1591" s="2">
        <v>-0.26786276616740612</v>
      </c>
      <c r="F1591" s="2">
        <v>40.448879999999996</v>
      </c>
      <c r="G1591" s="2">
        <v>38.934110000000004</v>
      </c>
      <c r="H1591" s="2">
        <v>36.965925000000013</v>
      </c>
      <c r="I1591" s="2">
        <v>33.659701999999989</v>
      </c>
      <c r="J1591" s="2">
        <v>30.105571500000014</v>
      </c>
      <c r="K1591" s="17" t="s">
        <v>47</v>
      </c>
      <c r="L1591" s="17" t="s">
        <v>48</v>
      </c>
      <c r="M1591" s="17" t="s">
        <v>52</v>
      </c>
      <c r="N1591" s="20">
        <f t="shared" si="240"/>
        <v>50</v>
      </c>
      <c r="O1591" s="20">
        <f t="shared" si="241"/>
        <v>100</v>
      </c>
      <c r="P1591" s="20">
        <f t="shared" si="242"/>
        <v>75</v>
      </c>
      <c r="Q1591" s="20">
        <f t="shared" si="243"/>
        <v>0</v>
      </c>
      <c r="R1591" s="21">
        <f t="shared" si="244"/>
        <v>63.75</v>
      </c>
      <c r="S1591" s="21">
        <f t="shared" si="245"/>
        <v>56.25</v>
      </c>
      <c r="T1591" s="21">
        <f t="shared" si="246"/>
        <v>41.25</v>
      </c>
      <c r="U1591" s="21">
        <f t="shared" si="247"/>
        <v>56.25</v>
      </c>
      <c r="V1591" s="20">
        <f t="shared" si="248"/>
        <v>53.75</v>
      </c>
      <c r="W1591" s="20">
        <f t="shared" si="249"/>
        <v>54.375</v>
      </c>
    </row>
    <row r="1592" spans="1:23" ht="13.5" x14ac:dyDescent="0.25">
      <c r="A1592" s="3">
        <v>44333</v>
      </c>
      <c r="B1592" s="2">
        <v>42.941200000000002</v>
      </c>
      <c r="C1592" s="2">
        <v>88.715146373024837</v>
      </c>
      <c r="D1592" s="2">
        <v>-2.1748231093133654</v>
      </c>
      <c r="E1592" s="2">
        <v>-0.28684955053983724</v>
      </c>
      <c r="F1592" s="2">
        <v>41.116759999999999</v>
      </c>
      <c r="G1592" s="2">
        <v>39.639319999999991</v>
      </c>
      <c r="H1592" s="2">
        <v>37.365095000000004</v>
      </c>
      <c r="I1592" s="2">
        <v>33.949249999999985</v>
      </c>
      <c r="J1592" s="2">
        <v>30.177185000000012</v>
      </c>
      <c r="K1592" s="17" t="s">
        <v>47</v>
      </c>
      <c r="L1592" s="17" t="s">
        <v>51</v>
      </c>
      <c r="M1592" s="17" t="s">
        <v>52</v>
      </c>
      <c r="N1592" s="20">
        <f t="shared" si="240"/>
        <v>50</v>
      </c>
      <c r="O1592" s="20">
        <f t="shared" si="241"/>
        <v>100</v>
      </c>
      <c r="P1592" s="20">
        <f t="shared" si="242"/>
        <v>75</v>
      </c>
      <c r="Q1592" s="20">
        <f t="shared" si="243"/>
        <v>16.5</v>
      </c>
      <c r="R1592" s="21">
        <f t="shared" si="244"/>
        <v>66.224999999999994</v>
      </c>
      <c r="S1592" s="21">
        <f t="shared" si="245"/>
        <v>60.375</v>
      </c>
      <c r="T1592" s="21">
        <f t="shared" si="246"/>
        <v>48.674999999999997</v>
      </c>
      <c r="U1592" s="21">
        <f t="shared" si="247"/>
        <v>60.375</v>
      </c>
      <c r="V1592" s="20">
        <f t="shared" si="248"/>
        <v>58.42499999999999</v>
      </c>
      <c r="W1592" s="20">
        <f t="shared" si="249"/>
        <v>58.912499999999994</v>
      </c>
    </row>
    <row r="1593" spans="1:23" ht="13.5" x14ac:dyDescent="0.25">
      <c r="A1593" s="3">
        <v>44334</v>
      </c>
      <c r="B1593" s="2">
        <v>42.2699</v>
      </c>
      <c r="C1593" s="2">
        <v>81.36730031750001</v>
      </c>
      <c r="D1593" s="2">
        <v>-2.2856514694088972</v>
      </c>
      <c r="E1593" s="2">
        <v>-0.31582883545371015</v>
      </c>
      <c r="F1593" s="2">
        <v>41.650379999999998</v>
      </c>
      <c r="G1593" s="2">
        <v>40.186129999999999</v>
      </c>
      <c r="H1593" s="2">
        <v>37.730545000000006</v>
      </c>
      <c r="I1593" s="2">
        <v>34.225371999999986</v>
      </c>
      <c r="J1593" s="2">
        <v>30.246215500000012</v>
      </c>
      <c r="K1593" s="17" t="s">
        <v>47</v>
      </c>
      <c r="L1593" s="17" t="s">
        <v>48</v>
      </c>
      <c r="M1593" s="17" t="s">
        <v>52</v>
      </c>
      <c r="N1593" s="20">
        <f t="shared" si="240"/>
        <v>50</v>
      </c>
      <c r="O1593" s="20">
        <f t="shared" si="241"/>
        <v>100</v>
      </c>
      <c r="P1593" s="20">
        <f t="shared" si="242"/>
        <v>75</v>
      </c>
      <c r="Q1593" s="20">
        <f t="shared" si="243"/>
        <v>0</v>
      </c>
      <c r="R1593" s="21">
        <f t="shared" si="244"/>
        <v>63.75</v>
      </c>
      <c r="S1593" s="21">
        <f t="shared" si="245"/>
        <v>56.25</v>
      </c>
      <c r="T1593" s="21">
        <f t="shared" si="246"/>
        <v>41.25</v>
      </c>
      <c r="U1593" s="21">
        <f t="shared" si="247"/>
        <v>56.25</v>
      </c>
      <c r="V1593" s="20">
        <f t="shared" si="248"/>
        <v>53.75</v>
      </c>
      <c r="W1593" s="20">
        <f t="shared" si="249"/>
        <v>54.375</v>
      </c>
    </row>
    <row r="1594" spans="1:23" ht="13.5" x14ac:dyDescent="0.25">
      <c r="A1594" s="3">
        <v>44335</v>
      </c>
      <c r="B1594" s="2">
        <v>41.920900000000003</v>
      </c>
      <c r="C1594" s="2">
        <v>77.761351654573303</v>
      </c>
      <c r="D1594" s="2">
        <v>-2.3852827889206907</v>
      </c>
      <c r="E1594" s="2">
        <v>-0.38853332893834869</v>
      </c>
      <c r="F1594" s="2">
        <v>42.114200000000004</v>
      </c>
      <c r="G1594" s="2">
        <v>40.699590000000001</v>
      </c>
      <c r="H1594" s="2">
        <v>38.086280000000002</v>
      </c>
      <c r="I1594" s="2">
        <v>34.495689999999989</v>
      </c>
      <c r="J1594" s="2">
        <v>30.313965500000009</v>
      </c>
      <c r="K1594" s="17" t="s">
        <v>47</v>
      </c>
      <c r="L1594" s="17" t="s">
        <v>48</v>
      </c>
      <c r="M1594" s="17" t="s">
        <v>52</v>
      </c>
      <c r="N1594" s="20">
        <f t="shared" si="240"/>
        <v>50</v>
      </c>
      <c r="O1594" s="20">
        <f t="shared" si="241"/>
        <v>100</v>
      </c>
      <c r="P1594" s="20">
        <f t="shared" si="242"/>
        <v>100</v>
      </c>
      <c r="Q1594" s="20">
        <f t="shared" si="243"/>
        <v>0</v>
      </c>
      <c r="R1594" s="21">
        <f t="shared" si="244"/>
        <v>67.5</v>
      </c>
      <c r="S1594" s="21">
        <f t="shared" si="245"/>
        <v>65</v>
      </c>
      <c r="T1594" s="21">
        <f t="shared" si="246"/>
        <v>47.5</v>
      </c>
      <c r="U1594" s="21">
        <f t="shared" si="247"/>
        <v>62.5</v>
      </c>
      <c r="V1594" s="20">
        <f t="shared" si="248"/>
        <v>60</v>
      </c>
      <c r="W1594" s="20">
        <f t="shared" si="249"/>
        <v>60.625</v>
      </c>
    </row>
    <row r="1595" spans="1:23" ht="13.5" x14ac:dyDescent="0.25">
      <c r="A1595" s="3">
        <v>44336</v>
      </c>
      <c r="B1595" s="2">
        <v>41.873899999999999</v>
      </c>
      <c r="C1595" s="2">
        <v>77.264750013003649</v>
      </c>
      <c r="D1595" s="2">
        <v>-2.3560066684365211</v>
      </c>
      <c r="E1595" s="2">
        <v>-0.48911416584834727</v>
      </c>
      <c r="F1595" s="2">
        <v>42.2592</v>
      </c>
      <c r="G1595" s="2">
        <v>41.120480000000001</v>
      </c>
      <c r="H1595" s="2">
        <v>38.450490000000009</v>
      </c>
      <c r="I1595" s="2">
        <v>34.763891999999991</v>
      </c>
      <c r="J1595" s="2">
        <v>30.382547500000005</v>
      </c>
      <c r="K1595" s="17" t="s">
        <v>47</v>
      </c>
      <c r="L1595" s="17" t="s">
        <v>48</v>
      </c>
      <c r="M1595" s="17" t="s">
        <v>53</v>
      </c>
      <c r="N1595" s="20">
        <f t="shared" si="240"/>
        <v>50</v>
      </c>
      <c r="O1595" s="20">
        <f t="shared" si="241"/>
        <v>100</v>
      </c>
      <c r="P1595" s="20">
        <f t="shared" si="242"/>
        <v>100</v>
      </c>
      <c r="Q1595" s="20">
        <f t="shared" si="243"/>
        <v>0</v>
      </c>
      <c r="R1595" s="21">
        <f t="shared" si="244"/>
        <v>67.5</v>
      </c>
      <c r="S1595" s="21">
        <f t="shared" si="245"/>
        <v>65</v>
      </c>
      <c r="T1595" s="21">
        <f t="shared" si="246"/>
        <v>47.5</v>
      </c>
      <c r="U1595" s="21">
        <f t="shared" si="247"/>
        <v>62.5</v>
      </c>
      <c r="V1595" s="20">
        <f t="shared" si="248"/>
        <v>60</v>
      </c>
      <c r="W1595" s="20">
        <f t="shared" si="249"/>
        <v>60.625</v>
      </c>
    </row>
    <row r="1596" spans="1:23" ht="13.5" x14ac:dyDescent="0.25">
      <c r="A1596" s="3">
        <v>44337</v>
      </c>
      <c r="B1596" s="2">
        <v>41.9544</v>
      </c>
      <c r="C1596" s="2">
        <v>77.529442071526574</v>
      </c>
      <c r="D1596" s="2">
        <v>-2.0079173242573418</v>
      </c>
      <c r="E1596" s="2">
        <v>-0.59879442390294879</v>
      </c>
      <c r="F1596" s="2">
        <v>42.192059999999998</v>
      </c>
      <c r="G1596" s="2">
        <v>41.32047</v>
      </c>
      <c r="H1596" s="2">
        <v>38.83729000000001</v>
      </c>
      <c r="I1596" s="2">
        <v>35.034817999999994</v>
      </c>
      <c r="J1596" s="2">
        <v>30.451501000000004</v>
      </c>
      <c r="K1596" s="17" t="s">
        <v>47</v>
      </c>
      <c r="L1596" s="17" t="s">
        <v>48</v>
      </c>
      <c r="M1596" s="17" t="s">
        <v>52</v>
      </c>
      <c r="N1596" s="20">
        <f t="shared" si="240"/>
        <v>50</v>
      </c>
      <c r="O1596" s="20">
        <f t="shared" si="241"/>
        <v>100</v>
      </c>
      <c r="P1596" s="20">
        <f t="shared" si="242"/>
        <v>100</v>
      </c>
      <c r="Q1596" s="20">
        <f t="shared" si="243"/>
        <v>0</v>
      </c>
      <c r="R1596" s="21">
        <f t="shared" si="244"/>
        <v>67.5</v>
      </c>
      <c r="S1596" s="21">
        <f t="shared" si="245"/>
        <v>65</v>
      </c>
      <c r="T1596" s="21">
        <f t="shared" si="246"/>
        <v>47.5</v>
      </c>
      <c r="U1596" s="21">
        <f t="shared" si="247"/>
        <v>62.5</v>
      </c>
      <c r="V1596" s="20">
        <f t="shared" si="248"/>
        <v>60</v>
      </c>
      <c r="W1596" s="20">
        <f t="shared" si="249"/>
        <v>60.625</v>
      </c>
    </row>
    <row r="1597" spans="1:23" ht="13.5" x14ac:dyDescent="0.25">
      <c r="A1597" s="3">
        <v>44340</v>
      </c>
      <c r="B1597" s="2">
        <v>41.685899999999997</v>
      </c>
      <c r="C1597" s="2">
        <v>74.417377277220908</v>
      </c>
      <c r="D1597" s="2">
        <v>-1.7694790366610391</v>
      </c>
      <c r="E1597" s="2">
        <v>-0.72828653484782313</v>
      </c>
      <c r="F1597" s="2">
        <v>41.940999999999995</v>
      </c>
      <c r="G1597" s="2">
        <v>41.528880000000001</v>
      </c>
      <c r="H1597" s="2">
        <v>39.189010000000003</v>
      </c>
      <c r="I1597" s="2">
        <v>35.293071999999995</v>
      </c>
      <c r="J1597" s="2">
        <v>30.516838000000003</v>
      </c>
      <c r="K1597" s="17" t="s">
        <v>47</v>
      </c>
      <c r="L1597" s="17" t="s">
        <v>48</v>
      </c>
      <c r="M1597" s="17" t="s">
        <v>52</v>
      </c>
      <c r="N1597" s="20">
        <f t="shared" si="240"/>
        <v>50</v>
      </c>
      <c r="O1597" s="20">
        <f t="shared" si="241"/>
        <v>100</v>
      </c>
      <c r="P1597" s="20">
        <f t="shared" si="242"/>
        <v>100</v>
      </c>
      <c r="Q1597" s="20">
        <f t="shared" si="243"/>
        <v>0</v>
      </c>
      <c r="R1597" s="21">
        <f t="shared" si="244"/>
        <v>67.5</v>
      </c>
      <c r="S1597" s="21">
        <f t="shared" si="245"/>
        <v>65</v>
      </c>
      <c r="T1597" s="21">
        <f t="shared" si="246"/>
        <v>47.5</v>
      </c>
      <c r="U1597" s="21">
        <f t="shared" si="247"/>
        <v>62.5</v>
      </c>
      <c r="V1597" s="20">
        <f t="shared" si="248"/>
        <v>60</v>
      </c>
      <c r="W1597" s="20">
        <f t="shared" si="249"/>
        <v>60.625</v>
      </c>
    </row>
    <row r="1598" spans="1:23" ht="13.5" x14ac:dyDescent="0.25">
      <c r="A1598" s="3">
        <v>44341</v>
      </c>
      <c r="B1598" s="2">
        <v>41.551699999999997</v>
      </c>
      <c r="C1598" s="2">
        <v>72.843518373411939</v>
      </c>
      <c r="D1598" s="2">
        <v>-1.5763130958187972</v>
      </c>
      <c r="E1598" s="2">
        <v>-0.87683574997103308</v>
      </c>
      <c r="F1598" s="2">
        <v>41.797360000000005</v>
      </c>
      <c r="G1598" s="2">
        <v>41.723869999999998</v>
      </c>
      <c r="H1598" s="2">
        <v>39.49689</v>
      </c>
      <c r="I1598" s="2">
        <v>35.554829999999995</v>
      </c>
      <c r="J1598" s="2">
        <v>30.583360500000008</v>
      </c>
      <c r="K1598" s="17" t="s">
        <v>47</v>
      </c>
      <c r="L1598" s="17" t="s">
        <v>48</v>
      </c>
      <c r="M1598" s="17" t="s">
        <v>52</v>
      </c>
      <c r="N1598" s="20">
        <f t="shared" si="240"/>
        <v>50</v>
      </c>
      <c r="O1598" s="20">
        <f t="shared" si="241"/>
        <v>100</v>
      </c>
      <c r="P1598" s="20">
        <f t="shared" si="242"/>
        <v>100</v>
      </c>
      <c r="Q1598" s="20">
        <f t="shared" si="243"/>
        <v>0</v>
      </c>
      <c r="R1598" s="21">
        <f t="shared" si="244"/>
        <v>67.5</v>
      </c>
      <c r="S1598" s="21">
        <f t="shared" si="245"/>
        <v>65</v>
      </c>
      <c r="T1598" s="21">
        <f t="shared" si="246"/>
        <v>47.5</v>
      </c>
      <c r="U1598" s="21">
        <f t="shared" si="247"/>
        <v>62.5</v>
      </c>
      <c r="V1598" s="20">
        <f t="shared" si="248"/>
        <v>60</v>
      </c>
      <c r="W1598" s="20">
        <f t="shared" si="249"/>
        <v>60.625</v>
      </c>
    </row>
    <row r="1599" spans="1:23" ht="13.5" x14ac:dyDescent="0.25">
      <c r="A1599" s="3">
        <v>44342</v>
      </c>
      <c r="B1599" s="2">
        <v>41.296599999999998</v>
      </c>
      <c r="C1599" s="2">
        <v>69.820658590944319</v>
      </c>
      <c r="D1599" s="2">
        <v>-1.4103333632977382</v>
      </c>
      <c r="E1599" s="2">
        <v>-1.0057271552964939</v>
      </c>
      <c r="F1599" s="2">
        <v>41.672499999999999</v>
      </c>
      <c r="G1599" s="2">
        <v>41.893350000000005</v>
      </c>
      <c r="H1599" s="2">
        <v>39.790469999999992</v>
      </c>
      <c r="I1599" s="2">
        <v>35.799111999999994</v>
      </c>
      <c r="J1599" s="2">
        <v>30.64767950000001</v>
      </c>
      <c r="K1599" s="17" t="s">
        <v>47</v>
      </c>
      <c r="L1599" s="17" t="s">
        <v>48</v>
      </c>
      <c r="M1599" s="17" t="s">
        <v>52</v>
      </c>
      <c r="N1599" s="20">
        <f t="shared" si="240"/>
        <v>50</v>
      </c>
      <c r="O1599" s="20">
        <f t="shared" si="241"/>
        <v>100</v>
      </c>
      <c r="P1599" s="20">
        <f t="shared" si="242"/>
        <v>100</v>
      </c>
      <c r="Q1599" s="20">
        <f t="shared" si="243"/>
        <v>0</v>
      </c>
      <c r="R1599" s="21">
        <f t="shared" si="244"/>
        <v>67.5</v>
      </c>
      <c r="S1599" s="21">
        <f t="shared" si="245"/>
        <v>65</v>
      </c>
      <c r="T1599" s="21">
        <f t="shared" si="246"/>
        <v>47.5</v>
      </c>
      <c r="U1599" s="21">
        <f t="shared" si="247"/>
        <v>62.5</v>
      </c>
      <c r="V1599" s="20">
        <f t="shared" si="248"/>
        <v>60</v>
      </c>
      <c r="W1599" s="20">
        <f t="shared" si="249"/>
        <v>60.625</v>
      </c>
    </row>
    <row r="1600" spans="1:23" ht="13.5" x14ac:dyDescent="0.25">
      <c r="A1600" s="3">
        <v>44343</v>
      </c>
      <c r="B1600" s="2">
        <v>41.410699999999999</v>
      </c>
      <c r="C1600" s="2">
        <v>70.412085809981562</v>
      </c>
      <c r="D1600" s="2">
        <v>-1.0539705145898068</v>
      </c>
      <c r="E1600" s="2">
        <v>-1.1111806639332655</v>
      </c>
      <c r="F1600" s="2">
        <v>41.579859999999996</v>
      </c>
      <c r="G1600" s="2">
        <v>41.919529999999995</v>
      </c>
      <c r="H1600" s="2">
        <v>40.089755000000004</v>
      </c>
      <c r="I1600" s="2">
        <v>36.039487999999984</v>
      </c>
      <c r="J1600" s="2">
        <v>30.713806500000011</v>
      </c>
      <c r="K1600" s="17" t="s">
        <v>47</v>
      </c>
      <c r="L1600" s="17" t="s">
        <v>48</v>
      </c>
      <c r="M1600" s="17" t="s">
        <v>52</v>
      </c>
      <c r="N1600" s="20">
        <f t="shared" si="240"/>
        <v>50</v>
      </c>
      <c r="O1600" s="20">
        <f t="shared" si="241"/>
        <v>100</v>
      </c>
      <c r="P1600" s="20">
        <f t="shared" si="242"/>
        <v>100</v>
      </c>
      <c r="Q1600" s="20">
        <f t="shared" si="243"/>
        <v>0</v>
      </c>
      <c r="R1600" s="21">
        <f t="shared" si="244"/>
        <v>67.5</v>
      </c>
      <c r="S1600" s="21">
        <f t="shared" si="245"/>
        <v>65</v>
      </c>
      <c r="T1600" s="21">
        <f t="shared" si="246"/>
        <v>47.5</v>
      </c>
      <c r="U1600" s="21">
        <f t="shared" si="247"/>
        <v>62.5</v>
      </c>
      <c r="V1600" s="20">
        <f t="shared" si="248"/>
        <v>60</v>
      </c>
      <c r="W1600" s="20">
        <f t="shared" si="249"/>
        <v>60.625</v>
      </c>
    </row>
    <row r="1601" spans="1:23" ht="13.5" x14ac:dyDescent="0.25">
      <c r="A1601" s="3">
        <v>44344</v>
      </c>
      <c r="B1601" s="2">
        <v>42.142400000000002</v>
      </c>
      <c r="C1601" s="2">
        <v>73.939141822792067</v>
      </c>
      <c r="D1601" s="2">
        <v>-0.64437203751561611</v>
      </c>
      <c r="E1601" s="2">
        <v>-1.1914469749587104</v>
      </c>
      <c r="F1601" s="2">
        <v>41.617460000000001</v>
      </c>
      <c r="G1601" s="2">
        <v>41.904760000000003</v>
      </c>
      <c r="H1601" s="2">
        <v>40.419435</v>
      </c>
      <c r="I1601" s="2">
        <v>36.288309999999989</v>
      </c>
      <c r="J1601" s="2">
        <v>30.780652500000006</v>
      </c>
      <c r="K1601" s="17" t="s">
        <v>49</v>
      </c>
      <c r="L1601" s="17" t="s">
        <v>50</v>
      </c>
      <c r="M1601" s="17" t="s">
        <v>55</v>
      </c>
      <c r="N1601" s="20">
        <f t="shared" si="240"/>
        <v>50</v>
      </c>
      <c r="O1601" s="20">
        <f t="shared" si="241"/>
        <v>100</v>
      </c>
      <c r="P1601" s="20">
        <f t="shared" si="242"/>
        <v>100</v>
      </c>
      <c r="Q1601" s="20">
        <f t="shared" si="243"/>
        <v>100</v>
      </c>
      <c r="R1601" s="21">
        <f t="shared" si="244"/>
        <v>82.5</v>
      </c>
      <c r="S1601" s="21">
        <f t="shared" si="245"/>
        <v>90</v>
      </c>
      <c r="T1601" s="21">
        <f t="shared" si="246"/>
        <v>92.5</v>
      </c>
      <c r="U1601" s="21">
        <f t="shared" si="247"/>
        <v>87.5</v>
      </c>
      <c r="V1601" s="20">
        <f t="shared" si="248"/>
        <v>88.333333333333329</v>
      </c>
      <c r="W1601" s="20">
        <f t="shared" si="249"/>
        <v>88.125</v>
      </c>
    </row>
    <row r="1602" spans="1:23" ht="13.5" x14ac:dyDescent="0.25">
      <c r="A1602" s="3">
        <v>44347</v>
      </c>
      <c r="B1602" s="2">
        <v>41.5047</v>
      </c>
      <c r="C1602" s="2">
        <v>66.499000740146855</v>
      </c>
      <c r="D1602" s="2">
        <v>-0.16702882000717523</v>
      </c>
      <c r="E1602" s="2">
        <v>-1.2470165304931968</v>
      </c>
      <c r="F1602" s="2">
        <v>41.581219999999995</v>
      </c>
      <c r="G1602" s="2">
        <v>41.761110000000002</v>
      </c>
      <c r="H1602" s="2">
        <v>40.700214999999993</v>
      </c>
      <c r="I1602" s="2">
        <v>36.530565999999986</v>
      </c>
      <c r="J1602" s="2">
        <v>30.845857000000009</v>
      </c>
      <c r="K1602" s="17" t="s">
        <v>49</v>
      </c>
      <c r="L1602" s="17" t="s">
        <v>50</v>
      </c>
      <c r="M1602" s="17" t="s">
        <v>54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100</v>
      </c>
      <c r="Q1602" s="20">
        <f t="shared" ref="Q1602:Q1665" si="253">IF(M1602="confirmed bullish", 34, IF(M1602="bullish divergence",17, 0))+IF(K1602="bullish",33,IF(K1602="bearish",0,16.5))+IF(L1602="strong",33,IF(L1602="weak",0,16.5))</f>
        <v>83</v>
      </c>
      <c r="R1602" s="21">
        <f t="shared" si="244"/>
        <v>79.95</v>
      </c>
      <c r="S1602" s="21">
        <f t="shared" si="245"/>
        <v>85.75</v>
      </c>
      <c r="T1602" s="21">
        <f t="shared" si="246"/>
        <v>84.85</v>
      </c>
      <c r="U1602" s="21">
        <f t="shared" si="247"/>
        <v>83.25</v>
      </c>
      <c r="V1602" s="20">
        <f t="shared" si="248"/>
        <v>83.516666666666666</v>
      </c>
      <c r="W1602" s="20">
        <f t="shared" si="249"/>
        <v>83.449999999999989</v>
      </c>
    </row>
    <row r="1603" spans="1:23" ht="13.5" x14ac:dyDescent="0.25">
      <c r="A1603" s="3">
        <v>44348</v>
      </c>
      <c r="B1603" s="2">
        <v>42.021599999999999</v>
      </c>
      <c r="C1603" s="2">
        <v>69.204049951280368</v>
      </c>
      <c r="D1603" s="2">
        <v>8.3666052057928653E-2</v>
      </c>
      <c r="E1603" s="2">
        <v>-1.2802352619415305</v>
      </c>
      <c r="F1603" s="2">
        <v>41.675200000000004</v>
      </c>
      <c r="G1603" s="2">
        <v>41.736280000000008</v>
      </c>
      <c r="H1603" s="2">
        <v>40.961204999999993</v>
      </c>
      <c r="I1603" s="2">
        <v>36.783221999999988</v>
      </c>
      <c r="J1603" s="2">
        <v>30.913646000000007</v>
      </c>
      <c r="K1603" s="17" t="s">
        <v>49</v>
      </c>
      <c r="L1603" s="17" t="s">
        <v>50</v>
      </c>
      <c r="M1603" s="17" t="s">
        <v>55</v>
      </c>
      <c r="N1603" s="20">
        <f t="shared" si="250"/>
        <v>50</v>
      </c>
      <c r="O1603" s="20">
        <f t="shared" si="251"/>
        <v>100</v>
      </c>
      <c r="P1603" s="20">
        <f t="shared" si="252"/>
        <v>100</v>
      </c>
      <c r="Q1603" s="20">
        <f t="shared" si="253"/>
        <v>100</v>
      </c>
      <c r="R1603" s="21">
        <f t="shared" ref="R1603:R1666" si="254">0.35*N1603+O1603*0.35+P1603*0.15+Q1603*0.15</f>
        <v>82.5</v>
      </c>
      <c r="S1603" s="21">
        <f t="shared" ref="S1603:S1666" si="255">N1603*0.2+O1603*0.2+P1603*0.35+Q1603*0.25</f>
        <v>90</v>
      </c>
      <c r="T1603" s="21">
        <f t="shared" ref="T1603:T1666" si="256">N1603*0.15+O1603*0.15+P1603*0.25+Q1603*0.45</f>
        <v>92.5</v>
      </c>
      <c r="U1603" s="21">
        <f t="shared" ref="U1603:U1666" si="257">0.25*SUM(N1603:Q1603)</f>
        <v>87.5</v>
      </c>
      <c r="V1603" s="20">
        <f t="shared" ref="V1603:V1666" si="258">SUM(R1603:T1603)/3</f>
        <v>88.333333333333329</v>
      </c>
      <c r="W1603" s="20">
        <f t="shared" ref="W1603:W1666" si="259">SUM(R1603:U1603)/4</f>
        <v>88.125</v>
      </c>
    </row>
    <row r="1604" spans="1:23" ht="13.5" x14ac:dyDescent="0.25">
      <c r="A1604" s="3">
        <v>44349</v>
      </c>
      <c r="B1604" s="2">
        <v>41.6188</v>
      </c>
      <c r="C1604" s="2">
        <v>64.812254061626604</v>
      </c>
      <c r="D1604" s="2">
        <v>0.25810031305413617</v>
      </c>
      <c r="E1604" s="2">
        <v>-1.2299286538822951</v>
      </c>
      <c r="F1604" s="2">
        <v>41.739639999999994</v>
      </c>
      <c r="G1604" s="2">
        <v>41.706069999999997</v>
      </c>
      <c r="H1604" s="2">
        <v>41.202829999999992</v>
      </c>
      <c r="I1604" s="2">
        <v>37.024727999999989</v>
      </c>
      <c r="J1604" s="2">
        <v>30.977874000000011</v>
      </c>
      <c r="K1604" s="17" t="s">
        <v>49</v>
      </c>
      <c r="L1604" s="17" t="s">
        <v>50</v>
      </c>
      <c r="M1604" s="17" t="s">
        <v>55</v>
      </c>
      <c r="N1604" s="20">
        <f t="shared" si="250"/>
        <v>50</v>
      </c>
      <c r="O1604" s="20">
        <f t="shared" si="251"/>
        <v>100</v>
      </c>
      <c r="P1604" s="20">
        <f t="shared" si="252"/>
        <v>100</v>
      </c>
      <c r="Q1604" s="20">
        <f t="shared" si="253"/>
        <v>100</v>
      </c>
      <c r="R1604" s="21">
        <f t="shared" si="254"/>
        <v>82.5</v>
      </c>
      <c r="S1604" s="21">
        <f t="shared" si="255"/>
        <v>90</v>
      </c>
      <c r="T1604" s="21">
        <f t="shared" si="256"/>
        <v>92.5</v>
      </c>
      <c r="U1604" s="21">
        <f t="shared" si="257"/>
        <v>87.5</v>
      </c>
      <c r="V1604" s="20">
        <f t="shared" si="258"/>
        <v>88.333333333333329</v>
      </c>
      <c r="W1604" s="20">
        <f t="shared" si="259"/>
        <v>88.125</v>
      </c>
    </row>
    <row r="1605" spans="1:23" ht="13.5" x14ac:dyDescent="0.25">
      <c r="A1605" s="3">
        <v>44350</v>
      </c>
      <c r="B1605" s="2">
        <v>41.316699999999997</v>
      </c>
      <c r="C1605" s="2">
        <v>61.652126286170471</v>
      </c>
      <c r="D1605" s="2">
        <v>0.41041376183402889</v>
      </c>
      <c r="E1605" s="2">
        <v>-1.1492043933259637</v>
      </c>
      <c r="F1605" s="2">
        <v>41.720839999999995</v>
      </c>
      <c r="G1605" s="2">
        <v>41.650350000000003</v>
      </c>
      <c r="H1605" s="2">
        <v>41.385414999999995</v>
      </c>
      <c r="I1605" s="2">
        <v>37.260747999999992</v>
      </c>
      <c r="J1605" s="2">
        <v>31.040205000000014</v>
      </c>
      <c r="K1605" s="17" t="s">
        <v>49</v>
      </c>
      <c r="L1605" s="17" t="s">
        <v>50</v>
      </c>
      <c r="M1605" s="17" t="s">
        <v>54</v>
      </c>
      <c r="N1605" s="20">
        <f t="shared" si="250"/>
        <v>50</v>
      </c>
      <c r="O1605" s="20">
        <f t="shared" si="251"/>
        <v>100</v>
      </c>
      <c r="P1605" s="20">
        <f t="shared" si="252"/>
        <v>100</v>
      </c>
      <c r="Q1605" s="20">
        <f t="shared" si="253"/>
        <v>83</v>
      </c>
      <c r="R1605" s="21">
        <f t="shared" si="254"/>
        <v>79.95</v>
      </c>
      <c r="S1605" s="21">
        <f t="shared" si="255"/>
        <v>85.75</v>
      </c>
      <c r="T1605" s="21">
        <f t="shared" si="256"/>
        <v>84.85</v>
      </c>
      <c r="U1605" s="21">
        <f t="shared" si="257"/>
        <v>83.25</v>
      </c>
      <c r="V1605" s="20">
        <f t="shared" si="258"/>
        <v>83.516666666666666</v>
      </c>
      <c r="W1605" s="20">
        <f t="shared" si="259"/>
        <v>83.449999999999989</v>
      </c>
    </row>
    <row r="1606" spans="1:23" ht="13.5" x14ac:dyDescent="0.25">
      <c r="A1606" s="3">
        <v>44351</v>
      </c>
      <c r="B1606" s="2">
        <v>41.625500000000002</v>
      </c>
      <c r="C1606" s="2">
        <v>63.605539209036031</v>
      </c>
      <c r="D1606" s="2">
        <v>0.52093097940421274</v>
      </c>
      <c r="E1606" s="2">
        <v>-1.0481889627702421</v>
      </c>
      <c r="F1606" s="2">
        <v>41.617459999999994</v>
      </c>
      <c r="G1606" s="2">
        <v>41.617459999999994</v>
      </c>
      <c r="H1606" s="2">
        <v>41.46896499999999</v>
      </c>
      <c r="I1606" s="2">
        <v>37.485247999999984</v>
      </c>
      <c r="J1606" s="2">
        <v>31.106013500000014</v>
      </c>
      <c r="K1606" s="17" t="s">
        <v>47</v>
      </c>
      <c r="L1606" s="17" t="s">
        <v>48</v>
      </c>
      <c r="M1606" s="17" t="s">
        <v>52</v>
      </c>
      <c r="N1606" s="20">
        <f t="shared" si="250"/>
        <v>50</v>
      </c>
      <c r="O1606" s="20">
        <f t="shared" si="251"/>
        <v>100</v>
      </c>
      <c r="P1606" s="20">
        <f t="shared" si="252"/>
        <v>100</v>
      </c>
      <c r="Q1606" s="20">
        <f t="shared" si="253"/>
        <v>0</v>
      </c>
      <c r="R1606" s="21">
        <f t="shared" si="254"/>
        <v>67.5</v>
      </c>
      <c r="S1606" s="21">
        <f t="shared" si="255"/>
        <v>65</v>
      </c>
      <c r="T1606" s="21">
        <f t="shared" si="256"/>
        <v>47.5</v>
      </c>
      <c r="U1606" s="21">
        <f t="shared" si="257"/>
        <v>62.5</v>
      </c>
      <c r="V1606" s="20">
        <f t="shared" si="258"/>
        <v>60</v>
      </c>
      <c r="W1606" s="20">
        <f t="shared" si="259"/>
        <v>60.625</v>
      </c>
    </row>
    <row r="1607" spans="1:23" ht="13.5" x14ac:dyDescent="0.25">
      <c r="A1607" s="3">
        <v>44354</v>
      </c>
      <c r="B1607" s="2">
        <v>41.988</v>
      </c>
      <c r="C1607" s="2">
        <v>65.807449721076367</v>
      </c>
      <c r="D1607" s="2">
        <v>0.53717061163835211</v>
      </c>
      <c r="E1607" s="2">
        <v>-0.93227141071065656</v>
      </c>
      <c r="F1607" s="2">
        <v>41.714120000000001</v>
      </c>
      <c r="G1607" s="2">
        <v>41.647669999999998</v>
      </c>
      <c r="H1607" s="2">
        <v>41.588274999999996</v>
      </c>
      <c r="I1607" s="2">
        <v>37.709323999999995</v>
      </c>
      <c r="J1607" s="2">
        <v>31.173634500000013</v>
      </c>
      <c r="K1607" s="17" t="s">
        <v>47</v>
      </c>
      <c r="L1607" s="17" t="s">
        <v>48</v>
      </c>
      <c r="M1607" s="17" t="s">
        <v>53</v>
      </c>
      <c r="N1607" s="20">
        <f t="shared" si="250"/>
        <v>50</v>
      </c>
      <c r="O1607" s="20">
        <f t="shared" si="251"/>
        <v>100</v>
      </c>
      <c r="P1607" s="20">
        <f t="shared" si="252"/>
        <v>100</v>
      </c>
      <c r="Q1607" s="20">
        <f t="shared" si="253"/>
        <v>0</v>
      </c>
      <c r="R1607" s="21">
        <f t="shared" si="254"/>
        <v>67.5</v>
      </c>
      <c r="S1607" s="21">
        <f t="shared" si="255"/>
        <v>65</v>
      </c>
      <c r="T1607" s="21">
        <f t="shared" si="256"/>
        <v>47.5</v>
      </c>
      <c r="U1607" s="21">
        <f t="shared" si="257"/>
        <v>62.5</v>
      </c>
      <c r="V1607" s="20">
        <f t="shared" si="258"/>
        <v>60</v>
      </c>
      <c r="W1607" s="20">
        <f t="shared" si="259"/>
        <v>60.625</v>
      </c>
    </row>
    <row r="1608" spans="1:23" ht="13.5" x14ac:dyDescent="0.25">
      <c r="A1608" s="3">
        <v>44355</v>
      </c>
      <c r="B1608" s="2">
        <v>41.659100000000002</v>
      </c>
      <c r="C1608" s="2">
        <v>62.134318363963395</v>
      </c>
      <c r="D1608" s="2">
        <v>0.54404644188859663</v>
      </c>
      <c r="E1608" s="2">
        <v>-0.83039305836183241</v>
      </c>
      <c r="F1608" s="2">
        <v>41.641619999999996</v>
      </c>
      <c r="G1608" s="2">
        <v>41.658410000000003</v>
      </c>
      <c r="H1608" s="2">
        <v>41.69113999999999</v>
      </c>
      <c r="I1608" s="2">
        <v>37.898977999999993</v>
      </c>
      <c r="J1608" s="2">
        <v>31.240694000000008</v>
      </c>
      <c r="K1608" s="17" t="s">
        <v>47</v>
      </c>
      <c r="L1608" s="17" t="s">
        <v>48</v>
      </c>
      <c r="M1608" s="17" t="s">
        <v>52</v>
      </c>
      <c r="N1608" s="20">
        <f t="shared" si="250"/>
        <v>50</v>
      </c>
      <c r="O1608" s="20">
        <f t="shared" si="251"/>
        <v>100</v>
      </c>
      <c r="P1608" s="20">
        <f t="shared" si="252"/>
        <v>100</v>
      </c>
      <c r="Q1608" s="20">
        <f t="shared" si="253"/>
        <v>0</v>
      </c>
      <c r="R1608" s="21">
        <f t="shared" si="254"/>
        <v>67.5</v>
      </c>
      <c r="S1608" s="21">
        <f t="shared" si="255"/>
        <v>65</v>
      </c>
      <c r="T1608" s="21">
        <f t="shared" si="256"/>
        <v>47.5</v>
      </c>
      <c r="U1608" s="21">
        <f t="shared" si="257"/>
        <v>62.5</v>
      </c>
      <c r="V1608" s="20">
        <f t="shared" si="258"/>
        <v>60</v>
      </c>
      <c r="W1608" s="20">
        <f t="shared" si="259"/>
        <v>60.625</v>
      </c>
    </row>
    <row r="1609" spans="1:23" ht="13.5" x14ac:dyDescent="0.25">
      <c r="A1609" s="3">
        <v>44356</v>
      </c>
      <c r="B1609" s="2">
        <v>41.739600000000003</v>
      </c>
      <c r="C1609" s="2">
        <v>62.683329280045328</v>
      </c>
      <c r="D1609" s="2">
        <v>0.49680048049618364</v>
      </c>
      <c r="E1609" s="2">
        <v>-0.75846305693294114</v>
      </c>
      <c r="F1609" s="2">
        <v>41.665779999999998</v>
      </c>
      <c r="G1609" s="2">
        <v>41.702710000000003</v>
      </c>
      <c r="H1609" s="2">
        <v>41.798029999999997</v>
      </c>
      <c r="I1609" s="2">
        <v>38.090241999999996</v>
      </c>
      <c r="J1609" s="2">
        <v>31.30707300000001</v>
      </c>
      <c r="K1609" s="17" t="s">
        <v>47</v>
      </c>
      <c r="L1609" s="17" t="s">
        <v>48</v>
      </c>
      <c r="M1609" s="17" t="s">
        <v>53</v>
      </c>
      <c r="N1609" s="20">
        <f t="shared" si="250"/>
        <v>50</v>
      </c>
      <c r="O1609" s="20">
        <f t="shared" si="251"/>
        <v>100</v>
      </c>
      <c r="P1609" s="20">
        <f t="shared" si="252"/>
        <v>100</v>
      </c>
      <c r="Q1609" s="20">
        <f t="shared" si="253"/>
        <v>0</v>
      </c>
      <c r="R1609" s="21">
        <f t="shared" si="254"/>
        <v>67.5</v>
      </c>
      <c r="S1609" s="21">
        <f t="shared" si="255"/>
        <v>65</v>
      </c>
      <c r="T1609" s="21">
        <f t="shared" si="256"/>
        <v>47.5</v>
      </c>
      <c r="U1609" s="21">
        <f t="shared" si="257"/>
        <v>62.5</v>
      </c>
      <c r="V1609" s="20">
        <f t="shared" si="258"/>
        <v>60</v>
      </c>
      <c r="W1609" s="20">
        <f t="shared" si="259"/>
        <v>60.625</v>
      </c>
    </row>
    <row r="1610" spans="1:23" ht="13.5" x14ac:dyDescent="0.25">
      <c r="A1610" s="3">
        <v>44357</v>
      </c>
      <c r="B1610" s="2">
        <v>41.873899999999999</v>
      </c>
      <c r="C1610" s="2">
        <v>63.630731891840199</v>
      </c>
      <c r="D1610" s="2">
        <v>0.45668013489817838</v>
      </c>
      <c r="E1610" s="2">
        <v>-0.72259658480071798</v>
      </c>
      <c r="F1610" s="2">
        <v>41.77722</v>
      </c>
      <c r="G1610" s="2">
        <v>41.749029999999998</v>
      </c>
      <c r="H1610" s="2">
        <v>41.83428</v>
      </c>
      <c r="I1610" s="2">
        <v>38.273116000000002</v>
      </c>
      <c r="J1610" s="2">
        <v>31.375129000000012</v>
      </c>
      <c r="K1610" s="17" t="s">
        <v>47</v>
      </c>
      <c r="L1610" s="17" t="s">
        <v>48</v>
      </c>
      <c r="M1610" s="17" t="s">
        <v>53</v>
      </c>
      <c r="N1610" s="20">
        <f t="shared" si="250"/>
        <v>50</v>
      </c>
      <c r="O1610" s="20">
        <f t="shared" si="251"/>
        <v>100</v>
      </c>
      <c r="P1610" s="20">
        <f t="shared" si="252"/>
        <v>100</v>
      </c>
      <c r="Q1610" s="20">
        <f t="shared" si="253"/>
        <v>0</v>
      </c>
      <c r="R1610" s="21">
        <f t="shared" si="254"/>
        <v>67.5</v>
      </c>
      <c r="S1610" s="21">
        <f t="shared" si="255"/>
        <v>65</v>
      </c>
      <c r="T1610" s="21">
        <f t="shared" si="256"/>
        <v>47.5</v>
      </c>
      <c r="U1610" s="21">
        <f t="shared" si="257"/>
        <v>62.5</v>
      </c>
      <c r="V1610" s="20">
        <f t="shared" si="258"/>
        <v>60</v>
      </c>
      <c r="W1610" s="20">
        <f t="shared" si="259"/>
        <v>60.625</v>
      </c>
    </row>
    <row r="1611" spans="1:23" ht="13.5" x14ac:dyDescent="0.25">
      <c r="A1611" s="3">
        <v>44358</v>
      </c>
      <c r="B1611" s="2">
        <v>41.8202</v>
      </c>
      <c r="C1611" s="2">
        <v>62.942619377900783</v>
      </c>
      <c r="D1611" s="2">
        <v>0.53131085974421666</v>
      </c>
      <c r="E1611" s="2">
        <v>-0.71695826726866496</v>
      </c>
      <c r="F1611" s="2">
        <v>41.816159999999996</v>
      </c>
      <c r="G1611" s="2">
        <v>41.716809999999995</v>
      </c>
      <c r="H1611" s="2">
        <v>41.810785000000003</v>
      </c>
      <c r="I1611" s="2">
        <v>38.453616000000004</v>
      </c>
      <c r="J1611" s="2">
        <v>31.441911000000015</v>
      </c>
      <c r="K1611" s="17" t="s">
        <v>47</v>
      </c>
      <c r="L1611" s="17" t="s">
        <v>48</v>
      </c>
      <c r="M1611" s="17" t="s">
        <v>53</v>
      </c>
      <c r="N1611" s="20">
        <f t="shared" si="250"/>
        <v>50</v>
      </c>
      <c r="O1611" s="20">
        <f t="shared" si="251"/>
        <v>100</v>
      </c>
      <c r="P1611" s="20">
        <f t="shared" si="252"/>
        <v>100</v>
      </c>
      <c r="Q1611" s="20">
        <f t="shared" si="253"/>
        <v>0</v>
      </c>
      <c r="R1611" s="21">
        <f t="shared" si="254"/>
        <v>67.5</v>
      </c>
      <c r="S1611" s="21">
        <f t="shared" si="255"/>
        <v>65</v>
      </c>
      <c r="T1611" s="21">
        <f t="shared" si="256"/>
        <v>47.5</v>
      </c>
      <c r="U1611" s="21">
        <f t="shared" si="257"/>
        <v>62.5</v>
      </c>
      <c r="V1611" s="20">
        <f t="shared" si="258"/>
        <v>60</v>
      </c>
      <c r="W1611" s="20">
        <f t="shared" si="259"/>
        <v>60.625</v>
      </c>
    </row>
    <row r="1612" spans="1:23" ht="13.5" x14ac:dyDescent="0.25">
      <c r="A1612" s="3">
        <v>44361</v>
      </c>
      <c r="B1612" s="2">
        <v>41.947699999999998</v>
      </c>
      <c r="C1612" s="2">
        <v>63.939727209973213</v>
      </c>
      <c r="D1612" s="2">
        <v>0.47984705887150625</v>
      </c>
      <c r="E1612" s="2">
        <v>-0.72233320455373973</v>
      </c>
      <c r="F1612" s="2">
        <v>41.808100000000003</v>
      </c>
      <c r="G1612" s="2">
        <v>41.761110000000002</v>
      </c>
      <c r="H1612" s="2">
        <v>41.761110000000009</v>
      </c>
      <c r="I1612" s="2">
        <v>38.632954000000005</v>
      </c>
      <c r="J1612" s="2">
        <v>31.510336000000017</v>
      </c>
      <c r="K1612" s="17" t="s">
        <v>47</v>
      </c>
      <c r="L1612" s="17" t="s">
        <v>48</v>
      </c>
      <c r="M1612" s="17" t="s">
        <v>52</v>
      </c>
      <c r="N1612" s="20">
        <f t="shared" si="250"/>
        <v>50</v>
      </c>
      <c r="O1612" s="20">
        <f t="shared" si="251"/>
        <v>100</v>
      </c>
      <c r="P1612" s="20">
        <f t="shared" si="252"/>
        <v>100</v>
      </c>
      <c r="Q1612" s="20">
        <f t="shared" si="253"/>
        <v>0</v>
      </c>
      <c r="R1612" s="21">
        <f t="shared" si="254"/>
        <v>67.5</v>
      </c>
      <c r="S1612" s="21">
        <f t="shared" si="255"/>
        <v>65</v>
      </c>
      <c r="T1612" s="21">
        <f t="shared" si="256"/>
        <v>47.5</v>
      </c>
      <c r="U1612" s="21">
        <f t="shared" si="257"/>
        <v>62.5</v>
      </c>
      <c r="V1612" s="20">
        <f t="shared" si="258"/>
        <v>60</v>
      </c>
      <c r="W1612" s="20">
        <f t="shared" si="259"/>
        <v>60.625</v>
      </c>
    </row>
    <row r="1613" spans="1:23" ht="13.5" x14ac:dyDescent="0.25">
      <c r="A1613" s="3">
        <v>44362</v>
      </c>
      <c r="B1613" s="2">
        <v>41.9544</v>
      </c>
      <c r="C1613" s="2">
        <v>63.994553002409951</v>
      </c>
      <c r="D1613" s="2">
        <v>0.50803642218922818</v>
      </c>
      <c r="E1613" s="2">
        <v>-0.71040030893306017</v>
      </c>
      <c r="F1613" s="2">
        <v>41.867159999999998</v>
      </c>
      <c r="G1613" s="2">
        <v>41.754390000000001</v>
      </c>
      <c r="H1613" s="2">
        <v>41.745335000000004</v>
      </c>
      <c r="I1613" s="2">
        <v>38.809950000000015</v>
      </c>
      <c r="J1613" s="2">
        <v>31.578779000000011</v>
      </c>
      <c r="K1613" s="17" t="s">
        <v>49</v>
      </c>
      <c r="L1613" s="17" t="s">
        <v>51</v>
      </c>
      <c r="M1613" s="17" t="s">
        <v>55</v>
      </c>
      <c r="N1613" s="20">
        <f t="shared" si="250"/>
        <v>50</v>
      </c>
      <c r="O1613" s="20">
        <f t="shared" si="251"/>
        <v>100</v>
      </c>
      <c r="P1613" s="20">
        <f t="shared" si="252"/>
        <v>100</v>
      </c>
      <c r="Q1613" s="20">
        <f t="shared" si="253"/>
        <v>83.5</v>
      </c>
      <c r="R1613" s="21">
        <f t="shared" si="254"/>
        <v>80.025000000000006</v>
      </c>
      <c r="S1613" s="21">
        <f t="shared" si="255"/>
        <v>85.875</v>
      </c>
      <c r="T1613" s="21">
        <f t="shared" si="256"/>
        <v>85.075000000000003</v>
      </c>
      <c r="U1613" s="21">
        <f t="shared" si="257"/>
        <v>83.375</v>
      </c>
      <c r="V1613" s="20">
        <f t="shared" si="258"/>
        <v>83.658333333333346</v>
      </c>
      <c r="W1613" s="20">
        <f t="shared" si="259"/>
        <v>83.587500000000006</v>
      </c>
    </row>
    <row r="1614" spans="1:23" ht="13.5" x14ac:dyDescent="0.25">
      <c r="A1614" s="3">
        <v>44363</v>
      </c>
      <c r="B1614" s="2">
        <v>41.9544</v>
      </c>
      <c r="C1614" s="2">
        <v>63.994553002409951</v>
      </c>
      <c r="D1614" s="2">
        <v>0.46312909803998537</v>
      </c>
      <c r="E1614" s="2">
        <v>-0.68344382867707465</v>
      </c>
      <c r="F1614" s="2">
        <v>41.910119999999992</v>
      </c>
      <c r="G1614" s="2">
        <v>41.787950000000009</v>
      </c>
      <c r="H1614" s="2">
        <v>41.747010000000003</v>
      </c>
      <c r="I1614" s="2">
        <v>38.976118000000014</v>
      </c>
      <c r="J1614" s="2">
        <v>31.647779000000011</v>
      </c>
      <c r="K1614" s="17" t="s">
        <v>49</v>
      </c>
      <c r="L1614" s="17" t="s">
        <v>51</v>
      </c>
      <c r="M1614" s="17" t="s">
        <v>55</v>
      </c>
      <c r="N1614" s="20">
        <f t="shared" si="250"/>
        <v>50</v>
      </c>
      <c r="O1614" s="20">
        <f t="shared" si="251"/>
        <v>100</v>
      </c>
      <c r="P1614" s="20">
        <f t="shared" si="252"/>
        <v>100</v>
      </c>
      <c r="Q1614" s="20">
        <f t="shared" si="253"/>
        <v>83.5</v>
      </c>
      <c r="R1614" s="21">
        <f t="shared" si="254"/>
        <v>80.025000000000006</v>
      </c>
      <c r="S1614" s="21">
        <f t="shared" si="255"/>
        <v>85.875</v>
      </c>
      <c r="T1614" s="21">
        <f t="shared" si="256"/>
        <v>85.075000000000003</v>
      </c>
      <c r="U1614" s="21">
        <f t="shared" si="257"/>
        <v>83.375</v>
      </c>
      <c r="V1614" s="20">
        <f t="shared" si="258"/>
        <v>83.658333333333346</v>
      </c>
      <c r="W1614" s="20">
        <f t="shared" si="259"/>
        <v>83.587500000000006</v>
      </c>
    </row>
    <row r="1615" spans="1:23" ht="13.5" x14ac:dyDescent="0.25">
      <c r="A1615" s="3">
        <v>44364</v>
      </c>
      <c r="B1615" s="2">
        <v>41.947699999999998</v>
      </c>
      <c r="C1615" s="2">
        <v>63.881910271493226</v>
      </c>
      <c r="D1615" s="2">
        <v>0.37286234438413857</v>
      </c>
      <c r="E1615" s="2">
        <v>-0.64563531296240395</v>
      </c>
      <c r="F1615" s="2">
        <v>41.924879999999995</v>
      </c>
      <c r="G1615" s="2">
        <v>41.851050000000001</v>
      </c>
      <c r="H1615" s="2">
        <v>41.750699999999995</v>
      </c>
      <c r="I1615" s="2">
        <v>39.143698000000001</v>
      </c>
      <c r="J1615" s="2">
        <v>31.716745500000012</v>
      </c>
      <c r="K1615" s="17" t="s">
        <v>47</v>
      </c>
      <c r="L1615" s="17" t="s">
        <v>48</v>
      </c>
      <c r="M1615" s="17" t="s">
        <v>53</v>
      </c>
      <c r="N1615" s="20">
        <f t="shared" si="250"/>
        <v>50</v>
      </c>
      <c r="O1615" s="20">
        <f t="shared" si="251"/>
        <v>100</v>
      </c>
      <c r="P1615" s="20">
        <f t="shared" si="252"/>
        <v>100</v>
      </c>
      <c r="Q1615" s="20">
        <f t="shared" si="253"/>
        <v>0</v>
      </c>
      <c r="R1615" s="21">
        <f t="shared" si="254"/>
        <v>67.5</v>
      </c>
      <c r="S1615" s="21">
        <f t="shared" si="255"/>
        <v>65</v>
      </c>
      <c r="T1615" s="21">
        <f t="shared" si="256"/>
        <v>47.5</v>
      </c>
      <c r="U1615" s="21">
        <f t="shared" si="257"/>
        <v>62.5</v>
      </c>
      <c r="V1615" s="20">
        <f t="shared" si="258"/>
        <v>60</v>
      </c>
      <c r="W1615" s="20">
        <f t="shared" si="259"/>
        <v>60.625</v>
      </c>
    </row>
    <row r="1616" spans="1:23" ht="13.5" x14ac:dyDescent="0.25">
      <c r="A1616" s="3">
        <v>44365</v>
      </c>
      <c r="B1616" s="2">
        <v>41.887300000000003</v>
      </c>
      <c r="C1616" s="2">
        <v>62.808598036784645</v>
      </c>
      <c r="D1616" s="2">
        <v>0.34268226850695527</v>
      </c>
      <c r="E1616" s="2">
        <v>-0.5830424116006363</v>
      </c>
      <c r="F1616" s="2">
        <v>41.938299999999998</v>
      </c>
      <c r="G1616" s="2">
        <v>41.877229999999997</v>
      </c>
      <c r="H1616" s="2">
        <v>41.747344999999989</v>
      </c>
      <c r="I1616" s="2">
        <v>39.300788000000004</v>
      </c>
      <c r="J1616" s="2">
        <v>31.78571950000001</v>
      </c>
      <c r="K1616" s="17" t="s">
        <v>47</v>
      </c>
      <c r="L1616" s="17" t="s">
        <v>48</v>
      </c>
      <c r="M1616" s="17" t="s">
        <v>53</v>
      </c>
      <c r="N1616" s="20">
        <f t="shared" si="250"/>
        <v>50</v>
      </c>
      <c r="O1616" s="20">
        <f t="shared" si="251"/>
        <v>100</v>
      </c>
      <c r="P1616" s="20">
        <f t="shared" si="252"/>
        <v>100</v>
      </c>
      <c r="Q1616" s="20">
        <f t="shared" si="253"/>
        <v>0</v>
      </c>
      <c r="R1616" s="21">
        <f t="shared" si="254"/>
        <v>67.5</v>
      </c>
      <c r="S1616" s="21">
        <f t="shared" si="255"/>
        <v>65</v>
      </c>
      <c r="T1616" s="21">
        <f t="shared" si="256"/>
        <v>47.5</v>
      </c>
      <c r="U1616" s="21">
        <f t="shared" si="257"/>
        <v>62.5</v>
      </c>
      <c r="V1616" s="20">
        <f t="shared" si="258"/>
        <v>60</v>
      </c>
      <c r="W1616" s="20">
        <f t="shared" si="259"/>
        <v>60.625</v>
      </c>
    </row>
    <row r="1617" spans="1:23" ht="13.5" x14ac:dyDescent="0.25">
      <c r="A1617" s="3">
        <v>44368</v>
      </c>
      <c r="B1617" s="2">
        <v>41.887300000000003</v>
      </c>
      <c r="C1617" s="2">
        <v>62.808598036784645</v>
      </c>
      <c r="D1617" s="2">
        <v>0.36791745386235419</v>
      </c>
      <c r="E1617" s="2">
        <v>-0.49182897067594761</v>
      </c>
      <c r="F1617" s="2">
        <v>41.926220000000001</v>
      </c>
      <c r="G1617" s="2">
        <v>41.867159999999998</v>
      </c>
      <c r="H1617" s="2">
        <v>41.757414999999995</v>
      </c>
      <c r="I1617" s="2">
        <v>39.416482000000002</v>
      </c>
      <c r="J1617" s="2">
        <v>31.853920000000013</v>
      </c>
      <c r="K1617" s="17" t="s">
        <v>47</v>
      </c>
      <c r="L1617" s="17" t="s">
        <v>48</v>
      </c>
      <c r="M1617" s="17" t="s">
        <v>52</v>
      </c>
      <c r="N1617" s="20">
        <f t="shared" si="250"/>
        <v>50</v>
      </c>
      <c r="O1617" s="20">
        <f t="shared" si="251"/>
        <v>100</v>
      </c>
      <c r="P1617" s="20">
        <f t="shared" si="252"/>
        <v>100</v>
      </c>
      <c r="Q1617" s="20">
        <f t="shared" si="253"/>
        <v>0</v>
      </c>
      <c r="R1617" s="21">
        <f t="shared" si="254"/>
        <v>67.5</v>
      </c>
      <c r="S1617" s="21">
        <f t="shared" si="255"/>
        <v>65</v>
      </c>
      <c r="T1617" s="21">
        <f t="shared" si="256"/>
        <v>47.5</v>
      </c>
      <c r="U1617" s="21">
        <f t="shared" si="257"/>
        <v>62.5</v>
      </c>
      <c r="V1617" s="20">
        <f t="shared" si="258"/>
        <v>60</v>
      </c>
      <c r="W1617" s="20">
        <f t="shared" si="259"/>
        <v>60.625</v>
      </c>
    </row>
    <row r="1618" spans="1:23" ht="13.5" x14ac:dyDescent="0.25">
      <c r="A1618" s="3">
        <v>44369</v>
      </c>
      <c r="B1618" s="2">
        <v>41.893999999999998</v>
      </c>
      <c r="C1618" s="2">
        <v>62.888813898131424</v>
      </c>
      <c r="D1618" s="2">
        <v>0.33354710103411378</v>
      </c>
      <c r="E1618" s="2">
        <v>-0.36111987571316967</v>
      </c>
      <c r="F1618" s="2">
        <v>41.914140000000003</v>
      </c>
      <c r="G1618" s="2">
        <v>41.890649999999994</v>
      </c>
      <c r="H1618" s="2">
        <v>41.774529999999992</v>
      </c>
      <c r="I1618" s="2">
        <v>39.524204000000012</v>
      </c>
      <c r="J1618" s="2">
        <v>31.922618000000011</v>
      </c>
      <c r="K1618" s="17" t="s">
        <v>47</v>
      </c>
      <c r="L1618" s="17" t="s">
        <v>48</v>
      </c>
      <c r="M1618" s="17" t="s">
        <v>52</v>
      </c>
      <c r="N1618" s="20">
        <f t="shared" si="250"/>
        <v>50</v>
      </c>
      <c r="O1618" s="20">
        <f t="shared" si="251"/>
        <v>100</v>
      </c>
      <c r="P1618" s="20">
        <f t="shared" si="252"/>
        <v>75</v>
      </c>
      <c r="Q1618" s="20">
        <f t="shared" si="253"/>
        <v>0</v>
      </c>
      <c r="R1618" s="21">
        <f t="shared" si="254"/>
        <v>63.75</v>
      </c>
      <c r="S1618" s="21">
        <f t="shared" si="255"/>
        <v>56.25</v>
      </c>
      <c r="T1618" s="21">
        <f t="shared" si="256"/>
        <v>41.25</v>
      </c>
      <c r="U1618" s="21">
        <f t="shared" si="257"/>
        <v>56.25</v>
      </c>
      <c r="V1618" s="20">
        <f t="shared" si="258"/>
        <v>53.75</v>
      </c>
      <c r="W1618" s="20">
        <f t="shared" si="259"/>
        <v>54.375</v>
      </c>
    </row>
    <row r="1619" spans="1:23" ht="13.5" x14ac:dyDescent="0.25">
      <c r="A1619" s="3">
        <v>44370</v>
      </c>
      <c r="B1619" s="2">
        <v>41.893999999999998</v>
      </c>
      <c r="C1619" s="2">
        <v>62.888813898131424</v>
      </c>
      <c r="D1619" s="2">
        <v>0.31252534766686324</v>
      </c>
      <c r="E1619" s="2">
        <v>-0.17481473390812691</v>
      </c>
      <c r="F1619" s="2">
        <v>41.902060000000006</v>
      </c>
      <c r="G1619" s="2">
        <v>41.906089999999992</v>
      </c>
      <c r="H1619" s="2">
        <v>41.804400000000001</v>
      </c>
      <c r="I1619" s="2">
        <v>39.638176000000016</v>
      </c>
      <c r="J1619" s="2">
        <v>31.990713000000014</v>
      </c>
      <c r="K1619" s="17" t="s">
        <v>47</v>
      </c>
      <c r="L1619" s="17" t="s">
        <v>48</v>
      </c>
      <c r="M1619" s="17" t="s">
        <v>52</v>
      </c>
      <c r="N1619" s="20">
        <f t="shared" si="250"/>
        <v>50</v>
      </c>
      <c r="O1619" s="20">
        <f t="shared" si="251"/>
        <v>100</v>
      </c>
      <c r="P1619" s="20">
        <f t="shared" si="252"/>
        <v>75</v>
      </c>
      <c r="Q1619" s="20">
        <f t="shared" si="253"/>
        <v>0</v>
      </c>
      <c r="R1619" s="21">
        <f t="shared" si="254"/>
        <v>63.75</v>
      </c>
      <c r="S1619" s="21">
        <f t="shared" si="255"/>
        <v>56.25</v>
      </c>
      <c r="T1619" s="21">
        <f t="shared" si="256"/>
        <v>41.25</v>
      </c>
      <c r="U1619" s="21">
        <f t="shared" si="257"/>
        <v>56.25</v>
      </c>
      <c r="V1619" s="20">
        <f t="shared" si="258"/>
        <v>53.75</v>
      </c>
      <c r="W1619" s="20">
        <f t="shared" si="259"/>
        <v>54.375</v>
      </c>
    </row>
    <row r="1620" spans="1:23" ht="13.5" x14ac:dyDescent="0.25">
      <c r="A1620" s="3">
        <v>44371</v>
      </c>
      <c r="B1620" s="2">
        <v>41.920900000000003</v>
      </c>
      <c r="C1620" s="2">
        <v>63.257816566383475</v>
      </c>
      <c r="D1620" s="2">
        <v>0.30940317226326641</v>
      </c>
      <c r="E1620" s="2">
        <v>5.9207352293530718E-2</v>
      </c>
      <c r="F1620" s="2">
        <v>41.896699999999996</v>
      </c>
      <c r="G1620" s="2">
        <v>41.910790000000006</v>
      </c>
      <c r="H1620" s="2">
        <v>41.829909999999991</v>
      </c>
      <c r="I1620" s="2">
        <v>39.768032000000012</v>
      </c>
      <c r="J1620" s="2">
        <v>32.059545500000013</v>
      </c>
      <c r="K1620" s="17" t="s">
        <v>49</v>
      </c>
      <c r="L1620" s="17" t="s">
        <v>50</v>
      </c>
      <c r="M1620" s="17" t="s">
        <v>54</v>
      </c>
      <c r="N1620" s="20">
        <f t="shared" si="250"/>
        <v>50</v>
      </c>
      <c r="O1620" s="20">
        <f t="shared" si="251"/>
        <v>100</v>
      </c>
      <c r="P1620" s="20">
        <f t="shared" si="252"/>
        <v>75</v>
      </c>
      <c r="Q1620" s="20">
        <f t="shared" si="253"/>
        <v>83</v>
      </c>
      <c r="R1620" s="21">
        <f t="shared" si="254"/>
        <v>76.2</v>
      </c>
      <c r="S1620" s="21">
        <f t="shared" si="255"/>
        <v>77</v>
      </c>
      <c r="T1620" s="21">
        <f t="shared" si="256"/>
        <v>78.599999999999994</v>
      </c>
      <c r="U1620" s="21">
        <f t="shared" si="257"/>
        <v>77</v>
      </c>
      <c r="V1620" s="20">
        <f t="shared" si="258"/>
        <v>77.266666666666666</v>
      </c>
      <c r="W1620" s="20">
        <f t="shared" si="259"/>
        <v>77.199999999999989</v>
      </c>
    </row>
    <row r="1621" spans="1:23" ht="13.5" x14ac:dyDescent="0.25">
      <c r="A1621" s="3">
        <v>44372</v>
      </c>
      <c r="B1621" s="2">
        <v>41.988</v>
      </c>
      <c r="C1621" s="2">
        <v>64.213681689497207</v>
      </c>
      <c r="D1621" s="2">
        <v>0.28966353999819461</v>
      </c>
      <c r="E1621" s="2">
        <v>0.30913050829379124</v>
      </c>
      <c r="F1621" s="2">
        <v>41.916840000000001</v>
      </c>
      <c r="G1621" s="2">
        <v>41.927570000000003</v>
      </c>
      <c r="H1621" s="2">
        <v>41.822189999999992</v>
      </c>
      <c r="I1621" s="2">
        <v>39.89619800000002</v>
      </c>
      <c r="J1621" s="2">
        <v>32.12874450000001</v>
      </c>
      <c r="K1621" s="17" t="s">
        <v>49</v>
      </c>
      <c r="L1621" s="17" t="s">
        <v>50</v>
      </c>
      <c r="M1621" s="17" t="s">
        <v>55</v>
      </c>
      <c r="N1621" s="20">
        <f t="shared" si="250"/>
        <v>50</v>
      </c>
      <c r="O1621" s="20">
        <f t="shared" si="251"/>
        <v>100</v>
      </c>
      <c r="P1621" s="20">
        <f t="shared" si="252"/>
        <v>75</v>
      </c>
      <c r="Q1621" s="20">
        <f t="shared" si="253"/>
        <v>100</v>
      </c>
      <c r="R1621" s="21">
        <f t="shared" si="254"/>
        <v>78.75</v>
      </c>
      <c r="S1621" s="21">
        <f t="shared" si="255"/>
        <v>81.25</v>
      </c>
      <c r="T1621" s="21">
        <f t="shared" si="256"/>
        <v>86.25</v>
      </c>
      <c r="U1621" s="21">
        <f t="shared" si="257"/>
        <v>81.25</v>
      </c>
      <c r="V1621" s="20">
        <f t="shared" si="258"/>
        <v>82.083333333333329</v>
      </c>
      <c r="W1621" s="20">
        <f t="shared" si="259"/>
        <v>81.875</v>
      </c>
    </row>
    <row r="1622" spans="1:23" ht="13.5" x14ac:dyDescent="0.25">
      <c r="A1622" s="3">
        <v>44375</v>
      </c>
      <c r="B1622" s="2">
        <v>41.893999999999998</v>
      </c>
      <c r="C1622" s="2">
        <v>61.788580366311955</v>
      </c>
      <c r="D1622" s="2">
        <v>0.29556310400705854</v>
      </c>
      <c r="E1622" s="2">
        <v>0.52313111409078528</v>
      </c>
      <c r="F1622" s="2">
        <v>41.91818</v>
      </c>
      <c r="G1622" s="2">
        <v>41.922200000000004</v>
      </c>
      <c r="H1622" s="2">
        <v>41.841655000000003</v>
      </c>
      <c r="I1622" s="2">
        <v>40.034922000000016</v>
      </c>
      <c r="J1622" s="2">
        <v>32.196978500000014</v>
      </c>
      <c r="K1622" s="17" t="s">
        <v>49</v>
      </c>
      <c r="L1622" s="17" t="s">
        <v>51</v>
      </c>
      <c r="M1622" s="17" t="s">
        <v>55</v>
      </c>
      <c r="N1622" s="20">
        <f t="shared" si="250"/>
        <v>50</v>
      </c>
      <c r="O1622" s="20">
        <f t="shared" si="251"/>
        <v>100</v>
      </c>
      <c r="P1622" s="20">
        <f t="shared" si="252"/>
        <v>75</v>
      </c>
      <c r="Q1622" s="20">
        <f t="shared" si="253"/>
        <v>83.5</v>
      </c>
      <c r="R1622" s="21">
        <f t="shared" si="254"/>
        <v>76.275000000000006</v>
      </c>
      <c r="S1622" s="21">
        <f t="shared" si="255"/>
        <v>77.125</v>
      </c>
      <c r="T1622" s="21">
        <f t="shared" si="256"/>
        <v>78.825000000000003</v>
      </c>
      <c r="U1622" s="21">
        <f t="shared" si="257"/>
        <v>77.125</v>
      </c>
      <c r="V1622" s="20">
        <f t="shared" si="258"/>
        <v>77.408333333333346</v>
      </c>
      <c r="W1622" s="20">
        <f t="shared" si="259"/>
        <v>77.337500000000006</v>
      </c>
    </row>
    <row r="1623" spans="1:23" ht="13.5" x14ac:dyDescent="0.25">
      <c r="A1623" s="3">
        <v>44376</v>
      </c>
      <c r="B1623" s="2">
        <v>41.9544</v>
      </c>
      <c r="C1623" s="2">
        <v>62.76174301289484</v>
      </c>
      <c r="D1623" s="2">
        <v>0.29398569000822761</v>
      </c>
      <c r="E1623" s="2">
        <v>0.66199930654687711</v>
      </c>
      <c r="F1623" s="2">
        <v>41.930259999999997</v>
      </c>
      <c r="G1623" s="2">
        <v>41.922200000000004</v>
      </c>
      <c r="H1623" s="2">
        <v>41.838295000000002</v>
      </c>
      <c r="I1623" s="2">
        <v>40.174792000000018</v>
      </c>
      <c r="J1623" s="2">
        <v>32.263967500000014</v>
      </c>
      <c r="K1623" s="17" t="s">
        <v>49</v>
      </c>
      <c r="L1623" s="17" t="s">
        <v>50</v>
      </c>
      <c r="M1623" s="17" t="s">
        <v>55</v>
      </c>
      <c r="N1623" s="20">
        <f t="shared" si="250"/>
        <v>50</v>
      </c>
      <c r="O1623" s="20">
        <f t="shared" si="251"/>
        <v>100</v>
      </c>
      <c r="P1623" s="20">
        <f t="shared" si="252"/>
        <v>75</v>
      </c>
      <c r="Q1623" s="20">
        <f t="shared" si="253"/>
        <v>100</v>
      </c>
      <c r="R1623" s="21">
        <f t="shared" si="254"/>
        <v>78.75</v>
      </c>
      <c r="S1623" s="21">
        <f t="shared" si="255"/>
        <v>81.25</v>
      </c>
      <c r="T1623" s="21">
        <f t="shared" si="256"/>
        <v>86.25</v>
      </c>
      <c r="U1623" s="21">
        <f t="shared" si="257"/>
        <v>81.25</v>
      </c>
      <c r="V1623" s="20">
        <f t="shared" si="258"/>
        <v>82.083333333333329</v>
      </c>
      <c r="W1623" s="20">
        <f t="shared" si="259"/>
        <v>81.875</v>
      </c>
    </row>
    <row r="1624" spans="1:23" ht="13.5" x14ac:dyDescent="0.25">
      <c r="A1624" s="3">
        <v>44377</v>
      </c>
      <c r="B1624" s="2">
        <v>41.9544</v>
      </c>
      <c r="C1624" s="2">
        <v>62.76174301289484</v>
      </c>
      <c r="D1624" s="2">
        <v>0.2893995600660233</v>
      </c>
      <c r="E1624" s="2">
        <v>0.73432338184790402</v>
      </c>
      <c r="F1624" s="2">
        <v>41.942339999999994</v>
      </c>
      <c r="G1624" s="2">
        <v>41.922200000000011</v>
      </c>
      <c r="H1624" s="2">
        <v>41.855074999999999</v>
      </c>
      <c r="I1624" s="2">
        <v>40.317756000000017</v>
      </c>
      <c r="J1624" s="2">
        <v>32.322263000000014</v>
      </c>
      <c r="K1624" s="17" t="s">
        <v>49</v>
      </c>
      <c r="L1624" s="17" t="s">
        <v>50</v>
      </c>
      <c r="M1624" s="17" t="s">
        <v>55</v>
      </c>
      <c r="N1624" s="20">
        <f t="shared" si="250"/>
        <v>50</v>
      </c>
      <c r="O1624" s="20">
        <f t="shared" si="251"/>
        <v>100</v>
      </c>
      <c r="P1624" s="20">
        <f t="shared" si="252"/>
        <v>75</v>
      </c>
      <c r="Q1624" s="20">
        <f t="shared" si="253"/>
        <v>100</v>
      </c>
      <c r="R1624" s="21">
        <f t="shared" si="254"/>
        <v>78.75</v>
      </c>
      <c r="S1624" s="21">
        <f t="shared" si="255"/>
        <v>81.25</v>
      </c>
      <c r="T1624" s="21">
        <f t="shared" si="256"/>
        <v>86.25</v>
      </c>
      <c r="U1624" s="21">
        <f t="shared" si="257"/>
        <v>81.25</v>
      </c>
      <c r="V1624" s="20">
        <f t="shared" si="258"/>
        <v>82.083333333333329</v>
      </c>
      <c r="W1624" s="20">
        <f t="shared" si="259"/>
        <v>81.875</v>
      </c>
    </row>
    <row r="1625" spans="1:23" ht="13.5" x14ac:dyDescent="0.25">
      <c r="A1625" s="3">
        <v>44378</v>
      </c>
      <c r="B1625" s="2">
        <v>41.9544</v>
      </c>
      <c r="C1625" s="2">
        <v>62.76174301289484</v>
      </c>
      <c r="D1625" s="2">
        <v>0.28147766840115196</v>
      </c>
      <c r="E1625" s="2">
        <v>0.75624162391493699</v>
      </c>
      <c r="F1625" s="2">
        <v>41.949039999999997</v>
      </c>
      <c r="G1625" s="2">
        <v>41.922870000000003</v>
      </c>
      <c r="H1625" s="2">
        <v>41.886959999999995</v>
      </c>
      <c r="I1625" s="2">
        <v>40.465050000000019</v>
      </c>
      <c r="J1625" s="2">
        <v>32.378887500000012</v>
      </c>
      <c r="K1625" s="17" t="s">
        <v>49</v>
      </c>
      <c r="L1625" s="17" t="s">
        <v>51</v>
      </c>
      <c r="M1625" s="17" t="s">
        <v>55</v>
      </c>
      <c r="N1625" s="20">
        <f t="shared" si="250"/>
        <v>50</v>
      </c>
      <c r="O1625" s="20">
        <f t="shared" si="251"/>
        <v>100</v>
      </c>
      <c r="P1625" s="20">
        <f t="shared" si="252"/>
        <v>75</v>
      </c>
      <c r="Q1625" s="20">
        <f t="shared" si="253"/>
        <v>83.5</v>
      </c>
      <c r="R1625" s="21">
        <f t="shared" si="254"/>
        <v>76.275000000000006</v>
      </c>
      <c r="S1625" s="21">
        <f t="shared" si="255"/>
        <v>77.125</v>
      </c>
      <c r="T1625" s="21">
        <f t="shared" si="256"/>
        <v>78.825000000000003</v>
      </c>
      <c r="U1625" s="21">
        <f t="shared" si="257"/>
        <v>77.125</v>
      </c>
      <c r="V1625" s="20">
        <f t="shared" si="258"/>
        <v>77.408333333333346</v>
      </c>
      <c r="W1625" s="20">
        <f t="shared" si="259"/>
        <v>77.337500000000006</v>
      </c>
    </row>
    <row r="1626" spans="1:23" ht="13.5" x14ac:dyDescent="0.25">
      <c r="A1626" s="3">
        <v>44379</v>
      </c>
      <c r="B1626" s="2">
        <v>41.887300000000003</v>
      </c>
      <c r="C1626" s="2">
        <v>60.619616701808695</v>
      </c>
      <c r="D1626" s="2">
        <v>0.26766504480729481</v>
      </c>
      <c r="E1626" s="2">
        <v>0.72606661166674535</v>
      </c>
      <c r="F1626" s="2">
        <v>41.928899999999999</v>
      </c>
      <c r="G1626" s="2">
        <v>41.922870000000003</v>
      </c>
      <c r="H1626" s="2">
        <v>41.900049999999986</v>
      </c>
      <c r="I1626" s="2">
        <v>40.618428000000023</v>
      </c>
      <c r="J1626" s="2">
        <v>32.439044000000017</v>
      </c>
      <c r="K1626" s="17" t="s">
        <v>49</v>
      </c>
      <c r="L1626" s="17" t="s">
        <v>51</v>
      </c>
      <c r="M1626" s="17" t="s">
        <v>54</v>
      </c>
      <c r="N1626" s="20">
        <f t="shared" si="250"/>
        <v>50</v>
      </c>
      <c r="O1626" s="20">
        <f t="shared" si="251"/>
        <v>100</v>
      </c>
      <c r="P1626" s="20">
        <f t="shared" si="252"/>
        <v>75</v>
      </c>
      <c r="Q1626" s="20">
        <f t="shared" si="253"/>
        <v>66.5</v>
      </c>
      <c r="R1626" s="21">
        <f t="shared" si="254"/>
        <v>73.724999999999994</v>
      </c>
      <c r="S1626" s="21">
        <f t="shared" si="255"/>
        <v>72.875</v>
      </c>
      <c r="T1626" s="21">
        <f t="shared" si="256"/>
        <v>71.174999999999997</v>
      </c>
      <c r="U1626" s="21">
        <f t="shared" si="257"/>
        <v>72.875</v>
      </c>
      <c r="V1626" s="20">
        <f t="shared" si="258"/>
        <v>72.591666666666654</v>
      </c>
      <c r="W1626" s="20">
        <f t="shared" si="259"/>
        <v>72.662499999999994</v>
      </c>
    </row>
    <row r="1627" spans="1:23" ht="13.5" x14ac:dyDescent="0.25">
      <c r="A1627" s="3">
        <v>44382</v>
      </c>
      <c r="B1627" s="2">
        <v>41.887300000000003</v>
      </c>
      <c r="C1627" s="2">
        <v>60.619616701808695</v>
      </c>
      <c r="D1627" s="2">
        <v>0.25379287481430879</v>
      </c>
      <c r="E1627" s="2">
        <v>0.68098450821252665</v>
      </c>
      <c r="F1627" s="2">
        <v>41.927560000000007</v>
      </c>
      <c r="G1627" s="2">
        <v>41.922870000000003</v>
      </c>
      <c r="H1627" s="2">
        <v>41.895014999999994</v>
      </c>
      <c r="I1627" s="2">
        <v>40.763144000000018</v>
      </c>
      <c r="J1627" s="2">
        <v>32.499200500000022</v>
      </c>
      <c r="K1627" s="17" t="s">
        <v>49</v>
      </c>
      <c r="L1627" s="17" t="s">
        <v>50</v>
      </c>
      <c r="M1627" s="17" t="s">
        <v>54</v>
      </c>
      <c r="N1627" s="20">
        <f t="shared" si="250"/>
        <v>50</v>
      </c>
      <c r="O1627" s="20">
        <f t="shared" si="251"/>
        <v>100</v>
      </c>
      <c r="P1627" s="20">
        <f t="shared" si="252"/>
        <v>75</v>
      </c>
      <c r="Q1627" s="20">
        <f t="shared" si="253"/>
        <v>83</v>
      </c>
      <c r="R1627" s="21">
        <f t="shared" si="254"/>
        <v>76.2</v>
      </c>
      <c r="S1627" s="21">
        <f t="shared" si="255"/>
        <v>77</v>
      </c>
      <c r="T1627" s="21">
        <f t="shared" si="256"/>
        <v>78.599999999999994</v>
      </c>
      <c r="U1627" s="21">
        <f t="shared" si="257"/>
        <v>77</v>
      </c>
      <c r="V1627" s="20">
        <f t="shared" si="258"/>
        <v>77.266666666666666</v>
      </c>
      <c r="W1627" s="20">
        <f t="shared" si="259"/>
        <v>77.199999999999989</v>
      </c>
    </row>
    <row r="1628" spans="1:23" ht="13.5" x14ac:dyDescent="0.25">
      <c r="A1628" s="3">
        <v>44383</v>
      </c>
      <c r="B1628" s="2">
        <v>41.9544</v>
      </c>
      <c r="C1628" s="2">
        <v>62.119093696182574</v>
      </c>
      <c r="D1628" s="2">
        <v>0.23609253792732687</v>
      </c>
      <c r="E1628" s="2">
        <v>0.60802264131574757</v>
      </c>
      <c r="F1628" s="2">
        <v>41.92756</v>
      </c>
      <c r="G1628" s="2">
        <v>41.928909999999995</v>
      </c>
      <c r="H1628" s="2">
        <v>41.909779999999991</v>
      </c>
      <c r="I1628" s="2">
        <v>40.894350000000031</v>
      </c>
      <c r="J1628" s="2">
        <v>32.559073500000025</v>
      </c>
      <c r="K1628" s="17" t="s">
        <v>49</v>
      </c>
      <c r="L1628" s="17" t="s">
        <v>50</v>
      </c>
      <c r="M1628" s="17" t="s">
        <v>51</v>
      </c>
      <c r="N1628" s="20">
        <f t="shared" si="250"/>
        <v>50</v>
      </c>
      <c r="O1628" s="20">
        <f t="shared" si="251"/>
        <v>100</v>
      </c>
      <c r="P1628" s="20">
        <f t="shared" si="252"/>
        <v>75</v>
      </c>
      <c r="Q1628" s="20">
        <f t="shared" si="253"/>
        <v>66</v>
      </c>
      <c r="R1628" s="21">
        <f t="shared" si="254"/>
        <v>73.650000000000006</v>
      </c>
      <c r="S1628" s="21">
        <f t="shared" si="255"/>
        <v>72.75</v>
      </c>
      <c r="T1628" s="21">
        <f t="shared" si="256"/>
        <v>70.95</v>
      </c>
      <c r="U1628" s="21">
        <f t="shared" si="257"/>
        <v>72.75</v>
      </c>
      <c r="V1628" s="20">
        <f t="shared" si="258"/>
        <v>72.45</v>
      </c>
      <c r="W1628" s="20">
        <f t="shared" si="259"/>
        <v>72.525000000000006</v>
      </c>
    </row>
    <row r="1629" spans="1:23" ht="13.5" x14ac:dyDescent="0.25">
      <c r="A1629" s="3">
        <v>44384</v>
      </c>
      <c r="B1629" s="2">
        <v>42.088700000000003</v>
      </c>
      <c r="C1629" s="2">
        <v>64.992268280692429</v>
      </c>
      <c r="D1629" s="2">
        <v>0.20889777212781269</v>
      </c>
      <c r="E1629" s="2">
        <v>0.48795072393601968</v>
      </c>
      <c r="F1629" s="2">
        <v>41.954420000000006</v>
      </c>
      <c r="G1629" s="2">
        <v>41.94838</v>
      </c>
      <c r="H1629" s="2">
        <v>41.927234999999989</v>
      </c>
      <c r="I1629" s="2">
        <v>41.027624000000017</v>
      </c>
      <c r="J1629" s="2">
        <v>32.619618000000024</v>
      </c>
      <c r="K1629" s="17" t="s">
        <v>49</v>
      </c>
      <c r="L1629" s="17" t="s">
        <v>50</v>
      </c>
      <c r="M1629" s="17" t="s">
        <v>55</v>
      </c>
      <c r="N1629" s="20">
        <f t="shared" si="250"/>
        <v>50</v>
      </c>
      <c r="O1629" s="20">
        <f t="shared" si="251"/>
        <v>100</v>
      </c>
      <c r="P1629" s="20">
        <f t="shared" si="252"/>
        <v>75</v>
      </c>
      <c r="Q1629" s="20">
        <f t="shared" si="253"/>
        <v>100</v>
      </c>
      <c r="R1629" s="21">
        <f t="shared" si="254"/>
        <v>78.75</v>
      </c>
      <c r="S1629" s="21">
        <f t="shared" si="255"/>
        <v>81.25</v>
      </c>
      <c r="T1629" s="21">
        <f t="shared" si="256"/>
        <v>86.25</v>
      </c>
      <c r="U1629" s="21">
        <f t="shared" si="257"/>
        <v>81.25</v>
      </c>
      <c r="V1629" s="20">
        <f t="shared" si="258"/>
        <v>82.083333333333329</v>
      </c>
      <c r="W1629" s="20">
        <f t="shared" si="259"/>
        <v>81.875</v>
      </c>
    </row>
    <row r="1630" spans="1:23" ht="13.5" x14ac:dyDescent="0.25">
      <c r="A1630" s="3">
        <v>44385</v>
      </c>
      <c r="B1630" s="2">
        <v>41.9544</v>
      </c>
      <c r="C1630" s="2">
        <v>60.0844504740448</v>
      </c>
      <c r="D1630" s="2">
        <v>0.19707853656263552</v>
      </c>
      <c r="E1630" s="2">
        <v>0.33658886807876737</v>
      </c>
      <c r="F1630" s="2">
        <v>41.954419999999999</v>
      </c>
      <c r="G1630" s="2">
        <v>41.951730000000005</v>
      </c>
      <c r="H1630" s="2">
        <v>41.931259999999995</v>
      </c>
      <c r="I1630" s="2">
        <v>41.15821200000002</v>
      </c>
      <c r="J1630" s="2">
        <v>32.67980050000002</v>
      </c>
      <c r="K1630" s="17" t="s">
        <v>49</v>
      </c>
      <c r="L1630" s="17" t="s">
        <v>50</v>
      </c>
      <c r="M1630" s="17" t="s">
        <v>51</v>
      </c>
      <c r="N1630" s="20">
        <f t="shared" si="250"/>
        <v>50</v>
      </c>
      <c r="O1630" s="20">
        <f t="shared" si="251"/>
        <v>100</v>
      </c>
      <c r="P1630" s="20">
        <f t="shared" si="252"/>
        <v>75</v>
      </c>
      <c r="Q1630" s="20">
        <f t="shared" si="253"/>
        <v>66</v>
      </c>
      <c r="R1630" s="21">
        <f t="shared" si="254"/>
        <v>73.650000000000006</v>
      </c>
      <c r="S1630" s="21">
        <f t="shared" si="255"/>
        <v>72.75</v>
      </c>
      <c r="T1630" s="21">
        <f t="shared" si="256"/>
        <v>70.95</v>
      </c>
      <c r="U1630" s="21">
        <f t="shared" si="257"/>
        <v>72.75</v>
      </c>
      <c r="V1630" s="20">
        <f t="shared" si="258"/>
        <v>72.45</v>
      </c>
      <c r="W1630" s="20">
        <f t="shared" si="259"/>
        <v>72.525000000000006</v>
      </c>
    </row>
    <row r="1631" spans="1:23" ht="13.5" x14ac:dyDescent="0.25">
      <c r="A1631" s="3">
        <v>44386</v>
      </c>
      <c r="B1631" s="2">
        <v>41.9544</v>
      </c>
      <c r="C1631" s="2">
        <v>60.084450474044793</v>
      </c>
      <c r="D1631" s="2">
        <v>0.19551385301085134</v>
      </c>
      <c r="E1631" s="2">
        <v>0.14971658654702966</v>
      </c>
      <c r="F1631" s="2">
        <v>41.967840000000002</v>
      </c>
      <c r="G1631" s="2">
        <v>41.948370000000004</v>
      </c>
      <c r="H1631" s="2">
        <v>41.937969999999993</v>
      </c>
      <c r="I1631" s="2">
        <v>41.286324000000022</v>
      </c>
      <c r="J1631" s="2">
        <v>32.740911000000018</v>
      </c>
      <c r="K1631" s="17" t="s">
        <v>49</v>
      </c>
      <c r="L1631" s="17" t="s">
        <v>50</v>
      </c>
      <c r="M1631" s="17" t="s">
        <v>55</v>
      </c>
      <c r="N1631" s="20">
        <f t="shared" si="250"/>
        <v>50</v>
      </c>
      <c r="O1631" s="20">
        <f t="shared" si="251"/>
        <v>100</v>
      </c>
      <c r="P1631" s="20">
        <f t="shared" si="252"/>
        <v>75</v>
      </c>
      <c r="Q1631" s="20">
        <f t="shared" si="253"/>
        <v>100</v>
      </c>
      <c r="R1631" s="21">
        <f t="shared" si="254"/>
        <v>78.75</v>
      </c>
      <c r="S1631" s="21">
        <f t="shared" si="255"/>
        <v>81.25</v>
      </c>
      <c r="T1631" s="21">
        <f t="shared" si="256"/>
        <v>86.25</v>
      </c>
      <c r="U1631" s="21">
        <f t="shared" si="257"/>
        <v>81.25</v>
      </c>
      <c r="V1631" s="20">
        <f t="shared" si="258"/>
        <v>82.083333333333329</v>
      </c>
      <c r="W1631" s="20">
        <f t="shared" si="259"/>
        <v>81.875</v>
      </c>
    </row>
    <row r="1632" spans="1:23" ht="13.5" x14ac:dyDescent="0.25">
      <c r="A1632" s="3">
        <v>44389</v>
      </c>
      <c r="B1632" s="2">
        <v>41.9544</v>
      </c>
      <c r="C1632" s="2">
        <v>60.084450474044793</v>
      </c>
      <c r="D1632" s="2">
        <v>0.17798125076360094</v>
      </c>
      <c r="E1632" s="2">
        <v>-7.2453748937529136E-2</v>
      </c>
      <c r="F1632" s="2">
        <v>41.981259999999999</v>
      </c>
      <c r="G1632" s="2">
        <v>41.95441000000001</v>
      </c>
      <c r="H1632" s="2">
        <v>41.938305</v>
      </c>
      <c r="I1632" s="2">
        <v>41.407630000000019</v>
      </c>
      <c r="J1632" s="2">
        <v>32.801403000000022</v>
      </c>
      <c r="K1632" s="17" t="s">
        <v>49</v>
      </c>
      <c r="L1632" s="17" t="s">
        <v>50</v>
      </c>
      <c r="M1632" s="17" t="s">
        <v>55</v>
      </c>
      <c r="N1632" s="20">
        <f t="shared" si="250"/>
        <v>50</v>
      </c>
      <c r="O1632" s="20">
        <f t="shared" si="251"/>
        <v>100</v>
      </c>
      <c r="P1632" s="20">
        <f t="shared" si="252"/>
        <v>75</v>
      </c>
      <c r="Q1632" s="20">
        <f t="shared" si="253"/>
        <v>100</v>
      </c>
      <c r="R1632" s="21">
        <f t="shared" si="254"/>
        <v>78.75</v>
      </c>
      <c r="S1632" s="21">
        <f t="shared" si="255"/>
        <v>81.25</v>
      </c>
      <c r="T1632" s="21">
        <f t="shared" si="256"/>
        <v>86.25</v>
      </c>
      <c r="U1632" s="21">
        <f t="shared" si="257"/>
        <v>81.25</v>
      </c>
      <c r="V1632" s="20">
        <f t="shared" si="258"/>
        <v>82.083333333333329</v>
      </c>
      <c r="W1632" s="20">
        <f t="shared" si="259"/>
        <v>81.875</v>
      </c>
    </row>
    <row r="1633" spans="1:23" ht="13.5" x14ac:dyDescent="0.25">
      <c r="A1633" s="3">
        <v>44390</v>
      </c>
      <c r="B1633" s="2">
        <v>41.9544</v>
      </c>
      <c r="C1633" s="2">
        <v>60.0844504740448</v>
      </c>
      <c r="D1633" s="2">
        <v>0.17082059372357605</v>
      </c>
      <c r="E1633" s="2">
        <v>-0.34743170464304207</v>
      </c>
      <c r="F1633" s="2">
        <v>41.981259999999999</v>
      </c>
      <c r="G1633" s="2">
        <v>41.95441000000001</v>
      </c>
      <c r="H1633" s="2">
        <v>41.938305</v>
      </c>
      <c r="I1633" s="2">
        <v>41.510682000000024</v>
      </c>
      <c r="J1633" s="2">
        <v>32.862637500000019</v>
      </c>
      <c r="K1633" s="17" t="s">
        <v>49</v>
      </c>
      <c r="L1633" s="17" t="s">
        <v>51</v>
      </c>
      <c r="M1633" s="17" t="s">
        <v>51</v>
      </c>
      <c r="N1633" s="20">
        <f t="shared" si="250"/>
        <v>50</v>
      </c>
      <c r="O1633" s="20">
        <f t="shared" si="251"/>
        <v>100</v>
      </c>
      <c r="P1633" s="20">
        <f t="shared" si="252"/>
        <v>75</v>
      </c>
      <c r="Q1633" s="20">
        <f t="shared" si="253"/>
        <v>49.5</v>
      </c>
      <c r="R1633" s="21">
        <f t="shared" si="254"/>
        <v>71.174999999999997</v>
      </c>
      <c r="S1633" s="21">
        <f t="shared" si="255"/>
        <v>68.625</v>
      </c>
      <c r="T1633" s="21">
        <f t="shared" si="256"/>
        <v>63.525000000000006</v>
      </c>
      <c r="U1633" s="21">
        <f t="shared" si="257"/>
        <v>68.625</v>
      </c>
      <c r="V1633" s="20">
        <f t="shared" si="258"/>
        <v>67.775000000000006</v>
      </c>
      <c r="W1633" s="20">
        <f t="shared" si="259"/>
        <v>67.987500000000011</v>
      </c>
    </row>
    <row r="1634" spans="1:23" ht="13.5" x14ac:dyDescent="0.25">
      <c r="A1634" s="3">
        <v>44391</v>
      </c>
      <c r="B1634" s="2">
        <v>41.8202</v>
      </c>
      <c r="C1634" s="2">
        <v>54.548122831353126</v>
      </c>
      <c r="D1634" s="2">
        <v>0.17320445964693931</v>
      </c>
      <c r="E1634" s="2">
        <v>-0.6416662321431823</v>
      </c>
      <c r="F1634" s="2">
        <v>41.92756</v>
      </c>
      <c r="G1634" s="2">
        <v>41.940990000000006</v>
      </c>
      <c r="H1634" s="2">
        <v>41.931595000000002</v>
      </c>
      <c r="I1634" s="2">
        <v>41.611360000000019</v>
      </c>
      <c r="J1634" s="2">
        <v>32.923232000000013</v>
      </c>
      <c r="K1634" s="17" t="s">
        <v>47</v>
      </c>
      <c r="L1634" s="17" t="s">
        <v>48</v>
      </c>
      <c r="M1634" s="17" t="s">
        <v>52</v>
      </c>
      <c r="N1634" s="20">
        <f t="shared" si="250"/>
        <v>50</v>
      </c>
      <c r="O1634" s="20">
        <f t="shared" si="251"/>
        <v>100</v>
      </c>
      <c r="P1634" s="20">
        <f t="shared" si="252"/>
        <v>75</v>
      </c>
      <c r="Q1634" s="20">
        <f t="shared" si="253"/>
        <v>0</v>
      </c>
      <c r="R1634" s="21">
        <f t="shared" si="254"/>
        <v>63.75</v>
      </c>
      <c r="S1634" s="21">
        <f t="shared" si="255"/>
        <v>56.25</v>
      </c>
      <c r="T1634" s="21">
        <f t="shared" si="256"/>
        <v>41.25</v>
      </c>
      <c r="U1634" s="21">
        <f t="shared" si="257"/>
        <v>56.25</v>
      </c>
      <c r="V1634" s="20">
        <f t="shared" si="258"/>
        <v>53.75</v>
      </c>
      <c r="W1634" s="20">
        <f t="shared" si="259"/>
        <v>54.375</v>
      </c>
    </row>
    <row r="1635" spans="1:23" ht="13.5" x14ac:dyDescent="0.25">
      <c r="A1635" s="3">
        <v>44392</v>
      </c>
      <c r="B1635" s="2">
        <v>41.753</v>
      </c>
      <c r="C1635" s="2">
        <v>51.965980049401146</v>
      </c>
      <c r="D1635" s="2">
        <v>0.17960544338009043</v>
      </c>
      <c r="E1635" s="2">
        <v>-0.93972320267209897</v>
      </c>
      <c r="F1635" s="2">
        <v>41.887279999999997</v>
      </c>
      <c r="G1635" s="2">
        <v>41.920850000000002</v>
      </c>
      <c r="H1635" s="2">
        <v>41.921859999999995</v>
      </c>
      <c r="I1635" s="2">
        <v>41.693120000000029</v>
      </c>
      <c r="J1635" s="2">
        <v>32.985037500000011</v>
      </c>
      <c r="K1635" s="17" t="s">
        <v>47</v>
      </c>
      <c r="L1635" s="17" t="s">
        <v>48</v>
      </c>
      <c r="M1635" s="17" t="s">
        <v>52</v>
      </c>
      <c r="N1635" s="20">
        <f t="shared" si="250"/>
        <v>50</v>
      </c>
      <c r="O1635" s="20">
        <f t="shared" si="251"/>
        <v>100</v>
      </c>
      <c r="P1635" s="20">
        <f t="shared" si="252"/>
        <v>75</v>
      </c>
      <c r="Q1635" s="20">
        <f t="shared" si="253"/>
        <v>0</v>
      </c>
      <c r="R1635" s="21">
        <f t="shared" si="254"/>
        <v>63.75</v>
      </c>
      <c r="S1635" s="21">
        <f t="shared" si="255"/>
        <v>56.25</v>
      </c>
      <c r="T1635" s="21">
        <f t="shared" si="256"/>
        <v>41.25</v>
      </c>
      <c r="U1635" s="21">
        <f t="shared" si="257"/>
        <v>56.25</v>
      </c>
      <c r="V1635" s="20">
        <f t="shared" si="258"/>
        <v>53.75</v>
      </c>
      <c r="W1635" s="20">
        <f t="shared" si="259"/>
        <v>54.375</v>
      </c>
    </row>
    <row r="1636" spans="1:23" ht="13.5" x14ac:dyDescent="0.25">
      <c r="A1636" s="3">
        <v>44393</v>
      </c>
      <c r="B1636" s="2">
        <v>41.9544</v>
      </c>
      <c r="C1636" s="2">
        <v>58.332126905795917</v>
      </c>
      <c r="D1636" s="2">
        <v>0.15962723469945672</v>
      </c>
      <c r="E1636" s="2">
        <v>-1.2187286365812473</v>
      </c>
      <c r="F1636" s="2">
        <v>41.887279999999997</v>
      </c>
      <c r="G1636" s="2">
        <v>41.92756</v>
      </c>
      <c r="H1636" s="2">
        <v>41.925214999999994</v>
      </c>
      <c r="I1636" s="2">
        <v>41.733118000000012</v>
      </c>
      <c r="J1636" s="2">
        <v>33.044756000000014</v>
      </c>
      <c r="K1636" s="17" t="s">
        <v>47</v>
      </c>
      <c r="L1636" s="17" t="s">
        <v>48</v>
      </c>
      <c r="M1636" s="17" t="s">
        <v>51</v>
      </c>
      <c r="N1636" s="20">
        <f t="shared" si="250"/>
        <v>50</v>
      </c>
      <c r="O1636" s="20">
        <f t="shared" si="251"/>
        <v>100</v>
      </c>
      <c r="P1636" s="20">
        <f t="shared" si="252"/>
        <v>75</v>
      </c>
      <c r="Q1636" s="20">
        <f t="shared" si="253"/>
        <v>0</v>
      </c>
      <c r="R1636" s="21">
        <f t="shared" si="254"/>
        <v>63.75</v>
      </c>
      <c r="S1636" s="21">
        <f t="shared" si="255"/>
        <v>56.25</v>
      </c>
      <c r="T1636" s="21">
        <f t="shared" si="256"/>
        <v>41.25</v>
      </c>
      <c r="U1636" s="21">
        <f t="shared" si="257"/>
        <v>56.25</v>
      </c>
      <c r="V1636" s="20">
        <f t="shared" si="258"/>
        <v>53.75</v>
      </c>
      <c r="W1636" s="20">
        <f t="shared" si="259"/>
        <v>54.375</v>
      </c>
    </row>
    <row r="1637" spans="1:23" ht="13.5" x14ac:dyDescent="0.25">
      <c r="A1637" s="3">
        <v>44396</v>
      </c>
      <c r="B1637" s="2">
        <v>41.9544</v>
      </c>
      <c r="C1637" s="2">
        <v>58.332126905795917</v>
      </c>
      <c r="D1637" s="2">
        <v>0.14139100585052944</v>
      </c>
      <c r="E1637" s="2">
        <v>-1.479716119067199</v>
      </c>
      <c r="F1637" s="2">
        <v>41.887279999999997</v>
      </c>
      <c r="G1637" s="2">
        <v>41.934269999999998</v>
      </c>
      <c r="H1637" s="2">
        <v>41.928569999999993</v>
      </c>
      <c r="I1637" s="2">
        <v>41.780170000000027</v>
      </c>
      <c r="J1637" s="2">
        <v>33.108960500000009</v>
      </c>
      <c r="K1637" s="17" t="s">
        <v>47</v>
      </c>
      <c r="L1637" s="17" t="s">
        <v>48</v>
      </c>
      <c r="M1637" s="17" t="s">
        <v>51</v>
      </c>
      <c r="N1637" s="20">
        <f t="shared" si="250"/>
        <v>50</v>
      </c>
      <c r="O1637" s="20">
        <f t="shared" si="251"/>
        <v>100</v>
      </c>
      <c r="P1637" s="20">
        <f t="shared" si="252"/>
        <v>75</v>
      </c>
      <c r="Q1637" s="20">
        <f t="shared" si="253"/>
        <v>0</v>
      </c>
      <c r="R1637" s="21">
        <f t="shared" si="254"/>
        <v>63.75</v>
      </c>
      <c r="S1637" s="21">
        <f t="shared" si="255"/>
        <v>56.25</v>
      </c>
      <c r="T1637" s="21">
        <f t="shared" si="256"/>
        <v>41.25</v>
      </c>
      <c r="U1637" s="21">
        <f t="shared" si="257"/>
        <v>56.25</v>
      </c>
      <c r="V1637" s="20">
        <f t="shared" si="258"/>
        <v>53.75</v>
      </c>
      <c r="W1637" s="20">
        <f t="shared" si="259"/>
        <v>54.375</v>
      </c>
    </row>
    <row r="1638" spans="1:23" ht="13.5" x14ac:dyDescent="0.25">
      <c r="A1638" s="3">
        <v>44399</v>
      </c>
      <c r="B1638" s="2">
        <v>41.9544</v>
      </c>
      <c r="C1638" s="2">
        <v>58.332126905795917</v>
      </c>
      <c r="D1638" s="2">
        <v>0.13505047320990826</v>
      </c>
      <c r="E1638" s="2">
        <v>-1.7029311460372003</v>
      </c>
      <c r="F1638" s="2">
        <v>41.887279999999997</v>
      </c>
      <c r="G1638" s="2">
        <v>41.934270000000005</v>
      </c>
      <c r="H1638" s="2">
        <v>41.931589999999993</v>
      </c>
      <c r="I1638" s="2">
        <v>41.82722200000002</v>
      </c>
      <c r="J1638" s="2">
        <v>33.173320000000011</v>
      </c>
      <c r="K1638" s="17" t="s">
        <v>47</v>
      </c>
      <c r="L1638" s="17" t="s">
        <v>48</v>
      </c>
      <c r="M1638" s="17" t="s">
        <v>51</v>
      </c>
      <c r="N1638" s="20">
        <f t="shared" si="250"/>
        <v>50</v>
      </c>
      <c r="O1638" s="20">
        <f t="shared" si="251"/>
        <v>100</v>
      </c>
      <c r="P1638" s="20">
        <f t="shared" si="252"/>
        <v>75</v>
      </c>
      <c r="Q1638" s="20">
        <f t="shared" si="253"/>
        <v>0</v>
      </c>
      <c r="R1638" s="21">
        <f t="shared" si="254"/>
        <v>63.75</v>
      </c>
      <c r="S1638" s="21">
        <f t="shared" si="255"/>
        <v>56.25</v>
      </c>
      <c r="T1638" s="21">
        <f t="shared" si="256"/>
        <v>41.25</v>
      </c>
      <c r="U1638" s="21">
        <f t="shared" si="257"/>
        <v>56.25</v>
      </c>
      <c r="V1638" s="20">
        <f t="shared" si="258"/>
        <v>53.75</v>
      </c>
      <c r="W1638" s="20">
        <f t="shared" si="259"/>
        <v>54.375</v>
      </c>
    </row>
    <row r="1639" spans="1:23" ht="13.5" x14ac:dyDescent="0.25">
      <c r="A1639" s="3">
        <v>44400</v>
      </c>
      <c r="B1639" s="2">
        <v>41.9544</v>
      </c>
      <c r="C1639" s="2">
        <v>58.332126905795917</v>
      </c>
      <c r="D1639" s="2">
        <v>0.14920532116144614</v>
      </c>
      <c r="E1639" s="2">
        <v>-1.8575409262078089</v>
      </c>
      <c r="F1639" s="2">
        <v>41.914119999999997</v>
      </c>
      <c r="G1639" s="2">
        <v>41.920840000000013</v>
      </c>
      <c r="H1639" s="2">
        <v>41.934609999999992</v>
      </c>
      <c r="I1639" s="2">
        <v>41.874274000000021</v>
      </c>
      <c r="J1639" s="2">
        <v>33.242010500000006</v>
      </c>
      <c r="K1639" s="17" t="s">
        <v>47</v>
      </c>
      <c r="L1639" s="17" t="s">
        <v>51</v>
      </c>
      <c r="M1639" s="17" t="s">
        <v>53</v>
      </c>
      <c r="N1639" s="20">
        <f t="shared" si="250"/>
        <v>50</v>
      </c>
      <c r="O1639" s="20">
        <f t="shared" si="251"/>
        <v>100</v>
      </c>
      <c r="P1639" s="20">
        <f t="shared" si="252"/>
        <v>75</v>
      </c>
      <c r="Q1639" s="20">
        <f t="shared" si="253"/>
        <v>16.5</v>
      </c>
      <c r="R1639" s="21">
        <f t="shared" si="254"/>
        <v>66.224999999999994</v>
      </c>
      <c r="S1639" s="21">
        <f t="shared" si="255"/>
        <v>60.375</v>
      </c>
      <c r="T1639" s="21">
        <f t="shared" si="256"/>
        <v>48.674999999999997</v>
      </c>
      <c r="U1639" s="21">
        <f t="shared" si="257"/>
        <v>60.375</v>
      </c>
      <c r="V1639" s="20">
        <f t="shared" si="258"/>
        <v>58.42499999999999</v>
      </c>
      <c r="W1639" s="20">
        <f t="shared" si="259"/>
        <v>58.912499999999994</v>
      </c>
    </row>
    <row r="1640" spans="1:23" ht="13.5" x14ac:dyDescent="0.25">
      <c r="A1640" s="3">
        <v>44403</v>
      </c>
      <c r="B1640" s="2">
        <v>41.947699999999998</v>
      </c>
      <c r="C1640" s="2">
        <v>57.988235216461462</v>
      </c>
      <c r="D1640" s="2">
        <v>0.13996019837519924</v>
      </c>
      <c r="E1640" s="2">
        <v>-1.9527608289084113</v>
      </c>
      <c r="F1640" s="2">
        <v>41.953060000000001</v>
      </c>
      <c r="G1640" s="2">
        <v>41.920169999999999</v>
      </c>
      <c r="H1640" s="2">
        <v>41.935950000000005</v>
      </c>
      <c r="I1640" s="2">
        <v>41.890250000000023</v>
      </c>
      <c r="J1640" s="2">
        <v>33.306336500000008</v>
      </c>
      <c r="K1640" s="17" t="s">
        <v>47</v>
      </c>
      <c r="L1640" s="17" t="s">
        <v>51</v>
      </c>
      <c r="M1640" s="17" t="s">
        <v>53</v>
      </c>
      <c r="N1640" s="20">
        <f t="shared" si="250"/>
        <v>50</v>
      </c>
      <c r="O1640" s="20">
        <f t="shared" si="251"/>
        <v>100</v>
      </c>
      <c r="P1640" s="20">
        <f t="shared" si="252"/>
        <v>75</v>
      </c>
      <c r="Q1640" s="20">
        <f t="shared" si="253"/>
        <v>16.5</v>
      </c>
      <c r="R1640" s="21">
        <f t="shared" si="254"/>
        <v>66.224999999999994</v>
      </c>
      <c r="S1640" s="21">
        <f t="shared" si="255"/>
        <v>60.375</v>
      </c>
      <c r="T1640" s="21">
        <f t="shared" si="256"/>
        <v>48.674999999999997</v>
      </c>
      <c r="U1640" s="21">
        <f t="shared" si="257"/>
        <v>60.375</v>
      </c>
      <c r="V1640" s="20">
        <f t="shared" si="258"/>
        <v>58.42499999999999</v>
      </c>
      <c r="W1640" s="20">
        <f t="shared" si="259"/>
        <v>58.912499999999994</v>
      </c>
    </row>
    <row r="1641" spans="1:23" ht="13.5" x14ac:dyDescent="0.25">
      <c r="A1641" s="3">
        <v>44404</v>
      </c>
      <c r="B1641" s="2">
        <v>41.685899999999997</v>
      </c>
      <c r="C1641" s="2">
        <v>46.461918896789371</v>
      </c>
      <c r="D1641" s="2">
        <v>0.15059082641018762</v>
      </c>
      <c r="E1641" s="2">
        <v>-1.9673346121895858</v>
      </c>
      <c r="F1641" s="2">
        <v>41.899360000000001</v>
      </c>
      <c r="G1641" s="2">
        <v>41.893320000000003</v>
      </c>
      <c r="H1641" s="2">
        <v>41.920845</v>
      </c>
      <c r="I1641" s="2">
        <v>41.878166000000029</v>
      </c>
      <c r="J1641" s="2">
        <v>33.3678065</v>
      </c>
      <c r="K1641" s="17" t="s">
        <v>47</v>
      </c>
      <c r="L1641" s="17" t="s">
        <v>51</v>
      </c>
      <c r="M1641" s="17" t="s">
        <v>52</v>
      </c>
      <c r="N1641" s="20">
        <f t="shared" si="250"/>
        <v>50</v>
      </c>
      <c r="O1641" s="20">
        <f t="shared" si="251"/>
        <v>100</v>
      </c>
      <c r="P1641" s="20">
        <f t="shared" si="252"/>
        <v>75</v>
      </c>
      <c r="Q1641" s="20">
        <f t="shared" si="253"/>
        <v>16.5</v>
      </c>
      <c r="R1641" s="21">
        <f t="shared" si="254"/>
        <v>66.224999999999994</v>
      </c>
      <c r="S1641" s="21">
        <f t="shared" si="255"/>
        <v>60.375</v>
      </c>
      <c r="T1641" s="21">
        <f t="shared" si="256"/>
        <v>48.674999999999997</v>
      </c>
      <c r="U1641" s="21">
        <f t="shared" si="257"/>
        <v>60.375</v>
      </c>
      <c r="V1641" s="20">
        <f t="shared" si="258"/>
        <v>58.42499999999999</v>
      </c>
      <c r="W1641" s="20">
        <f t="shared" si="259"/>
        <v>58.912499999999994</v>
      </c>
    </row>
    <row r="1642" spans="1:23" ht="13.5" x14ac:dyDescent="0.25">
      <c r="A1642" s="3">
        <v>44405</v>
      </c>
      <c r="B1642" s="2">
        <v>41.887300000000003</v>
      </c>
      <c r="C1642" s="2">
        <v>54.031704059265294</v>
      </c>
      <c r="D1642" s="2">
        <v>0.14534484180614271</v>
      </c>
      <c r="E1642" s="2">
        <v>-1.8803942884211913</v>
      </c>
      <c r="F1642" s="2">
        <v>41.885939999999998</v>
      </c>
      <c r="G1642" s="2">
        <v>41.886609999999997</v>
      </c>
      <c r="H1642" s="2">
        <v>41.920509999999993</v>
      </c>
      <c r="I1642" s="2">
        <v>41.857088000000019</v>
      </c>
      <c r="J1642" s="2">
        <v>33.431629000000001</v>
      </c>
      <c r="K1642" s="17" t="s">
        <v>47</v>
      </c>
      <c r="L1642" s="17" t="s">
        <v>51</v>
      </c>
      <c r="M1642" s="17" t="s">
        <v>52</v>
      </c>
      <c r="N1642" s="20">
        <f t="shared" si="250"/>
        <v>50</v>
      </c>
      <c r="O1642" s="20">
        <f t="shared" si="251"/>
        <v>100</v>
      </c>
      <c r="P1642" s="20">
        <f t="shared" si="252"/>
        <v>75</v>
      </c>
      <c r="Q1642" s="20">
        <f t="shared" si="253"/>
        <v>16.5</v>
      </c>
      <c r="R1642" s="21">
        <f t="shared" si="254"/>
        <v>66.224999999999994</v>
      </c>
      <c r="S1642" s="21">
        <f t="shared" si="255"/>
        <v>60.375</v>
      </c>
      <c r="T1642" s="21">
        <f t="shared" si="256"/>
        <v>48.674999999999997</v>
      </c>
      <c r="U1642" s="21">
        <f t="shared" si="257"/>
        <v>60.375</v>
      </c>
      <c r="V1642" s="20">
        <f t="shared" si="258"/>
        <v>58.42499999999999</v>
      </c>
      <c r="W1642" s="20">
        <f t="shared" si="259"/>
        <v>58.912499999999994</v>
      </c>
    </row>
    <row r="1643" spans="1:23" ht="13.5" x14ac:dyDescent="0.25">
      <c r="A1643" s="3">
        <v>44406</v>
      </c>
      <c r="B1643" s="2">
        <v>41.9544</v>
      </c>
      <c r="C1643" s="2">
        <v>56.251104087812493</v>
      </c>
      <c r="D1643" s="2">
        <v>0.13537269042911504</v>
      </c>
      <c r="E1643" s="2">
        <v>-1.6606107822473715</v>
      </c>
      <c r="F1643" s="2">
        <v>41.885939999999998</v>
      </c>
      <c r="G1643" s="2">
        <v>41.886609999999997</v>
      </c>
      <c r="H1643" s="2">
        <v>41.920509999999993</v>
      </c>
      <c r="I1643" s="2">
        <v>41.85077800000002</v>
      </c>
      <c r="J1643" s="2">
        <v>33.494441500000001</v>
      </c>
      <c r="K1643" s="17" t="s">
        <v>49</v>
      </c>
      <c r="L1643" s="17" t="s">
        <v>50</v>
      </c>
      <c r="M1643" s="17" t="s">
        <v>51</v>
      </c>
      <c r="N1643" s="20">
        <f t="shared" si="250"/>
        <v>50</v>
      </c>
      <c r="O1643" s="20">
        <f t="shared" si="251"/>
        <v>100</v>
      </c>
      <c r="P1643" s="20">
        <f t="shared" si="252"/>
        <v>75</v>
      </c>
      <c r="Q1643" s="20">
        <f t="shared" si="253"/>
        <v>66</v>
      </c>
      <c r="R1643" s="21">
        <f t="shared" si="254"/>
        <v>73.650000000000006</v>
      </c>
      <c r="S1643" s="21">
        <f t="shared" si="255"/>
        <v>72.75</v>
      </c>
      <c r="T1643" s="21">
        <f t="shared" si="256"/>
        <v>70.95</v>
      </c>
      <c r="U1643" s="21">
        <f t="shared" si="257"/>
        <v>72.75</v>
      </c>
      <c r="V1643" s="20">
        <f t="shared" si="258"/>
        <v>72.45</v>
      </c>
      <c r="W1643" s="20">
        <f t="shared" si="259"/>
        <v>72.525000000000006</v>
      </c>
    </row>
    <row r="1644" spans="1:23" ht="13.5" x14ac:dyDescent="0.25">
      <c r="A1644" s="3">
        <v>44407</v>
      </c>
      <c r="B1644" s="2">
        <v>41.9544</v>
      </c>
      <c r="C1644" s="2">
        <v>56.251104087812493</v>
      </c>
      <c r="D1644" s="2">
        <v>0.10537088874706768</v>
      </c>
      <c r="E1644" s="2">
        <v>-1.3910284947590417</v>
      </c>
      <c r="F1644" s="2">
        <v>41.885939999999998</v>
      </c>
      <c r="G1644" s="2">
        <v>41.900030000000001</v>
      </c>
      <c r="H1644" s="2">
        <v>41.920509999999993</v>
      </c>
      <c r="I1644" s="2">
        <v>41.851448000000019</v>
      </c>
      <c r="J1644" s="2">
        <v>33.558336500000003</v>
      </c>
      <c r="K1644" s="17" t="s">
        <v>49</v>
      </c>
      <c r="L1644" s="17" t="s">
        <v>50</v>
      </c>
      <c r="M1644" s="17" t="s">
        <v>51</v>
      </c>
      <c r="N1644" s="20">
        <f t="shared" si="250"/>
        <v>50</v>
      </c>
      <c r="O1644" s="20">
        <f t="shared" si="251"/>
        <v>100</v>
      </c>
      <c r="P1644" s="20">
        <f t="shared" si="252"/>
        <v>75</v>
      </c>
      <c r="Q1644" s="20">
        <f t="shared" si="253"/>
        <v>66</v>
      </c>
      <c r="R1644" s="21">
        <f t="shared" si="254"/>
        <v>73.650000000000006</v>
      </c>
      <c r="S1644" s="21">
        <f t="shared" si="255"/>
        <v>72.75</v>
      </c>
      <c r="T1644" s="21">
        <f t="shared" si="256"/>
        <v>70.95</v>
      </c>
      <c r="U1644" s="21">
        <f t="shared" si="257"/>
        <v>72.75</v>
      </c>
      <c r="V1644" s="20">
        <f t="shared" si="258"/>
        <v>72.45</v>
      </c>
      <c r="W1644" s="20">
        <f t="shared" si="259"/>
        <v>72.525000000000006</v>
      </c>
    </row>
    <row r="1645" spans="1:23" ht="13.5" x14ac:dyDescent="0.25">
      <c r="A1645" s="3">
        <v>44410</v>
      </c>
      <c r="B1645" s="2">
        <v>41.9544</v>
      </c>
      <c r="C1645" s="2">
        <v>56.251104087812493</v>
      </c>
      <c r="D1645" s="2">
        <v>6.8796589551766374E-2</v>
      </c>
      <c r="E1645" s="2">
        <v>-1.103946718395459</v>
      </c>
      <c r="F1645" s="2">
        <v>41.887279999999997</v>
      </c>
      <c r="G1645" s="2">
        <v>41.920170000000006</v>
      </c>
      <c r="H1645" s="2">
        <v>41.920509999999993</v>
      </c>
      <c r="I1645" s="2">
        <v>41.853058000000019</v>
      </c>
      <c r="J1645" s="2">
        <v>33.622231500000005</v>
      </c>
      <c r="K1645" s="17" t="s">
        <v>49</v>
      </c>
      <c r="L1645" s="17" t="s">
        <v>50</v>
      </c>
      <c r="M1645" s="17" t="s">
        <v>55</v>
      </c>
      <c r="N1645" s="20">
        <f t="shared" si="250"/>
        <v>50</v>
      </c>
      <c r="O1645" s="20">
        <f t="shared" si="251"/>
        <v>100</v>
      </c>
      <c r="P1645" s="20">
        <f t="shared" si="252"/>
        <v>75</v>
      </c>
      <c r="Q1645" s="20">
        <f t="shared" si="253"/>
        <v>100</v>
      </c>
      <c r="R1645" s="21">
        <f t="shared" si="254"/>
        <v>78.75</v>
      </c>
      <c r="S1645" s="21">
        <f t="shared" si="255"/>
        <v>81.25</v>
      </c>
      <c r="T1645" s="21">
        <f t="shared" si="256"/>
        <v>86.25</v>
      </c>
      <c r="U1645" s="21">
        <f t="shared" si="257"/>
        <v>81.25</v>
      </c>
      <c r="V1645" s="20">
        <f t="shared" si="258"/>
        <v>82.083333333333329</v>
      </c>
      <c r="W1645" s="20">
        <f t="shared" si="259"/>
        <v>81.875</v>
      </c>
    </row>
    <row r="1646" spans="1:23" ht="13.5" x14ac:dyDescent="0.25">
      <c r="A1646" s="3">
        <v>44411</v>
      </c>
      <c r="B1646" s="2">
        <v>41.9544</v>
      </c>
      <c r="C1646" s="2">
        <v>56.251104087812493</v>
      </c>
      <c r="D1646" s="2">
        <v>6.8046963805571181E-2</v>
      </c>
      <c r="E1646" s="2">
        <v>-0.81324824618520342</v>
      </c>
      <c r="F1646" s="2">
        <v>41.940979999999996</v>
      </c>
      <c r="G1646" s="2">
        <v>41.920170000000006</v>
      </c>
      <c r="H1646" s="2">
        <v>41.923864999999992</v>
      </c>
      <c r="I1646" s="2">
        <v>41.853058000000019</v>
      </c>
      <c r="J1646" s="2">
        <v>33.686590999999993</v>
      </c>
      <c r="K1646" s="17" t="s">
        <v>49</v>
      </c>
      <c r="L1646" s="17" t="s">
        <v>50</v>
      </c>
      <c r="M1646" s="17" t="s">
        <v>55</v>
      </c>
      <c r="N1646" s="20">
        <f t="shared" si="250"/>
        <v>50</v>
      </c>
      <c r="O1646" s="20">
        <f t="shared" si="251"/>
        <v>100</v>
      </c>
      <c r="P1646" s="20">
        <f t="shared" si="252"/>
        <v>75</v>
      </c>
      <c r="Q1646" s="20">
        <f t="shared" si="253"/>
        <v>100</v>
      </c>
      <c r="R1646" s="21">
        <f t="shared" si="254"/>
        <v>78.75</v>
      </c>
      <c r="S1646" s="21">
        <f t="shared" si="255"/>
        <v>81.25</v>
      </c>
      <c r="T1646" s="21">
        <f t="shared" si="256"/>
        <v>86.25</v>
      </c>
      <c r="U1646" s="21">
        <f t="shared" si="257"/>
        <v>81.25</v>
      </c>
      <c r="V1646" s="20">
        <f t="shared" si="258"/>
        <v>82.083333333333329</v>
      </c>
      <c r="W1646" s="20">
        <f t="shared" si="259"/>
        <v>81.875</v>
      </c>
    </row>
    <row r="1647" spans="1:23" ht="13.5" x14ac:dyDescent="0.25">
      <c r="A1647" s="3">
        <v>44412</v>
      </c>
      <c r="B1647" s="2">
        <v>41.9544</v>
      </c>
      <c r="C1647" s="2">
        <v>56.251104087812493</v>
      </c>
      <c r="D1647" s="2">
        <v>6.6684186211759311E-2</v>
      </c>
      <c r="E1647" s="2">
        <v>-0.54797843552894243</v>
      </c>
      <c r="F1647" s="2">
        <v>41.9544</v>
      </c>
      <c r="G1647" s="2">
        <v>41.920170000000006</v>
      </c>
      <c r="H1647" s="2">
        <v>41.927219999999991</v>
      </c>
      <c r="I1647" s="2">
        <v>41.858428000000025</v>
      </c>
      <c r="J1647" s="2">
        <v>33.750950500000002</v>
      </c>
      <c r="K1647" s="17" t="s">
        <v>49</v>
      </c>
      <c r="L1647" s="17" t="s">
        <v>50</v>
      </c>
      <c r="M1647" s="17" t="s">
        <v>55</v>
      </c>
      <c r="N1647" s="20">
        <f t="shared" si="250"/>
        <v>50</v>
      </c>
      <c r="O1647" s="20">
        <f t="shared" si="251"/>
        <v>100</v>
      </c>
      <c r="P1647" s="20">
        <f t="shared" si="252"/>
        <v>75</v>
      </c>
      <c r="Q1647" s="20">
        <f t="shared" si="253"/>
        <v>100</v>
      </c>
      <c r="R1647" s="21">
        <f t="shared" si="254"/>
        <v>78.75</v>
      </c>
      <c r="S1647" s="21">
        <f t="shared" si="255"/>
        <v>81.25</v>
      </c>
      <c r="T1647" s="21">
        <f t="shared" si="256"/>
        <v>86.25</v>
      </c>
      <c r="U1647" s="21">
        <f t="shared" si="257"/>
        <v>81.25</v>
      </c>
      <c r="V1647" s="20">
        <f t="shared" si="258"/>
        <v>82.083333333333329</v>
      </c>
      <c r="W1647" s="20">
        <f t="shared" si="259"/>
        <v>81.875</v>
      </c>
    </row>
    <row r="1648" spans="1:23" ht="13.5" x14ac:dyDescent="0.25">
      <c r="A1648" s="3">
        <v>44413</v>
      </c>
      <c r="B1648" s="2">
        <v>41.9544</v>
      </c>
      <c r="C1648" s="2">
        <v>56.251104087812479</v>
      </c>
      <c r="D1648" s="2">
        <v>6.4856549222739091E-2</v>
      </c>
      <c r="E1648" s="2">
        <v>-0.27988699327590405</v>
      </c>
      <c r="F1648" s="2">
        <v>41.9544</v>
      </c>
      <c r="G1648" s="2">
        <v>41.920170000000006</v>
      </c>
      <c r="H1648" s="2">
        <v>41.927219999999991</v>
      </c>
      <c r="I1648" s="2">
        <v>41.866482000000026</v>
      </c>
      <c r="J1648" s="2">
        <v>33.815309999999997</v>
      </c>
      <c r="K1648" s="17" t="s">
        <v>51</v>
      </c>
      <c r="L1648" s="17" t="s">
        <v>51</v>
      </c>
      <c r="M1648" s="17" t="s">
        <v>51</v>
      </c>
      <c r="N1648" s="20">
        <f t="shared" si="250"/>
        <v>50</v>
      </c>
      <c r="O1648" s="20">
        <f t="shared" si="251"/>
        <v>100</v>
      </c>
      <c r="P1648" s="20">
        <f t="shared" si="252"/>
        <v>75</v>
      </c>
      <c r="Q1648" s="20">
        <f t="shared" si="253"/>
        <v>33</v>
      </c>
      <c r="R1648" s="21">
        <f t="shared" si="254"/>
        <v>68.7</v>
      </c>
      <c r="S1648" s="21">
        <f t="shared" si="255"/>
        <v>64.5</v>
      </c>
      <c r="T1648" s="21">
        <f t="shared" si="256"/>
        <v>56.1</v>
      </c>
      <c r="U1648" s="21">
        <f t="shared" si="257"/>
        <v>64.5</v>
      </c>
      <c r="V1648" s="20">
        <f t="shared" si="258"/>
        <v>63.099999999999994</v>
      </c>
      <c r="W1648" s="20">
        <f t="shared" si="259"/>
        <v>63.449999999999996</v>
      </c>
    </row>
    <row r="1649" spans="1:23" ht="13.5" x14ac:dyDescent="0.25">
      <c r="A1649" s="3">
        <v>44414</v>
      </c>
      <c r="B1649" s="2">
        <v>42.055100000000003</v>
      </c>
      <c r="C1649" s="2">
        <v>60.693861622036835</v>
      </c>
      <c r="D1649" s="2">
        <v>5.522627466755381E-2</v>
      </c>
      <c r="E1649" s="2">
        <v>-3.9398325927549022E-2</v>
      </c>
      <c r="F1649" s="2">
        <v>41.974540000000005</v>
      </c>
      <c r="G1649" s="2">
        <v>41.930240000000005</v>
      </c>
      <c r="H1649" s="2">
        <v>41.925539999999998</v>
      </c>
      <c r="I1649" s="2">
        <v>41.881652000000024</v>
      </c>
      <c r="J1649" s="2">
        <v>33.880172999999992</v>
      </c>
      <c r="K1649" s="17" t="s">
        <v>49</v>
      </c>
      <c r="L1649" s="17" t="s">
        <v>51</v>
      </c>
      <c r="M1649" s="17" t="s">
        <v>55</v>
      </c>
      <c r="N1649" s="20">
        <f t="shared" si="250"/>
        <v>50</v>
      </c>
      <c r="O1649" s="20">
        <f t="shared" si="251"/>
        <v>100</v>
      </c>
      <c r="P1649" s="20">
        <f t="shared" si="252"/>
        <v>75</v>
      </c>
      <c r="Q1649" s="20">
        <f t="shared" si="253"/>
        <v>83.5</v>
      </c>
      <c r="R1649" s="21">
        <f t="shared" si="254"/>
        <v>76.275000000000006</v>
      </c>
      <c r="S1649" s="21">
        <f t="shared" si="255"/>
        <v>77.125</v>
      </c>
      <c r="T1649" s="21">
        <f t="shared" si="256"/>
        <v>78.825000000000003</v>
      </c>
      <c r="U1649" s="21">
        <f t="shared" si="257"/>
        <v>77.125</v>
      </c>
      <c r="V1649" s="20">
        <f t="shared" si="258"/>
        <v>77.408333333333346</v>
      </c>
      <c r="W1649" s="20">
        <f t="shared" si="259"/>
        <v>77.337500000000006</v>
      </c>
    </row>
    <row r="1650" spans="1:23" ht="13.5" x14ac:dyDescent="0.25">
      <c r="A1650" s="3">
        <v>44417</v>
      </c>
      <c r="B1650" s="2">
        <v>42.014800000000001</v>
      </c>
      <c r="C1650" s="2">
        <v>58.14886609064645</v>
      </c>
      <c r="D1650" s="2">
        <v>4.7858666116709969E-2</v>
      </c>
      <c r="E1650" s="2">
        <v>0.14721466251055462</v>
      </c>
      <c r="F1650" s="2">
        <v>41.986620000000002</v>
      </c>
      <c r="G1650" s="2">
        <v>41.936949999999996</v>
      </c>
      <c r="H1650" s="2">
        <v>41.92855999999999</v>
      </c>
      <c r="I1650" s="2">
        <v>41.893734000000016</v>
      </c>
      <c r="J1650" s="2">
        <v>33.944834499999999</v>
      </c>
      <c r="K1650" s="17" t="s">
        <v>47</v>
      </c>
      <c r="L1650" s="17" t="s">
        <v>51</v>
      </c>
      <c r="M1650" s="17" t="s">
        <v>53</v>
      </c>
      <c r="N1650" s="20">
        <f t="shared" si="250"/>
        <v>50</v>
      </c>
      <c r="O1650" s="20">
        <f t="shared" si="251"/>
        <v>100</v>
      </c>
      <c r="P1650" s="20">
        <f t="shared" si="252"/>
        <v>75</v>
      </c>
      <c r="Q1650" s="20">
        <f t="shared" si="253"/>
        <v>16.5</v>
      </c>
      <c r="R1650" s="21">
        <f t="shared" si="254"/>
        <v>66.224999999999994</v>
      </c>
      <c r="S1650" s="21">
        <f t="shared" si="255"/>
        <v>60.375</v>
      </c>
      <c r="T1650" s="21">
        <f t="shared" si="256"/>
        <v>48.674999999999997</v>
      </c>
      <c r="U1650" s="21">
        <f t="shared" si="257"/>
        <v>60.375</v>
      </c>
      <c r="V1650" s="20">
        <f t="shared" si="258"/>
        <v>58.42499999999999</v>
      </c>
      <c r="W1650" s="20">
        <f t="shared" si="259"/>
        <v>58.912499999999994</v>
      </c>
    </row>
    <row r="1651" spans="1:23" ht="13.5" x14ac:dyDescent="0.25">
      <c r="A1651" s="3">
        <v>44419</v>
      </c>
      <c r="B1651" s="2">
        <v>41.9544</v>
      </c>
      <c r="C1651" s="2">
        <v>54.462834363783799</v>
      </c>
      <c r="D1651" s="2">
        <v>4.9734039630067173E-3</v>
      </c>
      <c r="E1651" s="2">
        <v>0.28026736582750533</v>
      </c>
      <c r="F1651" s="2">
        <v>41.986620000000002</v>
      </c>
      <c r="G1651" s="2">
        <v>41.963799999999999</v>
      </c>
      <c r="H1651" s="2">
        <v>41.92855999999999</v>
      </c>
      <c r="I1651" s="2">
        <v>41.889974000000024</v>
      </c>
      <c r="J1651" s="2">
        <v>34.00920949999999</v>
      </c>
      <c r="K1651" s="17" t="s">
        <v>47</v>
      </c>
      <c r="L1651" s="17" t="s">
        <v>51</v>
      </c>
      <c r="M1651" s="17" t="s">
        <v>51</v>
      </c>
      <c r="N1651" s="20">
        <f t="shared" si="250"/>
        <v>50</v>
      </c>
      <c r="O1651" s="20">
        <f t="shared" si="251"/>
        <v>100</v>
      </c>
      <c r="P1651" s="20">
        <f t="shared" si="252"/>
        <v>75</v>
      </c>
      <c r="Q1651" s="20">
        <f t="shared" si="253"/>
        <v>16.5</v>
      </c>
      <c r="R1651" s="21">
        <f t="shared" si="254"/>
        <v>66.224999999999994</v>
      </c>
      <c r="S1651" s="21">
        <f t="shared" si="255"/>
        <v>60.375</v>
      </c>
      <c r="T1651" s="21">
        <f t="shared" si="256"/>
        <v>48.674999999999997</v>
      </c>
      <c r="U1651" s="21">
        <f t="shared" si="257"/>
        <v>60.375</v>
      </c>
      <c r="V1651" s="20">
        <f t="shared" si="258"/>
        <v>58.42499999999999</v>
      </c>
      <c r="W1651" s="20">
        <f t="shared" si="259"/>
        <v>58.912499999999994</v>
      </c>
    </row>
    <row r="1652" spans="1:23" ht="13.5" x14ac:dyDescent="0.25">
      <c r="A1652" s="3">
        <v>44420</v>
      </c>
      <c r="B1652" s="2">
        <v>42.290100000000002</v>
      </c>
      <c r="C1652" s="2">
        <v>66.988110043158642</v>
      </c>
      <c r="D1652" s="2">
        <v>-2.562471771254593E-2</v>
      </c>
      <c r="E1652" s="2">
        <v>0.38286626185001887</v>
      </c>
      <c r="F1652" s="2">
        <v>42.053759999999997</v>
      </c>
      <c r="G1652" s="2">
        <v>42.004080000000002</v>
      </c>
      <c r="H1652" s="2">
        <v>41.945344999999996</v>
      </c>
      <c r="I1652" s="2">
        <v>41.905682000000027</v>
      </c>
      <c r="J1652" s="2">
        <v>34.075277999999997</v>
      </c>
      <c r="K1652" s="17" t="s">
        <v>49</v>
      </c>
      <c r="L1652" s="17" t="s">
        <v>51</v>
      </c>
      <c r="M1652" s="17" t="s">
        <v>55</v>
      </c>
      <c r="N1652" s="20">
        <f t="shared" si="250"/>
        <v>50</v>
      </c>
      <c r="O1652" s="20">
        <f t="shared" si="251"/>
        <v>100</v>
      </c>
      <c r="P1652" s="20">
        <f t="shared" si="252"/>
        <v>75</v>
      </c>
      <c r="Q1652" s="20">
        <f t="shared" si="253"/>
        <v>83.5</v>
      </c>
      <c r="R1652" s="21">
        <f t="shared" si="254"/>
        <v>76.275000000000006</v>
      </c>
      <c r="S1652" s="21">
        <f t="shared" si="255"/>
        <v>77.125</v>
      </c>
      <c r="T1652" s="21">
        <f t="shared" si="256"/>
        <v>78.825000000000003</v>
      </c>
      <c r="U1652" s="21">
        <f t="shared" si="257"/>
        <v>77.125</v>
      </c>
      <c r="V1652" s="20">
        <f t="shared" si="258"/>
        <v>77.408333333333346</v>
      </c>
      <c r="W1652" s="20">
        <f t="shared" si="259"/>
        <v>77.337500000000006</v>
      </c>
    </row>
    <row r="1653" spans="1:23" ht="13.5" x14ac:dyDescent="0.25">
      <c r="A1653" s="3">
        <v>44424</v>
      </c>
      <c r="B1653" s="2">
        <v>42.290100000000002</v>
      </c>
      <c r="C1653" s="2">
        <v>66.988110043158642</v>
      </c>
      <c r="D1653" s="2">
        <v>-4.3572821957361896E-2</v>
      </c>
      <c r="E1653" s="2">
        <v>0.42940501456463948</v>
      </c>
      <c r="F1653" s="2">
        <v>42.120899999999999</v>
      </c>
      <c r="G1653" s="2">
        <v>42.037649999999999</v>
      </c>
      <c r="H1653" s="2">
        <v>41.962130000000002</v>
      </c>
      <c r="I1653" s="2">
        <v>41.911052000000019</v>
      </c>
      <c r="J1653" s="2">
        <v>34.144409499999995</v>
      </c>
      <c r="K1653" s="17" t="s">
        <v>49</v>
      </c>
      <c r="L1653" s="17" t="s">
        <v>51</v>
      </c>
      <c r="M1653" s="17" t="s">
        <v>55</v>
      </c>
      <c r="N1653" s="20">
        <f t="shared" si="250"/>
        <v>50</v>
      </c>
      <c r="O1653" s="20">
        <f t="shared" si="251"/>
        <v>100</v>
      </c>
      <c r="P1653" s="20">
        <f t="shared" si="252"/>
        <v>75</v>
      </c>
      <c r="Q1653" s="20">
        <f t="shared" si="253"/>
        <v>83.5</v>
      </c>
      <c r="R1653" s="21">
        <f t="shared" si="254"/>
        <v>76.275000000000006</v>
      </c>
      <c r="S1653" s="21">
        <f t="shared" si="255"/>
        <v>77.125</v>
      </c>
      <c r="T1653" s="21">
        <f t="shared" si="256"/>
        <v>78.825000000000003</v>
      </c>
      <c r="U1653" s="21">
        <f t="shared" si="257"/>
        <v>77.125</v>
      </c>
      <c r="V1653" s="20">
        <f t="shared" si="258"/>
        <v>77.408333333333346</v>
      </c>
      <c r="W1653" s="20">
        <f t="shared" si="259"/>
        <v>77.337500000000006</v>
      </c>
    </row>
    <row r="1654" spans="1:23" ht="13.5" x14ac:dyDescent="0.25">
      <c r="A1654" s="3">
        <v>44425</v>
      </c>
      <c r="B1654" s="2">
        <v>42.625700000000002</v>
      </c>
      <c r="C1654" s="2">
        <v>74.970228388714077</v>
      </c>
      <c r="D1654" s="2">
        <v>-8.5823070901788867E-2</v>
      </c>
      <c r="E1654" s="2">
        <v>0.42931291659738746</v>
      </c>
      <c r="F1654" s="2">
        <v>42.235019999999999</v>
      </c>
      <c r="G1654" s="2">
        <v>42.104779999999998</v>
      </c>
      <c r="H1654" s="2">
        <v>42.00240500000001</v>
      </c>
      <c r="I1654" s="2">
        <v>41.931190000000022</v>
      </c>
      <c r="J1654" s="2">
        <v>34.212125499999985</v>
      </c>
      <c r="K1654" s="17" t="s">
        <v>49</v>
      </c>
      <c r="L1654" s="17" t="s">
        <v>51</v>
      </c>
      <c r="M1654" s="17" t="s">
        <v>55</v>
      </c>
      <c r="N1654" s="20">
        <f t="shared" si="250"/>
        <v>50</v>
      </c>
      <c r="O1654" s="20">
        <f t="shared" si="251"/>
        <v>100</v>
      </c>
      <c r="P1654" s="20">
        <f t="shared" si="252"/>
        <v>75</v>
      </c>
      <c r="Q1654" s="20">
        <f t="shared" si="253"/>
        <v>83.5</v>
      </c>
      <c r="R1654" s="21">
        <f t="shared" si="254"/>
        <v>76.275000000000006</v>
      </c>
      <c r="S1654" s="21">
        <f t="shared" si="255"/>
        <v>77.125</v>
      </c>
      <c r="T1654" s="21">
        <f t="shared" si="256"/>
        <v>78.825000000000003</v>
      </c>
      <c r="U1654" s="21">
        <f t="shared" si="257"/>
        <v>77.125</v>
      </c>
      <c r="V1654" s="20">
        <f t="shared" si="258"/>
        <v>77.408333333333346</v>
      </c>
      <c r="W1654" s="20">
        <f t="shared" si="259"/>
        <v>77.337500000000006</v>
      </c>
    </row>
    <row r="1655" spans="1:23" ht="13.5" x14ac:dyDescent="0.25">
      <c r="A1655" s="3">
        <v>44426</v>
      </c>
      <c r="B1655" s="2">
        <v>42.3035</v>
      </c>
      <c r="C1655" s="2">
        <v>59.976292296772314</v>
      </c>
      <c r="D1655" s="2">
        <v>-0.10173055288500876</v>
      </c>
      <c r="E1655" s="2">
        <v>0.39205642295864729</v>
      </c>
      <c r="F1655" s="2">
        <v>42.292760000000001</v>
      </c>
      <c r="G1655" s="2">
        <v>42.139690000000002</v>
      </c>
      <c r="H1655" s="2">
        <v>42.029930000000014</v>
      </c>
      <c r="I1655" s="2">
        <v>41.95092600000001</v>
      </c>
      <c r="J1655" s="2">
        <v>34.279776999999989</v>
      </c>
      <c r="K1655" s="17" t="s">
        <v>49</v>
      </c>
      <c r="L1655" s="17" t="s">
        <v>51</v>
      </c>
      <c r="M1655" s="17" t="s">
        <v>55</v>
      </c>
      <c r="N1655" s="20">
        <f t="shared" si="250"/>
        <v>50</v>
      </c>
      <c r="O1655" s="20">
        <f t="shared" si="251"/>
        <v>100</v>
      </c>
      <c r="P1655" s="20">
        <f t="shared" si="252"/>
        <v>75</v>
      </c>
      <c r="Q1655" s="20">
        <f t="shared" si="253"/>
        <v>83.5</v>
      </c>
      <c r="R1655" s="21">
        <f t="shared" si="254"/>
        <v>76.275000000000006</v>
      </c>
      <c r="S1655" s="21">
        <f t="shared" si="255"/>
        <v>77.125</v>
      </c>
      <c r="T1655" s="21">
        <f t="shared" si="256"/>
        <v>78.825000000000003</v>
      </c>
      <c r="U1655" s="21">
        <f t="shared" si="257"/>
        <v>77.125</v>
      </c>
      <c r="V1655" s="20">
        <f t="shared" si="258"/>
        <v>77.408333333333346</v>
      </c>
      <c r="W1655" s="20">
        <f t="shared" si="259"/>
        <v>77.337500000000006</v>
      </c>
    </row>
    <row r="1656" spans="1:23" ht="13.5" x14ac:dyDescent="0.25">
      <c r="A1656" s="3">
        <v>44427</v>
      </c>
      <c r="B1656" s="2">
        <v>42.625700000000002</v>
      </c>
      <c r="C1656" s="2">
        <v>67.069058604725342</v>
      </c>
      <c r="D1656" s="2">
        <v>-0.14087937149995611</v>
      </c>
      <c r="E1656" s="2">
        <v>0.33763339740212317</v>
      </c>
      <c r="F1656" s="2">
        <v>42.427020000000006</v>
      </c>
      <c r="G1656" s="2">
        <v>42.20682</v>
      </c>
      <c r="H1656" s="2">
        <v>42.063495000000017</v>
      </c>
      <c r="I1656" s="2">
        <v>41.970930000000017</v>
      </c>
      <c r="J1656" s="2">
        <v>34.349039499999982</v>
      </c>
      <c r="K1656" s="17" t="s">
        <v>49</v>
      </c>
      <c r="L1656" s="17" t="s">
        <v>51</v>
      </c>
      <c r="M1656" s="17" t="s">
        <v>55</v>
      </c>
      <c r="N1656" s="20">
        <f t="shared" si="250"/>
        <v>50</v>
      </c>
      <c r="O1656" s="20">
        <f t="shared" si="251"/>
        <v>100</v>
      </c>
      <c r="P1656" s="20">
        <f t="shared" si="252"/>
        <v>75</v>
      </c>
      <c r="Q1656" s="20">
        <f t="shared" si="253"/>
        <v>83.5</v>
      </c>
      <c r="R1656" s="21">
        <f t="shared" si="254"/>
        <v>76.275000000000006</v>
      </c>
      <c r="S1656" s="21">
        <f t="shared" si="255"/>
        <v>77.125</v>
      </c>
      <c r="T1656" s="21">
        <f t="shared" si="256"/>
        <v>78.825000000000003</v>
      </c>
      <c r="U1656" s="21">
        <f t="shared" si="257"/>
        <v>77.125</v>
      </c>
      <c r="V1656" s="20">
        <f t="shared" si="258"/>
        <v>77.408333333333346</v>
      </c>
      <c r="W1656" s="20">
        <f t="shared" si="259"/>
        <v>77.337500000000006</v>
      </c>
    </row>
    <row r="1657" spans="1:23" ht="13.5" x14ac:dyDescent="0.25">
      <c r="A1657" s="3">
        <v>44428</v>
      </c>
      <c r="B1657" s="2">
        <v>43.028500000000001</v>
      </c>
      <c r="C1657" s="2">
        <v>73.412494256086532</v>
      </c>
      <c r="D1657" s="2">
        <v>-0.20743323940055802</v>
      </c>
      <c r="E1657" s="2">
        <v>0.29466689586385197</v>
      </c>
      <c r="F1657" s="2">
        <v>42.5747</v>
      </c>
      <c r="G1657" s="2">
        <v>42.314229999999995</v>
      </c>
      <c r="H1657" s="2">
        <v>42.117200000000011</v>
      </c>
      <c r="I1657" s="2">
        <v>41.991740000000007</v>
      </c>
      <c r="J1657" s="2">
        <v>34.420315999999985</v>
      </c>
      <c r="K1657" s="17" t="s">
        <v>49</v>
      </c>
      <c r="L1657" s="17" t="s">
        <v>51</v>
      </c>
      <c r="M1657" s="17" t="s">
        <v>55</v>
      </c>
      <c r="N1657" s="20">
        <f t="shared" si="250"/>
        <v>50</v>
      </c>
      <c r="O1657" s="20">
        <f t="shared" si="251"/>
        <v>100</v>
      </c>
      <c r="P1657" s="20">
        <f t="shared" si="252"/>
        <v>75</v>
      </c>
      <c r="Q1657" s="20">
        <f t="shared" si="253"/>
        <v>83.5</v>
      </c>
      <c r="R1657" s="21">
        <f t="shared" si="254"/>
        <v>76.275000000000006</v>
      </c>
      <c r="S1657" s="21">
        <f t="shared" si="255"/>
        <v>77.125</v>
      </c>
      <c r="T1657" s="21">
        <f t="shared" si="256"/>
        <v>78.825000000000003</v>
      </c>
      <c r="U1657" s="21">
        <f t="shared" si="257"/>
        <v>77.125</v>
      </c>
      <c r="V1657" s="20">
        <f t="shared" si="258"/>
        <v>77.408333333333346</v>
      </c>
      <c r="W1657" s="20">
        <f t="shared" si="259"/>
        <v>77.337500000000006</v>
      </c>
    </row>
    <row r="1658" spans="1:23" ht="13.5" x14ac:dyDescent="0.25">
      <c r="A1658" s="3">
        <v>44431</v>
      </c>
      <c r="B1658" s="2">
        <v>42.625700000000002</v>
      </c>
      <c r="C1658" s="2">
        <v>60.799815428535169</v>
      </c>
      <c r="D1658" s="2">
        <v>-0.23961609044062726</v>
      </c>
      <c r="E1658" s="2">
        <v>0.24446268890002054</v>
      </c>
      <c r="F1658" s="2">
        <v>42.641820000000003</v>
      </c>
      <c r="G1658" s="2">
        <v>42.381360000000001</v>
      </c>
      <c r="H1658" s="2">
        <v>42.150765000000014</v>
      </c>
      <c r="I1658" s="2">
        <v>42.011072000000013</v>
      </c>
      <c r="J1658" s="2">
        <v>34.489578499999979</v>
      </c>
      <c r="K1658" s="17" t="s">
        <v>49</v>
      </c>
      <c r="L1658" s="17" t="s">
        <v>51</v>
      </c>
      <c r="M1658" s="17" t="s">
        <v>55</v>
      </c>
      <c r="N1658" s="20">
        <f t="shared" si="250"/>
        <v>50</v>
      </c>
      <c r="O1658" s="20">
        <f t="shared" si="251"/>
        <v>100</v>
      </c>
      <c r="P1658" s="20">
        <f t="shared" si="252"/>
        <v>75</v>
      </c>
      <c r="Q1658" s="20">
        <f t="shared" si="253"/>
        <v>83.5</v>
      </c>
      <c r="R1658" s="21">
        <f t="shared" si="254"/>
        <v>76.275000000000006</v>
      </c>
      <c r="S1658" s="21">
        <f t="shared" si="255"/>
        <v>77.125</v>
      </c>
      <c r="T1658" s="21">
        <f t="shared" si="256"/>
        <v>78.825000000000003</v>
      </c>
      <c r="U1658" s="21">
        <f t="shared" si="257"/>
        <v>77.125</v>
      </c>
      <c r="V1658" s="20">
        <f t="shared" si="258"/>
        <v>77.408333333333346</v>
      </c>
      <c r="W1658" s="20">
        <f t="shared" si="259"/>
        <v>77.337500000000006</v>
      </c>
    </row>
    <row r="1659" spans="1:23" ht="13.5" x14ac:dyDescent="0.25">
      <c r="A1659" s="3">
        <v>44432</v>
      </c>
      <c r="B1659" s="2">
        <v>42.625700000000002</v>
      </c>
      <c r="C1659" s="2">
        <v>60.799815428535176</v>
      </c>
      <c r="D1659" s="2">
        <v>-0.25425774193422512</v>
      </c>
      <c r="E1659" s="2">
        <v>0.19468974137604997</v>
      </c>
      <c r="F1659" s="2">
        <v>42.641820000000003</v>
      </c>
      <c r="G1659" s="2">
        <v>42.438419999999994</v>
      </c>
      <c r="H1659" s="2">
        <v>42.184330000000017</v>
      </c>
      <c r="I1659" s="2">
        <v>42.028794000000005</v>
      </c>
      <c r="J1659" s="2">
        <v>34.55884099999998</v>
      </c>
      <c r="K1659" s="17" t="s">
        <v>49</v>
      </c>
      <c r="L1659" s="17" t="s">
        <v>51</v>
      </c>
      <c r="M1659" s="17" t="s">
        <v>51</v>
      </c>
      <c r="N1659" s="20">
        <f t="shared" si="250"/>
        <v>50</v>
      </c>
      <c r="O1659" s="20">
        <f t="shared" si="251"/>
        <v>100</v>
      </c>
      <c r="P1659" s="20">
        <f t="shared" si="252"/>
        <v>75</v>
      </c>
      <c r="Q1659" s="20">
        <f t="shared" si="253"/>
        <v>49.5</v>
      </c>
      <c r="R1659" s="21">
        <f t="shared" si="254"/>
        <v>71.174999999999997</v>
      </c>
      <c r="S1659" s="21">
        <f t="shared" si="255"/>
        <v>68.625</v>
      </c>
      <c r="T1659" s="21">
        <f t="shared" si="256"/>
        <v>63.525000000000006</v>
      </c>
      <c r="U1659" s="21">
        <f t="shared" si="257"/>
        <v>68.625</v>
      </c>
      <c r="V1659" s="20">
        <f t="shared" si="258"/>
        <v>67.775000000000006</v>
      </c>
      <c r="W1659" s="20">
        <f t="shared" si="259"/>
        <v>67.987500000000011</v>
      </c>
    </row>
    <row r="1660" spans="1:23" ht="13.5" x14ac:dyDescent="0.25">
      <c r="A1660" s="3">
        <v>44433</v>
      </c>
      <c r="B1660" s="2">
        <v>42.625700000000002</v>
      </c>
      <c r="C1660" s="2">
        <v>60.799815428535169</v>
      </c>
      <c r="D1660" s="2">
        <v>-0.27553416128750996</v>
      </c>
      <c r="E1660" s="2">
        <v>0.14693989219427211</v>
      </c>
      <c r="F1660" s="2">
        <v>42.70626</v>
      </c>
      <c r="G1660" s="2">
        <v>42.499510000000001</v>
      </c>
      <c r="H1660" s="2">
        <v>42.218230000000013</v>
      </c>
      <c r="I1660" s="2">
        <v>42.043830000000007</v>
      </c>
      <c r="J1660" s="2">
        <v>34.628103499999973</v>
      </c>
      <c r="K1660" s="17" t="s">
        <v>49</v>
      </c>
      <c r="L1660" s="17" t="s">
        <v>51</v>
      </c>
      <c r="M1660" s="17" t="s">
        <v>55</v>
      </c>
      <c r="N1660" s="20">
        <f t="shared" si="250"/>
        <v>50</v>
      </c>
      <c r="O1660" s="20">
        <f t="shared" si="251"/>
        <v>100</v>
      </c>
      <c r="P1660" s="20">
        <f t="shared" si="252"/>
        <v>75</v>
      </c>
      <c r="Q1660" s="20">
        <f t="shared" si="253"/>
        <v>83.5</v>
      </c>
      <c r="R1660" s="21">
        <f t="shared" si="254"/>
        <v>76.275000000000006</v>
      </c>
      <c r="S1660" s="21">
        <f t="shared" si="255"/>
        <v>77.125</v>
      </c>
      <c r="T1660" s="21">
        <f t="shared" si="256"/>
        <v>78.825000000000003</v>
      </c>
      <c r="U1660" s="21">
        <f t="shared" si="257"/>
        <v>77.125</v>
      </c>
      <c r="V1660" s="20">
        <f t="shared" si="258"/>
        <v>77.408333333333346</v>
      </c>
      <c r="W1660" s="20">
        <f t="shared" si="259"/>
        <v>77.337500000000006</v>
      </c>
    </row>
    <row r="1661" spans="1:23" ht="13.5" x14ac:dyDescent="0.25">
      <c r="A1661" s="3">
        <v>44434</v>
      </c>
      <c r="B1661" s="2">
        <v>42.961300000000001</v>
      </c>
      <c r="C1661" s="2">
        <v>66.745180093157146</v>
      </c>
      <c r="D1661" s="2">
        <v>-0.33017712048125958</v>
      </c>
      <c r="E1661" s="2">
        <v>9.4112114085062745E-2</v>
      </c>
      <c r="F1661" s="2">
        <v>42.773379999999996</v>
      </c>
      <c r="G1661" s="2">
        <v>42.600200000000001</v>
      </c>
      <c r="H1661" s="2">
        <v>42.282000000000011</v>
      </c>
      <c r="I1661" s="2">
        <v>42.066652000000012</v>
      </c>
      <c r="J1661" s="2">
        <v>34.701364499999976</v>
      </c>
      <c r="K1661" s="17" t="s">
        <v>49</v>
      </c>
      <c r="L1661" s="17" t="s">
        <v>51</v>
      </c>
      <c r="M1661" s="17" t="s">
        <v>55</v>
      </c>
      <c r="N1661" s="20">
        <f t="shared" si="250"/>
        <v>50</v>
      </c>
      <c r="O1661" s="20">
        <f t="shared" si="251"/>
        <v>100</v>
      </c>
      <c r="P1661" s="20">
        <f t="shared" si="252"/>
        <v>75</v>
      </c>
      <c r="Q1661" s="20">
        <f t="shared" si="253"/>
        <v>83.5</v>
      </c>
      <c r="R1661" s="21">
        <f t="shared" si="254"/>
        <v>76.275000000000006</v>
      </c>
      <c r="S1661" s="21">
        <f t="shared" si="255"/>
        <v>77.125</v>
      </c>
      <c r="T1661" s="21">
        <f t="shared" si="256"/>
        <v>78.825000000000003</v>
      </c>
      <c r="U1661" s="21">
        <f t="shared" si="257"/>
        <v>77.125</v>
      </c>
      <c r="V1661" s="20">
        <f t="shared" si="258"/>
        <v>77.408333333333346</v>
      </c>
      <c r="W1661" s="20">
        <f t="shared" si="259"/>
        <v>77.337500000000006</v>
      </c>
    </row>
    <row r="1662" spans="1:23" ht="13.5" x14ac:dyDescent="0.25">
      <c r="A1662" s="3">
        <v>44435</v>
      </c>
      <c r="B1662" s="2">
        <v>43.162700000000001</v>
      </c>
      <c r="C1662" s="2">
        <v>69.713817267543874</v>
      </c>
      <c r="D1662" s="2">
        <v>-0.34397286206630895</v>
      </c>
      <c r="E1662" s="2">
        <v>4.2457660938550072E-2</v>
      </c>
      <c r="F1662" s="2">
        <v>42.800220000000003</v>
      </c>
      <c r="G1662" s="2">
        <v>42.687460000000002</v>
      </c>
      <c r="H1662" s="2">
        <v>42.345770000000009</v>
      </c>
      <c r="I1662" s="2">
        <v>42.090952000000009</v>
      </c>
      <c r="J1662" s="2">
        <v>34.775787499999971</v>
      </c>
      <c r="K1662" s="17" t="s">
        <v>49</v>
      </c>
      <c r="L1662" s="17" t="s">
        <v>51</v>
      </c>
      <c r="M1662" s="17" t="s">
        <v>55</v>
      </c>
      <c r="N1662" s="20">
        <f t="shared" si="250"/>
        <v>50</v>
      </c>
      <c r="O1662" s="20">
        <f t="shared" si="251"/>
        <v>100</v>
      </c>
      <c r="P1662" s="20">
        <f t="shared" si="252"/>
        <v>75</v>
      </c>
      <c r="Q1662" s="20">
        <f t="shared" si="253"/>
        <v>83.5</v>
      </c>
      <c r="R1662" s="21">
        <f t="shared" si="254"/>
        <v>76.275000000000006</v>
      </c>
      <c r="S1662" s="21">
        <f t="shared" si="255"/>
        <v>77.125</v>
      </c>
      <c r="T1662" s="21">
        <f t="shared" si="256"/>
        <v>78.825000000000003</v>
      </c>
      <c r="U1662" s="21">
        <f t="shared" si="257"/>
        <v>77.125</v>
      </c>
      <c r="V1662" s="20">
        <f t="shared" si="258"/>
        <v>77.408333333333346</v>
      </c>
      <c r="W1662" s="20">
        <f t="shared" si="259"/>
        <v>77.337500000000006</v>
      </c>
    </row>
    <row r="1663" spans="1:23" ht="13.5" x14ac:dyDescent="0.25">
      <c r="A1663" s="3">
        <v>44438</v>
      </c>
      <c r="B1663" s="2">
        <v>43.296999999999997</v>
      </c>
      <c r="C1663" s="2">
        <v>71.538398031661856</v>
      </c>
      <c r="D1663" s="2">
        <v>-0.37075388054957159</v>
      </c>
      <c r="E1663" s="2">
        <v>1.4876277025479997E-2</v>
      </c>
      <c r="F1663" s="2">
        <v>42.934480000000001</v>
      </c>
      <c r="G1663" s="2">
        <v>42.788150000000009</v>
      </c>
      <c r="H1663" s="2">
        <v>42.412900000000015</v>
      </c>
      <c r="I1663" s="2">
        <v>42.117804000000007</v>
      </c>
      <c r="J1663" s="2">
        <v>34.849195499999972</v>
      </c>
      <c r="K1663" s="17" t="s">
        <v>49</v>
      </c>
      <c r="L1663" s="17" t="s">
        <v>51</v>
      </c>
      <c r="M1663" s="17" t="s">
        <v>55</v>
      </c>
      <c r="N1663" s="20">
        <f t="shared" si="250"/>
        <v>50</v>
      </c>
      <c r="O1663" s="20">
        <f t="shared" si="251"/>
        <v>100</v>
      </c>
      <c r="P1663" s="20">
        <f t="shared" si="252"/>
        <v>75</v>
      </c>
      <c r="Q1663" s="20">
        <f t="shared" si="253"/>
        <v>83.5</v>
      </c>
      <c r="R1663" s="21">
        <f t="shared" si="254"/>
        <v>76.275000000000006</v>
      </c>
      <c r="S1663" s="21">
        <f t="shared" si="255"/>
        <v>77.125</v>
      </c>
      <c r="T1663" s="21">
        <f t="shared" si="256"/>
        <v>78.825000000000003</v>
      </c>
      <c r="U1663" s="21">
        <f t="shared" si="257"/>
        <v>77.125</v>
      </c>
      <c r="V1663" s="20">
        <f t="shared" si="258"/>
        <v>77.408333333333346</v>
      </c>
      <c r="W1663" s="20">
        <f t="shared" si="259"/>
        <v>77.337500000000006</v>
      </c>
    </row>
    <row r="1664" spans="1:23" ht="13.5" x14ac:dyDescent="0.25">
      <c r="A1664" s="3">
        <v>44439</v>
      </c>
      <c r="B1664" s="2">
        <v>43.296999999999997</v>
      </c>
      <c r="C1664" s="2">
        <v>71.538398031661856</v>
      </c>
      <c r="D1664" s="2">
        <v>-0.34735491918403483</v>
      </c>
      <c r="E1664" s="2">
        <v>1.4665353721347429E-2</v>
      </c>
      <c r="F1664" s="2">
        <v>43.068740000000005</v>
      </c>
      <c r="G1664" s="2">
        <v>42.855280000000008</v>
      </c>
      <c r="H1664" s="2">
        <v>42.480030000000014</v>
      </c>
      <c r="I1664" s="2">
        <v>42.144656000000005</v>
      </c>
      <c r="J1664" s="2">
        <v>34.922587999999976</v>
      </c>
      <c r="K1664" s="17" t="s">
        <v>49</v>
      </c>
      <c r="L1664" s="17" t="s">
        <v>51</v>
      </c>
      <c r="M1664" s="17" t="s">
        <v>55</v>
      </c>
      <c r="N1664" s="20">
        <f t="shared" si="250"/>
        <v>50</v>
      </c>
      <c r="O1664" s="20">
        <f t="shared" si="251"/>
        <v>100</v>
      </c>
      <c r="P1664" s="20">
        <f t="shared" si="252"/>
        <v>75</v>
      </c>
      <c r="Q1664" s="20">
        <f t="shared" si="253"/>
        <v>83.5</v>
      </c>
      <c r="R1664" s="21">
        <f t="shared" si="254"/>
        <v>76.275000000000006</v>
      </c>
      <c r="S1664" s="21">
        <f t="shared" si="255"/>
        <v>77.125</v>
      </c>
      <c r="T1664" s="21">
        <f t="shared" si="256"/>
        <v>78.825000000000003</v>
      </c>
      <c r="U1664" s="21">
        <f t="shared" si="257"/>
        <v>77.125</v>
      </c>
      <c r="V1664" s="20">
        <f t="shared" si="258"/>
        <v>77.408333333333346</v>
      </c>
      <c r="W1664" s="20">
        <f t="shared" si="259"/>
        <v>77.337500000000006</v>
      </c>
    </row>
    <row r="1665" spans="1:23" ht="13.5" x14ac:dyDescent="0.25">
      <c r="A1665" s="3">
        <v>44440</v>
      </c>
      <c r="B1665" s="2">
        <v>42.954599999999999</v>
      </c>
      <c r="C1665" s="2">
        <v>60.721808243943435</v>
      </c>
      <c r="D1665" s="2">
        <v>-0.35692034923457783</v>
      </c>
      <c r="E1665" s="2">
        <v>1.4657535943669017E-2</v>
      </c>
      <c r="F1665" s="2">
        <v>43.134519999999995</v>
      </c>
      <c r="G1665" s="2">
        <v>42.920390000000012</v>
      </c>
      <c r="H1665" s="2">
        <v>42.530040000000014</v>
      </c>
      <c r="I1665" s="2">
        <v>42.164794000000008</v>
      </c>
      <c r="J1665" s="2">
        <v>34.994577999999976</v>
      </c>
      <c r="K1665" s="17" t="s">
        <v>49</v>
      </c>
      <c r="L1665" s="17" t="s">
        <v>51</v>
      </c>
      <c r="M1665" s="17" t="s">
        <v>55</v>
      </c>
      <c r="N1665" s="20">
        <f t="shared" si="250"/>
        <v>50</v>
      </c>
      <c r="O1665" s="20">
        <f t="shared" si="251"/>
        <v>100</v>
      </c>
      <c r="P1665" s="20">
        <f t="shared" si="252"/>
        <v>75</v>
      </c>
      <c r="Q1665" s="20">
        <f t="shared" si="253"/>
        <v>83.5</v>
      </c>
      <c r="R1665" s="21">
        <f t="shared" si="254"/>
        <v>76.275000000000006</v>
      </c>
      <c r="S1665" s="21">
        <f t="shared" si="255"/>
        <v>77.125</v>
      </c>
      <c r="T1665" s="21">
        <f t="shared" si="256"/>
        <v>78.825000000000003</v>
      </c>
      <c r="U1665" s="21">
        <f t="shared" si="257"/>
        <v>77.125</v>
      </c>
      <c r="V1665" s="20">
        <f t="shared" si="258"/>
        <v>77.408333333333346</v>
      </c>
      <c r="W1665" s="20">
        <f t="shared" si="259"/>
        <v>77.337500000000006</v>
      </c>
    </row>
    <row r="1666" spans="1:23" ht="13.5" x14ac:dyDescent="0.25">
      <c r="A1666" s="3">
        <v>44441</v>
      </c>
      <c r="B1666" s="2">
        <v>42.625700000000002</v>
      </c>
      <c r="C1666" s="2">
        <v>52.508868938857475</v>
      </c>
      <c r="D1666" s="2">
        <v>-0.29383491295811837</v>
      </c>
      <c r="E1666" s="2">
        <v>-4.9738116511766177E-3</v>
      </c>
      <c r="F1666" s="2">
        <v>43.067399999999999</v>
      </c>
      <c r="G1666" s="2">
        <v>42.920390000000005</v>
      </c>
      <c r="H1666" s="2">
        <v>42.56360500000001</v>
      </c>
      <c r="I1666" s="2">
        <v>42.179562000000004</v>
      </c>
      <c r="J1666" s="2">
        <v>35.065387499999972</v>
      </c>
      <c r="K1666" s="17" t="s">
        <v>47</v>
      </c>
      <c r="L1666" s="17" t="s">
        <v>51</v>
      </c>
      <c r="M1666" s="17" t="s">
        <v>52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75</v>
      </c>
      <c r="Q1666" s="20">
        <f t="shared" ref="Q1666:Q1729" si="263">IF(M1666="confirmed bullish", 34, IF(M1666="bullish divergence",17, 0))+IF(K1666="bullish",33,IF(K1666="bearish",0,16.5))+IF(L1666="strong",33,IF(L1666="weak",0,16.5))</f>
        <v>16.5</v>
      </c>
      <c r="R1666" s="21">
        <f t="shared" si="254"/>
        <v>66.224999999999994</v>
      </c>
      <c r="S1666" s="21">
        <f t="shared" si="255"/>
        <v>60.375</v>
      </c>
      <c r="T1666" s="21">
        <f t="shared" si="256"/>
        <v>48.674999999999997</v>
      </c>
      <c r="U1666" s="21">
        <f t="shared" si="257"/>
        <v>60.375</v>
      </c>
      <c r="V1666" s="20">
        <f t="shared" si="258"/>
        <v>58.42499999999999</v>
      </c>
      <c r="W1666" s="20">
        <f t="shared" si="259"/>
        <v>58.912499999999994</v>
      </c>
    </row>
    <row r="1667" spans="1:23" ht="13.5" x14ac:dyDescent="0.25">
      <c r="A1667" s="3">
        <v>44442</v>
      </c>
      <c r="B1667" s="2">
        <v>42.941200000000002</v>
      </c>
      <c r="C1667" s="2">
        <v>58.331061063310308</v>
      </c>
      <c r="D1667" s="2">
        <v>-0.20246159493003546</v>
      </c>
      <c r="E1667" s="2">
        <v>-2.123245472952854E-2</v>
      </c>
      <c r="F1667" s="2">
        <v>43.023099999999999</v>
      </c>
      <c r="G1667" s="2">
        <v>42.911659999999998</v>
      </c>
      <c r="H1667" s="2">
        <v>42.612945000000011</v>
      </c>
      <c r="I1667" s="2">
        <v>42.200640000000014</v>
      </c>
      <c r="J1667" s="2">
        <v>35.136273999999979</v>
      </c>
      <c r="K1667" s="17" t="s">
        <v>47</v>
      </c>
      <c r="L1667" s="17" t="s">
        <v>51</v>
      </c>
      <c r="M1667" s="17" t="s">
        <v>52</v>
      </c>
      <c r="N1667" s="20">
        <f t="shared" si="260"/>
        <v>50</v>
      </c>
      <c r="O1667" s="20">
        <f t="shared" si="261"/>
        <v>100</v>
      </c>
      <c r="P1667" s="20">
        <f t="shared" si="262"/>
        <v>75</v>
      </c>
      <c r="Q1667" s="20">
        <f t="shared" si="263"/>
        <v>16.5</v>
      </c>
      <c r="R1667" s="21">
        <f t="shared" ref="R1667:R1730" si="264">0.35*N1667+O1667*0.35+P1667*0.15+Q1667*0.15</f>
        <v>66.224999999999994</v>
      </c>
      <c r="S1667" s="21">
        <f t="shared" ref="S1667:S1730" si="265">N1667*0.2+O1667*0.2+P1667*0.35+Q1667*0.25</f>
        <v>60.375</v>
      </c>
      <c r="T1667" s="21">
        <f t="shared" ref="T1667:T1730" si="266">N1667*0.15+O1667*0.15+P1667*0.25+Q1667*0.45</f>
        <v>48.674999999999997</v>
      </c>
      <c r="U1667" s="21">
        <f t="shared" ref="U1667:U1730" si="267">0.25*SUM(N1667:Q1667)</f>
        <v>60.375</v>
      </c>
      <c r="V1667" s="20">
        <f t="shared" ref="V1667:V1730" si="268">SUM(R1667:T1667)/3</f>
        <v>58.42499999999999</v>
      </c>
      <c r="W1667" s="20">
        <f t="shared" ref="W1667:W1730" si="269">SUM(R1667:U1667)/4</f>
        <v>58.912499999999994</v>
      </c>
    </row>
    <row r="1668" spans="1:23" ht="13.5" x14ac:dyDescent="0.25">
      <c r="A1668" s="3">
        <v>44445</v>
      </c>
      <c r="B1668" s="2">
        <v>42.625700000000002</v>
      </c>
      <c r="C1668" s="2">
        <v>51.528032935439356</v>
      </c>
      <c r="D1668" s="2">
        <v>-0.16616954696011277</v>
      </c>
      <c r="E1668" s="2">
        <v>-2.5175257380377344E-2</v>
      </c>
      <c r="F1668" s="2">
        <v>42.888840000000002</v>
      </c>
      <c r="G1668" s="2">
        <v>42.911659999999998</v>
      </c>
      <c r="H1668" s="2">
        <v>42.646510000000006</v>
      </c>
      <c r="I1668" s="2">
        <v>42.215274000000008</v>
      </c>
      <c r="J1668" s="2">
        <v>35.206309999999974</v>
      </c>
      <c r="K1668" s="17" t="s">
        <v>47</v>
      </c>
      <c r="L1668" s="17" t="s">
        <v>48</v>
      </c>
      <c r="M1668" s="17" t="s">
        <v>52</v>
      </c>
      <c r="N1668" s="20">
        <f t="shared" si="260"/>
        <v>50</v>
      </c>
      <c r="O1668" s="20">
        <f t="shared" si="261"/>
        <v>100</v>
      </c>
      <c r="P1668" s="20">
        <f t="shared" si="262"/>
        <v>75</v>
      </c>
      <c r="Q1668" s="20">
        <f t="shared" si="263"/>
        <v>0</v>
      </c>
      <c r="R1668" s="21">
        <f t="shared" si="264"/>
        <v>63.75</v>
      </c>
      <c r="S1668" s="21">
        <f t="shared" si="265"/>
        <v>56.25</v>
      </c>
      <c r="T1668" s="21">
        <f t="shared" si="266"/>
        <v>41.25</v>
      </c>
      <c r="U1668" s="21">
        <f t="shared" si="267"/>
        <v>56.25</v>
      </c>
      <c r="V1668" s="20">
        <f t="shared" si="268"/>
        <v>53.75</v>
      </c>
      <c r="W1668" s="20">
        <f t="shared" si="269"/>
        <v>54.375</v>
      </c>
    </row>
    <row r="1669" spans="1:23" ht="13.5" x14ac:dyDescent="0.25">
      <c r="A1669" s="3">
        <v>44446</v>
      </c>
      <c r="B1669" s="2">
        <v>42.625700000000002</v>
      </c>
      <c r="C1669" s="2">
        <v>51.528032935439356</v>
      </c>
      <c r="D1669" s="2">
        <v>-0.13584193619210794</v>
      </c>
      <c r="E1669" s="2">
        <v>-3.1882012541963392E-2</v>
      </c>
      <c r="F1669" s="2">
        <v>42.754579999999997</v>
      </c>
      <c r="G1669" s="2">
        <v>42.911659999999998</v>
      </c>
      <c r="H1669" s="2">
        <v>42.67504000000001</v>
      </c>
      <c r="I1669" s="2">
        <v>42.229908000000002</v>
      </c>
      <c r="J1669" s="2">
        <v>35.275881999999967</v>
      </c>
      <c r="K1669" s="17" t="s">
        <v>47</v>
      </c>
      <c r="L1669" s="17" t="s">
        <v>48</v>
      </c>
      <c r="M1669" s="17" t="s">
        <v>52</v>
      </c>
      <c r="N1669" s="20">
        <f t="shared" si="260"/>
        <v>50</v>
      </c>
      <c r="O1669" s="20">
        <f t="shared" si="261"/>
        <v>100</v>
      </c>
      <c r="P1669" s="20">
        <f t="shared" si="262"/>
        <v>75</v>
      </c>
      <c r="Q1669" s="20">
        <f t="shared" si="263"/>
        <v>0</v>
      </c>
      <c r="R1669" s="21">
        <f t="shared" si="264"/>
        <v>63.75</v>
      </c>
      <c r="S1669" s="21">
        <f t="shared" si="265"/>
        <v>56.25</v>
      </c>
      <c r="T1669" s="21">
        <f t="shared" si="266"/>
        <v>41.25</v>
      </c>
      <c r="U1669" s="21">
        <f t="shared" si="267"/>
        <v>56.25</v>
      </c>
      <c r="V1669" s="20">
        <f t="shared" si="268"/>
        <v>53.75</v>
      </c>
      <c r="W1669" s="20">
        <f t="shared" si="269"/>
        <v>54.375</v>
      </c>
    </row>
    <row r="1670" spans="1:23" ht="13.5" x14ac:dyDescent="0.25">
      <c r="A1670" s="3">
        <v>44447</v>
      </c>
      <c r="B1670" s="2">
        <v>42.612299999999998</v>
      </c>
      <c r="C1670" s="2">
        <v>51.23370400885775</v>
      </c>
      <c r="D1670" s="2">
        <v>-0.1095403387392011</v>
      </c>
      <c r="E1670" s="2">
        <v>-3.4524379234476009E-2</v>
      </c>
      <c r="F1670" s="2">
        <v>42.686120000000003</v>
      </c>
      <c r="G1670" s="2">
        <v>42.910319999999999</v>
      </c>
      <c r="H1670" s="2">
        <v>42.704915000000014</v>
      </c>
      <c r="I1670" s="2">
        <v>42.243735999999998</v>
      </c>
      <c r="J1670" s="2">
        <v>35.345077499999967</v>
      </c>
      <c r="K1670" s="17" t="s">
        <v>47</v>
      </c>
      <c r="L1670" s="17" t="s">
        <v>48</v>
      </c>
      <c r="M1670" s="17" t="s">
        <v>52</v>
      </c>
      <c r="N1670" s="20">
        <f t="shared" si="260"/>
        <v>50</v>
      </c>
      <c r="O1670" s="20">
        <f t="shared" si="261"/>
        <v>100</v>
      </c>
      <c r="P1670" s="20">
        <f t="shared" si="262"/>
        <v>75</v>
      </c>
      <c r="Q1670" s="20">
        <f t="shared" si="263"/>
        <v>0</v>
      </c>
      <c r="R1670" s="21">
        <f t="shared" si="264"/>
        <v>63.75</v>
      </c>
      <c r="S1670" s="21">
        <f t="shared" si="265"/>
        <v>56.25</v>
      </c>
      <c r="T1670" s="21">
        <f t="shared" si="266"/>
        <v>41.25</v>
      </c>
      <c r="U1670" s="21">
        <f t="shared" si="267"/>
        <v>56.25</v>
      </c>
      <c r="V1670" s="20">
        <f t="shared" si="268"/>
        <v>53.75</v>
      </c>
      <c r="W1670" s="20">
        <f t="shared" si="269"/>
        <v>54.375</v>
      </c>
    </row>
    <row r="1671" spans="1:23" ht="13.5" x14ac:dyDescent="0.25">
      <c r="A1671" s="3">
        <v>44448</v>
      </c>
      <c r="B1671" s="2">
        <v>42.619</v>
      </c>
      <c r="C1671" s="2">
        <v>51.383234627816094</v>
      </c>
      <c r="D1671" s="2">
        <v>-3.6398171632349374E-2</v>
      </c>
      <c r="E1671" s="2">
        <v>-4.2214140474777624E-2</v>
      </c>
      <c r="F1671" s="2">
        <v>42.684780000000003</v>
      </c>
      <c r="G1671" s="2">
        <v>42.876089999999998</v>
      </c>
      <c r="H1671" s="2">
        <v>42.738145000000017</v>
      </c>
      <c r="I1671" s="2">
        <v>42.256356000000004</v>
      </c>
      <c r="J1671" s="2">
        <v>35.415079999999968</v>
      </c>
      <c r="K1671" s="17" t="s">
        <v>47</v>
      </c>
      <c r="L1671" s="17" t="s">
        <v>51</v>
      </c>
      <c r="M1671" s="17" t="s">
        <v>52</v>
      </c>
      <c r="N1671" s="20">
        <f t="shared" si="260"/>
        <v>50</v>
      </c>
      <c r="O1671" s="20">
        <f t="shared" si="261"/>
        <v>100</v>
      </c>
      <c r="P1671" s="20">
        <f t="shared" si="262"/>
        <v>75</v>
      </c>
      <c r="Q1671" s="20">
        <f t="shared" si="263"/>
        <v>16.5</v>
      </c>
      <c r="R1671" s="21">
        <f t="shared" si="264"/>
        <v>66.224999999999994</v>
      </c>
      <c r="S1671" s="21">
        <f t="shared" si="265"/>
        <v>60.375</v>
      </c>
      <c r="T1671" s="21">
        <f t="shared" si="266"/>
        <v>48.674999999999997</v>
      </c>
      <c r="U1671" s="21">
        <f t="shared" si="267"/>
        <v>60.375</v>
      </c>
      <c r="V1671" s="20">
        <f t="shared" si="268"/>
        <v>58.42499999999999</v>
      </c>
      <c r="W1671" s="20">
        <f t="shared" si="269"/>
        <v>58.912499999999994</v>
      </c>
    </row>
    <row r="1672" spans="1:23" ht="13.5" x14ac:dyDescent="0.25">
      <c r="A1672" s="3">
        <v>44449</v>
      </c>
      <c r="B1672" s="2">
        <v>42.491399999999999</v>
      </c>
      <c r="C1672" s="2">
        <v>48.343017043592454</v>
      </c>
      <c r="D1672" s="2">
        <v>6.5659060962850901E-2</v>
      </c>
      <c r="E1672" s="2">
        <v>-5.9553257502295467E-2</v>
      </c>
      <c r="F1672" s="2">
        <v>42.594819999999999</v>
      </c>
      <c r="G1672" s="2">
        <v>42.808959999999999</v>
      </c>
      <c r="H1672" s="2">
        <v>42.748210000000014</v>
      </c>
      <c r="I1672" s="2">
        <v>42.268304000000001</v>
      </c>
      <c r="J1672" s="2">
        <v>35.483670999999966</v>
      </c>
      <c r="K1672" s="17" t="s">
        <v>47</v>
      </c>
      <c r="L1672" s="17" t="s">
        <v>48</v>
      </c>
      <c r="M1672" s="17" t="s">
        <v>52</v>
      </c>
      <c r="N1672" s="20">
        <f t="shared" si="260"/>
        <v>50</v>
      </c>
      <c r="O1672" s="20">
        <f t="shared" si="261"/>
        <v>100</v>
      </c>
      <c r="P1672" s="20">
        <f t="shared" si="262"/>
        <v>75</v>
      </c>
      <c r="Q1672" s="20">
        <f t="shared" si="263"/>
        <v>0</v>
      </c>
      <c r="R1672" s="21">
        <f t="shared" si="264"/>
        <v>63.75</v>
      </c>
      <c r="S1672" s="21">
        <f t="shared" si="265"/>
        <v>56.25</v>
      </c>
      <c r="T1672" s="21">
        <f t="shared" si="266"/>
        <v>41.25</v>
      </c>
      <c r="U1672" s="21">
        <f t="shared" si="267"/>
        <v>56.25</v>
      </c>
      <c r="V1672" s="20">
        <f t="shared" si="268"/>
        <v>53.75</v>
      </c>
      <c r="W1672" s="20">
        <f t="shared" si="269"/>
        <v>54.375</v>
      </c>
    </row>
    <row r="1673" spans="1:23" ht="13.5" x14ac:dyDescent="0.25">
      <c r="A1673" s="3">
        <v>44452</v>
      </c>
      <c r="B1673" s="2">
        <v>42.222900000000003</v>
      </c>
      <c r="C1673" s="2">
        <v>42.627547990915446</v>
      </c>
      <c r="D1673" s="2">
        <v>0.19307074962332393</v>
      </c>
      <c r="E1673" s="2">
        <v>-8.6426892802975358E-2</v>
      </c>
      <c r="F1673" s="2">
        <v>42.51426</v>
      </c>
      <c r="G1673" s="2">
        <v>42.701549999999997</v>
      </c>
      <c r="H1673" s="2">
        <v>42.744850000000014</v>
      </c>
      <c r="I1673" s="2">
        <v>42.273674</v>
      </c>
      <c r="J1673" s="2">
        <v>35.551615999999967</v>
      </c>
      <c r="K1673" s="17" t="s">
        <v>47</v>
      </c>
      <c r="L1673" s="17" t="s">
        <v>48</v>
      </c>
      <c r="M1673" s="17" t="s">
        <v>52</v>
      </c>
      <c r="N1673" s="20">
        <f t="shared" si="260"/>
        <v>50</v>
      </c>
      <c r="O1673" s="20">
        <f t="shared" si="261"/>
        <v>100</v>
      </c>
      <c r="P1673" s="20">
        <f t="shared" si="262"/>
        <v>75</v>
      </c>
      <c r="Q1673" s="20">
        <f t="shared" si="263"/>
        <v>0</v>
      </c>
      <c r="R1673" s="21">
        <f t="shared" si="264"/>
        <v>63.75</v>
      </c>
      <c r="S1673" s="21">
        <f t="shared" si="265"/>
        <v>56.25</v>
      </c>
      <c r="T1673" s="21">
        <f t="shared" si="266"/>
        <v>41.25</v>
      </c>
      <c r="U1673" s="21">
        <f t="shared" si="267"/>
        <v>56.25</v>
      </c>
      <c r="V1673" s="20">
        <f t="shared" si="268"/>
        <v>53.75</v>
      </c>
      <c r="W1673" s="20">
        <f t="shared" si="269"/>
        <v>54.375</v>
      </c>
    </row>
    <row r="1674" spans="1:23" ht="13.5" x14ac:dyDescent="0.25">
      <c r="A1674" s="3">
        <v>44453</v>
      </c>
      <c r="B1674" s="2">
        <v>42.290100000000002</v>
      </c>
      <c r="C1674" s="2">
        <v>44.399320236608233</v>
      </c>
      <c r="D1674" s="2">
        <v>0.2979571638202998</v>
      </c>
      <c r="E1674" s="2">
        <v>-0.11209727344929761</v>
      </c>
      <c r="F1674" s="2">
        <v>42.447140000000005</v>
      </c>
      <c r="G1674" s="2">
        <v>42.600859999999997</v>
      </c>
      <c r="H1674" s="2">
        <v>42.728070000000017</v>
      </c>
      <c r="I1674" s="2">
        <v>42.280388000000002</v>
      </c>
      <c r="J1674" s="2">
        <v>35.61842749999996</v>
      </c>
      <c r="K1674" s="17" t="s">
        <v>47</v>
      </c>
      <c r="L1674" s="17" t="s">
        <v>48</v>
      </c>
      <c r="M1674" s="17" t="s">
        <v>52</v>
      </c>
      <c r="N1674" s="20">
        <f t="shared" si="260"/>
        <v>50</v>
      </c>
      <c r="O1674" s="20">
        <f t="shared" si="261"/>
        <v>100</v>
      </c>
      <c r="P1674" s="20">
        <f t="shared" si="262"/>
        <v>75</v>
      </c>
      <c r="Q1674" s="20">
        <f t="shared" si="263"/>
        <v>0</v>
      </c>
      <c r="R1674" s="21">
        <f t="shared" si="264"/>
        <v>63.75</v>
      </c>
      <c r="S1674" s="21">
        <f t="shared" si="265"/>
        <v>56.25</v>
      </c>
      <c r="T1674" s="21">
        <f t="shared" si="266"/>
        <v>41.25</v>
      </c>
      <c r="U1674" s="21">
        <f t="shared" si="267"/>
        <v>56.25</v>
      </c>
      <c r="V1674" s="20">
        <f t="shared" si="268"/>
        <v>53.75</v>
      </c>
      <c r="W1674" s="20">
        <f t="shared" si="269"/>
        <v>54.375</v>
      </c>
    </row>
    <row r="1675" spans="1:23" ht="13.5" x14ac:dyDescent="0.25">
      <c r="A1675" s="3">
        <v>44454</v>
      </c>
      <c r="B1675" s="2">
        <v>42.021599999999999</v>
      </c>
      <c r="C1675" s="2">
        <v>39.191499108053819</v>
      </c>
      <c r="D1675" s="2">
        <v>0.35542421581143913</v>
      </c>
      <c r="E1675" s="2">
        <v>-0.13274381122778345</v>
      </c>
      <c r="F1675" s="2">
        <v>42.329000000000001</v>
      </c>
      <c r="G1675" s="2">
        <v>42.507559999999998</v>
      </c>
      <c r="H1675" s="2">
        <v>42.713975000000019</v>
      </c>
      <c r="I1675" s="2">
        <v>42.281732000000005</v>
      </c>
      <c r="J1675" s="2">
        <v>35.680802499999963</v>
      </c>
      <c r="K1675" s="17" t="s">
        <v>47</v>
      </c>
      <c r="L1675" s="17" t="s">
        <v>48</v>
      </c>
      <c r="M1675" s="17" t="s">
        <v>52</v>
      </c>
      <c r="N1675" s="20">
        <f t="shared" si="260"/>
        <v>50</v>
      </c>
      <c r="O1675" s="20">
        <f t="shared" si="261"/>
        <v>100</v>
      </c>
      <c r="P1675" s="20">
        <f t="shared" si="262"/>
        <v>75</v>
      </c>
      <c r="Q1675" s="20">
        <f t="shared" si="263"/>
        <v>0</v>
      </c>
      <c r="R1675" s="21">
        <f t="shared" si="264"/>
        <v>63.75</v>
      </c>
      <c r="S1675" s="21">
        <f t="shared" si="265"/>
        <v>56.25</v>
      </c>
      <c r="T1675" s="21">
        <f t="shared" si="266"/>
        <v>41.25</v>
      </c>
      <c r="U1675" s="21">
        <f t="shared" si="267"/>
        <v>56.25</v>
      </c>
      <c r="V1675" s="20">
        <f t="shared" si="268"/>
        <v>53.75</v>
      </c>
      <c r="W1675" s="20">
        <f t="shared" si="269"/>
        <v>54.375</v>
      </c>
    </row>
    <row r="1676" spans="1:23" ht="13.5" x14ac:dyDescent="0.25">
      <c r="A1676" s="3">
        <v>44455</v>
      </c>
      <c r="B1676" s="2">
        <v>42.155799999999999</v>
      </c>
      <c r="C1676" s="2">
        <v>42.802672834996528</v>
      </c>
      <c r="D1676" s="2">
        <v>0.34648957887216625</v>
      </c>
      <c r="E1676" s="2">
        <v>-0.1402663126101702</v>
      </c>
      <c r="F1676" s="2">
        <v>42.236360000000005</v>
      </c>
      <c r="G1676" s="2">
        <v>42.460569999999997</v>
      </c>
      <c r="H1676" s="2">
        <v>42.690480000000008</v>
      </c>
      <c r="I1676" s="2">
        <v>42.287102000000004</v>
      </c>
      <c r="J1676" s="2">
        <v>35.746168999999966</v>
      </c>
      <c r="K1676" s="17" t="s">
        <v>49</v>
      </c>
      <c r="L1676" s="17" t="s">
        <v>51</v>
      </c>
      <c r="M1676" s="17" t="s">
        <v>54</v>
      </c>
      <c r="N1676" s="20">
        <f t="shared" si="260"/>
        <v>50</v>
      </c>
      <c r="O1676" s="20">
        <f t="shared" si="261"/>
        <v>100</v>
      </c>
      <c r="P1676" s="20">
        <f t="shared" si="262"/>
        <v>75</v>
      </c>
      <c r="Q1676" s="20">
        <f t="shared" si="263"/>
        <v>66.5</v>
      </c>
      <c r="R1676" s="21">
        <f t="shared" si="264"/>
        <v>73.724999999999994</v>
      </c>
      <c r="S1676" s="21">
        <f t="shared" si="265"/>
        <v>72.875</v>
      </c>
      <c r="T1676" s="21">
        <f t="shared" si="266"/>
        <v>71.174999999999997</v>
      </c>
      <c r="U1676" s="21">
        <f t="shared" si="267"/>
        <v>72.875</v>
      </c>
      <c r="V1676" s="20">
        <f t="shared" si="268"/>
        <v>72.591666666666654</v>
      </c>
      <c r="W1676" s="20">
        <f t="shared" si="269"/>
        <v>72.662499999999994</v>
      </c>
    </row>
    <row r="1677" spans="1:23" ht="13.5" x14ac:dyDescent="0.25">
      <c r="A1677" s="3">
        <v>44456</v>
      </c>
      <c r="B1677" s="2">
        <v>41.685899999999997</v>
      </c>
      <c r="C1677" s="2">
        <v>34.971365205883117</v>
      </c>
      <c r="D1677" s="2">
        <v>0.42424176270753122</v>
      </c>
      <c r="E1677" s="2">
        <v>-0.1339693408225692</v>
      </c>
      <c r="F1677" s="2">
        <v>42.07526</v>
      </c>
      <c r="G1677" s="2">
        <v>42.335039999999999</v>
      </c>
      <c r="H1677" s="2">
        <v>42.623350000000002</v>
      </c>
      <c r="I1677" s="2">
        <v>42.283073999999999</v>
      </c>
      <c r="J1677" s="2">
        <v>35.807638999999966</v>
      </c>
      <c r="K1677" s="17" t="s">
        <v>49</v>
      </c>
      <c r="L1677" s="17" t="s">
        <v>51</v>
      </c>
      <c r="M1677" s="17" t="s">
        <v>54</v>
      </c>
      <c r="N1677" s="20">
        <f t="shared" si="260"/>
        <v>50</v>
      </c>
      <c r="O1677" s="20">
        <f t="shared" si="261"/>
        <v>100</v>
      </c>
      <c r="P1677" s="20">
        <f t="shared" si="262"/>
        <v>75</v>
      </c>
      <c r="Q1677" s="20">
        <f t="shared" si="263"/>
        <v>66.5</v>
      </c>
      <c r="R1677" s="21">
        <f t="shared" si="264"/>
        <v>73.724999999999994</v>
      </c>
      <c r="S1677" s="21">
        <f t="shared" si="265"/>
        <v>72.875</v>
      </c>
      <c r="T1677" s="21">
        <f t="shared" si="266"/>
        <v>71.174999999999997</v>
      </c>
      <c r="U1677" s="21">
        <f t="shared" si="267"/>
        <v>72.875</v>
      </c>
      <c r="V1677" s="20">
        <f t="shared" si="268"/>
        <v>72.591666666666654</v>
      </c>
      <c r="W1677" s="20">
        <f t="shared" si="269"/>
        <v>72.662499999999994</v>
      </c>
    </row>
    <row r="1678" spans="1:23" ht="13.5" x14ac:dyDescent="0.25">
      <c r="A1678" s="3">
        <v>44459</v>
      </c>
      <c r="B1678" s="2">
        <v>41.685899999999997</v>
      </c>
      <c r="C1678" s="2">
        <v>34.971365205883117</v>
      </c>
      <c r="D1678" s="2">
        <v>0.44609100345936525</v>
      </c>
      <c r="E1678" s="2">
        <v>-0.1305290206327942</v>
      </c>
      <c r="F1678" s="2">
        <v>41.967860000000002</v>
      </c>
      <c r="G1678" s="2">
        <v>42.241059999999997</v>
      </c>
      <c r="H1678" s="2">
        <v>42.576359999999994</v>
      </c>
      <c r="I1678" s="2">
        <v>42.277704</v>
      </c>
      <c r="J1678" s="2">
        <v>35.870655999999961</v>
      </c>
      <c r="K1678" s="17" t="s">
        <v>49</v>
      </c>
      <c r="L1678" s="17" t="s">
        <v>50</v>
      </c>
      <c r="M1678" s="17" t="s">
        <v>54</v>
      </c>
      <c r="N1678" s="20">
        <f t="shared" si="260"/>
        <v>50</v>
      </c>
      <c r="O1678" s="20">
        <f t="shared" si="261"/>
        <v>100</v>
      </c>
      <c r="P1678" s="20">
        <f t="shared" si="262"/>
        <v>75</v>
      </c>
      <c r="Q1678" s="20">
        <f t="shared" si="263"/>
        <v>83</v>
      </c>
      <c r="R1678" s="21">
        <f t="shared" si="264"/>
        <v>76.2</v>
      </c>
      <c r="S1678" s="21">
        <f t="shared" si="265"/>
        <v>77</v>
      </c>
      <c r="T1678" s="21">
        <f t="shared" si="266"/>
        <v>78.599999999999994</v>
      </c>
      <c r="U1678" s="21">
        <f t="shared" si="267"/>
        <v>77</v>
      </c>
      <c r="V1678" s="20">
        <f t="shared" si="268"/>
        <v>77.266666666666666</v>
      </c>
      <c r="W1678" s="20">
        <f t="shared" si="269"/>
        <v>77.199999999999989</v>
      </c>
    </row>
    <row r="1679" spans="1:23" ht="13.5" x14ac:dyDescent="0.25">
      <c r="A1679" s="3">
        <v>44460</v>
      </c>
      <c r="B1679" s="2">
        <v>41.685899999999997</v>
      </c>
      <c r="C1679" s="2">
        <v>34.971365205883117</v>
      </c>
      <c r="D1679" s="2">
        <v>0.46883566782665298</v>
      </c>
      <c r="E1679" s="2">
        <v>-0.13210859225643073</v>
      </c>
      <c r="F1679" s="2">
        <v>41.847020000000001</v>
      </c>
      <c r="G1679" s="2">
        <v>42.147080000000003</v>
      </c>
      <c r="H1679" s="2">
        <v>42.529369999999993</v>
      </c>
      <c r="I1679" s="2">
        <v>42.269647999999997</v>
      </c>
      <c r="J1679" s="2">
        <v>35.934446499999964</v>
      </c>
      <c r="K1679" s="17" t="s">
        <v>49</v>
      </c>
      <c r="L1679" s="17" t="s">
        <v>50</v>
      </c>
      <c r="M1679" s="17" t="s">
        <v>54</v>
      </c>
      <c r="N1679" s="20">
        <f t="shared" si="260"/>
        <v>50</v>
      </c>
      <c r="O1679" s="20">
        <f t="shared" si="261"/>
        <v>100</v>
      </c>
      <c r="P1679" s="20">
        <f t="shared" si="262"/>
        <v>75</v>
      </c>
      <c r="Q1679" s="20">
        <f t="shared" si="263"/>
        <v>83</v>
      </c>
      <c r="R1679" s="21">
        <f t="shared" si="264"/>
        <v>76.2</v>
      </c>
      <c r="S1679" s="21">
        <f t="shared" si="265"/>
        <v>77</v>
      </c>
      <c r="T1679" s="21">
        <f t="shared" si="266"/>
        <v>78.599999999999994</v>
      </c>
      <c r="U1679" s="21">
        <f t="shared" si="267"/>
        <v>77</v>
      </c>
      <c r="V1679" s="20">
        <f t="shared" si="268"/>
        <v>77.266666666666666</v>
      </c>
      <c r="W1679" s="20">
        <f t="shared" si="269"/>
        <v>77.199999999999989</v>
      </c>
    </row>
    <row r="1680" spans="1:23" ht="13.5" x14ac:dyDescent="0.25">
      <c r="A1680" s="3">
        <v>44461</v>
      </c>
      <c r="B1680" s="2">
        <v>41.685899999999997</v>
      </c>
      <c r="C1680" s="2">
        <v>34.971365205883117</v>
      </c>
      <c r="D1680" s="2">
        <v>0.48996113799672969</v>
      </c>
      <c r="E1680" s="2">
        <v>-0.1387244750118907</v>
      </c>
      <c r="F1680" s="2">
        <v>41.779880000000006</v>
      </c>
      <c r="G1680" s="2">
        <v>42.05444</v>
      </c>
      <c r="H1680" s="2">
        <v>42.482379999999992</v>
      </c>
      <c r="I1680" s="2">
        <v>42.264278000000004</v>
      </c>
      <c r="J1680" s="2">
        <v>35.997463499999967</v>
      </c>
      <c r="K1680" s="17" t="s">
        <v>49</v>
      </c>
      <c r="L1680" s="17" t="s">
        <v>50</v>
      </c>
      <c r="M1680" s="17" t="s">
        <v>54</v>
      </c>
      <c r="N1680" s="20">
        <f t="shared" si="260"/>
        <v>50</v>
      </c>
      <c r="O1680" s="20">
        <f t="shared" si="261"/>
        <v>100</v>
      </c>
      <c r="P1680" s="20">
        <f t="shared" si="262"/>
        <v>75</v>
      </c>
      <c r="Q1680" s="20">
        <f t="shared" si="263"/>
        <v>83</v>
      </c>
      <c r="R1680" s="21">
        <f t="shared" si="264"/>
        <v>76.2</v>
      </c>
      <c r="S1680" s="21">
        <f t="shared" si="265"/>
        <v>77</v>
      </c>
      <c r="T1680" s="21">
        <f t="shared" si="266"/>
        <v>78.599999999999994</v>
      </c>
      <c r="U1680" s="21">
        <f t="shared" si="267"/>
        <v>77</v>
      </c>
      <c r="V1680" s="20">
        <f t="shared" si="268"/>
        <v>77.266666666666666</v>
      </c>
      <c r="W1680" s="20">
        <f t="shared" si="269"/>
        <v>77.199999999999989</v>
      </c>
    </row>
    <row r="1681" spans="1:23" ht="13.5" x14ac:dyDescent="0.25">
      <c r="A1681" s="3">
        <v>44462</v>
      </c>
      <c r="B1681" s="2">
        <v>41.813499999999998</v>
      </c>
      <c r="C1681" s="2">
        <v>39.044776695924057</v>
      </c>
      <c r="D1681" s="2">
        <v>0.50306501191349895</v>
      </c>
      <c r="E1681" s="2">
        <v>-0.13729476411006067</v>
      </c>
      <c r="F1681" s="2">
        <v>41.711419999999997</v>
      </c>
      <c r="G1681" s="2">
        <v>41.973889999999997</v>
      </c>
      <c r="H1681" s="2">
        <v>42.424989999999994</v>
      </c>
      <c r="I1681" s="2">
        <v>42.261460000000007</v>
      </c>
      <c r="J1681" s="2">
        <v>36.062664999999967</v>
      </c>
      <c r="K1681" s="17" t="s">
        <v>49</v>
      </c>
      <c r="L1681" s="17" t="s">
        <v>51</v>
      </c>
      <c r="M1681" s="17" t="s">
        <v>54</v>
      </c>
      <c r="N1681" s="20">
        <f t="shared" si="260"/>
        <v>50</v>
      </c>
      <c r="O1681" s="20">
        <f t="shared" si="261"/>
        <v>100</v>
      </c>
      <c r="P1681" s="20">
        <f t="shared" si="262"/>
        <v>75</v>
      </c>
      <c r="Q1681" s="20">
        <f t="shared" si="263"/>
        <v>66.5</v>
      </c>
      <c r="R1681" s="21">
        <f t="shared" si="264"/>
        <v>73.724999999999994</v>
      </c>
      <c r="S1681" s="21">
        <f t="shared" si="265"/>
        <v>72.875</v>
      </c>
      <c r="T1681" s="21">
        <f t="shared" si="266"/>
        <v>71.174999999999997</v>
      </c>
      <c r="U1681" s="21">
        <f t="shared" si="267"/>
        <v>72.875</v>
      </c>
      <c r="V1681" s="20">
        <f t="shared" si="268"/>
        <v>72.591666666666654</v>
      </c>
      <c r="W1681" s="20">
        <f t="shared" si="269"/>
        <v>72.662499999999994</v>
      </c>
    </row>
    <row r="1682" spans="1:23" ht="13.5" x14ac:dyDescent="0.25">
      <c r="A1682" s="3">
        <v>44463</v>
      </c>
      <c r="B1682" s="2">
        <v>41.753</v>
      </c>
      <c r="C1682" s="2">
        <v>37.834644842446686</v>
      </c>
      <c r="D1682" s="2">
        <v>0.50162884461850155</v>
      </c>
      <c r="E1682" s="2">
        <v>-0.16080089441820841</v>
      </c>
      <c r="F1682" s="2">
        <v>41.724839999999993</v>
      </c>
      <c r="G1682" s="2">
        <v>41.90005</v>
      </c>
      <c r="H1682" s="2">
        <v>42.354504999999996</v>
      </c>
      <c r="I1682" s="2">
        <v>42.257432000000009</v>
      </c>
      <c r="J1682" s="2">
        <v>36.127563999999971</v>
      </c>
      <c r="K1682" s="17" t="s">
        <v>47</v>
      </c>
      <c r="L1682" s="17" t="s">
        <v>51</v>
      </c>
      <c r="M1682" s="17" t="s">
        <v>53</v>
      </c>
      <c r="N1682" s="20">
        <f t="shared" si="260"/>
        <v>50</v>
      </c>
      <c r="O1682" s="20">
        <f t="shared" si="261"/>
        <v>100</v>
      </c>
      <c r="P1682" s="20">
        <f t="shared" si="262"/>
        <v>75</v>
      </c>
      <c r="Q1682" s="20">
        <f t="shared" si="263"/>
        <v>16.5</v>
      </c>
      <c r="R1682" s="21">
        <f t="shared" si="264"/>
        <v>66.224999999999994</v>
      </c>
      <c r="S1682" s="21">
        <f t="shared" si="265"/>
        <v>60.375</v>
      </c>
      <c r="T1682" s="21">
        <f t="shared" si="266"/>
        <v>48.674999999999997</v>
      </c>
      <c r="U1682" s="21">
        <f t="shared" si="267"/>
        <v>60.375</v>
      </c>
      <c r="V1682" s="20">
        <f t="shared" si="268"/>
        <v>58.42499999999999</v>
      </c>
      <c r="W1682" s="20">
        <f t="shared" si="269"/>
        <v>58.912499999999994</v>
      </c>
    </row>
    <row r="1683" spans="1:23" ht="13.5" x14ac:dyDescent="0.25">
      <c r="A1683" s="3">
        <v>44466</v>
      </c>
      <c r="B1683" s="2">
        <v>42.961300000000001</v>
      </c>
      <c r="C1683" s="2">
        <v>62.699587712501248</v>
      </c>
      <c r="D1683" s="2">
        <v>0.37239049309543049</v>
      </c>
      <c r="E1683" s="2">
        <v>-0.20647890949271036</v>
      </c>
      <c r="F1683" s="2">
        <v>41.979919999999993</v>
      </c>
      <c r="G1683" s="2">
        <v>41.973889999999997</v>
      </c>
      <c r="H1683" s="2">
        <v>42.33771999999999</v>
      </c>
      <c r="I1683" s="2">
        <v>42.277569999999997</v>
      </c>
      <c r="J1683" s="2">
        <v>36.196957999999967</v>
      </c>
      <c r="K1683" s="17" t="s">
        <v>49</v>
      </c>
      <c r="L1683" s="17" t="s">
        <v>50</v>
      </c>
      <c r="M1683" s="17" t="s">
        <v>55</v>
      </c>
      <c r="N1683" s="20">
        <f t="shared" si="260"/>
        <v>50</v>
      </c>
      <c r="O1683" s="20">
        <f t="shared" si="261"/>
        <v>100</v>
      </c>
      <c r="P1683" s="20">
        <f t="shared" si="262"/>
        <v>75</v>
      </c>
      <c r="Q1683" s="20">
        <f t="shared" si="263"/>
        <v>100</v>
      </c>
      <c r="R1683" s="21">
        <f t="shared" si="264"/>
        <v>78.75</v>
      </c>
      <c r="S1683" s="21">
        <f t="shared" si="265"/>
        <v>81.25</v>
      </c>
      <c r="T1683" s="21">
        <f t="shared" si="266"/>
        <v>86.25</v>
      </c>
      <c r="U1683" s="21">
        <f t="shared" si="267"/>
        <v>81.25</v>
      </c>
      <c r="V1683" s="20">
        <f t="shared" si="268"/>
        <v>82.083333333333329</v>
      </c>
      <c r="W1683" s="20">
        <f t="shared" si="269"/>
        <v>81.875</v>
      </c>
    </row>
    <row r="1684" spans="1:23" ht="13.5" x14ac:dyDescent="0.25">
      <c r="A1684" s="3">
        <v>44467</v>
      </c>
      <c r="B1684" s="2">
        <v>41.6389</v>
      </c>
      <c r="C1684" s="2">
        <v>42.611499327056343</v>
      </c>
      <c r="D1684" s="2">
        <v>0.36677081035689696</v>
      </c>
      <c r="E1684" s="2">
        <v>-0.30569981927841727</v>
      </c>
      <c r="F1684" s="2">
        <v>41.97052</v>
      </c>
      <c r="G1684" s="2">
        <v>41.908769999999997</v>
      </c>
      <c r="H1684" s="2">
        <v>42.254814999999994</v>
      </c>
      <c r="I1684" s="2">
        <v>42.273944</v>
      </c>
      <c r="J1684" s="2">
        <v>36.256645999999961</v>
      </c>
      <c r="K1684" s="17" t="s">
        <v>49</v>
      </c>
      <c r="L1684" s="17" t="s">
        <v>50</v>
      </c>
      <c r="M1684" s="17" t="s">
        <v>54</v>
      </c>
      <c r="N1684" s="20">
        <f t="shared" si="260"/>
        <v>50</v>
      </c>
      <c r="O1684" s="20">
        <f t="shared" si="261"/>
        <v>100</v>
      </c>
      <c r="P1684" s="20">
        <f t="shared" si="262"/>
        <v>75</v>
      </c>
      <c r="Q1684" s="20">
        <f t="shared" si="263"/>
        <v>83</v>
      </c>
      <c r="R1684" s="21">
        <f t="shared" si="264"/>
        <v>76.2</v>
      </c>
      <c r="S1684" s="21">
        <f t="shared" si="265"/>
        <v>77</v>
      </c>
      <c r="T1684" s="21">
        <f t="shared" si="266"/>
        <v>78.599999999999994</v>
      </c>
      <c r="U1684" s="21">
        <f t="shared" si="267"/>
        <v>77</v>
      </c>
      <c r="V1684" s="20">
        <f t="shared" si="268"/>
        <v>77.266666666666666</v>
      </c>
      <c r="W1684" s="20">
        <f t="shared" si="269"/>
        <v>77.199999999999989</v>
      </c>
    </row>
    <row r="1685" spans="1:23" ht="13.5" x14ac:dyDescent="0.25">
      <c r="A1685" s="3">
        <v>44468</v>
      </c>
      <c r="B1685" s="2">
        <v>42.122199999999999</v>
      </c>
      <c r="C1685" s="2">
        <v>49.037795925320808</v>
      </c>
      <c r="D1685" s="2">
        <v>0.28850159099927453</v>
      </c>
      <c r="E1685" s="2">
        <v>-0.48018822832619112</v>
      </c>
      <c r="F1685" s="2">
        <v>42.057779999999994</v>
      </c>
      <c r="G1685" s="2">
        <v>41.91883</v>
      </c>
      <c r="H1685" s="2">
        <v>42.213194999999999</v>
      </c>
      <c r="I1685" s="2">
        <v>42.281327999999995</v>
      </c>
      <c r="J1685" s="2">
        <v>36.315810999999961</v>
      </c>
      <c r="K1685" s="17" t="s">
        <v>49</v>
      </c>
      <c r="L1685" s="17" t="s">
        <v>50</v>
      </c>
      <c r="M1685" s="17" t="s">
        <v>55</v>
      </c>
      <c r="N1685" s="20">
        <f t="shared" si="260"/>
        <v>50</v>
      </c>
      <c r="O1685" s="20">
        <f t="shared" si="261"/>
        <v>100</v>
      </c>
      <c r="P1685" s="20">
        <f t="shared" si="262"/>
        <v>75</v>
      </c>
      <c r="Q1685" s="20">
        <f t="shared" si="263"/>
        <v>100</v>
      </c>
      <c r="R1685" s="21">
        <f t="shared" si="264"/>
        <v>78.75</v>
      </c>
      <c r="S1685" s="21">
        <f t="shared" si="265"/>
        <v>81.25</v>
      </c>
      <c r="T1685" s="21">
        <f t="shared" si="266"/>
        <v>86.25</v>
      </c>
      <c r="U1685" s="21">
        <f t="shared" si="267"/>
        <v>81.25</v>
      </c>
      <c r="V1685" s="20">
        <f t="shared" si="268"/>
        <v>82.083333333333329</v>
      </c>
      <c r="W1685" s="20">
        <f t="shared" si="269"/>
        <v>81.875</v>
      </c>
    </row>
    <row r="1686" spans="1:23" ht="13.5" x14ac:dyDescent="0.25">
      <c r="A1686" s="3">
        <v>44469</v>
      </c>
      <c r="B1686" s="2">
        <v>42.088700000000003</v>
      </c>
      <c r="C1686" s="2">
        <v>48.631292327802271</v>
      </c>
      <c r="D1686" s="2">
        <v>0.2458729822034158</v>
      </c>
      <c r="E1686" s="2">
        <v>-0.72893006338112754</v>
      </c>
      <c r="F1686" s="2">
        <v>42.112819999999999</v>
      </c>
      <c r="G1686" s="2">
        <v>41.912120000000002</v>
      </c>
      <c r="H1686" s="2">
        <v>42.186345000000003</v>
      </c>
      <c r="I1686" s="2">
        <v>42.284013999999999</v>
      </c>
      <c r="J1686" s="2">
        <v>36.376339999999963</v>
      </c>
      <c r="K1686" s="17" t="s">
        <v>49</v>
      </c>
      <c r="L1686" s="17" t="s">
        <v>50</v>
      </c>
      <c r="M1686" s="17" t="s">
        <v>55</v>
      </c>
      <c r="N1686" s="20">
        <f t="shared" si="260"/>
        <v>50</v>
      </c>
      <c r="O1686" s="20">
        <f t="shared" si="261"/>
        <v>100</v>
      </c>
      <c r="P1686" s="20">
        <f t="shared" si="262"/>
        <v>75</v>
      </c>
      <c r="Q1686" s="20">
        <f t="shared" si="263"/>
        <v>100</v>
      </c>
      <c r="R1686" s="21">
        <f t="shared" si="264"/>
        <v>78.75</v>
      </c>
      <c r="S1686" s="21">
        <f t="shared" si="265"/>
        <v>81.25</v>
      </c>
      <c r="T1686" s="21">
        <f t="shared" si="266"/>
        <v>86.25</v>
      </c>
      <c r="U1686" s="21">
        <f t="shared" si="267"/>
        <v>81.25</v>
      </c>
      <c r="V1686" s="20">
        <f t="shared" si="268"/>
        <v>82.083333333333329</v>
      </c>
      <c r="W1686" s="20">
        <f t="shared" si="269"/>
        <v>81.875</v>
      </c>
    </row>
    <row r="1687" spans="1:23" ht="13.5" x14ac:dyDescent="0.25">
      <c r="A1687" s="3">
        <v>44470</v>
      </c>
      <c r="B1687" s="2">
        <v>41.887300000000003</v>
      </c>
      <c r="C1687" s="2">
        <v>46.154190107541552</v>
      </c>
      <c r="D1687" s="2">
        <v>0.15306341141232593</v>
      </c>
      <c r="E1687" s="2">
        <v>-1.0013017557177188</v>
      </c>
      <c r="F1687" s="2">
        <v>42.139680000000006</v>
      </c>
      <c r="G1687" s="2">
        <v>41.932259999999999</v>
      </c>
      <c r="H1687" s="2">
        <v>42.133650000000003</v>
      </c>
      <c r="I1687" s="2">
        <v>42.282672000000005</v>
      </c>
      <c r="J1687" s="2">
        <v>36.437238999999963</v>
      </c>
      <c r="K1687" s="17" t="s">
        <v>49</v>
      </c>
      <c r="L1687" s="17" t="s">
        <v>50</v>
      </c>
      <c r="M1687" s="17" t="s">
        <v>55</v>
      </c>
      <c r="N1687" s="20">
        <f t="shared" si="260"/>
        <v>50</v>
      </c>
      <c r="O1687" s="20">
        <f t="shared" si="261"/>
        <v>100</v>
      </c>
      <c r="P1687" s="20">
        <f t="shared" si="262"/>
        <v>75</v>
      </c>
      <c r="Q1687" s="20">
        <f t="shared" si="263"/>
        <v>100</v>
      </c>
      <c r="R1687" s="21">
        <f t="shared" si="264"/>
        <v>78.75</v>
      </c>
      <c r="S1687" s="21">
        <f t="shared" si="265"/>
        <v>81.25</v>
      </c>
      <c r="T1687" s="21">
        <f t="shared" si="266"/>
        <v>86.25</v>
      </c>
      <c r="U1687" s="21">
        <f t="shared" si="267"/>
        <v>81.25</v>
      </c>
      <c r="V1687" s="20">
        <f t="shared" si="268"/>
        <v>82.083333333333329</v>
      </c>
      <c r="W1687" s="20">
        <f t="shared" si="269"/>
        <v>81.875</v>
      </c>
    </row>
    <row r="1688" spans="1:23" ht="13.5" x14ac:dyDescent="0.25">
      <c r="A1688" s="3">
        <v>44473</v>
      </c>
      <c r="B1688" s="2">
        <v>41.947699999999998</v>
      </c>
      <c r="C1688" s="2">
        <v>47.025666792301145</v>
      </c>
      <c r="D1688" s="2">
        <v>7.1835817072731345E-2</v>
      </c>
      <c r="E1688" s="2">
        <v>-1.2716262915255241</v>
      </c>
      <c r="F1688" s="2">
        <v>41.936959999999999</v>
      </c>
      <c r="G1688" s="2">
        <v>41.958439999999996</v>
      </c>
      <c r="H1688" s="2">
        <v>42.099750000000007</v>
      </c>
      <c r="I1688" s="2">
        <v>42.282538000000002</v>
      </c>
      <c r="J1688" s="2">
        <v>36.500017999999969</v>
      </c>
      <c r="K1688" s="17" t="s">
        <v>47</v>
      </c>
      <c r="L1688" s="17" t="s">
        <v>48</v>
      </c>
      <c r="M1688" s="17" t="s">
        <v>52</v>
      </c>
      <c r="N1688" s="20">
        <f t="shared" si="260"/>
        <v>50</v>
      </c>
      <c r="O1688" s="20">
        <f t="shared" si="261"/>
        <v>100</v>
      </c>
      <c r="P1688" s="20">
        <f t="shared" si="262"/>
        <v>75</v>
      </c>
      <c r="Q1688" s="20">
        <f t="shared" si="263"/>
        <v>0</v>
      </c>
      <c r="R1688" s="21">
        <f t="shared" si="264"/>
        <v>63.75</v>
      </c>
      <c r="S1688" s="21">
        <f t="shared" si="265"/>
        <v>56.25</v>
      </c>
      <c r="T1688" s="21">
        <f t="shared" si="266"/>
        <v>41.25</v>
      </c>
      <c r="U1688" s="21">
        <f t="shared" si="267"/>
        <v>56.25</v>
      </c>
      <c r="V1688" s="20">
        <f t="shared" si="268"/>
        <v>53.75</v>
      </c>
      <c r="W1688" s="20">
        <f t="shared" si="269"/>
        <v>54.375</v>
      </c>
    </row>
    <row r="1689" spans="1:23" ht="13.5" x14ac:dyDescent="0.25">
      <c r="A1689" s="3">
        <v>44474</v>
      </c>
      <c r="B1689" s="2">
        <v>41.753</v>
      </c>
      <c r="C1689" s="2">
        <v>44.524096718499706</v>
      </c>
      <c r="D1689" s="2">
        <v>1.8816068606405167E-2</v>
      </c>
      <c r="E1689" s="2">
        <v>-1.5361160497594932</v>
      </c>
      <c r="F1689" s="2">
        <v>41.959780000000002</v>
      </c>
      <c r="G1689" s="2">
        <v>41.965149999999994</v>
      </c>
      <c r="H1689" s="2">
        <v>42.056115000000005</v>
      </c>
      <c r="I1689" s="2">
        <v>42.278510000000004</v>
      </c>
      <c r="J1689" s="2">
        <v>36.561823499999974</v>
      </c>
      <c r="K1689" s="17" t="s">
        <v>47</v>
      </c>
      <c r="L1689" s="17" t="s">
        <v>51</v>
      </c>
      <c r="M1689" s="17" t="s">
        <v>53</v>
      </c>
      <c r="N1689" s="20">
        <f t="shared" si="260"/>
        <v>50</v>
      </c>
      <c r="O1689" s="20">
        <f t="shared" si="261"/>
        <v>100</v>
      </c>
      <c r="P1689" s="20">
        <f t="shared" si="262"/>
        <v>75</v>
      </c>
      <c r="Q1689" s="20">
        <f t="shared" si="263"/>
        <v>16.5</v>
      </c>
      <c r="R1689" s="21">
        <f t="shared" si="264"/>
        <v>66.224999999999994</v>
      </c>
      <c r="S1689" s="21">
        <f t="shared" si="265"/>
        <v>60.375</v>
      </c>
      <c r="T1689" s="21">
        <f t="shared" si="266"/>
        <v>48.674999999999997</v>
      </c>
      <c r="U1689" s="21">
        <f t="shared" si="267"/>
        <v>60.375</v>
      </c>
      <c r="V1689" s="20">
        <f t="shared" si="268"/>
        <v>58.42499999999999</v>
      </c>
      <c r="W1689" s="20">
        <f t="shared" si="269"/>
        <v>58.912499999999994</v>
      </c>
    </row>
    <row r="1690" spans="1:23" ht="13.5" x14ac:dyDescent="0.25">
      <c r="A1690" s="3">
        <v>44475</v>
      </c>
      <c r="B1690" s="2">
        <v>41.625500000000002</v>
      </c>
      <c r="C1690" s="2">
        <v>42.914165582338832</v>
      </c>
      <c r="D1690" s="2">
        <v>-1.4258276415432647E-2</v>
      </c>
      <c r="E1690" s="2">
        <v>-1.7916190403081154</v>
      </c>
      <c r="F1690" s="2">
        <v>41.860439999999997</v>
      </c>
      <c r="G1690" s="2">
        <v>41.959109999999995</v>
      </c>
      <c r="H1690" s="2">
        <v>42.006775000000005</v>
      </c>
      <c r="I1690" s="2">
        <v>42.272066000000002</v>
      </c>
      <c r="J1690" s="2">
        <v>36.624522999999975</v>
      </c>
      <c r="K1690" s="17" t="s">
        <v>47</v>
      </c>
      <c r="L1690" s="17" t="s">
        <v>48</v>
      </c>
      <c r="M1690" s="17" t="s">
        <v>52</v>
      </c>
      <c r="N1690" s="20">
        <f t="shared" si="260"/>
        <v>50</v>
      </c>
      <c r="O1690" s="20">
        <f t="shared" si="261"/>
        <v>100</v>
      </c>
      <c r="P1690" s="20">
        <f t="shared" si="262"/>
        <v>75</v>
      </c>
      <c r="Q1690" s="20">
        <f t="shared" si="263"/>
        <v>0</v>
      </c>
      <c r="R1690" s="21">
        <f t="shared" si="264"/>
        <v>63.75</v>
      </c>
      <c r="S1690" s="21">
        <f t="shared" si="265"/>
        <v>56.25</v>
      </c>
      <c r="T1690" s="21">
        <f t="shared" si="266"/>
        <v>41.25</v>
      </c>
      <c r="U1690" s="21">
        <f t="shared" si="267"/>
        <v>56.25</v>
      </c>
      <c r="V1690" s="20">
        <f t="shared" si="268"/>
        <v>53.75</v>
      </c>
      <c r="W1690" s="20">
        <f t="shared" si="269"/>
        <v>54.375</v>
      </c>
    </row>
    <row r="1691" spans="1:23" ht="13.5" x14ac:dyDescent="0.25">
      <c r="A1691" s="3">
        <v>44476</v>
      </c>
      <c r="B1691" s="2">
        <v>41.625500000000002</v>
      </c>
      <c r="C1691" s="2">
        <v>42.914165582338832</v>
      </c>
      <c r="D1691" s="2">
        <v>-1.9689648994756226E-2</v>
      </c>
      <c r="E1691" s="2">
        <v>-2.0409595261583964</v>
      </c>
      <c r="F1691" s="2">
        <v>41.767800000000001</v>
      </c>
      <c r="G1691" s="2">
        <v>41.940309999999997</v>
      </c>
      <c r="H1691" s="2">
        <v>41.957099999999997</v>
      </c>
      <c r="I1691" s="2">
        <v>42.270857999999997</v>
      </c>
      <c r="J1691" s="2">
        <v>36.687237999999972</v>
      </c>
      <c r="K1691" s="17" t="s">
        <v>47</v>
      </c>
      <c r="L1691" s="17" t="s">
        <v>48</v>
      </c>
      <c r="M1691" s="17" t="s">
        <v>52</v>
      </c>
      <c r="N1691" s="20">
        <f t="shared" si="260"/>
        <v>50</v>
      </c>
      <c r="O1691" s="20">
        <f t="shared" si="261"/>
        <v>100</v>
      </c>
      <c r="P1691" s="20">
        <f t="shared" si="262"/>
        <v>75</v>
      </c>
      <c r="Q1691" s="20">
        <f t="shared" si="263"/>
        <v>0</v>
      </c>
      <c r="R1691" s="21">
        <f t="shared" si="264"/>
        <v>63.75</v>
      </c>
      <c r="S1691" s="21">
        <f t="shared" si="265"/>
        <v>56.25</v>
      </c>
      <c r="T1691" s="21">
        <f t="shared" si="266"/>
        <v>41.25</v>
      </c>
      <c r="U1691" s="21">
        <f t="shared" si="267"/>
        <v>56.25</v>
      </c>
      <c r="V1691" s="20">
        <f t="shared" si="268"/>
        <v>53.75</v>
      </c>
      <c r="W1691" s="20">
        <f t="shared" si="269"/>
        <v>54.375</v>
      </c>
    </row>
    <row r="1692" spans="1:23" ht="13.5" x14ac:dyDescent="0.25">
      <c r="A1692" s="3">
        <v>44477</v>
      </c>
      <c r="B1692" s="2">
        <v>41.6188</v>
      </c>
      <c r="C1692" s="2">
        <v>42.819804948035191</v>
      </c>
      <c r="D1692" s="2">
        <v>-3.0389560286316453E-2</v>
      </c>
      <c r="E1692" s="2">
        <v>-2.2298584633072327</v>
      </c>
      <c r="F1692" s="2">
        <v>41.714100000000002</v>
      </c>
      <c r="G1692" s="2">
        <v>41.92689</v>
      </c>
      <c r="H1692" s="2">
        <v>41.913470000000004</v>
      </c>
      <c r="I1692" s="2">
        <v>42.265488000000005</v>
      </c>
      <c r="J1692" s="2">
        <v>36.749919499999976</v>
      </c>
      <c r="K1692" s="17" t="s">
        <v>47</v>
      </c>
      <c r="L1692" s="17" t="s">
        <v>48</v>
      </c>
      <c r="M1692" s="17" t="s">
        <v>52</v>
      </c>
      <c r="N1692" s="20">
        <f t="shared" si="260"/>
        <v>50</v>
      </c>
      <c r="O1692" s="20">
        <f t="shared" si="261"/>
        <v>100</v>
      </c>
      <c r="P1692" s="20">
        <f t="shared" si="262"/>
        <v>75</v>
      </c>
      <c r="Q1692" s="20">
        <f t="shared" si="263"/>
        <v>0</v>
      </c>
      <c r="R1692" s="21">
        <f t="shared" si="264"/>
        <v>63.75</v>
      </c>
      <c r="S1692" s="21">
        <f t="shared" si="265"/>
        <v>56.25</v>
      </c>
      <c r="T1692" s="21">
        <f t="shared" si="266"/>
        <v>41.25</v>
      </c>
      <c r="U1692" s="21">
        <f t="shared" si="267"/>
        <v>56.25</v>
      </c>
      <c r="V1692" s="20">
        <f t="shared" si="268"/>
        <v>53.75</v>
      </c>
      <c r="W1692" s="20">
        <f t="shared" si="269"/>
        <v>54.375</v>
      </c>
    </row>
    <row r="1693" spans="1:23" ht="13.5" x14ac:dyDescent="0.25">
      <c r="A1693" s="3">
        <v>44480</v>
      </c>
      <c r="B1693" s="2">
        <v>41.6188</v>
      </c>
      <c r="C1693" s="2">
        <v>42.819804948035184</v>
      </c>
      <c r="D1693" s="2">
        <v>0.14899529052840421</v>
      </c>
      <c r="E1693" s="2">
        <v>-2.3588802268705917</v>
      </c>
      <c r="F1693" s="2">
        <v>41.648319999999998</v>
      </c>
      <c r="G1693" s="2">
        <v>41.792639999999999</v>
      </c>
      <c r="H1693" s="2">
        <v>41.883264999999987</v>
      </c>
      <c r="I1693" s="2">
        <v>42.258776000000005</v>
      </c>
      <c r="J1693" s="2">
        <v>36.812755499999973</v>
      </c>
      <c r="K1693" s="17" t="s">
        <v>47</v>
      </c>
      <c r="L1693" s="17" t="s">
        <v>48</v>
      </c>
      <c r="M1693" s="17" t="s">
        <v>52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0</v>
      </c>
      <c r="R1693" s="21">
        <f t="shared" si="264"/>
        <v>60</v>
      </c>
      <c r="S1693" s="21">
        <f t="shared" si="265"/>
        <v>47.5</v>
      </c>
      <c r="T1693" s="21">
        <f t="shared" si="266"/>
        <v>35</v>
      </c>
      <c r="U1693" s="21">
        <f t="shared" si="267"/>
        <v>50</v>
      </c>
      <c r="V1693" s="20">
        <f t="shared" si="268"/>
        <v>47.5</v>
      </c>
      <c r="W1693" s="20">
        <f t="shared" si="269"/>
        <v>48.125</v>
      </c>
    </row>
    <row r="1694" spans="1:23" ht="13.5" x14ac:dyDescent="0.25">
      <c r="A1694" s="3">
        <v>44481</v>
      </c>
      <c r="B1694" s="2">
        <v>41.612099999999998</v>
      </c>
      <c r="C1694" s="2">
        <v>42.71088732878183</v>
      </c>
      <c r="D1694" s="2">
        <v>0.10019031278463331</v>
      </c>
      <c r="E1694" s="2">
        <v>-2.4069226091807701</v>
      </c>
      <c r="F1694" s="2">
        <v>41.620139999999999</v>
      </c>
      <c r="G1694" s="2">
        <v>41.789960000000001</v>
      </c>
      <c r="H1694" s="2">
        <v>41.849364999999999</v>
      </c>
      <c r="I1694" s="2">
        <v>42.251930000000002</v>
      </c>
      <c r="J1694" s="2">
        <v>36.876021999999963</v>
      </c>
      <c r="K1694" s="17" t="s">
        <v>47</v>
      </c>
      <c r="L1694" s="17" t="s">
        <v>48</v>
      </c>
      <c r="M1694" s="17" t="s">
        <v>52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0</v>
      </c>
      <c r="R1694" s="21">
        <f t="shared" si="264"/>
        <v>60</v>
      </c>
      <c r="S1694" s="21">
        <f t="shared" si="265"/>
        <v>47.5</v>
      </c>
      <c r="T1694" s="21">
        <f t="shared" si="266"/>
        <v>35</v>
      </c>
      <c r="U1694" s="21">
        <f t="shared" si="267"/>
        <v>50</v>
      </c>
      <c r="V1694" s="20">
        <f t="shared" si="268"/>
        <v>47.5</v>
      </c>
      <c r="W1694" s="20">
        <f t="shared" si="269"/>
        <v>48.125</v>
      </c>
    </row>
    <row r="1695" spans="1:23" ht="13.5" x14ac:dyDescent="0.25">
      <c r="A1695" s="3">
        <v>44482</v>
      </c>
      <c r="B1695" s="2">
        <v>41.014600000000002</v>
      </c>
      <c r="C1695" s="2">
        <v>34.325577746436451</v>
      </c>
      <c r="D1695" s="2">
        <v>0.17972954318156553</v>
      </c>
      <c r="E1695" s="2">
        <v>-2.3162988325235649</v>
      </c>
      <c r="F1695" s="2">
        <v>41.497959999999999</v>
      </c>
      <c r="G1695" s="2">
        <v>41.679200000000002</v>
      </c>
      <c r="H1695" s="2">
        <v>41.799014999999997</v>
      </c>
      <c r="I1695" s="2">
        <v>42.233134</v>
      </c>
      <c r="J1695" s="2">
        <v>36.936300999999979</v>
      </c>
      <c r="K1695" s="17" t="s">
        <v>47</v>
      </c>
      <c r="L1695" s="17" t="s">
        <v>48</v>
      </c>
      <c r="M1695" s="17" t="s">
        <v>52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0</v>
      </c>
      <c r="R1695" s="21">
        <f t="shared" si="264"/>
        <v>60</v>
      </c>
      <c r="S1695" s="21">
        <f t="shared" si="265"/>
        <v>47.5</v>
      </c>
      <c r="T1695" s="21">
        <f t="shared" si="266"/>
        <v>35</v>
      </c>
      <c r="U1695" s="21">
        <f t="shared" si="267"/>
        <v>50</v>
      </c>
      <c r="V1695" s="20">
        <f t="shared" si="268"/>
        <v>47.5</v>
      </c>
      <c r="W1695" s="20">
        <f t="shared" si="269"/>
        <v>48.125</v>
      </c>
    </row>
    <row r="1696" spans="1:23" ht="13.5" x14ac:dyDescent="0.25">
      <c r="A1696" s="3">
        <v>44483</v>
      </c>
      <c r="B1696" s="2">
        <v>41.034799999999997</v>
      </c>
      <c r="C1696" s="2">
        <v>34.791680489103086</v>
      </c>
      <c r="D1696" s="2">
        <v>0.24597048388364584</v>
      </c>
      <c r="E1696" s="2">
        <v>-2.1246684560135098</v>
      </c>
      <c r="F1696" s="2">
        <v>41.379820000000002</v>
      </c>
      <c r="G1696" s="2">
        <v>41.573810000000002</v>
      </c>
      <c r="H1696" s="2">
        <v>41.742964999999998</v>
      </c>
      <c r="I1696" s="2">
        <v>42.214741999999994</v>
      </c>
      <c r="J1696" s="2">
        <v>36.995365999999983</v>
      </c>
      <c r="K1696" s="17" t="s">
        <v>47</v>
      </c>
      <c r="L1696" s="17" t="s">
        <v>48</v>
      </c>
      <c r="M1696" s="17" t="s">
        <v>52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0</v>
      </c>
      <c r="R1696" s="21">
        <f t="shared" si="264"/>
        <v>60</v>
      </c>
      <c r="S1696" s="21">
        <f t="shared" si="265"/>
        <v>47.5</v>
      </c>
      <c r="T1696" s="21">
        <f t="shared" si="266"/>
        <v>35</v>
      </c>
      <c r="U1696" s="21">
        <f t="shared" si="267"/>
        <v>50</v>
      </c>
      <c r="V1696" s="20">
        <f t="shared" si="268"/>
        <v>47.5</v>
      </c>
      <c r="W1696" s="20">
        <f t="shared" si="269"/>
        <v>48.125</v>
      </c>
    </row>
    <row r="1697" spans="1:23" ht="13.5" x14ac:dyDescent="0.25">
      <c r="A1697" s="3">
        <v>44488</v>
      </c>
      <c r="B1697" s="2">
        <v>39.947299999999998</v>
      </c>
      <c r="C1697" s="2">
        <v>24.649090387784312</v>
      </c>
      <c r="D1697" s="2">
        <v>0.35664677094216302</v>
      </c>
      <c r="E1697" s="2">
        <v>-1.8838181712280888</v>
      </c>
      <c r="F1697" s="2">
        <v>41.045519999999996</v>
      </c>
      <c r="G1697" s="2">
        <v>41.379810000000006</v>
      </c>
      <c r="H1697" s="2">
        <v>41.656034999999989</v>
      </c>
      <c r="I1697" s="2">
        <v>42.174599999999991</v>
      </c>
      <c r="J1697" s="2">
        <v>37.049070999999969</v>
      </c>
      <c r="K1697" s="17" t="s">
        <v>47</v>
      </c>
      <c r="L1697" s="17" t="s">
        <v>51</v>
      </c>
      <c r="M1697" s="17" t="s">
        <v>52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16.5</v>
      </c>
      <c r="R1697" s="21">
        <f t="shared" si="264"/>
        <v>62.475000000000001</v>
      </c>
      <c r="S1697" s="21">
        <f t="shared" si="265"/>
        <v>51.625</v>
      </c>
      <c r="T1697" s="21">
        <f t="shared" si="266"/>
        <v>42.424999999999997</v>
      </c>
      <c r="U1697" s="21">
        <f t="shared" si="267"/>
        <v>54.125</v>
      </c>
      <c r="V1697" s="20">
        <f t="shared" si="268"/>
        <v>52.17499999999999</v>
      </c>
      <c r="W1697" s="20">
        <f t="shared" si="269"/>
        <v>52.662499999999994</v>
      </c>
    </row>
    <row r="1698" spans="1:23" ht="13.5" x14ac:dyDescent="0.25">
      <c r="A1698" s="3">
        <v>44489</v>
      </c>
      <c r="B1698" s="2">
        <v>38.618200000000002</v>
      </c>
      <c r="C1698" s="2">
        <v>17.813957576915783</v>
      </c>
      <c r="D1698" s="2">
        <v>0.56914703264393296</v>
      </c>
      <c r="E1698" s="2">
        <v>-1.6353385157375098</v>
      </c>
      <c r="F1698" s="2">
        <v>40.445399999999992</v>
      </c>
      <c r="G1698" s="2">
        <v>41.046859999999995</v>
      </c>
      <c r="H1698" s="2">
        <v>41.502649999999996</v>
      </c>
      <c r="I1698" s="2">
        <v>42.107875999999997</v>
      </c>
      <c r="J1698" s="2">
        <v>37.096130499999973</v>
      </c>
      <c r="K1698" s="17" t="s">
        <v>47</v>
      </c>
      <c r="L1698" s="17" t="s">
        <v>48</v>
      </c>
      <c r="M1698" s="17" t="s">
        <v>52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0</v>
      </c>
      <c r="R1698" s="21">
        <f t="shared" si="264"/>
        <v>60</v>
      </c>
      <c r="S1698" s="21">
        <f t="shared" si="265"/>
        <v>47.5</v>
      </c>
      <c r="T1698" s="21">
        <f t="shared" si="266"/>
        <v>35</v>
      </c>
      <c r="U1698" s="21">
        <f t="shared" si="267"/>
        <v>50</v>
      </c>
      <c r="V1698" s="20">
        <f t="shared" si="268"/>
        <v>47.5</v>
      </c>
      <c r="W1698" s="20">
        <f t="shared" si="269"/>
        <v>48.125</v>
      </c>
    </row>
    <row r="1699" spans="1:23" ht="13.5" x14ac:dyDescent="0.25">
      <c r="A1699" s="3">
        <v>44490</v>
      </c>
      <c r="B1699" s="2">
        <v>38.2624</v>
      </c>
      <c r="C1699" s="2">
        <v>16.495279719325509</v>
      </c>
      <c r="D1699" s="2">
        <v>0.76349456494424572</v>
      </c>
      <c r="E1699" s="2">
        <v>-1.3886473881480736</v>
      </c>
      <c r="F1699" s="2">
        <v>39.775459999999995</v>
      </c>
      <c r="G1699" s="2">
        <v>40.697800000000001</v>
      </c>
      <c r="H1699" s="2">
        <v>41.331474999999998</v>
      </c>
      <c r="I1699" s="2">
        <v>42.032021999999998</v>
      </c>
      <c r="J1699" s="2">
        <v>37.141379999999963</v>
      </c>
      <c r="K1699" s="17" t="s">
        <v>47</v>
      </c>
      <c r="L1699" s="17" t="s">
        <v>48</v>
      </c>
      <c r="M1699" s="17" t="s">
        <v>52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0</v>
      </c>
      <c r="R1699" s="21">
        <f t="shared" si="264"/>
        <v>60</v>
      </c>
      <c r="S1699" s="21">
        <f t="shared" si="265"/>
        <v>47.5</v>
      </c>
      <c r="T1699" s="21">
        <f t="shared" si="266"/>
        <v>35</v>
      </c>
      <c r="U1699" s="21">
        <f t="shared" si="267"/>
        <v>50</v>
      </c>
      <c r="V1699" s="20">
        <f t="shared" si="268"/>
        <v>47.5</v>
      </c>
      <c r="W1699" s="20">
        <f t="shared" si="269"/>
        <v>48.125</v>
      </c>
    </row>
    <row r="1700" spans="1:23" ht="13.5" x14ac:dyDescent="0.25">
      <c r="A1700" s="3">
        <v>44491</v>
      </c>
      <c r="B1700" s="2">
        <v>36.919899999999998</v>
      </c>
      <c r="C1700" s="2">
        <v>12.680916965934003</v>
      </c>
      <c r="D1700" s="2">
        <v>1.0266683345249064</v>
      </c>
      <c r="E1700" s="2">
        <v>-1.1236033117705413</v>
      </c>
      <c r="F1700" s="2">
        <v>38.956519999999998</v>
      </c>
      <c r="G1700" s="2">
        <v>40.227240000000002</v>
      </c>
      <c r="H1700" s="2">
        <v>41.093174999999995</v>
      </c>
      <c r="I1700" s="2">
        <v>41.930123999999999</v>
      </c>
      <c r="J1700" s="2">
        <v>37.181309499999969</v>
      </c>
      <c r="K1700" s="17" t="s">
        <v>47</v>
      </c>
      <c r="L1700" s="17" t="s">
        <v>48</v>
      </c>
      <c r="M1700" s="17" t="s">
        <v>52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0</v>
      </c>
      <c r="R1700" s="21">
        <f t="shared" si="264"/>
        <v>60</v>
      </c>
      <c r="S1700" s="21">
        <f t="shared" si="265"/>
        <v>47.5</v>
      </c>
      <c r="T1700" s="21">
        <f t="shared" si="266"/>
        <v>35</v>
      </c>
      <c r="U1700" s="21">
        <f t="shared" si="267"/>
        <v>50</v>
      </c>
      <c r="V1700" s="20">
        <f t="shared" si="268"/>
        <v>47.5</v>
      </c>
      <c r="W1700" s="20">
        <f t="shared" si="269"/>
        <v>48.125</v>
      </c>
    </row>
    <row r="1701" spans="1:23" ht="13.5" x14ac:dyDescent="0.25">
      <c r="A1701" s="3">
        <v>44494</v>
      </c>
      <c r="B1701" s="2">
        <v>37.524000000000001</v>
      </c>
      <c r="C1701" s="2">
        <v>21.479715934836761</v>
      </c>
      <c r="D1701" s="2">
        <v>1.2300356088741395</v>
      </c>
      <c r="E1701" s="2">
        <v>-0.83223114314955937</v>
      </c>
      <c r="F1701" s="2">
        <v>38.254359999999998</v>
      </c>
      <c r="G1701" s="2">
        <v>39.81709</v>
      </c>
      <c r="H1701" s="2">
        <v>40.878699999999995</v>
      </c>
      <c r="I1701" s="2">
        <v>41.841515999999999</v>
      </c>
      <c r="J1701" s="2">
        <v>37.223052499999966</v>
      </c>
      <c r="K1701" s="17" t="s">
        <v>47</v>
      </c>
      <c r="L1701" s="17" t="s">
        <v>48</v>
      </c>
      <c r="M1701" s="17" t="s">
        <v>52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0</v>
      </c>
      <c r="R1701" s="21">
        <f t="shared" si="264"/>
        <v>60</v>
      </c>
      <c r="S1701" s="21">
        <f t="shared" si="265"/>
        <v>47.5</v>
      </c>
      <c r="T1701" s="21">
        <f t="shared" si="266"/>
        <v>35</v>
      </c>
      <c r="U1701" s="21">
        <f t="shared" si="267"/>
        <v>50</v>
      </c>
      <c r="V1701" s="20">
        <f t="shared" si="268"/>
        <v>47.5</v>
      </c>
      <c r="W1701" s="20">
        <f t="shared" si="269"/>
        <v>48.125</v>
      </c>
    </row>
    <row r="1702" spans="1:23" ht="13.5" x14ac:dyDescent="0.25">
      <c r="A1702" s="3">
        <v>44495</v>
      </c>
      <c r="B1702" s="2">
        <v>37.524000000000001</v>
      </c>
      <c r="C1702" s="2">
        <v>21.479715934836761</v>
      </c>
      <c r="D1702" s="2">
        <v>1.4210614151719838</v>
      </c>
      <c r="E1702" s="2">
        <v>-0.52923516454153474</v>
      </c>
      <c r="F1702" s="2">
        <v>37.7697</v>
      </c>
      <c r="G1702" s="2">
        <v>39.407609999999998</v>
      </c>
      <c r="H1702" s="2">
        <v>40.667250000000003</v>
      </c>
      <c r="I1702" s="2">
        <v>41.746194000000003</v>
      </c>
      <c r="J1702" s="2">
        <v>37.266357999999968</v>
      </c>
      <c r="K1702" s="17" t="s">
        <v>47</v>
      </c>
      <c r="L1702" s="17" t="s">
        <v>48</v>
      </c>
      <c r="M1702" s="17" t="s">
        <v>52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0</v>
      </c>
      <c r="R1702" s="21">
        <f t="shared" si="264"/>
        <v>60</v>
      </c>
      <c r="S1702" s="21">
        <f t="shared" si="265"/>
        <v>47.5</v>
      </c>
      <c r="T1702" s="21">
        <f t="shared" si="266"/>
        <v>35</v>
      </c>
      <c r="U1702" s="21">
        <f t="shared" si="267"/>
        <v>50</v>
      </c>
      <c r="V1702" s="20">
        <f t="shared" si="268"/>
        <v>47.5</v>
      </c>
      <c r="W1702" s="20">
        <f t="shared" si="269"/>
        <v>48.125</v>
      </c>
    </row>
    <row r="1703" spans="1:23" ht="13.5" x14ac:dyDescent="0.25">
      <c r="A1703" s="3">
        <v>44496</v>
      </c>
      <c r="B1703" s="2">
        <v>38.2624</v>
      </c>
      <c r="C1703" s="2">
        <v>31.294049214055875</v>
      </c>
      <c r="D1703" s="2">
        <v>1.5464991675116266</v>
      </c>
      <c r="E1703" s="2">
        <v>-0.18376220495802525</v>
      </c>
      <c r="F1703" s="2">
        <v>37.698540000000001</v>
      </c>
      <c r="G1703" s="2">
        <v>39.07197</v>
      </c>
      <c r="H1703" s="2">
        <v>40.432304999999999</v>
      </c>
      <c r="I1703" s="2">
        <v>41.665640000000003</v>
      </c>
      <c r="J1703" s="2">
        <v>37.313958999999961</v>
      </c>
      <c r="K1703" s="17" t="s">
        <v>47</v>
      </c>
      <c r="L1703" s="17" t="s">
        <v>51</v>
      </c>
      <c r="M1703" s="17" t="s">
        <v>52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16.5</v>
      </c>
      <c r="R1703" s="21">
        <f t="shared" si="264"/>
        <v>62.475000000000001</v>
      </c>
      <c r="S1703" s="21">
        <f t="shared" si="265"/>
        <v>51.625</v>
      </c>
      <c r="T1703" s="21">
        <f t="shared" si="266"/>
        <v>42.424999999999997</v>
      </c>
      <c r="U1703" s="21">
        <f t="shared" si="267"/>
        <v>54.125</v>
      </c>
      <c r="V1703" s="20">
        <f t="shared" si="268"/>
        <v>52.17499999999999</v>
      </c>
      <c r="W1703" s="20">
        <f t="shared" si="269"/>
        <v>52.662499999999994</v>
      </c>
    </row>
    <row r="1704" spans="1:23" ht="13.5" x14ac:dyDescent="0.25">
      <c r="A1704" s="3">
        <v>44497</v>
      </c>
      <c r="B1704" s="2">
        <v>39.255899999999997</v>
      </c>
      <c r="C1704" s="2">
        <v>41.829283944556991</v>
      </c>
      <c r="D1704" s="2">
        <v>1.5907788974927044</v>
      </c>
      <c r="E1704" s="2">
        <v>0.20426529343527608</v>
      </c>
      <c r="F1704" s="2">
        <v>37.897239999999996</v>
      </c>
      <c r="G1704" s="2">
        <v>38.836349999999996</v>
      </c>
      <c r="H1704" s="2">
        <v>40.313155000000002</v>
      </c>
      <c r="I1704" s="2">
        <v>41.598244000000001</v>
      </c>
      <c r="J1704" s="2">
        <v>37.366527499999961</v>
      </c>
      <c r="K1704" s="17" t="s">
        <v>49</v>
      </c>
      <c r="L1704" s="17" t="s">
        <v>50</v>
      </c>
      <c r="M1704" s="17" t="s">
        <v>55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100</v>
      </c>
      <c r="R1704" s="21">
        <f t="shared" si="264"/>
        <v>75</v>
      </c>
      <c r="S1704" s="21">
        <f t="shared" si="265"/>
        <v>72.5</v>
      </c>
      <c r="T1704" s="21">
        <f t="shared" si="266"/>
        <v>80</v>
      </c>
      <c r="U1704" s="21">
        <f t="shared" si="267"/>
        <v>75</v>
      </c>
      <c r="V1704" s="20">
        <f t="shared" si="268"/>
        <v>75.833333333333329</v>
      </c>
      <c r="W1704" s="20">
        <f t="shared" si="269"/>
        <v>75.625</v>
      </c>
    </row>
    <row r="1705" spans="1:23" ht="13.5" x14ac:dyDescent="0.25">
      <c r="A1705" s="3">
        <v>44498</v>
      </c>
      <c r="B1705" s="2">
        <v>39.255899999999997</v>
      </c>
      <c r="C1705" s="2">
        <v>41.829283944556991</v>
      </c>
      <c r="D1705" s="2">
        <v>1.5422706643155735</v>
      </c>
      <c r="E1705" s="2">
        <v>0.60636253636694915</v>
      </c>
      <c r="F1705" s="2">
        <v>38.364440000000002</v>
      </c>
      <c r="G1705" s="2">
        <v>38.66048</v>
      </c>
      <c r="H1705" s="2">
        <v>40.169839999999994</v>
      </c>
      <c r="I1705" s="2">
        <v>41.537292000000008</v>
      </c>
      <c r="J1705" s="2">
        <v>37.418956499999965</v>
      </c>
      <c r="K1705" s="17" t="s">
        <v>49</v>
      </c>
      <c r="L1705" s="17" t="s">
        <v>50</v>
      </c>
      <c r="M1705" s="17" t="s">
        <v>55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100</v>
      </c>
      <c r="R1705" s="21">
        <f t="shared" si="264"/>
        <v>75</v>
      </c>
      <c r="S1705" s="21">
        <f t="shared" si="265"/>
        <v>72.5</v>
      </c>
      <c r="T1705" s="21">
        <f t="shared" si="266"/>
        <v>80</v>
      </c>
      <c r="U1705" s="21">
        <f t="shared" si="267"/>
        <v>75</v>
      </c>
      <c r="V1705" s="20">
        <f t="shared" si="268"/>
        <v>75.833333333333329</v>
      </c>
      <c r="W1705" s="20">
        <f t="shared" si="269"/>
        <v>75.625</v>
      </c>
    </row>
    <row r="1706" spans="1:23" ht="13.5" x14ac:dyDescent="0.25">
      <c r="A1706" s="3">
        <v>44501</v>
      </c>
      <c r="B1706" s="2">
        <v>38.732300000000002</v>
      </c>
      <c r="C1706" s="2">
        <v>38.244824523560453</v>
      </c>
      <c r="D1706" s="2">
        <v>1.5486249469908557</v>
      </c>
      <c r="E1706" s="2">
        <v>1.0518038946815418</v>
      </c>
      <c r="F1706" s="2">
        <v>38.606100000000005</v>
      </c>
      <c r="G1706" s="2">
        <v>38.430230000000002</v>
      </c>
      <c r="H1706" s="2">
        <v>40.002020000000002</v>
      </c>
      <c r="I1706" s="2">
        <v>41.459424000000006</v>
      </c>
      <c r="J1706" s="2">
        <v>37.468751999999967</v>
      </c>
      <c r="K1706" s="17" t="s">
        <v>49</v>
      </c>
      <c r="L1706" s="17" t="s">
        <v>50</v>
      </c>
      <c r="M1706" s="17" t="s">
        <v>55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100</v>
      </c>
      <c r="R1706" s="21">
        <f t="shared" si="264"/>
        <v>75</v>
      </c>
      <c r="S1706" s="21">
        <f t="shared" si="265"/>
        <v>72.5</v>
      </c>
      <c r="T1706" s="21">
        <f t="shared" si="266"/>
        <v>80</v>
      </c>
      <c r="U1706" s="21">
        <f t="shared" si="267"/>
        <v>75</v>
      </c>
      <c r="V1706" s="20">
        <f t="shared" si="268"/>
        <v>75.833333333333329</v>
      </c>
      <c r="W1706" s="20">
        <f t="shared" si="269"/>
        <v>75.625</v>
      </c>
    </row>
    <row r="1707" spans="1:23" ht="13.5" x14ac:dyDescent="0.25">
      <c r="A1707" s="3">
        <v>44502</v>
      </c>
      <c r="B1707" s="2">
        <v>38.732300000000002</v>
      </c>
      <c r="C1707" s="2">
        <v>38.244824523560453</v>
      </c>
      <c r="D1707" s="2">
        <v>1.394886849975876</v>
      </c>
      <c r="E1707" s="2">
        <v>1.4645365956614036</v>
      </c>
      <c r="F1707" s="2">
        <v>38.847760000000001</v>
      </c>
      <c r="G1707" s="2">
        <v>38.308730000000004</v>
      </c>
      <c r="H1707" s="2">
        <v>39.844270000000002</v>
      </c>
      <c r="I1707" s="2">
        <v>41.373500000000007</v>
      </c>
      <c r="J1707" s="2">
        <v>37.51932099999997</v>
      </c>
      <c r="K1707" s="17" t="s">
        <v>49</v>
      </c>
      <c r="L1707" s="17" t="s">
        <v>50</v>
      </c>
      <c r="M1707" s="17" t="s">
        <v>55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100</v>
      </c>
      <c r="R1707" s="21">
        <f t="shared" si="264"/>
        <v>75</v>
      </c>
      <c r="S1707" s="21">
        <f t="shared" si="265"/>
        <v>72.5</v>
      </c>
      <c r="T1707" s="21">
        <f t="shared" si="266"/>
        <v>80</v>
      </c>
      <c r="U1707" s="21">
        <f t="shared" si="267"/>
        <v>75</v>
      </c>
      <c r="V1707" s="20">
        <f t="shared" si="268"/>
        <v>75.833333333333329</v>
      </c>
      <c r="W1707" s="20">
        <f t="shared" si="269"/>
        <v>75.625</v>
      </c>
    </row>
    <row r="1708" spans="1:23" ht="13.5" x14ac:dyDescent="0.25">
      <c r="A1708" s="3">
        <v>44503</v>
      </c>
      <c r="B1708" s="2">
        <v>39.229100000000003</v>
      </c>
      <c r="C1708" s="2">
        <v>43.566311355252921</v>
      </c>
      <c r="D1708" s="2">
        <v>1.0311098582977465</v>
      </c>
      <c r="E1708" s="2">
        <v>1.8142995656207519</v>
      </c>
      <c r="F1708" s="2">
        <v>39.041100000000007</v>
      </c>
      <c r="G1708" s="2">
        <v>38.369820000000004</v>
      </c>
      <c r="H1708" s="2">
        <v>39.70834</v>
      </c>
      <c r="I1708" s="2">
        <v>41.305568000000001</v>
      </c>
      <c r="J1708" s="2">
        <v>37.57190999999996</v>
      </c>
      <c r="K1708" s="17" t="s">
        <v>49</v>
      </c>
      <c r="L1708" s="17" t="s">
        <v>50</v>
      </c>
      <c r="M1708" s="17" t="s">
        <v>55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100</v>
      </c>
      <c r="R1708" s="21">
        <f t="shared" si="264"/>
        <v>75</v>
      </c>
      <c r="S1708" s="21">
        <f t="shared" si="265"/>
        <v>72.5</v>
      </c>
      <c r="T1708" s="21">
        <f t="shared" si="266"/>
        <v>80</v>
      </c>
      <c r="U1708" s="21">
        <f t="shared" si="267"/>
        <v>75</v>
      </c>
      <c r="V1708" s="20">
        <f t="shared" si="268"/>
        <v>75.833333333333329</v>
      </c>
      <c r="W1708" s="20">
        <f t="shared" si="269"/>
        <v>75.625</v>
      </c>
    </row>
    <row r="1709" spans="1:23" ht="13.5" x14ac:dyDescent="0.25">
      <c r="A1709" s="3">
        <v>44504</v>
      </c>
      <c r="B1709" s="2">
        <v>38.463799999999999</v>
      </c>
      <c r="C1709" s="2">
        <v>38.117312530259618</v>
      </c>
      <c r="D1709" s="2">
        <v>0.72933745902516023</v>
      </c>
      <c r="E1709" s="2">
        <v>2.1080602018927452</v>
      </c>
      <c r="F1709" s="2">
        <v>38.882680000000008</v>
      </c>
      <c r="G1709" s="2">
        <v>38.389960000000002</v>
      </c>
      <c r="H1709" s="2">
        <v>39.543879999999994</v>
      </c>
      <c r="I1709" s="2">
        <v>41.222329999999999</v>
      </c>
      <c r="J1709" s="2">
        <v>37.621445999999963</v>
      </c>
      <c r="K1709" s="17" t="s">
        <v>47</v>
      </c>
      <c r="L1709" s="17" t="s">
        <v>48</v>
      </c>
      <c r="M1709" s="17" t="s">
        <v>52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0</v>
      </c>
      <c r="R1709" s="21">
        <f t="shared" si="264"/>
        <v>60</v>
      </c>
      <c r="S1709" s="21">
        <f t="shared" si="265"/>
        <v>47.5</v>
      </c>
      <c r="T1709" s="21">
        <f t="shared" si="266"/>
        <v>35</v>
      </c>
      <c r="U1709" s="21">
        <f t="shared" si="267"/>
        <v>50</v>
      </c>
      <c r="V1709" s="20">
        <f t="shared" si="268"/>
        <v>47.5</v>
      </c>
      <c r="W1709" s="20">
        <f t="shared" si="269"/>
        <v>48.125</v>
      </c>
    </row>
    <row r="1710" spans="1:23" ht="13.5" x14ac:dyDescent="0.25">
      <c r="A1710" s="3">
        <v>44505</v>
      </c>
      <c r="B1710" s="2">
        <v>38.463799999999999</v>
      </c>
      <c r="C1710" s="2">
        <v>38.117312530259625</v>
      </c>
      <c r="D1710" s="2">
        <v>0.27576093584549</v>
      </c>
      <c r="E1710" s="2">
        <v>2.2914395353723287</v>
      </c>
      <c r="F1710" s="2">
        <v>38.724260000000001</v>
      </c>
      <c r="G1710" s="2">
        <v>38.544350000000001</v>
      </c>
      <c r="H1710" s="2">
        <v>39.385795000000002</v>
      </c>
      <c r="I1710" s="2">
        <v>41.139091999999998</v>
      </c>
      <c r="J1710" s="2">
        <v>37.670966499999956</v>
      </c>
      <c r="K1710" s="17" t="s">
        <v>47</v>
      </c>
      <c r="L1710" s="17" t="s">
        <v>48</v>
      </c>
      <c r="M1710" s="17" t="s">
        <v>52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0</v>
      </c>
      <c r="R1710" s="21">
        <f t="shared" si="264"/>
        <v>60</v>
      </c>
      <c r="S1710" s="21">
        <f t="shared" si="265"/>
        <v>47.5</v>
      </c>
      <c r="T1710" s="21">
        <f t="shared" si="266"/>
        <v>35</v>
      </c>
      <c r="U1710" s="21">
        <f t="shared" si="267"/>
        <v>50</v>
      </c>
      <c r="V1710" s="20">
        <f t="shared" si="268"/>
        <v>47.5</v>
      </c>
      <c r="W1710" s="20">
        <f t="shared" si="269"/>
        <v>48.125</v>
      </c>
    </row>
    <row r="1711" spans="1:23" ht="13.5" x14ac:dyDescent="0.25">
      <c r="A1711" s="3">
        <v>44508</v>
      </c>
      <c r="B1711" s="2">
        <v>38.2624</v>
      </c>
      <c r="C1711" s="2">
        <v>36.715740771981316</v>
      </c>
      <c r="D1711" s="2">
        <v>7.5148172762951049E-3</v>
      </c>
      <c r="E1711" s="2">
        <v>2.3783375640694278</v>
      </c>
      <c r="F1711" s="2">
        <v>38.630279999999992</v>
      </c>
      <c r="G1711" s="2">
        <v>38.618190000000006</v>
      </c>
      <c r="H1711" s="2">
        <v>39.217640000000003</v>
      </c>
      <c r="I1711" s="2">
        <v>41.045114000000005</v>
      </c>
      <c r="J1711" s="2">
        <v>37.718567499999963</v>
      </c>
      <c r="K1711" s="17" t="s">
        <v>47</v>
      </c>
      <c r="L1711" s="17" t="s">
        <v>48</v>
      </c>
      <c r="M1711" s="17" t="s">
        <v>52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0</v>
      </c>
      <c r="R1711" s="21">
        <f t="shared" si="264"/>
        <v>60</v>
      </c>
      <c r="S1711" s="21">
        <f t="shared" si="265"/>
        <v>47.5</v>
      </c>
      <c r="T1711" s="21">
        <f t="shared" si="266"/>
        <v>35</v>
      </c>
      <c r="U1711" s="21">
        <f t="shared" si="267"/>
        <v>50</v>
      </c>
      <c r="V1711" s="20">
        <f t="shared" si="268"/>
        <v>47.5</v>
      </c>
      <c r="W1711" s="20">
        <f t="shared" si="269"/>
        <v>48.125</v>
      </c>
    </row>
    <row r="1712" spans="1:23" ht="13.5" x14ac:dyDescent="0.25">
      <c r="A1712" s="3">
        <v>44509</v>
      </c>
      <c r="B1712" s="2">
        <v>38.403399999999998</v>
      </c>
      <c r="C1712" s="2">
        <v>38.422833435452048</v>
      </c>
      <c r="D1712" s="2">
        <v>-0.22159441883663078</v>
      </c>
      <c r="E1712" s="2">
        <v>2.4050126844148751</v>
      </c>
      <c r="F1712" s="2">
        <v>38.564500000000002</v>
      </c>
      <c r="G1712" s="2">
        <v>38.706129999999995</v>
      </c>
      <c r="H1712" s="2">
        <v>39.056869999999996</v>
      </c>
      <c r="I1712" s="2">
        <v>40.949928000000007</v>
      </c>
      <c r="J1712" s="2">
        <v>37.765202499999965</v>
      </c>
      <c r="K1712" s="17" t="s">
        <v>47</v>
      </c>
      <c r="L1712" s="17" t="s">
        <v>51</v>
      </c>
      <c r="M1712" s="17" t="s">
        <v>52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16.5</v>
      </c>
      <c r="R1712" s="21">
        <f t="shared" si="264"/>
        <v>62.475000000000001</v>
      </c>
      <c r="S1712" s="21">
        <f t="shared" si="265"/>
        <v>51.625</v>
      </c>
      <c r="T1712" s="21">
        <f t="shared" si="266"/>
        <v>42.424999999999997</v>
      </c>
      <c r="U1712" s="21">
        <f t="shared" si="267"/>
        <v>54.125</v>
      </c>
      <c r="V1712" s="20">
        <f t="shared" si="268"/>
        <v>52.17499999999999</v>
      </c>
      <c r="W1712" s="20">
        <f t="shared" si="269"/>
        <v>52.662499999999994</v>
      </c>
    </row>
    <row r="1713" spans="1:23" ht="13.5" x14ac:dyDescent="0.25">
      <c r="A1713" s="3">
        <v>44510</v>
      </c>
      <c r="B1713" s="2">
        <v>38.933700000000002</v>
      </c>
      <c r="C1713" s="2">
        <v>44.487908536665273</v>
      </c>
      <c r="D1713" s="2">
        <v>-0.33427379848252059</v>
      </c>
      <c r="E1713" s="2">
        <v>2.3469665734234249</v>
      </c>
      <c r="F1713" s="2">
        <v>38.505420000000001</v>
      </c>
      <c r="G1713" s="2">
        <v>38.773260000000001</v>
      </c>
      <c r="H1713" s="2">
        <v>38.922615</v>
      </c>
      <c r="I1713" s="2">
        <v>40.862662000000007</v>
      </c>
      <c r="J1713" s="2">
        <v>37.814844999999956</v>
      </c>
      <c r="K1713" s="17" t="s">
        <v>47</v>
      </c>
      <c r="L1713" s="17" t="s">
        <v>51</v>
      </c>
      <c r="M1713" s="17" t="s">
        <v>52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16.5</v>
      </c>
      <c r="R1713" s="21">
        <f t="shared" si="264"/>
        <v>62.475000000000001</v>
      </c>
      <c r="S1713" s="21">
        <f t="shared" si="265"/>
        <v>51.625</v>
      </c>
      <c r="T1713" s="21">
        <f t="shared" si="266"/>
        <v>42.424999999999997</v>
      </c>
      <c r="U1713" s="21">
        <f t="shared" si="267"/>
        <v>54.125</v>
      </c>
      <c r="V1713" s="20">
        <f t="shared" si="268"/>
        <v>52.17499999999999</v>
      </c>
      <c r="W1713" s="20">
        <f t="shared" si="269"/>
        <v>52.662499999999994</v>
      </c>
    </row>
    <row r="1714" spans="1:23" ht="13.5" x14ac:dyDescent="0.25">
      <c r="A1714" s="3">
        <v>44511</v>
      </c>
      <c r="B1714" s="2">
        <v>38.933700000000002</v>
      </c>
      <c r="C1714" s="2">
        <v>44.487908536665273</v>
      </c>
      <c r="D1714" s="2">
        <v>-0.27354996431924405</v>
      </c>
      <c r="E1714" s="2">
        <v>2.1867350615470333</v>
      </c>
      <c r="F1714" s="2">
        <v>38.599400000000003</v>
      </c>
      <c r="G1714" s="2">
        <v>38.741039999999998</v>
      </c>
      <c r="H1714" s="2">
        <v>38.788695000000004</v>
      </c>
      <c r="I1714" s="2">
        <v>40.775396000000008</v>
      </c>
      <c r="J1714" s="2">
        <v>37.866420999999953</v>
      </c>
      <c r="K1714" s="17" t="s">
        <v>49</v>
      </c>
      <c r="L1714" s="17" t="s">
        <v>51</v>
      </c>
      <c r="M1714" s="17" t="s">
        <v>55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83.5</v>
      </c>
      <c r="R1714" s="21">
        <f t="shared" si="264"/>
        <v>72.525000000000006</v>
      </c>
      <c r="S1714" s="21">
        <f t="shared" si="265"/>
        <v>68.375</v>
      </c>
      <c r="T1714" s="21">
        <f t="shared" si="266"/>
        <v>72.575000000000003</v>
      </c>
      <c r="U1714" s="21">
        <f t="shared" si="267"/>
        <v>70.875</v>
      </c>
      <c r="V1714" s="20">
        <f t="shared" si="268"/>
        <v>71.158333333333346</v>
      </c>
      <c r="W1714" s="20">
        <f t="shared" si="269"/>
        <v>71.087500000000006</v>
      </c>
    </row>
    <row r="1715" spans="1:23" ht="13.5" x14ac:dyDescent="0.25">
      <c r="A1715" s="3">
        <v>44512</v>
      </c>
      <c r="B1715" s="2">
        <v>38.799500000000002</v>
      </c>
      <c r="C1715" s="2">
        <v>43.237988531297795</v>
      </c>
      <c r="D1715" s="2">
        <v>-0.20924439664921834</v>
      </c>
      <c r="E1715" s="2">
        <v>1.9360329045840392</v>
      </c>
      <c r="F1715" s="2">
        <v>38.666539999999998</v>
      </c>
      <c r="G1715" s="2">
        <v>38.695399999999992</v>
      </c>
      <c r="H1715" s="2">
        <v>38.677940000000007</v>
      </c>
      <c r="I1715" s="2">
        <v>40.692294000000004</v>
      </c>
      <c r="J1715" s="2">
        <v>37.917248999999956</v>
      </c>
      <c r="K1715" s="17" t="s">
        <v>47</v>
      </c>
      <c r="L1715" s="17" t="s">
        <v>48</v>
      </c>
      <c r="M1715" s="17" t="s">
        <v>53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0</v>
      </c>
      <c r="R1715" s="21">
        <f t="shared" si="264"/>
        <v>60</v>
      </c>
      <c r="S1715" s="21">
        <f t="shared" si="265"/>
        <v>47.5</v>
      </c>
      <c r="T1715" s="21">
        <f t="shared" si="266"/>
        <v>35</v>
      </c>
      <c r="U1715" s="21">
        <f t="shared" si="267"/>
        <v>50</v>
      </c>
      <c r="V1715" s="20">
        <f t="shared" si="268"/>
        <v>47.5</v>
      </c>
      <c r="W1715" s="20">
        <f t="shared" si="269"/>
        <v>48.125</v>
      </c>
    </row>
    <row r="1716" spans="1:23" ht="13.5" x14ac:dyDescent="0.25">
      <c r="A1716" s="3">
        <v>44515</v>
      </c>
      <c r="B1716" s="2">
        <v>39.195500000000003</v>
      </c>
      <c r="C1716" s="2">
        <v>47.89047086069511</v>
      </c>
      <c r="D1716" s="2">
        <v>-0.26116402999436872</v>
      </c>
      <c r="E1716" s="2">
        <v>1.5817577317959695</v>
      </c>
      <c r="F1716" s="2">
        <v>38.853160000000003</v>
      </c>
      <c r="G1716" s="2">
        <v>38.741720000000001</v>
      </c>
      <c r="H1716" s="2">
        <v>38.585975000000005</v>
      </c>
      <c r="I1716" s="2">
        <v>40.623690000000003</v>
      </c>
      <c r="J1716" s="2">
        <v>37.969360499999958</v>
      </c>
      <c r="K1716" s="17" t="s">
        <v>47</v>
      </c>
      <c r="L1716" s="17" t="s">
        <v>48</v>
      </c>
      <c r="M1716" s="17" t="s">
        <v>53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0</v>
      </c>
      <c r="R1716" s="21">
        <f t="shared" si="264"/>
        <v>60</v>
      </c>
      <c r="S1716" s="21">
        <f t="shared" si="265"/>
        <v>47.5</v>
      </c>
      <c r="T1716" s="21">
        <f t="shared" si="266"/>
        <v>35</v>
      </c>
      <c r="U1716" s="21">
        <f t="shared" si="267"/>
        <v>50</v>
      </c>
      <c r="V1716" s="20">
        <f t="shared" si="268"/>
        <v>47.5</v>
      </c>
      <c r="W1716" s="20">
        <f t="shared" si="269"/>
        <v>48.125</v>
      </c>
    </row>
    <row r="1717" spans="1:23" ht="13.5" x14ac:dyDescent="0.25">
      <c r="A1717" s="3">
        <v>44516</v>
      </c>
      <c r="B1717" s="2">
        <v>39.188800000000001</v>
      </c>
      <c r="C1717" s="2">
        <v>47.819055398983203</v>
      </c>
      <c r="D1717" s="2">
        <v>-0.30364791332753072</v>
      </c>
      <c r="E1717" s="2">
        <v>1.2798990647410835</v>
      </c>
      <c r="F1717" s="2">
        <v>39.010239999999996</v>
      </c>
      <c r="G1717" s="2">
        <v>38.787370000000003</v>
      </c>
      <c r="H1717" s="2">
        <v>38.548050000000003</v>
      </c>
      <c r="I1717" s="2">
        <v>40.548642000000008</v>
      </c>
      <c r="J1717" s="2">
        <v>38.02143849999996</v>
      </c>
      <c r="K1717" s="17" t="s">
        <v>47</v>
      </c>
      <c r="L1717" s="17" t="s">
        <v>48</v>
      </c>
      <c r="M1717" s="17" t="s">
        <v>53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0</v>
      </c>
      <c r="R1717" s="21">
        <f t="shared" si="264"/>
        <v>60</v>
      </c>
      <c r="S1717" s="21">
        <f t="shared" si="265"/>
        <v>47.5</v>
      </c>
      <c r="T1717" s="21">
        <f t="shared" si="266"/>
        <v>35</v>
      </c>
      <c r="U1717" s="21">
        <f t="shared" si="267"/>
        <v>50</v>
      </c>
      <c r="V1717" s="20">
        <f t="shared" si="268"/>
        <v>47.5</v>
      </c>
      <c r="W1717" s="20">
        <f t="shared" si="269"/>
        <v>48.125</v>
      </c>
    </row>
    <row r="1718" spans="1:23" ht="13.5" x14ac:dyDescent="0.25">
      <c r="A1718" s="3">
        <v>44517</v>
      </c>
      <c r="B1718" s="2">
        <v>39.188800000000001</v>
      </c>
      <c r="C1718" s="2">
        <v>47.819055398983203</v>
      </c>
      <c r="D1718" s="2">
        <v>-0.26224414199792534</v>
      </c>
      <c r="E1718" s="2">
        <v>1.092091199632969</v>
      </c>
      <c r="F1718" s="2">
        <v>39.061260000000004</v>
      </c>
      <c r="G1718" s="2">
        <v>38.783340000000003</v>
      </c>
      <c r="H1718" s="2">
        <v>38.576580000000007</v>
      </c>
      <c r="I1718" s="2">
        <v>40.479904000000005</v>
      </c>
      <c r="J1718" s="2">
        <v>38.074212999999958</v>
      </c>
      <c r="K1718" s="17" t="s">
        <v>47</v>
      </c>
      <c r="L1718" s="17" t="s">
        <v>48</v>
      </c>
      <c r="M1718" s="17" t="s">
        <v>53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0</v>
      </c>
      <c r="R1718" s="21">
        <f t="shared" si="264"/>
        <v>60</v>
      </c>
      <c r="S1718" s="21">
        <f t="shared" si="265"/>
        <v>47.5</v>
      </c>
      <c r="T1718" s="21">
        <f t="shared" si="266"/>
        <v>35</v>
      </c>
      <c r="U1718" s="21">
        <f t="shared" si="267"/>
        <v>50</v>
      </c>
      <c r="V1718" s="20">
        <f t="shared" si="268"/>
        <v>47.5</v>
      </c>
      <c r="W1718" s="20">
        <f t="shared" si="269"/>
        <v>48.125</v>
      </c>
    </row>
    <row r="1719" spans="1:23" ht="13.5" x14ac:dyDescent="0.25">
      <c r="A1719" s="3">
        <v>44518</v>
      </c>
      <c r="B1719" s="2">
        <v>39.182099999999998</v>
      </c>
      <c r="C1719" s="2">
        <v>47.73649665990439</v>
      </c>
      <c r="D1719" s="2">
        <v>-0.34359965856877039</v>
      </c>
      <c r="E1719" s="2">
        <v>0.94856438348944994</v>
      </c>
      <c r="F1719" s="2">
        <v>39.110939999999999</v>
      </c>
      <c r="G1719" s="2">
        <v>38.855170000000001</v>
      </c>
      <c r="H1719" s="2">
        <v>38.622565000000002</v>
      </c>
      <c r="I1719" s="2">
        <v>40.411032000000006</v>
      </c>
      <c r="J1719" s="2">
        <v>38.126257499999959</v>
      </c>
      <c r="K1719" s="17" t="s">
        <v>47</v>
      </c>
      <c r="L1719" s="17" t="s">
        <v>48</v>
      </c>
      <c r="M1719" s="17" t="s">
        <v>53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0</v>
      </c>
      <c r="R1719" s="21">
        <f t="shared" si="264"/>
        <v>60</v>
      </c>
      <c r="S1719" s="21">
        <f t="shared" si="265"/>
        <v>47.5</v>
      </c>
      <c r="T1719" s="21">
        <f t="shared" si="266"/>
        <v>35</v>
      </c>
      <c r="U1719" s="21">
        <f t="shared" si="267"/>
        <v>50</v>
      </c>
      <c r="V1719" s="20">
        <f t="shared" si="268"/>
        <v>47.5</v>
      </c>
      <c r="W1719" s="20">
        <f t="shared" si="269"/>
        <v>48.125</v>
      </c>
    </row>
    <row r="1720" spans="1:23" ht="13.5" x14ac:dyDescent="0.25">
      <c r="A1720" s="3">
        <v>44519</v>
      </c>
      <c r="B1720" s="2">
        <v>39.182099999999998</v>
      </c>
      <c r="C1720" s="2">
        <v>47.73649665990439</v>
      </c>
      <c r="D1720" s="2">
        <v>-0.41160982501522625</v>
      </c>
      <c r="E1720" s="2">
        <v>0.83253315903385128</v>
      </c>
      <c r="F1720" s="2">
        <v>39.187460000000002</v>
      </c>
      <c r="G1720" s="2">
        <v>38.927</v>
      </c>
      <c r="H1720" s="2">
        <v>38.735675000000001</v>
      </c>
      <c r="I1720" s="2">
        <v>40.342427999999998</v>
      </c>
      <c r="J1720" s="2">
        <v>38.17830199999996</v>
      </c>
      <c r="K1720" s="17" t="s">
        <v>47</v>
      </c>
      <c r="L1720" s="17" t="s">
        <v>51</v>
      </c>
      <c r="M1720" s="17" t="s">
        <v>53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16.5</v>
      </c>
      <c r="R1720" s="21">
        <f t="shared" si="264"/>
        <v>62.475000000000001</v>
      </c>
      <c r="S1720" s="21">
        <f t="shared" si="265"/>
        <v>51.625</v>
      </c>
      <c r="T1720" s="21">
        <f t="shared" si="266"/>
        <v>42.424999999999997</v>
      </c>
      <c r="U1720" s="21">
        <f t="shared" si="267"/>
        <v>54.125</v>
      </c>
      <c r="V1720" s="20">
        <f t="shared" si="268"/>
        <v>52.17499999999999</v>
      </c>
      <c r="W1720" s="20">
        <f t="shared" si="269"/>
        <v>52.662499999999994</v>
      </c>
    </row>
    <row r="1721" spans="1:23" ht="13.5" x14ac:dyDescent="0.25">
      <c r="A1721" s="3">
        <v>44522</v>
      </c>
      <c r="B1721" s="2">
        <v>40.034599999999998</v>
      </c>
      <c r="C1721" s="2">
        <v>58.348193847996882</v>
      </c>
      <c r="D1721" s="2">
        <v>-0.56252195171811792</v>
      </c>
      <c r="E1721" s="2">
        <v>0.74578380971813429</v>
      </c>
      <c r="F1721" s="2">
        <v>39.355279999999993</v>
      </c>
      <c r="G1721" s="2">
        <v>39.104220000000005</v>
      </c>
      <c r="H1721" s="2">
        <v>38.861204999999998</v>
      </c>
      <c r="I1721" s="2">
        <v>40.29074</v>
      </c>
      <c r="J1721" s="2">
        <v>38.23533649999996</v>
      </c>
      <c r="K1721" s="17" t="s">
        <v>49</v>
      </c>
      <c r="L1721" s="17" t="s">
        <v>51</v>
      </c>
      <c r="M1721" s="17" t="s">
        <v>55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83.5</v>
      </c>
      <c r="R1721" s="21">
        <f t="shared" si="264"/>
        <v>72.525000000000006</v>
      </c>
      <c r="S1721" s="21">
        <f t="shared" si="265"/>
        <v>68.375</v>
      </c>
      <c r="T1721" s="21">
        <f t="shared" si="266"/>
        <v>72.575000000000003</v>
      </c>
      <c r="U1721" s="21">
        <f t="shared" si="267"/>
        <v>70.875</v>
      </c>
      <c r="V1721" s="20">
        <f t="shared" si="268"/>
        <v>71.158333333333346</v>
      </c>
      <c r="W1721" s="20">
        <f t="shared" si="269"/>
        <v>71.087500000000006</v>
      </c>
    </row>
    <row r="1722" spans="1:23" ht="13.5" x14ac:dyDescent="0.25">
      <c r="A1722" s="3">
        <v>44523</v>
      </c>
      <c r="B1722" s="2">
        <v>40.034599999999998</v>
      </c>
      <c r="C1722" s="2">
        <v>58.348193847996882</v>
      </c>
      <c r="D1722" s="2">
        <v>-0.67285114555408398</v>
      </c>
      <c r="E1722" s="2">
        <v>0.6463311370702518</v>
      </c>
      <c r="F1722" s="2">
        <v>39.524440000000006</v>
      </c>
      <c r="G1722" s="2">
        <v>39.267340000000004</v>
      </c>
      <c r="H1722" s="2">
        <v>38.986734999999996</v>
      </c>
      <c r="I1722" s="2">
        <v>40.241603999999995</v>
      </c>
      <c r="J1722" s="2">
        <v>38.292262499999964</v>
      </c>
      <c r="K1722" s="17" t="s">
        <v>49</v>
      </c>
      <c r="L1722" s="17" t="s">
        <v>51</v>
      </c>
      <c r="M1722" s="17" t="s">
        <v>55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83.5</v>
      </c>
      <c r="R1722" s="21">
        <f t="shared" si="264"/>
        <v>72.525000000000006</v>
      </c>
      <c r="S1722" s="21">
        <f t="shared" si="265"/>
        <v>68.375</v>
      </c>
      <c r="T1722" s="21">
        <f t="shared" si="266"/>
        <v>72.575000000000003</v>
      </c>
      <c r="U1722" s="21">
        <f t="shared" si="267"/>
        <v>70.875</v>
      </c>
      <c r="V1722" s="20">
        <f t="shared" si="268"/>
        <v>71.158333333333346</v>
      </c>
      <c r="W1722" s="20">
        <f t="shared" si="269"/>
        <v>71.087500000000006</v>
      </c>
    </row>
    <row r="1723" spans="1:23" ht="13.5" x14ac:dyDescent="0.25">
      <c r="A1723" s="3">
        <v>44524</v>
      </c>
      <c r="B1723" s="2">
        <v>40.034599999999998</v>
      </c>
      <c r="C1723" s="2">
        <v>58.348193847996882</v>
      </c>
      <c r="D1723" s="2">
        <v>-0.68862813621696972</v>
      </c>
      <c r="E1723" s="2">
        <v>0.53703246195509258</v>
      </c>
      <c r="F1723" s="2">
        <v>39.693600000000004</v>
      </c>
      <c r="G1723" s="2">
        <v>39.377430000000004</v>
      </c>
      <c r="H1723" s="2">
        <v>39.075344999999992</v>
      </c>
      <c r="I1723" s="2">
        <v>40.19783799999999</v>
      </c>
      <c r="J1723" s="2">
        <v>38.348569499999961</v>
      </c>
      <c r="K1723" s="17" t="s">
        <v>49</v>
      </c>
      <c r="L1723" s="17" t="s">
        <v>51</v>
      </c>
      <c r="M1723" s="17" t="s">
        <v>55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83.5</v>
      </c>
      <c r="R1723" s="21">
        <f t="shared" si="264"/>
        <v>72.525000000000006</v>
      </c>
      <c r="S1723" s="21">
        <f t="shared" si="265"/>
        <v>68.375</v>
      </c>
      <c r="T1723" s="21">
        <f t="shared" si="266"/>
        <v>72.575000000000003</v>
      </c>
      <c r="U1723" s="21">
        <f t="shared" si="267"/>
        <v>70.875</v>
      </c>
      <c r="V1723" s="20">
        <f t="shared" si="268"/>
        <v>71.158333333333346</v>
      </c>
      <c r="W1723" s="20">
        <f t="shared" si="269"/>
        <v>71.087500000000006</v>
      </c>
    </row>
    <row r="1724" spans="1:23" ht="13.5" x14ac:dyDescent="0.25">
      <c r="A1724" s="3">
        <v>44525</v>
      </c>
      <c r="B1724" s="2">
        <v>40.034599999999998</v>
      </c>
      <c r="C1724" s="2">
        <v>58.348193847996882</v>
      </c>
      <c r="D1724" s="2">
        <v>-0.70568728119538093</v>
      </c>
      <c r="E1724" s="2">
        <v>0.41883609199593064</v>
      </c>
      <c r="F1724" s="2">
        <v>39.864099999999993</v>
      </c>
      <c r="G1724" s="2">
        <v>39.487520000000004</v>
      </c>
      <c r="H1724" s="2">
        <v>39.114279999999994</v>
      </c>
      <c r="I1724" s="2">
        <v>40.152727999999996</v>
      </c>
      <c r="J1724" s="2">
        <v>38.404103499999962</v>
      </c>
      <c r="K1724" s="17" t="s">
        <v>49</v>
      </c>
      <c r="L1724" s="17" t="s">
        <v>51</v>
      </c>
      <c r="M1724" s="17" t="s">
        <v>55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83.5</v>
      </c>
      <c r="R1724" s="21">
        <f t="shared" si="264"/>
        <v>72.525000000000006</v>
      </c>
      <c r="S1724" s="21">
        <f t="shared" si="265"/>
        <v>68.375</v>
      </c>
      <c r="T1724" s="21">
        <f t="shared" si="266"/>
        <v>72.575000000000003</v>
      </c>
      <c r="U1724" s="21">
        <f t="shared" si="267"/>
        <v>70.875</v>
      </c>
      <c r="V1724" s="20">
        <f t="shared" si="268"/>
        <v>71.158333333333346</v>
      </c>
      <c r="W1724" s="20">
        <f t="shared" si="269"/>
        <v>71.087500000000006</v>
      </c>
    </row>
    <row r="1725" spans="1:23" ht="13.5" x14ac:dyDescent="0.25">
      <c r="A1725" s="3">
        <v>44526</v>
      </c>
      <c r="B1725" s="2">
        <v>40.0077</v>
      </c>
      <c r="C1725" s="2">
        <v>57.849672385850198</v>
      </c>
      <c r="D1725" s="2">
        <v>-0.74221011807368598</v>
      </c>
      <c r="E1725" s="2">
        <v>0.28728260371190051</v>
      </c>
      <c r="F1725" s="2">
        <v>40.029219999999995</v>
      </c>
      <c r="G1725" s="2">
        <v>39.608340000000005</v>
      </c>
      <c r="H1725" s="2">
        <v>39.151869999999988</v>
      </c>
      <c r="I1725" s="2">
        <v>40.112449999999995</v>
      </c>
      <c r="J1725" s="2">
        <v>38.458744999999972</v>
      </c>
      <c r="K1725" s="17" t="s">
        <v>49</v>
      </c>
      <c r="L1725" s="17" t="s">
        <v>51</v>
      </c>
      <c r="M1725" s="17" t="s">
        <v>55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83.5</v>
      </c>
      <c r="R1725" s="21">
        <f t="shared" si="264"/>
        <v>72.525000000000006</v>
      </c>
      <c r="S1725" s="21">
        <f t="shared" si="265"/>
        <v>68.375</v>
      </c>
      <c r="T1725" s="21">
        <f t="shared" si="266"/>
        <v>72.575000000000003</v>
      </c>
      <c r="U1725" s="21">
        <f t="shared" si="267"/>
        <v>70.875</v>
      </c>
      <c r="V1725" s="20">
        <f t="shared" si="268"/>
        <v>71.158333333333346</v>
      </c>
      <c r="W1725" s="20">
        <f t="shared" si="269"/>
        <v>71.087500000000006</v>
      </c>
    </row>
    <row r="1726" spans="1:23" ht="13.5" x14ac:dyDescent="0.25">
      <c r="A1726" s="3">
        <v>44529</v>
      </c>
      <c r="B1726" s="2">
        <v>40.0077</v>
      </c>
      <c r="C1726" s="2">
        <v>57.849672385850198</v>
      </c>
      <c r="D1726" s="2">
        <v>-0.71521222539345075</v>
      </c>
      <c r="E1726" s="2">
        <v>0.15566504725119279</v>
      </c>
      <c r="F1726" s="2">
        <v>40.023839999999993</v>
      </c>
      <c r="G1726" s="2">
        <v>39.68956</v>
      </c>
      <c r="H1726" s="2">
        <v>39.215639999999993</v>
      </c>
      <c r="I1726" s="2">
        <v>40.069488</v>
      </c>
      <c r="J1726" s="2">
        <v>38.514608499999966</v>
      </c>
      <c r="K1726" s="17" t="s">
        <v>47</v>
      </c>
      <c r="L1726" s="17" t="s">
        <v>51</v>
      </c>
      <c r="M1726" s="17" t="s">
        <v>52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16.5</v>
      </c>
      <c r="R1726" s="21">
        <f t="shared" si="264"/>
        <v>62.475000000000001</v>
      </c>
      <c r="S1726" s="21">
        <f t="shared" si="265"/>
        <v>51.625</v>
      </c>
      <c r="T1726" s="21">
        <f t="shared" si="266"/>
        <v>42.424999999999997</v>
      </c>
      <c r="U1726" s="21">
        <f t="shared" si="267"/>
        <v>54.125</v>
      </c>
      <c r="V1726" s="20">
        <f t="shared" si="268"/>
        <v>52.17499999999999</v>
      </c>
      <c r="W1726" s="20">
        <f t="shared" si="269"/>
        <v>52.662499999999994</v>
      </c>
    </row>
    <row r="1727" spans="1:23" ht="13.5" x14ac:dyDescent="0.25">
      <c r="A1727" s="3">
        <v>44530</v>
      </c>
      <c r="B1727" s="2">
        <v>40.0077</v>
      </c>
      <c r="C1727" s="2">
        <v>57.849672385850198</v>
      </c>
      <c r="D1727" s="2">
        <v>-0.69619607328907307</v>
      </c>
      <c r="E1727" s="2">
        <v>4.9980071993353636E-2</v>
      </c>
      <c r="F1727" s="2">
        <v>40.018459999999997</v>
      </c>
      <c r="G1727" s="2">
        <v>39.771450000000002</v>
      </c>
      <c r="H1727" s="2">
        <v>39.279409999999999</v>
      </c>
      <c r="I1727" s="2">
        <v>40.035923999999994</v>
      </c>
      <c r="J1727" s="2">
        <v>38.569543499999973</v>
      </c>
      <c r="K1727" s="17" t="s">
        <v>47</v>
      </c>
      <c r="L1727" s="17" t="s">
        <v>51</v>
      </c>
      <c r="M1727" s="17" t="s">
        <v>52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16.5</v>
      </c>
      <c r="R1727" s="21">
        <f t="shared" si="264"/>
        <v>62.475000000000001</v>
      </c>
      <c r="S1727" s="21">
        <f t="shared" si="265"/>
        <v>51.625</v>
      </c>
      <c r="T1727" s="21">
        <f t="shared" si="266"/>
        <v>42.424999999999997</v>
      </c>
      <c r="U1727" s="21">
        <f t="shared" si="267"/>
        <v>54.125</v>
      </c>
      <c r="V1727" s="20">
        <f t="shared" si="268"/>
        <v>52.17499999999999</v>
      </c>
      <c r="W1727" s="20">
        <f t="shared" si="269"/>
        <v>52.662499999999994</v>
      </c>
    </row>
    <row r="1728" spans="1:23" ht="13.5" x14ac:dyDescent="0.25">
      <c r="A1728" s="3">
        <v>44531</v>
      </c>
      <c r="B1728" s="2">
        <v>40.0077</v>
      </c>
      <c r="C1728" s="2">
        <v>57.849672385850198</v>
      </c>
      <c r="D1728" s="2">
        <v>-0.68269571396753292</v>
      </c>
      <c r="E1728" s="2">
        <v>-6.1679640153999675E-2</v>
      </c>
      <c r="F1728" s="2">
        <v>40.013080000000002</v>
      </c>
      <c r="G1728" s="2">
        <v>39.853340000000003</v>
      </c>
      <c r="H1728" s="2">
        <v>39.318339999999992</v>
      </c>
      <c r="I1728" s="2">
        <v>40.002359999999996</v>
      </c>
      <c r="J1728" s="2">
        <v>38.624633499999973</v>
      </c>
      <c r="K1728" s="17" t="s">
        <v>47</v>
      </c>
      <c r="L1728" s="17" t="s">
        <v>51</v>
      </c>
      <c r="M1728" s="17" t="s">
        <v>52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16.5</v>
      </c>
      <c r="R1728" s="21">
        <f t="shared" si="264"/>
        <v>62.475000000000001</v>
      </c>
      <c r="S1728" s="21">
        <f t="shared" si="265"/>
        <v>51.625</v>
      </c>
      <c r="T1728" s="21">
        <f t="shared" si="266"/>
        <v>42.424999999999997</v>
      </c>
      <c r="U1728" s="21">
        <f t="shared" si="267"/>
        <v>54.125</v>
      </c>
      <c r="V1728" s="20">
        <f t="shared" si="268"/>
        <v>52.17499999999999</v>
      </c>
      <c r="W1728" s="20">
        <f t="shared" si="269"/>
        <v>52.662499999999994</v>
      </c>
    </row>
    <row r="1729" spans="1:23" ht="13.5" x14ac:dyDescent="0.25">
      <c r="A1729" s="3">
        <v>44532</v>
      </c>
      <c r="B1729" s="2">
        <v>39.900300000000001</v>
      </c>
      <c r="C1729" s="2">
        <v>55.311826878083025</v>
      </c>
      <c r="D1729" s="2">
        <v>-0.66674590864190719</v>
      </c>
      <c r="E1729" s="2">
        <v>-0.17126983577730273</v>
      </c>
      <c r="F1729" s="2">
        <v>39.986220000000003</v>
      </c>
      <c r="G1729" s="2">
        <v>39.925159999999998</v>
      </c>
      <c r="H1729" s="2">
        <v>39.390165000000003</v>
      </c>
      <c r="I1729" s="2">
        <v>39.966647999999999</v>
      </c>
      <c r="J1729" s="2">
        <v>38.67988249999997</v>
      </c>
      <c r="K1729" s="17" t="s">
        <v>47</v>
      </c>
      <c r="L1729" s="17" t="s">
        <v>51</v>
      </c>
      <c r="M1729" s="17" t="s">
        <v>52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16.5</v>
      </c>
      <c r="R1729" s="21">
        <f t="shared" si="264"/>
        <v>62.475000000000001</v>
      </c>
      <c r="S1729" s="21">
        <f t="shared" si="265"/>
        <v>51.625</v>
      </c>
      <c r="T1729" s="21">
        <f t="shared" si="266"/>
        <v>42.424999999999997</v>
      </c>
      <c r="U1729" s="21">
        <f t="shared" si="267"/>
        <v>54.125</v>
      </c>
      <c r="V1729" s="20">
        <f t="shared" si="268"/>
        <v>52.17499999999999</v>
      </c>
      <c r="W1729" s="20">
        <f t="shared" si="269"/>
        <v>52.662499999999994</v>
      </c>
    </row>
    <row r="1730" spans="1:23" ht="13.5" x14ac:dyDescent="0.25">
      <c r="A1730" s="3">
        <v>44533</v>
      </c>
      <c r="B1730" s="2">
        <v>39.900300000000001</v>
      </c>
      <c r="C1730" s="2">
        <v>55.311826878083025</v>
      </c>
      <c r="D1730" s="2">
        <v>-0.65483599382961444</v>
      </c>
      <c r="E1730" s="2">
        <v>-0.25061954962459132</v>
      </c>
      <c r="F1730" s="2">
        <v>39.964740000000006</v>
      </c>
      <c r="G1730" s="2">
        <v>39.996980000000001</v>
      </c>
      <c r="H1730" s="2">
        <v>39.46199</v>
      </c>
      <c r="I1730" s="2">
        <v>39.930936000000003</v>
      </c>
      <c r="J1730" s="2">
        <v>38.734280499999976</v>
      </c>
      <c r="K1730" s="17" t="s">
        <v>47</v>
      </c>
      <c r="L1730" s="17" t="s">
        <v>51</v>
      </c>
      <c r="M1730" s="17" t="s">
        <v>52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16.5</v>
      </c>
      <c r="R1730" s="21">
        <f t="shared" si="264"/>
        <v>62.475000000000001</v>
      </c>
      <c r="S1730" s="21">
        <f t="shared" si="265"/>
        <v>51.625</v>
      </c>
      <c r="T1730" s="21">
        <f t="shared" si="266"/>
        <v>42.424999999999997</v>
      </c>
      <c r="U1730" s="21">
        <f t="shared" si="267"/>
        <v>54.125</v>
      </c>
      <c r="V1730" s="20">
        <f t="shared" si="268"/>
        <v>52.17499999999999</v>
      </c>
      <c r="W1730" s="20">
        <f t="shared" si="269"/>
        <v>52.662499999999994</v>
      </c>
    </row>
    <row r="1731" spans="1:23" ht="13.5" x14ac:dyDescent="0.25">
      <c r="A1731" s="3">
        <v>44536</v>
      </c>
      <c r="B1731" s="2">
        <v>39.202199999999998</v>
      </c>
      <c r="C1731" s="2">
        <v>41.565658353379597</v>
      </c>
      <c r="D1731" s="2">
        <v>-0.46336200366238245</v>
      </c>
      <c r="E1731" s="2">
        <v>-0.30183753593566093</v>
      </c>
      <c r="F1731" s="2">
        <v>39.803640000000001</v>
      </c>
      <c r="G1731" s="2">
        <v>39.913740000000004</v>
      </c>
      <c r="H1731" s="2">
        <v>39.508980000000001</v>
      </c>
      <c r="I1731" s="2">
        <v>39.878709999999998</v>
      </c>
      <c r="J1731" s="2">
        <v>38.784120999999971</v>
      </c>
      <c r="K1731" s="17" t="s">
        <v>47</v>
      </c>
      <c r="L1731" s="17" t="s">
        <v>51</v>
      </c>
      <c r="M1731" s="17" t="s">
        <v>52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16.5</v>
      </c>
      <c r="R1731" s="21">
        <f t="shared" ref="R1731:R1794" si="274">0.35*N1731+O1731*0.35+P1731*0.15+Q1731*0.15</f>
        <v>62.475000000000001</v>
      </c>
      <c r="S1731" s="21">
        <f t="shared" ref="S1731:S1794" si="275">N1731*0.2+O1731*0.2+P1731*0.35+Q1731*0.25</f>
        <v>51.625</v>
      </c>
      <c r="T1731" s="21">
        <f t="shared" ref="T1731:T1794" si="276">N1731*0.15+O1731*0.15+P1731*0.25+Q1731*0.45</f>
        <v>42.424999999999997</v>
      </c>
      <c r="U1731" s="21">
        <f t="shared" ref="U1731:U1794" si="277">0.25*SUM(N1731:Q1731)</f>
        <v>54.125</v>
      </c>
      <c r="V1731" s="20">
        <f t="shared" ref="V1731:V1794" si="278">SUM(R1731:T1731)/3</f>
        <v>52.17499999999999</v>
      </c>
      <c r="W1731" s="20">
        <f t="shared" ref="W1731:W1794" si="279">SUM(R1731:U1731)/4</f>
        <v>52.662499999999994</v>
      </c>
    </row>
    <row r="1732" spans="1:23" ht="13.5" x14ac:dyDescent="0.25">
      <c r="A1732" s="3">
        <v>44537</v>
      </c>
      <c r="B1732" s="2">
        <v>39.168700000000001</v>
      </c>
      <c r="C1732" s="2">
        <v>41.038588797454736</v>
      </c>
      <c r="D1732" s="2">
        <v>-0.29609876915913702</v>
      </c>
      <c r="E1732" s="2">
        <v>-0.28897603211898104</v>
      </c>
      <c r="F1732" s="2">
        <v>39.635840000000002</v>
      </c>
      <c r="G1732" s="2">
        <v>39.827150000000003</v>
      </c>
      <c r="H1732" s="2">
        <v>39.547244999999997</v>
      </c>
      <c r="I1732" s="2">
        <v>39.827024000000002</v>
      </c>
      <c r="J1732" s="2">
        <v>38.834551999999974</v>
      </c>
      <c r="K1732" s="17" t="s">
        <v>47</v>
      </c>
      <c r="L1732" s="17" t="s">
        <v>51</v>
      </c>
      <c r="M1732" s="17" t="s">
        <v>52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16.5</v>
      </c>
      <c r="R1732" s="21">
        <f t="shared" si="274"/>
        <v>62.475000000000001</v>
      </c>
      <c r="S1732" s="21">
        <f t="shared" si="275"/>
        <v>51.625</v>
      </c>
      <c r="T1732" s="21">
        <f t="shared" si="276"/>
        <v>42.424999999999997</v>
      </c>
      <c r="U1732" s="21">
        <f t="shared" si="277"/>
        <v>54.125</v>
      </c>
      <c r="V1732" s="20">
        <f t="shared" si="278"/>
        <v>52.17499999999999</v>
      </c>
      <c r="W1732" s="20">
        <f t="shared" si="279"/>
        <v>52.662499999999994</v>
      </c>
    </row>
    <row r="1733" spans="1:23" ht="13.5" x14ac:dyDescent="0.25">
      <c r="A1733" s="3">
        <v>44538</v>
      </c>
      <c r="B1733" s="2">
        <v>39.161900000000003</v>
      </c>
      <c r="C1733" s="2">
        <v>40.925147206846276</v>
      </c>
      <c r="D1733" s="2">
        <v>-0.15130622054082465</v>
      </c>
      <c r="E1733" s="2">
        <v>-0.2463245084060815</v>
      </c>
      <c r="F1733" s="2">
        <v>39.466680000000004</v>
      </c>
      <c r="G1733" s="2">
        <v>39.739880000000007</v>
      </c>
      <c r="H1733" s="2">
        <v>39.558655000000002</v>
      </c>
      <c r="I1733" s="2">
        <v>39.751036000000006</v>
      </c>
      <c r="J1733" s="2">
        <v>38.884948999999978</v>
      </c>
      <c r="K1733" s="17" t="s">
        <v>47</v>
      </c>
      <c r="L1733" s="17" t="s">
        <v>51</v>
      </c>
      <c r="M1733" s="17" t="s">
        <v>52</v>
      </c>
      <c r="N1733" s="20">
        <f t="shared" si="270"/>
        <v>50</v>
      </c>
      <c r="O1733" s="20">
        <f t="shared" si="271"/>
        <v>100</v>
      </c>
      <c r="P1733" s="20">
        <f t="shared" si="272"/>
        <v>50</v>
      </c>
      <c r="Q1733" s="20">
        <f t="shared" si="273"/>
        <v>16.5</v>
      </c>
      <c r="R1733" s="21">
        <f t="shared" si="274"/>
        <v>62.475000000000001</v>
      </c>
      <c r="S1733" s="21">
        <f t="shared" si="275"/>
        <v>51.625</v>
      </c>
      <c r="T1733" s="21">
        <f t="shared" si="276"/>
        <v>42.424999999999997</v>
      </c>
      <c r="U1733" s="21">
        <f t="shared" si="277"/>
        <v>54.125</v>
      </c>
      <c r="V1733" s="20">
        <f t="shared" si="278"/>
        <v>52.17499999999999</v>
      </c>
      <c r="W1733" s="20">
        <f t="shared" si="279"/>
        <v>52.662499999999994</v>
      </c>
    </row>
    <row r="1734" spans="1:23" ht="13.5" x14ac:dyDescent="0.25">
      <c r="A1734" s="3">
        <v>44539</v>
      </c>
      <c r="B1734" s="2">
        <v>38.933700000000002</v>
      </c>
      <c r="C1734" s="2">
        <v>37.208016606411036</v>
      </c>
      <c r="D1734" s="2">
        <v>-9.2914748080659137E-3</v>
      </c>
      <c r="E1734" s="2">
        <v>-0.19413328113883094</v>
      </c>
      <c r="F1734" s="2">
        <v>39.273360000000004</v>
      </c>
      <c r="G1734" s="2">
        <v>39.62979</v>
      </c>
      <c r="H1734" s="2">
        <v>39.558655000000009</v>
      </c>
      <c r="I1734" s="2">
        <v>39.696932000000004</v>
      </c>
      <c r="J1734" s="2">
        <v>38.930646999999979</v>
      </c>
      <c r="K1734" s="17" t="s">
        <v>47</v>
      </c>
      <c r="L1734" s="17" t="s">
        <v>51</v>
      </c>
      <c r="M1734" s="17" t="s">
        <v>52</v>
      </c>
      <c r="N1734" s="20">
        <f t="shared" si="270"/>
        <v>50</v>
      </c>
      <c r="O1734" s="20">
        <f t="shared" si="271"/>
        <v>100</v>
      </c>
      <c r="P1734" s="20">
        <f t="shared" si="272"/>
        <v>50</v>
      </c>
      <c r="Q1734" s="20">
        <f t="shared" si="273"/>
        <v>16.5</v>
      </c>
      <c r="R1734" s="21">
        <f t="shared" si="274"/>
        <v>62.475000000000001</v>
      </c>
      <c r="S1734" s="21">
        <f t="shared" si="275"/>
        <v>51.625</v>
      </c>
      <c r="T1734" s="21">
        <f t="shared" si="276"/>
        <v>42.424999999999997</v>
      </c>
      <c r="U1734" s="21">
        <f t="shared" si="277"/>
        <v>54.125</v>
      </c>
      <c r="V1734" s="20">
        <f t="shared" si="278"/>
        <v>52.17499999999999</v>
      </c>
      <c r="W1734" s="20">
        <f t="shared" si="279"/>
        <v>52.662499999999994</v>
      </c>
    </row>
    <row r="1735" spans="1:23" ht="13.5" x14ac:dyDescent="0.25">
      <c r="A1735" s="3">
        <v>44540</v>
      </c>
      <c r="B1735" s="2">
        <v>39.168700000000001</v>
      </c>
      <c r="C1735" s="2">
        <v>42.954183986536535</v>
      </c>
      <c r="D1735" s="2">
        <v>9.3079525122824691E-2</v>
      </c>
      <c r="E1735" s="2">
        <v>-0.12556597744665132</v>
      </c>
      <c r="F1735" s="2">
        <v>39.127040000000001</v>
      </c>
      <c r="G1735" s="2">
        <v>39.54589</v>
      </c>
      <c r="H1735" s="2">
        <v>39.577115000000006</v>
      </c>
      <c r="I1735" s="2">
        <v>39.637861999999998</v>
      </c>
      <c r="J1735" s="2">
        <v>38.980922999999983</v>
      </c>
      <c r="K1735" s="17" t="s">
        <v>47</v>
      </c>
      <c r="L1735" s="17" t="s">
        <v>51</v>
      </c>
      <c r="M1735" s="17" t="s">
        <v>52</v>
      </c>
      <c r="N1735" s="20">
        <f t="shared" si="270"/>
        <v>50</v>
      </c>
      <c r="O1735" s="20">
        <f t="shared" si="271"/>
        <v>100</v>
      </c>
      <c r="P1735" s="20">
        <f t="shared" si="272"/>
        <v>50</v>
      </c>
      <c r="Q1735" s="20">
        <f t="shared" si="273"/>
        <v>16.5</v>
      </c>
      <c r="R1735" s="21">
        <f t="shared" si="274"/>
        <v>62.475000000000001</v>
      </c>
      <c r="S1735" s="21">
        <f t="shared" si="275"/>
        <v>51.625</v>
      </c>
      <c r="T1735" s="21">
        <f t="shared" si="276"/>
        <v>42.424999999999997</v>
      </c>
      <c r="U1735" s="21">
        <f t="shared" si="277"/>
        <v>54.125</v>
      </c>
      <c r="V1735" s="20">
        <f t="shared" si="278"/>
        <v>52.17499999999999</v>
      </c>
      <c r="W1735" s="20">
        <f t="shared" si="279"/>
        <v>52.662499999999994</v>
      </c>
    </row>
    <row r="1736" spans="1:23" ht="13.5" x14ac:dyDescent="0.25">
      <c r="A1736" s="3">
        <v>44543</v>
      </c>
      <c r="B1736" s="2">
        <v>39.067999999999998</v>
      </c>
      <c r="C1736" s="2">
        <v>41.21373100591768</v>
      </c>
      <c r="D1736" s="2">
        <v>0.18924450199035192</v>
      </c>
      <c r="E1736" s="2">
        <v>-8.0036989402606021E-2</v>
      </c>
      <c r="F1736" s="2">
        <v>39.100199999999994</v>
      </c>
      <c r="G1736" s="2">
        <v>39.451919999999994</v>
      </c>
      <c r="H1736" s="2">
        <v>39.570740000000001</v>
      </c>
      <c r="I1736" s="2">
        <v>39.577448000000004</v>
      </c>
      <c r="J1736" s="2">
        <v>39.030695499999986</v>
      </c>
      <c r="K1736" s="17" t="s">
        <v>47</v>
      </c>
      <c r="L1736" s="17" t="s">
        <v>48</v>
      </c>
      <c r="M1736" s="17" t="s">
        <v>52</v>
      </c>
      <c r="N1736" s="20">
        <f t="shared" si="270"/>
        <v>50</v>
      </c>
      <c r="O1736" s="20">
        <f t="shared" si="271"/>
        <v>100</v>
      </c>
      <c r="P1736" s="20">
        <f t="shared" si="272"/>
        <v>50</v>
      </c>
      <c r="Q1736" s="20">
        <f t="shared" si="273"/>
        <v>0</v>
      </c>
      <c r="R1736" s="21">
        <f t="shared" si="274"/>
        <v>60</v>
      </c>
      <c r="S1736" s="21">
        <f t="shared" si="275"/>
        <v>47.5</v>
      </c>
      <c r="T1736" s="21">
        <f t="shared" si="276"/>
        <v>35</v>
      </c>
      <c r="U1736" s="21">
        <f t="shared" si="277"/>
        <v>50</v>
      </c>
      <c r="V1736" s="20">
        <f t="shared" si="278"/>
        <v>47.5</v>
      </c>
      <c r="W1736" s="20">
        <f t="shared" si="279"/>
        <v>48.125</v>
      </c>
    </row>
    <row r="1737" spans="1:23" ht="13.5" x14ac:dyDescent="0.25">
      <c r="A1737" s="3">
        <v>44544</v>
      </c>
      <c r="B1737" s="2">
        <v>39.054499999999997</v>
      </c>
      <c r="C1737" s="2">
        <v>40.974038434892741</v>
      </c>
      <c r="D1737" s="2">
        <v>0.27413963199209235</v>
      </c>
      <c r="E1737" s="2">
        <v>-8.0394078939976202E-2</v>
      </c>
      <c r="F1737" s="2">
        <v>39.077359999999999</v>
      </c>
      <c r="G1737" s="2">
        <v>39.3566</v>
      </c>
      <c r="H1737" s="2">
        <v>39.564025000000001</v>
      </c>
      <c r="I1737" s="2">
        <v>39.520792</v>
      </c>
      <c r="J1737" s="2">
        <v>39.080818499999978</v>
      </c>
      <c r="K1737" s="17" t="s">
        <v>47</v>
      </c>
      <c r="L1737" s="17" t="s">
        <v>48</v>
      </c>
      <c r="M1737" s="17" t="s">
        <v>52</v>
      </c>
      <c r="N1737" s="20">
        <f t="shared" si="270"/>
        <v>50</v>
      </c>
      <c r="O1737" s="20">
        <f t="shared" si="271"/>
        <v>100</v>
      </c>
      <c r="P1737" s="20">
        <f t="shared" si="272"/>
        <v>50</v>
      </c>
      <c r="Q1737" s="20">
        <f t="shared" si="273"/>
        <v>0</v>
      </c>
      <c r="R1737" s="21">
        <f t="shared" si="274"/>
        <v>60</v>
      </c>
      <c r="S1737" s="21">
        <f t="shared" si="275"/>
        <v>47.5</v>
      </c>
      <c r="T1737" s="21">
        <f t="shared" si="276"/>
        <v>35</v>
      </c>
      <c r="U1737" s="21">
        <f t="shared" si="277"/>
        <v>50</v>
      </c>
      <c r="V1737" s="20">
        <f t="shared" si="278"/>
        <v>47.5</v>
      </c>
      <c r="W1737" s="20">
        <f t="shared" si="279"/>
        <v>48.125</v>
      </c>
    </row>
    <row r="1738" spans="1:23" ht="13.5" x14ac:dyDescent="0.25">
      <c r="A1738" s="3">
        <v>44545</v>
      </c>
      <c r="B1738" s="2">
        <v>38.933700000000002</v>
      </c>
      <c r="C1738" s="2">
        <v>38.799549633881419</v>
      </c>
      <c r="D1738" s="2">
        <v>0.35733963832402793</v>
      </c>
      <c r="E1738" s="2">
        <v>-9.2724876047922872E-2</v>
      </c>
      <c r="F1738" s="2">
        <v>39.031719999999993</v>
      </c>
      <c r="G1738" s="2">
        <v>39.249200000000002</v>
      </c>
      <c r="H1738" s="2">
        <v>39.551270000000002</v>
      </c>
      <c r="I1738" s="2">
        <v>39.460512000000001</v>
      </c>
      <c r="J1738" s="2">
        <v>39.130074499999985</v>
      </c>
      <c r="K1738" s="17" t="s">
        <v>47</v>
      </c>
      <c r="L1738" s="17" t="s">
        <v>48</v>
      </c>
      <c r="M1738" s="17" t="s">
        <v>52</v>
      </c>
      <c r="N1738" s="20">
        <f t="shared" si="270"/>
        <v>50</v>
      </c>
      <c r="O1738" s="20">
        <f t="shared" si="271"/>
        <v>100</v>
      </c>
      <c r="P1738" s="20">
        <f t="shared" si="272"/>
        <v>50</v>
      </c>
      <c r="Q1738" s="20">
        <f t="shared" si="273"/>
        <v>0</v>
      </c>
      <c r="R1738" s="21">
        <f t="shared" si="274"/>
        <v>60</v>
      </c>
      <c r="S1738" s="21">
        <f t="shared" si="275"/>
        <v>47.5</v>
      </c>
      <c r="T1738" s="21">
        <f t="shared" si="276"/>
        <v>35</v>
      </c>
      <c r="U1738" s="21">
        <f t="shared" si="277"/>
        <v>50</v>
      </c>
      <c r="V1738" s="20">
        <f t="shared" si="278"/>
        <v>47.5</v>
      </c>
      <c r="W1738" s="20">
        <f t="shared" si="279"/>
        <v>48.125</v>
      </c>
    </row>
    <row r="1739" spans="1:23" ht="13.5" x14ac:dyDescent="0.25">
      <c r="A1739" s="3">
        <v>44546</v>
      </c>
      <c r="B1739" s="2">
        <v>38.933700000000002</v>
      </c>
      <c r="C1739" s="2">
        <v>38.799549633881426</v>
      </c>
      <c r="D1739" s="2">
        <v>0.41416882119577991</v>
      </c>
      <c r="E1739" s="2">
        <v>-0.11051205235217354</v>
      </c>
      <c r="F1739" s="2">
        <v>39.031719999999993</v>
      </c>
      <c r="G1739" s="2">
        <v>39.152540000000002</v>
      </c>
      <c r="H1739" s="2">
        <v>39.538850000000004</v>
      </c>
      <c r="I1739" s="2">
        <v>39.404125999999998</v>
      </c>
      <c r="J1739" s="2">
        <v>39.177783499999975</v>
      </c>
      <c r="K1739" s="17" t="s">
        <v>47</v>
      </c>
      <c r="L1739" s="17" t="s">
        <v>48</v>
      </c>
      <c r="M1739" s="17" t="s">
        <v>51</v>
      </c>
      <c r="N1739" s="20">
        <f t="shared" si="270"/>
        <v>50</v>
      </c>
      <c r="O1739" s="20">
        <f t="shared" si="271"/>
        <v>100</v>
      </c>
      <c r="P1739" s="20">
        <f t="shared" si="272"/>
        <v>0</v>
      </c>
      <c r="Q1739" s="20">
        <f t="shared" si="273"/>
        <v>0</v>
      </c>
      <c r="R1739" s="21">
        <f t="shared" si="274"/>
        <v>52.5</v>
      </c>
      <c r="S1739" s="21">
        <f t="shared" si="275"/>
        <v>30</v>
      </c>
      <c r="T1739" s="21">
        <f t="shared" si="276"/>
        <v>22.5</v>
      </c>
      <c r="U1739" s="21">
        <f t="shared" si="277"/>
        <v>37.5</v>
      </c>
      <c r="V1739" s="20">
        <f t="shared" si="278"/>
        <v>35</v>
      </c>
      <c r="W1739" s="20">
        <f t="shared" si="279"/>
        <v>35.625</v>
      </c>
    </row>
    <row r="1740" spans="1:23" ht="13.5" x14ac:dyDescent="0.25">
      <c r="A1740" s="3">
        <v>44550</v>
      </c>
      <c r="B1740" s="2">
        <v>38.933700000000002</v>
      </c>
      <c r="C1740" s="2">
        <v>38.799549633881426</v>
      </c>
      <c r="D1740" s="2">
        <v>0.46498862177967482</v>
      </c>
      <c r="E1740" s="2">
        <v>-0.1508331025518852</v>
      </c>
      <c r="F1740" s="2">
        <v>38.984720000000003</v>
      </c>
      <c r="G1740" s="2">
        <v>39.055879999999995</v>
      </c>
      <c r="H1740" s="2">
        <v>39.526430000000005</v>
      </c>
      <c r="I1740" s="2">
        <v>39.350290000000001</v>
      </c>
      <c r="J1740" s="2">
        <v>39.22549249999998</v>
      </c>
      <c r="K1740" s="17" t="s">
        <v>47</v>
      </c>
      <c r="L1740" s="17" t="s">
        <v>48</v>
      </c>
      <c r="M1740" s="17" t="s">
        <v>52</v>
      </c>
      <c r="N1740" s="20">
        <f t="shared" si="270"/>
        <v>50</v>
      </c>
      <c r="O1740" s="20">
        <f t="shared" si="271"/>
        <v>100</v>
      </c>
      <c r="P1740" s="20">
        <f t="shared" si="272"/>
        <v>0</v>
      </c>
      <c r="Q1740" s="20">
        <f t="shared" si="273"/>
        <v>0</v>
      </c>
      <c r="R1740" s="21">
        <f t="shared" si="274"/>
        <v>52.5</v>
      </c>
      <c r="S1740" s="21">
        <f t="shared" si="275"/>
        <v>30</v>
      </c>
      <c r="T1740" s="21">
        <f t="shared" si="276"/>
        <v>22.5</v>
      </c>
      <c r="U1740" s="21">
        <f t="shared" si="277"/>
        <v>37.5</v>
      </c>
      <c r="V1740" s="20">
        <f t="shared" si="278"/>
        <v>35</v>
      </c>
      <c r="W1740" s="20">
        <f t="shared" si="279"/>
        <v>35.625</v>
      </c>
    </row>
    <row r="1741" spans="1:23" ht="13.5" x14ac:dyDescent="0.25">
      <c r="A1741" s="3">
        <v>44551</v>
      </c>
      <c r="B1741" s="2">
        <v>38.900100000000002</v>
      </c>
      <c r="C1741" s="2">
        <v>38.09717698152793</v>
      </c>
      <c r="D1741" s="2">
        <v>0.40560996272969163</v>
      </c>
      <c r="E1741" s="2">
        <v>-0.20033785204300864</v>
      </c>
      <c r="F1741" s="2">
        <v>38.951140000000002</v>
      </c>
      <c r="G1741" s="2">
        <v>39.025669999999998</v>
      </c>
      <c r="H1741" s="2">
        <v>39.469705000000005</v>
      </c>
      <c r="I1741" s="2">
        <v>39.29578200000001</v>
      </c>
      <c r="J1741" s="2">
        <v>39.276126999999981</v>
      </c>
      <c r="K1741" s="17" t="s">
        <v>47</v>
      </c>
      <c r="L1741" s="17" t="s">
        <v>48</v>
      </c>
      <c r="M1741" s="17" t="s">
        <v>52</v>
      </c>
      <c r="N1741" s="20">
        <f t="shared" si="270"/>
        <v>50</v>
      </c>
      <c r="O1741" s="20">
        <f t="shared" si="271"/>
        <v>100</v>
      </c>
      <c r="P1741" s="20">
        <f t="shared" si="272"/>
        <v>0</v>
      </c>
      <c r="Q1741" s="20">
        <f t="shared" si="273"/>
        <v>0</v>
      </c>
      <c r="R1741" s="21">
        <f t="shared" si="274"/>
        <v>52.5</v>
      </c>
      <c r="S1741" s="21">
        <f t="shared" si="275"/>
        <v>30</v>
      </c>
      <c r="T1741" s="21">
        <f t="shared" si="276"/>
        <v>22.5</v>
      </c>
      <c r="U1741" s="21">
        <f t="shared" si="277"/>
        <v>37.5</v>
      </c>
      <c r="V1741" s="20">
        <f t="shared" si="278"/>
        <v>35</v>
      </c>
      <c r="W1741" s="20">
        <f t="shared" si="279"/>
        <v>35.625</v>
      </c>
    </row>
    <row r="1742" spans="1:23" ht="13.5" x14ac:dyDescent="0.25">
      <c r="A1742" s="3">
        <v>44552</v>
      </c>
      <c r="B1742" s="2">
        <v>38.900100000000002</v>
      </c>
      <c r="C1742" s="2">
        <v>38.09717698152793</v>
      </c>
      <c r="D1742" s="2">
        <v>0.35275477444005077</v>
      </c>
      <c r="E1742" s="2">
        <v>-0.31397438549948536</v>
      </c>
      <c r="F1742" s="2">
        <v>38.920259999999999</v>
      </c>
      <c r="G1742" s="2">
        <v>38.998809999999999</v>
      </c>
      <c r="H1742" s="2">
        <v>39.412979999999997</v>
      </c>
      <c r="I1742" s="2">
        <v>39.241408000000007</v>
      </c>
      <c r="J1742" s="2">
        <v>39.328308499999977</v>
      </c>
      <c r="K1742" s="17" t="s">
        <v>47</v>
      </c>
      <c r="L1742" s="17" t="s">
        <v>51</v>
      </c>
      <c r="M1742" s="17" t="s">
        <v>52</v>
      </c>
      <c r="N1742" s="20">
        <f t="shared" si="270"/>
        <v>50</v>
      </c>
      <c r="O1742" s="20">
        <f t="shared" si="271"/>
        <v>100</v>
      </c>
      <c r="P1742" s="20">
        <f t="shared" si="272"/>
        <v>0</v>
      </c>
      <c r="Q1742" s="20">
        <f t="shared" si="273"/>
        <v>16.5</v>
      </c>
      <c r="R1742" s="21">
        <f t="shared" si="274"/>
        <v>54.975000000000001</v>
      </c>
      <c r="S1742" s="21">
        <f t="shared" si="275"/>
        <v>34.125</v>
      </c>
      <c r="T1742" s="21">
        <f t="shared" si="276"/>
        <v>29.925000000000001</v>
      </c>
      <c r="U1742" s="21">
        <f t="shared" si="277"/>
        <v>41.625</v>
      </c>
      <c r="V1742" s="20">
        <f t="shared" si="278"/>
        <v>39.674999999999997</v>
      </c>
      <c r="W1742" s="20">
        <f t="shared" si="279"/>
        <v>40.162499999999994</v>
      </c>
    </row>
    <row r="1743" spans="1:23" ht="13.5" x14ac:dyDescent="0.25">
      <c r="A1743" s="3">
        <v>44553</v>
      </c>
      <c r="B1743" s="2">
        <v>39.101500000000001</v>
      </c>
      <c r="C1743" s="2">
        <v>45.016489254019952</v>
      </c>
      <c r="D1743" s="2">
        <v>0.29442031325083917</v>
      </c>
      <c r="E1743" s="2">
        <v>-0.47289952507669902</v>
      </c>
      <c r="F1743" s="2">
        <v>38.953820000000007</v>
      </c>
      <c r="G1743" s="2">
        <v>38.992769999999993</v>
      </c>
      <c r="H1743" s="2">
        <v>39.366325000000003</v>
      </c>
      <c r="I1743" s="2">
        <v>39.191062000000009</v>
      </c>
      <c r="J1743" s="2">
        <v>39.381496999999975</v>
      </c>
      <c r="K1743" s="17" t="s">
        <v>49</v>
      </c>
      <c r="L1743" s="17" t="s">
        <v>51</v>
      </c>
      <c r="M1743" s="17" t="s">
        <v>55</v>
      </c>
      <c r="N1743" s="20">
        <f t="shared" si="270"/>
        <v>50</v>
      </c>
      <c r="O1743" s="20">
        <f t="shared" si="271"/>
        <v>100</v>
      </c>
      <c r="P1743" s="20">
        <f t="shared" si="272"/>
        <v>0</v>
      </c>
      <c r="Q1743" s="20">
        <f t="shared" si="273"/>
        <v>83.5</v>
      </c>
      <c r="R1743" s="21">
        <f t="shared" si="274"/>
        <v>65.025000000000006</v>
      </c>
      <c r="S1743" s="21">
        <f t="shared" si="275"/>
        <v>50.875</v>
      </c>
      <c r="T1743" s="21">
        <f t="shared" si="276"/>
        <v>60.075000000000003</v>
      </c>
      <c r="U1743" s="21">
        <f t="shared" si="277"/>
        <v>58.375</v>
      </c>
      <c r="V1743" s="20">
        <f t="shared" si="278"/>
        <v>58.658333333333339</v>
      </c>
      <c r="W1743" s="20">
        <f t="shared" si="279"/>
        <v>58.587500000000006</v>
      </c>
    </row>
    <row r="1744" spans="1:23" ht="13.5" x14ac:dyDescent="0.25">
      <c r="A1744" s="3">
        <v>44554</v>
      </c>
      <c r="B1744" s="2">
        <v>38.933700000000002</v>
      </c>
      <c r="C1744" s="2">
        <v>40.913191708127528</v>
      </c>
      <c r="D1744" s="2">
        <v>0.22337171473221673</v>
      </c>
      <c r="E1744" s="2">
        <v>-0.62763626339545375</v>
      </c>
      <c r="F1744" s="2">
        <v>38.953819999999993</v>
      </c>
      <c r="G1744" s="2">
        <v>38.992769999999993</v>
      </c>
      <c r="H1744" s="2">
        <v>39.311280000000004</v>
      </c>
      <c r="I1744" s="2">
        <v>39.137494000000004</v>
      </c>
      <c r="J1744" s="2">
        <v>39.434140499999984</v>
      </c>
      <c r="K1744" s="17" t="s">
        <v>49</v>
      </c>
      <c r="L1744" s="17" t="s">
        <v>51</v>
      </c>
      <c r="M1744" s="17" t="s">
        <v>51</v>
      </c>
      <c r="N1744" s="20">
        <f t="shared" si="270"/>
        <v>50</v>
      </c>
      <c r="O1744" s="20">
        <f t="shared" si="271"/>
        <v>100</v>
      </c>
      <c r="P1744" s="20">
        <f t="shared" si="272"/>
        <v>0</v>
      </c>
      <c r="Q1744" s="20">
        <f t="shared" si="273"/>
        <v>49.5</v>
      </c>
      <c r="R1744" s="21">
        <f t="shared" si="274"/>
        <v>59.924999999999997</v>
      </c>
      <c r="S1744" s="21">
        <f t="shared" si="275"/>
        <v>42.375</v>
      </c>
      <c r="T1744" s="21">
        <f t="shared" si="276"/>
        <v>44.775000000000006</v>
      </c>
      <c r="U1744" s="21">
        <f t="shared" si="277"/>
        <v>49.875</v>
      </c>
      <c r="V1744" s="20">
        <f t="shared" si="278"/>
        <v>49.024999999999999</v>
      </c>
      <c r="W1744" s="20">
        <f t="shared" si="279"/>
        <v>49.237499999999997</v>
      </c>
    </row>
    <row r="1745" spans="1:23" ht="13.5" x14ac:dyDescent="0.25">
      <c r="A1745" s="3">
        <v>44557</v>
      </c>
      <c r="B1745" s="2">
        <v>39.269300000000001</v>
      </c>
      <c r="C1745" s="2">
        <v>50.609744011393708</v>
      </c>
      <c r="D1745" s="2">
        <v>0.17645589863093392</v>
      </c>
      <c r="E1745" s="2">
        <v>-0.78517860492605251</v>
      </c>
      <c r="F1745" s="2">
        <v>39.020939999999996</v>
      </c>
      <c r="G1745" s="2">
        <v>39.002830000000003</v>
      </c>
      <c r="H1745" s="2">
        <v>39.274360000000009</v>
      </c>
      <c r="I1745" s="2">
        <v>39.102588000000011</v>
      </c>
      <c r="J1745" s="2">
        <v>39.488167999999973</v>
      </c>
      <c r="K1745" s="17" t="s">
        <v>49</v>
      </c>
      <c r="L1745" s="17" t="s">
        <v>50</v>
      </c>
      <c r="M1745" s="17" t="s">
        <v>55</v>
      </c>
      <c r="N1745" s="20">
        <f t="shared" si="270"/>
        <v>50</v>
      </c>
      <c r="O1745" s="20">
        <f t="shared" si="271"/>
        <v>100</v>
      </c>
      <c r="P1745" s="20">
        <f t="shared" si="272"/>
        <v>0</v>
      </c>
      <c r="Q1745" s="20">
        <f t="shared" si="273"/>
        <v>100</v>
      </c>
      <c r="R1745" s="21">
        <f t="shared" si="274"/>
        <v>67.5</v>
      </c>
      <c r="S1745" s="21">
        <f t="shared" si="275"/>
        <v>55</v>
      </c>
      <c r="T1745" s="21">
        <f t="shared" si="276"/>
        <v>67.5</v>
      </c>
      <c r="U1745" s="21">
        <f t="shared" si="277"/>
        <v>62.5</v>
      </c>
      <c r="V1745" s="20">
        <f t="shared" si="278"/>
        <v>63.333333333333336</v>
      </c>
      <c r="W1745" s="20">
        <f t="shared" si="279"/>
        <v>63.125</v>
      </c>
    </row>
    <row r="1746" spans="1:23" ht="13.5" x14ac:dyDescent="0.25">
      <c r="A1746" s="3">
        <v>44558</v>
      </c>
      <c r="B1746" s="2">
        <v>38.933700000000002</v>
      </c>
      <c r="C1746" s="2">
        <v>43.008780837605414</v>
      </c>
      <c r="D1746" s="2">
        <v>0.14590811224240241</v>
      </c>
      <c r="E1746" s="2">
        <v>-0.89813482320451787</v>
      </c>
      <c r="F1746" s="2">
        <v>39.027660000000004</v>
      </c>
      <c r="G1746" s="2">
        <v>38.989400000000003</v>
      </c>
      <c r="H1746" s="2">
        <v>39.220659999999995</v>
      </c>
      <c r="I1746" s="2">
        <v>39.060566000000009</v>
      </c>
      <c r="J1746" s="2">
        <v>39.540795999999972</v>
      </c>
      <c r="K1746" s="17" t="s">
        <v>47</v>
      </c>
      <c r="L1746" s="17" t="s">
        <v>48</v>
      </c>
      <c r="M1746" s="17" t="s">
        <v>53</v>
      </c>
      <c r="N1746" s="20">
        <f t="shared" si="270"/>
        <v>50</v>
      </c>
      <c r="O1746" s="20">
        <f t="shared" si="271"/>
        <v>100</v>
      </c>
      <c r="P1746" s="20">
        <f t="shared" si="272"/>
        <v>0</v>
      </c>
      <c r="Q1746" s="20">
        <f t="shared" si="273"/>
        <v>0</v>
      </c>
      <c r="R1746" s="21">
        <f t="shared" si="274"/>
        <v>52.5</v>
      </c>
      <c r="S1746" s="21">
        <f t="shared" si="275"/>
        <v>30</v>
      </c>
      <c r="T1746" s="21">
        <f t="shared" si="276"/>
        <v>22.5</v>
      </c>
      <c r="U1746" s="21">
        <f t="shared" si="277"/>
        <v>37.5</v>
      </c>
      <c r="V1746" s="20">
        <f t="shared" si="278"/>
        <v>35</v>
      </c>
      <c r="W1746" s="20">
        <f t="shared" si="279"/>
        <v>35.625</v>
      </c>
    </row>
    <row r="1747" spans="1:23" ht="13.5" x14ac:dyDescent="0.25">
      <c r="A1747" s="3">
        <v>44559</v>
      </c>
      <c r="B1747" s="2">
        <v>38.2624</v>
      </c>
      <c r="C1747" s="2">
        <v>32.495521505683513</v>
      </c>
      <c r="D1747" s="2">
        <v>0.16949137803779735</v>
      </c>
      <c r="E1747" s="2">
        <v>-0.96564736800618167</v>
      </c>
      <c r="F1747" s="2">
        <v>38.900120000000001</v>
      </c>
      <c r="G1747" s="2">
        <v>38.91019</v>
      </c>
      <c r="H1747" s="2">
        <v>39.133395</v>
      </c>
      <c r="I1747" s="2">
        <v>39.026868000000015</v>
      </c>
      <c r="J1747" s="2">
        <v>39.588241999999966</v>
      </c>
      <c r="K1747" s="17" t="s">
        <v>47</v>
      </c>
      <c r="L1747" s="17" t="s">
        <v>48</v>
      </c>
      <c r="M1747" s="17" t="s">
        <v>52</v>
      </c>
      <c r="N1747" s="20">
        <f t="shared" si="270"/>
        <v>50</v>
      </c>
      <c r="O1747" s="20">
        <f t="shared" si="271"/>
        <v>100</v>
      </c>
      <c r="P1747" s="20">
        <f t="shared" si="272"/>
        <v>0</v>
      </c>
      <c r="Q1747" s="20">
        <f t="shared" si="273"/>
        <v>0</v>
      </c>
      <c r="R1747" s="21">
        <f t="shared" si="274"/>
        <v>52.5</v>
      </c>
      <c r="S1747" s="21">
        <f t="shared" si="275"/>
        <v>30</v>
      </c>
      <c r="T1747" s="21">
        <f t="shared" si="276"/>
        <v>22.5</v>
      </c>
      <c r="U1747" s="21">
        <f t="shared" si="277"/>
        <v>37.5</v>
      </c>
      <c r="V1747" s="20">
        <f t="shared" si="278"/>
        <v>35</v>
      </c>
      <c r="W1747" s="20">
        <f t="shared" si="279"/>
        <v>35.625</v>
      </c>
    </row>
    <row r="1748" spans="1:23" ht="13.5" x14ac:dyDescent="0.25">
      <c r="A1748" s="3">
        <v>44560</v>
      </c>
      <c r="B1748" s="2">
        <v>40.256100000000004</v>
      </c>
      <c r="C1748" s="2">
        <v>62.114922469035228</v>
      </c>
      <c r="D1748" s="2">
        <v>2.8797453768802939E-2</v>
      </c>
      <c r="E1748" s="2">
        <v>-1.0163645940510044</v>
      </c>
      <c r="F1748" s="2">
        <v>39.131039999999999</v>
      </c>
      <c r="G1748" s="2">
        <v>39.042430000000003</v>
      </c>
      <c r="H1748" s="2">
        <v>39.145815000000006</v>
      </c>
      <c r="I1748" s="2">
        <v>39.059626000000009</v>
      </c>
      <c r="J1748" s="2">
        <v>39.647203499999968</v>
      </c>
      <c r="K1748" s="17" t="s">
        <v>47</v>
      </c>
      <c r="L1748" s="17" t="s">
        <v>48</v>
      </c>
      <c r="M1748" s="17" t="s">
        <v>53</v>
      </c>
      <c r="N1748" s="20">
        <f t="shared" si="270"/>
        <v>50</v>
      </c>
      <c r="O1748" s="20">
        <f t="shared" si="271"/>
        <v>100</v>
      </c>
      <c r="P1748" s="20">
        <f t="shared" si="272"/>
        <v>0</v>
      </c>
      <c r="Q1748" s="20">
        <f t="shared" si="273"/>
        <v>0</v>
      </c>
      <c r="R1748" s="21">
        <f t="shared" si="274"/>
        <v>52.5</v>
      </c>
      <c r="S1748" s="21">
        <f t="shared" si="275"/>
        <v>30</v>
      </c>
      <c r="T1748" s="21">
        <f t="shared" si="276"/>
        <v>22.5</v>
      </c>
      <c r="U1748" s="21">
        <f t="shared" si="277"/>
        <v>37.5</v>
      </c>
      <c r="V1748" s="20">
        <f t="shared" si="278"/>
        <v>35</v>
      </c>
      <c r="W1748" s="20">
        <f t="shared" si="279"/>
        <v>35.625</v>
      </c>
    </row>
    <row r="1749" spans="1:23" ht="13.5" x14ac:dyDescent="0.25">
      <c r="A1749" s="3">
        <v>44561</v>
      </c>
      <c r="B1749" s="2">
        <v>39.732500000000002</v>
      </c>
      <c r="C1749" s="2">
        <v>55.257520746047064</v>
      </c>
      <c r="D1749" s="2">
        <v>-5.8045905174353152E-2</v>
      </c>
      <c r="E1749" s="2">
        <v>-1.0464954418594425</v>
      </c>
      <c r="F1749" s="2">
        <v>39.290800000000004</v>
      </c>
      <c r="G1749" s="2">
        <v>39.122309999999999</v>
      </c>
      <c r="H1749" s="2">
        <v>39.137425</v>
      </c>
      <c r="I1749" s="2">
        <v>39.089028000000006</v>
      </c>
      <c r="J1749" s="2">
        <v>39.700453499999973</v>
      </c>
      <c r="K1749" s="17" t="s">
        <v>47</v>
      </c>
      <c r="L1749" s="17" t="s">
        <v>48</v>
      </c>
      <c r="M1749" s="17" t="s">
        <v>53</v>
      </c>
      <c r="N1749" s="20">
        <f t="shared" si="270"/>
        <v>50</v>
      </c>
      <c r="O1749" s="20">
        <f t="shared" si="271"/>
        <v>100</v>
      </c>
      <c r="P1749" s="20">
        <f t="shared" si="272"/>
        <v>0</v>
      </c>
      <c r="Q1749" s="20">
        <f t="shared" si="273"/>
        <v>0</v>
      </c>
      <c r="R1749" s="21">
        <f t="shared" si="274"/>
        <v>52.5</v>
      </c>
      <c r="S1749" s="21">
        <f t="shared" si="275"/>
        <v>30</v>
      </c>
      <c r="T1749" s="21">
        <f t="shared" si="276"/>
        <v>22.5</v>
      </c>
      <c r="U1749" s="21">
        <f t="shared" si="277"/>
        <v>37.5</v>
      </c>
      <c r="V1749" s="20">
        <f t="shared" si="278"/>
        <v>35</v>
      </c>
      <c r="W1749" s="20">
        <f t="shared" si="279"/>
        <v>35.625</v>
      </c>
    </row>
    <row r="1750" spans="1:23" ht="13.5" x14ac:dyDescent="0.25">
      <c r="A1750" s="3">
        <v>44564</v>
      </c>
      <c r="B1750" s="2">
        <v>39.604999999999997</v>
      </c>
      <c r="C1750" s="2">
        <v>53.702788132197888</v>
      </c>
      <c r="D1750" s="2">
        <v>-0.12508277152384295</v>
      </c>
      <c r="E1750" s="2">
        <v>-1.0266864401944709</v>
      </c>
      <c r="F1750" s="2">
        <v>39.357939999999999</v>
      </c>
      <c r="G1750" s="2">
        <v>39.189440000000005</v>
      </c>
      <c r="H1750" s="2">
        <v>39.122660000000003</v>
      </c>
      <c r="I1750" s="2">
        <v>39.142730000000007</v>
      </c>
      <c r="J1750" s="2">
        <v>39.751518999999973</v>
      </c>
      <c r="K1750" s="17" t="s">
        <v>47</v>
      </c>
      <c r="L1750" s="17" t="s">
        <v>48</v>
      </c>
      <c r="M1750" s="17" t="s">
        <v>53</v>
      </c>
      <c r="N1750" s="20">
        <f t="shared" si="270"/>
        <v>50</v>
      </c>
      <c r="O1750" s="20">
        <f t="shared" si="271"/>
        <v>100</v>
      </c>
      <c r="P1750" s="20">
        <f t="shared" si="272"/>
        <v>0</v>
      </c>
      <c r="Q1750" s="20">
        <f t="shared" si="273"/>
        <v>0</v>
      </c>
      <c r="R1750" s="21">
        <f t="shared" si="274"/>
        <v>52.5</v>
      </c>
      <c r="S1750" s="21">
        <f t="shared" si="275"/>
        <v>30</v>
      </c>
      <c r="T1750" s="21">
        <f t="shared" si="276"/>
        <v>22.5</v>
      </c>
      <c r="U1750" s="21">
        <f t="shared" si="277"/>
        <v>37.5</v>
      </c>
      <c r="V1750" s="20">
        <f t="shared" si="278"/>
        <v>35</v>
      </c>
      <c r="W1750" s="20">
        <f t="shared" si="279"/>
        <v>35.625</v>
      </c>
    </row>
    <row r="1751" spans="1:23" ht="13.5" x14ac:dyDescent="0.25">
      <c r="A1751" s="3">
        <v>44565</v>
      </c>
      <c r="B1751" s="2">
        <v>39.571399999999997</v>
      </c>
      <c r="C1751" s="2">
        <v>53.277365266272007</v>
      </c>
      <c r="D1751" s="2">
        <v>-0.18650957254952516</v>
      </c>
      <c r="E1751" s="2">
        <v>-0.93994914677545294</v>
      </c>
      <c r="F1751" s="2">
        <v>39.485479999999995</v>
      </c>
      <c r="G1751" s="2">
        <v>39.256570000000004</v>
      </c>
      <c r="H1751" s="2">
        <v>39.141119999999994</v>
      </c>
      <c r="I1751" s="2">
        <v>39.183678000000008</v>
      </c>
      <c r="J1751" s="2">
        <v>39.800869499999976</v>
      </c>
      <c r="K1751" s="17" t="s">
        <v>47</v>
      </c>
      <c r="L1751" s="17" t="s">
        <v>48</v>
      </c>
      <c r="M1751" s="17" t="s">
        <v>53</v>
      </c>
      <c r="N1751" s="20">
        <f t="shared" si="270"/>
        <v>50</v>
      </c>
      <c r="O1751" s="20">
        <f t="shared" si="271"/>
        <v>100</v>
      </c>
      <c r="P1751" s="20">
        <f t="shared" si="272"/>
        <v>0</v>
      </c>
      <c r="Q1751" s="20">
        <f t="shared" si="273"/>
        <v>0</v>
      </c>
      <c r="R1751" s="21">
        <f t="shared" si="274"/>
        <v>52.5</v>
      </c>
      <c r="S1751" s="21">
        <f t="shared" si="275"/>
        <v>30</v>
      </c>
      <c r="T1751" s="21">
        <f t="shared" si="276"/>
        <v>22.5</v>
      </c>
      <c r="U1751" s="21">
        <f t="shared" si="277"/>
        <v>37.5</v>
      </c>
      <c r="V1751" s="20">
        <f t="shared" si="278"/>
        <v>35</v>
      </c>
      <c r="W1751" s="20">
        <f t="shared" si="279"/>
        <v>35.625</v>
      </c>
    </row>
    <row r="1752" spans="1:23" ht="13.5" x14ac:dyDescent="0.25">
      <c r="A1752" s="3">
        <v>44566</v>
      </c>
      <c r="B1752" s="2">
        <v>39.604999999999997</v>
      </c>
      <c r="C1752" s="2">
        <v>53.672592331575075</v>
      </c>
      <c r="D1752" s="2">
        <v>-0.24264954973433106</v>
      </c>
      <c r="E1752" s="2">
        <v>-0.75516941089375567</v>
      </c>
      <c r="F1752" s="2">
        <v>39.754000000000005</v>
      </c>
      <c r="G1752" s="2">
        <v>39.327060000000003</v>
      </c>
      <c r="H1752" s="2">
        <v>39.162934999999997</v>
      </c>
      <c r="I1752" s="2">
        <v>39.225298000000002</v>
      </c>
      <c r="J1752" s="2">
        <v>39.851934999999969</v>
      </c>
      <c r="K1752" s="17" t="s">
        <v>47</v>
      </c>
      <c r="L1752" s="17" t="s">
        <v>48</v>
      </c>
      <c r="M1752" s="17" t="s">
        <v>53</v>
      </c>
      <c r="N1752" s="20">
        <f t="shared" si="270"/>
        <v>50</v>
      </c>
      <c r="O1752" s="20">
        <f t="shared" si="271"/>
        <v>100</v>
      </c>
      <c r="P1752" s="20">
        <f t="shared" si="272"/>
        <v>0</v>
      </c>
      <c r="Q1752" s="20">
        <f t="shared" si="273"/>
        <v>0</v>
      </c>
      <c r="R1752" s="21">
        <f t="shared" si="274"/>
        <v>52.5</v>
      </c>
      <c r="S1752" s="21">
        <f t="shared" si="275"/>
        <v>30</v>
      </c>
      <c r="T1752" s="21">
        <f t="shared" si="276"/>
        <v>22.5</v>
      </c>
      <c r="U1752" s="21">
        <f t="shared" si="277"/>
        <v>37.5</v>
      </c>
      <c r="V1752" s="20">
        <f t="shared" si="278"/>
        <v>35</v>
      </c>
      <c r="W1752" s="20">
        <f t="shared" si="279"/>
        <v>35.625</v>
      </c>
    </row>
    <row r="1753" spans="1:23" ht="13.5" x14ac:dyDescent="0.25">
      <c r="A1753" s="3">
        <v>44567</v>
      </c>
      <c r="B1753" s="2">
        <v>39.678800000000003</v>
      </c>
      <c r="C1753" s="2">
        <v>54.581364879336064</v>
      </c>
      <c r="D1753" s="2">
        <v>-0.26638372502459617</v>
      </c>
      <c r="E1753" s="2">
        <v>-0.51181871851552985</v>
      </c>
      <c r="F1753" s="2">
        <v>39.638539999999999</v>
      </c>
      <c r="G1753" s="2">
        <v>39.384790000000002</v>
      </c>
      <c r="H1753" s="2">
        <v>39.188779999999994</v>
      </c>
      <c r="I1753" s="2">
        <v>39.253626000000004</v>
      </c>
      <c r="J1753" s="2">
        <v>39.903384999999965</v>
      </c>
      <c r="K1753" s="17" t="s">
        <v>47</v>
      </c>
      <c r="L1753" s="17" t="s">
        <v>51</v>
      </c>
      <c r="M1753" s="17" t="s">
        <v>52</v>
      </c>
      <c r="N1753" s="20">
        <f t="shared" si="270"/>
        <v>50</v>
      </c>
      <c r="O1753" s="20">
        <f t="shared" si="271"/>
        <v>100</v>
      </c>
      <c r="P1753" s="20">
        <f t="shared" si="272"/>
        <v>0</v>
      </c>
      <c r="Q1753" s="20">
        <f t="shared" si="273"/>
        <v>16.5</v>
      </c>
      <c r="R1753" s="21">
        <f t="shared" si="274"/>
        <v>54.975000000000001</v>
      </c>
      <c r="S1753" s="21">
        <f t="shared" si="275"/>
        <v>34.125</v>
      </c>
      <c r="T1753" s="21">
        <f t="shared" si="276"/>
        <v>29.925000000000001</v>
      </c>
      <c r="U1753" s="21">
        <f t="shared" si="277"/>
        <v>41.625</v>
      </c>
      <c r="V1753" s="20">
        <f t="shared" si="278"/>
        <v>39.674999999999997</v>
      </c>
      <c r="W1753" s="20">
        <f t="shared" si="279"/>
        <v>40.162499999999994</v>
      </c>
    </row>
    <row r="1754" spans="1:23" ht="13.5" x14ac:dyDescent="0.25">
      <c r="A1754" s="3">
        <v>44568</v>
      </c>
      <c r="B1754" s="2">
        <v>40.135300000000001</v>
      </c>
      <c r="C1754" s="2">
        <v>59.830446309155107</v>
      </c>
      <c r="D1754" s="2">
        <v>-0.34815228144831423</v>
      </c>
      <c r="E1754" s="2">
        <v>-0.26831266242137863</v>
      </c>
      <c r="F1754" s="2">
        <v>39.719099999999997</v>
      </c>
      <c r="G1754" s="2">
        <v>39.504950000000008</v>
      </c>
      <c r="H1754" s="2">
        <v>39.248860000000001</v>
      </c>
      <c r="I1754" s="2">
        <v>39.271214000000008</v>
      </c>
      <c r="J1754" s="2">
        <v>39.956343999999966</v>
      </c>
      <c r="K1754" s="17" t="s">
        <v>49</v>
      </c>
      <c r="L1754" s="17" t="s">
        <v>50</v>
      </c>
      <c r="M1754" s="17" t="s">
        <v>55</v>
      </c>
      <c r="N1754" s="20">
        <f t="shared" si="270"/>
        <v>50</v>
      </c>
      <c r="O1754" s="20">
        <f t="shared" si="271"/>
        <v>100</v>
      </c>
      <c r="P1754" s="20">
        <f t="shared" si="272"/>
        <v>0</v>
      </c>
      <c r="Q1754" s="20">
        <f t="shared" si="273"/>
        <v>100</v>
      </c>
      <c r="R1754" s="21">
        <f t="shared" si="274"/>
        <v>67.5</v>
      </c>
      <c r="S1754" s="21">
        <f t="shared" si="275"/>
        <v>55</v>
      </c>
      <c r="T1754" s="21">
        <f t="shared" si="276"/>
        <v>67.5</v>
      </c>
      <c r="U1754" s="21">
        <f t="shared" si="277"/>
        <v>62.5</v>
      </c>
      <c r="V1754" s="20">
        <f t="shared" si="278"/>
        <v>63.333333333333336</v>
      </c>
      <c r="W1754" s="20">
        <f t="shared" si="279"/>
        <v>63.125</v>
      </c>
    </row>
    <row r="1755" spans="1:23" ht="13.5" x14ac:dyDescent="0.25">
      <c r="A1755" s="3">
        <v>44571</v>
      </c>
      <c r="B1755" s="2">
        <v>40.209099999999999</v>
      </c>
      <c r="C1755" s="2">
        <v>60.622755719641795</v>
      </c>
      <c r="D1755" s="2">
        <v>-0.37577776261848328</v>
      </c>
      <c r="E1755" s="2">
        <v>-8.46712280783396E-3</v>
      </c>
      <c r="F1755" s="2">
        <v>39.839919999999999</v>
      </c>
      <c r="G1755" s="2">
        <v>39.598930000000003</v>
      </c>
      <c r="H1755" s="2">
        <v>39.300880000000006</v>
      </c>
      <c r="I1755" s="2">
        <v>39.290278000000001</v>
      </c>
      <c r="J1755" s="2">
        <v>40.009810999999978</v>
      </c>
      <c r="K1755" s="17" t="s">
        <v>49</v>
      </c>
      <c r="L1755" s="17" t="s">
        <v>50</v>
      </c>
      <c r="M1755" s="17" t="s">
        <v>55</v>
      </c>
      <c r="N1755" s="20">
        <f t="shared" si="270"/>
        <v>50</v>
      </c>
      <c r="O1755" s="20">
        <f t="shared" si="271"/>
        <v>100</v>
      </c>
      <c r="P1755" s="20">
        <f t="shared" si="272"/>
        <v>0</v>
      </c>
      <c r="Q1755" s="20">
        <f t="shared" si="273"/>
        <v>100</v>
      </c>
      <c r="R1755" s="21">
        <f t="shared" si="274"/>
        <v>67.5</v>
      </c>
      <c r="S1755" s="21">
        <f t="shared" si="275"/>
        <v>55</v>
      </c>
      <c r="T1755" s="21">
        <f t="shared" si="276"/>
        <v>67.5</v>
      </c>
      <c r="U1755" s="21">
        <f t="shared" si="277"/>
        <v>62.5</v>
      </c>
      <c r="V1755" s="20">
        <f t="shared" si="278"/>
        <v>63.333333333333336</v>
      </c>
      <c r="W1755" s="20">
        <f t="shared" si="279"/>
        <v>63.125</v>
      </c>
    </row>
    <row r="1756" spans="1:23" ht="13.5" x14ac:dyDescent="0.25">
      <c r="A1756" s="3">
        <v>44572</v>
      </c>
      <c r="B1756" s="2">
        <v>40.611899999999999</v>
      </c>
      <c r="C1756" s="2">
        <v>64.713684374958518</v>
      </c>
      <c r="D1756" s="2">
        <v>-0.48531706823478515</v>
      </c>
      <c r="E1756" s="2">
        <v>0.23526121493569485</v>
      </c>
      <c r="F1756" s="2">
        <v>40.048019999999994</v>
      </c>
      <c r="G1756" s="2">
        <v>39.766749999999995</v>
      </c>
      <c r="H1756" s="2">
        <v>39.37807500000001</v>
      </c>
      <c r="I1756" s="2">
        <v>39.327870000000004</v>
      </c>
      <c r="J1756" s="2">
        <v>40.060867999999971</v>
      </c>
      <c r="K1756" s="17" t="s">
        <v>49</v>
      </c>
      <c r="L1756" s="17" t="s">
        <v>50</v>
      </c>
      <c r="M1756" s="17" t="s">
        <v>55</v>
      </c>
      <c r="N1756" s="20">
        <f t="shared" si="270"/>
        <v>50</v>
      </c>
      <c r="O1756" s="20">
        <f t="shared" si="271"/>
        <v>100</v>
      </c>
      <c r="P1756" s="20">
        <f t="shared" si="272"/>
        <v>0</v>
      </c>
      <c r="Q1756" s="20">
        <f t="shared" si="273"/>
        <v>100</v>
      </c>
      <c r="R1756" s="21">
        <f t="shared" si="274"/>
        <v>67.5</v>
      </c>
      <c r="S1756" s="21">
        <f t="shared" si="275"/>
        <v>55</v>
      </c>
      <c r="T1756" s="21">
        <f t="shared" si="276"/>
        <v>67.5</v>
      </c>
      <c r="U1756" s="21">
        <f t="shared" si="277"/>
        <v>62.5</v>
      </c>
      <c r="V1756" s="20">
        <f t="shared" si="278"/>
        <v>63.333333333333336</v>
      </c>
      <c r="W1756" s="20">
        <f t="shared" si="279"/>
        <v>63.125</v>
      </c>
    </row>
    <row r="1757" spans="1:23" ht="13.5" x14ac:dyDescent="0.25">
      <c r="A1757" s="3">
        <v>44573</v>
      </c>
      <c r="B1757" s="2">
        <v>42.290100000000002</v>
      </c>
      <c r="C1757" s="2">
        <v>75.932491080984875</v>
      </c>
      <c r="D1757" s="2">
        <v>-0.81232060319644717</v>
      </c>
      <c r="E1757" s="2">
        <v>0.44285247348311813</v>
      </c>
      <c r="F1757" s="2">
        <v>40.585039999999999</v>
      </c>
      <c r="G1757" s="2">
        <v>40.169519999999999</v>
      </c>
      <c r="H1757" s="2">
        <v>39.53985500000001</v>
      </c>
      <c r="I1757" s="2">
        <v>39.399026000000006</v>
      </c>
      <c r="J1757" s="2">
        <v>40.118397499999979</v>
      </c>
      <c r="K1757" s="17" t="s">
        <v>49</v>
      </c>
      <c r="L1757" s="17" t="s">
        <v>50</v>
      </c>
      <c r="M1757" s="17" t="s">
        <v>55</v>
      </c>
      <c r="N1757" s="20">
        <f t="shared" si="270"/>
        <v>50</v>
      </c>
      <c r="O1757" s="20">
        <f t="shared" si="271"/>
        <v>100</v>
      </c>
      <c r="P1757" s="20">
        <f t="shared" si="272"/>
        <v>50</v>
      </c>
      <c r="Q1757" s="20">
        <f t="shared" si="273"/>
        <v>100</v>
      </c>
      <c r="R1757" s="21">
        <f t="shared" si="274"/>
        <v>75</v>
      </c>
      <c r="S1757" s="21">
        <f t="shared" si="275"/>
        <v>72.5</v>
      </c>
      <c r="T1757" s="21">
        <f t="shared" si="276"/>
        <v>80</v>
      </c>
      <c r="U1757" s="21">
        <f t="shared" si="277"/>
        <v>75</v>
      </c>
      <c r="V1757" s="20">
        <f t="shared" si="278"/>
        <v>75.833333333333329</v>
      </c>
      <c r="W1757" s="20">
        <f t="shared" si="279"/>
        <v>75.625</v>
      </c>
    </row>
    <row r="1758" spans="1:23" ht="13.5" x14ac:dyDescent="0.25">
      <c r="A1758" s="3">
        <v>44574</v>
      </c>
      <c r="B1758" s="2">
        <v>42.424300000000002</v>
      </c>
      <c r="C1758" s="2">
        <v>76.57389832043927</v>
      </c>
      <c r="D1758" s="2">
        <v>-0.80838011801602505</v>
      </c>
      <c r="E1758" s="2">
        <v>0.60540339425503498</v>
      </c>
      <c r="F1758" s="2">
        <v>41.134140000000002</v>
      </c>
      <c r="G1758" s="2">
        <v>40.386340000000004</v>
      </c>
      <c r="H1758" s="2">
        <v>39.714385000000007</v>
      </c>
      <c r="I1758" s="2">
        <v>39.462930000000007</v>
      </c>
      <c r="J1758" s="2">
        <v>40.169636999999973</v>
      </c>
      <c r="K1758" s="17" t="s">
        <v>49</v>
      </c>
      <c r="L1758" s="17" t="s">
        <v>50</v>
      </c>
      <c r="M1758" s="17" t="s">
        <v>55</v>
      </c>
      <c r="N1758" s="20">
        <f t="shared" si="270"/>
        <v>50</v>
      </c>
      <c r="O1758" s="20">
        <f t="shared" si="271"/>
        <v>100</v>
      </c>
      <c r="P1758" s="20">
        <f t="shared" si="272"/>
        <v>50</v>
      </c>
      <c r="Q1758" s="20">
        <f t="shared" si="273"/>
        <v>100</v>
      </c>
      <c r="R1758" s="21">
        <f t="shared" si="274"/>
        <v>75</v>
      </c>
      <c r="S1758" s="21">
        <f t="shared" si="275"/>
        <v>72.5</v>
      </c>
      <c r="T1758" s="21">
        <f t="shared" si="276"/>
        <v>80</v>
      </c>
      <c r="U1758" s="21">
        <f t="shared" si="277"/>
        <v>75</v>
      </c>
      <c r="V1758" s="20">
        <f t="shared" si="278"/>
        <v>75.833333333333329</v>
      </c>
      <c r="W1758" s="20">
        <f t="shared" si="279"/>
        <v>75.625</v>
      </c>
    </row>
    <row r="1759" spans="1:23" ht="13.5" x14ac:dyDescent="0.25">
      <c r="A1759" s="3">
        <v>44575</v>
      </c>
      <c r="B1759" s="2">
        <v>42.558599999999998</v>
      </c>
      <c r="C1759" s="2">
        <v>77.227951404933421</v>
      </c>
      <c r="D1759" s="2">
        <v>-0.91129136047562298</v>
      </c>
      <c r="E1759" s="2">
        <v>0.71667860571578812</v>
      </c>
      <c r="F1759" s="2">
        <v>41.6188</v>
      </c>
      <c r="G1759" s="2">
        <v>40.668950000000002</v>
      </c>
      <c r="H1759" s="2">
        <v>39.895630000000004</v>
      </c>
      <c r="I1759" s="2">
        <v>39.544826000000008</v>
      </c>
      <c r="J1759" s="2">
        <v>40.221547999999977</v>
      </c>
      <c r="K1759" s="17" t="s">
        <v>49</v>
      </c>
      <c r="L1759" s="17" t="s">
        <v>50</v>
      </c>
      <c r="M1759" s="17" t="s">
        <v>55</v>
      </c>
      <c r="N1759" s="20">
        <f t="shared" si="270"/>
        <v>50</v>
      </c>
      <c r="O1759" s="20">
        <f t="shared" si="271"/>
        <v>100</v>
      </c>
      <c r="P1759" s="20">
        <f t="shared" si="272"/>
        <v>50</v>
      </c>
      <c r="Q1759" s="20">
        <f t="shared" si="273"/>
        <v>100</v>
      </c>
      <c r="R1759" s="21">
        <f t="shared" si="274"/>
        <v>75</v>
      </c>
      <c r="S1759" s="21">
        <f t="shared" si="275"/>
        <v>72.5</v>
      </c>
      <c r="T1759" s="21">
        <f t="shared" si="276"/>
        <v>80</v>
      </c>
      <c r="U1759" s="21">
        <f t="shared" si="277"/>
        <v>75</v>
      </c>
      <c r="V1759" s="20">
        <f t="shared" si="278"/>
        <v>75.833333333333329</v>
      </c>
      <c r="W1759" s="20">
        <f t="shared" si="279"/>
        <v>75.625</v>
      </c>
    </row>
    <row r="1760" spans="1:23" ht="13.5" x14ac:dyDescent="0.25">
      <c r="A1760" s="3">
        <v>44578</v>
      </c>
      <c r="B1760" s="2">
        <v>42.357199999999999</v>
      </c>
      <c r="C1760" s="2">
        <v>73.895975165802099</v>
      </c>
      <c r="D1760" s="2">
        <v>-1.0184378739641957</v>
      </c>
      <c r="E1760" s="2">
        <v>0.73394725642467296</v>
      </c>
      <c r="F1760" s="2">
        <v>42.048420000000007</v>
      </c>
      <c r="G1760" s="2">
        <v>40.94417</v>
      </c>
      <c r="H1760" s="2">
        <v>40.066805000000002</v>
      </c>
      <c r="I1760" s="2">
        <v>39.622694000000003</v>
      </c>
      <c r="J1760" s="2">
        <v>40.269682999999979</v>
      </c>
      <c r="K1760" s="17" t="s">
        <v>49</v>
      </c>
      <c r="L1760" s="17" t="s">
        <v>50</v>
      </c>
      <c r="M1760" s="17" t="s">
        <v>55</v>
      </c>
      <c r="N1760" s="20">
        <f t="shared" si="270"/>
        <v>50</v>
      </c>
      <c r="O1760" s="20">
        <f t="shared" si="271"/>
        <v>100</v>
      </c>
      <c r="P1760" s="20">
        <f t="shared" si="272"/>
        <v>50</v>
      </c>
      <c r="Q1760" s="20">
        <f t="shared" si="273"/>
        <v>100</v>
      </c>
      <c r="R1760" s="21">
        <f t="shared" si="274"/>
        <v>75</v>
      </c>
      <c r="S1760" s="21">
        <f t="shared" si="275"/>
        <v>72.5</v>
      </c>
      <c r="T1760" s="21">
        <f t="shared" si="276"/>
        <v>80</v>
      </c>
      <c r="U1760" s="21">
        <f t="shared" si="277"/>
        <v>75</v>
      </c>
      <c r="V1760" s="20">
        <f t="shared" si="278"/>
        <v>75.833333333333329</v>
      </c>
      <c r="W1760" s="20">
        <f t="shared" si="279"/>
        <v>75.625</v>
      </c>
    </row>
    <row r="1761" spans="1:23" ht="13.5" x14ac:dyDescent="0.25">
      <c r="A1761" s="3">
        <v>44579</v>
      </c>
      <c r="B1761" s="2">
        <v>42.2834</v>
      </c>
      <c r="C1761" s="2">
        <v>72.658895266106512</v>
      </c>
      <c r="D1761" s="2">
        <v>-1.1218451096151938</v>
      </c>
      <c r="E1761" s="2">
        <v>0.62725674945949861</v>
      </c>
      <c r="F1761" s="2">
        <v>42.382719999999999</v>
      </c>
      <c r="G1761" s="2">
        <v>41.215369999999993</v>
      </c>
      <c r="H1761" s="2">
        <v>40.235970000000009</v>
      </c>
      <c r="I1761" s="2">
        <v>39.703114000000006</v>
      </c>
      <c r="J1761" s="2">
        <v>40.317123999999978</v>
      </c>
      <c r="K1761" s="17" t="s">
        <v>49</v>
      </c>
      <c r="L1761" s="17" t="s">
        <v>50</v>
      </c>
      <c r="M1761" s="17" t="s">
        <v>55</v>
      </c>
      <c r="N1761" s="20">
        <f t="shared" si="270"/>
        <v>50</v>
      </c>
      <c r="O1761" s="20">
        <f t="shared" si="271"/>
        <v>100</v>
      </c>
      <c r="P1761" s="20">
        <f t="shared" si="272"/>
        <v>50</v>
      </c>
      <c r="Q1761" s="20">
        <f t="shared" si="273"/>
        <v>100</v>
      </c>
      <c r="R1761" s="21">
        <f t="shared" si="274"/>
        <v>75</v>
      </c>
      <c r="S1761" s="21">
        <f t="shared" si="275"/>
        <v>72.5</v>
      </c>
      <c r="T1761" s="21">
        <f t="shared" si="276"/>
        <v>80</v>
      </c>
      <c r="U1761" s="21">
        <f t="shared" si="277"/>
        <v>75</v>
      </c>
      <c r="V1761" s="20">
        <f t="shared" si="278"/>
        <v>75.833333333333329</v>
      </c>
      <c r="W1761" s="20">
        <f t="shared" si="279"/>
        <v>75.625</v>
      </c>
    </row>
    <row r="1762" spans="1:23" ht="13.5" x14ac:dyDescent="0.25">
      <c r="A1762" s="3">
        <v>44580</v>
      </c>
      <c r="B1762" s="2">
        <v>41.6188</v>
      </c>
      <c r="C1762" s="2">
        <v>62.510073331994406</v>
      </c>
      <c r="D1762" s="2">
        <v>-1.1665847374373115</v>
      </c>
      <c r="E1762" s="2">
        <v>0.44581206938976031</v>
      </c>
      <c r="F1762" s="2">
        <v>42.248460000000001</v>
      </c>
      <c r="G1762" s="2">
        <v>41.416749999999993</v>
      </c>
      <c r="H1762" s="2">
        <v>40.371905000000012</v>
      </c>
      <c r="I1762" s="2">
        <v>39.767422000000003</v>
      </c>
      <c r="J1762" s="2">
        <v>40.360313999999981</v>
      </c>
      <c r="K1762" s="17" t="s">
        <v>47</v>
      </c>
      <c r="L1762" s="17" t="s">
        <v>51</v>
      </c>
      <c r="M1762" s="17" t="s">
        <v>52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16.5</v>
      </c>
      <c r="R1762" s="21">
        <f t="shared" si="274"/>
        <v>62.475000000000001</v>
      </c>
      <c r="S1762" s="21">
        <f t="shared" si="275"/>
        <v>51.625</v>
      </c>
      <c r="T1762" s="21">
        <f t="shared" si="276"/>
        <v>42.424999999999997</v>
      </c>
      <c r="U1762" s="21">
        <f t="shared" si="277"/>
        <v>54.125</v>
      </c>
      <c r="V1762" s="20">
        <f t="shared" si="278"/>
        <v>52.17499999999999</v>
      </c>
      <c r="W1762" s="20">
        <f t="shared" si="279"/>
        <v>52.662499999999994</v>
      </c>
    </row>
    <row r="1763" spans="1:23" ht="13.5" x14ac:dyDescent="0.25">
      <c r="A1763" s="3">
        <v>44581</v>
      </c>
      <c r="B1763" s="2">
        <v>41.6188</v>
      </c>
      <c r="C1763" s="2">
        <v>62.510073331994406</v>
      </c>
      <c r="D1763" s="2">
        <v>-1.1999381810308591</v>
      </c>
      <c r="E1763" s="2">
        <v>0.22780082058716614</v>
      </c>
      <c r="F1763" s="2">
        <v>42.087359999999997</v>
      </c>
      <c r="G1763" s="2">
        <v>41.61075000000001</v>
      </c>
      <c r="H1763" s="2">
        <v>40.497770000000003</v>
      </c>
      <c r="I1763" s="2">
        <v>39.821124000000005</v>
      </c>
      <c r="J1763" s="2">
        <v>40.402884999999991</v>
      </c>
      <c r="K1763" s="17" t="s">
        <v>47</v>
      </c>
      <c r="L1763" s="17" t="s">
        <v>48</v>
      </c>
      <c r="M1763" s="17" t="s">
        <v>52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0</v>
      </c>
      <c r="R1763" s="21">
        <f t="shared" si="274"/>
        <v>60</v>
      </c>
      <c r="S1763" s="21">
        <f t="shared" si="275"/>
        <v>47.5</v>
      </c>
      <c r="T1763" s="21">
        <f t="shared" si="276"/>
        <v>35</v>
      </c>
      <c r="U1763" s="21">
        <f t="shared" si="277"/>
        <v>50</v>
      </c>
      <c r="V1763" s="20">
        <f t="shared" si="278"/>
        <v>47.5</v>
      </c>
      <c r="W1763" s="20">
        <f t="shared" si="279"/>
        <v>48.125</v>
      </c>
    </row>
    <row r="1764" spans="1:23" ht="13.5" x14ac:dyDescent="0.25">
      <c r="A1764" s="3">
        <v>44582</v>
      </c>
      <c r="B1764" s="2">
        <v>41.9544</v>
      </c>
      <c r="C1764" s="2">
        <v>65.344890774073406</v>
      </c>
      <c r="D1764" s="2">
        <v>-1.1891320393331455</v>
      </c>
      <c r="E1764" s="2">
        <v>1.4826726201294826E-2</v>
      </c>
      <c r="F1764" s="2">
        <v>41.966519999999996</v>
      </c>
      <c r="G1764" s="2">
        <v>41.792660000000005</v>
      </c>
      <c r="H1764" s="2">
        <v>40.648804999999996</v>
      </c>
      <c r="I1764" s="2">
        <v>39.881538000000006</v>
      </c>
      <c r="J1764" s="2">
        <v>40.444426999999983</v>
      </c>
      <c r="K1764" s="17" t="s">
        <v>47</v>
      </c>
      <c r="L1764" s="17" t="s">
        <v>48</v>
      </c>
      <c r="M1764" s="17" t="s">
        <v>52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0</v>
      </c>
      <c r="R1764" s="21">
        <f t="shared" si="274"/>
        <v>60</v>
      </c>
      <c r="S1764" s="21">
        <f t="shared" si="275"/>
        <v>47.5</v>
      </c>
      <c r="T1764" s="21">
        <f t="shared" si="276"/>
        <v>35</v>
      </c>
      <c r="U1764" s="21">
        <f t="shared" si="277"/>
        <v>50</v>
      </c>
      <c r="V1764" s="20">
        <f t="shared" si="278"/>
        <v>47.5</v>
      </c>
      <c r="W1764" s="20">
        <f t="shared" si="279"/>
        <v>48.125</v>
      </c>
    </row>
    <row r="1765" spans="1:23" ht="13.5" x14ac:dyDescent="0.25">
      <c r="A1765" s="3">
        <v>44585</v>
      </c>
      <c r="B1765" s="2">
        <v>42.290100000000002</v>
      </c>
      <c r="C1765" s="2">
        <v>67.955145450190088</v>
      </c>
      <c r="D1765" s="2">
        <v>-1.2013576315718737</v>
      </c>
      <c r="E1765" s="2">
        <v>-0.19959057067056638</v>
      </c>
      <c r="F1765" s="2">
        <v>41.953099999999992</v>
      </c>
      <c r="G1765" s="2">
        <v>42.000760000000007</v>
      </c>
      <c r="H1765" s="2">
        <v>40.799844999999998</v>
      </c>
      <c r="I1765" s="2">
        <v>39.951350000000005</v>
      </c>
      <c r="J1765" s="2">
        <v>40.488033999999985</v>
      </c>
      <c r="K1765" s="17" t="s">
        <v>47</v>
      </c>
      <c r="L1765" s="17" t="s">
        <v>48</v>
      </c>
      <c r="M1765" s="17" t="s">
        <v>52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0</v>
      </c>
      <c r="R1765" s="21">
        <f t="shared" si="274"/>
        <v>60</v>
      </c>
      <c r="S1765" s="21">
        <f t="shared" si="275"/>
        <v>47.5</v>
      </c>
      <c r="T1765" s="21">
        <f t="shared" si="276"/>
        <v>35</v>
      </c>
      <c r="U1765" s="21">
        <f t="shared" si="277"/>
        <v>50</v>
      </c>
      <c r="V1765" s="20">
        <f t="shared" si="278"/>
        <v>47.5</v>
      </c>
      <c r="W1765" s="20">
        <f t="shared" si="279"/>
        <v>48.125</v>
      </c>
    </row>
    <row r="1766" spans="1:23" ht="13.5" x14ac:dyDescent="0.25">
      <c r="A1766" s="3">
        <v>44586</v>
      </c>
      <c r="B1766" s="2">
        <v>42.290100000000002</v>
      </c>
      <c r="C1766" s="2">
        <v>67.955145450190102</v>
      </c>
      <c r="D1766" s="2">
        <v>-1.1589912707153545</v>
      </c>
      <c r="E1766" s="2">
        <v>-0.37787030010065681</v>
      </c>
      <c r="F1766" s="2">
        <v>41.954439999999998</v>
      </c>
      <c r="G1766" s="2">
        <v>42.168580000000006</v>
      </c>
      <c r="H1766" s="2">
        <v>40.967664999999997</v>
      </c>
      <c r="I1766" s="2">
        <v>40.013241999999998</v>
      </c>
      <c r="J1766" s="2">
        <v>40.52932049999999</v>
      </c>
      <c r="K1766" s="17" t="s">
        <v>47</v>
      </c>
      <c r="L1766" s="17" t="s">
        <v>51</v>
      </c>
      <c r="M1766" s="17" t="s">
        <v>53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16.5</v>
      </c>
      <c r="R1766" s="21">
        <f t="shared" si="274"/>
        <v>62.475000000000001</v>
      </c>
      <c r="S1766" s="21">
        <f t="shared" si="275"/>
        <v>51.625</v>
      </c>
      <c r="T1766" s="21">
        <f t="shared" si="276"/>
        <v>42.424999999999997</v>
      </c>
      <c r="U1766" s="21">
        <f t="shared" si="277"/>
        <v>54.125</v>
      </c>
      <c r="V1766" s="20">
        <f t="shared" si="278"/>
        <v>52.17499999999999</v>
      </c>
      <c r="W1766" s="20">
        <f t="shared" si="279"/>
        <v>52.662499999999994</v>
      </c>
    </row>
    <row r="1767" spans="1:23" ht="13.5" x14ac:dyDescent="0.25">
      <c r="A1767" s="3">
        <v>44587</v>
      </c>
      <c r="B1767" s="2">
        <v>42.021599999999999</v>
      </c>
      <c r="C1767" s="2">
        <v>63.51732119321634</v>
      </c>
      <c r="D1767" s="2">
        <v>-0.8536416572726111</v>
      </c>
      <c r="E1767" s="2">
        <v>-0.51581217169945426</v>
      </c>
      <c r="F1767" s="2">
        <v>42.035000000000004</v>
      </c>
      <c r="G1767" s="2">
        <v>42.141729999999995</v>
      </c>
      <c r="H1767" s="2">
        <v>41.155625000000001</v>
      </c>
      <c r="I1767" s="2">
        <v>40.069898000000002</v>
      </c>
      <c r="J1767" s="2">
        <v>40.558915499999991</v>
      </c>
      <c r="K1767" s="17" t="s">
        <v>47</v>
      </c>
      <c r="L1767" s="17" t="s">
        <v>48</v>
      </c>
      <c r="M1767" s="17" t="s">
        <v>53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0</v>
      </c>
      <c r="R1767" s="21">
        <f t="shared" si="274"/>
        <v>60</v>
      </c>
      <c r="S1767" s="21">
        <f t="shared" si="275"/>
        <v>47.5</v>
      </c>
      <c r="T1767" s="21">
        <f t="shared" si="276"/>
        <v>35</v>
      </c>
      <c r="U1767" s="21">
        <f t="shared" si="277"/>
        <v>50</v>
      </c>
      <c r="V1767" s="20">
        <f t="shared" si="278"/>
        <v>47.5</v>
      </c>
      <c r="W1767" s="20">
        <f t="shared" si="279"/>
        <v>48.125</v>
      </c>
    </row>
    <row r="1768" spans="1:23" ht="13.5" x14ac:dyDescent="0.25">
      <c r="A1768" s="3">
        <v>44588</v>
      </c>
      <c r="B1768" s="2">
        <v>42.276600000000002</v>
      </c>
      <c r="C1768" s="2">
        <v>65.801526066141889</v>
      </c>
      <c r="D1768" s="2">
        <v>-0.5998624255750471</v>
      </c>
      <c r="E1768" s="2">
        <v>-0.59286233703710645</v>
      </c>
      <c r="F1768" s="2">
        <v>42.166560000000004</v>
      </c>
      <c r="G1768" s="2">
        <v>42.126959999999997</v>
      </c>
      <c r="H1768" s="2">
        <v>41.25665</v>
      </c>
      <c r="I1768" s="2">
        <v>40.131653999999997</v>
      </c>
      <c r="J1768" s="2">
        <v>40.587758999999998</v>
      </c>
      <c r="K1768" s="17" t="s">
        <v>49</v>
      </c>
      <c r="L1768" s="17" t="s">
        <v>50</v>
      </c>
      <c r="M1768" s="17" t="s">
        <v>55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100</v>
      </c>
      <c r="R1768" s="21">
        <f t="shared" si="274"/>
        <v>75</v>
      </c>
      <c r="S1768" s="21">
        <f t="shared" si="275"/>
        <v>72.5</v>
      </c>
      <c r="T1768" s="21">
        <f t="shared" si="276"/>
        <v>80</v>
      </c>
      <c r="U1768" s="21">
        <f t="shared" si="277"/>
        <v>75</v>
      </c>
      <c r="V1768" s="20">
        <f t="shared" si="278"/>
        <v>75.833333333333329</v>
      </c>
      <c r="W1768" s="20">
        <f t="shared" si="279"/>
        <v>75.625</v>
      </c>
    </row>
    <row r="1769" spans="1:23" ht="13.5" x14ac:dyDescent="0.25">
      <c r="A1769" s="3">
        <v>44589</v>
      </c>
      <c r="B1769" s="2">
        <v>42.048400000000001</v>
      </c>
      <c r="C1769" s="2">
        <v>62.056980519364167</v>
      </c>
      <c r="D1769" s="2">
        <v>-0.35494807110459448</v>
      </c>
      <c r="E1769" s="2">
        <v>-0.65662615397221091</v>
      </c>
      <c r="F1769" s="2">
        <v>42.185360000000003</v>
      </c>
      <c r="G1769" s="2">
        <v>42.075940000000003</v>
      </c>
      <c r="H1769" s="2">
        <v>41.372445000000006</v>
      </c>
      <c r="I1769" s="2">
        <v>40.188979999999994</v>
      </c>
      <c r="J1769" s="2">
        <v>40.617024000000001</v>
      </c>
      <c r="K1769" s="17" t="s">
        <v>49</v>
      </c>
      <c r="L1769" s="17" t="s">
        <v>50</v>
      </c>
      <c r="M1769" s="17" t="s">
        <v>55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100</v>
      </c>
      <c r="R1769" s="21">
        <f t="shared" si="274"/>
        <v>75</v>
      </c>
      <c r="S1769" s="21">
        <f t="shared" si="275"/>
        <v>72.5</v>
      </c>
      <c r="T1769" s="21">
        <f t="shared" si="276"/>
        <v>80</v>
      </c>
      <c r="U1769" s="21">
        <f t="shared" si="277"/>
        <v>75</v>
      </c>
      <c r="V1769" s="20">
        <f t="shared" si="278"/>
        <v>75.833333333333329</v>
      </c>
      <c r="W1769" s="20">
        <f t="shared" si="279"/>
        <v>75.625</v>
      </c>
    </row>
    <row r="1770" spans="1:23" ht="13.5" x14ac:dyDescent="0.25">
      <c r="A1770" s="3">
        <v>44592</v>
      </c>
      <c r="B1770" s="2">
        <v>42.222900000000003</v>
      </c>
      <c r="C1770" s="2">
        <v>63.755497037138802</v>
      </c>
      <c r="D1770" s="2">
        <v>-0.19711490938438203</v>
      </c>
      <c r="E1770" s="2">
        <v>-0.72037084896046422</v>
      </c>
      <c r="F1770" s="2">
        <v>42.171920000000007</v>
      </c>
      <c r="G1770" s="2">
        <v>42.062509999999996</v>
      </c>
      <c r="H1770" s="2">
        <v>41.503340000000009</v>
      </c>
      <c r="I1770" s="2">
        <v>40.249795999999996</v>
      </c>
      <c r="J1770" s="2">
        <v>40.650997999999994</v>
      </c>
      <c r="K1770" s="17" t="s">
        <v>49</v>
      </c>
      <c r="L1770" s="17" t="s">
        <v>50</v>
      </c>
      <c r="M1770" s="17" t="s">
        <v>54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83</v>
      </c>
      <c r="R1770" s="21">
        <f t="shared" si="274"/>
        <v>72.45</v>
      </c>
      <c r="S1770" s="21">
        <f t="shared" si="275"/>
        <v>68.25</v>
      </c>
      <c r="T1770" s="21">
        <f t="shared" si="276"/>
        <v>72.349999999999994</v>
      </c>
      <c r="U1770" s="21">
        <f t="shared" si="277"/>
        <v>70.75</v>
      </c>
      <c r="V1770" s="20">
        <f t="shared" si="278"/>
        <v>71.016666666666666</v>
      </c>
      <c r="W1770" s="20">
        <f t="shared" si="279"/>
        <v>70.949999999999989</v>
      </c>
    </row>
    <row r="1771" spans="1:23" ht="13.5" x14ac:dyDescent="0.25">
      <c r="A1771" s="3">
        <v>44593</v>
      </c>
      <c r="B1771" s="2">
        <v>42.216200000000001</v>
      </c>
      <c r="C1771" s="2">
        <v>63.63770486003127</v>
      </c>
      <c r="D1771" s="2">
        <v>-8.0537191120569673E-2</v>
      </c>
      <c r="E1771" s="2">
        <v>-0.75266925934684015</v>
      </c>
      <c r="F1771" s="2">
        <v>42.157140000000005</v>
      </c>
      <c r="G1771" s="2">
        <v>42.055790000000002</v>
      </c>
      <c r="H1771" s="2">
        <v>41.635580000000004</v>
      </c>
      <c r="I1771" s="2">
        <v>40.293427999999999</v>
      </c>
      <c r="J1771" s="2">
        <v>40.684180500000004</v>
      </c>
      <c r="K1771" s="17" t="s">
        <v>49</v>
      </c>
      <c r="L1771" s="17" t="s">
        <v>50</v>
      </c>
      <c r="M1771" s="17" t="s">
        <v>54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83</v>
      </c>
      <c r="R1771" s="21">
        <f t="shared" si="274"/>
        <v>72.45</v>
      </c>
      <c r="S1771" s="21">
        <f t="shared" si="275"/>
        <v>68.25</v>
      </c>
      <c r="T1771" s="21">
        <f t="shared" si="276"/>
        <v>72.349999999999994</v>
      </c>
      <c r="U1771" s="21">
        <f t="shared" si="277"/>
        <v>70.75</v>
      </c>
      <c r="V1771" s="20">
        <f t="shared" si="278"/>
        <v>71.016666666666666</v>
      </c>
      <c r="W1771" s="20">
        <f t="shared" si="279"/>
        <v>70.949999999999989</v>
      </c>
    </row>
    <row r="1772" spans="1:23" ht="13.5" x14ac:dyDescent="0.25">
      <c r="A1772" s="3">
        <v>44594</v>
      </c>
      <c r="B1772" s="2">
        <v>42.055100000000003</v>
      </c>
      <c r="C1772" s="2">
        <v>60.732189520559452</v>
      </c>
      <c r="D1772" s="2">
        <v>-7.7830577767215914E-2</v>
      </c>
      <c r="E1772" s="2">
        <v>-0.77725641967338832</v>
      </c>
      <c r="F1772" s="2">
        <v>42.16384</v>
      </c>
      <c r="G1772" s="2">
        <v>42.099419999999995</v>
      </c>
      <c r="H1772" s="2">
        <v>41.758085000000008</v>
      </c>
      <c r="I1772" s="2">
        <v>40.333837999999993</v>
      </c>
      <c r="J1772" s="2">
        <v>40.719667000000001</v>
      </c>
      <c r="K1772" s="17" t="s">
        <v>49</v>
      </c>
      <c r="L1772" s="17" t="s">
        <v>50</v>
      </c>
      <c r="M1772" s="17" t="s">
        <v>55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100</v>
      </c>
      <c r="R1772" s="21">
        <f t="shared" si="274"/>
        <v>75</v>
      </c>
      <c r="S1772" s="21">
        <f t="shared" si="275"/>
        <v>72.5</v>
      </c>
      <c r="T1772" s="21">
        <f t="shared" si="276"/>
        <v>80</v>
      </c>
      <c r="U1772" s="21">
        <f t="shared" si="277"/>
        <v>75</v>
      </c>
      <c r="V1772" s="20">
        <f t="shared" si="278"/>
        <v>75.833333333333329</v>
      </c>
      <c r="W1772" s="20">
        <f t="shared" si="279"/>
        <v>75.625</v>
      </c>
    </row>
    <row r="1773" spans="1:23" ht="13.5" x14ac:dyDescent="0.25">
      <c r="A1773" s="3">
        <v>44595</v>
      </c>
      <c r="B1773" s="2">
        <v>42.216200000000001</v>
      </c>
      <c r="C1773" s="2">
        <v>62.572472001613818</v>
      </c>
      <c r="D1773" s="2">
        <v>-9.172846670384871E-2</v>
      </c>
      <c r="E1773" s="2">
        <v>-0.79395080535916762</v>
      </c>
      <c r="F1773" s="2">
        <v>42.151760000000003</v>
      </c>
      <c r="G1773" s="2">
        <v>42.15916</v>
      </c>
      <c r="H1773" s="2">
        <v>41.884955000000005</v>
      </c>
      <c r="I1773" s="2">
        <v>40.377469999999995</v>
      </c>
      <c r="J1773" s="2">
        <v>40.755943500000001</v>
      </c>
      <c r="K1773" s="17" t="s">
        <v>49</v>
      </c>
      <c r="L1773" s="17" t="s">
        <v>50</v>
      </c>
      <c r="M1773" s="17" t="s">
        <v>54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83</v>
      </c>
      <c r="R1773" s="21">
        <f t="shared" si="274"/>
        <v>72.45</v>
      </c>
      <c r="S1773" s="21">
        <f t="shared" si="275"/>
        <v>68.25</v>
      </c>
      <c r="T1773" s="21">
        <f t="shared" si="276"/>
        <v>72.349999999999994</v>
      </c>
      <c r="U1773" s="21">
        <f t="shared" si="277"/>
        <v>70.75</v>
      </c>
      <c r="V1773" s="20">
        <f t="shared" si="278"/>
        <v>71.016666666666666</v>
      </c>
      <c r="W1773" s="20">
        <f t="shared" si="279"/>
        <v>70.949999999999989</v>
      </c>
    </row>
    <row r="1774" spans="1:23" ht="13.5" x14ac:dyDescent="0.25">
      <c r="A1774" s="3">
        <v>44596</v>
      </c>
      <c r="B1774" s="2">
        <v>42.155799999999999</v>
      </c>
      <c r="C1774" s="2">
        <v>61.410445231600185</v>
      </c>
      <c r="D1774" s="2">
        <v>-5.2274921378369754E-2</v>
      </c>
      <c r="E1774" s="2">
        <v>-0.81259838830456566</v>
      </c>
      <c r="F1774" s="2">
        <v>42.17324</v>
      </c>
      <c r="G1774" s="2">
        <v>42.179299999999998</v>
      </c>
      <c r="H1774" s="2">
        <v>41.985979999999998</v>
      </c>
      <c r="I1774" s="2">
        <v>40.419893999999992</v>
      </c>
      <c r="J1774" s="2">
        <v>40.792691499999989</v>
      </c>
      <c r="K1774" s="17" t="s">
        <v>49</v>
      </c>
      <c r="L1774" s="17" t="s">
        <v>50</v>
      </c>
      <c r="M1774" s="17" t="s">
        <v>55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100</v>
      </c>
      <c r="R1774" s="21">
        <f t="shared" si="274"/>
        <v>75</v>
      </c>
      <c r="S1774" s="21">
        <f t="shared" si="275"/>
        <v>72.5</v>
      </c>
      <c r="T1774" s="21">
        <f t="shared" si="276"/>
        <v>80</v>
      </c>
      <c r="U1774" s="21">
        <f t="shared" si="277"/>
        <v>75</v>
      </c>
      <c r="V1774" s="20">
        <f t="shared" si="278"/>
        <v>75.833333333333329</v>
      </c>
      <c r="W1774" s="20">
        <f t="shared" si="279"/>
        <v>75.625</v>
      </c>
    </row>
    <row r="1775" spans="1:23" ht="13.5" x14ac:dyDescent="0.25">
      <c r="A1775" s="3">
        <v>44599</v>
      </c>
      <c r="B1775" s="2">
        <v>42.021599999999999</v>
      </c>
      <c r="C1775" s="2">
        <v>58.797720993620729</v>
      </c>
      <c r="D1775" s="2">
        <v>3.8523439447892827E-2</v>
      </c>
      <c r="E1775" s="2">
        <v>-0.834389302190923</v>
      </c>
      <c r="F1775" s="2">
        <v>42.132980000000003</v>
      </c>
      <c r="G1775" s="2">
        <v>42.152450000000002</v>
      </c>
      <c r="H1775" s="2">
        <v>42.076605000000001</v>
      </c>
      <c r="I1775" s="2">
        <v>40.460172</v>
      </c>
      <c r="J1775" s="2">
        <v>40.829850999999998</v>
      </c>
      <c r="K1775" s="17" t="s">
        <v>47</v>
      </c>
      <c r="L1775" s="17" t="s">
        <v>48</v>
      </c>
      <c r="M1775" s="17" t="s">
        <v>52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0</v>
      </c>
      <c r="R1775" s="21">
        <f t="shared" si="274"/>
        <v>60</v>
      </c>
      <c r="S1775" s="21">
        <f t="shared" si="275"/>
        <v>47.5</v>
      </c>
      <c r="T1775" s="21">
        <f t="shared" si="276"/>
        <v>35</v>
      </c>
      <c r="U1775" s="21">
        <f t="shared" si="277"/>
        <v>50</v>
      </c>
      <c r="V1775" s="20">
        <f t="shared" si="278"/>
        <v>47.5</v>
      </c>
      <c r="W1775" s="20">
        <f t="shared" si="279"/>
        <v>48.125</v>
      </c>
    </row>
    <row r="1776" spans="1:23" ht="13.5" x14ac:dyDescent="0.25">
      <c r="A1776" s="3">
        <v>44600</v>
      </c>
      <c r="B1776" s="2">
        <v>42.021599999999999</v>
      </c>
      <c r="C1776" s="2">
        <v>58.797720993620736</v>
      </c>
      <c r="D1776" s="2">
        <v>0.11228257183943668</v>
      </c>
      <c r="E1776" s="2">
        <v>-0.83731043986573916</v>
      </c>
      <c r="F1776" s="2">
        <v>42.094059999999999</v>
      </c>
      <c r="G1776" s="2">
        <v>42.125599999999999</v>
      </c>
      <c r="H1776" s="2">
        <v>42.147090000000006</v>
      </c>
      <c r="I1776" s="2">
        <v>40.500449999999994</v>
      </c>
      <c r="J1776" s="2">
        <v>40.868867000000002</v>
      </c>
      <c r="K1776" s="17" t="s">
        <v>47</v>
      </c>
      <c r="L1776" s="17" t="s">
        <v>51</v>
      </c>
      <c r="M1776" s="17" t="s">
        <v>52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16.5</v>
      </c>
      <c r="R1776" s="21">
        <f t="shared" si="274"/>
        <v>62.475000000000001</v>
      </c>
      <c r="S1776" s="21">
        <f t="shared" si="275"/>
        <v>51.625</v>
      </c>
      <c r="T1776" s="21">
        <f t="shared" si="276"/>
        <v>42.424999999999997</v>
      </c>
      <c r="U1776" s="21">
        <f t="shared" si="277"/>
        <v>54.125</v>
      </c>
      <c r="V1776" s="20">
        <f t="shared" si="278"/>
        <v>52.17499999999999</v>
      </c>
      <c r="W1776" s="20">
        <f t="shared" si="279"/>
        <v>52.662499999999994</v>
      </c>
    </row>
    <row r="1777" spans="1:23" ht="13.5" x14ac:dyDescent="0.25">
      <c r="A1777" s="3">
        <v>44601</v>
      </c>
      <c r="B1777" s="2">
        <v>41.9544</v>
      </c>
      <c r="C1777" s="2">
        <v>57.379976981275377</v>
      </c>
      <c r="D1777" s="2">
        <v>0.13552140694005743</v>
      </c>
      <c r="E1777" s="2">
        <v>-0.80932927539910815</v>
      </c>
      <c r="F1777" s="2">
        <v>42.073920000000001</v>
      </c>
      <c r="G1777" s="2">
        <v>42.118879999999997</v>
      </c>
      <c r="H1777" s="2">
        <v>42.130305</v>
      </c>
      <c r="I1777" s="2">
        <v>40.539383999999998</v>
      </c>
      <c r="J1777" s="2">
        <v>40.905381499999997</v>
      </c>
      <c r="K1777" s="17" t="s">
        <v>47</v>
      </c>
      <c r="L1777" s="17" t="s">
        <v>48</v>
      </c>
      <c r="M1777" s="17" t="s">
        <v>52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0</v>
      </c>
      <c r="R1777" s="21">
        <f t="shared" si="274"/>
        <v>60</v>
      </c>
      <c r="S1777" s="21">
        <f t="shared" si="275"/>
        <v>47.5</v>
      </c>
      <c r="T1777" s="21">
        <f t="shared" si="276"/>
        <v>35</v>
      </c>
      <c r="U1777" s="21">
        <f t="shared" si="277"/>
        <v>50</v>
      </c>
      <c r="V1777" s="20">
        <f t="shared" si="278"/>
        <v>47.5</v>
      </c>
      <c r="W1777" s="20">
        <f t="shared" si="279"/>
        <v>48.125</v>
      </c>
    </row>
    <row r="1778" spans="1:23" ht="13.5" x14ac:dyDescent="0.25">
      <c r="A1778" s="3">
        <v>44602</v>
      </c>
      <c r="B1778" s="2">
        <v>41.8202</v>
      </c>
      <c r="C1778" s="2">
        <v>54.551132787127003</v>
      </c>
      <c r="D1778" s="2">
        <v>0.20212138991701067</v>
      </c>
      <c r="E1778" s="2">
        <v>-0.78328407541893941</v>
      </c>
      <c r="F1778" s="2">
        <v>41.994720000000001</v>
      </c>
      <c r="G1778" s="2">
        <v>42.073239999999998</v>
      </c>
      <c r="H1778" s="2">
        <v>42.100099999999998</v>
      </c>
      <c r="I1778" s="2">
        <v>40.575634000000001</v>
      </c>
      <c r="J1778" s="2">
        <v>40.937511999999998</v>
      </c>
      <c r="K1778" s="17" t="s">
        <v>47</v>
      </c>
      <c r="L1778" s="17" t="s">
        <v>48</v>
      </c>
      <c r="M1778" s="17" t="s">
        <v>52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0</v>
      </c>
      <c r="R1778" s="21">
        <f t="shared" si="274"/>
        <v>60</v>
      </c>
      <c r="S1778" s="21">
        <f t="shared" si="275"/>
        <v>47.5</v>
      </c>
      <c r="T1778" s="21">
        <f t="shared" si="276"/>
        <v>35</v>
      </c>
      <c r="U1778" s="21">
        <f t="shared" si="277"/>
        <v>50</v>
      </c>
      <c r="V1778" s="20">
        <f t="shared" si="278"/>
        <v>47.5</v>
      </c>
      <c r="W1778" s="20">
        <f t="shared" si="279"/>
        <v>48.125</v>
      </c>
    </row>
    <row r="1779" spans="1:23" ht="13.5" x14ac:dyDescent="0.25">
      <c r="A1779" s="3">
        <v>44603</v>
      </c>
      <c r="B1779" s="2">
        <v>41.826900000000002</v>
      </c>
      <c r="C1779" s="2">
        <v>54.671284244703642</v>
      </c>
      <c r="D1779" s="2">
        <v>0.22159463709363081</v>
      </c>
      <c r="E1779" s="2">
        <v>-0.7524996065109113</v>
      </c>
      <c r="F1779" s="2">
        <v>41.928939999999997</v>
      </c>
      <c r="G1779" s="2">
        <v>42.051090000000002</v>
      </c>
      <c r="H1779" s="2">
        <v>42.063515000000002</v>
      </c>
      <c r="I1779" s="2">
        <v>40.614166000000004</v>
      </c>
      <c r="J1779" s="2">
        <v>40.969521499999992</v>
      </c>
      <c r="K1779" s="17" t="s">
        <v>47</v>
      </c>
      <c r="L1779" s="17" t="s">
        <v>48</v>
      </c>
      <c r="M1779" s="17" t="s">
        <v>52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0</v>
      </c>
      <c r="R1779" s="21">
        <f t="shared" si="274"/>
        <v>60</v>
      </c>
      <c r="S1779" s="21">
        <f t="shared" si="275"/>
        <v>47.5</v>
      </c>
      <c r="T1779" s="21">
        <f t="shared" si="276"/>
        <v>35</v>
      </c>
      <c r="U1779" s="21">
        <f t="shared" si="277"/>
        <v>50</v>
      </c>
      <c r="V1779" s="20">
        <f t="shared" si="278"/>
        <v>47.5</v>
      </c>
      <c r="W1779" s="20">
        <f t="shared" si="279"/>
        <v>48.125</v>
      </c>
    </row>
    <row r="1780" spans="1:23" ht="13.5" x14ac:dyDescent="0.25">
      <c r="A1780" s="3">
        <v>44606</v>
      </c>
      <c r="B1780" s="2">
        <v>41.9544</v>
      </c>
      <c r="C1780" s="2">
        <v>57.000905682599978</v>
      </c>
      <c r="D1780" s="2">
        <v>0.25425208559845913</v>
      </c>
      <c r="E1780" s="2">
        <v>-0.72516105036234124</v>
      </c>
      <c r="F1780" s="2">
        <v>41.915499999999994</v>
      </c>
      <c r="G1780" s="2">
        <v>42.024240000000006</v>
      </c>
      <c r="H1780" s="2">
        <v>42.043374999999997</v>
      </c>
      <c r="I1780" s="2">
        <v>40.655248</v>
      </c>
      <c r="J1780" s="2">
        <v>41.002168499999989</v>
      </c>
      <c r="K1780" s="17" t="s">
        <v>49</v>
      </c>
      <c r="L1780" s="17" t="s">
        <v>51</v>
      </c>
      <c r="M1780" s="17" t="s">
        <v>54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66.5</v>
      </c>
      <c r="R1780" s="21">
        <f t="shared" si="274"/>
        <v>69.974999999999994</v>
      </c>
      <c r="S1780" s="21">
        <f t="shared" si="275"/>
        <v>64.125</v>
      </c>
      <c r="T1780" s="21">
        <f t="shared" si="276"/>
        <v>64.924999999999997</v>
      </c>
      <c r="U1780" s="21">
        <f t="shared" si="277"/>
        <v>66.625</v>
      </c>
      <c r="V1780" s="20">
        <f t="shared" si="278"/>
        <v>66.341666666666654</v>
      </c>
      <c r="W1780" s="20">
        <f t="shared" si="279"/>
        <v>66.412499999999994</v>
      </c>
    </row>
    <row r="1781" spans="1:23" ht="13.5" x14ac:dyDescent="0.25">
      <c r="A1781" s="3">
        <v>44607</v>
      </c>
      <c r="B1781" s="2">
        <v>42.014800000000001</v>
      </c>
      <c r="C1781" s="2">
        <v>58.099512901013355</v>
      </c>
      <c r="D1781" s="2">
        <v>0.27449593174215181</v>
      </c>
      <c r="E1781" s="2">
        <v>-0.69836483438449715</v>
      </c>
      <c r="F1781" s="2">
        <v>41.914139999999996</v>
      </c>
      <c r="G1781" s="2">
        <v>42.004100000000008</v>
      </c>
      <c r="H1781" s="2">
        <v>42.029945000000005</v>
      </c>
      <c r="I1781" s="2">
        <v>40.711499999999994</v>
      </c>
      <c r="J1781" s="2">
        <v>41.034498499999991</v>
      </c>
      <c r="K1781" s="17" t="s">
        <v>49</v>
      </c>
      <c r="L1781" s="17" t="s">
        <v>51</v>
      </c>
      <c r="M1781" s="17" t="s">
        <v>54</v>
      </c>
      <c r="N1781" s="20">
        <f t="shared" si="270"/>
        <v>50</v>
      </c>
      <c r="O1781" s="20">
        <f t="shared" si="271"/>
        <v>100</v>
      </c>
      <c r="P1781" s="20">
        <f t="shared" si="272"/>
        <v>50</v>
      </c>
      <c r="Q1781" s="20">
        <f t="shared" si="273"/>
        <v>66.5</v>
      </c>
      <c r="R1781" s="21">
        <f t="shared" si="274"/>
        <v>69.974999999999994</v>
      </c>
      <c r="S1781" s="21">
        <f t="shared" si="275"/>
        <v>64.125</v>
      </c>
      <c r="T1781" s="21">
        <f t="shared" si="276"/>
        <v>64.924999999999997</v>
      </c>
      <c r="U1781" s="21">
        <f t="shared" si="277"/>
        <v>66.625</v>
      </c>
      <c r="V1781" s="20">
        <f t="shared" si="278"/>
        <v>66.341666666666654</v>
      </c>
      <c r="W1781" s="20">
        <f t="shared" si="279"/>
        <v>66.412499999999994</v>
      </c>
    </row>
    <row r="1782" spans="1:23" ht="13.5" x14ac:dyDescent="0.25">
      <c r="A1782" s="3">
        <v>44608</v>
      </c>
      <c r="B1782" s="2">
        <v>42.961300000000001</v>
      </c>
      <c r="C1782" s="2">
        <v>70.722974313579812</v>
      </c>
      <c r="D1782" s="2">
        <v>0.19462776639328183</v>
      </c>
      <c r="E1782" s="2">
        <v>-0.65590067921589668</v>
      </c>
      <c r="F1782" s="2">
        <v>42.115519999999997</v>
      </c>
      <c r="G1782" s="2">
        <v>42.094720000000002</v>
      </c>
      <c r="H1782" s="2">
        <v>42.097070000000002</v>
      </c>
      <c r="I1782" s="2">
        <v>40.787351999999998</v>
      </c>
      <c r="J1782" s="2">
        <v>41.069859499999986</v>
      </c>
      <c r="K1782" s="17" t="s">
        <v>49</v>
      </c>
      <c r="L1782" s="17" t="s">
        <v>50</v>
      </c>
      <c r="M1782" s="17" t="s">
        <v>55</v>
      </c>
      <c r="N1782" s="20">
        <f t="shared" si="270"/>
        <v>50</v>
      </c>
      <c r="O1782" s="20">
        <f t="shared" si="271"/>
        <v>100</v>
      </c>
      <c r="P1782" s="20">
        <f t="shared" si="272"/>
        <v>50</v>
      </c>
      <c r="Q1782" s="20">
        <f t="shared" si="273"/>
        <v>100</v>
      </c>
      <c r="R1782" s="21">
        <f t="shared" si="274"/>
        <v>75</v>
      </c>
      <c r="S1782" s="21">
        <f t="shared" si="275"/>
        <v>72.5</v>
      </c>
      <c r="T1782" s="21">
        <f t="shared" si="276"/>
        <v>80</v>
      </c>
      <c r="U1782" s="21">
        <f t="shared" si="277"/>
        <v>75</v>
      </c>
      <c r="V1782" s="20">
        <f t="shared" si="278"/>
        <v>75.833333333333329</v>
      </c>
      <c r="W1782" s="20">
        <f t="shared" si="279"/>
        <v>75.625</v>
      </c>
    </row>
    <row r="1783" spans="1:23" ht="13.5" x14ac:dyDescent="0.25">
      <c r="A1783" s="3">
        <v>44609</v>
      </c>
      <c r="B1783" s="2">
        <v>43.2164</v>
      </c>
      <c r="C1783" s="2">
        <v>73.077230108479995</v>
      </c>
      <c r="D1783" s="2">
        <v>0.12539626628925049</v>
      </c>
      <c r="E1783" s="2">
        <v>-0.6043448809981895</v>
      </c>
      <c r="F1783" s="2">
        <v>42.394759999999998</v>
      </c>
      <c r="G1783" s="2">
        <v>42.194740000000003</v>
      </c>
      <c r="H1783" s="2">
        <v>42.176950000000005</v>
      </c>
      <c r="I1783" s="2">
        <v>40.868442000000002</v>
      </c>
      <c r="J1783" s="2">
        <v>41.101932499999982</v>
      </c>
      <c r="K1783" s="17" t="s">
        <v>49</v>
      </c>
      <c r="L1783" s="17" t="s">
        <v>50</v>
      </c>
      <c r="M1783" s="17" t="s">
        <v>55</v>
      </c>
      <c r="N1783" s="20">
        <f t="shared" si="270"/>
        <v>50</v>
      </c>
      <c r="O1783" s="20">
        <f t="shared" si="271"/>
        <v>100</v>
      </c>
      <c r="P1783" s="20">
        <f t="shared" si="272"/>
        <v>50</v>
      </c>
      <c r="Q1783" s="20">
        <f t="shared" si="273"/>
        <v>100</v>
      </c>
      <c r="R1783" s="21">
        <f t="shared" si="274"/>
        <v>75</v>
      </c>
      <c r="S1783" s="21">
        <f t="shared" si="275"/>
        <v>72.5</v>
      </c>
      <c r="T1783" s="21">
        <f t="shared" si="276"/>
        <v>80</v>
      </c>
      <c r="U1783" s="21">
        <f t="shared" si="277"/>
        <v>75</v>
      </c>
      <c r="V1783" s="20">
        <f t="shared" si="278"/>
        <v>75.833333333333329</v>
      </c>
      <c r="W1783" s="20">
        <f t="shared" si="279"/>
        <v>75.625</v>
      </c>
    </row>
    <row r="1784" spans="1:23" ht="13.5" x14ac:dyDescent="0.25">
      <c r="A1784" s="3">
        <v>44610</v>
      </c>
      <c r="B1784" s="2">
        <v>43.095599999999997</v>
      </c>
      <c r="C1784" s="2">
        <v>70.198533520791884</v>
      </c>
      <c r="D1784" s="2">
        <v>5.7983595081942951E-2</v>
      </c>
      <c r="E1784" s="2">
        <v>-0.54874289848305746</v>
      </c>
      <c r="F1784" s="2">
        <v>42.648499999999999</v>
      </c>
      <c r="G1784" s="2">
        <v>42.288719999999998</v>
      </c>
      <c r="H1784" s="2">
        <v>42.234009999999998</v>
      </c>
      <c r="I1784" s="2">
        <v>40.951680000000003</v>
      </c>
      <c r="J1784" s="2">
        <v>41.133478999999987</v>
      </c>
      <c r="K1784" s="17" t="s">
        <v>49</v>
      </c>
      <c r="L1784" s="17" t="s">
        <v>50</v>
      </c>
      <c r="M1784" s="17" t="s">
        <v>55</v>
      </c>
      <c r="N1784" s="20">
        <f t="shared" si="270"/>
        <v>50</v>
      </c>
      <c r="O1784" s="20">
        <f t="shared" si="271"/>
        <v>100</v>
      </c>
      <c r="P1784" s="20">
        <f t="shared" si="272"/>
        <v>50</v>
      </c>
      <c r="Q1784" s="20">
        <f t="shared" si="273"/>
        <v>100</v>
      </c>
      <c r="R1784" s="21">
        <f t="shared" si="274"/>
        <v>75</v>
      </c>
      <c r="S1784" s="21">
        <f t="shared" si="275"/>
        <v>72.5</v>
      </c>
      <c r="T1784" s="21">
        <f t="shared" si="276"/>
        <v>80</v>
      </c>
      <c r="U1784" s="21">
        <f t="shared" si="277"/>
        <v>75</v>
      </c>
      <c r="V1784" s="20">
        <f t="shared" si="278"/>
        <v>75.833333333333329</v>
      </c>
      <c r="W1784" s="20">
        <f t="shared" si="279"/>
        <v>75.625</v>
      </c>
    </row>
    <row r="1785" spans="1:23" ht="13.5" x14ac:dyDescent="0.25">
      <c r="A1785" s="3">
        <v>44613</v>
      </c>
      <c r="B1785" s="2">
        <v>43.095599999999997</v>
      </c>
      <c r="C1785" s="2">
        <v>70.198533520791884</v>
      </c>
      <c r="D1785" s="2">
        <v>-2.6849507374855364E-2</v>
      </c>
      <c r="E1785" s="2">
        <v>-0.4845213194267799</v>
      </c>
      <c r="F1785" s="2">
        <v>42.876739999999998</v>
      </c>
      <c r="G1785" s="2">
        <v>42.396120000000003</v>
      </c>
      <c r="H1785" s="2">
        <v>42.274285000000006</v>
      </c>
      <c r="I1785" s="2">
        <v>41.030218000000005</v>
      </c>
      <c r="J1785" s="2">
        <v>41.160631999999993</v>
      </c>
      <c r="K1785" s="17" t="s">
        <v>49</v>
      </c>
      <c r="L1785" s="17" t="s">
        <v>50</v>
      </c>
      <c r="M1785" s="17" t="s">
        <v>55</v>
      </c>
      <c r="N1785" s="20">
        <f t="shared" si="270"/>
        <v>50</v>
      </c>
      <c r="O1785" s="20">
        <f t="shared" si="271"/>
        <v>100</v>
      </c>
      <c r="P1785" s="20">
        <f t="shared" si="272"/>
        <v>50</v>
      </c>
      <c r="Q1785" s="20">
        <f t="shared" si="273"/>
        <v>100</v>
      </c>
      <c r="R1785" s="21">
        <f t="shared" si="274"/>
        <v>75</v>
      </c>
      <c r="S1785" s="21">
        <f t="shared" si="275"/>
        <v>72.5</v>
      </c>
      <c r="T1785" s="21">
        <f t="shared" si="276"/>
        <v>80</v>
      </c>
      <c r="U1785" s="21">
        <f t="shared" si="277"/>
        <v>75</v>
      </c>
      <c r="V1785" s="20">
        <f t="shared" si="278"/>
        <v>75.833333333333329</v>
      </c>
      <c r="W1785" s="20">
        <f t="shared" si="279"/>
        <v>75.625</v>
      </c>
    </row>
    <row r="1786" spans="1:23" ht="13.5" x14ac:dyDescent="0.25">
      <c r="A1786" s="3">
        <v>44614</v>
      </c>
      <c r="B1786" s="2">
        <v>43.015000000000001</v>
      </c>
      <c r="C1786" s="2">
        <v>68.122001237022275</v>
      </c>
      <c r="D1786" s="2">
        <v>-9.9277157363808044E-2</v>
      </c>
      <c r="E1786" s="2">
        <v>-0.41549720122532163</v>
      </c>
      <c r="F1786" s="2">
        <v>43.076779999999999</v>
      </c>
      <c r="G1786" s="2">
        <v>42.495459999999994</v>
      </c>
      <c r="H1786" s="2">
        <v>42.31053</v>
      </c>
      <c r="I1786" s="2">
        <v>41.109158000000015</v>
      </c>
      <c r="J1786" s="2">
        <v>41.175934499999983</v>
      </c>
      <c r="K1786" s="17" t="s">
        <v>49</v>
      </c>
      <c r="L1786" s="17" t="s">
        <v>50</v>
      </c>
      <c r="M1786" s="17" t="s">
        <v>55</v>
      </c>
      <c r="N1786" s="20">
        <f t="shared" si="270"/>
        <v>50</v>
      </c>
      <c r="O1786" s="20">
        <f t="shared" si="271"/>
        <v>100</v>
      </c>
      <c r="P1786" s="20">
        <f t="shared" si="272"/>
        <v>50</v>
      </c>
      <c r="Q1786" s="20">
        <f t="shared" si="273"/>
        <v>100</v>
      </c>
      <c r="R1786" s="21">
        <f t="shared" si="274"/>
        <v>75</v>
      </c>
      <c r="S1786" s="21">
        <f t="shared" si="275"/>
        <v>72.5</v>
      </c>
      <c r="T1786" s="21">
        <f t="shared" si="276"/>
        <v>80</v>
      </c>
      <c r="U1786" s="21">
        <f t="shared" si="277"/>
        <v>75</v>
      </c>
      <c r="V1786" s="20">
        <f t="shared" si="278"/>
        <v>75.833333333333329</v>
      </c>
      <c r="W1786" s="20">
        <f t="shared" si="279"/>
        <v>75.625</v>
      </c>
    </row>
    <row r="1787" spans="1:23" ht="13.5" x14ac:dyDescent="0.25">
      <c r="A1787" s="3">
        <v>44615</v>
      </c>
      <c r="B1787" s="2">
        <v>42.961300000000001</v>
      </c>
      <c r="C1787" s="2">
        <v>66.706204823787658</v>
      </c>
      <c r="D1787" s="2">
        <v>-0.17257258504901074</v>
      </c>
      <c r="E1787" s="2">
        <v>-0.34394489898394098</v>
      </c>
      <c r="F1787" s="2">
        <v>43.076779999999999</v>
      </c>
      <c r="G1787" s="2">
        <v>42.596149999999994</v>
      </c>
      <c r="H1787" s="2">
        <v>42.357515000000006</v>
      </c>
      <c r="I1787" s="2">
        <v>41.187294000000009</v>
      </c>
      <c r="J1787" s="2">
        <v>41.192731999999999</v>
      </c>
      <c r="K1787" s="17" t="s">
        <v>47</v>
      </c>
      <c r="L1787" s="17" t="s">
        <v>51</v>
      </c>
      <c r="M1787" s="17" t="s">
        <v>51</v>
      </c>
      <c r="N1787" s="20">
        <f t="shared" si="270"/>
        <v>50</v>
      </c>
      <c r="O1787" s="20">
        <f t="shared" si="271"/>
        <v>100</v>
      </c>
      <c r="P1787" s="20">
        <f t="shared" si="272"/>
        <v>50</v>
      </c>
      <c r="Q1787" s="20">
        <f t="shared" si="273"/>
        <v>16.5</v>
      </c>
      <c r="R1787" s="21">
        <f t="shared" si="274"/>
        <v>62.475000000000001</v>
      </c>
      <c r="S1787" s="21">
        <f t="shared" si="275"/>
        <v>51.625</v>
      </c>
      <c r="T1787" s="21">
        <f t="shared" si="276"/>
        <v>42.424999999999997</v>
      </c>
      <c r="U1787" s="21">
        <f t="shared" si="277"/>
        <v>54.125</v>
      </c>
      <c r="V1787" s="20">
        <f t="shared" si="278"/>
        <v>52.17499999999999</v>
      </c>
      <c r="W1787" s="20">
        <f t="shared" si="279"/>
        <v>52.662499999999994</v>
      </c>
    </row>
    <row r="1788" spans="1:23" ht="13.5" x14ac:dyDescent="0.25">
      <c r="A1788" s="3">
        <v>44616</v>
      </c>
      <c r="B1788" s="2">
        <v>42.954599999999999</v>
      </c>
      <c r="C1788" s="2">
        <v>66.520444161555929</v>
      </c>
      <c r="D1788" s="2">
        <v>-0.25965563995850971</v>
      </c>
      <c r="E1788" s="2">
        <v>-0.26999363934447368</v>
      </c>
      <c r="F1788" s="2">
        <v>43.024419999999999</v>
      </c>
      <c r="G1788" s="2">
        <v>42.709589999999992</v>
      </c>
      <c r="H1788" s="2">
        <v>42.391415000000009</v>
      </c>
      <c r="I1788" s="2">
        <v>41.26771200000001</v>
      </c>
      <c r="J1788" s="2">
        <v>41.20949599999998</v>
      </c>
      <c r="K1788" s="17" t="s">
        <v>47</v>
      </c>
      <c r="L1788" s="17" t="s">
        <v>48</v>
      </c>
      <c r="M1788" s="17" t="s">
        <v>52</v>
      </c>
      <c r="N1788" s="20">
        <f t="shared" si="270"/>
        <v>50</v>
      </c>
      <c r="O1788" s="20">
        <f t="shared" si="271"/>
        <v>100</v>
      </c>
      <c r="P1788" s="20">
        <f t="shared" si="272"/>
        <v>50</v>
      </c>
      <c r="Q1788" s="20">
        <f t="shared" si="273"/>
        <v>0</v>
      </c>
      <c r="R1788" s="21">
        <f t="shared" si="274"/>
        <v>60</v>
      </c>
      <c r="S1788" s="21">
        <f t="shared" si="275"/>
        <v>47.5</v>
      </c>
      <c r="T1788" s="21">
        <f t="shared" si="276"/>
        <v>35</v>
      </c>
      <c r="U1788" s="21">
        <f t="shared" si="277"/>
        <v>50</v>
      </c>
      <c r="V1788" s="20">
        <f t="shared" si="278"/>
        <v>47.5</v>
      </c>
      <c r="W1788" s="20">
        <f t="shared" si="279"/>
        <v>48.125</v>
      </c>
    </row>
    <row r="1789" spans="1:23" ht="13.5" x14ac:dyDescent="0.25">
      <c r="A1789" s="3">
        <v>44617</v>
      </c>
      <c r="B1789" s="2">
        <v>42.961300000000001</v>
      </c>
      <c r="C1789" s="2">
        <v>66.620548154701709</v>
      </c>
      <c r="D1789" s="2">
        <v>-0.337317228392358</v>
      </c>
      <c r="E1789" s="2">
        <v>-0.18308584876002382</v>
      </c>
      <c r="F1789" s="2">
        <v>42.99756</v>
      </c>
      <c r="G1789" s="2">
        <v>42.823030000000003</v>
      </c>
      <c r="H1789" s="2">
        <v>42.43706000000001</v>
      </c>
      <c r="I1789" s="2">
        <v>41.348264000000007</v>
      </c>
      <c r="J1789" s="2">
        <v>41.226293499999983</v>
      </c>
      <c r="K1789" s="17" t="s">
        <v>47</v>
      </c>
      <c r="L1789" s="17" t="s">
        <v>51</v>
      </c>
      <c r="M1789" s="17" t="s">
        <v>52</v>
      </c>
      <c r="N1789" s="20">
        <f t="shared" si="270"/>
        <v>50</v>
      </c>
      <c r="O1789" s="20">
        <f t="shared" si="271"/>
        <v>100</v>
      </c>
      <c r="P1789" s="20">
        <f t="shared" si="272"/>
        <v>50</v>
      </c>
      <c r="Q1789" s="20">
        <f t="shared" si="273"/>
        <v>16.5</v>
      </c>
      <c r="R1789" s="21">
        <f t="shared" si="274"/>
        <v>62.475000000000001</v>
      </c>
      <c r="S1789" s="21">
        <f t="shared" si="275"/>
        <v>51.625</v>
      </c>
      <c r="T1789" s="21">
        <f t="shared" si="276"/>
        <v>42.424999999999997</v>
      </c>
      <c r="U1789" s="21">
        <f t="shared" si="277"/>
        <v>54.125</v>
      </c>
      <c r="V1789" s="20">
        <f t="shared" si="278"/>
        <v>52.17499999999999</v>
      </c>
      <c r="W1789" s="20">
        <f t="shared" si="279"/>
        <v>52.662499999999994</v>
      </c>
    </row>
    <row r="1790" spans="1:23" ht="13.5" x14ac:dyDescent="0.25">
      <c r="A1790" s="3">
        <v>44620</v>
      </c>
      <c r="B1790" s="2">
        <v>42.961300000000001</v>
      </c>
      <c r="C1790" s="2">
        <v>66.620548154701709</v>
      </c>
      <c r="D1790" s="2">
        <v>-0.38763138196996039</v>
      </c>
      <c r="E1790" s="2">
        <v>-9.3779305639533239E-2</v>
      </c>
      <c r="F1790" s="2">
        <v>42.970700000000001</v>
      </c>
      <c r="G1790" s="2">
        <v>42.923719999999989</v>
      </c>
      <c r="H1790" s="2">
        <v>42.473980000000012</v>
      </c>
      <c r="I1790" s="2">
        <v>41.428816000000005</v>
      </c>
      <c r="J1790" s="2">
        <v>41.23535549999999</v>
      </c>
      <c r="K1790" s="17" t="s">
        <v>47</v>
      </c>
      <c r="L1790" s="17" t="s">
        <v>51</v>
      </c>
      <c r="M1790" s="17" t="s">
        <v>52</v>
      </c>
      <c r="N1790" s="20">
        <f t="shared" si="270"/>
        <v>50</v>
      </c>
      <c r="O1790" s="20">
        <f t="shared" si="271"/>
        <v>100</v>
      </c>
      <c r="P1790" s="20">
        <f t="shared" si="272"/>
        <v>50</v>
      </c>
      <c r="Q1790" s="20">
        <f t="shared" si="273"/>
        <v>16.5</v>
      </c>
      <c r="R1790" s="21">
        <f t="shared" si="274"/>
        <v>62.475000000000001</v>
      </c>
      <c r="S1790" s="21">
        <f t="shared" si="275"/>
        <v>51.625</v>
      </c>
      <c r="T1790" s="21">
        <f t="shared" si="276"/>
        <v>42.424999999999997</v>
      </c>
      <c r="U1790" s="21">
        <f t="shared" si="277"/>
        <v>54.125</v>
      </c>
      <c r="V1790" s="20">
        <f t="shared" si="278"/>
        <v>52.17499999999999</v>
      </c>
      <c r="W1790" s="20">
        <f t="shared" si="279"/>
        <v>52.662499999999994</v>
      </c>
    </row>
    <row r="1791" spans="1:23" ht="13.5" x14ac:dyDescent="0.25">
      <c r="A1791" s="3">
        <v>44621</v>
      </c>
      <c r="B1791" s="2">
        <v>42.961300000000001</v>
      </c>
      <c r="C1791" s="2">
        <v>66.620548154701709</v>
      </c>
      <c r="D1791" s="2">
        <v>-0.42481618740004023</v>
      </c>
      <c r="E1791" s="2">
        <v>-6.9709146300883512E-3</v>
      </c>
      <c r="F1791" s="2">
        <v>42.959959999999995</v>
      </c>
      <c r="G1791" s="2">
        <v>43.018369999999997</v>
      </c>
      <c r="H1791" s="2">
        <v>42.511235000000013</v>
      </c>
      <c r="I1791" s="2">
        <v>41.510040000000011</v>
      </c>
      <c r="J1791" s="2">
        <v>41.238711499999994</v>
      </c>
      <c r="K1791" s="17" t="s">
        <v>47</v>
      </c>
      <c r="L1791" s="17" t="s">
        <v>51</v>
      </c>
      <c r="M1791" s="17" t="s">
        <v>52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16.5</v>
      </c>
      <c r="R1791" s="21">
        <f t="shared" si="274"/>
        <v>62.475000000000001</v>
      </c>
      <c r="S1791" s="21">
        <f t="shared" si="275"/>
        <v>51.625</v>
      </c>
      <c r="T1791" s="21">
        <f t="shared" si="276"/>
        <v>42.424999999999997</v>
      </c>
      <c r="U1791" s="21">
        <f t="shared" si="277"/>
        <v>54.125</v>
      </c>
      <c r="V1791" s="20">
        <f t="shared" si="278"/>
        <v>52.17499999999999</v>
      </c>
      <c r="W1791" s="20">
        <f t="shared" si="279"/>
        <v>52.662499999999994</v>
      </c>
    </row>
    <row r="1792" spans="1:23" ht="13.5" x14ac:dyDescent="0.25">
      <c r="A1792" s="3">
        <v>44622</v>
      </c>
      <c r="B1792" s="2">
        <v>44.303899999999999</v>
      </c>
      <c r="C1792" s="2">
        <v>80.907891811784623</v>
      </c>
      <c r="D1792" s="2">
        <v>-0.41373116387774189</v>
      </c>
      <c r="E1792" s="2">
        <v>9.6250208210409235E-2</v>
      </c>
      <c r="F1792" s="2">
        <v>43.228479999999998</v>
      </c>
      <c r="G1792" s="2">
        <v>43.152629999999995</v>
      </c>
      <c r="H1792" s="2">
        <v>42.623675000000013</v>
      </c>
      <c r="I1792" s="2">
        <v>41.618116000000008</v>
      </c>
      <c r="J1792" s="2">
        <v>41.245524999999986</v>
      </c>
      <c r="K1792" s="17" t="s">
        <v>49</v>
      </c>
      <c r="L1792" s="17" t="s">
        <v>50</v>
      </c>
      <c r="M1792" s="17" t="s">
        <v>55</v>
      </c>
      <c r="N1792" s="20">
        <f t="shared" si="270"/>
        <v>50</v>
      </c>
      <c r="O1792" s="20">
        <f t="shared" si="271"/>
        <v>100</v>
      </c>
      <c r="P1792" s="20">
        <f t="shared" si="272"/>
        <v>50</v>
      </c>
      <c r="Q1792" s="20">
        <f t="shared" si="273"/>
        <v>100</v>
      </c>
      <c r="R1792" s="21">
        <f t="shared" si="274"/>
        <v>75</v>
      </c>
      <c r="S1792" s="21">
        <f t="shared" si="275"/>
        <v>72.5</v>
      </c>
      <c r="T1792" s="21">
        <f t="shared" si="276"/>
        <v>80</v>
      </c>
      <c r="U1792" s="21">
        <f t="shared" si="277"/>
        <v>75</v>
      </c>
      <c r="V1792" s="20">
        <f t="shared" si="278"/>
        <v>75.833333333333329</v>
      </c>
      <c r="W1792" s="20">
        <f t="shared" si="279"/>
        <v>75.625</v>
      </c>
    </row>
    <row r="1793" spans="1:23" ht="13.5" x14ac:dyDescent="0.25">
      <c r="A1793" s="3">
        <v>44623</v>
      </c>
      <c r="B1793" s="2">
        <v>45.5122</v>
      </c>
      <c r="C1793" s="2">
        <v>86.505859016469529</v>
      </c>
      <c r="D1793" s="2">
        <v>-0.46588926608816195</v>
      </c>
      <c r="E1793" s="2">
        <v>0.18390122329021988</v>
      </c>
      <c r="F1793" s="2">
        <v>43.74</v>
      </c>
      <c r="G1793" s="2">
        <v>43.382210000000001</v>
      </c>
      <c r="H1793" s="2">
        <v>42.788475000000012</v>
      </c>
      <c r="I1793" s="2">
        <v>41.746330000000007</v>
      </c>
      <c r="J1793" s="2">
        <v>41.261736499999977</v>
      </c>
      <c r="K1793" s="17" t="s">
        <v>49</v>
      </c>
      <c r="L1793" s="17" t="s">
        <v>50</v>
      </c>
      <c r="M1793" s="17" t="s">
        <v>55</v>
      </c>
      <c r="N1793" s="20">
        <f t="shared" si="270"/>
        <v>50</v>
      </c>
      <c r="O1793" s="20">
        <f t="shared" si="271"/>
        <v>100</v>
      </c>
      <c r="P1793" s="20">
        <f t="shared" si="272"/>
        <v>50</v>
      </c>
      <c r="Q1793" s="20">
        <f t="shared" si="273"/>
        <v>100</v>
      </c>
      <c r="R1793" s="21">
        <f t="shared" si="274"/>
        <v>75</v>
      </c>
      <c r="S1793" s="21">
        <f t="shared" si="275"/>
        <v>72.5</v>
      </c>
      <c r="T1793" s="21">
        <f t="shared" si="276"/>
        <v>80</v>
      </c>
      <c r="U1793" s="21">
        <f t="shared" si="277"/>
        <v>75</v>
      </c>
      <c r="V1793" s="20">
        <f t="shared" si="278"/>
        <v>75.833333333333329</v>
      </c>
      <c r="W1793" s="20">
        <f t="shared" si="279"/>
        <v>75.625</v>
      </c>
    </row>
    <row r="1794" spans="1:23" ht="13.5" x14ac:dyDescent="0.25">
      <c r="A1794" s="3">
        <v>44624</v>
      </c>
      <c r="B1794" s="2">
        <v>45.6464</v>
      </c>
      <c r="C1794" s="2">
        <v>86.963067524054111</v>
      </c>
      <c r="D1794" s="2">
        <v>-0.55613291578477231</v>
      </c>
      <c r="E1794" s="2">
        <v>0.28204579004110653</v>
      </c>
      <c r="F1794" s="2">
        <v>44.27702</v>
      </c>
      <c r="G1794" s="2">
        <v>43.637289999999993</v>
      </c>
      <c r="H1794" s="2">
        <v>42.96300500000001</v>
      </c>
      <c r="I1794" s="2">
        <v>41.88058400000002</v>
      </c>
      <c r="J1794" s="2">
        <v>41.28036399999997</v>
      </c>
      <c r="K1794" s="17" t="s">
        <v>49</v>
      </c>
      <c r="L1794" s="17" t="s">
        <v>50</v>
      </c>
      <c r="M1794" s="17" t="s">
        <v>55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50</v>
      </c>
      <c r="Q1794" s="20">
        <f t="shared" ref="Q1794:Q1857" si="283">IF(M1794="confirmed bullish", 34, IF(M1794="bullish divergence",17, 0))+IF(K1794="bullish",33,IF(K1794="bearish",0,16.5))+IF(L1794="strong",33,IF(L1794="weak",0,16.5))</f>
        <v>100</v>
      </c>
      <c r="R1794" s="21">
        <f t="shared" si="274"/>
        <v>75</v>
      </c>
      <c r="S1794" s="21">
        <f t="shared" si="275"/>
        <v>72.5</v>
      </c>
      <c r="T1794" s="21">
        <f t="shared" si="276"/>
        <v>80</v>
      </c>
      <c r="U1794" s="21">
        <f t="shared" si="277"/>
        <v>75</v>
      </c>
      <c r="V1794" s="20">
        <f t="shared" si="278"/>
        <v>75.833333333333329</v>
      </c>
      <c r="W1794" s="20">
        <f t="shared" si="279"/>
        <v>75.625</v>
      </c>
    </row>
    <row r="1795" spans="1:23" ht="13.5" x14ac:dyDescent="0.25">
      <c r="A1795" s="3">
        <v>44627</v>
      </c>
      <c r="B1795" s="2">
        <v>45.3108</v>
      </c>
      <c r="C1795" s="2">
        <v>79.691390454433559</v>
      </c>
      <c r="D1795" s="2">
        <v>-0.62470861949824297</v>
      </c>
      <c r="E1795" s="2">
        <v>0.34362262091560758</v>
      </c>
      <c r="F1795" s="2">
        <v>44.746920000000003</v>
      </c>
      <c r="G1795" s="2">
        <v>43.858809999999991</v>
      </c>
      <c r="H1795" s="2">
        <v>43.127465000000008</v>
      </c>
      <c r="I1795" s="2">
        <v>42.001414000000004</v>
      </c>
      <c r="J1795" s="2">
        <v>41.297548499999984</v>
      </c>
      <c r="K1795" s="17" t="s">
        <v>49</v>
      </c>
      <c r="L1795" s="17" t="s">
        <v>50</v>
      </c>
      <c r="M1795" s="17" t="s">
        <v>55</v>
      </c>
      <c r="N1795" s="20">
        <f t="shared" si="280"/>
        <v>50</v>
      </c>
      <c r="O1795" s="20">
        <f t="shared" si="281"/>
        <v>100</v>
      </c>
      <c r="P1795" s="20">
        <f t="shared" si="282"/>
        <v>50</v>
      </c>
      <c r="Q1795" s="20">
        <f t="shared" si="283"/>
        <v>100</v>
      </c>
      <c r="R1795" s="21">
        <f t="shared" ref="R1795:R1858" si="284">0.35*N1795+O1795*0.35+P1795*0.15+Q1795*0.15</f>
        <v>75</v>
      </c>
      <c r="S1795" s="21">
        <f t="shared" ref="S1795:S1858" si="285">N1795*0.2+O1795*0.2+P1795*0.35+Q1795*0.25</f>
        <v>72.5</v>
      </c>
      <c r="T1795" s="21">
        <f t="shared" ref="T1795:T1858" si="286">N1795*0.15+O1795*0.15+P1795*0.25+Q1795*0.45</f>
        <v>80</v>
      </c>
      <c r="U1795" s="21">
        <f t="shared" ref="U1795:U1858" si="287">0.25*SUM(N1795:Q1795)</f>
        <v>75</v>
      </c>
      <c r="V1795" s="20">
        <f t="shared" ref="V1795:V1858" si="288">SUM(R1795:T1795)/3</f>
        <v>75.833333333333329</v>
      </c>
      <c r="W1795" s="20">
        <f t="shared" ref="W1795:W1858" si="289">SUM(R1795:U1795)/4</f>
        <v>75.625</v>
      </c>
    </row>
    <row r="1796" spans="1:23" ht="13.5" x14ac:dyDescent="0.25">
      <c r="A1796" s="3">
        <v>44628</v>
      </c>
      <c r="B1796" s="2">
        <v>44.975099999999998</v>
      </c>
      <c r="C1796" s="2">
        <v>73.106204506609515</v>
      </c>
      <c r="D1796" s="2">
        <v>-0.68409461392335658</v>
      </c>
      <c r="E1796" s="2">
        <v>0.3735883586914503</v>
      </c>
      <c r="F1796" s="2">
        <v>45.149680000000004</v>
      </c>
      <c r="G1796" s="2">
        <v>44.054819999999992</v>
      </c>
      <c r="H1796" s="2">
        <v>43.275140000000007</v>
      </c>
      <c r="I1796" s="2">
        <v>42.122242000000007</v>
      </c>
      <c r="J1796" s="2">
        <v>41.312651999999979</v>
      </c>
      <c r="K1796" s="17" t="s">
        <v>49</v>
      </c>
      <c r="L1796" s="17" t="s">
        <v>50</v>
      </c>
      <c r="M1796" s="17" t="s">
        <v>55</v>
      </c>
      <c r="N1796" s="20">
        <f t="shared" si="280"/>
        <v>50</v>
      </c>
      <c r="O1796" s="20">
        <f t="shared" si="281"/>
        <v>100</v>
      </c>
      <c r="P1796" s="20">
        <f t="shared" si="282"/>
        <v>50</v>
      </c>
      <c r="Q1796" s="20">
        <f t="shared" si="283"/>
        <v>100</v>
      </c>
      <c r="R1796" s="21">
        <f t="shared" si="284"/>
        <v>75</v>
      </c>
      <c r="S1796" s="21">
        <f t="shared" si="285"/>
        <v>72.5</v>
      </c>
      <c r="T1796" s="21">
        <f t="shared" si="286"/>
        <v>80</v>
      </c>
      <c r="U1796" s="21">
        <f t="shared" si="287"/>
        <v>75</v>
      </c>
      <c r="V1796" s="20">
        <f t="shared" si="288"/>
        <v>75.833333333333329</v>
      </c>
      <c r="W1796" s="20">
        <f t="shared" si="289"/>
        <v>75.625</v>
      </c>
    </row>
    <row r="1797" spans="1:23" ht="13.5" x14ac:dyDescent="0.25">
      <c r="A1797" s="3">
        <v>44629</v>
      </c>
      <c r="B1797" s="2">
        <v>44.975099999999998</v>
      </c>
      <c r="C1797" s="2">
        <v>73.106204506609515</v>
      </c>
      <c r="D1797" s="2">
        <v>-0.75342501281570406</v>
      </c>
      <c r="E1797" s="2">
        <v>0.37424081799511894</v>
      </c>
      <c r="F1797" s="2">
        <v>45.283920000000002</v>
      </c>
      <c r="G1797" s="2">
        <v>44.256199999999993</v>
      </c>
      <c r="H1797" s="2">
        <v>43.426174999999994</v>
      </c>
      <c r="I1797" s="2">
        <v>42.256496000000006</v>
      </c>
      <c r="J1797" s="2">
        <v>41.329097999999973</v>
      </c>
      <c r="K1797" s="17" t="s">
        <v>49</v>
      </c>
      <c r="L1797" s="17" t="s">
        <v>50</v>
      </c>
      <c r="M1797" s="17" t="s">
        <v>55</v>
      </c>
      <c r="N1797" s="20">
        <f t="shared" si="280"/>
        <v>50</v>
      </c>
      <c r="O1797" s="20">
        <f t="shared" si="281"/>
        <v>100</v>
      </c>
      <c r="P1797" s="20">
        <f t="shared" si="282"/>
        <v>50</v>
      </c>
      <c r="Q1797" s="20">
        <f t="shared" si="283"/>
        <v>100</v>
      </c>
      <c r="R1797" s="21">
        <f t="shared" si="284"/>
        <v>75</v>
      </c>
      <c r="S1797" s="21">
        <f t="shared" si="285"/>
        <v>72.5</v>
      </c>
      <c r="T1797" s="21">
        <f t="shared" si="286"/>
        <v>80</v>
      </c>
      <c r="U1797" s="21">
        <f t="shared" si="287"/>
        <v>75</v>
      </c>
      <c r="V1797" s="20">
        <f t="shared" si="288"/>
        <v>75.833333333333329</v>
      </c>
      <c r="W1797" s="20">
        <f t="shared" si="289"/>
        <v>75.625</v>
      </c>
    </row>
    <row r="1798" spans="1:23" ht="13.5" x14ac:dyDescent="0.25">
      <c r="A1798" s="3">
        <v>44630</v>
      </c>
      <c r="B1798" s="2">
        <v>44.975099999999998</v>
      </c>
      <c r="C1798" s="2">
        <v>73.106204506609515</v>
      </c>
      <c r="D1798" s="2">
        <v>-0.82313771835453764</v>
      </c>
      <c r="E1798" s="2">
        <v>0.348861370833083</v>
      </c>
      <c r="F1798" s="2">
        <v>45.176499999999997</v>
      </c>
      <c r="G1798" s="2">
        <v>44.45825</v>
      </c>
      <c r="H1798" s="2">
        <v>43.583919999999992</v>
      </c>
      <c r="I1798" s="2">
        <v>42.350876000000007</v>
      </c>
      <c r="J1798" s="2">
        <v>41.346214999999972</v>
      </c>
      <c r="K1798" s="17" t="s">
        <v>49</v>
      </c>
      <c r="L1798" s="17" t="s">
        <v>51</v>
      </c>
      <c r="M1798" s="17" t="s">
        <v>54</v>
      </c>
      <c r="N1798" s="20">
        <f t="shared" si="280"/>
        <v>50</v>
      </c>
      <c r="O1798" s="20">
        <f t="shared" si="281"/>
        <v>100</v>
      </c>
      <c r="P1798" s="20">
        <f t="shared" si="282"/>
        <v>50</v>
      </c>
      <c r="Q1798" s="20">
        <f t="shared" si="283"/>
        <v>66.5</v>
      </c>
      <c r="R1798" s="21">
        <f t="shared" si="284"/>
        <v>69.974999999999994</v>
      </c>
      <c r="S1798" s="21">
        <f t="shared" si="285"/>
        <v>64.125</v>
      </c>
      <c r="T1798" s="21">
        <f t="shared" si="286"/>
        <v>64.924999999999997</v>
      </c>
      <c r="U1798" s="21">
        <f t="shared" si="287"/>
        <v>66.625</v>
      </c>
      <c r="V1798" s="20">
        <f t="shared" si="288"/>
        <v>66.341666666666654</v>
      </c>
      <c r="W1798" s="20">
        <f t="shared" si="289"/>
        <v>66.412499999999994</v>
      </c>
    </row>
    <row r="1799" spans="1:23" ht="13.5" x14ac:dyDescent="0.25">
      <c r="A1799" s="3">
        <v>44631</v>
      </c>
      <c r="B1799" s="2">
        <v>45.3108</v>
      </c>
      <c r="C1799" s="2">
        <v>75.622175525038884</v>
      </c>
      <c r="D1799" s="2">
        <v>-0.91523698658747321</v>
      </c>
      <c r="E1799" s="2">
        <v>0.29837934050483617</v>
      </c>
      <c r="F1799" s="2">
        <v>45.109380000000002</v>
      </c>
      <c r="G1799" s="2">
        <v>44.693200000000004</v>
      </c>
      <c r="H1799" s="2">
        <v>43.758114999999997</v>
      </c>
      <c r="I1799" s="2">
        <v>42.46244200000001</v>
      </c>
      <c r="J1799" s="2">
        <v>41.366285999999967</v>
      </c>
      <c r="K1799" s="17" t="s">
        <v>47</v>
      </c>
      <c r="L1799" s="17" t="s">
        <v>51</v>
      </c>
      <c r="M1799" s="17" t="s">
        <v>52</v>
      </c>
      <c r="N1799" s="20">
        <f t="shared" si="280"/>
        <v>50</v>
      </c>
      <c r="O1799" s="20">
        <f t="shared" si="281"/>
        <v>100</v>
      </c>
      <c r="P1799" s="20">
        <f t="shared" si="282"/>
        <v>50</v>
      </c>
      <c r="Q1799" s="20">
        <f t="shared" si="283"/>
        <v>16.5</v>
      </c>
      <c r="R1799" s="21">
        <f t="shared" si="284"/>
        <v>62.475000000000001</v>
      </c>
      <c r="S1799" s="21">
        <f t="shared" si="285"/>
        <v>51.625</v>
      </c>
      <c r="T1799" s="21">
        <f t="shared" si="286"/>
        <v>42.424999999999997</v>
      </c>
      <c r="U1799" s="21">
        <f t="shared" si="287"/>
        <v>54.125</v>
      </c>
      <c r="V1799" s="20">
        <f t="shared" si="288"/>
        <v>52.17499999999999</v>
      </c>
      <c r="W1799" s="20">
        <f t="shared" si="289"/>
        <v>52.662499999999994</v>
      </c>
    </row>
    <row r="1800" spans="1:23" ht="13.5" x14ac:dyDescent="0.25">
      <c r="A1800" s="3">
        <v>44634</v>
      </c>
      <c r="B1800" s="2">
        <v>45.6464</v>
      </c>
      <c r="C1800" s="2">
        <v>77.85280557537223</v>
      </c>
      <c r="D1800" s="2">
        <v>-1.0285986698288028</v>
      </c>
      <c r="E1800" s="2">
        <v>0.23065422638476507</v>
      </c>
      <c r="F1800" s="2">
        <v>45.176499999999997</v>
      </c>
      <c r="G1800" s="2">
        <v>44.961709999999997</v>
      </c>
      <c r="H1800" s="2">
        <v>43.942714999999986</v>
      </c>
      <c r="I1800" s="2">
        <v>42.583270000000013</v>
      </c>
      <c r="J1800" s="2">
        <v>41.387464499999957</v>
      </c>
      <c r="K1800" s="17" t="s">
        <v>49</v>
      </c>
      <c r="L1800" s="17" t="s">
        <v>50</v>
      </c>
      <c r="M1800" s="17" t="s">
        <v>55</v>
      </c>
      <c r="N1800" s="20">
        <f t="shared" si="280"/>
        <v>50</v>
      </c>
      <c r="O1800" s="20">
        <f t="shared" si="281"/>
        <v>100</v>
      </c>
      <c r="P1800" s="20">
        <f t="shared" si="282"/>
        <v>50</v>
      </c>
      <c r="Q1800" s="20">
        <f t="shared" si="283"/>
        <v>100</v>
      </c>
      <c r="R1800" s="21">
        <f t="shared" si="284"/>
        <v>75</v>
      </c>
      <c r="S1800" s="21">
        <f t="shared" si="285"/>
        <v>72.5</v>
      </c>
      <c r="T1800" s="21">
        <f t="shared" si="286"/>
        <v>80</v>
      </c>
      <c r="U1800" s="21">
        <f t="shared" si="287"/>
        <v>75</v>
      </c>
      <c r="V1800" s="20">
        <f t="shared" si="288"/>
        <v>75.833333333333329</v>
      </c>
      <c r="W1800" s="20">
        <f t="shared" si="289"/>
        <v>75.625</v>
      </c>
    </row>
    <row r="1801" spans="1:23" ht="13.5" x14ac:dyDescent="0.25">
      <c r="A1801" s="3">
        <v>44635</v>
      </c>
      <c r="B1801" s="2">
        <v>45.5122</v>
      </c>
      <c r="C1801" s="2">
        <v>74.901341862565474</v>
      </c>
      <c r="D1801" s="2">
        <v>-1.1263515707178371</v>
      </c>
      <c r="E1801" s="2">
        <v>0.14901783102395466</v>
      </c>
      <c r="F1801" s="2">
        <v>45.283920000000002</v>
      </c>
      <c r="G1801" s="2">
        <v>45.216799999999999</v>
      </c>
      <c r="H1801" s="2">
        <v>44.117584999999991</v>
      </c>
      <c r="I1801" s="2">
        <v>42.702086000000008</v>
      </c>
      <c r="J1801" s="2">
        <v>41.404313499999972</v>
      </c>
      <c r="K1801" s="17" t="s">
        <v>49</v>
      </c>
      <c r="L1801" s="17" t="s">
        <v>50</v>
      </c>
      <c r="M1801" s="17" t="s">
        <v>55</v>
      </c>
      <c r="N1801" s="20">
        <f t="shared" si="280"/>
        <v>50</v>
      </c>
      <c r="O1801" s="20">
        <f t="shared" si="281"/>
        <v>100</v>
      </c>
      <c r="P1801" s="20">
        <f t="shared" si="282"/>
        <v>50</v>
      </c>
      <c r="Q1801" s="20">
        <f t="shared" si="283"/>
        <v>100</v>
      </c>
      <c r="R1801" s="21">
        <f t="shared" si="284"/>
        <v>75</v>
      </c>
      <c r="S1801" s="21">
        <f t="shared" si="285"/>
        <v>72.5</v>
      </c>
      <c r="T1801" s="21">
        <f t="shared" si="286"/>
        <v>80</v>
      </c>
      <c r="U1801" s="21">
        <f t="shared" si="287"/>
        <v>75</v>
      </c>
      <c r="V1801" s="20">
        <f t="shared" si="288"/>
        <v>75.833333333333329</v>
      </c>
      <c r="W1801" s="20">
        <f t="shared" si="289"/>
        <v>75.625</v>
      </c>
    </row>
    <row r="1802" spans="1:23" ht="13.5" x14ac:dyDescent="0.25">
      <c r="A1802" s="3">
        <v>44636</v>
      </c>
      <c r="B1802" s="2">
        <v>45.5122</v>
      </c>
      <c r="C1802" s="2">
        <v>74.901341862565474</v>
      </c>
      <c r="D1802" s="2">
        <v>-1.012618925309333</v>
      </c>
      <c r="E1802" s="2">
        <v>5.2875149443360983E-2</v>
      </c>
      <c r="F1802" s="2">
        <v>45.39134</v>
      </c>
      <c r="G1802" s="2">
        <v>45.337630000000004</v>
      </c>
      <c r="H1802" s="2">
        <v>44.245129999999996</v>
      </c>
      <c r="I1802" s="2">
        <v>42.820230000000009</v>
      </c>
      <c r="J1802" s="2">
        <v>41.424350999999973</v>
      </c>
      <c r="K1802" s="17" t="s">
        <v>49</v>
      </c>
      <c r="L1802" s="17" t="s">
        <v>50</v>
      </c>
      <c r="M1802" s="17" t="s">
        <v>55</v>
      </c>
      <c r="N1802" s="20">
        <f t="shared" si="280"/>
        <v>50</v>
      </c>
      <c r="O1802" s="20">
        <f t="shared" si="281"/>
        <v>100</v>
      </c>
      <c r="P1802" s="20">
        <f t="shared" si="282"/>
        <v>50</v>
      </c>
      <c r="Q1802" s="20">
        <f t="shared" si="283"/>
        <v>100</v>
      </c>
      <c r="R1802" s="21">
        <f t="shared" si="284"/>
        <v>75</v>
      </c>
      <c r="S1802" s="21">
        <f t="shared" si="285"/>
        <v>72.5</v>
      </c>
      <c r="T1802" s="21">
        <f t="shared" si="286"/>
        <v>80</v>
      </c>
      <c r="U1802" s="21">
        <f t="shared" si="287"/>
        <v>75</v>
      </c>
      <c r="V1802" s="20">
        <f t="shared" si="288"/>
        <v>75.833333333333329</v>
      </c>
      <c r="W1802" s="20">
        <f t="shared" si="289"/>
        <v>75.625</v>
      </c>
    </row>
    <row r="1803" spans="1:23" ht="13.5" x14ac:dyDescent="0.25">
      <c r="A1803" s="3">
        <v>44637</v>
      </c>
      <c r="B1803" s="2">
        <v>45.5122</v>
      </c>
      <c r="C1803" s="2">
        <v>74.901341862565474</v>
      </c>
      <c r="D1803" s="2">
        <v>-0.73984982790597797</v>
      </c>
      <c r="E1803" s="2">
        <v>-4.9023822014224588E-2</v>
      </c>
      <c r="F1803" s="2">
        <v>45.498760000000004</v>
      </c>
      <c r="G1803" s="2">
        <v>45.337630000000004</v>
      </c>
      <c r="H1803" s="2">
        <v>44.359919999999995</v>
      </c>
      <c r="I1803" s="2">
        <v>42.936898000000014</v>
      </c>
      <c r="J1803" s="2">
        <v>41.441803999999955</v>
      </c>
      <c r="K1803" s="17" t="s">
        <v>49</v>
      </c>
      <c r="L1803" s="17" t="s">
        <v>50</v>
      </c>
      <c r="M1803" s="17" t="s">
        <v>55</v>
      </c>
      <c r="N1803" s="20">
        <f t="shared" si="280"/>
        <v>50</v>
      </c>
      <c r="O1803" s="20">
        <f t="shared" si="281"/>
        <v>100</v>
      </c>
      <c r="P1803" s="20">
        <f t="shared" si="282"/>
        <v>50</v>
      </c>
      <c r="Q1803" s="20">
        <f t="shared" si="283"/>
        <v>100</v>
      </c>
      <c r="R1803" s="21">
        <f t="shared" si="284"/>
        <v>75</v>
      </c>
      <c r="S1803" s="21">
        <f t="shared" si="285"/>
        <v>72.5</v>
      </c>
      <c r="T1803" s="21">
        <f t="shared" si="286"/>
        <v>80</v>
      </c>
      <c r="U1803" s="21">
        <f t="shared" si="287"/>
        <v>75</v>
      </c>
      <c r="V1803" s="20">
        <f t="shared" si="288"/>
        <v>75.833333333333329</v>
      </c>
      <c r="W1803" s="20">
        <f t="shared" si="289"/>
        <v>75.625</v>
      </c>
    </row>
    <row r="1804" spans="1:23" ht="13.5" x14ac:dyDescent="0.25">
      <c r="A1804" s="3">
        <v>44638</v>
      </c>
      <c r="B1804" s="2">
        <v>44.975099999999998</v>
      </c>
      <c r="C1804" s="2">
        <v>62.968515486271514</v>
      </c>
      <c r="D1804" s="2">
        <v>-0.45727916950841063</v>
      </c>
      <c r="E1804" s="2">
        <v>-0.1567105531313735</v>
      </c>
      <c r="F1804" s="2">
        <v>45.431620000000002</v>
      </c>
      <c r="G1804" s="2">
        <v>45.270500000000006</v>
      </c>
      <c r="H1804" s="2">
        <v>44.453894999999996</v>
      </c>
      <c r="I1804" s="2">
        <v>43.033694000000011</v>
      </c>
      <c r="J1804" s="2">
        <v>41.458585499999955</v>
      </c>
      <c r="K1804" s="17" t="s">
        <v>49</v>
      </c>
      <c r="L1804" s="17" t="s">
        <v>51</v>
      </c>
      <c r="M1804" s="17" t="s">
        <v>54</v>
      </c>
      <c r="N1804" s="20">
        <f t="shared" si="280"/>
        <v>50</v>
      </c>
      <c r="O1804" s="20">
        <f t="shared" si="281"/>
        <v>100</v>
      </c>
      <c r="P1804" s="20">
        <f t="shared" si="282"/>
        <v>50</v>
      </c>
      <c r="Q1804" s="20">
        <f t="shared" si="283"/>
        <v>66.5</v>
      </c>
      <c r="R1804" s="21">
        <f t="shared" si="284"/>
        <v>69.974999999999994</v>
      </c>
      <c r="S1804" s="21">
        <f t="shared" si="285"/>
        <v>64.125</v>
      </c>
      <c r="T1804" s="21">
        <f t="shared" si="286"/>
        <v>64.924999999999997</v>
      </c>
      <c r="U1804" s="21">
        <f t="shared" si="287"/>
        <v>66.625</v>
      </c>
      <c r="V1804" s="20">
        <f t="shared" si="288"/>
        <v>66.341666666666654</v>
      </c>
      <c r="W1804" s="20">
        <f t="shared" si="289"/>
        <v>66.412499999999994</v>
      </c>
    </row>
    <row r="1805" spans="1:23" ht="13.5" x14ac:dyDescent="0.25">
      <c r="A1805" s="3">
        <v>44641</v>
      </c>
      <c r="B1805" s="2">
        <v>45.042299999999997</v>
      </c>
      <c r="C1805" s="2">
        <v>63.746730678645868</v>
      </c>
      <c r="D1805" s="2">
        <v>-0.27963914746463558</v>
      </c>
      <c r="E1805" s="2">
        <v>-0.22213330370733325</v>
      </c>
      <c r="F1805" s="2">
        <v>45.310799999999993</v>
      </c>
      <c r="G1805" s="2">
        <v>45.243650000000002</v>
      </c>
      <c r="H1805" s="2">
        <v>44.55122999999999</v>
      </c>
      <c r="I1805" s="2">
        <v>43.130358000000008</v>
      </c>
      <c r="J1805" s="2">
        <v>41.477213499999962</v>
      </c>
      <c r="K1805" s="17" t="s">
        <v>47</v>
      </c>
      <c r="L1805" s="17" t="s">
        <v>51</v>
      </c>
      <c r="M1805" s="17" t="s">
        <v>52</v>
      </c>
      <c r="N1805" s="20">
        <f t="shared" si="280"/>
        <v>50</v>
      </c>
      <c r="O1805" s="20">
        <f t="shared" si="281"/>
        <v>100</v>
      </c>
      <c r="P1805" s="20">
        <f t="shared" si="282"/>
        <v>50</v>
      </c>
      <c r="Q1805" s="20">
        <f t="shared" si="283"/>
        <v>16.5</v>
      </c>
      <c r="R1805" s="21">
        <f t="shared" si="284"/>
        <v>62.475000000000001</v>
      </c>
      <c r="S1805" s="21">
        <f t="shared" si="285"/>
        <v>51.625</v>
      </c>
      <c r="T1805" s="21">
        <f t="shared" si="286"/>
        <v>42.424999999999997</v>
      </c>
      <c r="U1805" s="21">
        <f t="shared" si="287"/>
        <v>54.125</v>
      </c>
      <c r="V1805" s="20">
        <f t="shared" si="288"/>
        <v>52.17499999999999</v>
      </c>
      <c r="W1805" s="20">
        <f t="shared" si="289"/>
        <v>52.662499999999994</v>
      </c>
    </row>
    <row r="1806" spans="1:23" ht="13.5" x14ac:dyDescent="0.25">
      <c r="A1806" s="3">
        <v>44642</v>
      </c>
      <c r="B1806" s="2">
        <v>44.908000000000001</v>
      </c>
      <c r="C1806" s="2">
        <v>60.98827290310242</v>
      </c>
      <c r="D1806" s="2">
        <v>-0.17591389774413102</v>
      </c>
      <c r="E1806" s="2">
        <v>-0.25885041048664365</v>
      </c>
      <c r="F1806" s="2">
        <v>45.189960000000006</v>
      </c>
      <c r="G1806" s="2">
        <v>45.236940000000004</v>
      </c>
      <c r="H1806" s="2">
        <v>44.645879999999991</v>
      </c>
      <c r="I1806" s="2">
        <v>43.216280000000005</v>
      </c>
      <c r="J1806" s="2">
        <v>41.493625999999956</v>
      </c>
      <c r="K1806" s="17" t="s">
        <v>47</v>
      </c>
      <c r="L1806" s="17" t="s">
        <v>51</v>
      </c>
      <c r="M1806" s="17" t="s">
        <v>52</v>
      </c>
      <c r="N1806" s="20">
        <f t="shared" si="280"/>
        <v>50</v>
      </c>
      <c r="O1806" s="20">
        <f t="shared" si="281"/>
        <v>100</v>
      </c>
      <c r="P1806" s="20">
        <f t="shared" si="282"/>
        <v>50</v>
      </c>
      <c r="Q1806" s="20">
        <f t="shared" si="283"/>
        <v>16.5</v>
      </c>
      <c r="R1806" s="21">
        <f t="shared" si="284"/>
        <v>62.475000000000001</v>
      </c>
      <c r="S1806" s="21">
        <f t="shared" si="285"/>
        <v>51.625</v>
      </c>
      <c r="T1806" s="21">
        <f t="shared" si="286"/>
        <v>42.424999999999997</v>
      </c>
      <c r="U1806" s="21">
        <f t="shared" si="287"/>
        <v>54.125</v>
      </c>
      <c r="V1806" s="20">
        <f t="shared" si="288"/>
        <v>52.17499999999999</v>
      </c>
      <c r="W1806" s="20">
        <f t="shared" si="289"/>
        <v>52.662499999999994</v>
      </c>
    </row>
    <row r="1807" spans="1:23" ht="13.5" x14ac:dyDescent="0.25">
      <c r="A1807" s="3">
        <v>44643</v>
      </c>
      <c r="B1807" s="2">
        <v>44.840899999999998</v>
      </c>
      <c r="C1807" s="2">
        <v>59.600590198976832</v>
      </c>
      <c r="D1807" s="2">
        <v>-8.6907916934684692E-2</v>
      </c>
      <c r="E1807" s="2">
        <v>-0.27566051803976499</v>
      </c>
      <c r="F1807" s="2">
        <v>45.055700000000009</v>
      </c>
      <c r="G1807" s="2">
        <v>45.223520000000001</v>
      </c>
      <c r="H1807" s="2">
        <v>44.739859999999993</v>
      </c>
      <c r="I1807" s="2">
        <v>43.267296000000009</v>
      </c>
      <c r="J1807" s="2">
        <v>41.507890499999959</v>
      </c>
      <c r="K1807" s="17" t="s">
        <v>47</v>
      </c>
      <c r="L1807" s="17" t="s">
        <v>51</v>
      </c>
      <c r="M1807" s="17" t="s">
        <v>52</v>
      </c>
      <c r="N1807" s="20">
        <f t="shared" si="280"/>
        <v>50</v>
      </c>
      <c r="O1807" s="20">
        <f t="shared" si="281"/>
        <v>100</v>
      </c>
      <c r="P1807" s="20">
        <f t="shared" si="282"/>
        <v>50</v>
      </c>
      <c r="Q1807" s="20">
        <f t="shared" si="283"/>
        <v>16.5</v>
      </c>
      <c r="R1807" s="21">
        <f t="shared" si="284"/>
        <v>62.475000000000001</v>
      </c>
      <c r="S1807" s="21">
        <f t="shared" si="285"/>
        <v>51.625</v>
      </c>
      <c r="T1807" s="21">
        <f t="shared" si="286"/>
        <v>42.424999999999997</v>
      </c>
      <c r="U1807" s="21">
        <f t="shared" si="287"/>
        <v>54.125</v>
      </c>
      <c r="V1807" s="20">
        <f t="shared" si="288"/>
        <v>52.17499999999999</v>
      </c>
      <c r="W1807" s="20">
        <f t="shared" si="289"/>
        <v>52.662499999999994</v>
      </c>
    </row>
    <row r="1808" spans="1:23" ht="13.5" x14ac:dyDescent="0.25">
      <c r="A1808" s="3">
        <v>44644</v>
      </c>
      <c r="B1808" s="2">
        <v>44.908000000000001</v>
      </c>
      <c r="C1808" s="2">
        <v>60.566841492312676</v>
      </c>
      <c r="D1808" s="2">
        <v>-1.962450841521246E-2</v>
      </c>
      <c r="E1808" s="2">
        <v>-0.28543047111091718</v>
      </c>
      <c r="F1808" s="2">
        <v>44.93486</v>
      </c>
      <c r="G1808" s="2">
        <v>45.216810000000002</v>
      </c>
      <c r="H1808" s="2">
        <v>44.837530000000001</v>
      </c>
      <c r="I1808" s="2">
        <v>43.316969999999998</v>
      </c>
      <c r="J1808" s="2">
        <v>41.524134999999958</v>
      </c>
      <c r="K1808" s="17" t="s">
        <v>47</v>
      </c>
      <c r="L1808" s="17" t="s">
        <v>51</v>
      </c>
      <c r="M1808" s="17" t="s">
        <v>52</v>
      </c>
      <c r="N1808" s="20">
        <f t="shared" si="280"/>
        <v>50</v>
      </c>
      <c r="O1808" s="20">
        <f t="shared" si="281"/>
        <v>100</v>
      </c>
      <c r="P1808" s="20">
        <f t="shared" si="282"/>
        <v>50</v>
      </c>
      <c r="Q1808" s="20">
        <f t="shared" si="283"/>
        <v>16.5</v>
      </c>
      <c r="R1808" s="21">
        <f t="shared" si="284"/>
        <v>62.475000000000001</v>
      </c>
      <c r="S1808" s="21">
        <f t="shared" si="285"/>
        <v>51.625</v>
      </c>
      <c r="T1808" s="21">
        <f t="shared" si="286"/>
        <v>42.424999999999997</v>
      </c>
      <c r="U1808" s="21">
        <f t="shared" si="287"/>
        <v>54.125</v>
      </c>
      <c r="V1808" s="20">
        <f t="shared" si="288"/>
        <v>52.17499999999999</v>
      </c>
      <c r="W1808" s="20">
        <f t="shared" si="289"/>
        <v>52.662499999999994</v>
      </c>
    </row>
    <row r="1809" spans="1:23" ht="13.5" x14ac:dyDescent="0.25">
      <c r="A1809" s="3">
        <v>44645</v>
      </c>
      <c r="B1809" s="2">
        <v>44.908000000000001</v>
      </c>
      <c r="C1809" s="2">
        <v>60.566841492312676</v>
      </c>
      <c r="D1809" s="2">
        <v>8.5724880121865965E-2</v>
      </c>
      <c r="E1809" s="2">
        <v>-0.30853505238881951</v>
      </c>
      <c r="F1809" s="2">
        <v>44.921440000000004</v>
      </c>
      <c r="G1809" s="2">
        <v>45.17653</v>
      </c>
      <c r="H1809" s="2">
        <v>44.934865000000002</v>
      </c>
      <c r="I1809" s="2">
        <v>43.363958000000004</v>
      </c>
      <c r="J1809" s="2">
        <v>41.539976999999965</v>
      </c>
      <c r="K1809" s="17" t="s">
        <v>49</v>
      </c>
      <c r="L1809" s="17" t="s">
        <v>51</v>
      </c>
      <c r="M1809" s="17" t="s">
        <v>54</v>
      </c>
      <c r="N1809" s="20">
        <f t="shared" si="280"/>
        <v>50</v>
      </c>
      <c r="O1809" s="20">
        <f t="shared" si="281"/>
        <v>100</v>
      </c>
      <c r="P1809" s="20">
        <f t="shared" si="282"/>
        <v>50</v>
      </c>
      <c r="Q1809" s="20">
        <f t="shared" si="283"/>
        <v>66.5</v>
      </c>
      <c r="R1809" s="21">
        <f t="shared" si="284"/>
        <v>69.974999999999994</v>
      </c>
      <c r="S1809" s="21">
        <f t="shared" si="285"/>
        <v>64.125</v>
      </c>
      <c r="T1809" s="21">
        <f t="shared" si="286"/>
        <v>64.924999999999997</v>
      </c>
      <c r="U1809" s="21">
        <f t="shared" si="287"/>
        <v>66.625</v>
      </c>
      <c r="V1809" s="20">
        <f t="shared" si="288"/>
        <v>66.341666666666654</v>
      </c>
      <c r="W1809" s="20">
        <f t="shared" si="289"/>
        <v>66.412499999999994</v>
      </c>
    </row>
    <row r="1810" spans="1:23" ht="13.5" x14ac:dyDescent="0.25">
      <c r="A1810" s="3">
        <v>44648</v>
      </c>
      <c r="B1810" s="2">
        <v>44.303899999999999</v>
      </c>
      <c r="C1810" s="2">
        <v>48.463940672384489</v>
      </c>
      <c r="D1810" s="2">
        <v>0.26825588390310173</v>
      </c>
      <c r="E1810" s="2">
        <v>-0.33016688685208068</v>
      </c>
      <c r="F1810" s="2">
        <v>44.773760000000003</v>
      </c>
      <c r="G1810" s="2">
        <v>45.042279999999998</v>
      </c>
      <c r="H1810" s="2">
        <v>45.001995000000001</v>
      </c>
      <c r="I1810" s="2">
        <v>43.402892000000001</v>
      </c>
      <c r="J1810" s="2">
        <v>41.55212699999997</v>
      </c>
      <c r="K1810" s="17" t="s">
        <v>47</v>
      </c>
      <c r="L1810" s="17" t="s">
        <v>48</v>
      </c>
      <c r="M1810" s="17" t="s">
        <v>52</v>
      </c>
      <c r="N1810" s="20">
        <f t="shared" si="280"/>
        <v>50</v>
      </c>
      <c r="O1810" s="20">
        <f t="shared" si="281"/>
        <v>100</v>
      </c>
      <c r="P1810" s="20">
        <f t="shared" si="282"/>
        <v>50</v>
      </c>
      <c r="Q1810" s="20">
        <f t="shared" si="283"/>
        <v>0</v>
      </c>
      <c r="R1810" s="21">
        <f t="shared" si="284"/>
        <v>60</v>
      </c>
      <c r="S1810" s="21">
        <f t="shared" si="285"/>
        <v>47.5</v>
      </c>
      <c r="T1810" s="21">
        <f t="shared" si="286"/>
        <v>35</v>
      </c>
      <c r="U1810" s="21">
        <f t="shared" si="287"/>
        <v>50</v>
      </c>
      <c r="V1810" s="20">
        <f t="shared" si="288"/>
        <v>47.5</v>
      </c>
      <c r="W1810" s="20">
        <f t="shared" si="289"/>
        <v>48.125</v>
      </c>
    </row>
    <row r="1811" spans="1:23" ht="13.5" x14ac:dyDescent="0.25">
      <c r="A1811" s="3">
        <v>44649</v>
      </c>
      <c r="B1811" s="2">
        <v>43.632599999999996</v>
      </c>
      <c r="C1811" s="2">
        <v>39.111038518130719</v>
      </c>
      <c r="D1811" s="2">
        <v>0.45258637536813495</v>
      </c>
      <c r="E1811" s="2">
        <v>-0.34508497897110491</v>
      </c>
      <c r="F1811" s="2">
        <v>44.518680000000003</v>
      </c>
      <c r="G1811" s="2">
        <v>44.854320000000008</v>
      </c>
      <c r="H1811" s="2">
        <v>45.035560000000004</v>
      </c>
      <c r="I1811" s="2">
        <v>43.429875999999993</v>
      </c>
      <c r="J1811" s="2">
        <v>41.561188999999978</v>
      </c>
      <c r="K1811" s="17" t="s">
        <v>47</v>
      </c>
      <c r="L1811" s="17" t="s">
        <v>48</v>
      </c>
      <c r="M1811" s="17" t="s">
        <v>52</v>
      </c>
      <c r="N1811" s="20">
        <f t="shared" si="280"/>
        <v>50</v>
      </c>
      <c r="O1811" s="20">
        <f t="shared" si="281"/>
        <v>100</v>
      </c>
      <c r="P1811" s="20">
        <f t="shared" si="282"/>
        <v>50</v>
      </c>
      <c r="Q1811" s="20">
        <f t="shared" si="283"/>
        <v>0</v>
      </c>
      <c r="R1811" s="21">
        <f t="shared" si="284"/>
        <v>60</v>
      </c>
      <c r="S1811" s="21">
        <f t="shared" si="285"/>
        <v>47.5</v>
      </c>
      <c r="T1811" s="21">
        <f t="shared" si="286"/>
        <v>35</v>
      </c>
      <c r="U1811" s="21">
        <f t="shared" si="287"/>
        <v>50</v>
      </c>
      <c r="V1811" s="20">
        <f t="shared" si="288"/>
        <v>47.5</v>
      </c>
      <c r="W1811" s="20">
        <f t="shared" si="289"/>
        <v>48.125</v>
      </c>
    </row>
    <row r="1812" spans="1:23" ht="13.5" x14ac:dyDescent="0.25">
      <c r="A1812" s="3">
        <v>44650</v>
      </c>
      <c r="B1812" s="2">
        <v>43.632599999999996</v>
      </c>
      <c r="C1812" s="2">
        <v>39.111038518130719</v>
      </c>
      <c r="D1812" s="2">
        <v>0.61326711511573961</v>
      </c>
      <c r="E1812" s="2">
        <v>-0.36224733264597536</v>
      </c>
      <c r="F1812" s="2">
        <v>44.27702</v>
      </c>
      <c r="G1812" s="2">
        <v>44.666360000000012</v>
      </c>
      <c r="H1812" s="2">
        <v>45.001995000000008</v>
      </c>
      <c r="I1812" s="2">
        <v>43.470151999999992</v>
      </c>
      <c r="J1812" s="2">
        <v>41.569613499999974</v>
      </c>
      <c r="K1812" s="17" t="s">
        <v>47</v>
      </c>
      <c r="L1812" s="17" t="s">
        <v>48</v>
      </c>
      <c r="M1812" s="17" t="s">
        <v>52</v>
      </c>
      <c r="N1812" s="20">
        <f t="shared" si="280"/>
        <v>50</v>
      </c>
      <c r="O1812" s="20">
        <f t="shared" si="281"/>
        <v>100</v>
      </c>
      <c r="P1812" s="20">
        <f t="shared" si="282"/>
        <v>50</v>
      </c>
      <c r="Q1812" s="20">
        <f t="shared" si="283"/>
        <v>0</v>
      </c>
      <c r="R1812" s="21">
        <f t="shared" si="284"/>
        <v>60</v>
      </c>
      <c r="S1812" s="21">
        <f t="shared" si="285"/>
        <v>47.5</v>
      </c>
      <c r="T1812" s="21">
        <f t="shared" si="286"/>
        <v>35</v>
      </c>
      <c r="U1812" s="21">
        <f t="shared" si="287"/>
        <v>50</v>
      </c>
      <c r="V1812" s="20">
        <f t="shared" si="288"/>
        <v>47.5</v>
      </c>
      <c r="W1812" s="20">
        <f t="shared" si="289"/>
        <v>48.125</v>
      </c>
    </row>
    <row r="1813" spans="1:23" ht="13.5" x14ac:dyDescent="0.25">
      <c r="A1813" s="3">
        <v>44651</v>
      </c>
      <c r="B1813" s="2">
        <v>43.5655</v>
      </c>
      <c r="C1813" s="2">
        <v>38.255197003466101</v>
      </c>
      <c r="D1813" s="2">
        <v>0.75855809793662132</v>
      </c>
      <c r="E1813" s="2">
        <v>-0.38586106059022479</v>
      </c>
      <c r="F1813" s="2">
        <v>44.008519999999997</v>
      </c>
      <c r="G1813" s="2">
        <v>44.471690000000009</v>
      </c>
      <c r="H1813" s="2">
        <v>44.904660000000007</v>
      </c>
      <c r="I1813" s="2">
        <v>43.509085999999996</v>
      </c>
      <c r="J1813" s="2">
        <v>41.577668999999986</v>
      </c>
      <c r="K1813" s="17" t="s">
        <v>47</v>
      </c>
      <c r="L1813" s="17" t="s">
        <v>48</v>
      </c>
      <c r="M1813" s="17" t="s">
        <v>52</v>
      </c>
      <c r="N1813" s="20">
        <f t="shared" si="280"/>
        <v>50</v>
      </c>
      <c r="O1813" s="20">
        <f t="shared" si="281"/>
        <v>100</v>
      </c>
      <c r="P1813" s="20">
        <f t="shared" si="282"/>
        <v>50</v>
      </c>
      <c r="Q1813" s="20">
        <f t="shared" si="283"/>
        <v>0</v>
      </c>
      <c r="R1813" s="21">
        <f t="shared" si="284"/>
        <v>60</v>
      </c>
      <c r="S1813" s="21">
        <f t="shared" si="285"/>
        <v>47.5</v>
      </c>
      <c r="T1813" s="21">
        <f t="shared" si="286"/>
        <v>35</v>
      </c>
      <c r="U1813" s="21">
        <f t="shared" si="287"/>
        <v>50</v>
      </c>
      <c r="V1813" s="20">
        <f t="shared" si="288"/>
        <v>47.5</v>
      </c>
      <c r="W1813" s="20">
        <f t="shared" si="289"/>
        <v>48.125</v>
      </c>
    </row>
    <row r="1814" spans="1:23" ht="13.5" x14ac:dyDescent="0.25">
      <c r="A1814" s="3">
        <v>44652</v>
      </c>
      <c r="B1814" s="2">
        <v>43.129199999999997</v>
      </c>
      <c r="C1814" s="2">
        <v>33.172242636817344</v>
      </c>
      <c r="D1814" s="2">
        <v>0.83561789247792007</v>
      </c>
      <c r="E1814" s="2">
        <v>-0.40505142926557358</v>
      </c>
      <c r="F1814" s="2">
        <v>43.652759999999994</v>
      </c>
      <c r="G1814" s="2">
        <v>44.287100000000009</v>
      </c>
      <c r="H1814" s="2">
        <v>44.778800000000004</v>
      </c>
      <c r="I1814" s="2">
        <v>43.532581999999991</v>
      </c>
      <c r="J1814" s="2">
        <v>41.58354299999997</v>
      </c>
      <c r="K1814" s="17" t="s">
        <v>47</v>
      </c>
      <c r="L1814" s="17" t="s">
        <v>48</v>
      </c>
      <c r="M1814" s="17" t="s">
        <v>52</v>
      </c>
      <c r="N1814" s="20">
        <f t="shared" si="280"/>
        <v>50</v>
      </c>
      <c r="O1814" s="20">
        <f t="shared" si="281"/>
        <v>100</v>
      </c>
      <c r="P1814" s="20">
        <f t="shared" si="282"/>
        <v>50</v>
      </c>
      <c r="Q1814" s="20">
        <f t="shared" si="283"/>
        <v>0</v>
      </c>
      <c r="R1814" s="21">
        <f t="shared" si="284"/>
        <v>60</v>
      </c>
      <c r="S1814" s="21">
        <f t="shared" si="285"/>
        <v>47.5</v>
      </c>
      <c r="T1814" s="21">
        <f t="shared" si="286"/>
        <v>35</v>
      </c>
      <c r="U1814" s="21">
        <f t="shared" si="287"/>
        <v>50</v>
      </c>
      <c r="V1814" s="20">
        <f t="shared" si="288"/>
        <v>47.5</v>
      </c>
      <c r="W1814" s="20">
        <f t="shared" si="289"/>
        <v>48.125</v>
      </c>
    </row>
    <row r="1815" spans="1:23" ht="13.5" x14ac:dyDescent="0.25">
      <c r="A1815" s="3">
        <v>44655</v>
      </c>
      <c r="B1815" s="2">
        <v>43.129199999999997</v>
      </c>
      <c r="C1815" s="2">
        <v>33.17224263681733</v>
      </c>
      <c r="D1815" s="2">
        <v>0.91784402332962145</v>
      </c>
      <c r="E1815" s="2">
        <v>-0.42448156156999134</v>
      </c>
      <c r="F1815" s="2">
        <v>43.417819999999992</v>
      </c>
      <c r="G1815" s="2">
        <v>44.095790000000001</v>
      </c>
      <c r="H1815" s="2">
        <v>44.669720000000005</v>
      </c>
      <c r="I1815" s="2">
        <v>43.549363999999997</v>
      </c>
      <c r="J1815" s="2">
        <v>41.589450499999977</v>
      </c>
      <c r="K1815" s="17" t="s">
        <v>47</v>
      </c>
      <c r="L1815" s="17" t="s">
        <v>48</v>
      </c>
      <c r="M1815" s="17" t="s">
        <v>52</v>
      </c>
      <c r="N1815" s="20">
        <f t="shared" si="280"/>
        <v>50</v>
      </c>
      <c r="O1815" s="20">
        <f t="shared" si="281"/>
        <v>100</v>
      </c>
      <c r="P1815" s="20">
        <f t="shared" si="282"/>
        <v>50</v>
      </c>
      <c r="Q1815" s="20">
        <f t="shared" si="283"/>
        <v>0</v>
      </c>
      <c r="R1815" s="21">
        <f t="shared" si="284"/>
        <v>60</v>
      </c>
      <c r="S1815" s="21">
        <f t="shared" si="285"/>
        <v>47.5</v>
      </c>
      <c r="T1815" s="21">
        <f t="shared" si="286"/>
        <v>35</v>
      </c>
      <c r="U1815" s="21">
        <f t="shared" si="287"/>
        <v>50</v>
      </c>
      <c r="V1815" s="20">
        <f t="shared" si="288"/>
        <v>47.5</v>
      </c>
      <c r="W1815" s="20">
        <f t="shared" si="289"/>
        <v>48.125</v>
      </c>
    </row>
    <row r="1816" spans="1:23" ht="13.5" x14ac:dyDescent="0.25">
      <c r="A1816" s="3">
        <v>44656</v>
      </c>
      <c r="B1816" s="2">
        <v>43.498399999999997</v>
      </c>
      <c r="C1816" s="2">
        <v>40.88122481845226</v>
      </c>
      <c r="D1816" s="2">
        <v>0.94559846746323473</v>
      </c>
      <c r="E1816" s="2">
        <v>-0.44578966628107031</v>
      </c>
      <c r="F1816" s="2">
        <v>43.390979999999999</v>
      </c>
      <c r="G1816" s="2">
        <v>43.954830000000001</v>
      </c>
      <c r="H1816" s="2">
        <v>44.595884999999996</v>
      </c>
      <c r="I1816" s="2">
        <v>43.573529999999991</v>
      </c>
      <c r="J1816" s="2">
        <v>41.597505999999974</v>
      </c>
      <c r="K1816" s="17" t="s">
        <v>47</v>
      </c>
      <c r="L1816" s="17" t="s">
        <v>51</v>
      </c>
      <c r="M1816" s="17" t="s">
        <v>52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16.5</v>
      </c>
      <c r="R1816" s="21">
        <f t="shared" si="284"/>
        <v>62.475000000000001</v>
      </c>
      <c r="S1816" s="21">
        <f t="shared" si="285"/>
        <v>51.625</v>
      </c>
      <c r="T1816" s="21">
        <f t="shared" si="286"/>
        <v>42.424999999999997</v>
      </c>
      <c r="U1816" s="21">
        <f t="shared" si="287"/>
        <v>54.125</v>
      </c>
      <c r="V1816" s="20">
        <f t="shared" si="288"/>
        <v>52.17499999999999</v>
      </c>
      <c r="W1816" s="20">
        <f t="shared" si="289"/>
        <v>52.662499999999994</v>
      </c>
    </row>
    <row r="1817" spans="1:23" ht="13.5" x14ac:dyDescent="0.25">
      <c r="A1817" s="3">
        <v>44657</v>
      </c>
      <c r="B1817" s="2">
        <v>43.572200000000002</v>
      </c>
      <c r="C1817" s="2">
        <v>42.313716367563082</v>
      </c>
      <c r="D1817" s="2">
        <v>0.95684142548856244</v>
      </c>
      <c r="E1817" s="2">
        <v>-0.46470738087749736</v>
      </c>
      <c r="F1817" s="2">
        <v>43.378900000000002</v>
      </c>
      <c r="G1817" s="2">
        <v>43.827959999999997</v>
      </c>
      <c r="H1817" s="2">
        <v>44.525739999999999</v>
      </c>
      <c r="I1817" s="2">
        <v>43.604542000000002</v>
      </c>
      <c r="J1817" s="2">
        <v>41.605930499999978</v>
      </c>
      <c r="K1817" s="17" t="s">
        <v>49</v>
      </c>
      <c r="L1817" s="17" t="s">
        <v>51</v>
      </c>
      <c r="M1817" s="17" t="s">
        <v>54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66.5</v>
      </c>
      <c r="R1817" s="21">
        <f t="shared" si="284"/>
        <v>69.974999999999994</v>
      </c>
      <c r="S1817" s="21">
        <f t="shared" si="285"/>
        <v>64.125</v>
      </c>
      <c r="T1817" s="21">
        <f t="shared" si="286"/>
        <v>64.924999999999997</v>
      </c>
      <c r="U1817" s="21">
        <f t="shared" si="287"/>
        <v>66.625</v>
      </c>
      <c r="V1817" s="20">
        <f t="shared" si="288"/>
        <v>66.341666666666654</v>
      </c>
      <c r="W1817" s="20">
        <f t="shared" si="289"/>
        <v>66.412499999999994</v>
      </c>
    </row>
    <row r="1818" spans="1:23" ht="13.5" x14ac:dyDescent="0.25">
      <c r="A1818" s="3">
        <v>44658</v>
      </c>
      <c r="B1818" s="2">
        <v>44.706600000000002</v>
      </c>
      <c r="C1818" s="2">
        <v>58.828092408786453</v>
      </c>
      <c r="D1818" s="2">
        <v>0.89549740199856842</v>
      </c>
      <c r="E1818" s="2">
        <v>-0.48146493114771405</v>
      </c>
      <c r="F1818" s="2">
        <v>43.607120000000002</v>
      </c>
      <c r="G1818" s="2">
        <v>43.807819999999992</v>
      </c>
      <c r="H1818" s="2">
        <v>44.512315000000001</v>
      </c>
      <c r="I1818" s="2">
        <v>43.653141999999995</v>
      </c>
      <c r="J1818" s="2">
        <v>41.619993499999971</v>
      </c>
      <c r="K1818" s="17" t="s">
        <v>49</v>
      </c>
      <c r="L1818" s="17" t="s">
        <v>50</v>
      </c>
      <c r="M1818" s="17" t="s">
        <v>55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100</v>
      </c>
      <c r="R1818" s="21">
        <f t="shared" si="284"/>
        <v>75</v>
      </c>
      <c r="S1818" s="21">
        <f t="shared" si="285"/>
        <v>72.5</v>
      </c>
      <c r="T1818" s="21">
        <f t="shared" si="286"/>
        <v>80</v>
      </c>
      <c r="U1818" s="21">
        <f t="shared" si="287"/>
        <v>75</v>
      </c>
      <c r="V1818" s="20">
        <f t="shared" si="288"/>
        <v>75.833333333333329</v>
      </c>
      <c r="W1818" s="20">
        <f t="shared" si="289"/>
        <v>75.625</v>
      </c>
    </row>
    <row r="1819" spans="1:23" ht="13.5" x14ac:dyDescent="0.25">
      <c r="A1819" s="3">
        <v>44659</v>
      </c>
      <c r="B1819" s="2">
        <v>44.572400000000002</v>
      </c>
      <c r="C1819" s="2">
        <v>56.758009469913588</v>
      </c>
      <c r="D1819" s="2">
        <v>0.84946664397080696</v>
      </c>
      <c r="E1819" s="2">
        <v>-0.47596667793742831</v>
      </c>
      <c r="F1819" s="2">
        <v>43.89576000000001</v>
      </c>
      <c r="G1819" s="2">
        <v>43.774259999999998</v>
      </c>
      <c r="H1819" s="2">
        <v>44.475394999999999</v>
      </c>
      <c r="I1819" s="2">
        <v>43.703622000000003</v>
      </c>
      <c r="J1819" s="2">
        <v>41.633385499999967</v>
      </c>
      <c r="K1819" s="17" t="s">
        <v>49</v>
      </c>
      <c r="L1819" s="17" t="s">
        <v>50</v>
      </c>
      <c r="M1819" s="17" t="s">
        <v>55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100</v>
      </c>
      <c r="R1819" s="21">
        <f t="shared" si="284"/>
        <v>75</v>
      </c>
      <c r="S1819" s="21">
        <f t="shared" si="285"/>
        <v>72.5</v>
      </c>
      <c r="T1819" s="21">
        <f t="shared" si="286"/>
        <v>80</v>
      </c>
      <c r="U1819" s="21">
        <f t="shared" si="287"/>
        <v>75</v>
      </c>
      <c r="V1819" s="20">
        <f t="shared" si="288"/>
        <v>75.833333333333329</v>
      </c>
      <c r="W1819" s="20">
        <f t="shared" si="289"/>
        <v>75.625</v>
      </c>
    </row>
    <row r="1820" spans="1:23" ht="13.5" x14ac:dyDescent="0.25">
      <c r="A1820" s="3">
        <v>44662</v>
      </c>
      <c r="B1820" s="2">
        <v>45.210099999999997</v>
      </c>
      <c r="C1820" s="2">
        <v>63.356550411663243</v>
      </c>
      <c r="D1820" s="2">
        <v>0.66737113105480717</v>
      </c>
      <c r="E1820" s="2">
        <v>-0.46197656646790775</v>
      </c>
      <c r="F1820" s="2">
        <v>44.311940000000007</v>
      </c>
      <c r="G1820" s="2">
        <v>43.864879999999999</v>
      </c>
      <c r="H1820" s="2">
        <v>44.453579999999995</v>
      </c>
      <c r="I1820" s="2">
        <v>43.763365999999998</v>
      </c>
      <c r="J1820" s="2">
        <v>41.649831499999976</v>
      </c>
      <c r="K1820" s="17" t="s">
        <v>49</v>
      </c>
      <c r="L1820" s="17" t="s">
        <v>50</v>
      </c>
      <c r="M1820" s="17" t="s">
        <v>55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100</v>
      </c>
      <c r="R1820" s="21">
        <f t="shared" si="284"/>
        <v>75</v>
      </c>
      <c r="S1820" s="21">
        <f t="shared" si="285"/>
        <v>72.5</v>
      </c>
      <c r="T1820" s="21">
        <f t="shared" si="286"/>
        <v>80</v>
      </c>
      <c r="U1820" s="21">
        <f t="shared" si="287"/>
        <v>75</v>
      </c>
      <c r="V1820" s="20">
        <f t="shared" si="288"/>
        <v>75.833333333333329</v>
      </c>
      <c r="W1820" s="20">
        <f t="shared" si="289"/>
        <v>75.625</v>
      </c>
    </row>
    <row r="1821" spans="1:23" ht="13.5" x14ac:dyDescent="0.25">
      <c r="A1821" s="3">
        <v>44663</v>
      </c>
      <c r="B1821" s="2">
        <v>45.6464</v>
      </c>
      <c r="C1821" s="2">
        <v>67.060098697951162</v>
      </c>
      <c r="D1821" s="2">
        <v>0.37117583026814316</v>
      </c>
      <c r="E1821" s="2">
        <v>-0.433779925029251</v>
      </c>
      <c r="F1821" s="2">
        <v>44.741540000000001</v>
      </c>
      <c r="G1821" s="2">
        <v>44.06626</v>
      </c>
      <c r="H1821" s="2">
        <v>44.460290000000001</v>
      </c>
      <c r="I1821" s="2">
        <v>43.831969999999998</v>
      </c>
      <c r="J1821" s="2">
        <v>41.668123499999972</v>
      </c>
      <c r="K1821" s="17" t="s">
        <v>49</v>
      </c>
      <c r="L1821" s="17" t="s">
        <v>50</v>
      </c>
      <c r="M1821" s="17" t="s">
        <v>55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100</v>
      </c>
      <c r="R1821" s="21">
        <f t="shared" si="284"/>
        <v>75</v>
      </c>
      <c r="S1821" s="21">
        <f t="shared" si="285"/>
        <v>72.5</v>
      </c>
      <c r="T1821" s="21">
        <f t="shared" si="286"/>
        <v>80</v>
      </c>
      <c r="U1821" s="21">
        <f t="shared" si="287"/>
        <v>75</v>
      </c>
      <c r="V1821" s="20">
        <f t="shared" si="288"/>
        <v>75.833333333333329</v>
      </c>
      <c r="W1821" s="20">
        <f t="shared" si="289"/>
        <v>75.625</v>
      </c>
    </row>
    <row r="1822" spans="1:23" ht="13.5" x14ac:dyDescent="0.25">
      <c r="A1822" s="3">
        <v>44664</v>
      </c>
      <c r="B1822" s="2">
        <v>46.284100000000002</v>
      </c>
      <c r="C1822" s="2">
        <v>71.58119142324027</v>
      </c>
      <c r="D1822" s="2">
        <v>6.4697736144481155E-2</v>
      </c>
      <c r="E1822" s="2">
        <v>-0.38985769290466277</v>
      </c>
      <c r="F1822" s="2">
        <v>45.283920000000002</v>
      </c>
      <c r="G1822" s="2">
        <v>44.331409999999998</v>
      </c>
      <c r="H1822" s="2">
        <v>44.498884999999994</v>
      </c>
      <c r="I1822" s="2">
        <v>43.916549999999987</v>
      </c>
      <c r="J1822" s="2">
        <v>41.690073999999989</v>
      </c>
      <c r="K1822" s="17" t="s">
        <v>49</v>
      </c>
      <c r="L1822" s="17" t="s">
        <v>50</v>
      </c>
      <c r="M1822" s="17" t="s">
        <v>55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100</v>
      </c>
      <c r="R1822" s="21">
        <f t="shared" si="284"/>
        <v>75</v>
      </c>
      <c r="S1822" s="21">
        <f t="shared" si="285"/>
        <v>72.5</v>
      </c>
      <c r="T1822" s="21">
        <f t="shared" si="286"/>
        <v>80</v>
      </c>
      <c r="U1822" s="21">
        <f t="shared" si="287"/>
        <v>75</v>
      </c>
      <c r="V1822" s="20">
        <f t="shared" si="288"/>
        <v>75.833333333333329</v>
      </c>
      <c r="W1822" s="20">
        <f t="shared" si="289"/>
        <v>75.625</v>
      </c>
    </row>
    <row r="1823" spans="1:23" ht="13.5" x14ac:dyDescent="0.25">
      <c r="A1823" s="3">
        <v>44665</v>
      </c>
      <c r="B1823" s="2">
        <v>46.250599999999999</v>
      </c>
      <c r="C1823" s="2">
        <v>71.029655376733615</v>
      </c>
      <c r="D1823" s="2">
        <v>-0.21421584456373921</v>
      </c>
      <c r="E1823" s="2">
        <v>-0.34073948632384665</v>
      </c>
      <c r="F1823" s="2">
        <v>45.59272</v>
      </c>
      <c r="G1823" s="2">
        <v>44.599920000000012</v>
      </c>
      <c r="H1823" s="2">
        <v>44.535804999999996</v>
      </c>
      <c r="I1823" s="2">
        <v>43.997237999999989</v>
      </c>
      <c r="J1823" s="2">
        <v>41.711554999999983</v>
      </c>
      <c r="K1823" s="17" t="s">
        <v>49</v>
      </c>
      <c r="L1823" s="17" t="s">
        <v>50</v>
      </c>
      <c r="M1823" s="17" t="s">
        <v>55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100</v>
      </c>
      <c r="R1823" s="21">
        <f t="shared" si="284"/>
        <v>75</v>
      </c>
      <c r="S1823" s="21">
        <f t="shared" si="285"/>
        <v>72.5</v>
      </c>
      <c r="T1823" s="21">
        <f t="shared" si="286"/>
        <v>80</v>
      </c>
      <c r="U1823" s="21">
        <f t="shared" si="287"/>
        <v>75</v>
      </c>
      <c r="V1823" s="20">
        <f t="shared" si="288"/>
        <v>75.833333333333329</v>
      </c>
      <c r="W1823" s="20">
        <f t="shared" si="289"/>
        <v>75.625</v>
      </c>
    </row>
    <row r="1824" spans="1:23" ht="13.5" x14ac:dyDescent="0.25">
      <c r="A1824" s="3">
        <v>44666</v>
      </c>
      <c r="B1824" s="2">
        <v>46.317700000000002</v>
      </c>
      <c r="C1824" s="2">
        <v>71.503277830807264</v>
      </c>
      <c r="D1824" s="2">
        <v>-0.53298955201816511</v>
      </c>
      <c r="E1824" s="2">
        <v>-0.29271412598706836</v>
      </c>
      <c r="F1824" s="2">
        <v>45.941780000000001</v>
      </c>
      <c r="G1824" s="2">
        <v>44.918770000000009</v>
      </c>
      <c r="H1824" s="2">
        <v>44.602934999999988</v>
      </c>
      <c r="I1824" s="2">
        <v>44.08047599999999</v>
      </c>
      <c r="J1824" s="2">
        <v>41.733371499999976</v>
      </c>
      <c r="K1824" s="17" t="s">
        <v>49</v>
      </c>
      <c r="L1824" s="17" t="s">
        <v>50</v>
      </c>
      <c r="M1824" s="17" t="s">
        <v>55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100</v>
      </c>
      <c r="R1824" s="21">
        <f t="shared" si="284"/>
        <v>75</v>
      </c>
      <c r="S1824" s="21">
        <f t="shared" si="285"/>
        <v>72.5</v>
      </c>
      <c r="T1824" s="21">
        <f t="shared" si="286"/>
        <v>80</v>
      </c>
      <c r="U1824" s="21">
        <f t="shared" si="287"/>
        <v>75</v>
      </c>
      <c r="V1824" s="20">
        <f t="shared" si="288"/>
        <v>75.833333333333329</v>
      </c>
      <c r="W1824" s="20">
        <f t="shared" si="289"/>
        <v>75.625</v>
      </c>
    </row>
    <row r="1825" spans="1:23" ht="13.5" x14ac:dyDescent="0.25">
      <c r="A1825" s="3">
        <v>44669</v>
      </c>
      <c r="B1825" s="2">
        <v>46.384799999999998</v>
      </c>
      <c r="C1825" s="2">
        <v>71.996313692827812</v>
      </c>
      <c r="D1825" s="2">
        <v>-0.81797362991530775</v>
      </c>
      <c r="E1825" s="2">
        <v>-0.24192159044543501</v>
      </c>
      <c r="F1825" s="2">
        <v>46.176720000000003</v>
      </c>
      <c r="G1825" s="2">
        <v>45.244330000000005</v>
      </c>
      <c r="H1825" s="2">
        <v>44.670059999999999</v>
      </c>
      <c r="I1825" s="2">
        <v>44.167739999999988</v>
      </c>
      <c r="J1825" s="2">
        <v>41.755523499999974</v>
      </c>
      <c r="K1825" s="17" t="s">
        <v>49</v>
      </c>
      <c r="L1825" s="17" t="s">
        <v>50</v>
      </c>
      <c r="M1825" s="17" t="s">
        <v>55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100</v>
      </c>
      <c r="R1825" s="21">
        <f t="shared" si="284"/>
        <v>75</v>
      </c>
      <c r="S1825" s="21">
        <f t="shared" si="285"/>
        <v>72.5</v>
      </c>
      <c r="T1825" s="21">
        <f t="shared" si="286"/>
        <v>80</v>
      </c>
      <c r="U1825" s="21">
        <f t="shared" si="287"/>
        <v>75</v>
      </c>
      <c r="V1825" s="20">
        <f t="shared" si="288"/>
        <v>75.833333333333329</v>
      </c>
      <c r="W1825" s="20">
        <f t="shared" si="289"/>
        <v>75.625</v>
      </c>
    </row>
    <row r="1826" spans="1:23" ht="13.5" x14ac:dyDescent="0.25">
      <c r="A1826" s="3">
        <v>44670</v>
      </c>
      <c r="B1826" s="2">
        <v>46.250599999999999</v>
      </c>
      <c r="C1826" s="2">
        <v>69.409775358161852</v>
      </c>
      <c r="D1826" s="2">
        <v>-1.0022902307758628</v>
      </c>
      <c r="E1826" s="2">
        <v>-0.18642029945235003</v>
      </c>
      <c r="F1826" s="2">
        <v>46.29755999999999</v>
      </c>
      <c r="G1826" s="2">
        <v>45.519550000000002</v>
      </c>
      <c r="H1826" s="2">
        <v>44.737189999999991</v>
      </c>
      <c r="I1826" s="2">
        <v>44.25231999999999</v>
      </c>
      <c r="J1826" s="2">
        <v>41.777339999999967</v>
      </c>
      <c r="K1826" s="17" t="s">
        <v>49</v>
      </c>
      <c r="L1826" s="17" t="s">
        <v>50</v>
      </c>
      <c r="M1826" s="17" t="s">
        <v>55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100</v>
      </c>
      <c r="R1826" s="21">
        <f t="shared" si="284"/>
        <v>75</v>
      </c>
      <c r="S1826" s="21">
        <f t="shared" si="285"/>
        <v>72.5</v>
      </c>
      <c r="T1826" s="21">
        <f t="shared" si="286"/>
        <v>80</v>
      </c>
      <c r="U1826" s="21">
        <f t="shared" si="287"/>
        <v>75</v>
      </c>
      <c r="V1826" s="20">
        <f t="shared" si="288"/>
        <v>75.833333333333329</v>
      </c>
      <c r="W1826" s="20">
        <f t="shared" si="289"/>
        <v>75.625</v>
      </c>
    </row>
    <row r="1827" spans="1:23" ht="13.5" x14ac:dyDescent="0.25">
      <c r="A1827" s="3">
        <v>44671</v>
      </c>
      <c r="B1827" s="2">
        <v>46.317700000000002</v>
      </c>
      <c r="C1827" s="2">
        <v>69.99030569291503</v>
      </c>
      <c r="D1827" s="2">
        <v>-1.1602563399312658</v>
      </c>
      <c r="E1827" s="2">
        <v>-0.12968106348887073</v>
      </c>
      <c r="F1827" s="2">
        <v>46.304279999999999</v>
      </c>
      <c r="G1827" s="2">
        <v>45.7941</v>
      </c>
      <c r="H1827" s="2">
        <v>44.811029999999995</v>
      </c>
      <c r="I1827" s="2">
        <v>44.33958599999999</v>
      </c>
      <c r="J1827" s="2">
        <v>41.799491999999965</v>
      </c>
      <c r="K1827" s="17" t="s">
        <v>49</v>
      </c>
      <c r="L1827" s="17" t="s">
        <v>51</v>
      </c>
      <c r="M1827" s="17" t="s">
        <v>55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83.5</v>
      </c>
      <c r="R1827" s="21">
        <f t="shared" si="284"/>
        <v>72.525000000000006</v>
      </c>
      <c r="S1827" s="21">
        <f t="shared" si="285"/>
        <v>68.375</v>
      </c>
      <c r="T1827" s="21">
        <f t="shared" si="286"/>
        <v>72.575000000000003</v>
      </c>
      <c r="U1827" s="21">
        <f t="shared" si="287"/>
        <v>70.875</v>
      </c>
      <c r="V1827" s="20">
        <f t="shared" si="288"/>
        <v>71.158333333333346</v>
      </c>
      <c r="W1827" s="20">
        <f t="shared" si="289"/>
        <v>71.087500000000006</v>
      </c>
    </row>
    <row r="1828" spans="1:23" ht="13.5" x14ac:dyDescent="0.25">
      <c r="A1828" s="3">
        <v>44672</v>
      </c>
      <c r="B1828" s="2">
        <v>46.519100000000002</v>
      </c>
      <c r="C1828" s="2">
        <v>71.724787537024952</v>
      </c>
      <c r="D1828" s="2">
        <v>-1.1424798574754575</v>
      </c>
      <c r="E1828" s="2">
        <v>-6.951467424177335E-2</v>
      </c>
      <c r="F1828" s="2">
        <v>46.357980000000005</v>
      </c>
      <c r="G1828" s="2">
        <v>45.975349999999999</v>
      </c>
      <c r="H1828" s="2">
        <v>44.891584999999985</v>
      </c>
      <c r="I1828" s="2">
        <v>44.43356399999999</v>
      </c>
      <c r="J1828" s="2">
        <v>41.822315499999966</v>
      </c>
      <c r="K1828" s="17" t="s">
        <v>49</v>
      </c>
      <c r="L1828" s="17" t="s">
        <v>50</v>
      </c>
      <c r="M1828" s="17" t="s">
        <v>55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100</v>
      </c>
      <c r="R1828" s="21">
        <f t="shared" si="284"/>
        <v>75</v>
      </c>
      <c r="S1828" s="21">
        <f t="shared" si="285"/>
        <v>72.5</v>
      </c>
      <c r="T1828" s="21">
        <f t="shared" si="286"/>
        <v>80</v>
      </c>
      <c r="U1828" s="21">
        <f t="shared" si="287"/>
        <v>75</v>
      </c>
      <c r="V1828" s="20">
        <f t="shared" si="288"/>
        <v>75.833333333333329</v>
      </c>
      <c r="W1828" s="20">
        <f t="shared" si="289"/>
        <v>75.625</v>
      </c>
    </row>
    <row r="1829" spans="1:23" ht="13.5" x14ac:dyDescent="0.25">
      <c r="A1829" s="3">
        <v>44673</v>
      </c>
      <c r="B1829" s="2">
        <v>46.384799999999998</v>
      </c>
      <c r="C1829" s="2">
        <v>68.866427251325234</v>
      </c>
      <c r="D1829" s="2">
        <v>-1.1468859768337154</v>
      </c>
      <c r="E1829" s="2">
        <v>2.4076235513121255E-3</v>
      </c>
      <c r="F1829" s="2">
        <v>46.371400000000008</v>
      </c>
      <c r="G1829" s="2">
        <v>46.156590000000001</v>
      </c>
      <c r="H1829" s="2">
        <v>44.965424999999996</v>
      </c>
      <c r="I1829" s="2">
        <v>44.524722000000004</v>
      </c>
      <c r="J1829" s="2">
        <v>41.843795999999969</v>
      </c>
      <c r="K1829" s="17" t="s">
        <v>47</v>
      </c>
      <c r="L1829" s="17" t="s">
        <v>51</v>
      </c>
      <c r="M1829" s="17" t="s">
        <v>53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16.5</v>
      </c>
      <c r="R1829" s="21">
        <f t="shared" si="284"/>
        <v>62.475000000000001</v>
      </c>
      <c r="S1829" s="21">
        <f t="shared" si="285"/>
        <v>51.625</v>
      </c>
      <c r="T1829" s="21">
        <f t="shared" si="286"/>
        <v>42.424999999999997</v>
      </c>
      <c r="U1829" s="21">
        <f t="shared" si="287"/>
        <v>54.125</v>
      </c>
      <c r="V1829" s="20">
        <f t="shared" si="288"/>
        <v>52.17499999999999</v>
      </c>
      <c r="W1829" s="20">
        <f t="shared" si="289"/>
        <v>52.662499999999994</v>
      </c>
    </row>
    <row r="1830" spans="1:23" ht="13.5" x14ac:dyDescent="0.25">
      <c r="A1830" s="3">
        <v>44676</v>
      </c>
      <c r="B1830" s="2">
        <v>46.351300000000002</v>
      </c>
      <c r="C1830" s="2">
        <v>68.136996344000408</v>
      </c>
      <c r="D1830" s="2">
        <v>-1.0573330962530534</v>
      </c>
      <c r="E1830" s="2">
        <v>8.4517851549192669E-2</v>
      </c>
      <c r="F1830" s="2">
        <v>46.364699999999999</v>
      </c>
      <c r="G1830" s="2">
        <v>46.270709999999994</v>
      </c>
      <c r="H1830" s="2">
        <v>45.067795000000004</v>
      </c>
      <c r="I1830" s="2">
        <v>44.612659999999984</v>
      </c>
      <c r="J1830" s="2">
        <v>41.865780499999971</v>
      </c>
      <c r="K1830" s="17" t="s">
        <v>47</v>
      </c>
      <c r="L1830" s="17" t="s">
        <v>51</v>
      </c>
      <c r="M1830" s="17" t="s">
        <v>52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16.5</v>
      </c>
      <c r="R1830" s="21">
        <f t="shared" si="284"/>
        <v>62.475000000000001</v>
      </c>
      <c r="S1830" s="21">
        <f t="shared" si="285"/>
        <v>51.625</v>
      </c>
      <c r="T1830" s="21">
        <f t="shared" si="286"/>
        <v>42.424999999999997</v>
      </c>
      <c r="U1830" s="21">
        <f t="shared" si="287"/>
        <v>54.125</v>
      </c>
      <c r="V1830" s="20">
        <f t="shared" si="288"/>
        <v>52.17499999999999</v>
      </c>
      <c r="W1830" s="20">
        <f t="shared" si="289"/>
        <v>52.662499999999994</v>
      </c>
    </row>
    <row r="1831" spans="1:23" ht="13.5" x14ac:dyDescent="0.25">
      <c r="A1831" s="3">
        <v>44677</v>
      </c>
      <c r="B1831" s="2">
        <v>46.4251</v>
      </c>
      <c r="C1831" s="2">
        <v>68.918050411604852</v>
      </c>
      <c r="D1831" s="2">
        <v>-0.92646992091204794</v>
      </c>
      <c r="E1831" s="2">
        <v>0.16898244469993723</v>
      </c>
      <c r="F1831" s="2">
        <v>46.399600000000007</v>
      </c>
      <c r="G1831" s="2">
        <v>46.348579999999984</v>
      </c>
      <c r="H1831" s="2">
        <v>45.207420000000006</v>
      </c>
      <c r="I1831" s="2">
        <v>44.700865999999991</v>
      </c>
      <c r="J1831" s="2">
        <v>41.888133999999972</v>
      </c>
      <c r="K1831" s="17" t="s">
        <v>49</v>
      </c>
      <c r="L1831" s="17" t="s">
        <v>50</v>
      </c>
      <c r="M1831" s="17" t="s">
        <v>55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100</v>
      </c>
      <c r="R1831" s="21">
        <f t="shared" si="284"/>
        <v>75</v>
      </c>
      <c r="S1831" s="21">
        <f t="shared" si="285"/>
        <v>72.5</v>
      </c>
      <c r="T1831" s="21">
        <f t="shared" si="286"/>
        <v>80</v>
      </c>
      <c r="U1831" s="21">
        <f t="shared" si="287"/>
        <v>75</v>
      </c>
      <c r="V1831" s="20">
        <f t="shared" si="288"/>
        <v>75.833333333333329</v>
      </c>
      <c r="W1831" s="20">
        <f t="shared" si="289"/>
        <v>75.625</v>
      </c>
    </row>
    <row r="1832" spans="1:23" ht="13.5" x14ac:dyDescent="0.25">
      <c r="A1832" s="3">
        <v>44678</v>
      </c>
      <c r="B1832" s="2">
        <v>46.525799999999997</v>
      </c>
      <c r="C1832" s="2">
        <v>69.998717673702245</v>
      </c>
      <c r="D1832" s="2">
        <v>-0.73160937133248183</v>
      </c>
      <c r="E1832" s="2">
        <v>0.23324255313243769</v>
      </c>
      <c r="F1832" s="2">
        <v>46.441220000000001</v>
      </c>
      <c r="G1832" s="2">
        <v>46.372749999999996</v>
      </c>
      <c r="H1832" s="2">
        <v>45.352080000000001</v>
      </c>
      <c r="I1832" s="2">
        <v>44.772155999999988</v>
      </c>
      <c r="J1832" s="2">
        <v>41.910990999999974</v>
      </c>
      <c r="K1832" s="17" t="s">
        <v>49</v>
      </c>
      <c r="L1832" s="17" t="s">
        <v>50</v>
      </c>
      <c r="M1832" s="17" t="s">
        <v>55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100</v>
      </c>
      <c r="R1832" s="21">
        <f t="shared" si="284"/>
        <v>75</v>
      </c>
      <c r="S1832" s="21">
        <f t="shared" si="285"/>
        <v>72.5</v>
      </c>
      <c r="T1832" s="21">
        <f t="shared" si="286"/>
        <v>80</v>
      </c>
      <c r="U1832" s="21">
        <f t="shared" si="287"/>
        <v>75</v>
      </c>
      <c r="V1832" s="20">
        <f t="shared" si="288"/>
        <v>75.833333333333329</v>
      </c>
      <c r="W1832" s="20">
        <f t="shared" si="289"/>
        <v>75.625</v>
      </c>
    </row>
    <row r="1833" spans="1:23" ht="13.5" x14ac:dyDescent="0.25">
      <c r="A1833" s="3">
        <v>44679</v>
      </c>
      <c r="B1833" s="2">
        <v>46.5124</v>
      </c>
      <c r="C1833" s="2">
        <v>69.651681012076921</v>
      </c>
      <c r="D1833" s="2">
        <v>-0.5775190903646461</v>
      </c>
      <c r="E1833" s="2">
        <v>0.28837158841485816</v>
      </c>
      <c r="F1833" s="2">
        <v>46.439880000000002</v>
      </c>
      <c r="G1833" s="2">
        <v>46.39893</v>
      </c>
      <c r="H1833" s="2">
        <v>45.499425000000002</v>
      </c>
      <c r="I1833" s="2">
        <v>44.838075999999994</v>
      </c>
      <c r="J1833" s="2">
        <v>41.933780999999975</v>
      </c>
      <c r="K1833" s="17" t="s">
        <v>49</v>
      </c>
      <c r="L1833" s="17" t="s">
        <v>51</v>
      </c>
      <c r="M1833" s="17" t="s">
        <v>54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66.5</v>
      </c>
      <c r="R1833" s="21">
        <f t="shared" si="284"/>
        <v>69.974999999999994</v>
      </c>
      <c r="S1833" s="21">
        <f t="shared" si="285"/>
        <v>64.125</v>
      </c>
      <c r="T1833" s="21">
        <f t="shared" si="286"/>
        <v>64.924999999999997</v>
      </c>
      <c r="U1833" s="21">
        <f t="shared" si="287"/>
        <v>66.625</v>
      </c>
      <c r="V1833" s="20">
        <f t="shared" si="288"/>
        <v>66.341666666666654</v>
      </c>
      <c r="W1833" s="20">
        <f t="shared" si="289"/>
        <v>66.412499999999994</v>
      </c>
    </row>
    <row r="1834" spans="1:23" ht="13.5" x14ac:dyDescent="0.25">
      <c r="A1834" s="3">
        <v>44680</v>
      </c>
      <c r="B1834" s="2">
        <v>46.519100000000002</v>
      </c>
      <c r="C1834" s="2">
        <v>69.732482018389575</v>
      </c>
      <c r="D1834" s="2">
        <v>-0.44336836777885935</v>
      </c>
      <c r="E1834" s="2">
        <v>0.33581336554073593</v>
      </c>
      <c r="F1834" s="2">
        <v>46.466740000000001</v>
      </c>
      <c r="G1834" s="2">
        <v>46.419069999999998</v>
      </c>
      <c r="H1834" s="2">
        <v>45.668920000000007</v>
      </c>
      <c r="I1834" s="2">
        <v>44.906545999999999</v>
      </c>
      <c r="J1834" s="2">
        <v>41.957275499999966</v>
      </c>
      <c r="K1834" s="17" t="s">
        <v>49</v>
      </c>
      <c r="L1834" s="17" t="s">
        <v>50</v>
      </c>
      <c r="M1834" s="17" t="s">
        <v>55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100</v>
      </c>
      <c r="R1834" s="21">
        <f t="shared" si="284"/>
        <v>75</v>
      </c>
      <c r="S1834" s="21">
        <f t="shared" si="285"/>
        <v>72.5</v>
      </c>
      <c r="T1834" s="21">
        <f t="shared" si="286"/>
        <v>80</v>
      </c>
      <c r="U1834" s="21">
        <f t="shared" si="287"/>
        <v>75</v>
      </c>
      <c r="V1834" s="20">
        <f t="shared" si="288"/>
        <v>75.833333333333329</v>
      </c>
      <c r="W1834" s="20">
        <f t="shared" si="289"/>
        <v>75.625</v>
      </c>
    </row>
    <row r="1835" spans="1:23" ht="13.5" x14ac:dyDescent="0.25">
      <c r="A1835" s="3">
        <v>44685</v>
      </c>
      <c r="B1835" s="2">
        <v>46.713700000000003</v>
      </c>
      <c r="C1835" s="2">
        <v>72.059348058654621</v>
      </c>
      <c r="D1835" s="2">
        <v>-0.33959878891216988</v>
      </c>
      <c r="E1835" s="2">
        <v>0.37782193415952653</v>
      </c>
      <c r="F1835" s="2">
        <v>46.53922</v>
      </c>
      <c r="G1835" s="2">
        <v>46.45196</v>
      </c>
      <c r="H1835" s="2">
        <v>45.848145000000002</v>
      </c>
      <c r="I1835" s="2">
        <v>44.978908000000004</v>
      </c>
      <c r="J1835" s="2">
        <v>41.98207899999997</v>
      </c>
      <c r="K1835" s="17" t="s">
        <v>49</v>
      </c>
      <c r="L1835" s="17" t="s">
        <v>50</v>
      </c>
      <c r="M1835" s="17" t="s">
        <v>55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100</v>
      </c>
      <c r="R1835" s="21">
        <f t="shared" si="284"/>
        <v>75</v>
      </c>
      <c r="S1835" s="21">
        <f t="shared" si="285"/>
        <v>72.5</v>
      </c>
      <c r="T1835" s="21">
        <f t="shared" si="286"/>
        <v>80</v>
      </c>
      <c r="U1835" s="21">
        <f t="shared" si="287"/>
        <v>75</v>
      </c>
      <c r="V1835" s="20">
        <f t="shared" si="288"/>
        <v>75.833333333333329</v>
      </c>
      <c r="W1835" s="20">
        <f t="shared" si="289"/>
        <v>75.625</v>
      </c>
    </row>
    <row r="1836" spans="1:23" ht="13.5" x14ac:dyDescent="0.25">
      <c r="A1836" s="3">
        <v>44686</v>
      </c>
      <c r="B1836" s="2">
        <v>46.787599999999998</v>
      </c>
      <c r="C1836" s="2">
        <v>72.911022226574886</v>
      </c>
      <c r="D1836" s="2">
        <v>-0.28429614120849322</v>
      </c>
      <c r="E1836" s="2">
        <v>0.40556121194791139</v>
      </c>
      <c r="F1836" s="2">
        <v>46.611720000000005</v>
      </c>
      <c r="G1836" s="2">
        <v>46.505660000000006</v>
      </c>
      <c r="H1836" s="2">
        <v>46.012605000000008</v>
      </c>
      <c r="I1836" s="2">
        <v>45.054360000000003</v>
      </c>
      <c r="J1836" s="2">
        <v>42.006244999999971</v>
      </c>
      <c r="K1836" s="17" t="s">
        <v>49</v>
      </c>
      <c r="L1836" s="17" t="s">
        <v>50</v>
      </c>
      <c r="M1836" s="17" t="s">
        <v>55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100</v>
      </c>
      <c r="R1836" s="21">
        <f t="shared" si="284"/>
        <v>75</v>
      </c>
      <c r="S1836" s="21">
        <f t="shared" si="285"/>
        <v>72.5</v>
      </c>
      <c r="T1836" s="21">
        <f t="shared" si="286"/>
        <v>80</v>
      </c>
      <c r="U1836" s="21">
        <f t="shared" si="287"/>
        <v>75</v>
      </c>
      <c r="V1836" s="20">
        <f t="shared" si="288"/>
        <v>75.833333333333329</v>
      </c>
      <c r="W1836" s="20">
        <f t="shared" si="289"/>
        <v>75.625</v>
      </c>
    </row>
    <row r="1837" spans="1:23" ht="13.5" x14ac:dyDescent="0.25">
      <c r="A1837" s="3">
        <v>44687</v>
      </c>
      <c r="B1837" s="2">
        <v>46.787599999999998</v>
      </c>
      <c r="C1837" s="2">
        <v>72.911022226574886</v>
      </c>
      <c r="D1837" s="2">
        <v>-0.23352459510209655</v>
      </c>
      <c r="E1837" s="2">
        <v>0.42409725422759775</v>
      </c>
      <c r="F1837" s="2">
        <v>46.664079999999998</v>
      </c>
      <c r="G1837" s="2">
        <v>46.55265</v>
      </c>
      <c r="H1837" s="2">
        <v>46.173375000000007</v>
      </c>
      <c r="I1837" s="2">
        <v>45.130886000000004</v>
      </c>
      <c r="J1837" s="2">
        <v>42.030410999999987</v>
      </c>
      <c r="K1837" s="17" t="s">
        <v>49</v>
      </c>
      <c r="L1837" s="17" t="s">
        <v>50</v>
      </c>
      <c r="M1837" s="17" t="s">
        <v>55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100</v>
      </c>
      <c r="R1837" s="21">
        <f t="shared" si="284"/>
        <v>75</v>
      </c>
      <c r="S1837" s="21">
        <f t="shared" si="285"/>
        <v>72.5</v>
      </c>
      <c r="T1837" s="21">
        <f t="shared" si="286"/>
        <v>80</v>
      </c>
      <c r="U1837" s="21">
        <f t="shared" si="287"/>
        <v>75</v>
      </c>
      <c r="V1837" s="20">
        <f t="shared" si="288"/>
        <v>75.833333333333329</v>
      </c>
      <c r="W1837" s="20">
        <f t="shared" si="289"/>
        <v>75.625</v>
      </c>
    </row>
    <row r="1838" spans="1:23" ht="13.5" x14ac:dyDescent="0.25">
      <c r="A1838" s="3">
        <v>44690</v>
      </c>
      <c r="B1838" s="2">
        <v>46.864899999999999</v>
      </c>
      <c r="C1838" s="2">
        <v>73.876994162755821</v>
      </c>
      <c r="D1838" s="2">
        <v>-0.17118136558737973</v>
      </c>
      <c r="E1838" s="2">
        <v>0.42870904353508266</v>
      </c>
      <c r="F1838" s="2">
        <v>46.734580000000001</v>
      </c>
      <c r="G1838" s="2">
        <v>46.587229999999998</v>
      </c>
      <c r="H1838" s="2">
        <v>46.281289999999998</v>
      </c>
      <c r="I1838" s="2">
        <v>45.209092000000012</v>
      </c>
      <c r="J1838" s="2">
        <v>42.054963499999985</v>
      </c>
      <c r="K1838" s="17" t="s">
        <v>49</v>
      </c>
      <c r="L1838" s="17" t="s">
        <v>50</v>
      </c>
      <c r="M1838" s="17" t="s">
        <v>54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83</v>
      </c>
      <c r="R1838" s="21">
        <f t="shared" si="284"/>
        <v>72.45</v>
      </c>
      <c r="S1838" s="21">
        <f t="shared" si="285"/>
        <v>68.25</v>
      </c>
      <c r="T1838" s="21">
        <f t="shared" si="286"/>
        <v>72.349999999999994</v>
      </c>
      <c r="U1838" s="21">
        <f t="shared" si="287"/>
        <v>70.75</v>
      </c>
      <c r="V1838" s="20">
        <f t="shared" si="288"/>
        <v>71.016666666666666</v>
      </c>
      <c r="W1838" s="20">
        <f t="shared" si="289"/>
        <v>70.949999999999989</v>
      </c>
    </row>
    <row r="1839" spans="1:23" ht="13.5" x14ac:dyDescent="0.25">
      <c r="A1839" s="3">
        <v>44691</v>
      </c>
      <c r="B1839" s="2">
        <v>47.024500000000003</v>
      </c>
      <c r="C1839" s="2">
        <v>75.796085229736036</v>
      </c>
      <c r="D1839" s="2">
        <v>-0.15681067163041007</v>
      </c>
      <c r="E1839" s="2">
        <v>0.46597291315034395</v>
      </c>
      <c r="F1839" s="2">
        <v>46.835660000000004</v>
      </c>
      <c r="G1839" s="2">
        <v>46.651199999999996</v>
      </c>
      <c r="H1839" s="2">
        <v>46.403894999999999</v>
      </c>
      <c r="I1839" s="2">
        <v>45.29035600000001</v>
      </c>
      <c r="J1839" s="2">
        <v>42.080313999999987</v>
      </c>
      <c r="K1839" s="17" t="s">
        <v>49</v>
      </c>
      <c r="L1839" s="17" t="s">
        <v>50</v>
      </c>
      <c r="M1839" s="17" t="s">
        <v>54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83</v>
      </c>
      <c r="R1839" s="21">
        <f t="shared" si="284"/>
        <v>72.45</v>
      </c>
      <c r="S1839" s="21">
        <f t="shared" si="285"/>
        <v>68.25</v>
      </c>
      <c r="T1839" s="21">
        <f t="shared" si="286"/>
        <v>72.349999999999994</v>
      </c>
      <c r="U1839" s="21">
        <f t="shared" si="287"/>
        <v>70.75</v>
      </c>
      <c r="V1839" s="20">
        <f t="shared" si="288"/>
        <v>71.016666666666666</v>
      </c>
      <c r="W1839" s="20">
        <f t="shared" si="289"/>
        <v>70.949999999999989</v>
      </c>
    </row>
    <row r="1840" spans="1:23" ht="13.5" x14ac:dyDescent="0.25">
      <c r="A1840" s="3">
        <v>44692</v>
      </c>
      <c r="B1840" s="2">
        <v>47.953099999999999</v>
      </c>
      <c r="C1840" s="2">
        <v>83.425525531032633</v>
      </c>
      <c r="D1840" s="2">
        <v>-0.22499362455152294</v>
      </c>
      <c r="E1840" s="2">
        <v>0.48549166634472446</v>
      </c>
      <c r="F1840" s="2">
        <v>47.083540000000006</v>
      </c>
      <c r="G1840" s="2">
        <v>46.81138</v>
      </c>
      <c r="H1840" s="2">
        <v>46.54104499999999</v>
      </c>
      <c r="I1840" s="2">
        <v>45.390192000000013</v>
      </c>
      <c r="J1840" s="2">
        <v>42.110340999999991</v>
      </c>
      <c r="K1840" s="17" t="s">
        <v>49</v>
      </c>
      <c r="L1840" s="17" t="s">
        <v>50</v>
      </c>
      <c r="M1840" s="17" t="s">
        <v>54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83</v>
      </c>
      <c r="R1840" s="21">
        <f t="shared" si="284"/>
        <v>72.45</v>
      </c>
      <c r="S1840" s="21">
        <f t="shared" si="285"/>
        <v>68.25</v>
      </c>
      <c r="T1840" s="21">
        <f t="shared" si="286"/>
        <v>72.349999999999994</v>
      </c>
      <c r="U1840" s="21">
        <f t="shared" si="287"/>
        <v>70.75</v>
      </c>
      <c r="V1840" s="20">
        <f t="shared" si="288"/>
        <v>71.016666666666666</v>
      </c>
      <c r="W1840" s="20">
        <f t="shared" si="289"/>
        <v>70.949999999999989</v>
      </c>
    </row>
    <row r="1841" spans="1:23" ht="13.5" x14ac:dyDescent="0.25">
      <c r="A1841" s="3">
        <v>44693</v>
      </c>
      <c r="B1841" s="2">
        <v>48.025599999999997</v>
      </c>
      <c r="C1841" s="2">
        <v>83.853463147007488</v>
      </c>
      <c r="D1841" s="2">
        <v>-0.28811994237232597</v>
      </c>
      <c r="E1841" s="2">
        <v>0.50010550784552066</v>
      </c>
      <c r="F1841" s="2">
        <v>47.331140000000005</v>
      </c>
      <c r="G1841" s="2">
        <v>46.971429999999998</v>
      </c>
      <c r="H1841" s="2">
        <v>46.660004999999991</v>
      </c>
      <c r="I1841" s="2">
        <v>45.491478000000015</v>
      </c>
      <c r="J1841" s="2">
        <v>42.142039499999989</v>
      </c>
      <c r="K1841" s="17" t="s">
        <v>49</v>
      </c>
      <c r="L1841" s="17" t="s">
        <v>50</v>
      </c>
      <c r="M1841" s="17" t="s">
        <v>54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83</v>
      </c>
      <c r="R1841" s="21">
        <f t="shared" si="284"/>
        <v>72.45</v>
      </c>
      <c r="S1841" s="21">
        <f t="shared" si="285"/>
        <v>68.25</v>
      </c>
      <c r="T1841" s="21">
        <f t="shared" si="286"/>
        <v>72.349999999999994</v>
      </c>
      <c r="U1841" s="21">
        <f t="shared" si="287"/>
        <v>70.75</v>
      </c>
      <c r="V1841" s="20">
        <f t="shared" si="288"/>
        <v>71.016666666666666</v>
      </c>
      <c r="W1841" s="20">
        <f t="shared" si="289"/>
        <v>70.949999999999989</v>
      </c>
    </row>
    <row r="1842" spans="1:23" ht="13.5" x14ac:dyDescent="0.25">
      <c r="A1842" s="3">
        <v>44694</v>
      </c>
      <c r="B1842" s="2">
        <v>48.243299999999998</v>
      </c>
      <c r="C1842" s="2">
        <v>85.097689537454158</v>
      </c>
      <c r="D1842" s="2">
        <v>-0.35316740001116642</v>
      </c>
      <c r="E1842" s="2">
        <v>0.52143450700307525</v>
      </c>
      <c r="F1842" s="2">
        <v>47.622280000000003</v>
      </c>
      <c r="G1842" s="2">
        <v>47.143179999999994</v>
      </c>
      <c r="H1842" s="2">
        <v>46.757964999999999</v>
      </c>
      <c r="I1842" s="2">
        <v>45.570266000000018</v>
      </c>
      <c r="J1842" s="2">
        <v>42.173819499999993</v>
      </c>
      <c r="K1842" s="17" t="s">
        <v>49</v>
      </c>
      <c r="L1842" s="17" t="s">
        <v>50</v>
      </c>
      <c r="M1842" s="17" t="s">
        <v>54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83</v>
      </c>
      <c r="R1842" s="21">
        <f t="shared" si="284"/>
        <v>72.45</v>
      </c>
      <c r="S1842" s="21">
        <f t="shared" si="285"/>
        <v>68.25</v>
      </c>
      <c r="T1842" s="21">
        <f t="shared" si="286"/>
        <v>72.349999999999994</v>
      </c>
      <c r="U1842" s="21">
        <f t="shared" si="287"/>
        <v>70.75</v>
      </c>
      <c r="V1842" s="20">
        <f t="shared" si="288"/>
        <v>71.016666666666666</v>
      </c>
      <c r="W1842" s="20">
        <f t="shared" si="289"/>
        <v>70.949999999999989</v>
      </c>
    </row>
    <row r="1843" spans="1:23" ht="13.5" x14ac:dyDescent="0.25">
      <c r="A1843" s="3">
        <v>44697</v>
      </c>
      <c r="B1843" s="2">
        <v>48.315800000000003</v>
      </c>
      <c r="C1843" s="2">
        <v>85.49846242496082</v>
      </c>
      <c r="D1843" s="2">
        <v>-0.42711036653719958</v>
      </c>
      <c r="E1843" s="2">
        <v>0.54066337366600126</v>
      </c>
      <c r="F1843" s="2">
        <v>47.912459999999996</v>
      </c>
      <c r="G1843" s="2">
        <v>47.323520000000002</v>
      </c>
      <c r="H1843" s="2">
        <v>46.86122499999999</v>
      </c>
      <c r="I1843" s="2">
        <v>45.626338000000011</v>
      </c>
      <c r="J1843" s="2">
        <v>42.205626500000001</v>
      </c>
      <c r="K1843" s="17" t="s">
        <v>49</v>
      </c>
      <c r="L1843" s="17" t="s">
        <v>50</v>
      </c>
      <c r="M1843" s="17" t="s">
        <v>55</v>
      </c>
      <c r="N1843" s="20">
        <f t="shared" si="280"/>
        <v>50</v>
      </c>
      <c r="O1843" s="20">
        <f t="shared" si="281"/>
        <v>100</v>
      </c>
      <c r="P1843" s="20">
        <f t="shared" si="282"/>
        <v>75</v>
      </c>
      <c r="Q1843" s="20">
        <f t="shared" si="283"/>
        <v>100</v>
      </c>
      <c r="R1843" s="21">
        <f t="shared" si="284"/>
        <v>78.75</v>
      </c>
      <c r="S1843" s="21">
        <f t="shared" si="285"/>
        <v>81.25</v>
      </c>
      <c r="T1843" s="21">
        <f t="shared" si="286"/>
        <v>86.25</v>
      </c>
      <c r="U1843" s="21">
        <f t="shared" si="287"/>
        <v>81.25</v>
      </c>
      <c r="V1843" s="20">
        <f t="shared" si="288"/>
        <v>82.083333333333329</v>
      </c>
      <c r="W1843" s="20">
        <f t="shared" si="289"/>
        <v>81.875</v>
      </c>
    </row>
    <row r="1844" spans="1:23" ht="13.5" x14ac:dyDescent="0.25">
      <c r="A1844" s="3">
        <v>44698</v>
      </c>
      <c r="B1844" s="2">
        <v>48.460900000000002</v>
      </c>
      <c r="C1844" s="2">
        <v>86.292977153717175</v>
      </c>
      <c r="D1844" s="2">
        <v>-0.51044448143323251</v>
      </c>
      <c r="E1844" s="2">
        <v>0.55585209504587973</v>
      </c>
      <c r="F1844" s="2">
        <v>48.199740000000006</v>
      </c>
      <c r="G1844" s="2">
        <v>47.517700000000005</v>
      </c>
      <c r="H1844" s="2">
        <v>46.968384999999998</v>
      </c>
      <c r="I1844" s="2">
        <v>45.682628000000015</v>
      </c>
      <c r="J1844" s="2">
        <v>42.238158999999996</v>
      </c>
      <c r="K1844" s="17" t="s">
        <v>49</v>
      </c>
      <c r="L1844" s="17" t="s">
        <v>50</v>
      </c>
      <c r="M1844" s="17" t="s">
        <v>55</v>
      </c>
      <c r="N1844" s="20">
        <f t="shared" si="280"/>
        <v>50</v>
      </c>
      <c r="O1844" s="20">
        <f t="shared" si="281"/>
        <v>100</v>
      </c>
      <c r="P1844" s="20">
        <f t="shared" si="282"/>
        <v>75</v>
      </c>
      <c r="Q1844" s="20">
        <f t="shared" si="283"/>
        <v>100</v>
      </c>
      <c r="R1844" s="21">
        <f t="shared" si="284"/>
        <v>78.75</v>
      </c>
      <c r="S1844" s="21">
        <f t="shared" si="285"/>
        <v>81.25</v>
      </c>
      <c r="T1844" s="21">
        <f t="shared" si="286"/>
        <v>86.25</v>
      </c>
      <c r="U1844" s="21">
        <f t="shared" si="287"/>
        <v>81.25</v>
      </c>
      <c r="V1844" s="20">
        <f t="shared" si="288"/>
        <v>82.083333333333329</v>
      </c>
      <c r="W1844" s="20">
        <f t="shared" si="289"/>
        <v>81.875</v>
      </c>
    </row>
    <row r="1845" spans="1:23" ht="13.5" x14ac:dyDescent="0.25">
      <c r="A1845" s="3">
        <v>44699</v>
      </c>
      <c r="B1845" s="2">
        <v>49.766800000000003</v>
      </c>
      <c r="C1845" s="2">
        <v>91.047160254227478</v>
      </c>
      <c r="D1845" s="2">
        <v>-0.65884135798786758</v>
      </c>
      <c r="E1845" s="2">
        <v>0.55325396140668026</v>
      </c>
      <c r="F1845" s="2">
        <v>48.562480000000008</v>
      </c>
      <c r="G1845" s="2">
        <v>47.823009999999996</v>
      </c>
      <c r="H1845" s="2">
        <v>47.137484999999998</v>
      </c>
      <c r="I1845" s="2">
        <v>45.771748000000017</v>
      </c>
      <c r="J1845" s="2">
        <v>42.277220999999997</v>
      </c>
      <c r="K1845" s="17" t="s">
        <v>49</v>
      </c>
      <c r="L1845" s="17" t="s">
        <v>50</v>
      </c>
      <c r="M1845" s="17" t="s">
        <v>55</v>
      </c>
      <c r="N1845" s="20">
        <f t="shared" si="280"/>
        <v>50</v>
      </c>
      <c r="O1845" s="20">
        <f t="shared" si="281"/>
        <v>100</v>
      </c>
      <c r="P1845" s="20">
        <f t="shared" si="282"/>
        <v>75</v>
      </c>
      <c r="Q1845" s="20">
        <f t="shared" si="283"/>
        <v>100</v>
      </c>
      <c r="R1845" s="21">
        <f t="shared" si="284"/>
        <v>78.75</v>
      </c>
      <c r="S1845" s="21">
        <f t="shared" si="285"/>
        <v>81.25</v>
      </c>
      <c r="T1845" s="21">
        <f t="shared" si="286"/>
        <v>86.25</v>
      </c>
      <c r="U1845" s="21">
        <f t="shared" si="287"/>
        <v>81.25</v>
      </c>
      <c r="V1845" s="20">
        <f t="shared" si="288"/>
        <v>82.083333333333329</v>
      </c>
      <c r="W1845" s="20">
        <f t="shared" si="289"/>
        <v>81.875</v>
      </c>
    </row>
    <row r="1846" spans="1:23" ht="13.5" x14ac:dyDescent="0.25">
      <c r="A1846" s="3">
        <v>44700</v>
      </c>
      <c r="B1846" s="2">
        <v>49.657899999999998</v>
      </c>
      <c r="C1846" s="2">
        <v>88.296856566187159</v>
      </c>
      <c r="D1846" s="2">
        <v>-0.78295581844534468</v>
      </c>
      <c r="E1846" s="2">
        <v>0.53878794852428635</v>
      </c>
      <c r="F1846" s="2">
        <v>48.888940000000005</v>
      </c>
      <c r="G1846" s="2">
        <v>48.110039999999998</v>
      </c>
      <c r="H1846" s="2">
        <v>47.307849999999995</v>
      </c>
      <c r="I1846" s="2">
        <v>45.865404000000005</v>
      </c>
      <c r="J1846" s="2">
        <v>42.315738499999988</v>
      </c>
      <c r="K1846" s="17" t="s">
        <v>49</v>
      </c>
      <c r="L1846" s="17" t="s">
        <v>50</v>
      </c>
      <c r="M1846" s="17" t="s">
        <v>55</v>
      </c>
      <c r="N1846" s="20">
        <f t="shared" si="280"/>
        <v>50</v>
      </c>
      <c r="O1846" s="20">
        <f t="shared" si="281"/>
        <v>100</v>
      </c>
      <c r="P1846" s="20">
        <f t="shared" si="282"/>
        <v>75</v>
      </c>
      <c r="Q1846" s="20">
        <f t="shared" si="283"/>
        <v>100</v>
      </c>
      <c r="R1846" s="21">
        <f t="shared" si="284"/>
        <v>78.75</v>
      </c>
      <c r="S1846" s="21">
        <f t="shared" si="285"/>
        <v>81.25</v>
      </c>
      <c r="T1846" s="21">
        <f t="shared" si="286"/>
        <v>86.25</v>
      </c>
      <c r="U1846" s="21">
        <f t="shared" si="287"/>
        <v>81.25</v>
      </c>
      <c r="V1846" s="20">
        <f t="shared" si="288"/>
        <v>82.083333333333329</v>
      </c>
      <c r="W1846" s="20">
        <f t="shared" si="289"/>
        <v>81.875</v>
      </c>
    </row>
    <row r="1847" spans="1:23" ht="13.5" x14ac:dyDescent="0.25">
      <c r="A1847" s="3">
        <v>44701</v>
      </c>
      <c r="B1847" s="2">
        <v>49.621699999999997</v>
      </c>
      <c r="C1847" s="2">
        <v>87.35224406892452</v>
      </c>
      <c r="D1847" s="2">
        <v>-0.90130240919184956</v>
      </c>
      <c r="E1847" s="2">
        <v>0.51573837679492163</v>
      </c>
      <c r="F1847" s="2">
        <v>49.164619999999999</v>
      </c>
      <c r="G1847" s="2">
        <v>48.393449999999994</v>
      </c>
      <c r="H1847" s="2">
        <v>47.473049999999994</v>
      </c>
      <c r="I1847" s="2">
        <v>45.95833600000001</v>
      </c>
      <c r="J1847" s="2">
        <v>42.354074999999995</v>
      </c>
      <c r="K1847" s="17" t="s">
        <v>49</v>
      </c>
      <c r="L1847" s="17" t="s">
        <v>51</v>
      </c>
      <c r="M1847" s="17" t="s">
        <v>55</v>
      </c>
      <c r="N1847" s="20">
        <f t="shared" si="280"/>
        <v>50</v>
      </c>
      <c r="O1847" s="20">
        <f t="shared" si="281"/>
        <v>100</v>
      </c>
      <c r="P1847" s="20">
        <f t="shared" si="282"/>
        <v>75</v>
      </c>
      <c r="Q1847" s="20">
        <f t="shared" si="283"/>
        <v>83.5</v>
      </c>
      <c r="R1847" s="21">
        <f t="shared" si="284"/>
        <v>76.275000000000006</v>
      </c>
      <c r="S1847" s="21">
        <f t="shared" si="285"/>
        <v>77.125</v>
      </c>
      <c r="T1847" s="21">
        <f t="shared" si="286"/>
        <v>78.825000000000003</v>
      </c>
      <c r="U1847" s="21">
        <f t="shared" si="287"/>
        <v>77.125</v>
      </c>
      <c r="V1847" s="20">
        <f t="shared" si="288"/>
        <v>77.408333333333346</v>
      </c>
      <c r="W1847" s="20">
        <f t="shared" si="289"/>
        <v>77.337500000000006</v>
      </c>
    </row>
    <row r="1848" spans="1:23" ht="13.5" x14ac:dyDescent="0.25">
      <c r="A1848" s="3">
        <v>44704</v>
      </c>
      <c r="B1848" s="2">
        <v>49.621699999999997</v>
      </c>
      <c r="C1848" s="2">
        <v>87.35224406892452</v>
      </c>
      <c r="D1848" s="2">
        <v>-1.0041579727773851</v>
      </c>
      <c r="E1848" s="2">
        <v>0.4956354103990353</v>
      </c>
      <c r="F1848" s="2">
        <v>49.425800000000002</v>
      </c>
      <c r="G1848" s="2">
        <v>48.669129999999988</v>
      </c>
      <c r="H1848" s="2">
        <v>47.62818</v>
      </c>
      <c r="I1848" s="2">
        <v>46.051268000000022</v>
      </c>
      <c r="J1848" s="2">
        <v>42.392411499999987</v>
      </c>
      <c r="K1848" s="17" t="s">
        <v>49</v>
      </c>
      <c r="L1848" s="17" t="s">
        <v>51</v>
      </c>
      <c r="M1848" s="17" t="s">
        <v>55</v>
      </c>
      <c r="N1848" s="20">
        <f t="shared" si="280"/>
        <v>50</v>
      </c>
      <c r="O1848" s="20">
        <f t="shared" si="281"/>
        <v>100</v>
      </c>
      <c r="P1848" s="20">
        <f t="shared" si="282"/>
        <v>75</v>
      </c>
      <c r="Q1848" s="20">
        <f t="shared" si="283"/>
        <v>83.5</v>
      </c>
      <c r="R1848" s="21">
        <f t="shared" si="284"/>
        <v>76.275000000000006</v>
      </c>
      <c r="S1848" s="21">
        <f t="shared" si="285"/>
        <v>77.125</v>
      </c>
      <c r="T1848" s="21">
        <f t="shared" si="286"/>
        <v>78.825000000000003</v>
      </c>
      <c r="U1848" s="21">
        <f t="shared" si="287"/>
        <v>77.125</v>
      </c>
      <c r="V1848" s="20">
        <f t="shared" si="288"/>
        <v>77.408333333333346</v>
      </c>
      <c r="W1848" s="20">
        <f t="shared" si="289"/>
        <v>77.337500000000006</v>
      </c>
    </row>
    <row r="1849" spans="1:23" ht="13.5" x14ac:dyDescent="0.25">
      <c r="A1849" s="3">
        <v>44705</v>
      </c>
      <c r="B1849" s="2">
        <v>49.549100000000003</v>
      </c>
      <c r="C1849" s="2">
        <v>85.231415512234292</v>
      </c>
      <c r="D1849" s="2">
        <v>-1.0747843206261365</v>
      </c>
      <c r="E1849" s="2">
        <v>0.38351192954938795</v>
      </c>
      <c r="F1849" s="2">
        <v>49.643440000000005</v>
      </c>
      <c r="G1849" s="2">
        <v>48.921589999999995</v>
      </c>
      <c r="H1849" s="2">
        <v>47.786394999999992</v>
      </c>
      <c r="I1849" s="2">
        <v>46.136034000000016</v>
      </c>
      <c r="J1849" s="2">
        <v>42.429881499999993</v>
      </c>
      <c r="K1849" s="17" t="s">
        <v>47</v>
      </c>
      <c r="L1849" s="17" t="s">
        <v>51</v>
      </c>
      <c r="M1849" s="17" t="s">
        <v>53</v>
      </c>
      <c r="N1849" s="20">
        <f t="shared" si="280"/>
        <v>50</v>
      </c>
      <c r="O1849" s="20">
        <f t="shared" si="281"/>
        <v>100</v>
      </c>
      <c r="P1849" s="20">
        <f t="shared" si="282"/>
        <v>75</v>
      </c>
      <c r="Q1849" s="20">
        <f t="shared" si="283"/>
        <v>16.5</v>
      </c>
      <c r="R1849" s="21">
        <f t="shared" si="284"/>
        <v>66.224999999999994</v>
      </c>
      <c r="S1849" s="21">
        <f t="shared" si="285"/>
        <v>60.375</v>
      </c>
      <c r="T1849" s="21">
        <f t="shared" si="286"/>
        <v>48.674999999999997</v>
      </c>
      <c r="U1849" s="21">
        <f t="shared" si="287"/>
        <v>60.375</v>
      </c>
      <c r="V1849" s="20">
        <f t="shared" si="288"/>
        <v>58.42499999999999</v>
      </c>
      <c r="W1849" s="20">
        <f t="shared" si="289"/>
        <v>58.912499999999994</v>
      </c>
    </row>
    <row r="1850" spans="1:23" ht="13.5" x14ac:dyDescent="0.25">
      <c r="A1850" s="3">
        <v>44706</v>
      </c>
      <c r="B1850" s="2">
        <v>49.766800000000003</v>
      </c>
      <c r="C1850" s="2">
        <v>86.305146251362089</v>
      </c>
      <c r="D1850" s="2">
        <v>-1.0199048573096121</v>
      </c>
      <c r="E1850" s="2">
        <v>0.2847865949224363</v>
      </c>
      <c r="F1850" s="2">
        <v>49.643439999999998</v>
      </c>
      <c r="G1850" s="2">
        <v>49.102959999999996</v>
      </c>
      <c r="H1850" s="2">
        <v>47.957170000000005</v>
      </c>
      <c r="I1850" s="2">
        <v>46.21844200000001</v>
      </c>
      <c r="J1850" s="2">
        <v>42.468641499999997</v>
      </c>
      <c r="K1850" s="17" t="s">
        <v>49</v>
      </c>
      <c r="L1850" s="17" t="s">
        <v>51</v>
      </c>
      <c r="M1850" s="17" t="s">
        <v>51</v>
      </c>
      <c r="N1850" s="20">
        <f t="shared" si="280"/>
        <v>50</v>
      </c>
      <c r="O1850" s="20">
        <f t="shared" si="281"/>
        <v>100</v>
      </c>
      <c r="P1850" s="20">
        <f t="shared" si="282"/>
        <v>75</v>
      </c>
      <c r="Q1850" s="20">
        <f t="shared" si="283"/>
        <v>49.5</v>
      </c>
      <c r="R1850" s="21">
        <f t="shared" si="284"/>
        <v>71.174999999999997</v>
      </c>
      <c r="S1850" s="21">
        <f t="shared" si="285"/>
        <v>68.625</v>
      </c>
      <c r="T1850" s="21">
        <f t="shared" si="286"/>
        <v>63.525000000000006</v>
      </c>
      <c r="U1850" s="21">
        <f t="shared" si="287"/>
        <v>68.625</v>
      </c>
      <c r="V1850" s="20">
        <f t="shared" si="288"/>
        <v>67.775000000000006</v>
      </c>
      <c r="W1850" s="20">
        <f t="shared" si="289"/>
        <v>67.987500000000011</v>
      </c>
    </row>
    <row r="1851" spans="1:23" ht="13.5" x14ac:dyDescent="0.25">
      <c r="A1851" s="3">
        <v>44707</v>
      </c>
      <c r="B1851" s="2">
        <v>49.802999999999997</v>
      </c>
      <c r="C1851" s="2">
        <v>86.481153668925728</v>
      </c>
      <c r="D1851" s="2">
        <v>-0.97748186061080133</v>
      </c>
      <c r="E1851" s="2">
        <v>0.1923553601535809</v>
      </c>
      <c r="F1851" s="2">
        <v>49.672460000000001</v>
      </c>
      <c r="G1851" s="2">
        <v>49.280699999999996</v>
      </c>
      <c r="H1851" s="2">
        <v>48.126064999999997</v>
      </c>
      <c r="I1851" s="2">
        <v>46.304258000000011</v>
      </c>
      <c r="J1851" s="2">
        <v>42.507884500000003</v>
      </c>
      <c r="K1851" s="17" t="s">
        <v>49</v>
      </c>
      <c r="L1851" s="17" t="s">
        <v>50</v>
      </c>
      <c r="M1851" s="17" t="s">
        <v>55</v>
      </c>
      <c r="N1851" s="20">
        <f t="shared" si="280"/>
        <v>50</v>
      </c>
      <c r="O1851" s="20">
        <f t="shared" si="281"/>
        <v>100</v>
      </c>
      <c r="P1851" s="20">
        <f t="shared" si="282"/>
        <v>75</v>
      </c>
      <c r="Q1851" s="20">
        <f t="shared" si="283"/>
        <v>100</v>
      </c>
      <c r="R1851" s="21">
        <f t="shared" si="284"/>
        <v>78.75</v>
      </c>
      <c r="S1851" s="21">
        <f t="shared" si="285"/>
        <v>81.25</v>
      </c>
      <c r="T1851" s="21">
        <f t="shared" si="286"/>
        <v>86.25</v>
      </c>
      <c r="U1851" s="21">
        <f t="shared" si="287"/>
        <v>81.25</v>
      </c>
      <c r="V1851" s="20">
        <f t="shared" si="288"/>
        <v>82.083333333333329</v>
      </c>
      <c r="W1851" s="20">
        <f t="shared" si="289"/>
        <v>81.875</v>
      </c>
    </row>
    <row r="1852" spans="1:23" ht="13.5" x14ac:dyDescent="0.25">
      <c r="A1852" s="3">
        <v>44708</v>
      </c>
      <c r="B1852" s="2">
        <v>50.201999999999998</v>
      </c>
      <c r="C1852" s="2">
        <v>88.270527430183861</v>
      </c>
      <c r="D1852" s="2">
        <v>-0.94942359413041544</v>
      </c>
      <c r="E1852" s="2">
        <v>0.11217162510097874</v>
      </c>
      <c r="F1852" s="2">
        <v>49.788519999999998</v>
      </c>
      <c r="G1852" s="2">
        <v>49.476569999999995</v>
      </c>
      <c r="H1852" s="2">
        <v>48.309874999999998</v>
      </c>
      <c r="I1852" s="2">
        <v>46.398054000000009</v>
      </c>
      <c r="J1852" s="2">
        <v>42.547443999999999</v>
      </c>
      <c r="K1852" s="17" t="s">
        <v>49</v>
      </c>
      <c r="L1852" s="17" t="s">
        <v>50</v>
      </c>
      <c r="M1852" s="17" t="s">
        <v>55</v>
      </c>
      <c r="N1852" s="20">
        <f t="shared" si="280"/>
        <v>50</v>
      </c>
      <c r="O1852" s="20">
        <f t="shared" si="281"/>
        <v>100</v>
      </c>
      <c r="P1852" s="20">
        <f t="shared" si="282"/>
        <v>75</v>
      </c>
      <c r="Q1852" s="20">
        <f t="shared" si="283"/>
        <v>100</v>
      </c>
      <c r="R1852" s="21">
        <f t="shared" si="284"/>
        <v>78.75</v>
      </c>
      <c r="S1852" s="21">
        <f t="shared" si="285"/>
        <v>81.25</v>
      </c>
      <c r="T1852" s="21">
        <f t="shared" si="286"/>
        <v>86.25</v>
      </c>
      <c r="U1852" s="21">
        <f t="shared" si="287"/>
        <v>81.25</v>
      </c>
      <c r="V1852" s="20">
        <f t="shared" si="288"/>
        <v>82.083333333333329</v>
      </c>
      <c r="W1852" s="20">
        <f t="shared" si="289"/>
        <v>81.875</v>
      </c>
    </row>
    <row r="1853" spans="1:23" ht="13.5" x14ac:dyDescent="0.25">
      <c r="A1853" s="3">
        <v>44711</v>
      </c>
      <c r="B1853" s="2">
        <v>50.746099999999998</v>
      </c>
      <c r="C1853" s="2">
        <v>90.179447958296322</v>
      </c>
      <c r="D1853" s="2">
        <v>-0.96809220478959901</v>
      </c>
      <c r="E1853" s="2">
        <v>3.6885364015507856E-2</v>
      </c>
      <c r="F1853" s="2">
        <v>50.013400000000004</v>
      </c>
      <c r="G1853" s="2">
        <v>49.7196</v>
      </c>
      <c r="H1853" s="2">
        <v>48.521560000000001</v>
      </c>
      <c r="I1853" s="2">
        <v>46.502732000000009</v>
      </c>
      <c r="J1853" s="2">
        <v>42.589724000000004</v>
      </c>
      <c r="K1853" s="17" t="s">
        <v>49</v>
      </c>
      <c r="L1853" s="17" t="s">
        <v>50</v>
      </c>
      <c r="M1853" s="17" t="s">
        <v>55</v>
      </c>
      <c r="N1853" s="20">
        <f t="shared" si="280"/>
        <v>50</v>
      </c>
      <c r="O1853" s="20">
        <f t="shared" si="281"/>
        <v>100</v>
      </c>
      <c r="P1853" s="20">
        <f t="shared" si="282"/>
        <v>75</v>
      </c>
      <c r="Q1853" s="20">
        <f t="shared" si="283"/>
        <v>100</v>
      </c>
      <c r="R1853" s="21">
        <f t="shared" si="284"/>
        <v>78.75</v>
      </c>
      <c r="S1853" s="21">
        <f t="shared" si="285"/>
        <v>81.25</v>
      </c>
      <c r="T1853" s="21">
        <f t="shared" si="286"/>
        <v>86.25</v>
      </c>
      <c r="U1853" s="21">
        <f t="shared" si="287"/>
        <v>81.25</v>
      </c>
      <c r="V1853" s="20">
        <f t="shared" si="288"/>
        <v>82.083333333333329</v>
      </c>
      <c r="W1853" s="20">
        <f t="shared" si="289"/>
        <v>81.875</v>
      </c>
    </row>
    <row r="1854" spans="1:23" ht="13.5" x14ac:dyDescent="0.25">
      <c r="A1854" s="3">
        <v>44712</v>
      </c>
      <c r="B1854" s="2">
        <v>50.709899999999998</v>
      </c>
      <c r="C1854" s="2">
        <v>89.140014735376951</v>
      </c>
      <c r="D1854" s="2">
        <v>-0.97437738744520175</v>
      </c>
      <c r="E1854" s="2">
        <v>-2.6650232723727234E-2</v>
      </c>
      <c r="F1854" s="2">
        <v>50.245559999999998</v>
      </c>
      <c r="G1854" s="2">
        <v>49.944500000000005</v>
      </c>
      <c r="H1854" s="2">
        <v>48.731099999999998</v>
      </c>
      <c r="I1854" s="2">
        <v>46.61742799999999</v>
      </c>
      <c r="J1854" s="2">
        <v>42.630144999999999</v>
      </c>
      <c r="K1854" s="17" t="s">
        <v>49</v>
      </c>
      <c r="L1854" s="17" t="s">
        <v>50</v>
      </c>
      <c r="M1854" s="17" t="s">
        <v>55</v>
      </c>
      <c r="N1854" s="20">
        <f t="shared" si="280"/>
        <v>50</v>
      </c>
      <c r="O1854" s="20">
        <f t="shared" si="281"/>
        <v>100</v>
      </c>
      <c r="P1854" s="20">
        <f t="shared" si="282"/>
        <v>75</v>
      </c>
      <c r="Q1854" s="20">
        <f t="shared" si="283"/>
        <v>100</v>
      </c>
      <c r="R1854" s="21">
        <f t="shared" si="284"/>
        <v>78.75</v>
      </c>
      <c r="S1854" s="21">
        <f t="shared" si="285"/>
        <v>81.25</v>
      </c>
      <c r="T1854" s="21">
        <f t="shared" si="286"/>
        <v>86.25</v>
      </c>
      <c r="U1854" s="21">
        <f t="shared" si="287"/>
        <v>81.25</v>
      </c>
      <c r="V1854" s="20">
        <f t="shared" si="288"/>
        <v>82.083333333333329</v>
      </c>
      <c r="W1854" s="20">
        <f t="shared" si="289"/>
        <v>81.875</v>
      </c>
    </row>
    <row r="1855" spans="1:23" ht="13.5" x14ac:dyDescent="0.25">
      <c r="A1855" s="3">
        <v>44713</v>
      </c>
      <c r="B1855" s="2">
        <v>50.6663</v>
      </c>
      <c r="C1855" s="2">
        <v>87.826969997533581</v>
      </c>
      <c r="D1855" s="2">
        <v>-0.78968996773155453</v>
      </c>
      <c r="E1855" s="2">
        <v>-6.1409757319505862E-2</v>
      </c>
      <c r="F1855" s="2">
        <v>50.425460000000001</v>
      </c>
      <c r="G1855" s="2">
        <v>50.03445</v>
      </c>
      <c r="H1855" s="2">
        <v>48.928729999999995</v>
      </c>
      <c r="I1855" s="2">
        <v>46.729907999999988</v>
      </c>
      <c r="J1855" s="2">
        <v>42.671958999999994</v>
      </c>
      <c r="K1855" s="17" t="s">
        <v>49</v>
      </c>
      <c r="L1855" s="17" t="s">
        <v>50</v>
      </c>
      <c r="M1855" s="17" t="s">
        <v>55</v>
      </c>
      <c r="N1855" s="20">
        <f t="shared" si="280"/>
        <v>50</v>
      </c>
      <c r="O1855" s="20">
        <f t="shared" si="281"/>
        <v>100</v>
      </c>
      <c r="P1855" s="20">
        <f t="shared" si="282"/>
        <v>75</v>
      </c>
      <c r="Q1855" s="20">
        <f t="shared" si="283"/>
        <v>100</v>
      </c>
      <c r="R1855" s="21">
        <f t="shared" si="284"/>
        <v>78.75</v>
      </c>
      <c r="S1855" s="21">
        <f t="shared" si="285"/>
        <v>81.25</v>
      </c>
      <c r="T1855" s="21">
        <f t="shared" si="286"/>
        <v>86.25</v>
      </c>
      <c r="U1855" s="21">
        <f t="shared" si="287"/>
        <v>81.25</v>
      </c>
      <c r="V1855" s="20">
        <f t="shared" si="288"/>
        <v>82.083333333333329</v>
      </c>
      <c r="W1855" s="20">
        <f t="shared" si="289"/>
        <v>81.875</v>
      </c>
    </row>
    <row r="1856" spans="1:23" ht="13.5" x14ac:dyDescent="0.25">
      <c r="A1856" s="3">
        <v>44714</v>
      </c>
      <c r="B1856" s="2">
        <v>50.6663</v>
      </c>
      <c r="C1856" s="2">
        <v>87.826969997533581</v>
      </c>
      <c r="D1856" s="2">
        <v>-0.66299708940625379</v>
      </c>
      <c r="E1856" s="2">
        <v>-7.2998458752957018E-2</v>
      </c>
      <c r="F1856" s="2">
        <v>50.598120000000002</v>
      </c>
      <c r="G1856" s="2">
        <v>50.135289999999998</v>
      </c>
      <c r="H1856" s="2">
        <v>49.122664999999991</v>
      </c>
      <c r="I1856" s="2">
        <v>46.845073999999975</v>
      </c>
      <c r="J1856" s="2">
        <v>42.712162000000014</v>
      </c>
      <c r="K1856" s="17" t="s">
        <v>49</v>
      </c>
      <c r="L1856" s="17" t="s">
        <v>51</v>
      </c>
      <c r="M1856" s="17" t="s">
        <v>55</v>
      </c>
      <c r="N1856" s="20">
        <f t="shared" si="280"/>
        <v>50</v>
      </c>
      <c r="O1856" s="20">
        <f t="shared" si="281"/>
        <v>100</v>
      </c>
      <c r="P1856" s="20">
        <f t="shared" si="282"/>
        <v>75</v>
      </c>
      <c r="Q1856" s="20">
        <f t="shared" si="283"/>
        <v>83.5</v>
      </c>
      <c r="R1856" s="21">
        <f t="shared" si="284"/>
        <v>76.275000000000006</v>
      </c>
      <c r="S1856" s="21">
        <f t="shared" si="285"/>
        <v>77.125</v>
      </c>
      <c r="T1856" s="21">
        <f t="shared" si="286"/>
        <v>78.825000000000003</v>
      </c>
      <c r="U1856" s="21">
        <f t="shared" si="287"/>
        <v>77.125</v>
      </c>
      <c r="V1856" s="20">
        <f t="shared" si="288"/>
        <v>77.408333333333346</v>
      </c>
      <c r="W1856" s="20">
        <f t="shared" si="289"/>
        <v>77.337500000000006</v>
      </c>
    </row>
    <row r="1857" spans="1:23" ht="13.5" x14ac:dyDescent="0.25">
      <c r="A1857" s="3">
        <v>44715</v>
      </c>
      <c r="B1857" s="2">
        <v>50.637300000000003</v>
      </c>
      <c r="C1857" s="2">
        <v>86.84021667864917</v>
      </c>
      <c r="D1857" s="2">
        <v>-0.57109358542596311</v>
      </c>
      <c r="E1857" s="2">
        <v>-7.1066442325750823E-2</v>
      </c>
      <c r="F1857" s="2">
        <v>50.685180000000003</v>
      </c>
      <c r="G1857" s="2">
        <v>50.23684999999999</v>
      </c>
      <c r="H1857" s="2">
        <v>49.315149999999988</v>
      </c>
      <c r="I1857" s="2">
        <v>46.961001999999986</v>
      </c>
      <c r="J1857" s="2">
        <v>42.75020600000002</v>
      </c>
      <c r="K1857" s="17" t="s">
        <v>47</v>
      </c>
      <c r="L1857" s="17" t="s">
        <v>48</v>
      </c>
      <c r="M1857" s="17" t="s">
        <v>53</v>
      </c>
      <c r="N1857" s="20">
        <f t="shared" si="280"/>
        <v>50</v>
      </c>
      <c r="O1857" s="20">
        <f t="shared" si="281"/>
        <v>100</v>
      </c>
      <c r="P1857" s="20">
        <f t="shared" si="282"/>
        <v>75</v>
      </c>
      <c r="Q1857" s="20">
        <f t="shared" si="283"/>
        <v>0</v>
      </c>
      <c r="R1857" s="21">
        <f t="shared" si="284"/>
        <v>63.75</v>
      </c>
      <c r="S1857" s="21">
        <f t="shared" si="285"/>
        <v>56.25</v>
      </c>
      <c r="T1857" s="21">
        <f t="shared" si="286"/>
        <v>41.25</v>
      </c>
      <c r="U1857" s="21">
        <f t="shared" si="287"/>
        <v>56.25</v>
      </c>
      <c r="V1857" s="20">
        <f t="shared" si="288"/>
        <v>53.75</v>
      </c>
      <c r="W1857" s="20">
        <f t="shared" si="289"/>
        <v>54.375</v>
      </c>
    </row>
    <row r="1858" spans="1:23" ht="13.5" x14ac:dyDescent="0.25">
      <c r="A1858" s="3">
        <v>44718</v>
      </c>
      <c r="B1858" s="2">
        <v>50.637300000000003</v>
      </c>
      <c r="C1858" s="2">
        <v>86.84021667864917</v>
      </c>
      <c r="D1858" s="2">
        <v>-0.50415501580692279</v>
      </c>
      <c r="E1858" s="2">
        <v>-2.7806044186453653E-2</v>
      </c>
      <c r="F1858" s="2">
        <v>50.663420000000002</v>
      </c>
      <c r="G1858" s="2">
        <v>50.338409999999996</v>
      </c>
      <c r="H1858" s="2">
        <v>49.503769999999989</v>
      </c>
      <c r="I1858" s="2">
        <v>47.075587999999982</v>
      </c>
      <c r="J1858" s="2">
        <v>42.790264000000015</v>
      </c>
      <c r="K1858" s="17" t="s">
        <v>47</v>
      </c>
      <c r="L1858" s="17" t="s">
        <v>48</v>
      </c>
      <c r="M1858" s="17" t="s">
        <v>52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75</v>
      </c>
      <c r="Q1858" s="20">
        <f t="shared" ref="Q1858:Q1921" si="293">IF(M1858="confirmed bullish", 34, IF(M1858="bullish divergence",17, 0))+IF(K1858="bullish",33,IF(K1858="bearish",0,16.5))+IF(L1858="strong",33,IF(L1858="weak",0,16.5))</f>
        <v>0</v>
      </c>
      <c r="R1858" s="21">
        <f t="shared" si="284"/>
        <v>63.75</v>
      </c>
      <c r="S1858" s="21">
        <f t="shared" si="285"/>
        <v>56.25</v>
      </c>
      <c r="T1858" s="21">
        <f t="shared" si="286"/>
        <v>41.25</v>
      </c>
      <c r="U1858" s="21">
        <f t="shared" si="287"/>
        <v>56.25</v>
      </c>
      <c r="V1858" s="20">
        <f t="shared" si="288"/>
        <v>53.75</v>
      </c>
      <c r="W1858" s="20">
        <f t="shared" si="289"/>
        <v>54.375</v>
      </c>
    </row>
    <row r="1859" spans="1:23" ht="13.5" x14ac:dyDescent="0.25">
      <c r="A1859" s="3">
        <v>44719</v>
      </c>
      <c r="B1859" s="2">
        <v>50.630099999999999</v>
      </c>
      <c r="C1859" s="2">
        <v>86.560187845136397</v>
      </c>
      <c r="D1859" s="2">
        <v>-0.46817459783409276</v>
      </c>
      <c r="E1859" s="2">
        <v>6.7629104625912331E-2</v>
      </c>
      <c r="F1859" s="2">
        <v>50.647460000000002</v>
      </c>
      <c r="G1859" s="2">
        <v>50.446509999999989</v>
      </c>
      <c r="H1859" s="2">
        <v>49.684049999999992</v>
      </c>
      <c r="I1859" s="2">
        <v>47.190029999999986</v>
      </c>
      <c r="J1859" s="2">
        <v>42.830286000000015</v>
      </c>
      <c r="K1859" s="17" t="s">
        <v>47</v>
      </c>
      <c r="L1859" s="17" t="s">
        <v>48</v>
      </c>
      <c r="M1859" s="17" t="s">
        <v>52</v>
      </c>
      <c r="N1859" s="20">
        <f t="shared" si="290"/>
        <v>50</v>
      </c>
      <c r="O1859" s="20">
        <f t="shared" si="291"/>
        <v>100</v>
      </c>
      <c r="P1859" s="20">
        <f t="shared" si="292"/>
        <v>75</v>
      </c>
      <c r="Q1859" s="20">
        <f t="shared" si="293"/>
        <v>0</v>
      </c>
      <c r="R1859" s="21">
        <f t="shared" ref="R1859:R1922" si="294">0.35*N1859+O1859*0.35+P1859*0.15+Q1859*0.15</f>
        <v>63.75</v>
      </c>
      <c r="S1859" s="21">
        <f t="shared" ref="S1859:S1922" si="295">N1859*0.2+O1859*0.2+P1859*0.35+Q1859*0.25</f>
        <v>56.25</v>
      </c>
      <c r="T1859" s="21">
        <f t="shared" ref="T1859:T1922" si="296">N1859*0.15+O1859*0.15+P1859*0.25+Q1859*0.45</f>
        <v>41.25</v>
      </c>
      <c r="U1859" s="21">
        <f t="shared" ref="U1859:U1922" si="297">0.25*SUM(N1859:Q1859)</f>
        <v>56.25</v>
      </c>
      <c r="V1859" s="20">
        <f t="shared" ref="V1859:V1922" si="298">SUM(R1859:T1859)/3</f>
        <v>53.75</v>
      </c>
      <c r="W1859" s="20">
        <f t="shared" ref="W1859:W1922" si="299">SUM(R1859:U1859)/4</f>
        <v>54.375</v>
      </c>
    </row>
    <row r="1860" spans="1:23" ht="13.5" x14ac:dyDescent="0.25">
      <c r="A1860" s="3">
        <v>44720</v>
      </c>
      <c r="B1860" s="2">
        <v>50.492199999999997</v>
      </c>
      <c r="C1860" s="2">
        <v>81.161964413164966</v>
      </c>
      <c r="D1860" s="2">
        <v>-0.40326145443276573</v>
      </c>
      <c r="E1860" s="2">
        <v>0.22107375522240089</v>
      </c>
      <c r="F1860" s="2">
        <v>50.612639999999999</v>
      </c>
      <c r="G1860" s="2">
        <v>50.519050000000007</v>
      </c>
      <c r="H1860" s="2">
        <v>49.811004999999987</v>
      </c>
      <c r="I1860" s="2">
        <v>47.313795999999996</v>
      </c>
      <c r="J1860" s="2">
        <v>42.869618500000016</v>
      </c>
      <c r="K1860" s="17" t="s">
        <v>47</v>
      </c>
      <c r="L1860" s="17" t="s">
        <v>48</v>
      </c>
      <c r="M1860" s="17" t="s">
        <v>52</v>
      </c>
      <c r="N1860" s="20">
        <f t="shared" si="290"/>
        <v>50</v>
      </c>
      <c r="O1860" s="20">
        <f t="shared" si="291"/>
        <v>100</v>
      </c>
      <c r="P1860" s="20">
        <f t="shared" si="292"/>
        <v>75</v>
      </c>
      <c r="Q1860" s="20">
        <f t="shared" si="293"/>
        <v>0</v>
      </c>
      <c r="R1860" s="21">
        <f t="shared" si="294"/>
        <v>63.75</v>
      </c>
      <c r="S1860" s="21">
        <f t="shared" si="295"/>
        <v>56.25</v>
      </c>
      <c r="T1860" s="21">
        <f t="shared" si="296"/>
        <v>41.25</v>
      </c>
      <c r="U1860" s="21">
        <f t="shared" si="297"/>
        <v>56.25</v>
      </c>
      <c r="V1860" s="20">
        <f t="shared" si="298"/>
        <v>53.75</v>
      </c>
      <c r="W1860" s="20">
        <f t="shared" si="299"/>
        <v>54.375</v>
      </c>
    </row>
    <row r="1861" spans="1:23" ht="13.5" x14ac:dyDescent="0.25">
      <c r="A1861" s="3">
        <v>44721</v>
      </c>
      <c r="B1861" s="2">
        <v>50.049700000000001</v>
      </c>
      <c r="C1861" s="2">
        <v>66.771972119115787</v>
      </c>
      <c r="D1861" s="2">
        <v>-0.31772766453791235</v>
      </c>
      <c r="E1861" s="2">
        <v>0.3966220235321446</v>
      </c>
      <c r="F1861" s="2">
        <v>50.489319999999999</v>
      </c>
      <c r="G1861" s="2">
        <v>50.543720000000008</v>
      </c>
      <c r="H1861" s="2">
        <v>49.912209999999995</v>
      </c>
      <c r="I1861" s="2">
        <v>47.442138000000007</v>
      </c>
      <c r="J1861" s="2">
        <v>42.905060500000019</v>
      </c>
      <c r="K1861" s="17" t="s">
        <v>47</v>
      </c>
      <c r="L1861" s="17" t="s">
        <v>48</v>
      </c>
      <c r="M1861" s="17" t="s">
        <v>52</v>
      </c>
      <c r="N1861" s="20">
        <f t="shared" si="290"/>
        <v>50</v>
      </c>
      <c r="O1861" s="20">
        <f t="shared" si="291"/>
        <v>100</v>
      </c>
      <c r="P1861" s="20">
        <f t="shared" si="292"/>
        <v>75</v>
      </c>
      <c r="Q1861" s="20">
        <f t="shared" si="293"/>
        <v>0</v>
      </c>
      <c r="R1861" s="21">
        <f t="shared" si="294"/>
        <v>63.75</v>
      </c>
      <c r="S1861" s="21">
        <f t="shared" si="295"/>
        <v>56.25</v>
      </c>
      <c r="T1861" s="21">
        <f t="shared" si="296"/>
        <v>41.25</v>
      </c>
      <c r="U1861" s="21">
        <f t="shared" si="297"/>
        <v>56.25</v>
      </c>
      <c r="V1861" s="20">
        <f t="shared" si="298"/>
        <v>53.75</v>
      </c>
      <c r="W1861" s="20">
        <f t="shared" si="299"/>
        <v>54.375</v>
      </c>
    </row>
    <row r="1862" spans="1:23" ht="13.5" x14ac:dyDescent="0.25">
      <c r="A1862" s="3">
        <v>44722</v>
      </c>
      <c r="B1862" s="2">
        <v>50.201999999999998</v>
      </c>
      <c r="C1862" s="2">
        <v>68.820971831425084</v>
      </c>
      <c r="D1862" s="2">
        <v>-0.19980144550874002</v>
      </c>
      <c r="E1862" s="2">
        <v>0.58387459423844823</v>
      </c>
      <c r="F1862" s="2">
        <v>50.402259999999998</v>
      </c>
      <c r="G1862" s="2">
        <v>50.543720000000008</v>
      </c>
      <c r="H1862" s="2">
        <v>50.010144999999994</v>
      </c>
      <c r="I1862" s="2">
        <v>47.573526000000001</v>
      </c>
      <c r="J1862" s="2">
        <v>42.94025700000001</v>
      </c>
      <c r="K1862" s="17" t="s">
        <v>47</v>
      </c>
      <c r="L1862" s="17" t="s">
        <v>51</v>
      </c>
      <c r="M1862" s="17" t="s">
        <v>52</v>
      </c>
      <c r="N1862" s="20">
        <f t="shared" si="290"/>
        <v>50</v>
      </c>
      <c r="O1862" s="20">
        <f t="shared" si="291"/>
        <v>100</v>
      </c>
      <c r="P1862" s="20">
        <f t="shared" si="292"/>
        <v>75</v>
      </c>
      <c r="Q1862" s="20">
        <f t="shared" si="293"/>
        <v>16.5</v>
      </c>
      <c r="R1862" s="21">
        <f t="shared" si="294"/>
        <v>66.224999999999994</v>
      </c>
      <c r="S1862" s="21">
        <f t="shared" si="295"/>
        <v>60.375</v>
      </c>
      <c r="T1862" s="21">
        <f t="shared" si="296"/>
        <v>48.674999999999997</v>
      </c>
      <c r="U1862" s="21">
        <f t="shared" si="297"/>
        <v>60.375</v>
      </c>
      <c r="V1862" s="20">
        <f t="shared" si="298"/>
        <v>58.42499999999999</v>
      </c>
      <c r="W1862" s="20">
        <f t="shared" si="299"/>
        <v>58.912499999999994</v>
      </c>
    </row>
    <row r="1863" spans="1:23" ht="13.5" x14ac:dyDescent="0.25">
      <c r="A1863" s="3">
        <v>44725</v>
      </c>
      <c r="B1863" s="2">
        <v>50.1295</v>
      </c>
      <c r="C1863" s="2">
        <v>66.712031540617815</v>
      </c>
      <c r="D1863" s="2">
        <v>-1.6054106434509663E-2</v>
      </c>
      <c r="E1863" s="2">
        <v>0.77690175055972743</v>
      </c>
      <c r="F1863" s="2">
        <v>50.300699999999999</v>
      </c>
      <c r="G1863" s="2">
        <v>50.482060000000004</v>
      </c>
      <c r="H1863" s="2">
        <v>50.100829999999995</v>
      </c>
      <c r="I1863" s="2">
        <v>47.704806000000005</v>
      </c>
      <c r="J1863" s="2">
        <v>42.974419500000003</v>
      </c>
      <c r="K1863" s="17" t="s">
        <v>47</v>
      </c>
      <c r="L1863" s="17" t="s">
        <v>51</v>
      </c>
      <c r="M1863" s="17" t="s">
        <v>52</v>
      </c>
      <c r="N1863" s="20">
        <f t="shared" si="290"/>
        <v>50</v>
      </c>
      <c r="O1863" s="20">
        <f t="shared" si="291"/>
        <v>100</v>
      </c>
      <c r="P1863" s="20">
        <f t="shared" si="292"/>
        <v>75</v>
      </c>
      <c r="Q1863" s="20">
        <f t="shared" si="293"/>
        <v>16.5</v>
      </c>
      <c r="R1863" s="21">
        <f t="shared" si="294"/>
        <v>66.224999999999994</v>
      </c>
      <c r="S1863" s="21">
        <f t="shared" si="295"/>
        <v>60.375</v>
      </c>
      <c r="T1863" s="21">
        <f t="shared" si="296"/>
        <v>48.674999999999997</v>
      </c>
      <c r="U1863" s="21">
        <f t="shared" si="297"/>
        <v>60.375</v>
      </c>
      <c r="V1863" s="20">
        <f t="shared" si="298"/>
        <v>58.42499999999999</v>
      </c>
      <c r="W1863" s="20">
        <f t="shared" si="299"/>
        <v>58.912499999999994</v>
      </c>
    </row>
    <row r="1864" spans="1:23" ht="13.5" x14ac:dyDescent="0.25">
      <c r="A1864" s="3">
        <v>44726</v>
      </c>
      <c r="B1864" s="2">
        <v>50.419699999999999</v>
      </c>
      <c r="C1864" s="2">
        <v>70.596144467545031</v>
      </c>
      <c r="D1864" s="2">
        <v>0.10805169034939865</v>
      </c>
      <c r="E1864" s="2">
        <v>0.97100727656344132</v>
      </c>
      <c r="F1864" s="2">
        <v>50.258620000000001</v>
      </c>
      <c r="G1864" s="2">
        <v>50.453040000000001</v>
      </c>
      <c r="H1864" s="2">
        <v>50.198770000000003</v>
      </c>
      <c r="I1864" s="2">
        <v>47.850616000000002</v>
      </c>
      <c r="J1864" s="2">
        <v>43.010033</v>
      </c>
      <c r="K1864" s="17" t="s">
        <v>47</v>
      </c>
      <c r="L1864" s="17" t="s">
        <v>51</v>
      </c>
      <c r="M1864" s="17" t="s">
        <v>52</v>
      </c>
      <c r="N1864" s="20">
        <f t="shared" si="290"/>
        <v>50</v>
      </c>
      <c r="O1864" s="20">
        <f t="shared" si="291"/>
        <v>100</v>
      </c>
      <c r="P1864" s="20">
        <f t="shared" si="292"/>
        <v>75</v>
      </c>
      <c r="Q1864" s="20">
        <f t="shared" si="293"/>
        <v>16.5</v>
      </c>
      <c r="R1864" s="21">
        <f t="shared" si="294"/>
        <v>66.224999999999994</v>
      </c>
      <c r="S1864" s="21">
        <f t="shared" si="295"/>
        <v>60.375</v>
      </c>
      <c r="T1864" s="21">
        <f t="shared" si="296"/>
        <v>48.674999999999997</v>
      </c>
      <c r="U1864" s="21">
        <f t="shared" si="297"/>
        <v>60.375</v>
      </c>
      <c r="V1864" s="20">
        <f t="shared" si="298"/>
        <v>58.42499999999999</v>
      </c>
      <c r="W1864" s="20">
        <f t="shared" si="299"/>
        <v>58.912499999999994</v>
      </c>
    </row>
    <row r="1865" spans="1:23" ht="13.5" x14ac:dyDescent="0.25">
      <c r="A1865" s="3">
        <v>44727</v>
      </c>
      <c r="B1865" s="2">
        <v>50.4559</v>
      </c>
      <c r="C1865" s="2">
        <v>71.049929357205428</v>
      </c>
      <c r="D1865" s="2">
        <v>0.197972167141927</v>
      </c>
      <c r="E1865" s="2">
        <v>1.1493121582093671</v>
      </c>
      <c r="F1865" s="2">
        <v>50.251359999999998</v>
      </c>
      <c r="G1865" s="2">
        <v>50.431999999999995</v>
      </c>
      <c r="H1865" s="2">
        <v>50.233225000000004</v>
      </c>
      <c r="I1865" s="2">
        <v>47.997150000000012</v>
      </c>
      <c r="J1865" s="2">
        <v>43.047539499999999</v>
      </c>
      <c r="K1865" s="17" t="s">
        <v>49</v>
      </c>
      <c r="L1865" s="17" t="s">
        <v>51</v>
      </c>
      <c r="M1865" s="17" t="s">
        <v>54</v>
      </c>
      <c r="N1865" s="20">
        <f t="shared" si="290"/>
        <v>50</v>
      </c>
      <c r="O1865" s="20">
        <f t="shared" si="291"/>
        <v>100</v>
      </c>
      <c r="P1865" s="20">
        <f t="shared" si="292"/>
        <v>75</v>
      </c>
      <c r="Q1865" s="20">
        <f t="shared" si="293"/>
        <v>66.5</v>
      </c>
      <c r="R1865" s="21">
        <f t="shared" si="294"/>
        <v>73.724999999999994</v>
      </c>
      <c r="S1865" s="21">
        <f t="shared" si="295"/>
        <v>72.875</v>
      </c>
      <c r="T1865" s="21">
        <f t="shared" si="296"/>
        <v>71.174999999999997</v>
      </c>
      <c r="U1865" s="21">
        <f t="shared" si="297"/>
        <v>72.875</v>
      </c>
      <c r="V1865" s="20">
        <f t="shared" si="298"/>
        <v>72.591666666666654</v>
      </c>
      <c r="W1865" s="20">
        <f t="shared" si="299"/>
        <v>72.662499999999994</v>
      </c>
    </row>
    <row r="1866" spans="1:23" ht="13.5" x14ac:dyDescent="0.25">
      <c r="A1866" s="3">
        <v>44728</v>
      </c>
      <c r="B1866" s="2">
        <v>50.782400000000003</v>
      </c>
      <c r="C1866" s="2">
        <v>74.823862109137664</v>
      </c>
      <c r="D1866" s="2">
        <v>0.24437912568716058</v>
      </c>
      <c r="E1866" s="2">
        <v>1.2940339022269012</v>
      </c>
      <c r="F1866" s="2">
        <v>50.397900000000007</v>
      </c>
      <c r="G1866" s="2">
        <v>50.443609999999993</v>
      </c>
      <c r="H1866" s="2">
        <v>50.289450000000002</v>
      </c>
      <c r="I1866" s="2">
        <v>48.142830000000025</v>
      </c>
      <c r="J1866" s="2">
        <v>43.088323000000003</v>
      </c>
      <c r="K1866" s="17" t="s">
        <v>49</v>
      </c>
      <c r="L1866" s="17" t="s">
        <v>50</v>
      </c>
      <c r="M1866" s="17" t="s">
        <v>55</v>
      </c>
      <c r="N1866" s="20">
        <f t="shared" si="290"/>
        <v>50</v>
      </c>
      <c r="O1866" s="20">
        <f t="shared" si="291"/>
        <v>100</v>
      </c>
      <c r="P1866" s="20">
        <f t="shared" si="292"/>
        <v>75</v>
      </c>
      <c r="Q1866" s="20">
        <f t="shared" si="293"/>
        <v>100</v>
      </c>
      <c r="R1866" s="21">
        <f t="shared" si="294"/>
        <v>78.75</v>
      </c>
      <c r="S1866" s="21">
        <f t="shared" si="295"/>
        <v>81.25</v>
      </c>
      <c r="T1866" s="21">
        <f t="shared" si="296"/>
        <v>86.25</v>
      </c>
      <c r="U1866" s="21">
        <f t="shared" si="297"/>
        <v>81.25</v>
      </c>
      <c r="V1866" s="20">
        <f t="shared" si="298"/>
        <v>82.083333333333329</v>
      </c>
      <c r="W1866" s="20">
        <f t="shared" si="299"/>
        <v>81.875</v>
      </c>
    </row>
    <row r="1867" spans="1:23" ht="13.5" x14ac:dyDescent="0.25">
      <c r="A1867" s="3">
        <v>44729</v>
      </c>
      <c r="B1867" s="2">
        <v>50.782400000000003</v>
      </c>
      <c r="C1867" s="2">
        <v>74.823862109137664</v>
      </c>
      <c r="D1867" s="2">
        <v>0.27216829120622776</v>
      </c>
      <c r="E1867" s="2">
        <v>1.4218306391505602</v>
      </c>
      <c r="F1867" s="2">
        <v>50.513979999999997</v>
      </c>
      <c r="G1867" s="2">
        <v>50.458119999999994</v>
      </c>
      <c r="H1867" s="2">
        <v>50.347485000000006</v>
      </c>
      <c r="I1867" s="2">
        <v>48.287034000000013</v>
      </c>
      <c r="J1867" s="2">
        <v>43.127529000000003</v>
      </c>
      <c r="K1867" s="17" t="s">
        <v>49</v>
      </c>
      <c r="L1867" s="17" t="s">
        <v>50</v>
      </c>
      <c r="M1867" s="17" t="s">
        <v>55</v>
      </c>
      <c r="N1867" s="20">
        <f t="shared" si="290"/>
        <v>50</v>
      </c>
      <c r="O1867" s="20">
        <f t="shared" si="291"/>
        <v>100</v>
      </c>
      <c r="P1867" s="20">
        <f t="shared" si="292"/>
        <v>75</v>
      </c>
      <c r="Q1867" s="20">
        <f t="shared" si="293"/>
        <v>100</v>
      </c>
      <c r="R1867" s="21">
        <f t="shared" si="294"/>
        <v>78.75</v>
      </c>
      <c r="S1867" s="21">
        <f t="shared" si="295"/>
        <v>81.25</v>
      </c>
      <c r="T1867" s="21">
        <f t="shared" si="296"/>
        <v>86.25</v>
      </c>
      <c r="U1867" s="21">
        <f t="shared" si="297"/>
        <v>81.25</v>
      </c>
      <c r="V1867" s="20">
        <f t="shared" si="298"/>
        <v>82.083333333333329</v>
      </c>
      <c r="W1867" s="20">
        <f t="shared" si="299"/>
        <v>81.875</v>
      </c>
    </row>
    <row r="1868" spans="1:23" ht="13.5" x14ac:dyDescent="0.25">
      <c r="A1868" s="3">
        <v>44732</v>
      </c>
      <c r="B1868" s="2">
        <v>50.572000000000003</v>
      </c>
      <c r="C1868" s="2">
        <v>68.181214986381519</v>
      </c>
      <c r="D1868" s="2">
        <v>0.30477042041681557</v>
      </c>
      <c r="E1868" s="2">
        <v>1.4648361907996619</v>
      </c>
      <c r="F1868" s="2">
        <v>50.60248</v>
      </c>
      <c r="G1868" s="2">
        <v>50.451589999999996</v>
      </c>
      <c r="H1868" s="2">
        <v>50.39500000000001</v>
      </c>
      <c r="I1868" s="2">
        <v>48.404342000000007</v>
      </c>
      <c r="J1868" s="2">
        <v>43.167260500000012</v>
      </c>
      <c r="K1868" s="17" t="s">
        <v>49</v>
      </c>
      <c r="L1868" s="17" t="s">
        <v>50</v>
      </c>
      <c r="M1868" s="17" t="s">
        <v>55</v>
      </c>
      <c r="N1868" s="20">
        <f t="shared" si="290"/>
        <v>50</v>
      </c>
      <c r="O1868" s="20">
        <f t="shared" si="291"/>
        <v>100</v>
      </c>
      <c r="P1868" s="20">
        <f t="shared" si="292"/>
        <v>75</v>
      </c>
      <c r="Q1868" s="20">
        <f t="shared" si="293"/>
        <v>100</v>
      </c>
      <c r="R1868" s="21">
        <f t="shared" si="294"/>
        <v>78.75</v>
      </c>
      <c r="S1868" s="21">
        <f t="shared" si="295"/>
        <v>81.25</v>
      </c>
      <c r="T1868" s="21">
        <f t="shared" si="296"/>
        <v>86.25</v>
      </c>
      <c r="U1868" s="21">
        <f t="shared" si="297"/>
        <v>81.25</v>
      </c>
      <c r="V1868" s="20">
        <f t="shared" si="298"/>
        <v>82.083333333333329</v>
      </c>
      <c r="W1868" s="20">
        <f t="shared" si="299"/>
        <v>81.875</v>
      </c>
    </row>
    <row r="1869" spans="1:23" ht="13.5" x14ac:dyDescent="0.25">
      <c r="A1869" s="3">
        <v>44733</v>
      </c>
      <c r="B1869" s="2">
        <v>51.507899999999999</v>
      </c>
      <c r="C1869" s="2">
        <v>77.675330239245923</v>
      </c>
      <c r="D1869" s="2">
        <v>0.25715077326936608</v>
      </c>
      <c r="E1869" s="2">
        <v>1.4090892869975218</v>
      </c>
      <c r="F1869" s="2">
        <v>50.820120000000003</v>
      </c>
      <c r="G1869" s="2">
        <v>50.539370000000005</v>
      </c>
      <c r="H1869" s="2">
        <v>50.492940000000004</v>
      </c>
      <c r="I1869" s="2">
        <v>48.543052000000017</v>
      </c>
      <c r="J1869" s="2">
        <v>43.211671500000008</v>
      </c>
      <c r="K1869" s="17" t="s">
        <v>49</v>
      </c>
      <c r="L1869" s="17" t="s">
        <v>50</v>
      </c>
      <c r="M1869" s="17" t="s">
        <v>55</v>
      </c>
      <c r="N1869" s="20">
        <f t="shared" si="290"/>
        <v>50</v>
      </c>
      <c r="O1869" s="20">
        <f t="shared" si="291"/>
        <v>100</v>
      </c>
      <c r="P1869" s="20">
        <f t="shared" si="292"/>
        <v>75</v>
      </c>
      <c r="Q1869" s="20">
        <f t="shared" si="293"/>
        <v>100</v>
      </c>
      <c r="R1869" s="21">
        <f t="shared" si="294"/>
        <v>78.75</v>
      </c>
      <c r="S1869" s="21">
        <f t="shared" si="295"/>
        <v>81.25</v>
      </c>
      <c r="T1869" s="21">
        <f t="shared" si="296"/>
        <v>86.25</v>
      </c>
      <c r="U1869" s="21">
        <f t="shared" si="297"/>
        <v>81.25</v>
      </c>
      <c r="V1869" s="20">
        <f t="shared" si="298"/>
        <v>82.083333333333329</v>
      </c>
      <c r="W1869" s="20">
        <f t="shared" si="299"/>
        <v>81.875</v>
      </c>
    </row>
    <row r="1870" spans="1:23" ht="13.5" x14ac:dyDescent="0.25">
      <c r="A1870" s="3">
        <v>44734</v>
      </c>
      <c r="B1870" s="2">
        <v>53.249000000000002</v>
      </c>
      <c r="C1870" s="2">
        <v>86.027796875076319</v>
      </c>
      <c r="D1870" s="2">
        <v>5.672226597982899E-2</v>
      </c>
      <c r="E1870" s="2">
        <v>1.2405133558480552</v>
      </c>
      <c r="F1870" s="2">
        <v>51.378740000000008</v>
      </c>
      <c r="G1870" s="2">
        <v>50.815049999999999</v>
      </c>
      <c r="H1870" s="2">
        <v>50.66705000000001</v>
      </c>
      <c r="I1870" s="2">
        <v>48.703830000000011</v>
      </c>
      <c r="J1870" s="2">
        <v>43.264855000000004</v>
      </c>
      <c r="K1870" s="17" t="s">
        <v>49</v>
      </c>
      <c r="L1870" s="17" t="s">
        <v>50</v>
      </c>
      <c r="M1870" s="17" t="s">
        <v>55</v>
      </c>
      <c r="N1870" s="20">
        <f t="shared" si="290"/>
        <v>50</v>
      </c>
      <c r="O1870" s="20">
        <f t="shared" si="291"/>
        <v>100</v>
      </c>
      <c r="P1870" s="20">
        <f t="shared" si="292"/>
        <v>75</v>
      </c>
      <c r="Q1870" s="20">
        <f t="shared" si="293"/>
        <v>100</v>
      </c>
      <c r="R1870" s="21">
        <f t="shared" si="294"/>
        <v>78.75</v>
      </c>
      <c r="S1870" s="21">
        <f t="shared" si="295"/>
        <v>81.25</v>
      </c>
      <c r="T1870" s="21">
        <f t="shared" si="296"/>
        <v>86.25</v>
      </c>
      <c r="U1870" s="21">
        <f t="shared" si="297"/>
        <v>81.25</v>
      </c>
      <c r="V1870" s="20">
        <f t="shared" si="298"/>
        <v>82.083333333333329</v>
      </c>
      <c r="W1870" s="20">
        <f t="shared" si="299"/>
        <v>81.875</v>
      </c>
    </row>
    <row r="1871" spans="1:23" ht="13.5" x14ac:dyDescent="0.25">
      <c r="A1871" s="3">
        <v>44735</v>
      </c>
      <c r="B1871" s="2">
        <v>54.409700000000001</v>
      </c>
      <c r="C1871" s="2">
        <v>88.986148944810921</v>
      </c>
      <c r="D1871" s="2">
        <v>-0.28642624846046516</v>
      </c>
      <c r="E1871" s="2">
        <v>1.046273494305598</v>
      </c>
      <c r="F1871" s="2">
        <v>52.104200000000006</v>
      </c>
      <c r="G1871" s="2">
        <v>51.251050000000006</v>
      </c>
      <c r="H1871" s="2">
        <v>50.897385000000014</v>
      </c>
      <c r="I1871" s="2">
        <v>48.879096000000011</v>
      </c>
      <c r="J1871" s="2">
        <v>43.323808500000013</v>
      </c>
      <c r="K1871" s="17" t="s">
        <v>49</v>
      </c>
      <c r="L1871" s="17" t="s">
        <v>50</v>
      </c>
      <c r="M1871" s="17" t="s">
        <v>55</v>
      </c>
      <c r="N1871" s="20">
        <f t="shared" si="290"/>
        <v>50</v>
      </c>
      <c r="O1871" s="20">
        <f t="shared" si="291"/>
        <v>100</v>
      </c>
      <c r="P1871" s="20">
        <f t="shared" si="292"/>
        <v>75</v>
      </c>
      <c r="Q1871" s="20">
        <f t="shared" si="293"/>
        <v>100</v>
      </c>
      <c r="R1871" s="21">
        <f t="shared" si="294"/>
        <v>78.75</v>
      </c>
      <c r="S1871" s="21">
        <f t="shared" si="295"/>
        <v>81.25</v>
      </c>
      <c r="T1871" s="21">
        <f t="shared" si="296"/>
        <v>86.25</v>
      </c>
      <c r="U1871" s="21">
        <f t="shared" si="297"/>
        <v>81.25</v>
      </c>
      <c r="V1871" s="20">
        <f t="shared" si="298"/>
        <v>82.083333333333329</v>
      </c>
      <c r="W1871" s="20">
        <f t="shared" si="299"/>
        <v>81.875</v>
      </c>
    </row>
    <row r="1872" spans="1:23" ht="13.5" x14ac:dyDescent="0.25">
      <c r="A1872" s="3">
        <v>44736</v>
      </c>
      <c r="B1872" s="2">
        <v>53.756799999999998</v>
      </c>
      <c r="C1872" s="2">
        <v>78.870145337572197</v>
      </c>
      <c r="D1872" s="2">
        <v>-0.52990356036142572</v>
      </c>
      <c r="E1872" s="2">
        <v>0.84161850447390485</v>
      </c>
      <c r="F1872" s="2">
        <v>52.699080000000002</v>
      </c>
      <c r="G1872" s="2">
        <v>51.606529999999999</v>
      </c>
      <c r="H1872" s="2">
        <v>51.075125000000014</v>
      </c>
      <c r="I1872" s="2">
        <v>49.028550000000017</v>
      </c>
      <c r="J1872" s="2">
        <v>43.380135500000016</v>
      </c>
      <c r="K1872" s="17" t="s">
        <v>49</v>
      </c>
      <c r="L1872" s="17" t="s">
        <v>50</v>
      </c>
      <c r="M1872" s="17" t="s">
        <v>55</v>
      </c>
      <c r="N1872" s="20">
        <f t="shared" si="290"/>
        <v>50</v>
      </c>
      <c r="O1872" s="20">
        <f t="shared" si="291"/>
        <v>100</v>
      </c>
      <c r="P1872" s="20">
        <f t="shared" si="292"/>
        <v>75</v>
      </c>
      <c r="Q1872" s="20">
        <f t="shared" si="293"/>
        <v>100</v>
      </c>
      <c r="R1872" s="21">
        <f t="shared" si="294"/>
        <v>78.75</v>
      </c>
      <c r="S1872" s="21">
        <f t="shared" si="295"/>
        <v>81.25</v>
      </c>
      <c r="T1872" s="21">
        <f t="shared" si="296"/>
        <v>86.25</v>
      </c>
      <c r="U1872" s="21">
        <f t="shared" si="297"/>
        <v>81.25</v>
      </c>
      <c r="V1872" s="20">
        <f t="shared" si="298"/>
        <v>82.083333333333329</v>
      </c>
      <c r="W1872" s="20">
        <f t="shared" si="299"/>
        <v>81.875</v>
      </c>
    </row>
    <row r="1873" spans="1:23" ht="13.5" x14ac:dyDescent="0.25">
      <c r="A1873" s="3">
        <v>44739</v>
      </c>
      <c r="B1873" s="2">
        <v>53.6843</v>
      </c>
      <c r="C1873" s="2">
        <v>77.812327248678542</v>
      </c>
      <c r="D1873" s="2">
        <v>-0.7609173681429624</v>
      </c>
      <c r="E1873" s="2">
        <v>0.6371265596156932</v>
      </c>
      <c r="F1873" s="2">
        <v>53.321540000000006</v>
      </c>
      <c r="G1873" s="2">
        <v>51.962009999999999</v>
      </c>
      <c r="H1873" s="2">
        <v>51.222035000000005</v>
      </c>
      <c r="I1873" s="2">
        <v>49.177224000000002</v>
      </c>
      <c r="J1873" s="2">
        <v>43.437442500000017</v>
      </c>
      <c r="K1873" s="17" t="s">
        <v>49</v>
      </c>
      <c r="L1873" s="17" t="s">
        <v>50</v>
      </c>
      <c r="M1873" s="17" t="s">
        <v>55</v>
      </c>
      <c r="N1873" s="20">
        <f t="shared" si="290"/>
        <v>50</v>
      </c>
      <c r="O1873" s="20">
        <f t="shared" si="291"/>
        <v>100</v>
      </c>
      <c r="P1873" s="20">
        <f t="shared" si="292"/>
        <v>75</v>
      </c>
      <c r="Q1873" s="20">
        <f t="shared" si="293"/>
        <v>100</v>
      </c>
      <c r="R1873" s="21">
        <f t="shared" si="294"/>
        <v>78.75</v>
      </c>
      <c r="S1873" s="21">
        <f t="shared" si="295"/>
        <v>81.25</v>
      </c>
      <c r="T1873" s="21">
        <f t="shared" si="296"/>
        <v>86.25</v>
      </c>
      <c r="U1873" s="21">
        <f t="shared" si="297"/>
        <v>81.25</v>
      </c>
      <c r="V1873" s="20">
        <f t="shared" si="298"/>
        <v>82.083333333333329</v>
      </c>
      <c r="W1873" s="20">
        <f t="shared" si="299"/>
        <v>81.875</v>
      </c>
    </row>
    <row r="1874" spans="1:23" ht="13.5" x14ac:dyDescent="0.25">
      <c r="A1874" s="3">
        <v>44740</v>
      </c>
      <c r="B1874" s="2">
        <v>52.451000000000001</v>
      </c>
      <c r="C1874" s="2">
        <v>62.464496533357178</v>
      </c>
      <c r="D1874" s="2">
        <v>-0.83774850109837473</v>
      </c>
      <c r="E1874" s="2">
        <v>0.43037894647219904</v>
      </c>
      <c r="F1874" s="2">
        <v>53.510160000000006</v>
      </c>
      <c r="G1874" s="2">
        <v>52.165139999999994</v>
      </c>
      <c r="H1874" s="2">
        <v>51.309090000000005</v>
      </c>
      <c r="I1874" s="2">
        <v>49.299890000000012</v>
      </c>
      <c r="J1874" s="2">
        <v>43.488247000000008</v>
      </c>
      <c r="K1874" s="17" t="s">
        <v>49</v>
      </c>
      <c r="L1874" s="17" t="s">
        <v>51</v>
      </c>
      <c r="M1874" s="17" t="s">
        <v>55</v>
      </c>
      <c r="N1874" s="20">
        <f t="shared" si="290"/>
        <v>50</v>
      </c>
      <c r="O1874" s="20">
        <f t="shared" si="291"/>
        <v>100</v>
      </c>
      <c r="P1874" s="20">
        <f t="shared" si="292"/>
        <v>75</v>
      </c>
      <c r="Q1874" s="20">
        <f t="shared" si="293"/>
        <v>83.5</v>
      </c>
      <c r="R1874" s="21">
        <f t="shared" si="294"/>
        <v>76.275000000000006</v>
      </c>
      <c r="S1874" s="21">
        <f t="shared" si="295"/>
        <v>77.125</v>
      </c>
      <c r="T1874" s="21">
        <f t="shared" si="296"/>
        <v>78.825000000000003</v>
      </c>
      <c r="U1874" s="21">
        <f t="shared" si="297"/>
        <v>77.125</v>
      </c>
      <c r="V1874" s="20">
        <f t="shared" si="298"/>
        <v>77.408333333333346</v>
      </c>
      <c r="W1874" s="20">
        <f t="shared" si="299"/>
        <v>77.337500000000006</v>
      </c>
    </row>
    <row r="1875" spans="1:23" ht="13.5" x14ac:dyDescent="0.25">
      <c r="A1875" s="3">
        <v>44741</v>
      </c>
      <c r="B1875" s="2">
        <v>51.145099999999999</v>
      </c>
      <c r="C1875" s="2">
        <v>50.994833744718541</v>
      </c>
      <c r="D1875" s="2">
        <v>-0.80924299556659207</v>
      </c>
      <c r="E1875" s="2">
        <v>0.24722485441673969</v>
      </c>
      <c r="F1875" s="2">
        <v>53.089379999999991</v>
      </c>
      <c r="G1875" s="2">
        <v>52.234059999999999</v>
      </c>
      <c r="H1875" s="2">
        <v>51.333030000000008</v>
      </c>
      <c r="I1875" s="2">
        <v>49.395096000000009</v>
      </c>
      <c r="J1875" s="2">
        <v>43.533864500000007</v>
      </c>
      <c r="K1875" s="17" t="s">
        <v>47</v>
      </c>
      <c r="L1875" s="17" t="s">
        <v>48</v>
      </c>
      <c r="M1875" s="17" t="s">
        <v>52</v>
      </c>
      <c r="N1875" s="20">
        <f t="shared" si="290"/>
        <v>50</v>
      </c>
      <c r="O1875" s="20">
        <f t="shared" si="291"/>
        <v>100</v>
      </c>
      <c r="P1875" s="20">
        <f t="shared" si="292"/>
        <v>75</v>
      </c>
      <c r="Q1875" s="20">
        <f t="shared" si="293"/>
        <v>0</v>
      </c>
      <c r="R1875" s="21">
        <f t="shared" si="294"/>
        <v>63.75</v>
      </c>
      <c r="S1875" s="21">
        <f t="shared" si="295"/>
        <v>56.25</v>
      </c>
      <c r="T1875" s="21">
        <f t="shared" si="296"/>
        <v>41.25</v>
      </c>
      <c r="U1875" s="21">
        <f t="shared" si="297"/>
        <v>56.25</v>
      </c>
      <c r="V1875" s="20">
        <f t="shared" si="298"/>
        <v>53.75</v>
      </c>
      <c r="W1875" s="20">
        <f t="shared" si="299"/>
        <v>54.375</v>
      </c>
    </row>
    <row r="1876" spans="1:23" ht="13.5" x14ac:dyDescent="0.25">
      <c r="A1876" s="3">
        <v>44742</v>
      </c>
      <c r="B1876" s="2">
        <v>51.507899999999999</v>
      </c>
      <c r="C1876" s="2">
        <v>53.546800861696767</v>
      </c>
      <c r="D1876" s="2">
        <v>-0.76218491578451619</v>
      </c>
      <c r="E1876" s="2">
        <v>0.10508896763094847</v>
      </c>
      <c r="F1876" s="2">
        <v>52.50902</v>
      </c>
      <c r="G1876" s="2">
        <v>52.306609999999999</v>
      </c>
      <c r="H1876" s="2">
        <v>51.375109999999992</v>
      </c>
      <c r="I1876" s="2">
        <v>49.500242000000014</v>
      </c>
      <c r="J1876" s="2">
        <v>43.580625000000012</v>
      </c>
      <c r="K1876" s="17" t="s">
        <v>47</v>
      </c>
      <c r="L1876" s="17" t="s">
        <v>48</v>
      </c>
      <c r="M1876" s="17" t="s">
        <v>52</v>
      </c>
      <c r="N1876" s="20">
        <f t="shared" si="290"/>
        <v>50</v>
      </c>
      <c r="O1876" s="20">
        <f t="shared" si="291"/>
        <v>100</v>
      </c>
      <c r="P1876" s="20">
        <f t="shared" si="292"/>
        <v>75</v>
      </c>
      <c r="Q1876" s="20">
        <f t="shared" si="293"/>
        <v>0</v>
      </c>
      <c r="R1876" s="21">
        <f t="shared" si="294"/>
        <v>63.75</v>
      </c>
      <c r="S1876" s="21">
        <f t="shared" si="295"/>
        <v>56.25</v>
      </c>
      <c r="T1876" s="21">
        <f t="shared" si="296"/>
        <v>41.25</v>
      </c>
      <c r="U1876" s="21">
        <f t="shared" si="297"/>
        <v>56.25</v>
      </c>
      <c r="V1876" s="20">
        <f t="shared" si="298"/>
        <v>53.75</v>
      </c>
      <c r="W1876" s="20">
        <f t="shared" si="299"/>
        <v>54.375</v>
      </c>
    </row>
    <row r="1877" spans="1:23" ht="13.5" x14ac:dyDescent="0.25">
      <c r="A1877" s="3">
        <v>44743</v>
      </c>
      <c r="B1877" s="2">
        <v>51.232199999999999</v>
      </c>
      <c r="C1877" s="2">
        <v>51.358052059667934</v>
      </c>
      <c r="D1877" s="2">
        <v>-0.70447576591782735</v>
      </c>
      <c r="E1877" s="2">
        <v>-1.6234627695922363E-2</v>
      </c>
      <c r="F1877" s="2">
        <v>52.004099999999994</v>
      </c>
      <c r="G1877" s="2">
        <v>52.351590000000009</v>
      </c>
      <c r="H1877" s="2">
        <v>51.404854999999998</v>
      </c>
      <c r="I1877" s="2">
        <v>49.598532000000013</v>
      </c>
      <c r="J1877" s="2">
        <v>43.62835650000001</v>
      </c>
      <c r="K1877" s="17" t="s">
        <v>47</v>
      </c>
      <c r="L1877" s="17" t="s">
        <v>51</v>
      </c>
      <c r="M1877" s="17" t="s">
        <v>52</v>
      </c>
      <c r="N1877" s="20">
        <f t="shared" si="290"/>
        <v>50</v>
      </c>
      <c r="O1877" s="20">
        <f t="shared" si="291"/>
        <v>100</v>
      </c>
      <c r="P1877" s="20">
        <f t="shared" si="292"/>
        <v>75</v>
      </c>
      <c r="Q1877" s="20">
        <f t="shared" si="293"/>
        <v>16.5</v>
      </c>
      <c r="R1877" s="21">
        <f t="shared" si="294"/>
        <v>66.224999999999994</v>
      </c>
      <c r="S1877" s="21">
        <f t="shared" si="295"/>
        <v>60.375</v>
      </c>
      <c r="T1877" s="21">
        <f t="shared" si="296"/>
        <v>48.674999999999997</v>
      </c>
      <c r="U1877" s="21">
        <f t="shared" si="297"/>
        <v>60.375</v>
      </c>
      <c r="V1877" s="20">
        <f t="shared" si="298"/>
        <v>58.42499999999999</v>
      </c>
      <c r="W1877" s="20">
        <f t="shared" si="299"/>
        <v>58.912499999999994</v>
      </c>
    </row>
    <row r="1878" spans="1:23" ht="13.5" x14ac:dyDescent="0.25">
      <c r="A1878" s="3">
        <v>44746</v>
      </c>
      <c r="B1878" s="2">
        <v>51.507899999999999</v>
      </c>
      <c r="C1878" s="2">
        <v>53.408974989906078</v>
      </c>
      <c r="D1878" s="2">
        <v>-0.70915120957306499</v>
      </c>
      <c r="E1878" s="2">
        <v>-0.11970794958366446</v>
      </c>
      <c r="F1878" s="2">
        <v>51.568820000000002</v>
      </c>
      <c r="G1878" s="2">
        <v>52.445180000000008</v>
      </c>
      <c r="H1878" s="2">
        <v>51.448384999999995</v>
      </c>
      <c r="I1878" s="2">
        <v>49.698308000000019</v>
      </c>
      <c r="J1878" s="2">
        <v>43.677466500000016</v>
      </c>
      <c r="K1878" s="17" t="s">
        <v>47</v>
      </c>
      <c r="L1878" s="17" t="s">
        <v>51</v>
      </c>
      <c r="M1878" s="17" t="s">
        <v>52</v>
      </c>
      <c r="N1878" s="20">
        <f t="shared" si="290"/>
        <v>50</v>
      </c>
      <c r="O1878" s="20">
        <f t="shared" si="291"/>
        <v>100</v>
      </c>
      <c r="P1878" s="20">
        <f t="shared" si="292"/>
        <v>75</v>
      </c>
      <c r="Q1878" s="20">
        <f t="shared" si="293"/>
        <v>16.5</v>
      </c>
      <c r="R1878" s="21">
        <f t="shared" si="294"/>
        <v>66.224999999999994</v>
      </c>
      <c r="S1878" s="21">
        <f t="shared" si="295"/>
        <v>60.375</v>
      </c>
      <c r="T1878" s="21">
        <f t="shared" si="296"/>
        <v>48.674999999999997</v>
      </c>
      <c r="U1878" s="21">
        <f t="shared" si="297"/>
        <v>60.375</v>
      </c>
      <c r="V1878" s="20">
        <f t="shared" si="298"/>
        <v>58.42499999999999</v>
      </c>
      <c r="W1878" s="20">
        <f t="shared" si="299"/>
        <v>58.912499999999994</v>
      </c>
    </row>
    <row r="1879" spans="1:23" ht="13.5" x14ac:dyDescent="0.25">
      <c r="A1879" s="3">
        <v>44747</v>
      </c>
      <c r="B1879" s="2">
        <v>50.782400000000003</v>
      </c>
      <c r="C1879" s="2">
        <v>47.708401115024927</v>
      </c>
      <c r="D1879" s="2">
        <v>-0.51767298212833879</v>
      </c>
      <c r="E1879" s="2">
        <v>-0.22852595626055555</v>
      </c>
      <c r="F1879" s="2">
        <v>51.235100000000003</v>
      </c>
      <c r="G1879" s="2">
        <v>52.372630000000001</v>
      </c>
      <c r="H1879" s="2">
        <v>51.455999999999996</v>
      </c>
      <c r="I1879" s="2">
        <v>49.786260000000013</v>
      </c>
      <c r="J1879" s="2">
        <v>43.722949000000028</v>
      </c>
      <c r="K1879" s="17" t="s">
        <v>47</v>
      </c>
      <c r="L1879" s="17" t="s">
        <v>51</v>
      </c>
      <c r="M1879" s="17" t="s">
        <v>52</v>
      </c>
      <c r="N1879" s="20">
        <f t="shared" si="290"/>
        <v>50</v>
      </c>
      <c r="O1879" s="20">
        <f t="shared" si="291"/>
        <v>100</v>
      </c>
      <c r="P1879" s="20">
        <f t="shared" si="292"/>
        <v>75</v>
      </c>
      <c r="Q1879" s="20">
        <f t="shared" si="293"/>
        <v>16.5</v>
      </c>
      <c r="R1879" s="21">
        <f t="shared" si="294"/>
        <v>66.224999999999994</v>
      </c>
      <c r="S1879" s="21">
        <f t="shared" si="295"/>
        <v>60.375</v>
      </c>
      <c r="T1879" s="21">
        <f t="shared" si="296"/>
        <v>48.674999999999997</v>
      </c>
      <c r="U1879" s="21">
        <f t="shared" si="297"/>
        <v>60.375</v>
      </c>
      <c r="V1879" s="20">
        <f t="shared" si="298"/>
        <v>58.42499999999999</v>
      </c>
      <c r="W1879" s="20">
        <f t="shared" si="299"/>
        <v>58.912499999999994</v>
      </c>
    </row>
    <row r="1880" spans="1:23" ht="13.5" x14ac:dyDescent="0.25">
      <c r="A1880" s="3">
        <v>44748</v>
      </c>
      <c r="B1880" s="2">
        <v>50.637300000000003</v>
      </c>
      <c r="C1880" s="2">
        <v>46.636282254538486</v>
      </c>
      <c r="D1880" s="2">
        <v>-7.4877527781289643E-2</v>
      </c>
      <c r="E1880" s="2">
        <v>-0.33618487053217128</v>
      </c>
      <c r="F1880" s="2">
        <v>51.133539999999996</v>
      </c>
      <c r="G1880" s="2">
        <v>52.111460000000001</v>
      </c>
      <c r="H1880" s="2">
        <v>51.463255000000004</v>
      </c>
      <c r="I1880" s="2">
        <v>49.871980000000015</v>
      </c>
      <c r="J1880" s="2">
        <v>43.767706000000025</v>
      </c>
      <c r="K1880" s="17" t="s">
        <v>47</v>
      </c>
      <c r="L1880" s="17" t="s">
        <v>51</v>
      </c>
      <c r="M1880" s="17" t="s">
        <v>52</v>
      </c>
      <c r="N1880" s="20">
        <f t="shared" si="290"/>
        <v>50</v>
      </c>
      <c r="O1880" s="20">
        <f t="shared" si="291"/>
        <v>100</v>
      </c>
      <c r="P1880" s="20">
        <f t="shared" si="292"/>
        <v>75</v>
      </c>
      <c r="Q1880" s="20">
        <f t="shared" si="293"/>
        <v>16.5</v>
      </c>
      <c r="R1880" s="21">
        <f t="shared" si="294"/>
        <v>66.224999999999994</v>
      </c>
      <c r="S1880" s="21">
        <f t="shared" si="295"/>
        <v>60.375</v>
      </c>
      <c r="T1880" s="21">
        <f t="shared" si="296"/>
        <v>48.674999999999997</v>
      </c>
      <c r="U1880" s="21">
        <f t="shared" si="297"/>
        <v>60.375</v>
      </c>
      <c r="V1880" s="20">
        <f t="shared" si="298"/>
        <v>58.42499999999999</v>
      </c>
      <c r="W1880" s="20">
        <f t="shared" si="299"/>
        <v>58.912499999999994</v>
      </c>
    </row>
    <row r="1881" spans="1:23" ht="13.5" x14ac:dyDescent="0.25">
      <c r="A1881" s="3">
        <v>44749</v>
      </c>
      <c r="B1881" s="2">
        <v>50.782400000000003</v>
      </c>
      <c r="C1881" s="2">
        <v>47.897220023715711</v>
      </c>
      <c r="D1881" s="2">
        <v>0.47047933847672141</v>
      </c>
      <c r="E1881" s="2">
        <v>-0.42659434819927872</v>
      </c>
      <c r="F1881" s="2">
        <v>50.988440000000004</v>
      </c>
      <c r="G1881" s="2">
        <v>51.748730000000002</v>
      </c>
      <c r="H1881" s="2">
        <v>51.499890000000008</v>
      </c>
      <c r="I1881" s="2">
        <v>49.959126000000012</v>
      </c>
      <c r="J1881" s="2">
        <v>43.812550500000015</v>
      </c>
      <c r="K1881" s="17" t="s">
        <v>47</v>
      </c>
      <c r="L1881" s="17" t="s">
        <v>51</v>
      </c>
      <c r="M1881" s="17" t="s">
        <v>52</v>
      </c>
      <c r="N1881" s="20">
        <f t="shared" si="290"/>
        <v>50</v>
      </c>
      <c r="O1881" s="20">
        <f t="shared" si="291"/>
        <v>100</v>
      </c>
      <c r="P1881" s="20">
        <f t="shared" si="292"/>
        <v>75</v>
      </c>
      <c r="Q1881" s="20">
        <f t="shared" si="293"/>
        <v>16.5</v>
      </c>
      <c r="R1881" s="21">
        <f t="shared" si="294"/>
        <v>66.224999999999994</v>
      </c>
      <c r="S1881" s="21">
        <f t="shared" si="295"/>
        <v>60.375</v>
      </c>
      <c r="T1881" s="21">
        <f t="shared" si="296"/>
        <v>48.674999999999997</v>
      </c>
      <c r="U1881" s="21">
        <f t="shared" si="297"/>
        <v>60.375</v>
      </c>
      <c r="V1881" s="20">
        <f t="shared" si="298"/>
        <v>58.42499999999999</v>
      </c>
      <c r="W1881" s="20">
        <f t="shared" si="299"/>
        <v>58.912499999999994</v>
      </c>
    </row>
    <row r="1882" spans="1:23" ht="13.5" x14ac:dyDescent="0.25">
      <c r="A1882" s="3">
        <v>44750</v>
      </c>
      <c r="B1882" s="2">
        <v>50.782400000000003</v>
      </c>
      <c r="C1882" s="2">
        <v>47.897220023715711</v>
      </c>
      <c r="D1882" s="2">
        <v>0.83328224692984065</v>
      </c>
      <c r="E1882" s="2">
        <v>-0.50340016227485607</v>
      </c>
      <c r="F1882" s="2">
        <v>50.898479999999999</v>
      </c>
      <c r="G1882" s="2">
        <v>51.451289999999993</v>
      </c>
      <c r="H1882" s="2">
        <v>51.528909999999996</v>
      </c>
      <c r="I1882" s="2">
        <v>50.044258000000006</v>
      </c>
      <c r="J1882" s="2">
        <v>43.857697500000015</v>
      </c>
      <c r="K1882" s="17" t="s">
        <v>47</v>
      </c>
      <c r="L1882" s="17" t="s">
        <v>51</v>
      </c>
      <c r="M1882" s="17" t="s">
        <v>52</v>
      </c>
      <c r="N1882" s="20">
        <f t="shared" si="290"/>
        <v>50</v>
      </c>
      <c r="O1882" s="20">
        <f t="shared" si="291"/>
        <v>100</v>
      </c>
      <c r="P1882" s="20">
        <f t="shared" si="292"/>
        <v>75</v>
      </c>
      <c r="Q1882" s="20">
        <f t="shared" si="293"/>
        <v>16.5</v>
      </c>
      <c r="R1882" s="21">
        <f t="shared" si="294"/>
        <v>66.224999999999994</v>
      </c>
      <c r="S1882" s="21">
        <f t="shared" si="295"/>
        <v>60.375</v>
      </c>
      <c r="T1882" s="21">
        <f t="shared" si="296"/>
        <v>48.674999999999997</v>
      </c>
      <c r="U1882" s="21">
        <f t="shared" si="297"/>
        <v>60.375</v>
      </c>
      <c r="V1882" s="20">
        <f t="shared" si="298"/>
        <v>58.42499999999999</v>
      </c>
      <c r="W1882" s="20">
        <f t="shared" si="299"/>
        <v>58.912499999999994</v>
      </c>
    </row>
    <row r="1883" spans="1:23" ht="13.5" x14ac:dyDescent="0.25">
      <c r="A1883" s="3">
        <v>44753</v>
      </c>
      <c r="B1883" s="2">
        <v>50.775199999999998</v>
      </c>
      <c r="C1883" s="2">
        <v>47.832176783017744</v>
      </c>
      <c r="D1883" s="2">
        <v>1.1313092293711264</v>
      </c>
      <c r="E1883" s="2">
        <v>-0.57209055441611145</v>
      </c>
      <c r="F1883" s="2">
        <v>50.751940000000005</v>
      </c>
      <c r="G1883" s="2">
        <v>51.160379999999996</v>
      </c>
      <c r="H1883" s="2">
        <v>51.561194999999998</v>
      </c>
      <c r="I1883" s="2">
        <v>50.129514000000007</v>
      </c>
      <c r="J1883" s="2">
        <v>43.896767000000025</v>
      </c>
      <c r="K1883" s="17" t="s">
        <v>47</v>
      </c>
      <c r="L1883" s="17" t="s">
        <v>48</v>
      </c>
      <c r="M1883" s="17" t="s">
        <v>52</v>
      </c>
      <c r="N1883" s="20">
        <f t="shared" si="290"/>
        <v>50</v>
      </c>
      <c r="O1883" s="20">
        <f t="shared" si="291"/>
        <v>100</v>
      </c>
      <c r="P1883" s="20">
        <f t="shared" si="292"/>
        <v>75</v>
      </c>
      <c r="Q1883" s="20">
        <f t="shared" si="293"/>
        <v>0</v>
      </c>
      <c r="R1883" s="21">
        <f t="shared" si="294"/>
        <v>63.75</v>
      </c>
      <c r="S1883" s="21">
        <f t="shared" si="295"/>
        <v>56.25</v>
      </c>
      <c r="T1883" s="21">
        <f t="shared" si="296"/>
        <v>41.25</v>
      </c>
      <c r="U1883" s="21">
        <f t="shared" si="297"/>
        <v>56.25</v>
      </c>
      <c r="V1883" s="20">
        <f t="shared" si="298"/>
        <v>53.75</v>
      </c>
      <c r="W1883" s="20">
        <f t="shared" si="299"/>
        <v>54.375</v>
      </c>
    </row>
    <row r="1884" spans="1:23" ht="13.5" x14ac:dyDescent="0.25">
      <c r="A1884" s="3">
        <v>44754</v>
      </c>
      <c r="B1884" s="2">
        <v>50.782400000000003</v>
      </c>
      <c r="C1884" s="2">
        <v>47.908357419918943</v>
      </c>
      <c r="D1884" s="2">
        <v>1.1947940819462488</v>
      </c>
      <c r="E1884" s="2">
        <v>-0.61351744660157481</v>
      </c>
      <c r="F1884" s="2">
        <v>50.751940000000005</v>
      </c>
      <c r="G1884" s="2">
        <v>50.993519999999997</v>
      </c>
      <c r="H1884" s="2">
        <v>51.579330000000006</v>
      </c>
      <c r="I1884" s="2">
        <v>50.214780000000012</v>
      </c>
      <c r="J1884" s="2">
        <v>43.94248450000002</v>
      </c>
      <c r="K1884" s="17" t="s">
        <v>47</v>
      </c>
      <c r="L1884" s="17" t="s">
        <v>51</v>
      </c>
      <c r="M1884" s="17" t="s">
        <v>51</v>
      </c>
      <c r="N1884" s="20">
        <f t="shared" si="290"/>
        <v>50</v>
      </c>
      <c r="O1884" s="20">
        <f t="shared" si="291"/>
        <v>100</v>
      </c>
      <c r="P1884" s="20">
        <f t="shared" si="292"/>
        <v>75</v>
      </c>
      <c r="Q1884" s="20">
        <f t="shared" si="293"/>
        <v>16.5</v>
      </c>
      <c r="R1884" s="21">
        <f t="shared" si="294"/>
        <v>66.224999999999994</v>
      </c>
      <c r="S1884" s="21">
        <f t="shared" si="295"/>
        <v>60.375</v>
      </c>
      <c r="T1884" s="21">
        <f t="shared" si="296"/>
        <v>48.674999999999997</v>
      </c>
      <c r="U1884" s="21">
        <f t="shared" si="297"/>
        <v>60.375</v>
      </c>
      <c r="V1884" s="20">
        <f t="shared" si="298"/>
        <v>58.42499999999999</v>
      </c>
      <c r="W1884" s="20">
        <f t="shared" si="299"/>
        <v>58.912499999999994</v>
      </c>
    </row>
    <row r="1885" spans="1:23" ht="13.5" x14ac:dyDescent="0.25">
      <c r="A1885" s="3">
        <v>44755</v>
      </c>
      <c r="B1885" s="2">
        <v>50.782400000000003</v>
      </c>
      <c r="C1885" s="2">
        <v>47.908357419918943</v>
      </c>
      <c r="D1885" s="2">
        <v>1.0490247318903414</v>
      </c>
      <c r="E1885" s="2">
        <v>-0.63633351609823996</v>
      </c>
      <c r="F1885" s="2">
        <v>50.78096</v>
      </c>
      <c r="G1885" s="2">
        <v>50.957250000000002</v>
      </c>
      <c r="H1885" s="2">
        <v>51.595655000000008</v>
      </c>
      <c r="I1885" s="2">
        <v>50.296154000000008</v>
      </c>
      <c r="J1885" s="2">
        <v>43.98578550000002</v>
      </c>
      <c r="K1885" s="17" t="s">
        <v>47</v>
      </c>
      <c r="L1885" s="17" t="s">
        <v>51</v>
      </c>
      <c r="M1885" s="17" t="s">
        <v>53</v>
      </c>
      <c r="N1885" s="20">
        <f t="shared" si="290"/>
        <v>50</v>
      </c>
      <c r="O1885" s="20">
        <f t="shared" si="291"/>
        <v>100</v>
      </c>
      <c r="P1885" s="20">
        <f t="shared" si="292"/>
        <v>75</v>
      </c>
      <c r="Q1885" s="20">
        <f t="shared" si="293"/>
        <v>16.5</v>
      </c>
      <c r="R1885" s="21">
        <f t="shared" si="294"/>
        <v>66.224999999999994</v>
      </c>
      <c r="S1885" s="21">
        <f t="shared" si="295"/>
        <v>60.375</v>
      </c>
      <c r="T1885" s="21">
        <f t="shared" si="296"/>
        <v>48.674999999999997</v>
      </c>
      <c r="U1885" s="21">
        <f t="shared" si="297"/>
        <v>60.375</v>
      </c>
      <c r="V1885" s="20">
        <f t="shared" si="298"/>
        <v>58.42499999999999</v>
      </c>
      <c r="W1885" s="20">
        <f t="shared" si="299"/>
        <v>58.912499999999994</v>
      </c>
    </row>
    <row r="1886" spans="1:23" ht="13.5" x14ac:dyDescent="0.25">
      <c r="A1886" s="3">
        <v>44756</v>
      </c>
      <c r="B1886" s="2">
        <v>51.145099999999999</v>
      </c>
      <c r="C1886" s="2">
        <v>52.003212009931886</v>
      </c>
      <c r="D1886" s="2">
        <v>0.95594532963126255</v>
      </c>
      <c r="E1886" s="2">
        <v>-0.62786587196768817</v>
      </c>
      <c r="F1886" s="2">
        <v>50.853499999999997</v>
      </c>
      <c r="G1886" s="2">
        <v>50.920969999999997</v>
      </c>
      <c r="H1886" s="2">
        <v>51.613790000000016</v>
      </c>
      <c r="I1886" s="2">
        <v>50.38330400000001</v>
      </c>
      <c r="J1886" s="2">
        <v>44.03106750000002</v>
      </c>
      <c r="K1886" s="17" t="s">
        <v>49</v>
      </c>
      <c r="L1886" s="17" t="s">
        <v>51</v>
      </c>
      <c r="M1886" s="17" t="s">
        <v>55</v>
      </c>
      <c r="N1886" s="20">
        <f t="shared" si="290"/>
        <v>50</v>
      </c>
      <c r="O1886" s="20">
        <f t="shared" si="291"/>
        <v>100</v>
      </c>
      <c r="P1886" s="20">
        <f t="shared" si="292"/>
        <v>75</v>
      </c>
      <c r="Q1886" s="20">
        <f t="shared" si="293"/>
        <v>83.5</v>
      </c>
      <c r="R1886" s="21">
        <f t="shared" si="294"/>
        <v>76.275000000000006</v>
      </c>
      <c r="S1886" s="21">
        <f t="shared" si="295"/>
        <v>77.125</v>
      </c>
      <c r="T1886" s="21">
        <f t="shared" si="296"/>
        <v>78.825000000000003</v>
      </c>
      <c r="U1886" s="21">
        <f t="shared" si="297"/>
        <v>77.125</v>
      </c>
      <c r="V1886" s="20">
        <f t="shared" si="298"/>
        <v>77.408333333333346</v>
      </c>
      <c r="W1886" s="20">
        <f t="shared" si="299"/>
        <v>77.337500000000006</v>
      </c>
    </row>
    <row r="1887" spans="1:23" ht="13.5" x14ac:dyDescent="0.25">
      <c r="A1887" s="3">
        <v>44757</v>
      </c>
      <c r="B1887" s="2">
        <v>51.507899999999999</v>
      </c>
      <c r="C1887" s="2">
        <v>55.750230620333184</v>
      </c>
      <c r="D1887" s="2">
        <v>0.80697092239545043</v>
      </c>
      <c r="E1887" s="2">
        <v>-0.61821262942243538</v>
      </c>
      <c r="F1887" s="2">
        <v>50.998599999999996</v>
      </c>
      <c r="G1887" s="2">
        <v>50.948540000000001</v>
      </c>
      <c r="H1887" s="2">
        <v>51.650065000000019</v>
      </c>
      <c r="I1887" s="2">
        <v>50.477709999999995</v>
      </c>
      <c r="J1887" s="2">
        <v>44.079170500000025</v>
      </c>
      <c r="K1887" s="17" t="s">
        <v>49</v>
      </c>
      <c r="L1887" s="17" t="s">
        <v>51</v>
      </c>
      <c r="M1887" s="17" t="s">
        <v>55</v>
      </c>
      <c r="N1887" s="20">
        <f t="shared" si="290"/>
        <v>50</v>
      </c>
      <c r="O1887" s="20">
        <f t="shared" si="291"/>
        <v>100</v>
      </c>
      <c r="P1887" s="20">
        <f t="shared" si="292"/>
        <v>75</v>
      </c>
      <c r="Q1887" s="20">
        <f t="shared" si="293"/>
        <v>83.5</v>
      </c>
      <c r="R1887" s="21">
        <f t="shared" si="294"/>
        <v>76.275000000000006</v>
      </c>
      <c r="S1887" s="21">
        <f t="shared" si="295"/>
        <v>77.125</v>
      </c>
      <c r="T1887" s="21">
        <f t="shared" si="296"/>
        <v>78.825000000000003</v>
      </c>
      <c r="U1887" s="21">
        <f t="shared" si="297"/>
        <v>77.125</v>
      </c>
      <c r="V1887" s="20">
        <f t="shared" si="298"/>
        <v>77.408333333333346</v>
      </c>
      <c r="W1887" s="20">
        <f t="shared" si="299"/>
        <v>77.337500000000006</v>
      </c>
    </row>
    <row r="1888" spans="1:23" ht="13.5" x14ac:dyDescent="0.25">
      <c r="A1888" s="3">
        <v>44760</v>
      </c>
      <c r="B1888" s="2">
        <v>51.3628</v>
      </c>
      <c r="C1888" s="2">
        <v>53.936627394007346</v>
      </c>
      <c r="D1888" s="2">
        <v>0.73107848456231039</v>
      </c>
      <c r="E1888" s="2">
        <v>-0.60804866866653073</v>
      </c>
      <c r="F1888" s="2">
        <v>51.116120000000002</v>
      </c>
      <c r="G1888" s="2">
        <v>50.93403</v>
      </c>
      <c r="H1888" s="2">
        <v>51.689605000000014</v>
      </c>
      <c r="I1888" s="2">
        <v>50.567667999999998</v>
      </c>
      <c r="J1888" s="2">
        <v>44.12624600000003</v>
      </c>
      <c r="K1888" s="17" t="s">
        <v>49</v>
      </c>
      <c r="L1888" s="17" t="s">
        <v>51</v>
      </c>
      <c r="M1888" s="17" t="s">
        <v>55</v>
      </c>
      <c r="N1888" s="20">
        <f t="shared" si="290"/>
        <v>50</v>
      </c>
      <c r="O1888" s="20">
        <f t="shared" si="291"/>
        <v>100</v>
      </c>
      <c r="P1888" s="20">
        <f t="shared" si="292"/>
        <v>75</v>
      </c>
      <c r="Q1888" s="20">
        <f t="shared" si="293"/>
        <v>83.5</v>
      </c>
      <c r="R1888" s="21">
        <f t="shared" si="294"/>
        <v>76.275000000000006</v>
      </c>
      <c r="S1888" s="21">
        <f t="shared" si="295"/>
        <v>77.125</v>
      </c>
      <c r="T1888" s="21">
        <f t="shared" si="296"/>
        <v>78.825000000000003</v>
      </c>
      <c r="U1888" s="21">
        <f t="shared" si="297"/>
        <v>77.125</v>
      </c>
      <c r="V1888" s="20">
        <f t="shared" si="298"/>
        <v>77.408333333333346</v>
      </c>
      <c r="W1888" s="20">
        <f t="shared" si="299"/>
        <v>77.337500000000006</v>
      </c>
    </row>
    <row r="1889" spans="1:23" ht="13.5" x14ac:dyDescent="0.25">
      <c r="A1889" s="3">
        <v>44761</v>
      </c>
      <c r="B1889" s="2">
        <v>51.253999999999998</v>
      </c>
      <c r="C1889" s="2">
        <v>52.556038424346362</v>
      </c>
      <c r="D1889" s="2">
        <v>0.56138465452708886</v>
      </c>
      <c r="E1889" s="2">
        <v>-0.57826197268735802</v>
      </c>
      <c r="F1889" s="2">
        <v>51.210440000000006</v>
      </c>
      <c r="G1889" s="2">
        <v>50.981190000000005</v>
      </c>
      <c r="H1889" s="2">
        <v>51.676910000000007</v>
      </c>
      <c r="I1889" s="2">
        <v>50.652258000000003</v>
      </c>
      <c r="J1889" s="2">
        <v>44.173751000000031</v>
      </c>
      <c r="K1889" s="17" t="s">
        <v>49</v>
      </c>
      <c r="L1889" s="17" t="s">
        <v>51</v>
      </c>
      <c r="M1889" s="17" t="s">
        <v>55</v>
      </c>
      <c r="N1889" s="20">
        <f t="shared" si="290"/>
        <v>50</v>
      </c>
      <c r="O1889" s="20">
        <f t="shared" si="291"/>
        <v>100</v>
      </c>
      <c r="P1889" s="20">
        <f t="shared" si="292"/>
        <v>75</v>
      </c>
      <c r="Q1889" s="20">
        <f t="shared" si="293"/>
        <v>83.5</v>
      </c>
      <c r="R1889" s="21">
        <f t="shared" si="294"/>
        <v>76.275000000000006</v>
      </c>
      <c r="S1889" s="21">
        <f t="shared" si="295"/>
        <v>77.125</v>
      </c>
      <c r="T1889" s="21">
        <f t="shared" si="296"/>
        <v>78.825000000000003</v>
      </c>
      <c r="U1889" s="21">
        <f t="shared" si="297"/>
        <v>77.125</v>
      </c>
      <c r="V1889" s="20">
        <f t="shared" si="298"/>
        <v>77.408333333333346</v>
      </c>
      <c r="W1889" s="20">
        <f t="shared" si="299"/>
        <v>77.337500000000006</v>
      </c>
    </row>
    <row r="1890" spans="1:23" ht="13.5" x14ac:dyDescent="0.25">
      <c r="A1890" s="3">
        <v>44762</v>
      </c>
      <c r="B1890" s="2">
        <v>51.435299999999998</v>
      </c>
      <c r="C1890" s="2">
        <v>54.639621743304758</v>
      </c>
      <c r="D1890" s="2">
        <v>0.38090903664163278</v>
      </c>
      <c r="E1890" s="2">
        <v>-0.53419557265903306</v>
      </c>
      <c r="F1890" s="2">
        <v>51.341019999999993</v>
      </c>
      <c r="G1890" s="2">
        <v>51.060989999999997</v>
      </c>
      <c r="H1890" s="2">
        <v>51.586225000000013</v>
      </c>
      <c r="I1890" s="2">
        <v>50.721902000000007</v>
      </c>
      <c r="J1890" s="2">
        <v>44.222800000000028</v>
      </c>
      <c r="K1890" s="17" t="s">
        <v>49</v>
      </c>
      <c r="L1890" s="17" t="s">
        <v>51</v>
      </c>
      <c r="M1890" s="17" t="s">
        <v>55</v>
      </c>
      <c r="N1890" s="20">
        <f t="shared" si="290"/>
        <v>50</v>
      </c>
      <c r="O1890" s="20">
        <f t="shared" si="291"/>
        <v>100</v>
      </c>
      <c r="P1890" s="20">
        <f t="shared" si="292"/>
        <v>75</v>
      </c>
      <c r="Q1890" s="20">
        <f t="shared" si="293"/>
        <v>83.5</v>
      </c>
      <c r="R1890" s="21">
        <f t="shared" si="294"/>
        <v>76.275000000000006</v>
      </c>
      <c r="S1890" s="21">
        <f t="shared" si="295"/>
        <v>77.125</v>
      </c>
      <c r="T1890" s="21">
        <f t="shared" si="296"/>
        <v>78.825000000000003</v>
      </c>
      <c r="U1890" s="21">
        <f t="shared" si="297"/>
        <v>77.125</v>
      </c>
      <c r="V1890" s="20">
        <f t="shared" si="298"/>
        <v>77.408333333333346</v>
      </c>
      <c r="W1890" s="20">
        <f t="shared" si="299"/>
        <v>77.337500000000006</v>
      </c>
    </row>
    <row r="1891" spans="1:23" ht="13.5" x14ac:dyDescent="0.25">
      <c r="A1891" s="3">
        <v>44763</v>
      </c>
      <c r="B1891" s="2">
        <v>51.507899999999999</v>
      </c>
      <c r="C1891" s="2">
        <v>55.482727346861864</v>
      </c>
      <c r="D1891" s="2">
        <v>0.24302119884942641</v>
      </c>
      <c r="E1891" s="2">
        <v>-0.49793079773492332</v>
      </c>
      <c r="F1891" s="2">
        <v>51.413580000000003</v>
      </c>
      <c r="G1891" s="2">
        <v>51.133539999999996</v>
      </c>
      <c r="H1891" s="2">
        <v>51.44113500000001</v>
      </c>
      <c r="I1891" s="2">
        <v>50.791548000000013</v>
      </c>
      <c r="J1891" s="2">
        <v>44.272212000000017</v>
      </c>
      <c r="K1891" s="17" t="s">
        <v>49</v>
      </c>
      <c r="L1891" s="17" t="s">
        <v>50</v>
      </c>
      <c r="M1891" s="17" t="s">
        <v>55</v>
      </c>
      <c r="N1891" s="20">
        <f t="shared" si="290"/>
        <v>50</v>
      </c>
      <c r="O1891" s="20">
        <f t="shared" si="291"/>
        <v>100</v>
      </c>
      <c r="P1891" s="20">
        <f t="shared" si="292"/>
        <v>75</v>
      </c>
      <c r="Q1891" s="20">
        <f t="shared" si="293"/>
        <v>100</v>
      </c>
      <c r="R1891" s="21">
        <f t="shared" si="294"/>
        <v>78.75</v>
      </c>
      <c r="S1891" s="21">
        <f t="shared" si="295"/>
        <v>81.25</v>
      </c>
      <c r="T1891" s="21">
        <f t="shared" si="296"/>
        <v>86.25</v>
      </c>
      <c r="U1891" s="21">
        <f t="shared" si="297"/>
        <v>81.25</v>
      </c>
      <c r="V1891" s="20">
        <f t="shared" si="298"/>
        <v>82.083333333333329</v>
      </c>
      <c r="W1891" s="20">
        <f t="shared" si="299"/>
        <v>81.875</v>
      </c>
    </row>
    <row r="1892" spans="1:23" ht="13.5" x14ac:dyDescent="0.25">
      <c r="A1892" s="3">
        <v>44764</v>
      </c>
      <c r="B1892" s="2">
        <v>52.160800000000002</v>
      </c>
      <c r="C1892" s="2">
        <v>62.273862622689741</v>
      </c>
      <c r="D1892" s="2">
        <v>7.5589175521059815E-2</v>
      </c>
      <c r="E1892" s="2">
        <v>-0.46028689102546683</v>
      </c>
      <c r="F1892" s="2">
        <v>51.544159999999998</v>
      </c>
      <c r="G1892" s="2">
        <v>51.271380000000001</v>
      </c>
      <c r="H1892" s="2">
        <v>51.361334999999997</v>
      </c>
      <c r="I1892" s="2">
        <v>50.869898000000013</v>
      </c>
      <c r="J1892" s="2">
        <v>44.324922000000015</v>
      </c>
      <c r="K1892" s="17" t="s">
        <v>49</v>
      </c>
      <c r="L1892" s="17" t="s">
        <v>50</v>
      </c>
      <c r="M1892" s="17" t="s">
        <v>55</v>
      </c>
      <c r="N1892" s="20">
        <f t="shared" si="290"/>
        <v>50</v>
      </c>
      <c r="O1892" s="20">
        <f t="shared" si="291"/>
        <v>100</v>
      </c>
      <c r="P1892" s="20">
        <f t="shared" si="292"/>
        <v>75</v>
      </c>
      <c r="Q1892" s="20">
        <f t="shared" si="293"/>
        <v>100</v>
      </c>
      <c r="R1892" s="21">
        <f t="shared" si="294"/>
        <v>78.75</v>
      </c>
      <c r="S1892" s="21">
        <f t="shared" si="295"/>
        <v>81.25</v>
      </c>
      <c r="T1892" s="21">
        <f t="shared" si="296"/>
        <v>86.25</v>
      </c>
      <c r="U1892" s="21">
        <f t="shared" si="297"/>
        <v>81.25</v>
      </c>
      <c r="V1892" s="20">
        <f t="shared" si="298"/>
        <v>82.083333333333329</v>
      </c>
      <c r="W1892" s="20">
        <f t="shared" si="299"/>
        <v>81.875</v>
      </c>
    </row>
    <row r="1893" spans="1:23" ht="13.5" x14ac:dyDescent="0.25">
      <c r="A1893" s="3">
        <v>44768</v>
      </c>
      <c r="B1893" s="2">
        <v>53.611699999999999</v>
      </c>
      <c r="C1893" s="2">
        <v>72.36344572502054</v>
      </c>
      <c r="D1893" s="2">
        <v>-0.1807412037307472</v>
      </c>
      <c r="E1893" s="2">
        <v>-0.41078774037828092</v>
      </c>
      <c r="F1893" s="2">
        <v>51.993939999999995</v>
      </c>
      <c r="G1893" s="2">
        <v>51.555030000000002</v>
      </c>
      <c r="H1893" s="2">
        <v>51.357704999999996</v>
      </c>
      <c r="I1893" s="2">
        <v>50.975816000000016</v>
      </c>
      <c r="J1893" s="2">
        <v>44.384886500000022</v>
      </c>
      <c r="K1893" s="17" t="s">
        <v>49</v>
      </c>
      <c r="L1893" s="17" t="s">
        <v>50</v>
      </c>
      <c r="M1893" s="17" t="s">
        <v>55</v>
      </c>
      <c r="N1893" s="20">
        <f t="shared" si="290"/>
        <v>50</v>
      </c>
      <c r="O1893" s="20">
        <f t="shared" si="291"/>
        <v>100</v>
      </c>
      <c r="P1893" s="20">
        <f t="shared" si="292"/>
        <v>75</v>
      </c>
      <c r="Q1893" s="20">
        <f t="shared" si="293"/>
        <v>100</v>
      </c>
      <c r="R1893" s="21">
        <f t="shared" si="294"/>
        <v>78.75</v>
      </c>
      <c r="S1893" s="21">
        <f t="shared" si="295"/>
        <v>81.25</v>
      </c>
      <c r="T1893" s="21">
        <f t="shared" si="296"/>
        <v>86.25</v>
      </c>
      <c r="U1893" s="21">
        <f t="shared" si="297"/>
        <v>81.25</v>
      </c>
      <c r="V1893" s="20">
        <f t="shared" si="298"/>
        <v>82.083333333333329</v>
      </c>
      <c r="W1893" s="20">
        <f t="shared" si="299"/>
        <v>81.875</v>
      </c>
    </row>
    <row r="1894" spans="1:23" ht="13.5" x14ac:dyDescent="0.25">
      <c r="A1894" s="3">
        <v>44769</v>
      </c>
      <c r="B1894" s="2">
        <v>53.307000000000002</v>
      </c>
      <c r="C1894" s="2">
        <v>68.236154800421886</v>
      </c>
      <c r="D1894" s="2">
        <v>-0.38815684327298783</v>
      </c>
      <c r="E1894" s="2">
        <v>-0.36302762253253501</v>
      </c>
      <c r="F1894" s="2">
        <v>52.404539999999997</v>
      </c>
      <c r="G1894" s="2">
        <v>51.807489999999994</v>
      </c>
      <c r="H1894" s="2">
        <v>51.400504999999988</v>
      </c>
      <c r="I1894" s="2">
        <v>51.072738000000008</v>
      </c>
      <c r="J1894" s="2">
        <v>44.443361000000024</v>
      </c>
      <c r="K1894" s="17" t="s">
        <v>49</v>
      </c>
      <c r="L1894" s="17" t="s">
        <v>50</v>
      </c>
      <c r="M1894" s="17" t="s">
        <v>55</v>
      </c>
      <c r="N1894" s="20">
        <f t="shared" si="290"/>
        <v>50</v>
      </c>
      <c r="O1894" s="20">
        <f t="shared" si="291"/>
        <v>100</v>
      </c>
      <c r="P1894" s="20">
        <f t="shared" si="292"/>
        <v>75</v>
      </c>
      <c r="Q1894" s="20">
        <f t="shared" si="293"/>
        <v>100</v>
      </c>
      <c r="R1894" s="21">
        <f t="shared" si="294"/>
        <v>78.75</v>
      </c>
      <c r="S1894" s="21">
        <f t="shared" si="295"/>
        <v>81.25</v>
      </c>
      <c r="T1894" s="21">
        <f t="shared" si="296"/>
        <v>86.25</v>
      </c>
      <c r="U1894" s="21">
        <f t="shared" si="297"/>
        <v>81.25</v>
      </c>
      <c r="V1894" s="20">
        <f t="shared" si="298"/>
        <v>82.083333333333329</v>
      </c>
      <c r="W1894" s="20">
        <f t="shared" si="299"/>
        <v>81.875</v>
      </c>
    </row>
    <row r="1895" spans="1:23" ht="13.5" x14ac:dyDescent="0.25">
      <c r="A1895" s="3">
        <v>44770</v>
      </c>
      <c r="B1895" s="2">
        <v>52.958799999999997</v>
      </c>
      <c r="C1895" s="2">
        <v>63.760673606411139</v>
      </c>
      <c r="D1895" s="2">
        <v>-0.54921631193687404</v>
      </c>
      <c r="E1895" s="2">
        <v>-0.30519465934961865</v>
      </c>
      <c r="F1895" s="2">
        <v>52.709240000000001</v>
      </c>
      <c r="G1895" s="2">
        <v>52.02512999999999</v>
      </c>
      <c r="H1895" s="2">
        <v>51.491189999999996</v>
      </c>
      <c r="I1895" s="2">
        <v>51.136578000000007</v>
      </c>
      <c r="J1895" s="2">
        <v>44.50308200000002</v>
      </c>
      <c r="K1895" s="17" t="s">
        <v>49</v>
      </c>
      <c r="L1895" s="17" t="s">
        <v>50</v>
      </c>
      <c r="M1895" s="17" t="s">
        <v>55</v>
      </c>
      <c r="N1895" s="20">
        <f t="shared" si="290"/>
        <v>50</v>
      </c>
      <c r="O1895" s="20">
        <f t="shared" si="291"/>
        <v>100</v>
      </c>
      <c r="P1895" s="20">
        <f t="shared" si="292"/>
        <v>75</v>
      </c>
      <c r="Q1895" s="20">
        <f t="shared" si="293"/>
        <v>100</v>
      </c>
      <c r="R1895" s="21">
        <f t="shared" si="294"/>
        <v>78.75</v>
      </c>
      <c r="S1895" s="21">
        <f t="shared" si="295"/>
        <v>81.25</v>
      </c>
      <c r="T1895" s="21">
        <f t="shared" si="296"/>
        <v>86.25</v>
      </c>
      <c r="U1895" s="21">
        <f t="shared" si="297"/>
        <v>81.25</v>
      </c>
      <c r="V1895" s="20">
        <f t="shared" si="298"/>
        <v>82.083333333333329</v>
      </c>
      <c r="W1895" s="20">
        <f t="shared" si="299"/>
        <v>81.875</v>
      </c>
    </row>
    <row r="1896" spans="1:23" ht="13.5" x14ac:dyDescent="0.25">
      <c r="A1896" s="3">
        <v>44771</v>
      </c>
      <c r="B1896" s="2">
        <v>53.234499999999997</v>
      </c>
      <c r="C1896" s="2">
        <v>65.680068294021112</v>
      </c>
      <c r="D1896" s="2">
        <v>-0.65856813140928949</v>
      </c>
      <c r="E1896" s="2">
        <v>-0.24589088369065595</v>
      </c>
      <c r="F1896" s="2">
        <v>53.054559999999995</v>
      </c>
      <c r="G1896" s="2">
        <v>52.234069999999996</v>
      </c>
      <c r="H1896" s="2">
        <v>51.577519999999993</v>
      </c>
      <c r="I1896" s="2">
        <v>51.208109999999998</v>
      </c>
      <c r="J1896" s="2">
        <v>44.564080500000024</v>
      </c>
      <c r="K1896" s="17" t="s">
        <v>47</v>
      </c>
      <c r="L1896" s="17" t="s">
        <v>51</v>
      </c>
      <c r="M1896" s="17" t="s">
        <v>53</v>
      </c>
      <c r="N1896" s="20">
        <f t="shared" si="290"/>
        <v>50</v>
      </c>
      <c r="O1896" s="20">
        <f t="shared" si="291"/>
        <v>100</v>
      </c>
      <c r="P1896" s="20">
        <f t="shared" si="292"/>
        <v>75</v>
      </c>
      <c r="Q1896" s="20">
        <f t="shared" si="293"/>
        <v>16.5</v>
      </c>
      <c r="R1896" s="21">
        <f t="shared" si="294"/>
        <v>66.224999999999994</v>
      </c>
      <c r="S1896" s="21">
        <f t="shared" si="295"/>
        <v>60.375</v>
      </c>
      <c r="T1896" s="21">
        <f t="shared" si="296"/>
        <v>48.674999999999997</v>
      </c>
      <c r="U1896" s="21">
        <f t="shared" si="297"/>
        <v>60.375</v>
      </c>
      <c r="V1896" s="20">
        <f t="shared" si="298"/>
        <v>58.42499999999999</v>
      </c>
      <c r="W1896" s="20">
        <f t="shared" si="299"/>
        <v>58.912499999999994</v>
      </c>
    </row>
    <row r="1897" spans="1:23" ht="13.5" x14ac:dyDescent="0.25">
      <c r="A1897" s="3">
        <v>44774</v>
      </c>
      <c r="B1897" s="2">
        <v>52.958799999999997</v>
      </c>
      <c r="C1897" s="2">
        <v>62.135922293206733</v>
      </c>
      <c r="D1897" s="2">
        <v>-0.68431080328758043</v>
      </c>
      <c r="E1897" s="2">
        <v>-0.18447650410133182</v>
      </c>
      <c r="F1897" s="2">
        <v>53.214159999999993</v>
      </c>
      <c r="G1897" s="2">
        <v>52.379159999999999</v>
      </c>
      <c r="H1897" s="2">
        <v>51.663850000000004</v>
      </c>
      <c r="I1897" s="2">
        <v>51.27485200000001</v>
      </c>
      <c r="J1897" s="2">
        <v>44.629138000000033</v>
      </c>
      <c r="K1897" s="17" t="s">
        <v>47</v>
      </c>
      <c r="L1897" s="17" t="s">
        <v>51</v>
      </c>
      <c r="M1897" s="17" t="s">
        <v>53</v>
      </c>
      <c r="N1897" s="20">
        <f t="shared" si="290"/>
        <v>50</v>
      </c>
      <c r="O1897" s="20">
        <f t="shared" si="291"/>
        <v>100</v>
      </c>
      <c r="P1897" s="20">
        <f t="shared" si="292"/>
        <v>75</v>
      </c>
      <c r="Q1897" s="20">
        <f t="shared" si="293"/>
        <v>16.5</v>
      </c>
      <c r="R1897" s="21">
        <f t="shared" si="294"/>
        <v>66.224999999999994</v>
      </c>
      <c r="S1897" s="21">
        <f t="shared" si="295"/>
        <v>60.375</v>
      </c>
      <c r="T1897" s="21">
        <f t="shared" si="296"/>
        <v>48.674999999999997</v>
      </c>
      <c r="U1897" s="21">
        <f t="shared" si="297"/>
        <v>60.375</v>
      </c>
      <c r="V1897" s="20">
        <f t="shared" si="298"/>
        <v>58.42499999999999</v>
      </c>
      <c r="W1897" s="20">
        <f t="shared" si="299"/>
        <v>58.912499999999994</v>
      </c>
    </row>
    <row r="1898" spans="1:23" ht="13.5" x14ac:dyDescent="0.25">
      <c r="A1898" s="3">
        <v>44775</v>
      </c>
      <c r="B1898" s="2">
        <v>52.958799999999997</v>
      </c>
      <c r="C1898" s="2">
        <v>62.135922293206733</v>
      </c>
      <c r="D1898" s="2">
        <v>-0.73553869945104822</v>
      </c>
      <c r="E1898" s="2">
        <v>-0.1259790205703627</v>
      </c>
      <c r="F1898" s="2">
        <v>53.083579999999998</v>
      </c>
      <c r="G1898" s="2">
        <v>52.538760000000003</v>
      </c>
      <c r="H1898" s="2">
        <v>51.736394999999995</v>
      </c>
      <c r="I1898" s="2">
        <v>51.341594000000008</v>
      </c>
      <c r="J1898" s="2">
        <v>44.70084100000004</v>
      </c>
      <c r="K1898" s="17" t="s">
        <v>47</v>
      </c>
      <c r="L1898" s="17" t="s">
        <v>48</v>
      </c>
      <c r="M1898" s="17" t="s">
        <v>52</v>
      </c>
      <c r="N1898" s="20">
        <f t="shared" si="290"/>
        <v>50</v>
      </c>
      <c r="O1898" s="20">
        <f t="shared" si="291"/>
        <v>100</v>
      </c>
      <c r="P1898" s="20">
        <f t="shared" si="292"/>
        <v>75</v>
      </c>
      <c r="Q1898" s="20">
        <f t="shared" si="293"/>
        <v>0</v>
      </c>
      <c r="R1898" s="21">
        <f t="shared" si="294"/>
        <v>63.75</v>
      </c>
      <c r="S1898" s="21">
        <f t="shared" si="295"/>
        <v>56.25</v>
      </c>
      <c r="T1898" s="21">
        <f t="shared" si="296"/>
        <v>41.25</v>
      </c>
      <c r="U1898" s="21">
        <f t="shared" si="297"/>
        <v>56.25</v>
      </c>
      <c r="V1898" s="20">
        <f t="shared" si="298"/>
        <v>53.75</v>
      </c>
      <c r="W1898" s="20">
        <f t="shared" si="299"/>
        <v>54.375</v>
      </c>
    </row>
    <row r="1899" spans="1:23" ht="13.5" x14ac:dyDescent="0.25">
      <c r="A1899" s="3">
        <v>44776</v>
      </c>
      <c r="B1899" s="2">
        <v>52.886200000000002</v>
      </c>
      <c r="C1899" s="2">
        <v>61.128546982462154</v>
      </c>
      <c r="D1899" s="2">
        <v>-0.79684102608111118</v>
      </c>
      <c r="E1899" s="2">
        <v>-6.5449991778286004E-2</v>
      </c>
      <c r="F1899" s="2">
        <v>52.999420000000001</v>
      </c>
      <c r="G1899" s="2">
        <v>52.701980000000006</v>
      </c>
      <c r="H1899" s="2">
        <v>51.841584999999995</v>
      </c>
      <c r="I1899" s="2">
        <v>51.408335999999998</v>
      </c>
      <c r="J1899" s="2">
        <v>44.773960000000045</v>
      </c>
      <c r="K1899" s="17" t="s">
        <v>47</v>
      </c>
      <c r="L1899" s="17" t="s">
        <v>48</v>
      </c>
      <c r="M1899" s="17" t="s">
        <v>52</v>
      </c>
      <c r="N1899" s="20">
        <f t="shared" si="290"/>
        <v>50</v>
      </c>
      <c r="O1899" s="20">
        <f t="shared" si="291"/>
        <v>100</v>
      </c>
      <c r="P1899" s="20">
        <f t="shared" si="292"/>
        <v>75</v>
      </c>
      <c r="Q1899" s="20">
        <f t="shared" si="293"/>
        <v>0</v>
      </c>
      <c r="R1899" s="21">
        <f t="shared" si="294"/>
        <v>63.75</v>
      </c>
      <c r="S1899" s="21">
        <f t="shared" si="295"/>
        <v>56.25</v>
      </c>
      <c r="T1899" s="21">
        <f t="shared" si="296"/>
        <v>41.25</v>
      </c>
      <c r="U1899" s="21">
        <f t="shared" si="297"/>
        <v>56.25</v>
      </c>
      <c r="V1899" s="20">
        <f t="shared" si="298"/>
        <v>53.75</v>
      </c>
      <c r="W1899" s="20">
        <f t="shared" si="299"/>
        <v>54.375</v>
      </c>
    </row>
    <row r="1900" spans="1:23" ht="13.5" x14ac:dyDescent="0.25">
      <c r="A1900" s="3">
        <v>44777</v>
      </c>
      <c r="B1900" s="2">
        <v>52.886200000000002</v>
      </c>
      <c r="C1900" s="2">
        <v>61.128546982462154</v>
      </c>
      <c r="D1900" s="2">
        <v>-0.82649736716071942</v>
      </c>
      <c r="E1900" s="2">
        <v>-8.9294934104506216E-3</v>
      </c>
      <c r="F1900" s="2">
        <v>52.984899999999996</v>
      </c>
      <c r="G1900" s="2">
        <v>52.847070000000009</v>
      </c>
      <c r="H1900" s="2">
        <v>51.954030000000003</v>
      </c>
      <c r="I1900" s="2">
        <v>51.470723999999997</v>
      </c>
      <c r="J1900" s="2">
        <v>44.85379150000005</v>
      </c>
      <c r="K1900" s="17" t="s">
        <v>47</v>
      </c>
      <c r="L1900" s="17" t="s">
        <v>51</v>
      </c>
      <c r="M1900" s="17" t="s">
        <v>52</v>
      </c>
      <c r="N1900" s="20">
        <f t="shared" si="290"/>
        <v>50</v>
      </c>
      <c r="O1900" s="20">
        <f t="shared" si="291"/>
        <v>100</v>
      </c>
      <c r="P1900" s="20">
        <f t="shared" si="292"/>
        <v>75</v>
      </c>
      <c r="Q1900" s="20">
        <f t="shared" si="293"/>
        <v>16.5</v>
      </c>
      <c r="R1900" s="21">
        <f t="shared" si="294"/>
        <v>66.224999999999994</v>
      </c>
      <c r="S1900" s="21">
        <f t="shared" si="295"/>
        <v>60.375</v>
      </c>
      <c r="T1900" s="21">
        <f t="shared" si="296"/>
        <v>48.674999999999997</v>
      </c>
      <c r="U1900" s="21">
        <f t="shared" si="297"/>
        <v>60.375</v>
      </c>
      <c r="V1900" s="20">
        <f t="shared" si="298"/>
        <v>58.42499999999999</v>
      </c>
      <c r="W1900" s="20">
        <f t="shared" si="299"/>
        <v>58.912499999999994</v>
      </c>
    </row>
    <row r="1901" spans="1:23" ht="13.5" x14ac:dyDescent="0.25">
      <c r="A1901" s="3">
        <v>44778</v>
      </c>
      <c r="B1901" s="2">
        <v>52.668599999999998</v>
      </c>
      <c r="C1901" s="2">
        <v>57.867373077490079</v>
      </c>
      <c r="D1901" s="2">
        <v>-0.82956034245487587</v>
      </c>
      <c r="E1901" s="2">
        <v>2.7141004192220795E-2</v>
      </c>
      <c r="F1901" s="2">
        <v>52.871720000000003</v>
      </c>
      <c r="G1901" s="2">
        <v>52.963139999999996</v>
      </c>
      <c r="H1901" s="2">
        <v>52.04834000000001</v>
      </c>
      <c r="I1901" s="2">
        <v>51.528036</v>
      </c>
      <c r="J1901" s="2">
        <v>44.929514500000053</v>
      </c>
      <c r="K1901" s="17" t="s">
        <v>47</v>
      </c>
      <c r="L1901" s="17" t="s">
        <v>51</v>
      </c>
      <c r="M1901" s="17" t="s">
        <v>52</v>
      </c>
      <c r="N1901" s="20">
        <f t="shared" si="290"/>
        <v>50</v>
      </c>
      <c r="O1901" s="20">
        <f t="shared" si="291"/>
        <v>100</v>
      </c>
      <c r="P1901" s="20">
        <f t="shared" si="292"/>
        <v>75</v>
      </c>
      <c r="Q1901" s="20">
        <f t="shared" si="293"/>
        <v>16.5</v>
      </c>
      <c r="R1901" s="21">
        <f t="shared" si="294"/>
        <v>66.224999999999994</v>
      </c>
      <c r="S1901" s="21">
        <f t="shared" si="295"/>
        <v>60.375</v>
      </c>
      <c r="T1901" s="21">
        <f t="shared" si="296"/>
        <v>48.674999999999997</v>
      </c>
      <c r="U1901" s="21">
        <f t="shared" si="297"/>
        <v>60.375</v>
      </c>
      <c r="V1901" s="20">
        <f t="shared" si="298"/>
        <v>58.42499999999999</v>
      </c>
      <c r="W1901" s="20">
        <f t="shared" si="299"/>
        <v>58.912499999999994</v>
      </c>
    </row>
    <row r="1902" spans="1:23" ht="13.5" x14ac:dyDescent="0.25">
      <c r="A1902" s="3">
        <v>44781</v>
      </c>
      <c r="B1902" s="2">
        <v>52.523499999999999</v>
      </c>
      <c r="C1902" s="2">
        <v>55.73221802741368</v>
      </c>
      <c r="D1902" s="2">
        <v>-0.72453947873998459</v>
      </c>
      <c r="E1902" s="2">
        <v>6.3435062684982779E-2</v>
      </c>
      <c r="F1902" s="2">
        <v>52.784659999999995</v>
      </c>
      <c r="G1902" s="2">
        <v>52.999409999999997</v>
      </c>
      <c r="H1902" s="2">
        <v>52.135395000000003</v>
      </c>
      <c r="I1902" s="2">
        <v>51.574465999999994</v>
      </c>
      <c r="J1902" s="2">
        <v>45.004512000000041</v>
      </c>
      <c r="K1902" s="17" t="s">
        <v>47</v>
      </c>
      <c r="L1902" s="17" t="s">
        <v>51</v>
      </c>
      <c r="M1902" s="17" t="s">
        <v>52</v>
      </c>
      <c r="N1902" s="20">
        <f t="shared" si="290"/>
        <v>50</v>
      </c>
      <c r="O1902" s="20">
        <f t="shared" si="291"/>
        <v>100</v>
      </c>
      <c r="P1902" s="20">
        <f t="shared" si="292"/>
        <v>75</v>
      </c>
      <c r="Q1902" s="20">
        <f t="shared" si="293"/>
        <v>16.5</v>
      </c>
      <c r="R1902" s="21">
        <f t="shared" si="294"/>
        <v>66.224999999999994</v>
      </c>
      <c r="S1902" s="21">
        <f t="shared" si="295"/>
        <v>60.375</v>
      </c>
      <c r="T1902" s="21">
        <f t="shared" si="296"/>
        <v>48.674999999999997</v>
      </c>
      <c r="U1902" s="21">
        <f t="shared" si="297"/>
        <v>60.375</v>
      </c>
      <c r="V1902" s="20">
        <f t="shared" si="298"/>
        <v>58.42499999999999</v>
      </c>
      <c r="W1902" s="20">
        <f t="shared" si="299"/>
        <v>58.912499999999994</v>
      </c>
    </row>
    <row r="1903" spans="1:23" ht="13.5" x14ac:dyDescent="0.25">
      <c r="A1903" s="3">
        <v>44782</v>
      </c>
      <c r="B1903" s="2">
        <v>52.2333</v>
      </c>
      <c r="C1903" s="2">
        <v>51.629179872241849</v>
      </c>
      <c r="D1903" s="2">
        <v>-0.39342296752472095</v>
      </c>
      <c r="E1903" s="2">
        <v>9.5889305421063498E-2</v>
      </c>
      <c r="F1903" s="2">
        <v>52.639559999999996</v>
      </c>
      <c r="G1903" s="2">
        <v>52.861569999999993</v>
      </c>
      <c r="H1903" s="2">
        <v>52.208300000000008</v>
      </c>
      <c r="I1903" s="2">
        <v>51.604209999999995</v>
      </c>
      <c r="J1903" s="2">
        <v>45.074366500000039</v>
      </c>
      <c r="K1903" s="17" t="s">
        <v>47</v>
      </c>
      <c r="L1903" s="17" t="s">
        <v>51</v>
      </c>
      <c r="M1903" s="17" t="s">
        <v>52</v>
      </c>
      <c r="N1903" s="20">
        <f t="shared" si="290"/>
        <v>50</v>
      </c>
      <c r="O1903" s="20">
        <f t="shared" si="291"/>
        <v>100</v>
      </c>
      <c r="P1903" s="20">
        <f t="shared" si="292"/>
        <v>75</v>
      </c>
      <c r="Q1903" s="20">
        <f t="shared" si="293"/>
        <v>16.5</v>
      </c>
      <c r="R1903" s="21">
        <f t="shared" si="294"/>
        <v>66.224999999999994</v>
      </c>
      <c r="S1903" s="21">
        <f t="shared" si="295"/>
        <v>60.375</v>
      </c>
      <c r="T1903" s="21">
        <f t="shared" si="296"/>
        <v>48.674999999999997</v>
      </c>
      <c r="U1903" s="21">
        <f t="shared" si="297"/>
        <v>60.375</v>
      </c>
      <c r="V1903" s="20">
        <f t="shared" si="298"/>
        <v>58.42499999999999</v>
      </c>
      <c r="W1903" s="20">
        <f t="shared" si="299"/>
        <v>58.912499999999994</v>
      </c>
    </row>
    <row r="1904" spans="1:23" ht="13.5" x14ac:dyDescent="0.25">
      <c r="A1904" s="3">
        <v>44783</v>
      </c>
      <c r="B1904" s="2">
        <v>52.5961</v>
      </c>
      <c r="C1904" s="2">
        <v>55.991251569796873</v>
      </c>
      <c r="D1904" s="2">
        <v>-0.18756048189995056</v>
      </c>
      <c r="E1904" s="2">
        <v>0.13201617215386485</v>
      </c>
      <c r="F1904" s="2">
        <v>52.581539999999997</v>
      </c>
      <c r="G1904" s="2">
        <v>52.790479999999988</v>
      </c>
      <c r="H1904" s="2">
        <v>52.298985000000002</v>
      </c>
      <c r="I1904" s="2">
        <v>51.641933999999999</v>
      </c>
      <c r="J1904" s="2">
        <v>45.141067500000048</v>
      </c>
      <c r="K1904" s="17" t="s">
        <v>47</v>
      </c>
      <c r="L1904" s="17" t="s">
        <v>51</v>
      </c>
      <c r="M1904" s="17" t="s">
        <v>52</v>
      </c>
      <c r="N1904" s="20">
        <f t="shared" si="290"/>
        <v>50</v>
      </c>
      <c r="O1904" s="20">
        <f t="shared" si="291"/>
        <v>100</v>
      </c>
      <c r="P1904" s="20">
        <f t="shared" si="292"/>
        <v>75</v>
      </c>
      <c r="Q1904" s="20">
        <f t="shared" si="293"/>
        <v>16.5</v>
      </c>
      <c r="R1904" s="21">
        <f t="shared" si="294"/>
        <v>66.224999999999994</v>
      </c>
      <c r="S1904" s="21">
        <f t="shared" si="295"/>
        <v>60.375</v>
      </c>
      <c r="T1904" s="21">
        <f t="shared" si="296"/>
        <v>48.674999999999997</v>
      </c>
      <c r="U1904" s="21">
        <f t="shared" si="297"/>
        <v>60.375</v>
      </c>
      <c r="V1904" s="20">
        <f t="shared" si="298"/>
        <v>58.42499999999999</v>
      </c>
      <c r="W1904" s="20">
        <f t="shared" si="299"/>
        <v>58.912499999999994</v>
      </c>
    </row>
    <row r="1905" spans="1:23" ht="13.5" x14ac:dyDescent="0.25">
      <c r="A1905" s="3">
        <v>44784</v>
      </c>
      <c r="B1905" s="2">
        <v>52.305900000000001</v>
      </c>
      <c r="C1905" s="2">
        <v>51.955230388563734</v>
      </c>
      <c r="D1905" s="2">
        <v>-4.8106278269152369E-2</v>
      </c>
      <c r="E1905" s="2">
        <v>0.15048739784299431</v>
      </c>
      <c r="F1905" s="2">
        <v>52.465479999999999</v>
      </c>
      <c r="G1905" s="2">
        <v>52.725189999999984</v>
      </c>
      <c r="H1905" s="2">
        <v>52.375159999999994</v>
      </c>
      <c r="I1905" s="2">
        <v>51.674726</v>
      </c>
      <c r="J1905" s="2">
        <v>45.206317500000033</v>
      </c>
      <c r="K1905" s="17" t="s">
        <v>47</v>
      </c>
      <c r="L1905" s="17" t="s">
        <v>51</v>
      </c>
      <c r="M1905" s="17" t="s">
        <v>52</v>
      </c>
      <c r="N1905" s="20">
        <f t="shared" si="290"/>
        <v>50</v>
      </c>
      <c r="O1905" s="20">
        <f t="shared" si="291"/>
        <v>100</v>
      </c>
      <c r="P1905" s="20">
        <f t="shared" si="292"/>
        <v>75</v>
      </c>
      <c r="Q1905" s="20">
        <f t="shared" si="293"/>
        <v>16.5</v>
      </c>
      <c r="R1905" s="21">
        <f t="shared" si="294"/>
        <v>66.224999999999994</v>
      </c>
      <c r="S1905" s="21">
        <f t="shared" si="295"/>
        <v>60.375</v>
      </c>
      <c r="T1905" s="21">
        <f t="shared" si="296"/>
        <v>48.674999999999997</v>
      </c>
      <c r="U1905" s="21">
        <f t="shared" si="297"/>
        <v>60.375</v>
      </c>
      <c r="V1905" s="20">
        <f t="shared" si="298"/>
        <v>58.42499999999999</v>
      </c>
      <c r="W1905" s="20">
        <f t="shared" si="299"/>
        <v>58.912499999999994</v>
      </c>
    </row>
    <row r="1906" spans="1:23" ht="13.5" x14ac:dyDescent="0.25">
      <c r="A1906" s="3">
        <v>44785</v>
      </c>
      <c r="B1906" s="2">
        <v>52.958799999999997</v>
      </c>
      <c r="C1906" s="2">
        <v>59.098631603130279</v>
      </c>
      <c r="D1906" s="2">
        <v>6.3193810367728531E-2</v>
      </c>
      <c r="E1906" s="2">
        <v>0.1649798728182732</v>
      </c>
      <c r="F1906" s="2">
        <v>52.523520000000005</v>
      </c>
      <c r="G1906" s="2">
        <v>52.697620000000008</v>
      </c>
      <c r="H1906" s="2">
        <v>52.465844999999987</v>
      </c>
      <c r="I1906" s="2">
        <v>51.720575999999994</v>
      </c>
      <c r="J1906" s="2">
        <v>45.277450000000037</v>
      </c>
      <c r="K1906" s="17" t="s">
        <v>49</v>
      </c>
      <c r="L1906" s="17" t="s">
        <v>51</v>
      </c>
      <c r="M1906" s="17" t="s">
        <v>55</v>
      </c>
      <c r="N1906" s="20">
        <f t="shared" si="290"/>
        <v>50</v>
      </c>
      <c r="O1906" s="20">
        <f t="shared" si="291"/>
        <v>100</v>
      </c>
      <c r="P1906" s="20">
        <f t="shared" si="292"/>
        <v>75</v>
      </c>
      <c r="Q1906" s="20">
        <f t="shared" si="293"/>
        <v>83.5</v>
      </c>
      <c r="R1906" s="21">
        <f t="shared" si="294"/>
        <v>76.275000000000006</v>
      </c>
      <c r="S1906" s="21">
        <f t="shared" si="295"/>
        <v>77.125</v>
      </c>
      <c r="T1906" s="21">
        <f t="shared" si="296"/>
        <v>78.825000000000003</v>
      </c>
      <c r="U1906" s="21">
        <f t="shared" si="297"/>
        <v>77.125</v>
      </c>
      <c r="V1906" s="20">
        <f t="shared" si="298"/>
        <v>77.408333333333346</v>
      </c>
      <c r="W1906" s="20">
        <f t="shared" si="299"/>
        <v>77.337500000000006</v>
      </c>
    </row>
    <row r="1907" spans="1:23" ht="13.5" x14ac:dyDescent="0.25">
      <c r="A1907" s="3">
        <v>44788</v>
      </c>
      <c r="B1907" s="2">
        <v>52.813699999999997</v>
      </c>
      <c r="C1907" s="2">
        <v>57.067883206124883</v>
      </c>
      <c r="D1907" s="2">
        <v>0.12114922100496983</v>
      </c>
      <c r="E1907" s="2">
        <v>0.17061100706749369</v>
      </c>
      <c r="F1907" s="2">
        <v>52.581560000000003</v>
      </c>
      <c r="G1907" s="2">
        <v>52.683109999999999</v>
      </c>
      <c r="H1907" s="2">
        <v>52.531134999999992</v>
      </c>
      <c r="I1907" s="2">
        <v>51.764103999999996</v>
      </c>
      <c r="J1907" s="2">
        <v>45.34785700000004</v>
      </c>
      <c r="K1907" s="17" t="s">
        <v>49</v>
      </c>
      <c r="L1907" s="17" t="s">
        <v>51</v>
      </c>
      <c r="M1907" s="17" t="s">
        <v>55</v>
      </c>
      <c r="N1907" s="20">
        <f t="shared" si="290"/>
        <v>50</v>
      </c>
      <c r="O1907" s="20">
        <f t="shared" si="291"/>
        <v>100</v>
      </c>
      <c r="P1907" s="20">
        <f t="shared" si="292"/>
        <v>75</v>
      </c>
      <c r="Q1907" s="20">
        <f t="shared" si="293"/>
        <v>83.5</v>
      </c>
      <c r="R1907" s="21">
        <f t="shared" si="294"/>
        <v>76.275000000000006</v>
      </c>
      <c r="S1907" s="21">
        <f t="shared" si="295"/>
        <v>77.125</v>
      </c>
      <c r="T1907" s="21">
        <f t="shared" si="296"/>
        <v>78.825000000000003</v>
      </c>
      <c r="U1907" s="21">
        <f t="shared" si="297"/>
        <v>77.125</v>
      </c>
      <c r="V1907" s="20">
        <f t="shared" si="298"/>
        <v>77.408333333333346</v>
      </c>
      <c r="W1907" s="20">
        <f t="shared" si="299"/>
        <v>77.337500000000006</v>
      </c>
    </row>
    <row r="1908" spans="1:23" ht="13.5" x14ac:dyDescent="0.25">
      <c r="A1908" s="3">
        <v>44789</v>
      </c>
      <c r="B1908" s="2">
        <v>53.103900000000003</v>
      </c>
      <c r="C1908" s="2">
        <v>60.026353041146955</v>
      </c>
      <c r="D1908" s="2">
        <v>0.14533252881471981</v>
      </c>
      <c r="E1908" s="2">
        <v>0.17272819078801932</v>
      </c>
      <c r="F1908" s="2">
        <v>52.755679999999998</v>
      </c>
      <c r="G1908" s="2">
        <v>52.697619999999993</v>
      </c>
      <c r="H1908" s="2">
        <v>52.618190000000006</v>
      </c>
      <c r="I1908" s="2">
        <v>51.813436000000003</v>
      </c>
      <c r="J1908" s="2">
        <v>45.417231000000037</v>
      </c>
      <c r="K1908" s="17" t="s">
        <v>49</v>
      </c>
      <c r="L1908" s="17" t="s">
        <v>50</v>
      </c>
      <c r="M1908" s="17" t="s">
        <v>55</v>
      </c>
      <c r="N1908" s="20">
        <f t="shared" si="290"/>
        <v>50</v>
      </c>
      <c r="O1908" s="20">
        <f t="shared" si="291"/>
        <v>100</v>
      </c>
      <c r="P1908" s="20">
        <f t="shared" si="292"/>
        <v>75</v>
      </c>
      <c r="Q1908" s="20">
        <f t="shared" si="293"/>
        <v>100</v>
      </c>
      <c r="R1908" s="21">
        <f t="shared" si="294"/>
        <v>78.75</v>
      </c>
      <c r="S1908" s="21">
        <f t="shared" si="295"/>
        <v>81.25</v>
      </c>
      <c r="T1908" s="21">
        <f t="shared" si="296"/>
        <v>86.25</v>
      </c>
      <c r="U1908" s="21">
        <f t="shared" si="297"/>
        <v>81.25</v>
      </c>
      <c r="V1908" s="20">
        <f t="shared" si="298"/>
        <v>82.083333333333329</v>
      </c>
      <c r="W1908" s="20">
        <f t="shared" si="299"/>
        <v>81.875</v>
      </c>
    </row>
    <row r="1909" spans="1:23" ht="13.5" x14ac:dyDescent="0.25">
      <c r="A1909" s="3">
        <v>44790</v>
      </c>
      <c r="B1909" s="2">
        <v>53.1402</v>
      </c>
      <c r="C1909" s="2">
        <v>60.394007338249878</v>
      </c>
      <c r="D1909" s="2">
        <v>0.14711167278174031</v>
      </c>
      <c r="E1909" s="2">
        <v>0.16761025243047664</v>
      </c>
      <c r="F1909" s="2">
        <v>52.8645</v>
      </c>
      <c r="G1909" s="2">
        <v>52.723019999999998</v>
      </c>
      <c r="H1909" s="2">
        <v>52.712499999999999</v>
      </c>
      <c r="I1909" s="2">
        <v>51.863637999999995</v>
      </c>
      <c r="J1909" s="2">
        <v>45.490613000000039</v>
      </c>
      <c r="K1909" s="17" t="s">
        <v>49</v>
      </c>
      <c r="L1909" s="17" t="s">
        <v>50</v>
      </c>
      <c r="M1909" s="17" t="s">
        <v>55</v>
      </c>
      <c r="N1909" s="20">
        <f t="shared" si="290"/>
        <v>50</v>
      </c>
      <c r="O1909" s="20">
        <f t="shared" si="291"/>
        <v>100</v>
      </c>
      <c r="P1909" s="20">
        <f t="shared" si="292"/>
        <v>75</v>
      </c>
      <c r="Q1909" s="20">
        <f t="shared" si="293"/>
        <v>100</v>
      </c>
      <c r="R1909" s="21">
        <f t="shared" si="294"/>
        <v>78.75</v>
      </c>
      <c r="S1909" s="21">
        <f t="shared" si="295"/>
        <v>81.25</v>
      </c>
      <c r="T1909" s="21">
        <f t="shared" si="296"/>
        <v>86.25</v>
      </c>
      <c r="U1909" s="21">
        <f t="shared" si="297"/>
        <v>81.25</v>
      </c>
      <c r="V1909" s="20">
        <f t="shared" si="298"/>
        <v>82.083333333333329</v>
      </c>
      <c r="W1909" s="20">
        <f t="shared" si="299"/>
        <v>81.875</v>
      </c>
    </row>
    <row r="1910" spans="1:23" ht="13.5" x14ac:dyDescent="0.25">
      <c r="A1910" s="3">
        <v>44791</v>
      </c>
      <c r="B1910" s="2">
        <v>53.6843</v>
      </c>
      <c r="C1910" s="2">
        <v>65.513960411216431</v>
      </c>
      <c r="D1910" s="2">
        <v>0.1036308120974212</v>
      </c>
      <c r="E1910" s="2">
        <v>0.15546836822296253</v>
      </c>
      <c r="F1910" s="2">
        <v>53.140180000000001</v>
      </c>
      <c r="G1910" s="2">
        <v>52.802829999999993</v>
      </c>
      <c r="H1910" s="2">
        <v>52.824950000000001</v>
      </c>
      <c r="I1910" s="2">
        <v>51.927479999999996</v>
      </c>
      <c r="J1910" s="2">
        <v>45.566715500000043</v>
      </c>
      <c r="K1910" s="17" t="s">
        <v>49</v>
      </c>
      <c r="L1910" s="17" t="s">
        <v>50</v>
      </c>
      <c r="M1910" s="17" t="s">
        <v>55</v>
      </c>
      <c r="N1910" s="20">
        <f t="shared" si="290"/>
        <v>50</v>
      </c>
      <c r="O1910" s="20">
        <f t="shared" si="291"/>
        <v>100</v>
      </c>
      <c r="P1910" s="20">
        <f t="shared" si="292"/>
        <v>75</v>
      </c>
      <c r="Q1910" s="20">
        <f t="shared" si="293"/>
        <v>100</v>
      </c>
      <c r="R1910" s="21">
        <f t="shared" si="294"/>
        <v>78.75</v>
      </c>
      <c r="S1910" s="21">
        <f t="shared" si="295"/>
        <v>81.25</v>
      </c>
      <c r="T1910" s="21">
        <f t="shared" si="296"/>
        <v>86.25</v>
      </c>
      <c r="U1910" s="21">
        <f t="shared" si="297"/>
        <v>81.25</v>
      </c>
      <c r="V1910" s="20">
        <f t="shared" si="298"/>
        <v>82.083333333333329</v>
      </c>
      <c r="W1910" s="20">
        <f t="shared" si="299"/>
        <v>81.875</v>
      </c>
    </row>
    <row r="1911" spans="1:23" ht="13.5" x14ac:dyDescent="0.25">
      <c r="A1911" s="3">
        <v>44792</v>
      </c>
      <c r="B1911" s="2">
        <v>54.032499999999999</v>
      </c>
      <c r="C1911" s="2">
        <v>68.335060321190099</v>
      </c>
      <c r="D1911" s="2">
        <v>1.8960426253045171E-5</v>
      </c>
      <c r="E1911" s="2">
        <v>0.13674428426572283</v>
      </c>
      <c r="F1911" s="2">
        <v>53.354919999999993</v>
      </c>
      <c r="G1911" s="2">
        <v>52.939219999999999</v>
      </c>
      <c r="H1911" s="2">
        <v>52.951180000000001</v>
      </c>
      <c r="I1911" s="2">
        <v>52.007135999999988</v>
      </c>
      <c r="J1911" s="2">
        <v>45.645566000000038</v>
      </c>
      <c r="K1911" s="17" t="s">
        <v>49</v>
      </c>
      <c r="L1911" s="17" t="s">
        <v>50</v>
      </c>
      <c r="M1911" s="17" t="s">
        <v>55</v>
      </c>
      <c r="N1911" s="20">
        <f t="shared" si="290"/>
        <v>50</v>
      </c>
      <c r="O1911" s="20">
        <f t="shared" si="291"/>
        <v>100</v>
      </c>
      <c r="P1911" s="20">
        <f t="shared" si="292"/>
        <v>75</v>
      </c>
      <c r="Q1911" s="20">
        <f t="shared" si="293"/>
        <v>100</v>
      </c>
      <c r="R1911" s="21">
        <f t="shared" si="294"/>
        <v>78.75</v>
      </c>
      <c r="S1911" s="21">
        <f t="shared" si="295"/>
        <v>81.25</v>
      </c>
      <c r="T1911" s="21">
        <f t="shared" si="296"/>
        <v>86.25</v>
      </c>
      <c r="U1911" s="21">
        <f t="shared" si="297"/>
        <v>81.25</v>
      </c>
      <c r="V1911" s="20">
        <f t="shared" si="298"/>
        <v>82.083333333333329</v>
      </c>
      <c r="W1911" s="20">
        <f t="shared" si="299"/>
        <v>81.875</v>
      </c>
    </row>
    <row r="1912" spans="1:23" ht="13.5" x14ac:dyDescent="0.25">
      <c r="A1912" s="3">
        <v>44795</v>
      </c>
      <c r="B1912" s="2">
        <v>53.3215</v>
      </c>
      <c r="C1912" s="2">
        <v>57.916596369501733</v>
      </c>
      <c r="D1912" s="2">
        <v>-6.6358062511859828E-2</v>
      </c>
      <c r="E1912" s="2">
        <v>0.11399137914740338</v>
      </c>
      <c r="F1912" s="2">
        <v>53.456479999999999</v>
      </c>
      <c r="G1912" s="2">
        <v>53.019019999999998</v>
      </c>
      <c r="H1912" s="2">
        <v>53.009214999999998</v>
      </c>
      <c r="I1912" s="2">
        <v>52.069525999999989</v>
      </c>
      <c r="J1912" s="2">
        <v>45.72015650000003</v>
      </c>
      <c r="K1912" s="17" t="s">
        <v>49</v>
      </c>
      <c r="L1912" s="17" t="s">
        <v>50</v>
      </c>
      <c r="M1912" s="17" t="s">
        <v>55</v>
      </c>
      <c r="N1912" s="20">
        <f t="shared" si="290"/>
        <v>50</v>
      </c>
      <c r="O1912" s="20">
        <f t="shared" si="291"/>
        <v>100</v>
      </c>
      <c r="P1912" s="20">
        <f t="shared" si="292"/>
        <v>75</v>
      </c>
      <c r="Q1912" s="20">
        <f t="shared" si="293"/>
        <v>100</v>
      </c>
      <c r="R1912" s="21">
        <f t="shared" si="294"/>
        <v>78.75</v>
      </c>
      <c r="S1912" s="21">
        <f t="shared" si="295"/>
        <v>81.25</v>
      </c>
      <c r="T1912" s="21">
        <f t="shared" si="296"/>
        <v>86.25</v>
      </c>
      <c r="U1912" s="21">
        <f t="shared" si="297"/>
        <v>81.25</v>
      </c>
      <c r="V1912" s="20">
        <f t="shared" si="298"/>
        <v>82.083333333333329</v>
      </c>
      <c r="W1912" s="20">
        <f t="shared" si="299"/>
        <v>81.875</v>
      </c>
    </row>
    <row r="1913" spans="1:23" ht="13.5" x14ac:dyDescent="0.25">
      <c r="A1913" s="3">
        <v>44796</v>
      </c>
      <c r="B1913" s="2">
        <v>53.604500000000002</v>
      </c>
      <c r="C1913" s="2">
        <v>60.498138356682034</v>
      </c>
      <c r="D1913" s="2">
        <v>-0.19230976922961673</v>
      </c>
      <c r="E1913" s="2">
        <v>6.577100877387615E-2</v>
      </c>
      <c r="F1913" s="2">
        <v>53.556600000000003</v>
      </c>
      <c r="G1913" s="2">
        <v>53.156140000000008</v>
      </c>
      <c r="H1913" s="2">
        <v>53.008854999999997</v>
      </c>
      <c r="I1913" s="2">
        <v>52.139025999999994</v>
      </c>
      <c r="J1913" s="2">
        <v>45.793510500000032</v>
      </c>
      <c r="K1913" s="17" t="s">
        <v>49</v>
      </c>
      <c r="L1913" s="17" t="s">
        <v>50</v>
      </c>
      <c r="M1913" s="17" t="s">
        <v>55</v>
      </c>
      <c r="N1913" s="20">
        <f t="shared" si="290"/>
        <v>50</v>
      </c>
      <c r="O1913" s="20">
        <f t="shared" si="291"/>
        <v>100</v>
      </c>
      <c r="P1913" s="20">
        <f t="shared" si="292"/>
        <v>75</v>
      </c>
      <c r="Q1913" s="20">
        <f t="shared" si="293"/>
        <v>100</v>
      </c>
      <c r="R1913" s="21">
        <f t="shared" si="294"/>
        <v>78.75</v>
      </c>
      <c r="S1913" s="21">
        <f t="shared" si="295"/>
        <v>81.25</v>
      </c>
      <c r="T1913" s="21">
        <f t="shared" si="296"/>
        <v>86.25</v>
      </c>
      <c r="U1913" s="21">
        <f t="shared" si="297"/>
        <v>81.25</v>
      </c>
      <c r="V1913" s="20">
        <f t="shared" si="298"/>
        <v>82.083333333333329</v>
      </c>
      <c r="W1913" s="20">
        <f t="shared" si="299"/>
        <v>81.875</v>
      </c>
    </row>
    <row r="1914" spans="1:23" ht="13.5" x14ac:dyDescent="0.25">
      <c r="A1914" s="3">
        <v>44797</v>
      </c>
      <c r="B1914" s="2">
        <v>53.5319</v>
      </c>
      <c r="C1914" s="2">
        <v>59.489938288658038</v>
      </c>
      <c r="D1914" s="2">
        <v>-0.24323136544176549</v>
      </c>
      <c r="E1914" s="2">
        <v>2.2524187265611721E-2</v>
      </c>
      <c r="F1914" s="2">
        <v>53.634939999999993</v>
      </c>
      <c r="G1914" s="2">
        <v>53.249720000000003</v>
      </c>
      <c r="H1914" s="2">
        <v>53.020099999999999</v>
      </c>
      <c r="I1914" s="2">
        <v>52.201269999999994</v>
      </c>
      <c r="J1914" s="2">
        <v>45.866501500000034</v>
      </c>
      <c r="K1914" s="17" t="s">
        <v>49</v>
      </c>
      <c r="L1914" s="17" t="s">
        <v>50</v>
      </c>
      <c r="M1914" s="17" t="s">
        <v>55</v>
      </c>
      <c r="N1914" s="20">
        <f t="shared" si="290"/>
        <v>50</v>
      </c>
      <c r="O1914" s="20">
        <f t="shared" si="291"/>
        <v>100</v>
      </c>
      <c r="P1914" s="20">
        <f t="shared" si="292"/>
        <v>75</v>
      </c>
      <c r="Q1914" s="20">
        <f t="shared" si="293"/>
        <v>100</v>
      </c>
      <c r="R1914" s="21">
        <f t="shared" si="294"/>
        <v>78.75</v>
      </c>
      <c r="S1914" s="21">
        <f t="shared" si="295"/>
        <v>81.25</v>
      </c>
      <c r="T1914" s="21">
        <f t="shared" si="296"/>
        <v>86.25</v>
      </c>
      <c r="U1914" s="21">
        <f t="shared" si="297"/>
        <v>81.25</v>
      </c>
      <c r="V1914" s="20">
        <f t="shared" si="298"/>
        <v>82.083333333333329</v>
      </c>
      <c r="W1914" s="20">
        <f t="shared" si="299"/>
        <v>81.875</v>
      </c>
    </row>
    <row r="1915" spans="1:23" ht="13.5" x14ac:dyDescent="0.25">
      <c r="A1915" s="3">
        <v>44798</v>
      </c>
      <c r="B1915" s="2">
        <v>53.3215</v>
      </c>
      <c r="C1915" s="2">
        <v>56.548758425891656</v>
      </c>
      <c r="D1915" s="2">
        <v>-0.32008069164282915</v>
      </c>
      <c r="E1915" s="2">
        <v>-2.1371343882829269E-2</v>
      </c>
      <c r="F1915" s="2">
        <v>53.562380000000005</v>
      </c>
      <c r="G1915" s="2">
        <v>53.351279999999996</v>
      </c>
      <c r="H1915" s="2">
        <v>53.038235</v>
      </c>
      <c r="I1915" s="2">
        <v>52.258581999999997</v>
      </c>
      <c r="J1915" s="2">
        <v>45.939111500000024</v>
      </c>
      <c r="K1915" s="17" t="s">
        <v>47</v>
      </c>
      <c r="L1915" s="17" t="s">
        <v>51</v>
      </c>
      <c r="M1915" s="17" t="s">
        <v>52</v>
      </c>
      <c r="N1915" s="20">
        <f t="shared" si="290"/>
        <v>50</v>
      </c>
      <c r="O1915" s="20">
        <f t="shared" si="291"/>
        <v>100</v>
      </c>
      <c r="P1915" s="20">
        <f t="shared" si="292"/>
        <v>75</v>
      </c>
      <c r="Q1915" s="20">
        <f t="shared" si="293"/>
        <v>16.5</v>
      </c>
      <c r="R1915" s="21">
        <f t="shared" si="294"/>
        <v>66.224999999999994</v>
      </c>
      <c r="S1915" s="21">
        <f t="shared" si="295"/>
        <v>60.375</v>
      </c>
      <c r="T1915" s="21">
        <f t="shared" si="296"/>
        <v>48.674999999999997</v>
      </c>
      <c r="U1915" s="21">
        <f t="shared" si="297"/>
        <v>60.375</v>
      </c>
      <c r="V1915" s="20">
        <f t="shared" si="298"/>
        <v>58.42499999999999</v>
      </c>
      <c r="W1915" s="20">
        <f t="shared" si="299"/>
        <v>58.912499999999994</v>
      </c>
    </row>
    <row r="1916" spans="1:23" ht="13.5" x14ac:dyDescent="0.25">
      <c r="A1916" s="3">
        <v>44799</v>
      </c>
      <c r="B1916" s="2">
        <v>53.8294</v>
      </c>
      <c r="C1916" s="2">
        <v>61.497392773391546</v>
      </c>
      <c r="D1916" s="2">
        <v>-0.32539249203804843</v>
      </c>
      <c r="E1916" s="2">
        <v>-6.4336223386259772E-2</v>
      </c>
      <c r="F1916" s="2">
        <v>53.521760000000008</v>
      </c>
      <c r="G1916" s="2">
        <v>53.438340000000004</v>
      </c>
      <c r="H1916" s="2">
        <v>53.067980000000013</v>
      </c>
      <c r="I1916" s="2">
        <v>52.319521999999999</v>
      </c>
      <c r="J1916" s="2">
        <v>46.012281000000023</v>
      </c>
      <c r="K1916" s="17" t="s">
        <v>49</v>
      </c>
      <c r="L1916" s="17" t="s">
        <v>51</v>
      </c>
      <c r="M1916" s="17" t="s">
        <v>54</v>
      </c>
      <c r="N1916" s="20">
        <f t="shared" si="290"/>
        <v>50</v>
      </c>
      <c r="O1916" s="20">
        <f t="shared" si="291"/>
        <v>100</v>
      </c>
      <c r="P1916" s="20">
        <f t="shared" si="292"/>
        <v>75</v>
      </c>
      <c r="Q1916" s="20">
        <f t="shared" si="293"/>
        <v>66.5</v>
      </c>
      <c r="R1916" s="21">
        <f t="shared" si="294"/>
        <v>73.724999999999994</v>
      </c>
      <c r="S1916" s="21">
        <f t="shared" si="295"/>
        <v>72.875</v>
      </c>
      <c r="T1916" s="21">
        <f t="shared" si="296"/>
        <v>71.174999999999997</v>
      </c>
      <c r="U1916" s="21">
        <f t="shared" si="297"/>
        <v>72.875</v>
      </c>
      <c r="V1916" s="20">
        <f t="shared" si="298"/>
        <v>72.591666666666654</v>
      </c>
      <c r="W1916" s="20">
        <f t="shared" si="299"/>
        <v>72.662499999999994</v>
      </c>
    </row>
    <row r="1917" spans="1:23" ht="13.5" x14ac:dyDescent="0.25">
      <c r="A1917" s="3">
        <v>44802</v>
      </c>
      <c r="B1917" s="2">
        <v>53.677</v>
      </c>
      <c r="C1917" s="2">
        <v>59.314485054263756</v>
      </c>
      <c r="D1917" s="2">
        <v>-0.34680153802246139</v>
      </c>
      <c r="E1917" s="2">
        <v>-0.10524216806497871</v>
      </c>
      <c r="F1917" s="2">
        <v>53.592859999999995</v>
      </c>
      <c r="G1917" s="2">
        <v>53.52467</v>
      </c>
      <c r="H1917" s="2">
        <v>53.10389</v>
      </c>
      <c r="I1917" s="2">
        <v>52.377414000000002</v>
      </c>
      <c r="J1917" s="2">
        <v>46.084722000000021</v>
      </c>
      <c r="K1917" s="17" t="s">
        <v>49</v>
      </c>
      <c r="L1917" s="17" t="s">
        <v>51</v>
      </c>
      <c r="M1917" s="17" t="s">
        <v>55</v>
      </c>
      <c r="N1917" s="20">
        <f t="shared" si="290"/>
        <v>50</v>
      </c>
      <c r="O1917" s="20">
        <f t="shared" si="291"/>
        <v>100</v>
      </c>
      <c r="P1917" s="20">
        <f t="shared" si="292"/>
        <v>75</v>
      </c>
      <c r="Q1917" s="20">
        <f t="shared" si="293"/>
        <v>83.5</v>
      </c>
      <c r="R1917" s="21">
        <f t="shared" si="294"/>
        <v>76.275000000000006</v>
      </c>
      <c r="S1917" s="21">
        <f t="shared" si="295"/>
        <v>77.125</v>
      </c>
      <c r="T1917" s="21">
        <f t="shared" si="296"/>
        <v>78.825000000000003</v>
      </c>
      <c r="U1917" s="21">
        <f t="shared" si="297"/>
        <v>77.125</v>
      </c>
      <c r="V1917" s="20">
        <f t="shared" si="298"/>
        <v>77.408333333333346</v>
      </c>
      <c r="W1917" s="20">
        <f t="shared" si="299"/>
        <v>77.337500000000006</v>
      </c>
    </row>
    <row r="1918" spans="1:23" ht="13.5" x14ac:dyDescent="0.25">
      <c r="A1918" s="3">
        <v>44803</v>
      </c>
      <c r="B1918" s="2">
        <v>53.394100000000002</v>
      </c>
      <c r="C1918" s="2">
        <v>55.384426681839955</v>
      </c>
      <c r="D1918" s="2">
        <v>-0.30385932005558658</v>
      </c>
      <c r="E1918" s="2">
        <v>-0.13912979713692503</v>
      </c>
      <c r="F1918" s="2">
        <v>53.550779999999996</v>
      </c>
      <c r="G1918" s="2">
        <v>53.553690000000003</v>
      </c>
      <c r="H1918" s="2">
        <v>53.125655000000009</v>
      </c>
      <c r="I1918" s="2">
        <v>52.433855999999984</v>
      </c>
      <c r="J1918" s="2">
        <v>46.155748500000016</v>
      </c>
      <c r="K1918" s="17" t="s">
        <v>47</v>
      </c>
      <c r="L1918" s="17" t="s">
        <v>48</v>
      </c>
      <c r="M1918" s="17" t="s">
        <v>52</v>
      </c>
      <c r="N1918" s="20">
        <f t="shared" si="290"/>
        <v>50</v>
      </c>
      <c r="O1918" s="20">
        <f t="shared" si="291"/>
        <v>100</v>
      </c>
      <c r="P1918" s="20">
        <f t="shared" si="292"/>
        <v>75</v>
      </c>
      <c r="Q1918" s="20">
        <f t="shared" si="293"/>
        <v>0</v>
      </c>
      <c r="R1918" s="21">
        <f t="shared" si="294"/>
        <v>63.75</v>
      </c>
      <c r="S1918" s="21">
        <f t="shared" si="295"/>
        <v>56.25</v>
      </c>
      <c r="T1918" s="21">
        <f t="shared" si="296"/>
        <v>41.25</v>
      </c>
      <c r="U1918" s="21">
        <f t="shared" si="297"/>
        <v>56.25</v>
      </c>
      <c r="V1918" s="20">
        <f t="shared" si="298"/>
        <v>53.75</v>
      </c>
      <c r="W1918" s="20">
        <f t="shared" si="299"/>
        <v>54.375</v>
      </c>
    </row>
    <row r="1919" spans="1:23" ht="13.5" x14ac:dyDescent="0.25">
      <c r="A1919" s="3">
        <v>44804</v>
      </c>
      <c r="B1919" s="2">
        <v>54.409700000000001</v>
      </c>
      <c r="C1919" s="2">
        <v>64.482593750091752</v>
      </c>
      <c r="D1919" s="2">
        <v>-0.33970448466780567</v>
      </c>
      <c r="E1919" s="2">
        <v>-0.16881188305752423</v>
      </c>
      <c r="F1919" s="2">
        <v>53.726340000000008</v>
      </c>
      <c r="G1919" s="2">
        <v>53.680640000000004</v>
      </c>
      <c r="H1919" s="2">
        <v>53.201829999999994</v>
      </c>
      <c r="I1919" s="2">
        <v>52.491892</v>
      </c>
      <c r="J1919" s="2">
        <v>46.231886500000009</v>
      </c>
      <c r="K1919" s="17" t="s">
        <v>47</v>
      </c>
      <c r="L1919" s="17" t="s">
        <v>48</v>
      </c>
      <c r="M1919" s="17" t="s">
        <v>53</v>
      </c>
      <c r="N1919" s="20">
        <f t="shared" si="290"/>
        <v>50</v>
      </c>
      <c r="O1919" s="20">
        <f t="shared" si="291"/>
        <v>100</v>
      </c>
      <c r="P1919" s="20">
        <f t="shared" si="292"/>
        <v>75</v>
      </c>
      <c r="Q1919" s="20">
        <f t="shared" si="293"/>
        <v>0</v>
      </c>
      <c r="R1919" s="21">
        <f t="shared" si="294"/>
        <v>63.75</v>
      </c>
      <c r="S1919" s="21">
        <f t="shared" si="295"/>
        <v>56.25</v>
      </c>
      <c r="T1919" s="21">
        <f t="shared" si="296"/>
        <v>41.25</v>
      </c>
      <c r="U1919" s="21">
        <f t="shared" si="297"/>
        <v>56.25</v>
      </c>
      <c r="V1919" s="20">
        <f t="shared" si="298"/>
        <v>53.75</v>
      </c>
      <c r="W1919" s="20">
        <f t="shared" si="299"/>
        <v>54.375</v>
      </c>
    </row>
    <row r="1920" spans="1:23" ht="13.5" x14ac:dyDescent="0.25">
      <c r="A1920" s="3">
        <v>44805</v>
      </c>
      <c r="B1920" s="2">
        <v>54.692700000000002</v>
      </c>
      <c r="C1920" s="2">
        <v>66.530744451495352</v>
      </c>
      <c r="D1920" s="2">
        <v>-0.31563953404013745</v>
      </c>
      <c r="E1920" s="2">
        <v>-0.20057402772261701</v>
      </c>
      <c r="F1920" s="2">
        <v>54.000579999999999</v>
      </c>
      <c r="G1920" s="2">
        <v>53.781480000000009</v>
      </c>
      <c r="H1920" s="2">
        <v>53.292155000000001</v>
      </c>
      <c r="I1920" s="2">
        <v>52.520766000000002</v>
      </c>
      <c r="J1920" s="2">
        <v>46.309439500000011</v>
      </c>
      <c r="K1920" s="17" t="s">
        <v>49</v>
      </c>
      <c r="L1920" s="17" t="s">
        <v>51</v>
      </c>
      <c r="M1920" s="17" t="s">
        <v>55</v>
      </c>
      <c r="N1920" s="20">
        <f t="shared" si="290"/>
        <v>50</v>
      </c>
      <c r="O1920" s="20">
        <f t="shared" si="291"/>
        <v>100</v>
      </c>
      <c r="P1920" s="20">
        <f t="shared" si="292"/>
        <v>75</v>
      </c>
      <c r="Q1920" s="20">
        <f t="shared" si="293"/>
        <v>83.5</v>
      </c>
      <c r="R1920" s="21">
        <f t="shared" si="294"/>
        <v>76.275000000000006</v>
      </c>
      <c r="S1920" s="21">
        <f t="shared" si="295"/>
        <v>77.125</v>
      </c>
      <c r="T1920" s="21">
        <f t="shared" si="296"/>
        <v>78.825000000000003</v>
      </c>
      <c r="U1920" s="21">
        <f t="shared" si="297"/>
        <v>77.125</v>
      </c>
      <c r="V1920" s="20">
        <f t="shared" si="298"/>
        <v>77.408333333333346</v>
      </c>
      <c r="W1920" s="20">
        <f t="shared" si="299"/>
        <v>77.337500000000006</v>
      </c>
    </row>
    <row r="1921" spans="1:23" ht="13.5" x14ac:dyDescent="0.25">
      <c r="A1921" s="3">
        <v>44806</v>
      </c>
      <c r="B1921" s="2">
        <v>54.917499999999997</v>
      </c>
      <c r="C1921" s="2">
        <v>68.104180118591159</v>
      </c>
      <c r="D1921" s="2">
        <v>-0.26776255524021764</v>
      </c>
      <c r="E1921" s="2">
        <v>-0.22857301067766145</v>
      </c>
      <c r="F1921" s="2">
        <v>54.218200000000003</v>
      </c>
      <c r="G1921" s="2">
        <v>53.869979999999998</v>
      </c>
      <c r="H1921" s="2">
        <v>53.404600000000002</v>
      </c>
      <c r="I1921" s="2">
        <v>52.530922000000004</v>
      </c>
      <c r="J1921" s="2">
        <v>46.383853999999999</v>
      </c>
      <c r="K1921" s="17" t="s">
        <v>49</v>
      </c>
      <c r="L1921" s="17" t="s">
        <v>51</v>
      </c>
      <c r="M1921" s="17" t="s">
        <v>55</v>
      </c>
      <c r="N1921" s="20">
        <f t="shared" si="290"/>
        <v>50</v>
      </c>
      <c r="O1921" s="20">
        <f t="shared" si="291"/>
        <v>100</v>
      </c>
      <c r="P1921" s="20">
        <f t="shared" si="292"/>
        <v>75</v>
      </c>
      <c r="Q1921" s="20">
        <f t="shared" si="293"/>
        <v>83.5</v>
      </c>
      <c r="R1921" s="21">
        <f t="shared" si="294"/>
        <v>76.275000000000006</v>
      </c>
      <c r="S1921" s="21">
        <f t="shared" si="295"/>
        <v>77.125</v>
      </c>
      <c r="T1921" s="21">
        <f t="shared" si="296"/>
        <v>78.825000000000003</v>
      </c>
      <c r="U1921" s="21">
        <f t="shared" si="297"/>
        <v>77.125</v>
      </c>
      <c r="V1921" s="20">
        <f t="shared" si="298"/>
        <v>77.408333333333346</v>
      </c>
      <c r="W1921" s="20">
        <f t="shared" si="299"/>
        <v>77.337500000000006</v>
      </c>
    </row>
    <row r="1922" spans="1:23" ht="13.5" x14ac:dyDescent="0.25">
      <c r="A1922" s="3">
        <v>44809</v>
      </c>
      <c r="B1922" s="2">
        <v>55.135199999999998</v>
      </c>
      <c r="C1922" s="2">
        <v>69.594900445558608</v>
      </c>
      <c r="D1922" s="2">
        <v>-0.36279668802956166</v>
      </c>
      <c r="E1922" s="2">
        <v>-0.25408693588021347</v>
      </c>
      <c r="F1922" s="2">
        <v>54.509839999999997</v>
      </c>
      <c r="G1922" s="2">
        <v>54.051349999999999</v>
      </c>
      <c r="H1922" s="2">
        <v>53.535184999999998</v>
      </c>
      <c r="I1922" s="2">
        <v>52.558489999999992</v>
      </c>
      <c r="J1922" s="2">
        <v>46.459356999999997</v>
      </c>
      <c r="K1922" s="17" t="s">
        <v>49</v>
      </c>
      <c r="L1922" s="17" t="s">
        <v>50</v>
      </c>
      <c r="M1922" s="17" t="s">
        <v>55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75</v>
      </c>
      <c r="Q1922" s="20">
        <f t="shared" ref="Q1922:Q1985" si="303">IF(M1922="confirmed bullish", 34, IF(M1922="bullish divergence",17, 0))+IF(K1922="bullish",33,IF(K1922="bearish",0,16.5))+IF(L1922="strong",33,IF(L1922="weak",0,16.5))</f>
        <v>100</v>
      </c>
      <c r="R1922" s="21">
        <f t="shared" si="294"/>
        <v>78.75</v>
      </c>
      <c r="S1922" s="21">
        <f t="shared" si="295"/>
        <v>81.25</v>
      </c>
      <c r="T1922" s="21">
        <f t="shared" si="296"/>
        <v>86.25</v>
      </c>
      <c r="U1922" s="21">
        <f t="shared" si="297"/>
        <v>81.25</v>
      </c>
      <c r="V1922" s="20">
        <f t="shared" si="298"/>
        <v>82.083333333333329</v>
      </c>
      <c r="W1922" s="20">
        <f t="shared" si="299"/>
        <v>81.875</v>
      </c>
    </row>
    <row r="1923" spans="1:23" ht="13.5" x14ac:dyDescent="0.25">
      <c r="A1923" s="3">
        <v>44810</v>
      </c>
      <c r="B1923" s="2">
        <v>55.425400000000003</v>
      </c>
      <c r="C1923" s="2">
        <v>71.506644145682685</v>
      </c>
      <c r="D1923" s="2">
        <v>-0.43174597510920165</v>
      </c>
      <c r="E1923" s="2">
        <v>-0.25977146370960336</v>
      </c>
      <c r="F1923" s="2">
        <v>54.916100000000007</v>
      </c>
      <c r="G1923" s="2">
        <v>54.233439999999995</v>
      </c>
      <c r="H1923" s="2">
        <v>53.694789999999998</v>
      </c>
      <c r="I1923" s="2">
        <v>52.593312000000005</v>
      </c>
      <c r="J1923" s="2">
        <v>46.536311000000005</v>
      </c>
      <c r="K1923" s="17" t="s">
        <v>49</v>
      </c>
      <c r="L1923" s="17" t="s">
        <v>50</v>
      </c>
      <c r="M1923" s="17" t="s">
        <v>55</v>
      </c>
      <c r="N1923" s="20">
        <f t="shared" si="300"/>
        <v>50</v>
      </c>
      <c r="O1923" s="20">
        <f t="shared" si="301"/>
        <v>100</v>
      </c>
      <c r="P1923" s="20">
        <f t="shared" si="302"/>
        <v>75</v>
      </c>
      <c r="Q1923" s="20">
        <f t="shared" si="303"/>
        <v>100</v>
      </c>
      <c r="R1923" s="21">
        <f t="shared" ref="R1923:R1986" si="304">0.35*N1923+O1923*0.35+P1923*0.15+Q1923*0.15</f>
        <v>78.75</v>
      </c>
      <c r="S1923" s="21">
        <f t="shared" ref="S1923:S1986" si="305">N1923*0.2+O1923*0.2+P1923*0.35+Q1923*0.25</f>
        <v>81.25</v>
      </c>
      <c r="T1923" s="21">
        <f t="shared" ref="T1923:T1986" si="306">N1923*0.15+O1923*0.15+P1923*0.25+Q1923*0.45</f>
        <v>86.25</v>
      </c>
      <c r="U1923" s="21">
        <f t="shared" ref="U1923:U1986" si="307">0.25*SUM(N1923:Q1923)</f>
        <v>81.25</v>
      </c>
      <c r="V1923" s="20">
        <f t="shared" ref="V1923:V1986" si="308">SUM(R1923:T1923)/3</f>
        <v>82.083333333333329</v>
      </c>
      <c r="W1923" s="20">
        <f t="shared" ref="W1923:W1986" si="309">SUM(R1923:U1923)/4</f>
        <v>81.875</v>
      </c>
    </row>
    <row r="1924" spans="1:23" ht="13.5" x14ac:dyDescent="0.25">
      <c r="A1924" s="3">
        <v>44811</v>
      </c>
      <c r="B1924" s="2">
        <v>57.674300000000002</v>
      </c>
      <c r="C1924" s="2">
        <v>81.312594159571447</v>
      </c>
      <c r="D1924" s="2">
        <v>-0.67935130287690271</v>
      </c>
      <c r="E1924" s="2">
        <v>-0.25213724537054993</v>
      </c>
      <c r="F1924" s="2">
        <v>55.569020000000002</v>
      </c>
      <c r="G1924" s="2">
        <v>54.647680000000001</v>
      </c>
      <c r="H1924" s="2">
        <v>53.948699999999995</v>
      </c>
      <c r="I1924" s="2">
        <v>52.697778000000007</v>
      </c>
      <c r="J1924" s="2">
        <v>46.624509500000016</v>
      </c>
      <c r="K1924" s="17" t="s">
        <v>49</v>
      </c>
      <c r="L1924" s="17" t="s">
        <v>50</v>
      </c>
      <c r="M1924" s="17" t="s">
        <v>55</v>
      </c>
      <c r="N1924" s="20">
        <f t="shared" si="300"/>
        <v>50</v>
      </c>
      <c r="O1924" s="20">
        <f t="shared" si="301"/>
        <v>100</v>
      </c>
      <c r="P1924" s="20">
        <f t="shared" si="302"/>
        <v>75</v>
      </c>
      <c r="Q1924" s="20">
        <f t="shared" si="303"/>
        <v>100</v>
      </c>
      <c r="R1924" s="21">
        <f t="shared" si="304"/>
        <v>78.75</v>
      </c>
      <c r="S1924" s="21">
        <f t="shared" si="305"/>
        <v>81.25</v>
      </c>
      <c r="T1924" s="21">
        <f t="shared" si="306"/>
        <v>86.25</v>
      </c>
      <c r="U1924" s="21">
        <f t="shared" si="307"/>
        <v>81.25</v>
      </c>
      <c r="V1924" s="20">
        <f t="shared" si="308"/>
        <v>82.083333333333329</v>
      </c>
      <c r="W1924" s="20">
        <f t="shared" si="309"/>
        <v>81.875</v>
      </c>
    </row>
    <row r="1925" spans="1:23" ht="13.5" x14ac:dyDescent="0.25">
      <c r="A1925" s="3">
        <v>44812</v>
      </c>
      <c r="B1925" s="2">
        <v>56.948799999999999</v>
      </c>
      <c r="C1925" s="2">
        <v>72.628846846184189</v>
      </c>
      <c r="D1925" s="2">
        <v>-0.89143751348834144</v>
      </c>
      <c r="E1925" s="2">
        <v>-0.2371243252197715</v>
      </c>
      <c r="F1925" s="2">
        <v>56.020240000000001</v>
      </c>
      <c r="G1925" s="2">
        <v>55.01041</v>
      </c>
      <c r="H1925" s="2">
        <v>54.180844999999991</v>
      </c>
      <c r="I1925" s="2">
        <v>52.813852000000004</v>
      </c>
      <c r="J1925" s="2">
        <v>46.709215</v>
      </c>
      <c r="K1925" s="17" t="s">
        <v>49</v>
      </c>
      <c r="L1925" s="17" t="s">
        <v>50</v>
      </c>
      <c r="M1925" s="17" t="s">
        <v>55</v>
      </c>
      <c r="N1925" s="20">
        <f t="shared" si="300"/>
        <v>50</v>
      </c>
      <c r="O1925" s="20">
        <f t="shared" si="301"/>
        <v>100</v>
      </c>
      <c r="P1925" s="20">
        <f t="shared" si="302"/>
        <v>75</v>
      </c>
      <c r="Q1925" s="20">
        <f t="shared" si="303"/>
        <v>100</v>
      </c>
      <c r="R1925" s="21">
        <f t="shared" si="304"/>
        <v>78.75</v>
      </c>
      <c r="S1925" s="21">
        <f t="shared" si="305"/>
        <v>81.25</v>
      </c>
      <c r="T1925" s="21">
        <f t="shared" si="306"/>
        <v>86.25</v>
      </c>
      <c r="U1925" s="21">
        <f t="shared" si="307"/>
        <v>81.25</v>
      </c>
      <c r="V1925" s="20">
        <f t="shared" si="308"/>
        <v>82.083333333333329</v>
      </c>
      <c r="W1925" s="20">
        <f t="shared" si="309"/>
        <v>81.875</v>
      </c>
    </row>
    <row r="1926" spans="1:23" ht="13.5" x14ac:dyDescent="0.25">
      <c r="A1926" s="3">
        <v>44813</v>
      </c>
      <c r="B1926" s="2">
        <v>57.311599999999999</v>
      </c>
      <c r="C1926" s="2">
        <v>74.117424176020066</v>
      </c>
      <c r="D1926" s="2">
        <v>-1.0375154561213549</v>
      </c>
      <c r="E1926" s="2">
        <v>-0.21852184345081072</v>
      </c>
      <c r="F1926" s="2">
        <v>56.49906</v>
      </c>
      <c r="G1926" s="2">
        <v>55.358630000000005</v>
      </c>
      <c r="H1926" s="2">
        <v>54.398484999999994</v>
      </c>
      <c r="I1926" s="2">
        <v>52.929926000000002</v>
      </c>
      <c r="J1926" s="2">
        <v>46.795734500000002</v>
      </c>
      <c r="K1926" s="17" t="s">
        <v>49</v>
      </c>
      <c r="L1926" s="17" t="s">
        <v>50</v>
      </c>
      <c r="M1926" s="17" t="s">
        <v>55</v>
      </c>
      <c r="N1926" s="20">
        <f t="shared" si="300"/>
        <v>50</v>
      </c>
      <c r="O1926" s="20">
        <f t="shared" si="301"/>
        <v>100</v>
      </c>
      <c r="P1926" s="20">
        <f t="shared" si="302"/>
        <v>75</v>
      </c>
      <c r="Q1926" s="20">
        <f t="shared" si="303"/>
        <v>100</v>
      </c>
      <c r="R1926" s="21">
        <f t="shared" si="304"/>
        <v>78.75</v>
      </c>
      <c r="S1926" s="21">
        <f t="shared" si="305"/>
        <v>81.25</v>
      </c>
      <c r="T1926" s="21">
        <f t="shared" si="306"/>
        <v>86.25</v>
      </c>
      <c r="U1926" s="21">
        <f t="shared" si="307"/>
        <v>81.25</v>
      </c>
      <c r="V1926" s="20">
        <f t="shared" si="308"/>
        <v>82.083333333333329</v>
      </c>
      <c r="W1926" s="20">
        <f t="shared" si="309"/>
        <v>81.875</v>
      </c>
    </row>
    <row r="1927" spans="1:23" ht="13.5" x14ac:dyDescent="0.25">
      <c r="A1927" s="3">
        <v>44816</v>
      </c>
      <c r="B1927" s="2">
        <v>57.8919</v>
      </c>
      <c r="C1927" s="2">
        <v>76.334422609647632</v>
      </c>
      <c r="D1927" s="2">
        <v>-1.24625497862732</v>
      </c>
      <c r="E1927" s="2">
        <v>-0.21151447459862868</v>
      </c>
      <c r="F1927" s="2">
        <v>57.050400000000003</v>
      </c>
      <c r="G1927" s="2">
        <v>55.780119999999997</v>
      </c>
      <c r="H1927" s="2">
        <v>54.652394999999999</v>
      </c>
      <c r="I1927" s="2">
        <v>53.063120000000005</v>
      </c>
      <c r="J1927" s="2">
        <v>46.88515550000001</v>
      </c>
      <c r="K1927" s="17" t="s">
        <v>49</v>
      </c>
      <c r="L1927" s="17" t="s">
        <v>50</v>
      </c>
      <c r="M1927" s="17" t="s">
        <v>55</v>
      </c>
      <c r="N1927" s="20">
        <f t="shared" si="300"/>
        <v>50</v>
      </c>
      <c r="O1927" s="20">
        <f t="shared" si="301"/>
        <v>100</v>
      </c>
      <c r="P1927" s="20">
        <f t="shared" si="302"/>
        <v>75</v>
      </c>
      <c r="Q1927" s="20">
        <f t="shared" si="303"/>
        <v>100</v>
      </c>
      <c r="R1927" s="21">
        <f t="shared" si="304"/>
        <v>78.75</v>
      </c>
      <c r="S1927" s="21">
        <f t="shared" si="305"/>
        <v>81.25</v>
      </c>
      <c r="T1927" s="21">
        <f t="shared" si="306"/>
        <v>86.25</v>
      </c>
      <c r="U1927" s="21">
        <f t="shared" si="307"/>
        <v>81.25</v>
      </c>
      <c r="V1927" s="20">
        <f t="shared" si="308"/>
        <v>82.083333333333329</v>
      </c>
      <c r="W1927" s="20">
        <f t="shared" si="309"/>
        <v>81.875</v>
      </c>
    </row>
    <row r="1928" spans="1:23" ht="13.5" x14ac:dyDescent="0.25">
      <c r="A1928" s="3">
        <v>44817</v>
      </c>
      <c r="B1928" s="2">
        <v>57.674300000000002</v>
      </c>
      <c r="C1928" s="2">
        <v>73.782302559482247</v>
      </c>
      <c r="D1928" s="2">
        <v>-1.4710326104638725</v>
      </c>
      <c r="E1928" s="2">
        <v>-0.21262678907662194</v>
      </c>
      <c r="F1928" s="2">
        <v>57.50018</v>
      </c>
      <c r="G1928" s="2">
        <v>56.20814</v>
      </c>
      <c r="H1928" s="2">
        <v>54.880914999999995</v>
      </c>
      <c r="I1928" s="2">
        <v>53.186448000000013</v>
      </c>
      <c r="J1928" s="2">
        <v>46.973488500000023</v>
      </c>
      <c r="K1928" s="17" t="s">
        <v>49</v>
      </c>
      <c r="L1928" s="17" t="s">
        <v>50</v>
      </c>
      <c r="M1928" s="17" t="s">
        <v>55</v>
      </c>
      <c r="N1928" s="20">
        <f t="shared" si="300"/>
        <v>50</v>
      </c>
      <c r="O1928" s="20">
        <f t="shared" si="301"/>
        <v>100</v>
      </c>
      <c r="P1928" s="20">
        <f t="shared" si="302"/>
        <v>75</v>
      </c>
      <c r="Q1928" s="20">
        <f t="shared" si="303"/>
        <v>100</v>
      </c>
      <c r="R1928" s="21">
        <f t="shared" si="304"/>
        <v>78.75</v>
      </c>
      <c r="S1928" s="21">
        <f t="shared" si="305"/>
        <v>81.25</v>
      </c>
      <c r="T1928" s="21">
        <f t="shared" si="306"/>
        <v>86.25</v>
      </c>
      <c r="U1928" s="21">
        <f t="shared" si="307"/>
        <v>81.25</v>
      </c>
      <c r="V1928" s="20">
        <f t="shared" si="308"/>
        <v>82.083333333333329</v>
      </c>
      <c r="W1928" s="20">
        <f t="shared" si="309"/>
        <v>81.875</v>
      </c>
    </row>
    <row r="1929" spans="1:23" ht="13.5" x14ac:dyDescent="0.25">
      <c r="A1929" s="3">
        <v>44818</v>
      </c>
      <c r="B1929" s="2">
        <v>57.652500000000003</v>
      </c>
      <c r="C1929" s="2">
        <v>73.517116052671966</v>
      </c>
      <c r="D1929" s="2">
        <v>-1.5212927765983366</v>
      </c>
      <c r="E1929" s="2">
        <v>-0.21059244348334041</v>
      </c>
      <c r="F1929" s="2">
        <v>57.495820000000002</v>
      </c>
      <c r="G1929" s="2">
        <v>56.532420000000002</v>
      </c>
      <c r="H1929" s="2">
        <v>55.106529999999985</v>
      </c>
      <c r="I1929" s="2">
        <v>53.323850000000022</v>
      </c>
      <c r="J1929" s="2">
        <v>47.062249500000014</v>
      </c>
      <c r="K1929" s="17" t="s">
        <v>49</v>
      </c>
      <c r="L1929" s="17" t="s">
        <v>50</v>
      </c>
      <c r="M1929" s="17" t="s">
        <v>54</v>
      </c>
      <c r="N1929" s="20">
        <f t="shared" si="300"/>
        <v>50</v>
      </c>
      <c r="O1929" s="20">
        <f t="shared" si="301"/>
        <v>100</v>
      </c>
      <c r="P1929" s="20">
        <f t="shared" si="302"/>
        <v>75</v>
      </c>
      <c r="Q1929" s="20">
        <f t="shared" si="303"/>
        <v>83</v>
      </c>
      <c r="R1929" s="21">
        <f t="shared" si="304"/>
        <v>76.2</v>
      </c>
      <c r="S1929" s="21">
        <f t="shared" si="305"/>
        <v>77</v>
      </c>
      <c r="T1929" s="21">
        <f t="shared" si="306"/>
        <v>78.599999999999994</v>
      </c>
      <c r="U1929" s="21">
        <f t="shared" si="307"/>
        <v>77</v>
      </c>
      <c r="V1929" s="20">
        <f t="shared" si="308"/>
        <v>77.266666666666666</v>
      </c>
      <c r="W1929" s="20">
        <f t="shared" si="309"/>
        <v>77.199999999999989</v>
      </c>
    </row>
    <row r="1930" spans="1:23" ht="13.5" x14ac:dyDescent="0.25">
      <c r="A1930" s="3">
        <v>44819</v>
      </c>
      <c r="B1930" s="2">
        <v>57.601799999999997</v>
      </c>
      <c r="C1930" s="2">
        <v>72.861224806196432</v>
      </c>
      <c r="D1930" s="2">
        <v>-1.5329946984803513</v>
      </c>
      <c r="E1930" s="2">
        <v>-0.18512406025031505</v>
      </c>
      <c r="F1930" s="2">
        <v>57.626419999999996</v>
      </c>
      <c r="G1930" s="2">
        <v>56.823330000000013</v>
      </c>
      <c r="H1930" s="2">
        <v>55.302405</v>
      </c>
      <c r="I1930" s="2">
        <v>53.463140000000024</v>
      </c>
      <c r="J1930" s="2">
        <v>47.150757000000013</v>
      </c>
      <c r="K1930" s="17" t="s">
        <v>49</v>
      </c>
      <c r="L1930" s="17" t="s">
        <v>50</v>
      </c>
      <c r="M1930" s="17" t="s">
        <v>55</v>
      </c>
      <c r="N1930" s="20">
        <f t="shared" si="300"/>
        <v>50</v>
      </c>
      <c r="O1930" s="20">
        <f t="shared" si="301"/>
        <v>100</v>
      </c>
      <c r="P1930" s="20">
        <f t="shared" si="302"/>
        <v>75</v>
      </c>
      <c r="Q1930" s="20">
        <f t="shared" si="303"/>
        <v>100</v>
      </c>
      <c r="R1930" s="21">
        <f t="shared" si="304"/>
        <v>78.75</v>
      </c>
      <c r="S1930" s="21">
        <f t="shared" si="305"/>
        <v>81.25</v>
      </c>
      <c r="T1930" s="21">
        <f t="shared" si="306"/>
        <v>86.25</v>
      </c>
      <c r="U1930" s="21">
        <f t="shared" si="307"/>
        <v>81.25</v>
      </c>
      <c r="V1930" s="20">
        <f t="shared" si="308"/>
        <v>82.083333333333329</v>
      </c>
      <c r="W1930" s="20">
        <f t="shared" si="309"/>
        <v>81.875</v>
      </c>
    </row>
    <row r="1931" spans="1:23" ht="13.5" x14ac:dyDescent="0.25">
      <c r="A1931" s="3">
        <v>44820</v>
      </c>
      <c r="B1931" s="2">
        <v>57.456699999999998</v>
      </c>
      <c r="C1931" s="2">
        <v>70.911365141508085</v>
      </c>
      <c r="D1931" s="2">
        <v>-1.5125122190604898</v>
      </c>
      <c r="E1931" s="2">
        <v>-0.14402476739490883</v>
      </c>
      <c r="F1931" s="2">
        <v>57.655439999999999</v>
      </c>
      <c r="G1931" s="2">
        <v>57.077250000000006</v>
      </c>
      <c r="H1931" s="2">
        <v>55.473614999999995</v>
      </c>
      <c r="I1931" s="2">
        <v>53.596626000000015</v>
      </c>
      <c r="J1931" s="2">
        <v>47.242029500000015</v>
      </c>
      <c r="K1931" s="17" t="s">
        <v>49</v>
      </c>
      <c r="L1931" s="17" t="s">
        <v>51</v>
      </c>
      <c r="M1931" s="17" t="s">
        <v>55</v>
      </c>
      <c r="N1931" s="20">
        <f t="shared" si="300"/>
        <v>50</v>
      </c>
      <c r="O1931" s="20">
        <f t="shared" si="301"/>
        <v>100</v>
      </c>
      <c r="P1931" s="20">
        <f t="shared" si="302"/>
        <v>75</v>
      </c>
      <c r="Q1931" s="20">
        <f t="shared" si="303"/>
        <v>83.5</v>
      </c>
      <c r="R1931" s="21">
        <f t="shared" si="304"/>
        <v>76.275000000000006</v>
      </c>
      <c r="S1931" s="21">
        <f t="shared" si="305"/>
        <v>77.125</v>
      </c>
      <c r="T1931" s="21">
        <f t="shared" si="306"/>
        <v>78.825000000000003</v>
      </c>
      <c r="U1931" s="21">
        <f t="shared" si="307"/>
        <v>77.125</v>
      </c>
      <c r="V1931" s="20">
        <f t="shared" si="308"/>
        <v>77.408333333333346</v>
      </c>
      <c r="W1931" s="20">
        <f t="shared" si="309"/>
        <v>77.337500000000006</v>
      </c>
    </row>
    <row r="1932" spans="1:23" ht="13.5" x14ac:dyDescent="0.25">
      <c r="A1932" s="3">
        <v>44823</v>
      </c>
      <c r="B1932" s="2">
        <v>57.384099999999997</v>
      </c>
      <c r="C1932" s="2">
        <v>69.903368961109081</v>
      </c>
      <c r="D1932" s="2">
        <v>-1.4692947526311428</v>
      </c>
      <c r="E1932" s="2">
        <v>-9.5438884960295262E-2</v>
      </c>
      <c r="F1932" s="2">
        <v>57.553880000000007</v>
      </c>
      <c r="G1932" s="2">
        <v>57.302139999999994</v>
      </c>
      <c r="H1932" s="2">
        <v>55.676745000000004</v>
      </c>
      <c r="I1932" s="2">
        <v>53.728660000000019</v>
      </c>
      <c r="J1932" s="2">
        <v>47.333106500000021</v>
      </c>
      <c r="K1932" s="17" t="s">
        <v>47</v>
      </c>
      <c r="L1932" s="17" t="s">
        <v>48</v>
      </c>
      <c r="M1932" s="17" t="s">
        <v>52</v>
      </c>
      <c r="N1932" s="20">
        <f t="shared" si="300"/>
        <v>50</v>
      </c>
      <c r="O1932" s="20">
        <f t="shared" si="301"/>
        <v>100</v>
      </c>
      <c r="P1932" s="20">
        <f t="shared" si="302"/>
        <v>75</v>
      </c>
      <c r="Q1932" s="20">
        <f t="shared" si="303"/>
        <v>0</v>
      </c>
      <c r="R1932" s="21">
        <f t="shared" si="304"/>
        <v>63.75</v>
      </c>
      <c r="S1932" s="21">
        <f t="shared" si="305"/>
        <v>56.25</v>
      </c>
      <c r="T1932" s="21">
        <f t="shared" si="306"/>
        <v>41.25</v>
      </c>
      <c r="U1932" s="21">
        <f t="shared" si="307"/>
        <v>56.25</v>
      </c>
      <c r="V1932" s="20">
        <f t="shared" si="308"/>
        <v>53.75</v>
      </c>
      <c r="W1932" s="20">
        <f t="shared" si="309"/>
        <v>54.375</v>
      </c>
    </row>
    <row r="1933" spans="1:23" ht="13.5" x14ac:dyDescent="0.25">
      <c r="A1933" s="3">
        <v>44824</v>
      </c>
      <c r="B1933" s="2">
        <v>57.5655</v>
      </c>
      <c r="C1933" s="2">
        <v>71.012146558504895</v>
      </c>
      <c r="D1933" s="2">
        <v>-1.4131101877348655</v>
      </c>
      <c r="E1933" s="2">
        <v>-4.484280144705817E-2</v>
      </c>
      <c r="F1933" s="2">
        <v>57.532119999999999</v>
      </c>
      <c r="G1933" s="2">
        <v>57.516150000000017</v>
      </c>
      <c r="H1933" s="2">
        <v>55.874794999999992</v>
      </c>
      <c r="I1933" s="2">
        <v>53.864466000000021</v>
      </c>
      <c r="J1933" s="2">
        <v>47.42512450000001</v>
      </c>
      <c r="K1933" s="17" t="s">
        <v>47</v>
      </c>
      <c r="L1933" s="17" t="s">
        <v>48</v>
      </c>
      <c r="M1933" s="17" t="s">
        <v>52</v>
      </c>
      <c r="N1933" s="20">
        <f t="shared" si="300"/>
        <v>50</v>
      </c>
      <c r="O1933" s="20">
        <f t="shared" si="301"/>
        <v>100</v>
      </c>
      <c r="P1933" s="20">
        <f t="shared" si="302"/>
        <v>100</v>
      </c>
      <c r="Q1933" s="20">
        <f t="shared" si="303"/>
        <v>0</v>
      </c>
      <c r="R1933" s="21">
        <f t="shared" si="304"/>
        <v>67.5</v>
      </c>
      <c r="S1933" s="21">
        <f t="shared" si="305"/>
        <v>65</v>
      </c>
      <c r="T1933" s="21">
        <f t="shared" si="306"/>
        <v>47.5</v>
      </c>
      <c r="U1933" s="21">
        <f t="shared" si="307"/>
        <v>62.5</v>
      </c>
      <c r="V1933" s="20">
        <f t="shared" si="308"/>
        <v>60</v>
      </c>
      <c r="W1933" s="20">
        <f t="shared" si="309"/>
        <v>60.625</v>
      </c>
    </row>
    <row r="1934" spans="1:23" ht="13.5" x14ac:dyDescent="0.25">
      <c r="A1934" s="3">
        <v>44825</v>
      </c>
      <c r="B1934" s="2">
        <v>57.529200000000003</v>
      </c>
      <c r="C1934" s="2">
        <v>70.452802719656532</v>
      </c>
      <c r="D1934" s="2">
        <v>-1.0287022216453536</v>
      </c>
      <c r="E1934" s="2">
        <v>1.0311203837718302E-2</v>
      </c>
      <c r="F1934" s="2">
        <v>57.507460000000002</v>
      </c>
      <c r="G1934" s="2">
        <v>57.501639999999995</v>
      </c>
      <c r="H1934" s="2">
        <v>56.074659999999994</v>
      </c>
      <c r="I1934" s="2">
        <v>53.999402000000018</v>
      </c>
      <c r="J1934" s="2">
        <v>47.518102000000006</v>
      </c>
      <c r="K1934" s="17" t="s">
        <v>47</v>
      </c>
      <c r="L1934" s="17" t="s">
        <v>48</v>
      </c>
      <c r="M1934" s="17" t="s">
        <v>52</v>
      </c>
      <c r="N1934" s="20">
        <f t="shared" si="300"/>
        <v>50</v>
      </c>
      <c r="O1934" s="20">
        <f t="shared" si="301"/>
        <v>100</v>
      </c>
      <c r="P1934" s="20">
        <f t="shared" si="302"/>
        <v>75</v>
      </c>
      <c r="Q1934" s="20">
        <f t="shared" si="303"/>
        <v>0</v>
      </c>
      <c r="R1934" s="21">
        <f t="shared" si="304"/>
        <v>63.75</v>
      </c>
      <c r="S1934" s="21">
        <f t="shared" si="305"/>
        <v>56.25</v>
      </c>
      <c r="T1934" s="21">
        <f t="shared" si="306"/>
        <v>41.25</v>
      </c>
      <c r="U1934" s="21">
        <f t="shared" si="307"/>
        <v>56.25</v>
      </c>
      <c r="V1934" s="20">
        <f t="shared" si="308"/>
        <v>53.75</v>
      </c>
      <c r="W1934" s="20">
        <f t="shared" si="309"/>
        <v>54.375</v>
      </c>
    </row>
    <row r="1935" spans="1:23" ht="13.5" x14ac:dyDescent="0.25">
      <c r="A1935" s="3">
        <v>44826</v>
      </c>
      <c r="B1935" s="2">
        <v>57.536499999999997</v>
      </c>
      <c r="C1935" s="2">
        <v>70.503120700738947</v>
      </c>
      <c r="D1935" s="2">
        <v>-0.82630735110063824</v>
      </c>
      <c r="E1935" s="2">
        <v>7.3674497240527867E-2</v>
      </c>
      <c r="F1935" s="2">
        <v>57.494399999999999</v>
      </c>
      <c r="G1935" s="2">
        <v>57.560410000000005</v>
      </c>
      <c r="H1935" s="2">
        <v>56.285409999999999</v>
      </c>
      <c r="I1935" s="2">
        <v>54.134484000000022</v>
      </c>
      <c r="J1935" s="2">
        <v>47.60994100000002</v>
      </c>
      <c r="K1935" s="17" t="s">
        <v>47</v>
      </c>
      <c r="L1935" s="17" t="s">
        <v>51</v>
      </c>
      <c r="M1935" s="17" t="s">
        <v>52</v>
      </c>
      <c r="N1935" s="20">
        <f t="shared" si="300"/>
        <v>50</v>
      </c>
      <c r="O1935" s="20">
        <f t="shared" si="301"/>
        <v>100</v>
      </c>
      <c r="P1935" s="20">
        <f t="shared" si="302"/>
        <v>75</v>
      </c>
      <c r="Q1935" s="20">
        <f t="shared" si="303"/>
        <v>16.5</v>
      </c>
      <c r="R1935" s="21">
        <f t="shared" si="304"/>
        <v>66.224999999999994</v>
      </c>
      <c r="S1935" s="21">
        <f t="shared" si="305"/>
        <v>60.375</v>
      </c>
      <c r="T1935" s="21">
        <f t="shared" si="306"/>
        <v>48.674999999999997</v>
      </c>
      <c r="U1935" s="21">
        <f t="shared" si="307"/>
        <v>60.375</v>
      </c>
      <c r="V1935" s="20">
        <f t="shared" si="308"/>
        <v>58.42499999999999</v>
      </c>
      <c r="W1935" s="20">
        <f t="shared" si="309"/>
        <v>58.912499999999994</v>
      </c>
    </row>
    <row r="1936" spans="1:23" ht="13.5" x14ac:dyDescent="0.25">
      <c r="A1936" s="3">
        <v>44827</v>
      </c>
      <c r="B1936" s="2">
        <v>58.008000000000003</v>
      </c>
      <c r="C1936" s="2">
        <v>73.627101135725155</v>
      </c>
      <c r="D1936" s="2">
        <v>-0.64412724054735548</v>
      </c>
      <c r="E1936" s="2">
        <v>0.14867476839137872</v>
      </c>
      <c r="F1936" s="2">
        <v>57.604660000000003</v>
      </c>
      <c r="G1936" s="2">
        <v>57.630050000000004</v>
      </c>
      <c r="H1936" s="2">
        <v>56.494340000000001</v>
      </c>
      <c r="I1936" s="2">
        <v>54.271742000000003</v>
      </c>
      <c r="J1936" s="2">
        <v>47.704641000000017</v>
      </c>
      <c r="K1936" s="17" t="s">
        <v>49</v>
      </c>
      <c r="L1936" s="17" t="s">
        <v>50</v>
      </c>
      <c r="M1936" s="17" t="s">
        <v>55</v>
      </c>
      <c r="N1936" s="20">
        <f t="shared" si="300"/>
        <v>50</v>
      </c>
      <c r="O1936" s="20">
        <f t="shared" si="301"/>
        <v>100</v>
      </c>
      <c r="P1936" s="20">
        <f t="shared" si="302"/>
        <v>75</v>
      </c>
      <c r="Q1936" s="20">
        <f t="shared" si="303"/>
        <v>100</v>
      </c>
      <c r="R1936" s="21">
        <f t="shared" si="304"/>
        <v>78.75</v>
      </c>
      <c r="S1936" s="21">
        <f t="shared" si="305"/>
        <v>81.25</v>
      </c>
      <c r="T1936" s="21">
        <f t="shared" si="306"/>
        <v>86.25</v>
      </c>
      <c r="U1936" s="21">
        <f t="shared" si="307"/>
        <v>81.25</v>
      </c>
      <c r="V1936" s="20">
        <f t="shared" si="308"/>
        <v>82.083333333333329</v>
      </c>
      <c r="W1936" s="20">
        <f t="shared" si="309"/>
        <v>81.875</v>
      </c>
    </row>
    <row r="1937" spans="1:23" ht="13.5" x14ac:dyDescent="0.25">
      <c r="A1937" s="3">
        <v>44830</v>
      </c>
      <c r="B1937" s="2">
        <v>58.762500000000003</v>
      </c>
      <c r="C1937" s="2">
        <v>77.697587536100357</v>
      </c>
      <c r="D1937" s="2">
        <v>-0.46860120247231407</v>
      </c>
      <c r="E1937" s="2">
        <v>0.25593974125357166</v>
      </c>
      <c r="F1937" s="2">
        <v>57.880340000000004</v>
      </c>
      <c r="G1937" s="2">
        <v>57.717110000000005</v>
      </c>
      <c r="H1937" s="2">
        <v>56.748615000000008</v>
      </c>
      <c r="I1937" s="2">
        <v>54.416834000000009</v>
      </c>
      <c r="J1937" s="2">
        <v>47.803181000000016</v>
      </c>
      <c r="K1937" s="17" t="s">
        <v>49</v>
      </c>
      <c r="L1937" s="17" t="s">
        <v>50</v>
      </c>
      <c r="M1937" s="17" t="s">
        <v>55</v>
      </c>
      <c r="N1937" s="20">
        <f t="shared" si="300"/>
        <v>50</v>
      </c>
      <c r="O1937" s="20">
        <f t="shared" si="301"/>
        <v>100</v>
      </c>
      <c r="P1937" s="20">
        <f t="shared" si="302"/>
        <v>75</v>
      </c>
      <c r="Q1937" s="20">
        <f t="shared" si="303"/>
        <v>100</v>
      </c>
      <c r="R1937" s="21">
        <f t="shared" si="304"/>
        <v>78.75</v>
      </c>
      <c r="S1937" s="21">
        <f t="shared" si="305"/>
        <v>81.25</v>
      </c>
      <c r="T1937" s="21">
        <f t="shared" si="306"/>
        <v>86.25</v>
      </c>
      <c r="U1937" s="21">
        <f t="shared" si="307"/>
        <v>81.25</v>
      </c>
      <c r="V1937" s="20">
        <f t="shared" si="308"/>
        <v>82.083333333333329</v>
      </c>
      <c r="W1937" s="20">
        <f t="shared" si="309"/>
        <v>81.875</v>
      </c>
    </row>
    <row r="1938" spans="1:23" ht="13.5" x14ac:dyDescent="0.25">
      <c r="A1938" s="3">
        <v>44831</v>
      </c>
      <c r="B1938" s="2">
        <v>59.488</v>
      </c>
      <c r="C1938" s="2">
        <v>80.770921571620448</v>
      </c>
      <c r="D1938" s="2">
        <v>-0.42287964896653563</v>
      </c>
      <c r="E1938" s="2">
        <v>0.37517066022068496</v>
      </c>
      <c r="F1938" s="2">
        <v>58.264840000000007</v>
      </c>
      <c r="G1938" s="2">
        <v>57.898479999999992</v>
      </c>
      <c r="H1938" s="2">
        <v>57.05331000000001</v>
      </c>
      <c r="I1938" s="2">
        <v>54.579338</v>
      </c>
      <c r="J1938" s="2">
        <v>47.905952500000019</v>
      </c>
      <c r="K1938" s="17" t="s">
        <v>49</v>
      </c>
      <c r="L1938" s="17" t="s">
        <v>50</v>
      </c>
      <c r="M1938" s="17" t="s">
        <v>55</v>
      </c>
      <c r="N1938" s="20">
        <f t="shared" si="300"/>
        <v>50</v>
      </c>
      <c r="O1938" s="20">
        <f t="shared" si="301"/>
        <v>100</v>
      </c>
      <c r="P1938" s="20">
        <f t="shared" si="302"/>
        <v>75</v>
      </c>
      <c r="Q1938" s="20">
        <f t="shared" si="303"/>
        <v>100</v>
      </c>
      <c r="R1938" s="21">
        <f t="shared" si="304"/>
        <v>78.75</v>
      </c>
      <c r="S1938" s="21">
        <f t="shared" si="305"/>
        <v>81.25</v>
      </c>
      <c r="T1938" s="21">
        <f t="shared" si="306"/>
        <v>86.25</v>
      </c>
      <c r="U1938" s="21">
        <f t="shared" si="307"/>
        <v>81.25</v>
      </c>
      <c r="V1938" s="20">
        <f t="shared" si="308"/>
        <v>82.083333333333329</v>
      </c>
      <c r="W1938" s="20">
        <f t="shared" si="309"/>
        <v>81.875</v>
      </c>
    </row>
    <row r="1939" spans="1:23" ht="13.5" x14ac:dyDescent="0.25">
      <c r="A1939" s="3">
        <v>44832</v>
      </c>
      <c r="B1939" s="2">
        <v>60.358499999999999</v>
      </c>
      <c r="C1939" s="2">
        <v>83.677378402164749</v>
      </c>
      <c r="D1939" s="2">
        <v>-0.47074305121737581</v>
      </c>
      <c r="E1939" s="2">
        <v>0.46077355270891407</v>
      </c>
      <c r="F1939" s="2">
        <v>58.8307</v>
      </c>
      <c r="G1939" s="2">
        <v>58.169080000000008</v>
      </c>
      <c r="H1939" s="2">
        <v>57.350750000000005</v>
      </c>
      <c r="I1939" s="2">
        <v>54.761427999999995</v>
      </c>
      <c r="J1939" s="2">
        <v>48.013076500000018</v>
      </c>
      <c r="K1939" s="17" t="s">
        <v>49</v>
      </c>
      <c r="L1939" s="17" t="s">
        <v>50</v>
      </c>
      <c r="M1939" s="17" t="s">
        <v>55</v>
      </c>
      <c r="N1939" s="20">
        <f t="shared" si="300"/>
        <v>50</v>
      </c>
      <c r="O1939" s="20">
        <f t="shared" si="301"/>
        <v>100</v>
      </c>
      <c r="P1939" s="20">
        <f t="shared" si="302"/>
        <v>100</v>
      </c>
      <c r="Q1939" s="20">
        <f t="shared" si="303"/>
        <v>100</v>
      </c>
      <c r="R1939" s="21">
        <f t="shared" si="304"/>
        <v>82.5</v>
      </c>
      <c r="S1939" s="21">
        <f t="shared" si="305"/>
        <v>90</v>
      </c>
      <c r="T1939" s="21">
        <f t="shared" si="306"/>
        <v>92.5</v>
      </c>
      <c r="U1939" s="21">
        <f t="shared" si="307"/>
        <v>87.5</v>
      </c>
      <c r="V1939" s="20">
        <f t="shared" si="308"/>
        <v>88.333333333333329</v>
      </c>
      <c r="W1939" s="20">
        <f t="shared" si="309"/>
        <v>88.125</v>
      </c>
    </row>
    <row r="1940" spans="1:23" ht="13.5" x14ac:dyDescent="0.25">
      <c r="A1940" s="3">
        <v>44833</v>
      </c>
      <c r="B1940" s="2">
        <v>60.866300000000003</v>
      </c>
      <c r="C1940" s="2">
        <v>85.092872242889612</v>
      </c>
      <c r="D1940" s="2">
        <v>-0.57913069627182523</v>
      </c>
      <c r="E1940" s="2">
        <v>0.50349132300538835</v>
      </c>
      <c r="F1940" s="2">
        <v>59.496659999999999</v>
      </c>
      <c r="G1940" s="2">
        <v>58.495529999999995</v>
      </c>
      <c r="H1940" s="2">
        <v>57.659430000000008</v>
      </c>
      <c r="I1940" s="2">
        <v>54.950047999999995</v>
      </c>
      <c r="J1940" s="2">
        <v>48.122739500000009</v>
      </c>
      <c r="K1940" s="17" t="s">
        <v>49</v>
      </c>
      <c r="L1940" s="17" t="s">
        <v>50</v>
      </c>
      <c r="M1940" s="17" t="s">
        <v>55</v>
      </c>
      <c r="N1940" s="20">
        <f t="shared" si="300"/>
        <v>50</v>
      </c>
      <c r="O1940" s="20">
        <f t="shared" si="301"/>
        <v>100</v>
      </c>
      <c r="P1940" s="20">
        <f t="shared" si="302"/>
        <v>100</v>
      </c>
      <c r="Q1940" s="20">
        <f t="shared" si="303"/>
        <v>100</v>
      </c>
      <c r="R1940" s="21">
        <f t="shared" si="304"/>
        <v>82.5</v>
      </c>
      <c r="S1940" s="21">
        <f t="shared" si="305"/>
        <v>90</v>
      </c>
      <c r="T1940" s="21">
        <f t="shared" si="306"/>
        <v>92.5</v>
      </c>
      <c r="U1940" s="21">
        <f t="shared" si="307"/>
        <v>87.5</v>
      </c>
      <c r="V1940" s="20">
        <f t="shared" si="308"/>
        <v>88.333333333333329</v>
      </c>
      <c r="W1940" s="20">
        <f t="shared" si="309"/>
        <v>88.125</v>
      </c>
    </row>
    <row r="1941" spans="1:23" ht="13.5" x14ac:dyDescent="0.25">
      <c r="A1941" s="3">
        <v>44834</v>
      </c>
      <c r="B1941" s="2">
        <v>60.561599999999999</v>
      </c>
      <c r="C1941" s="2">
        <v>80.577473001477998</v>
      </c>
      <c r="D1941" s="2">
        <v>-0.69440499714045245</v>
      </c>
      <c r="E1941" s="2">
        <v>0.51994411633877191</v>
      </c>
      <c r="F1941" s="2">
        <v>60.007379999999998</v>
      </c>
      <c r="G1941" s="2">
        <v>58.806020000000004</v>
      </c>
      <c r="H1941" s="2">
        <v>57.941635000000005</v>
      </c>
      <c r="I1941" s="2">
        <v>55.131121999999998</v>
      </c>
      <c r="J1941" s="2">
        <v>48.231047000000018</v>
      </c>
      <c r="K1941" s="17" t="s">
        <v>49</v>
      </c>
      <c r="L1941" s="17" t="s">
        <v>50</v>
      </c>
      <c r="M1941" s="17" t="s">
        <v>55</v>
      </c>
      <c r="N1941" s="20">
        <f t="shared" si="300"/>
        <v>50</v>
      </c>
      <c r="O1941" s="20">
        <f t="shared" si="301"/>
        <v>100</v>
      </c>
      <c r="P1941" s="20">
        <f t="shared" si="302"/>
        <v>100</v>
      </c>
      <c r="Q1941" s="20">
        <f t="shared" si="303"/>
        <v>100</v>
      </c>
      <c r="R1941" s="21">
        <f t="shared" si="304"/>
        <v>82.5</v>
      </c>
      <c r="S1941" s="21">
        <f t="shared" si="305"/>
        <v>90</v>
      </c>
      <c r="T1941" s="21">
        <f t="shared" si="306"/>
        <v>92.5</v>
      </c>
      <c r="U1941" s="21">
        <f t="shared" si="307"/>
        <v>87.5</v>
      </c>
      <c r="V1941" s="20">
        <f t="shared" si="308"/>
        <v>88.333333333333329</v>
      </c>
      <c r="W1941" s="20">
        <f t="shared" si="309"/>
        <v>88.125</v>
      </c>
    </row>
    <row r="1942" spans="1:23" ht="13.5" x14ac:dyDescent="0.25">
      <c r="A1942" s="3">
        <v>44837</v>
      </c>
      <c r="B1942" s="2">
        <v>59.488</v>
      </c>
      <c r="C1942" s="2">
        <v>67.07228054105866</v>
      </c>
      <c r="D1942" s="2">
        <v>-0.74383295369403868</v>
      </c>
      <c r="E1942" s="2">
        <v>0.51665667713003371</v>
      </c>
      <c r="F1942" s="2">
        <v>60.15247999999999</v>
      </c>
      <c r="G1942" s="2">
        <v>59.016409999999993</v>
      </c>
      <c r="H1942" s="2">
        <v>58.159275000000001</v>
      </c>
      <c r="I1942" s="2">
        <v>55.277665999999989</v>
      </c>
      <c r="J1942" s="2">
        <v>48.333986500000016</v>
      </c>
      <c r="K1942" s="17" t="s">
        <v>49</v>
      </c>
      <c r="L1942" s="17" t="s">
        <v>50</v>
      </c>
      <c r="M1942" s="17" t="s">
        <v>55</v>
      </c>
      <c r="N1942" s="20">
        <f t="shared" si="300"/>
        <v>50</v>
      </c>
      <c r="O1942" s="20">
        <f t="shared" si="301"/>
        <v>100</v>
      </c>
      <c r="P1942" s="20">
        <f t="shared" si="302"/>
        <v>100</v>
      </c>
      <c r="Q1942" s="20">
        <f t="shared" si="303"/>
        <v>100</v>
      </c>
      <c r="R1942" s="21">
        <f t="shared" si="304"/>
        <v>82.5</v>
      </c>
      <c r="S1942" s="21">
        <f t="shared" si="305"/>
        <v>90</v>
      </c>
      <c r="T1942" s="21">
        <f t="shared" si="306"/>
        <v>92.5</v>
      </c>
      <c r="U1942" s="21">
        <f t="shared" si="307"/>
        <v>87.5</v>
      </c>
      <c r="V1942" s="20">
        <f t="shared" si="308"/>
        <v>88.333333333333329</v>
      </c>
      <c r="W1942" s="20">
        <f t="shared" si="309"/>
        <v>88.125</v>
      </c>
    </row>
    <row r="1943" spans="1:23" ht="13.5" x14ac:dyDescent="0.25">
      <c r="A1943" s="3">
        <v>44838</v>
      </c>
      <c r="B1943" s="2">
        <v>58.036999999999999</v>
      </c>
      <c r="C1943" s="2">
        <v>53.918891089230343</v>
      </c>
      <c r="D1943" s="2">
        <v>-0.66266872645034169</v>
      </c>
      <c r="E1943" s="2">
        <v>0.50049274897676288</v>
      </c>
      <c r="F1943" s="2">
        <v>59.862279999999998</v>
      </c>
      <c r="G1943" s="2">
        <v>59.06356000000001</v>
      </c>
      <c r="H1943" s="2">
        <v>58.28985500000001</v>
      </c>
      <c r="I1943" s="2">
        <v>55.366171999999978</v>
      </c>
      <c r="J1943" s="2">
        <v>48.428664000000019</v>
      </c>
      <c r="K1943" s="17" t="s">
        <v>47</v>
      </c>
      <c r="L1943" s="17" t="s">
        <v>48</v>
      </c>
      <c r="M1943" s="17" t="s">
        <v>52</v>
      </c>
      <c r="N1943" s="20">
        <f t="shared" si="300"/>
        <v>50</v>
      </c>
      <c r="O1943" s="20">
        <f t="shared" si="301"/>
        <v>100</v>
      </c>
      <c r="P1943" s="20">
        <f t="shared" si="302"/>
        <v>100</v>
      </c>
      <c r="Q1943" s="20">
        <f t="shared" si="303"/>
        <v>0</v>
      </c>
      <c r="R1943" s="21">
        <f t="shared" si="304"/>
        <v>67.5</v>
      </c>
      <c r="S1943" s="21">
        <f t="shared" si="305"/>
        <v>65</v>
      </c>
      <c r="T1943" s="21">
        <f t="shared" si="306"/>
        <v>47.5</v>
      </c>
      <c r="U1943" s="21">
        <f t="shared" si="307"/>
        <v>62.5</v>
      </c>
      <c r="V1943" s="20">
        <f t="shared" si="308"/>
        <v>60</v>
      </c>
      <c r="W1943" s="20">
        <f t="shared" si="309"/>
        <v>60.625</v>
      </c>
    </row>
    <row r="1944" spans="1:23" ht="13.5" x14ac:dyDescent="0.25">
      <c r="A1944" s="3">
        <v>44839</v>
      </c>
      <c r="B1944" s="2">
        <v>57.674300000000002</v>
      </c>
      <c r="C1944" s="2">
        <v>51.215192692394865</v>
      </c>
      <c r="D1944" s="2">
        <v>-0.57561790765313248</v>
      </c>
      <c r="E1944" s="2">
        <v>0.46265051458714351</v>
      </c>
      <c r="F1944" s="2">
        <v>59.32544</v>
      </c>
      <c r="G1944" s="2">
        <v>59.078070000000004</v>
      </c>
      <c r="H1944" s="2">
        <v>58.289855000000003</v>
      </c>
      <c r="I1944" s="2">
        <v>55.453517999999988</v>
      </c>
      <c r="J1944" s="2">
        <v>48.522367000000031</v>
      </c>
      <c r="K1944" s="17" t="s">
        <v>47</v>
      </c>
      <c r="L1944" s="17" t="s">
        <v>48</v>
      </c>
      <c r="M1944" s="17" t="s">
        <v>52</v>
      </c>
      <c r="N1944" s="20">
        <f t="shared" si="300"/>
        <v>50</v>
      </c>
      <c r="O1944" s="20">
        <f t="shared" si="301"/>
        <v>100</v>
      </c>
      <c r="P1944" s="20">
        <f t="shared" si="302"/>
        <v>100</v>
      </c>
      <c r="Q1944" s="20">
        <f t="shared" si="303"/>
        <v>0</v>
      </c>
      <c r="R1944" s="21">
        <f t="shared" si="304"/>
        <v>67.5</v>
      </c>
      <c r="S1944" s="21">
        <f t="shared" si="305"/>
        <v>65</v>
      </c>
      <c r="T1944" s="21">
        <f t="shared" si="306"/>
        <v>47.5</v>
      </c>
      <c r="U1944" s="21">
        <f t="shared" si="307"/>
        <v>62.5</v>
      </c>
      <c r="V1944" s="20">
        <f t="shared" si="308"/>
        <v>60</v>
      </c>
      <c r="W1944" s="20">
        <f t="shared" si="309"/>
        <v>60.625</v>
      </c>
    </row>
    <row r="1945" spans="1:23" ht="13.5" x14ac:dyDescent="0.25">
      <c r="A1945" s="3">
        <v>44840</v>
      </c>
      <c r="B1945" s="2">
        <v>57.58</v>
      </c>
      <c r="C1945" s="2">
        <v>50.506088830708919</v>
      </c>
      <c r="D1945" s="2">
        <v>-0.49440125010372071</v>
      </c>
      <c r="E1945" s="2">
        <v>0.40414762301548207</v>
      </c>
      <c r="F1945" s="2">
        <v>58.668179999999992</v>
      </c>
      <c r="G1945" s="2">
        <v>59.082419999999999</v>
      </c>
      <c r="H1945" s="2">
        <v>58.321415000000002</v>
      </c>
      <c r="I1945" s="2">
        <v>55.545941999999975</v>
      </c>
      <c r="J1945" s="2">
        <v>48.613920500000035</v>
      </c>
      <c r="K1945" s="17" t="s">
        <v>47</v>
      </c>
      <c r="L1945" s="17" t="s">
        <v>48</v>
      </c>
      <c r="M1945" s="17" t="s">
        <v>52</v>
      </c>
      <c r="N1945" s="20">
        <f t="shared" si="300"/>
        <v>50</v>
      </c>
      <c r="O1945" s="20">
        <f t="shared" si="301"/>
        <v>100</v>
      </c>
      <c r="P1945" s="20">
        <f t="shared" si="302"/>
        <v>100</v>
      </c>
      <c r="Q1945" s="20">
        <f t="shared" si="303"/>
        <v>0</v>
      </c>
      <c r="R1945" s="21">
        <f t="shared" si="304"/>
        <v>67.5</v>
      </c>
      <c r="S1945" s="21">
        <f t="shared" si="305"/>
        <v>65</v>
      </c>
      <c r="T1945" s="21">
        <f t="shared" si="306"/>
        <v>47.5</v>
      </c>
      <c r="U1945" s="21">
        <f t="shared" si="307"/>
        <v>62.5</v>
      </c>
      <c r="V1945" s="20">
        <f t="shared" si="308"/>
        <v>60</v>
      </c>
      <c r="W1945" s="20">
        <f t="shared" si="309"/>
        <v>60.625</v>
      </c>
    </row>
    <row r="1946" spans="1:23" ht="13.5" x14ac:dyDescent="0.25">
      <c r="A1946" s="3">
        <v>44841</v>
      </c>
      <c r="B1946" s="2">
        <v>57.304299999999998</v>
      </c>
      <c r="C1946" s="2">
        <v>48.396328081189644</v>
      </c>
      <c r="D1946" s="2">
        <v>-0.33267080615356548</v>
      </c>
      <c r="E1946" s="2">
        <v>0.31120926285822692</v>
      </c>
      <c r="F1946" s="2">
        <v>58.016719999999999</v>
      </c>
      <c r="G1946" s="2">
        <v>59.012050000000002</v>
      </c>
      <c r="H1946" s="2">
        <v>58.32105</v>
      </c>
      <c r="I1946" s="2">
        <v>55.627337999999973</v>
      </c>
      <c r="J1946" s="2">
        <v>48.705773500000021</v>
      </c>
      <c r="K1946" s="17" t="s">
        <v>47</v>
      </c>
      <c r="L1946" s="17" t="s">
        <v>48</v>
      </c>
      <c r="M1946" s="17" t="s">
        <v>52</v>
      </c>
      <c r="N1946" s="20">
        <f t="shared" si="300"/>
        <v>50</v>
      </c>
      <c r="O1946" s="20">
        <f t="shared" si="301"/>
        <v>100</v>
      </c>
      <c r="P1946" s="20">
        <f t="shared" si="302"/>
        <v>100</v>
      </c>
      <c r="Q1946" s="20">
        <f t="shared" si="303"/>
        <v>0</v>
      </c>
      <c r="R1946" s="21">
        <f t="shared" si="304"/>
        <v>67.5</v>
      </c>
      <c r="S1946" s="21">
        <f t="shared" si="305"/>
        <v>65</v>
      </c>
      <c r="T1946" s="21">
        <f t="shared" si="306"/>
        <v>47.5</v>
      </c>
      <c r="U1946" s="21">
        <f t="shared" si="307"/>
        <v>62.5</v>
      </c>
      <c r="V1946" s="20">
        <f t="shared" si="308"/>
        <v>60</v>
      </c>
      <c r="W1946" s="20">
        <f t="shared" si="309"/>
        <v>60.625</v>
      </c>
    </row>
    <row r="1947" spans="1:23" ht="13.5" x14ac:dyDescent="0.25">
      <c r="A1947" s="3">
        <v>44844</v>
      </c>
      <c r="B1947" s="2">
        <v>57.964500000000001</v>
      </c>
      <c r="C1947" s="2">
        <v>53.414689147184163</v>
      </c>
      <c r="D1947" s="2">
        <v>-0.12697520697719256</v>
      </c>
      <c r="E1947" s="2">
        <v>0.20123732813623246</v>
      </c>
      <c r="F1947" s="2">
        <v>57.712019999999995</v>
      </c>
      <c r="G1947" s="2">
        <v>58.932249999999996</v>
      </c>
      <c r="H1947" s="2">
        <v>58.324680000000015</v>
      </c>
      <c r="I1947" s="2">
        <v>55.727451999999964</v>
      </c>
      <c r="J1947" s="2">
        <v>48.804284000000024</v>
      </c>
      <c r="K1947" s="17" t="s">
        <v>47</v>
      </c>
      <c r="L1947" s="17" t="s">
        <v>48</v>
      </c>
      <c r="M1947" s="17" t="s">
        <v>52</v>
      </c>
      <c r="N1947" s="20">
        <f t="shared" si="300"/>
        <v>50</v>
      </c>
      <c r="O1947" s="20">
        <f t="shared" si="301"/>
        <v>100</v>
      </c>
      <c r="P1947" s="20">
        <f t="shared" si="302"/>
        <v>100</v>
      </c>
      <c r="Q1947" s="20">
        <f t="shared" si="303"/>
        <v>0</v>
      </c>
      <c r="R1947" s="21">
        <f t="shared" si="304"/>
        <v>67.5</v>
      </c>
      <c r="S1947" s="21">
        <f t="shared" si="305"/>
        <v>65</v>
      </c>
      <c r="T1947" s="21">
        <f t="shared" si="306"/>
        <v>47.5</v>
      </c>
      <c r="U1947" s="21">
        <f t="shared" si="307"/>
        <v>62.5</v>
      </c>
      <c r="V1947" s="20">
        <f t="shared" si="308"/>
        <v>60</v>
      </c>
      <c r="W1947" s="20">
        <f t="shared" si="309"/>
        <v>60.625</v>
      </c>
    </row>
    <row r="1948" spans="1:23" ht="13.5" x14ac:dyDescent="0.25">
      <c r="A1948" s="3">
        <v>44845</v>
      </c>
      <c r="B1948" s="2">
        <v>57.8919</v>
      </c>
      <c r="C1948" s="2">
        <v>52.80653350143141</v>
      </c>
      <c r="D1948" s="2">
        <v>0.16171650413794225</v>
      </c>
      <c r="E1948" s="2">
        <v>9.5789915728010086E-2</v>
      </c>
      <c r="F1948" s="2">
        <v>57.683000000000007</v>
      </c>
      <c r="G1948" s="2">
        <v>58.772640000000003</v>
      </c>
      <c r="H1948" s="2">
        <v>58.335560000000008</v>
      </c>
      <c r="I1948" s="2">
        <v>55.826113999999968</v>
      </c>
      <c r="J1948" s="2">
        <v>48.892463000000035</v>
      </c>
      <c r="K1948" s="17" t="s">
        <v>47</v>
      </c>
      <c r="L1948" s="17" t="s">
        <v>48</v>
      </c>
      <c r="M1948" s="17" t="s">
        <v>52</v>
      </c>
      <c r="N1948" s="20">
        <f t="shared" si="300"/>
        <v>50</v>
      </c>
      <c r="O1948" s="20">
        <f t="shared" si="301"/>
        <v>100</v>
      </c>
      <c r="P1948" s="20">
        <f t="shared" si="302"/>
        <v>75</v>
      </c>
      <c r="Q1948" s="20">
        <f t="shared" si="303"/>
        <v>0</v>
      </c>
      <c r="R1948" s="21">
        <f t="shared" si="304"/>
        <v>63.75</v>
      </c>
      <c r="S1948" s="21">
        <f t="shared" si="305"/>
        <v>56.25</v>
      </c>
      <c r="T1948" s="21">
        <f t="shared" si="306"/>
        <v>41.25</v>
      </c>
      <c r="U1948" s="21">
        <f t="shared" si="307"/>
        <v>56.25</v>
      </c>
      <c r="V1948" s="20">
        <f t="shared" si="308"/>
        <v>53.75</v>
      </c>
      <c r="W1948" s="20">
        <f t="shared" si="309"/>
        <v>54.375</v>
      </c>
    </row>
    <row r="1949" spans="1:23" ht="13.5" x14ac:dyDescent="0.25">
      <c r="A1949" s="3">
        <v>44846</v>
      </c>
      <c r="B1949" s="2">
        <v>57.456699999999998</v>
      </c>
      <c r="C1949" s="2">
        <v>49.190967054626434</v>
      </c>
      <c r="D1949" s="2">
        <v>0.57040583331204431</v>
      </c>
      <c r="E1949" s="2">
        <v>2.7061008632487477E-2</v>
      </c>
      <c r="F1949" s="2">
        <v>57.639479999999992</v>
      </c>
      <c r="G1949" s="2">
        <v>58.482459999999989</v>
      </c>
      <c r="H1949" s="2">
        <v>58.325770000000013</v>
      </c>
      <c r="I1949" s="2">
        <v>55.917523999999979</v>
      </c>
      <c r="J1949" s="2">
        <v>48.981084000000031</v>
      </c>
      <c r="K1949" s="17" t="s">
        <v>47</v>
      </c>
      <c r="L1949" s="17" t="s">
        <v>48</v>
      </c>
      <c r="M1949" s="17" t="s">
        <v>52</v>
      </c>
      <c r="N1949" s="20">
        <f t="shared" si="300"/>
        <v>50</v>
      </c>
      <c r="O1949" s="20">
        <f t="shared" si="301"/>
        <v>100</v>
      </c>
      <c r="P1949" s="20">
        <f t="shared" si="302"/>
        <v>75</v>
      </c>
      <c r="Q1949" s="20">
        <f t="shared" si="303"/>
        <v>0</v>
      </c>
      <c r="R1949" s="21">
        <f t="shared" si="304"/>
        <v>63.75</v>
      </c>
      <c r="S1949" s="21">
        <f t="shared" si="305"/>
        <v>56.25</v>
      </c>
      <c r="T1949" s="21">
        <f t="shared" si="306"/>
        <v>41.25</v>
      </c>
      <c r="U1949" s="21">
        <f t="shared" si="307"/>
        <v>56.25</v>
      </c>
      <c r="V1949" s="20">
        <f t="shared" si="308"/>
        <v>53.75</v>
      </c>
      <c r="W1949" s="20">
        <f t="shared" si="309"/>
        <v>54.375</v>
      </c>
    </row>
    <row r="1950" spans="1:23" ht="13.5" x14ac:dyDescent="0.25">
      <c r="A1950" s="3">
        <v>44847</v>
      </c>
      <c r="B1950" s="2">
        <v>57.456699999999998</v>
      </c>
      <c r="C1950" s="2">
        <v>49.190967054626427</v>
      </c>
      <c r="D1950" s="2">
        <v>0.99529569710016119</v>
      </c>
      <c r="E1950" s="2">
        <v>-1.0321931931851866E-2</v>
      </c>
      <c r="F1950" s="2">
        <v>57.614819999999995</v>
      </c>
      <c r="G1950" s="2">
        <v>58.141499999999994</v>
      </c>
      <c r="H1950" s="2">
        <v>58.318515000000005</v>
      </c>
      <c r="I1950" s="2">
        <v>56.008933999999989</v>
      </c>
      <c r="J1950" s="2">
        <v>49.070342500000017</v>
      </c>
      <c r="K1950" s="17" t="s">
        <v>47</v>
      </c>
      <c r="L1950" s="17" t="s">
        <v>51</v>
      </c>
      <c r="M1950" s="17" t="s">
        <v>52</v>
      </c>
      <c r="N1950" s="20">
        <f t="shared" si="300"/>
        <v>50</v>
      </c>
      <c r="O1950" s="20">
        <f t="shared" si="301"/>
        <v>100</v>
      </c>
      <c r="P1950" s="20">
        <f t="shared" si="302"/>
        <v>75</v>
      </c>
      <c r="Q1950" s="20">
        <f t="shared" si="303"/>
        <v>16.5</v>
      </c>
      <c r="R1950" s="21">
        <f t="shared" si="304"/>
        <v>66.224999999999994</v>
      </c>
      <c r="S1950" s="21">
        <f t="shared" si="305"/>
        <v>60.375</v>
      </c>
      <c r="T1950" s="21">
        <f t="shared" si="306"/>
        <v>48.674999999999997</v>
      </c>
      <c r="U1950" s="21">
        <f t="shared" si="307"/>
        <v>60.375</v>
      </c>
      <c r="V1950" s="20">
        <f t="shared" si="308"/>
        <v>58.42499999999999</v>
      </c>
      <c r="W1950" s="20">
        <f t="shared" si="309"/>
        <v>58.912499999999994</v>
      </c>
    </row>
    <row r="1951" spans="1:23" ht="13.5" x14ac:dyDescent="0.25">
      <c r="A1951" s="3">
        <v>44848</v>
      </c>
      <c r="B1951" s="2">
        <v>57.456699999999998</v>
      </c>
      <c r="C1951" s="2">
        <v>49.190967054626427</v>
      </c>
      <c r="D1951" s="2">
        <v>1.3088231322948332</v>
      </c>
      <c r="E1951" s="2">
        <v>-4.3091378795935442E-2</v>
      </c>
      <c r="F1951" s="2">
        <v>57.645300000000006</v>
      </c>
      <c r="G1951" s="2">
        <v>57.831009999999992</v>
      </c>
      <c r="H1951" s="2">
        <v>58.318515000000005</v>
      </c>
      <c r="I1951" s="2">
        <v>56.104695999999997</v>
      </c>
      <c r="J1951" s="2">
        <v>49.159769000000033</v>
      </c>
      <c r="K1951" s="17" t="s">
        <v>47</v>
      </c>
      <c r="L1951" s="17" t="s">
        <v>51</v>
      </c>
      <c r="M1951" s="17" t="s">
        <v>53</v>
      </c>
      <c r="N1951" s="20">
        <f t="shared" si="300"/>
        <v>50</v>
      </c>
      <c r="O1951" s="20">
        <f t="shared" si="301"/>
        <v>100</v>
      </c>
      <c r="P1951" s="20">
        <f t="shared" si="302"/>
        <v>75</v>
      </c>
      <c r="Q1951" s="20">
        <f t="shared" si="303"/>
        <v>16.5</v>
      </c>
      <c r="R1951" s="21">
        <f t="shared" si="304"/>
        <v>66.224999999999994</v>
      </c>
      <c r="S1951" s="21">
        <f t="shared" si="305"/>
        <v>60.375</v>
      </c>
      <c r="T1951" s="21">
        <f t="shared" si="306"/>
        <v>48.674999999999997</v>
      </c>
      <c r="U1951" s="21">
        <f t="shared" si="307"/>
        <v>60.375</v>
      </c>
      <c r="V1951" s="20">
        <f t="shared" si="308"/>
        <v>58.42499999999999</v>
      </c>
      <c r="W1951" s="20">
        <f t="shared" si="309"/>
        <v>58.912499999999994</v>
      </c>
    </row>
    <row r="1952" spans="1:23" ht="13.5" x14ac:dyDescent="0.25">
      <c r="A1952" s="3">
        <v>44851</v>
      </c>
      <c r="B1952" s="2">
        <v>57.870199999999997</v>
      </c>
      <c r="C1952" s="2">
        <v>53.009035623349547</v>
      </c>
      <c r="D1952" s="2">
        <v>1.3791335372787614</v>
      </c>
      <c r="E1952" s="2">
        <v>-6.9613191644654598E-2</v>
      </c>
      <c r="F1952" s="2">
        <v>57.626440000000002</v>
      </c>
      <c r="G1952" s="2">
        <v>57.669229999999992</v>
      </c>
      <c r="H1952" s="2">
        <v>58.342820000000003</v>
      </c>
      <c r="I1952" s="2">
        <v>56.211629999999992</v>
      </c>
      <c r="J1952" s="2">
        <v>49.251095000000014</v>
      </c>
      <c r="K1952" s="17" t="s">
        <v>47</v>
      </c>
      <c r="L1952" s="17" t="s">
        <v>51</v>
      </c>
      <c r="M1952" s="17" t="s">
        <v>52</v>
      </c>
      <c r="N1952" s="20">
        <f t="shared" si="300"/>
        <v>50</v>
      </c>
      <c r="O1952" s="20">
        <f t="shared" si="301"/>
        <v>100</v>
      </c>
      <c r="P1952" s="20">
        <f t="shared" si="302"/>
        <v>75</v>
      </c>
      <c r="Q1952" s="20">
        <f t="shared" si="303"/>
        <v>16.5</v>
      </c>
      <c r="R1952" s="21">
        <f t="shared" si="304"/>
        <v>66.224999999999994</v>
      </c>
      <c r="S1952" s="21">
        <f t="shared" si="305"/>
        <v>60.375</v>
      </c>
      <c r="T1952" s="21">
        <f t="shared" si="306"/>
        <v>48.674999999999997</v>
      </c>
      <c r="U1952" s="21">
        <f t="shared" si="307"/>
        <v>60.375</v>
      </c>
      <c r="V1952" s="20">
        <f t="shared" si="308"/>
        <v>58.42499999999999</v>
      </c>
      <c r="W1952" s="20">
        <f t="shared" si="309"/>
        <v>58.912499999999994</v>
      </c>
    </row>
    <row r="1953" spans="1:23" ht="13.5" x14ac:dyDescent="0.25">
      <c r="A1953" s="3">
        <v>44852</v>
      </c>
      <c r="B1953" s="2">
        <v>57.819400000000002</v>
      </c>
      <c r="C1953" s="2">
        <v>52.487205521969791</v>
      </c>
      <c r="D1953" s="2">
        <v>1.2174720763712443</v>
      </c>
      <c r="E1953" s="2">
        <v>-8.9289501948896344E-2</v>
      </c>
      <c r="F1953" s="2">
        <v>57.611940000000004</v>
      </c>
      <c r="G1953" s="2">
        <v>57.647469999999998</v>
      </c>
      <c r="H1953" s="2">
        <v>58.355515000000011</v>
      </c>
      <c r="I1953" s="2">
        <v>56.323351999999986</v>
      </c>
      <c r="J1953" s="2">
        <v>49.341798000000011</v>
      </c>
      <c r="K1953" s="17" t="s">
        <v>47</v>
      </c>
      <c r="L1953" s="17" t="s">
        <v>51</v>
      </c>
      <c r="M1953" s="17" t="s">
        <v>52</v>
      </c>
      <c r="N1953" s="20">
        <f t="shared" si="300"/>
        <v>50</v>
      </c>
      <c r="O1953" s="20">
        <f t="shared" si="301"/>
        <v>100</v>
      </c>
      <c r="P1953" s="20">
        <f t="shared" si="302"/>
        <v>75</v>
      </c>
      <c r="Q1953" s="20">
        <f t="shared" si="303"/>
        <v>16.5</v>
      </c>
      <c r="R1953" s="21">
        <f t="shared" si="304"/>
        <v>66.224999999999994</v>
      </c>
      <c r="S1953" s="21">
        <f t="shared" si="305"/>
        <v>60.375</v>
      </c>
      <c r="T1953" s="21">
        <f t="shared" si="306"/>
        <v>48.674999999999997</v>
      </c>
      <c r="U1953" s="21">
        <f t="shared" si="307"/>
        <v>60.375</v>
      </c>
      <c r="V1953" s="20">
        <f t="shared" si="308"/>
        <v>58.42499999999999</v>
      </c>
      <c r="W1953" s="20">
        <f t="shared" si="309"/>
        <v>58.912499999999994</v>
      </c>
    </row>
    <row r="1954" spans="1:23" ht="13.5" x14ac:dyDescent="0.25">
      <c r="A1954" s="3">
        <v>44853</v>
      </c>
      <c r="B1954" s="2">
        <v>57.819400000000002</v>
      </c>
      <c r="C1954" s="2">
        <v>52.487205521969791</v>
      </c>
      <c r="D1954" s="2">
        <v>1.0236196830520115</v>
      </c>
      <c r="E1954" s="2">
        <v>-8.7039526580936916E-2</v>
      </c>
      <c r="F1954" s="2">
        <v>57.684479999999994</v>
      </c>
      <c r="G1954" s="2">
        <v>57.661979999999993</v>
      </c>
      <c r="H1954" s="2">
        <v>58.370025000000012</v>
      </c>
      <c r="I1954" s="2">
        <v>56.427817999999988</v>
      </c>
      <c r="J1954" s="2">
        <v>49.430218500000016</v>
      </c>
      <c r="K1954" s="17" t="s">
        <v>49</v>
      </c>
      <c r="L1954" s="17" t="s">
        <v>51</v>
      </c>
      <c r="M1954" s="17" t="s">
        <v>55</v>
      </c>
      <c r="N1954" s="20">
        <f t="shared" si="300"/>
        <v>50</v>
      </c>
      <c r="O1954" s="20">
        <f t="shared" si="301"/>
        <v>100</v>
      </c>
      <c r="P1954" s="20">
        <f t="shared" si="302"/>
        <v>75</v>
      </c>
      <c r="Q1954" s="20">
        <f t="shared" si="303"/>
        <v>83.5</v>
      </c>
      <c r="R1954" s="21">
        <f t="shared" si="304"/>
        <v>76.275000000000006</v>
      </c>
      <c r="S1954" s="21">
        <f t="shared" si="305"/>
        <v>77.125</v>
      </c>
      <c r="T1954" s="21">
        <f t="shared" si="306"/>
        <v>78.825000000000003</v>
      </c>
      <c r="U1954" s="21">
        <f t="shared" si="307"/>
        <v>77.125</v>
      </c>
      <c r="V1954" s="20">
        <f t="shared" si="308"/>
        <v>77.408333333333346</v>
      </c>
      <c r="W1954" s="20">
        <f t="shared" si="309"/>
        <v>77.337500000000006</v>
      </c>
    </row>
    <row r="1955" spans="1:23" ht="13.5" x14ac:dyDescent="0.25">
      <c r="A1955" s="3">
        <v>44854</v>
      </c>
      <c r="B1955" s="2">
        <v>57.819400000000002</v>
      </c>
      <c r="C1955" s="2">
        <v>52.487205521969791</v>
      </c>
      <c r="D1955" s="2">
        <v>0.84391459218306863</v>
      </c>
      <c r="E1955" s="2">
        <v>-6.8636916106486701E-2</v>
      </c>
      <c r="F1955" s="2">
        <v>57.757019999999997</v>
      </c>
      <c r="G1955" s="2">
        <v>57.685919999999996</v>
      </c>
      <c r="H1955" s="2">
        <v>58.384170000000005</v>
      </c>
      <c r="I1955" s="2">
        <v>56.538087999999981</v>
      </c>
      <c r="J1955" s="2">
        <v>49.518270000000022</v>
      </c>
      <c r="K1955" s="17" t="s">
        <v>49</v>
      </c>
      <c r="L1955" s="17" t="s">
        <v>51</v>
      </c>
      <c r="M1955" s="17" t="s">
        <v>55</v>
      </c>
      <c r="N1955" s="20">
        <f t="shared" si="300"/>
        <v>50</v>
      </c>
      <c r="O1955" s="20">
        <f t="shared" si="301"/>
        <v>100</v>
      </c>
      <c r="P1955" s="20">
        <f t="shared" si="302"/>
        <v>75</v>
      </c>
      <c r="Q1955" s="20">
        <f t="shared" si="303"/>
        <v>83.5</v>
      </c>
      <c r="R1955" s="21">
        <f t="shared" si="304"/>
        <v>76.275000000000006</v>
      </c>
      <c r="S1955" s="21">
        <f t="shared" si="305"/>
        <v>77.125</v>
      </c>
      <c r="T1955" s="21">
        <f t="shared" si="306"/>
        <v>78.825000000000003</v>
      </c>
      <c r="U1955" s="21">
        <f t="shared" si="307"/>
        <v>77.125</v>
      </c>
      <c r="V1955" s="20">
        <f t="shared" si="308"/>
        <v>77.408333333333346</v>
      </c>
      <c r="W1955" s="20">
        <f t="shared" si="309"/>
        <v>77.337500000000006</v>
      </c>
    </row>
    <row r="1956" spans="1:23" ht="13.5" x14ac:dyDescent="0.25">
      <c r="A1956" s="3">
        <v>44855</v>
      </c>
      <c r="B1956" s="2">
        <v>58.399799999999999</v>
      </c>
      <c r="C1956" s="2">
        <v>58.339444143946551</v>
      </c>
      <c r="D1956" s="2">
        <v>0.60536656267397859</v>
      </c>
      <c r="E1956" s="2">
        <v>-2.5605242316986489E-2</v>
      </c>
      <c r="F1956" s="2">
        <v>57.945640000000004</v>
      </c>
      <c r="G1956" s="2">
        <v>57.795470000000002</v>
      </c>
      <c r="H1956" s="2">
        <v>58.403759999999991</v>
      </c>
      <c r="I1956" s="2">
        <v>56.646907999999996</v>
      </c>
      <c r="J1956" s="2">
        <v>49.607209500000017</v>
      </c>
      <c r="K1956" s="17" t="s">
        <v>49</v>
      </c>
      <c r="L1956" s="17" t="s">
        <v>50</v>
      </c>
      <c r="M1956" s="17" t="s">
        <v>55</v>
      </c>
      <c r="N1956" s="20">
        <f t="shared" si="300"/>
        <v>50</v>
      </c>
      <c r="O1956" s="20">
        <f t="shared" si="301"/>
        <v>100</v>
      </c>
      <c r="P1956" s="20">
        <f t="shared" si="302"/>
        <v>75</v>
      </c>
      <c r="Q1956" s="20">
        <f t="shared" si="303"/>
        <v>100</v>
      </c>
      <c r="R1956" s="21">
        <f t="shared" si="304"/>
        <v>78.75</v>
      </c>
      <c r="S1956" s="21">
        <f t="shared" si="305"/>
        <v>81.25</v>
      </c>
      <c r="T1956" s="21">
        <f t="shared" si="306"/>
        <v>86.25</v>
      </c>
      <c r="U1956" s="21">
        <f t="shared" si="307"/>
        <v>81.25</v>
      </c>
      <c r="V1956" s="20">
        <f t="shared" si="308"/>
        <v>82.083333333333329</v>
      </c>
      <c r="W1956" s="20">
        <f t="shared" si="309"/>
        <v>81.875</v>
      </c>
    </row>
    <row r="1957" spans="1:23" ht="13.5" x14ac:dyDescent="0.25">
      <c r="A1957" s="3">
        <v>44858</v>
      </c>
      <c r="B1957" s="2">
        <v>58.399799999999999</v>
      </c>
      <c r="C1957" s="2">
        <v>58.339444143946551</v>
      </c>
      <c r="D1957" s="2">
        <v>0.50065609439565151</v>
      </c>
      <c r="E1957" s="2">
        <v>2.661188824014438E-2</v>
      </c>
      <c r="F1957" s="2">
        <v>58.051559999999995</v>
      </c>
      <c r="G1957" s="2">
        <v>57.838999999999999</v>
      </c>
      <c r="H1957" s="2">
        <v>58.385624999999983</v>
      </c>
      <c r="I1957" s="2">
        <v>56.758629999999997</v>
      </c>
      <c r="J1957" s="2">
        <v>49.687758000000002</v>
      </c>
      <c r="K1957" s="17" t="s">
        <v>49</v>
      </c>
      <c r="L1957" s="17" t="s">
        <v>50</v>
      </c>
      <c r="M1957" s="17" t="s">
        <v>55</v>
      </c>
      <c r="N1957" s="20">
        <f t="shared" si="300"/>
        <v>50</v>
      </c>
      <c r="O1957" s="20">
        <f t="shared" si="301"/>
        <v>100</v>
      </c>
      <c r="P1957" s="20">
        <f t="shared" si="302"/>
        <v>75</v>
      </c>
      <c r="Q1957" s="20">
        <f t="shared" si="303"/>
        <v>100</v>
      </c>
      <c r="R1957" s="21">
        <f t="shared" si="304"/>
        <v>78.75</v>
      </c>
      <c r="S1957" s="21">
        <f t="shared" si="305"/>
        <v>81.25</v>
      </c>
      <c r="T1957" s="21">
        <f t="shared" si="306"/>
        <v>86.25</v>
      </c>
      <c r="U1957" s="21">
        <f t="shared" si="307"/>
        <v>81.25</v>
      </c>
      <c r="V1957" s="20">
        <f t="shared" si="308"/>
        <v>82.083333333333329</v>
      </c>
      <c r="W1957" s="20">
        <f t="shared" si="309"/>
        <v>81.875</v>
      </c>
    </row>
    <row r="1958" spans="1:23" ht="13.5" x14ac:dyDescent="0.25">
      <c r="A1958" s="3">
        <v>44859</v>
      </c>
      <c r="B1958" s="2">
        <v>59.488</v>
      </c>
      <c r="C1958" s="2">
        <v>67.140313143459665</v>
      </c>
      <c r="D1958" s="2">
        <v>0.31617517372863091</v>
      </c>
      <c r="E1958" s="2">
        <v>8.5200060894241064E-2</v>
      </c>
      <c r="F1958" s="2">
        <v>58.385280000000002</v>
      </c>
      <c r="G1958" s="2">
        <v>57.998610000000006</v>
      </c>
      <c r="H1958" s="2">
        <v>58.385624999999983</v>
      </c>
      <c r="I1958" s="2">
        <v>56.88631199999999</v>
      </c>
      <c r="J1958" s="2">
        <v>49.773076500000009</v>
      </c>
      <c r="K1958" s="17" t="s">
        <v>49</v>
      </c>
      <c r="L1958" s="17" t="s">
        <v>50</v>
      </c>
      <c r="M1958" s="17" t="s">
        <v>55</v>
      </c>
      <c r="N1958" s="20">
        <f t="shared" si="300"/>
        <v>50</v>
      </c>
      <c r="O1958" s="20">
        <f t="shared" si="301"/>
        <v>100</v>
      </c>
      <c r="P1958" s="20">
        <f t="shared" si="302"/>
        <v>75</v>
      </c>
      <c r="Q1958" s="20">
        <f t="shared" si="303"/>
        <v>100</v>
      </c>
      <c r="R1958" s="21">
        <f t="shared" si="304"/>
        <v>78.75</v>
      </c>
      <c r="S1958" s="21">
        <f t="shared" si="305"/>
        <v>81.25</v>
      </c>
      <c r="T1958" s="21">
        <f t="shared" si="306"/>
        <v>86.25</v>
      </c>
      <c r="U1958" s="21">
        <f t="shared" si="307"/>
        <v>81.25</v>
      </c>
      <c r="V1958" s="20">
        <f t="shared" si="308"/>
        <v>82.083333333333329</v>
      </c>
      <c r="W1958" s="20">
        <f t="shared" si="309"/>
        <v>81.875</v>
      </c>
    </row>
    <row r="1959" spans="1:23" ht="13.5" x14ac:dyDescent="0.25">
      <c r="A1959" s="3">
        <v>44860</v>
      </c>
      <c r="B1959" s="2">
        <v>60.503599999999999</v>
      </c>
      <c r="C1959" s="2">
        <v>72.895293649878298</v>
      </c>
      <c r="D1959" s="2">
        <v>7.6630544171081283E-3</v>
      </c>
      <c r="E1959" s="2">
        <v>0.15717856641381042</v>
      </c>
      <c r="F1959" s="2">
        <v>58.922119999999993</v>
      </c>
      <c r="G1959" s="2">
        <v>58.303300000000014</v>
      </c>
      <c r="H1959" s="2">
        <v>58.392879999999991</v>
      </c>
      <c r="I1959" s="2">
        <v>57.033579999999994</v>
      </c>
      <c r="J1959" s="2">
        <v>49.862801500000003</v>
      </c>
      <c r="K1959" s="17" t="s">
        <v>49</v>
      </c>
      <c r="L1959" s="17" t="s">
        <v>50</v>
      </c>
      <c r="M1959" s="17" t="s">
        <v>55</v>
      </c>
      <c r="N1959" s="20">
        <f t="shared" si="300"/>
        <v>50</v>
      </c>
      <c r="O1959" s="20">
        <f t="shared" si="301"/>
        <v>100</v>
      </c>
      <c r="P1959" s="20">
        <f t="shared" si="302"/>
        <v>75</v>
      </c>
      <c r="Q1959" s="20">
        <f t="shared" si="303"/>
        <v>100</v>
      </c>
      <c r="R1959" s="21">
        <f t="shared" si="304"/>
        <v>78.75</v>
      </c>
      <c r="S1959" s="21">
        <f t="shared" si="305"/>
        <v>81.25</v>
      </c>
      <c r="T1959" s="21">
        <f t="shared" si="306"/>
        <v>86.25</v>
      </c>
      <c r="U1959" s="21">
        <f t="shared" si="307"/>
        <v>81.25</v>
      </c>
      <c r="V1959" s="20">
        <f t="shared" si="308"/>
        <v>82.083333333333329</v>
      </c>
      <c r="W1959" s="20">
        <f t="shared" si="309"/>
        <v>81.875</v>
      </c>
    </row>
    <row r="1960" spans="1:23" ht="13.5" x14ac:dyDescent="0.25">
      <c r="A1960" s="3">
        <v>44861</v>
      </c>
      <c r="B1960" s="2">
        <v>60.503599999999999</v>
      </c>
      <c r="C1960" s="2">
        <v>72.895293649878298</v>
      </c>
      <c r="D1960" s="2">
        <v>-0.26885855535024206</v>
      </c>
      <c r="E1960" s="2">
        <v>0.2108171456533614</v>
      </c>
      <c r="F1960" s="2">
        <v>59.458960000000005</v>
      </c>
      <c r="G1960" s="2">
        <v>58.607989999999994</v>
      </c>
      <c r="H1960" s="2">
        <v>58.374744999999997</v>
      </c>
      <c r="I1960" s="2">
        <v>57.169965999999995</v>
      </c>
      <c r="J1960" s="2">
        <v>49.953533499999992</v>
      </c>
      <c r="K1960" s="17" t="s">
        <v>49</v>
      </c>
      <c r="L1960" s="17" t="s">
        <v>50</v>
      </c>
      <c r="M1960" s="17" t="s">
        <v>55</v>
      </c>
      <c r="N1960" s="20">
        <f t="shared" si="300"/>
        <v>50</v>
      </c>
      <c r="O1960" s="20">
        <f t="shared" si="301"/>
        <v>100</v>
      </c>
      <c r="P1960" s="20">
        <f t="shared" si="302"/>
        <v>75</v>
      </c>
      <c r="Q1960" s="20">
        <f t="shared" si="303"/>
        <v>100</v>
      </c>
      <c r="R1960" s="21">
        <f t="shared" si="304"/>
        <v>78.75</v>
      </c>
      <c r="S1960" s="21">
        <f t="shared" si="305"/>
        <v>81.25</v>
      </c>
      <c r="T1960" s="21">
        <f t="shared" si="306"/>
        <v>86.25</v>
      </c>
      <c r="U1960" s="21">
        <f t="shared" si="307"/>
        <v>81.25</v>
      </c>
      <c r="V1960" s="20">
        <f t="shared" si="308"/>
        <v>82.083333333333329</v>
      </c>
      <c r="W1960" s="20">
        <f t="shared" si="309"/>
        <v>81.875</v>
      </c>
    </row>
    <row r="1961" spans="1:23" ht="13.5" x14ac:dyDescent="0.25">
      <c r="A1961" s="3">
        <v>44862</v>
      </c>
      <c r="B1961" s="2">
        <v>61.591799999999999</v>
      </c>
      <c r="C1961" s="2">
        <v>77.739940763313399</v>
      </c>
      <c r="D1961" s="2">
        <v>-0.59777253957992116</v>
      </c>
      <c r="E1961" s="2">
        <v>0.27317416547372736</v>
      </c>
      <c r="F1961" s="2">
        <v>60.097360000000002</v>
      </c>
      <c r="G1961" s="2">
        <v>59.021500000000003</v>
      </c>
      <c r="H1961" s="2">
        <v>58.426254999999991</v>
      </c>
      <c r="I1961" s="2">
        <v>57.321152000000005</v>
      </c>
      <c r="J1961" s="2">
        <v>50.050075499999991</v>
      </c>
      <c r="K1961" s="17" t="s">
        <v>49</v>
      </c>
      <c r="L1961" s="17" t="s">
        <v>50</v>
      </c>
      <c r="M1961" s="17" t="s">
        <v>55</v>
      </c>
      <c r="N1961" s="20">
        <f t="shared" si="300"/>
        <v>50</v>
      </c>
      <c r="O1961" s="20">
        <f t="shared" si="301"/>
        <v>100</v>
      </c>
      <c r="P1961" s="20">
        <f t="shared" si="302"/>
        <v>75</v>
      </c>
      <c r="Q1961" s="20">
        <f t="shared" si="303"/>
        <v>100</v>
      </c>
      <c r="R1961" s="21">
        <f t="shared" si="304"/>
        <v>78.75</v>
      </c>
      <c r="S1961" s="21">
        <f t="shared" si="305"/>
        <v>81.25</v>
      </c>
      <c r="T1961" s="21">
        <f t="shared" si="306"/>
        <v>86.25</v>
      </c>
      <c r="U1961" s="21">
        <f t="shared" si="307"/>
        <v>81.25</v>
      </c>
      <c r="V1961" s="20">
        <f t="shared" si="308"/>
        <v>82.083333333333329</v>
      </c>
      <c r="W1961" s="20">
        <f t="shared" si="309"/>
        <v>81.875</v>
      </c>
    </row>
    <row r="1962" spans="1:23" ht="13.5" x14ac:dyDescent="0.25">
      <c r="A1962" s="3">
        <v>44865</v>
      </c>
      <c r="B1962" s="2">
        <v>63.332900000000002</v>
      </c>
      <c r="C1962" s="2">
        <v>82.981296079275126</v>
      </c>
      <c r="D1962" s="2">
        <v>-0.96113509087576432</v>
      </c>
      <c r="E1962" s="2">
        <v>0.32874243438442163</v>
      </c>
      <c r="F1962" s="2">
        <v>61.083980000000011</v>
      </c>
      <c r="G1962" s="2">
        <v>59.567769999999996</v>
      </c>
      <c r="H1962" s="2">
        <v>58.618499999999997</v>
      </c>
      <c r="I1962" s="2">
        <v>57.521380000000001</v>
      </c>
      <c r="J1962" s="2">
        <v>50.15864599999999</v>
      </c>
      <c r="K1962" s="17" t="s">
        <v>49</v>
      </c>
      <c r="L1962" s="17" t="s">
        <v>50</v>
      </c>
      <c r="M1962" s="17" t="s">
        <v>55</v>
      </c>
      <c r="N1962" s="20">
        <f t="shared" si="300"/>
        <v>50</v>
      </c>
      <c r="O1962" s="20">
        <f t="shared" si="301"/>
        <v>100</v>
      </c>
      <c r="P1962" s="20">
        <f t="shared" si="302"/>
        <v>75</v>
      </c>
      <c r="Q1962" s="20">
        <f t="shared" si="303"/>
        <v>100</v>
      </c>
      <c r="R1962" s="21">
        <f t="shared" si="304"/>
        <v>78.75</v>
      </c>
      <c r="S1962" s="21">
        <f t="shared" si="305"/>
        <v>81.25</v>
      </c>
      <c r="T1962" s="21">
        <f t="shared" si="306"/>
        <v>86.25</v>
      </c>
      <c r="U1962" s="21">
        <f t="shared" si="307"/>
        <v>81.25</v>
      </c>
      <c r="V1962" s="20">
        <f t="shared" si="308"/>
        <v>82.083333333333329</v>
      </c>
      <c r="W1962" s="20">
        <f t="shared" si="309"/>
        <v>81.875</v>
      </c>
    </row>
    <row r="1963" spans="1:23" ht="13.5" x14ac:dyDescent="0.25">
      <c r="A1963" s="3">
        <v>44866</v>
      </c>
      <c r="B1963" s="2">
        <v>65.255399999999995</v>
      </c>
      <c r="C1963" s="2">
        <v>86.70404762984974</v>
      </c>
      <c r="D1963" s="2">
        <v>-1.4473435274650939</v>
      </c>
      <c r="E1963" s="2">
        <v>0.37068490473217663</v>
      </c>
      <c r="F1963" s="2">
        <v>62.237459999999999</v>
      </c>
      <c r="G1963" s="2">
        <v>60.311369999999997</v>
      </c>
      <c r="H1963" s="2">
        <v>58.979420000000005</v>
      </c>
      <c r="I1963" s="2">
        <v>57.754398000000002</v>
      </c>
      <c r="J1963" s="2">
        <v>50.276828999999992</v>
      </c>
      <c r="K1963" s="17" t="s">
        <v>49</v>
      </c>
      <c r="L1963" s="17" t="s">
        <v>50</v>
      </c>
      <c r="M1963" s="17" t="s">
        <v>55</v>
      </c>
      <c r="N1963" s="20">
        <f t="shared" si="300"/>
        <v>50</v>
      </c>
      <c r="O1963" s="20">
        <f t="shared" si="301"/>
        <v>100</v>
      </c>
      <c r="P1963" s="20">
        <f t="shared" si="302"/>
        <v>100</v>
      </c>
      <c r="Q1963" s="20">
        <f t="shared" si="303"/>
        <v>100</v>
      </c>
      <c r="R1963" s="21">
        <f t="shared" si="304"/>
        <v>82.5</v>
      </c>
      <c r="S1963" s="21">
        <f t="shared" si="305"/>
        <v>90</v>
      </c>
      <c r="T1963" s="21">
        <f t="shared" si="306"/>
        <v>92.5</v>
      </c>
      <c r="U1963" s="21">
        <f t="shared" si="307"/>
        <v>87.5</v>
      </c>
      <c r="V1963" s="20">
        <f t="shared" si="308"/>
        <v>88.333333333333329</v>
      </c>
      <c r="W1963" s="20">
        <f t="shared" si="309"/>
        <v>88.125</v>
      </c>
    </row>
    <row r="1964" spans="1:23" ht="13.5" x14ac:dyDescent="0.25">
      <c r="A1964" s="3">
        <v>44867</v>
      </c>
      <c r="B1964" s="2">
        <v>64.203500000000005</v>
      </c>
      <c r="C1964" s="2">
        <v>76.804466135821656</v>
      </c>
      <c r="D1964" s="2">
        <v>-1.8186043421437432</v>
      </c>
      <c r="E1964" s="2">
        <v>0.38836149171232009</v>
      </c>
      <c r="F1964" s="2">
        <v>62.977440000000001</v>
      </c>
      <c r="G1964" s="2">
        <v>60.94977999999999</v>
      </c>
      <c r="H1964" s="2">
        <v>59.305880000000002</v>
      </c>
      <c r="I1964" s="2">
        <v>57.967829999999992</v>
      </c>
      <c r="J1964" s="2">
        <v>50.388074499999995</v>
      </c>
      <c r="K1964" s="17" t="s">
        <v>49</v>
      </c>
      <c r="L1964" s="17" t="s">
        <v>50</v>
      </c>
      <c r="M1964" s="17" t="s">
        <v>55</v>
      </c>
      <c r="N1964" s="20">
        <f t="shared" si="300"/>
        <v>50</v>
      </c>
      <c r="O1964" s="20">
        <f t="shared" si="301"/>
        <v>100</v>
      </c>
      <c r="P1964" s="20">
        <f t="shared" si="302"/>
        <v>100</v>
      </c>
      <c r="Q1964" s="20">
        <f t="shared" si="303"/>
        <v>100</v>
      </c>
      <c r="R1964" s="21">
        <f t="shared" si="304"/>
        <v>82.5</v>
      </c>
      <c r="S1964" s="21">
        <f t="shared" si="305"/>
        <v>90</v>
      </c>
      <c r="T1964" s="21">
        <f t="shared" si="306"/>
        <v>92.5</v>
      </c>
      <c r="U1964" s="21">
        <f t="shared" si="307"/>
        <v>87.5</v>
      </c>
      <c r="V1964" s="20">
        <f t="shared" si="308"/>
        <v>88.333333333333329</v>
      </c>
      <c r="W1964" s="20">
        <f t="shared" si="309"/>
        <v>88.125</v>
      </c>
    </row>
    <row r="1965" spans="1:23" ht="13.5" x14ac:dyDescent="0.25">
      <c r="A1965" s="3">
        <v>44868</v>
      </c>
      <c r="B1965" s="2">
        <v>63.804499999999997</v>
      </c>
      <c r="C1965" s="2">
        <v>73.381917391942565</v>
      </c>
      <c r="D1965" s="2">
        <v>-2.1319510847877652</v>
      </c>
      <c r="E1965" s="2">
        <v>0.38686579169907398</v>
      </c>
      <c r="F1965" s="2">
        <v>63.637620000000005</v>
      </c>
      <c r="G1965" s="2">
        <v>61.548289999999994</v>
      </c>
      <c r="H1965" s="2">
        <v>59.617105000000002</v>
      </c>
      <c r="I1965" s="2">
        <v>58.177489999999999</v>
      </c>
      <c r="J1965" s="2">
        <v>50.495646499999985</v>
      </c>
      <c r="K1965" s="17" t="s">
        <v>49</v>
      </c>
      <c r="L1965" s="17" t="s">
        <v>50</v>
      </c>
      <c r="M1965" s="17" t="s">
        <v>55</v>
      </c>
      <c r="N1965" s="20">
        <f t="shared" si="300"/>
        <v>50</v>
      </c>
      <c r="O1965" s="20">
        <f t="shared" si="301"/>
        <v>100</v>
      </c>
      <c r="P1965" s="20">
        <f t="shared" si="302"/>
        <v>100</v>
      </c>
      <c r="Q1965" s="20">
        <f t="shared" si="303"/>
        <v>100</v>
      </c>
      <c r="R1965" s="21">
        <f t="shared" si="304"/>
        <v>82.5</v>
      </c>
      <c r="S1965" s="21">
        <f t="shared" si="305"/>
        <v>90</v>
      </c>
      <c r="T1965" s="21">
        <f t="shared" si="306"/>
        <v>92.5</v>
      </c>
      <c r="U1965" s="21">
        <f t="shared" si="307"/>
        <v>87.5</v>
      </c>
      <c r="V1965" s="20">
        <f t="shared" si="308"/>
        <v>88.333333333333329</v>
      </c>
      <c r="W1965" s="20">
        <f t="shared" si="309"/>
        <v>88.125</v>
      </c>
    </row>
    <row r="1966" spans="1:23" ht="13.5" x14ac:dyDescent="0.25">
      <c r="A1966" s="3">
        <v>44869</v>
      </c>
      <c r="B1966" s="2">
        <v>63.840699999999998</v>
      </c>
      <c r="C1966" s="2">
        <v>73.497308807685613</v>
      </c>
      <c r="D1966" s="2">
        <v>-2.3347503722178402</v>
      </c>
      <c r="E1966" s="2">
        <v>0.37437774156713699</v>
      </c>
      <c r="F1966" s="2">
        <v>64.087400000000002</v>
      </c>
      <c r="G1966" s="2">
        <v>62.092380000000006</v>
      </c>
      <c r="H1966" s="2">
        <v>59.943925</v>
      </c>
      <c r="I1966" s="2">
        <v>58.377715999999999</v>
      </c>
      <c r="J1966" s="2">
        <v>50.603399499999981</v>
      </c>
      <c r="K1966" s="17" t="s">
        <v>49</v>
      </c>
      <c r="L1966" s="17" t="s">
        <v>50</v>
      </c>
      <c r="M1966" s="17" t="s">
        <v>55</v>
      </c>
      <c r="N1966" s="20">
        <f t="shared" si="300"/>
        <v>50</v>
      </c>
      <c r="O1966" s="20">
        <f t="shared" si="301"/>
        <v>100</v>
      </c>
      <c r="P1966" s="20">
        <f t="shared" si="302"/>
        <v>100</v>
      </c>
      <c r="Q1966" s="20">
        <f t="shared" si="303"/>
        <v>100</v>
      </c>
      <c r="R1966" s="21">
        <f t="shared" si="304"/>
        <v>82.5</v>
      </c>
      <c r="S1966" s="21">
        <f t="shared" si="305"/>
        <v>90</v>
      </c>
      <c r="T1966" s="21">
        <f t="shared" si="306"/>
        <v>92.5</v>
      </c>
      <c r="U1966" s="21">
        <f t="shared" si="307"/>
        <v>87.5</v>
      </c>
      <c r="V1966" s="20">
        <f t="shared" si="308"/>
        <v>88.333333333333329</v>
      </c>
      <c r="W1966" s="20">
        <f t="shared" si="309"/>
        <v>88.125</v>
      </c>
    </row>
    <row r="1967" spans="1:23" ht="13.5" x14ac:dyDescent="0.25">
      <c r="A1967" s="3">
        <v>44872</v>
      </c>
      <c r="B1967" s="2">
        <v>63.7682</v>
      </c>
      <c r="C1967" s="2">
        <v>72.816475946263125</v>
      </c>
      <c r="D1967" s="2">
        <v>-2.5236660490110054</v>
      </c>
      <c r="E1967" s="2">
        <v>0.34174029229862379</v>
      </c>
      <c r="F1967" s="2">
        <v>64.174459999999996</v>
      </c>
      <c r="G1967" s="2">
        <v>62.629220000000011</v>
      </c>
      <c r="H1967" s="2">
        <v>60.234110000000001</v>
      </c>
      <c r="I1967" s="2">
        <v>58.579540000000009</v>
      </c>
      <c r="J1967" s="2">
        <v>50.712132499999981</v>
      </c>
      <c r="K1967" s="17" t="s">
        <v>47</v>
      </c>
      <c r="L1967" s="17" t="s">
        <v>51</v>
      </c>
      <c r="M1967" s="17" t="s">
        <v>53</v>
      </c>
      <c r="N1967" s="20">
        <f t="shared" si="300"/>
        <v>50</v>
      </c>
      <c r="O1967" s="20">
        <f t="shared" si="301"/>
        <v>100</v>
      </c>
      <c r="P1967" s="20">
        <f t="shared" si="302"/>
        <v>100</v>
      </c>
      <c r="Q1967" s="20">
        <f t="shared" si="303"/>
        <v>16.5</v>
      </c>
      <c r="R1967" s="21">
        <f t="shared" si="304"/>
        <v>69.974999999999994</v>
      </c>
      <c r="S1967" s="21">
        <f t="shared" si="305"/>
        <v>69.125</v>
      </c>
      <c r="T1967" s="21">
        <f t="shared" si="306"/>
        <v>54.924999999999997</v>
      </c>
      <c r="U1967" s="21">
        <f t="shared" si="307"/>
        <v>66.625</v>
      </c>
      <c r="V1967" s="20">
        <f t="shared" si="308"/>
        <v>64.674999999999997</v>
      </c>
      <c r="W1967" s="20">
        <f t="shared" si="309"/>
        <v>65.162499999999994</v>
      </c>
    </row>
    <row r="1968" spans="1:23" ht="13.5" x14ac:dyDescent="0.25">
      <c r="A1968" s="3">
        <v>44873</v>
      </c>
      <c r="B1968" s="2">
        <v>64.566199999999995</v>
      </c>
      <c r="C1968" s="2">
        <v>75.506016300813258</v>
      </c>
      <c r="D1968" s="2">
        <v>-2.5957912539172057</v>
      </c>
      <c r="E1968" s="2">
        <v>0.28782110235391345</v>
      </c>
      <c r="F1968" s="2">
        <v>64.036619999999999</v>
      </c>
      <c r="G1968" s="2">
        <v>63.137039999999999</v>
      </c>
      <c r="H1968" s="2">
        <v>60.567825000000006</v>
      </c>
      <c r="I1968" s="2">
        <v>58.802982000000021</v>
      </c>
      <c r="J1968" s="2">
        <v>50.823580499999991</v>
      </c>
      <c r="K1968" s="17" t="s">
        <v>47</v>
      </c>
      <c r="L1968" s="17" t="s">
        <v>48</v>
      </c>
      <c r="M1968" s="17" t="s">
        <v>52</v>
      </c>
      <c r="N1968" s="20">
        <f t="shared" si="300"/>
        <v>50</v>
      </c>
      <c r="O1968" s="20">
        <f t="shared" si="301"/>
        <v>100</v>
      </c>
      <c r="P1968" s="20">
        <f t="shared" si="302"/>
        <v>100</v>
      </c>
      <c r="Q1968" s="20">
        <f t="shared" si="303"/>
        <v>0</v>
      </c>
      <c r="R1968" s="21">
        <f t="shared" si="304"/>
        <v>67.5</v>
      </c>
      <c r="S1968" s="21">
        <f t="shared" si="305"/>
        <v>65</v>
      </c>
      <c r="T1968" s="21">
        <f t="shared" si="306"/>
        <v>47.5</v>
      </c>
      <c r="U1968" s="21">
        <f t="shared" si="307"/>
        <v>62.5</v>
      </c>
      <c r="V1968" s="20">
        <f t="shared" si="308"/>
        <v>60</v>
      </c>
      <c r="W1968" s="20">
        <f t="shared" si="309"/>
        <v>60.625</v>
      </c>
    </row>
    <row r="1969" spans="1:23" ht="13.5" x14ac:dyDescent="0.25">
      <c r="A1969" s="3">
        <v>44874</v>
      </c>
      <c r="B1969" s="2">
        <v>63.9133</v>
      </c>
      <c r="C1969" s="2">
        <v>69.451462235041561</v>
      </c>
      <c r="D1969" s="2">
        <v>-2.4759800468902426</v>
      </c>
      <c r="E1969" s="2">
        <v>0.20671910119648693</v>
      </c>
      <c r="F1969" s="2">
        <v>63.978580000000001</v>
      </c>
      <c r="G1969" s="2">
        <v>63.478010000000005</v>
      </c>
      <c r="H1969" s="2">
        <v>60.890655000000002</v>
      </c>
      <c r="I1969" s="2">
        <v>58.993054000000022</v>
      </c>
      <c r="J1969" s="2">
        <v>50.932904999999991</v>
      </c>
      <c r="K1969" s="17" t="s">
        <v>47</v>
      </c>
      <c r="L1969" s="17" t="s">
        <v>51</v>
      </c>
      <c r="M1969" s="17" t="s">
        <v>52</v>
      </c>
      <c r="N1969" s="20">
        <f t="shared" si="300"/>
        <v>50</v>
      </c>
      <c r="O1969" s="20">
        <f t="shared" si="301"/>
        <v>100</v>
      </c>
      <c r="P1969" s="20">
        <f t="shared" si="302"/>
        <v>100</v>
      </c>
      <c r="Q1969" s="20">
        <f t="shared" si="303"/>
        <v>16.5</v>
      </c>
      <c r="R1969" s="21">
        <f t="shared" si="304"/>
        <v>69.974999999999994</v>
      </c>
      <c r="S1969" s="21">
        <f t="shared" si="305"/>
        <v>69.125</v>
      </c>
      <c r="T1969" s="21">
        <f t="shared" si="306"/>
        <v>54.924999999999997</v>
      </c>
      <c r="U1969" s="21">
        <f t="shared" si="307"/>
        <v>66.625</v>
      </c>
      <c r="V1969" s="20">
        <f t="shared" si="308"/>
        <v>64.674999999999997</v>
      </c>
      <c r="W1969" s="20">
        <f t="shared" si="309"/>
        <v>65.162499999999994</v>
      </c>
    </row>
    <row r="1970" spans="1:23" ht="13.5" x14ac:dyDescent="0.25">
      <c r="A1970" s="3">
        <v>44875</v>
      </c>
      <c r="B1970" s="2">
        <v>63.115299999999998</v>
      </c>
      <c r="C1970" s="2">
        <v>62.820964787318168</v>
      </c>
      <c r="D1970" s="2">
        <v>-2.3336404397108197</v>
      </c>
      <c r="E1970" s="2">
        <v>0.11061961591809935</v>
      </c>
      <c r="F1970" s="2">
        <v>63.840739999999997</v>
      </c>
      <c r="G1970" s="2">
        <v>63.739180000000012</v>
      </c>
      <c r="H1970" s="2">
        <v>61.173584999999989</v>
      </c>
      <c r="I1970" s="2">
        <v>59.161506000000024</v>
      </c>
      <c r="J1970" s="2">
        <v>51.037366999999968</v>
      </c>
      <c r="K1970" s="17" t="s">
        <v>47</v>
      </c>
      <c r="L1970" s="17" t="s">
        <v>51</v>
      </c>
      <c r="M1970" s="17" t="s">
        <v>52</v>
      </c>
      <c r="N1970" s="20">
        <f t="shared" si="300"/>
        <v>50</v>
      </c>
      <c r="O1970" s="20">
        <f t="shared" si="301"/>
        <v>100</v>
      </c>
      <c r="P1970" s="20">
        <f t="shared" si="302"/>
        <v>100</v>
      </c>
      <c r="Q1970" s="20">
        <f t="shared" si="303"/>
        <v>16.5</v>
      </c>
      <c r="R1970" s="21">
        <f t="shared" si="304"/>
        <v>69.974999999999994</v>
      </c>
      <c r="S1970" s="21">
        <f t="shared" si="305"/>
        <v>69.125</v>
      </c>
      <c r="T1970" s="21">
        <f t="shared" si="306"/>
        <v>54.924999999999997</v>
      </c>
      <c r="U1970" s="21">
        <f t="shared" si="307"/>
        <v>66.625</v>
      </c>
      <c r="V1970" s="20">
        <f t="shared" si="308"/>
        <v>64.674999999999997</v>
      </c>
      <c r="W1970" s="20">
        <f t="shared" si="309"/>
        <v>65.162499999999994</v>
      </c>
    </row>
    <row r="1971" spans="1:23" ht="13.5" x14ac:dyDescent="0.25">
      <c r="A1971" s="3">
        <v>44876</v>
      </c>
      <c r="B1971" s="2">
        <v>62.68</v>
      </c>
      <c r="C1971" s="2">
        <v>59.484845903796419</v>
      </c>
      <c r="D1971" s="2">
        <v>-2.0256297453142835</v>
      </c>
      <c r="E1971" s="2">
        <v>1.2131892263004512E-2</v>
      </c>
      <c r="F1971" s="2">
        <v>63.608599999999988</v>
      </c>
      <c r="G1971" s="2">
        <v>63.847999999999999</v>
      </c>
      <c r="H1971" s="2">
        <v>61.434749999999994</v>
      </c>
      <c r="I1971" s="2">
        <v>59.316756000000012</v>
      </c>
      <c r="J1971" s="2">
        <v>51.139685999999976</v>
      </c>
      <c r="K1971" s="17" t="s">
        <v>47</v>
      </c>
      <c r="L1971" s="17" t="s">
        <v>48</v>
      </c>
      <c r="M1971" s="17" t="s">
        <v>52</v>
      </c>
      <c r="N1971" s="20">
        <f t="shared" si="300"/>
        <v>50</v>
      </c>
      <c r="O1971" s="20">
        <f t="shared" si="301"/>
        <v>100</v>
      </c>
      <c r="P1971" s="20">
        <f t="shared" si="302"/>
        <v>100</v>
      </c>
      <c r="Q1971" s="20">
        <f t="shared" si="303"/>
        <v>0</v>
      </c>
      <c r="R1971" s="21">
        <f t="shared" si="304"/>
        <v>67.5</v>
      </c>
      <c r="S1971" s="21">
        <f t="shared" si="305"/>
        <v>65</v>
      </c>
      <c r="T1971" s="21">
        <f t="shared" si="306"/>
        <v>47.5</v>
      </c>
      <c r="U1971" s="21">
        <f t="shared" si="307"/>
        <v>62.5</v>
      </c>
      <c r="V1971" s="20">
        <f t="shared" si="308"/>
        <v>60</v>
      </c>
      <c r="W1971" s="20">
        <f t="shared" si="309"/>
        <v>60.625</v>
      </c>
    </row>
    <row r="1972" spans="1:23" ht="13.5" x14ac:dyDescent="0.25">
      <c r="A1972" s="3">
        <v>44879</v>
      </c>
      <c r="B1972" s="2">
        <v>63.042700000000004</v>
      </c>
      <c r="C1972" s="2">
        <v>61.327657626694418</v>
      </c>
      <c r="D1972" s="2">
        <v>-1.5326329933476117</v>
      </c>
      <c r="E1972" s="2">
        <v>-8.7273848034347512E-2</v>
      </c>
      <c r="F1972" s="2">
        <v>63.463499999999996</v>
      </c>
      <c r="G1972" s="2">
        <v>63.818979999999989</v>
      </c>
      <c r="H1972" s="2">
        <v>61.693374999999989</v>
      </c>
      <c r="I1972" s="2">
        <v>59.474906000000011</v>
      </c>
      <c r="J1972" s="2">
        <v>51.244623999999988</v>
      </c>
      <c r="K1972" s="17" t="s">
        <v>47</v>
      </c>
      <c r="L1972" s="17" t="s">
        <v>48</v>
      </c>
      <c r="M1972" s="17" t="s">
        <v>52</v>
      </c>
      <c r="N1972" s="20">
        <f t="shared" si="300"/>
        <v>50</v>
      </c>
      <c r="O1972" s="20">
        <f t="shared" si="301"/>
        <v>100</v>
      </c>
      <c r="P1972" s="20">
        <f t="shared" si="302"/>
        <v>100</v>
      </c>
      <c r="Q1972" s="20">
        <f t="shared" si="303"/>
        <v>0</v>
      </c>
      <c r="R1972" s="21">
        <f t="shared" si="304"/>
        <v>67.5</v>
      </c>
      <c r="S1972" s="21">
        <f t="shared" si="305"/>
        <v>65</v>
      </c>
      <c r="T1972" s="21">
        <f t="shared" si="306"/>
        <v>47.5</v>
      </c>
      <c r="U1972" s="21">
        <f t="shared" si="307"/>
        <v>62.5</v>
      </c>
      <c r="V1972" s="20">
        <f t="shared" si="308"/>
        <v>60</v>
      </c>
      <c r="W1972" s="20">
        <f t="shared" si="309"/>
        <v>60.625</v>
      </c>
    </row>
    <row r="1973" spans="1:23" ht="13.5" x14ac:dyDescent="0.25">
      <c r="A1973" s="3">
        <v>44880</v>
      </c>
      <c r="B1973" s="2">
        <v>62.389800000000001</v>
      </c>
      <c r="C1973" s="2">
        <v>56.35824847841706</v>
      </c>
      <c r="D1973" s="2">
        <v>-0.78147675755209178</v>
      </c>
      <c r="E1973" s="2">
        <v>-0.18903821785135139</v>
      </c>
      <c r="F1973" s="2">
        <v>63.028219999999997</v>
      </c>
      <c r="G1973" s="2">
        <v>63.532420000000002</v>
      </c>
      <c r="H1973" s="2">
        <v>61.921894999999992</v>
      </c>
      <c r="I1973" s="2">
        <v>59.614194000000019</v>
      </c>
      <c r="J1973" s="2">
        <v>51.345491999999979</v>
      </c>
      <c r="K1973" s="17" t="s">
        <v>47</v>
      </c>
      <c r="L1973" s="17" t="s">
        <v>48</v>
      </c>
      <c r="M1973" s="17" t="s">
        <v>52</v>
      </c>
      <c r="N1973" s="20">
        <f t="shared" si="300"/>
        <v>50</v>
      </c>
      <c r="O1973" s="20">
        <f t="shared" si="301"/>
        <v>100</v>
      </c>
      <c r="P1973" s="20">
        <f t="shared" si="302"/>
        <v>100</v>
      </c>
      <c r="Q1973" s="20">
        <f t="shared" si="303"/>
        <v>0</v>
      </c>
      <c r="R1973" s="21">
        <f t="shared" si="304"/>
        <v>67.5</v>
      </c>
      <c r="S1973" s="21">
        <f t="shared" si="305"/>
        <v>65</v>
      </c>
      <c r="T1973" s="21">
        <f t="shared" si="306"/>
        <v>47.5</v>
      </c>
      <c r="U1973" s="21">
        <f t="shared" si="307"/>
        <v>62.5</v>
      </c>
      <c r="V1973" s="20">
        <f t="shared" si="308"/>
        <v>60</v>
      </c>
      <c r="W1973" s="20">
        <f t="shared" si="309"/>
        <v>60.625</v>
      </c>
    </row>
    <row r="1974" spans="1:23" ht="13.5" x14ac:dyDescent="0.25">
      <c r="A1974" s="3">
        <v>44881</v>
      </c>
      <c r="B1974" s="2">
        <v>62.382599999999996</v>
      </c>
      <c r="C1974" s="2">
        <v>56.304066027311961</v>
      </c>
      <c r="D1974" s="2">
        <v>-0.31269934480572203</v>
      </c>
      <c r="E1974" s="2">
        <v>-0.2695426546638261</v>
      </c>
      <c r="F1974" s="2">
        <v>62.722080000000005</v>
      </c>
      <c r="G1974" s="2">
        <v>63.350330000000007</v>
      </c>
      <c r="H1974" s="2">
        <v>62.150054999999988</v>
      </c>
      <c r="I1974" s="2">
        <v>59.708360000000013</v>
      </c>
      <c r="J1974" s="2">
        <v>51.446625999999995</v>
      </c>
      <c r="K1974" s="17" t="s">
        <v>47</v>
      </c>
      <c r="L1974" s="17" t="s">
        <v>48</v>
      </c>
      <c r="M1974" s="17" t="s">
        <v>52</v>
      </c>
      <c r="N1974" s="20">
        <f t="shared" si="300"/>
        <v>50</v>
      </c>
      <c r="O1974" s="20">
        <f t="shared" si="301"/>
        <v>100</v>
      </c>
      <c r="P1974" s="20">
        <f t="shared" si="302"/>
        <v>100</v>
      </c>
      <c r="Q1974" s="20">
        <f t="shared" si="303"/>
        <v>0</v>
      </c>
      <c r="R1974" s="21">
        <f t="shared" si="304"/>
        <v>67.5</v>
      </c>
      <c r="S1974" s="21">
        <f t="shared" si="305"/>
        <v>65</v>
      </c>
      <c r="T1974" s="21">
        <f t="shared" si="306"/>
        <v>47.5</v>
      </c>
      <c r="U1974" s="21">
        <f t="shared" si="307"/>
        <v>62.5</v>
      </c>
      <c r="V1974" s="20">
        <f t="shared" si="308"/>
        <v>60</v>
      </c>
      <c r="W1974" s="20">
        <f t="shared" si="309"/>
        <v>60.625</v>
      </c>
    </row>
    <row r="1975" spans="1:23" ht="13.5" x14ac:dyDescent="0.25">
      <c r="A1975" s="3">
        <v>44882</v>
      </c>
      <c r="B1975" s="2">
        <v>62.019799999999996</v>
      </c>
      <c r="C1975" s="2">
        <v>53.512329171639507</v>
      </c>
      <c r="D1975" s="2">
        <v>4.4380387058872373E-2</v>
      </c>
      <c r="E1975" s="2">
        <v>-0.34288213129944395</v>
      </c>
      <c r="F1975" s="2">
        <v>62.502980000000001</v>
      </c>
      <c r="G1975" s="2">
        <v>63.171860000000002</v>
      </c>
      <c r="H1975" s="2">
        <v>62.360074999999995</v>
      </c>
      <c r="I1975" s="2">
        <v>59.809780000000011</v>
      </c>
      <c r="J1975" s="2">
        <v>51.546616999999998</v>
      </c>
      <c r="K1975" s="17" t="s">
        <v>47</v>
      </c>
      <c r="L1975" s="17" t="s">
        <v>48</v>
      </c>
      <c r="M1975" s="17" t="s">
        <v>52</v>
      </c>
      <c r="N1975" s="20">
        <f t="shared" si="300"/>
        <v>50</v>
      </c>
      <c r="O1975" s="20">
        <f t="shared" si="301"/>
        <v>100</v>
      </c>
      <c r="P1975" s="20">
        <f t="shared" si="302"/>
        <v>100</v>
      </c>
      <c r="Q1975" s="20">
        <f t="shared" si="303"/>
        <v>0</v>
      </c>
      <c r="R1975" s="21">
        <f t="shared" si="304"/>
        <v>67.5</v>
      </c>
      <c r="S1975" s="21">
        <f t="shared" si="305"/>
        <v>65</v>
      </c>
      <c r="T1975" s="21">
        <f t="shared" si="306"/>
        <v>47.5</v>
      </c>
      <c r="U1975" s="21">
        <f t="shared" si="307"/>
        <v>62.5</v>
      </c>
      <c r="V1975" s="20">
        <f t="shared" si="308"/>
        <v>60</v>
      </c>
      <c r="W1975" s="20">
        <f t="shared" si="309"/>
        <v>60.625</v>
      </c>
    </row>
    <row r="1976" spans="1:23" ht="13.5" x14ac:dyDescent="0.25">
      <c r="A1976" s="3">
        <v>44883</v>
      </c>
      <c r="B1976" s="2">
        <v>62.019799999999996</v>
      </c>
      <c r="C1976" s="2">
        <v>53.512329171639507</v>
      </c>
      <c r="D1976" s="2">
        <v>0.34954564265581922</v>
      </c>
      <c r="E1976" s="2">
        <v>-0.42226501729676069</v>
      </c>
      <c r="F1976" s="2">
        <v>62.370939999999997</v>
      </c>
      <c r="G1976" s="2">
        <v>62.98977</v>
      </c>
      <c r="H1976" s="2">
        <v>62.541074999999999</v>
      </c>
      <c r="I1976" s="2">
        <v>59.90394400000001</v>
      </c>
      <c r="J1976" s="2">
        <v>51.646607999999993</v>
      </c>
      <c r="K1976" s="17" t="s">
        <v>47</v>
      </c>
      <c r="L1976" s="17" t="s">
        <v>51</v>
      </c>
      <c r="M1976" s="17" t="s">
        <v>52</v>
      </c>
      <c r="N1976" s="20">
        <f t="shared" si="300"/>
        <v>50</v>
      </c>
      <c r="O1976" s="20">
        <f t="shared" si="301"/>
        <v>100</v>
      </c>
      <c r="P1976" s="20">
        <f t="shared" si="302"/>
        <v>100</v>
      </c>
      <c r="Q1976" s="20">
        <f t="shared" si="303"/>
        <v>16.5</v>
      </c>
      <c r="R1976" s="21">
        <f t="shared" si="304"/>
        <v>69.974999999999994</v>
      </c>
      <c r="S1976" s="21">
        <f t="shared" si="305"/>
        <v>69.125</v>
      </c>
      <c r="T1976" s="21">
        <f t="shared" si="306"/>
        <v>54.924999999999997</v>
      </c>
      <c r="U1976" s="21">
        <f t="shared" si="307"/>
        <v>66.625</v>
      </c>
      <c r="V1976" s="20">
        <f t="shared" si="308"/>
        <v>64.674999999999997</v>
      </c>
      <c r="W1976" s="20">
        <f t="shared" si="309"/>
        <v>65.162499999999994</v>
      </c>
    </row>
    <row r="1977" spans="1:23" ht="13.5" x14ac:dyDescent="0.25">
      <c r="A1977" s="3">
        <v>44886</v>
      </c>
      <c r="B1977" s="2">
        <v>63.115299999999998</v>
      </c>
      <c r="C1977" s="2">
        <v>60.390170662588943</v>
      </c>
      <c r="D1977" s="2">
        <v>0.51310080709610162</v>
      </c>
      <c r="E1977" s="2">
        <v>-0.48001375213563185</v>
      </c>
      <c r="F1977" s="2">
        <v>62.385460000000002</v>
      </c>
      <c r="G1977" s="2">
        <v>62.924479999999996</v>
      </c>
      <c r="H1977" s="2">
        <v>62.776850000000003</v>
      </c>
      <c r="I1977" s="2">
        <v>60.008412000000014</v>
      </c>
      <c r="J1977" s="2">
        <v>51.752412499999991</v>
      </c>
      <c r="K1977" s="17" t="s">
        <v>47</v>
      </c>
      <c r="L1977" s="17" t="s">
        <v>51</v>
      </c>
      <c r="M1977" s="17" t="s">
        <v>53</v>
      </c>
      <c r="N1977" s="20">
        <f t="shared" si="300"/>
        <v>50</v>
      </c>
      <c r="O1977" s="20">
        <f t="shared" si="301"/>
        <v>100</v>
      </c>
      <c r="P1977" s="20">
        <f t="shared" si="302"/>
        <v>100</v>
      </c>
      <c r="Q1977" s="20">
        <f t="shared" si="303"/>
        <v>16.5</v>
      </c>
      <c r="R1977" s="21">
        <f t="shared" si="304"/>
        <v>69.974999999999994</v>
      </c>
      <c r="S1977" s="21">
        <f t="shared" si="305"/>
        <v>69.125</v>
      </c>
      <c r="T1977" s="21">
        <f t="shared" si="306"/>
        <v>54.924999999999997</v>
      </c>
      <c r="U1977" s="21">
        <f t="shared" si="307"/>
        <v>66.625</v>
      </c>
      <c r="V1977" s="20">
        <f t="shared" si="308"/>
        <v>64.674999999999997</v>
      </c>
      <c r="W1977" s="20">
        <f t="shared" si="309"/>
        <v>65.162499999999994</v>
      </c>
    </row>
    <row r="1978" spans="1:23" ht="13.5" x14ac:dyDescent="0.25">
      <c r="A1978" s="3">
        <v>44887</v>
      </c>
      <c r="B1978" s="2">
        <v>62.752499999999998</v>
      </c>
      <c r="C1978" s="2">
        <v>57.363338273452207</v>
      </c>
      <c r="D1978" s="2">
        <v>0.79247877573624947</v>
      </c>
      <c r="E1978" s="2">
        <v>-0.51485006253688992</v>
      </c>
      <c r="F1978" s="2">
        <v>62.457999999999991</v>
      </c>
      <c r="G1978" s="2">
        <v>62.743110000000001</v>
      </c>
      <c r="H1978" s="2">
        <v>62.940075</v>
      </c>
      <c r="I1978" s="2">
        <v>60.109976000000017</v>
      </c>
      <c r="J1978" s="2">
        <v>51.85707399999999</v>
      </c>
      <c r="K1978" s="17" t="s">
        <v>47</v>
      </c>
      <c r="L1978" s="17" t="s">
        <v>51</v>
      </c>
      <c r="M1978" s="17" t="s">
        <v>53</v>
      </c>
      <c r="N1978" s="20">
        <f t="shared" si="300"/>
        <v>50</v>
      </c>
      <c r="O1978" s="20">
        <f t="shared" si="301"/>
        <v>100</v>
      </c>
      <c r="P1978" s="20">
        <f t="shared" si="302"/>
        <v>100</v>
      </c>
      <c r="Q1978" s="20">
        <f t="shared" si="303"/>
        <v>16.5</v>
      </c>
      <c r="R1978" s="21">
        <f t="shared" si="304"/>
        <v>69.974999999999994</v>
      </c>
      <c r="S1978" s="21">
        <f t="shared" si="305"/>
        <v>69.125</v>
      </c>
      <c r="T1978" s="21">
        <f t="shared" si="306"/>
        <v>54.924999999999997</v>
      </c>
      <c r="U1978" s="21">
        <f t="shared" si="307"/>
        <v>66.625</v>
      </c>
      <c r="V1978" s="20">
        <f t="shared" si="308"/>
        <v>64.674999999999997</v>
      </c>
      <c r="W1978" s="20">
        <f t="shared" si="309"/>
        <v>65.162499999999994</v>
      </c>
    </row>
    <row r="1979" spans="1:23" ht="13.5" x14ac:dyDescent="0.25">
      <c r="A1979" s="3">
        <v>44888</v>
      </c>
      <c r="B1979" s="2">
        <v>62.752499999999998</v>
      </c>
      <c r="C1979" s="2">
        <v>57.363338273452207</v>
      </c>
      <c r="D1979" s="2">
        <v>0.92255634346587101</v>
      </c>
      <c r="E1979" s="2">
        <v>-0.54772477311567758</v>
      </c>
      <c r="F1979" s="2">
        <v>62.531979999999997</v>
      </c>
      <c r="G1979" s="2">
        <v>62.627029999999991</v>
      </c>
      <c r="H1979" s="2">
        <v>63.052520000000001</v>
      </c>
      <c r="I1979" s="2">
        <v>60.211976000000014</v>
      </c>
      <c r="J1979" s="2">
        <v>51.961701999999995</v>
      </c>
      <c r="K1979" s="17" t="s">
        <v>47</v>
      </c>
      <c r="L1979" s="17" t="s">
        <v>51</v>
      </c>
      <c r="M1979" s="17" t="s">
        <v>53</v>
      </c>
      <c r="N1979" s="20">
        <f t="shared" si="300"/>
        <v>50</v>
      </c>
      <c r="O1979" s="20">
        <f t="shared" si="301"/>
        <v>100</v>
      </c>
      <c r="P1979" s="20">
        <f t="shared" si="302"/>
        <v>100</v>
      </c>
      <c r="Q1979" s="20">
        <f t="shared" si="303"/>
        <v>16.5</v>
      </c>
      <c r="R1979" s="21">
        <f t="shared" si="304"/>
        <v>69.974999999999994</v>
      </c>
      <c r="S1979" s="21">
        <f t="shared" si="305"/>
        <v>69.125</v>
      </c>
      <c r="T1979" s="21">
        <f t="shared" si="306"/>
        <v>54.924999999999997</v>
      </c>
      <c r="U1979" s="21">
        <f t="shared" si="307"/>
        <v>66.625</v>
      </c>
      <c r="V1979" s="20">
        <f t="shared" si="308"/>
        <v>64.674999999999997</v>
      </c>
      <c r="W1979" s="20">
        <f t="shared" si="309"/>
        <v>65.162499999999994</v>
      </c>
    </row>
    <row r="1980" spans="1:23" ht="13.5" x14ac:dyDescent="0.25">
      <c r="A1980" s="3">
        <v>44889</v>
      </c>
      <c r="B1980" s="2">
        <v>62.897599999999997</v>
      </c>
      <c r="C1980" s="2">
        <v>58.33204824248083</v>
      </c>
      <c r="D1980" s="2">
        <v>0.89366661626296917</v>
      </c>
      <c r="E1980" s="2">
        <v>-0.56091997812726702</v>
      </c>
      <c r="F1980" s="2">
        <v>62.707539999999995</v>
      </c>
      <c r="G1980" s="2">
        <v>62.605260000000001</v>
      </c>
      <c r="H1980" s="2">
        <v>63.172220000000017</v>
      </c>
      <c r="I1980" s="2">
        <v>60.317892000000008</v>
      </c>
      <c r="J1980" s="2">
        <v>52.066417999999992</v>
      </c>
      <c r="K1980" s="17" t="s">
        <v>49</v>
      </c>
      <c r="L1980" s="17" t="s">
        <v>51</v>
      </c>
      <c r="M1980" s="17" t="s">
        <v>55</v>
      </c>
      <c r="N1980" s="20">
        <f t="shared" si="300"/>
        <v>50</v>
      </c>
      <c r="O1980" s="20">
        <f t="shared" si="301"/>
        <v>100</v>
      </c>
      <c r="P1980" s="20">
        <f t="shared" si="302"/>
        <v>100</v>
      </c>
      <c r="Q1980" s="20">
        <f t="shared" si="303"/>
        <v>83.5</v>
      </c>
      <c r="R1980" s="21">
        <f t="shared" si="304"/>
        <v>80.025000000000006</v>
      </c>
      <c r="S1980" s="21">
        <f t="shared" si="305"/>
        <v>85.875</v>
      </c>
      <c r="T1980" s="21">
        <f t="shared" si="306"/>
        <v>85.075000000000003</v>
      </c>
      <c r="U1980" s="21">
        <f t="shared" si="307"/>
        <v>83.375</v>
      </c>
      <c r="V1980" s="20">
        <f t="shared" si="308"/>
        <v>83.658333333333346</v>
      </c>
      <c r="W1980" s="20">
        <f t="shared" si="309"/>
        <v>83.587500000000006</v>
      </c>
    </row>
    <row r="1981" spans="1:23" ht="13.5" x14ac:dyDescent="0.25">
      <c r="A1981" s="3">
        <v>44890</v>
      </c>
      <c r="B1981" s="2">
        <v>62.68</v>
      </c>
      <c r="C1981" s="2">
        <v>56.267411399696122</v>
      </c>
      <c r="D1981" s="2">
        <v>0.81247817909530795</v>
      </c>
      <c r="E1981" s="2">
        <v>-0.57577313476421677</v>
      </c>
      <c r="F1981" s="2">
        <v>62.839579999999998</v>
      </c>
      <c r="G1981" s="2">
        <v>62.605259999999987</v>
      </c>
      <c r="H1981" s="2">
        <v>63.226630000000014</v>
      </c>
      <c r="I1981" s="2">
        <v>60.422358000000003</v>
      </c>
      <c r="J1981" s="2">
        <v>52.169744000000001</v>
      </c>
      <c r="K1981" s="17" t="s">
        <v>47</v>
      </c>
      <c r="L1981" s="17" t="s">
        <v>51</v>
      </c>
      <c r="M1981" s="17" t="s">
        <v>53</v>
      </c>
      <c r="N1981" s="20">
        <f t="shared" si="300"/>
        <v>50</v>
      </c>
      <c r="O1981" s="20">
        <f t="shared" si="301"/>
        <v>100</v>
      </c>
      <c r="P1981" s="20">
        <f t="shared" si="302"/>
        <v>100</v>
      </c>
      <c r="Q1981" s="20">
        <f t="shared" si="303"/>
        <v>16.5</v>
      </c>
      <c r="R1981" s="21">
        <f t="shared" si="304"/>
        <v>69.974999999999994</v>
      </c>
      <c r="S1981" s="21">
        <f t="shared" si="305"/>
        <v>69.125</v>
      </c>
      <c r="T1981" s="21">
        <f t="shared" si="306"/>
        <v>54.924999999999997</v>
      </c>
      <c r="U1981" s="21">
        <f t="shared" si="307"/>
        <v>66.625</v>
      </c>
      <c r="V1981" s="20">
        <f t="shared" si="308"/>
        <v>64.674999999999997</v>
      </c>
      <c r="W1981" s="20">
        <f t="shared" si="309"/>
        <v>65.162499999999994</v>
      </c>
    </row>
    <row r="1982" spans="1:23" ht="13.5" x14ac:dyDescent="0.25">
      <c r="A1982" s="3">
        <v>44893</v>
      </c>
      <c r="B1982" s="2">
        <v>62.709000000000003</v>
      </c>
      <c r="C1982" s="2">
        <v>56.488448313421223</v>
      </c>
      <c r="D1982" s="2">
        <v>0.79326184594007287</v>
      </c>
      <c r="E1982" s="2">
        <v>-0.58702319387310042</v>
      </c>
      <c r="F1982" s="2">
        <v>62.758320000000005</v>
      </c>
      <c r="G1982" s="2">
        <v>62.57189000000001</v>
      </c>
      <c r="H1982" s="2">
        <v>63.19543500000001</v>
      </c>
      <c r="I1982" s="2">
        <v>60.528855999999998</v>
      </c>
      <c r="J1982" s="2">
        <v>52.268482500000012</v>
      </c>
      <c r="K1982" s="17" t="s">
        <v>47</v>
      </c>
      <c r="L1982" s="17" t="s">
        <v>51</v>
      </c>
      <c r="M1982" s="17" t="s">
        <v>52</v>
      </c>
      <c r="N1982" s="20">
        <f t="shared" si="300"/>
        <v>50</v>
      </c>
      <c r="O1982" s="20">
        <f t="shared" si="301"/>
        <v>100</v>
      </c>
      <c r="P1982" s="20">
        <f t="shared" si="302"/>
        <v>100</v>
      </c>
      <c r="Q1982" s="20">
        <f t="shared" si="303"/>
        <v>16.5</v>
      </c>
      <c r="R1982" s="21">
        <f t="shared" si="304"/>
        <v>69.974999999999994</v>
      </c>
      <c r="S1982" s="21">
        <f t="shared" si="305"/>
        <v>69.125</v>
      </c>
      <c r="T1982" s="21">
        <f t="shared" si="306"/>
        <v>54.924999999999997</v>
      </c>
      <c r="U1982" s="21">
        <f t="shared" si="307"/>
        <v>66.625</v>
      </c>
      <c r="V1982" s="20">
        <f t="shared" si="308"/>
        <v>64.674999999999997</v>
      </c>
      <c r="W1982" s="20">
        <f t="shared" si="309"/>
        <v>65.162499999999994</v>
      </c>
    </row>
    <row r="1983" spans="1:23" ht="13.5" x14ac:dyDescent="0.25">
      <c r="A1983" s="3">
        <v>44894</v>
      </c>
      <c r="B1983" s="2">
        <v>63.478000000000002</v>
      </c>
      <c r="C1983" s="2">
        <v>61.97657228874538</v>
      </c>
      <c r="D1983" s="2">
        <v>0.61556002542312171</v>
      </c>
      <c r="E1983" s="2">
        <v>-0.56155809315612504</v>
      </c>
      <c r="F1983" s="2">
        <v>62.903419999999997</v>
      </c>
      <c r="G1983" s="2">
        <v>62.680709999999991</v>
      </c>
      <c r="H1983" s="2">
        <v>63.106565000000025</v>
      </c>
      <c r="I1983" s="2">
        <v>60.647105999999994</v>
      </c>
      <c r="J1983" s="2">
        <v>52.369790500000001</v>
      </c>
      <c r="K1983" s="17" t="s">
        <v>49</v>
      </c>
      <c r="L1983" s="17" t="s">
        <v>51</v>
      </c>
      <c r="M1983" s="17" t="s">
        <v>55</v>
      </c>
      <c r="N1983" s="20">
        <f t="shared" si="300"/>
        <v>50</v>
      </c>
      <c r="O1983" s="20">
        <f t="shared" si="301"/>
        <v>100</v>
      </c>
      <c r="P1983" s="20">
        <f t="shared" si="302"/>
        <v>100</v>
      </c>
      <c r="Q1983" s="20">
        <f t="shared" si="303"/>
        <v>83.5</v>
      </c>
      <c r="R1983" s="21">
        <f t="shared" si="304"/>
        <v>80.025000000000006</v>
      </c>
      <c r="S1983" s="21">
        <f t="shared" si="305"/>
        <v>85.875</v>
      </c>
      <c r="T1983" s="21">
        <f t="shared" si="306"/>
        <v>85.075000000000003</v>
      </c>
      <c r="U1983" s="21">
        <f t="shared" si="307"/>
        <v>83.375</v>
      </c>
      <c r="V1983" s="20">
        <f t="shared" si="308"/>
        <v>83.658333333333346</v>
      </c>
      <c r="W1983" s="20">
        <f t="shared" si="309"/>
        <v>83.587500000000006</v>
      </c>
    </row>
    <row r="1984" spans="1:23" ht="13.5" x14ac:dyDescent="0.25">
      <c r="A1984" s="3">
        <v>44895</v>
      </c>
      <c r="B1984" s="2">
        <v>63.840699999999998</v>
      </c>
      <c r="C1984" s="2">
        <v>64.265900617212026</v>
      </c>
      <c r="D1984" s="2">
        <v>0.42894452472837941</v>
      </c>
      <c r="E1984" s="2">
        <v>-0.53824266827099532</v>
      </c>
      <c r="F1984" s="2">
        <v>63.12106</v>
      </c>
      <c r="G1984" s="2">
        <v>62.826519999999995</v>
      </c>
      <c r="H1984" s="2">
        <v>63.088425000000015</v>
      </c>
      <c r="I1984" s="2">
        <v>60.773335999999993</v>
      </c>
      <c r="J1984" s="2">
        <v>52.473515999999996</v>
      </c>
      <c r="K1984" s="17" t="s">
        <v>49</v>
      </c>
      <c r="L1984" s="17" t="s">
        <v>50</v>
      </c>
      <c r="M1984" s="17" t="s">
        <v>55</v>
      </c>
      <c r="N1984" s="20">
        <f t="shared" si="300"/>
        <v>50</v>
      </c>
      <c r="O1984" s="20">
        <f t="shared" si="301"/>
        <v>100</v>
      </c>
      <c r="P1984" s="20">
        <f t="shared" si="302"/>
        <v>100</v>
      </c>
      <c r="Q1984" s="20">
        <f t="shared" si="303"/>
        <v>100</v>
      </c>
      <c r="R1984" s="21">
        <f t="shared" si="304"/>
        <v>82.5</v>
      </c>
      <c r="S1984" s="21">
        <f t="shared" si="305"/>
        <v>90</v>
      </c>
      <c r="T1984" s="21">
        <f t="shared" si="306"/>
        <v>92.5</v>
      </c>
      <c r="U1984" s="21">
        <f t="shared" si="307"/>
        <v>87.5</v>
      </c>
      <c r="V1984" s="20">
        <f t="shared" si="308"/>
        <v>88.333333333333329</v>
      </c>
      <c r="W1984" s="20">
        <f t="shared" si="309"/>
        <v>88.125</v>
      </c>
    </row>
    <row r="1985" spans="1:23" ht="13.5" x14ac:dyDescent="0.25">
      <c r="A1985" s="3">
        <v>44896</v>
      </c>
      <c r="B1985" s="2">
        <v>63.332900000000002</v>
      </c>
      <c r="C1985" s="2">
        <v>58.917420718261688</v>
      </c>
      <c r="D1985" s="2">
        <v>0.24303044840368671</v>
      </c>
      <c r="E1985" s="2">
        <v>-0.49248228146642464</v>
      </c>
      <c r="F1985" s="2">
        <v>63.208120000000008</v>
      </c>
      <c r="G1985" s="2">
        <v>62.957830000000001</v>
      </c>
      <c r="H1985" s="2">
        <v>63.064845000000012</v>
      </c>
      <c r="I1985" s="2">
        <v>60.889263999999983</v>
      </c>
      <c r="J1985" s="2">
        <v>52.574702500000001</v>
      </c>
      <c r="K1985" s="17" t="s">
        <v>49</v>
      </c>
      <c r="L1985" s="17" t="s">
        <v>51</v>
      </c>
      <c r="M1985" s="17" t="s">
        <v>55</v>
      </c>
      <c r="N1985" s="20">
        <f t="shared" si="300"/>
        <v>50</v>
      </c>
      <c r="O1985" s="20">
        <f t="shared" si="301"/>
        <v>100</v>
      </c>
      <c r="P1985" s="20">
        <f t="shared" si="302"/>
        <v>100</v>
      </c>
      <c r="Q1985" s="20">
        <f t="shared" si="303"/>
        <v>83.5</v>
      </c>
      <c r="R1985" s="21">
        <f t="shared" si="304"/>
        <v>80.025000000000006</v>
      </c>
      <c r="S1985" s="21">
        <f t="shared" si="305"/>
        <v>85.875</v>
      </c>
      <c r="T1985" s="21">
        <f t="shared" si="306"/>
        <v>85.075000000000003</v>
      </c>
      <c r="U1985" s="21">
        <f t="shared" si="307"/>
        <v>83.375</v>
      </c>
      <c r="V1985" s="20">
        <f t="shared" si="308"/>
        <v>83.658333333333346</v>
      </c>
      <c r="W1985" s="20">
        <f t="shared" si="309"/>
        <v>83.587500000000006</v>
      </c>
    </row>
    <row r="1986" spans="1:23" ht="13.5" x14ac:dyDescent="0.25">
      <c r="A1986" s="3">
        <v>44897</v>
      </c>
      <c r="B1986" s="2">
        <v>62.788800000000002</v>
      </c>
      <c r="C1986" s="2">
        <v>53.755152334772518</v>
      </c>
      <c r="D1986" s="2">
        <v>0.11994129517602659</v>
      </c>
      <c r="E1986" s="2">
        <v>-0.43062273132781748</v>
      </c>
      <c r="F1986" s="2">
        <v>63.229880000000001</v>
      </c>
      <c r="G1986" s="2">
        <v>63.034730000000003</v>
      </c>
      <c r="H1986" s="2">
        <v>63.012250000000009</v>
      </c>
      <c r="I1986" s="2">
        <v>60.984879999999976</v>
      </c>
      <c r="J1986" s="2">
        <v>52.673571500000001</v>
      </c>
      <c r="K1986" s="17" t="s">
        <v>49</v>
      </c>
      <c r="L1986" s="17" t="s">
        <v>51</v>
      </c>
      <c r="M1986" s="17" t="s">
        <v>55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100</v>
      </c>
      <c r="Q1986" s="20">
        <f t="shared" ref="Q1986:Q2049" si="313">IF(M1986="confirmed bullish", 34, IF(M1986="bullish divergence",17, 0))+IF(K1986="bullish",33,IF(K1986="bearish",0,16.5))+IF(L1986="strong",33,IF(L1986="weak",0,16.5))</f>
        <v>83.5</v>
      </c>
      <c r="R1986" s="21">
        <f t="shared" si="304"/>
        <v>80.025000000000006</v>
      </c>
      <c r="S1986" s="21">
        <f t="shared" si="305"/>
        <v>85.875</v>
      </c>
      <c r="T1986" s="21">
        <f t="shared" si="306"/>
        <v>85.075000000000003</v>
      </c>
      <c r="U1986" s="21">
        <f t="shared" si="307"/>
        <v>83.375</v>
      </c>
      <c r="V1986" s="20">
        <f t="shared" si="308"/>
        <v>83.658333333333346</v>
      </c>
      <c r="W1986" s="20">
        <f t="shared" si="309"/>
        <v>83.587500000000006</v>
      </c>
    </row>
    <row r="1987" spans="1:23" ht="13.5" x14ac:dyDescent="0.25">
      <c r="A1987" s="3">
        <v>44900</v>
      </c>
      <c r="B1987" s="2">
        <v>63.586799999999997</v>
      </c>
      <c r="C1987" s="2">
        <v>59.376984327013432</v>
      </c>
      <c r="D1987" s="2">
        <v>0.12280088971076708</v>
      </c>
      <c r="E1987" s="2">
        <v>-0.35627412592995283</v>
      </c>
      <c r="F1987" s="2">
        <v>63.405439999999999</v>
      </c>
      <c r="G1987" s="2">
        <v>63.081880000000012</v>
      </c>
      <c r="H1987" s="2">
        <v>63.003180000000008</v>
      </c>
      <c r="I1987" s="2">
        <v>61.081365999999981</v>
      </c>
      <c r="J1987" s="2">
        <v>52.776698999999986</v>
      </c>
      <c r="K1987" s="17" t="s">
        <v>49</v>
      </c>
      <c r="L1987" s="17" t="s">
        <v>50</v>
      </c>
      <c r="M1987" s="17" t="s">
        <v>55</v>
      </c>
      <c r="N1987" s="20">
        <f t="shared" si="310"/>
        <v>50</v>
      </c>
      <c r="O1987" s="20">
        <f t="shared" si="311"/>
        <v>100</v>
      </c>
      <c r="P1987" s="20">
        <f t="shared" si="312"/>
        <v>100</v>
      </c>
      <c r="Q1987" s="20">
        <f t="shared" si="313"/>
        <v>100</v>
      </c>
      <c r="R1987" s="21">
        <f t="shared" ref="R1987:R2050" si="314">0.35*N1987+O1987*0.35+P1987*0.15+Q1987*0.15</f>
        <v>82.5</v>
      </c>
      <c r="S1987" s="21">
        <f t="shared" ref="S1987:S2050" si="315">N1987*0.2+O1987*0.2+P1987*0.35+Q1987*0.25</f>
        <v>90</v>
      </c>
      <c r="T1987" s="21">
        <f t="shared" ref="T1987:T2050" si="316">N1987*0.15+O1987*0.15+P1987*0.25+Q1987*0.45</f>
        <v>92.5</v>
      </c>
      <c r="U1987" s="21">
        <f t="shared" ref="U1987:U2050" si="317">0.25*SUM(N1987:Q1987)</f>
        <v>87.5</v>
      </c>
      <c r="V1987" s="20">
        <f t="shared" ref="V1987:V2050" si="318">SUM(R1987:T1987)/3</f>
        <v>88.333333333333329</v>
      </c>
      <c r="W1987" s="20">
        <f t="shared" ref="W1987:W2050" si="319">SUM(R1987:U1987)/4</f>
        <v>88.125</v>
      </c>
    </row>
    <row r="1988" spans="1:23" ht="13.5" x14ac:dyDescent="0.25">
      <c r="A1988" s="3">
        <v>44901</v>
      </c>
      <c r="B1988" s="2">
        <v>63.840699999999998</v>
      </c>
      <c r="C1988" s="2">
        <v>61.001438953145879</v>
      </c>
      <c r="D1988" s="2">
        <v>4.3645861044694811E-2</v>
      </c>
      <c r="E1988" s="2">
        <v>-0.27678478800086392</v>
      </c>
      <c r="F1988" s="2">
        <v>63.477980000000002</v>
      </c>
      <c r="G1988" s="2">
        <v>63.190699999999993</v>
      </c>
      <c r="H1988" s="2">
        <v>62.966904999999997</v>
      </c>
      <c r="I1988" s="2">
        <v>61.16841999999999</v>
      </c>
      <c r="J1988" s="2">
        <v>52.8811295</v>
      </c>
      <c r="K1988" s="17" t="s">
        <v>49</v>
      </c>
      <c r="L1988" s="17" t="s">
        <v>50</v>
      </c>
      <c r="M1988" s="17" t="s">
        <v>55</v>
      </c>
      <c r="N1988" s="20">
        <f t="shared" si="310"/>
        <v>50</v>
      </c>
      <c r="O1988" s="20">
        <f t="shared" si="311"/>
        <v>100</v>
      </c>
      <c r="P1988" s="20">
        <f t="shared" si="312"/>
        <v>100</v>
      </c>
      <c r="Q1988" s="20">
        <f t="shared" si="313"/>
        <v>100</v>
      </c>
      <c r="R1988" s="21">
        <f t="shared" si="314"/>
        <v>82.5</v>
      </c>
      <c r="S1988" s="21">
        <f t="shared" si="315"/>
        <v>90</v>
      </c>
      <c r="T1988" s="21">
        <f t="shared" si="316"/>
        <v>92.5</v>
      </c>
      <c r="U1988" s="21">
        <f t="shared" si="317"/>
        <v>87.5</v>
      </c>
      <c r="V1988" s="20">
        <f t="shared" si="318"/>
        <v>88.333333333333329</v>
      </c>
      <c r="W1988" s="20">
        <f t="shared" si="319"/>
        <v>88.125</v>
      </c>
    </row>
    <row r="1989" spans="1:23" ht="13.5" x14ac:dyDescent="0.25">
      <c r="A1989" s="3">
        <v>44902</v>
      </c>
      <c r="B1989" s="2">
        <v>63.478000000000002</v>
      </c>
      <c r="C1989" s="2">
        <v>57.466210206002494</v>
      </c>
      <c r="D1989" s="2">
        <v>-4.4020487198324076E-3</v>
      </c>
      <c r="E1989" s="2">
        <v>-0.21858631853509403</v>
      </c>
      <c r="F1989" s="2">
        <v>63.405439999999999</v>
      </c>
      <c r="G1989" s="2">
        <v>63.263249999999992</v>
      </c>
      <c r="H1989" s="2">
        <v>62.945139999999995</v>
      </c>
      <c r="I1989" s="2">
        <v>61.230809999999991</v>
      </c>
      <c r="J1989" s="2">
        <v>52.983712999999987</v>
      </c>
      <c r="K1989" s="17" t="s">
        <v>49</v>
      </c>
      <c r="L1989" s="17" t="s">
        <v>51</v>
      </c>
      <c r="M1989" s="17" t="s">
        <v>54</v>
      </c>
      <c r="N1989" s="20">
        <f t="shared" si="310"/>
        <v>50</v>
      </c>
      <c r="O1989" s="20">
        <f t="shared" si="311"/>
        <v>100</v>
      </c>
      <c r="P1989" s="20">
        <f t="shared" si="312"/>
        <v>100</v>
      </c>
      <c r="Q1989" s="20">
        <f t="shared" si="313"/>
        <v>66.5</v>
      </c>
      <c r="R1989" s="21">
        <f t="shared" si="314"/>
        <v>77.474999999999994</v>
      </c>
      <c r="S1989" s="21">
        <f t="shared" si="315"/>
        <v>81.625</v>
      </c>
      <c r="T1989" s="21">
        <f t="shared" si="316"/>
        <v>77.424999999999997</v>
      </c>
      <c r="U1989" s="21">
        <f t="shared" si="317"/>
        <v>79.125</v>
      </c>
      <c r="V1989" s="20">
        <f t="shared" si="318"/>
        <v>78.841666666666654</v>
      </c>
      <c r="W1989" s="20">
        <f t="shared" si="319"/>
        <v>78.912499999999994</v>
      </c>
    </row>
    <row r="1990" spans="1:23" ht="13.5" x14ac:dyDescent="0.25">
      <c r="A1990" s="3">
        <v>44903</v>
      </c>
      <c r="B1990" s="2">
        <v>63.695599999999999</v>
      </c>
      <c r="C1990" s="2">
        <v>59.001333257613609</v>
      </c>
      <c r="D1990" s="2">
        <v>-4.4059504532839355E-2</v>
      </c>
      <c r="E1990" s="2">
        <v>-0.17093660646326223</v>
      </c>
      <c r="F1990" s="2">
        <v>63.477980000000002</v>
      </c>
      <c r="G1990" s="2">
        <v>63.343049999999991</v>
      </c>
      <c r="H1990" s="2">
        <v>62.974154999999996</v>
      </c>
      <c r="I1990" s="2">
        <v>61.287395999999987</v>
      </c>
      <c r="J1990" s="2">
        <v>53.087384499999992</v>
      </c>
      <c r="K1990" s="17" t="s">
        <v>49</v>
      </c>
      <c r="L1990" s="17" t="s">
        <v>50</v>
      </c>
      <c r="M1990" s="17" t="s">
        <v>55</v>
      </c>
      <c r="N1990" s="20">
        <f t="shared" si="310"/>
        <v>50</v>
      </c>
      <c r="O1990" s="20">
        <f t="shared" si="311"/>
        <v>100</v>
      </c>
      <c r="P1990" s="20">
        <f t="shared" si="312"/>
        <v>100</v>
      </c>
      <c r="Q1990" s="20">
        <f t="shared" si="313"/>
        <v>100</v>
      </c>
      <c r="R1990" s="21">
        <f t="shared" si="314"/>
        <v>82.5</v>
      </c>
      <c r="S1990" s="21">
        <f t="shared" si="315"/>
        <v>90</v>
      </c>
      <c r="T1990" s="21">
        <f t="shared" si="316"/>
        <v>92.5</v>
      </c>
      <c r="U1990" s="21">
        <f t="shared" si="317"/>
        <v>87.5</v>
      </c>
      <c r="V1990" s="20">
        <f t="shared" si="318"/>
        <v>88.333333333333329</v>
      </c>
      <c r="W1990" s="20">
        <f t="shared" si="319"/>
        <v>88.125</v>
      </c>
    </row>
    <row r="1991" spans="1:23" ht="13.5" x14ac:dyDescent="0.25">
      <c r="A1991" s="3">
        <v>44904</v>
      </c>
      <c r="B1991" s="2">
        <v>63.695599999999999</v>
      </c>
      <c r="C1991" s="2">
        <v>59.001333257613609</v>
      </c>
      <c r="D1991" s="2">
        <v>-0.11719899835177472</v>
      </c>
      <c r="E1991" s="2">
        <v>-0.12649365235045396</v>
      </c>
      <c r="F1991" s="2">
        <v>63.65934</v>
      </c>
      <c r="G1991" s="2">
        <v>63.444609999999997</v>
      </c>
      <c r="H1991" s="2">
        <v>63.024934999999992</v>
      </c>
      <c r="I1991" s="2">
        <v>61.350075999999987</v>
      </c>
      <c r="J1991" s="2">
        <v>53.191055999999982</v>
      </c>
      <c r="K1991" s="17" t="s">
        <v>49</v>
      </c>
      <c r="L1991" s="17" t="s">
        <v>50</v>
      </c>
      <c r="M1991" s="17" t="s">
        <v>55</v>
      </c>
      <c r="N1991" s="20">
        <f t="shared" si="310"/>
        <v>50</v>
      </c>
      <c r="O1991" s="20">
        <f t="shared" si="311"/>
        <v>100</v>
      </c>
      <c r="P1991" s="20">
        <f t="shared" si="312"/>
        <v>100</v>
      </c>
      <c r="Q1991" s="20">
        <f t="shared" si="313"/>
        <v>100</v>
      </c>
      <c r="R1991" s="21">
        <f t="shared" si="314"/>
        <v>82.5</v>
      </c>
      <c r="S1991" s="21">
        <f t="shared" si="315"/>
        <v>90</v>
      </c>
      <c r="T1991" s="21">
        <f t="shared" si="316"/>
        <v>92.5</v>
      </c>
      <c r="U1991" s="21">
        <f t="shared" si="317"/>
        <v>87.5</v>
      </c>
      <c r="V1991" s="20">
        <f t="shared" si="318"/>
        <v>88.333333333333329</v>
      </c>
      <c r="W1991" s="20">
        <f t="shared" si="319"/>
        <v>88.125</v>
      </c>
    </row>
    <row r="1992" spans="1:23" ht="13.5" x14ac:dyDescent="0.25">
      <c r="A1992" s="3">
        <v>44907</v>
      </c>
      <c r="B1992" s="2">
        <v>63.478000000000002</v>
      </c>
      <c r="C1992" s="2">
        <v>56.630877937053093</v>
      </c>
      <c r="D1992" s="2">
        <v>-0.16416015164750064</v>
      </c>
      <c r="E1992" s="2">
        <v>-9.3866658878044532E-2</v>
      </c>
      <c r="F1992" s="2">
        <v>63.63758</v>
      </c>
      <c r="G1992" s="2">
        <v>63.521509999999992</v>
      </c>
      <c r="H1992" s="2">
        <v>63.046700000000008</v>
      </c>
      <c r="I1992" s="2">
        <v>61.429875999999986</v>
      </c>
      <c r="J1992" s="2">
        <v>53.286926499999979</v>
      </c>
      <c r="K1992" s="17" t="s">
        <v>47</v>
      </c>
      <c r="L1992" s="17" t="s">
        <v>51</v>
      </c>
      <c r="M1992" s="17" t="s">
        <v>52</v>
      </c>
      <c r="N1992" s="20">
        <f t="shared" si="310"/>
        <v>50</v>
      </c>
      <c r="O1992" s="20">
        <f t="shared" si="311"/>
        <v>100</v>
      </c>
      <c r="P1992" s="20">
        <f t="shared" si="312"/>
        <v>100</v>
      </c>
      <c r="Q1992" s="20">
        <f t="shared" si="313"/>
        <v>16.5</v>
      </c>
      <c r="R1992" s="21">
        <f t="shared" si="314"/>
        <v>69.974999999999994</v>
      </c>
      <c r="S1992" s="21">
        <f t="shared" si="315"/>
        <v>69.125</v>
      </c>
      <c r="T1992" s="21">
        <f t="shared" si="316"/>
        <v>54.924999999999997</v>
      </c>
      <c r="U1992" s="21">
        <f t="shared" si="317"/>
        <v>66.625</v>
      </c>
      <c r="V1992" s="20">
        <f t="shared" si="318"/>
        <v>64.674999999999997</v>
      </c>
      <c r="W1992" s="20">
        <f t="shared" si="319"/>
        <v>65.162499999999994</v>
      </c>
    </row>
    <row r="1993" spans="1:23" ht="13.5" x14ac:dyDescent="0.25">
      <c r="A1993" s="3">
        <v>44908</v>
      </c>
      <c r="B1993" s="2">
        <v>63.5578</v>
      </c>
      <c r="C1993" s="2">
        <v>57.308273504592059</v>
      </c>
      <c r="D1993" s="2">
        <v>-9.5449258626800315E-2</v>
      </c>
      <c r="E1993" s="2">
        <v>-6.987828276654022E-2</v>
      </c>
      <c r="F1993" s="2">
        <v>63.580999999999996</v>
      </c>
      <c r="G1993" s="2">
        <v>63.52949000000001</v>
      </c>
      <c r="H1993" s="2">
        <v>63.105099999999993</v>
      </c>
      <c r="I1993" s="2">
        <v>61.540292000000001</v>
      </c>
      <c r="J1993" s="2">
        <v>53.377154499999982</v>
      </c>
      <c r="K1993" s="17" t="s">
        <v>47</v>
      </c>
      <c r="L1993" s="17" t="s">
        <v>51</v>
      </c>
      <c r="M1993" s="17" t="s">
        <v>52</v>
      </c>
      <c r="N1993" s="20">
        <f t="shared" si="310"/>
        <v>50</v>
      </c>
      <c r="O1993" s="20">
        <f t="shared" si="311"/>
        <v>100</v>
      </c>
      <c r="P1993" s="20">
        <f t="shared" si="312"/>
        <v>100</v>
      </c>
      <c r="Q1993" s="20">
        <f t="shared" si="313"/>
        <v>16.5</v>
      </c>
      <c r="R1993" s="21">
        <f t="shared" si="314"/>
        <v>69.974999999999994</v>
      </c>
      <c r="S1993" s="21">
        <f t="shared" si="315"/>
        <v>69.125</v>
      </c>
      <c r="T1993" s="21">
        <f t="shared" si="316"/>
        <v>54.924999999999997</v>
      </c>
      <c r="U1993" s="21">
        <f t="shared" si="317"/>
        <v>66.625</v>
      </c>
      <c r="V1993" s="20">
        <f t="shared" si="318"/>
        <v>64.674999999999997</v>
      </c>
      <c r="W1993" s="20">
        <f t="shared" si="319"/>
        <v>65.162499999999994</v>
      </c>
    </row>
    <row r="1994" spans="1:23" ht="13.5" x14ac:dyDescent="0.25">
      <c r="A1994" s="3">
        <v>44909</v>
      </c>
      <c r="B1994" s="2">
        <v>63.565100000000001</v>
      </c>
      <c r="C1994" s="2">
        <v>57.373864215204947</v>
      </c>
      <c r="D1994" s="2">
        <v>1.3821660504817146E-2</v>
      </c>
      <c r="E1994" s="2">
        <v>-4.1894975924661661E-2</v>
      </c>
      <c r="F1994" s="2">
        <v>63.598420000000011</v>
      </c>
      <c r="G1994" s="2">
        <v>63.501930000000002</v>
      </c>
      <c r="H1994" s="2">
        <v>63.164225000000002</v>
      </c>
      <c r="I1994" s="2">
        <v>61.658107999999984</v>
      </c>
      <c r="J1994" s="2">
        <v>53.466747999999981</v>
      </c>
      <c r="K1994" s="17" t="s">
        <v>49</v>
      </c>
      <c r="L1994" s="17" t="s">
        <v>51</v>
      </c>
      <c r="M1994" s="17" t="s">
        <v>55</v>
      </c>
      <c r="N1994" s="20">
        <f t="shared" si="310"/>
        <v>50</v>
      </c>
      <c r="O1994" s="20">
        <f t="shared" si="311"/>
        <v>100</v>
      </c>
      <c r="P1994" s="20">
        <f t="shared" si="312"/>
        <v>100</v>
      </c>
      <c r="Q1994" s="20">
        <f t="shared" si="313"/>
        <v>83.5</v>
      </c>
      <c r="R1994" s="21">
        <f t="shared" si="314"/>
        <v>80.025000000000006</v>
      </c>
      <c r="S1994" s="21">
        <f t="shared" si="315"/>
        <v>85.875</v>
      </c>
      <c r="T1994" s="21">
        <f t="shared" si="316"/>
        <v>85.075000000000003</v>
      </c>
      <c r="U1994" s="21">
        <f t="shared" si="317"/>
        <v>83.375</v>
      </c>
      <c r="V1994" s="20">
        <f t="shared" si="318"/>
        <v>83.658333333333346</v>
      </c>
      <c r="W1994" s="20">
        <f t="shared" si="319"/>
        <v>83.587500000000006</v>
      </c>
    </row>
    <row r="1995" spans="1:23" ht="13.5" x14ac:dyDescent="0.25">
      <c r="A1995" s="3">
        <v>44910</v>
      </c>
      <c r="B1995" s="2">
        <v>63.695599999999999</v>
      </c>
      <c r="C1995" s="2">
        <v>58.598445452209816</v>
      </c>
      <c r="D1995" s="2">
        <v>1.4626264832955371E-2</v>
      </c>
      <c r="E1995" s="2">
        <v>-1.5899509836255658E-2</v>
      </c>
      <c r="F1995" s="2">
        <v>63.598419999999997</v>
      </c>
      <c r="G1995" s="2">
        <v>63.538200000000003</v>
      </c>
      <c r="H1995" s="2">
        <v>63.248015000000009</v>
      </c>
      <c r="I1995" s="2">
        <v>61.780419999999985</v>
      </c>
      <c r="J1995" s="2">
        <v>53.558671999999973</v>
      </c>
      <c r="K1995" s="17" t="s">
        <v>49</v>
      </c>
      <c r="L1995" s="17" t="s">
        <v>51</v>
      </c>
      <c r="M1995" s="17" t="s">
        <v>51</v>
      </c>
      <c r="N1995" s="20">
        <f t="shared" si="310"/>
        <v>50</v>
      </c>
      <c r="O1995" s="20">
        <f t="shared" si="311"/>
        <v>100</v>
      </c>
      <c r="P1995" s="20">
        <f t="shared" si="312"/>
        <v>75</v>
      </c>
      <c r="Q1995" s="20">
        <f t="shared" si="313"/>
        <v>49.5</v>
      </c>
      <c r="R1995" s="21">
        <f t="shared" si="314"/>
        <v>71.174999999999997</v>
      </c>
      <c r="S1995" s="21">
        <f t="shared" si="315"/>
        <v>68.625</v>
      </c>
      <c r="T1995" s="21">
        <f t="shared" si="316"/>
        <v>63.525000000000006</v>
      </c>
      <c r="U1995" s="21">
        <f t="shared" si="317"/>
        <v>68.625</v>
      </c>
      <c r="V1995" s="20">
        <f t="shared" si="318"/>
        <v>67.775000000000006</v>
      </c>
      <c r="W1995" s="20">
        <f t="shared" si="319"/>
        <v>67.987500000000011</v>
      </c>
    </row>
    <row r="1996" spans="1:23" ht="13.5" x14ac:dyDescent="0.25">
      <c r="A1996" s="3">
        <v>44911</v>
      </c>
      <c r="B1996" s="2">
        <v>63.840699999999998</v>
      </c>
      <c r="C1996" s="2">
        <v>59.975279290657042</v>
      </c>
      <c r="D1996" s="2">
        <v>-8.3499202030559161E-2</v>
      </c>
      <c r="E1996" s="2">
        <v>-5.1406304541754579E-3</v>
      </c>
      <c r="F1996" s="2">
        <v>63.62744</v>
      </c>
      <c r="G1996" s="2">
        <v>63.643389999999997</v>
      </c>
      <c r="H1996" s="2">
        <v>63.339059999999996</v>
      </c>
      <c r="I1996" s="2">
        <v>61.911147999999997</v>
      </c>
      <c r="J1996" s="2">
        <v>53.652999999999977</v>
      </c>
      <c r="K1996" s="17" t="s">
        <v>49</v>
      </c>
      <c r="L1996" s="17" t="s">
        <v>50</v>
      </c>
      <c r="M1996" s="17" t="s">
        <v>55</v>
      </c>
      <c r="N1996" s="20">
        <f t="shared" si="310"/>
        <v>50</v>
      </c>
      <c r="O1996" s="20">
        <f t="shared" si="311"/>
        <v>100</v>
      </c>
      <c r="P1996" s="20">
        <f t="shared" si="312"/>
        <v>75</v>
      </c>
      <c r="Q1996" s="20">
        <f t="shared" si="313"/>
        <v>100</v>
      </c>
      <c r="R1996" s="21">
        <f t="shared" si="314"/>
        <v>78.75</v>
      </c>
      <c r="S1996" s="21">
        <f t="shared" si="315"/>
        <v>81.25</v>
      </c>
      <c r="T1996" s="21">
        <f t="shared" si="316"/>
        <v>86.25</v>
      </c>
      <c r="U1996" s="21">
        <f t="shared" si="317"/>
        <v>81.25</v>
      </c>
      <c r="V1996" s="20">
        <f t="shared" si="318"/>
        <v>82.083333333333329</v>
      </c>
      <c r="W1996" s="20">
        <f t="shared" si="319"/>
        <v>81.875</v>
      </c>
    </row>
    <row r="1997" spans="1:23" ht="13.5" x14ac:dyDescent="0.25">
      <c r="A1997" s="3">
        <v>44914</v>
      </c>
      <c r="B1997" s="2">
        <v>64.348600000000005</v>
      </c>
      <c r="C1997" s="2">
        <v>64.433864265297899</v>
      </c>
      <c r="D1997" s="2">
        <v>-8.6267027042936206E-2</v>
      </c>
      <c r="E1997" s="2">
        <v>-1.815947173209374E-2</v>
      </c>
      <c r="F1997" s="2">
        <v>63.801559999999995</v>
      </c>
      <c r="G1997" s="2">
        <v>63.719569999999997</v>
      </c>
      <c r="H1997" s="2">
        <v>63.400725000000001</v>
      </c>
      <c r="I1997" s="2">
        <v>62.038829999999997</v>
      </c>
      <c r="J1997" s="2">
        <v>53.749867499999972</v>
      </c>
      <c r="K1997" s="17" t="s">
        <v>49</v>
      </c>
      <c r="L1997" s="17" t="s">
        <v>50</v>
      </c>
      <c r="M1997" s="17" t="s">
        <v>55</v>
      </c>
      <c r="N1997" s="20">
        <f t="shared" si="310"/>
        <v>50</v>
      </c>
      <c r="O1997" s="20">
        <f t="shared" si="311"/>
        <v>100</v>
      </c>
      <c r="P1997" s="20">
        <f t="shared" si="312"/>
        <v>75</v>
      </c>
      <c r="Q1997" s="20">
        <f t="shared" si="313"/>
        <v>100</v>
      </c>
      <c r="R1997" s="21">
        <f t="shared" si="314"/>
        <v>78.75</v>
      </c>
      <c r="S1997" s="21">
        <f t="shared" si="315"/>
        <v>81.25</v>
      </c>
      <c r="T1997" s="21">
        <f t="shared" si="316"/>
        <v>86.25</v>
      </c>
      <c r="U1997" s="21">
        <f t="shared" si="317"/>
        <v>81.25</v>
      </c>
      <c r="V1997" s="20">
        <f t="shared" si="318"/>
        <v>82.083333333333329</v>
      </c>
      <c r="W1997" s="20">
        <f t="shared" si="319"/>
        <v>81.875</v>
      </c>
    </row>
    <row r="1998" spans="1:23" ht="13.5" x14ac:dyDescent="0.25">
      <c r="A1998" s="3">
        <v>44915</v>
      </c>
      <c r="B1998" s="2">
        <v>64.130899999999997</v>
      </c>
      <c r="C1998" s="2">
        <v>61.282696646297588</v>
      </c>
      <c r="D1998" s="2">
        <v>-4.094646798377255E-2</v>
      </c>
      <c r="E1998" s="2">
        <v>-5.0186017535082506E-2</v>
      </c>
      <c r="F1998" s="2">
        <v>63.916180000000011</v>
      </c>
      <c r="G1998" s="2">
        <v>63.74859</v>
      </c>
      <c r="H1998" s="2">
        <v>63.469644999999993</v>
      </c>
      <c r="I1998" s="2">
        <v>62.163610000000006</v>
      </c>
      <c r="J1998" s="2">
        <v>53.845646499999987</v>
      </c>
      <c r="K1998" s="17" t="s">
        <v>49</v>
      </c>
      <c r="L1998" s="17" t="s">
        <v>51</v>
      </c>
      <c r="M1998" s="17" t="s">
        <v>55</v>
      </c>
      <c r="N1998" s="20">
        <f t="shared" si="310"/>
        <v>50</v>
      </c>
      <c r="O1998" s="20">
        <f t="shared" si="311"/>
        <v>100</v>
      </c>
      <c r="P1998" s="20">
        <f t="shared" si="312"/>
        <v>75</v>
      </c>
      <c r="Q1998" s="20">
        <f t="shared" si="313"/>
        <v>83.5</v>
      </c>
      <c r="R1998" s="21">
        <f t="shared" si="314"/>
        <v>76.275000000000006</v>
      </c>
      <c r="S1998" s="21">
        <f t="shared" si="315"/>
        <v>77.125</v>
      </c>
      <c r="T1998" s="21">
        <f t="shared" si="316"/>
        <v>78.825000000000003</v>
      </c>
      <c r="U1998" s="21">
        <f t="shared" si="317"/>
        <v>77.125</v>
      </c>
      <c r="V1998" s="20">
        <f t="shared" si="318"/>
        <v>77.408333333333346</v>
      </c>
      <c r="W1998" s="20">
        <f t="shared" si="319"/>
        <v>77.337500000000006</v>
      </c>
    </row>
    <row r="1999" spans="1:23" ht="13.5" x14ac:dyDescent="0.25">
      <c r="A1999" s="3">
        <v>44916</v>
      </c>
      <c r="B1999" s="2">
        <v>64.058400000000006</v>
      </c>
      <c r="C1999" s="2">
        <v>60.226345998667384</v>
      </c>
      <c r="D1999" s="2">
        <v>-5.8709033188307558E-2</v>
      </c>
      <c r="E1999" s="2">
        <v>-9.4872670855769808E-2</v>
      </c>
      <c r="F1999" s="2">
        <v>64.014840000000007</v>
      </c>
      <c r="G1999" s="2">
        <v>63.806630000000006</v>
      </c>
      <c r="H1999" s="2">
        <v>63.534940000000006</v>
      </c>
      <c r="I1999" s="2">
        <v>62.295644000000003</v>
      </c>
      <c r="J1999" s="2">
        <v>53.939384499999981</v>
      </c>
      <c r="K1999" s="17" t="s">
        <v>47</v>
      </c>
      <c r="L1999" s="17" t="s">
        <v>48</v>
      </c>
      <c r="M1999" s="17" t="s">
        <v>53</v>
      </c>
      <c r="N1999" s="20">
        <f t="shared" si="310"/>
        <v>50</v>
      </c>
      <c r="O1999" s="20">
        <f t="shared" si="311"/>
        <v>100</v>
      </c>
      <c r="P1999" s="20">
        <f t="shared" si="312"/>
        <v>75</v>
      </c>
      <c r="Q1999" s="20">
        <f t="shared" si="313"/>
        <v>0</v>
      </c>
      <c r="R1999" s="21">
        <f t="shared" si="314"/>
        <v>63.75</v>
      </c>
      <c r="S1999" s="21">
        <f t="shared" si="315"/>
        <v>56.25</v>
      </c>
      <c r="T1999" s="21">
        <f t="shared" si="316"/>
        <v>41.25</v>
      </c>
      <c r="U1999" s="21">
        <f t="shared" si="317"/>
        <v>56.25</v>
      </c>
      <c r="V1999" s="20">
        <f t="shared" si="318"/>
        <v>53.75</v>
      </c>
      <c r="W1999" s="20">
        <f t="shared" si="319"/>
        <v>54.375</v>
      </c>
    </row>
    <row r="2000" spans="1:23" ht="13.5" x14ac:dyDescent="0.25">
      <c r="A2000" s="3">
        <v>44917</v>
      </c>
      <c r="B2000" s="2">
        <v>64.058400000000006</v>
      </c>
      <c r="C2000" s="2">
        <v>60.226345998667384</v>
      </c>
      <c r="D2000" s="2">
        <v>-4.5093846004526483E-2</v>
      </c>
      <c r="E2000" s="2">
        <v>-0.12719901390895968</v>
      </c>
      <c r="F2000" s="2">
        <v>64.087400000000002</v>
      </c>
      <c r="G2000" s="2">
        <v>63.842910000000003</v>
      </c>
      <c r="H2000" s="2">
        <v>63.59297999999999</v>
      </c>
      <c r="I2000" s="2">
        <v>62.427677999999993</v>
      </c>
      <c r="J2000" s="2">
        <v>54.031444499999978</v>
      </c>
      <c r="K2000" s="17" t="s">
        <v>47</v>
      </c>
      <c r="L2000" s="17" t="s">
        <v>48</v>
      </c>
      <c r="M2000" s="17" t="s">
        <v>53</v>
      </c>
      <c r="N2000" s="20">
        <f t="shared" si="310"/>
        <v>50</v>
      </c>
      <c r="O2000" s="20">
        <f t="shared" si="311"/>
        <v>100</v>
      </c>
      <c r="P2000" s="20">
        <f t="shared" si="312"/>
        <v>75</v>
      </c>
      <c r="Q2000" s="20">
        <f t="shared" si="313"/>
        <v>0</v>
      </c>
      <c r="R2000" s="21">
        <f t="shared" si="314"/>
        <v>63.75</v>
      </c>
      <c r="S2000" s="21">
        <f t="shared" si="315"/>
        <v>56.25</v>
      </c>
      <c r="T2000" s="21">
        <f t="shared" si="316"/>
        <v>41.25</v>
      </c>
      <c r="U2000" s="21">
        <f t="shared" si="317"/>
        <v>56.25</v>
      </c>
      <c r="V2000" s="20">
        <f t="shared" si="318"/>
        <v>53.75</v>
      </c>
      <c r="W2000" s="20">
        <f t="shared" si="319"/>
        <v>54.375</v>
      </c>
    </row>
    <row r="2001" spans="1:23" ht="13.5" x14ac:dyDescent="0.25">
      <c r="A2001" s="3">
        <v>44918</v>
      </c>
      <c r="B2001" s="2">
        <v>64.529899999999998</v>
      </c>
      <c r="C2001" s="2">
        <v>64.802448518266601</v>
      </c>
      <c r="D2001" s="2">
        <v>-7.2973185435984078E-2</v>
      </c>
      <c r="E2001" s="2">
        <v>-0.14831535074518692</v>
      </c>
      <c r="F2001" s="2">
        <v>64.225240000000014</v>
      </c>
      <c r="G2001" s="2">
        <v>63.926340000000003</v>
      </c>
      <c r="H2001" s="2">
        <v>63.685474999999997</v>
      </c>
      <c r="I2001" s="2">
        <v>62.569141999999999</v>
      </c>
      <c r="J2001" s="2">
        <v>54.126532999999981</v>
      </c>
      <c r="K2001" s="17" t="s">
        <v>47</v>
      </c>
      <c r="L2001" s="17" t="s">
        <v>48</v>
      </c>
      <c r="M2001" s="17" t="s">
        <v>53</v>
      </c>
      <c r="N2001" s="20">
        <f t="shared" si="310"/>
        <v>50</v>
      </c>
      <c r="O2001" s="20">
        <f t="shared" si="311"/>
        <v>100</v>
      </c>
      <c r="P2001" s="20">
        <f t="shared" si="312"/>
        <v>75</v>
      </c>
      <c r="Q2001" s="20">
        <f t="shared" si="313"/>
        <v>0</v>
      </c>
      <c r="R2001" s="21">
        <f t="shared" si="314"/>
        <v>63.75</v>
      </c>
      <c r="S2001" s="21">
        <f t="shared" si="315"/>
        <v>56.25</v>
      </c>
      <c r="T2001" s="21">
        <f t="shared" si="316"/>
        <v>41.25</v>
      </c>
      <c r="U2001" s="21">
        <f t="shared" si="317"/>
        <v>56.25</v>
      </c>
      <c r="V2001" s="20">
        <f t="shared" si="318"/>
        <v>53.75</v>
      </c>
      <c r="W2001" s="20">
        <f t="shared" si="319"/>
        <v>54.375</v>
      </c>
    </row>
    <row r="2002" spans="1:23" ht="13.5" x14ac:dyDescent="0.25">
      <c r="A2002" s="3">
        <v>44921</v>
      </c>
      <c r="B2002" s="2">
        <v>64.421099999999996</v>
      </c>
      <c r="C2002" s="2">
        <v>63.00117048034064</v>
      </c>
      <c r="D2002" s="2">
        <v>-0.1289097256123668</v>
      </c>
      <c r="E2002" s="2">
        <v>-0.15146395468649776</v>
      </c>
      <c r="F2002" s="2">
        <v>64.239740000000012</v>
      </c>
      <c r="G2002" s="2">
        <v>64.020650000000003</v>
      </c>
      <c r="H2002" s="2">
        <v>63.771080000000005</v>
      </c>
      <c r="I2002" s="2">
        <v>62.700159999999997</v>
      </c>
      <c r="J2002" s="2">
        <v>54.221077499999986</v>
      </c>
      <c r="K2002" s="17" t="s">
        <v>47</v>
      </c>
      <c r="L2002" s="17" t="s">
        <v>48</v>
      </c>
      <c r="M2002" s="17" t="s">
        <v>53</v>
      </c>
      <c r="N2002" s="20">
        <f t="shared" si="310"/>
        <v>50</v>
      </c>
      <c r="O2002" s="20">
        <f t="shared" si="311"/>
        <v>100</v>
      </c>
      <c r="P2002" s="20">
        <f t="shared" si="312"/>
        <v>75</v>
      </c>
      <c r="Q2002" s="20">
        <f t="shared" si="313"/>
        <v>0</v>
      </c>
      <c r="R2002" s="21">
        <f t="shared" si="314"/>
        <v>63.75</v>
      </c>
      <c r="S2002" s="21">
        <f t="shared" si="315"/>
        <v>56.25</v>
      </c>
      <c r="T2002" s="21">
        <f t="shared" si="316"/>
        <v>41.25</v>
      </c>
      <c r="U2002" s="21">
        <f t="shared" si="317"/>
        <v>56.25</v>
      </c>
      <c r="V2002" s="20">
        <f t="shared" si="318"/>
        <v>53.75</v>
      </c>
      <c r="W2002" s="20">
        <f t="shared" si="319"/>
        <v>54.375</v>
      </c>
    </row>
    <row r="2003" spans="1:23" ht="13.5" x14ac:dyDescent="0.25">
      <c r="A2003" s="3">
        <v>44922</v>
      </c>
      <c r="B2003" s="2">
        <v>64.747600000000006</v>
      </c>
      <c r="C2003" s="2">
        <v>66.050869418477774</v>
      </c>
      <c r="D2003" s="2">
        <v>-0.19392143400569495</v>
      </c>
      <c r="E2003" s="2">
        <v>-0.13729937710886253</v>
      </c>
      <c r="F2003" s="2">
        <v>64.363080000000011</v>
      </c>
      <c r="G2003" s="2">
        <v>64.139630000000011</v>
      </c>
      <c r="H2003" s="2">
        <v>63.834559999999996</v>
      </c>
      <c r="I2003" s="2">
        <v>62.838724000000013</v>
      </c>
      <c r="J2003" s="2">
        <v>54.31725449999999</v>
      </c>
      <c r="K2003" s="17" t="s">
        <v>49</v>
      </c>
      <c r="L2003" s="17" t="s">
        <v>51</v>
      </c>
      <c r="M2003" s="17" t="s">
        <v>55</v>
      </c>
      <c r="N2003" s="20">
        <f t="shared" si="310"/>
        <v>50</v>
      </c>
      <c r="O2003" s="20">
        <f t="shared" si="311"/>
        <v>100</v>
      </c>
      <c r="P2003" s="20">
        <f t="shared" si="312"/>
        <v>75</v>
      </c>
      <c r="Q2003" s="20">
        <f t="shared" si="313"/>
        <v>83.5</v>
      </c>
      <c r="R2003" s="21">
        <f t="shared" si="314"/>
        <v>76.275000000000006</v>
      </c>
      <c r="S2003" s="21">
        <f t="shared" si="315"/>
        <v>77.125</v>
      </c>
      <c r="T2003" s="21">
        <f t="shared" si="316"/>
        <v>78.825000000000003</v>
      </c>
      <c r="U2003" s="21">
        <f t="shared" si="317"/>
        <v>77.125</v>
      </c>
      <c r="V2003" s="20">
        <f t="shared" si="318"/>
        <v>77.408333333333346</v>
      </c>
      <c r="W2003" s="20">
        <f t="shared" si="319"/>
        <v>77.337500000000006</v>
      </c>
    </row>
    <row r="2004" spans="1:23" ht="13.5" x14ac:dyDescent="0.25">
      <c r="A2004" s="3">
        <v>44923</v>
      </c>
      <c r="B2004" s="2">
        <v>64.203500000000005</v>
      </c>
      <c r="C2004" s="2">
        <v>57.539229390381607</v>
      </c>
      <c r="D2004" s="2">
        <v>-0.21477879603458661</v>
      </c>
      <c r="E2004" s="2">
        <v>-0.13320411232773113</v>
      </c>
      <c r="F2004" s="2">
        <v>64.392099999999999</v>
      </c>
      <c r="G2004" s="2">
        <v>64.20347000000001</v>
      </c>
      <c r="H2004" s="2">
        <v>63.852700000000006</v>
      </c>
      <c r="I2004" s="2">
        <v>62.966406000000006</v>
      </c>
      <c r="J2004" s="2">
        <v>54.41339649999999</v>
      </c>
      <c r="K2004" s="17" t="s">
        <v>49</v>
      </c>
      <c r="L2004" s="17" t="s">
        <v>50</v>
      </c>
      <c r="M2004" s="17" t="s">
        <v>55</v>
      </c>
      <c r="N2004" s="20">
        <f t="shared" si="310"/>
        <v>50</v>
      </c>
      <c r="O2004" s="20">
        <f t="shared" si="311"/>
        <v>100</v>
      </c>
      <c r="P2004" s="20">
        <f t="shared" si="312"/>
        <v>75</v>
      </c>
      <c r="Q2004" s="20">
        <f t="shared" si="313"/>
        <v>100</v>
      </c>
      <c r="R2004" s="21">
        <f t="shared" si="314"/>
        <v>78.75</v>
      </c>
      <c r="S2004" s="21">
        <f t="shared" si="315"/>
        <v>81.25</v>
      </c>
      <c r="T2004" s="21">
        <f t="shared" si="316"/>
        <v>86.25</v>
      </c>
      <c r="U2004" s="21">
        <f t="shared" si="317"/>
        <v>81.25</v>
      </c>
      <c r="V2004" s="20">
        <f t="shared" si="318"/>
        <v>82.083333333333329</v>
      </c>
      <c r="W2004" s="20">
        <f t="shared" si="319"/>
        <v>81.875</v>
      </c>
    </row>
    <row r="2005" spans="1:23" ht="13.5" x14ac:dyDescent="0.25">
      <c r="A2005" s="3">
        <v>44924</v>
      </c>
      <c r="B2005" s="2">
        <v>64.196200000000005</v>
      </c>
      <c r="C2005" s="2">
        <v>57.432294434616068</v>
      </c>
      <c r="D2005" s="2">
        <v>-0.21532996234172685</v>
      </c>
      <c r="E2005" s="2">
        <v>-0.14799499682677245</v>
      </c>
      <c r="F2005" s="2">
        <v>64.419659999999993</v>
      </c>
      <c r="G2005" s="2">
        <v>64.253529999999998</v>
      </c>
      <c r="H2005" s="2">
        <v>63.895865000000001</v>
      </c>
      <c r="I2005" s="2">
        <v>63.093942000000006</v>
      </c>
      <c r="J2005" s="2">
        <v>54.509165999999986</v>
      </c>
      <c r="K2005" s="17" t="s">
        <v>49</v>
      </c>
      <c r="L2005" s="17" t="s">
        <v>51</v>
      </c>
      <c r="M2005" s="17" t="s">
        <v>55</v>
      </c>
      <c r="N2005" s="20">
        <f t="shared" si="310"/>
        <v>50</v>
      </c>
      <c r="O2005" s="20">
        <f t="shared" si="311"/>
        <v>100</v>
      </c>
      <c r="P2005" s="20">
        <f t="shared" si="312"/>
        <v>75</v>
      </c>
      <c r="Q2005" s="20">
        <f t="shared" si="313"/>
        <v>83.5</v>
      </c>
      <c r="R2005" s="21">
        <f t="shared" si="314"/>
        <v>76.275000000000006</v>
      </c>
      <c r="S2005" s="21">
        <f t="shared" si="315"/>
        <v>77.125</v>
      </c>
      <c r="T2005" s="21">
        <f t="shared" si="316"/>
        <v>78.825000000000003</v>
      </c>
      <c r="U2005" s="21">
        <f t="shared" si="317"/>
        <v>77.125</v>
      </c>
      <c r="V2005" s="20">
        <f t="shared" si="318"/>
        <v>77.408333333333346</v>
      </c>
      <c r="W2005" s="20">
        <f t="shared" si="319"/>
        <v>77.337500000000006</v>
      </c>
    </row>
    <row r="2006" spans="1:23" ht="13.5" x14ac:dyDescent="0.25">
      <c r="A2006" s="3">
        <v>44925</v>
      </c>
      <c r="B2006" s="2">
        <v>63.840699999999998</v>
      </c>
      <c r="C2006" s="2">
        <v>52.331687889931672</v>
      </c>
      <c r="D2006" s="2">
        <v>-0.17035631813971719</v>
      </c>
      <c r="E2006" s="2">
        <v>-0.16885654961468899</v>
      </c>
      <c r="F2006" s="2">
        <v>64.281819999999996</v>
      </c>
      <c r="G2006" s="2">
        <v>64.253529999999998</v>
      </c>
      <c r="H2006" s="2">
        <v>63.948460000000011</v>
      </c>
      <c r="I2006" s="2">
        <v>63.202760000000005</v>
      </c>
      <c r="J2006" s="2">
        <v>54.603829499999989</v>
      </c>
      <c r="K2006" s="17" t="s">
        <v>47</v>
      </c>
      <c r="L2006" s="17" t="s">
        <v>51</v>
      </c>
      <c r="M2006" s="17" t="s">
        <v>52</v>
      </c>
      <c r="N2006" s="20">
        <f t="shared" si="310"/>
        <v>50</v>
      </c>
      <c r="O2006" s="20">
        <f t="shared" si="311"/>
        <v>100</v>
      </c>
      <c r="P2006" s="20">
        <f t="shared" si="312"/>
        <v>75</v>
      </c>
      <c r="Q2006" s="20">
        <f t="shared" si="313"/>
        <v>16.5</v>
      </c>
      <c r="R2006" s="21">
        <f t="shared" si="314"/>
        <v>66.224999999999994</v>
      </c>
      <c r="S2006" s="21">
        <f t="shared" si="315"/>
        <v>60.375</v>
      </c>
      <c r="T2006" s="21">
        <f t="shared" si="316"/>
        <v>48.674999999999997</v>
      </c>
      <c r="U2006" s="21">
        <f t="shared" si="317"/>
        <v>60.375</v>
      </c>
      <c r="V2006" s="20">
        <f t="shared" si="318"/>
        <v>58.42499999999999</v>
      </c>
      <c r="W2006" s="20">
        <f t="shared" si="319"/>
        <v>58.912499999999994</v>
      </c>
    </row>
    <row r="2007" spans="1:23" ht="13.5" x14ac:dyDescent="0.25">
      <c r="A2007" s="3">
        <v>44928</v>
      </c>
      <c r="B2007" s="2">
        <v>64.566199999999995</v>
      </c>
      <c r="C2007" s="2">
        <v>60.116399215843288</v>
      </c>
      <c r="D2007" s="2">
        <v>-0.10878145367216518</v>
      </c>
      <c r="E2007" s="2">
        <v>-0.18939163292272759</v>
      </c>
      <c r="F2007" s="2">
        <v>64.310839999999999</v>
      </c>
      <c r="G2007" s="2">
        <v>64.275290000000012</v>
      </c>
      <c r="H2007" s="2">
        <v>63.997430000000008</v>
      </c>
      <c r="I2007" s="2">
        <v>63.32608800000002</v>
      </c>
      <c r="J2007" s="2">
        <v>54.702455999999991</v>
      </c>
      <c r="K2007" s="17" t="s">
        <v>49</v>
      </c>
      <c r="L2007" s="17" t="s">
        <v>51</v>
      </c>
      <c r="M2007" s="17" t="s">
        <v>55</v>
      </c>
      <c r="N2007" s="20">
        <f t="shared" si="310"/>
        <v>50</v>
      </c>
      <c r="O2007" s="20">
        <f t="shared" si="311"/>
        <v>100</v>
      </c>
      <c r="P2007" s="20">
        <f t="shared" si="312"/>
        <v>75</v>
      </c>
      <c r="Q2007" s="20">
        <f t="shared" si="313"/>
        <v>83.5</v>
      </c>
      <c r="R2007" s="21">
        <f t="shared" si="314"/>
        <v>76.275000000000006</v>
      </c>
      <c r="S2007" s="21">
        <f t="shared" si="315"/>
        <v>77.125</v>
      </c>
      <c r="T2007" s="21">
        <f t="shared" si="316"/>
        <v>78.825000000000003</v>
      </c>
      <c r="U2007" s="21">
        <f t="shared" si="317"/>
        <v>77.125</v>
      </c>
      <c r="V2007" s="20">
        <f t="shared" si="318"/>
        <v>77.408333333333346</v>
      </c>
      <c r="W2007" s="20">
        <f t="shared" si="319"/>
        <v>77.337500000000006</v>
      </c>
    </row>
    <row r="2008" spans="1:23" ht="13.5" x14ac:dyDescent="0.25">
      <c r="A2008" s="3">
        <v>44929</v>
      </c>
      <c r="B2008" s="2">
        <v>64.856399999999994</v>
      </c>
      <c r="C2008" s="2">
        <v>62.737757596316136</v>
      </c>
      <c r="D2008" s="2">
        <v>-0.11676773987369415</v>
      </c>
      <c r="E2008" s="2">
        <v>-0.21163445946501686</v>
      </c>
      <c r="F2008" s="2">
        <v>64.332599999999999</v>
      </c>
      <c r="G2008" s="2">
        <v>64.347840000000005</v>
      </c>
      <c r="H2008" s="2">
        <v>64.048214999999999</v>
      </c>
      <c r="I2008" s="2">
        <v>63.433456000000014</v>
      </c>
      <c r="J2008" s="2">
        <v>54.80219799999999</v>
      </c>
      <c r="K2008" s="17" t="s">
        <v>47</v>
      </c>
      <c r="L2008" s="17" t="s">
        <v>48</v>
      </c>
      <c r="M2008" s="17" t="s">
        <v>53</v>
      </c>
      <c r="N2008" s="20">
        <f t="shared" si="310"/>
        <v>50</v>
      </c>
      <c r="O2008" s="20">
        <f t="shared" si="311"/>
        <v>100</v>
      </c>
      <c r="P2008" s="20">
        <f t="shared" si="312"/>
        <v>75</v>
      </c>
      <c r="Q2008" s="20">
        <f t="shared" si="313"/>
        <v>0</v>
      </c>
      <c r="R2008" s="21">
        <f t="shared" si="314"/>
        <v>63.75</v>
      </c>
      <c r="S2008" s="21">
        <f t="shared" si="315"/>
        <v>56.25</v>
      </c>
      <c r="T2008" s="21">
        <f t="shared" si="316"/>
        <v>41.25</v>
      </c>
      <c r="U2008" s="21">
        <f t="shared" si="317"/>
        <v>56.25</v>
      </c>
      <c r="V2008" s="20">
        <f t="shared" si="318"/>
        <v>53.75</v>
      </c>
      <c r="W2008" s="20">
        <f t="shared" si="319"/>
        <v>54.375</v>
      </c>
    </row>
    <row r="2009" spans="1:23" ht="13.5" x14ac:dyDescent="0.25">
      <c r="A2009" s="3">
        <v>44930</v>
      </c>
      <c r="B2009" s="2">
        <v>64.820099999999996</v>
      </c>
      <c r="C2009" s="2">
        <v>62.187169610765267</v>
      </c>
      <c r="D2009" s="2">
        <v>-0.13842687875097681</v>
      </c>
      <c r="E2009" s="2">
        <v>-0.22966705220555039</v>
      </c>
      <c r="F2009" s="2">
        <v>64.455919999999992</v>
      </c>
      <c r="G2009" s="2">
        <v>64.424009999999996</v>
      </c>
      <c r="H2009" s="2">
        <v>64.115319999999997</v>
      </c>
      <c r="I2009" s="2">
        <v>63.519786000000011</v>
      </c>
      <c r="J2009" s="2">
        <v>54.9017585</v>
      </c>
      <c r="K2009" s="17" t="s">
        <v>47</v>
      </c>
      <c r="L2009" s="17" t="s">
        <v>48</v>
      </c>
      <c r="M2009" s="17" t="s">
        <v>53</v>
      </c>
      <c r="N2009" s="20">
        <f t="shared" si="310"/>
        <v>50</v>
      </c>
      <c r="O2009" s="20">
        <f t="shared" si="311"/>
        <v>100</v>
      </c>
      <c r="P2009" s="20">
        <f t="shared" si="312"/>
        <v>75</v>
      </c>
      <c r="Q2009" s="20">
        <f t="shared" si="313"/>
        <v>0</v>
      </c>
      <c r="R2009" s="21">
        <f t="shared" si="314"/>
        <v>63.75</v>
      </c>
      <c r="S2009" s="21">
        <f t="shared" si="315"/>
        <v>56.25</v>
      </c>
      <c r="T2009" s="21">
        <f t="shared" si="316"/>
        <v>41.25</v>
      </c>
      <c r="U2009" s="21">
        <f t="shared" si="317"/>
        <v>56.25</v>
      </c>
      <c r="V2009" s="20">
        <f t="shared" si="318"/>
        <v>53.75</v>
      </c>
      <c r="W2009" s="20">
        <f t="shared" si="319"/>
        <v>54.375</v>
      </c>
    </row>
    <row r="2010" spans="1:23" ht="13.5" x14ac:dyDescent="0.25">
      <c r="A2010" s="3">
        <v>44931</v>
      </c>
      <c r="B2010" s="2">
        <v>64.856399999999994</v>
      </c>
      <c r="C2010" s="2">
        <v>62.541196559724263</v>
      </c>
      <c r="D2010" s="2">
        <v>-0.16518800603373052</v>
      </c>
      <c r="E2010" s="2">
        <v>-0.26816909000427047</v>
      </c>
      <c r="F2010" s="2">
        <v>64.587959999999995</v>
      </c>
      <c r="G2010" s="2">
        <v>64.503810000000001</v>
      </c>
      <c r="H2010" s="2">
        <v>64.173359999999988</v>
      </c>
      <c r="I2010" s="2">
        <v>63.606842000000022</v>
      </c>
      <c r="J2010" s="2">
        <v>55.004521000000004</v>
      </c>
      <c r="K2010" s="17" t="s">
        <v>49</v>
      </c>
      <c r="L2010" s="17" t="s">
        <v>51</v>
      </c>
      <c r="M2010" s="17" t="s">
        <v>55</v>
      </c>
      <c r="N2010" s="20">
        <f t="shared" si="310"/>
        <v>50</v>
      </c>
      <c r="O2010" s="20">
        <f t="shared" si="311"/>
        <v>100</v>
      </c>
      <c r="P2010" s="20">
        <f t="shared" si="312"/>
        <v>75</v>
      </c>
      <c r="Q2010" s="20">
        <f t="shared" si="313"/>
        <v>83.5</v>
      </c>
      <c r="R2010" s="21">
        <f t="shared" si="314"/>
        <v>76.275000000000006</v>
      </c>
      <c r="S2010" s="21">
        <f t="shared" si="315"/>
        <v>77.125</v>
      </c>
      <c r="T2010" s="21">
        <f t="shared" si="316"/>
        <v>78.825000000000003</v>
      </c>
      <c r="U2010" s="21">
        <f t="shared" si="317"/>
        <v>77.125</v>
      </c>
      <c r="V2010" s="20">
        <f t="shared" si="318"/>
        <v>77.408333333333346</v>
      </c>
      <c r="W2010" s="20">
        <f t="shared" si="319"/>
        <v>77.337500000000006</v>
      </c>
    </row>
    <row r="2011" spans="1:23" ht="13.5" x14ac:dyDescent="0.25">
      <c r="A2011" s="3">
        <v>44932</v>
      </c>
      <c r="B2011" s="2">
        <v>65.001499999999993</v>
      </c>
      <c r="C2011" s="2">
        <v>63.992427247002844</v>
      </c>
      <c r="D2011" s="2">
        <v>-0.13157592050274047</v>
      </c>
      <c r="E2011" s="2">
        <v>-0.33762755271837885</v>
      </c>
      <c r="F2011" s="2">
        <v>64.820120000000003</v>
      </c>
      <c r="G2011" s="2">
        <v>64.550969999999992</v>
      </c>
      <c r="H2011" s="2">
        <v>64.238654999999994</v>
      </c>
      <c r="I2011" s="2">
        <v>63.67503600000002</v>
      </c>
      <c r="J2011" s="2">
        <v>55.111365500000005</v>
      </c>
      <c r="K2011" s="17" t="s">
        <v>49</v>
      </c>
      <c r="L2011" s="17" t="s">
        <v>50</v>
      </c>
      <c r="M2011" s="17" t="s">
        <v>55</v>
      </c>
      <c r="N2011" s="20">
        <f t="shared" si="310"/>
        <v>50</v>
      </c>
      <c r="O2011" s="20">
        <f t="shared" si="311"/>
        <v>100</v>
      </c>
      <c r="P2011" s="20">
        <f t="shared" si="312"/>
        <v>75</v>
      </c>
      <c r="Q2011" s="20">
        <f t="shared" si="313"/>
        <v>100</v>
      </c>
      <c r="R2011" s="21">
        <f t="shared" si="314"/>
        <v>78.75</v>
      </c>
      <c r="S2011" s="21">
        <f t="shared" si="315"/>
        <v>81.25</v>
      </c>
      <c r="T2011" s="21">
        <f t="shared" si="316"/>
        <v>86.25</v>
      </c>
      <c r="U2011" s="21">
        <f t="shared" si="317"/>
        <v>81.25</v>
      </c>
      <c r="V2011" s="20">
        <f t="shared" si="318"/>
        <v>82.083333333333329</v>
      </c>
      <c r="W2011" s="20">
        <f t="shared" si="319"/>
        <v>81.875</v>
      </c>
    </row>
    <row r="2012" spans="1:23" ht="13.5" x14ac:dyDescent="0.25">
      <c r="A2012" s="3">
        <v>44935</v>
      </c>
      <c r="B2012" s="2">
        <v>66.742599999999996</v>
      </c>
      <c r="C2012" s="2">
        <v>76.005152298954471</v>
      </c>
      <c r="D2012" s="2">
        <v>-0.25482541565079941</v>
      </c>
      <c r="E2012" s="2">
        <v>-0.43575164427941349</v>
      </c>
      <c r="F2012" s="2">
        <v>65.255399999999995</v>
      </c>
      <c r="G2012" s="2">
        <v>64.783119999999997</v>
      </c>
      <c r="H2012" s="2">
        <v>64.401884999999993</v>
      </c>
      <c r="I2012" s="2">
        <v>63.743230000000018</v>
      </c>
      <c r="J2012" s="2">
        <v>55.226915500000004</v>
      </c>
      <c r="K2012" s="17" t="s">
        <v>49</v>
      </c>
      <c r="L2012" s="17" t="s">
        <v>50</v>
      </c>
      <c r="M2012" s="17" t="s">
        <v>55</v>
      </c>
      <c r="N2012" s="20">
        <f t="shared" si="310"/>
        <v>50</v>
      </c>
      <c r="O2012" s="20">
        <f t="shared" si="311"/>
        <v>100</v>
      </c>
      <c r="P2012" s="20">
        <f t="shared" si="312"/>
        <v>75</v>
      </c>
      <c r="Q2012" s="20">
        <f t="shared" si="313"/>
        <v>100</v>
      </c>
      <c r="R2012" s="21">
        <f t="shared" si="314"/>
        <v>78.75</v>
      </c>
      <c r="S2012" s="21">
        <f t="shared" si="315"/>
        <v>81.25</v>
      </c>
      <c r="T2012" s="21">
        <f t="shared" si="316"/>
        <v>86.25</v>
      </c>
      <c r="U2012" s="21">
        <f t="shared" si="317"/>
        <v>81.25</v>
      </c>
      <c r="V2012" s="20">
        <f t="shared" si="318"/>
        <v>82.083333333333329</v>
      </c>
      <c r="W2012" s="20">
        <f t="shared" si="319"/>
        <v>81.875</v>
      </c>
    </row>
    <row r="2013" spans="1:23" ht="13.5" x14ac:dyDescent="0.25">
      <c r="A2013" s="3">
        <v>44936</v>
      </c>
      <c r="B2013" s="2">
        <v>67.613100000000003</v>
      </c>
      <c r="C2013" s="2">
        <v>79.658994950958729</v>
      </c>
      <c r="D2013" s="2">
        <v>-0.3891909697907181</v>
      </c>
      <c r="E2013" s="2">
        <v>-0.56742945021702262</v>
      </c>
      <c r="F2013" s="2">
        <v>65.806739999999991</v>
      </c>
      <c r="G2013" s="2">
        <v>65.069670000000002</v>
      </c>
      <c r="H2013" s="2">
        <v>64.604650000000007</v>
      </c>
      <c r="I2013" s="2">
        <v>63.790384000000024</v>
      </c>
      <c r="J2013" s="2">
        <v>55.347153500000005</v>
      </c>
      <c r="K2013" s="17" t="s">
        <v>49</v>
      </c>
      <c r="L2013" s="17" t="s">
        <v>50</v>
      </c>
      <c r="M2013" s="17" t="s">
        <v>55</v>
      </c>
      <c r="N2013" s="20">
        <f t="shared" si="310"/>
        <v>50</v>
      </c>
      <c r="O2013" s="20">
        <f t="shared" si="311"/>
        <v>100</v>
      </c>
      <c r="P2013" s="20">
        <f t="shared" si="312"/>
        <v>75</v>
      </c>
      <c r="Q2013" s="20">
        <f t="shared" si="313"/>
        <v>100</v>
      </c>
      <c r="R2013" s="21">
        <f t="shared" si="314"/>
        <v>78.75</v>
      </c>
      <c r="S2013" s="21">
        <f t="shared" si="315"/>
        <v>81.25</v>
      </c>
      <c r="T2013" s="21">
        <f t="shared" si="316"/>
        <v>86.25</v>
      </c>
      <c r="U2013" s="21">
        <f t="shared" si="317"/>
        <v>81.25</v>
      </c>
      <c r="V2013" s="20">
        <f t="shared" si="318"/>
        <v>82.083333333333329</v>
      </c>
      <c r="W2013" s="20">
        <f t="shared" si="319"/>
        <v>81.875</v>
      </c>
    </row>
    <row r="2014" spans="1:23" ht="13.5" x14ac:dyDescent="0.25">
      <c r="A2014" s="3">
        <v>44937</v>
      </c>
      <c r="B2014" s="2">
        <v>68.911699999999996</v>
      </c>
      <c r="C2014" s="2">
        <v>83.657085741288057</v>
      </c>
      <c r="D2014" s="2">
        <v>-0.7025834584212447</v>
      </c>
      <c r="E2014" s="2">
        <v>-0.70363033869999125</v>
      </c>
      <c r="F2014" s="2">
        <v>66.625059999999991</v>
      </c>
      <c r="G2014" s="2">
        <v>65.540490000000005</v>
      </c>
      <c r="H2014" s="2">
        <v>64.871980000000008</v>
      </c>
      <c r="I2014" s="2">
        <v>63.884548000000024</v>
      </c>
      <c r="J2014" s="2">
        <v>55.47606600000001</v>
      </c>
      <c r="K2014" s="17" t="s">
        <v>49</v>
      </c>
      <c r="L2014" s="17" t="s">
        <v>50</v>
      </c>
      <c r="M2014" s="17" t="s">
        <v>55</v>
      </c>
      <c r="N2014" s="20">
        <f t="shared" si="310"/>
        <v>50</v>
      </c>
      <c r="O2014" s="20">
        <f t="shared" si="311"/>
        <v>100</v>
      </c>
      <c r="P2014" s="20">
        <f t="shared" si="312"/>
        <v>100</v>
      </c>
      <c r="Q2014" s="20">
        <f t="shared" si="313"/>
        <v>100</v>
      </c>
      <c r="R2014" s="21">
        <f t="shared" si="314"/>
        <v>82.5</v>
      </c>
      <c r="S2014" s="21">
        <f t="shared" si="315"/>
        <v>90</v>
      </c>
      <c r="T2014" s="21">
        <f t="shared" si="316"/>
        <v>92.5</v>
      </c>
      <c r="U2014" s="21">
        <f t="shared" si="317"/>
        <v>87.5</v>
      </c>
      <c r="V2014" s="20">
        <f t="shared" si="318"/>
        <v>88.333333333333329</v>
      </c>
      <c r="W2014" s="20">
        <f t="shared" si="319"/>
        <v>88.125</v>
      </c>
    </row>
    <row r="2015" spans="1:23" ht="13.5" x14ac:dyDescent="0.25">
      <c r="A2015" s="3">
        <v>44938</v>
      </c>
      <c r="B2015" s="2">
        <v>71.385599999999997</v>
      </c>
      <c r="C2015" s="2">
        <v>88.35350541711702</v>
      </c>
      <c r="D2015" s="2">
        <v>-1.1781418645172863</v>
      </c>
      <c r="E2015" s="2">
        <v>-0.81814495237079843</v>
      </c>
      <c r="F2015" s="2">
        <v>67.930900000000008</v>
      </c>
      <c r="G2015" s="2">
        <v>66.259429999999981</v>
      </c>
      <c r="H2015" s="2">
        <v>65.25648000000001</v>
      </c>
      <c r="I2015" s="2">
        <v>64.036170000000027</v>
      </c>
      <c r="J2015" s="2">
        <v>55.617348000000014</v>
      </c>
      <c r="K2015" s="17" t="s">
        <v>49</v>
      </c>
      <c r="L2015" s="17" t="s">
        <v>50</v>
      </c>
      <c r="M2015" s="17" t="s">
        <v>55</v>
      </c>
      <c r="N2015" s="20">
        <f t="shared" si="310"/>
        <v>50</v>
      </c>
      <c r="O2015" s="20">
        <f t="shared" si="311"/>
        <v>100</v>
      </c>
      <c r="P2015" s="20">
        <f t="shared" si="312"/>
        <v>100</v>
      </c>
      <c r="Q2015" s="20">
        <f t="shared" si="313"/>
        <v>100</v>
      </c>
      <c r="R2015" s="21">
        <f t="shared" si="314"/>
        <v>82.5</v>
      </c>
      <c r="S2015" s="21">
        <f t="shared" si="315"/>
        <v>90</v>
      </c>
      <c r="T2015" s="21">
        <f t="shared" si="316"/>
        <v>92.5</v>
      </c>
      <c r="U2015" s="21">
        <f t="shared" si="317"/>
        <v>87.5</v>
      </c>
      <c r="V2015" s="20">
        <f t="shared" si="318"/>
        <v>88.333333333333329</v>
      </c>
      <c r="W2015" s="20">
        <f t="shared" si="319"/>
        <v>88.125</v>
      </c>
    </row>
    <row r="2016" spans="1:23" ht="13.5" x14ac:dyDescent="0.25">
      <c r="A2016" s="3">
        <v>44939</v>
      </c>
      <c r="B2016" s="2">
        <v>72.060199999999995</v>
      </c>
      <c r="C2016" s="2">
        <v>89.259856312075712</v>
      </c>
      <c r="D2016" s="2">
        <v>-1.7238974036008727</v>
      </c>
      <c r="E2016" s="2">
        <v>-0.91025932298714807</v>
      </c>
      <c r="F2016" s="2">
        <v>69.342640000000003</v>
      </c>
      <c r="G2016" s="2">
        <v>67.081379999999996</v>
      </c>
      <c r="H2016" s="2">
        <v>65.66745499999999</v>
      </c>
      <c r="I2016" s="2">
        <v>64.20056000000001</v>
      </c>
      <c r="J2016" s="2">
        <v>55.760157000000007</v>
      </c>
      <c r="K2016" s="17" t="s">
        <v>49</v>
      </c>
      <c r="L2016" s="17" t="s">
        <v>50</v>
      </c>
      <c r="M2016" s="17" t="s">
        <v>55</v>
      </c>
      <c r="N2016" s="20">
        <f t="shared" si="310"/>
        <v>50</v>
      </c>
      <c r="O2016" s="20">
        <f t="shared" si="311"/>
        <v>100</v>
      </c>
      <c r="P2016" s="20">
        <f t="shared" si="312"/>
        <v>100</v>
      </c>
      <c r="Q2016" s="20">
        <f t="shared" si="313"/>
        <v>100</v>
      </c>
      <c r="R2016" s="21">
        <f t="shared" si="314"/>
        <v>82.5</v>
      </c>
      <c r="S2016" s="21">
        <f t="shared" si="315"/>
        <v>90</v>
      </c>
      <c r="T2016" s="21">
        <f t="shared" si="316"/>
        <v>92.5</v>
      </c>
      <c r="U2016" s="21">
        <f t="shared" si="317"/>
        <v>87.5</v>
      </c>
      <c r="V2016" s="20">
        <f t="shared" si="318"/>
        <v>88.333333333333329</v>
      </c>
      <c r="W2016" s="20">
        <f t="shared" si="319"/>
        <v>88.125</v>
      </c>
    </row>
    <row r="2017" spans="1:23" ht="13.5" x14ac:dyDescent="0.25">
      <c r="A2017" s="3">
        <v>44942</v>
      </c>
      <c r="B2017" s="2">
        <v>71.7483</v>
      </c>
      <c r="C2017" s="2">
        <v>85.930190589886806</v>
      </c>
      <c r="D2017" s="2">
        <v>-2.0907885250640845</v>
      </c>
      <c r="E2017" s="2">
        <v>-0.99380285215132746</v>
      </c>
      <c r="F2017" s="2">
        <v>70.343779999999995</v>
      </c>
      <c r="G2017" s="2">
        <v>67.799589999999995</v>
      </c>
      <c r="H2017" s="2">
        <v>66.037440000000004</v>
      </c>
      <c r="I2017" s="2">
        <v>64.360162000000017</v>
      </c>
      <c r="J2017" s="2">
        <v>55.901037500000001</v>
      </c>
      <c r="K2017" s="17" t="s">
        <v>49</v>
      </c>
      <c r="L2017" s="17" t="s">
        <v>50</v>
      </c>
      <c r="M2017" s="17" t="s">
        <v>55</v>
      </c>
      <c r="N2017" s="20">
        <f t="shared" si="310"/>
        <v>50</v>
      </c>
      <c r="O2017" s="20">
        <f t="shared" si="311"/>
        <v>100</v>
      </c>
      <c r="P2017" s="20">
        <f t="shared" si="312"/>
        <v>100</v>
      </c>
      <c r="Q2017" s="20">
        <f t="shared" si="313"/>
        <v>100</v>
      </c>
      <c r="R2017" s="21">
        <f t="shared" si="314"/>
        <v>82.5</v>
      </c>
      <c r="S2017" s="21">
        <f t="shared" si="315"/>
        <v>90</v>
      </c>
      <c r="T2017" s="21">
        <f t="shared" si="316"/>
        <v>92.5</v>
      </c>
      <c r="U2017" s="21">
        <f t="shared" si="317"/>
        <v>87.5</v>
      </c>
      <c r="V2017" s="20">
        <f t="shared" si="318"/>
        <v>88.333333333333329</v>
      </c>
      <c r="W2017" s="20">
        <f t="shared" si="319"/>
        <v>88.125</v>
      </c>
    </row>
    <row r="2018" spans="1:23" ht="13.5" x14ac:dyDescent="0.25">
      <c r="A2018" s="3">
        <v>44943</v>
      </c>
      <c r="B2018" s="2">
        <v>71.225999999999999</v>
      </c>
      <c r="C2018" s="2">
        <v>80.513868525592443</v>
      </c>
      <c r="D2018" s="2">
        <v>-2.3529244347567442</v>
      </c>
      <c r="E2018" s="2">
        <v>-1.062516898871577</v>
      </c>
      <c r="F2018" s="2">
        <v>71.066360000000003</v>
      </c>
      <c r="G2018" s="2">
        <v>68.436549999999983</v>
      </c>
      <c r="H2018" s="2">
        <v>66.392194999999987</v>
      </c>
      <c r="I2018" s="2">
        <v>64.493358000000015</v>
      </c>
      <c r="J2018" s="2">
        <v>56.033634500000005</v>
      </c>
      <c r="K2018" s="17" t="s">
        <v>49</v>
      </c>
      <c r="L2018" s="17" t="s">
        <v>50</v>
      </c>
      <c r="M2018" s="17" t="s">
        <v>55</v>
      </c>
      <c r="N2018" s="20">
        <f t="shared" si="310"/>
        <v>50</v>
      </c>
      <c r="O2018" s="20">
        <f t="shared" si="311"/>
        <v>100</v>
      </c>
      <c r="P2018" s="20">
        <f t="shared" si="312"/>
        <v>100</v>
      </c>
      <c r="Q2018" s="20">
        <f t="shared" si="313"/>
        <v>100</v>
      </c>
      <c r="R2018" s="21">
        <f t="shared" si="314"/>
        <v>82.5</v>
      </c>
      <c r="S2018" s="21">
        <f t="shared" si="315"/>
        <v>90</v>
      </c>
      <c r="T2018" s="21">
        <f t="shared" si="316"/>
        <v>92.5</v>
      </c>
      <c r="U2018" s="21">
        <f t="shared" si="317"/>
        <v>87.5</v>
      </c>
      <c r="V2018" s="20">
        <f t="shared" si="318"/>
        <v>88.333333333333329</v>
      </c>
      <c r="W2018" s="20">
        <f t="shared" si="319"/>
        <v>88.125</v>
      </c>
    </row>
    <row r="2019" spans="1:23" ht="13.5" x14ac:dyDescent="0.25">
      <c r="A2019" s="3">
        <v>44944</v>
      </c>
      <c r="B2019" s="2">
        <v>71.015600000000006</v>
      </c>
      <c r="C2019" s="2">
        <v>78.370860902737917</v>
      </c>
      <c r="D2019" s="2">
        <v>-2.5940750826953689</v>
      </c>
      <c r="E2019" s="2">
        <v>-1.117478814206031</v>
      </c>
      <c r="F2019" s="2">
        <v>71.487139999999997</v>
      </c>
      <c r="G2019" s="2">
        <v>69.056099999999986</v>
      </c>
      <c r="H2019" s="2">
        <v>66.740054999999998</v>
      </c>
      <c r="I2019" s="2">
        <v>64.635404000000023</v>
      </c>
      <c r="J2019" s="2">
        <v>56.165850500000005</v>
      </c>
      <c r="K2019" s="17" t="s">
        <v>49</v>
      </c>
      <c r="L2019" s="17" t="s">
        <v>50</v>
      </c>
      <c r="M2019" s="17" t="s">
        <v>55</v>
      </c>
      <c r="N2019" s="20">
        <f t="shared" si="310"/>
        <v>50</v>
      </c>
      <c r="O2019" s="20">
        <f t="shared" si="311"/>
        <v>100</v>
      </c>
      <c r="P2019" s="20">
        <f t="shared" si="312"/>
        <v>100</v>
      </c>
      <c r="Q2019" s="20">
        <f t="shared" si="313"/>
        <v>100</v>
      </c>
      <c r="R2019" s="21">
        <f t="shared" si="314"/>
        <v>82.5</v>
      </c>
      <c r="S2019" s="21">
        <f t="shared" si="315"/>
        <v>90</v>
      </c>
      <c r="T2019" s="21">
        <f t="shared" si="316"/>
        <v>92.5</v>
      </c>
      <c r="U2019" s="21">
        <f t="shared" si="317"/>
        <v>87.5</v>
      </c>
      <c r="V2019" s="20">
        <f t="shared" si="318"/>
        <v>88.333333333333329</v>
      </c>
      <c r="W2019" s="20">
        <f t="shared" si="319"/>
        <v>88.125</v>
      </c>
    </row>
    <row r="2020" spans="1:23" ht="13.5" x14ac:dyDescent="0.25">
      <c r="A2020" s="3">
        <v>44945</v>
      </c>
      <c r="B2020" s="2">
        <v>70.950299999999999</v>
      </c>
      <c r="C2020" s="2">
        <v>77.679804847458101</v>
      </c>
      <c r="D2020" s="2">
        <v>-2.8136310025026035</v>
      </c>
      <c r="E2020" s="2">
        <v>-1.1584291306846581</v>
      </c>
      <c r="F2020" s="2">
        <v>71.400080000000003</v>
      </c>
      <c r="G2020" s="2">
        <v>69.665490000000005</v>
      </c>
      <c r="H2020" s="2">
        <v>67.084649999999996</v>
      </c>
      <c r="I2020" s="2">
        <v>64.792104000000023</v>
      </c>
      <c r="J2020" s="2">
        <v>56.294551500000004</v>
      </c>
      <c r="K2020" s="17" t="s">
        <v>47</v>
      </c>
      <c r="L2020" s="17" t="s">
        <v>51</v>
      </c>
      <c r="M2020" s="17" t="s">
        <v>52</v>
      </c>
      <c r="N2020" s="20">
        <f t="shared" si="310"/>
        <v>50</v>
      </c>
      <c r="O2020" s="20">
        <f t="shared" si="311"/>
        <v>100</v>
      </c>
      <c r="P2020" s="20">
        <f t="shared" si="312"/>
        <v>100</v>
      </c>
      <c r="Q2020" s="20">
        <f t="shared" si="313"/>
        <v>16.5</v>
      </c>
      <c r="R2020" s="21">
        <f t="shared" si="314"/>
        <v>69.974999999999994</v>
      </c>
      <c r="S2020" s="21">
        <f t="shared" si="315"/>
        <v>69.125</v>
      </c>
      <c r="T2020" s="21">
        <f t="shared" si="316"/>
        <v>54.924999999999997</v>
      </c>
      <c r="U2020" s="21">
        <f t="shared" si="317"/>
        <v>66.625</v>
      </c>
      <c r="V2020" s="20">
        <f t="shared" si="318"/>
        <v>64.674999999999997</v>
      </c>
      <c r="W2020" s="20">
        <f t="shared" si="319"/>
        <v>65.162499999999994</v>
      </c>
    </row>
    <row r="2021" spans="1:23" ht="13.5" x14ac:dyDescent="0.25">
      <c r="A2021" s="3">
        <v>44946</v>
      </c>
      <c r="B2021" s="2">
        <v>71.458100000000002</v>
      </c>
      <c r="C2021" s="2">
        <v>79.214701449938971</v>
      </c>
      <c r="D2021" s="2">
        <v>-3.03832146955952</v>
      </c>
      <c r="E2021" s="2">
        <v>-1.1678295301375432</v>
      </c>
      <c r="F2021" s="2">
        <v>71.279660000000007</v>
      </c>
      <c r="G2021" s="2">
        <v>70.311149999999998</v>
      </c>
      <c r="H2021" s="2">
        <v>67.431060000000002</v>
      </c>
      <c r="I2021" s="2">
        <v>64.967666000000008</v>
      </c>
      <c r="J2021" s="2">
        <v>56.423610000000011</v>
      </c>
      <c r="K2021" s="17" t="s">
        <v>47</v>
      </c>
      <c r="L2021" s="17" t="s">
        <v>51</v>
      </c>
      <c r="M2021" s="17" t="s">
        <v>52</v>
      </c>
      <c r="N2021" s="20">
        <f t="shared" si="310"/>
        <v>50</v>
      </c>
      <c r="O2021" s="20">
        <f t="shared" si="311"/>
        <v>100</v>
      </c>
      <c r="P2021" s="20">
        <f t="shared" si="312"/>
        <v>100</v>
      </c>
      <c r="Q2021" s="20">
        <f t="shared" si="313"/>
        <v>16.5</v>
      </c>
      <c r="R2021" s="21">
        <f t="shared" si="314"/>
        <v>69.974999999999994</v>
      </c>
      <c r="S2021" s="21">
        <f t="shared" si="315"/>
        <v>69.125</v>
      </c>
      <c r="T2021" s="21">
        <f t="shared" si="316"/>
        <v>54.924999999999997</v>
      </c>
      <c r="U2021" s="21">
        <f t="shared" si="317"/>
        <v>66.625</v>
      </c>
      <c r="V2021" s="20">
        <f t="shared" si="318"/>
        <v>64.674999999999997</v>
      </c>
      <c r="W2021" s="20">
        <f t="shared" si="319"/>
        <v>65.162499999999994</v>
      </c>
    </row>
    <row r="2022" spans="1:23" ht="13.5" x14ac:dyDescent="0.25">
      <c r="A2022" s="3">
        <v>44949</v>
      </c>
      <c r="B2022" s="2">
        <v>71.458100000000002</v>
      </c>
      <c r="C2022" s="2">
        <v>79.214701449938985</v>
      </c>
      <c r="D2022" s="2">
        <v>-2.985454211902578</v>
      </c>
      <c r="E2022" s="2">
        <v>-1.1252248791069359</v>
      </c>
      <c r="F2022" s="2">
        <v>71.221620000000001</v>
      </c>
      <c r="G2022" s="2">
        <v>70.782700000000006</v>
      </c>
      <c r="H2022" s="2">
        <v>67.782910000000001</v>
      </c>
      <c r="I2022" s="2">
        <v>65.135974000000019</v>
      </c>
      <c r="J2022" s="2">
        <v>56.549480000000003</v>
      </c>
      <c r="K2022" s="17" t="s">
        <v>47</v>
      </c>
      <c r="L2022" s="17" t="s">
        <v>51</v>
      </c>
      <c r="M2022" s="17" t="s">
        <v>52</v>
      </c>
      <c r="N2022" s="20">
        <f t="shared" si="310"/>
        <v>50</v>
      </c>
      <c r="O2022" s="20">
        <f t="shared" si="311"/>
        <v>100</v>
      </c>
      <c r="P2022" s="20">
        <f t="shared" si="312"/>
        <v>100</v>
      </c>
      <c r="Q2022" s="20">
        <f t="shared" si="313"/>
        <v>16.5</v>
      </c>
      <c r="R2022" s="21">
        <f t="shared" si="314"/>
        <v>69.974999999999994</v>
      </c>
      <c r="S2022" s="21">
        <f t="shared" si="315"/>
        <v>69.125</v>
      </c>
      <c r="T2022" s="21">
        <f t="shared" si="316"/>
        <v>54.924999999999997</v>
      </c>
      <c r="U2022" s="21">
        <f t="shared" si="317"/>
        <v>66.625</v>
      </c>
      <c r="V2022" s="20">
        <f t="shared" si="318"/>
        <v>64.674999999999997</v>
      </c>
      <c r="W2022" s="20">
        <f t="shared" si="319"/>
        <v>65.162499999999994</v>
      </c>
    </row>
    <row r="2023" spans="1:23" ht="13.5" x14ac:dyDescent="0.25">
      <c r="A2023" s="3">
        <v>44950</v>
      </c>
      <c r="B2023" s="2">
        <v>72.067499999999995</v>
      </c>
      <c r="C2023" s="2">
        <v>81.030303406677177</v>
      </c>
      <c r="D2023" s="2">
        <v>-2.8749672811240288</v>
      </c>
      <c r="E2023" s="2">
        <v>-1.0608226057666699</v>
      </c>
      <c r="F2023" s="2">
        <v>71.389920000000004</v>
      </c>
      <c r="G2023" s="2">
        <v>71.228140000000025</v>
      </c>
      <c r="H2023" s="2">
        <v>68.148905000000013</v>
      </c>
      <c r="I2023" s="2">
        <v>65.32952800000001</v>
      </c>
      <c r="J2023" s="2">
        <v>56.678564499999993</v>
      </c>
      <c r="K2023" s="17" t="s">
        <v>49</v>
      </c>
      <c r="L2023" s="17" t="s">
        <v>50</v>
      </c>
      <c r="M2023" s="17" t="s">
        <v>55</v>
      </c>
      <c r="N2023" s="20">
        <f t="shared" si="310"/>
        <v>50</v>
      </c>
      <c r="O2023" s="20">
        <f t="shared" si="311"/>
        <v>100</v>
      </c>
      <c r="P2023" s="20">
        <f t="shared" si="312"/>
        <v>100</v>
      </c>
      <c r="Q2023" s="20">
        <f t="shared" si="313"/>
        <v>100</v>
      </c>
      <c r="R2023" s="21">
        <f t="shared" si="314"/>
        <v>82.5</v>
      </c>
      <c r="S2023" s="21">
        <f t="shared" si="315"/>
        <v>90</v>
      </c>
      <c r="T2023" s="21">
        <f t="shared" si="316"/>
        <v>92.5</v>
      </c>
      <c r="U2023" s="21">
        <f t="shared" si="317"/>
        <v>87.5</v>
      </c>
      <c r="V2023" s="20">
        <f t="shared" si="318"/>
        <v>88.333333333333329</v>
      </c>
      <c r="W2023" s="20">
        <f t="shared" si="319"/>
        <v>88.125</v>
      </c>
    </row>
    <row r="2024" spans="1:23" ht="13.5" x14ac:dyDescent="0.25">
      <c r="A2024" s="3">
        <v>44951</v>
      </c>
      <c r="B2024" s="2">
        <v>71.965900000000005</v>
      </c>
      <c r="C2024" s="2">
        <v>79.779095656850018</v>
      </c>
      <c r="D2024" s="2">
        <v>-2.5990921384214829</v>
      </c>
      <c r="E2024" s="2">
        <v>-1.030277161021055</v>
      </c>
      <c r="F2024" s="2">
        <v>71.579980000000006</v>
      </c>
      <c r="G2024" s="2">
        <v>71.533559999999994</v>
      </c>
      <c r="H2024" s="2">
        <v>68.537025</v>
      </c>
      <c r="I2024" s="2">
        <v>65.521194000000008</v>
      </c>
      <c r="J2024" s="2">
        <v>56.806805499999989</v>
      </c>
      <c r="K2024" s="17" t="s">
        <v>49</v>
      </c>
      <c r="L2024" s="17" t="s">
        <v>50</v>
      </c>
      <c r="M2024" s="17" t="s">
        <v>55</v>
      </c>
      <c r="N2024" s="20">
        <f t="shared" si="310"/>
        <v>50</v>
      </c>
      <c r="O2024" s="20">
        <f t="shared" si="311"/>
        <v>100</v>
      </c>
      <c r="P2024" s="20">
        <f t="shared" si="312"/>
        <v>100</v>
      </c>
      <c r="Q2024" s="20">
        <f t="shared" si="313"/>
        <v>100</v>
      </c>
      <c r="R2024" s="21">
        <f t="shared" si="314"/>
        <v>82.5</v>
      </c>
      <c r="S2024" s="21">
        <f t="shared" si="315"/>
        <v>90</v>
      </c>
      <c r="T2024" s="21">
        <f t="shared" si="316"/>
        <v>92.5</v>
      </c>
      <c r="U2024" s="21">
        <f t="shared" si="317"/>
        <v>87.5</v>
      </c>
      <c r="V2024" s="20">
        <f t="shared" si="318"/>
        <v>88.333333333333329</v>
      </c>
      <c r="W2024" s="20">
        <f t="shared" si="319"/>
        <v>88.125</v>
      </c>
    </row>
    <row r="2025" spans="1:23" ht="13.5" x14ac:dyDescent="0.25">
      <c r="A2025" s="3">
        <v>44952</v>
      </c>
      <c r="B2025" s="2">
        <v>71.240499999999997</v>
      </c>
      <c r="C2025" s="2">
        <v>71.312372272685252</v>
      </c>
      <c r="D2025" s="2">
        <v>-1.953803725894744</v>
      </c>
      <c r="E2025" s="2">
        <v>-1.0291550688262256</v>
      </c>
      <c r="F2025" s="2">
        <v>71.638020000000012</v>
      </c>
      <c r="G2025" s="2">
        <v>71.519050000000007</v>
      </c>
      <c r="H2025" s="2">
        <v>68.889240000000001</v>
      </c>
      <c r="I2025" s="2">
        <v>65.705608000000012</v>
      </c>
      <c r="J2025" s="2">
        <v>56.931083999999991</v>
      </c>
      <c r="K2025" s="17" t="s">
        <v>49</v>
      </c>
      <c r="L2025" s="17" t="s">
        <v>51</v>
      </c>
      <c r="M2025" s="17" t="s">
        <v>55</v>
      </c>
      <c r="N2025" s="20">
        <f t="shared" si="310"/>
        <v>50</v>
      </c>
      <c r="O2025" s="20">
        <f t="shared" si="311"/>
        <v>100</v>
      </c>
      <c r="P2025" s="20">
        <f t="shared" si="312"/>
        <v>100</v>
      </c>
      <c r="Q2025" s="20">
        <f t="shared" si="313"/>
        <v>83.5</v>
      </c>
      <c r="R2025" s="21">
        <f t="shared" si="314"/>
        <v>80.025000000000006</v>
      </c>
      <c r="S2025" s="21">
        <f t="shared" si="315"/>
        <v>85.875</v>
      </c>
      <c r="T2025" s="21">
        <f t="shared" si="316"/>
        <v>85.075000000000003</v>
      </c>
      <c r="U2025" s="21">
        <f t="shared" si="317"/>
        <v>83.375</v>
      </c>
      <c r="V2025" s="20">
        <f t="shared" si="318"/>
        <v>83.658333333333346</v>
      </c>
      <c r="W2025" s="20">
        <f t="shared" si="319"/>
        <v>83.587500000000006</v>
      </c>
    </row>
    <row r="2026" spans="1:23" ht="13.5" x14ac:dyDescent="0.25">
      <c r="A2026" s="3">
        <v>44953</v>
      </c>
      <c r="B2026" s="2">
        <v>71.7483</v>
      </c>
      <c r="C2026" s="2">
        <v>73.437545310756747</v>
      </c>
      <c r="D2026" s="2">
        <v>-1.358146949973289</v>
      </c>
      <c r="E2026" s="2">
        <v>-1.0486495578350896</v>
      </c>
      <c r="F2026" s="2">
        <v>71.696059999999989</v>
      </c>
      <c r="G2026" s="2">
        <v>71.487859999999998</v>
      </c>
      <c r="H2026" s="2">
        <v>69.284620000000004</v>
      </c>
      <c r="I2026" s="2">
        <v>65.900178000000011</v>
      </c>
      <c r="J2026" s="2">
        <v>57.05857249999999</v>
      </c>
      <c r="K2026" s="17" t="s">
        <v>49</v>
      </c>
      <c r="L2026" s="17" t="s">
        <v>51</v>
      </c>
      <c r="M2026" s="17" t="s">
        <v>55</v>
      </c>
      <c r="N2026" s="20">
        <f t="shared" si="310"/>
        <v>50</v>
      </c>
      <c r="O2026" s="20">
        <f t="shared" si="311"/>
        <v>100</v>
      </c>
      <c r="P2026" s="20">
        <f t="shared" si="312"/>
        <v>100</v>
      </c>
      <c r="Q2026" s="20">
        <f t="shared" si="313"/>
        <v>83.5</v>
      </c>
      <c r="R2026" s="21">
        <f t="shared" si="314"/>
        <v>80.025000000000006</v>
      </c>
      <c r="S2026" s="21">
        <f t="shared" si="315"/>
        <v>85.875</v>
      </c>
      <c r="T2026" s="21">
        <f t="shared" si="316"/>
        <v>85.075000000000003</v>
      </c>
      <c r="U2026" s="21">
        <f t="shared" si="317"/>
        <v>83.375</v>
      </c>
      <c r="V2026" s="20">
        <f t="shared" si="318"/>
        <v>83.658333333333346</v>
      </c>
      <c r="W2026" s="20">
        <f t="shared" si="319"/>
        <v>83.587500000000006</v>
      </c>
    </row>
    <row r="2027" spans="1:23" ht="13.5" x14ac:dyDescent="0.25">
      <c r="A2027" s="3">
        <v>44956</v>
      </c>
      <c r="B2027" s="2">
        <v>71.7483</v>
      </c>
      <c r="C2027" s="2">
        <v>73.437545310756747</v>
      </c>
      <c r="D2027" s="2">
        <v>-0.92041703208640513</v>
      </c>
      <c r="E2027" s="2">
        <v>-1.0904243591538731</v>
      </c>
      <c r="F2027" s="2">
        <v>71.754099999999994</v>
      </c>
      <c r="G2027" s="2">
        <v>71.487859999999984</v>
      </c>
      <c r="H2027" s="2">
        <v>69.643724999999989</v>
      </c>
      <c r="I2027" s="2">
        <v>66.072838000000004</v>
      </c>
      <c r="J2027" s="2">
        <v>57.18572549999999</v>
      </c>
      <c r="K2027" s="17" t="s">
        <v>49</v>
      </c>
      <c r="L2027" s="17" t="s">
        <v>51</v>
      </c>
      <c r="M2027" s="17" t="s">
        <v>55</v>
      </c>
      <c r="N2027" s="20">
        <f t="shared" si="310"/>
        <v>50</v>
      </c>
      <c r="O2027" s="20">
        <f t="shared" si="311"/>
        <v>100</v>
      </c>
      <c r="P2027" s="20">
        <f t="shared" si="312"/>
        <v>100</v>
      </c>
      <c r="Q2027" s="20">
        <f t="shared" si="313"/>
        <v>83.5</v>
      </c>
      <c r="R2027" s="21">
        <f t="shared" si="314"/>
        <v>80.025000000000006</v>
      </c>
      <c r="S2027" s="21">
        <f t="shared" si="315"/>
        <v>85.875</v>
      </c>
      <c r="T2027" s="21">
        <f t="shared" si="316"/>
        <v>85.075000000000003</v>
      </c>
      <c r="U2027" s="21">
        <f t="shared" si="317"/>
        <v>83.375</v>
      </c>
      <c r="V2027" s="20">
        <f t="shared" si="318"/>
        <v>83.658333333333346</v>
      </c>
      <c r="W2027" s="20">
        <f t="shared" si="319"/>
        <v>83.587500000000006</v>
      </c>
    </row>
    <row r="2028" spans="1:23" ht="13.5" x14ac:dyDescent="0.25">
      <c r="A2028" s="3">
        <v>44957</v>
      </c>
      <c r="B2028" s="2">
        <v>71.668499999999995</v>
      </c>
      <c r="C2028" s="2">
        <v>72.459243143020473</v>
      </c>
      <c r="D2028" s="2">
        <v>-0.64141989377519337</v>
      </c>
      <c r="E2028" s="2">
        <v>-1.1694660347649473</v>
      </c>
      <c r="F2028" s="2">
        <v>71.674299999999988</v>
      </c>
      <c r="G2028" s="2">
        <v>71.532110000000003</v>
      </c>
      <c r="H2028" s="2">
        <v>69.984329999999986</v>
      </c>
      <c r="I2028" s="2">
        <v>66.25115799999999</v>
      </c>
      <c r="J2028" s="2">
        <v>57.311472499999979</v>
      </c>
      <c r="K2028" s="17" t="s">
        <v>47</v>
      </c>
      <c r="L2028" s="17" t="s">
        <v>48</v>
      </c>
      <c r="M2028" s="17" t="s">
        <v>52</v>
      </c>
      <c r="N2028" s="20">
        <f t="shared" si="310"/>
        <v>50</v>
      </c>
      <c r="O2028" s="20">
        <f t="shared" si="311"/>
        <v>100</v>
      </c>
      <c r="P2028" s="20">
        <f t="shared" si="312"/>
        <v>100</v>
      </c>
      <c r="Q2028" s="20">
        <f t="shared" si="313"/>
        <v>0</v>
      </c>
      <c r="R2028" s="21">
        <f t="shared" si="314"/>
        <v>67.5</v>
      </c>
      <c r="S2028" s="21">
        <f t="shared" si="315"/>
        <v>65</v>
      </c>
      <c r="T2028" s="21">
        <f t="shared" si="316"/>
        <v>47.5</v>
      </c>
      <c r="U2028" s="21">
        <f t="shared" si="317"/>
        <v>62.5</v>
      </c>
      <c r="V2028" s="20">
        <f t="shared" si="318"/>
        <v>60</v>
      </c>
      <c r="W2028" s="20">
        <f t="shared" si="319"/>
        <v>60.625</v>
      </c>
    </row>
    <row r="2029" spans="1:23" ht="13.5" x14ac:dyDescent="0.25">
      <c r="A2029" s="3">
        <v>44958</v>
      </c>
      <c r="B2029" s="2">
        <v>70.979299999999995</v>
      </c>
      <c r="C2029" s="2">
        <v>64.471080912490123</v>
      </c>
      <c r="D2029" s="2">
        <v>-0.40188287779032805</v>
      </c>
      <c r="E2029" s="2">
        <v>-1.2710344701630527</v>
      </c>
      <c r="F2029" s="2">
        <v>71.476979999999998</v>
      </c>
      <c r="G2029" s="2">
        <v>71.528479999999988</v>
      </c>
      <c r="H2029" s="2">
        <v>70.292289999999994</v>
      </c>
      <c r="I2029" s="2">
        <v>66.415694000000002</v>
      </c>
      <c r="J2029" s="2">
        <v>57.434444999999975</v>
      </c>
      <c r="K2029" s="17" t="s">
        <v>47</v>
      </c>
      <c r="L2029" s="17" t="s">
        <v>48</v>
      </c>
      <c r="M2029" s="17" t="s">
        <v>52</v>
      </c>
      <c r="N2029" s="20">
        <f t="shared" si="310"/>
        <v>50</v>
      </c>
      <c r="O2029" s="20">
        <f t="shared" si="311"/>
        <v>100</v>
      </c>
      <c r="P2029" s="20">
        <f t="shared" si="312"/>
        <v>100</v>
      </c>
      <c r="Q2029" s="20">
        <f t="shared" si="313"/>
        <v>0</v>
      </c>
      <c r="R2029" s="21">
        <f t="shared" si="314"/>
        <v>67.5</v>
      </c>
      <c r="S2029" s="21">
        <f t="shared" si="315"/>
        <v>65</v>
      </c>
      <c r="T2029" s="21">
        <f t="shared" si="316"/>
        <v>47.5</v>
      </c>
      <c r="U2029" s="21">
        <f t="shared" si="317"/>
        <v>62.5</v>
      </c>
      <c r="V2029" s="20">
        <f t="shared" si="318"/>
        <v>60</v>
      </c>
      <c r="W2029" s="20">
        <f t="shared" si="319"/>
        <v>60.625</v>
      </c>
    </row>
    <row r="2030" spans="1:23" ht="13.5" x14ac:dyDescent="0.25">
      <c r="A2030" s="3">
        <v>44959</v>
      </c>
      <c r="B2030" s="2">
        <v>68.875500000000002</v>
      </c>
      <c r="C2030" s="2">
        <v>47.32144379396253</v>
      </c>
      <c r="D2030" s="2">
        <v>-6.3427006260411645E-2</v>
      </c>
      <c r="E2030" s="2">
        <v>-1.3734335618736686</v>
      </c>
      <c r="F2030" s="2">
        <v>71.003979999999999</v>
      </c>
      <c r="G2030" s="2">
        <v>71.320999999999998</v>
      </c>
      <c r="H2030" s="2">
        <v>70.493245000000016</v>
      </c>
      <c r="I2030" s="2">
        <v>66.535252</v>
      </c>
      <c r="J2030" s="2">
        <v>57.54706599999998</v>
      </c>
      <c r="K2030" s="17" t="s">
        <v>47</v>
      </c>
      <c r="L2030" s="17" t="s">
        <v>48</v>
      </c>
      <c r="M2030" s="17" t="s">
        <v>52</v>
      </c>
      <c r="N2030" s="20">
        <f t="shared" si="310"/>
        <v>50</v>
      </c>
      <c r="O2030" s="20">
        <f t="shared" si="311"/>
        <v>100</v>
      </c>
      <c r="P2030" s="20">
        <f t="shared" si="312"/>
        <v>100</v>
      </c>
      <c r="Q2030" s="20">
        <f t="shared" si="313"/>
        <v>0</v>
      </c>
      <c r="R2030" s="21">
        <f t="shared" si="314"/>
        <v>67.5</v>
      </c>
      <c r="S2030" s="21">
        <f t="shared" si="315"/>
        <v>65</v>
      </c>
      <c r="T2030" s="21">
        <f t="shared" si="316"/>
        <v>47.5</v>
      </c>
      <c r="U2030" s="21">
        <f t="shared" si="317"/>
        <v>62.5</v>
      </c>
      <c r="V2030" s="20">
        <f t="shared" si="318"/>
        <v>60</v>
      </c>
      <c r="W2030" s="20">
        <f t="shared" si="319"/>
        <v>60.625</v>
      </c>
    </row>
    <row r="2031" spans="1:23" ht="13.5" x14ac:dyDescent="0.25">
      <c r="A2031" s="3">
        <v>44960</v>
      </c>
      <c r="B2031" s="2">
        <v>68.483699999999999</v>
      </c>
      <c r="C2031" s="2">
        <v>44.924709316646229</v>
      </c>
      <c r="D2031" s="2">
        <v>0.3332575313343682</v>
      </c>
      <c r="E2031" s="2">
        <v>-1.4781177084326549</v>
      </c>
      <c r="F2031" s="2">
        <v>70.35105999999999</v>
      </c>
      <c r="G2031" s="2">
        <v>71.023559999999989</v>
      </c>
      <c r="H2031" s="2">
        <v>70.667355000000015</v>
      </c>
      <c r="I2031" s="2">
        <v>66.651326000000012</v>
      </c>
      <c r="J2031" s="2">
        <v>57.657358999999978</v>
      </c>
      <c r="K2031" s="17" t="s">
        <v>47</v>
      </c>
      <c r="L2031" s="17" t="s">
        <v>48</v>
      </c>
      <c r="M2031" s="17" t="s">
        <v>52</v>
      </c>
      <c r="N2031" s="20">
        <f t="shared" si="310"/>
        <v>50</v>
      </c>
      <c r="O2031" s="20">
        <f t="shared" si="311"/>
        <v>100</v>
      </c>
      <c r="P2031" s="20">
        <f t="shared" si="312"/>
        <v>100</v>
      </c>
      <c r="Q2031" s="20">
        <f t="shared" si="313"/>
        <v>0</v>
      </c>
      <c r="R2031" s="21">
        <f t="shared" si="314"/>
        <v>67.5</v>
      </c>
      <c r="S2031" s="21">
        <f t="shared" si="315"/>
        <v>65</v>
      </c>
      <c r="T2031" s="21">
        <f t="shared" si="316"/>
        <v>47.5</v>
      </c>
      <c r="U2031" s="21">
        <f t="shared" si="317"/>
        <v>62.5</v>
      </c>
      <c r="V2031" s="20">
        <f t="shared" si="318"/>
        <v>60</v>
      </c>
      <c r="W2031" s="20">
        <f t="shared" si="319"/>
        <v>60.625</v>
      </c>
    </row>
    <row r="2032" spans="1:23" ht="13.5" x14ac:dyDescent="0.25">
      <c r="A2032" s="3">
        <v>44963</v>
      </c>
      <c r="B2032" s="2">
        <v>68.367599999999996</v>
      </c>
      <c r="C2032" s="2">
        <v>44.210153059444757</v>
      </c>
      <c r="D2032" s="2">
        <v>0.682748749890564</v>
      </c>
      <c r="E2032" s="2">
        <v>-1.5707438196731509</v>
      </c>
      <c r="F2032" s="2">
        <v>69.67492</v>
      </c>
      <c r="G2032" s="2">
        <v>70.71450999999999</v>
      </c>
      <c r="H2032" s="2">
        <v>70.748605000000012</v>
      </c>
      <c r="I2032" s="2">
        <v>66.764498000000017</v>
      </c>
      <c r="J2032" s="2">
        <v>57.766567999999978</v>
      </c>
      <c r="K2032" s="17" t="s">
        <v>47</v>
      </c>
      <c r="L2032" s="17" t="s">
        <v>48</v>
      </c>
      <c r="M2032" s="17" t="s">
        <v>52</v>
      </c>
      <c r="N2032" s="20">
        <f t="shared" si="310"/>
        <v>50</v>
      </c>
      <c r="O2032" s="20">
        <f t="shared" si="311"/>
        <v>100</v>
      </c>
      <c r="P2032" s="20">
        <f t="shared" si="312"/>
        <v>100</v>
      </c>
      <c r="Q2032" s="20">
        <f t="shared" si="313"/>
        <v>0</v>
      </c>
      <c r="R2032" s="21">
        <f t="shared" si="314"/>
        <v>67.5</v>
      </c>
      <c r="S2032" s="21">
        <f t="shared" si="315"/>
        <v>65</v>
      </c>
      <c r="T2032" s="21">
        <f t="shared" si="316"/>
        <v>47.5</v>
      </c>
      <c r="U2032" s="21">
        <f t="shared" si="317"/>
        <v>62.5</v>
      </c>
      <c r="V2032" s="20">
        <f t="shared" si="318"/>
        <v>60</v>
      </c>
      <c r="W2032" s="20">
        <f t="shared" si="319"/>
        <v>60.625</v>
      </c>
    </row>
    <row r="2033" spans="1:23" ht="13.5" x14ac:dyDescent="0.25">
      <c r="A2033" s="3">
        <v>44964</v>
      </c>
      <c r="B2033" s="2">
        <v>66.742599999999996</v>
      </c>
      <c r="C2033" s="2">
        <v>35.660564844732249</v>
      </c>
      <c r="D2033" s="2">
        <v>1.1981296333760127</v>
      </c>
      <c r="E2033" s="2">
        <v>-1.6280894657494542</v>
      </c>
      <c r="F2033" s="2">
        <v>68.68974</v>
      </c>
      <c r="G2033" s="2">
        <v>70.182019999999994</v>
      </c>
      <c r="H2033" s="2">
        <v>70.705080000000009</v>
      </c>
      <c r="I2033" s="2">
        <v>66.829790000000017</v>
      </c>
      <c r="J2033" s="2">
        <v>57.86771899999998</v>
      </c>
      <c r="K2033" s="17" t="s">
        <v>47</v>
      </c>
      <c r="L2033" s="17" t="s">
        <v>48</v>
      </c>
      <c r="M2033" s="17" t="s">
        <v>52</v>
      </c>
      <c r="N2033" s="20">
        <f t="shared" si="310"/>
        <v>50</v>
      </c>
      <c r="O2033" s="20">
        <f t="shared" si="311"/>
        <v>100</v>
      </c>
      <c r="P2033" s="20">
        <f t="shared" si="312"/>
        <v>100</v>
      </c>
      <c r="Q2033" s="20">
        <f t="shared" si="313"/>
        <v>0</v>
      </c>
      <c r="R2033" s="21">
        <f t="shared" si="314"/>
        <v>67.5</v>
      </c>
      <c r="S2033" s="21">
        <f t="shared" si="315"/>
        <v>65</v>
      </c>
      <c r="T2033" s="21">
        <f t="shared" si="316"/>
        <v>47.5</v>
      </c>
      <c r="U2033" s="21">
        <f t="shared" si="317"/>
        <v>62.5</v>
      </c>
      <c r="V2033" s="20">
        <f t="shared" si="318"/>
        <v>60</v>
      </c>
      <c r="W2033" s="20">
        <f t="shared" si="319"/>
        <v>60.625</v>
      </c>
    </row>
    <row r="2034" spans="1:23" ht="13.5" x14ac:dyDescent="0.25">
      <c r="A2034" s="3">
        <v>44965</v>
      </c>
      <c r="B2034" s="2">
        <v>65.081299999999999</v>
      </c>
      <c r="C2034" s="2">
        <v>29.400756132862895</v>
      </c>
      <c r="D2034" s="2">
        <v>1.7563752870084812</v>
      </c>
      <c r="E2034" s="2">
        <v>-1.6208633346276771</v>
      </c>
      <c r="F2034" s="2">
        <v>67.510139999999993</v>
      </c>
      <c r="G2034" s="2">
        <v>69.493560000000002</v>
      </c>
      <c r="H2034" s="2">
        <v>70.513560000000012</v>
      </c>
      <c r="I2034" s="2">
        <v>66.854602000000014</v>
      </c>
      <c r="J2034" s="2">
        <v>57.96052999999997</v>
      </c>
      <c r="K2034" s="17" t="s">
        <v>47</v>
      </c>
      <c r="L2034" s="17" t="s">
        <v>48</v>
      </c>
      <c r="M2034" s="17" t="s">
        <v>52</v>
      </c>
      <c r="N2034" s="20">
        <f t="shared" si="310"/>
        <v>50</v>
      </c>
      <c r="O2034" s="20">
        <f t="shared" si="311"/>
        <v>100</v>
      </c>
      <c r="P2034" s="20">
        <f t="shared" si="312"/>
        <v>100</v>
      </c>
      <c r="Q2034" s="20">
        <f t="shared" si="313"/>
        <v>0</v>
      </c>
      <c r="R2034" s="21">
        <f t="shared" si="314"/>
        <v>67.5</v>
      </c>
      <c r="S2034" s="21">
        <f t="shared" si="315"/>
        <v>65</v>
      </c>
      <c r="T2034" s="21">
        <f t="shared" si="316"/>
        <v>47.5</v>
      </c>
      <c r="U2034" s="21">
        <f t="shared" si="317"/>
        <v>62.5</v>
      </c>
      <c r="V2034" s="20">
        <f t="shared" si="318"/>
        <v>60</v>
      </c>
      <c r="W2034" s="20">
        <f t="shared" si="319"/>
        <v>60.625</v>
      </c>
    </row>
    <row r="2035" spans="1:23" ht="13.5" x14ac:dyDescent="0.25">
      <c r="A2035" s="3">
        <v>44966</v>
      </c>
      <c r="B2035" s="2">
        <v>64.080100000000002</v>
      </c>
      <c r="C2035" s="2">
        <v>26.393768097447293</v>
      </c>
      <c r="D2035" s="2">
        <v>2.2147515080936415</v>
      </c>
      <c r="E2035" s="2">
        <v>-1.5936292239086403</v>
      </c>
      <c r="F2035" s="2">
        <v>66.551059999999993</v>
      </c>
      <c r="G2035" s="2">
        <v>68.777519999999996</v>
      </c>
      <c r="H2035" s="2">
        <v>70.148285000000001</v>
      </c>
      <c r="I2035" s="2">
        <v>66.869546000000014</v>
      </c>
      <c r="J2035" s="2">
        <v>58.047361999999964</v>
      </c>
      <c r="K2035" s="17" t="s">
        <v>47</v>
      </c>
      <c r="L2035" s="17" t="s">
        <v>48</v>
      </c>
      <c r="M2035" s="17" t="s">
        <v>52</v>
      </c>
      <c r="N2035" s="20">
        <f t="shared" si="310"/>
        <v>50</v>
      </c>
      <c r="O2035" s="20">
        <f t="shared" si="311"/>
        <v>100</v>
      </c>
      <c r="P2035" s="20">
        <f t="shared" si="312"/>
        <v>100</v>
      </c>
      <c r="Q2035" s="20">
        <f t="shared" si="313"/>
        <v>0</v>
      </c>
      <c r="R2035" s="21">
        <f t="shared" si="314"/>
        <v>67.5</v>
      </c>
      <c r="S2035" s="21">
        <f t="shared" si="315"/>
        <v>65</v>
      </c>
      <c r="T2035" s="21">
        <f t="shared" si="316"/>
        <v>47.5</v>
      </c>
      <c r="U2035" s="21">
        <f t="shared" si="317"/>
        <v>62.5</v>
      </c>
      <c r="V2035" s="20">
        <f t="shared" si="318"/>
        <v>60</v>
      </c>
      <c r="W2035" s="20">
        <f t="shared" si="319"/>
        <v>60.625</v>
      </c>
    </row>
    <row r="2036" spans="1:23" ht="13.5" x14ac:dyDescent="0.25">
      <c r="A2036" s="3">
        <v>44967</v>
      </c>
      <c r="B2036" s="2">
        <v>62.389800000000001</v>
      </c>
      <c r="C2036" s="2">
        <v>22.255342782883247</v>
      </c>
      <c r="D2036" s="2">
        <v>2.8335693279399123</v>
      </c>
      <c r="E2036" s="2">
        <v>-1.5871600383938906</v>
      </c>
      <c r="F2036" s="2">
        <v>65.332279999999997</v>
      </c>
      <c r="G2036" s="2">
        <v>67.841669999999993</v>
      </c>
      <c r="H2036" s="2">
        <v>69.664764999999989</v>
      </c>
      <c r="I2036" s="2">
        <v>66.861565999999996</v>
      </c>
      <c r="J2036" s="2">
        <v>58.125372999999975</v>
      </c>
      <c r="K2036" s="17" t="s">
        <v>47</v>
      </c>
      <c r="L2036" s="17" t="s">
        <v>48</v>
      </c>
      <c r="M2036" s="17" t="s">
        <v>52</v>
      </c>
      <c r="N2036" s="20">
        <f t="shared" si="310"/>
        <v>50</v>
      </c>
      <c r="O2036" s="20">
        <f t="shared" si="311"/>
        <v>100</v>
      </c>
      <c r="P2036" s="20">
        <f t="shared" si="312"/>
        <v>75</v>
      </c>
      <c r="Q2036" s="20">
        <f t="shared" si="313"/>
        <v>0</v>
      </c>
      <c r="R2036" s="21">
        <f t="shared" si="314"/>
        <v>63.75</v>
      </c>
      <c r="S2036" s="21">
        <f t="shared" si="315"/>
        <v>56.25</v>
      </c>
      <c r="T2036" s="21">
        <f t="shared" si="316"/>
        <v>41.25</v>
      </c>
      <c r="U2036" s="21">
        <f t="shared" si="317"/>
        <v>56.25</v>
      </c>
      <c r="V2036" s="20">
        <f t="shared" si="318"/>
        <v>53.75</v>
      </c>
      <c r="W2036" s="20">
        <f t="shared" si="319"/>
        <v>54.375</v>
      </c>
    </row>
    <row r="2037" spans="1:23" ht="13.5" x14ac:dyDescent="0.25">
      <c r="A2037" s="3">
        <v>44970</v>
      </c>
      <c r="B2037" s="2">
        <v>66.133200000000002</v>
      </c>
      <c r="C2037" s="2">
        <v>43.415480349766909</v>
      </c>
      <c r="D2037" s="2">
        <v>3.1154673995808508</v>
      </c>
      <c r="E2037" s="2">
        <v>-1.6095006207643261</v>
      </c>
      <c r="F2037" s="2">
        <v>64.88539999999999</v>
      </c>
      <c r="G2037" s="2">
        <v>67.280159999999995</v>
      </c>
      <c r="H2037" s="2">
        <v>69.384009999999989</v>
      </c>
      <c r="I2037" s="2">
        <v>66.912494000000009</v>
      </c>
      <c r="J2037" s="2">
        <v>58.222100999999974</v>
      </c>
      <c r="K2037" s="17" t="s">
        <v>47</v>
      </c>
      <c r="L2037" s="17" t="s">
        <v>48</v>
      </c>
      <c r="M2037" s="17" t="s">
        <v>52</v>
      </c>
      <c r="N2037" s="20">
        <f t="shared" si="310"/>
        <v>50</v>
      </c>
      <c r="O2037" s="20">
        <f t="shared" si="311"/>
        <v>100</v>
      </c>
      <c r="P2037" s="20">
        <f t="shared" si="312"/>
        <v>75</v>
      </c>
      <c r="Q2037" s="20">
        <f t="shared" si="313"/>
        <v>0</v>
      </c>
      <c r="R2037" s="21">
        <f t="shared" si="314"/>
        <v>63.75</v>
      </c>
      <c r="S2037" s="21">
        <f t="shared" si="315"/>
        <v>56.25</v>
      </c>
      <c r="T2037" s="21">
        <f t="shared" si="316"/>
        <v>41.25</v>
      </c>
      <c r="U2037" s="21">
        <f t="shared" si="317"/>
        <v>56.25</v>
      </c>
      <c r="V2037" s="20">
        <f t="shared" si="318"/>
        <v>53.75</v>
      </c>
      <c r="W2037" s="20">
        <f t="shared" si="319"/>
        <v>54.375</v>
      </c>
    </row>
    <row r="2038" spans="1:23" ht="13.5" x14ac:dyDescent="0.25">
      <c r="A2038" s="3">
        <v>44971</v>
      </c>
      <c r="B2038" s="2">
        <v>68.012200000000007</v>
      </c>
      <c r="C2038" s="2">
        <v>50.672849136892339</v>
      </c>
      <c r="D2038" s="2">
        <v>3.2133514454581444</v>
      </c>
      <c r="E2038" s="2">
        <v>-1.6187802393812407</v>
      </c>
      <c r="F2038" s="2">
        <v>65.139320000000012</v>
      </c>
      <c r="G2038" s="2">
        <v>66.914529999999999</v>
      </c>
      <c r="H2038" s="2">
        <v>69.223319999999987</v>
      </c>
      <c r="I2038" s="2">
        <v>66.995924000000002</v>
      </c>
      <c r="J2038" s="2">
        <v>58.32783749999998</v>
      </c>
      <c r="K2038" s="17" t="s">
        <v>47</v>
      </c>
      <c r="L2038" s="17" t="s">
        <v>48</v>
      </c>
      <c r="M2038" s="17" t="s">
        <v>53</v>
      </c>
      <c r="N2038" s="20">
        <f t="shared" si="310"/>
        <v>50</v>
      </c>
      <c r="O2038" s="20">
        <f t="shared" si="311"/>
        <v>100</v>
      </c>
      <c r="P2038" s="20">
        <f t="shared" si="312"/>
        <v>75</v>
      </c>
      <c r="Q2038" s="20">
        <f t="shared" si="313"/>
        <v>0</v>
      </c>
      <c r="R2038" s="21">
        <f t="shared" si="314"/>
        <v>63.75</v>
      </c>
      <c r="S2038" s="21">
        <f t="shared" si="315"/>
        <v>56.25</v>
      </c>
      <c r="T2038" s="21">
        <f t="shared" si="316"/>
        <v>41.25</v>
      </c>
      <c r="U2038" s="21">
        <f t="shared" si="317"/>
        <v>56.25</v>
      </c>
      <c r="V2038" s="20">
        <f t="shared" si="318"/>
        <v>53.75</v>
      </c>
      <c r="W2038" s="20">
        <f t="shared" si="319"/>
        <v>54.375</v>
      </c>
    </row>
    <row r="2039" spans="1:23" ht="13.5" x14ac:dyDescent="0.25">
      <c r="A2039" s="3">
        <v>44972</v>
      </c>
      <c r="B2039" s="2">
        <v>66.742599999999996</v>
      </c>
      <c r="C2039" s="2">
        <v>46.347395056571614</v>
      </c>
      <c r="D2039" s="2">
        <v>3.2831027469807168</v>
      </c>
      <c r="E2039" s="2">
        <v>-1.628785837485816</v>
      </c>
      <c r="F2039" s="2">
        <v>65.471579999999989</v>
      </c>
      <c r="G2039" s="2">
        <v>66.490859999999998</v>
      </c>
      <c r="H2039" s="2">
        <v>69.009669999999986</v>
      </c>
      <c r="I2039" s="2">
        <v>67.061216000000016</v>
      </c>
      <c r="J2039" s="2">
        <v>58.426427999999966</v>
      </c>
      <c r="K2039" s="17" t="s">
        <v>47</v>
      </c>
      <c r="L2039" s="17" t="s">
        <v>48</v>
      </c>
      <c r="M2039" s="17" t="s">
        <v>53</v>
      </c>
      <c r="N2039" s="20">
        <f t="shared" si="310"/>
        <v>50</v>
      </c>
      <c r="O2039" s="20">
        <f t="shared" si="311"/>
        <v>100</v>
      </c>
      <c r="P2039" s="20">
        <f t="shared" si="312"/>
        <v>75</v>
      </c>
      <c r="Q2039" s="20">
        <f t="shared" si="313"/>
        <v>0</v>
      </c>
      <c r="R2039" s="21">
        <f t="shared" si="314"/>
        <v>63.75</v>
      </c>
      <c r="S2039" s="21">
        <f t="shared" si="315"/>
        <v>56.25</v>
      </c>
      <c r="T2039" s="21">
        <f t="shared" si="316"/>
        <v>41.25</v>
      </c>
      <c r="U2039" s="21">
        <f t="shared" si="317"/>
        <v>56.25</v>
      </c>
      <c r="V2039" s="20">
        <f t="shared" si="318"/>
        <v>53.75</v>
      </c>
      <c r="W2039" s="20">
        <f t="shared" si="319"/>
        <v>54.375</v>
      </c>
    </row>
    <row r="2040" spans="1:23" ht="13.5" x14ac:dyDescent="0.25">
      <c r="A2040" s="3">
        <v>44973</v>
      </c>
      <c r="B2040" s="2">
        <v>66.742599999999996</v>
      </c>
      <c r="C2040" s="2">
        <v>46.347395056571614</v>
      </c>
      <c r="D2040" s="2">
        <v>3.0249568692906621</v>
      </c>
      <c r="E2040" s="2">
        <v>-1.6448124720923074</v>
      </c>
      <c r="F2040" s="2">
        <v>66.004080000000002</v>
      </c>
      <c r="G2040" s="2">
        <v>66.277569999999997</v>
      </c>
      <c r="H2040" s="2">
        <v>68.799284999999983</v>
      </c>
      <c r="I2040" s="2">
        <v>67.122156000000018</v>
      </c>
      <c r="J2040" s="2">
        <v>58.520375499999972</v>
      </c>
      <c r="K2040" s="17" t="s">
        <v>49</v>
      </c>
      <c r="L2040" s="17" t="s">
        <v>51</v>
      </c>
      <c r="M2040" s="17" t="s">
        <v>55</v>
      </c>
      <c r="N2040" s="20">
        <f t="shared" si="310"/>
        <v>50</v>
      </c>
      <c r="O2040" s="20">
        <f t="shared" si="311"/>
        <v>100</v>
      </c>
      <c r="P2040" s="20">
        <f t="shared" si="312"/>
        <v>75</v>
      </c>
      <c r="Q2040" s="20">
        <f t="shared" si="313"/>
        <v>83.5</v>
      </c>
      <c r="R2040" s="21">
        <f t="shared" si="314"/>
        <v>76.275000000000006</v>
      </c>
      <c r="S2040" s="21">
        <f t="shared" si="315"/>
        <v>77.125</v>
      </c>
      <c r="T2040" s="21">
        <f t="shared" si="316"/>
        <v>78.825000000000003</v>
      </c>
      <c r="U2040" s="21">
        <f t="shared" si="317"/>
        <v>77.125</v>
      </c>
      <c r="V2040" s="20">
        <f t="shared" si="318"/>
        <v>77.408333333333346</v>
      </c>
      <c r="W2040" s="20">
        <f t="shared" si="319"/>
        <v>77.337500000000006</v>
      </c>
    </row>
    <row r="2041" spans="1:23" ht="13.5" x14ac:dyDescent="0.25">
      <c r="A2041" s="3">
        <v>44974</v>
      </c>
      <c r="B2041" s="2">
        <v>67.098100000000002</v>
      </c>
      <c r="C2041" s="2">
        <v>47.79454757279597</v>
      </c>
      <c r="D2041" s="2">
        <v>2.725929678857824</v>
      </c>
      <c r="E2041" s="2">
        <v>-1.6787312091944919</v>
      </c>
      <c r="F2041" s="2">
        <v>66.945739999999986</v>
      </c>
      <c r="G2041" s="2">
        <v>66.139010000000013</v>
      </c>
      <c r="H2041" s="2">
        <v>68.581284999999994</v>
      </c>
      <c r="I2041" s="2">
        <v>67.190206000000018</v>
      </c>
      <c r="J2041" s="2">
        <v>58.615737999999972</v>
      </c>
      <c r="K2041" s="17" t="s">
        <v>49</v>
      </c>
      <c r="L2041" s="17" t="s">
        <v>50</v>
      </c>
      <c r="M2041" s="17" t="s">
        <v>55</v>
      </c>
      <c r="N2041" s="20">
        <f t="shared" si="310"/>
        <v>50</v>
      </c>
      <c r="O2041" s="20">
        <f t="shared" si="311"/>
        <v>100</v>
      </c>
      <c r="P2041" s="20">
        <f t="shared" si="312"/>
        <v>75</v>
      </c>
      <c r="Q2041" s="20">
        <f t="shared" si="313"/>
        <v>100</v>
      </c>
      <c r="R2041" s="21">
        <f t="shared" si="314"/>
        <v>78.75</v>
      </c>
      <c r="S2041" s="21">
        <f t="shared" si="315"/>
        <v>81.25</v>
      </c>
      <c r="T2041" s="21">
        <f t="shared" si="316"/>
        <v>86.25</v>
      </c>
      <c r="U2041" s="21">
        <f t="shared" si="317"/>
        <v>81.25</v>
      </c>
      <c r="V2041" s="20">
        <f t="shared" si="318"/>
        <v>82.083333333333329</v>
      </c>
      <c r="W2041" s="20">
        <f t="shared" si="319"/>
        <v>81.875</v>
      </c>
    </row>
    <row r="2042" spans="1:23" ht="13.5" x14ac:dyDescent="0.25">
      <c r="A2042" s="3">
        <v>44977</v>
      </c>
      <c r="B2042" s="2">
        <v>66.379900000000006</v>
      </c>
      <c r="C2042" s="2">
        <v>45.145277132270664</v>
      </c>
      <c r="D2042" s="2">
        <v>2.5117131657966638</v>
      </c>
      <c r="E2042" s="2">
        <v>-1.7389083303964386</v>
      </c>
      <c r="F2042" s="2">
        <v>66.995080000000002</v>
      </c>
      <c r="G2042" s="2">
        <v>65.940240000000003</v>
      </c>
      <c r="H2042" s="2">
        <v>68.327374999999989</v>
      </c>
      <c r="I2042" s="2">
        <v>67.248244000000014</v>
      </c>
      <c r="J2042" s="2">
        <v>58.706420999999985</v>
      </c>
      <c r="K2042" s="17" t="s">
        <v>49</v>
      </c>
      <c r="L2042" s="17" t="s">
        <v>51</v>
      </c>
      <c r="M2042" s="17" t="s">
        <v>55</v>
      </c>
      <c r="N2042" s="20">
        <f t="shared" si="310"/>
        <v>50</v>
      </c>
      <c r="O2042" s="20">
        <f t="shared" si="311"/>
        <v>100</v>
      </c>
      <c r="P2042" s="20">
        <f t="shared" si="312"/>
        <v>75</v>
      </c>
      <c r="Q2042" s="20">
        <f t="shared" si="313"/>
        <v>83.5</v>
      </c>
      <c r="R2042" s="21">
        <f t="shared" si="314"/>
        <v>76.275000000000006</v>
      </c>
      <c r="S2042" s="21">
        <f t="shared" si="315"/>
        <v>77.125</v>
      </c>
      <c r="T2042" s="21">
        <f t="shared" si="316"/>
        <v>78.825000000000003</v>
      </c>
      <c r="U2042" s="21">
        <f t="shared" si="317"/>
        <v>77.125</v>
      </c>
      <c r="V2042" s="20">
        <f t="shared" si="318"/>
        <v>77.408333333333346</v>
      </c>
      <c r="W2042" s="20">
        <f t="shared" si="319"/>
        <v>77.337500000000006</v>
      </c>
    </row>
    <row r="2043" spans="1:23" ht="13.5" x14ac:dyDescent="0.25">
      <c r="A2043" s="3">
        <v>44978</v>
      </c>
      <c r="B2043" s="2">
        <v>66.017099999999999</v>
      </c>
      <c r="C2043" s="2">
        <v>43.823785583843801</v>
      </c>
      <c r="D2043" s="2">
        <v>2.1147821294576232</v>
      </c>
      <c r="E2043" s="2">
        <v>-1.8482112031867453</v>
      </c>
      <c r="F2043" s="2">
        <v>66.596060000000008</v>
      </c>
      <c r="G2043" s="2">
        <v>65.86769000000001</v>
      </c>
      <c r="H2043" s="2">
        <v>68.024854999999988</v>
      </c>
      <c r="I2043" s="2">
        <v>67.297430000000006</v>
      </c>
      <c r="J2043" s="2">
        <v>58.794927499999979</v>
      </c>
      <c r="K2043" s="17" t="s">
        <v>47</v>
      </c>
      <c r="L2043" s="17" t="s">
        <v>51</v>
      </c>
      <c r="M2043" s="17" t="s">
        <v>52</v>
      </c>
      <c r="N2043" s="20">
        <f t="shared" si="310"/>
        <v>50</v>
      </c>
      <c r="O2043" s="20">
        <f t="shared" si="311"/>
        <v>100</v>
      </c>
      <c r="P2043" s="20">
        <f t="shared" si="312"/>
        <v>75</v>
      </c>
      <c r="Q2043" s="20">
        <f t="shared" si="313"/>
        <v>16.5</v>
      </c>
      <c r="R2043" s="21">
        <f t="shared" si="314"/>
        <v>66.224999999999994</v>
      </c>
      <c r="S2043" s="21">
        <f t="shared" si="315"/>
        <v>60.375</v>
      </c>
      <c r="T2043" s="21">
        <f t="shared" si="316"/>
        <v>48.674999999999997</v>
      </c>
      <c r="U2043" s="21">
        <f t="shared" si="317"/>
        <v>60.375</v>
      </c>
      <c r="V2043" s="20">
        <f t="shared" si="318"/>
        <v>58.42499999999999</v>
      </c>
      <c r="W2043" s="20">
        <f t="shared" si="319"/>
        <v>58.912499999999994</v>
      </c>
    </row>
    <row r="2044" spans="1:23" ht="13.5" x14ac:dyDescent="0.25">
      <c r="A2044" s="3">
        <v>44979</v>
      </c>
      <c r="B2044" s="2">
        <v>65.835800000000006</v>
      </c>
      <c r="C2044" s="2">
        <v>43.144129842431994</v>
      </c>
      <c r="D2044" s="2">
        <v>1.5458090140414669</v>
      </c>
      <c r="E2044" s="2">
        <v>-1.9782026330355951</v>
      </c>
      <c r="F2044" s="2">
        <v>66.414700000000011</v>
      </c>
      <c r="G2044" s="2">
        <v>65.94314</v>
      </c>
      <c r="H2044" s="2">
        <v>67.718350000000001</v>
      </c>
      <c r="I2044" s="2">
        <v>67.342843999999999</v>
      </c>
      <c r="J2044" s="2">
        <v>58.881801999999979</v>
      </c>
      <c r="K2044" s="17" t="s">
        <v>47</v>
      </c>
      <c r="L2044" s="17" t="s">
        <v>51</v>
      </c>
      <c r="M2044" s="17" t="s">
        <v>52</v>
      </c>
      <c r="N2044" s="20">
        <f t="shared" si="310"/>
        <v>50</v>
      </c>
      <c r="O2044" s="20">
        <f t="shared" si="311"/>
        <v>100</v>
      </c>
      <c r="P2044" s="20">
        <f t="shared" si="312"/>
        <v>75</v>
      </c>
      <c r="Q2044" s="20">
        <f t="shared" si="313"/>
        <v>16.5</v>
      </c>
      <c r="R2044" s="21">
        <f t="shared" si="314"/>
        <v>66.224999999999994</v>
      </c>
      <c r="S2044" s="21">
        <f t="shared" si="315"/>
        <v>60.375</v>
      </c>
      <c r="T2044" s="21">
        <f t="shared" si="316"/>
        <v>48.674999999999997</v>
      </c>
      <c r="U2044" s="21">
        <f t="shared" si="317"/>
        <v>60.375</v>
      </c>
      <c r="V2044" s="20">
        <f t="shared" si="318"/>
        <v>58.42499999999999</v>
      </c>
      <c r="W2044" s="20">
        <f t="shared" si="319"/>
        <v>58.912499999999994</v>
      </c>
    </row>
    <row r="2045" spans="1:23" ht="13.5" x14ac:dyDescent="0.25">
      <c r="A2045" s="3">
        <v>44980</v>
      </c>
      <c r="B2045" s="2">
        <v>65.654399999999995</v>
      </c>
      <c r="C2045" s="2">
        <v>42.434997259874351</v>
      </c>
      <c r="D2045" s="2">
        <v>0.93322427673206221</v>
      </c>
      <c r="E2045" s="2">
        <v>-2.0784031743865299</v>
      </c>
      <c r="F2045" s="2">
        <v>66.197060000000008</v>
      </c>
      <c r="G2045" s="2">
        <v>66.100570000000005</v>
      </c>
      <c r="H2045" s="2">
        <v>67.439044999999993</v>
      </c>
      <c r="I2045" s="2">
        <v>67.382019999999997</v>
      </c>
      <c r="J2045" s="2">
        <v>58.961239999999989</v>
      </c>
      <c r="K2045" s="17" t="s">
        <v>47</v>
      </c>
      <c r="L2045" s="17" t="s">
        <v>48</v>
      </c>
      <c r="M2045" s="17" t="s">
        <v>52</v>
      </c>
      <c r="N2045" s="20">
        <f t="shared" si="310"/>
        <v>50</v>
      </c>
      <c r="O2045" s="20">
        <f t="shared" si="311"/>
        <v>100</v>
      </c>
      <c r="P2045" s="20">
        <f t="shared" si="312"/>
        <v>75</v>
      </c>
      <c r="Q2045" s="20">
        <f t="shared" si="313"/>
        <v>0</v>
      </c>
      <c r="R2045" s="21">
        <f t="shared" si="314"/>
        <v>63.75</v>
      </c>
      <c r="S2045" s="21">
        <f t="shared" si="315"/>
        <v>56.25</v>
      </c>
      <c r="T2045" s="21">
        <f t="shared" si="316"/>
        <v>41.25</v>
      </c>
      <c r="U2045" s="21">
        <f t="shared" si="317"/>
        <v>56.25</v>
      </c>
      <c r="V2045" s="20">
        <f t="shared" si="318"/>
        <v>53.75</v>
      </c>
      <c r="W2045" s="20">
        <f t="shared" si="319"/>
        <v>54.375</v>
      </c>
    </row>
    <row r="2046" spans="1:23" ht="13.5" x14ac:dyDescent="0.25">
      <c r="A2046" s="3">
        <v>44981</v>
      </c>
      <c r="B2046" s="2">
        <v>65.654399999999995</v>
      </c>
      <c r="C2046" s="2">
        <v>42.434997259874351</v>
      </c>
      <c r="D2046" s="2">
        <v>0.16465704064368936</v>
      </c>
      <c r="E2046" s="2">
        <v>-2.1009699608374461</v>
      </c>
      <c r="F2046" s="2">
        <v>65.908320000000003</v>
      </c>
      <c r="G2046" s="2">
        <v>66.427029999999988</v>
      </c>
      <c r="H2046" s="2">
        <v>67.134349999999998</v>
      </c>
      <c r="I2046" s="2">
        <v>67.418293999999989</v>
      </c>
      <c r="J2046" s="2">
        <v>59.041222499999982</v>
      </c>
      <c r="K2046" s="17" t="s">
        <v>47</v>
      </c>
      <c r="L2046" s="17" t="s">
        <v>48</v>
      </c>
      <c r="M2046" s="17" t="s">
        <v>52</v>
      </c>
      <c r="N2046" s="20">
        <f t="shared" si="310"/>
        <v>50</v>
      </c>
      <c r="O2046" s="20">
        <f t="shared" si="311"/>
        <v>100</v>
      </c>
      <c r="P2046" s="20">
        <f t="shared" si="312"/>
        <v>75</v>
      </c>
      <c r="Q2046" s="20">
        <f t="shared" si="313"/>
        <v>0</v>
      </c>
      <c r="R2046" s="21">
        <f t="shared" si="314"/>
        <v>63.75</v>
      </c>
      <c r="S2046" s="21">
        <f t="shared" si="315"/>
        <v>56.25</v>
      </c>
      <c r="T2046" s="21">
        <f t="shared" si="316"/>
        <v>41.25</v>
      </c>
      <c r="U2046" s="21">
        <f t="shared" si="317"/>
        <v>56.25</v>
      </c>
      <c r="V2046" s="20">
        <f t="shared" si="318"/>
        <v>53.75</v>
      </c>
      <c r="W2046" s="20">
        <f t="shared" si="319"/>
        <v>54.375</v>
      </c>
    </row>
    <row r="2047" spans="1:23" ht="13.5" x14ac:dyDescent="0.25">
      <c r="A2047" s="3">
        <v>44984</v>
      </c>
      <c r="B2047" s="2">
        <v>66.017099999999999</v>
      </c>
      <c r="C2047" s="2">
        <v>44.548480541173028</v>
      </c>
      <c r="D2047" s="2">
        <v>7.2464396521539243E-2</v>
      </c>
      <c r="E2047" s="2">
        <v>-2.0565489668969921</v>
      </c>
      <c r="F2047" s="2">
        <v>65.835760000000008</v>
      </c>
      <c r="G2047" s="2">
        <v>66.415419999999997</v>
      </c>
      <c r="H2047" s="2">
        <v>66.847790000000003</v>
      </c>
      <c r="I2047" s="2">
        <v>67.451663999999994</v>
      </c>
      <c r="J2047" s="2">
        <v>59.123199499999984</v>
      </c>
      <c r="K2047" s="17" t="s">
        <v>47</v>
      </c>
      <c r="L2047" s="17" t="s">
        <v>51</v>
      </c>
      <c r="M2047" s="17" t="s">
        <v>52</v>
      </c>
      <c r="N2047" s="20">
        <f t="shared" si="310"/>
        <v>50</v>
      </c>
      <c r="O2047" s="20">
        <f t="shared" si="311"/>
        <v>100</v>
      </c>
      <c r="P2047" s="20">
        <f t="shared" si="312"/>
        <v>75</v>
      </c>
      <c r="Q2047" s="20">
        <f t="shared" si="313"/>
        <v>16.5</v>
      </c>
      <c r="R2047" s="21">
        <f t="shared" si="314"/>
        <v>66.224999999999994</v>
      </c>
      <c r="S2047" s="21">
        <f t="shared" si="315"/>
        <v>60.375</v>
      </c>
      <c r="T2047" s="21">
        <f t="shared" si="316"/>
        <v>48.674999999999997</v>
      </c>
      <c r="U2047" s="21">
        <f t="shared" si="317"/>
        <v>60.375</v>
      </c>
      <c r="V2047" s="20">
        <f t="shared" si="318"/>
        <v>58.42499999999999</v>
      </c>
      <c r="W2047" s="20">
        <f t="shared" si="319"/>
        <v>58.912499999999994</v>
      </c>
    </row>
    <row r="2048" spans="1:23" ht="13.5" x14ac:dyDescent="0.25">
      <c r="A2048" s="3">
        <v>44985</v>
      </c>
      <c r="B2048" s="2">
        <v>65.3279</v>
      </c>
      <c r="C2048" s="2">
        <v>41.435374248072542</v>
      </c>
      <c r="D2048" s="2">
        <v>0.3408597392005106</v>
      </c>
      <c r="E2048" s="2">
        <v>-1.9199850539505108</v>
      </c>
      <c r="F2048" s="2">
        <v>65.697919999999996</v>
      </c>
      <c r="G2048" s="2">
        <v>66.146990000000002</v>
      </c>
      <c r="H2048" s="2">
        <v>66.530760000000001</v>
      </c>
      <c r="I2048" s="2">
        <v>67.475604000000004</v>
      </c>
      <c r="J2048" s="2">
        <v>59.201730499999982</v>
      </c>
      <c r="K2048" s="17" t="s">
        <v>47</v>
      </c>
      <c r="L2048" s="17" t="s">
        <v>51</v>
      </c>
      <c r="M2048" s="17" t="s">
        <v>52</v>
      </c>
      <c r="N2048" s="20">
        <f t="shared" si="310"/>
        <v>50</v>
      </c>
      <c r="O2048" s="20">
        <f t="shared" si="311"/>
        <v>100</v>
      </c>
      <c r="P2048" s="20">
        <f t="shared" si="312"/>
        <v>75</v>
      </c>
      <c r="Q2048" s="20">
        <f t="shared" si="313"/>
        <v>16.5</v>
      </c>
      <c r="R2048" s="21">
        <f t="shared" si="314"/>
        <v>66.224999999999994</v>
      </c>
      <c r="S2048" s="21">
        <f t="shared" si="315"/>
        <v>60.375</v>
      </c>
      <c r="T2048" s="21">
        <f t="shared" si="316"/>
        <v>48.674999999999997</v>
      </c>
      <c r="U2048" s="21">
        <f t="shared" si="317"/>
        <v>60.375</v>
      </c>
      <c r="V2048" s="20">
        <f t="shared" si="318"/>
        <v>58.42499999999999</v>
      </c>
      <c r="W2048" s="20">
        <f t="shared" si="319"/>
        <v>58.912499999999994</v>
      </c>
    </row>
    <row r="2049" spans="1:23" ht="13.5" x14ac:dyDescent="0.25">
      <c r="A2049" s="3">
        <v>44986</v>
      </c>
      <c r="B2049" s="2">
        <v>65.436800000000005</v>
      </c>
      <c r="C2049" s="2">
        <v>42.123598337715286</v>
      </c>
      <c r="D2049" s="2">
        <v>0.37445711891537314</v>
      </c>
      <c r="E2049" s="2">
        <v>-1.737926513578758</v>
      </c>
      <c r="F2049" s="2">
        <v>65.618120000000005</v>
      </c>
      <c r="G2049" s="2">
        <v>66.016409999999993</v>
      </c>
      <c r="H2049" s="2">
        <v>66.253635000000003</v>
      </c>
      <c r="I2049" s="2">
        <v>67.503172000000006</v>
      </c>
      <c r="J2049" s="2">
        <v>59.281168999999984</v>
      </c>
      <c r="K2049" s="17" t="s">
        <v>49</v>
      </c>
      <c r="L2049" s="17" t="s">
        <v>51</v>
      </c>
      <c r="M2049" s="17" t="s">
        <v>54</v>
      </c>
      <c r="N2049" s="20">
        <f t="shared" si="310"/>
        <v>50</v>
      </c>
      <c r="O2049" s="20">
        <f t="shared" si="311"/>
        <v>100</v>
      </c>
      <c r="P2049" s="20">
        <f t="shared" si="312"/>
        <v>75</v>
      </c>
      <c r="Q2049" s="20">
        <f t="shared" si="313"/>
        <v>66.5</v>
      </c>
      <c r="R2049" s="21">
        <f t="shared" si="314"/>
        <v>73.724999999999994</v>
      </c>
      <c r="S2049" s="21">
        <f t="shared" si="315"/>
        <v>72.875</v>
      </c>
      <c r="T2049" s="21">
        <f t="shared" si="316"/>
        <v>71.174999999999997</v>
      </c>
      <c r="U2049" s="21">
        <f t="shared" si="317"/>
        <v>72.875</v>
      </c>
      <c r="V2049" s="20">
        <f t="shared" si="318"/>
        <v>72.591666666666654</v>
      </c>
      <c r="W2049" s="20">
        <f t="shared" si="319"/>
        <v>72.662499999999994</v>
      </c>
    </row>
    <row r="2050" spans="1:23" ht="13.5" x14ac:dyDescent="0.25">
      <c r="A2050" s="3">
        <v>44987</v>
      </c>
      <c r="B2050" s="2">
        <v>66.017099999999999</v>
      </c>
      <c r="C2050" s="2">
        <v>45.780074830293024</v>
      </c>
      <c r="D2050" s="2">
        <v>0.36840826121145653</v>
      </c>
      <c r="E2050" s="2">
        <v>-1.5396892777609039</v>
      </c>
      <c r="F2050" s="2">
        <v>65.690660000000008</v>
      </c>
      <c r="G2050" s="2">
        <v>65.943860000000015</v>
      </c>
      <c r="H2050" s="2">
        <v>66.110714999999999</v>
      </c>
      <c r="I2050" s="2">
        <v>67.542346000000009</v>
      </c>
      <c r="J2050" s="2">
        <v>59.362420499999978</v>
      </c>
      <c r="K2050" s="17" t="s">
        <v>49</v>
      </c>
      <c r="L2050" s="17" t="s">
        <v>50</v>
      </c>
      <c r="M2050" s="17" t="s">
        <v>55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75</v>
      </c>
      <c r="Q2050" s="20">
        <f t="shared" ref="Q2050:Q2113" si="323">IF(M2050="confirmed bullish", 34, IF(M2050="bullish divergence",17, 0))+IF(K2050="bullish",33,IF(K2050="bearish",0,16.5))+IF(L2050="strong",33,IF(L2050="weak",0,16.5))</f>
        <v>100</v>
      </c>
      <c r="R2050" s="21">
        <f t="shared" si="314"/>
        <v>78.75</v>
      </c>
      <c r="S2050" s="21">
        <f t="shared" si="315"/>
        <v>81.25</v>
      </c>
      <c r="T2050" s="21">
        <f t="shared" si="316"/>
        <v>86.25</v>
      </c>
      <c r="U2050" s="21">
        <f t="shared" si="317"/>
        <v>81.25</v>
      </c>
      <c r="V2050" s="20">
        <f t="shared" si="318"/>
        <v>82.083333333333329</v>
      </c>
      <c r="W2050" s="20">
        <f t="shared" si="319"/>
        <v>81.875</v>
      </c>
    </row>
    <row r="2051" spans="1:23" ht="13.5" x14ac:dyDescent="0.25">
      <c r="A2051" s="3">
        <v>44988</v>
      </c>
      <c r="B2051" s="2">
        <v>66.336299999999994</v>
      </c>
      <c r="C2051" s="2">
        <v>47.736028951630828</v>
      </c>
      <c r="D2051" s="2">
        <v>0.3987864124552658</v>
      </c>
      <c r="E2051" s="2">
        <v>-1.303389650828223</v>
      </c>
      <c r="F2051" s="2">
        <v>65.827039999999997</v>
      </c>
      <c r="G2051" s="2">
        <v>65.867679999999993</v>
      </c>
      <c r="H2051" s="2">
        <v>66.003344999999996</v>
      </c>
      <c r="I2051" s="2">
        <v>67.578474</v>
      </c>
      <c r="J2051" s="2">
        <v>59.445086999999987</v>
      </c>
      <c r="K2051" s="17" t="s">
        <v>49</v>
      </c>
      <c r="L2051" s="17" t="s">
        <v>50</v>
      </c>
      <c r="M2051" s="17" t="s">
        <v>55</v>
      </c>
      <c r="N2051" s="20">
        <f t="shared" si="320"/>
        <v>50</v>
      </c>
      <c r="O2051" s="20">
        <f t="shared" si="321"/>
        <v>100</v>
      </c>
      <c r="P2051" s="20">
        <f t="shared" si="322"/>
        <v>75</v>
      </c>
      <c r="Q2051" s="20">
        <f t="shared" si="323"/>
        <v>100</v>
      </c>
      <c r="R2051" s="21">
        <f t="shared" ref="R2051:R2114" si="324">0.35*N2051+O2051*0.35+P2051*0.15+Q2051*0.15</f>
        <v>78.75</v>
      </c>
      <c r="S2051" s="21">
        <f t="shared" ref="S2051:S2114" si="325">N2051*0.2+O2051*0.2+P2051*0.35+Q2051*0.25</f>
        <v>81.25</v>
      </c>
      <c r="T2051" s="21">
        <f t="shared" ref="T2051:T2114" si="326">N2051*0.15+O2051*0.15+P2051*0.25+Q2051*0.45</f>
        <v>86.25</v>
      </c>
      <c r="U2051" s="21">
        <f t="shared" ref="U2051:U2114" si="327">0.25*SUM(N2051:Q2051)</f>
        <v>81.25</v>
      </c>
      <c r="V2051" s="20">
        <f t="shared" ref="V2051:V2114" si="328">SUM(R2051:T2051)/3</f>
        <v>82.083333333333329</v>
      </c>
      <c r="W2051" s="20">
        <f t="shared" ref="W2051:W2114" si="329">SUM(R2051:U2051)/4</f>
        <v>81.875</v>
      </c>
    </row>
    <row r="2052" spans="1:23" ht="13.5" x14ac:dyDescent="0.25">
      <c r="A2052" s="3">
        <v>44991</v>
      </c>
      <c r="B2052" s="2">
        <v>67.250399999999999</v>
      </c>
      <c r="C2052" s="2">
        <v>52.968470246243847</v>
      </c>
      <c r="D2052" s="2">
        <v>0.24852044647872162</v>
      </c>
      <c r="E2052" s="2">
        <v>-1.0262590135526271</v>
      </c>
      <c r="F2052" s="2">
        <v>66.073700000000002</v>
      </c>
      <c r="G2052" s="2">
        <v>65.954730000000012</v>
      </c>
      <c r="H2052" s="2">
        <v>65.947485</v>
      </c>
      <c r="I2052" s="2">
        <v>67.63506000000001</v>
      </c>
      <c r="J2052" s="2">
        <v>59.530328999999981</v>
      </c>
      <c r="K2052" s="17" t="s">
        <v>49</v>
      </c>
      <c r="L2052" s="17" t="s">
        <v>50</v>
      </c>
      <c r="M2052" s="17" t="s">
        <v>55</v>
      </c>
      <c r="N2052" s="20">
        <f t="shared" si="320"/>
        <v>50</v>
      </c>
      <c r="O2052" s="20">
        <f t="shared" si="321"/>
        <v>100</v>
      </c>
      <c r="P2052" s="20">
        <f t="shared" si="322"/>
        <v>75</v>
      </c>
      <c r="Q2052" s="20">
        <f t="shared" si="323"/>
        <v>100</v>
      </c>
      <c r="R2052" s="21">
        <f t="shared" si="324"/>
        <v>78.75</v>
      </c>
      <c r="S2052" s="21">
        <f t="shared" si="325"/>
        <v>81.25</v>
      </c>
      <c r="T2052" s="21">
        <f t="shared" si="326"/>
        <v>86.25</v>
      </c>
      <c r="U2052" s="21">
        <f t="shared" si="327"/>
        <v>81.25</v>
      </c>
      <c r="V2052" s="20">
        <f t="shared" si="328"/>
        <v>82.083333333333329</v>
      </c>
      <c r="W2052" s="20">
        <f t="shared" si="329"/>
        <v>81.875</v>
      </c>
    </row>
    <row r="2053" spans="1:23" ht="13.5" x14ac:dyDescent="0.25">
      <c r="A2053" s="3">
        <v>44992</v>
      </c>
      <c r="B2053" s="2">
        <v>66.742599999999996</v>
      </c>
      <c r="C2053" s="2">
        <v>49.975237436600985</v>
      </c>
      <c r="D2053" s="2">
        <v>9.983776149445589E-2</v>
      </c>
      <c r="E2053" s="2">
        <v>-0.67530026869751092</v>
      </c>
      <c r="F2053" s="2">
        <v>66.356639999999999</v>
      </c>
      <c r="G2053" s="2">
        <v>66.027280000000005</v>
      </c>
      <c r="H2053" s="2">
        <v>65.947485</v>
      </c>
      <c r="I2053" s="2">
        <v>67.674960000000013</v>
      </c>
      <c r="J2053" s="2">
        <v>59.610311499999987</v>
      </c>
      <c r="K2053" s="17" t="s">
        <v>49</v>
      </c>
      <c r="L2053" s="17" t="s">
        <v>50</v>
      </c>
      <c r="M2053" s="17" t="s">
        <v>55</v>
      </c>
      <c r="N2053" s="20">
        <f t="shared" si="320"/>
        <v>50</v>
      </c>
      <c r="O2053" s="20">
        <f t="shared" si="321"/>
        <v>100</v>
      </c>
      <c r="P2053" s="20">
        <f t="shared" si="322"/>
        <v>75</v>
      </c>
      <c r="Q2053" s="20">
        <f t="shared" si="323"/>
        <v>100</v>
      </c>
      <c r="R2053" s="21">
        <f t="shared" si="324"/>
        <v>78.75</v>
      </c>
      <c r="S2053" s="21">
        <f t="shared" si="325"/>
        <v>81.25</v>
      </c>
      <c r="T2053" s="21">
        <f t="shared" si="326"/>
        <v>86.25</v>
      </c>
      <c r="U2053" s="21">
        <f t="shared" si="327"/>
        <v>81.25</v>
      </c>
      <c r="V2053" s="20">
        <f t="shared" si="328"/>
        <v>82.083333333333329</v>
      </c>
      <c r="W2053" s="20">
        <f t="shared" si="329"/>
        <v>81.875</v>
      </c>
    </row>
    <row r="2054" spans="1:23" ht="13.5" x14ac:dyDescent="0.25">
      <c r="A2054" s="3">
        <v>44993</v>
      </c>
      <c r="B2054" s="2">
        <v>66.742599999999996</v>
      </c>
      <c r="C2054" s="2">
        <v>49.975237436600978</v>
      </c>
      <c r="D2054" s="2">
        <v>-5.3949387840717122E-2</v>
      </c>
      <c r="E2054" s="2">
        <v>-0.28418419342325374</v>
      </c>
      <c r="F2054" s="2">
        <v>66.617799999999988</v>
      </c>
      <c r="G2054" s="2">
        <v>66.117960000000011</v>
      </c>
      <c r="H2054" s="2">
        <v>66.030549999999991</v>
      </c>
      <c r="I2054" s="2">
        <v>67.725741999999997</v>
      </c>
      <c r="J2054" s="2">
        <v>59.690474999999985</v>
      </c>
      <c r="K2054" s="17" t="s">
        <v>49</v>
      </c>
      <c r="L2054" s="17" t="s">
        <v>51</v>
      </c>
      <c r="M2054" s="17" t="s">
        <v>55</v>
      </c>
      <c r="N2054" s="20">
        <f t="shared" si="320"/>
        <v>50</v>
      </c>
      <c r="O2054" s="20">
        <f t="shared" si="321"/>
        <v>100</v>
      </c>
      <c r="P2054" s="20">
        <f t="shared" si="322"/>
        <v>75</v>
      </c>
      <c r="Q2054" s="20">
        <f t="shared" si="323"/>
        <v>83.5</v>
      </c>
      <c r="R2054" s="21">
        <f t="shared" si="324"/>
        <v>76.275000000000006</v>
      </c>
      <c r="S2054" s="21">
        <f t="shared" si="325"/>
        <v>77.125</v>
      </c>
      <c r="T2054" s="21">
        <f t="shared" si="326"/>
        <v>78.825000000000003</v>
      </c>
      <c r="U2054" s="21">
        <f t="shared" si="327"/>
        <v>77.125</v>
      </c>
      <c r="V2054" s="20">
        <f t="shared" si="328"/>
        <v>77.408333333333346</v>
      </c>
      <c r="W2054" s="20">
        <f t="shared" si="329"/>
        <v>77.337500000000006</v>
      </c>
    </row>
    <row r="2055" spans="1:23" ht="13.5" x14ac:dyDescent="0.25">
      <c r="A2055" s="3">
        <v>44994</v>
      </c>
      <c r="B2055" s="2">
        <v>67.1053</v>
      </c>
      <c r="C2055" s="2">
        <v>52.212227622099071</v>
      </c>
      <c r="D2055" s="2">
        <v>-0.23893134942422023</v>
      </c>
      <c r="E2055" s="2">
        <v>0.10675907348035618</v>
      </c>
      <c r="F2055" s="2">
        <v>66.835439999999991</v>
      </c>
      <c r="G2055" s="2">
        <v>66.263049999999993</v>
      </c>
      <c r="H2055" s="2">
        <v>66.181809999999999</v>
      </c>
      <c r="I2055" s="2">
        <v>67.783923999999999</v>
      </c>
      <c r="J2055" s="2">
        <v>59.772669999999991</v>
      </c>
      <c r="K2055" s="17" t="s">
        <v>49</v>
      </c>
      <c r="L2055" s="17" t="s">
        <v>51</v>
      </c>
      <c r="M2055" s="17" t="s">
        <v>55</v>
      </c>
      <c r="N2055" s="20">
        <f t="shared" si="320"/>
        <v>50</v>
      </c>
      <c r="O2055" s="20">
        <f t="shared" si="321"/>
        <v>100</v>
      </c>
      <c r="P2055" s="20">
        <f t="shared" si="322"/>
        <v>75</v>
      </c>
      <c r="Q2055" s="20">
        <f t="shared" si="323"/>
        <v>83.5</v>
      </c>
      <c r="R2055" s="21">
        <f t="shared" si="324"/>
        <v>76.275000000000006</v>
      </c>
      <c r="S2055" s="21">
        <f t="shared" si="325"/>
        <v>77.125</v>
      </c>
      <c r="T2055" s="21">
        <f t="shared" si="326"/>
        <v>78.825000000000003</v>
      </c>
      <c r="U2055" s="21">
        <f t="shared" si="327"/>
        <v>77.125</v>
      </c>
      <c r="V2055" s="20">
        <f t="shared" si="328"/>
        <v>77.408333333333346</v>
      </c>
      <c r="W2055" s="20">
        <f t="shared" si="329"/>
        <v>77.337500000000006</v>
      </c>
    </row>
    <row r="2056" spans="1:23" ht="13.5" x14ac:dyDescent="0.25">
      <c r="A2056" s="3">
        <v>44995</v>
      </c>
      <c r="B2056" s="2">
        <v>66.742599999999996</v>
      </c>
      <c r="C2056" s="2">
        <v>49.813342714977807</v>
      </c>
      <c r="D2056" s="2">
        <v>-0.3708051785916382</v>
      </c>
      <c r="E2056" s="2">
        <v>0.45865669590717878</v>
      </c>
      <c r="F2056" s="2">
        <v>66.916699999999992</v>
      </c>
      <c r="G2056" s="2">
        <v>66.371870000000015</v>
      </c>
      <c r="H2056" s="2">
        <v>66.399449999999987</v>
      </c>
      <c r="I2056" s="2">
        <v>67.841962000000009</v>
      </c>
      <c r="J2056" s="2">
        <v>59.853051499999985</v>
      </c>
      <c r="K2056" s="17" t="s">
        <v>49</v>
      </c>
      <c r="L2056" s="17" t="s">
        <v>51</v>
      </c>
      <c r="M2056" s="17" t="s">
        <v>55</v>
      </c>
      <c r="N2056" s="20">
        <f t="shared" si="320"/>
        <v>50</v>
      </c>
      <c r="O2056" s="20">
        <f t="shared" si="321"/>
        <v>100</v>
      </c>
      <c r="P2056" s="20">
        <f t="shared" si="322"/>
        <v>75</v>
      </c>
      <c r="Q2056" s="20">
        <f t="shared" si="323"/>
        <v>83.5</v>
      </c>
      <c r="R2056" s="21">
        <f t="shared" si="324"/>
        <v>76.275000000000006</v>
      </c>
      <c r="S2056" s="21">
        <f t="shared" si="325"/>
        <v>77.125</v>
      </c>
      <c r="T2056" s="21">
        <f t="shared" si="326"/>
        <v>78.825000000000003</v>
      </c>
      <c r="U2056" s="21">
        <f t="shared" si="327"/>
        <v>77.125</v>
      </c>
      <c r="V2056" s="20">
        <f t="shared" si="328"/>
        <v>77.408333333333346</v>
      </c>
      <c r="W2056" s="20">
        <f t="shared" si="329"/>
        <v>77.337500000000006</v>
      </c>
    </row>
    <row r="2057" spans="1:23" ht="13.5" x14ac:dyDescent="0.25">
      <c r="A2057" s="3">
        <v>44998</v>
      </c>
      <c r="B2057" s="2">
        <v>66.017099999999999</v>
      </c>
      <c r="C2057" s="2">
        <v>45.327223116043612</v>
      </c>
      <c r="D2057" s="2">
        <v>-0.37275982903800298</v>
      </c>
      <c r="E2057" s="2">
        <v>0.76571408074348313</v>
      </c>
      <c r="F2057" s="2">
        <v>66.67004</v>
      </c>
      <c r="G2057" s="2">
        <v>66.371870000000015</v>
      </c>
      <c r="H2057" s="2">
        <v>66.393644999999992</v>
      </c>
      <c r="I2057" s="2">
        <v>67.870980000000003</v>
      </c>
      <c r="J2057" s="2">
        <v>59.929950499999975</v>
      </c>
      <c r="K2057" s="17" t="s">
        <v>47</v>
      </c>
      <c r="L2057" s="17" t="s">
        <v>51</v>
      </c>
      <c r="M2057" s="17" t="s">
        <v>52</v>
      </c>
      <c r="N2057" s="20">
        <f t="shared" si="320"/>
        <v>50</v>
      </c>
      <c r="O2057" s="20">
        <f t="shared" si="321"/>
        <v>100</v>
      </c>
      <c r="P2057" s="20">
        <f t="shared" si="322"/>
        <v>75</v>
      </c>
      <c r="Q2057" s="20">
        <f t="shared" si="323"/>
        <v>16.5</v>
      </c>
      <c r="R2057" s="21">
        <f t="shared" si="324"/>
        <v>66.224999999999994</v>
      </c>
      <c r="S2057" s="21">
        <f t="shared" si="325"/>
        <v>60.375</v>
      </c>
      <c r="T2057" s="21">
        <f t="shared" si="326"/>
        <v>48.674999999999997</v>
      </c>
      <c r="U2057" s="21">
        <f t="shared" si="327"/>
        <v>60.375</v>
      </c>
      <c r="V2057" s="20">
        <f t="shared" si="328"/>
        <v>58.42499999999999</v>
      </c>
      <c r="W2057" s="20">
        <f t="shared" si="329"/>
        <v>58.912499999999994</v>
      </c>
    </row>
    <row r="2058" spans="1:23" ht="13.5" x14ac:dyDescent="0.25">
      <c r="A2058" s="3">
        <v>44999</v>
      </c>
      <c r="B2058" s="2">
        <v>66.452399999999997</v>
      </c>
      <c r="C2058" s="2">
        <v>48.333769265533164</v>
      </c>
      <c r="D2058" s="2">
        <v>-0.5083184887434129</v>
      </c>
      <c r="E2058" s="2">
        <v>1.0539489031424729</v>
      </c>
      <c r="F2058" s="2">
        <v>66.611999999999995</v>
      </c>
      <c r="G2058" s="2">
        <v>66.484319999999997</v>
      </c>
      <c r="H2058" s="2">
        <v>66.315654999999992</v>
      </c>
      <c r="I2058" s="2">
        <v>67.902899999999988</v>
      </c>
      <c r="J2058" s="2">
        <v>60.009025999999984</v>
      </c>
      <c r="K2058" s="17" t="s">
        <v>47</v>
      </c>
      <c r="L2058" s="17" t="s">
        <v>51</v>
      </c>
      <c r="M2058" s="17" t="s">
        <v>52</v>
      </c>
      <c r="N2058" s="20">
        <f t="shared" si="320"/>
        <v>50</v>
      </c>
      <c r="O2058" s="20">
        <f t="shared" si="321"/>
        <v>100</v>
      </c>
      <c r="P2058" s="20">
        <f t="shared" si="322"/>
        <v>75</v>
      </c>
      <c r="Q2058" s="20">
        <f t="shared" si="323"/>
        <v>16.5</v>
      </c>
      <c r="R2058" s="21">
        <f t="shared" si="324"/>
        <v>66.224999999999994</v>
      </c>
      <c r="S2058" s="21">
        <f t="shared" si="325"/>
        <v>60.375</v>
      </c>
      <c r="T2058" s="21">
        <f t="shared" si="326"/>
        <v>48.674999999999997</v>
      </c>
      <c r="U2058" s="21">
        <f t="shared" si="327"/>
        <v>60.375</v>
      </c>
      <c r="V2058" s="20">
        <f t="shared" si="328"/>
        <v>58.42499999999999</v>
      </c>
      <c r="W2058" s="20">
        <f t="shared" si="329"/>
        <v>58.912499999999994</v>
      </c>
    </row>
    <row r="2059" spans="1:23" ht="13.5" x14ac:dyDescent="0.25">
      <c r="A2059" s="3">
        <v>45000</v>
      </c>
      <c r="B2059" s="2">
        <v>66.517700000000005</v>
      </c>
      <c r="C2059" s="2">
        <v>48.788727475846223</v>
      </c>
      <c r="D2059" s="2">
        <v>-0.6096306182705149</v>
      </c>
      <c r="E2059" s="2">
        <v>1.3451001825475488</v>
      </c>
      <c r="F2059" s="2">
        <v>66.567019999999985</v>
      </c>
      <c r="G2059" s="2">
        <v>66.592410000000001</v>
      </c>
      <c r="H2059" s="2">
        <v>66.304410000000004</v>
      </c>
      <c r="I2059" s="2">
        <v>67.936851999999988</v>
      </c>
      <c r="J2059" s="2">
        <v>60.088463999999988</v>
      </c>
      <c r="K2059" s="17" t="s">
        <v>49</v>
      </c>
      <c r="L2059" s="17" t="s">
        <v>51</v>
      </c>
      <c r="M2059" s="17" t="s">
        <v>54</v>
      </c>
      <c r="N2059" s="20">
        <f t="shared" si="320"/>
        <v>50</v>
      </c>
      <c r="O2059" s="20">
        <f t="shared" si="321"/>
        <v>100</v>
      </c>
      <c r="P2059" s="20">
        <f t="shared" si="322"/>
        <v>75</v>
      </c>
      <c r="Q2059" s="20">
        <f t="shared" si="323"/>
        <v>66.5</v>
      </c>
      <c r="R2059" s="21">
        <f t="shared" si="324"/>
        <v>73.724999999999994</v>
      </c>
      <c r="S2059" s="21">
        <f t="shared" si="325"/>
        <v>72.875</v>
      </c>
      <c r="T2059" s="21">
        <f t="shared" si="326"/>
        <v>71.174999999999997</v>
      </c>
      <c r="U2059" s="21">
        <f t="shared" si="327"/>
        <v>72.875</v>
      </c>
      <c r="V2059" s="20">
        <f t="shared" si="328"/>
        <v>72.591666666666654</v>
      </c>
      <c r="W2059" s="20">
        <f t="shared" si="329"/>
        <v>72.662499999999994</v>
      </c>
    </row>
    <row r="2060" spans="1:23" ht="13.5" x14ac:dyDescent="0.25">
      <c r="A2060" s="3">
        <v>45001</v>
      </c>
      <c r="B2060" s="2">
        <v>66.017099999999999</v>
      </c>
      <c r="C2060" s="2">
        <v>45.482225531066511</v>
      </c>
      <c r="D2060" s="2">
        <v>-0.56801840501374556</v>
      </c>
      <c r="E2060" s="2">
        <v>1.5631610826199944</v>
      </c>
      <c r="F2060" s="2">
        <v>66.349379999999996</v>
      </c>
      <c r="G2060" s="2">
        <v>66.592410000000001</v>
      </c>
      <c r="H2060" s="2">
        <v>66.268135000000015</v>
      </c>
      <c r="I2060" s="2">
        <v>67.960065999999998</v>
      </c>
      <c r="J2060" s="2">
        <v>60.166088499999979</v>
      </c>
      <c r="K2060" s="17" t="s">
        <v>47</v>
      </c>
      <c r="L2060" s="17" t="s">
        <v>51</v>
      </c>
      <c r="M2060" s="17" t="s">
        <v>52</v>
      </c>
      <c r="N2060" s="20">
        <f t="shared" si="320"/>
        <v>50</v>
      </c>
      <c r="O2060" s="20">
        <f t="shared" si="321"/>
        <v>100</v>
      </c>
      <c r="P2060" s="20">
        <f t="shared" si="322"/>
        <v>75</v>
      </c>
      <c r="Q2060" s="20">
        <f t="shared" si="323"/>
        <v>16.5</v>
      </c>
      <c r="R2060" s="21">
        <f t="shared" si="324"/>
        <v>66.224999999999994</v>
      </c>
      <c r="S2060" s="21">
        <f t="shared" si="325"/>
        <v>60.375</v>
      </c>
      <c r="T2060" s="21">
        <f t="shared" si="326"/>
        <v>48.674999999999997</v>
      </c>
      <c r="U2060" s="21">
        <f t="shared" si="327"/>
        <v>60.375</v>
      </c>
      <c r="V2060" s="20">
        <f t="shared" si="328"/>
        <v>58.42499999999999</v>
      </c>
      <c r="W2060" s="20">
        <f t="shared" si="329"/>
        <v>58.912499999999994</v>
      </c>
    </row>
    <row r="2061" spans="1:23" ht="13.5" x14ac:dyDescent="0.25">
      <c r="A2061" s="3">
        <v>45002</v>
      </c>
      <c r="B2061" s="2">
        <v>66.379900000000006</v>
      </c>
      <c r="C2061" s="2">
        <v>48.22104669508942</v>
      </c>
      <c r="D2061" s="2">
        <v>-0.5067094811799393</v>
      </c>
      <c r="E2061" s="2">
        <v>1.677954481608088</v>
      </c>
      <c r="F2061" s="2">
        <v>66.276839999999993</v>
      </c>
      <c r="G2061" s="2">
        <v>66.596770000000006</v>
      </c>
      <c r="H2061" s="2">
        <v>66.232225</v>
      </c>
      <c r="I2061" s="2">
        <v>67.987634000000014</v>
      </c>
      <c r="J2061" s="2">
        <v>60.24773949999998</v>
      </c>
      <c r="K2061" s="17" t="s">
        <v>49</v>
      </c>
      <c r="L2061" s="17" t="s">
        <v>50</v>
      </c>
      <c r="M2061" s="17" t="s">
        <v>54</v>
      </c>
      <c r="N2061" s="20">
        <f t="shared" si="320"/>
        <v>50</v>
      </c>
      <c r="O2061" s="20">
        <f t="shared" si="321"/>
        <v>100</v>
      </c>
      <c r="P2061" s="20">
        <f t="shared" si="322"/>
        <v>75</v>
      </c>
      <c r="Q2061" s="20">
        <f t="shared" si="323"/>
        <v>83</v>
      </c>
      <c r="R2061" s="21">
        <f t="shared" si="324"/>
        <v>76.2</v>
      </c>
      <c r="S2061" s="21">
        <f t="shared" si="325"/>
        <v>77</v>
      </c>
      <c r="T2061" s="21">
        <f t="shared" si="326"/>
        <v>78.599999999999994</v>
      </c>
      <c r="U2061" s="21">
        <f t="shared" si="327"/>
        <v>77</v>
      </c>
      <c r="V2061" s="20">
        <f t="shared" si="328"/>
        <v>77.266666666666666</v>
      </c>
      <c r="W2061" s="20">
        <f t="shared" si="329"/>
        <v>77.199999999999989</v>
      </c>
    </row>
    <row r="2062" spans="1:23" ht="13.5" x14ac:dyDescent="0.25">
      <c r="A2062" s="3">
        <v>45006</v>
      </c>
      <c r="B2062" s="2">
        <v>65.364199999999997</v>
      </c>
      <c r="C2062" s="2">
        <v>41.878045181451803</v>
      </c>
      <c r="D2062" s="2">
        <v>-0.23753001685226138</v>
      </c>
      <c r="E2062" s="2">
        <v>1.6883961644559391</v>
      </c>
      <c r="F2062" s="2">
        <v>66.146259999999998</v>
      </c>
      <c r="G2062" s="2">
        <v>66.408150000000006</v>
      </c>
      <c r="H2062" s="2">
        <v>66.181440000000009</v>
      </c>
      <c r="I2062" s="2">
        <v>67.960065999999998</v>
      </c>
      <c r="J2062" s="2">
        <v>60.323550499999968</v>
      </c>
      <c r="K2062" s="17" t="s">
        <v>49</v>
      </c>
      <c r="L2062" s="17" t="s">
        <v>50</v>
      </c>
      <c r="M2062" s="17" t="s">
        <v>54</v>
      </c>
      <c r="N2062" s="20">
        <f t="shared" si="320"/>
        <v>50</v>
      </c>
      <c r="O2062" s="20">
        <f t="shared" si="321"/>
        <v>100</v>
      </c>
      <c r="P2062" s="20">
        <f t="shared" si="322"/>
        <v>75</v>
      </c>
      <c r="Q2062" s="20">
        <f t="shared" si="323"/>
        <v>83</v>
      </c>
      <c r="R2062" s="21">
        <f t="shared" si="324"/>
        <v>76.2</v>
      </c>
      <c r="S2062" s="21">
        <f t="shared" si="325"/>
        <v>77</v>
      </c>
      <c r="T2062" s="21">
        <f t="shared" si="326"/>
        <v>78.599999999999994</v>
      </c>
      <c r="U2062" s="21">
        <f t="shared" si="327"/>
        <v>77</v>
      </c>
      <c r="V2062" s="20">
        <f t="shared" si="328"/>
        <v>77.266666666666666</v>
      </c>
      <c r="W2062" s="20">
        <f t="shared" si="329"/>
        <v>77.199999999999989</v>
      </c>
    </row>
    <row r="2063" spans="1:23" ht="13.5" x14ac:dyDescent="0.25">
      <c r="A2063" s="3">
        <v>45007</v>
      </c>
      <c r="B2063" s="2">
        <v>65.298900000000003</v>
      </c>
      <c r="C2063" s="2">
        <v>41.500090578488049</v>
      </c>
      <c r="D2063" s="2">
        <v>-7.5718413554483277E-2</v>
      </c>
      <c r="E2063" s="2">
        <v>1.5863418317857918</v>
      </c>
      <c r="F2063" s="2">
        <v>65.915559999999999</v>
      </c>
      <c r="G2063" s="2">
        <v>66.263779999999997</v>
      </c>
      <c r="H2063" s="2">
        <v>66.145530000000008</v>
      </c>
      <c r="I2063" s="2">
        <v>67.913781999999998</v>
      </c>
      <c r="J2063" s="2">
        <v>60.399397499999971</v>
      </c>
      <c r="K2063" s="17" t="s">
        <v>49</v>
      </c>
      <c r="L2063" s="17" t="s">
        <v>50</v>
      </c>
      <c r="M2063" s="17" t="s">
        <v>54</v>
      </c>
      <c r="N2063" s="20">
        <f t="shared" si="320"/>
        <v>50</v>
      </c>
      <c r="O2063" s="20">
        <f t="shared" si="321"/>
        <v>100</v>
      </c>
      <c r="P2063" s="20">
        <f t="shared" si="322"/>
        <v>75</v>
      </c>
      <c r="Q2063" s="20">
        <f t="shared" si="323"/>
        <v>83</v>
      </c>
      <c r="R2063" s="21">
        <f t="shared" si="324"/>
        <v>76.2</v>
      </c>
      <c r="S2063" s="21">
        <f t="shared" si="325"/>
        <v>77</v>
      </c>
      <c r="T2063" s="21">
        <f t="shared" si="326"/>
        <v>78.599999999999994</v>
      </c>
      <c r="U2063" s="21">
        <f t="shared" si="327"/>
        <v>77</v>
      </c>
      <c r="V2063" s="20">
        <f t="shared" si="328"/>
        <v>77.266666666666666</v>
      </c>
      <c r="W2063" s="20">
        <f t="shared" si="329"/>
        <v>77.199999999999989</v>
      </c>
    </row>
    <row r="2064" spans="1:23" ht="13.5" x14ac:dyDescent="0.25">
      <c r="A2064" s="3">
        <v>45008</v>
      </c>
      <c r="B2064" s="2">
        <v>66.0244</v>
      </c>
      <c r="C2064" s="2">
        <v>47.201517914435357</v>
      </c>
      <c r="D2064" s="2">
        <v>1.4631627930171476E-2</v>
      </c>
      <c r="E2064" s="2">
        <v>1.4273229488072166</v>
      </c>
      <c r="F2064" s="2">
        <v>65.816900000000004</v>
      </c>
      <c r="G2064" s="2">
        <v>66.191959999999995</v>
      </c>
      <c r="H2064" s="2">
        <v>66.154960000000003</v>
      </c>
      <c r="I2064" s="2">
        <v>67.856035999999989</v>
      </c>
      <c r="J2064" s="2">
        <v>60.477420999999964</v>
      </c>
      <c r="K2064" s="17" t="s">
        <v>49</v>
      </c>
      <c r="L2064" s="17" t="s">
        <v>50</v>
      </c>
      <c r="M2064" s="17" t="s">
        <v>54</v>
      </c>
      <c r="N2064" s="20">
        <f t="shared" si="320"/>
        <v>50</v>
      </c>
      <c r="O2064" s="20">
        <f t="shared" si="321"/>
        <v>100</v>
      </c>
      <c r="P2064" s="20">
        <f t="shared" si="322"/>
        <v>75</v>
      </c>
      <c r="Q2064" s="20">
        <f t="shared" si="323"/>
        <v>83</v>
      </c>
      <c r="R2064" s="21">
        <f t="shared" si="324"/>
        <v>76.2</v>
      </c>
      <c r="S2064" s="21">
        <f t="shared" si="325"/>
        <v>77</v>
      </c>
      <c r="T2064" s="21">
        <f t="shared" si="326"/>
        <v>78.599999999999994</v>
      </c>
      <c r="U2064" s="21">
        <f t="shared" si="327"/>
        <v>77</v>
      </c>
      <c r="V2064" s="20">
        <f t="shared" si="328"/>
        <v>77.266666666666666</v>
      </c>
      <c r="W2064" s="20">
        <f t="shared" si="329"/>
        <v>77.199999999999989</v>
      </c>
    </row>
    <row r="2065" spans="1:23" ht="13.5" x14ac:dyDescent="0.25">
      <c r="A2065" s="3">
        <v>45009</v>
      </c>
      <c r="B2065" s="2">
        <v>66.031599999999997</v>
      </c>
      <c r="C2065" s="2">
        <v>47.256456499109397</v>
      </c>
      <c r="D2065" s="2">
        <v>0.14870323732206714</v>
      </c>
      <c r="E2065" s="2">
        <v>1.2429340601873495</v>
      </c>
      <c r="F2065" s="2">
        <v>65.819800000000015</v>
      </c>
      <c r="G2065" s="2">
        <v>66.084590000000006</v>
      </c>
      <c r="H2065" s="2">
        <v>66.173820000000006</v>
      </c>
      <c r="I2065" s="2">
        <v>67.748955999999993</v>
      </c>
      <c r="J2065" s="2">
        <v>60.555299499999975</v>
      </c>
      <c r="K2065" s="17" t="s">
        <v>49</v>
      </c>
      <c r="L2065" s="17" t="s">
        <v>50</v>
      </c>
      <c r="M2065" s="17" t="s">
        <v>55</v>
      </c>
      <c r="N2065" s="20">
        <f t="shared" si="320"/>
        <v>50</v>
      </c>
      <c r="O2065" s="20">
        <f t="shared" si="321"/>
        <v>100</v>
      </c>
      <c r="P2065" s="20">
        <f t="shared" si="322"/>
        <v>75</v>
      </c>
      <c r="Q2065" s="20">
        <f t="shared" si="323"/>
        <v>100</v>
      </c>
      <c r="R2065" s="21">
        <f t="shared" si="324"/>
        <v>78.75</v>
      </c>
      <c r="S2065" s="21">
        <f t="shared" si="325"/>
        <v>81.25</v>
      </c>
      <c r="T2065" s="21">
        <f t="shared" si="326"/>
        <v>86.25</v>
      </c>
      <c r="U2065" s="21">
        <f t="shared" si="327"/>
        <v>81.25</v>
      </c>
      <c r="V2065" s="20">
        <f t="shared" si="328"/>
        <v>82.083333333333329</v>
      </c>
      <c r="W2065" s="20">
        <f t="shared" si="329"/>
        <v>81.875</v>
      </c>
    </row>
    <row r="2066" spans="1:23" ht="13.5" x14ac:dyDescent="0.25">
      <c r="A2066" s="3">
        <v>45012</v>
      </c>
      <c r="B2066" s="2">
        <v>67.468100000000007</v>
      </c>
      <c r="C2066" s="2">
        <v>56.89373195404324</v>
      </c>
      <c r="D2066" s="2">
        <v>0.1020789627735752</v>
      </c>
      <c r="E2066" s="2">
        <v>1.1151462173263762</v>
      </c>
      <c r="F2066" s="2">
        <v>66.037440000000004</v>
      </c>
      <c r="G2066" s="2">
        <v>66.157139999999998</v>
      </c>
      <c r="H2066" s="2">
        <v>66.264505000000014</v>
      </c>
      <c r="I2066" s="2">
        <v>67.657113999999979</v>
      </c>
      <c r="J2066" s="2">
        <v>60.638727999999972</v>
      </c>
      <c r="K2066" s="17" t="s">
        <v>47</v>
      </c>
      <c r="L2066" s="17" t="s">
        <v>51</v>
      </c>
      <c r="M2066" s="17" t="s">
        <v>53</v>
      </c>
      <c r="N2066" s="20">
        <f t="shared" si="320"/>
        <v>50</v>
      </c>
      <c r="O2066" s="20">
        <f t="shared" si="321"/>
        <v>100</v>
      </c>
      <c r="P2066" s="20">
        <f t="shared" si="322"/>
        <v>75</v>
      </c>
      <c r="Q2066" s="20">
        <f t="shared" si="323"/>
        <v>16.5</v>
      </c>
      <c r="R2066" s="21">
        <f t="shared" si="324"/>
        <v>66.224999999999994</v>
      </c>
      <c r="S2066" s="21">
        <f t="shared" si="325"/>
        <v>60.375</v>
      </c>
      <c r="T2066" s="21">
        <f t="shared" si="326"/>
        <v>48.674999999999997</v>
      </c>
      <c r="U2066" s="21">
        <f t="shared" si="327"/>
        <v>60.375</v>
      </c>
      <c r="V2066" s="20">
        <f t="shared" si="328"/>
        <v>58.42499999999999</v>
      </c>
      <c r="W2066" s="20">
        <f t="shared" si="329"/>
        <v>58.912499999999994</v>
      </c>
    </row>
    <row r="2067" spans="1:23" ht="13.5" x14ac:dyDescent="0.25">
      <c r="A2067" s="3">
        <v>45013</v>
      </c>
      <c r="B2067" s="2">
        <v>67.823499999999996</v>
      </c>
      <c r="C2067" s="2">
        <v>58.89487185427749</v>
      </c>
      <c r="D2067" s="2">
        <v>-8.1822437089456912E-2</v>
      </c>
      <c r="E2067" s="2">
        <v>1.0068255237580981</v>
      </c>
      <c r="F2067" s="2">
        <v>66.529300000000006</v>
      </c>
      <c r="G2067" s="2">
        <v>66.337779999999995</v>
      </c>
      <c r="H2067" s="2">
        <v>66.354825000000005</v>
      </c>
      <c r="I2067" s="2">
        <v>67.578617999999992</v>
      </c>
      <c r="J2067" s="2">
        <v>60.723933499999966</v>
      </c>
      <c r="K2067" s="17" t="s">
        <v>49</v>
      </c>
      <c r="L2067" s="17" t="s">
        <v>51</v>
      </c>
      <c r="M2067" s="17" t="s">
        <v>55</v>
      </c>
      <c r="N2067" s="20">
        <f t="shared" si="320"/>
        <v>50</v>
      </c>
      <c r="O2067" s="20">
        <f t="shared" si="321"/>
        <v>100</v>
      </c>
      <c r="P2067" s="20">
        <f t="shared" si="322"/>
        <v>75</v>
      </c>
      <c r="Q2067" s="20">
        <f t="shared" si="323"/>
        <v>83.5</v>
      </c>
      <c r="R2067" s="21">
        <f t="shared" si="324"/>
        <v>76.275000000000006</v>
      </c>
      <c r="S2067" s="21">
        <f t="shared" si="325"/>
        <v>77.125</v>
      </c>
      <c r="T2067" s="21">
        <f t="shared" si="326"/>
        <v>78.825000000000003</v>
      </c>
      <c r="U2067" s="21">
        <f t="shared" si="327"/>
        <v>77.125</v>
      </c>
      <c r="V2067" s="20">
        <f t="shared" si="328"/>
        <v>77.408333333333346</v>
      </c>
      <c r="W2067" s="20">
        <f t="shared" si="329"/>
        <v>77.337500000000006</v>
      </c>
    </row>
    <row r="2068" spans="1:23" ht="13.5" x14ac:dyDescent="0.25">
      <c r="A2068" s="3">
        <v>45014</v>
      </c>
      <c r="B2068" s="2">
        <v>67.330200000000005</v>
      </c>
      <c r="C2068" s="2">
        <v>55.073180914547365</v>
      </c>
      <c r="D2068" s="2">
        <v>-0.14204806447970952</v>
      </c>
      <c r="E2068" s="2">
        <v>0.8705940985289734</v>
      </c>
      <c r="F2068" s="2">
        <v>66.935559999999981</v>
      </c>
      <c r="G2068" s="2">
        <v>66.425560000000004</v>
      </c>
      <c r="H2068" s="2">
        <v>66.454940000000008</v>
      </c>
      <c r="I2068" s="2">
        <v>67.50070199999999</v>
      </c>
      <c r="J2068" s="2">
        <v>60.807724499999956</v>
      </c>
      <c r="K2068" s="17" t="s">
        <v>49</v>
      </c>
      <c r="L2068" s="17" t="s">
        <v>50</v>
      </c>
      <c r="M2068" s="17" t="s">
        <v>55</v>
      </c>
      <c r="N2068" s="20">
        <f t="shared" si="320"/>
        <v>50</v>
      </c>
      <c r="O2068" s="20">
        <f t="shared" si="321"/>
        <v>100</v>
      </c>
      <c r="P2068" s="20">
        <f t="shared" si="322"/>
        <v>75</v>
      </c>
      <c r="Q2068" s="20">
        <f t="shared" si="323"/>
        <v>100</v>
      </c>
      <c r="R2068" s="21">
        <f t="shared" si="324"/>
        <v>78.75</v>
      </c>
      <c r="S2068" s="21">
        <f t="shared" si="325"/>
        <v>81.25</v>
      </c>
      <c r="T2068" s="21">
        <f t="shared" si="326"/>
        <v>86.25</v>
      </c>
      <c r="U2068" s="21">
        <f t="shared" si="327"/>
        <v>81.25</v>
      </c>
      <c r="V2068" s="20">
        <f t="shared" si="328"/>
        <v>82.083333333333329</v>
      </c>
      <c r="W2068" s="20">
        <f t="shared" si="329"/>
        <v>81.875</v>
      </c>
    </row>
    <row r="2069" spans="1:23" ht="13.5" x14ac:dyDescent="0.25">
      <c r="A2069" s="3">
        <v>45015</v>
      </c>
      <c r="B2069" s="2">
        <v>67.250399999999999</v>
      </c>
      <c r="C2069" s="2">
        <v>54.457560905856397</v>
      </c>
      <c r="D2069" s="2">
        <v>-0.18166075756917621</v>
      </c>
      <c r="E2069" s="2">
        <v>0.69680148235969841</v>
      </c>
      <c r="F2069" s="2">
        <v>67.180760000000006</v>
      </c>
      <c r="G2069" s="2">
        <v>66.498829999999998</v>
      </c>
      <c r="H2069" s="2">
        <v>66.54562</v>
      </c>
      <c r="I2069" s="2">
        <v>67.425397999999973</v>
      </c>
      <c r="J2069" s="2">
        <v>60.886436999999972</v>
      </c>
      <c r="K2069" s="17" t="s">
        <v>49</v>
      </c>
      <c r="L2069" s="17" t="s">
        <v>51</v>
      </c>
      <c r="M2069" s="17" t="s">
        <v>55</v>
      </c>
      <c r="N2069" s="20">
        <f t="shared" si="320"/>
        <v>50</v>
      </c>
      <c r="O2069" s="20">
        <f t="shared" si="321"/>
        <v>100</v>
      </c>
      <c r="P2069" s="20">
        <f t="shared" si="322"/>
        <v>75</v>
      </c>
      <c r="Q2069" s="20">
        <f t="shared" si="323"/>
        <v>83.5</v>
      </c>
      <c r="R2069" s="21">
        <f t="shared" si="324"/>
        <v>76.275000000000006</v>
      </c>
      <c r="S2069" s="21">
        <f t="shared" si="325"/>
        <v>77.125</v>
      </c>
      <c r="T2069" s="21">
        <f t="shared" si="326"/>
        <v>78.825000000000003</v>
      </c>
      <c r="U2069" s="21">
        <f t="shared" si="327"/>
        <v>77.125</v>
      </c>
      <c r="V2069" s="20">
        <f t="shared" si="328"/>
        <v>77.408333333333346</v>
      </c>
      <c r="W2069" s="20">
        <f t="shared" si="329"/>
        <v>77.337500000000006</v>
      </c>
    </row>
    <row r="2070" spans="1:23" ht="13.5" x14ac:dyDescent="0.25">
      <c r="A2070" s="3">
        <v>45016</v>
      </c>
      <c r="B2070" s="2">
        <v>67.468100000000007</v>
      </c>
      <c r="C2070" s="2">
        <v>55.905651448865008</v>
      </c>
      <c r="D2070" s="2">
        <v>-0.31211730335073185</v>
      </c>
      <c r="E2070" s="2">
        <v>0.56545160392487814</v>
      </c>
      <c r="F2070" s="2">
        <v>67.468060000000008</v>
      </c>
      <c r="G2070" s="2">
        <v>66.643930000000012</v>
      </c>
      <c r="H2070" s="2">
        <v>66.618169999999992</v>
      </c>
      <c r="I2070" s="2">
        <v>67.355753999999976</v>
      </c>
      <c r="J2070" s="2">
        <v>60.957532499999971</v>
      </c>
      <c r="K2070" s="17" t="s">
        <v>49</v>
      </c>
      <c r="L2070" s="17" t="s">
        <v>51</v>
      </c>
      <c r="M2070" s="17" t="s">
        <v>55</v>
      </c>
      <c r="N2070" s="20">
        <f t="shared" si="320"/>
        <v>50</v>
      </c>
      <c r="O2070" s="20">
        <f t="shared" si="321"/>
        <v>100</v>
      </c>
      <c r="P2070" s="20">
        <f t="shared" si="322"/>
        <v>75</v>
      </c>
      <c r="Q2070" s="20">
        <f t="shared" si="323"/>
        <v>83.5</v>
      </c>
      <c r="R2070" s="21">
        <f t="shared" si="324"/>
        <v>76.275000000000006</v>
      </c>
      <c r="S2070" s="21">
        <f t="shared" si="325"/>
        <v>77.125</v>
      </c>
      <c r="T2070" s="21">
        <f t="shared" si="326"/>
        <v>78.825000000000003</v>
      </c>
      <c r="U2070" s="21">
        <f t="shared" si="327"/>
        <v>77.125</v>
      </c>
      <c r="V2070" s="20">
        <f t="shared" si="328"/>
        <v>77.408333333333346</v>
      </c>
      <c r="W2070" s="20">
        <f t="shared" si="329"/>
        <v>77.337500000000006</v>
      </c>
    </row>
    <row r="2071" spans="1:23" ht="13.5" x14ac:dyDescent="0.25">
      <c r="A2071" s="3">
        <v>45019</v>
      </c>
      <c r="B2071" s="2">
        <v>67.830799999999996</v>
      </c>
      <c r="C2071" s="2">
        <v>58.285453152851645</v>
      </c>
      <c r="D2071" s="2">
        <v>-0.39835685000750232</v>
      </c>
      <c r="E2071" s="2">
        <v>0.47309477045199677</v>
      </c>
      <c r="F2071" s="2">
        <v>67.540600000000012</v>
      </c>
      <c r="G2071" s="2">
        <v>66.789020000000008</v>
      </c>
      <c r="H2071" s="2">
        <v>66.692895000000007</v>
      </c>
      <c r="I2071" s="2">
        <v>67.283207999999988</v>
      </c>
      <c r="J2071" s="2">
        <v>61.024637999999968</v>
      </c>
      <c r="K2071" s="17" t="s">
        <v>49</v>
      </c>
      <c r="L2071" s="17" t="s">
        <v>51</v>
      </c>
      <c r="M2071" s="17" t="s">
        <v>55</v>
      </c>
      <c r="N2071" s="20">
        <f t="shared" si="320"/>
        <v>50</v>
      </c>
      <c r="O2071" s="20">
        <f t="shared" si="321"/>
        <v>100</v>
      </c>
      <c r="P2071" s="20">
        <f t="shared" si="322"/>
        <v>75</v>
      </c>
      <c r="Q2071" s="20">
        <f t="shared" si="323"/>
        <v>83.5</v>
      </c>
      <c r="R2071" s="21">
        <f t="shared" si="324"/>
        <v>76.275000000000006</v>
      </c>
      <c r="S2071" s="21">
        <f t="shared" si="325"/>
        <v>77.125</v>
      </c>
      <c r="T2071" s="21">
        <f t="shared" si="326"/>
        <v>78.825000000000003</v>
      </c>
      <c r="U2071" s="21">
        <f t="shared" si="327"/>
        <v>77.125</v>
      </c>
      <c r="V2071" s="20">
        <f t="shared" si="328"/>
        <v>77.408333333333346</v>
      </c>
      <c r="W2071" s="20">
        <f t="shared" si="329"/>
        <v>77.337500000000006</v>
      </c>
    </row>
    <row r="2072" spans="1:23" ht="13.5" x14ac:dyDescent="0.25">
      <c r="A2072" s="3">
        <v>45020</v>
      </c>
      <c r="B2072" s="2">
        <v>69.644400000000005</v>
      </c>
      <c r="C2072" s="2">
        <v>67.67886021479427</v>
      </c>
      <c r="D2072" s="2">
        <v>-0.76852051932539212</v>
      </c>
      <c r="E2072" s="2">
        <v>0.40366910453229521</v>
      </c>
      <c r="F2072" s="2">
        <v>67.904780000000002</v>
      </c>
      <c r="G2072" s="2">
        <v>67.217040000000011</v>
      </c>
      <c r="H2072" s="2">
        <v>66.812595000000002</v>
      </c>
      <c r="I2072" s="2">
        <v>67.246933999999996</v>
      </c>
      <c r="J2072" s="2">
        <v>61.104075999999957</v>
      </c>
      <c r="K2072" s="17" t="s">
        <v>49</v>
      </c>
      <c r="L2072" s="17" t="s">
        <v>50</v>
      </c>
      <c r="M2072" s="17" t="s">
        <v>55</v>
      </c>
      <c r="N2072" s="20">
        <f t="shared" si="320"/>
        <v>50</v>
      </c>
      <c r="O2072" s="20">
        <f t="shared" si="321"/>
        <v>100</v>
      </c>
      <c r="P2072" s="20">
        <f t="shared" si="322"/>
        <v>75</v>
      </c>
      <c r="Q2072" s="20">
        <f t="shared" si="323"/>
        <v>100</v>
      </c>
      <c r="R2072" s="21">
        <f t="shared" si="324"/>
        <v>78.75</v>
      </c>
      <c r="S2072" s="21">
        <f t="shared" si="325"/>
        <v>81.25</v>
      </c>
      <c r="T2072" s="21">
        <f t="shared" si="326"/>
        <v>86.25</v>
      </c>
      <c r="U2072" s="21">
        <f t="shared" si="327"/>
        <v>81.25</v>
      </c>
      <c r="V2072" s="20">
        <f t="shared" si="328"/>
        <v>82.083333333333329</v>
      </c>
      <c r="W2072" s="20">
        <f t="shared" si="329"/>
        <v>81.875</v>
      </c>
    </row>
    <row r="2073" spans="1:23" ht="13.5" x14ac:dyDescent="0.25">
      <c r="A2073" s="3">
        <v>45021</v>
      </c>
      <c r="B2073" s="2">
        <v>69.644400000000005</v>
      </c>
      <c r="C2073" s="2">
        <v>67.67886021479427</v>
      </c>
      <c r="D2073" s="2">
        <v>-1.1086000833855536</v>
      </c>
      <c r="E2073" s="2">
        <v>0.35642940394306538</v>
      </c>
      <c r="F2073" s="2">
        <v>68.367620000000016</v>
      </c>
      <c r="G2073" s="2">
        <v>67.651589999999999</v>
      </c>
      <c r="H2073" s="2">
        <v>66.957684999999998</v>
      </c>
      <c r="I2073" s="2">
        <v>67.198471999999995</v>
      </c>
      <c r="J2073" s="2">
        <v>61.183876499999954</v>
      </c>
      <c r="K2073" s="17" t="s">
        <v>49</v>
      </c>
      <c r="L2073" s="17" t="s">
        <v>50</v>
      </c>
      <c r="M2073" s="17" t="s">
        <v>55</v>
      </c>
      <c r="N2073" s="20">
        <f t="shared" si="320"/>
        <v>50</v>
      </c>
      <c r="O2073" s="20">
        <f t="shared" si="321"/>
        <v>100</v>
      </c>
      <c r="P2073" s="20">
        <f t="shared" si="322"/>
        <v>75</v>
      </c>
      <c r="Q2073" s="20">
        <f t="shared" si="323"/>
        <v>100</v>
      </c>
      <c r="R2073" s="21">
        <f t="shared" si="324"/>
        <v>78.75</v>
      </c>
      <c r="S2073" s="21">
        <f t="shared" si="325"/>
        <v>81.25</v>
      </c>
      <c r="T2073" s="21">
        <f t="shared" si="326"/>
        <v>86.25</v>
      </c>
      <c r="U2073" s="21">
        <f t="shared" si="327"/>
        <v>81.25</v>
      </c>
      <c r="V2073" s="20">
        <f t="shared" si="328"/>
        <v>82.083333333333329</v>
      </c>
      <c r="W2073" s="20">
        <f t="shared" si="329"/>
        <v>81.875</v>
      </c>
    </row>
    <row r="2074" spans="1:23" ht="13.5" x14ac:dyDescent="0.25">
      <c r="A2074" s="3">
        <v>45022</v>
      </c>
      <c r="B2074" s="2">
        <v>68.918999999999997</v>
      </c>
      <c r="C2074" s="2">
        <v>61.277903078692383</v>
      </c>
      <c r="D2074" s="2">
        <v>-1.2465832166704729</v>
      </c>
      <c r="E2074" s="2">
        <v>0.32818200916691559</v>
      </c>
      <c r="F2074" s="2">
        <v>68.701340000000002</v>
      </c>
      <c r="G2074" s="2">
        <v>67.941050000000004</v>
      </c>
      <c r="H2074" s="2">
        <v>67.066504999999992</v>
      </c>
      <c r="I2074" s="2">
        <v>67.137533999999988</v>
      </c>
      <c r="J2074" s="2">
        <v>61.266216499999956</v>
      </c>
      <c r="K2074" s="17" t="s">
        <v>49</v>
      </c>
      <c r="L2074" s="17" t="s">
        <v>50</v>
      </c>
      <c r="M2074" s="17" t="s">
        <v>55</v>
      </c>
      <c r="N2074" s="20">
        <f t="shared" si="320"/>
        <v>50</v>
      </c>
      <c r="O2074" s="20">
        <f t="shared" si="321"/>
        <v>100</v>
      </c>
      <c r="P2074" s="20">
        <f t="shared" si="322"/>
        <v>75</v>
      </c>
      <c r="Q2074" s="20">
        <f t="shared" si="323"/>
        <v>100</v>
      </c>
      <c r="R2074" s="21">
        <f t="shared" si="324"/>
        <v>78.75</v>
      </c>
      <c r="S2074" s="21">
        <f t="shared" si="325"/>
        <v>81.25</v>
      </c>
      <c r="T2074" s="21">
        <f t="shared" si="326"/>
        <v>86.25</v>
      </c>
      <c r="U2074" s="21">
        <f t="shared" si="327"/>
        <v>81.25</v>
      </c>
      <c r="V2074" s="20">
        <f t="shared" si="328"/>
        <v>82.083333333333329</v>
      </c>
      <c r="W2074" s="20">
        <f t="shared" si="329"/>
        <v>81.875</v>
      </c>
    </row>
    <row r="2075" spans="1:23" ht="13.5" x14ac:dyDescent="0.25">
      <c r="A2075" s="3">
        <v>45023</v>
      </c>
      <c r="B2075" s="2">
        <v>69.499300000000005</v>
      </c>
      <c r="C2075" s="2">
        <v>64.195275803114967</v>
      </c>
      <c r="D2075" s="2">
        <v>-1.4153479710484476</v>
      </c>
      <c r="E2075" s="2">
        <v>0.3366368187651968</v>
      </c>
      <c r="F2075" s="2">
        <v>69.107579999999999</v>
      </c>
      <c r="G2075" s="2">
        <v>68.287820000000011</v>
      </c>
      <c r="H2075" s="2">
        <v>67.186205000000001</v>
      </c>
      <c r="I2075" s="2">
        <v>67.102709999999988</v>
      </c>
      <c r="J2075" s="2">
        <v>61.35798749999995</v>
      </c>
      <c r="K2075" s="17" t="s">
        <v>49</v>
      </c>
      <c r="L2075" s="17" t="s">
        <v>50</v>
      </c>
      <c r="M2075" s="17" t="s">
        <v>55</v>
      </c>
      <c r="N2075" s="20">
        <f t="shared" si="320"/>
        <v>50</v>
      </c>
      <c r="O2075" s="20">
        <f t="shared" si="321"/>
        <v>100</v>
      </c>
      <c r="P2075" s="20">
        <f t="shared" si="322"/>
        <v>75</v>
      </c>
      <c r="Q2075" s="20">
        <f t="shared" si="323"/>
        <v>100</v>
      </c>
      <c r="R2075" s="21">
        <f t="shared" si="324"/>
        <v>78.75</v>
      </c>
      <c r="S2075" s="21">
        <f t="shared" si="325"/>
        <v>81.25</v>
      </c>
      <c r="T2075" s="21">
        <f t="shared" si="326"/>
        <v>86.25</v>
      </c>
      <c r="U2075" s="21">
        <f t="shared" si="327"/>
        <v>81.25</v>
      </c>
      <c r="V2075" s="20">
        <f t="shared" si="328"/>
        <v>82.083333333333329</v>
      </c>
      <c r="W2075" s="20">
        <f t="shared" si="329"/>
        <v>81.875</v>
      </c>
    </row>
    <row r="2076" spans="1:23" ht="13.5" x14ac:dyDescent="0.25">
      <c r="A2076" s="3">
        <v>45026</v>
      </c>
      <c r="B2076" s="2">
        <v>69.499300000000005</v>
      </c>
      <c r="C2076" s="2">
        <v>64.195275803114967</v>
      </c>
      <c r="D2076" s="2">
        <v>-1.3499596963183791</v>
      </c>
      <c r="E2076" s="2">
        <v>0.30384150588699899</v>
      </c>
      <c r="F2076" s="2">
        <v>69.441280000000006</v>
      </c>
      <c r="G2076" s="2">
        <v>68.490939999999995</v>
      </c>
      <c r="H2076" s="2">
        <v>67.324039999999997</v>
      </c>
      <c r="I2076" s="2">
        <v>67.057729999999978</v>
      </c>
      <c r="J2076" s="2">
        <v>61.447944499999949</v>
      </c>
      <c r="K2076" s="17" t="s">
        <v>49</v>
      </c>
      <c r="L2076" s="17" t="s">
        <v>51</v>
      </c>
      <c r="M2076" s="17" t="s">
        <v>55</v>
      </c>
      <c r="N2076" s="20">
        <f t="shared" si="320"/>
        <v>50</v>
      </c>
      <c r="O2076" s="20">
        <f t="shared" si="321"/>
        <v>100</v>
      </c>
      <c r="P2076" s="20">
        <f t="shared" si="322"/>
        <v>75</v>
      </c>
      <c r="Q2076" s="20">
        <f t="shared" si="323"/>
        <v>83.5</v>
      </c>
      <c r="R2076" s="21">
        <f t="shared" si="324"/>
        <v>76.275000000000006</v>
      </c>
      <c r="S2076" s="21">
        <f t="shared" si="325"/>
        <v>77.125</v>
      </c>
      <c r="T2076" s="21">
        <f t="shared" si="326"/>
        <v>78.825000000000003</v>
      </c>
      <c r="U2076" s="21">
        <f t="shared" si="327"/>
        <v>77.125</v>
      </c>
      <c r="V2076" s="20">
        <f t="shared" si="328"/>
        <v>77.408333333333346</v>
      </c>
      <c r="W2076" s="20">
        <f t="shared" si="329"/>
        <v>77.337500000000006</v>
      </c>
    </row>
    <row r="2077" spans="1:23" ht="13.5" x14ac:dyDescent="0.25">
      <c r="A2077" s="3">
        <v>45027</v>
      </c>
      <c r="B2077" s="2">
        <v>69.281700000000001</v>
      </c>
      <c r="C2077" s="2">
        <v>62.158654224490434</v>
      </c>
      <c r="D2077" s="2">
        <v>-1.2356975472128369</v>
      </c>
      <c r="E2077" s="2">
        <v>0.28395768476783784</v>
      </c>
      <c r="F2077" s="2">
        <v>69.368740000000003</v>
      </c>
      <c r="G2077" s="2">
        <v>68.63676000000001</v>
      </c>
      <c r="H2077" s="2">
        <v>67.487269999999995</v>
      </c>
      <c r="I2077" s="2">
        <v>67.008397999999985</v>
      </c>
      <c r="J2077" s="2">
        <v>61.538191999999945</v>
      </c>
      <c r="K2077" s="17" t="s">
        <v>47</v>
      </c>
      <c r="L2077" s="17" t="s">
        <v>51</v>
      </c>
      <c r="M2077" s="17" t="s">
        <v>52</v>
      </c>
      <c r="N2077" s="20">
        <f t="shared" si="320"/>
        <v>50</v>
      </c>
      <c r="O2077" s="20">
        <f t="shared" si="321"/>
        <v>100</v>
      </c>
      <c r="P2077" s="20">
        <f t="shared" si="322"/>
        <v>75</v>
      </c>
      <c r="Q2077" s="20">
        <f t="shared" si="323"/>
        <v>16.5</v>
      </c>
      <c r="R2077" s="21">
        <f t="shared" si="324"/>
        <v>66.224999999999994</v>
      </c>
      <c r="S2077" s="21">
        <f t="shared" si="325"/>
        <v>60.375</v>
      </c>
      <c r="T2077" s="21">
        <f t="shared" si="326"/>
        <v>48.674999999999997</v>
      </c>
      <c r="U2077" s="21">
        <f t="shared" si="327"/>
        <v>60.375</v>
      </c>
      <c r="V2077" s="20">
        <f t="shared" si="328"/>
        <v>58.42499999999999</v>
      </c>
      <c r="W2077" s="20">
        <f t="shared" si="329"/>
        <v>58.912499999999994</v>
      </c>
    </row>
    <row r="2078" spans="1:23" ht="13.5" x14ac:dyDescent="0.25">
      <c r="A2078" s="3">
        <v>45028</v>
      </c>
      <c r="B2078" s="2">
        <v>69.209199999999996</v>
      </c>
      <c r="C2078" s="2">
        <v>61.459042847768828</v>
      </c>
      <c r="D2078" s="2">
        <v>-1.2192334982302953</v>
      </c>
      <c r="E2078" s="2">
        <v>0.26060407546567876</v>
      </c>
      <c r="F2078" s="2">
        <v>69.281700000000001</v>
      </c>
      <c r="G2078" s="2">
        <v>68.824660000000009</v>
      </c>
      <c r="H2078" s="2">
        <v>67.625110000000006</v>
      </c>
      <c r="I2078" s="2">
        <v>66.95921199999998</v>
      </c>
      <c r="J2078" s="2">
        <v>61.626698499999939</v>
      </c>
      <c r="K2078" s="17" t="s">
        <v>47</v>
      </c>
      <c r="L2078" s="17" t="s">
        <v>51</v>
      </c>
      <c r="M2078" s="17" t="s">
        <v>52</v>
      </c>
      <c r="N2078" s="20">
        <f t="shared" si="320"/>
        <v>50</v>
      </c>
      <c r="O2078" s="20">
        <f t="shared" si="321"/>
        <v>100</v>
      </c>
      <c r="P2078" s="20">
        <f t="shared" si="322"/>
        <v>75</v>
      </c>
      <c r="Q2078" s="20">
        <f t="shared" si="323"/>
        <v>16.5</v>
      </c>
      <c r="R2078" s="21">
        <f t="shared" si="324"/>
        <v>66.224999999999994</v>
      </c>
      <c r="S2078" s="21">
        <f t="shared" si="325"/>
        <v>60.375</v>
      </c>
      <c r="T2078" s="21">
        <f t="shared" si="326"/>
        <v>48.674999999999997</v>
      </c>
      <c r="U2078" s="21">
        <f t="shared" si="327"/>
        <v>60.375</v>
      </c>
      <c r="V2078" s="20">
        <f t="shared" si="328"/>
        <v>58.42499999999999</v>
      </c>
      <c r="W2078" s="20">
        <f t="shared" si="329"/>
        <v>58.912499999999994</v>
      </c>
    </row>
    <row r="2079" spans="1:23" ht="13.5" x14ac:dyDescent="0.25">
      <c r="A2079" s="3">
        <v>45029</v>
      </c>
      <c r="B2079" s="2">
        <v>68.411199999999994</v>
      </c>
      <c r="C2079" s="2">
        <v>54.224657390110394</v>
      </c>
      <c r="D2079" s="2">
        <v>-1.167018833093195</v>
      </c>
      <c r="E2079" s="2">
        <v>0.25048952528182999</v>
      </c>
      <c r="F2079" s="2">
        <v>69.180140000000009</v>
      </c>
      <c r="G2079" s="2">
        <v>68.940740000000005</v>
      </c>
      <c r="H2079" s="2">
        <v>67.719785000000002</v>
      </c>
      <c r="I2079" s="2">
        <v>66.907849999999982</v>
      </c>
      <c r="J2079" s="2">
        <v>61.714842499999939</v>
      </c>
      <c r="K2079" s="17" t="s">
        <v>47</v>
      </c>
      <c r="L2079" s="17" t="s">
        <v>51</v>
      </c>
      <c r="M2079" s="17" t="s">
        <v>52</v>
      </c>
      <c r="N2079" s="20">
        <f t="shared" si="320"/>
        <v>50</v>
      </c>
      <c r="O2079" s="20">
        <f t="shared" si="321"/>
        <v>100</v>
      </c>
      <c r="P2079" s="20">
        <f t="shared" si="322"/>
        <v>75</v>
      </c>
      <c r="Q2079" s="20">
        <f t="shared" si="323"/>
        <v>16.5</v>
      </c>
      <c r="R2079" s="21">
        <f t="shared" si="324"/>
        <v>66.224999999999994</v>
      </c>
      <c r="S2079" s="21">
        <f t="shared" si="325"/>
        <v>60.375</v>
      </c>
      <c r="T2079" s="21">
        <f t="shared" si="326"/>
        <v>48.674999999999997</v>
      </c>
      <c r="U2079" s="21">
        <f t="shared" si="327"/>
        <v>60.375</v>
      </c>
      <c r="V2079" s="20">
        <f t="shared" si="328"/>
        <v>58.42499999999999</v>
      </c>
      <c r="W2079" s="20">
        <f t="shared" si="329"/>
        <v>58.912499999999994</v>
      </c>
    </row>
    <row r="2080" spans="1:23" ht="13.5" x14ac:dyDescent="0.25">
      <c r="A2080" s="3">
        <v>45030</v>
      </c>
      <c r="B2080" s="2">
        <v>66.452399999999997</v>
      </c>
      <c r="C2080" s="2">
        <v>41.356157561236316</v>
      </c>
      <c r="D2080" s="2">
        <v>-0.94745043353458414</v>
      </c>
      <c r="E2080" s="2">
        <v>0.24230975888483322</v>
      </c>
      <c r="F2080" s="2">
        <v>68.570760000000007</v>
      </c>
      <c r="G2080" s="2">
        <v>68.839169999999996</v>
      </c>
      <c r="H2080" s="2">
        <v>67.741549999999989</v>
      </c>
      <c r="I2080" s="2">
        <v>66.859387999999996</v>
      </c>
      <c r="J2080" s="2">
        <v>61.793917999999941</v>
      </c>
      <c r="K2080" s="17" t="s">
        <v>47</v>
      </c>
      <c r="L2080" s="17" t="s">
        <v>48</v>
      </c>
      <c r="M2080" s="17" t="s">
        <v>52</v>
      </c>
      <c r="N2080" s="20">
        <f t="shared" si="320"/>
        <v>50</v>
      </c>
      <c r="O2080" s="20">
        <f t="shared" si="321"/>
        <v>100</v>
      </c>
      <c r="P2080" s="20">
        <f t="shared" si="322"/>
        <v>75</v>
      </c>
      <c r="Q2080" s="20">
        <f t="shared" si="323"/>
        <v>0</v>
      </c>
      <c r="R2080" s="21">
        <f t="shared" si="324"/>
        <v>63.75</v>
      </c>
      <c r="S2080" s="21">
        <f t="shared" si="325"/>
        <v>56.25</v>
      </c>
      <c r="T2080" s="21">
        <f t="shared" si="326"/>
        <v>41.25</v>
      </c>
      <c r="U2080" s="21">
        <f t="shared" si="327"/>
        <v>56.25</v>
      </c>
      <c r="V2080" s="20">
        <f t="shared" si="328"/>
        <v>53.75</v>
      </c>
      <c r="W2080" s="20">
        <f t="shared" si="329"/>
        <v>54.375</v>
      </c>
    </row>
    <row r="2081" spans="1:23" ht="13.5" x14ac:dyDescent="0.25">
      <c r="A2081" s="3">
        <v>45033</v>
      </c>
      <c r="B2081" s="2">
        <v>65.045000000000002</v>
      </c>
      <c r="C2081" s="2">
        <v>34.940110843590418</v>
      </c>
      <c r="D2081" s="2">
        <v>-0.59299997309938135</v>
      </c>
      <c r="E2081" s="2">
        <v>0.25122421564369152</v>
      </c>
      <c r="F2081" s="2">
        <v>67.679900000000004</v>
      </c>
      <c r="G2081" s="2">
        <v>68.560590000000005</v>
      </c>
      <c r="H2081" s="2">
        <v>67.674805000000006</v>
      </c>
      <c r="I2081" s="2">
        <v>66.790613999999991</v>
      </c>
      <c r="J2081" s="2">
        <v>61.86523099999993</v>
      </c>
      <c r="K2081" s="17" t="s">
        <v>47</v>
      </c>
      <c r="L2081" s="17" t="s">
        <v>48</v>
      </c>
      <c r="M2081" s="17" t="s">
        <v>52</v>
      </c>
      <c r="N2081" s="20">
        <f t="shared" si="320"/>
        <v>50</v>
      </c>
      <c r="O2081" s="20">
        <f t="shared" si="321"/>
        <v>100</v>
      </c>
      <c r="P2081" s="20">
        <f t="shared" si="322"/>
        <v>75</v>
      </c>
      <c r="Q2081" s="20">
        <f t="shared" si="323"/>
        <v>0</v>
      </c>
      <c r="R2081" s="21">
        <f t="shared" si="324"/>
        <v>63.75</v>
      </c>
      <c r="S2081" s="21">
        <f t="shared" si="325"/>
        <v>56.25</v>
      </c>
      <c r="T2081" s="21">
        <f t="shared" si="326"/>
        <v>41.25</v>
      </c>
      <c r="U2081" s="21">
        <f t="shared" si="327"/>
        <v>56.25</v>
      </c>
      <c r="V2081" s="20">
        <f t="shared" si="328"/>
        <v>53.75</v>
      </c>
      <c r="W2081" s="20">
        <f t="shared" si="329"/>
        <v>54.375</v>
      </c>
    </row>
    <row r="2082" spans="1:23" ht="13.5" x14ac:dyDescent="0.25">
      <c r="A2082" s="3">
        <v>45034</v>
      </c>
      <c r="B2082" s="2">
        <v>65.291700000000006</v>
      </c>
      <c r="C2082" s="2">
        <v>36.791257276002817</v>
      </c>
      <c r="D2082" s="2">
        <v>-1.6050467366966359E-2</v>
      </c>
      <c r="E2082" s="2">
        <v>0.26066620436098131</v>
      </c>
      <c r="F2082" s="2">
        <v>66.881900000000002</v>
      </c>
      <c r="G2082" s="2">
        <v>68.125320000000002</v>
      </c>
      <c r="H2082" s="2">
        <v>67.671180000000007</v>
      </c>
      <c r="I2082" s="2">
        <v>66.729095999999998</v>
      </c>
      <c r="J2082" s="2">
        <v>61.937777499999932</v>
      </c>
      <c r="K2082" s="17" t="s">
        <v>47</v>
      </c>
      <c r="L2082" s="17" t="s">
        <v>48</v>
      </c>
      <c r="M2082" s="17" t="s">
        <v>52</v>
      </c>
      <c r="N2082" s="20">
        <f t="shared" si="320"/>
        <v>50</v>
      </c>
      <c r="O2082" s="20">
        <f t="shared" si="321"/>
        <v>100</v>
      </c>
      <c r="P2082" s="20">
        <f t="shared" si="322"/>
        <v>75</v>
      </c>
      <c r="Q2082" s="20">
        <f t="shared" si="323"/>
        <v>0</v>
      </c>
      <c r="R2082" s="21">
        <f t="shared" si="324"/>
        <v>63.75</v>
      </c>
      <c r="S2082" s="21">
        <f t="shared" si="325"/>
        <v>56.25</v>
      </c>
      <c r="T2082" s="21">
        <f t="shared" si="326"/>
        <v>41.25</v>
      </c>
      <c r="U2082" s="21">
        <f t="shared" si="327"/>
        <v>56.25</v>
      </c>
      <c r="V2082" s="20">
        <f t="shared" si="328"/>
        <v>53.75</v>
      </c>
      <c r="W2082" s="20">
        <f t="shared" si="329"/>
        <v>54.375</v>
      </c>
    </row>
    <row r="2083" spans="1:23" ht="13.5" x14ac:dyDescent="0.25">
      <c r="A2083" s="3">
        <v>45035</v>
      </c>
      <c r="B2083" s="2">
        <v>65.618099999999998</v>
      </c>
      <c r="C2083" s="2">
        <v>39.253955206154373</v>
      </c>
      <c r="D2083" s="2">
        <v>0.46158405099737365</v>
      </c>
      <c r="E2083" s="2">
        <v>0.27043717163943287</v>
      </c>
      <c r="F2083" s="2">
        <v>66.163679999999999</v>
      </c>
      <c r="G2083" s="2">
        <v>67.72269</v>
      </c>
      <c r="H2083" s="2">
        <v>67.687139999999985</v>
      </c>
      <c r="I2083" s="2">
        <v>66.706606000000008</v>
      </c>
      <c r="J2083" s="2">
        <v>62.011991999999935</v>
      </c>
      <c r="K2083" s="17" t="s">
        <v>47</v>
      </c>
      <c r="L2083" s="17" t="s">
        <v>48</v>
      </c>
      <c r="M2083" s="17" t="s">
        <v>52</v>
      </c>
      <c r="N2083" s="20">
        <f t="shared" si="320"/>
        <v>50</v>
      </c>
      <c r="O2083" s="20">
        <f t="shared" si="321"/>
        <v>100</v>
      </c>
      <c r="P2083" s="20">
        <f t="shared" si="322"/>
        <v>75</v>
      </c>
      <c r="Q2083" s="20">
        <f t="shared" si="323"/>
        <v>0</v>
      </c>
      <c r="R2083" s="21">
        <f t="shared" si="324"/>
        <v>63.75</v>
      </c>
      <c r="S2083" s="21">
        <f t="shared" si="325"/>
        <v>56.25</v>
      </c>
      <c r="T2083" s="21">
        <f t="shared" si="326"/>
        <v>41.25</v>
      </c>
      <c r="U2083" s="21">
        <f t="shared" si="327"/>
        <v>56.25</v>
      </c>
      <c r="V2083" s="20">
        <f t="shared" si="328"/>
        <v>53.75</v>
      </c>
      <c r="W2083" s="20">
        <f t="shared" si="329"/>
        <v>54.375</v>
      </c>
    </row>
    <row r="2084" spans="1:23" ht="13.5" x14ac:dyDescent="0.25">
      <c r="A2084" s="3">
        <v>45036</v>
      </c>
      <c r="B2084" s="2">
        <v>66.4161</v>
      </c>
      <c r="C2084" s="2">
        <v>44.905647414632178</v>
      </c>
      <c r="D2084" s="2">
        <v>0.70571156195522633</v>
      </c>
      <c r="E2084" s="2">
        <v>0.28053349432592267</v>
      </c>
      <c r="F2084" s="2">
        <v>65.764660000000006</v>
      </c>
      <c r="G2084" s="2">
        <v>67.472400000000022</v>
      </c>
      <c r="H2084" s="2">
        <v>67.706724999999992</v>
      </c>
      <c r="I2084" s="2">
        <v>66.733302000000009</v>
      </c>
      <c r="J2084" s="2">
        <v>62.090160499999939</v>
      </c>
      <c r="K2084" s="17" t="s">
        <v>47</v>
      </c>
      <c r="L2084" s="17" t="s">
        <v>48</v>
      </c>
      <c r="M2084" s="17" t="s">
        <v>52</v>
      </c>
      <c r="N2084" s="20">
        <f t="shared" si="320"/>
        <v>50</v>
      </c>
      <c r="O2084" s="20">
        <f t="shared" si="321"/>
        <v>100</v>
      </c>
      <c r="P2084" s="20">
        <f t="shared" si="322"/>
        <v>75</v>
      </c>
      <c r="Q2084" s="20">
        <f t="shared" si="323"/>
        <v>0</v>
      </c>
      <c r="R2084" s="21">
        <f t="shared" si="324"/>
        <v>63.75</v>
      </c>
      <c r="S2084" s="21">
        <f t="shared" si="325"/>
        <v>56.25</v>
      </c>
      <c r="T2084" s="21">
        <f t="shared" si="326"/>
        <v>41.25</v>
      </c>
      <c r="U2084" s="21">
        <f t="shared" si="327"/>
        <v>56.25</v>
      </c>
      <c r="V2084" s="20">
        <f t="shared" si="328"/>
        <v>53.75</v>
      </c>
      <c r="W2084" s="20">
        <f t="shared" si="329"/>
        <v>54.375</v>
      </c>
    </row>
    <row r="2085" spans="1:23" ht="13.5" x14ac:dyDescent="0.25">
      <c r="A2085" s="3">
        <v>45040</v>
      </c>
      <c r="B2085" s="2">
        <v>66.089699999999993</v>
      </c>
      <c r="C2085" s="2">
        <v>43.137777894479157</v>
      </c>
      <c r="D2085" s="2">
        <v>1.0309150356463448</v>
      </c>
      <c r="E2085" s="2">
        <v>0.2889602416758778</v>
      </c>
      <c r="F2085" s="2">
        <v>65.692120000000003</v>
      </c>
      <c r="G2085" s="2">
        <v>67.131440000000012</v>
      </c>
      <c r="H2085" s="2">
        <v>67.70962999999999</v>
      </c>
      <c r="I2085" s="2">
        <v>66.773493999999999</v>
      </c>
      <c r="J2085" s="2">
        <v>62.166696999999942</v>
      </c>
      <c r="K2085" s="17" t="s">
        <v>47</v>
      </c>
      <c r="L2085" s="17" t="s">
        <v>51</v>
      </c>
      <c r="M2085" s="17" t="s">
        <v>52</v>
      </c>
      <c r="N2085" s="20">
        <f t="shared" si="320"/>
        <v>50</v>
      </c>
      <c r="O2085" s="20">
        <f t="shared" si="321"/>
        <v>100</v>
      </c>
      <c r="P2085" s="20">
        <f t="shared" si="322"/>
        <v>50</v>
      </c>
      <c r="Q2085" s="20">
        <f t="shared" si="323"/>
        <v>16.5</v>
      </c>
      <c r="R2085" s="21">
        <f t="shared" si="324"/>
        <v>62.475000000000001</v>
      </c>
      <c r="S2085" s="21">
        <f t="shared" si="325"/>
        <v>51.625</v>
      </c>
      <c r="T2085" s="21">
        <f t="shared" si="326"/>
        <v>42.424999999999997</v>
      </c>
      <c r="U2085" s="21">
        <f t="shared" si="327"/>
        <v>54.125</v>
      </c>
      <c r="V2085" s="20">
        <f t="shared" si="328"/>
        <v>52.17499999999999</v>
      </c>
      <c r="W2085" s="20">
        <f t="shared" si="329"/>
        <v>52.662499999999994</v>
      </c>
    </row>
    <row r="2086" spans="1:23" ht="13.5" x14ac:dyDescent="0.25">
      <c r="A2086" s="3">
        <v>45041</v>
      </c>
      <c r="B2086" s="2">
        <v>67.475300000000004</v>
      </c>
      <c r="C2086" s="2">
        <v>51.810815524887857</v>
      </c>
      <c r="D2086" s="2">
        <v>1.21017456590981</v>
      </c>
      <c r="E2086" s="2">
        <v>0.28133978982749352</v>
      </c>
      <c r="F2086" s="2">
        <v>66.178180000000012</v>
      </c>
      <c r="G2086" s="2">
        <v>66.929040000000015</v>
      </c>
      <c r="H2086" s="2">
        <v>67.709989999999991</v>
      </c>
      <c r="I2086" s="2">
        <v>66.875203999999997</v>
      </c>
      <c r="J2086" s="2">
        <v>62.248347999999936</v>
      </c>
      <c r="K2086" s="17" t="s">
        <v>49</v>
      </c>
      <c r="L2086" s="17" t="s">
        <v>51</v>
      </c>
      <c r="M2086" s="17" t="s">
        <v>55</v>
      </c>
      <c r="N2086" s="20">
        <f t="shared" si="320"/>
        <v>50</v>
      </c>
      <c r="O2086" s="20">
        <f t="shared" si="321"/>
        <v>100</v>
      </c>
      <c r="P2086" s="20">
        <f t="shared" si="322"/>
        <v>50</v>
      </c>
      <c r="Q2086" s="20">
        <f t="shared" si="323"/>
        <v>83.5</v>
      </c>
      <c r="R2086" s="21">
        <f t="shared" si="324"/>
        <v>72.525000000000006</v>
      </c>
      <c r="S2086" s="21">
        <f t="shared" si="325"/>
        <v>68.375</v>
      </c>
      <c r="T2086" s="21">
        <f t="shared" si="326"/>
        <v>72.575000000000003</v>
      </c>
      <c r="U2086" s="21">
        <f t="shared" si="327"/>
        <v>70.875</v>
      </c>
      <c r="V2086" s="20">
        <f t="shared" si="328"/>
        <v>71.158333333333346</v>
      </c>
      <c r="W2086" s="20">
        <f t="shared" si="329"/>
        <v>71.087500000000006</v>
      </c>
    </row>
    <row r="2087" spans="1:23" ht="13.5" x14ac:dyDescent="0.25">
      <c r="A2087" s="3">
        <v>45042</v>
      </c>
      <c r="B2087" s="2">
        <v>68.1935</v>
      </c>
      <c r="C2087" s="2">
        <v>55.591783062995361</v>
      </c>
      <c r="D2087" s="2">
        <v>1.2732175076728112</v>
      </c>
      <c r="E2087" s="2">
        <v>0.27610304355891802</v>
      </c>
      <c r="F2087" s="2">
        <v>66.758539999999996</v>
      </c>
      <c r="G2087" s="2">
        <v>66.820220000000006</v>
      </c>
      <c r="H2087" s="2">
        <v>67.728489999999994</v>
      </c>
      <c r="I2087" s="2">
        <v>66.916409999999999</v>
      </c>
      <c r="J2087" s="2">
        <v>62.331775999999934</v>
      </c>
      <c r="K2087" s="17" t="s">
        <v>49</v>
      </c>
      <c r="L2087" s="17" t="s">
        <v>50</v>
      </c>
      <c r="M2087" s="17" t="s">
        <v>55</v>
      </c>
      <c r="N2087" s="20">
        <f t="shared" si="320"/>
        <v>50</v>
      </c>
      <c r="O2087" s="20">
        <f t="shared" si="321"/>
        <v>100</v>
      </c>
      <c r="P2087" s="20">
        <f t="shared" si="322"/>
        <v>50</v>
      </c>
      <c r="Q2087" s="20">
        <f t="shared" si="323"/>
        <v>100</v>
      </c>
      <c r="R2087" s="21">
        <f t="shared" si="324"/>
        <v>75</v>
      </c>
      <c r="S2087" s="21">
        <f t="shared" si="325"/>
        <v>72.5</v>
      </c>
      <c r="T2087" s="21">
        <f t="shared" si="326"/>
        <v>80</v>
      </c>
      <c r="U2087" s="21">
        <f t="shared" si="327"/>
        <v>75</v>
      </c>
      <c r="V2087" s="20">
        <f t="shared" si="328"/>
        <v>75.833333333333329</v>
      </c>
      <c r="W2087" s="20">
        <f t="shared" si="329"/>
        <v>75.625</v>
      </c>
    </row>
    <row r="2088" spans="1:23" ht="13.5" x14ac:dyDescent="0.25">
      <c r="A2088" s="3">
        <v>45043</v>
      </c>
      <c r="B2088" s="2">
        <v>68.918999999999997</v>
      </c>
      <c r="C2088" s="2">
        <v>59.084163197144996</v>
      </c>
      <c r="D2088" s="2">
        <v>1.2556070773427024</v>
      </c>
      <c r="E2088" s="2">
        <v>0.24750734835602001</v>
      </c>
      <c r="F2088" s="2">
        <v>67.418719999999993</v>
      </c>
      <c r="G2088" s="2">
        <v>66.791200000000003</v>
      </c>
      <c r="H2088" s="2">
        <v>67.807930000000013</v>
      </c>
      <c r="I2088" s="2">
        <v>66.934546000000012</v>
      </c>
      <c r="J2088" s="2">
        <v>62.419556999999941</v>
      </c>
      <c r="K2088" s="17" t="s">
        <v>49</v>
      </c>
      <c r="L2088" s="17" t="s">
        <v>50</v>
      </c>
      <c r="M2088" s="17" t="s">
        <v>55</v>
      </c>
      <c r="N2088" s="20">
        <f t="shared" si="320"/>
        <v>50</v>
      </c>
      <c r="O2088" s="20">
        <f t="shared" si="321"/>
        <v>100</v>
      </c>
      <c r="P2088" s="20">
        <f t="shared" si="322"/>
        <v>50</v>
      </c>
      <c r="Q2088" s="20">
        <f t="shared" si="323"/>
        <v>100</v>
      </c>
      <c r="R2088" s="21">
        <f t="shared" si="324"/>
        <v>75</v>
      </c>
      <c r="S2088" s="21">
        <f t="shared" si="325"/>
        <v>72.5</v>
      </c>
      <c r="T2088" s="21">
        <f t="shared" si="326"/>
        <v>80</v>
      </c>
      <c r="U2088" s="21">
        <f t="shared" si="327"/>
        <v>75</v>
      </c>
      <c r="V2088" s="20">
        <f t="shared" si="328"/>
        <v>75.833333333333329</v>
      </c>
      <c r="W2088" s="20">
        <f t="shared" si="329"/>
        <v>75.625</v>
      </c>
    </row>
    <row r="2089" spans="1:23" ht="13.5" x14ac:dyDescent="0.25">
      <c r="A2089" s="3">
        <v>45044</v>
      </c>
      <c r="B2089" s="2">
        <v>68.1935</v>
      </c>
      <c r="C2089" s="2">
        <v>54.470908080982802</v>
      </c>
      <c r="D2089" s="2">
        <v>1.1617794515588002</v>
      </c>
      <c r="E2089" s="2">
        <v>0.23316346553915523</v>
      </c>
      <c r="F2089" s="2">
        <v>67.774199999999993</v>
      </c>
      <c r="G2089" s="2">
        <v>66.76943</v>
      </c>
      <c r="H2089" s="2">
        <v>67.855085000000017</v>
      </c>
      <c r="I2089" s="2">
        <v>66.963564000000005</v>
      </c>
      <c r="J2089" s="2">
        <v>62.504254499999931</v>
      </c>
      <c r="K2089" s="17" t="s">
        <v>49</v>
      </c>
      <c r="L2089" s="17" t="s">
        <v>51</v>
      </c>
      <c r="M2089" s="17" t="s">
        <v>55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83.5</v>
      </c>
      <c r="R2089" s="21">
        <f t="shared" si="324"/>
        <v>72.525000000000006</v>
      </c>
      <c r="S2089" s="21">
        <f t="shared" si="325"/>
        <v>68.375</v>
      </c>
      <c r="T2089" s="21">
        <f t="shared" si="326"/>
        <v>72.575000000000003</v>
      </c>
      <c r="U2089" s="21">
        <f t="shared" si="327"/>
        <v>70.875</v>
      </c>
      <c r="V2089" s="20">
        <f t="shared" si="328"/>
        <v>71.158333333333346</v>
      </c>
      <c r="W2089" s="20">
        <f t="shared" si="329"/>
        <v>71.087500000000006</v>
      </c>
    </row>
    <row r="2090" spans="1:23" ht="13.5" x14ac:dyDescent="0.25">
      <c r="A2090" s="3">
        <v>45048</v>
      </c>
      <c r="B2090" s="2">
        <v>67.830799999999996</v>
      </c>
      <c r="C2090" s="2">
        <v>52.273489961610444</v>
      </c>
      <c r="D2090" s="2">
        <v>0.80302185926021252</v>
      </c>
      <c r="E2090" s="2">
        <v>0.23369455536139461</v>
      </c>
      <c r="F2090" s="2">
        <v>68.122420000000005</v>
      </c>
      <c r="G2090" s="2">
        <v>66.907269999999997</v>
      </c>
      <c r="H2090" s="2">
        <v>67.873220000000018</v>
      </c>
      <c r="I2090" s="2">
        <v>66.98532800000001</v>
      </c>
      <c r="J2090" s="2">
        <v>62.586231999999939</v>
      </c>
      <c r="K2090" s="17" t="s">
        <v>49</v>
      </c>
      <c r="L2090" s="17" t="s">
        <v>51</v>
      </c>
      <c r="M2090" s="17" t="s">
        <v>55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83.5</v>
      </c>
      <c r="R2090" s="21">
        <f t="shared" si="324"/>
        <v>72.525000000000006</v>
      </c>
      <c r="S2090" s="21">
        <f t="shared" si="325"/>
        <v>68.375</v>
      </c>
      <c r="T2090" s="21">
        <f t="shared" si="326"/>
        <v>72.575000000000003</v>
      </c>
      <c r="U2090" s="21">
        <f t="shared" si="327"/>
        <v>70.875</v>
      </c>
      <c r="V2090" s="20">
        <f t="shared" si="328"/>
        <v>71.158333333333346</v>
      </c>
      <c r="W2090" s="20">
        <f t="shared" si="329"/>
        <v>71.087500000000006</v>
      </c>
    </row>
    <row r="2091" spans="1:23" ht="13.5" x14ac:dyDescent="0.25">
      <c r="A2091" s="3">
        <v>45049</v>
      </c>
      <c r="B2091" s="2">
        <v>68.911699999999996</v>
      </c>
      <c r="C2091" s="2">
        <v>57.744349027690774</v>
      </c>
      <c r="D2091" s="2">
        <v>0.20049472159880111</v>
      </c>
      <c r="E2091" s="2">
        <v>0.21192606194598701</v>
      </c>
      <c r="F2091" s="2">
        <v>68.409700000000001</v>
      </c>
      <c r="G2091" s="2">
        <v>67.293939999999992</v>
      </c>
      <c r="H2091" s="2">
        <v>67.927265000000006</v>
      </c>
      <c r="I2091" s="2">
        <v>67.021600000000007</v>
      </c>
      <c r="J2091" s="2">
        <v>62.673250999999937</v>
      </c>
      <c r="K2091" s="17" t="s">
        <v>49</v>
      </c>
      <c r="L2091" s="17" t="s">
        <v>50</v>
      </c>
      <c r="M2091" s="17" t="s">
        <v>55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100</v>
      </c>
      <c r="R2091" s="21">
        <f t="shared" si="324"/>
        <v>75</v>
      </c>
      <c r="S2091" s="21">
        <f t="shared" si="325"/>
        <v>72.5</v>
      </c>
      <c r="T2091" s="21">
        <f t="shared" si="326"/>
        <v>80</v>
      </c>
      <c r="U2091" s="21">
        <f t="shared" si="327"/>
        <v>75</v>
      </c>
      <c r="V2091" s="20">
        <f t="shared" si="328"/>
        <v>75.833333333333329</v>
      </c>
      <c r="W2091" s="20">
        <f t="shared" si="329"/>
        <v>75.625</v>
      </c>
    </row>
    <row r="2092" spans="1:23" ht="13.5" x14ac:dyDescent="0.25">
      <c r="A2092" s="3">
        <v>45050</v>
      </c>
      <c r="B2092" s="2">
        <v>68.911699999999996</v>
      </c>
      <c r="C2092" s="2">
        <v>57.744349027690774</v>
      </c>
      <c r="D2092" s="2">
        <v>-0.27996665088919315</v>
      </c>
      <c r="E2092" s="2">
        <v>0.19838768567303969</v>
      </c>
      <c r="F2092" s="2">
        <v>68.553340000000006</v>
      </c>
      <c r="G2092" s="2">
        <v>67.655939999999987</v>
      </c>
      <c r="H2092" s="2">
        <v>67.890630000000016</v>
      </c>
      <c r="I2092" s="2">
        <v>67.072236000000004</v>
      </c>
      <c r="J2092" s="2">
        <v>62.757005499999948</v>
      </c>
      <c r="K2092" s="17" t="s">
        <v>49</v>
      </c>
      <c r="L2092" s="17" t="s">
        <v>50</v>
      </c>
      <c r="M2092" s="17" t="s">
        <v>55</v>
      </c>
      <c r="N2092" s="20">
        <f t="shared" si="320"/>
        <v>50</v>
      </c>
      <c r="O2092" s="20">
        <f t="shared" si="321"/>
        <v>100</v>
      </c>
      <c r="P2092" s="20">
        <f t="shared" si="322"/>
        <v>50</v>
      </c>
      <c r="Q2092" s="20">
        <f t="shared" si="323"/>
        <v>100</v>
      </c>
      <c r="R2092" s="21">
        <f t="shared" si="324"/>
        <v>75</v>
      </c>
      <c r="S2092" s="21">
        <f t="shared" si="325"/>
        <v>72.5</v>
      </c>
      <c r="T2092" s="21">
        <f t="shared" si="326"/>
        <v>80</v>
      </c>
      <c r="U2092" s="21">
        <f t="shared" si="327"/>
        <v>75</v>
      </c>
      <c r="V2092" s="20">
        <f t="shared" si="328"/>
        <v>75.833333333333329</v>
      </c>
      <c r="W2092" s="20">
        <f t="shared" si="329"/>
        <v>75.625</v>
      </c>
    </row>
    <row r="2093" spans="1:23" ht="13.5" x14ac:dyDescent="0.25">
      <c r="A2093" s="3">
        <v>45051</v>
      </c>
      <c r="B2093" s="2">
        <v>68.911699999999996</v>
      </c>
      <c r="C2093" s="2">
        <v>57.744349027690767</v>
      </c>
      <c r="D2093" s="2">
        <v>-0.6442441746232106</v>
      </c>
      <c r="E2093" s="2">
        <v>0.19051102377680365</v>
      </c>
      <c r="F2093" s="2">
        <v>68.551879999999997</v>
      </c>
      <c r="G2093" s="2">
        <v>67.985300000000009</v>
      </c>
      <c r="H2093" s="2">
        <v>67.853995000000012</v>
      </c>
      <c r="I2093" s="2">
        <v>67.130127999999999</v>
      </c>
      <c r="J2093" s="2">
        <v>62.833505499999958</v>
      </c>
      <c r="K2093" s="17" t="s">
        <v>49</v>
      </c>
      <c r="L2093" s="17" t="s">
        <v>50</v>
      </c>
      <c r="M2093" s="17" t="s">
        <v>54</v>
      </c>
      <c r="N2093" s="20">
        <f t="shared" si="320"/>
        <v>50</v>
      </c>
      <c r="O2093" s="20">
        <f t="shared" si="321"/>
        <v>100</v>
      </c>
      <c r="P2093" s="20">
        <f t="shared" si="322"/>
        <v>75</v>
      </c>
      <c r="Q2093" s="20">
        <f t="shared" si="323"/>
        <v>83</v>
      </c>
      <c r="R2093" s="21">
        <f t="shared" si="324"/>
        <v>76.2</v>
      </c>
      <c r="S2093" s="21">
        <f t="shared" si="325"/>
        <v>77</v>
      </c>
      <c r="T2093" s="21">
        <f t="shared" si="326"/>
        <v>78.599999999999994</v>
      </c>
      <c r="U2093" s="21">
        <f t="shared" si="327"/>
        <v>77</v>
      </c>
      <c r="V2093" s="20">
        <f t="shared" si="328"/>
        <v>77.266666666666666</v>
      </c>
      <c r="W2093" s="20">
        <f t="shared" si="329"/>
        <v>77.199999999999989</v>
      </c>
    </row>
    <row r="2094" spans="1:23" ht="13.5" x14ac:dyDescent="0.25">
      <c r="A2094" s="3">
        <v>45054</v>
      </c>
      <c r="B2094" s="2">
        <v>68.911699999999996</v>
      </c>
      <c r="C2094" s="2">
        <v>57.744349027690767</v>
      </c>
      <c r="D2094" s="2">
        <v>-0.83706965134219047</v>
      </c>
      <c r="E2094" s="2">
        <v>0.18611464371175271</v>
      </c>
      <c r="F2094" s="2">
        <v>68.695520000000002</v>
      </c>
      <c r="G2094" s="2">
        <v>68.234859999999998</v>
      </c>
      <c r="H2094" s="2">
        <v>67.853630000000024</v>
      </c>
      <c r="I2094" s="2">
        <v>67.191646000000006</v>
      </c>
      <c r="J2094" s="2">
        <v>62.911528999999945</v>
      </c>
      <c r="K2094" s="17" t="s">
        <v>49</v>
      </c>
      <c r="L2094" s="17" t="s">
        <v>50</v>
      </c>
      <c r="M2094" s="17" t="s">
        <v>55</v>
      </c>
      <c r="N2094" s="20">
        <f t="shared" si="320"/>
        <v>50</v>
      </c>
      <c r="O2094" s="20">
        <f t="shared" si="321"/>
        <v>100</v>
      </c>
      <c r="P2094" s="20">
        <f t="shared" si="322"/>
        <v>75</v>
      </c>
      <c r="Q2094" s="20">
        <f t="shared" si="323"/>
        <v>100</v>
      </c>
      <c r="R2094" s="21">
        <f t="shared" si="324"/>
        <v>78.75</v>
      </c>
      <c r="S2094" s="21">
        <f t="shared" si="325"/>
        <v>81.25</v>
      </c>
      <c r="T2094" s="21">
        <f t="shared" si="326"/>
        <v>86.25</v>
      </c>
      <c r="U2094" s="21">
        <f t="shared" si="327"/>
        <v>81.25</v>
      </c>
      <c r="V2094" s="20">
        <f t="shared" si="328"/>
        <v>82.083333333333329</v>
      </c>
      <c r="W2094" s="20">
        <f t="shared" si="329"/>
        <v>81.875</v>
      </c>
    </row>
    <row r="2095" spans="1:23" ht="13.5" x14ac:dyDescent="0.25">
      <c r="A2095" s="3">
        <v>45055</v>
      </c>
      <c r="B2095" s="2">
        <v>68.911699999999996</v>
      </c>
      <c r="C2095" s="2">
        <v>57.744349027690767</v>
      </c>
      <c r="D2095" s="2">
        <v>-1.0572597581580112</v>
      </c>
      <c r="E2095" s="2">
        <v>0.16409793225379199</v>
      </c>
      <c r="F2095" s="2">
        <v>68.911699999999996</v>
      </c>
      <c r="G2095" s="2">
        <v>68.517059999999987</v>
      </c>
      <c r="H2095" s="2">
        <v>67.824250000000006</v>
      </c>
      <c r="I2095" s="2">
        <v>67.256792000000019</v>
      </c>
      <c r="J2095" s="2">
        <v>62.991293499999948</v>
      </c>
      <c r="K2095" s="17" t="s">
        <v>49</v>
      </c>
      <c r="L2095" s="17" t="s">
        <v>50</v>
      </c>
      <c r="M2095" s="17" t="s">
        <v>55</v>
      </c>
      <c r="N2095" s="20">
        <f t="shared" si="320"/>
        <v>50</v>
      </c>
      <c r="O2095" s="20">
        <f t="shared" si="321"/>
        <v>100</v>
      </c>
      <c r="P2095" s="20">
        <f t="shared" si="322"/>
        <v>75</v>
      </c>
      <c r="Q2095" s="20">
        <f t="shared" si="323"/>
        <v>100</v>
      </c>
      <c r="R2095" s="21">
        <f t="shared" si="324"/>
        <v>78.75</v>
      </c>
      <c r="S2095" s="21">
        <f t="shared" si="325"/>
        <v>81.25</v>
      </c>
      <c r="T2095" s="21">
        <f t="shared" si="326"/>
        <v>86.25</v>
      </c>
      <c r="U2095" s="21">
        <f t="shared" si="327"/>
        <v>81.25</v>
      </c>
      <c r="V2095" s="20">
        <f t="shared" si="328"/>
        <v>82.083333333333329</v>
      </c>
      <c r="W2095" s="20">
        <f t="shared" si="329"/>
        <v>81.875</v>
      </c>
    </row>
    <row r="2096" spans="1:23" ht="13.5" x14ac:dyDescent="0.25">
      <c r="A2096" s="3">
        <v>45056</v>
      </c>
      <c r="B2096" s="2">
        <v>69.644400000000005</v>
      </c>
      <c r="C2096" s="2">
        <v>62.019227157812658</v>
      </c>
      <c r="D2096" s="2">
        <v>-1.0909892178210185</v>
      </c>
      <c r="E2096" s="2">
        <v>0.14211744939578327</v>
      </c>
      <c r="F2096" s="2">
        <v>69.058239999999998</v>
      </c>
      <c r="G2096" s="2">
        <v>68.733969999999999</v>
      </c>
      <c r="H2096" s="2">
        <v>67.831505000000007</v>
      </c>
      <c r="I2096" s="2">
        <v>67.336592000000024</v>
      </c>
      <c r="J2096" s="2">
        <v>63.073342999999937</v>
      </c>
      <c r="K2096" s="17" t="s">
        <v>49</v>
      </c>
      <c r="L2096" s="17" t="s">
        <v>51</v>
      </c>
      <c r="M2096" s="17" t="s">
        <v>55</v>
      </c>
      <c r="N2096" s="20">
        <f t="shared" si="320"/>
        <v>50</v>
      </c>
      <c r="O2096" s="20">
        <f t="shared" si="321"/>
        <v>100</v>
      </c>
      <c r="P2096" s="20">
        <f t="shared" si="322"/>
        <v>75</v>
      </c>
      <c r="Q2096" s="20">
        <f t="shared" si="323"/>
        <v>83.5</v>
      </c>
      <c r="R2096" s="21">
        <f t="shared" si="324"/>
        <v>76.275000000000006</v>
      </c>
      <c r="S2096" s="21">
        <f t="shared" si="325"/>
        <v>77.125</v>
      </c>
      <c r="T2096" s="21">
        <f t="shared" si="326"/>
        <v>78.825000000000003</v>
      </c>
      <c r="U2096" s="21">
        <f t="shared" si="327"/>
        <v>77.125</v>
      </c>
      <c r="V2096" s="20">
        <f t="shared" si="328"/>
        <v>77.408333333333346</v>
      </c>
      <c r="W2096" s="20">
        <f t="shared" si="329"/>
        <v>77.337500000000006</v>
      </c>
    </row>
    <row r="2097" spans="1:23" ht="13.5" x14ac:dyDescent="0.25">
      <c r="A2097" s="3">
        <v>45057</v>
      </c>
      <c r="B2097" s="2">
        <v>70.297399999999996</v>
      </c>
      <c r="C2097" s="2">
        <v>65.380694990993831</v>
      </c>
      <c r="D2097" s="2">
        <v>-1.0675796580946439</v>
      </c>
      <c r="E2097" s="2">
        <v>0.12109205832426805</v>
      </c>
      <c r="F2097" s="2">
        <v>69.335380000000001</v>
      </c>
      <c r="G2097" s="2">
        <v>68.944360000000003</v>
      </c>
      <c r="H2097" s="2">
        <v>67.882289999999998</v>
      </c>
      <c r="I2097" s="2">
        <v>67.422198000000023</v>
      </c>
      <c r="J2097" s="2">
        <v>63.160035999999934</v>
      </c>
      <c r="K2097" s="17" t="s">
        <v>49</v>
      </c>
      <c r="L2097" s="17" t="s">
        <v>51</v>
      </c>
      <c r="M2097" s="17" t="s">
        <v>55</v>
      </c>
      <c r="N2097" s="20">
        <f t="shared" si="320"/>
        <v>50</v>
      </c>
      <c r="O2097" s="20">
        <f t="shared" si="321"/>
        <v>100</v>
      </c>
      <c r="P2097" s="20">
        <f t="shared" si="322"/>
        <v>75</v>
      </c>
      <c r="Q2097" s="20">
        <f t="shared" si="323"/>
        <v>83.5</v>
      </c>
      <c r="R2097" s="21">
        <f t="shared" si="324"/>
        <v>76.275000000000006</v>
      </c>
      <c r="S2097" s="21">
        <f t="shared" si="325"/>
        <v>77.125</v>
      </c>
      <c r="T2097" s="21">
        <f t="shared" si="326"/>
        <v>78.825000000000003</v>
      </c>
      <c r="U2097" s="21">
        <f t="shared" si="327"/>
        <v>77.125</v>
      </c>
      <c r="V2097" s="20">
        <f t="shared" si="328"/>
        <v>77.408333333333346</v>
      </c>
      <c r="W2097" s="20">
        <f t="shared" si="329"/>
        <v>77.337500000000006</v>
      </c>
    </row>
    <row r="2098" spans="1:23" ht="13.5" x14ac:dyDescent="0.25">
      <c r="A2098" s="3">
        <v>45058</v>
      </c>
      <c r="B2098" s="2">
        <v>69.644400000000005</v>
      </c>
      <c r="C2098" s="2">
        <v>59.691362231991889</v>
      </c>
      <c r="D2098" s="2">
        <v>-0.9010629983877152</v>
      </c>
      <c r="E2098" s="2">
        <v>0.10162391438120366</v>
      </c>
      <c r="F2098" s="2">
        <v>69.481920000000002</v>
      </c>
      <c r="G2098" s="2">
        <v>69.016899999999993</v>
      </c>
      <c r="H2098" s="2">
        <v>67.904049999999984</v>
      </c>
      <c r="I2098" s="2">
        <v>67.508528000000013</v>
      </c>
      <c r="J2098" s="2">
        <v>63.243463999999932</v>
      </c>
      <c r="K2098" s="17" t="s">
        <v>47</v>
      </c>
      <c r="L2098" s="17" t="s">
        <v>48</v>
      </c>
      <c r="M2098" s="17" t="s">
        <v>53</v>
      </c>
      <c r="N2098" s="20">
        <f t="shared" si="320"/>
        <v>50</v>
      </c>
      <c r="O2098" s="20">
        <f t="shared" si="321"/>
        <v>100</v>
      </c>
      <c r="P2098" s="20">
        <f t="shared" si="322"/>
        <v>75</v>
      </c>
      <c r="Q2098" s="20">
        <f t="shared" si="323"/>
        <v>0</v>
      </c>
      <c r="R2098" s="21">
        <f t="shared" si="324"/>
        <v>63.75</v>
      </c>
      <c r="S2098" s="21">
        <f t="shared" si="325"/>
        <v>56.25</v>
      </c>
      <c r="T2098" s="21">
        <f t="shared" si="326"/>
        <v>41.25</v>
      </c>
      <c r="U2098" s="21">
        <f t="shared" si="327"/>
        <v>56.25</v>
      </c>
      <c r="V2098" s="20">
        <f t="shared" si="328"/>
        <v>53.75</v>
      </c>
      <c r="W2098" s="20">
        <f t="shared" si="329"/>
        <v>54.375</v>
      </c>
    </row>
    <row r="2099" spans="1:23" ht="13.5" x14ac:dyDescent="0.25">
      <c r="A2099" s="3">
        <v>45061</v>
      </c>
      <c r="B2099" s="2">
        <v>70.069199999999995</v>
      </c>
      <c r="C2099" s="2">
        <v>62.007506518190027</v>
      </c>
      <c r="D2099" s="2">
        <v>-0.911681421712629</v>
      </c>
      <c r="E2099" s="2">
        <v>7.0033802020205371E-2</v>
      </c>
      <c r="F2099" s="2">
        <v>69.713419999999999</v>
      </c>
      <c r="G2099" s="2">
        <v>69.204470000000001</v>
      </c>
      <c r="H2099" s="2">
        <v>67.986949999999979</v>
      </c>
      <c r="I2099" s="2">
        <v>67.601176000000009</v>
      </c>
      <c r="J2099" s="2">
        <v>63.329378999999932</v>
      </c>
      <c r="K2099" s="17" t="s">
        <v>47</v>
      </c>
      <c r="L2099" s="17" t="s">
        <v>48</v>
      </c>
      <c r="M2099" s="17" t="s">
        <v>52</v>
      </c>
      <c r="N2099" s="20">
        <f t="shared" si="320"/>
        <v>50</v>
      </c>
      <c r="O2099" s="20">
        <f t="shared" si="321"/>
        <v>100</v>
      </c>
      <c r="P2099" s="20">
        <f t="shared" si="322"/>
        <v>75</v>
      </c>
      <c r="Q2099" s="20">
        <f t="shared" si="323"/>
        <v>0</v>
      </c>
      <c r="R2099" s="21">
        <f t="shared" si="324"/>
        <v>63.75</v>
      </c>
      <c r="S2099" s="21">
        <f t="shared" si="325"/>
        <v>56.25</v>
      </c>
      <c r="T2099" s="21">
        <f t="shared" si="326"/>
        <v>41.25</v>
      </c>
      <c r="U2099" s="21">
        <f t="shared" si="327"/>
        <v>56.25</v>
      </c>
      <c r="V2099" s="20">
        <f t="shared" si="328"/>
        <v>53.75</v>
      </c>
      <c r="W2099" s="20">
        <f t="shared" si="329"/>
        <v>54.375</v>
      </c>
    </row>
    <row r="2100" spans="1:23" ht="13.5" x14ac:dyDescent="0.25">
      <c r="A2100" s="3">
        <v>45062</v>
      </c>
      <c r="B2100" s="2">
        <v>69.9148</v>
      </c>
      <c r="C2100" s="2">
        <v>60.643552913686605</v>
      </c>
      <c r="D2100" s="2">
        <v>-0.97534962891347732</v>
      </c>
      <c r="E2100" s="2">
        <v>4.0835136878246206E-2</v>
      </c>
      <c r="F2100" s="2">
        <v>69.91404</v>
      </c>
      <c r="G2100" s="2">
        <v>69.412869999999998</v>
      </c>
      <c r="H2100" s="2">
        <v>68.16006999999999</v>
      </c>
      <c r="I2100" s="2">
        <v>67.679130000000001</v>
      </c>
      <c r="J2100" s="2">
        <v>63.414521999999934</v>
      </c>
      <c r="K2100" s="17" t="s">
        <v>47</v>
      </c>
      <c r="L2100" s="17" t="s">
        <v>48</v>
      </c>
      <c r="M2100" s="17" t="s">
        <v>52</v>
      </c>
      <c r="N2100" s="20">
        <f t="shared" si="320"/>
        <v>50</v>
      </c>
      <c r="O2100" s="20">
        <f t="shared" si="321"/>
        <v>100</v>
      </c>
      <c r="P2100" s="20">
        <f t="shared" si="322"/>
        <v>75</v>
      </c>
      <c r="Q2100" s="20">
        <f t="shared" si="323"/>
        <v>0</v>
      </c>
      <c r="R2100" s="21">
        <f t="shared" si="324"/>
        <v>63.75</v>
      </c>
      <c r="S2100" s="21">
        <f t="shared" si="325"/>
        <v>56.25</v>
      </c>
      <c r="T2100" s="21">
        <f t="shared" si="326"/>
        <v>41.25</v>
      </c>
      <c r="U2100" s="21">
        <f t="shared" si="327"/>
        <v>56.25</v>
      </c>
      <c r="V2100" s="20">
        <f t="shared" si="328"/>
        <v>53.75</v>
      </c>
      <c r="W2100" s="20">
        <f t="shared" si="329"/>
        <v>54.375</v>
      </c>
    </row>
    <row r="2101" spans="1:23" ht="13.5" x14ac:dyDescent="0.25">
      <c r="A2101" s="3">
        <v>45063</v>
      </c>
      <c r="B2101" s="2">
        <v>70.053700000000006</v>
      </c>
      <c r="C2101" s="2">
        <v>61.464760635421349</v>
      </c>
      <c r="D2101" s="2">
        <v>-0.88186290089234376</v>
      </c>
      <c r="E2101" s="2">
        <v>1.7424465232860488E-2</v>
      </c>
      <c r="F2101" s="2">
        <v>69.995899999999992</v>
      </c>
      <c r="G2101" s="2">
        <v>69.527070000000009</v>
      </c>
      <c r="H2101" s="2">
        <v>68.410504999999986</v>
      </c>
      <c r="I2101" s="2">
        <v>67.753478000000015</v>
      </c>
      <c r="J2101" s="2">
        <v>63.501447499999941</v>
      </c>
      <c r="K2101" s="17" t="s">
        <v>47</v>
      </c>
      <c r="L2101" s="17" t="s">
        <v>48</v>
      </c>
      <c r="M2101" s="17" t="s">
        <v>52</v>
      </c>
      <c r="N2101" s="20">
        <f t="shared" si="320"/>
        <v>50</v>
      </c>
      <c r="O2101" s="20">
        <f t="shared" si="321"/>
        <v>100</v>
      </c>
      <c r="P2101" s="20">
        <f t="shared" si="322"/>
        <v>75</v>
      </c>
      <c r="Q2101" s="20">
        <f t="shared" si="323"/>
        <v>0</v>
      </c>
      <c r="R2101" s="21">
        <f t="shared" si="324"/>
        <v>63.75</v>
      </c>
      <c r="S2101" s="21">
        <f t="shared" si="325"/>
        <v>56.25</v>
      </c>
      <c r="T2101" s="21">
        <f t="shared" si="326"/>
        <v>41.25</v>
      </c>
      <c r="U2101" s="21">
        <f t="shared" si="327"/>
        <v>56.25</v>
      </c>
      <c r="V2101" s="20">
        <f t="shared" si="328"/>
        <v>53.75</v>
      </c>
      <c r="W2101" s="20">
        <f t="shared" si="329"/>
        <v>54.375</v>
      </c>
    </row>
    <row r="2102" spans="1:23" ht="13.5" x14ac:dyDescent="0.25">
      <c r="A2102" s="3">
        <v>45064</v>
      </c>
      <c r="B2102" s="2">
        <v>70.918000000000006</v>
      </c>
      <c r="C2102" s="2">
        <v>66.191961570416737</v>
      </c>
      <c r="D2102" s="2">
        <v>-0.87560506097958068</v>
      </c>
      <c r="E2102" s="2">
        <v>-4.6718830615747817E-4</v>
      </c>
      <c r="F2102" s="2">
        <v>70.120019999999997</v>
      </c>
      <c r="G2102" s="2">
        <v>69.727699999999999</v>
      </c>
      <c r="H2102" s="2">
        <v>68.691819999999979</v>
      </c>
      <c r="I2102" s="2">
        <v>67.826830000000015</v>
      </c>
      <c r="J2102" s="2">
        <v>63.593419999999945</v>
      </c>
      <c r="K2102" s="17" t="s">
        <v>47</v>
      </c>
      <c r="L2102" s="17" t="s">
        <v>48</v>
      </c>
      <c r="M2102" s="17" t="s">
        <v>52</v>
      </c>
      <c r="N2102" s="20">
        <f t="shared" si="320"/>
        <v>50</v>
      </c>
      <c r="O2102" s="20">
        <f t="shared" si="321"/>
        <v>100</v>
      </c>
      <c r="P2102" s="20">
        <f t="shared" si="322"/>
        <v>75</v>
      </c>
      <c r="Q2102" s="20">
        <f t="shared" si="323"/>
        <v>0</v>
      </c>
      <c r="R2102" s="21">
        <f t="shared" si="324"/>
        <v>63.75</v>
      </c>
      <c r="S2102" s="21">
        <f t="shared" si="325"/>
        <v>56.25</v>
      </c>
      <c r="T2102" s="21">
        <f t="shared" si="326"/>
        <v>41.25</v>
      </c>
      <c r="U2102" s="21">
        <f t="shared" si="327"/>
        <v>56.25</v>
      </c>
      <c r="V2102" s="20">
        <f t="shared" si="328"/>
        <v>53.75</v>
      </c>
      <c r="W2102" s="20">
        <f t="shared" si="329"/>
        <v>54.375</v>
      </c>
    </row>
    <row r="2103" spans="1:23" ht="13.5" x14ac:dyDescent="0.25">
      <c r="A2103" s="3">
        <v>45065</v>
      </c>
      <c r="B2103" s="2">
        <v>70.609399999999994</v>
      </c>
      <c r="C2103" s="2">
        <v>63.210355087777138</v>
      </c>
      <c r="D2103" s="2">
        <v>-0.86072834810228471</v>
      </c>
      <c r="E2103" s="2">
        <v>-1.3960653357529416E-2</v>
      </c>
      <c r="F2103" s="2">
        <v>70.313019999999995</v>
      </c>
      <c r="G2103" s="2">
        <v>69.897469999999998</v>
      </c>
      <c r="H2103" s="2">
        <v>68.941384999999997</v>
      </c>
      <c r="I2103" s="2">
        <v>67.904166000000004</v>
      </c>
      <c r="J2103" s="2">
        <v>63.685300499999933</v>
      </c>
      <c r="K2103" s="17" t="s">
        <v>47</v>
      </c>
      <c r="L2103" s="17" t="s">
        <v>48</v>
      </c>
      <c r="M2103" s="17" t="s">
        <v>52</v>
      </c>
      <c r="N2103" s="20">
        <f t="shared" si="320"/>
        <v>50</v>
      </c>
      <c r="O2103" s="20">
        <f t="shared" si="321"/>
        <v>100</v>
      </c>
      <c r="P2103" s="20">
        <f t="shared" si="322"/>
        <v>75</v>
      </c>
      <c r="Q2103" s="20">
        <f t="shared" si="323"/>
        <v>0</v>
      </c>
      <c r="R2103" s="21">
        <f t="shared" si="324"/>
        <v>63.75</v>
      </c>
      <c r="S2103" s="21">
        <f t="shared" si="325"/>
        <v>56.25</v>
      </c>
      <c r="T2103" s="21">
        <f t="shared" si="326"/>
        <v>41.25</v>
      </c>
      <c r="U2103" s="21">
        <f t="shared" si="327"/>
        <v>56.25</v>
      </c>
      <c r="V2103" s="20">
        <f t="shared" si="328"/>
        <v>53.75</v>
      </c>
      <c r="W2103" s="20">
        <f t="shared" si="329"/>
        <v>54.375</v>
      </c>
    </row>
    <row r="2104" spans="1:23" ht="13.5" x14ac:dyDescent="0.25">
      <c r="A2104" s="3">
        <v>45068</v>
      </c>
      <c r="B2104" s="2">
        <v>70.995199999999997</v>
      </c>
      <c r="C2104" s="2">
        <v>65.313898814549219</v>
      </c>
      <c r="D2104" s="2">
        <v>-0.8871887200861579</v>
      </c>
      <c r="E2104" s="2">
        <v>-2.3958250184077583E-2</v>
      </c>
      <c r="F2104" s="2">
        <v>70.498220000000003</v>
      </c>
      <c r="G2104" s="2">
        <v>70.105820000000008</v>
      </c>
      <c r="H2104" s="2">
        <v>69.17034000000001</v>
      </c>
      <c r="I2104" s="2">
        <v>67.989217999999994</v>
      </c>
      <c r="J2104" s="2">
        <v>63.777295999999922</v>
      </c>
      <c r="K2104" s="17" t="s">
        <v>47</v>
      </c>
      <c r="L2104" s="17" t="s">
        <v>51</v>
      </c>
      <c r="M2104" s="17" t="s">
        <v>53</v>
      </c>
      <c r="N2104" s="20">
        <f t="shared" si="320"/>
        <v>50</v>
      </c>
      <c r="O2104" s="20">
        <f t="shared" si="321"/>
        <v>100</v>
      </c>
      <c r="P2104" s="20">
        <f t="shared" si="322"/>
        <v>75</v>
      </c>
      <c r="Q2104" s="20">
        <f t="shared" si="323"/>
        <v>16.5</v>
      </c>
      <c r="R2104" s="21">
        <f t="shared" si="324"/>
        <v>66.224999999999994</v>
      </c>
      <c r="S2104" s="21">
        <f t="shared" si="325"/>
        <v>60.375</v>
      </c>
      <c r="T2104" s="21">
        <f t="shared" si="326"/>
        <v>48.674999999999997</v>
      </c>
      <c r="U2104" s="21">
        <f t="shared" si="327"/>
        <v>60.375</v>
      </c>
      <c r="V2104" s="20">
        <f t="shared" si="328"/>
        <v>58.42499999999999</v>
      </c>
      <c r="W2104" s="20">
        <f t="shared" si="329"/>
        <v>58.912499999999994</v>
      </c>
    </row>
    <row r="2105" spans="1:23" ht="13.5" x14ac:dyDescent="0.25">
      <c r="A2105" s="3">
        <v>45069</v>
      </c>
      <c r="B2105" s="2">
        <v>70.995199999999997</v>
      </c>
      <c r="C2105" s="2">
        <v>65.313898814549219</v>
      </c>
      <c r="D2105" s="2">
        <v>-0.9215529577363526</v>
      </c>
      <c r="E2105" s="2">
        <v>-3.1186008289209068E-2</v>
      </c>
      <c r="F2105" s="2">
        <v>70.714300000000009</v>
      </c>
      <c r="G2105" s="2">
        <v>70.31416999999999</v>
      </c>
      <c r="H2105" s="2">
        <v>69.415615000000017</v>
      </c>
      <c r="I2105" s="2">
        <v>68.067015999999995</v>
      </c>
      <c r="J2105" s="2">
        <v>63.87074249999992</v>
      </c>
      <c r="K2105" s="17" t="s">
        <v>49</v>
      </c>
      <c r="L2105" s="17" t="s">
        <v>51</v>
      </c>
      <c r="M2105" s="17" t="s">
        <v>55</v>
      </c>
      <c r="N2105" s="20">
        <f t="shared" si="320"/>
        <v>50</v>
      </c>
      <c r="O2105" s="20">
        <f t="shared" si="321"/>
        <v>100</v>
      </c>
      <c r="P2105" s="20">
        <f t="shared" si="322"/>
        <v>75</v>
      </c>
      <c r="Q2105" s="20">
        <f t="shared" si="323"/>
        <v>83.5</v>
      </c>
      <c r="R2105" s="21">
        <f t="shared" si="324"/>
        <v>76.275000000000006</v>
      </c>
      <c r="S2105" s="21">
        <f t="shared" si="325"/>
        <v>77.125</v>
      </c>
      <c r="T2105" s="21">
        <f t="shared" si="326"/>
        <v>78.825000000000003</v>
      </c>
      <c r="U2105" s="21">
        <f t="shared" si="327"/>
        <v>77.125</v>
      </c>
      <c r="V2105" s="20">
        <f t="shared" si="328"/>
        <v>77.408333333333346</v>
      </c>
      <c r="W2105" s="20">
        <f t="shared" si="329"/>
        <v>77.337500000000006</v>
      </c>
    </row>
    <row r="2106" spans="1:23" ht="13.5" x14ac:dyDescent="0.25">
      <c r="A2106" s="3">
        <v>45070</v>
      </c>
      <c r="B2106" s="2">
        <v>70.995199999999997</v>
      </c>
      <c r="C2106" s="2">
        <v>65.313898814549219</v>
      </c>
      <c r="D2106" s="2">
        <v>-0.8489949905650036</v>
      </c>
      <c r="E2106" s="2">
        <v>-3.6227714900102931E-2</v>
      </c>
      <c r="F2106" s="2">
        <v>70.902600000000007</v>
      </c>
      <c r="G2106" s="2">
        <v>70.449249999999978</v>
      </c>
      <c r="H2106" s="2">
        <v>69.591610000000017</v>
      </c>
      <c r="I2106" s="2">
        <v>68.152067999999986</v>
      </c>
      <c r="J2106" s="2">
        <v>63.960924499999926</v>
      </c>
      <c r="K2106" s="17" t="s">
        <v>47</v>
      </c>
      <c r="L2106" s="17" t="s">
        <v>51</v>
      </c>
      <c r="M2106" s="17" t="s">
        <v>53</v>
      </c>
      <c r="N2106" s="20">
        <f t="shared" si="320"/>
        <v>50</v>
      </c>
      <c r="O2106" s="20">
        <f t="shared" si="321"/>
        <v>100</v>
      </c>
      <c r="P2106" s="20">
        <f t="shared" si="322"/>
        <v>75</v>
      </c>
      <c r="Q2106" s="20">
        <f t="shared" si="323"/>
        <v>16.5</v>
      </c>
      <c r="R2106" s="21">
        <f t="shared" si="324"/>
        <v>66.224999999999994</v>
      </c>
      <c r="S2106" s="21">
        <f t="shared" si="325"/>
        <v>60.375</v>
      </c>
      <c r="T2106" s="21">
        <f t="shared" si="326"/>
        <v>48.674999999999997</v>
      </c>
      <c r="U2106" s="21">
        <f t="shared" si="327"/>
        <v>60.375</v>
      </c>
      <c r="V2106" s="20">
        <f t="shared" si="328"/>
        <v>58.42499999999999</v>
      </c>
      <c r="W2106" s="20">
        <f t="shared" si="329"/>
        <v>58.912499999999994</v>
      </c>
    </row>
    <row r="2107" spans="1:23" ht="13.5" x14ac:dyDescent="0.25">
      <c r="A2107" s="3">
        <v>45071</v>
      </c>
      <c r="B2107" s="2">
        <v>70.995199999999997</v>
      </c>
      <c r="C2107" s="2">
        <v>65.313898814549219</v>
      </c>
      <c r="D2107" s="2">
        <v>-0.69740461753258387</v>
      </c>
      <c r="E2107" s="2">
        <v>-3.980776651870814E-2</v>
      </c>
      <c r="F2107" s="2">
        <v>70.918040000000005</v>
      </c>
      <c r="G2107" s="2">
        <v>70.519029999999987</v>
      </c>
      <c r="H2107" s="2">
        <v>69.73169500000003</v>
      </c>
      <c r="I2107" s="2">
        <v>68.251629999999992</v>
      </c>
      <c r="J2107" s="2">
        <v>64.051831999999919</v>
      </c>
      <c r="K2107" s="17" t="s">
        <v>47</v>
      </c>
      <c r="L2107" s="17" t="s">
        <v>51</v>
      </c>
      <c r="M2107" s="17" t="s">
        <v>53</v>
      </c>
      <c r="N2107" s="20">
        <f t="shared" si="320"/>
        <v>50</v>
      </c>
      <c r="O2107" s="20">
        <f t="shared" si="321"/>
        <v>100</v>
      </c>
      <c r="P2107" s="20">
        <f t="shared" si="322"/>
        <v>75</v>
      </c>
      <c r="Q2107" s="20">
        <f t="shared" si="323"/>
        <v>16.5</v>
      </c>
      <c r="R2107" s="21">
        <f t="shared" si="324"/>
        <v>66.224999999999994</v>
      </c>
      <c r="S2107" s="21">
        <f t="shared" si="325"/>
        <v>60.375</v>
      </c>
      <c r="T2107" s="21">
        <f t="shared" si="326"/>
        <v>48.674999999999997</v>
      </c>
      <c r="U2107" s="21">
        <f t="shared" si="327"/>
        <v>60.375</v>
      </c>
      <c r="V2107" s="20">
        <f t="shared" si="328"/>
        <v>58.42499999999999</v>
      </c>
      <c r="W2107" s="20">
        <f t="shared" si="329"/>
        <v>58.912499999999994</v>
      </c>
    </row>
    <row r="2108" spans="1:23" ht="13.5" x14ac:dyDescent="0.25">
      <c r="A2108" s="3">
        <v>45072</v>
      </c>
      <c r="B2108" s="2">
        <v>70.995199999999997</v>
      </c>
      <c r="C2108" s="2">
        <v>65.313898814549219</v>
      </c>
      <c r="D2108" s="2">
        <v>-0.67910327549826377</v>
      </c>
      <c r="E2108" s="2">
        <v>-4.5614589472639314E-2</v>
      </c>
      <c r="F2108" s="2">
        <v>70.995199999999997</v>
      </c>
      <c r="G2108" s="2">
        <v>70.654109999999989</v>
      </c>
      <c r="H2108" s="2">
        <v>69.835505000000026</v>
      </c>
      <c r="I2108" s="2">
        <v>68.342485999999994</v>
      </c>
      <c r="J2108" s="2">
        <v>64.141288499999916</v>
      </c>
      <c r="K2108" s="17" t="s">
        <v>49</v>
      </c>
      <c r="L2108" s="17" t="s">
        <v>51</v>
      </c>
      <c r="M2108" s="17" t="s">
        <v>55</v>
      </c>
      <c r="N2108" s="20">
        <f t="shared" si="320"/>
        <v>50</v>
      </c>
      <c r="O2108" s="20">
        <f t="shared" si="321"/>
        <v>100</v>
      </c>
      <c r="P2108" s="20">
        <f t="shared" si="322"/>
        <v>75</v>
      </c>
      <c r="Q2108" s="20">
        <f t="shared" si="323"/>
        <v>83.5</v>
      </c>
      <c r="R2108" s="21">
        <f t="shared" si="324"/>
        <v>76.275000000000006</v>
      </c>
      <c r="S2108" s="21">
        <f t="shared" si="325"/>
        <v>77.125</v>
      </c>
      <c r="T2108" s="21">
        <f t="shared" si="326"/>
        <v>78.825000000000003</v>
      </c>
      <c r="U2108" s="21">
        <f t="shared" si="327"/>
        <v>77.125</v>
      </c>
      <c r="V2108" s="20">
        <f t="shared" si="328"/>
        <v>77.408333333333346</v>
      </c>
      <c r="W2108" s="20">
        <f t="shared" si="329"/>
        <v>77.337500000000006</v>
      </c>
    </row>
    <row r="2109" spans="1:23" ht="13.5" x14ac:dyDescent="0.25">
      <c r="A2109" s="3">
        <v>45075</v>
      </c>
      <c r="B2109" s="2">
        <v>71.296199999999999</v>
      </c>
      <c r="C2109" s="2">
        <v>67.419205218918421</v>
      </c>
      <c r="D2109" s="2">
        <v>-0.62936173087879865</v>
      </c>
      <c r="E2109" s="2">
        <v>-5.6536946557177101E-2</v>
      </c>
      <c r="F2109" s="2">
        <v>71.055399999999992</v>
      </c>
      <c r="G2109" s="2">
        <v>70.776809999999998</v>
      </c>
      <c r="H2109" s="2">
        <v>69.990640000000013</v>
      </c>
      <c r="I2109" s="2">
        <v>68.438056000000003</v>
      </c>
      <c r="J2109" s="2">
        <v>64.232068499999926</v>
      </c>
      <c r="K2109" s="17" t="s">
        <v>49</v>
      </c>
      <c r="L2109" s="17" t="s">
        <v>51</v>
      </c>
      <c r="M2109" s="17" t="s">
        <v>55</v>
      </c>
      <c r="N2109" s="20">
        <f t="shared" si="320"/>
        <v>50</v>
      </c>
      <c r="O2109" s="20">
        <f t="shared" si="321"/>
        <v>100</v>
      </c>
      <c r="P2109" s="20">
        <f t="shared" si="322"/>
        <v>75</v>
      </c>
      <c r="Q2109" s="20">
        <f t="shared" si="323"/>
        <v>83.5</v>
      </c>
      <c r="R2109" s="21">
        <f t="shared" si="324"/>
        <v>76.275000000000006</v>
      </c>
      <c r="S2109" s="21">
        <f t="shared" si="325"/>
        <v>77.125</v>
      </c>
      <c r="T2109" s="21">
        <f t="shared" si="326"/>
        <v>78.825000000000003</v>
      </c>
      <c r="U2109" s="21">
        <f t="shared" si="327"/>
        <v>77.125</v>
      </c>
      <c r="V2109" s="20">
        <f t="shared" si="328"/>
        <v>77.408333333333346</v>
      </c>
      <c r="W2109" s="20">
        <f t="shared" si="329"/>
        <v>77.337500000000006</v>
      </c>
    </row>
    <row r="2110" spans="1:23" ht="13.5" x14ac:dyDescent="0.25">
      <c r="A2110" s="3">
        <v>45076</v>
      </c>
      <c r="B2110" s="2">
        <v>71.226699999999994</v>
      </c>
      <c r="C2110" s="2">
        <v>66.416805808664577</v>
      </c>
      <c r="D2110" s="2">
        <v>-0.61580682576806112</v>
      </c>
      <c r="E2110" s="2">
        <v>-7.9580718402775197E-2</v>
      </c>
      <c r="F2110" s="2">
        <v>71.101699999999994</v>
      </c>
      <c r="G2110" s="2">
        <v>70.907999999999987</v>
      </c>
      <c r="H2110" s="2">
        <v>70.160435000000007</v>
      </c>
      <c r="I2110" s="2">
        <v>68.542248000000001</v>
      </c>
      <c r="J2110" s="2">
        <v>64.319780499999936</v>
      </c>
      <c r="K2110" s="17" t="s">
        <v>49</v>
      </c>
      <c r="L2110" s="17" t="s">
        <v>51</v>
      </c>
      <c r="M2110" s="17" t="s">
        <v>55</v>
      </c>
      <c r="N2110" s="20">
        <f t="shared" si="320"/>
        <v>50</v>
      </c>
      <c r="O2110" s="20">
        <f t="shared" si="321"/>
        <v>100</v>
      </c>
      <c r="P2110" s="20">
        <f t="shared" si="322"/>
        <v>75</v>
      </c>
      <c r="Q2110" s="20">
        <f t="shared" si="323"/>
        <v>83.5</v>
      </c>
      <c r="R2110" s="21">
        <f t="shared" si="324"/>
        <v>76.275000000000006</v>
      </c>
      <c r="S2110" s="21">
        <f t="shared" si="325"/>
        <v>77.125</v>
      </c>
      <c r="T2110" s="21">
        <f t="shared" si="326"/>
        <v>78.825000000000003</v>
      </c>
      <c r="U2110" s="21">
        <f t="shared" si="327"/>
        <v>77.125</v>
      </c>
      <c r="V2110" s="20">
        <f t="shared" si="328"/>
        <v>77.408333333333346</v>
      </c>
      <c r="W2110" s="20">
        <f t="shared" si="329"/>
        <v>77.337500000000006</v>
      </c>
    </row>
    <row r="2111" spans="1:23" ht="13.5" x14ac:dyDescent="0.25">
      <c r="A2111" s="3">
        <v>45077</v>
      </c>
      <c r="B2111" s="2">
        <v>71.218999999999994</v>
      </c>
      <c r="C2111" s="2">
        <v>66.29919262185318</v>
      </c>
      <c r="D2111" s="2">
        <v>-0.59117997047312087</v>
      </c>
      <c r="E2111" s="2">
        <v>-0.11835452235877263</v>
      </c>
      <c r="F2111" s="2">
        <v>71.14645999999999</v>
      </c>
      <c r="G2111" s="2">
        <v>71.024529999999999</v>
      </c>
      <c r="H2111" s="2">
        <v>70.275800000000004</v>
      </c>
      <c r="I2111" s="2">
        <v>68.639030000000005</v>
      </c>
      <c r="J2111" s="2">
        <v>64.40571299999992</v>
      </c>
      <c r="K2111" s="17" t="s">
        <v>47</v>
      </c>
      <c r="L2111" s="17" t="s">
        <v>51</v>
      </c>
      <c r="M2111" s="17" t="s">
        <v>53</v>
      </c>
      <c r="N2111" s="20">
        <f t="shared" si="320"/>
        <v>50</v>
      </c>
      <c r="O2111" s="20">
        <f t="shared" si="321"/>
        <v>100</v>
      </c>
      <c r="P2111" s="20">
        <f t="shared" si="322"/>
        <v>75</v>
      </c>
      <c r="Q2111" s="20">
        <f t="shared" si="323"/>
        <v>16.5</v>
      </c>
      <c r="R2111" s="21">
        <f t="shared" si="324"/>
        <v>66.224999999999994</v>
      </c>
      <c r="S2111" s="21">
        <f t="shared" si="325"/>
        <v>60.375</v>
      </c>
      <c r="T2111" s="21">
        <f t="shared" si="326"/>
        <v>48.674999999999997</v>
      </c>
      <c r="U2111" s="21">
        <f t="shared" si="327"/>
        <v>60.375</v>
      </c>
      <c r="V2111" s="20">
        <f t="shared" si="328"/>
        <v>58.42499999999999</v>
      </c>
      <c r="W2111" s="20">
        <f t="shared" si="329"/>
        <v>58.912499999999994</v>
      </c>
    </row>
    <row r="2112" spans="1:23" ht="13.5" x14ac:dyDescent="0.25">
      <c r="A2112" s="3">
        <v>45078</v>
      </c>
      <c r="B2112" s="2">
        <v>71.766900000000007</v>
      </c>
      <c r="C2112" s="2">
        <v>70.325906339573947</v>
      </c>
      <c r="D2112" s="2">
        <v>-0.48604405854149491</v>
      </c>
      <c r="E2112" s="2">
        <v>-0.16793962390340295</v>
      </c>
      <c r="F2112" s="2">
        <v>71.30080000000001</v>
      </c>
      <c r="G2112" s="2">
        <v>71.109420000000014</v>
      </c>
      <c r="H2112" s="2">
        <v>70.418559999999999</v>
      </c>
      <c r="I2112" s="2">
        <v>68.767084000000011</v>
      </c>
      <c r="J2112" s="2">
        <v>64.497939999999929</v>
      </c>
      <c r="K2112" s="17" t="s">
        <v>49</v>
      </c>
      <c r="L2112" s="17" t="s">
        <v>51</v>
      </c>
      <c r="M2112" s="17" t="s">
        <v>55</v>
      </c>
      <c r="N2112" s="20">
        <f t="shared" si="320"/>
        <v>50</v>
      </c>
      <c r="O2112" s="20">
        <f t="shared" si="321"/>
        <v>100</v>
      </c>
      <c r="P2112" s="20">
        <f t="shared" si="322"/>
        <v>75</v>
      </c>
      <c r="Q2112" s="20">
        <f t="shared" si="323"/>
        <v>83.5</v>
      </c>
      <c r="R2112" s="21">
        <f t="shared" si="324"/>
        <v>76.275000000000006</v>
      </c>
      <c r="S2112" s="21">
        <f t="shared" si="325"/>
        <v>77.125</v>
      </c>
      <c r="T2112" s="21">
        <f t="shared" si="326"/>
        <v>78.825000000000003</v>
      </c>
      <c r="U2112" s="21">
        <f t="shared" si="327"/>
        <v>77.125</v>
      </c>
      <c r="V2112" s="20">
        <f t="shared" si="328"/>
        <v>77.408333333333346</v>
      </c>
      <c r="W2112" s="20">
        <f t="shared" si="329"/>
        <v>77.337500000000006</v>
      </c>
    </row>
    <row r="2113" spans="1:23" ht="13.5" x14ac:dyDescent="0.25">
      <c r="A2113" s="3">
        <v>45079</v>
      </c>
      <c r="B2113" s="2">
        <v>70.995199999999997</v>
      </c>
      <c r="C2113" s="2">
        <v>59.535909354072182</v>
      </c>
      <c r="D2113" s="2">
        <v>-0.39812168812736104</v>
      </c>
      <c r="E2113" s="2">
        <v>-0.27724178499776619</v>
      </c>
      <c r="F2113" s="2">
        <v>71.30080000000001</v>
      </c>
      <c r="G2113" s="2">
        <v>71.147999999999996</v>
      </c>
      <c r="H2113" s="2">
        <v>70.522734999999997</v>
      </c>
      <c r="I2113" s="2">
        <v>68.881009999999989</v>
      </c>
      <c r="J2113" s="2">
        <v>64.584893499999922</v>
      </c>
      <c r="K2113" s="17" t="s">
        <v>47</v>
      </c>
      <c r="L2113" s="17" t="s">
        <v>51</v>
      </c>
      <c r="M2113" s="17" t="s">
        <v>51</v>
      </c>
      <c r="N2113" s="20">
        <f t="shared" si="320"/>
        <v>50</v>
      </c>
      <c r="O2113" s="20">
        <f t="shared" si="321"/>
        <v>100</v>
      </c>
      <c r="P2113" s="20">
        <f t="shared" si="322"/>
        <v>75</v>
      </c>
      <c r="Q2113" s="20">
        <f t="shared" si="323"/>
        <v>16.5</v>
      </c>
      <c r="R2113" s="21">
        <f t="shared" si="324"/>
        <v>66.224999999999994</v>
      </c>
      <c r="S2113" s="21">
        <f t="shared" si="325"/>
        <v>60.375</v>
      </c>
      <c r="T2113" s="21">
        <f t="shared" si="326"/>
        <v>48.674999999999997</v>
      </c>
      <c r="U2113" s="21">
        <f t="shared" si="327"/>
        <v>60.375</v>
      </c>
      <c r="V2113" s="20">
        <f t="shared" si="328"/>
        <v>58.42499999999999</v>
      </c>
      <c r="W2113" s="20">
        <f t="shared" si="329"/>
        <v>58.912499999999994</v>
      </c>
    </row>
    <row r="2114" spans="1:23" ht="13.5" x14ac:dyDescent="0.25">
      <c r="A2114" s="3">
        <v>45082</v>
      </c>
      <c r="B2114" s="2">
        <v>71.759200000000007</v>
      </c>
      <c r="C2114" s="2">
        <v>65.22454758654726</v>
      </c>
      <c r="D2114" s="2">
        <v>-0.32633496842252896</v>
      </c>
      <c r="E2114" s="2">
        <v>-0.46332810537647884</v>
      </c>
      <c r="F2114" s="2">
        <v>71.393400000000014</v>
      </c>
      <c r="G2114" s="2">
        <v>71.224399999999989</v>
      </c>
      <c r="H2114" s="2">
        <v>70.665109999999999</v>
      </c>
      <c r="I2114" s="2">
        <v>68.995705999999998</v>
      </c>
      <c r="J2114" s="2">
        <v>64.676029999999912</v>
      </c>
      <c r="K2114" s="17" t="s">
        <v>47</v>
      </c>
      <c r="L2114" s="17" t="s">
        <v>51</v>
      </c>
      <c r="M2114" s="17" t="s">
        <v>53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75</v>
      </c>
      <c r="Q2114" s="20">
        <f t="shared" ref="Q2114:Q2177" si="333">IF(M2114="confirmed bullish", 34, IF(M2114="bullish divergence",17, 0))+IF(K2114="bullish",33,IF(K2114="bearish",0,16.5))+IF(L2114="strong",33,IF(L2114="weak",0,16.5))</f>
        <v>16.5</v>
      </c>
      <c r="R2114" s="21">
        <f t="shared" si="324"/>
        <v>66.224999999999994</v>
      </c>
      <c r="S2114" s="21">
        <f t="shared" si="325"/>
        <v>60.375</v>
      </c>
      <c r="T2114" s="21">
        <f t="shared" si="326"/>
        <v>48.674999999999997</v>
      </c>
      <c r="U2114" s="21">
        <f t="shared" si="327"/>
        <v>60.375</v>
      </c>
      <c r="V2114" s="20">
        <f t="shared" si="328"/>
        <v>58.42499999999999</v>
      </c>
      <c r="W2114" s="20">
        <f t="shared" si="329"/>
        <v>58.912499999999994</v>
      </c>
    </row>
    <row r="2115" spans="1:23" ht="13.5" x14ac:dyDescent="0.25">
      <c r="A2115" s="3">
        <v>45083</v>
      </c>
      <c r="B2115" s="2">
        <v>71.118700000000004</v>
      </c>
      <c r="C2115" s="2">
        <v>57.878312078874949</v>
      </c>
      <c r="D2115" s="2">
        <v>-0.22763500320166941</v>
      </c>
      <c r="E2115" s="2">
        <v>-0.68405540656227615</v>
      </c>
      <c r="F2115" s="2">
        <v>71.371800000000007</v>
      </c>
      <c r="G2115" s="2">
        <v>71.236750000000001</v>
      </c>
      <c r="H2115" s="2">
        <v>70.775459999999995</v>
      </c>
      <c r="I2115" s="2">
        <v>69.097448</v>
      </c>
      <c r="J2115" s="2">
        <v>64.765015999999932</v>
      </c>
      <c r="K2115" s="17" t="s">
        <v>47</v>
      </c>
      <c r="L2115" s="17" t="s">
        <v>51</v>
      </c>
      <c r="M2115" s="17" t="s">
        <v>52</v>
      </c>
      <c r="N2115" s="20">
        <f t="shared" si="330"/>
        <v>50</v>
      </c>
      <c r="O2115" s="20">
        <f t="shared" si="331"/>
        <v>100</v>
      </c>
      <c r="P2115" s="20">
        <f t="shared" si="332"/>
        <v>75</v>
      </c>
      <c r="Q2115" s="20">
        <f t="shared" si="333"/>
        <v>16.5</v>
      </c>
      <c r="R2115" s="21">
        <f t="shared" ref="R2115:R2178" si="334">0.35*N2115+O2115*0.35+P2115*0.15+Q2115*0.15</f>
        <v>66.224999999999994</v>
      </c>
      <c r="S2115" s="21">
        <f t="shared" ref="S2115:S2178" si="335">N2115*0.2+O2115*0.2+P2115*0.35+Q2115*0.25</f>
        <v>60.375</v>
      </c>
      <c r="T2115" s="21">
        <f t="shared" ref="T2115:T2178" si="336">N2115*0.15+O2115*0.15+P2115*0.25+Q2115*0.45</f>
        <v>48.674999999999997</v>
      </c>
      <c r="U2115" s="21">
        <f t="shared" ref="U2115:U2178" si="337">0.25*SUM(N2115:Q2115)</f>
        <v>60.375</v>
      </c>
      <c r="V2115" s="20">
        <f t="shared" ref="V2115:V2178" si="338">SUM(R2115:T2115)/3</f>
        <v>58.42499999999999</v>
      </c>
      <c r="W2115" s="20">
        <f t="shared" ref="W2115:W2178" si="339">SUM(R2115:U2115)/4</f>
        <v>58.912499999999994</v>
      </c>
    </row>
    <row r="2116" spans="1:23" ht="13.5" x14ac:dyDescent="0.25">
      <c r="A2116" s="3">
        <v>45084</v>
      </c>
      <c r="B2116" s="2">
        <v>70.987499999999997</v>
      </c>
      <c r="C2116" s="2">
        <v>56.475141457078351</v>
      </c>
      <c r="D2116" s="2">
        <v>-0.13940072841948847</v>
      </c>
      <c r="E2116" s="2">
        <v>-0.92807555421670718</v>
      </c>
      <c r="F2116" s="2">
        <v>71.325500000000005</v>
      </c>
      <c r="G2116" s="2">
        <v>71.235979999999998</v>
      </c>
      <c r="H2116" s="2">
        <v>70.842614999999995</v>
      </c>
      <c r="I2116" s="2">
        <v>69.167835999999994</v>
      </c>
      <c r="J2116" s="2">
        <v>64.850806499999933</v>
      </c>
      <c r="K2116" s="17" t="s">
        <v>47</v>
      </c>
      <c r="L2116" s="17" t="s">
        <v>51</v>
      </c>
      <c r="M2116" s="17" t="s">
        <v>52</v>
      </c>
      <c r="N2116" s="20">
        <f t="shared" si="330"/>
        <v>50</v>
      </c>
      <c r="O2116" s="20">
        <f t="shared" si="331"/>
        <v>100</v>
      </c>
      <c r="P2116" s="20">
        <f t="shared" si="332"/>
        <v>75</v>
      </c>
      <c r="Q2116" s="20">
        <f t="shared" si="333"/>
        <v>16.5</v>
      </c>
      <c r="R2116" s="21">
        <f t="shared" si="334"/>
        <v>66.224999999999994</v>
      </c>
      <c r="S2116" s="21">
        <f t="shared" si="335"/>
        <v>60.375</v>
      </c>
      <c r="T2116" s="21">
        <f t="shared" si="336"/>
        <v>48.674999999999997</v>
      </c>
      <c r="U2116" s="21">
        <f t="shared" si="337"/>
        <v>60.375</v>
      </c>
      <c r="V2116" s="20">
        <f t="shared" si="338"/>
        <v>58.42499999999999</v>
      </c>
      <c r="W2116" s="20">
        <f t="shared" si="339"/>
        <v>58.912499999999994</v>
      </c>
    </row>
    <row r="2117" spans="1:23" ht="13.5" x14ac:dyDescent="0.25">
      <c r="A2117" s="3">
        <v>45085</v>
      </c>
      <c r="B2117" s="2">
        <v>70.840900000000005</v>
      </c>
      <c r="C2117" s="2">
        <v>54.874299587186378</v>
      </c>
      <c r="D2117" s="2">
        <v>-5.7735690018418495E-2</v>
      </c>
      <c r="E2117" s="2">
        <v>-1.1746961436457379</v>
      </c>
      <c r="F2117" s="2">
        <v>71.140299999999996</v>
      </c>
      <c r="G2117" s="2">
        <v>71.220550000000003</v>
      </c>
      <c r="H2117" s="2">
        <v>70.869789999999995</v>
      </c>
      <c r="I2117" s="2">
        <v>69.228183999999999</v>
      </c>
      <c r="J2117" s="2">
        <v>64.936625999999933</v>
      </c>
      <c r="K2117" s="17" t="s">
        <v>47</v>
      </c>
      <c r="L2117" s="17" t="s">
        <v>48</v>
      </c>
      <c r="M2117" s="17" t="s">
        <v>52</v>
      </c>
      <c r="N2117" s="20">
        <f t="shared" si="330"/>
        <v>50</v>
      </c>
      <c r="O2117" s="20">
        <f t="shared" si="331"/>
        <v>100</v>
      </c>
      <c r="P2117" s="20">
        <f t="shared" si="332"/>
        <v>75</v>
      </c>
      <c r="Q2117" s="20">
        <f t="shared" si="333"/>
        <v>0</v>
      </c>
      <c r="R2117" s="21">
        <f t="shared" si="334"/>
        <v>63.75</v>
      </c>
      <c r="S2117" s="21">
        <f t="shared" si="335"/>
        <v>56.25</v>
      </c>
      <c r="T2117" s="21">
        <f t="shared" si="336"/>
        <v>41.25</v>
      </c>
      <c r="U2117" s="21">
        <f t="shared" si="337"/>
        <v>56.25</v>
      </c>
      <c r="V2117" s="20">
        <f t="shared" si="338"/>
        <v>53.75</v>
      </c>
      <c r="W2117" s="20">
        <f t="shared" si="339"/>
        <v>54.375</v>
      </c>
    </row>
    <row r="2118" spans="1:23" ht="13.5" x14ac:dyDescent="0.25">
      <c r="A2118" s="3">
        <v>45086</v>
      </c>
      <c r="B2118" s="2">
        <v>70.609399999999994</v>
      </c>
      <c r="C2118" s="2">
        <v>52.350728487129324</v>
      </c>
      <c r="D2118" s="2">
        <v>2.5811399213395703E-2</v>
      </c>
      <c r="E2118" s="2">
        <v>-1.4119398710519833</v>
      </c>
      <c r="F2118" s="2">
        <v>71.063140000000004</v>
      </c>
      <c r="G2118" s="2">
        <v>71.181970000000007</v>
      </c>
      <c r="H2118" s="2">
        <v>70.918039999999991</v>
      </c>
      <c r="I2118" s="2">
        <v>69.293768</v>
      </c>
      <c r="J2118" s="2">
        <v>65.022702499999923</v>
      </c>
      <c r="K2118" s="17" t="s">
        <v>47</v>
      </c>
      <c r="L2118" s="17" t="s">
        <v>48</v>
      </c>
      <c r="M2118" s="17" t="s">
        <v>52</v>
      </c>
      <c r="N2118" s="20">
        <f t="shared" si="330"/>
        <v>50</v>
      </c>
      <c r="O2118" s="20">
        <f t="shared" si="331"/>
        <v>100</v>
      </c>
      <c r="P2118" s="20">
        <f t="shared" si="332"/>
        <v>75</v>
      </c>
      <c r="Q2118" s="20">
        <f t="shared" si="333"/>
        <v>0</v>
      </c>
      <c r="R2118" s="21">
        <f t="shared" si="334"/>
        <v>63.75</v>
      </c>
      <c r="S2118" s="21">
        <f t="shared" si="335"/>
        <v>56.25</v>
      </c>
      <c r="T2118" s="21">
        <f t="shared" si="336"/>
        <v>41.25</v>
      </c>
      <c r="U2118" s="21">
        <f t="shared" si="337"/>
        <v>56.25</v>
      </c>
      <c r="V2118" s="20">
        <f t="shared" si="338"/>
        <v>53.75</v>
      </c>
      <c r="W2118" s="20">
        <f t="shared" si="339"/>
        <v>54.375</v>
      </c>
    </row>
    <row r="2119" spans="1:23" ht="13.5" x14ac:dyDescent="0.25">
      <c r="A2119" s="3">
        <v>45089</v>
      </c>
      <c r="B2119" s="2">
        <v>70.300700000000006</v>
      </c>
      <c r="C2119" s="2">
        <v>49.107590000881544</v>
      </c>
      <c r="D2119" s="2">
        <v>0.16454531357777569</v>
      </c>
      <c r="E2119" s="2">
        <v>-1.6205222134834989</v>
      </c>
      <c r="F2119" s="2">
        <v>70.771440000000013</v>
      </c>
      <c r="G2119" s="2">
        <v>71.082419999999999</v>
      </c>
      <c r="H2119" s="2">
        <v>70.929614999999984</v>
      </c>
      <c r="I2119" s="2">
        <v>69.354773999999992</v>
      </c>
      <c r="J2119" s="2">
        <v>65.102157499999933</v>
      </c>
      <c r="K2119" s="17" t="s">
        <v>47</v>
      </c>
      <c r="L2119" s="17" t="s">
        <v>48</v>
      </c>
      <c r="M2119" s="17" t="s">
        <v>52</v>
      </c>
      <c r="N2119" s="20">
        <f t="shared" si="330"/>
        <v>50</v>
      </c>
      <c r="O2119" s="20">
        <f t="shared" si="331"/>
        <v>100</v>
      </c>
      <c r="P2119" s="20">
        <f t="shared" si="332"/>
        <v>75</v>
      </c>
      <c r="Q2119" s="20">
        <f t="shared" si="333"/>
        <v>0</v>
      </c>
      <c r="R2119" s="21">
        <f t="shared" si="334"/>
        <v>63.75</v>
      </c>
      <c r="S2119" s="21">
        <f t="shared" si="335"/>
        <v>56.25</v>
      </c>
      <c r="T2119" s="21">
        <f t="shared" si="336"/>
        <v>41.25</v>
      </c>
      <c r="U2119" s="21">
        <f t="shared" si="337"/>
        <v>56.25</v>
      </c>
      <c r="V2119" s="20">
        <f t="shared" si="338"/>
        <v>53.75</v>
      </c>
      <c r="W2119" s="20">
        <f t="shared" si="339"/>
        <v>54.375</v>
      </c>
    </row>
    <row r="2120" spans="1:23" ht="13.5" x14ac:dyDescent="0.25">
      <c r="A2120" s="3">
        <v>45090</v>
      </c>
      <c r="B2120" s="2">
        <v>70.416399999999996</v>
      </c>
      <c r="C2120" s="2">
        <v>50.349103014354725</v>
      </c>
      <c r="D2120" s="2">
        <v>0.26344686684242902</v>
      </c>
      <c r="E2120" s="2">
        <v>-1.7758723121373281</v>
      </c>
      <c r="F2120" s="2">
        <v>70.630979999999994</v>
      </c>
      <c r="G2120" s="2">
        <v>71.001390000000001</v>
      </c>
      <c r="H2120" s="2">
        <v>70.954694999999987</v>
      </c>
      <c r="I2120" s="2">
        <v>69.413740000000004</v>
      </c>
      <c r="J2120" s="2">
        <v>65.180775999999938</v>
      </c>
      <c r="K2120" s="17" t="s">
        <v>47</v>
      </c>
      <c r="L2120" s="17" t="s">
        <v>51</v>
      </c>
      <c r="M2120" s="17" t="s">
        <v>52</v>
      </c>
      <c r="N2120" s="20">
        <f t="shared" si="330"/>
        <v>50</v>
      </c>
      <c r="O2120" s="20">
        <f t="shared" si="331"/>
        <v>100</v>
      </c>
      <c r="P2120" s="20">
        <f t="shared" si="332"/>
        <v>75</v>
      </c>
      <c r="Q2120" s="20">
        <f t="shared" si="333"/>
        <v>16.5</v>
      </c>
      <c r="R2120" s="21">
        <f t="shared" si="334"/>
        <v>66.224999999999994</v>
      </c>
      <c r="S2120" s="21">
        <f t="shared" si="335"/>
        <v>60.375</v>
      </c>
      <c r="T2120" s="21">
        <f t="shared" si="336"/>
        <v>48.674999999999997</v>
      </c>
      <c r="U2120" s="21">
        <f t="shared" si="337"/>
        <v>60.375</v>
      </c>
      <c r="V2120" s="20">
        <f t="shared" si="338"/>
        <v>58.42499999999999</v>
      </c>
      <c r="W2120" s="20">
        <f t="shared" si="339"/>
        <v>58.912499999999994</v>
      </c>
    </row>
    <row r="2121" spans="1:23" ht="13.5" x14ac:dyDescent="0.25">
      <c r="A2121" s="3">
        <v>45091</v>
      </c>
      <c r="B2121" s="2">
        <v>70.493600000000001</v>
      </c>
      <c r="C2121" s="2">
        <v>51.204459236548693</v>
      </c>
      <c r="D2121" s="2">
        <v>0.34026264940769124</v>
      </c>
      <c r="E2121" s="2">
        <v>-1.8921382133665681</v>
      </c>
      <c r="F2121" s="2">
        <v>70.532200000000003</v>
      </c>
      <c r="G2121" s="2">
        <v>70.928849999999997</v>
      </c>
      <c r="H2121" s="2">
        <v>70.976689999999991</v>
      </c>
      <c r="I2121" s="2">
        <v>69.46699599999998</v>
      </c>
      <c r="J2121" s="2">
        <v>65.25865649999993</v>
      </c>
      <c r="K2121" s="17" t="s">
        <v>49</v>
      </c>
      <c r="L2121" s="17" t="s">
        <v>51</v>
      </c>
      <c r="M2121" s="17" t="s">
        <v>54</v>
      </c>
      <c r="N2121" s="20">
        <f t="shared" si="330"/>
        <v>50</v>
      </c>
      <c r="O2121" s="20">
        <f t="shared" si="331"/>
        <v>100</v>
      </c>
      <c r="P2121" s="20">
        <f t="shared" si="332"/>
        <v>75</v>
      </c>
      <c r="Q2121" s="20">
        <f t="shared" si="333"/>
        <v>66.5</v>
      </c>
      <c r="R2121" s="21">
        <f t="shared" si="334"/>
        <v>73.724999999999994</v>
      </c>
      <c r="S2121" s="21">
        <f t="shared" si="335"/>
        <v>72.875</v>
      </c>
      <c r="T2121" s="21">
        <f t="shared" si="336"/>
        <v>71.174999999999997</v>
      </c>
      <c r="U2121" s="21">
        <f t="shared" si="337"/>
        <v>72.875</v>
      </c>
      <c r="V2121" s="20">
        <f t="shared" si="338"/>
        <v>72.591666666666654</v>
      </c>
      <c r="W2121" s="20">
        <f t="shared" si="339"/>
        <v>72.662499999999994</v>
      </c>
    </row>
    <row r="2122" spans="1:23" ht="13.5" x14ac:dyDescent="0.25">
      <c r="A2122" s="3">
        <v>45092</v>
      </c>
      <c r="B2122" s="2">
        <v>70.223500000000001</v>
      </c>
      <c r="C2122" s="2">
        <v>48.083365952905964</v>
      </c>
      <c r="D2122" s="2">
        <v>0.50913469957239954</v>
      </c>
      <c r="E2122" s="2">
        <v>-1.9880141243202503</v>
      </c>
      <c r="F2122" s="2">
        <v>70.408720000000002</v>
      </c>
      <c r="G2122" s="2">
        <v>70.774510000000006</v>
      </c>
      <c r="H2122" s="2">
        <v>70.94196500000001</v>
      </c>
      <c r="I2122" s="2">
        <v>69.478577999999985</v>
      </c>
      <c r="J2122" s="2">
        <v>65.334097999999926</v>
      </c>
      <c r="K2122" s="17" t="s">
        <v>47</v>
      </c>
      <c r="L2122" s="17" t="s">
        <v>51</v>
      </c>
      <c r="M2122" s="17" t="s">
        <v>52</v>
      </c>
      <c r="N2122" s="20">
        <f t="shared" si="330"/>
        <v>50</v>
      </c>
      <c r="O2122" s="20">
        <f t="shared" si="331"/>
        <v>100</v>
      </c>
      <c r="P2122" s="20">
        <f t="shared" si="332"/>
        <v>75</v>
      </c>
      <c r="Q2122" s="20">
        <f t="shared" si="333"/>
        <v>16.5</v>
      </c>
      <c r="R2122" s="21">
        <f t="shared" si="334"/>
        <v>66.224999999999994</v>
      </c>
      <c r="S2122" s="21">
        <f t="shared" si="335"/>
        <v>60.375</v>
      </c>
      <c r="T2122" s="21">
        <f t="shared" si="336"/>
        <v>48.674999999999997</v>
      </c>
      <c r="U2122" s="21">
        <f t="shared" si="337"/>
        <v>60.375</v>
      </c>
      <c r="V2122" s="20">
        <f t="shared" si="338"/>
        <v>58.42499999999999</v>
      </c>
      <c r="W2122" s="20">
        <f t="shared" si="339"/>
        <v>58.912499999999994</v>
      </c>
    </row>
    <row r="2123" spans="1:23" ht="13.5" x14ac:dyDescent="0.25">
      <c r="A2123" s="3">
        <v>45093</v>
      </c>
      <c r="B2123" s="2">
        <v>70.223500000000001</v>
      </c>
      <c r="C2123" s="2">
        <v>48.083365952905964</v>
      </c>
      <c r="D2123" s="2">
        <v>0.53450528360946237</v>
      </c>
      <c r="E2123" s="2">
        <v>-1.9651015283747133</v>
      </c>
      <c r="F2123" s="2">
        <v>70.331540000000004</v>
      </c>
      <c r="G2123" s="2">
        <v>70.697340000000011</v>
      </c>
      <c r="H2123" s="2">
        <v>70.922670000000011</v>
      </c>
      <c r="I2123" s="2">
        <v>69.490159999999975</v>
      </c>
      <c r="J2123" s="2">
        <v>65.408088499999934</v>
      </c>
      <c r="K2123" s="17" t="s">
        <v>47</v>
      </c>
      <c r="L2123" s="17" t="s">
        <v>51</v>
      </c>
      <c r="M2123" s="17" t="s">
        <v>52</v>
      </c>
      <c r="N2123" s="20">
        <f t="shared" si="330"/>
        <v>50</v>
      </c>
      <c r="O2123" s="20">
        <f t="shared" si="331"/>
        <v>100</v>
      </c>
      <c r="P2123" s="20">
        <f t="shared" si="332"/>
        <v>75</v>
      </c>
      <c r="Q2123" s="20">
        <f t="shared" si="333"/>
        <v>16.5</v>
      </c>
      <c r="R2123" s="21">
        <f t="shared" si="334"/>
        <v>66.224999999999994</v>
      </c>
      <c r="S2123" s="21">
        <f t="shared" si="335"/>
        <v>60.375</v>
      </c>
      <c r="T2123" s="21">
        <f t="shared" si="336"/>
        <v>48.674999999999997</v>
      </c>
      <c r="U2123" s="21">
        <f t="shared" si="337"/>
        <v>60.375</v>
      </c>
      <c r="V2123" s="20">
        <f t="shared" si="338"/>
        <v>58.42499999999999</v>
      </c>
      <c r="W2123" s="20">
        <f t="shared" si="339"/>
        <v>58.912499999999994</v>
      </c>
    </row>
    <row r="2124" spans="1:23" ht="13.5" x14ac:dyDescent="0.25">
      <c r="A2124" s="3">
        <v>45096</v>
      </c>
      <c r="B2124" s="2">
        <v>70.223500000000001</v>
      </c>
      <c r="C2124" s="2">
        <v>48.083365952905964</v>
      </c>
      <c r="D2124" s="2">
        <v>0.67462405704465311</v>
      </c>
      <c r="E2124" s="2">
        <v>-1.7881379894800857</v>
      </c>
      <c r="F2124" s="2">
        <v>70.316099999999992</v>
      </c>
      <c r="G2124" s="2">
        <v>70.543770000000023</v>
      </c>
      <c r="H2124" s="2">
        <v>70.884084999999999</v>
      </c>
      <c r="I2124" s="2">
        <v>69.516249999999999</v>
      </c>
      <c r="J2124" s="2">
        <v>65.470834499999924</v>
      </c>
      <c r="K2124" s="17" t="s">
        <v>47</v>
      </c>
      <c r="L2124" s="17" t="s">
        <v>51</v>
      </c>
      <c r="M2124" s="17" t="s">
        <v>52</v>
      </c>
      <c r="N2124" s="20">
        <f t="shared" si="330"/>
        <v>50</v>
      </c>
      <c r="O2124" s="20">
        <f t="shared" si="331"/>
        <v>100</v>
      </c>
      <c r="P2124" s="20">
        <f t="shared" si="332"/>
        <v>75</v>
      </c>
      <c r="Q2124" s="20">
        <f t="shared" si="333"/>
        <v>16.5</v>
      </c>
      <c r="R2124" s="21">
        <f t="shared" si="334"/>
        <v>66.224999999999994</v>
      </c>
      <c r="S2124" s="21">
        <f t="shared" si="335"/>
        <v>60.375</v>
      </c>
      <c r="T2124" s="21">
        <f t="shared" si="336"/>
        <v>48.674999999999997</v>
      </c>
      <c r="U2124" s="21">
        <f t="shared" si="337"/>
        <v>60.375</v>
      </c>
      <c r="V2124" s="20">
        <f t="shared" si="338"/>
        <v>58.42499999999999</v>
      </c>
      <c r="W2124" s="20">
        <f t="shared" si="339"/>
        <v>58.912499999999994</v>
      </c>
    </row>
    <row r="2125" spans="1:23" ht="13.5" x14ac:dyDescent="0.25">
      <c r="A2125" s="3">
        <v>45097</v>
      </c>
      <c r="B2125" s="2">
        <v>71.6511</v>
      </c>
      <c r="C2125" s="2">
        <v>62.979589972689055</v>
      </c>
      <c r="D2125" s="2">
        <v>0.58992994441361191</v>
      </c>
      <c r="E2125" s="2">
        <v>-1.556831918606191</v>
      </c>
      <c r="F2125" s="2">
        <v>70.563040000000001</v>
      </c>
      <c r="G2125" s="2">
        <v>70.597009999999997</v>
      </c>
      <c r="H2125" s="2">
        <v>70.91688000000002</v>
      </c>
      <c r="I2125" s="2">
        <v>69.559285999999986</v>
      </c>
      <c r="J2125" s="2">
        <v>65.544345999999919</v>
      </c>
      <c r="K2125" s="17" t="s">
        <v>47</v>
      </c>
      <c r="L2125" s="17" t="s">
        <v>51</v>
      </c>
      <c r="M2125" s="17" t="s">
        <v>53</v>
      </c>
      <c r="N2125" s="20">
        <f t="shared" si="330"/>
        <v>50</v>
      </c>
      <c r="O2125" s="20">
        <f t="shared" si="331"/>
        <v>100</v>
      </c>
      <c r="P2125" s="20">
        <f t="shared" si="332"/>
        <v>75</v>
      </c>
      <c r="Q2125" s="20">
        <f t="shared" si="333"/>
        <v>16.5</v>
      </c>
      <c r="R2125" s="21">
        <f t="shared" si="334"/>
        <v>66.224999999999994</v>
      </c>
      <c r="S2125" s="21">
        <f t="shared" si="335"/>
        <v>60.375</v>
      </c>
      <c r="T2125" s="21">
        <f t="shared" si="336"/>
        <v>48.674999999999997</v>
      </c>
      <c r="U2125" s="21">
        <f t="shared" si="337"/>
        <v>60.375</v>
      </c>
      <c r="V2125" s="20">
        <f t="shared" si="338"/>
        <v>58.42499999999999</v>
      </c>
      <c r="W2125" s="20">
        <f t="shared" si="339"/>
        <v>58.912499999999994</v>
      </c>
    </row>
    <row r="2126" spans="1:23" ht="13.5" x14ac:dyDescent="0.25">
      <c r="A2126" s="3">
        <v>45098</v>
      </c>
      <c r="B2126" s="2">
        <v>71.6126</v>
      </c>
      <c r="C2126" s="2">
        <v>62.459109632560249</v>
      </c>
      <c r="D2126" s="2">
        <v>0.49345130979482121</v>
      </c>
      <c r="E2126" s="2">
        <v>-1.2692874691959914</v>
      </c>
      <c r="F2126" s="2">
        <v>70.786839999999998</v>
      </c>
      <c r="G2126" s="2">
        <v>70.659520000000015</v>
      </c>
      <c r="H2126" s="2">
        <v>70.947749999999999</v>
      </c>
      <c r="I2126" s="2">
        <v>69.601551999999998</v>
      </c>
      <c r="J2126" s="2">
        <v>65.615850999999935</v>
      </c>
      <c r="K2126" s="17" t="s">
        <v>47</v>
      </c>
      <c r="L2126" s="17" t="s">
        <v>48</v>
      </c>
      <c r="M2126" s="17" t="s">
        <v>53</v>
      </c>
      <c r="N2126" s="20">
        <f t="shared" si="330"/>
        <v>50</v>
      </c>
      <c r="O2126" s="20">
        <f t="shared" si="331"/>
        <v>100</v>
      </c>
      <c r="P2126" s="20">
        <f t="shared" si="332"/>
        <v>75</v>
      </c>
      <c r="Q2126" s="20">
        <f t="shared" si="333"/>
        <v>0</v>
      </c>
      <c r="R2126" s="21">
        <f t="shared" si="334"/>
        <v>63.75</v>
      </c>
      <c r="S2126" s="21">
        <f t="shared" si="335"/>
        <v>56.25</v>
      </c>
      <c r="T2126" s="21">
        <f t="shared" si="336"/>
        <v>41.25</v>
      </c>
      <c r="U2126" s="21">
        <f t="shared" si="337"/>
        <v>56.25</v>
      </c>
      <c r="V2126" s="20">
        <f t="shared" si="338"/>
        <v>53.75</v>
      </c>
      <c r="W2126" s="20">
        <f t="shared" si="339"/>
        <v>54.375</v>
      </c>
    </row>
    <row r="2127" spans="1:23" ht="13.5" x14ac:dyDescent="0.25">
      <c r="A2127" s="3">
        <v>45099</v>
      </c>
      <c r="B2127" s="2">
        <v>71.689700000000002</v>
      </c>
      <c r="C2127" s="2">
        <v>63.11648754136904</v>
      </c>
      <c r="D2127" s="2">
        <v>0.37685065520979322</v>
      </c>
      <c r="E2127" s="2">
        <v>-0.9810682181214111</v>
      </c>
      <c r="F2127" s="2">
        <v>71.080079999999995</v>
      </c>
      <c r="G2127" s="2">
        <v>70.744400000000013</v>
      </c>
      <c r="H2127" s="2">
        <v>70.982474999999994</v>
      </c>
      <c r="I2127" s="2">
        <v>69.649711999999994</v>
      </c>
      <c r="J2127" s="2">
        <v>65.684839999999937</v>
      </c>
      <c r="K2127" s="17" t="s">
        <v>49</v>
      </c>
      <c r="L2127" s="17" t="s">
        <v>50</v>
      </c>
      <c r="M2127" s="17" t="s">
        <v>55</v>
      </c>
      <c r="N2127" s="20">
        <f t="shared" si="330"/>
        <v>50</v>
      </c>
      <c r="O2127" s="20">
        <f t="shared" si="331"/>
        <v>100</v>
      </c>
      <c r="P2127" s="20">
        <f t="shared" si="332"/>
        <v>75</v>
      </c>
      <c r="Q2127" s="20">
        <f t="shared" si="333"/>
        <v>100</v>
      </c>
      <c r="R2127" s="21">
        <f t="shared" si="334"/>
        <v>78.75</v>
      </c>
      <c r="S2127" s="21">
        <f t="shared" si="335"/>
        <v>81.25</v>
      </c>
      <c r="T2127" s="21">
        <f t="shared" si="336"/>
        <v>86.25</v>
      </c>
      <c r="U2127" s="21">
        <f t="shared" si="337"/>
        <v>81.25</v>
      </c>
      <c r="V2127" s="20">
        <f t="shared" si="338"/>
        <v>82.083333333333329</v>
      </c>
      <c r="W2127" s="20">
        <f t="shared" si="339"/>
        <v>81.875</v>
      </c>
    </row>
    <row r="2128" spans="1:23" ht="13.5" x14ac:dyDescent="0.25">
      <c r="A2128" s="3">
        <v>45100</v>
      </c>
      <c r="B2128" s="2">
        <v>71.535399999999996</v>
      </c>
      <c r="C2128" s="2">
        <v>60.821074439716753</v>
      </c>
      <c r="D2128" s="2">
        <v>0.24734358218493924</v>
      </c>
      <c r="E2128" s="2">
        <v>-0.70165045787051095</v>
      </c>
      <c r="F2128" s="2">
        <v>71.342459999999988</v>
      </c>
      <c r="G2128" s="2">
        <v>70.837000000000003</v>
      </c>
      <c r="H2128" s="2">
        <v>71.009484999999998</v>
      </c>
      <c r="I2128" s="2">
        <v>69.696236000000013</v>
      </c>
      <c r="J2128" s="2">
        <v>65.75414549999995</v>
      </c>
      <c r="K2128" s="17" t="s">
        <v>49</v>
      </c>
      <c r="L2128" s="17" t="s">
        <v>51</v>
      </c>
      <c r="M2128" s="17" t="s">
        <v>55</v>
      </c>
      <c r="N2128" s="20">
        <f t="shared" si="330"/>
        <v>50</v>
      </c>
      <c r="O2128" s="20">
        <f t="shared" si="331"/>
        <v>100</v>
      </c>
      <c r="P2128" s="20">
        <f t="shared" si="332"/>
        <v>75</v>
      </c>
      <c r="Q2128" s="20">
        <f t="shared" si="333"/>
        <v>83.5</v>
      </c>
      <c r="R2128" s="21">
        <f t="shared" si="334"/>
        <v>76.275000000000006</v>
      </c>
      <c r="S2128" s="21">
        <f t="shared" si="335"/>
        <v>77.125</v>
      </c>
      <c r="T2128" s="21">
        <f t="shared" si="336"/>
        <v>78.825000000000003</v>
      </c>
      <c r="U2128" s="21">
        <f t="shared" si="337"/>
        <v>77.125</v>
      </c>
      <c r="V2128" s="20">
        <f t="shared" si="338"/>
        <v>77.408333333333346</v>
      </c>
      <c r="W2128" s="20">
        <f t="shared" si="339"/>
        <v>77.337500000000006</v>
      </c>
    </row>
    <row r="2129" spans="1:23" ht="13.5" x14ac:dyDescent="0.25">
      <c r="A2129" s="3">
        <v>45103</v>
      </c>
      <c r="B2129" s="2">
        <v>71.381</v>
      </c>
      <c r="C2129" s="2">
        <v>58.527341330507824</v>
      </c>
      <c r="D2129" s="2">
        <v>9.6451219191848736E-2</v>
      </c>
      <c r="E2129" s="2">
        <v>-0.44239125717382766</v>
      </c>
      <c r="F2129" s="2">
        <v>71.573959999999985</v>
      </c>
      <c r="G2129" s="2">
        <v>70.945029999999988</v>
      </c>
      <c r="H2129" s="2">
        <v>71.013724999999994</v>
      </c>
      <c r="I2129" s="2">
        <v>69.755631999999991</v>
      </c>
      <c r="J2129" s="2">
        <v>65.822787999999946</v>
      </c>
      <c r="K2129" s="17" t="s">
        <v>49</v>
      </c>
      <c r="L2129" s="17" t="s">
        <v>51</v>
      </c>
      <c r="M2129" s="17" t="s">
        <v>55</v>
      </c>
      <c r="N2129" s="20">
        <f t="shared" si="330"/>
        <v>50</v>
      </c>
      <c r="O2129" s="20">
        <f t="shared" si="331"/>
        <v>100</v>
      </c>
      <c r="P2129" s="20">
        <f t="shared" si="332"/>
        <v>75</v>
      </c>
      <c r="Q2129" s="20">
        <f t="shared" si="333"/>
        <v>83.5</v>
      </c>
      <c r="R2129" s="21">
        <f t="shared" si="334"/>
        <v>76.275000000000006</v>
      </c>
      <c r="S2129" s="21">
        <f t="shared" si="335"/>
        <v>77.125</v>
      </c>
      <c r="T2129" s="21">
        <f t="shared" si="336"/>
        <v>78.825000000000003</v>
      </c>
      <c r="U2129" s="21">
        <f t="shared" si="337"/>
        <v>77.125</v>
      </c>
      <c r="V2129" s="20">
        <f t="shared" si="338"/>
        <v>77.408333333333346</v>
      </c>
      <c r="W2129" s="20">
        <f t="shared" si="339"/>
        <v>77.337500000000006</v>
      </c>
    </row>
    <row r="2130" spans="1:23" ht="13.5" x14ac:dyDescent="0.25">
      <c r="A2130" s="3">
        <v>45104</v>
      </c>
      <c r="B2130" s="2">
        <v>71.689700000000002</v>
      </c>
      <c r="C2130" s="2">
        <v>61.642055103960956</v>
      </c>
      <c r="D2130" s="2">
        <v>-4.0246230095519309E-2</v>
      </c>
      <c r="E2130" s="2">
        <v>-0.21172778123215033</v>
      </c>
      <c r="F2130" s="2">
        <v>71.581680000000006</v>
      </c>
      <c r="G2130" s="2">
        <v>71.072360000000003</v>
      </c>
      <c r="H2130" s="2">
        <v>71.036874999999995</v>
      </c>
      <c r="I2130" s="2">
        <v>69.860377999999997</v>
      </c>
      <c r="J2130" s="2">
        <v>65.893227499999952</v>
      </c>
      <c r="K2130" s="17" t="s">
        <v>49</v>
      </c>
      <c r="L2130" s="17" t="s">
        <v>50</v>
      </c>
      <c r="M2130" s="17" t="s">
        <v>55</v>
      </c>
      <c r="N2130" s="20">
        <f t="shared" si="330"/>
        <v>50</v>
      </c>
      <c r="O2130" s="20">
        <f t="shared" si="331"/>
        <v>100</v>
      </c>
      <c r="P2130" s="20">
        <f t="shared" si="332"/>
        <v>75</v>
      </c>
      <c r="Q2130" s="20">
        <f t="shared" si="333"/>
        <v>100</v>
      </c>
      <c r="R2130" s="21">
        <f t="shared" si="334"/>
        <v>78.75</v>
      </c>
      <c r="S2130" s="21">
        <f t="shared" si="335"/>
        <v>81.25</v>
      </c>
      <c r="T2130" s="21">
        <f t="shared" si="336"/>
        <v>86.25</v>
      </c>
      <c r="U2130" s="21">
        <f t="shared" si="337"/>
        <v>81.25</v>
      </c>
      <c r="V2130" s="20">
        <f t="shared" si="338"/>
        <v>82.083333333333329</v>
      </c>
      <c r="W2130" s="20">
        <f t="shared" si="339"/>
        <v>81.875</v>
      </c>
    </row>
    <row r="2131" spans="1:23" ht="13.5" x14ac:dyDescent="0.25">
      <c r="A2131" s="3">
        <v>45107</v>
      </c>
      <c r="B2131" s="2">
        <v>72.067800000000005</v>
      </c>
      <c r="C2131" s="2">
        <v>65.099408580876116</v>
      </c>
      <c r="D2131" s="2">
        <v>-0.17752775041928714</v>
      </c>
      <c r="E2131" s="2">
        <v>-1.4347738847289931E-2</v>
      </c>
      <c r="F2131" s="2">
        <v>71.672719999999998</v>
      </c>
      <c r="G2131" s="2">
        <v>71.229780000000005</v>
      </c>
      <c r="H2131" s="2">
        <v>71.079314999999994</v>
      </c>
      <c r="I2131" s="2">
        <v>70.000833999999998</v>
      </c>
      <c r="J2131" s="2">
        <v>65.966282999999947</v>
      </c>
      <c r="K2131" s="17" t="s">
        <v>49</v>
      </c>
      <c r="L2131" s="17" t="s">
        <v>50</v>
      </c>
      <c r="M2131" s="17" t="s">
        <v>55</v>
      </c>
      <c r="N2131" s="20">
        <f t="shared" si="330"/>
        <v>50</v>
      </c>
      <c r="O2131" s="20">
        <f t="shared" si="331"/>
        <v>100</v>
      </c>
      <c r="P2131" s="20">
        <f t="shared" si="332"/>
        <v>75</v>
      </c>
      <c r="Q2131" s="20">
        <f t="shared" si="333"/>
        <v>100</v>
      </c>
      <c r="R2131" s="21">
        <f t="shared" si="334"/>
        <v>78.75</v>
      </c>
      <c r="S2131" s="21">
        <f t="shared" si="335"/>
        <v>81.25</v>
      </c>
      <c r="T2131" s="21">
        <f t="shared" si="336"/>
        <v>86.25</v>
      </c>
      <c r="U2131" s="21">
        <f t="shared" si="337"/>
        <v>81.25</v>
      </c>
      <c r="V2131" s="20">
        <f t="shared" si="338"/>
        <v>82.083333333333329</v>
      </c>
      <c r="W2131" s="20">
        <f t="shared" si="339"/>
        <v>81.875</v>
      </c>
    </row>
    <row r="2132" spans="1:23" ht="13.5" x14ac:dyDescent="0.25">
      <c r="A2132" s="3">
        <v>45110</v>
      </c>
      <c r="B2132" s="2">
        <v>71.921199999999999</v>
      </c>
      <c r="C2132" s="2">
        <v>62.738209794880071</v>
      </c>
      <c r="D2132" s="2">
        <v>-0.33169557687901374</v>
      </c>
      <c r="E2132" s="2">
        <v>0.16986811558513892</v>
      </c>
      <c r="F2132" s="2">
        <v>71.71902</v>
      </c>
      <c r="G2132" s="2">
        <v>71.399550000000005</v>
      </c>
      <c r="H2132" s="2">
        <v>71.087030000000013</v>
      </c>
      <c r="I2132" s="2">
        <v>70.133423999999991</v>
      </c>
      <c r="J2132" s="2">
        <v>66.038968499999953</v>
      </c>
      <c r="K2132" s="17" t="s">
        <v>49</v>
      </c>
      <c r="L2132" s="17" t="s">
        <v>50</v>
      </c>
      <c r="M2132" s="17" t="s">
        <v>55</v>
      </c>
      <c r="N2132" s="20">
        <f t="shared" si="330"/>
        <v>50</v>
      </c>
      <c r="O2132" s="20">
        <f t="shared" si="331"/>
        <v>100</v>
      </c>
      <c r="P2132" s="20">
        <f t="shared" si="332"/>
        <v>75</v>
      </c>
      <c r="Q2132" s="20">
        <f t="shared" si="333"/>
        <v>100</v>
      </c>
      <c r="R2132" s="21">
        <f t="shared" si="334"/>
        <v>78.75</v>
      </c>
      <c r="S2132" s="21">
        <f t="shared" si="335"/>
        <v>81.25</v>
      </c>
      <c r="T2132" s="21">
        <f t="shared" si="336"/>
        <v>86.25</v>
      </c>
      <c r="U2132" s="21">
        <f t="shared" si="337"/>
        <v>81.25</v>
      </c>
      <c r="V2132" s="20">
        <f t="shared" si="338"/>
        <v>82.083333333333329</v>
      </c>
      <c r="W2132" s="20">
        <f t="shared" si="339"/>
        <v>81.875</v>
      </c>
    </row>
    <row r="2133" spans="1:23" ht="13.5" x14ac:dyDescent="0.25">
      <c r="A2133" s="3">
        <v>45111</v>
      </c>
      <c r="B2133" s="2">
        <v>71.766900000000007</v>
      </c>
      <c r="C2133" s="2">
        <v>60.260749646350078</v>
      </c>
      <c r="D2133" s="2">
        <v>-0.45661970784456685</v>
      </c>
      <c r="E2133" s="2">
        <v>0.35081597126098818</v>
      </c>
      <c r="F2133" s="2">
        <v>71.765320000000003</v>
      </c>
      <c r="G2133" s="2">
        <v>71.553889999999996</v>
      </c>
      <c r="H2133" s="2">
        <v>71.12561500000001</v>
      </c>
      <c r="I2133" s="2">
        <v>70.256399999999999</v>
      </c>
      <c r="J2133" s="2">
        <v>66.109975499999962</v>
      </c>
      <c r="K2133" s="17" t="s">
        <v>49</v>
      </c>
      <c r="L2133" s="17" t="s">
        <v>50</v>
      </c>
      <c r="M2133" s="17" t="s">
        <v>55</v>
      </c>
      <c r="N2133" s="20">
        <f t="shared" si="330"/>
        <v>50</v>
      </c>
      <c r="O2133" s="20">
        <f t="shared" si="331"/>
        <v>100</v>
      </c>
      <c r="P2133" s="20">
        <f t="shared" si="332"/>
        <v>75</v>
      </c>
      <c r="Q2133" s="20">
        <f t="shared" si="333"/>
        <v>100</v>
      </c>
      <c r="R2133" s="21">
        <f t="shared" si="334"/>
        <v>78.75</v>
      </c>
      <c r="S2133" s="21">
        <f t="shared" si="335"/>
        <v>81.25</v>
      </c>
      <c r="T2133" s="21">
        <f t="shared" si="336"/>
        <v>86.25</v>
      </c>
      <c r="U2133" s="21">
        <f t="shared" si="337"/>
        <v>81.25</v>
      </c>
      <c r="V2133" s="20">
        <f t="shared" si="338"/>
        <v>82.083333333333329</v>
      </c>
      <c r="W2133" s="20">
        <f t="shared" si="339"/>
        <v>81.875</v>
      </c>
    </row>
    <row r="2134" spans="1:23" ht="13.5" x14ac:dyDescent="0.25">
      <c r="A2134" s="3">
        <v>45112</v>
      </c>
      <c r="B2134" s="2">
        <v>72.044700000000006</v>
      </c>
      <c r="C2134" s="2">
        <v>63.086965344255646</v>
      </c>
      <c r="D2134" s="2">
        <v>-0.58745747759996902</v>
      </c>
      <c r="E2134" s="2">
        <v>0.51251752195708722</v>
      </c>
      <c r="F2134" s="2">
        <v>71.898060000000015</v>
      </c>
      <c r="G2134" s="2">
        <v>71.736009999999993</v>
      </c>
      <c r="H2134" s="2">
        <v>71.139890000000008</v>
      </c>
      <c r="I2134" s="2">
        <v>70.368972000000014</v>
      </c>
      <c r="J2134" s="2">
        <v>66.182552999999956</v>
      </c>
      <c r="K2134" s="17" t="s">
        <v>49</v>
      </c>
      <c r="L2134" s="17" t="s">
        <v>50</v>
      </c>
      <c r="M2134" s="17" t="s">
        <v>55</v>
      </c>
      <c r="N2134" s="20">
        <f t="shared" si="330"/>
        <v>50</v>
      </c>
      <c r="O2134" s="20">
        <f t="shared" si="331"/>
        <v>100</v>
      </c>
      <c r="P2134" s="20">
        <f t="shared" si="332"/>
        <v>75</v>
      </c>
      <c r="Q2134" s="20">
        <f t="shared" si="333"/>
        <v>100</v>
      </c>
      <c r="R2134" s="21">
        <f t="shared" si="334"/>
        <v>78.75</v>
      </c>
      <c r="S2134" s="21">
        <f t="shared" si="335"/>
        <v>81.25</v>
      </c>
      <c r="T2134" s="21">
        <f t="shared" si="336"/>
        <v>86.25</v>
      </c>
      <c r="U2134" s="21">
        <f t="shared" si="337"/>
        <v>81.25</v>
      </c>
      <c r="V2134" s="20">
        <f t="shared" si="338"/>
        <v>82.083333333333329</v>
      </c>
      <c r="W2134" s="20">
        <f t="shared" si="339"/>
        <v>81.875</v>
      </c>
    </row>
    <row r="2135" spans="1:23" ht="13.5" x14ac:dyDescent="0.25">
      <c r="A2135" s="3">
        <v>45113</v>
      </c>
      <c r="B2135" s="2">
        <v>72.037000000000006</v>
      </c>
      <c r="C2135" s="2">
        <v>62.953321963502276</v>
      </c>
      <c r="D2135" s="2">
        <v>-0.48382430601117221</v>
      </c>
      <c r="E2135" s="2">
        <v>0.65927687992976947</v>
      </c>
      <c r="F2135" s="2">
        <v>71.967520000000007</v>
      </c>
      <c r="G2135" s="2">
        <v>71.774600000000007</v>
      </c>
      <c r="H2135" s="2">
        <v>71.185805000000002</v>
      </c>
      <c r="I2135" s="2">
        <v>70.487918000000022</v>
      </c>
      <c r="J2135" s="2">
        <v>66.255055499999969</v>
      </c>
      <c r="K2135" s="17" t="s">
        <v>47</v>
      </c>
      <c r="L2135" s="17" t="s">
        <v>51</v>
      </c>
      <c r="M2135" s="17" t="s">
        <v>53</v>
      </c>
      <c r="N2135" s="20">
        <f t="shared" si="330"/>
        <v>50</v>
      </c>
      <c r="O2135" s="20">
        <f t="shared" si="331"/>
        <v>100</v>
      </c>
      <c r="P2135" s="20">
        <f t="shared" si="332"/>
        <v>75</v>
      </c>
      <c r="Q2135" s="20">
        <f t="shared" si="333"/>
        <v>16.5</v>
      </c>
      <c r="R2135" s="21">
        <f t="shared" si="334"/>
        <v>66.224999999999994</v>
      </c>
      <c r="S2135" s="21">
        <f t="shared" si="335"/>
        <v>60.375</v>
      </c>
      <c r="T2135" s="21">
        <f t="shared" si="336"/>
        <v>48.674999999999997</v>
      </c>
      <c r="U2135" s="21">
        <f t="shared" si="337"/>
        <v>60.375</v>
      </c>
      <c r="V2135" s="20">
        <f t="shared" si="338"/>
        <v>58.42499999999999</v>
      </c>
      <c r="W2135" s="20">
        <f t="shared" si="339"/>
        <v>58.912499999999994</v>
      </c>
    </row>
    <row r="2136" spans="1:23" ht="13.5" x14ac:dyDescent="0.25">
      <c r="A2136" s="3">
        <v>45114</v>
      </c>
      <c r="B2136" s="2">
        <v>72.013800000000003</v>
      </c>
      <c r="C2136" s="2">
        <v>62.523554611965238</v>
      </c>
      <c r="D2136" s="2">
        <v>-0.40571883760388516</v>
      </c>
      <c r="E2136" s="2">
        <v>0.74000149120788539</v>
      </c>
      <c r="F2136" s="2">
        <v>71.956720000000004</v>
      </c>
      <c r="G2136" s="2">
        <v>71.814720000000008</v>
      </c>
      <c r="H2136" s="2">
        <v>71.237120000000004</v>
      </c>
      <c r="I2136" s="2">
        <v>70.578688</v>
      </c>
      <c r="J2136" s="2">
        <v>66.32508449999996</v>
      </c>
      <c r="K2136" s="17" t="s">
        <v>47</v>
      </c>
      <c r="L2136" s="17" t="s">
        <v>48</v>
      </c>
      <c r="M2136" s="17" t="s">
        <v>52</v>
      </c>
      <c r="N2136" s="20">
        <f t="shared" si="330"/>
        <v>50</v>
      </c>
      <c r="O2136" s="20">
        <f t="shared" si="331"/>
        <v>100</v>
      </c>
      <c r="P2136" s="20">
        <f t="shared" si="332"/>
        <v>75</v>
      </c>
      <c r="Q2136" s="20">
        <f t="shared" si="333"/>
        <v>0</v>
      </c>
      <c r="R2136" s="21">
        <f t="shared" si="334"/>
        <v>63.75</v>
      </c>
      <c r="S2136" s="21">
        <f t="shared" si="335"/>
        <v>56.25</v>
      </c>
      <c r="T2136" s="21">
        <f t="shared" si="336"/>
        <v>41.25</v>
      </c>
      <c r="U2136" s="21">
        <f t="shared" si="337"/>
        <v>56.25</v>
      </c>
      <c r="V2136" s="20">
        <f t="shared" si="338"/>
        <v>53.75</v>
      </c>
      <c r="W2136" s="20">
        <f t="shared" si="339"/>
        <v>54.375</v>
      </c>
    </row>
    <row r="2137" spans="1:23" ht="13.5" x14ac:dyDescent="0.25">
      <c r="A2137" s="3">
        <v>45117</v>
      </c>
      <c r="B2137" s="2">
        <v>72.152699999999996</v>
      </c>
      <c r="C2137" s="2">
        <v>64.103582734464453</v>
      </c>
      <c r="D2137" s="2">
        <v>-0.34290094825225026</v>
      </c>
      <c r="E2137" s="2">
        <v>0.78273573692107812</v>
      </c>
      <c r="F2137" s="2">
        <v>72.003019999999992</v>
      </c>
      <c r="G2137" s="2">
        <v>71.861019999999996</v>
      </c>
      <c r="H2137" s="2">
        <v>71.302710000000005</v>
      </c>
      <c r="I2137" s="2">
        <v>70.657872000000012</v>
      </c>
      <c r="J2137" s="2">
        <v>66.392035499999963</v>
      </c>
      <c r="K2137" s="17" t="s">
        <v>47</v>
      </c>
      <c r="L2137" s="17" t="s">
        <v>48</v>
      </c>
      <c r="M2137" s="17" t="s">
        <v>53</v>
      </c>
      <c r="N2137" s="20">
        <f t="shared" si="330"/>
        <v>50</v>
      </c>
      <c r="O2137" s="20">
        <f t="shared" si="331"/>
        <v>100</v>
      </c>
      <c r="P2137" s="20">
        <f t="shared" si="332"/>
        <v>75</v>
      </c>
      <c r="Q2137" s="20">
        <f t="shared" si="333"/>
        <v>0</v>
      </c>
      <c r="R2137" s="21">
        <f t="shared" si="334"/>
        <v>63.75</v>
      </c>
      <c r="S2137" s="21">
        <f t="shared" si="335"/>
        <v>56.25</v>
      </c>
      <c r="T2137" s="21">
        <f t="shared" si="336"/>
        <v>41.25</v>
      </c>
      <c r="U2137" s="21">
        <f t="shared" si="337"/>
        <v>56.25</v>
      </c>
      <c r="V2137" s="20">
        <f t="shared" si="338"/>
        <v>53.75</v>
      </c>
      <c r="W2137" s="20">
        <f t="shared" si="339"/>
        <v>54.375</v>
      </c>
    </row>
    <row r="2138" spans="1:23" ht="13.5" x14ac:dyDescent="0.25">
      <c r="A2138" s="3">
        <v>45118</v>
      </c>
      <c r="B2138" s="2">
        <v>72.229900000000001</v>
      </c>
      <c r="C2138" s="2">
        <v>64.987138110860712</v>
      </c>
      <c r="D2138" s="2">
        <v>-0.32451028339552579</v>
      </c>
      <c r="E2138" s="2">
        <v>0.80014970019853604</v>
      </c>
      <c r="F2138" s="2">
        <v>72.095619999999997</v>
      </c>
      <c r="G2138" s="2">
        <v>71.93047</v>
      </c>
      <c r="H2138" s="2">
        <v>71.383735000000001</v>
      </c>
      <c r="I2138" s="2">
        <v>70.72408999999999</v>
      </c>
      <c r="J2138" s="2">
        <v>66.455744999999965</v>
      </c>
      <c r="K2138" s="17" t="s">
        <v>47</v>
      </c>
      <c r="L2138" s="17" t="s">
        <v>48</v>
      </c>
      <c r="M2138" s="17" t="s">
        <v>53</v>
      </c>
      <c r="N2138" s="20">
        <f t="shared" si="330"/>
        <v>50</v>
      </c>
      <c r="O2138" s="20">
        <f t="shared" si="331"/>
        <v>100</v>
      </c>
      <c r="P2138" s="20">
        <f t="shared" si="332"/>
        <v>75</v>
      </c>
      <c r="Q2138" s="20">
        <f t="shared" si="333"/>
        <v>0</v>
      </c>
      <c r="R2138" s="21">
        <f t="shared" si="334"/>
        <v>63.75</v>
      </c>
      <c r="S2138" s="21">
        <f t="shared" si="335"/>
        <v>56.25</v>
      </c>
      <c r="T2138" s="21">
        <f t="shared" si="336"/>
        <v>41.25</v>
      </c>
      <c r="U2138" s="21">
        <f t="shared" si="337"/>
        <v>56.25</v>
      </c>
      <c r="V2138" s="20">
        <f t="shared" si="338"/>
        <v>53.75</v>
      </c>
      <c r="W2138" s="20">
        <f t="shared" si="339"/>
        <v>54.375</v>
      </c>
    </row>
    <row r="2139" spans="1:23" ht="13.5" x14ac:dyDescent="0.25">
      <c r="A2139" s="3">
        <v>45119</v>
      </c>
      <c r="B2139" s="2">
        <v>73.078800000000001</v>
      </c>
      <c r="C2139" s="2">
        <v>72.889319642483514</v>
      </c>
      <c r="D2139" s="2">
        <v>-0.40095337750042859</v>
      </c>
      <c r="E2139" s="2">
        <v>0.76416811128133399</v>
      </c>
      <c r="F2139" s="2">
        <v>72.302440000000004</v>
      </c>
      <c r="G2139" s="2">
        <v>72.100250000000017</v>
      </c>
      <c r="H2139" s="2">
        <v>71.522639999999996</v>
      </c>
      <c r="I2139" s="2">
        <v>70.821796000000006</v>
      </c>
      <c r="J2139" s="2">
        <v>66.519346499999969</v>
      </c>
      <c r="K2139" s="17" t="s">
        <v>47</v>
      </c>
      <c r="L2139" s="17" t="s">
        <v>48</v>
      </c>
      <c r="M2139" s="17" t="s">
        <v>53</v>
      </c>
      <c r="N2139" s="20">
        <f t="shared" si="330"/>
        <v>50</v>
      </c>
      <c r="O2139" s="20">
        <f t="shared" si="331"/>
        <v>100</v>
      </c>
      <c r="P2139" s="20">
        <f t="shared" si="332"/>
        <v>75</v>
      </c>
      <c r="Q2139" s="20">
        <f t="shared" si="333"/>
        <v>0</v>
      </c>
      <c r="R2139" s="21">
        <f t="shared" si="334"/>
        <v>63.75</v>
      </c>
      <c r="S2139" s="21">
        <f t="shared" si="335"/>
        <v>56.25</v>
      </c>
      <c r="T2139" s="21">
        <f t="shared" si="336"/>
        <v>41.25</v>
      </c>
      <c r="U2139" s="21">
        <f t="shared" si="337"/>
        <v>56.25</v>
      </c>
      <c r="V2139" s="20">
        <f t="shared" si="338"/>
        <v>53.75</v>
      </c>
      <c r="W2139" s="20">
        <f t="shared" si="339"/>
        <v>54.375</v>
      </c>
    </row>
    <row r="2140" spans="1:23" ht="13.5" x14ac:dyDescent="0.25">
      <c r="A2140" s="3">
        <v>45120</v>
      </c>
      <c r="B2140" s="2">
        <v>72.924400000000006</v>
      </c>
      <c r="C2140" s="2">
        <v>69.803489812317849</v>
      </c>
      <c r="D2140" s="2">
        <v>-0.41669422470512529</v>
      </c>
      <c r="E2140" s="2">
        <v>0.71408824676363591</v>
      </c>
      <c r="F2140" s="2">
        <v>72.479919999999993</v>
      </c>
      <c r="G2140" s="2">
        <v>72.22372</v>
      </c>
      <c r="H2140" s="2">
        <v>71.648040000000009</v>
      </c>
      <c r="I2140" s="2">
        <v>70.923667999999992</v>
      </c>
      <c r="J2140" s="2">
        <v>66.579636999999963</v>
      </c>
      <c r="K2140" s="17" t="s">
        <v>47</v>
      </c>
      <c r="L2140" s="17" t="s">
        <v>51</v>
      </c>
      <c r="M2140" s="17" t="s">
        <v>53</v>
      </c>
      <c r="N2140" s="20">
        <f t="shared" si="330"/>
        <v>50</v>
      </c>
      <c r="O2140" s="20">
        <f t="shared" si="331"/>
        <v>100</v>
      </c>
      <c r="P2140" s="20">
        <f t="shared" si="332"/>
        <v>75</v>
      </c>
      <c r="Q2140" s="20">
        <f t="shared" si="333"/>
        <v>16.5</v>
      </c>
      <c r="R2140" s="21">
        <f t="shared" si="334"/>
        <v>66.224999999999994</v>
      </c>
      <c r="S2140" s="21">
        <f t="shared" si="335"/>
        <v>60.375</v>
      </c>
      <c r="T2140" s="21">
        <f t="shared" si="336"/>
        <v>48.674999999999997</v>
      </c>
      <c r="U2140" s="21">
        <f t="shared" si="337"/>
        <v>60.375</v>
      </c>
      <c r="V2140" s="20">
        <f t="shared" si="338"/>
        <v>58.42499999999999</v>
      </c>
      <c r="W2140" s="20">
        <f t="shared" si="339"/>
        <v>58.912499999999994</v>
      </c>
    </row>
    <row r="2141" spans="1:23" ht="13.5" x14ac:dyDescent="0.25">
      <c r="A2141" s="3">
        <v>45121</v>
      </c>
      <c r="B2141" s="2">
        <v>73.256200000000007</v>
      </c>
      <c r="C2141" s="2">
        <v>72.498035561912459</v>
      </c>
      <c r="D2141" s="2">
        <v>-0.40475734744720171</v>
      </c>
      <c r="E2141" s="2">
        <v>0.65500376195421839</v>
      </c>
      <c r="F2141" s="2">
        <v>72.728400000000008</v>
      </c>
      <c r="G2141" s="2">
        <v>72.342560000000006</v>
      </c>
      <c r="H2141" s="2">
        <v>71.786170000000013</v>
      </c>
      <c r="I2141" s="2">
        <v>71.010558000000003</v>
      </c>
      <c r="J2141" s="2">
        <v>66.643109999999965</v>
      </c>
      <c r="K2141" s="17" t="s">
        <v>49</v>
      </c>
      <c r="L2141" s="17" t="s">
        <v>51</v>
      </c>
      <c r="M2141" s="17" t="s">
        <v>55</v>
      </c>
      <c r="N2141" s="20">
        <f t="shared" si="330"/>
        <v>50</v>
      </c>
      <c r="O2141" s="20">
        <f t="shared" si="331"/>
        <v>100</v>
      </c>
      <c r="P2141" s="20">
        <f t="shared" si="332"/>
        <v>75</v>
      </c>
      <c r="Q2141" s="20">
        <f t="shared" si="333"/>
        <v>83.5</v>
      </c>
      <c r="R2141" s="21">
        <f t="shared" si="334"/>
        <v>76.275000000000006</v>
      </c>
      <c r="S2141" s="21">
        <f t="shared" si="335"/>
        <v>77.125</v>
      </c>
      <c r="T2141" s="21">
        <f t="shared" si="336"/>
        <v>78.825000000000003</v>
      </c>
      <c r="U2141" s="21">
        <f t="shared" si="337"/>
        <v>77.125</v>
      </c>
      <c r="V2141" s="20">
        <f t="shared" si="338"/>
        <v>77.408333333333346</v>
      </c>
      <c r="W2141" s="20">
        <f t="shared" si="339"/>
        <v>77.337500000000006</v>
      </c>
    </row>
    <row r="2142" spans="1:23" ht="13.5" x14ac:dyDescent="0.25">
      <c r="A2142" s="3">
        <v>45124</v>
      </c>
      <c r="B2142" s="2">
        <v>73.310299999999998</v>
      </c>
      <c r="C2142" s="2">
        <v>72.922309152622447</v>
      </c>
      <c r="D2142" s="2">
        <v>-0.43089674734545724</v>
      </c>
      <c r="E2142" s="2">
        <v>0.59167419180791025</v>
      </c>
      <c r="F2142" s="2">
        <v>72.959919999999983</v>
      </c>
      <c r="G2142" s="2">
        <v>72.481470000000002</v>
      </c>
      <c r="H2142" s="2">
        <v>71.940510000000017</v>
      </c>
      <c r="I2142" s="2">
        <v>71.098529999999997</v>
      </c>
      <c r="J2142" s="2">
        <v>66.712221499999956</v>
      </c>
      <c r="K2142" s="17" t="s">
        <v>49</v>
      </c>
      <c r="L2142" s="17" t="s">
        <v>51</v>
      </c>
      <c r="M2142" s="17" t="s">
        <v>55</v>
      </c>
      <c r="N2142" s="20">
        <f t="shared" si="330"/>
        <v>50</v>
      </c>
      <c r="O2142" s="20">
        <f t="shared" si="331"/>
        <v>100</v>
      </c>
      <c r="P2142" s="20">
        <f t="shared" si="332"/>
        <v>75</v>
      </c>
      <c r="Q2142" s="20">
        <f t="shared" si="333"/>
        <v>83.5</v>
      </c>
      <c r="R2142" s="21">
        <f t="shared" si="334"/>
        <v>76.275000000000006</v>
      </c>
      <c r="S2142" s="21">
        <f t="shared" si="335"/>
        <v>77.125</v>
      </c>
      <c r="T2142" s="21">
        <f t="shared" si="336"/>
        <v>78.825000000000003</v>
      </c>
      <c r="U2142" s="21">
        <f t="shared" si="337"/>
        <v>77.125</v>
      </c>
      <c r="V2142" s="20">
        <f t="shared" si="338"/>
        <v>77.408333333333346</v>
      </c>
      <c r="W2142" s="20">
        <f t="shared" si="339"/>
        <v>77.337500000000006</v>
      </c>
    </row>
    <row r="2143" spans="1:23" ht="13.5" x14ac:dyDescent="0.25">
      <c r="A2143" s="3">
        <v>45125</v>
      </c>
      <c r="B2143" s="2">
        <v>73.233099999999993</v>
      </c>
      <c r="C2143" s="2">
        <v>71.233535282374476</v>
      </c>
      <c r="D2143" s="2">
        <v>-0.48031597236722234</v>
      </c>
      <c r="E2143" s="2">
        <v>0.52095899762493547</v>
      </c>
      <c r="F2143" s="2">
        <v>73.160560000000004</v>
      </c>
      <c r="G2143" s="2">
        <v>72.62809</v>
      </c>
      <c r="H2143" s="2">
        <v>72.090990000000005</v>
      </c>
      <c r="I2143" s="2">
        <v>71.184957999999995</v>
      </c>
      <c r="J2143" s="2">
        <v>66.788201999999956</v>
      </c>
      <c r="K2143" s="17" t="s">
        <v>49</v>
      </c>
      <c r="L2143" s="17" t="s">
        <v>51</v>
      </c>
      <c r="M2143" s="17" t="s">
        <v>55</v>
      </c>
      <c r="N2143" s="20">
        <f t="shared" si="330"/>
        <v>50</v>
      </c>
      <c r="O2143" s="20">
        <f t="shared" si="331"/>
        <v>100</v>
      </c>
      <c r="P2143" s="20">
        <f t="shared" si="332"/>
        <v>75</v>
      </c>
      <c r="Q2143" s="20">
        <f t="shared" si="333"/>
        <v>83.5</v>
      </c>
      <c r="R2143" s="21">
        <f t="shared" si="334"/>
        <v>76.275000000000006</v>
      </c>
      <c r="S2143" s="21">
        <f t="shared" si="335"/>
        <v>77.125</v>
      </c>
      <c r="T2143" s="21">
        <f t="shared" si="336"/>
        <v>78.825000000000003</v>
      </c>
      <c r="U2143" s="21">
        <f t="shared" si="337"/>
        <v>77.125</v>
      </c>
      <c r="V2143" s="20">
        <f t="shared" si="338"/>
        <v>77.408333333333346</v>
      </c>
      <c r="W2143" s="20">
        <f t="shared" si="339"/>
        <v>77.337500000000006</v>
      </c>
    </row>
    <row r="2144" spans="1:23" ht="13.5" x14ac:dyDescent="0.25">
      <c r="A2144" s="3">
        <v>45127</v>
      </c>
      <c r="B2144" s="2">
        <v>73.155900000000003</v>
      </c>
      <c r="C2144" s="2">
        <v>69.500202925926359</v>
      </c>
      <c r="D2144" s="2">
        <v>-0.48181290396696852</v>
      </c>
      <c r="E2144" s="2">
        <v>0.4443907979912507</v>
      </c>
      <c r="F2144" s="2">
        <v>73.17598000000001</v>
      </c>
      <c r="G2144" s="2">
        <v>72.73921</v>
      </c>
      <c r="H2144" s="2">
        <v>72.237610000000004</v>
      </c>
      <c r="I2144" s="2">
        <v>71.269841999999983</v>
      </c>
      <c r="J2144" s="2">
        <v>66.865609999999961</v>
      </c>
      <c r="K2144" s="17" t="s">
        <v>47</v>
      </c>
      <c r="L2144" s="17" t="s">
        <v>51</v>
      </c>
      <c r="M2144" s="17" t="s">
        <v>53</v>
      </c>
      <c r="N2144" s="20">
        <f t="shared" si="330"/>
        <v>50</v>
      </c>
      <c r="O2144" s="20">
        <f t="shared" si="331"/>
        <v>100</v>
      </c>
      <c r="P2144" s="20">
        <f t="shared" si="332"/>
        <v>75</v>
      </c>
      <c r="Q2144" s="20">
        <f t="shared" si="333"/>
        <v>16.5</v>
      </c>
      <c r="R2144" s="21">
        <f t="shared" si="334"/>
        <v>66.224999999999994</v>
      </c>
      <c r="S2144" s="21">
        <f t="shared" si="335"/>
        <v>60.375</v>
      </c>
      <c r="T2144" s="21">
        <f t="shared" si="336"/>
        <v>48.674999999999997</v>
      </c>
      <c r="U2144" s="21">
        <f t="shared" si="337"/>
        <v>60.375</v>
      </c>
      <c r="V2144" s="20">
        <f t="shared" si="338"/>
        <v>58.42499999999999</v>
      </c>
      <c r="W2144" s="20">
        <f t="shared" si="339"/>
        <v>58.912499999999994</v>
      </c>
    </row>
    <row r="2145" spans="1:23" ht="13.5" x14ac:dyDescent="0.25">
      <c r="A2145" s="3">
        <v>45128</v>
      </c>
      <c r="B2145" s="2">
        <v>73.302499999999995</v>
      </c>
      <c r="C2145" s="2">
        <v>70.945991404301765</v>
      </c>
      <c r="D2145" s="2">
        <v>-0.50220209078766231</v>
      </c>
      <c r="E2145" s="2">
        <v>0.38172254432824992</v>
      </c>
      <c r="F2145" s="2">
        <v>73.25160000000001</v>
      </c>
      <c r="G2145" s="2">
        <v>72.865759999999995</v>
      </c>
      <c r="H2145" s="2">
        <v>72.320180000000008</v>
      </c>
      <c r="I2145" s="2">
        <v>71.357657999999986</v>
      </c>
      <c r="J2145" s="2">
        <v>66.944222499999967</v>
      </c>
      <c r="K2145" s="17" t="s">
        <v>49</v>
      </c>
      <c r="L2145" s="17" t="s">
        <v>51</v>
      </c>
      <c r="M2145" s="17" t="s">
        <v>55</v>
      </c>
      <c r="N2145" s="20">
        <f t="shared" si="330"/>
        <v>50</v>
      </c>
      <c r="O2145" s="20">
        <f t="shared" si="331"/>
        <v>100</v>
      </c>
      <c r="P2145" s="20">
        <f t="shared" si="332"/>
        <v>75</v>
      </c>
      <c r="Q2145" s="20">
        <f t="shared" si="333"/>
        <v>83.5</v>
      </c>
      <c r="R2145" s="21">
        <f t="shared" si="334"/>
        <v>76.275000000000006</v>
      </c>
      <c r="S2145" s="21">
        <f t="shared" si="335"/>
        <v>77.125</v>
      </c>
      <c r="T2145" s="21">
        <f t="shared" si="336"/>
        <v>78.825000000000003</v>
      </c>
      <c r="U2145" s="21">
        <f t="shared" si="337"/>
        <v>77.125</v>
      </c>
      <c r="V2145" s="20">
        <f t="shared" si="338"/>
        <v>77.408333333333346</v>
      </c>
      <c r="W2145" s="20">
        <f t="shared" si="339"/>
        <v>77.337500000000006</v>
      </c>
    </row>
    <row r="2146" spans="1:23" ht="13.5" x14ac:dyDescent="0.25">
      <c r="A2146" s="3">
        <v>45131</v>
      </c>
      <c r="B2146" s="2">
        <v>73.310299999999998</v>
      </c>
      <c r="C2146" s="2">
        <v>71.024692572333763</v>
      </c>
      <c r="D2146" s="2">
        <v>-0.53102208512538596</v>
      </c>
      <c r="E2146" s="2">
        <v>0.31876581757546635</v>
      </c>
      <c r="F2146" s="2">
        <v>73.262419999999992</v>
      </c>
      <c r="G2146" s="2">
        <v>72.995410000000007</v>
      </c>
      <c r="H2146" s="2">
        <v>72.405065000000008</v>
      </c>
      <c r="I2146" s="2">
        <v>71.430975999999987</v>
      </c>
      <c r="J2146" s="2">
        <v>67.02425249999996</v>
      </c>
      <c r="K2146" s="17" t="s">
        <v>49</v>
      </c>
      <c r="L2146" s="17" t="s">
        <v>51</v>
      </c>
      <c r="M2146" s="17" t="s">
        <v>55</v>
      </c>
      <c r="N2146" s="20">
        <f t="shared" si="330"/>
        <v>50</v>
      </c>
      <c r="O2146" s="20">
        <f t="shared" si="331"/>
        <v>100</v>
      </c>
      <c r="P2146" s="20">
        <f t="shared" si="332"/>
        <v>75</v>
      </c>
      <c r="Q2146" s="20">
        <f t="shared" si="333"/>
        <v>83.5</v>
      </c>
      <c r="R2146" s="21">
        <f t="shared" si="334"/>
        <v>76.275000000000006</v>
      </c>
      <c r="S2146" s="21">
        <f t="shared" si="335"/>
        <v>77.125</v>
      </c>
      <c r="T2146" s="21">
        <f t="shared" si="336"/>
        <v>78.825000000000003</v>
      </c>
      <c r="U2146" s="21">
        <f t="shared" si="337"/>
        <v>77.125</v>
      </c>
      <c r="V2146" s="20">
        <f t="shared" si="338"/>
        <v>77.408333333333346</v>
      </c>
      <c r="W2146" s="20">
        <f t="shared" si="339"/>
        <v>77.337500000000006</v>
      </c>
    </row>
    <row r="2147" spans="1:23" ht="13.5" x14ac:dyDescent="0.25">
      <c r="A2147" s="3">
        <v>45133</v>
      </c>
      <c r="B2147" s="2">
        <v>73.302499999999995</v>
      </c>
      <c r="C2147" s="2">
        <v>70.818105042745486</v>
      </c>
      <c r="D2147" s="2">
        <v>-0.54037823926320527</v>
      </c>
      <c r="E2147" s="2">
        <v>0.27617435304045901</v>
      </c>
      <c r="F2147" s="2">
        <v>73.260860000000008</v>
      </c>
      <c r="G2147" s="2">
        <v>73.110389999999995</v>
      </c>
      <c r="H2147" s="2">
        <v>72.48570500000001</v>
      </c>
      <c r="I2147" s="2">
        <v>71.491078000000002</v>
      </c>
      <c r="J2147" s="2">
        <v>67.10094249999996</v>
      </c>
      <c r="K2147" s="17" t="s">
        <v>49</v>
      </c>
      <c r="L2147" s="17" t="s">
        <v>51</v>
      </c>
      <c r="M2147" s="17" t="s">
        <v>54</v>
      </c>
      <c r="N2147" s="20">
        <f t="shared" si="330"/>
        <v>50</v>
      </c>
      <c r="O2147" s="20">
        <f t="shared" si="331"/>
        <v>100</v>
      </c>
      <c r="P2147" s="20">
        <f t="shared" si="332"/>
        <v>75</v>
      </c>
      <c r="Q2147" s="20">
        <f t="shared" si="333"/>
        <v>66.5</v>
      </c>
      <c r="R2147" s="21">
        <f t="shared" si="334"/>
        <v>73.724999999999994</v>
      </c>
      <c r="S2147" s="21">
        <f t="shared" si="335"/>
        <v>72.875</v>
      </c>
      <c r="T2147" s="21">
        <f t="shared" si="336"/>
        <v>71.174999999999997</v>
      </c>
      <c r="U2147" s="21">
        <f t="shared" si="337"/>
        <v>72.875</v>
      </c>
      <c r="V2147" s="20">
        <f t="shared" si="338"/>
        <v>72.591666666666654</v>
      </c>
      <c r="W2147" s="20">
        <f t="shared" si="339"/>
        <v>72.662499999999994</v>
      </c>
    </row>
    <row r="2148" spans="1:23" ht="13.5" x14ac:dyDescent="0.25">
      <c r="A2148" s="3">
        <v>45134</v>
      </c>
      <c r="B2148" s="2">
        <v>73.3797</v>
      </c>
      <c r="C2148" s="2">
        <v>71.695622428597247</v>
      </c>
      <c r="D2148" s="2">
        <v>-0.54849513222858093</v>
      </c>
      <c r="E2148" s="2">
        <v>0.23860858979583011</v>
      </c>
      <c r="F2148" s="2">
        <v>73.290179999999992</v>
      </c>
      <c r="G2148" s="2">
        <v>73.225369999999998</v>
      </c>
      <c r="H2148" s="2">
        <v>72.577920000000006</v>
      </c>
      <c r="I2148" s="2">
        <v>71.565783999999994</v>
      </c>
      <c r="J2148" s="2">
        <v>67.178381499999972</v>
      </c>
      <c r="K2148" s="17" t="s">
        <v>49</v>
      </c>
      <c r="L2148" s="17" t="s">
        <v>50</v>
      </c>
      <c r="M2148" s="17" t="s">
        <v>55</v>
      </c>
      <c r="N2148" s="20">
        <f t="shared" si="330"/>
        <v>50</v>
      </c>
      <c r="O2148" s="20">
        <f t="shared" si="331"/>
        <v>100</v>
      </c>
      <c r="P2148" s="20">
        <f t="shared" si="332"/>
        <v>75</v>
      </c>
      <c r="Q2148" s="20">
        <f t="shared" si="333"/>
        <v>100</v>
      </c>
      <c r="R2148" s="21">
        <f t="shared" si="334"/>
        <v>78.75</v>
      </c>
      <c r="S2148" s="21">
        <f t="shared" si="335"/>
        <v>81.25</v>
      </c>
      <c r="T2148" s="21">
        <f t="shared" si="336"/>
        <v>86.25</v>
      </c>
      <c r="U2148" s="21">
        <f t="shared" si="337"/>
        <v>81.25</v>
      </c>
      <c r="V2148" s="20">
        <f t="shared" si="338"/>
        <v>82.083333333333329</v>
      </c>
      <c r="W2148" s="20">
        <f t="shared" si="339"/>
        <v>81.875</v>
      </c>
    </row>
    <row r="2149" spans="1:23" ht="13.5" x14ac:dyDescent="0.25">
      <c r="A2149" s="3">
        <v>45135</v>
      </c>
      <c r="B2149" s="2">
        <v>73.688400000000001</v>
      </c>
      <c r="C2149" s="2">
        <v>74.940634540884133</v>
      </c>
      <c r="D2149" s="2">
        <v>-0.45397366509628512</v>
      </c>
      <c r="E2149" s="2">
        <v>0.25025552585532224</v>
      </c>
      <c r="F2149" s="2">
        <v>73.396680000000003</v>
      </c>
      <c r="G2149" s="2">
        <v>73.286329999999992</v>
      </c>
      <c r="H2149" s="2">
        <v>72.693290000000019</v>
      </c>
      <c r="I2149" s="2">
        <v>71.638167999999979</v>
      </c>
      <c r="J2149" s="2">
        <v>67.259539999999973</v>
      </c>
      <c r="K2149" s="17" t="s">
        <v>49</v>
      </c>
      <c r="L2149" s="17" t="s">
        <v>50</v>
      </c>
      <c r="M2149" s="17" t="s">
        <v>55</v>
      </c>
      <c r="N2149" s="20">
        <f t="shared" si="330"/>
        <v>50</v>
      </c>
      <c r="O2149" s="20">
        <f t="shared" si="331"/>
        <v>100</v>
      </c>
      <c r="P2149" s="20">
        <f t="shared" si="332"/>
        <v>75</v>
      </c>
      <c r="Q2149" s="20">
        <f t="shared" si="333"/>
        <v>100</v>
      </c>
      <c r="R2149" s="21">
        <f t="shared" si="334"/>
        <v>78.75</v>
      </c>
      <c r="S2149" s="21">
        <f t="shared" si="335"/>
        <v>81.25</v>
      </c>
      <c r="T2149" s="21">
        <f t="shared" si="336"/>
        <v>86.25</v>
      </c>
      <c r="U2149" s="21">
        <f t="shared" si="337"/>
        <v>81.25</v>
      </c>
      <c r="V2149" s="20">
        <f t="shared" si="338"/>
        <v>82.083333333333329</v>
      </c>
      <c r="W2149" s="20">
        <f t="shared" si="339"/>
        <v>81.875</v>
      </c>
    </row>
    <row r="2150" spans="1:23" ht="13.5" x14ac:dyDescent="0.25">
      <c r="A2150" s="3">
        <v>45138</v>
      </c>
      <c r="B2150" s="2">
        <v>73.696100000000001</v>
      </c>
      <c r="C2150" s="2">
        <v>75.017571699272608</v>
      </c>
      <c r="D2150" s="2">
        <v>-0.40601612058982539</v>
      </c>
      <c r="E2150" s="2">
        <v>0.27925997132429869</v>
      </c>
      <c r="F2150" s="2">
        <v>73.475400000000008</v>
      </c>
      <c r="G2150" s="2">
        <v>73.363500000000002</v>
      </c>
      <c r="H2150" s="2">
        <v>72.793610000000015</v>
      </c>
      <c r="I2150" s="2">
        <v>71.713793999999993</v>
      </c>
      <c r="J2150" s="2">
        <v>67.340736999999962</v>
      </c>
      <c r="K2150" s="17" t="s">
        <v>49</v>
      </c>
      <c r="L2150" s="17" t="s">
        <v>50</v>
      </c>
      <c r="M2150" s="17" t="s">
        <v>55</v>
      </c>
      <c r="N2150" s="20">
        <f t="shared" si="330"/>
        <v>50</v>
      </c>
      <c r="O2150" s="20">
        <f t="shared" si="331"/>
        <v>100</v>
      </c>
      <c r="P2150" s="20">
        <f t="shared" si="332"/>
        <v>75</v>
      </c>
      <c r="Q2150" s="20">
        <f t="shared" si="333"/>
        <v>100</v>
      </c>
      <c r="R2150" s="21">
        <f t="shared" si="334"/>
        <v>78.75</v>
      </c>
      <c r="S2150" s="21">
        <f t="shared" si="335"/>
        <v>81.25</v>
      </c>
      <c r="T2150" s="21">
        <f t="shared" si="336"/>
        <v>86.25</v>
      </c>
      <c r="U2150" s="21">
        <f t="shared" si="337"/>
        <v>81.25</v>
      </c>
      <c r="V2150" s="20">
        <f t="shared" si="338"/>
        <v>82.083333333333329</v>
      </c>
      <c r="W2150" s="20">
        <f t="shared" si="339"/>
        <v>81.875</v>
      </c>
    </row>
    <row r="2151" spans="1:23" ht="13.5" x14ac:dyDescent="0.25">
      <c r="A2151" s="3">
        <v>45139</v>
      </c>
      <c r="B2151" s="2">
        <v>73.688400000000001</v>
      </c>
      <c r="C2151" s="2">
        <v>74.770353641436714</v>
      </c>
      <c r="D2151" s="2">
        <v>-0.32099335927462391</v>
      </c>
      <c r="E2151" s="2">
        <v>0.27763023530152803</v>
      </c>
      <c r="F2151" s="2">
        <v>73.551019999999994</v>
      </c>
      <c r="G2151" s="2">
        <v>73.406719999999993</v>
      </c>
      <c r="H2151" s="2">
        <v>72.874639999999999</v>
      </c>
      <c r="I2151" s="2">
        <v>71.786488000000006</v>
      </c>
      <c r="J2151" s="2">
        <v>67.421895499999991</v>
      </c>
      <c r="K2151" s="17" t="s">
        <v>49</v>
      </c>
      <c r="L2151" s="17" t="s">
        <v>51</v>
      </c>
      <c r="M2151" s="17" t="s">
        <v>55</v>
      </c>
      <c r="N2151" s="20">
        <f t="shared" si="330"/>
        <v>50</v>
      </c>
      <c r="O2151" s="20">
        <f t="shared" si="331"/>
        <v>100</v>
      </c>
      <c r="P2151" s="20">
        <f t="shared" si="332"/>
        <v>75</v>
      </c>
      <c r="Q2151" s="20">
        <f t="shared" si="333"/>
        <v>83.5</v>
      </c>
      <c r="R2151" s="21">
        <f t="shared" si="334"/>
        <v>76.275000000000006</v>
      </c>
      <c r="S2151" s="21">
        <f t="shared" si="335"/>
        <v>77.125</v>
      </c>
      <c r="T2151" s="21">
        <f t="shared" si="336"/>
        <v>78.825000000000003</v>
      </c>
      <c r="U2151" s="21">
        <f t="shared" si="337"/>
        <v>77.125</v>
      </c>
      <c r="V2151" s="20">
        <f t="shared" si="338"/>
        <v>77.408333333333346</v>
      </c>
      <c r="W2151" s="20">
        <f t="shared" si="339"/>
        <v>77.337500000000006</v>
      </c>
    </row>
    <row r="2152" spans="1:23" ht="13.5" x14ac:dyDescent="0.25">
      <c r="A2152" s="3">
        <v>45140</v>
      </c>
      <c r="B2152" s="2">
        <v>73.240799999999993</v>
      </c>
      <c r="C2152" s="2">
        <v>61.983167423821563</v>
      </c>
      <c r="D2152" s="2">
        <v>-0.21416876440630972</v>
      </c>
      <c r="E2152" s="2">
        <v>0.25850227428272932</v>
      </c>
      <c r="F2152" s="2">
        <v>73.538679999999999</v>
      </c>
      <c r="G2152" s="2">
        <v>73.399770000000004</v>
      </c>
      <c r="H2152" s="2">
        <v>72.940619999999996</v>
      </c>
      <c r="I2152" s="2">
        <v>71.832943999999983</v>
      </c>
      <c r="J2152" s="2">
        <v>67.498748499999977</v>
      </c>
      <c r="K2152" s="17" t="s">
        <v>49</v>
      </c>
      <c r="L2152" s="17" t="s">
        <v>51</v>
      </c>
      <c r="M2152" s="17" t="s">
        <v>54</v>
      </c>
      <c r="N2152" s="20">
        <f t="shared" si="330"/>
        <v>50</v>
      </c>
      <c r="O2152" s="20">
        <f t="shared" si="331"/>
        <v>100</v>
      </c>
      <c r="P2152" s="20">
        <f t="shared" si="332"/>
        <v>75</v>
      </c>
      <c r="Q2152" s="20">
        <f t="shared" si="333"/>
        <v>66.5</v>
      </c>
      <c r="R2152" s="21">
        <f t="shared" si="334"/>
        <v>73.724999999999994</v>
      </c>
      <c r="S2152" s="21">
        <f t="shared" si="335"/>
        <v>72.875</v>
      </c>
      <c r="T2152" s="21">
        <f t="shared" si="336"/>
        <v>71.174999999999997</v>
      </c>
      <c r="U2152" s="21">
        <f t="shared" si="337"/>
        <v>72.875</v>
      </c>
      <c r="V2152" s="20">
        <f t="shared" si="338"/>
        <v>72.591666666666654</v>
      </c>
      <c r="W2152" s="20">
        <f t="shared" si="339"/>
        <v>72.662499999999994</v>
      </c>
    </row>
    <row r="2153" spans="1:23" ht="13.5" x14ac:dyDescent="0.25">
      <c r="A2153" s="3">
        <v>45141</v>
      </c>
      <c r="B2153" s="2">
        <v>73.310299999999998</v>
      </c>
      <c r="C2153" s="2">
        <v>63.040120037912502</v>
      </c>
      <c r="D2153" s="2">
        <v>-0.14426666000058219</v>
      </c>
      <c r="E2153" s="2">
        <v>0.23766828239268661</v>
      </c>
      <c r="F2153" s="2">
        <v>73.524799999999999</v>
      </c>
      <c r="G2153" s="2">
        <v>73.407489999999996</v>
      </c>
      <c r="H2153" s="2">
        <v>73.017790000000019</v>
      </c>
      <c r="I2153" s="2">
        <v>71.886961999999997</v>
      </c>
      <c r="J2153" s="2">
        <v>67.576202999999978</v>
      </c>
      <c r="K2153" s="17" t="s">
        <v>49</v>
      </c>
      <c r="L2153" s="17" t="s">
        <v>51</v>
      </c>
      <c r="M2153" s="17" t="s">
        <v>54</v>
      </c>
      <c r="N2153" s="20">
        <f t="shared" si="330"/>
        <v>50</v>
      </c>
      <c r="O2153" s="20">
        <f t="shared" si="331"/>
        <v>100</v>
      </c>
      <c r="P2153" s="20">
        <f t="shared" si="332"/>
        <v>75</v>
      </c>
      <c r="Q2153" s="20">
        <f t="shared" si="333"/>
        <v>66.5</v>
      </c>
      <c r="R2153" s="21">
        <f t="shared" si="334"/>
        <v>73.724999999999994</v>
      </c>
      <c r="S2153" s="21">
        <f t="shared" si="335"/>
        <v>72.875</v>
      </c>
      <c r="T2153" s="21">
        <f t="shared" si="336"/>
        <v>71.174999999999997</v>
      </c>
      <c r="U2153" s="21">
        <f t="shared" si="337"/>
        <v>72.875</v>
      </c>
      <c r="V2153" s="20">
        <f t="shared" si="338"/>
        <v>72.591666666666654</v>
      </c>
      <c r="W2153" s="20">
        <f t="shared" si="339"/>
        <v>72.662499999999994</v>
      </c>
    </row>
    <row r="2154" spans="1:23" ht="13.5" x14ac:dyDescent="0.25">
      <c r="A2154" s="3">
        <v>45142</v>
      </c>
      <c r="B2154" s="2">
        <v>73.310299999999998</v>
      </c>
      <c r="C2154" s="2">
        <v>63.040120037912502</v>
      </c>
      <c r="D2154" s="2">
        <v>-0.10061268463995532</v>
      </c>
      <c r="E2154" s="2">
        <v>0.22661675213566096</v>
      </c>
      <c r="F2154" s="2">
        <v>73.449179999999984</v>
      </c>
      <c r="G2154" s="2">
        <v>73.422929999999994</v>
      </c>
      <c r="H2154" s="2">
        <v>73.081070000000025</v>
      </c>
      <c r="I2154" s="2">
        <v>71.933263999999994</v>
      </c>
      <c r="J2154" s="2">
        <v>67.653657499999966</v>
      </c>
      <c r="K2154" s="17" t="s">
        <v>49</v>
      </c>
      <c r="L2154" s="17" t="s">
        <v>51</v>
      </c>
      <c r="M2154" s="17" t="s">
        <v>54</v>
      </c>
      <c r="N2154" s="20">
        <f t="shared" si="330"/>
        <v>50</v>
      </c>
      <c r="O2154" s="20">
        <f t="shared" si="331"/>
        <v>100</v>
      </c>
      <c r="P2154" s="20">
        <f t="shared" si="332"/>
        <v>75</v>
      </c>
      <c r="Q2154" s="20">
        <f t="shared" si="333"/>
        <v>66.5</v>
      </c>
      <c r="R2154" s="21">
        <f t="shared" si="334"/>
        <v>73.724999999999994</v>
      </c>
      <c r="S2154" s="21">
        <f t="shared" si="335"/>
        <v>72.875</v>
      </c>
      <c r="T2154" s="21">
        <f t="shared" si="336"/>
        <v>71.174999999999997</v>
      </c>
      <c r="U2154" s="21">
        <f t="shared" si="337"/>
        <v>72.875</v>
      </c>
      <c r="V2154" s="20">
        <f t="shared" si="338"/>
        <v>72.591666666666654</v>
      </c>
      <c r="W2154" s="20">
        <f t="shared" si="339"/>
        <v>72.662499999999994</v>
      </c>
    </row>
    <row r="2155" spans="1:23" ht="13.5" x14ac:dyDescent="0.25">
      <c r="A2155" s="3">
        <v>45145</v>
      </c>
      <c r="B2155" s="2">
        <v>73.233099999999993</v>
      </c>
      <c r="C2155" s="2">
        <v>60.860324723457609</v>
      </c>
      <c r="D2155" s="2">
        <v>-3.8751448278901535E-2</v>
      </c>
      <c r="E2155" s="2">
        <v>0.19809877263158079</v>
      </c>
      <c r="F2155" s="2">
        <v>73.35657999999998</v>
      </c>
      <c r="G2155" s="2">
        <v>73.415989999999994</v>
      </c>
      <c r="H2155" s="2">
        <v>73.140875000000008</v>
      </c>
      <c r="I2155" s="2">
        <v>71.978021999999996</v>
      </c>
      <c r="J2155" s="2">
        <v>67.730725999999962</v>
      </c>
      <c r="K2155" s="17" t="s">
        <v>47</v>
      </c>
      <c r="L2155" s="17" t="s">
        <v>51</v>
      </c>
      <c r="M2155" s="17" t="s">
        <v>52</v>
      </c>
      <c r="N2155" s="20">
        <f t="shared" si="330"/>
        <v>50</v>
      </c>
      <c r="O2155" s="20">
        <f t="shared" si="331"/>
        <v>100</v>
      </c>
      <c r="P2155" s="20">
        <f t="shared" si="332"/>
        <v>75</v>
      </c>
      <c r="Q2155" s="20">
        <f t="shared" si="333"/>
        <v>16.5</v>
      </c>
      <c r="R2155" s="21">
        <f t="shared" si="334"/>
        <v>66.224999999999994</v>
      </c>
      <c r="S2155" s="21">
        <f t="shared" si="335"/>
        <v>60.375</v>
      </c>
      <c r="T2155" s="21">
        <f t="shared" si="336"/>
        <v>48.674999999999997</v>
      </c>
      <c r="U2155" s="21">
        <f t="shared" si="337"/>
        <v>60.375</v>
      </c>
      <c r="V2155" s="20">
        <f t="shared" si="338"/>
        <v>58.42499999999999</v>
      </c>
      <c r="W2155" s="20">
        <f t="shared" si="339"/>
        <v>58.912499999999994</v>
      </c>
    </row>
    <row r="2156" spans="1:23" ht="13.5" x14ac:dyDescent="0.25">
      <c r="A2156" s="3">
        <v>45146</v>
      </c>
      <c r="B2156" s="2">
        <v>72.916700000000006</v>
      </c>
      <c r="C2156" s="2">
        <v>52.80186880079733</v>
      </c>
      <c r="D2156" s="2">
        <v>3.5584864519989878E-2</v>
      </c>
      <c r="E2156" s="2">
        <v>0.16586886426829536</v>
      </c>
      <c r="F2156" s="2">
        <v>73.202239999999989</v>
      </c>
      <c r="G2156" s="2">
        <v>73.376630000000006</v>
      </c>
      <c r="H2156" s="2">
        <v>73.186020000000013</v>
      </c>
      <c r="I2156" s="2">
        <v>72.016451999999987</v>
      </c>
      <c r="J2156" s="2">
        <v>67.803310499999967</v>
      </c>
      <c r="K2156" s="17" t="s">
        <v>47</v>
      </c>
      <c r="L2156" s="17" t="s">
        <v>51</v>
      </c>
      <c r="M2156" s="17" t="s">
        <v>52</v>
      </c>
      <c r="N2156" s="20">
        <f t="shared" si="330"/>
        <v>50</v>
      </c>
      <c r="O2156" s="20">
        <f t="shared" si="331"/>
        <v>100</v>
      </c>
      <c r="P2156" s="20">
        <f t="shared" si="332"/>
        <v>75</v>
      </c>
      <c r="Q2156" s="20">
        <f t="shared" si="333"/>
        <v>16.5</v>
      </c>
      <c r="R2156" s="21">
        <f t="shared" si="334"/>
        <v>66.224999999999994</v>
      </c>
      <c r="S2156" s="21">
        <f t="shared" si="335"/>
        <v>60.375</v>
      </c>
      <c r="T2156" s="21">
        <f t="shared" si="336"/>
        <v>48.674999999999997</v>
      </c>
      <c r="U2156" s="21">
        <f t="shared" si="337"/>
        <v>60.375</v>
      </c>
      <c r="V2156" s="20">
        <f t="shared" si="338"/>
        <v>58.42499999999999</v>
      </c>
      <c r="W2156" s="20">
        <f t="shared" si="339"/>
        <v>58.912499999999994</v>
      </c>
    </row>
    <row r="2157" spans="1:23" ht="13.5" x14ac:dyDescent="0.25">
      <c r="A2157" s="3">
        <v>45147</v>
      </c>
      <c r="B2157" s="2">
        <v>72.909000000000006</v>
      </c>
      <c r="C2157" s="2">
        <v>52.619268574997101</v>
      </c>
      <c r="D2157" s="2">
        <v>9.7275880365046419E-2</v>
      </c>
      <c r="E2157" s="2">
        <v>9.999596694046145E-2</v>
      </c>
      <c r="F2157" s="2">
        <v>73.13588</v>
      </c>
      <c r="G2157" s="2">
        <v>73.337279999999993</v>
      </c>
      <c r="H2157" s="2">
        <v>73.223835000000008</v>
      </c>
      <c r="I2157" s="2">
        <v>72.054728000000011</v>
      </c>
      <c r="J2157" s="2">
        <v>67.875856499999969</v>
      </c>
      <c r="K2157" s="17" t="s">
        <v>47</v>
      </c>
      <c r="L2157" s="17" t="s">
        <v>51</v>
      </c>
      <c r="M2157" s="17" t="s">
        <v>52</v>
      </c>
      <c r="N2157" s="20">
        <f t="shared" si="330"/>
        <v>50</v>
      </c>
      <c r="O2157" s="20">
        <f t="shared" si="331"/>
        <v>100</v>
      </c>
      <c r="P2157" s="20">
        <f t="shared" si="332"/>
        <v>75</v>
      </c>
      <c r="Q2157" s="20">
        <f t="shared" si="333"/>
        <v>16.5</v>
      </c>
      <c r="R2157" s="21">
        <f t="shared" si="334"/>
        <v>66.224999999999994</v>
      </c>
      <c r="S2157" s="21">
        <f t="shared" si="335"/>
        <v>60.375</v>
      </c>
      <c r="T2157" s="21">
        <f t="shared" si="336"/>
        <v>48.674999999999997</v>
      </c>
      <c r="U2157" s="21">
        <f t="shared" si="337"/>
        <v>60.375</v>
      </c>
      <c r="V2157" s="20">
        <f t="shared" si="338"/>
        <v>58.42499999999999</v>
      </c>
      <c r="W2157" s="20">
        <f t="shared" si="339"/>
        <v>58.912499999999994</v>
      </c>
    </row>
    <row r="2158" spans="1:23" ht="13.5" x14ac:dyDescent="0.25">
      <c r="A2158" s="3">
        <v>45148</v>
      </c>
      <c r="B2158" s="2">
        <v>72.770099999999999</v>
      </c>
      <c r="C2158" s="2">
        <v>49.306776618310721</v>
      </c>
      <c r="D2158" s="2">
        <v>0.17115088274661616</v>
      </c>
      <c r="E2158" s="2">
        <v>-2.7864262133536072E-3</v>
      </c>
      <c r="F2158" s="2">
        <v>73.027839999999998</v>
      </c>
      <c r="G2158" s="2">
        <v>73.276319999999984</v>
      </c>
      <c r="H2158" s="2">
        <v>73.250844999999998</v>
      </c>
      <c r="I2158" s="2">
        <v>72.090226000000001</v>
      </c>
      <c r="J2158" s="2">
        <v>67.942266999999958</v>
      </c>
      <c r="K2158" s="17" t="s">
        <v>47</v>
      </c>
      <c r="L2158" s="17" t="s">
        <v>51</v>
      </c>
      <c r="M2158" s="17" t="s">
        <v>52</v>
      </c>
      <c r="N2158" s="20">
        <f t="shared" si="330"/>
        <v>50</v>
      </c>
      <c r="O2158" s="20">
        <f t="shared" si="331"/>
        <v>100</v>
      </c>
      <c r="P2158" s="20">
        <f t="shared" si="332"/>
        <v>75</v>
      </c>
      <c r="Q2158" s="20">
        <f t="shared" si="333"/>
        <v>16.5</v>
      </c>
      <c r="R2158" s="21">
        <f t="shared" si="334"/>
        <v>66.224999999999994</v>
      </c>
      <c r="S2158" s="21">
        <f t="shared" si="335"/>
        <v>60.375</v>
      </c>
      <c r="T2158" s="21">
        <f t="shared" si="336"/>
        <v>48.674999999999997</v>
      </c>
      <c r="U2158" s="21">
        <f t="shared" si="337"/>
        <v>60.375</v>
      </c>
      <c r="V2158" s="20">
        <f t="shared" si="338"/>
        <v>58.42499999999999</v>
      </c>
      <c r="W2158" s="20">
        <f t="shared" si="339"/>
        <v>58.912499999999994</v>
      </c>
    </row>
    <row r="2159" spans="1:23" ht="13.5" x14ac:dyDescent="0.25">
      <c r="A2159" s="3">
        <v>45149</v>
      </c>
      <c r="B2159" s="2">
        <v>72.654300000000006</v>
      </c>
      <c r="C2159" s="2">
        <v>46.669048845041388</v>
      </c>
      <c r="D2159" s="2">
        <v>0.29009681472365401</v>
      </c>
      <c r="E2159" s="2">
        <v>-0.12509230628088991</v>
      </c>
      <c r="F2159" s="2">
        <v>72.896640000000005</v>
      </c>
      <c r="G2159" s="2">
        <v>73.172909999999987</v>
      </c>
      <c r="H2159" s="2">
        <v>73.229619999999997</v>
      </c>
      <c r="I2159" s="2">
        <v>72.117388000000005</v>
      </c>
      <c r="J2159" s="2">
        <v>68.003020499999963</v>
      </c>
      <c r="K2159" s="17" t="s">
        <v>47</v>
      </c>
      <c r="L2159" s="17" t="s">
        <v>51</v>
      </c>
      <c r="M2159" s="17" t="s">
        <v>52</v>
      </c>
      <c r="N2159" s="20">
        <f t="shared" si="330"/>
        <v>50</v>
      </c>
      <c r="O2159" s="20">
        <f t="shared" si="331"/>
        <v>100</v>
      </c>
      <c r="P2159" s="20">
        <f t="shared" si="332"/>
        <v>75</v>
      </c>
      <c r="Q2159" s="20">
        <f t="shared" si="333"/>
        <v>16.5</v>
      </c>
      <c r="R2159" s="21">
        <f t="shared" si="334"/>
        <v>66.224999999999994</v>
      </c>
      <c r="S2159" s="21">
        <f t="shared" si="335"/>
        <v>60.375</v>
      </c>
      <c r="T2159" s="21">
        <f t="shared" si="336"/>
        <v>48.674999999999997</v>
      </c>
      <c r="U2159" s="21">
        <f t="shared" si="337"/>
        <v>60.375</v>
      </c>
      <c r="V2159" s="20">
        <f t="shared" si="338"/>
        <v>58.42499999999999</v>
      </c>
      <c r="W2159" s="20">
        <f t="shared" si="339"/>
        <v>58.912499999999994</v>
      </c>
    </row>
    <row r="2160" spans="1:23" ht="13.5" x14ac:dyDescent="0.25">
      <c r="A2160" s="3">
        <v>45152</v>
      </c>
      <c r="B2160" s="2">
        <v>72.384200000000007</v>
      </c>
      <c r="C2160" s="2">
        <v>41.140696570907195</v>
      </c>
      <c r="D2160" s="2">
        <v>0.41295876354071481</v>
      </c>
      <c r="E2160" s="2">
        <v>-0.2669747820257804</v>
      </c>
      <c r="F2160" s="2">
        <v>72.726860000000002</v>
      </c>
      <c r="G2160" s="2">
        <v>73.041719999999984</v>
      </c>
      <c r="H2160" s="2">
        <v>73.202609999999993</v>
      </c>
      <c r="I2160" s="2">
        <v>72.140538000000006</v>
      </c>
      <c r="J2160" s="2">
        <v>68.062423499999966</v>
      </c>
      <c r="K2160" s="17" t="s">
        <v>47</v>
      </c>
      <c r="L2160" s="17" t="s">
        <v>51</v>
      </c>
      <c r="M2160" s="17" t="s">
        <v>52</v>
      </c>
      <c r="N2160" s="20">
        <f t="shared" si="330"/>
        <v>50</v>
      </c>
      <c r="O2160" s="20">
        <f t="shared" si="331"/>
        <v>100</v>
      </c>
      <c r="P2160" s="20">
        <f t="shared" si="332"/>
        <v>50</v>
      </c>
      <c r="Q2160" s="20">
        <f t="shared" si="333"/>
        <v>16.5</v>
      </c>
      <c r="R2160" s="21">
        <f t="shared" si="334"/>
        <v>62.475000000000001</v>
      </c>
      <c r="S2160" s="21">
        <f t="shared" si="335"/>
        <v>51.625</v>
      </c>
      <c r="T2160" s="21">
        <f t="shared" si="336"/>
        <v>42.424999999999997</v>
      </c>
      <c r="U2160" s="21">
        <f t="shared" si="337"/>
        <v>54.125</v>
      </c>
      <c r="V2160" s="20">
        <f t="shared" si="338"/>
        <v>52.17499999999999</v>
      </c>
      <c r="W2160" s="20">
        <f t="shared" si="339"/>
        <v>52.662499999999994</v>
      </c>
    </row>
    <row r="2161" spans="1:23" ht="13.5" x14ac:dyDescent="0.25">
      <c r="A2161" s="3">
        <v>45153</v>
      </c>
      <c r="B2161" s="2">
        <v>72.538600000000002</v>
      </c>
      <c r="C2161" s="2">
        <v>45.141249890530325</v>
      </c>
      <c r="D2161" s="2">
        <v>0.50684081730291553</v>
      </c>
      <c r="E2161" s="2">
        <v>-0.3884943907327511</v>
      </c>
      <c r="F2161" s="2">
        <v>72.651240000000001</v>
      </c>
      <c r="G2161" s="2">
        <v>72.926739999999995</v>
      </c>
      <c r="H2161" s="2">
        <v>73.166730000000001</v>
      </c>
      <c r="I2161" s="2">
        <v>72.166930000000008</v>
      </c>
      <c r="J2161" s="2">
        <v>68.117157499999976</v>
      </c>
      <c r="K2161" s="17" t="s">
        <v>47</v>
      </c>
      <c r="L2161" s="17" t="s">
        <v>51</v>
      </c>
      <c r="M2161" s="17" t="s">
        <v>52</v>
      </c>
      <c r="N2161" s="20">
        <f t="shared" si="330"/>
        <v>50</v>
      </c>
      <c r="O2161" s="20">
        <f t="shared" si="331"/>
        <v>100</v>
      </c>
      <c r="P2161" s="20">
        <f t="shared" si="332"/>
        <v>50</v>
      </c>
      <c r="Q2161" s="20">
        <f t="shared" si="333"/>
        <v>16.5</v>
      </c>
      <c r="R2161" s="21">
        <f t="shared" si="334"/>
        <v>62.475000000000001</v>
      </c>
      <c r="S2161" s="21">
        <f t="shared" si="335"/>
        <v>51.625</v>
      </c>
      <c r="T2161" s="21">
        <f t="shared" si="336"/>
        <v>42.424999999999997</v>
      </c>
      <c r="U2161" s="21">
        <f t="shared" si="337"/>
        <v>54.125</v>
      </c>
      <c r="V2161" s="20">
        <f t="shared" si="338"/>
        <v>52.17499999999999</v>
      </c>
      <c r="W2161" s="20">
        <f t="shared" si="339"/>
        <v>52.662499999999994</v>
      </c>
    </row>
    <row r="2162" spans="1:23" ht="13.5" x14ac:dyDescent="0.25">
      <c r="A2162" s="3">
        <v>45154</v>
      </c>
      <c r="B2162" s="2">
        <v>72.924400000000006</v>
      </c>
      <c r="C2162" s="2">
        <v>53.623358851240063</v>
      </c>
      <c r="D2162" s="2">
        <v>0.49028298686243943</v>
      </c>
      <c r="E2162" s="2">
        <v>-0.51558509043363654</v>
      </c>
      <c r="F2162" s="2">
        <v>72.654320000000013</v>
      </c>
      <c r="G2162" s="2">
        <v>72.895099999999985</v>
      </c>
      <c r="H2162" s="2">
        <v>73.147435000000002</v>
      </c>
      <c r="I2162" s="2">
        <v>72.190080000000023</v>
      </c>
      <c r="J2162" s="2">
        <v>68.165114999999972</v>
      </c>
      <c r="K2162" s="17" t="s">
        <v>49</v>
      </c>
      <c r="L2162" s="17" t="s">
        <v>51</v>
      </c>
      <c r="M2162" s="17" t="s">
        <v>55</v>
      </c>
      <c r="N2162" s="20">
        <f t="shared" si="330"/>
        <v>50</v>
      </c>
      <c r="O2162" s="20">
        <f t="shared" si="331"/>
        <v>100</v>
      </c>
      <c r="P2162" s="20">
        <f t="shared" si="332"/>
        <v>50</v>
      </c>
      <c r="Q2162" s="20">
        <f t="shared" si="333"/>
        <v>83.5</v>
      </c>
      <c r="R2162" s="21">
        <f t="shared" si="334"/>
        <v>72.525000000000006</v>
      </c>
      <c r="S2162" s="21">
        <f t="shared" si="335"/>
        <v>68.375</v>
      </c>
      <c r="T2162" s="21">
        <f t="shared" si="336"/>
        <v>72.575000000000003</v>
      </c>
      <c r="U2162" s="21">
        <f t="shared" si="337"/>
        <v>70.875</v>
      </c>
      <c r="V2162" s="20">
        <f t="shared" si="338"/>
        <v>71.158333333333346</v>
      </c>
      <c r="W2162" s="20">
        <f t="shared" si="339"/>
        <v>71.087500000000006</v>
      </c>
    </row>
    <row r="2163" spans="1:23" ht="13.5" x14ac:dyDescent="0.25">
      <c r="A2163" s="3">
        <v>45155</v>
      </c>
      <c r="B2163" s="2">
        <v>72.615700000000004</v>
      </c>
      <c r="C2163" s="2">
        <v>47.318850631960167</v>
      </c>
      <c r="D2163" s="2">
        <v>0.50888772954453998</v>
      </c>
      <c r="E2163" s="2">
        <v>-0.65157659660693901</v>
      </c>
      <c r="F2163" s="2">
        <v>72.623440000000002</v>
      </c>
      <c r="G2163" s="2">
        <v>72.825639999999993</v>
      </c>
      <c r="H2163" s="2">
        <v>73.116565000000008</v>
      </c>
      <c r="I2163" s="2">
        <v>72.222490000000022</v>
      </c>
      <c r="J2163" s="2">
        <v>68.201916499999982</v>
      </c>
      <c r="K2163" s="17" t="s">
        <v>49</v>
      </c>
      <c r="L2163" s="17" t="s">
        <v>51</v>
      </c>
      <c r="M2163" s="17" t="s">
        <v>54</v>
      </c>
      <c r="N2163" s="20">
        <f t="shared" si="330"/>
        <v>50</v>
      </c>
      <c r="O2163" s="20">
        <f t="shared" si="331"/>
        <v>100</v>
      </c>
      <c r="P2163" s="20">
        <f t="shared" si="332"/>
        <v>50</v>
      </c>
      <c r="Q2163" s="20">
        <f t="shared" si="333"/>
        <v>66.5</v>
      </c>
      <c r="R2163" s="21">
        <f t="shared" si="334"/>
        <v>69.974999999999994</v>
      </c>
      <c r="S2163" s="21">
        <f t="shared" si="335"/>
        <v>64.125</v>
      </c>
      <c r="T2163" s="21">
        <f t="shared" si="336"/>
        <v>64.924999999999997</v>
      </c>
      <c r="U2163" s="21">
        <f t="shared" si="337"/>
        <v>66.625</v>
      </c>
      <c r="V2163" s="20">
        <f t="shared" si="338"/>
        <v>66.341666666666654</v>
      </c>
      <c r="W2163" s="20">
        <f t="shared" si="339"/>
        <v>66.412499999999994</v>
      </c>
    </row>
    <row r="2164" spans="1:23" ht="13.5" x14ac:dyDescent="0.25">
      <c r="A2164" s="3">
        <v>45156</v>
      </c>
      <c r="B2164" s="2">
        <v>72.615700000000004</v>
      </c>
      <c r="C2164" s="2">
        <v>47.318850631960167</v>
      </c>
      <c r="D2164" s="2">
        <v>0.52558047404424713</v>
      </c>
      <c r="E2164" s="2">
        <v>-0.80691360828752656</v>
      </c>
      <c r="F2164" s="2">
        <v>72.615719999999996</v>
      </c>
      <c r="G2164" s="2">
        <v>72.756180000000015</v>
      </c>
      <c r="H2164" s="2">
        <v>73.089555000000004</v>
      </c>
      <c r="I2164" s="2">
        <v>72.239620000000016</v>
      </c>
      <c r="J2164" s="2">
        <v>68.243977499999986</v>
      </c>
      <c r="K2164" s="17" t="s">
        <v>49</v>
      </c>
      <c r="L2164" s="17" t="s">
        <v>51</v>
      </c>
      <c r="M2164" s="17" t="s">
        <v>54</v>
      </c>
      <c r="N2164" s="20">
        <f t="shared" si="330"/>
        <v>50</v>
      </c>
      <c r="O2164" s="20">
        <f t="shared" si="331"/>
        <v>100</v>
      </c>
      <c r="P2164" s="20">
        <f t="shared" si="332"/>
        <v>50</v>
      </c>
      <c r="Q2164" s="20">
        <f t="shared" si="333"/>
        <v>66.5</v>
      </c>
      <c r="R2164" s="21">
        <f t="shared" si="334"/>
        <v>69.974999999999994</v>
      </c>
      <c r="S2164" s="21">
        <f t="shared" si="335"/>
        <v>64.125</v>
      </c>
      <c r="T2164" s="21">
        <f t="shared" si="336"/>
        <v>64.924999999999997</v>
      </c>
      <c r="U2164" s="21">
        <f t="shared" si="337"/>
        <v>66.625</v>
      </c>
      <c r="V2164" s="20">
        <f t="shared" si="338"/>
        <v>66.341666666666654</v>
      </c>
      <c r="W2164" s="20">
        <f t="shared" si="339"/>
        <v>66.412499999999994</v>
      </c>
    </row>
    <row r="2165" spans="1:23" ht="13.5" x14ac:dyDescent="0.25">
      <c r="A2165" s="3">
        <v>45159</v>
      </c>
      <c r="B2165" s="2">
        <v>72.384200000000007</v>
      </c>
      <c r="C2165" s="2">
        <v>42.929165402812458</v>
      </c>
      <c r="D2165" s="2">
        <v>0.54585620863468876</v>
      </c>
      <c r="E2165" s="2">
        <v>-0.97158372341554866</v>
      </c>
      <c r="F2165" s="2">
        <v>72.61572000000001</v>
      </c>
      <c r="G2165" s="2">
        <v>72.671289999999999</v>
      </c>
      <c r="H2165" s="2">
        <v>73.043640000000011</v>
      </c>
      <c r="I2165" s="2">
        <v>72.264930000000007</v>
      </c>
      <c r="J2165" s="2">
        <v>68.286875999999992</v>
      </c>
      <c r="K2165" s="17" t="s">
        <v>47</v>
      </c>
      <c r="L2165" s="17" t="s">
        <v>48</v>
      </c>
      <c r="M2165" s="17" t="s">
        <v>51</v>
      </c>
      <c r="N2165" s="20">
        <f t="shared" si="330"/>
        <v>50</v>
      </c>
      <c r="O2165" s="20">
        <f t="shared" si="331"/>
        <v>100</v>
      </c>
      <c r="P2165" s="20">
        <f t="shared" si="332"/>
        <v>50</v>
      </c>
      <c r="Q2165" s="20">
        <f t="shared" si="333"/>
        <v>0</v>
      </c>
      <c r="R2165" s="21">
        <f t="shared" si="334"/>
        <v>60</v>
      </c>
      <c r="S2165" s="21">
        <f t="shared" si="335"/>
        <v>47.5</v>
      </c>
      <c r="T2165" s="21">
        <f t="shared" si="336"/>
        <v>35</v>
      </c>
      <c r="U2165" s="21">
        <f t="shared" si="337"/>
        <v>50</v>
      </c>
      <c r="V2165" s="20">
        <f t="shared" si="338"/>
        <v>47.5</v>
      </c>
      <c r="W2165" s="20">
        <f t="shared" si="339"/>
        <v>48.125</v>
      </c>
    </row>
    <row r="2166" spans="1:23" ht="13.5" x14ac:dyDescent="0.25">
      <c r="A2166" s="3">
        <v>45160</v>
      </c>
      <c r="B2166" s="2">
        <v>72.384200000000007</v>
      </c>
      <c r="C2166" s="2">
        <v>42.929165402812458</v>
      </c>
      <c r="D2166" s="2">
        <v>0.51651832310145096</v>
      </c>
      <c r="E2166" s="2">
        <v>-1.1292084985474107</v>
      </c>
      <c r="F2166" s="2">
        <v>72.584840000000014</v>
      </c>
      <c r="G2166" s="2">
        <v>72.618039999999993</v>
      </c>
      <c r="H2166" s="2">
        <v>72.997335000000007</v>
      </c>
      <c r="I2166" s="2">
        <v>72.292864000000009</v>
      </c>
      <c r="J2166" s="2">
        <v>68.329593499999987</v>
      </c>
      <c r="K2166" s="17" t="s">
        <v>47</v>
      </c>
      <c r="L2166" s="17" t="s">
        <v>48</v>
      </c>
      <c r="M2166" s="17" t="s">
        <v>52</v>
      </c>
      <c r="N2166" s="20">
        <f t="shared" si="330"/>
        <v>50</v>
      </c>
      <c r="O2166" s="20">
        <f t="shared" si="331"/>
        <v>100</v>
      </c>
      <c r="P2166" s="20">
        <f t="shared" si="332"/>
        <v>50</v>
      </c>
      <c r="Q2166" s="20">
        <f t="shared" si="333"/>
        <v>0</v>
      </c>
      <c r="R2166" s="21">
        <f t="shared" si="334"/>
        <v>60</v>
      </c>
      <c r="S2166" s="21">
        <f t="shared" si="335"/>
        <v>47.5</v>
      </c>
      <c r="T2166" s="21">
        <f t="shared" si="336"/>
        <v>35</v>
      </c>
      <c r="U2166" s="21">
        <f t="shared" si="337"/>
        <v>50</v>
      </c>
      <c r="V2166" s="20">
        <f t="shared" si="338"/>
        <v>47.5</v>
      </c>
      <c r="W2166" s="20">
        <f t="shared" si="339"/>
        <v>48.125</v>
      </c>
    </row>
    <row r="2167" spans="1:23" ht="13.5" x14ac:dyDescent="0.25">
      <c r="A2167" s="3">
        <v>45161</v>
      </c>
      <c r="B2167" s="2">
        <v>72.307100000000005</v>
      </c>
      <c r="C2167" s="2">
        <v>41.444136068074826</v>
      </c>
      <c r="D2167" s="2">
        <v>0.49824142334634303</v>
      </c>
      <c r="E2167" s="2">
        <v>-1.2477072410285026</v>
      </c>
      <c r="F2167" s="2">
        <v>72.461380000000005</v>
      </c>
      <c r="G2167" s="2">
        <v>72.557850000000002</v>
      </c>
      <c r="H2167" s="2">
        <v>72.947564999999997</v>
      </c>
      <c r="I2167" s="2">
        <v>72.322188000000011</v>
      </c>
      <c r="J2167" s="2">
        <v>68.372287999999983</v>
      </c>
      <c r="K2167" s="17" t="s">
        <v>47</v>
      </c>
      <c r="L2167" s="17" t="s">
        <v>48</v>
      </c>
      <c r="M2167" s="17" t="s">
        <v>52</v>
      </c>
      <c r="N2167" s="20">
        <f t="shared" si="330"/>
        <v>50</v>
      </c>
      <c r="O2167" s="20">
        <f t="shared" si="331"/>
        <v>100</v>
      </c>
      <c r="P2167" s="20">
        <f t="shared" si="332"/>
        <v>50</v>
      </c>
      <c r="Q2167" s="20">
        <f t="shared" si="333"/>
        <v>0</v>
      </c>
      <c r="R2167" s="21">
        <f t="shared" si="334"/>
        <v>60</v>
      </c>
      <c r="S2167" s="21">
        <f t="shared" si="335"/>
        <v>47.5</v>
      </c>
      <c r="T2167" s="21">
        <f t="shared" si="336"/>
        <v>35</v>
      </c>
      <c r="U2167" s="21">
        <f t="shared" si="337"/>
        <v>50</v>
      </c>
      <c r="V2167" s="20">
        <f t="shared" si="338"/>
        <v>47.5</v>
      </c>
      <c r="W2167" s="20">
        <f t="shared" si="339"/>
        <v>48.125</v>
      </c>
    </row>
    <row r="2168" spans="1:23" ht="13.5" x14ac:dyDescent="0.25">
      <c r="A2168" s="3">
        <v>45162</v>
      </c>
      <c r="B2168" s="2">
        <v>72.530900000000003</v>
      </c>
      <c r="C2168" s="2">
        <v>47.158265096481998</v>
      </c>
      <c r="D2168" s="2">
        <v>0.44715620076502205</v>
      </c>
      <c r="E2168" s="2">
        <v>-1.2703510836872471</v>
      </c>
      <c r="F2168" s="2">
        <v>72.444420000000008</v>
      </c>
      <c r="G2168" s="2">
        <v>72.533929999999998</v>
      </c>
      <c r="H2168" s="2">
        <v>72.905124999999984</v>
      </c>
      <c r="I2168" s="2">
        <v>72.360618000000017</v>
      </c>
      <c r="J2168" s="2">
        <v>68.41211149999998</v>
      </c>
      <c r="K2168" s="17" t="s">
        <v>47</v>
      </c>
      <c r="L2168" s="17" t="s">
        <v>48</v>
      </c>
      <c r="M2168" s="17" t="s">
        <v>52</v>
      </c>
      <c r="N2168" s="20">
        <f t="shared" si="330"/>
        <v>50</v>
      </c>
      <c r="O2168" s="20">
        <f t="shared" si="331"/>
        <v>100</v>
      </c>
      <c r="P2168" s="20">
        <f t="shared" si="332"/>
        <v>50</v>
      </c>
      <c r="Q2168" s="20">
        <f t="shared" si="333"/>
        <v>0</v>
      </c>
      <c r="R2168" s="21">
        <f t="shared" si="334"/>
        <v>60</v>
      </c>
      <c r="S2168" s="21">
        <f t="shared" si="335"/>
        <v>47.5</v>
      </c>
      <c r="T2168" s="21">
        <f t="shared" si="336"/>
        <v>35</v>
      </c>
      <c r="U2168" s="21">
        <f t="shared" si="337"/>
        <v>50</v>
      </c>
      <c r="V2168" s="20">
        <f t="shared" si="338"/>
        <v>47.5</v>
      </c>
      <c r="W2168" s="20">
        <f t="shared" si="339"/>
        <v>48.125</v>
      </c>
    </row>
    <row r="2169" spans="1:23" ht="13.5" x14ac:dyDescent="0.25">
      <c r="A2169" s="3">
        <v>45163</v>
      </c>
      <c r="B2169" s="2">
        <v>69.451800000000006</v>
      </c>
      <c r="C2169" s="2">
        <v>19.280804888555124</v>
      </c>
      <c r="D2169" s="2">
        <v>0.61502839161138922</v>
      </c>
      <c r="E2169" s="2">
        <v>-1.2374194120075701</v>
      </c>
      <c r="F2169" s="2">
        <v>71.811639999999997</v>
      </c>
      <c r="G2169" s="2">
        <v>72.213680000000011</v>
      </c>
      <c r="H2169" s="2">
        <v>72.693294999999992</v>
      </c>
      <c r="I2169" s="2">
        <v>72.343640000000008</v>
      </c>
      <c r="J2169" s="2">
        <v>68.439803999999981</v>
      </c>
      <c r="K2169" s="17" t="s">
        <v>47</v>
      </c>
      <c r="L2169" s="17" t="s">
        <v>48</v>
      </c>
      <c r="M2169" s="17" t="s">
        <v>52</v>
      </c>
      <c r="N2169" s="20">
        <f t="shared" si="330"/>
        <v>50</v>
      </c>
      <c r="O2169" s="20">
        <f t="shared" si="331"/>
        <v>100</v>
      </c>
      <c r="P2169" s="20">
        <f t="shared" si="332"/>
        <v>50</v>
      </c>
      <c r="Q2169" s="20">
        <f t="shared" si="333"/>
        <v>0</v>
      </c>
      <c r="R2169" s="21">
        <f t="shared" si="334"/>
        <v>60</v>
      </c>
      <c r="S2169" s="21">
        <f t="shared" si="335"/>
        <v>47.5</v>
      </c>
      <c r="T2169" s="21">
        <f t="shared" si="336"/>
        <v>35</v>
      </c>
      <c r="U2169" s="21">
        <f t="shared" si="337"/>
        <v>50</v>
      </c>
      <c r="V2169" s="20">
        <f t="shared" si="338"/>
        <v>47.5</v>
      </c>
      <c r="W2169" s="20">
        <f t="shared" si="339"/>
        <v>48.125</v>
      </c>
    </row>
    <row r="2170" spans="1:23" ht="13.5" x14ac:dyDescent="0.25">
      <c r="A2170" s="3">
        <v>45166</v>
      </c>
      <c r="B2170" s="2">
        <v>71.759200000000007</v>
      </c>
      <c r="C2170" s="2">
        <v>45.351695006110944</v>
      </c>
      <c r="D2170" s="2">
        <v>0.56356667912224623</v>
      </c>
      <c r="E2170" s="2">
        <v>-1.1477026522220413</v>
      </c>
      <c r="F2170" s="2">
        <v>71.686640000000011</v>
      </c>
      <c r="G2170" s="2">
        <v>72.151180000000011</v>
      </c>
      <c r="H2170" s="2">
        <v>72.59644999999999</v>
      </c>
      <c r="I2170" s="2">
        <v>72.370496000000017</v>
      </c>
      <c r="J2170" s="2">
        <v>68.483023499999973</v>
      </c>
      <c r="K2170" s="17" t="s">
        <v>47</v>
      </c>
      <c r="L2170" s="17" t="s">
        <v>51</v>
      </c>
      <c r="M2170" s="17" t="s">
        <v>52</v>
      </c>
      <c r="N2170" s="20">
        <f t="shared" si="330"/>
        <v>50</v>
      </c>
      <c r="O2170" s="20">
        <f t="shared" si="331"/>
        <v>100</v>
      </c>
      <c r="P2170" s="20">
        <f t="shared" si="332"/>
        <v>50</v>
      </c>
      <c r="Q2170" s="20">
        <f t="shared" si="333"/>
        <v>16.5</v>
      </c>
      <c r="R2170" s="21">
        <f t="shared" si="334"/>
        <v>62.475000000000001</v>
      </c>
      <c r="S2170" s="21">
        <f t="shared" si="335"/>
        <v>51.625</v>
      </c>
      <c r="T2170" s="21">
        <f t="shared" si="336"/>
        <v>42.424999999999997</v>
      </c>
      <c r="U2170" s="21">
        <f t="shared" si="337"/>
        <v>54.125</v>
      </c>
      <c r="V2170" s="20">
        <f t="shared" si="338"/>
        <v>52.17499999999999</v>
      </c>
      <c r="W2170" s="20">
        <f t="shared" si="339"/>
        <v>52.662499999999994</v>
      </c>
    </row>
    <row r="2171" spans="1:23" ht="13.5" x14ac:dyDescent="0.25">
      <c r="A2171" s="3">
        <v>45167</v>
      </c>
      <c r="B2171" s="2">
        <v>71.6126</v>
      </c>
      <c r="C2171" s="2">
        <v>44.371132428589426</v>
      </c>
      <c r="D2171" s="2">
        <v>0.55856087384870534</v>
      </c>
      <c r="E2171" s="2">
        <v>-1.0209395872370526</v>
      </c>
      <c r="F2171" s="2">
        <v>71.532319999999999</v>
      </c>
      <c r="G2171" s="2">
        <v>72.058580000000006</v>
      </c>
      <c r="H2171" s="2">
        <v>72.492659999999987</v>
      </c>
      <c r="I2171" s="2">
        <v>72.392876000000001</v>
      </c>
      <c r="J2171" s="2">
        <v>68.527686499999973</v>
      </c>
      <c r="K2171" s="17" t="s">
        <v>47</v>
      </c>
      <c r="L2171" s="17" t="s">
        <v>51</v>
      </c>
      <c r="M2171" s="17" t="s">
        <v>52</v>
      </c>
      <c r="N2171" s="20">
        <f t="shared" si="330"/>
        <v>50</v>
      </c>
      <c r="O2171" s="20">
        <f t="shared" si="331"/>
        <v>100</v>
      </c>
      <c r="P2171" s="20">
        <f t="shared" si="332"/>
        <v>50</v>
      </c>
      <c r="Q2171" s="20">
        <f t="shared" si="333"/>
        <v>16.5</v>
      </c>
      <c r="R2171" s="21">
        <f t="shared" si="334"/>
        <v>62.475000000000001</v>
      </c>
      <c r="S2171" s="21">
        <f t="shared" si="335"/>
        <v>51.625</v>
      </c>
      <c r="T2171" s="21">
        <f t="shared" si="336"/>
        <v>42.424999999999997</v>
      </c>
      <c r="U2171" s="21">
        <f t="shared" si="337"/>
        <v>54.125</v>
      </c>
      <c r="V2171" s="20">
        <f t="shared" si="338"/>
        <v>52.17499999999999</v>
      </c>
      <c r="W2171" s="20">
        <f t="shared" si="339"/>
        <v>52.662499999999994</v>
      </c>
    </row>
    <row r="2172" spans="1:23" ht="13.5" x14ac:dyDescent="0.25">
      <c r="A2172" s="3">
        <v>45168</v>
      </c>
      <c r="B2172" s="2">
        <v>71.766900000000007</v>
      </c>
      <c r="C2172" s="2">
        <v>45.701842738002355</v>
      </c>
      <c r="D2172" s="2">
        <v>0.60675050363329319</v>
      </c>
      <c r="E2172" s="2">
        <v>-0.85004929029209997</v>
      </c>
      <c r="F2172" s="2">
        <v>71.42428000000001</v>
      </c>
      <c r="G2172" s="2">
        <v>71.942830000000001</v>
      </c>
      <c r="H2172" s="2">
        <v>72.418964999999986</v>
      </c>
      <c r="I2172" s="2">
        <v>72.423743999999999</v>
      </c>
      <c r="J2172" s="2">
        <v>68.571307499999989</v>
      </c>
      <c r="K2172" s="17" t="s">
        <v>47</v>
      </c>
      <c r="L2172" s="17" t="s">
        <v>51</v>
      </c>
      <c r="M2172" s="17" t="s">
        <v>52</v>
      </c>
      <c r="N2172" s="20">
        <f t="shared" si="330"/>
        <v>50</v>
      </c>
      <c r="O2172" s="20">
        <f t="shared" si="331"/>
        <v>100</v>
      </c>
      <c r="P2172" s="20">
        <f t="shared" si="332"/>
        <v>50</v>
      </c>
      <c r="Q2172" s="20">
        <f t="shared" si="333"/>
        <v>16.5</v>
      </c>
      <c r="R2172" s="21">
        <f t="shared" si="334"/>
        <v>62.475000000000001</v>
      </c>
      <c r="S2172" s="21">
        <f t="shared" si="335"/>
        <v>51.625</v>
      </c>
      <c r="T2172" s="21">
        <f t="shared" si="336"/>
        <v>42.424999999999997</v>
      </c>
      <c r="U2172" s="21">
        <f t="shared" si="337"/>
        <v>54.125</v>
      </c>
      <c r="V2172" s="20">
        <f t="shared" si="338"/>
        <v>52.17499999999999</v>
      </c>
      <c r="W2172" s="20">
        <f t="shared" si="339"/>
        <v>52.662499999999994</v>
      </c>
    </row>
    <row r="2173" spans="1:23" ht="13.5" x14ac:dyDescent="0.25">
      <c r="A2173" s="3">
        <v>45169</v>
      </c>
      <c r="B2173" s="2">
        <v>71.573999999999998</v>
      </c>
      <c r="C2173" s="2">
        <v>44.275901274243552</v>
      </c>
      <c r="D2173" s="2">
        <v>0.61757884031770516</v>
      </c>
      <c r="E2173" s="2">
        <v>-0.65369275688093897</v>
      </c>
      <c r="F2173" s="2">
        <v>71.232900000000001</v>
      </c>
      <c r="G2173" s="2">
        <v>71.838660000000004</v>
      </c>
      <c r="H2173" s="2">
        <v>72.332149999999999</v>
      </c>
      <c r="I2173" s="2">
        <v>72.450754000000003</v>
      </c>
      <c r="J2173" s="2">
        <v>68.617228499999982</v>
      </c>
      <c r="K2173" s="17" t="s">
        <v>47</v>
      </c>
      <c r="L2173" s="17" t="s">
        <v>51</v>
      </c>
      <c r="M2173" s="17" t="s">
        <v>52</v>
      </c>
      <c r="N2173" s="20">
        <f t="shared" si="330"/>
        <v>50</v>
      </c>
      <c r="O2173" s="20">
        <f t="shared" si="331"/>
        <v>100</v>
      </c>
      <c r="P2173" s="20">
        <f t="shared" si="332"/>
        <v>50</v>
      </c>
      <c r="Q2173" s="20">
        <f t="shared" si="333"/>
        <v>16.5</v>
      </c>
      <c r="R2173" s="21">
        <f t="shared" si="334"/>
        <v>62.475000000000001</v>
      </c>
      <c r="S2173" s="21">
        <f t="shared" si="335"/>
        <v>51.625</v>
      </c>
      <c r="T2173" s="21">
        <f t="shared" si="336"/>
        <v>42.424999999999997</v>
      </c>
      <c r="U2173" s="21">
        <f t="shared" si="337"/>
        <v>54.125</v>
      </c>
      <c r="V2173" s="20">
        <f t="shared" si="338"/>
        <v>52.17499999999999</v>
      </c>
      <c r="W2173" s="20">
        <f t="shared" si="339"/>
        <v>52.662499999999994</v>
      </c>
    </row>
    <row r="2174" spans="1:23" ht="13.5" x14ac:dyDescent="0.25">
      <c r="A2174" s="3">
        <v>45170</v>
      </c>
      <c r="B2174" s="2">
        <v>71.766900000000007</v>
      </c>
      <c r="C2174" s="2">
        <v>46.087419828011235</v>
      </c>
      <c r="D2174" s="2">
        <v>0.61660698056539331</v>
      </c>
      <c r="E2174" s="2">
        <v>-0.4412566621783095</v>
      </c>
      <c r="F2174" s="2">
        <v>71.695920000000015</v>
      </c>
      <c r="G2174" s="2">
        <v>71.753779999999992</v>
      </c>
      <c r="H2174" s="2">
        <v>72.254980000000018</v>
      </c>
      <c r="I2174" s="2">
        <v>72.481622000000002</v>
      </c>
      <c r="J2174" s="2">
        <v>68.664149999999978</v>
      </c>
      <c r="K2174" s="17" t="s">
        <v>49</v>
      </c>
      <c r="L2174" s="17" t="s">
        <v>51</v>
      </c>
      <c r="M2174" s="17" t="s">
        <v>55</v>
      </c>
      <c r="N2174" s="20">
        <f t="shared" si="330"/>
        <v>50</v>
      </c>
      <c r="O2174" s="20">
        <f t="shared" si="331"/>
        <v>100</v>
      </c>
      <c r="P2174" s="20">
        <f t="shared" si="332"/>
        <v>50</v>
      </c>
      <c r="Q2174" s="20">
        <f t="shared" si="333"/>
        <v>83.5</v>
      </c>
      <c r="R2174" s="21">
        <f t="shared" si="334"/>
        <v>72.525000000000006</v>
      </c>
      <c r="S2174" s="21">
        <f t="shared" si="335"/>
        <v>68.375</v>
      </c>
      <c r="T2174" s="21">
        <f t="shared" si="336"/>
        <v>72.575000000000003</v>
      </c>
      <c r="U2174" s="21">
        <f t="shared" si="337"/>
        <v>70.875</v>
      </c>
      <c r="V2174" s="20">
        <f t="shared" si="338"/>
        <v>71.158333333333346</v>
      </c>
      <c r="W2174" s="20">
        <f t="shared" si="339"/>
        <v>71.087500000000006</v>
      </c>
    </row>
    <row r="2175" spans="1:23" ht="13.5" x14ac:dyDescent="0.25">
      <c r="A2175" s="3">
        <v>45173</v>
      </c>
      <c r="B2175" s="2">
        <v>72.307100000000005</v>
      </c>
      <c r="C2175" s="2">
        <v>50.901113119998357</v>
      </c>
      <c r="D2175" s="2">
        <v>0.54286142684988192</v>
      </c>
      <c r="E2175" s="2">
        <v>-0.23825519804166925</v>
      </c>
      <c r="F2175" s="2">
        <v>71.805500000000009</v>
      </c>
      <c r="G2175" s="2">
        <v>71.746070000000003</v>
      </c>
      <c r="H2175" s="2">
        <v>72.208680000000001</v>
      </c>
      <c r="I2175" s="2">
        <v>72.494742000000002</v>
      </c>
      <c r="J2175" s="2">
        <v>68.715586499999986</v>
      </c>
      <c r="K2175" s="17" t="s">
        <v>49</v>
      </c>
      <c r="L2175" s="17" t="s">
        <v>51</v>
      </c>
      <c r="M2175" s="17" t="s">
        <v>55</v>
      </c>
      <c r="N2175" s="20">
        <f t="shared" si="330"/>
        <v>50</v>
      </c>
      <c r="O2175" s="20">
        <f t="shared" si="331"/>
        <v>100</v>
      </c>
      <c r="P2175" s="20">
        <f t="shared" si="332"/>
        <v>50</v>
      </c>
      <c r="Q2175" s="20">
        <f t="shared" si="333"/>
        <v>83.5</v>
      </c>
      <c r="R2175" s="21">
        <f t="shared" si="334"/>
        <v>72.525000000000006</v>
      </c>
      <c r="S2175" s="21">
        <f t="shared" si="335"/>
        <v>68.375</v>
      </c>
      <c r="T2175" s="21">
        <f t="shared" si="336"/>
        <v>72.575000000000003</v>
      </c>
      <c r="U2175" s="21">
        <f t="shared" si="337"/>
        <v>70.875</v>
      </c>
      <c r="V2175" s="20">
        <f t="shared" si="338"/>
        <v>71.158333333333346</v>
      </c>
      <c r="W2175" s="20">
        <f t="shared" si="339"/>
        <v>71.087500000000006</v>
      </c>
    </row>
    <row r="2176" spans="1:23" ht="13.5" x14ac:dyDescent="0.25">
      <c r="A2176" s="3">
        <v>45174</v>
      </c>
      <c r="B2176" s="2">
        <v>72.291600000000003</v>
      </c>
      <c r="C2176" s="2">
        <v>50.761063860878458</v>
      </c>
      <c r="D2176" s="2">
        <v>0.48092389699471028</v>
      </c>
      <c r="E2176" s="2">
        <v>-5.8982741045200515E-2</v>
      </c>
      <c r="F2176" s="2">
        <v>71.941299999999998</v>
      </c>
      <c r="G2176" s="2">
        <v>71.736810000000006</v>
      </c>
      <c r="H2176" s="2">
        <v>72.177424999999999</v>
      </c>
      <c r="I2176" s="2">
        <v>72.508322000000007</v>
      </c>
      <c r="J2176" s="2">
        <v>68.766945500000006</v>
      </c>
      <c r="K2176" s="17" t="s">
        <v>49</v>
      </c>
      <c r="L2176" s="17" t="s">
        <v>51</v>
      </c>
      <c r="M2176" s="17" t="s">
        <v>55</v>
      </c>
      <c r="N2176" s="20">
        <f t="shared" si="330"/>
        <v>50</v>
      </c>
      <c r="O2176" s="20">
        <f t="shared" si="331"/>
        <v>100</v>
      </c>
      <c r="P2176" s="20">
        <f t="shared" si="332"/>
        <v>50</v>
      </c>
      <c r="Q2176" s="20">
        <f t="shared" si="333"/>
        <v>83.5</v>
      </c>
      <c r="R2176" s="21">
        <f t="shared" si="334"/>
        <v>72.525000000000006</v>
      </c>
      <c r="S2176" s="21">
        <f t="shared" si="335"/>
        <v>68.375</v>
      </c>
      <c r="T2176" s="21">
        <f t="shared" si="336"/>
        <v>72.575000000000003</v>
      </c>
      <c r="U2176" s="21">
        <f t="shared" si="337"/>
        <v>70.875</v>
      </c>
      <c r="V2176" s="20">
        <f t="shared" si="338"/>
        <v>71.158333333333346</v>
      </c>
      <c r="W2176" s="20">
        <f t="shared" si="339"/>
        <v>71.087500000000006</v>
      </c>
    </row>
    <row r="2177" spans="1:23" ht="13.5" x14ac:dyDescent="0.25">
      <c r="A2177" s="3">
        <v>45175</v>
      </c>
      <c r="B2177" s="2">
        <v>72.191299999999998</v>
      </c>
      <c r="C2177" s="2">
        <v>49.806093411536722</v>
      </c>
      <c r="D2177" s="2">
        <v>0.42354008987746283</v>
      </c>
      <c r="E2177" s="2">
        <v>7.4276586074528084E-2</v>
      </c>
      <c r="F2177" s="2">
        <v>72.026180000000011</v>
      </c>
      <c r="G2177" s="2">
        <v>71.72523000000001</v>
      </c>
      <c r="H2177" s="2">
        <v>72.141540000000006</v>
      </c>
      <c r="I2177" s="2">
        <v>72.518354000000002</v>
      </c>
      <c r="J2177" s="2">
        <v>68.8123255</v>
      </c>
      <c r="K2177" s="17" t="s">
        <v>49</v>
      </c>
      <c r="L2177" s="17" t="s">
        <v>51</v>
      </c>
      <c r="M2177" s="17" t="s">
        <v>55</v>
      </c>
      <c r="N2177" s="20">
        <f t="shared" si="330"/>
        <v>50</v>
      </c>
      <c r="O2177" s="20">
        <f t="shared" si="331"/>
        <v>100</v>
      </c>
      <c r="P2177" s="20">
        <f t="shared" si="332"/>
        <v>50</v>
      </c>
      <c r="Q2177" s="20">
        <f t="shared" si="333"/>
        <v>83.5</v>
      </c>
      <c r="R2177" s="21">
        <f t="shared" si="334"/>
        <v>72.525000000000006</v>
      </c>
      <c r="S2177" s="21">
        <f t="shared" si="335"/>
        <v>68.375</v>
      </c>
      <c r="T2177" s="21">
        <f t="shared" si="336"/>
        <v>72.575000000000003</v>
      </c>
      <c r="U2177" s="21">
        <f t="shared" si="337"/>
        <v>70.875</v>
      </c>
      <c r="V2177" s="20">
        <f t="shared" si="338"/>
        <v>71.158333333333346</v>
      </c>
      <c r="W2177" s="20">
        <f t="shared" si="339"/>
        <v>71.087500000000006</v>
      </c>
    </row>
    <row r="2178" spans="1:23" ht="13.5" x14ac:dyDescent="0.25">
      <c r="A2178" s="3">
        <v>45176</v>
      </c>
      <c r="B2178" s="2">
        <v>72.114099999999993</v>
      </c>
      <c r="C2178" s="2">
        <v>49.041337965563827</v>
      </c>
      <c r="D2178" s="2">
        <v>0.41522354481548973</v>
      </c>
      <c r="E2178" s="2">
        <v>0.17427881501549458</v>
      </c>
      <c r="F2178" s="2">
        <v>72.134200000000007</v>
      </c>
      <c r="G2178" s="2">
        <v>71.683549999999997</v>
      </c>
      <c r="H2178" s="2">
        <v>72.108739999999997</v>
      </c>
      <c r="I2178" s="2">
        <v>72.529927999999984</v>
      </c>
      <c r="J2178" s="2">
        <v>68.859133499999984</v>
      </c>
      <c r="K2178" s="17" t="s">
        <v>47</v>
      </c>
      <c r="L2178" s="17" t="s">
        <v>51</v>
      </c>
      <c r="M2178" s="17" t="s">
        <v>53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50</v>
      </c>
      <c r="Q2178" s="20">
        <f t="shared" ref="Q2178:Q2241" si="343">IF(M2178="confirmed bullish", 34, IF(M2178="bullish divergence",17, 0))+IF(K2178="bullish",33,IF(K2178="bearish",0,16.5))+IF(L2178="strong",33,IF(L2178="weak",0,16.5))</f>
        <v>16.5</v>
      </c>
      <c r="R2178" s="21">
        <f t="shared" si="334"/>
        <v>62.475000000000001</v>
      </c>
      <c r="S2178" s="21">
        <f t="shared" si="335"/>
        <v>51.625</v>
      </c>
      <c r="T2178" s="21">
        <f t="shared" si="336"/>
        <v>42.424999999999997</v>
      </c>
      <c r="U2178" s="21">
        <f t="shared" si="337"/>
        <v>54.125</v>
      </c>
      <c r="V2178" s="20">
        <f t="shared" si="338"/>
        <v>52.17499999999999</v>
      </c>
      <c r="W2178" s="20">
        <f t="shared" si="339"/>
        <v>52.662499999999994</v>
      </c>
    </row>
    <row r="2179" spans="1:23" ht="13.5" x14ac:dyDescent="0.25">
      <c r="A2179" s="3">
        <v>45177</v>
      </c>
      <c r="B2179" s="2">
        <v>72.114099999999993</v>
      </c>
      <c r="C2179" s="2">
        <v>49.041337965563812</v>
      </c>
      <c r="D2179" s="2">
        <v>-6.4981993849201558E-2</v>
      </c>
      <c r="E2179" s="2">
        <v>0.2311594893585836</v>
      </c>
      <c r="F2179" s="2">
        <v>72.203640000000007</v>
      </c>
      <c r="G2179" s="2">
        <v>71.949780000000004</v>
      </c>
      <c r="H2179" s="2">
        <v>72.081730000000007</v>
      </c>
      <c r="I2179" s="2">
        <v>72.544589999999985</v>
      </c>
      <c r="J2179" s="2">
        <v>68.905941499999997</v>
      </c>
      <c r="K2179" s="17" t="s">
        <v>47</v>
      </c>
      <c r="L2179" s="17" t="s">
        <v>51</v>
      </c>
      <c r="M2179" s="17" t="s">
        <v>53</v>
      </c>
      <c r="N2179" s="20">
        <f t="shared" si="340"/>
        <v>50</v>
      </c>
      <c r="O2179" s="20">
        <f t="shared" si="341"/>
        <v>100</v>
      </c>
      <c r="P2179" s="20">
        <f t="shared" si="342"/>
        <v>50</v>
      </c>
      <c r="Q2179" s="20">
        <f t="shared" si="343"/>
        <v>16.5</v>
      </c>
      <c r="R2179" s="21">
        <f t="shared" ref="R2179:R2242" si="344">0.35*N2179+O2179*0.35+P2179*0.15+Q2179*0.15</f>
        <v>62.475000000000001</v>
      </c>
      <c r="S2179" s="21">
        <f t="shared" ref="S2179:S2242" si="345">N2179*0.2+O2179*0.2+P2179*0.35+Q2179*0.25</f>
        <v>51.625</v>
      </c>
      <c r="T2179" s="21">
        <f t="shared" ref="T2179:T2242" si="346">N2179*0.15+O2179*0.15+P2179*0.25+Q2179*0.45</f>
        <v>42.424999999999997</v>
      </c>
      <c r="U2179" s="21">
        <f t="shared" ref="U2179:U2242" si="347">0.25*SUM(N2179:Q2179)</f>
        <v>54.125</v>
      </c>
      <c r="V2179" s="20">
        <f t="shared" ref="V2179:V2242" si="348">SUM(R2179:T2179)/3</f>
        <v>52.17499999999999</v>
      </c>
      <c r="W2179" s="20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72.037000000000006</v>
      </c>
      <c r="C2180" s="2">
        <v>48.184392990870897</v>
      </c>
      <c r="D2180" s="2">
        <v>-0.11011474358537043</v>
      </c>
      <c r="E2180" s="2">
        <v>0.25560439728876488</v>
      </c>
      <c r="F2180" s="2">
        <v>72.149619999999999</v>
      </c>
      <c r="G2180" s="2">
        <v>71.977560000000011</v>
      </c>
      <c r="H2180" s="2">
        <v>72.064370000000011</v>
      </c>
      <c r="I2180" s="2">
        <v>72.551535999999984</v>
      </c>
      <c r="J2180" s="2">
        <v>68.951638500000001</v>
      </c>
      <c r="K2180" s="17" t="s">
        <v>47</v>
      </c>
      <c r="L2180" s="17" t="s">
        <v>48</v>
      </c>
      <c r="M2180" s="17" t="s">
        <v>52</v>
      </c>
      <c r="N2180" s="20">
        <f t="shared" si="340"/>
        <v>50</v>
      </c>
      <c r="O2180" s="20">
        <f t="shared" si="341"/>
        <v>100</v>
      </c>
      <c r="P2180" s="20">
        <f t="shared" si="342"/>
        <v>50</v>
      </c>
      <c r="Q2180" s="20">
        <f t="shared" si="343"/>
        <v>0</v>
      </c>
      <c r="R2180" s="21">
        <f t="shared" si="344"/>
        <v>60</v>
      </c>
      <c r="S2180" s="21">
        <f t="shared" si="345"/>
        <v>47.5</v>
      </c>
      <c r="T2180" s="21">
        <f t="shared" si="346"/>
        <v>35</v>
      </c>
      <c r="U2180" s="21">
        <f t="shared" si="347"/>
        <v>50</v>
      </c>
      <c r="V2180" s="20">
        <f t="shared" si="348"/>
        <v>47.5</v>
      </c>
      <c r="W2180" s="20">
        <f t="shared" si="349"/>
        <v>48.125</v>
      </c>
    </row>
    <row r="2181" spans="1:23" ht="13.5" x14ac:dyDescent="0.25">
      <c r="A2181" s="3">
        <v>45181</v>
      </c>
      <c r="B2181" s="2">
        <v>72.137299999999996</v>
      </c>
      <c r="C2181" s="2">
        <v>49.422558552545979</v>
      </c>
      <c r="D2181" s="2">
        <v>-0.1773695789218408</v>
      </c>
      <c r="E2181" s="2">
        <v>0.26236264301214296</v>
      </c>
      <c r="F2181" s="2">
        <v>72.118759999999995</v>
      </c>
      <c r="G2181" s="2">
        <v>72.030029999999996</v>
      </c>
      <c r="H2181" s="2">
        <v>72.044304999999994</v>
      </c>
      <c r="I2181" s="2">
        <v>72.552925999999985</v>
      </c>
      <c r="J2181" s="2">
        <v>68.998925000000014</v>
      </c>
      <c r="K2181" s="17" t="s">
        <v>49</v>
      </c>
      <c r="L2181" s="17" t="s">
        <v>50</v>
      </c>
      <c r="M2181" s="17" t="s">
        <v>54</v>
      </c>
      <c r="N2181" s="20">
        <f t="shared" si="340"/>
        <v>50</v>
      </c>
      <c r="O2181" s="20">
        <f t="shared" si="341"/>
        <v>100</v>
      </c>
      <c r="P2181" s="20">
        <f t="shared" si="342"/>
        <v>50</v>
      </c>
      <c r="Q2181" s="20">
        <f t="shared" si="343"/>
        <v>83</v>
      </c>
      <c r="R2181" s="21">
        <f t="shared" si="344"/>
        <v>72.45</v>
      </c>
      <c r="S2181" s="21">
        <f t="shared" si="345"/>
        <v>68.25</v>
      </c>
      <c r="T2181" s="21">
        <f t="shared" si="346"/>
        <v>72.349999999999994</v>
      </c>
      <c r="U2181" s="21">
        <f t="shared" si="347"/>
        <v>70.75</v>
      </c>
      <c r="V2181" s="20">
        <f t="shared" si="348"/>
        <v>71.016666666666666</v>
      </c>
      <c r="W2181" s="20">
        <f t="shared" si="349"/>
        <v>70.949999999999989</v>
      </c>
    </row>
    <row r="2182" spans="1:23" ht="13.5" x14ac:dyDescent="0.25">
      <c r="A2182" s="3">
        <v>45182</v>
      </c>
      <c r="B2182" s="2">
        <v>72.114099999999993</v>
      </c>
      <c r="C2182" s="2">
        <v>49.130117948557782</v>
      </c>
      <c r="D2182" s="2">
        <v>-0.20856331510942994</v>
      </c>
      <c r="E2182" s="2">
        <v>0.2600117504984385</v>
      </c>
      <c r="F2182" s="2">
        <v>72.103319999999997</v>
      </c>
      <c r="G2182" s="2">
        <v>72.064750000000004</v>
      </c>
      <c r="H2182" s="2">
        <v>72.003790000000009</v>
      </c>
      <c r="I2182" s="2">
        <v>72.556783999999965</v>
      </c>
      <c r="J2182" s="2">
        <v>69.045950500000032</v>
      </c>
      <c r="K2182" s="17" t="s">
        <v>49</v>
      </c>
      <c r="L2182" s="17" t="s">
        <v>50</v>
      </c>
      <c r="M2182" s="17" t="s">
        <v>54</v>
      </c>
      <c r="N2182" s="20">
        <f t="shared" si="340"/>
        <v>50</v>
      </c>
      <c r="O2182" s="20">
        <f t="shared" si="341"/>
        <v>100</v>
      </c>
      <c r="P2182" s="20">
        <f t="shared" si="342"/>
        <v>50</v>
      </c>
      <c r="Q2182" s="20">
        <f t="shared" si="343"/>
        <v>83</v>
      </c>
      <c r="R2182" s="21">
        <f t="shared" si="344"/>
        <v>72.45</v>
      </c>
      <c r="S2182" s="21">
        <f t="shared" si="345"/>
        <v>68.25</v>
      </c>
      <c r="T2182" s="21">
        <f t="shared" si="346"/>
        <v>72.349999999999994</v>
      </c>
      <c r="U2182" s="21">
        <f t="shared" si="347"/>
        <v>70.75</v>
      </c>
      <c r="V2182" s="20">
        <f t="shared" si="348"/>
        <v>71.016666666666666</v>
      </c>
      <c r="W2182" s="20">
        <f t="shared" si="349"/>
        <v>70.949999999999989</v>
      </c>
    </row>
    <row r="2183" spans="1:23" ht="13.5" x14ac:dyDescent="0.25">
      <c r="A2183" s="3">
        <v>45183</v>
      </c>
      <c r="B2183" s="2">
        <v>72.114099999999993</v>
      </c>
      <c r="C2183" s="2">
        <v>49.130117948557775</v>
      </c>
      <c r="D2183" s="2">
        <v>-0.2642596803263757</v>
      </c>
      <c r="E2183" s="2">
        <v>0.25104375430865356</v>
      </c>
      <c r="F2183" s="2">
        <v>72.103319999999997</v>
      </c>
      <c r="G2183" s="2">
        <v>72.118760000000009</v>
      </c>
      <c r="H2183" s="2">
        <v>71.978710000000007</v>
      </c>
      <c r="I2183" s="2">
        <v>72.563727999999969</v>
      </c>
      <c r="J2183" s="2">
        <v>69.089131000000037</v>
      </c>
      <c r="K2183" s="17" t="s">
        <v>49</v>
      </c>
      <c r="L2183" s="17" t="s">
        <v>50</v>
      </c>
      <c r="M2183" s="17" t="s">
        <v>51</v>
      </c>
      <c r="N2183" s="20">
        <f t="shared" si="340"/>
        <v>50</v>
      </c>
      <c r="O2183" s="20">
        <f t="shared" si="341"/>
        <v>100</v>
      </c>
      <c r="P2183" s="20">
        <f t="shared" si="342"/>
        <v>50</v>
      </c>
      <c r="Q2183" s="20">
        <f t="shared" si="343"/>
        <v>66</v>
      </c>
      <c r="R2183" s="21">
        <f t="shared" si="344"/>
        <v>69.900000000000006</v>
      </c>
      <c r="S2183" s="21">
        <f t="shared" si="345"/>
        <v>64</v>
      </c>
      <c r="T2183" s="21">
        <f t="shared" si="346"/>
        <v>64.7</v>
      </c>
      <c r="U2183" s="21">
        <f t="shared" si="347"/>
        <v>66.5</v>
      </c>
      <c r="V2183" s="20">
        <f t="shared" si="348"/>
        <v>66.2</v>
      </c>
      <c r="W2183" s="20">
        <f t="shared" si="349"/>
        <v>66.275000000000006</v>
      </c>
    </row>
    <row r="2184" spans="1:23" ht="13.5" x14ac:dyDescent="0.25">
      <c r="A2184" s="3">
        <v>45184</v>
      </c>
      <c r="B2184" s="2">
        <v>72.106399999999994</v>
      </c>
      <c r="C2184" s="2">
        <v>49.018471652181624</v>
      </c>
      <c r="D2184" s="2">
        <v>-0.2807926196806676</v>
      </c>
      <c r="E2184" s="2">
        <v>0.23010736301262086</v>
      </c>
      <c r="F2184" s="2">
        <v>72.101780000000005</v>
      </c>
      <c r="G2184" s="2">
        <v>72.152709999999999</v>
      </c>
      <c r="H2184" s="2">
        <v>71.953244999999995</v>
      </c>
      <c r="I2184" s="2">
        <v>72.56496199999998</v>
      </c>
      <c r="J2184" s="2">
        <v>69.130459500000029</v>
      </c>
      <c r="K2184" s="17" t="s">
        <v>49</v>
      </c>
      <c r="L2184" s="17" t="s">
        <v>50</v>
      </c>
      <c r="M2184" s="17" t="s">
        <v>54</v>
      </c>
      <c r="N2184" s="20">
        <f t="shared" si="340"/>
        <v>50</v>
      </c>
      <c r="O2184" s="20">
        <f t="shared" si="341"/>
        <v>100</v>
      </c>
      <c r="P2184" s="20">
        <f t="shared" si="342"/>
        <v>50</v>
      </c>
      <c r="Q2184" s="20">
        <f t="shared" si="343"/>
        <v>83</v>
      </c>
      <c r="R2184" s="21">
        <f t="shared" si="344"/>
        <v>72.45</v>
      </c>
      <c r="S2184" s="21">
        <f t="shared" si="345"/>
        <v>68.25</v>
      </c>
      <c r="T2184" s="21">
        <f t="shared" si="346"/>
        <v>72.349999999999994</v>
      </c>
      <c r="U2184" s="21">
        <f t="shared" si="347"/>
        <v>70.75</v>
      </c>
      <c r="V2184" s="20">
        <f t="shared" si="348"/>
        <v>71.016666666666666</v>
      </c>
      <c r="W2184" s="20">
        <f t="shared" si="349"/>
        <v>70.949999999999989</v>
      </c>
    </row>
    <row r="2185" spans="1:23" ht="13.5" x14ac:dyDescent="0.25">
      <c r="A2185" s="3">
        <v>45187</v>
      </c>
      <c r="B2185" s="2">
        <v>71.959800000000001</v>
      </c>
      <c r="C2185" s="2">
        <v>46.836213043406062</v>
      </c>
      <c r="D2185" s="2">
        <v>-0.20044785570262036</v>
      </c>
      <c r="E2185" s="2">
        <v>0.21363153236064231</v>
      </c>
      <c r="F2185" s="2">
        <v>72.086339999999993</v>
      </c>
      <c r="G2185" s="2">
        <v>72.117980000000003</v>
      </c>
      <c r="H2185" s="2">
        <v>71.932024999999996</v>
      </c>
      <c r="I2185" s="2">
        <v>72.563417999999984</v>
      </c>
      <c r="J2185" s="2">
        <v>69.173594000000037</v>
      </c>
      <c r="K2185" s="17" t="s">
        <v>49</v>
      </c>
      <c r="L2185" s="17" t="s">
        <v>50</v>
      </c>
      <c r="M2185" s="17" t="s">
        <v>54</v>
      </c>
      <c r="N2185" s="20">
        <f t="shared" si="340"/>
        <v>50</v>
      </c>
      <c r="O2185" s="20">
        <f t="shared" si="341"/>
        <v>100</v>
      </c>
      <c r="P2185" s="20">
        <f t="shared" si="342"/>
        <v>50</v>
      </c>
      <c r="Q2185" s="20">
        <f t="shared" si="343"/>
        <v>83</v>
      </c>
      <c r="R2185" s="21">
        <f t="shared" si="344"/>
        <v>72.45</v>
      </c>
      <c r="S2185" s="21">
        <f t="shared" si="345"/>
        <v>68.25</v>
      </c>
      <c r="T2185" s="21">
        <f t="shared" si="346"/>
        <v>72.349999999999994</v>
      </c>
      <c r="U2185" s="21">
        <f t="shared" si="347"/>
        <v>70.75</v>
      </c>
      <c r="V2185" s="20">
        <f t="shared" si="348"/>
        <v>71.016666666666666</v>
      </c>
      <c r="W2185" s="20">
        <f t="shared" si="349"/>
        <v>70.949999999999989</v>
      </c>
    </row>
    <row r="2186" spans="1:23" ht="13.5" x14ac:dyDescent="0.25">
      <c r="A2186" s="3">
        <v>45188</v>
      </c>
      <c r="B2186" s="2">
        <v>71.766900000000007</v>
      </c>
      <c r="C2186" s="2">
        <v>44.056864725461928</v>
      </c>
      <c r="D2186" s="2">
        <v>-0.11935326448676165</v>
      </c>
      <c r="E2186" s="2">
        <v>0.19866434387333401</v>
      </c>
      <c r="F2186" s="2">
        <v>72.012259999999998</v>
      </c>
      <c r="G2186" s="2">
        <v>72.065509999999989</v>
      </c>
      <c r="H2186" s="2">
        <v>71.901160000000004</v>
      </c>
      <c r="I2186" s="2">
        <v>72.558479999999989</v>
      </c>
      <c r="J2186" s="2">
        <v>69.218484500000045</v>
      </c>
      <c r="K2186" s="17" t="s">
        <v>47</v>
      </c>
      <c r="L2186" s="17" t="s">
        <v>48</v>
      </c>
      <c r="M2186" s="17" t="s">
        <v>52</v>
      </c>
      <c r="N2186" s="20">
        <f t="shared" si="340"/>
        <v>50</v>
      </c>
      <c r="O2186" s="20">
        <f t="shared" si="341"/>
        <v>100</v>
      </c>
      <c r="P2186" s="20">
        <f t="shared" si="342"/>
        <v>50</v>
      </c>
      <c r="Q2186" s="20">
        <f t="shared" si="343"/>
        <v>0</v>
      </c>
      <c r="R2186" s="21">
        <f t="shared" si="344"/>
        <v>60</v>
      </c>
      <c r="S2186" s="21">
        <f t="shared" si="345"/>
        <v>47.5</v>
      </c>
      <c r="T2186" s="21">
        <f t="shared" si="346"/>
        <v>35</v>
      </c>
      <c r="U2186" s="21">
        <f t="shared" si="347"/>
        <v>50</v>
      </c>
      <c r="V2186" s="20">
        <f t="shared" si="348"/>
        <v>47.5</v>
      </c>
      <c r="W2186" s="20">
        <f t="shared" si="349"/>
        <v>48.125</v>
      </c>
    </row>
    <row r="2187" spans="1:23" ht="13.5" x14ac:dyDescent="0.25">
      <c r="A2187" s="3">
        <v>45189</v>
      </c>
      <c r="B2187" s="2">
        <v>71.759200000000007</v>
      </c>
      <c r="C2187" s="2">
        <v>43.944763202121067</v>
      </c>
      <c r="D2187" s="2">
        <v>-6.3338376616925984E-2</v>
      </c>
      <c r="E2187" s="2">
        <v>0.1845132410535355</v>
      </c>
      <c r="F2187" s="2">
        <v>71.941280000000006</v>
      </c>
      <c r="G2187" s="2">
        <v>72.022300000000001</v>
      </c>
      <c r="H2187" s="2">
        <v>71.873765000000006</v>
      </c>
      <c r="I2187" s="2">
        <v>72.550609999999992</v>
      </c>
      <c r="J2187" s="2">
        <v>69.259346500000035</v>
      </c>
      <c r="K2187" s="17" t="s">
        <v>47</v>
      </c>
      <c r="L2187" s="17" t="s">
        <v>48</v>
      </c>
      <c r="M2187" s="17" t="s">
        <v>52</v>
      </c>
      <c r="N2187" s="20">
        <f t="shared" si="340"/>
        <v>50</v>
      </c>
      <c r="O2187" s="20">
        <f t="shared" si="341"/>
        <v>100</v>
      </c>
      <c r="P2187" s="20">
        <f t="shared" si="342"/>
        <v>50</v>
      </c>
      <c r="Q2187" s="20">
        <f t="shared" si="343"/>
        <v>0</v>
      </c>
      <c r="R2187" s="21">
        <f t="shared" si="344"/>
        <v>60</v>
      </c>
      <c r="S2187" s="21">
        <f t="shared" si="345"/>
        <v>47.5</v>
      </c>
      <c r="T2187" s="21">
        <f t="shared" si="346"/>
        <v>35</v>
      </c>
      <c r="U2187" s="21">
        <f t="shared" si="347"/>
        <v>50</v>
      </c>
      <c r="V2187" s="20">
        <f t="shared" si="348"/>
        <v>47.5</v>
      </c>
      <c r="W2187" s="20">
        <f t="shared" si="349"/>
        <v>48.125</v>
      </c>
    </row>
    <row r="2188" spans="1:23" ht="13.5" x14ac:dyDescent="0.25">
      <c r="A2188" s="3">
        <v>45190</v>
      </c>
      <c r="B2188" s="2">
        <v>69.451800000000006</v>
      </c>
      <c r="C2188" s="2">
        <v>24.130420675792735</v>
      </c>
      <c r="D2188" s="2">
        <v>0.14523554837073505</v>
      </c>
      <c r="E2188" s="2">
        <v>0.15703663551548619</v>
      </c>
      <c r="F2188" s="2">
        <v>71.408820000000006</v>
      </c>
      <c r="G2188" s="2">
        <v>71.756069999999994</v>
      </c>
      <c r="H2188" s="2">
        <v>71.71981000000001</v>
      </c>
      <c r="I2188" s="2">
        <v>72.495047999999983</v>
      </c>
      <c r="J2188" s="2">
        <v>69.287402000000043</v>
      </c>
      <c r="K2188" s="17" t="s">
        <v>47</v>
      </c>
      <c r="L2188" s="17" t="s">
        <v>48</v>
      </c>
      <c r="M2188" s="17" t="s">
        <v>52</v>
      </c>
      <c r="N2188" s="20">
        <f t="shared" si="340"/>
        <v>50</v>
      </c>
      <c r="O2188" s="20">
        <f t="shared" si="341"/>
        <v>100</v>
      </c>
      <c r="P2188" s="20">
        <f t="shared" si="342"/>
        <v>50</v>
      </c>
      <c r="Q2188" s="20">
        <f t="shared" si="343"/>
        <v>0</v>
      </c>
      <c r="R2188" s="21">
        <f t="shared" si="344"/>
        <v>60</v>
      </c>
      <c r="S2188" s="21">
        <f t="shared" si="345"/>
        <v>47.5</v>
      </c>
      <c r="T2188" s="21">
        <f t="shared" si="346"/>
        <v>35</v>
      </c>
      <c r="U2188" s="21">
        <f t="shared" si="347"/>
        <v>50</v>
      </c>
      <c r="V2188" s="20">
        <f t="shared" si="348"/>
        <v>47.5</v>
      </c>
      <c r="W2188" s="20">
        <f t="shared" si="349"/>
        <v>48.125</v>
      </c>
    </row>
    <row r="2189" spans="1:23" ht="13.5" x14ac:dyDescent="0.25">
      <c r="A2189" s="3">
        <v>45191</v>
      </c>
      <c r="B2189" s="2">
        <v>67.939300000000003</v>
      </c>
      <c r="C2189" s="2">
        <v>18.304265754366</v>
      </c>
      <c r="D2189" s="2">
        <v>0.44936969987537623</v>
      </c>
      <c r="E2189" s="2">
        <v>9.1484843753708134E-2</v>
      </c>
      <c r="F2189" s="2">
        <v>70.575400000000002</v>
      </c>
      <c r="G2189" s="2">
        <v>71.338590000000011</v>
      </c>
      <c r="H2189" s="2">
        <v>71.644185000000022</v>
      </c>
      <c r="I2189" s="2">
        <v>72.392257999999984</v>
      </c>
      <c r="J2189" s="2">
        <v>69.309708500000056</v>
      </c>
      <c r="K2189" s="17" t="s">
        <v>47</v>
      </c>
      <c r="L2189" s="17" t="s">
        <v>48</v>
      </c>
      <c r="M2189" s="17" t="s">
        <v>52</v>
      </c>
      <c r="N2189" s="20">
        <f t="shared" si="340"/>
        <v>50</v>
      </c>
      <c r="O2189" s="20">
        <f t="shared" si="341"/>
        <v>100</v>
      </c>
      <c r="P2189" s="20">
        <f t="shared" si="342"/>
        <v>50</v>
      </c>
      <c r="Q2189" s="20">
        <f t="shared" si="343"/>
        <v>0</v>
      </c>
      <c r="R2189" s="21">
        <f t="shared" si="344"/>
        <v>60</v>
      </c>
      <c r="S2189" s="21">
        <f t="shared" si="345"/>
        <v>47.5</v>
      </c>
      <c r="T2189" s="21">
        <f t="shared" si="346"/>
        <v>35</v>
      </c>
      <c r="U2189" s="21">
        <f t="shared" si="347"/>
        <v>50</v>
      </c>
      <c r="V2189" s="20">
        <f t="shared" si="348"/>
        <v>47.5</v>
      </c>
      <c r="W2189" s="20">
        <f t="shared" si="349"/>
        <v>48.125</v>
      </c>
    </row>
    <row r="2190" spans="1:23" ht="13.5" x14ac:dyDescent="0.25">
      <c r="A2190" s="3">
        <v>45194</v>
      </c>
      <c r="B2190" s="2">
        <v>66.365099999999998</v>
      </c>
      <c r="C2190" s="2">
        <v>14.405729345305517</v>
      </c>
      <c r="D2190" s="2">
        <v>0.83485235760835508</v>
      </c>
      <c r="E2190" s="2">
        <v>2.6118671605729615E-3</v>
      </c>
      <c r="F2190" s="2">
        <v>69.456460000000007</v>
      </c>
      <c r="G2190" s="2">
        <v>70.7714</v>
      </c>
      <c r="H2190" s="2">
        <v>71.374480000000005</v>
      </c>
      <c r="I2190" s="2">
        <v>72.26107199999997</v>
      </c>
      <c r="J2190" s="2">
        <v>69.323056000000051</v>
      </c>
      <c r="K2190" s="17" t="s">
        <v>47</v>
      </c>
      <c r="L2190" s="17" t="s">
        <v>48</v>
      </c>
      <c r="M2190" s="17" t="s">
        <v>52</v>
      </c>
      <c r="N2190" s="20">
        <f t="shared" si="340"/>
        <v>50</v>
      </c>
      <c r="O2190" s="20">
        <f t="shared" si="341"/>
        <v>100</v>
      </c>
      <c r="P2190" s="20">
        <f t="shared" si="342"/>
        <v>50</v>
      </c>
      <c r="Q2190" s="20">
        <f t="shared" si="343"/>
        <v>0</v>
      </c>
      <c r="R2190" s="21">
        <f t="shared" si="344"/>
        <v>60</v>
      </c>
      <c r="S2190" s="21">
        <f t="shared" si="345"/>
        <v>47.5</v>
      </c>
      <c r="T2190" s="21">
        <f t="shared" si="346"/>
        <v>35</v>
      </c>
      <c r="U2190" s="21">
        <f t="shared" si="347"/>
        <v>50</v>
      </c>
      <c r="V2190" s="20">
        <f t="shared" si="348"/>
        <v>47.5</v>
      </c>
      <c r="W2190" s="20">
        <f t="shared" si="349"/>
        <v>48.125</v>
      </c>
    </row>
    <row r="2191" spans="1:23" ht="13.5" x14ac:dyDescent="0.25">
      <c r="A2191" s="3">
        <v>45195</v>
      </c>
      <c r="B2191" s="2">
        <v>67.831299999999999</v>
      </c>
      <c r="C2191" s="2">
        <v>29.472659638825789</v>
      </c>
      <c r="D2191" s="2">
        <v>1.0988150967711192</v>
      </c>
      <c r="E2191" s="2">
        <v>-0.10926625868416806</v>
      </c>
      <c r="F2191" s="2">
        <v>68.669340000000005</v>
      </c>
      <c r="G2191" s="2">
        <v>70.340800000000016</v>
      </c>
      <c r="H2191" s="2">
        <v>71.185415000000006</v>
      </c>
      <c r="I2191" s="2">
        <v>72.152573999999973</v>
      </c>
      <c r="J2191" s="2">
        <v>69.343734500000053</v>
      </c>
      <c r="K2191" s="17" t="s">
        <v>47</v>
      </c>
      <c r="L2191" s="17" t="s">
        <v>48</v>
      </c>
      <c r="M2191" s="17" t="s">
        <v>52</v>
      </c>
      <c r="N2191" s="20">
        <f t="shared" si="340"/>
        <v>50</v>
      </c>
      <c r="O2191" s="20">
        <f t="shared" si="341"/>
        <v>100</v>
      </c>
      <c r="P2191" s="20">
        <f t="shared" si="342"/>
        <v>50</v>
      </c>
      <c r="Q2191" s="20">
        <f t="shared" si="343"/>
        <v>0</v>
      </c>
      <c r="R2191" s="21">
        <f t="shared" si="344"/>
        <v>60</v>
      </c>
      <c r="S2191" s="21">
        <f t="shared" si="345"/>
        <v>47.5</v>
      </c>
      <c r="T2191" s="21">
        <f t="shared" si="346"/>
        <v>35</v>
      </c>
      <c r="U2191" s="21">
        <f t="shared" si="347"/>
        <v>50</v>
      </c>
      <c r="V2191" s="20">
        <f t="shared" si="348"/>
        <v>47.5</v>
      </c>
      <c r="W2191" s="20">
        <f t="shared" si="349"/>
        <v>48.125</v>
      </c>
    </row>
    <row r="2192" spans="1:23" ht="13.5" x14ac:dyDescent="0.25">
      <c r="A2192" s="3">
        <v>45197</v>
      </c>
      <c r="B2192" s="2">
        <v>67.908500000000004</v>
      </c>
      <c r="C2192" s="2">
        <v>30.16966000850033</v>
      </c>
      <c r="D2192" s="2">
        <v>1.3328848770636625</v>
      </c>
      <c r="E2192" s="2">
        <v>-0.23038541675928378</v>
      </c>
      <c r="F2192" s="2">
        <v>67.899199999999993</v>
      </c>
      <c r="G2192" s="2">
        <v>69.920240000000007</v>
      </c>
      <c r="H2192" s="2">
        <v>70.992495000000005</v>
      </c>
      <c r="I2192" s="2">
        <v>72.044537999999989</v>
      </c>
      <c r="J2192" s="2">
        <v>69.365887000000058</v>
      </c>
      <c r="K2192" s="17" t="s">
        <v>47</v>
      </c>
      <c r="L2192" s="17" t="s">
        <v>51</v>
      </c>
      <c r="M2192" s="17" t="s">
        <v>52</v>
      </c>
      <c r="N2192" s="20">
        <f t="shared" si="340"/>
        <v>50</v>
      </c>
      <c r="O2192" s="20">
        <f t="shared" si="341"/>
        <v>100</v>
      </c>
      <c r="P2192" s="20">
        <f t="shared" si="342"/>
        <v>50</v>
      </c>
      <c r="Q2192" s="20">
        <f t="shared" si="343"/>
        <v>16.5</v>
      </c>
      <c r="R2192" s="21">
        <f t="shared" si="344"/>
        <v>62.475000000000001</v>
      </c>
      <c r="S2192" s="21">
        <f t="shared" si="345"/>
        <v>51.625</v>
      </c>
      <c r="T2192" s="21">
        <f t="shared" si="346"/>
        <v>42.424999999999997</v>
      </c>
      <c r="U2192" s="21">
        <f t="shared" si="347"/>
        <v>54.125</v>
      </c>
      <c r="V2192" s="20">
        <f t="shared" si="348"/>
        <v>52.17499999999999</v>
      </c>
      <c r="W2192" s="20">
        <f t="shared" si="349"/>
        <v>52.662499999999994</v>
      </c>
    </row>
    <row r="2193" spans="1:23" ht="13.5" x14ac:dyDescent="0.25">
      <c r="A2193" s="3">
        <v>45198</v>
      </c>
      <c r="B2193" s="2">
        <v>67.908500000000004</v>
      </c>
      <c r="C2193" s="2">
        <v>30.16966000850033</v>
      </c>
      <c r="D2193" s="2">
        <v>1.5490103758448441</v>
      </c>
      <c r="E2193" s="2">
        <v>-0.36893581770816919</v>
      </c>
      <c r="F2193" s="2">
        <v>67.590540000000004</v>
      </c>
      <c r="G2193" s="2">
        <v>69.499679999999998</v>
      </c>
      <c r="H2193" s="2">
        <v>70.80922000000001</v>
      </c>
      <c r="I2193" s="2">
        <v>71.938045999999972</v>
      </c>
      <c r="J2193" s="2">
        <v>69.387640500000046</v>
      </c>
      <c r="K2193" s="17" t="s">
        <v>49</v>
      </c>
      <c r="L2193" s="17" t="s">
        <v>51</v>
      </c>
      <c r="M2193" s="17" t="s">
        <v>54</v>
      </c>
      <c r="N2193" s="20">
        <f t="shared" si="340"/>
        <v>50</v>
      </c>
      <c r="O2193" s="20">
        <f t="shared" si="341"/>
        <v>100</v>
      </c>
      <c r="P2193" s="20">
        <f t="shared" si="342"/>
        <v>50</v>
      </c>
      <c r="Q2193" s="20">
        <f t="shared" si="343"/>
        <v>66.5</v>
      </c>
      <c r="R2193" s="21">
        <f t="shared" si="344"/>
        <v>69.974999999999994</v>
      </c>
      <c r="S2193" s="21">
        <f t="shared" si="345"/>
        <v>64.125</v>
      </c>
      <c r="T2193" s="21">
        <f t="shared" si="346"/>
        <v>64.924999999999997</v>
      </c>
      <c r="U2193" s="21">
        <f t="shared" si="347"/>
        <v>66.625</v>
      </c>
      <c r="V2193" s="20">
        <f t="shared" si="348"/>
        <v>66.341666666666654</v>
      </c>
      <c r="W2193" s="20">
        <f t="shared" si="349"/>
        <v>66.412499999999994</v>
      </c>
    </row>
    <row r="2194" spans="1:23" ht="13.5" x14ac:dyDescent="0.25">
      <c r="A2194" s="3">
        <v>45201</v>
      </c>
      <c r="B2194" s="2">
        <v>67.908500000000004</v>
      </c>
      <c r="C2194" s="2">
        <v>30.16966000850033</v>
      </c>
      <c r="D2194" s="2">
        <v>1.7474293805782963</v>
      </c>
      <c r="E2194" s="2">
        <v>-0.50923652464168112</v>
      </c>
      <c r="F2194" s="2">
        <v>67.584379999999996</v>
      </c>
      <c r="G2194" s="2">
        <v>69.079890000000006</v>
      </c>
      <c r="H2194" s="2">
        <v>70.616299999999995</v>
      </c>
      <c r="I2194" s="2">
        <v>71.833097999999978</v>
      </c>
      <c r="J2194" s="2">
        <v>69.409357500000056</v>
      </c>
      <c r="K2194" s="17" t="s">
        <v>49</v>
      </c>
      <c r="L2194" s="17" t="s">
        <v>50</v>
      </c>
      <c r="M2194" s="17" t="s">
        <v>54</v>
      </c>
      <c r="N2194" s="20">
        <f t="shared" si="340"/>
        <v>50</v>
      </c>
      <c r="O2194" s="20">
        <f t="shared" si="341"/>
        <v>100</v>
      </c>
      <c r="P2194" s="20">
        <f t="shared" si="342"/>
        <v>0</v>
      </c>
      <c r="Q2194" s="20">
        <f t="shared" si="343"/>
        <v>83</v>
      </c>
      <c r="R2194" s="21">
        <f t="shared" si="344"/>
        <v>64.95</v>
      </c>
      <c r="S2194" s="21">
        <f t="shared" si="345"/>
        <v>50.75</v>
      </c>
      <c r="T2194" s="21">
        <f t="shared" si="346"/>
        <v>59.85</v>
      </c>
      <c r="U2194" s="21">
        <f t="shared" si="347"/>
        <v>58.25</v>
      </c>
      <c r="V2194" s="20">
        <f t="shared" si="348"/>
        <v>58.516666666666673</v>
      </c>
      <c r="W2194" s="20">
        <f t="shared" si="349"/>
        <v>58.45</v>
      </c>
    </row>
    <row r="2195" spans="1:23" ht="13.5" x14ac:dyDescent="0.25">
      <c r="A2195" s="3">
        <v>45202</v>
      </c>
      <c r="B2195" s="2">
        <v>68.525800000000004</v>
      </c>
      <c r="C2195" s="2">
        <v>36.442646255109615</v>
      </c>
      <c r="D2195" s="2">
        <v>1.8625316847930691</v>
      </c>
      <c r="E2195" s="2">
        <v>-0.66269513781259271</v>
      </c>
      <c r="F2195" s="2">
        <v>68.01652</v>
      </c>
      <c r="G2195" s="2">
        <v>68.736490000000003</v>
      </c>
      <c r="H2195" s="2">
        <v>70.427234999999996</v>
      </c>
      <c r="I2195" s="2">
        <v>71.737563999999978</v>
      </c>
      <c r="J2195" s="2">
        <v>69.433508500000045</v>
      </c>
      <c r="K2195" s="17" t="s">
        <v>49</v>
      </c>
      <c r="L2195" s="17" t="s">
        <v>50</v>
      </c>
      <c r="M2195" s="17" t="s">
        <v>55</v>
      </c>
      <c r="N2195" s="20">
        <f t="shared" si="340"/>
        <v>50</v>
      </c>
      <c r="O2195" s="20">
        <f t="shared" si="341"/>
        <v>100</v>
      </c>
      <c r="P2195" s="20">
        <f t="shared" si="342"/>
        <v>0</v>
      </c>
      <c r="Q2195" s="20">
        <f t="shared" si="343"/>
        <v>100</v>
      </c>
      <c r="R2195" s="21">
        <f t="shared" si="344"/>
        <v>67.5</v>
      </c>
      <c r="S2195" s="21">
        <f t="shared" si="345"/>
        <v>55</v>
      </c>
      <c r="T2195" s="21">
        <f t="shared" si="346"/>
        <v>67.5</v>
      </c>
      <c r="U2195" s="21">
        <f t="shared" si="347"/>
        <v>62.5</v>
      </c>
      <c r="V2195" s="20">
        <f t="shared" si="348"/>
        <v>63.333333333333336</v>
      </c>
      <c r="W2195" s="20">
        <f t="shared" si="349"/>
        <v>63.125</v>
      </c>
    </row>
    <row r="2196" spans="1:23" ht="13.5" x14ac:dyDescent="0.25">
      <c r="A2196" s="3">
        <v>45203</v>
      </c>
      <c r="B2196" s="2">
        <v>69.444100000000006</v>
      </c>
      <c r="C2196" s="2">
        <v>44.438697804921816</v>
      </c>
      <c r="D2196" s="2">
        <v>1.8729208782970375</v>
      </c>
      <c r="E2196" s="2">
        <v>-0.83128954807647371</v>
      </c>
      <c r="F2196" s="2">
        <v>68.339079999999996</v>
      </c>
      <c r="G2196" s="2">
        <v>68.504210000000015</v>
      </c>
      <c r="H2196" s="2">
        <v>70.284859999999995</v>
      </c>
      <c r="I2196" s="2">
        <v>71.660239999999988</v>
      </c>
      <c r="J2196" s="2">
        <v>69.46152550000005</v>
      </c>
      <c r="K2196" s="17" t="s">
        <v>49</v>
      </c>
      <c r="L2196" s="17" t="s">
        <v>51</v>
      </c>
      <c r="M2196" s="17" t="s">
        <v>55</v>
      </c>
      <c r="N2196" s="20">
        <f t="shared" si="340"/>
        <v>50</v>
      </c>
      <c r="O2196" s="20">
        <f t="shared" si="341"/>
        <v>100</v>
      </c>
      <c r="P2196" s="20">
        <f t="shared" si="342"/>
        <v>0</v>
      </c>
      <c r="Q2196" s="20">
        <f t="shared" si="343"/>
        <v>83.5</v>
      </c>
      <c r="R2196" s="21">
        <f t="shared" si="344"/>
        <v>65.025000000000006</v>
      </c>
      <c r="S2196" s="21">
        <f t="shared" si="345"/>
        <v>50.875</v>
      </c>
      <c r="T2196" s="21">
        <f t="shared" si="346"/>
        <v>60.075000000000003</v>
      </c>
      <c r="U2196" s="21">
        <f t="shared" si="347"/>
        <v>58.375</v>
      </c>
      <c r="V2196" s="20">
        <f t="shared" si="348"/>
        <v>58.658333333333339</v>
      </c>
      <c r="W2196" s="20">
        <f t="shared" si="349"/>
        <v>58.587500000000006</v>
      </c>
    </row>
    <row r="2197" spans="1:23" ht="13.5" x14ac:dyDescent="0.25">
      <c r="A2197" s="3">
        <v>45204</v>
      </c>
      <c r="B2197" s="2">
        <v>68.795900000000003</v>
      </c>
      <c r="C2197" s="2">
        <v>40.559748059975227</v>
      </c>
      <c r="D2197" s="2">
        <v>1.933017586845196</v>
      </c>
      <c r="E2197" s="2">
        <v>-0.99633098561425071</v>
      </c>
      <c r="F2197" s="2">
        <v>68.516559999999998</v>
      </c>
      <c r="G2197" s="2">
        <v>68.207880000000003</v>
      </c>
      <c r="H2197" s="2">
        <v>70.115089999999995</v>
      </c>
      <c r="I2197" s="2">
        <v>71.570107999999976</v>
      </c>
      <c r="J2197" s="2">
        <v>69.483762000000056</v>
      </c>
      <c r="K2197" s="17" t="s">
        <v>47</v>
      </c>
      <c r="L2197" s="17" t="s">
        <v>51</v>
      </c>
      <c r="M2197" s="17" t="s">
        <v>53</v>
      </c>
      <c r="N2197" s="20">
        <f t="shared" si="340"/>
        <v>50</v>
      </c>
      <c r="O2197" s="20">
        <f t="shared" si="341"/>
        <v>100</v>
      </c>
      <c r="P2197" s="20">
        <f t="shared" si="342"/>
        <v>0</v>
      </c>
      <c r="Q2197" s="20">
        <f t="shared" si="343"/>
        <v>16.5</v>
      </c>
      <c r="R2197" s="21">
        <f t="shared" si="344"/>
        <v>54.975000000000001</v>
      </c>
      <c r="S2197" s="21">
        <f t="shared" si="345"/>
        <v>34.125</v>
      </c>
      <c r="T2197" s="21">
        <f t="shared" si="346"/>
        <v>29.925000000000001</v>
      </c>
      <c r="U2197" s="21">
        <f t="shared" si="347"/>
        <v>41.625</v>
      </c>
      <c r="V2197" s="20">
        <f t="shared" si="348"/>
        <v>39.674999999999997</v>
      </c>
      <c r="W2197" s="20">
        <f t="shared" si="349"/>
        <v>40.162499999999994</v>
      </c>
    </row>
    <row r="2198" spans="1:23" ht="13.5" x14ac:dyDescent="0.25">
      <c r="A2198" s="3">
        <v>45205</v>
      </c>
      <c r="B2198" s="2">
        <v>68.795900000000003</v>
      </c>
      <c r="C2198" s="2">
        <v>40.55974805997522</v>
      </c>
      <c r="D2198" s="2">
        <v>1.6368583973960682</v>
      </c>
      <c r="E2198" s="2">
        <v>-1.1253266076565018</v>
      </c>
      <c r="F2198" s="2">
        <v>68.694040000000001</v>
      </c>
      <c r="G2198" s="2">
        <v>68.142289999999988</v>
      </c>
      <c r="H2198" s="2">
        <v>69.949180000000013</v>
      </c>
      <c r="I2198" s="2">
        <v>71.47843199999997</v>
      </c>
      <c r="J2198" s="2">
        <v>69.507087000000041</v>
      </c>
      <c r="K2198" s="17" t="s">
        <v>47</v>
      </c>
      <c r="L2198" s="17" t="s">
        <v>51</v>
      </c>
      <c r="M2198" s="17" t="s">
        <v>53</v>
      </c>
      <c r="N2198" s="20">
        <f t="shared" si="340"/>
        <v>50</v>
      </c>
      <c r="O2198" s="20">
        <f t="shared" si="341"/>
        <v>100</v>
      </c>
      <c r="P2198" s="20">
        <f t="shared" si="342"/>
        <v>0</v>
      </c>
      <c r="Q2198" s="20">
        <f t="shared" si="343"/>
        <v>16.5</v>
      </c>
      <c r="R2198" s="21">
        <f t="shared" si="344"/>
        <v>54.975000000000001</v>
      </c>
      <c r="S2198" s="21">
        <f t="shared" si="345"/>
        <v>34.125</v>
      </c>
      <c r="T2198" s="21">
        <f t="shared" si="346"/>
        <v>29.925000000000001</v>
      </c>
      <c r="U2198" s="21">
        <f t="shared" si="347"/>
        <v>41.625</v>
      </c>
      <c r="V2198" s="20">
        <f t="shared" si="348"/>
        <v>39.674999999999997</v>
      </c>
      <c r="W2198" s="20">
        <f t="shared" si="349"/>
        <v>40.162499999999994</v>
      </c>
    </row>
    <row r="2199" spans="1:23" ht="13.5" x14ac:dyDescent="0.25">
      <c r="A2199" s="3">
        <v>45208</v>
      </c>
      <c r="B2199" s="2">
        <v>68.456400000000002</v>
      </c>
      <c r="C2199" s="2">
        <v>38.517488628278649</v>
      </c>
      <c r="D2199" s="2">
        <v>1.1861016717889612</v>
      </c>
      <c r="E2199" s="2">
        <v>-1.1646017164773366</v>
      </c>
      <c r="F2199" s="2">
        <v>68.803619999999995</v>
      </c>
      <c r="G2199" s="2">
        <v>68.193999999999988</v>
      </c>
      <c r="H2199" s="2">
        <v>69.766295</v>
      </c>
      <c r="I2199" s="2">
        <v>71.37379199999998</v>
      </c>
      <c r="J2199" s="2">
        <v>69.529077000000058</v>
      </c>
      <c r="K2199" s="17" t="s">
        <v>47</v>
      </c>
      <c r="L2199" s="17" t="s">
        <v>51</v>
      </c>
      <c r="M2199" s="17" t="s">
        <v>53</v>
      </c>
      <c r="N2199" s="20">
        <f t="shared" si="340"/>
        <v>50</v>
      </c>
      <c r="O2199" s="20">
        <f t="shared" si="341"/>
        <v>100</v>
      </c>
      <c r="P2199" s="20">
        <f t="shared" si="342"/>
        <v>0</v>
      </c>
      <c r="Q2199" s="20">
        <f t="shared" si="343"/>
        <v>16.5</v>
      </c>
      <c r="R2199" s="21">
        <f t="shared" si="344"/>
        <v>54.975000000000001</v>
      </c>
      <c r="S2199" s="21">
        <f t="shared" si="345"/>
        <v>34.125</v>
      </c>
      <c r="T2199" s="21">
        <f t="shared" si="346"/>
        <v>29.925000000000001</v>
      </c>
      <c r="U2199" s="21">
        <f t="shared" si="347"/>
        <v>41.625</v>
      </c>
      <c r="V2199" s="20">
        <f t="shared" si="348"/>
        <v>39.674999999999997</v>
      </c>
      <c r="W2199" s="20">
        <f t="shared" si="349"/>
        <v>40.162499999999994</v>
      </c>
    </row>
    <row r="2200" spans="1:23" ht="13.5" x14ac:dyDescent="0.25">
      <c r="A2200" s="3">
        <v>45209</v>
      </c>
      <c r="B2200" s="2">
        <v>68.525800000000004</v>
      </c>
      <c r="C2200" s="2">
        <v>39.191526253772125</v>
      </c>
      <c r="D2200" s="2">
        <v>0.56620963125018875</v>
      </c>
      <c r="E2200" s="2">
        <v>-1.1523201977078665</v>
      </c>
      <c r="F2200" s="2">
        <v>68.803619999999995</v>
      </c>
      <c r="G2200" s="2">
        <v>68.410070000000005</v>
      </c>
      <c r="H2200" s="2">
        <v>69.590735000000024</v>
      </c>
      <c r="I2200" s="2">
        <v>71.270385999999974</v>
      </c>
      <c r="J2200" s="2">
        <v>69.551414000000037</v>
      </c>
      <c r="K2200" s="17" t="s">
        <v>47</v>
      </c>
      <c r="L2200" s="17" t="s">
        <v>51</v>
      </c>
      <c r="M2200" s="17" t="s">
        <v>51</v>
      </c>
      <c r="N2200" s="20">
        <f t="shared" si="340"/>
        <v>50</v>
      </c>
      <c r="O2200" s="20">
        <f t="shared" si="341"/>
        <v>100</v>
      </c>
      <c r="P2200" s="20">
        <f t="shared" si="342"/>
        <v>0</v>
      </c>
      <c r="Q2200" s="20">
        <f t="shared" si="343"/>
        <v>16.5</v>
      </c>
      <c r="R2200" s="21">
        <f t="shared" si="344"/>
        <v>54.975000000000001</v>
      </c>
      <c r="S2200" s="21">
        <f t="shared" si="345"/>
        <v>34.125</v>
      </c>
      <c r="T2200" s="21">
        <f t="shared" si="346"/>
        <v>29.925000000000001</v>
      </c>
      <c r="U2200" s="21">
        <f t="shared" si="347"/>
        <v>41.625</v>
      </c>
      <c r="V2200" s="20">
        <f t="shared" si="348"/>
        <v>39.674999999999997</v>
      </c>
      <c r="W2200" s="20">
        <f t="shared" si="349"/>
        <v>40.162499999999994</v>
      </c>
    </row>
    <row r="2201" spans="1:23" ht="13.5" x14ac:dyDescent="0.25">
      <c r="A2201" s="3">
        <v>45210</v>
      </c>
      <c r="B2201" s="2">
        <v>68.602999999999994</v>
      </c>
      <c r="C2201" s="2">
        <v>39.979791813170849</v>
      </c>
      <c r="D2201" s="2">
        <v>0.26931404813576876</v>
      </c>
      <c r="E2201" s="2">
        <v>-1.1079402906686688</v>
      </c>
      <c r="F2201" s="2">
        <v>68.635400000000004</v>
      </c>
      <c r="G2201" s="2">
        <v>68.48724</v>
      </c>
      <c r="H2201" s="2">
        <v>69.414020000000022</v>
      </c>
      <c r="I2201" s="2">
        <v>71.168677999999986</v>
      </c>
      <c r="J2201" s="2">
        <v>69.571779500000048</v>
      </c>
      <c r="K2201" s="17" t="s">
        <v>47</v>
      </c>
      <c r="L2201" s="17" t="s">
        <v>51</v>
      </c>
      <c r="M2201" s="17" t="s">
        <v>52</v>
      </c>
      <c r="N2201" s="20">
        <f t="shared" si="340"/>
        <v>50</v>
      </c>
      <c r="O2201" s="20">
        <f t="shared" si="341"/>
        <v>100</v>
      </c>
      <c r="P2201" s="20">
        <f t="shared" si="342"/>
        <v>0</v>
      </c>
      <c r="Q2201" s="20">
        <f t="shared" si="343"/>
        <v>16.5</v>
      </c>
      <c r="R2201" s="21">
        <f t="shared" si="344"/>
        <v>54.975000000000001</v>
      </c>
      <c r="S2201" s="21">
        <f t="shared" si="345"/>
        <v>34.125</v>
      </c>
      <c r="T2201" s="21">
        <f t="shared" si="346"/>
        <v>29.925000000000001</v>
      </c>
      <c r="U2201" s="21">
        <f t="shared" si="347"/>
        <v>41.625</v>
      </c>
      <c r="V2201" s="20">
        <f t="shared" si="348"/>
        <v>39.674999999999997</v>
      </c>
      <c r="W2201" s="20">
        <f t="shared" si="349"/>
        <v>40.162499999999994</v>
      </c>
    </row>
    <row r="2202" spans="1:23" ht="13.5" x14ac:dyDescent="0.25">
      <c r="A2202" s="3">
        <v>45211</v>
      </c>
      <c r="B2202" s="2">
        <v>68.788200000000003</v>
      </c>
      <c r="C2202" s="2">
        <v>41.924739743543974</v>
      </c>
      <c r="D2202" s="2">
        <v>2.2998545147132177E-2</v>
      </c>
      <c r="E2202" s="2">
        <v>-1.0443162600899996</v>
      </c>
      <c r="F2202" s="2">
        <v>68.633859999999999</v>
      </c>
      <c r="G2202" s="2">
        <v>68.575209999999998</v>
      </c>
      <c r="H2202" s="2">
        <v>69.247725000000017</v>
      </c>
      <c r="I2202" s="2">
        <v>71.07962599999999</v>
      </c>
      <c r="J2202" s="2">
        <v>69.593615000000057</v>
      </c>
      <c r="K2202" s="17" t="s">
        <v>49</v>
      </c>
      <c r="L2202" s="17" t="s">
        <v>51</v>
      </c>
      <c r="M2202" s="17" t="s">
        <v>54</v>
      </c>
      <c r="N2202" s="20">
        <f t="shared" si="340"/>
        <v>50</v>
      </c>
      <c r="O2202" s="20">
        <f t="shared" si="341"/>
        <v>100</v>
      </c>
      <c r="P2202" s="20">
        <f t="shared" si="342"/>
        <v>0</v>
      </c>
      <c r="Q2202" s="20">
        <f t="shared" si="343"/>
        <v>66.5</v>
      </c>
      <c r="R2202" s="21">
        <f t="shared" si="344"/>
        <v>62.475000000000001</v>
      </c>
      <c r="S2202" s="21">
        <f t="shared" si="345"/>
        <v>46.625</v>
      </c>
      <c r="T2202" s="21">
        <f t="shared" si="346"/>
        <v>52.424999999999997</v>
      </c>
      <c r="U2202" s="21">
        <f t="shared" si="347"/>
        <v>54.125</v>
      </c>
      <c r="V2202" s="20">
        <f t="shared" si="348"/>
        <v>53.841666666666661</v>
      </c>
      <c r="W2202" s="20">
        <f t="shared" si="349"/>
        <v>53.912499999999994</v>
      </c>
    </row>
    <row r="2203" spans="1:23" ht="13.5" x14ac:dyDescent="0.25">
      <c r="A2203" s="3">
        <v>45212</v>
      </c>
      <c r="B2203" s="2">
        <v>68.795900000000003</v>
      </c>
      <c r="C2203" s="2">
        <v>42.008880497734545</v>
      </c>
      <c r="D2203" s="2">
        <v>-0.18084121981715384</v>
      </c>
      <c r="E2203" s="2">
        <v>-0.95589098157939545</v>
      </c>
      <c r="F2203" s="2">
        <v>68.633859999999999</v>
      </c>
      <c r="G2203" s="2">
        <v>68.663949999999986</v>
      </c>
      <c r="H2203" s="2">
        <v>69.081815000000006</v>
      </c>
      <c r="I2203" s="2">
        <v>70.989338000000004</v>
      </c>
      <c r="J2203" s="2">
        <v>69.61385650000004</v>
      </c>
      <c r="K2203" s="17" t="s">
        <v>49</v>
      </c>
      <c r="L2203" s="17" t="s">
        <v>51</v>
      </c>
      <c r="M2203" s="17" t="s">
        <v>51</v>
      </c>
      <c r="N2203" s="20">
        <f t="shared" si="340"/>
        <v>50</v>
      </c>
      <c r="O2203" s="20">
        <f t="shared" si="341"/>
        <v>100</v>
      </c>
      <c r="P2203" s="20">
        <f t="shared" si="342"/>
        <v>0</v>
      </c>
      <c r="Q2203" s="20">
        <f t="shared" si="343"/>
        <v>49.5</v>
      </c>
      <c r="R2203" s="21">
        <f t="shared" si="344"/>
        <v>59.924999999999997</v>
      </c>
      <c r="S2203" s="21">
        <f t="shared" si="345"/>
        <v>42.375</v>
      </c>
      <c r="T2203" s="21">
        <f t="shared" si="346"/>
        <v>44.775000000000006</v>
      </c>
      <c r="U2203" s="21">
        <f t="shared" si="347"/>
        <v>49.875</v>
      </c>
      <c r="V2203" s="20">
        <f t="shared" si="348"/>
        <v>49.024999999999999</v>
      </c>
      <c r="W2203" s="20">
        <f t="shared" si="349"/>
        <v>49.237499999999997</v>
      </c>
    </row>
    <row r="2204" spans="1:23" ht="13.5" x14ac:dyDescent="0.25">
      <c r="A2204" s="3">
        <v>45215</v>
      </c>
      <c r="B2204" s="2">
        <v>69.444100000000006</v>
      </c>
      <c r="C2204" s="2">
        <v>48.741500588852958</v>
      </c>
      <c r="D2204" s="2">
        <v>-0.39661150610177742</v>
      </c>
      <c r="E2204" s="2">
        <v>-0.85971230647137264</v>
      </c>
      <c r="F2204" s="2">
        <v>68.831400000000002</v>
      </c>
      <c r="G2204" s="2">
        <v>68.817509999999999</v>
      </c>
      <c r="H2204" s="2">
        <v>68.948700000000002</v>
      </c>
      <c r="I2204" s="2">
        <v>70.912014000000013</v>
      </c>
      <c r="J2204" s="2">
        <v>69.640059500000049</v>
      </c>
      <c r="K2204" s="17" t="s">
        <v>49</v>
      </c>
      <c r="L2204" s="17" t="s">
        <v>50</v>
      </c>
      <c r="M2204" s="17" t="s">
        <v>55</v>
      </c>
      <c r="N2204" s="20">
        <f t="shared" si="340"/>
        <v>50</v>
      </c>
      <c r="O2204" s="20">
        <f t="shared" si="341"/>
        <v>100</v>
      </c>
      <c r="P2204" s="20">
        <f t="shared" si="342"/>
        <v>0</v>
      </c>
      <c r="Q2204" s="20">
        <f t="shared" si="343"/>
        <v>100</v>
      </c>
      <c r="R2204" s="21">
        <f t="shared" si="344"/>
        <v>67.5</v>
      </c>
      <c r="S2204" s="21">
        <f t="shared" si="345"/>
        <v>55</v>
      </c>
      <c r="T2204" s="21">
        <f t="shared" si="346"/>
        <v>67.5</v>
      </c>
      <c r="U2204" s="21">
        <f t="shared" si="347"/>
        <v>62.5</v>
      </c>
      <c r="V2204" s="20">
        <f t="shared" si="348"/>
        <v>63.333333333333336</v>
      </c>
      <c r="W2204" s="20">
        <f t="shared" si="349"/>
        <v>63.125</v>
      </c>
    </row>
    <row r="2205" spans="1:23" ht="13.5" x14ac:dyDescent="0.25">
      <c r="A2205" s="3">
        <v>45216</v>
      </c>
      <c r="B2205" s="2">
        <v>69.467299999999994</v>
      </c>
      <c r="C2205" s="2">
        <v>48.969856913046144</v>
      </c>
      <c r="D2205" s="2">
        <v>-0.48539151380509793</v>
      </c>
      <c r="E2205" s="2">
        <v>-0.70872978670631137</v>
      </c>
      <c r="F2205" s="2">
        <v>69.019699999999986</v>
      </c>
      <c r="G2205" s="2">
        <v>68.911660000000012</v>
      </c>
      <c r="H2205" s="2">
        <v>68.824075000000008</v>
      </c>
      <c r="I2205" s="2">
        <v>70.836698000000013</v>
      </c>
      <c r="J2205" s="2">
        <v>69.666415000000029</v>
      </c>
      <c r="K2205" s="17" t="s">
        <v>49</v>
      </c>
      <c r="L2205" s="17" t="s">
        <v>50</v>
      </c>
      <c r="M2205" s="17" t="s">
        <v>55</v>
      </c>
      <c r="N2205" s="20">
        <f t="shared" si="340"/>
        <v>50</v>
      </c>
      <c r="O2205" s="20">
        <f t="shared" si="341"/>
        <v>100</v>
      </c>
      <c r="P2205" s="20">
        <f t="shared" si="342"/>
        <v>0</v>
      </c>
      <c r="Q2205" s="20">
        <f t="shared" si="343"/>
        <v>100</v>
      </c>
      <c r="R2205" s="21">
        <f t="shared" si="344"/>
        <v>67.5</v>
      </c>
      <c r="S2205" s="21">
        <f t="shared" si="345"/>
        <v>55</v>
      </c>
      <c r="T2205" s="21">
        <f t="shared" si="346"/>
        <v>67.5</v>
      </c>
      <c r="U2205" s="21">
        <f t="shared" si="347"/>
        <v>62.5</v>
      </c>
      <c r="V2205" s="20">
        <f t="shared" si="348"/>
        <v>63.333333333333336</v>
      </c>
      <c r="W2205" s="20">
        <f t="shared" si="349"/>
        <v>63.125</v>
      </c>
    </row>
    <row r="2206" spans="1:23" ht="13.5" x14ac:dyDescent="0.25">
      <c r="A2206" s="3">
        <v>45217</v>
      </c>
      <c r="B2206" s="2">
        <v>70.069199999999995</v>
      </c>
      <c r="C2206" s="2">
        <v>54.618533653428095</v>
      </c>
      <c r="D2206" s="2">
        <v>-0.46345457951221647</v>
      </c>
      <c r="E2206" s="2">
        <v>-0.51855606668416721</v>
      </c>
      <c r="F2206" s="2">
        <v>69.312939999999998</v>
      </c>
      <c r="G2206" s="2">
        <v>68.974170000000015</v>
      </c>
      <c r="H2206" s="2">
        <v>68.739189999999994</v>
      </c>
      <c r="I2206" s="2">
        <v>70.779747999999998</v>
      </c>
      <c r="J2206" s="2">
        <v>69.697557500000045</v>
      </c>
      <c r="K2206" s="17" t="s">
        <v>49</v>
      </c>
      <c r="L2206" s="17" t="s">
        <v>50</v>
      </c>
      <c r="M2206" s="17" t="s">
        <v>55</v>
      </c>
      <c r="N2206" s="20">
        <f t="shared" si="340"/>
        <v>50</v>
      </c>
      <c r="O2206" s="20">
        <f t="shared" si="341"/>
        <v>100</v>
      </c>
      <c r="P2206" s="20">
        <f t="shared" si="342"/>
        <v>0</v>
      </c>
      <c r="Q2206" s="20">
        <f t="shared" si="343"/>
        <v>100</v>
      </c>
      <c r="R2206" s="21">
        <f t="shared" si="344"/>
        <v>67.5</v>
      </c>
      <c r="S2206" s="21">
        <f t="shared" si="345"/>
        <v>55</v>
      </c>
      <c r="T2206" s="21">
        <f t="shared" si="346"/>
        <v>67.5</v>
      </c>
      <c r="U2206" s="21">
        <f t="shared" si="347"/>
        <v>62.5</v>
      </c>
      <c r="V2206" s="20">
        <f t="shared" si="348"/>
        <v>63.333333333333336</v>
      </c>
      <c r="W2206" s="20">
        <f t="shared" si="349"/>
        <v>63.125</v>
      </c>
    </row>
    <row r="2207" spans="1:23" ht="13.5" x14ac:dyDescent="0.25">
      <c r="A2207" s="3">
        <v>45218</v>
      </c>
      <c r="B2207" s="2">
        <v>69.444100000000006</v>
      </c>
      <c r="C2207" s="2">
        <v>48.601536893755799</v>
      </c>
      <c r="D2207" s="2">
        <v>-0.50152900900340569</v>
      </c>
      <c r="E2207" s="2">
        <v>-0.34030966158652903</v>
      </c>
      <c r="F2207" s="2">
        <v>69.444119999999998</v>
      </c>
      <c r="G2207" s="2">
        <v>69.038990000000013</v>
      </c>
      <c r="H2207" s="2">
        <v>68.623435000000001</v>
      </c>
      <c r="I2207" s="2">
        <v>70.710449999999994</v>
      </c>
      <c r="J2207" s="2">
        <v>69.721947000000043</v>
      </c>
      <c r="K2207" s="17" t="s">
        <v>49</v>
      </c>
      <c r="L2207" s="17" t="s">
        <v>51</v>
      </c>
      <c r="M2207" s="17" t="s">
        <v>55</v>
      </c>
      <c r="N2207" s="20">
        <f t="shared" si="340"/>
        <v>50</v>
      </c>
      <c r="O2207" s="20">
        <f t="shared" si="341"/>
        <v>100</v>
      </c>
      <c r="P2207" s="20">
        <f t="shared" si="342"/>
        <v>0</v>
      </c>
      <c r="Q2207" s="20">
        <f t="shared" si="343"/>
        <v>83.5</v>
      </c>
      <c r="R2207" s="21">
        <f t="shared" si="344"/>
        <v>65.025000000000006</v>
      </c>
      <c r="S2207" s="21">
        <f t="shared" si="345"/>
        <v>50.875</v>
      </c>
      <c r="T2207" s="21">
        <f t="shared" si="346"/>
        <v>60.075000000000003</v>
      </c>
      <c r="U2207" s="21">
        <f t="shared" si="347"/>
        <v>58.375</v>
      </c>
      <c r="V2207" s="20">
        <f t="shared" si="348"/>
        <v>58.658333333333339</v>
      </c>
      <c r="W2207" s="20">
        <f t="shared" si="349"/>
        <v>58.587500000000006</v>
      </c>
    </row>
    <row r="2208" spans="1:23" ht="13.5" x14ac:dyDescent="0.25">
      <c r="A2208" s="3">
        <v>45219</v>
      </c>
      <c r="B2208" s="2">
        <v>69.451800000000006</v>
      </c>
      <c r="C2208" s="2">
        <v>48.676540401410726</v>
      </c>
      <c r="D2208" s="2">
        <v>-0.53360123713463281</v>
      </c>
      <c r="E2208" s="2">
        <v>-0.17745338585617815</v>
      </c>
      <c r="F2208" s="2">
        <v>69.575299999999999</v>
      </c>
      <c r="G2208" s="2">
        <v>69.104580000000013</v>
      </c>
      <c r="H2208" s="2">
        <v>68.623434999999986</v>
      </c>
      <c r="I2208" s="2">
        <v>70.644084000000007</v>
      </c>
      <c r="J2208" s="2">
        <v>69.74492400000004</v>
      </c>
      <c r="K2208" s="17" t="s">
        <v>49</v>
      </c>
      <c r="L2208" s="17" t="s">
        <v>51</v>
      </c>
      <c r="M2208" s="17" t="s">
        <v>55</v>
      </c>
      <c r="N2208" s="20">
        <f t="shared" si="340"/>
        <v>50</v>
      </c>
      <c r="O2208" s="20">
        <f t="shared" si="341"/>
        <v>100</v>
      </c>
      <c r="P2208" s="20">
        <f t="shared" si="342"/>
        <v>0</v>
      </c>
      <c r="Q2208" s="20">
        <f t="shared" si="343"/>
        <v>83.5</v>
      </c>
      <c r="R2208" s="21">
        <f t="shared" si="344"/>
        <v>65.025000000000006</v>
      </c>
      <c r="S2208" s="21">
        <f t="shared" si="345"/>
        <v>50.875</v>
      </c>
      <c r="T2208" s="21">
        <f t="shared" si="346"/>
        <v>60.075000000000003</v>
      </c>
      <c r="U2208" s="21">
        <f t="shared" si="347"/>
        <v>58.375</v>
      </c>
      <c r="V2208" s="20">
        <f t="shared" si="348"/>
        <v>58.658333333333339</v>
      </c>
      <c r="W2208" s="20">
        <f t="shared" si="349"/>
        <v>58.587500000000006</v>
      </c>
    </row>
    <row r="2209" spans="1:23" ht="13.5" x14ac:dyDescent="0.25">
      <c r="A2209" s="3">
        <v>45222</v>
      </c>
      <c r="B2209" s="2">
        <v>70.146299999999997</v>
      </c>
      <c r="C2209" s="2">
        <v>55.048099391585382</v>
      </c>
      <c r="D2209" s="2">
        <v>-0.66379798296811998</v>
      </c>
      <c r="E2209" s="2">
        <v>-4.3988053788381748E-2</v>
      </c>
      <c r="F2209" s="2">
        <v>69.715739999999997</v>
      </c>
      <c r="G2209" s="2">
        <v>69.273570000000021</v>
      </c>
      <c r="H2209" s="2">
        <v>68.733784999999983</v>
      </c>
      <c r="I2209" s="2">
        <v>70.593924000000001</v>
      </c>
      <c r="J2209" s="2">
        <v>69.771555000000049</v>
      </c>
      <c r="K2209" s="17" t="s">
        <v>49</v>
      </c>
      <c r="L2209" s="17" t="s">
        <v>51</v>
      </c>
      <c r="M2209" s="17" t="s">
        <v>55</v>
      </c>
      <c r="N2209" s="20">
        <f t="shared" si="340"/>
        <v>50</v>
      </c>
      <c r="O2209" s="20">
        <f t="shared" si="341"/>
        <v>100</v>
      </c>
      <c r="P2209" s="20">
        <f t="shared" si="342"/>
        <v>0</v>
      </c>
      <c r="Q2209" s="20">
        <f t="shared" si="343"/>
        <v>83.5</v>
      </c>
      <c r="R2209" s="21">
        <f t="shared" si="344"/>
        <v>65.025000000000006</v>
      </c>
      <c r="S2209" s="21">
        <f t="shared" si="345"/>
        <v>50.875</v>
      </c>
      <c r="T2209" s="21">
        <f t="shared" si="346"/>
        <v>60.075000000000003</v>
      </c>
      <c r="U2209" s="21">
        <f t="shared" si="347"/>
        <v>58.375</v>
      </c>
      <c r="V2209" s="20">
        <f t="shared" si="348"/>
        <v>58.658333333333339</v>
      </c>
      <c r="W2209" s="20">
        <f t="shared" si="349"/>
        <v>58.587500000000006</v>
      </c>
    </row>
    <row r="2210" spans="1:23" ht="13.5" x14ac:dyDescent="0.25">
      <c r="A2210" s="3">
        <v>45223</v>
      </c>
      <c r="B2210" s="2">
        <v>70.146299999999997</v>
      </c>
      <c r="C2210" s="2">
        <v>55.048099391585382</v>
      </c>
      <c r="D2210" s="2">
        <v>-0.76682052761863417</v>
      </c>
      <c r="E2210" s="2">
        <v>6.9899559553548346E-2</v>
      </c>
      <c r="F2210" s="2">
        <v>69.85154</v>
      </c>
      <c r="G2210" s="2">
        <v>69.43562</v>
      </c>
      <c r="H2210" s="2">
        <v>68.922844999999981</v>
      </c>
      <c r="I2210" s="2">
        <v>70.549166</v>
      </c>
      <c r="J2210" s="2">
        <v>69.798004500000047</v>
      </c>
      <c r="K2210" s="17" t="s">
        <v>47</v>
      </c>
      <c r="L2210" s="17" t="s">
        <v>51</v>
      </c>
      <c r="M2210" s="17" t="s">
        <v>53</v>
      </c>
      <c r="N2210" s="20">
        <f t="shared" si="340"/>
        <v>50</v>
      </c>
      <c r="O2210" s="20">
        <f t="shared" si="341"/>
        <v>100</v>
      </c>
      <c r="P2210" s="20">
        <f t="shared" si="342"/>
        <v>0</v>
      </c>
      <c r="Q2210" s="20">
        <f t="shared" si="343"/>
        <v>16.5</v>
      </c>
      <c r="R2210" s="21">
        <f t="shared" si="344"/>
        <v>54.975000000000001</v>
      </c>
      <c r="S2210" s="21">
        <f t="shared" si="345"/>
        <v>34.125</v>
      </c>
      <c r="T2210" s="21">
        <f t="shared" si="346"/>
        <v>29.925000000000001</v>
      </c>
      <c r="U2210" s="21">
        <f t="shared" si="347"/>
        <v>41.625</v>
      </c>
      <c r="V2210" s="20">
        <f t="shared" si="348"/>
        <v>39.674999999999997</v>
      </c>
      <c r="W2210" s="20">
        <f t="shared" si="349"/>
        <v>40.162499999999994</v>
      </c>
    </row>
    <row r="2211" spans="1:23" ht="13.5" x14ac:dyDescent="0.25">
      <c r="A2211" s="3">
        <v>45224</v>
      </c>
      <c r="B2211" s="2">
        <v>69.374700000000004</v>
      </c>
      <c r="C2211" s="2">
        <v>47.456778132426329</v>
      </c>
      <c r="D2211" s="2">
        <v>-0.78823225886770842</v>
      </c>
      <c r="E2211" s="2">
        <v>0.14434891120651838</v>
      </c>
      <c r="F2211" s="2">
        <v>69.712639999999993</v>
      </c>
      <c r="G2211" s="2">
        <v>69.512789999999995</v>
      </c>
      <c r="H2211" s="2">
        <v>69.000014999999991</v>
      </c>
      <c r="I2211" s="2">
        <v>70.485887999999989</v>
      </c>
      <c r="J2211" s="2">
        <v>69.819870500000036</v>
      </c>
      <c r="K2211" s="17" t="s">
        <v>47</v>
      </c>
      <c r="L2211" s="17" t="s">
        <v>51</v>
      </c>
      <c r="M2211" s="17" t="s">
        <v>52</v>
      </c>
      <c r="N2211" s="20">
        <f t="shared" si="340"/>
        <v>50</v>
      </c>
      <c r="O2211" s="20">
        <f t="shared" si="341"/>
        <v>100</v>
      </c>
      <c r="P2211" s="20">
        <f t="shared" si="342"/>
        <v>0</v>
      </c>
      <c r="Q2211" s="20">
        <f t="shared" si="343"/>
        <v>16.5</v>
      </c>
      <c r="R2211" s="21">
        <f t="shared" si="344"/>
        <v>54.975000000000001</v>
      </c>
      <c r="S2211" s="21">
        <f t="shared" si="345"/>
        <v>34.125</v>
      </c>
      <c r="T2211" s="21">
        <f t="shared" si="346"/>
        <v>29.925000000000001</v>
      </c>
      <c r="U2211" s="21">
        <f t="shared" si="347"/>
        <v>41.625</v>
      </c>
      <c r="V2211" s="20">
        <f t="shared" si="348"/>
        <v>39.674999999999997</v>
      </c>
      <c r="W2211" s="20">
        <f t="shared" si="349"/>
        <v>40.162499999999994</v>
      </c>
    </row>
    <row r="2212" spans="1:23" ht="13.5" x14ac:dyDescent="0.25">
      <c r="A2212" s="3">
        <v>45225</v>
      </c>
      <c r="B2212" s="2">
        <v>69.837699999999998</v>
      </c>
      <c r="C2212" s="2">
        <v>51.756017705880083</v>
      </c>
      <c r="D2212" s="2">
        <v>-0.81062341857716547</v>
      </c>
      <c r="E2212" s="2">
        <v>0.18877386180264841</v>
      </c>
      <c r="F2212" s="2">
        <v>69.791359999999997</v>
      </c>
      <c r="G2212" s="2">
        <v>69.617739999999998</v>
      </c>
      <c r="H2212" s="2">
        <v>69.096474999999998</v>
      </c>
      <c r="I2212" s="2">
        <v>70.424154000000001</v>
      </c>
      <c r="J2212" s="2">
        <v>69.835346000000044</v>
      </c>
      <c r="K2212" s="17" t="s">
        <v>49</v>
      </c>
      <c r="L2212" s="17" t="s">
        <v>51</v>
      </c>
      <c r="M2212" s="17" t="s">
        <v>55</v>
      </c>
      <c r="N2212" s="20">
        <f t="shared" si="340"/>
        <v>50</v>
      </c>
      <c r="O2212" s="20">
        <f t="shared" si="341"/>
        <v>100</v>
      </c>
      <c r="P2212" s="20">
        <f t="shared" si="342"/>
        <v>0</v>
      </c>
      <c r="Q2212" s="20">
        <f t="shared" si="343"/>
        <v>83.5</v>
      </c>
      <c r="R2212" s="21">
        <f t="shared" si="344"/>
        <v>65.025000000000006</v>
      </c>
      <c r="S2212" s="21">
        <f t="shared" si="345"/>
        <v>50.875</v>
      </c>
      <c r="T2212" s="21">
        <f t="shared" si="346"/>
        <v>60.075000000000003</v>
      </c>
      <c r="U2212" s="21">
        <f t="shared" si="347"/>
        <v>58.375</v>
      </c>
      <c r="V2212" s="20">
        <f t="shared" si="348"/>
        <v>58.658333333333339</v>
      </c>
      <c r="W2212" s="20">
        <f t="shared" si="349"/>
        <v>58.587500000000006</v>
      </c>
    </row>
    <row r="2213" spans="1:23" ht="13.5" x14ac:dyDescent="0.25">
      <c r="A2213" s="3">
        <v>45226</v>
      </c>
      <c r="B2213" s="2">
        <v>70.069199999999995</v>
      </c>
      <c r="C2213" s="2">
        <v>53.791877913612815</v>
      </c>
      <c r="D2213" s="2">
        <v>-0.84685212298113299</v>
      </c>
      <c r="E2213" s="2">
        <v>0.19601645794602704</v>
      </c>
      <c r="F2213" s="2">
        <v>69.914839999999998</v>
      </c>
      <c r="G2213" s="2">
        <v>69.745070000000013</v>
      </c>
      <c r="H2213" s="2">
        <v>69.204509999999999</v>
      </c>
      <c r="I2213" s="2">
        <v>70.373223999999993</v>
      </c>
      <c r="J2213" s="2">
        <v>69.847626500000032</v>
      </c>
      <c r="K2213" s="17" t="s">
        <v>49</v>
      </c>
      <c r="L2213" s="17" t="s">
        <v>51</v>
      </c>
      <c r="M2213" s="17" t="s">
        <v>55</v>
      </c>
      <c r="N2213" s="20">
        <f t="shared" si="340"/>
        <v>50</v>
      </c>
      <c r="O2213" s="20">
        <f t="shared" si="341"/>
        <v>100</v>
      </c>
      <c r="P2213" s="20">
        <f t="shared" si="342"/>
        <v>0</v>
      </c>
      <c r="Q2213" s="20">
        <f t="shared" si="343"/>
        <v>83.5</v>
      </c>
      <c r="R2213" s="21">
        <f t="shared" si="344"/>
        <v>65.025000000000006</v>
      </c>
      <c r="S2213" s="21">
        <f t="shared" si="345"/>
        <v>50.875</v>
      </c>
      <c r="T2213" s="21">
        <f t="shared" si="346"/>
        <v>60.075000000000003</v>
      </c>
      <c r="U2213" s="21">
        <f t="shared" si="347"/>
        <v>58.375</v>
      </c>
      <c r="V2213" s="20">
        <f t="shared" si="348"/>
        <v>58.658333333333339</v>
      </c>
      <c r="W2213" s="20">
        <f t="shared" si="349"/>
        <v>58.587500000000006</v>
      </c>
    </row>
    <row r="2214" spans="1:23" ht="13.5" x14ac:dyDescent="0.25">
      <c r="A2214" s="3">
        <v>45229</v>
      </c>
      <c r="B2214" s="2">
        <v>70.053700000000006</v>
      </c>
      <c r="C2214" s="2">
        <v>53.628697720906814</v>
      </c>
      <c r="D2214" s="2">
        <v>-0.77922501534342814</v>
      </c>
      <c r="E2214" s="2">
        <v>0.16955080646832027</v>
      </c>
      <c r="F2214" s="2">
        <v>69.896320000000003</v>
      </c>
      <c r="G2214" s="2">
        <v>69.806030000000007</v>
      </c>
      <c r="H2214" s="2">
        <v>69.31177000000001</v>
      </c>
      <c r="I2214" s="2">
        <v>70.321983999999986</v>
      </c>
      <c r="J2214" s="2">
        <v>69.853336500000026</v>
      </c>
      <c r="K2214" s="17" t="s">
        <v>49</v>
      </c>
      <c r="L2214" s="17" t="s">
        <v>51</v>
      </c>
      <c r="M2214" s="17" t="s">
        <v>54</v>
      </c>
      <c r="N2214" s="20">
        <f t="shared" si="340"/>
        <v>50</v>
      </c>
      <c r="O2214" s="20">
        <f t="shared" si="341"/>
        <v>100</v>
      </c>
      <c r="P2214" s="20">
        <f t="shared" si="342"/>
        <v>0</v>
      </c>
      <c r="Q2214" s="20">
        <f t="shared" si="343"/>
        <v>66.5</v>
      </c>
      <c r="R2214" s="21">
        <f t="shared" si="344"/>
        <v>62.475000000000001</v>
      </c>
      <c r="S2214" s="21">
        <f t="shared" si="345"/>
        <v>46.625</v>
      </c>
      <c r="T2214" s="21">
        <f t="shared" si="346"/>
        <v>52.424999999999997</v>
      </c>
      <c r="U2214" s="21">
        <f t="shared" si="347"/>
        <v>54.125</v>
      </c>
      <c r="V2214" s="20">
        <f t="shared" si="348"/>
        <v>53.841666666666661</v>
      </c>
      <c r="W2214" s="20">
        <f t="shared" si="349"/>
        <v>53.912499999999994</v>
      </c>
    </row>
    <row r="2215" spans="1:23" ht="13.5" x14ac:dyDescent="0.25">
      <c r="A2215" s="3">
        <v>45230</v>
      </c>
      <c r="B2215" s="2">
        <v>70.146299999999997</v>
      </c>
      <c r="C2215" s="2">
        <v>54.516404418977352</v>
      </c>
      <c r="D2215" s="2">
        <v>-0.72759779408490033</v>
      </c>
      <c r="E2215" s="2">
        <v>0.10416513466405032</v>
      </c>
      <c r="F2215" s="2">
        <v>69.896320000000003</v>
      </c>
      <c r="G2215" s="2">
        <v>69.873930000000001</v>
      </c>
      <c r="H2215" s="2">
        <v>69.392795000000007</v>
      </c>
      <c r="I2215" s="2">
        <v>70.277225999999985</v>
      </c>
      <c r="J2215" s="2">
        <v>69.847140000000024</v>
      </c>
      <c r="K2215" s="17" t="s">
        <v>49</v>
      </c>
      <c r="L2215" s="17" t="s">
        <v>51</v>
      </c>
      <c r="M2215" s="17" t="s">
        <v>51</v>
      </c>
      <c r="N2215" s="20">
        <f t="shared" si="340"/>
        <v>50</v>
      </c>
      <c r="O2215" s="20">
        <f t="shared" si="341"/>
        <v>100</v>
      </c>
      <c r="P2215" s="20">
        <f t="shared" si="342"/>
        <v>50</v>
      </c>
      <c r="Q2215" s="20">
        <f t="shared" si="343"/>
        <v>49.5</v>
      </c>
      <c r="R2215" s="21">
        <f t="shared" si="344"/>
        <v>67.424999999999997</v>
      </c>
      <c r="S2215" s="21">
        <f t="shared" si="345"/>
        <v>59.875</v>
      </c>
      <c r="T2215" s="21">
        <f t="shared" si="346"/>
        <v>57.275000000000006</v>
      </c>
      <c r="U2215" s="21">
        <f t="shared" si="347"/>
        <v>62.375</v>
      </c>
      <c r="V2215" s="20">
        <f t="shared" si="348"/>
        <v>61.524999999999999</v>
      </c>
      <c r="W2215" s="20">
        <f t="shared" si="349"/>
        <v>61.737499999999997</v>
      </c>
    </row>
    <row r="2216" spans="1:23" ht="13.5" x14ac:dyDescent="0.25">
      <c r="A2216" s="3">
        <v>45231</v>
      </c>
      <c r="B2216" s="2">
        <v>70.146299999999997</v>
      </c>
      <c r="C2216" s="2">
        <v>54.516404418977352</v>
      </c>
      <c r="D2216" s="2">
        <v>-0.59399529544548102</v>
      </c>
      <c r="E2216" s="2">
        <v>1.9591769929934097E-2</v>
      </c>
      <c r="F2216" s="2">
        <v>70.050640000000001</v>
      </c>
      <c r="G2216" s="2">
        <v>69.881640000000004</v>
      </c>
      <c r="H2216" s="2">
        <v>69.42790500000001</v>
      </c>
      <c r="I2216" s="2">
        <v>70.232467999999983</v>
      </c>
      <c r="J2216" s="2">
        <v>69.837570500000027</v>
      </c>
      <c r="K2216" s="17" t="s">
        <v>49</v>
      </c>
      <c r="L2216" s="17" t="s">
        <v>51</v>
      </c>
      <c r="M2216" s="17" t="s">
        <v>55</v>
      </c>
      <c r="N2216" s="20">
        <f t="shared" si="340"/>
        <v>50</v>
      </c>
      <c r="O2216" s="20">
        <f t="shared" si="341"/>
        <v>100</v>
      </c>
      <c r="P2216" s="20">
        <f t="shared" si="342"/>
        <v>50</v>
      </c>
      <c r="Q2216" s="20">
        <f t="shared" si="343"/>
        <v>83.5</v>
      </c>
      <c r="R2216" s="21">
        <f t="shared" si="344"/>
        <v>72.525000000000006</v>
      </c>
      <c r="S2216" s="21">
        <f t="shared" si="345"/>
        <v>68.375</v>
      </c>
      <c r="T2216" s="21">
        <f t="shared" si="346"/>
        <v>72.575000000000003</v>
      </c>
      <c r="U2216" s="21">
        <f t="shared" si="347"/>
        <v>70.875</v>
      </c>
      <c r="V2216" s="20">
        <f t="shared" si="348"/>
        <v>71.158333333333346</v>
      </c>
      <c r="W2216" s="20">
        <f t="shared" si="349"/>
        <v>71.087500000000006</v>
      </c>
    </row>
    <row r="2217" spans="1:23" ht="13.5" x14ac:dyDescent="0.25">
      <c r="A2217" s="3">
        <v>45232</v>
      </c>
      <c r="B2217" s="2">
        <v>70.146299999999997</v>
      </c>
      <c r="C2217" s="2">
        <v>54.516404418977352</v>
      </c>
      <c r="D2217" s="2">
        <v>-0.57959965924142409</v>
      </c>
      <c r="E2217" s="2">
        <v>-5.914688240931773E-2</v>
      </c>
      <c r="F2217" s="2">
        <v>70.112359999999995</v>
      </c>
      <c r="G2217" s="2">
        <v>69.951859999999982</v>
      </c>
      <c r="H2217" s="2">
        <v>69.495424999999983</v>
      </c>
      <c r="I2217" s="2">
        <v>70.189251999999982</v>
      </c>
      <c r="J2217" s="2">
        <v>69.829560500000028</v>
      </c>
      <c r="K2217" s="17" t="s">
        <v>47</v>
      </c>
      <c r="L2217" s="17" t="s">
        <v>51</v>
      </c>
      <c r="M2217" s="17" t="s">
        <v>53</v>
      </c>
      <c r="N2217" s="20">
        <f t="shared" si="340"/>
        <v>50</v>
      </c>
      <c r="O2217" s="20">
        <f t="shared" si="341"/>
        <v>100</v>
      </c>
      <c r="P2217" s="20">
        <f t="shared" si="342"/>
        <v>50</v>
      </c>
      <c r="Q2217" s="20">
        <f t="shared" si="343"/>
        <v>16.5</v>
      </c>
      <c r="R2217" s="21">
        <f t="shared" si="344"/>
        <v>62.475000000000001</v>
      </c>
      <c r="S2217" s="21">
        <f t="shared" si="345"/>
        <v>51.625</v>
      </c>
      <c r="T2217" s="21">
        <f t="shared" si="346"/>
        <v>42.424999999999997</v>
      </c>
      <c r="U2217" s="21">
        <f t="shared" si="347"/>
        <v>54.125</v>
      </c>
      <c r="V2217" s="20">
        <f t="shared" si="348"/>
        <v>52.17499999999999</v>
      </c>
      <c r="W2217" s="20">
        <f t="shared" si="349"/>
        <v>52.662499999999994</v>
      </c>
    </row>
    <row r="2218" spans="1:23" ht="13.5" x14ac:dyDescent="0.25">
      <c r="A2218" s="3">
        <v>45233</v>
      </c>
      <c r="B2218" s="2">
        <v>70.130899999999997</v>
      </c>
      <c r="C2218" s="2">
        <v>54.30048698371354</v>
      </c>
      <c r="D2218" s="2">
        <v>-0.56739282564291216</v>
      </c>
      <c r="E2218" s="2">
        <v>-0.14007645943278424</v>
      </c>
      <c r="F2218" s="2">
        <v>70.12469999999999</v>
      </c>
      <c r="G2218" s="2">
        <v>70.019769999999994</v>
      </c>
      <c r="H2218" s="2">
        <v>69.562174999999996</v>
      </c>
      <c r="I2218" s="2">
        <v>70.14125199999998</v>
      </c>
      <c r="J2218" s="2">
        <v>69.824085000000025</v>
      </c>
      <c r="K2218" s="17" t="s">
        <v>47</v>
      </c>
      <c r="L2218" s="17" t="s">
        <v>51</v>
      </c>
      <c r="M2218" s="17" t="s">
        <v>53</v>
      </c>
      <c r="N2218" s="20">
        <f t="shared" si="340"/>
        <v>50</v>
      </c>
      <c r="O2218" s="20">
        <f t="shared" si="341"/>
        <v>100</v>
      </c>
      <c r="P2218" s="20">
        <f t="shared" si="342"/>
        <v>50</v>
      </c>
      <c r="Q2218" s="20">
        <f t="shared" si="343"/>
        <v>16.5</v>
      </c>
      <c r="R2218" s="21">
        <f t="shared" si="344"/>
        <v>62.475000000000001</v>
      </c>
      <c r="S2218" s="21">
        <f t="shared" si="345"/>
        <v>51.625</v>
      </c>
      <c r="T2218" s="21">
        <f t="shared" si="346"/>
        <v>42.424999999999997</v>
      </c>
      <c r="U2218" s="21">
        <f t="shared" si="347"/>
        <v>54.125</v>
      </c>
      <c r="V2218" s="20">
        <f t="shared" si="348"/>
        <v>52.17499999999999</v>
      </c>
      <c r="W2218" s="20">
        <f t="shared" si="349"/>
        <v>52.662499999999994</v>
      </c>
    </row>
    <row r="2219" spans="1:23" ht="13.5" x14ac:dyDescent="0.25">
      <c r="A2219" s="3">
        <v>45236</v>
      </c>
      <c r="B2219" s="2">
        <v>70.223500000000001</v>
      </c>
      <c r="C2219" s="2">
        <v>55.443231493589813</v>
      </c>
      <c r="D2219" s="2">
        <v>-0.45911518877066726</v>
      </c>
      <c r="E2219" s="2">
        <v>-0.2205988514014055</v>
      </c>
      <c r="F2219" s="2">
        <v>70.158659999999998</v>
      </c>
      <c r="G2219" s="2">
        <v>70.027489999999986</v>
      </c>
      <c r="H2219" s="2">
        <v>69.650530000000003</v>
      </c>
      <c r="I2219" s="2">
        <v>70.156685999999993</v>
      </c>
      <c r="J2219" s="2">
        <v>69.820124500000006</v>
      </c>
      <c r="K2219" s="17" t="s">
        <v>47</v>
      </c>
      <c r="L2219" s="17" t="s">
        <v>51</v>
      </c>
      <c r="M2219" s="17" t="s">
        <v>53</v>
      </c>
      <c r="N2219" s="20">
        <f t="shared" si="340"/>
        <v>50</v>
      </c>
      <c r="O2219" s="20">
        <f t="shared" si="341"/>
        <v>100</v>
      </c>
      <c r="P2219" s="20">
        <f t="shared" si="342"/>
        <v>50</v>
      </c>
      <c r="Q2219" s="20">
        <f t="shared" si="343"/>
        <v>16.5</v>
      </c>
      <c r="R2219" s="21">
        <f t="shared" si="344"/>
        <v>62.475000000000001</v>
      </c>
      <c r="S2219" s="21">
        <f t="shared" si="345"/>
        <v>51.625</v>
      </c>
      <c r="T2219" s="21">
        <f t="shared" si="346"/>
        <v>42.424999999999997</v>
      </c>
      <c r="U2219" s="21">
        <f t="shared" si="347"/>
        <v>54.125</v>
      </c>
      <c r="V2219" s="20">
        <f t="shared" si="348"/>
        <v>52.17499999999999</v>
      </c>
      <c r="W2219" s="20">
        <f t="shared" si="349"/>
        <v>52.662499999999994</v>
      </c>
    </row>
    <row r="2220" spans="1:23" ht="13.5" x14ac:dyDescent="0.25">
      <c r="A2220" s="3">
        <v>45237</v>
      </c>
      <c r="B2220" s="2">
        <v>70.061499999999995</v>
      </c>
      <c r="C2220" s="2">
        <v>52.94874063038823</v>
      </c>
      <c r="D2220" s="2">
        <v>-0.35792997254573322</v>
      </c>
      <c r="E2220" s="2">
        <v>-0.30381573965091235</v>
      </c>
      <c r="F2220" s="2">
        <v>70.141699999999986</v>
      </c>
      <c r="G2220" s="2">
        <v>70.019010000000009</v>
      </c>
      <c r="H2220" s="2">
        <v>69.727315000000004</v>
      </c>
      <c r="I2220" s="2">
        <v>70.122731999999985</v>
      </c>
      <c r="J2220" s="2">
        <v>69.815680500000028</v>
      </c>
      <c r="K2220" s="17" t="s">
        <v>47</v>
      </c>
      <c r="L2220" s="17" t="s">
        <v>51</v>
      </c>
      <c r="M2220" s="17" t="s">
        <v>52</v>
      </c>
      <c r="N2220" s="20">
        <f t="shared" si="340"/>
        <v>50</v>
      </c>
      <c r="O2220" s="20">
        <f t="shared" si="341"/>
        <v>100</v>
      </c>
      <c r="P2220" s="20">
        <f t="shared" si="342"/>
        <v>50</v>
      </c>
      <c r="Q2220" s="20">
        <f t="shared" si="343"/>
        <v>16.5</v>
      </c>
      <c r="R2220" s="21">
        <f t="shared" si="344"/>
        <v>62.475000000000001</v>
      </c>
      <c r="S2220" s="21">
        <f t="shared" si="345"/>
        <v>51.625</v>
      </c>
      <c r="T2220" s="21">
        <f t="shared" si="346"/>
        <v>42.424999999999997</v>
      </c>
      <c r="U2220" s="21">
        <f t="shared" si="347"/>
        <v>54.125</v>
      </c>
      <c r="V2220" s="20">
        <f t="shared" si="348"/>
        <v>52.17499999999999</v>
      </c>
      <c r="W2220" s="20">
        <f t="shared" si="349"/>
        <v>52.662499999999994</v>
      </c>
    </row>
    <row r="2221" spans="1:23" ht="13.5" x14ac:dyDescent="0.25">
      <c r="A2221" s="3">
        <v>45238</v>
      </c>
      <c r="B2221" s="2">
        <v>69.528999999999996</v>
      </c>
      <c r="C2221" s="2">
        <v>45.674372825184662</v>
      </c>
      <c r="D2221" s="2">
        <v>-0.35287169803848428</v>
      </c>
      <c r="E2221" s="2">
        <v>-0.38849674712059906</v>
      </c>
      <c r="F2221" s="2">
        <v>70.018239999999992</v>
      </c>
      <c r="G2221" s="2">
        <v>70.034439999999989</v>
      </c>
      <c r="H2221" s="2">
        <v>69.773615000000007</v>
      </c>
      <c r="I2221" s="2">
        <v>70.081059999999994</v>
      </c>
      <c r="J2221" s="2">
        <v>69.806035000000023</v>
      </c>
      <c r="K2221" s="17" t="s">
        <v>47</v>
      </c>
      <c r="L2221" s="17" t="s">
        <v>51</v>
      </c>
      <c r="M2221" s="17" t="s">
        <v>52</v>
      </c>
      <c r="N2221" s="20">
        <f t="shared" si="340"/>
        <v>50</v>
      </c>
      <c r="O2221" s="20">
        <f t="shared" si="341"/>
        <v>100</v>
      </c>
      <c r="P2221" s="20">
        <f t="shared" si="342"/>
        <v>50</v>
      </c>
      <c r="Q2221" s="20">
        <f t="shared" si="343"/>
        <v>16.5</v>
      </c>
      <c r="R2221" s="21">
        <f t="shared" si="344"/>
        <v>62.475000000000001</v>
      </c>
      <c r="S2221" s="21">
        <f t="shared" si="345"/>
        <v>51.625</v>
      </c>
      <c r="T2221" s="21">
        <f t="shared" si="346"/>
        <v>42.424999999999997</v>
      </c>
      <c r="U2221" s="21">
        <f t="shared" si="347"/>
        <v>54.125</v>
      </c>
      <c r="V2221" s="20">
        <f t="shared" si="348"/>
        <v>52.17499999999999</v>
      </c>
      <c r="W2221" s="20">
        <f t="shared" si="349"/>
        <v>52.662499999999994</v>
      </c>
    </row>
    <row r="2222" spans="1:23" ht="13.5" x14ac:dyDescent="0.25">
      <c r="A2222" s="3">
        <v>45239</v>
      </c>
      <c r="B2222" s="2">
        <v>69.992000000000004</v>
      </c>
      <c r="C2222" s="2">
        <v>51.866414832888402</v>
      </c>
      <c r="D2222" s="2">
        <v>-0.30971126418764072</v>
      </c>
      <c r="E2222" s="2">
        <v>-0.48927262152276751</v>
      </c>
      <c r="F2222" s="2">
        <v>69.987380000000002</v>
      </c>
      <c r="G2222" s="2">
        <v>70.049869999999999</v>
      </c>
      <c r="H2222" s="2">
        <v>69.833805000000012</v>
      </c>
      <c r="I2222" s="2">
        <v>70.04556199999999</v>
      </c>
      <c r="J2222" s="2">
        <v>69.798704500000028</v>
      </c>
      <c r="K2222" s="17" t="s">
        <v>47</v>
      </c>
      <c r="L2222" s="17" t="s">
        <v>51</v>
      </c>
      <c r="M2222" s="17" t="s">
        <v>52</v>
      </c>
      <c r="N2222" s="20">
        <f t="shared" si="340"/>
        <v>50</v>
      </c>
      <c r="O2222" s="20">
        <f t="shared" si="341"/>
        <v>100</v>
      </c>
      <c r="P2222" s="20">
        <f t="shared" si="342"/>
        <v>50</v>
      </c>
      <c r="Q2222" s="20">
        <f t="shared" si="343"/>
        <v>16.5</v>
      </c>
      <c r="R2222" s="21">
        <f t="shared" si="344"/>
        <v>62.475000000000001</v>
      </c>
      <c r="S2222" s="21">
        <f t="shared" si="345"/>
        <v>51.625</v>
      </c>
      <c r="T2222" s="21">
        <f t="shared" si="346"/>
        <v>42.424999999999997</v>
      </c>
      <c r="U2222" s="21">
        <f t="shared" si="347"/>
        <v>54.125</v>
      </c>
      <c r="V2222" s="20">
        <f t="shared" si="348"/>
        <v>52.17499999999999</v>
      </c>
      <c r="W2222" s="20">
        <f t="shared" si="349"/>
        <v>52.662499999999994</v>
      </c>
    </row>
    <row r="2223" spans="1:23" ht="13.5" x14ac:dyDescent="0.25">
      <c r="A2223" s="3">
        <v>45240</v>
      </c>
      <c r="B2223" s="2">
        <v>69.644800000000004</v>
      </c>
      <c r="C2223" s="2">
        <v>47.494645820644379</v>
      </c>
      <c r="D2223" s="2">
        <v>-0.21279113778953729</v>
      </c>
      <c r="E2223" s="2">
        <v>-0.60715954019538465</v>
      </c>
      <c r="F2223" s="2">
        <v>69.890159999999995</v>
      </c>
      <c r="G2223" s="2">
        <v>70.007429999999999</v>
      </c>
      <c r="H2223" s="2">
        <v>69.876249999999999</v>
      </c>
      <c r="I2223" s="2">
        <v>70.006977999999989</v>
      </c>
      <c r="J2223" s="2">
        <v>69.786591000000044</v>
      </c>
      <c r="K2223" s="17" t="s">
        <v>47</v>
      </c>
      <c r="L2223" s="17" t="s">
        <v>51</v>
      </c>
      <c r="M2223" s="17" t="s">
        <v>52</v>
      </c>
      <c r="N2223" s="20">
        <f t="shared" si="340"/>
        <v>50</v>
      </c>
      <c r="O2223" s="20">
        <f t="shared" si="341"/>
        <v>100</v>
      </c>
      <c r="P2223" s="20">
        <f t="shared" si="342"/>
        <v>50</v>
      </c>
      <c r="Q2223" s="20">
        <f t="shared" si="343"/>
        <v>16.5</v>
      </c>
      <c r="R2223" s="21">
        <f t="shared" si="344"/>
        <v>62.475000000000001</v>
      </c>
      <c r="S2223" s="21">
        <f t="shared" si="345"/>
        <v>51.625</v>
      </c>
      <c r="T2223" s="21">
        <f t="shared" si="346"/>
        <v>42.424999999999997</v>
      </c>
      <c r="U2223" s="21">
        <f t="shared" si="347"/>
        <v>54.125</v>
      </c>
      <c r="V2223" s="20">
        <f t="shared" si="348"/>
        <v>52.17499999999999</v>
      </c>
      <c r="W2223" s="20">
        <f t="shared" si="349"/>
        <v>52.662499999999994</v>
      </c>
    </row>
    <row r="2224" spans="1:23" ht="13.5" x14ac:dyDescent="0.25">
      <c r="A2224" s="3">
        <v>45243</v>
      </c>
      <c r="B2224" s="2">
        <v>70.184899999999999</v>
      </c>
      <c r="C2224" s="2">
        <v>53.991304389718394</v>
      </c>
      <c r="D2224" s="2">
        <v>-0.17198715114955121</v>
      </c>
      <c r="E2224" s="2">
        <v>-0.7206594013288723</v>
      </c>
      <c r="F2224" s="2">
        <v>69.882440000000003</v>
      </c>
      <c r="G2224" s="2">
        <v>70.020549999999986</v>
      </c>
      <c r="H2224" s="2">
        <v>69.913290000000003</v>
      </c>
      <c r="I2224" s="2">
        <v>69.975337999999994</v>
      </c>
      <c r="J2224" s="2">
        <v>69.777686000000031</v>
      </c>
      <c r="K2224" s="17" t="s">
        <v>47</v>
      </c>
      <c r="L2224" s="17" t="s">
        <v>51</v>
      </c>
      <c r="M2224" s="17" t="s">
        <v>52</v>
      </c>
      <c r="N2224" s="20">
        <f t="shared" si="340"/>
        <v>50</v>
      </c>
      <c r="O2224" s="20">
        <f t="shared" si="341"/>
        <v>100</v>
      </c>
      <c r="P2224" s="20">
        <f t="shared" si="342"/>
        <v>50</v>
      </c>
      <c r="Q2224" s="20">
        <f t="shared" si="343"/>
        <v>16.5</v>
      </c>
      <c r="R2224" s="21">
        <f t="shared" si="344"/>
        <v>62.475000000000001</v>
      </c>
      <c r="S2224" s="21">
        <f t="shared" si="345"/>
        <v>51.625</v>
      </c>
      <c r="T2224" s="21">
        <f t="shared" si="346"/>
        <v>42.424999999999997</v>
      </c>
      <c r="U2224" s="21">
        <f t="shared" si="347"/>
        <v>54.125</v>
      </c>
      <c r="V2224" s="20">
        <f t="shared" si="348"/>
        <v>52.17499999999999</v>
      </c>
      <c r="W2224" s="20">
        <f t="shared" si="349"/>
        <v>52.662499999999994</v>
      </c>
    </row>
    <row r="2225" spans="1:23" ht="13.5" x14ac:dyDescent="0.25">
      <c r="A2225" s="3">
        <v>45244</v>
      </c>
      <c r="B2225" s="2">
        <v>69.490399999999994</v>
      </c>
      <c r="C2225" s="2">
        <v>46.09346087207048</v>
      </c>
      <c r="D2225" s="2">
        <v>-7.386280661795297E-2</v>
      </c>
      <c r="E2225" s="2">
        <v>-0.83584006695088719</v>
      </c>
      <c r="F2225" s="2">
        <v>69.768219999999999</v>
      </c>
      <c r="G2225" s="2">
        <v>69.95496</v>
      </c>
      <c r="H2225" s="2">
        <v>69.914445000000001</v>
      </c>
      <c r="I2225" s="2">
        <v>69.919004000000001</v>
      </c>
      <c r="J2225" s="2">
        <v>69.768935500000055</v>
      </c>
      <c r="K2225" s="17" t="s">
        <v>47</v>
      </c>
      <c r="L2225" s="17" t="s">
        <v>51</v>
      </c>
      <c r="M2225" s="17" t="s">
        <v>52</v>
      </c>
      <c r="N2225" s="20">
        <f t="shared" si="340"/>
        <v>50</v>
      </c>
      <c r="O2225" s="20">
        <f t="shared" si="341"/>
        <v>100</v>
      </c>
      <c r="P2225" s="20">
        <f t="shared" si="342"/>
        <v>50</v>
      </c>
      <c r="Q2225" s="20">
        <f t="shared" si="343"/>
        <v>16.5</v>
      </c>
      <c r="R2225" s="21">
        <f t="shared" si="344"/>
        <v>62.475000000000001</v>
      </c>
      <c r="S2225" s="21">
        <f t="shared" si="345"/>
        <v>51.625</v>
      </c>
      <c r="T2225" s="21">
        <f t="shared" si="346"/>
        <v>42.424999999999997</v>
      </c>
      <c r="U2225" s="21">
        <f t="shared" si="347"/>
        <v>54.125</v>
      </c>
      <c r="V2225" s="20">
        <f t="shared" si="348"/>
        <v>52.17499999999999</v>
      </c>
      <c r="W2225" s="20">
        <f t="shared" si="349"/>
        <v>52.662499999999994</v>
      </c>
    </row>
    <row r="2226" spans="1:23" ht="13.5" x14ac:dyDescent="0.25">
      <c r="A2226" s="3">
        <v>45245</v>
      </c>
      <c r="B2226" s="2">
        <v>69.760499999999993</v>
      </c>
      <c r="C2226" s="2">
        <v>49.205455188451218</v>
      </c>
      <c r="D2226" s="2">
        <v>-8.6757810548050429E-3</v>
      </c>
      <c r="E2226" s="2">
        <v>-0.90468198808991118</v>
      </c>
      <c r="F2226" s="2">
        <v>69.814519999999987</v>
      </c>
      <c r="G2226" s="2">
        <v>69.91637999999999</v>
      </c>
      <c r="H2226" s="2">
        <v>69.899010000000004</v>
      </c>
      <c r="I2226" s="2">
        <v>69.868381999999997</v>
      </c>
      <c r="J2226" s="2">
        <v>69.758996500000038</v>
      </c>
      <c r="K2226" s="17" t="s">
        <v>49</v>
      </c>
      <c r="L2226" s="17" t="s">
        <v>51</v>
      </c>
      <c r="M2226" s="17" t="s">
        <v>55</v>
      </c>
      <c r="N2226" s="20">
        <f t="shared" si="340"/>
        <v>50</v>
      </c>
      <c r="O2226" s="20">
        <f t="shared" si="341"/>
        <v>100</v>
      </c>
      <c r="P2226" s="20">
        <f t="shared" si="342"/>
        <v>50</v>
      </c>
      <c r="Q2226" s="20">
        <f t="shared" si="343"/>
        <v>83.5</v>
      </c>
      <c r="R2226" s="21">
        <f t="shared" si="344"/>
        <v>72.525000000000006</v>
      </c>
      <c r="S2226" s="21">
        <f t="shared" si="345"/>
        <v>68.375</v>
      </c>
      <c r="T2226" s="21">
        <f t="shared" si="346"/>
        <v>72.575000000000003</v>
      </c>
      <c r="U2226" s="21">
        <f t="shared" si="347"/>
        <v>70.875</v>
      </c>
      <c r="V2226" s="20">
        <f t="shared" si="348"/>
        <v>71.158333333333346</v>
      </c>
      <c r="W2226" s="20">
        <f t="shared" si="349"/>
        <v>71.087500000000006</v>
      </c>
    </row>
    <row r="2227" spans="1:23" ht="13.5" x14ac:dyDescent="0.25">
      <c r="A2227" s="3">
        <v>45246</v>
      </c>
      <c r="B2227" s="2">
        <v>69.567599999999999</v>
      </c>
      <c r="C2227" s="2">
        <v>47.113579959633014</v>
      </c>
      <c r="D2227" s="2">
        <v>6.1181014255964783E-2</v>
      </c>
      <c r="E2227" s="2">
        <v>-0.95638202681956763</v>
      </c>
      <c r="F2227" s="2">
        <v>69.729639999999989</v>
      </c>
      <c r="G2227" s="2">
        <v>69.858509999999995</v>
      </c>
      <c r="H2227" s="2">
        <v>69.905184999999989</v>
      </c>
      <c r="I2227" s="2">
        <v>69.815907999999993</v>
      </c>
      <c r="J2227" s="2">
        <v>69.74809300000004</v>
      </c>
      <c r="K2227" s="17" t="s">
        <v>47</v>
      </c>
      <c r="L2227" s="17" t="s">
        <v>51</v>
      </c>
      <c r="M2227" s="17" t="s">
        <v>52</v>
      </c>
      <c r="N2227" s="20">
        <f t="shared" si="340"/>
        <v>50</v>
      </c>
      <c r="O2227" s="20">
        <f t="shared" si="341"/>
        <v>100</v>
      </c>
      <c r="P2227" s="20">
        <f t="shared" si="342"/>
        <v>50</v>
      </c>
      <c r="Q2227" s="20">
        <f t="shared" si="343"/>
        <v>16.5</v>
      </c>
      <c r="R2227" s="21">
        <f t="shared" si="344"/>
        <v>62.475000000000001</v>
      </c>
      <c r="S2227" s="21">
        <f t="shared" si="345"/>
        <v>51.625</v>
      </c>
      <c r="T2227" s="21">
        <f t="shared" si="346"/>
        <v>42.424999999999997</v>
      </c>
      <c r="U2227" s="21">
        <f t="shared" si="347"/>
        <v>54.125</v>
      </c>
      <c r="V2227" s="20">
        <f t="shared" si="348"/>
        <v>52.17499999999999</v>
      </c>
      <c r="W2227" s="20">
        <f t="shared" si="349"/>
        <v>52.662499999999994</v>
      </c>
    </row>
    <row r="2228" spans="1:23" ht="13.5" x14ac:dyDescent="0.25">
      <c r="A2228" s="3">
        <v>45247</v>
      </c>
      <c r="B2228" s="2">
        <v>69.721900000000005</v>
      </c>
      <c r="C2228" s="2">
        <v>48.981957742769211</v>
      </c>
      <c r="D2228" s="2">
        <v>0.10801091355351389</v>
      </c>
      <c r="E2228" s="2">
        <v>-0.99270690753172297</v>
      </c>
      <c r="F2228" s="2">
        <v>69.745059999999995</v>
      </c>
      <c r="G2228" s="2">
        <v>69.817609999999988</v>
      </c>
      <c r="H2228" s="2">
        <v>69.918689999999998</v>
      </c>
      <c r="I2228" s="2">
        <v>69.768063999999995</v>
      </c>
      <c r="J2228" s="2">
        <v>69.738360000000043</v>
      </c>
      <c r="K2228" s="17" t="s">
        <v>47</v>
      </c>
      <c r="L2228" s="17" t="s">
        <v>51</v>
      </c>
      <c r="M2228" s="17" t="s">
        <v>53</v>
      </c>
      <c r="N2228" s="20">
        <f t="shared" si="340"/>
        <v>50</v>
      </c>
      <c r="O2228" s="20">
        <f t="shared" si="341"/>
        <v>100</v>
      </c>
      <c r="P2228" s="20">
        <f t="shared" si="342"/>
        <v>50</v>
      </c>
      <c r="Q2228" s="20">
        <f t="shared" si="343"/>
        <v>16.5</v>
      </c>
      <c r="R2228" s="21">
        <f t="shared" si="344"/>
        <v>62.475000000000001</v>
      </c>
      <c r="S2228" s="21">
        <f t="shared" si="345"/>
        <v>51.625</v>
      </c>
      <c r="T2228" s="21">
        <f t="shared" si="346"/>
        <v>42.424999999999997</v>
      </c>
      <c r="U2228" s="21">
        <f t="shared" si="347"/>
        <v>54.125</v>
      </c>
      <c r="V2228" s="20">
        <f t="shared" si="348"/>
        <v>52.17499999999999</v>
      </c>
      <c r="W2228" s="20">
        <f t="shared" si="349"/>
        <v>52.662499999999994</v>
      </c>
    </row>
    <row r="2229" spans="1:23" ht="13.5" x14ac:dyDescent="0.25">
      <c r="A2229" s="3">
        <v>45250</v>
      </c>
      <c r="B2229" s="2">
        <v>69.528999999999996</v>
      </c>
      <c r="C2229" s="2">
        <v>46.757995575786104</v>
      </c>
      <c r="D2229" s="2">
        <v>0.17666612339002086</v>
      </c>
      <c r="E2229" s="2">
        <v>-1.0252631327026309</v>
      </c>
      <c r="F2229" s="2">
        <v>69.613879999999995</v>
      </c>
      <c r="G2229" s="2">
        <v>69.748159999999999</v>
      </c>
      <c r="H2229" s="2">
        <v>69.887824999999992</v>
      </c>
      <c r="I2229" s="2">
        <v>69.71636199999999</v>
      </c>
      <c r="J2229" s="2">
        <v>69.731108500000062</v>
      </c>
      <c r="K2229" s="17" t="s">
        <v>47</v>
      </c>
      <c r="L2229" s="17" t="s">
        <v>51</v>
      </c>
      <c r="M2229" s="17" t="s">
        <v>52</v>
      </c>
      <c r="N2229" s="20">
        <f t="shared" si="340"/>
        <v>50</v>
      </c>
      <c r="O2229" s="20">
        <f t="shared" si="341"/>
        <v>100</v>
      </c>
      <c r="P2229" s="20">
        <f t="shared" si="342"/>
        <v>50</v>
      </c>
      <c r="Q2229" s="20">
        <f t="shared" si="343"/>
        <v>16.5</v>
      </c>
      <c r="R2229" s="21">
        <f t="shared" si="344"/>
        <v>62.475000000000001</v>
      </c>
      <c r="S2229" s="21">
        <f t="shared" si="345"/>
        <v>51.625</v>
      </c>
      <c r="T2229" s="21">
        <f t="shared" si="346"/>
        <v>42.424999999999997</v>
      </c>
      <c r="U2229" s="21">
        <f t="shared" si="347"/>
        <v>54.125</v>
      </c>
      <c r="V2229" s="20">
        <f t="shared" si="348"/>
        <v>52.17499999999999</v>
      </c>
      <c r="W2229" s="20">
        <f t="shared" si="349"/>
        <v>52.662499999999994</v>
      </c>
    </row>
    <row r="2230" spans="1:23" ht="13.5" x14ac:dyDescent="0.25">
      <c r="A2230" s="3">
        <v>45251</v>
      </c>
      <c r="B2230" s="2">
        <v>69.451800000000006</v>
      </c>
      <c r="C2230" s="2">
        <v>45.860565910794016</v>
      </c>
      <c r="D2230" s="2">
        <v>0.21715250006089093</v>
      </c>
      <c r="E2230" s="2">
        <v>-1.0452959696445312</v>
      </c>
      <c r="F2230" s="2">
        <v>69.606160000000003</v>
      </c>
      <c r="G2230" s="2">
        <v>69.687190000000001</v>
      </c>
      <c r="H2230" s="2">
        <v>69.853100000000012</v>
      </c>
      <c r="I2230" s="2">
        <v>69.664657999999989</v>
      </c>
      <c r="J2230" s="2">
        <v>69.733990000000063</v>
      </c>
      <c r="K2230" s="17" t="s">
        <v>47</v>
      </c>
      <c r="L2230" s="17" t="s">
        <v>48</v>
      </c>
      <c r="M2230" s="17" t="s">
        <v>52</v>
      </c>
      <c r="N2230" s="20">
        <f t="shared" si="340"/>
        <v>50</v>
      </c>
      <c r="O2230" s="20">
        <f t="shared" si="341"/>
        <v>100</v>
      </c>
      <c r="P2230" s="20">
        <f t="shared" si="342"/>
        <v>0</v>
      </c>
      <c r="Q2230" s="20">
        <f t="shared" si="343"/>
        <v>0</v>
      </c>
      <c r="R2230" s="21">
        <f t="shared" si="344"/>
        <v>52.5</v>
      </c>
      <c r="S2230" s="21">
        <f t="shared" si="345"/>
        <v>30</v>
      </c>
      <c r="T2230" s="21">
        <f t="shared" si="346"/>
        <v>22.5</v>
      </c>
      <c r="U2230" s="21">
        <f t="shared" si="347"/>
        <v>37.5</v>
      </c>
      <c r="V2230" s="20">
        <f t="shared" si="348"/>
        <v>35</v>
      </c>
      <c r="W2230" s="20">
        <f t="shared" si="349"/>
        <v>35.625</v>
      </c>
    </row>
    <row r="2231" spans="1:23" ht="13.5" x14ac:dyDescent="0.25">
      <c r="A2231" s="3">
        <v>45252</v>
      </c>
      <c r="B2231" s="2">
        <v>69.451800000000006</v>
      </c>
      <c r="C2231" s="2">
        <v>45.860565910794016</v>
      </c>
      <c r="D2231" s="2">
        <v>0.17142299460290644</v>
      </c>
      <c r="E2231" s="2">
        <v>-1.0348320932364914</v>
      </c>
      <c r="F2231" s="2">
        <v>69.544420000000002</v>
      </c>
      <c r="G2231" s="2">
        <v>69.679470000000009</v>
      </c>
      <c r="H2231" s="2">
        <v>69.856954999999999</v>
      </c>
      <c r="I2231" s="2">
        <v>69.610947999999993</v>
      </c>
      <c r="J2231" s="2">
        <v>69.738830500000063</v>
      </c>
      <c r="K2231" s="17" t="s">
        <v>47</v>
      </c>
      <c r="L2231" s="17" t="s">
        <v>48</v>
      </c>
      <c r="M2231" s="17" t="s">
        <v>52</v>
      </c>
      <c r="N2231" s="20">
        <f t="shared" si="340"/>
        <v>50</v>
      </c>
      <c r="O2231" s="20">
        <f t="shared" si="341"/>
        <v>100</v>
      </c>
      <c r="P2231" s="20">
        <f t="shared" si="342"/>
        <v>0</v>
      </c>
      <c r="Q2231" s="20">
        <f t="shared" si="343"/>
        <v>0</v>
      </c>
      <c r="R2231" s="21">
        <f t="shared" si="344"/>
        <v>52.5</v>
      </c>
      <c r="S2231" s="21">
        <f t="shared" si="345"/>
        <v>30</v>
      </c>
      <c r="T2231" s="21">
        <f t="shared" si="346"/>
        <v>22.5</v>
      </c>
      <c r="U2231" s="21">
        <f t="shared" si="347"/>
        <v>37.5</v>
      </c>
      <c r="V2231" s="20">
        <f t="shared" si="348"/>
        <v>35</v>
      </c>
      <c r="W2231" s="20">
        <f t="shared" si="349"/>
        <v>35.625</v>
      </c>
    </row>
    <row r="2232" spans="1:23" ht="13.5" x14ac:dyDescent="0.25">
      <c r="A2232" s="3">
        <v>45253</v>
      </c>
      <c r="B2232" s="2">
        <v>69.413200000000003</v>
      </c>
      <c r="C2232" s="2">
        <v>45.355769283876988</v>
      </c>
      <c r="D2232" s="2">
        <v>0.20861129665603073</v>
      </c>
      <c r="E2232" s="2">
        <v>-0.97292682855019397</v>
      </c>
      <c r="F2232" s="2">
        <v>69.513540000000006</v>
      </c>
      <c r="G2232" s="2">
        <v>69.621589999999998</v>
      </c>
      <c r="H2232" s="2">
        <v>69.835729999999998</v>
      </c>
      <c r="I2232" s="2">
        <v>69.55692999999998</v>
      </c>
      <c r="J2232" s="2">
        <v>69.744058500000079</v>
      </c>
      <c r="K2232" s="17" t="s">
        <v>47</v>
      </c>
      <c r="L2232" s="17" t="s">
        <v>48</v>
      </c>
      <c r="M2232" s="17" t="s">
        <v>52</v>
      </c>
      <c r="N2232" s="20">
        <f t="shared" si="340"/>
        <v>50</v>
      </c>
      <c r="O2232" s="20">
        <f t="shared" si="341"/>
        <v>100</v>
      </c>
      <c r="P2232" s="20">
        <f t="shared" si="342"/>
        <v>0</v>
      </c>
      <c r="Q2232" s="20">
        <f t="shared" si="343"/>
        <v>0</v>
      </c>
      <c r="R2232" s="21">
        <f t="shared" si="344"/>
        <v>52.5</v>
      </c>
      <c r="S2232" s="21">
        <f t="shared" si="345"/>
        <v>30</v>
      </c>
      <c r="T2232" s="21">
        <f t="shared" si="346"/>
        <v>22.5</v>
      </c>
      <c r="U2232" s="21">
        <f t="shared" si="347"/>
        <v>37.5</v>
      </c>
      <c r="V2232" s="20">
        <f t="shared" si="348"/>
        <v>35</v>
      </c>
      <c r="W2232" s="20">
        <f t="shared" si="349"/>
        <v>35.625</v>
      </c>
    </row>
    <row r="2233" spans="1:23" ht="13.5" x14ac:dyDescent="0.25">
      <c r="A2233" s="3">
        <v>45254</v>
      </c>
      <c r="B2233" s="2">
        <v>68.911600000000007</v>
      </c>
      <c r="C2233" s="2">
        <v>39.301749637365596</v>
      </c>
      <c r="D2233" s="2">
        <v>0.22570627636538632</v>
      </c>
      <c r="E2233" s="2">
        <v>-0.79684301681595371</v>
      </c>
      <c r="F2233" s="2">
        <v>69.351480000000009</v>
      </c>
      <c r="G2233" s="2">
        <v>69.548269999999988</v>
      </c>
      <c r="H2233" s="2">
        <v>69.777849999999987</v>
      </c>
      <c r="I2233" s="2">
        <v>69.492879999999985</v>
      </c>
      <c r="J2233" s="2">
        <v>69.754903500000083</v>
      </c>
      <c r="K2233" s="17" t="s">
        <v>47</v>
      </c>
      <c r="L2233" s="17" t="s">
        <v>48</v>
      </c>
      <c r="M2233" s="17" t="s">
        <v>52</v>
      </c>
      <c r="N2233" s="20">
        <f t="shared" si="340"/>
        <v>50</v>
      </c>
      <c r="O2233" s="20">
        <f t="shared" si="341"/>
        <v>100</v>
      </c>
      <c r="P2233" s="20">
        <f t="shared" si="342"/>
        <v>0</v>
      </c>
      <c r="Q2233" s="20">
        <f t="shared" si="343"/>
        <v>0</v>
      </c>
      <c r="R2233" s="21">
        <f t="shared" si="344"/>
        <v>52.5</v>
      </c>
      <c r="S2233" s="21">
        <f t="shared" si="345"/>
        <v>30</v>
      </c>
      <c r="T2233" s="21">
        <f t="shared" si="346"/>
        <v>22.5</v>
      </c>
      <c r="U2233" s="21">
        <f t="shared" si="347"/>
        <v>37.5</v>
      </c>
      <c r="V2233" s="20">
        <f t="shared" si="348"/>
        <v>35</v>
      </c>
      <c r="W2233" s="20">
        <f t="shared" si="349"/>
        <v>35.625</v>
      </c>
    </row>
    <row r="2234" spans="1:23" ht="13.5" x14ac:dyDescent="0.25">
      <c r="A2234" s="3">
        <v>45257</v>
      </c>
      <c r="B2234" s="2">
        <v>69.606200000000001</v>
      </c>
      <c r="C2234" s="2">
        <v>49.378262633786299</v>
      </c>
      <c r="D2234" s="2">
        <v>0.27652363908507027</v>
      </c>
      <c r="E2234" s="2">
        <v>-0.56086139132647039</v>
      </c>
      <c r="F2234" s="2">
        <v>69.366920000000007</v>
      </c>
      <c r="G2234" s="2">
        <v>69.490399999999994</v>
      </c>
      <c r="H2234" s="2">
        <v>69.75547499999999</v>
      </c>
      <c r="I2234" s="2">
        <v>69.442875999999984</v>
      </c>
      <c r="J2234" s="2">
        <v>69.777528000000089</v>
      </c>
      <c r="K2234" s="17" t="s">
        <v>47</v>
      </c>
      <c r="L2234" s="17" t="s">
        <v>48</v>
      </c>
      <c r="M2234" s="17" t="s">
        <v>53</v>
      </c>
      <c r="N2234" s="20">
        <f t="shared" si="340"/>
        <v>50</v>
      </c>
      <c r="O2234" s="20">
        <f t="shared" si="341"/>
        <v>100</v>
      </c>
      <c r="P2234" s="20">
        <f t="shared" si="342"/>
        <v>0</v>
      </c>
      <c r="Q2234" s="20">
        <f t="shared" si="343"/>
        <v>0</v>
      </c>
      <c r="R2234" s="21">
        <f t="shared" si="344"/>
        <v>52.5</v>
      </c>
      <c r="S2234" s="21">
        <f t="shared" si="345"/>
        <v>30</v>
      </c>
      <c r="T2234" s="21">
        <f t="shared" si="346"/>
        <v>22.5</v>
      </c>
      <c r="U2234" s="21">
        <f t="shared" si="347"/>
        <v>37.5</v>
      </c>
      <c r="V2234" s="20">
        <f t="shared" si="348"/>
        <v>35</v>
      </c>
      <c r="W2234" s="20">
        <f t="shared" si="349"/>
        <v>35.625</v>
      </c>
    </row>
    <row r="2235" spans="1:23" ht="13.5" x14ac:dyDescent="0.25">
      <c r="A2235" s="3">
        <v>45258</v>
      </c>
      <c r="B2235" s="2">
        <v>69.451800000000006</v>
      </c>
      <c r="C2235" s="2">
        <v>47.490957075092389</v>
      </c>
      <c r="D2235" s="2">
        <v>0.22437230059951219</v>
      </c>
      <c r="E2235" s="2">
        <v>-0.28386168540904289</v>
      </c>
      <c r="F2235" s="2">
        <v>69.366920000000007</v>
      </c>
      <c r="G2235" s="2">
        <v>69.486540000000019</v>
      </c>
      <c r="H2235" s="2">
        <v>69.720749999999981</v>
      </c>
      <c r="I2235" s="2">
        <v>69.392715999999993</v>
      </c>
      <c r="J2235" s="2">
        <v>69.804386500000092</v>
      </c>
      <c r="K2235" s="17" t="s">
        <v>47</v>
      </c>
      <c r="L2235" s="17" t="s">
        <v>48</v>
      </c>
      <c r="M2235" s="17" t="s">
        <v>51</v>
      </c>
      <c r="N2235" s="20">
        <f t="shared" si="340"/>
        <v>50</v>
      </c>
      <c r="O2235" s="20">
        <f t="shared" si="341"/>
        <v>100</v>
      </c>
      <c r="P2235" s="20">
        <f t="shared" si="342"/>
        <v>0</v>
      </c>
      <c r="Q2235" s="20">
        <f t="shared" si="343"/>
        <v>0</v>
      </c>
      <c r="R2235" s="21">
        <f t="shared" si="344"/>
        <v>52.5</v>
      </c>
      <c r="S2235" s="21">
        <f t="shared" si="345"/>
        <v>30</v>
      </c>
      <c r="T2235" s="21">
        <f t="shared" si="346"/>
        <v>22.5</v>
      </c>
      <c r="U2235" s="21">
        <f t="shared" si="347"/>
        <v>37.5</v>
      </c>
      <c r="V2235" s="20">
        <f t="shared" si="348"/>
        <v>35</v>
      </c>
      <c r="W2235" s="20">
        <f t="shared" si="349"/>
        <v>35.625</v>
      </c>
    </row>
    <row r="2236" spans="1:23" ht="13.5" x14ac:dyDescent="0.25">
      <c r="A2236" s="3">
        <v>45259</v>
      </c>
      <c r="B2236" s="2">
        <v>69.451800000000006</v>
      </c>
      <c r="C2236" s="2">
        <v>47.490957075092389</v>
      </c>
      <c r="D2236" s="2">
        <v>0.22294977271938876</v>
      </c>
      <c r="E2236" s="2">
        <v>-4.1451516660862081E-2</v>
      </c>
      <c r="F2236" s="2">
        <v>69.366920000000007</v>
      </c>
      <c r="G2236" s="2">
        <v>69.455670000000012</v>
      </c>
      <c r="H2236" s="2">
        <v>69.686025000000001</v>
      </c>
      <c r="I2236" s="2">
        <v>69.346413999999982</v>
      </c>
      <c r="J2236" s="2">
        <v>69.839696500000102</v>
      </c>
      <c r="K2236" s="17" t="s">
        <v>47</v>
      </c>
      <c r="L2236" s="17" t="s">
        <v>48</v>
      </c>
      <c r="M2236" s="17" t="s">
        <v>51</v>
      </c>
      <c r="N2236" s="20">
        <f t="shared" si="340"/>
        <v>50</v>
      </c>
      <c r="O2236" s="20">
        <f t="shared" si="341"/>
        <v>100</v>
      </c>
      <c r="P2236" s="20">
        <f t="shared" si="342"/>
        <v>0</v>
      </c>
      <c r="Q2236" s="20">
        <f t="shared" si="343"/>
        <v>0</v>
      </c>
      <c r="R2236" s="21">
        <f t="shared" si="344"/>
        <v>52.5</v>
      </c>
      <c r="S2236" s="21">
        <f t="shared" si="345"/>
        <v>30</v>
      </c>
      <c r="T2236" s="21">
        <f t="shared" si="346"/>
        <v>22.5</v>
      </c>
      <c r="U2236" s="21">
        <f t="shared" si="347"/>
        <v>37.5</v>
      </c>
      <c r="V2236" s="20">
        <f t="shared" si="348"/>
        <v>35</v>
      </c>
      <c r="W2236" s="20">
        <f t="shared" si="349"/>
        <v>35.625</v>
      </c>
    </row>
    <row r="2237" spans="1:23" ht="13.5" x14ac:dyDescent="0.25">
      <c r="A2237" s="3">
        <v>45260</v>
      </c>
      <c r="B2237" s="2">
        <v>69.451800000000006</v>
      </c>
      <c r="C2237" s="2">
        <v>47.490957075092389</v>
      </c>
      <c r="D2237" s="2">
        <v>0.19313554406437561</v>
      </c>
      <c r="E2237" s="2">
        <v>0.17088456642101868</v>
      </c>
      <c r="F2237" s="2">
        <v>69.374639999999999</v>
      </c>
      <c r="G2237" s="2">
        <v>69.444090000000017</v>
      </c>
      <c r="H2237" s="2">
        <v>69.651300000000006</v>
      </c>
      <c r="I2237" s="2">
        <v>69.300265999999979</v>
      </c>
      <c r="J2237" s="2">
        <v>69.856289500000102</v>
      </c>
      <c r="K2237" s="17" t="s">
        <v>47</v>
      </c>
      <c r="L2237" s="17" t="s">
        <v>51</v>
      </c>
      <c r="M2237" s="17" t="s">
        <v>53</v>
      </c>
      <c r="N2237" s="20">
        <f t="shared" si="340"/>
        <v>50</v>
      </c>
      <c r="O2237" s="20">
        <f t="shared" si="341"/>
        <v>100</v>
      </c>
      <c r="P2237" s="20">
        <f t="shared" si="342"/>
        <v>0</v>
      </c>
      <c r="Q2237" s="20">
        <f t="shared" si="343"/>
        <v>16.5</v>
      </c>
      <c r="R2237" s="21">
        <f t="shared" si="344"/>
        <v>54.975000000000001</v>
      </c>
      <c r="S2237" s="21">
        <f t="shared" si="345"/>
        <v>34.125</v>
      </c>
      <c r="T2237" s="21">
        <f t="shared" si="346"/>
        <v>29.925000000000001</v>
      </c>
      <c r="U2237" s="21">
        <f t="shared" si="347"/>
        <v>41.625</v>
      </c>
      <c r="V2237" s="20">
        <f t="shared" si="348"/>
        <v>39.674999999999997</v>
      </c>
      <c r="W2237" s="20">
        <f t="shared" si="349"/>
        <v>40.162499999999994</v>
      </c>
    </row>
    <row r="2238" spans="1:23" ht="13.5" x14ac:dyDescent="0.25">
      <c r="A2238" s="3">
        <v>45261</v>
      </c>
      <c r="B2238" s="2">
        <v>69.606200000000001</v>
      </c>
      <c r="C2238" s="2">
        <v>49.883402513268223</v>
      </c>
      <c r="D2238" s="2">
        <v>0.1811969256701218</v>
      </c>
      <c r="E2238" s="2">
        <v>0.33489144600309773</v>
      </c>
      <c r="F2238" s="2">
        <v>69.513559999999998</v>
      </c>
      <c r="G2238" s="2">
        <v>69.432519999999997</v>
      </c>
      <c r="H2238" s="2">
        <v>69.625064999999992</v>
      </c>
      <c r="I2238" s="2">
        <v>69.303353999999985</v>
      </c>
      <c r="J2238" s="2">
        <v>69.864259500000102</v>
      </c>
      <c r="K2238" s="17" t="s">
        <v>47</v>
      </c>
      <c r="L2238" s="17" t="s">
        <v>51</v>
      </c>
      <c r="M2238" s="17" t="s">
        <v>53</v>
      </c>
      <c r="N2238" s="20">
        <f t="shared" si="340"/>
        <v>50</v>
      </c>
      <c r="O2238" s="20">
        <f t="shared" si="341"/>
        <v>100</v>
      </c>
      <c r="P2238" s="20">
        <f t="shared" si="342"/>
        <v>0</v>
      </c>
      <c r="Q2238" s="20">
        <f t="shared" si="343"/>
        <v>16.5</v>
      </c>
      <c r="R2238" s="21">
        <f t="shared" si="344"/>
        <v>54.975000000000001</v>
      </c>
      <c r="S2238" s="21">
        <f t="shared" si="345"/>
        <v>34.125</v>
      </c>
      <c r="T2238" s="21">
        <f t="shared" si="346"/>
        <v>29.925000000000001</v>
      </c>
      <c r="U2238" s="21">
        <f t="shared" si="347"/>
        <v>41.625</v>
      </c>
      <c r="V2238" s="20">
        <f t="shared" si="348"/>
        <v>39.674999999999997</v>
      </c>
      <c r="W2238" s="20">
        <f t="shared" si="349"/>
        <v>40.162499999999994</v>
      </c>
    </row>
    <row r="2239" spans="1:23" ht="13.5" x14ac:dyDescent="0.25">
      <c r="A2239" s="3">
        <v>45264</v>
      </c>
      <c r="B2239" s="2">
        <v>69.528999999999996</v>
      </c>
      <c r="C2239" s="2">
        <v>48.6888851748257</v>
      </c>
      <c r="D2239" s="2">
        <v>0.14713849900030596</v>
      </c>
      <c r="E2239" s="2">
        <v>0.48507193096674783</v>
      </c>
      <c r="F2239" s="2">
        <v>69.49812</v>
      </c>
      <c r="G2239" s="2">
        <v>69.432519999999997</v>
      </c>
      <c r="H2239" s="2">
        <v>69.590339999999998</v>
      </c>
      <c r="I2239" s="2">
        <v>69.335147999999975</v>
      </c>
      <c r="J2239" s="2">
        <v>69.878191500000113</v>
      </c>
      <c r="K2239" s="17" t="s">
        <v>47</v>
      </c>
      <c r="L2239" s="17" t="s">
        <v>51</v>
      </c>
      <c r="M2239" s="17" t="s">
        <v>52</v>
      </c>
      <c r="N2239" s="20">
        <f t="shared" si="340"/>
        <v>50</v>
      </c>
      <c r="O2239" s="20">
        <f t="shared" si="341"/>
        <v>100</v>
      </c>
      <c r="P2239" s="20">
        <f t="shared" si="342"/>
        <v>0</v>
      </c>
      <c r="Q2239" s="20">
        <f t="shared" si="343"/>
        <v>16.5</v>
      </c>
      <c r="R2239" s="21">
        <f t="shared" si="344"/>
        <v>54.975000000000001</v>
      </c>
      <c r="S2239" s="21">
        <f t="shared" si="345"/>
        <v>34.125</v>
      </c>
      <c r="T2239" s="21">
        <f t="shared" si="346"/>
        <v>29.925000000000001</v>
      </c>
      <c r="U2239" s="21">
        <f t="shared" si="347"/>
        <v>41.625</v>
      </c>
      <c r="V2239" s="20">
        <f t="shared" si="348"/>
        <v>39.674999999999997</v>
      </c>
      <c r="W2239" s="20">
        <f t="shared" si="349"/>
        <v>40.162499999999994</v>
      </c>
    </row>
    <row r="2240" spans="1:23" ht="13.5" x14ac:dyDescent="0.25">
      <c r="A2240" s="3">
        <v>45265</v>
      </c>
      <c r="B2240" s="2">
        <v>69.528999999999996</v>
      </c>
      <c r="C2240" s="2">
        <v>48.688885174825693</v>
      </c>
      <c r="D2240" s="2">
        <v>0.10690083139290607</v>
      </c>
      <c r="E2240" s="2">
        <v>0.65378157466498488</v>
      </c>
      <c r="F2240" s="2">
        <v>69.513560000000012</v>
      </c>
      <c r="G2240" s="2">
        <v>69.440239999999989</v>
      </c>
      <c r="H2240" s="2">
        <v>69.563715000000002</v>
      </c>
      <c r="I2240" s="2">
        <v>69.398425999999986</v>
      </c>
      <c r="J2240" s="2">
        <v>69.89212350000011</v>
      </c>
      <c r="K2240" s="17" t="s">
        <v>47</v>
      </c>
      <c r="L2240" s="17" t="s">
        <v>51</v>
      </c>
      <c r="M2240" s="17" t="s">
        <v>53</v>
      </c>
      <c r="N2240" s="20">
        <f t="shared" si="340"/>
        <v>50</v>
      </c>
      <c r="O2240" s="20">
        <f t="shared" si="341"/>
        <v>100</v>
      </c>
      <c r="P2240" s="20">
        <f t="shared" si="342"/>
        <v>0</v>
      </c>
      <c r="Q2240" s="20">
        <f t="shared" si="343"/>
        <v>16.5</v>
      </c>
      <c r="R2240" s="21">
        <f t="shared" si="344"/>
        <v>54.975000000000001</v>
      </c>
      <c r="S2240" s="21">
        <f t="shared" si="345"/>
        <v>34.125</v>
      </c>
      <c r="T2240" s="21">
        <f t="shared" si="346"/>
        <v>29.925000000000001</v>
      </c>
      <c r="U2240" s="21">
        <f t="shared" si="347"/>
        <v>41.625</v>
      </c>
      <c r="V2240" s="20">
        <f t="shared" si="348"/>
        <v>39.674999999999997</v>
      </c>
      <c r="W2240" s="20">
        <f t="shared" si="349"/>
        <v>40.162499999999994</v>
      </c>
    </row>
    <row r="2241" spans="1:23" ht="13.5" x14ac:dyDescent="0.25">
      <c r="A2241" s="3">
        <v>45266</v>
      </c>
      <c r="B2241" s="2">
        <v>69.683300000000003</v>
      </c>
      <c r="C2241" s="2">
        <v>51.387272982757189</v>
      </c>
      <c r="D2241" s="2">
        <v>6.1847948436764E-2</v>
      </c>
      <c r="E2241" s="2">
        <v>0.79339301955362096</v>
      </c>
      <c r="F2241" s="2">
        <v>69.55986</v>
      </c>
      <c r="G2241" s="2">
        <v>69.463390000000004</v>
      </c>
      <c r="H2241" s="2">
        <v>69.571429999999992</v>
      </c>
      <c r="I2241" s="2">
        <v>69.435465999999991</v>
      </c>
      <c r="J2241" s="2">
        <v>69.905049500000118</v>
      </c>
      <c r="K2241" s="17" t="s">
        <v>47</v>
      </c>
      <c r="L2241" s="17" t="s">
        <v>51</v>
      </c>
      <c r="M2241" s="17" t="s">
        <v>53</v>
      </c>
      <c r="N2241" s="20">
        <f t="shared" si="340"/>
        <v>50</v>
      </c>
      <c r="O2241" s="20">
        <f t="shared" si="341"/>
        <v>100</v>
      </c>
      <c r="P2241" s="20">
        <f t="shared" si="342"/>
        <v>0</v>
      </c>
      <c r="Q2241" s="20">
        <f t="shared" si="343"/>
        <v>16.5</v>
      </c>
      <c r="R2241" s="21">
        <f t="shared" si="344"/>
        <v>54.975000000000001</v>
      </c>
      <c r="S2241" s="21">
        <f t="shared" si="345"/>
        <v>34.125</v>
      </c>
      <c r="T2241" s="21">
        <f t="shared" si="346"/>
        <v>29.925000000000001</v>
      </c>
      <c r="U2241" s="21">
        <f t="shared" si="347"/>
        <v>41.625</v>
      </c>
      <c r="V2241" s="20">
        <f t="shared" si="348"/>
        <v>39.674999999999997</v>
      </c>
      <c r="W2241" s="20">
        <f t="shared" si="349"/>
        <v>40.162499999999994</v>
      </c>
    </row>
    <row r="2242" spans="1:23" ht="13.5" x14ac:dyDescent="0.25">
      <c r="A2242" s="3">
        <v>45267</v>
      </c>
      <c r="B2242" s="2">
        <v>69.606200000000001</v>
      </c>
      <c r="C2242" s="2">
        <v>49.973100615026759</v>
      </c>
      <c r="D2242" s="2">
        <v>2.2979758674125605E-2</v>
      </c>
      <c r="E2242" s="2">
        <v>0.90985834267671217</v>
      </c>
      <c r="F2242" s="2">
        <v>69.590739999999997</v>
      </c>
      <c r="G2242" s="2">
        <v>69.482690000000005</v>
      </c>
      <c r="H2242" s="2">
        <v>69.552139999999994</v>
      </c>
      <c r="I2242" s="2">
        <v>69.469419999999985</v>
      </c>
      <c r="J2242" s="2">
        <v>69.921181000000118</v>
      </c>
      <c r="K2242" s="17" t="s">
        <v>47</v>
      </c>
      <c r="L2242" s="17" t="s">
        <v>51</v>
      </c>
      <c r="M2242" s="17" t="s">
        <v>53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0</v>
      </c>
      <c r="Q2242" s="20">
        <f t="shared" ref="Q2242:Q2305" si="353">IF(M2242="confirmed bullish", 34, IF(M2242="bullish divergence",17, 0))+IF(K2242="bullish",33,IF(K2242="bearish",0,16.5))+IF(L2242="strong",33,IF(L2242="weak",0,16.5))</f>
        <v>16.5</v>
      </c>
      <c r="R2242" s="21">
        <f t="shared" si="344"/>
        <v>54.975000000000001</v>
      </c>
      <c r="S2242" s="21">
        <f t="shared" si="345"/>
        <v>34.125</v>
      </c>
      <c r="T2242" s="21">
        <f t="shared" si="346"/>
        <v>29.925000000000001</v>
      </c>
      <c r="U2242" s="21">
        <f t="shared" si="347"/>
        <v>41.625</v>
      </c>
      <c r="V2242" s="20">
        <f t="shared" si="348"/>
        <v>39.674999999999997</v>
      </c>
      <c r="W2242" s="20">
        <f t="shared" si="349"/>
        <v>40.162499999999994</v>
      </c>
    </row>
    <row r="2243" spans="1:23" ht="13.5" x14ac:dyDescent="0.25">
      <c r="A2243" s="3">
        <v>45268</v>
      </c>
      <c r="B2243" s="2">
        <v>70.146299999999997</v>
      </c>
      <c r="C2243" s="2">
        <v>58.573678446346605</v>
      </c>
      <c r="D2243" s="2">
        <v>-0.12711047272023279</v>
      </c>
      <c r="E2243" s="2">
        <v>0.98324253928121164</v>
      </c>
      <c r="F2243" s="2">
        <v>69.698759999999993</v>
      </c>
      <c r="G2243" s="2">
        <v>69.606159999999988</v>
      </c>
      <c r="H2243" s="2">
        <v>69.577214999999995</v>
      </c>
      <c r="I2243" s="2">
        <v>69.514175999999992</v>
      </c>
      <c r="J2243" s="2">
        <v>69.941827000000117</v>
      </c>
      <c r="K2243" s="17" t="s">
        <v>47</v>
      </c>
      <c r="L2243" s="17" t="s">
        <v>51</v>
      </c>
      <c r="M2243" s="17" t="s">
        <v>53</v>
      </c>
      <c r="N2243" s="20">
        <f t="shared" si="350"/>
        <v>50</v>
      </c>
      <c r="O2243" s="20">
        <f t="shared" si="351"/>
        <v>100</v>
      </c>
      <c r="P2243" s="20">
        <f t="shared" si="352"/>
        <v>0</v>
      </c>
      <c r="Q2243" s="20">
        <f t="shared" si="353"/>
        <v>16.5</v>
      </c>
      <c r="R2243" s="21">
        <f t="shared" ref="R2243:R2306" si="354">0.35*N2243+O2243*0.35+P2243*0.15+Q2243*0.15</f>
        <v>54.975000000000001</v>
      </c>
      <c r="S2243" s="21">
        <f t="shared" ref="S2243:S2306" si="355">N2243*0.2+O2243*0.2+P2243*0.35+Q2243*0.25</f>
        <v>34.125</v>
      </c>
      <c r="T2243" s="21">
        <f t="shared" ref="T2243:T2306" si="356">N2243*0.15+O2243*0.15+P2243*0.25+Q2243*0.45</f>
        <v>29.925000000000001</v>
      </c>
      <c r="U2243" s="21">
        <f t="shared" ref="U2243:U2306" si="357">0.25*SUM(N2243:Q2243)</f>
        <v>41.625</v>
      </c>
      <c r="V2243" s="20">
        <f t="shared" ref="V2243:V2306" si="358">SUM(R2243:T2243)/3</f>
        <v>39.674999999999997</v>
      </c>
      <c r="W2243" s="20">
        <f t="shared" ref="W2243:W2306" si="359">SUM(R2243:U2243)/4</f>
        <v>40.162499999999994</v>
      </c>
    </row>
    <row r="2244" spans="1:23" ht="13.5" x14ac:dyDescent="0.25">
      <c r="A2244" s="3">
        <v>45271</v>
      </c>
      <c r="B2244" s="2">
        <v>70.146299999999997</v>
      </c>
      <c r="C2244" s="2">
        <v>58.573678446346605</v>
      </c>
      <c r="D2244" s="2">
        <v>-0.15046309876744601</v>
      </c>
      <c r="E2244" s="2">
        <v>1.0324358780992762</v>
      </c>
      <c r="F2244" s="2">
        <v>69.822219999999987</v>
      </c>
      <c r="G2244" s="2">
        <v>69.660169999999994</v>
      </c>
      <c r="H2244" s="2">
        <v>69.57528499999998</v>
      </c>
      <c r="I2244" s="2">
        <v>69.558931999999999</v>
      </c>
      <c r="J2244" s="2">
        <v>69.963379500000116</v>
      </c>
      <c r="K2244" s="17" t="s">
        <v>49</v>
      </c>
      <c r="L2244" s="17" t="s">
        <v>51</v>
      </c>
      <c r="M2244" s="17" t="s">
        <v>55</v>
      </c>
      <c r="N2244" s="20">
        <f t="shared" si="350"/>
        <v>50</v>
      </c>
      <c r="O2244" s="20">
        <f t="shared" si="351"/>
        <v>100</v>
      </c>
      <c r="P2244" s="20">
        <f t="shared" si="352"/>
        <v>0</v>
      </c>
      <c r="Q2244" s="20">
        <f t="shared" si="353"/>
        <v>83.5</v>
      </c>
      <c r="R2244" s="21">
        <f t="shared" si="354"/>
        <v>65.025000000000006</v>
      </c>
      <c r="S2244" s="21">
        <f t="shared" si="355"/>
        <v>50.875</v>
      </c>
      <c r="T2244" s="21">
        <f t="shared" si="356"/>
        <v>60.075000000000003</v>
      </c>
      <c r="U2244" s="21">
        <f t="shared" si="357"/>
        <v>58.375</v>
      </c>
      <c r="V2244" s="20">
        <f t="shared" si="358"/>
        <v>58.658333333333339</v>
      </c>
      <c r="W2244" s="20">
        <f t="shared" si="359"/>
        <v>58.587500000000006</v>
      </c>
    </row>
    <row r="2245" spans="1:23" ht="13.5" x14ac:dyDescent="0.25">
      <c r="A2245" s="3">
        <v>45272</v>
      </c>
      <c r="B2245" s="2">
        <v>70.146299999999997</v>
      </c>
      <c r="C2245" s="2">
        <v>58.573678446346605</v>
      </c>
      <c r="D2245" s="2">
        <v>-0.19695346847659323</v>
      </c>
      <c r="E2245" s="2">
        <v>1.0562740748952719</v>
      </c>
      <c r="F2245" s="2">
        <v>69.945679999999996</v>
      </c>
      <c r="G2245" s="2">
        <v>69.729619999999997</v>
      </c>
      <c r="H2245" s="2">
        <v>69.608080000000001</v>
      </c>
      <c r="I2245" s="2">
        <v>69.591341999999983</v>
      </c>
      <c r="J2245" s="2">
        <v>69.985839000000112</v>
      </c>
      <c r="K2245" s="17" t="s">
        <v>49</v>
      </c>
      <c r="L2245" s="17" t="s">
        <v>51</v>
      </c>
      <c r="M2245" s="17" t="s">
        <v>55</v>
      </c>
      <c r="N2245" s="20">
        <f t="shared" si="350"/>
        <v>50</v>
      </c>
      <c r="O2245" s="20">
        <f t="shared" si="351"/>
        <v>100</v>
      </c>
      <c r="P2245" s="20">
        <f t="shared" si="352"/>
        <v>0</v>
      </c>
      <c r="Q2245" s="20">
        <f t="shared" si="353"/>
        <v>83.5</v>
      </c>
      <c r="R2245" s="21">
        <f t="shared" si="354"/>
        <v>65.025000000000006</v>
      </c>
      <c r="S2245" s="21">
        <f t="shared" si="355"/>
        <v>50.875</v>
      </c>
      <c r="T2245" s="21">
        <f t="shared" si="356"/>
        <v>60.075000000000003</v>
      </c>
      <c r="U2245" s="21">
        <f t="shared" si="357"/>
        <v>58.375</v>
      </c>
      <c r="V2245" s="20">
        <f t="shared" si="358"/>
        <v>58.658333333333339</v>
      </c>
      <c r="W2245" s="20">
        <f t="shared" si="359"/>
        <v>58.587500000000006</v>
      </c>
    </row>
    <row r="2246" spans="1:23" ht="13.5" x14ac:dyDescent="0.25">
      <c r="A2246" s="3">
        <v>45273</v>
      </c>
      <c r="B2246" s="2">
        <v>70.107799999999997</v>
      </c>
      <c r="C2246" s="2">
        <v>57.69065924413745</v>
      </c>
      <c r="D2246" s="2">
        <v>-0.23619574139998178</v>
      </c>
      <c r="E2246" s="2">
        <v>1.0397399260336624</v>
      </c>
      <c r="F2246" s="2">
        <v>70.03058</v>
      </c>
      <c r="G2246" s="2">
        <v>69.79522</v>
      </c>
      <c r="H2246" s="2">
        <v>69.625444999999985</v>
      </c>
      <c r="I2246" s="2">
        <v>69.604615999999993</v>
      </c>
      <c r="J2246" s="2">
        <v>70.008106000000112</v>
      </c>
      <c r="K2246" s="17" t="s">
        <v>47</v>
      </c>
      <c r="L2246" s="17" t="s">
        <v>51</v>
      </c>
      <c r="M2246" s="17" t="s">
        <v>53</v>
      </c>
      <c r="N2246" s="20">
        <f t="shared" si="350"/>
        <v>50</v>
      </c>
      <c r="O2246" s="20">
        <f t="shared" si="351"/>
        <v>100</v>
      </c>
      <c r="P2246" s="20">
        <f t="shared" si="352"/>
        <v>0</v>
      </c>
      <c r="Q2246" s="20">
        <f t="shared" si="353"/>
        <v>16.5</v>
      </c>
      <c r="R2246" s="21">
        <f t="shared" si="354"/>
        <v>54.975000000000001</v>
      </c>
      <c r="S2246" s="21">
        <f t="shared" si="355"/>
        <v>34.125</v>
      </c>
      <c r="T2246" s="21">
        <f t="shared" si="356"/>
        <v>29.925000000000001</v>
      </c>
      <c r="U2246" s="21">
        <f t="shared" si="357"/>
        <v>41.625</v>
      </c>
      <c r="V2246" s="20">
        <f t="shared" si="358"/>
        <v>39.674999999999997</v>
      </c>
      <c r="W2246" s="20">
        <f t="shared" si="359"/>
        <v>40.162499999999994</v>
      </c>
    </row>
    <row r="2247" spans="1:23" ht="13.5" x14ac:dyDescent="0.25">
      <c r="A2247" s="3">
        <v>45274</v>
      </c>
      <c r="B2247" s="2">
        <v>70.069199999999995</v>
      </c>
      <c r="C2247" s="2">
        <v>56.766658672745969</v>
      </c>
      <c r="D2247" s="2">
        <v>-0.26886594677985443</v>
      </c>
      <c r="E2247" s="2">
        <v>0.99173854171209352</v>
      </c>
      <c r="F2247" s="2">
        <v>70.123180000000005</v>
      </c>
      <c r="G2247" s="2">
        <v>69.856959999999987</v>
      </c>
      <c r="H2247" s="2">
        <v>69.650525000000002</v>
      </c>
      <c r="I2247" s="2">
        <v>69.630081999999987</v>
      </c>
      <c r="J2247" s="2">
        <v>70.028366500000104</v>
      </c>
      <c r="K2247" s="17" t="s">
        <v>47</v>
      </c>
      <c r="L2247" s="17" t="s">
        <v>51</v>
      </c>
      <c r="M2247" s="17" t="s">
        <v>53</v>
      </c>
      <c r="N2247" s="20">
        <f t="shared" si="350"/>
        <v>50</v>
      </c>
      <c r="O2247" s="20">
        <f t="shared" si="351"/>
        <v>100</v>
      </c>
      <c r="P2247" s="20">
        <f t="shared" si="352"/>
        <v>0</v>
      </c>
      <c r="Q2247" s="20">
        <f t="shared" si="353"/>
        <v>16.5</v>
      </c>
      <c r="R2247" s="21">
        <f t="shared" si="354"/>
        <v>54.975000000000001</v>
      </c>
      <c r="S2247" s="21">
        <f t="shared" si="355"/>
        <v>34.125</v>
      </c>
      <c r="T2247" s="21">
        <f t="shared" si="356"/>
        <v>29.925000000000001</v>
      </c>
      <c r="U2247" s="21">
        <f t="shared" si="357"/>
        <v>41.625</v>
      </c>
      <c r="V2247" s="20">
        <f t="shared" si="358"/>
        <v>39.674999999999997</v>
      </c>
      <c r="W2247" s="20">
        <f t="shared" si="359"/>
        <v>40.162499999999994</v>
      </c>
    </row>
    <row r="2248" spans="1:23" ht="13.5" x14ac:dyDescent="0.25">
      <c r="A2248" s="3">
        <v>45275</v>
      </c>
      <c r="B2248" s="2">
        <v>70.069199999999995</v>
      </c>
      <c r="C2248" s="2">
        <v>56.766658672745969</v>
      </c>
      <c r="D2248" s="2">
        <v>-0.27468031342471022</v>
      </c>
      <c r="E2248" s="2">
        <v>0.91407471533056961</v>
      </c>
      <c r="F2248" s="2">
        <v>70.107760000000013</v>
      </c>
      <c r="G2248" s="2">
        <v>69.903260000000003</v>
      </c>
      <c r="H2248" s="2">
        <v>69.667889999999971</v>
      </c>
      <c r="I2248" s="2">
        <v>69.655547999999982</v>
      </c>
      <c r="J2248" s="2">
        <v>70.052073000000107</v>
      </c>
      <c r="K2248" s="17" t="s">
        <v>47</v>
      </c>
      <c r="L2248" s="17" t="s">
        <v>51</v>
      </c>
      <c r="M2248" s="17" t="s">
        <v>52</v>
      </c>
      <c r="N2248" s="20">
        <f t="shared" si="350"/>
        <v>50</v>
      </c>
      <c r="O2248" s="20">
        <f t="shared" si="351"/>
        <v>100</v>
      </c>
      <c r="P2248" s="20">
        <f t="shared" si="352"/>
        <v>0</v>
      </c>
      <c r="Q2248" s="20">
        <f t="shared" si="353"/>
        <v>16.5</v>
      </c>
      <c r="R2248" s="21">
        <f t="shared" si="354"/>
        <v>54.975000000000001</v>
      </c>
      <c r="S2248" s="21">
        <f t="shared" si="355"/>
        <v>34.125</v>
      </c>
      <c r="T2248" s="21">
        <f t="shared" si="356"/>
        <v>29.925000000000001</v>
      </c>
      <c r="U2248" s="21">
        <f t="shared" si="357"/>
        <v>41.625</v>
      </c>
      <c r="V2248" s="20">
        <f t="shared" si="358"/>
        <v>39.674999999999997</v>
      </c>
      <c r="W2248" s="20">
        <f t="shared" si="359"/>
        <v>40.162499999999994</v>
      </c>
    </row>
    <row r="2249" spans="1:23" ht="13.5" x14ac:dyDescent="0.25">
      <c r="A2249" s="3">
        <v>45278</v>
      </c>
      <c r="B2249" s="2">
        <v>69.992000000000004</v>
      </c>
      <c r="C2249" s="2">
        <v>54.733283109516044</v>
      </c>
      <c r="D2249" s="2">
        <v>-0.28754022673992097</v>
      </c>
      <c r="E2249" s="2">
        <v>0.81457789003156789</v>
      </c>
      <c r="F2249" s="2">
        <v>70.076899999999995</v>
      </c>
      <c r="G2249" s="2">
        <v>69.949559999999991</v>
      </c>
      <c r="H2249" s="2">
        <v>69.691040000000001</v>
      </c>
      <c r="I2249" s="2">
        <v>69.68625999999999</v>
      </c>
      <c r="J2249" s="2">
        <v>70.0748490000001</v>
      </c>
      <c r="K2249" s="17" t="s">
        <v>47</v>
      </c>
      <c r="L2249" s="17" t="s">
        <v>51</v>
      </c>
      <c r="M2249" s="17" t="s">
        <v>52</v>
      </c>
      <c r="N2249" s="20">
        <f t="shared" si="350"/>
        <v>50</v>
      </c>
      <c r="O2249" s="20">
        <f t="shared" si="351"/>
        <v>100</v>
      </c>
      <c r="P2249" s="20">
        <f t="shared" si="352"/>
        <v>0</v>
      </c>
      <c r="Q2249" s="20">
        <f t="shared" si="353"/>
        <v>16.5</v>
      </c>
      <c r="R2249" s="21">
        <f t="shared" si="354"/>
        <v>54.975000000000001</v>
      </c>
      <c r="S2249" s="21">
        <f t="shared" si="355"/>
        <v>34.125</v>
      </c>
      <c r="T2249" s="21">
        <f t="shared" si="356"/>
        <v>29.925000000000001</v>
      </c>
      <c r="U2249" s="21">
        <f t="shared" si="357"/>
        <v>41.625</v>
      </c>
      <c r="V2249" s="20">
        <f t="shared" si="358"/>
        <v>39.674999999999997</v>
      </c>
      <c r="W2249" s="20">
        <f t="shared" si="359"/>
        <v>40.162499999999994</v>
      </c>
    </row>
    <row r="2250" spans="1:23" ht="13.5" x14ac:dyDescent="0.25">
      <c r="A2250" s="3">
        <v>45279</v>
      </c>
      <c r="B2250" s="2">
        <v>70.370099999999994</v>
      </c>
      <c r="C2250" s="2">
        <v>61.926471791705524</v>
      </c>
      <c r="D2250" s="2">
        <v>-0.32762260638298812</v>
      </c>
      <c r="E2250" s="2">
        <v>0.69082186106200505</v>
      </c>
      <c r="F2250" s="2">
        <v>70.121659999999991</v>
      </c>
      <c r="G2250" s="2">
        <v>70.033670000000001</v>
      </c>
      <c r="H2250" s="2">
        <v>69.736954999999995</v>
      </c>
      <c r="I2250" s="2">
        <v>69.723146</v>
      </c>
      <c r="J2250" s="2">
        <v>70.096614000000102</v>
      </c>
      <c r="K2250" s="17" t="s">
        <v>49</v>
      </c>
      <c r="L2250" s="17" t="s">
        <v>51</v>
      </c>
      <c r="M2250" s="17" t="s">
        <v>55</v>
      </c>
      <c r="N2250" s="20">
        <f t="shared" si="350"/>
        <v>50</v>
      </c>
      <c r="O2250" s="20">
        <f t="shared" si="351"/>
        <v>100</v>
      </c>
      <c r="P2250" s="20">
        <f t="shared" si="352"/>
        <v>0</v>
      </c>
      <c r="Q2250" s="20">
        <f t="shared" si="353"/>
        <v>83.5</v>
      </c>
      <c r="R2250" s="21">
        <f t="shared" si="354"/>
        <v>65.025000000000006</v>
      </c>
      <c r="S2250" s="21">
        <f t="shared" si="355"/>
        <v>50.875</v>
      </c>
      <c r="T2250" s="21">
        <f t="shared" si="356"/>
        <v>60.075000000000003</v>
      </c>
      <c r="U2250" s="21">
        <f t="shared" si="357"/>
        <v>58.375</v>
      </c>
      <c r="V2250" s="20">
        <f t="shared" si="358"/>
        <v>58.658333333333339</v>
      </c>
      <c r="W2250" s="20">
        <f t="shared" si="359"/>
        <v>58.587500000000006</v>
      </c>
    </row>
    <row r="2251" spans="1:23" ht="13.5" x14ac:dyDescent="0.25">
      <c r="A2251" s="3">
        <v>45280</v>
      </c>
      <c r="B2251" s="2">
        <v>70.362399999999994</v>
      </c>
      <c r="C2251" s="2">
        <v>61.711403389183715</v>
      </c>
      <c r="D2251" s="2">
        <v>-0.34056894249783909</v>
      </c>
      <c r="E2251" s="2">
        <v>0.52566659743906974</v>
      </c>
      <c r="F2251" s="2">
        <v>70.172579999999996</v>
      </c>
      <c r="G2251" s="2">
        <v>70.101579999999984</v>
      </c>
      <c r="H2251" s="2">
        <v>69.78248499999998</v>
      </c>
      <c r="I2251" s="2">
        <v>69.758333999999991</v>
      </c>
      <c r="J2251" s="2">
        <v>70.116744500000109</v>
      </c>
      <c r="K2251" s="17" t="s">
        <v>49</v>
      </c>
      <c r="L2251" s="17" t="s">
        <v>51</v>
      </c>
      <c r="M2251" s="17" t="s">
        <v>55</v>
      </c>
      <c r="N2251" s="20">
        <f t="shared" si="350"/>
        <v>50</v>
      </c>
      <c r="O2251" s="20">
        <f t="shared" si="351"/>
        <v>100</v>
      </c>
      <c r="P2251" s="20">
        <f t="shared" si="352"/>
        <v>0</v>
      </c>
      <c r="Q2251" s="20">
        <f t="shared" si="353"/>
        <v>83.5</v>
      </c>
      <c r="R2251" s="21">
        <f t="shared" si="354"/>
        <v>65.025000000000006</v>
      </c>
      <c r="S2251" s="21">
        <f t="shared" si="355"/>
        <v>50.875</v>
      </c>
      <c r="T2251" s="21">
        <f t="shared" si="356"/>
        <v>60.075000000000003</v>
      </c>
      <c r="U2251" s="21">
        <f t="shared" si="357"/>
        <v>58.375</v>
      </c>
      <c r="V2251" s="20">
        <f t="shared" si="358"/>
        <v>58.658333333333339</v>
      </c>
      <c r="W2251" s="20">
        <f t="shared" si="359"/>
        <v>58.587500000000006</v>
      </c>
    </row>
    <row r="2252" spans="1:23" ht="13.5" x14ac:dyDescent="0.25">
      <c r="A2252" s="3">
        <v>45281</v>
      </c>
      <c r="B2252" s="2">
        <v>70.223500000000001</v>
      </c>
      <c r="C2252" s="2">
        <v>57.811021599781959</v>
      </c>
      <c r="D2252" s="2">
        <v>-0.35614263669042145</v>
      </c>
      <c r="E2252" s="2">
        <v>0.34848435931177152</v>
      </c>
      <c r="F2252" s="2">
        <v>70.203439999999986</v>
      </c>
      <c r="G2252" s="2">
        <v>70.163309999999996</v>
      </c>
      <c r="H2252" s="2">
        <v>69.823000000000008</v>
      </c>
      <c r="I2252" s="2">
        <v>69.78703999999999</v>
      </c>
      <c r="J2252" s="2">
        <v>70.131610000000094</v>
      </c>
      <c r="K2252" s="17" t="s">
        <v>49</v>
      </c>
      <c r="L2252" s="17" t="s">
        <v>51</v>
      </c>
      <c r="M2252" s="17" t="s">
        <v>55</v>
      </c>
      <c r="N2252" s="20">
        <f t="shared" si="350"/>
        <v>50</v>
      </c>
      <c r="O2252" s="20">
        <f t="shared" si="351"/>
        <v>100</v>
      </c>
      <c r="P2252" s="20">
        <f t="shared" si="352"/>
        <v>50</v>
      </c>
      <c r="Q2252" s="20">
        <f t="shared" si="353"/>
        <v>83.5</v>
      </c>
      <c r="R2252" s="21">
        <f t="shared" si="354"/>
        <v>72.525000000000006</v>
      </c>
      <c r="S2252" s="21">
        <f t="shared" si="355"/>
        <v>68.375</v>
      </c>
      <c r="T2252" s="21">
        <f t="shared" si="356"/>
        <v>72.575000000000003</v>
      </c>
      <c r="U2252" s="21">
        <f t="shared" si="357"/>
        <v>70.875</v>
      </c>
      <c r="V2252" s="20">
        <f t="shared" si="358"/>
        <v>71.158333333333346</v>
      </c>
      <c r="W2252" s="20">
        <f t="shared" si="359"/>
        <v>71.087500000000006</v>
      </c>
    </row>
    <row r="2253" spans="1:23" ht="13.5" x14ac:dyDescent="0.25">
      <c r="A2253" s="3">
        <v>45282</v>
      </c>
      <c r="B2253" s="2">
        <v>70.146299999999997</v>
      </c>
      <c r="C2253" s="2">
        <v>55.703724967770825</v>
      </c>
      <c r="D2253" s="2">
        <v>-0.2825095750271629</v>
      </c>
      <c r="E2253" s="2">
        <v>0.16477674028172024</v>
      </c>
      <c r="F2253" s="2">
        <v>70.218859999999992</v>
      </c>
      <c r="G2253" s="2">
        <v>70.16331000000001</v>
      </c>
      <c r="H2253" s="2">
        <v>69.884735000000006</v>
      </c>
      <c r="I2253" s="2">
        <v>69.814048</v>
      </c>
      <c r="J2253" s="2">
        <v>70.1486285000001</v>
      </c>
      <c r="K2253" s="17" t="s">
        <v>49</v>
      </c>
      <c r="L2253" s="17" t="s">
        <v>51</v>
      </c>
      <c r="M2253" s="17" t="s">
        <v>55</v>
      </c>
      <c r="N2253" s="20">
        <f t="shared" si="350"/>
        <v>50</v>
      </c>
      <c r="O2253" s="20">
        <f t="shared" si="351"/>
        <v>100</v>
      </c>
      <c r="P2253" s="20">
        <f t="shared" si="352"/>
        <v>50</v>
      </c>
      <c r="Q2253" s="20">
        <f t="shared" si="353"/>
        <v>83.5</v>
      </c>
      <c r="R2253" s="21">
        <f t="shared" si="354"/>
        <v>72.525000000000006</v>
      </c>
      <c r="S2253" s="21">
        <f t="shared" si="355"/>
        <v>68.375</v>
      </c>
      <c r="T2253" s="21">
        <f t="shared" si="356"/>
        <v>72.575000000000003</v>
      </c>
      <c r="U2253" s="21">
        <f t="shared" si="357"/>
        <v>70.875</v>
      </c>
      <c r="V2253" s="20">
        <f t="shared" si="358"/>
        <v>71.158333333333346</v>
      </c>
      <c r="W2253" s="20">
        <f t="shared" si="359"/>
        <v>71.087500000000006</v>
      </c>
    </row>
    <row r="2254" spans="1:23" ht="13.5" x14ac:dyDescent="0.25">
      <c r="A2254" s="3">
        <v>45285</v>
      </c>
      <c r="B2254" s="2">
        <v>70.146299999999997</v>
      </c>
      <c r="C2254" s="2">
        <v>55.703724967770825</v>
      </c>
      <c r="D2254" s="2">
        <v>-0.22160037201433624</v>
      </c>
      <c r="E2254" s="2">
        <v>-4.4883428607815246E-2</v>
      </c>
      <c r="F2254" s="2">
        <v>70.249719999999996</v>
      </c>
      <c r="G2254" s="2">
        <v>70.163309999999996</v>
      </c>
      <c r="H2254" s="2">
        <v>69.911740000000009</v>
      </c>
      <c r="I2254" s="2">
        <v>69.828091999999998</v>
      </c>
      <c r="J2254" s="2">
        <v>70.165647000000092</v>
      </c>
      <c r="K2254" s="17" t="s">
        <v>49</v>
      </c>
      <c r="L2254" s="17" t="s">
        <v>51</v>
      </c>
      <c r="M2254" s="17" t="s">
        <v>55</v>
      </c>
      <c r="N2254" s="20">
        <f t="shared" si="350"/>
        <v>50</v>
      </c>
      <c r="O2254" s="20">
        <f t="shared" si="351"/>
        <v>100</v>
      </c>
      <c r="P2254" s="20">
        <f t="shared" si="352"/>
        <v>0</v>
      </c>
      <c r="Q2254" s="20">
        <f t="shared" si="353"/>
        <v>83.5</v>
      </c>
      <c r="R2254" s="21">
        <f t="shared" si="354"/>
        <v>65.025000000000006</v>
      </c>
      <c r="S2254" s="21">
        <f t="shared" si="355"/>
        <v>50.875</v>
      </c>
      <c r="T2254" s="21">
        <f t="shared" si="356"/>
        <v>60.075000000000003</v>
      </c>
      <c r="U2254" s="21">
        <f t="shared" si="357"/>
        <v>58.375</v>
      </c>
      <c r="V2254" s="20">
        <f t="shared" si="358"/>
        <v>58.658333333333339</v>
      </c>
      <c r="W2254" s="20">
        <f t="shared" si="359"/>
        <v>58.587500000000006</v>
      </c>
    </row>
    <row r="2255" spans="1:23" ht="13.5" x14ac:dyDescent="0.25">
      <c r="A2255" s="3">
        <v>45286</v>
      </c>
      <c r="B2255" s="2">
        <v>70.223500000000001</v>
      </c>
      <c r="C2255" s="2">
        <v>57.50039883192408</v>
      </c>
      <c r="D2255" s="2">
        <v>-0.17707264461665773</v>
      </c>
      <c r="E2255" s="2">
        <v>-0.25245091122564867</v>
      </c>
      <c r="F2255" s="2">
        <v>70.220399999999998</v>
      </c>
      <c r="G2255" s="2">
        <v>70.171030000000002</v>
      </c>
      <c r="H2255" s="2">
        <v>69.950324999999992</v>
      </c>
      <c r="I2255" s="2">
        <v>69.843215999999998</v>
      </c>
      <c r="J2255" s="2">
        <v>70.181238000000107</v>
      </c>
      <c r="K2255" s="17" t="s">
        <v>47</v>
      </c>
      <c r="L2255" s="17" t="s">
        <v>51</v>
      </c>
      <c r="M2255" s="17" t="s">
        <v>52</v>
      </c>
      <c r="N2255" s="20">
        <f t="shared" si="350"/>
        <v>50</v>
      </c>
      <c r="O2255" s="20">
        <f t="shared" si="351"/>
        <v>100</v>
      </c>
      <c r="P2255" s="20">
        <f t="shared" si="352"/>
        <v>0</v>
      </c>
      <c r="Q2255" s="20">
        <f t="shared" si="353"/>
        <v>16.5</v>
      </c>
      <c r="R2255" s="21">
        <f t="shared" si="354"/>
        <v>54.975000000000001</v>
      </c>
      <c r="S2255" s="21">
        <f t="shared" si="355"/>
        <v>34.125</v>
      </c>
      <c r="T2255" s="21">
        <f t="shared" si="356"/>
        <v>29.925000000000001</v>
      </c>
      <c r="U2255" s="21">
        <f t="shared" si="357"/>
        <v>41.625</v>
      </c>
      <c r="V2255" s="20">
        <f t="shared" si="358"/>
        <v>39.674999999999997</v>
      </c>
      <c r="W2255" s="20">
        <f t="shared" si="359"/>
        <v>40.162499999999994</v>
      </c>
    </row>
    <row r="2256" spans="1:23" ht="13.5" x14ac:dyDescent="0.25">
      <c r="A2256" s="3">
        <v>45287</v>
      </c>
      <c r="B2256" s="2">
        <v>70.184899999999999</v>
      </c>
      <c r="C2256" s="2">
        <v>56.271419437876318</v>
      </c>
      <c r="D2256" s="2">
        <v>-0.14411191637496756</v>
      </c>
      <c r="E2256" s="2">
        <v>-0.46850354088358404</v>
      </c>
      <c r="F2256" s="2">
        <v>70.184899999999999</v>
      </c>
      <c r="G2256" s="2">
        <v>70.178739999999991</v>
      </c>
      <c r="H2256" s="2">
        <v>69.986980000000003</v>
      </c>
      <c r="I2256" s="2">
        <v>69.845529999999997</v>
      </c>
      <c r="J2256" s="2">
        <v>70.198449500000095</v>
      </c>
      <c r="K2256" s="17" t="s">
        <v>47</v>
      </c>
      <c r="L2256" s="17" t="s">
        <v>51</v>
      </c>
      <c r="M2256" s="17" t="s">
        <v>52</v>
      </c>
      <c r="N2256" s="20">
        <f t="shared" si="350"/>
        <v>50</v>
      </c>
      <c r="O2256" s="20">
        <f t="shared" si="351"/>
        <v>100</v>
      </c>
      <c r="P2256" s="20">
        <f t="shared" si="352"/>
        <v>0</v>
      </c>
      <c r="Q2256" s="20">
        <f t="shared" si="353"/>
        <v>16.5</v>
      </c>
      <c r="R2256" s="21">
        <f t="shared" si="354"/>
        <v>54.975000000000001</v>
      </c>
      <c r="S2256" s="21">
        <f t="shared" si="355"/>
        <v>34.125</v>
      </c>
      <c r="T2256" s="21">
        <f t="shared" si="356"/>
        <v>29.925000000000001</v>
      </c>
      <c r="U2256" s="21">
        <f t="shared" si="357"/>
        <v>41.625</v>
      </c>
      <c r="V2256" s="20">
        <f t="shared" si="358"/>
        <v>39.674999999999997</v>
      </c>
      <c r="W2256" s="20">
        <f t="shared" si="359"/>
        <v>40.162499999999994</v>
      </c>
    </row>
    <row r="2257" spans="1:23" ht="13.5" x14ac:dyDescent="0.25">
      <c r="A2257" s="3">
        <v>45288</v>
      </c>
      <c r="B2257" s="2">
        <v>70.995199999999997</v>
      </c>
      <c r="C2257" s="2">
        <v>70.517187568107431</v>
      </c>
      <c r="D2257" s="2">
        <v>-0.18348499918990058</v>
      </c>
      <c r="E2257" s="2">
        <v>-0.66879435040023827</v>
      </c>
      <c r="F2257" s="2">
        <v>70.339240000000004</v>
      </c>
      <c r="G2257" s="2">
        <v>70.271339999999981</v>
      </c>
      <c r="H2257" s="2">
        <v>70.064149999999998</v>
      </c>
      <c r="I2257" s="2">
        <v>69.876552000000004</v>
      </c>
      <c r="J2257" s="2">
        <v>70.223340000000093</v>
      </c>
      <c r="K2257" s="17" t="s">
        <v>47</v>
      </c>
      <c r="L2257" s="17" t="s">
        <v>51</v>
      </c>
      <c r="M2257" s="17" t="s">
        <v>53</v>
      </c>
      <c r="N2257" s="20">
        <f t="shared" si="350"/>
        <v>50</v>
      </c>
      <c r="O2257" s="20">
        <f t="shared" si="351"/>
        <v>100</v>
      </c>
      <c r="P2257" s="20">
        <f t="shared" si="352"/>
        <v>50</v>
      </c>
      <c r="Q2257" s="20">
        <f t="shared" si="353"/>
        <v>16.5</v>
      </c>
      <c r="R2257" s="21">
        <f t="shared" si="354"/>
        <v>62.475000000000001</v>
      </c>
      <c r="S2257" s="21">
        <f t="shared" si="355"/>
        <v>51.625</v>
      </c>
      <c r="T2257" s="21">
        <f t="shared" si="356"/>
        <v>42.424999999999997</v>
      </c>
      <c r="U2257" s="21">
        <f t="shared" si="357"/>
        <v>54.125</v>
      </c>
      <c r="V2257" s="20">
        <f t="shared" si="358"/>
        <v>52.17499999999999</v>
      </c>
      <c r="W2257" s="20">
        <f t="shared" si="359"/>
        <v>52.662499999999994</v>
      </c>
    </row>
    <row r="2258" spans="1:23" ht="13.5" x14ac:dyDescent="0.25">
      <c r="A2258" s="3">
        <v>45289</v>
      </c>
      <c r="B2258" s="2">
        <v>70.918000000000006</v>
      </c>
      <c r="C2258" s="2">
        <v>68.23635982723367</v>
      </c>
      <c r="D2258" s="2">
        <v>-0.21707604698859484</v>
      </c>
      <c r="E2258" s="2">
        <v>-0.84834172172171063</v>
      </c>
      <c r="F2258" s="2">
        <v>70.493579999999994</v>
      </c>
      <c r="G2258" s="2">
        <v>70.356219999999993</v>
      </c>
      <c r="H2258" s="2">
        <v>70.129739999999998</v>
      </c>
      <c r="I2258" s="2">
        <v>69.905876000000006</v>
      </c>
      <c r="J2258" s="2">
        <v>70.24566800000008</v>
      </c>
      <c r="K2258" s="17" t="s">
        <v>47</v>
      </c>
      <c r="L2258" s="17" t="s">
        <v>51</v>
      </c>
      <c r="M2258" s="17" t="s">
        <v>53</v>
      </c>
      <c r="N2258" s="20">
        <f t="shared" si="350"/>
        <v>50</v>
      </c>
      <c r="O2258" s="20">
        <f t="shared" si="351"/>
        <v>100</v>
      </c>
      <c r="P2258" s="20">
        <f t="shared" si="352"/>
        <v>50</v>
      </c>
      <c r="Q2258" s="20">
        <f t="shared" si="353"/>
        <v>16.5</v>
      </c>
      <c r="R2258" s="21">
        <f t="shared" si="354"/>
        <v>62.475000000000001</v>
      </c>
      <c r="S2258" s="21">
        <f t="shared" si="355"/>
        <v>51.625</v>
      </c>
      <c r="T2258" s="21">
        <f t="shared" si="356"/>
        <v>42.424999999999997</v>
      </c>
      <c r="U2258" s="21">
        <f t="shared" si="357"/>
        <v>54.125</v>
      </c>
      <c r="V2258" s="20">
        <f t="shared" si="358"/>
        <v>52.17499999999999</v>
      </c>
      <c r="W2258" s="20">
        <f t="shared" si="359"/>
        <v>52.662499999999994</v>
      </c>
    </row>
    <row r="2259" spans="1:23" ht="13.5" x14ac:dyDescent="0.25">
      <c r="A2259" s="3">
        <v>45293</v>
      </c>
      <c r="B2259" s="2">
        <v>70.107799999999997</v>
      </c>
      <c r="C2259" s="2">
        <v>49.969554424792896</v>
      </c>
      <c r="D2259" s="2">
        <v>-0.20245506111021427</v>
      </c>
      <c r="E2259" s="2">
        <v>-1.0004084622379661</v>
      </c>
      <c r="F2259" s="2">
        <v>70.485879999999995</v>
      </c>
      <c r="G2259" s="2">
        <v>70.367800000000003</v>
      </c>
      <c r="H2259" s="2">
        <v>70.15867999999999</v>
      </c>
      <c r="I2259" s="2">
        <v>69.905105999999989</v>
      </c>
      <c r="J2259" s="2">
        <v>70.263618500000078</v>
      </c>
      <c r="K2259" s="17" t="s">
        <v>47</v>
      </c>
      <c r="L2259" s="17" t="s">
        <v>51</v>
      </c>
      <c r="M2259" s="17" t="s">
        <v>52</v>
      </c>
      <c r="N2259" s="20">
        <f t="shared" si="350"/>
        <v>50</v>
      </c>
      <c r="O2259" s="20">
        <f t="shared" si="351"/>
        <v>100</v>
      </c>
      <c r="P2259" s="20">
        <f t="shared" si="352"/>
        <v>50</v>
      </c>
      <c r="Q2259" s="20">
        <f t="shared" si="353"/>
        <v>16.5</v>
      </c>
      <c r="R2259" s="21">
        <f t="shared" si="354"/>
        <v>62.475000000000001</v>
      </c>
      <c r="S2259" s="21">
        <f t="shared" si="355"/>
        <v>51.625</v>
      </c>
      <c r="T2259" s="21">
        <f t="shared" si="356"/>
        <v>42.424999999999997</v>
      </c>
      <c r="U2259" s="21">
        <f t="shared" si="357"/>
        <v>54.125</v>
      </c>
      <c r="V2259" s="20">
        <f t="shared" si="358"/>
        <v>52.17499999999999</v>
      </c>
      <c r="W2259" s="20">
        <f t="shared" si="359"/>
        <v>52.662499999999994</v>
      </c>
    </row>
    <row r="2260" spans="1:23" ht="13.5" x14ac:dyDescent="0.25">
      <c r="A2260" s="3">
        <v>45294</v>
      </c>
      <c r="B2260" s="2">
        <v>69.451800000000006</v>
      </c>
      <c r="C2260" s="2">
        <v>40.512920326603307</v>
      </c>
      <c r="D2260" s="2">
        <v>-8.3250527318213585E-2</v>
      </c>
      <c r="E2260" s="2">
        <v>-1.1267375002686455</v>
      </c>
      <c r="F2260" s="2">
        <v>70.33153999999999</v>
      </c>
      <c r="G2260" s="2">
        <v>70.275970000000001</v>
      </c>
      <c r="H2260" s="2">
        <v>70.154820000000001</v>
      </c>
      <c r="I2260" s="2">
        <v>69.891215999999986</v>
      </c>
      <c r="J2260" s="2">
        <v>70.280792000000076</v>
      </c>
      <c r="K2260" s="17" t="s">
        <v>47</v>
      </c>
      <c r="L2260" s="17" t="s">
        <v>51</v>
      </c>
      <c r="M2260" s="17" t="s">
        <v>52</v>
      </c>
      <c r="N2260" s="20">
        <f t="shared" si="350"/>
        <v>50</v>
      </c>
      <c r="O2260" s="20">
        <f t="shared" si="351"/>
        <v>100</v>
      </c>
      <c r="P2260" s="20">
        <f t="shared" si="352"/>
        <v>0</v>
      </c>
      <c r="Q2260" s="20">
        <f t="shared" si="353"/>
        <v>16.5</v>
      </c>
      <c r="R2260" s="21">
        <f t="shared" si="354"/>
        <v>54.975000000000001</v>
      </c>
      <c r="S2260" s="21">
        <f t="shared" si="355"/>
        <v>34.125</v>
      </c>
      <c r="T2260" s="21">
        <f t="shared" si="356"/>
        <v>29.925000000000001</v>
      </c>
      <c r="U2260" s="21">
        <f t="shared" si="357"/>
        <v>41.625</v>
      </c>
      <c r="V2260" s="20">
        <f t="shared" si="358"/>
        <v>39.674999999999997</v>
      </c>
      <c r="W2260" s="20">
        <f t="shared" si="359"/>
        <v>40.162499999999994</v>
      </c>
    </row>
    <row r="2261" spans="1:23" ht="13.5" x14ac:dyDescent="0.25">
      <c r="A2261" s="3">
        <v>45295</v>
      </c>
      <c r="B2261" s="2">
        <v>69.451800000000006</v>
      </c>
      <c r="C2261" s="2">
        <v>40.5129203266033</v>
      </c>
      <c r="D2261" s="2">
        <v>2.037240402671614E-2</v>
      </c>
      <c r="E2261" s="2">
        <v>-1.1832206726389067</v>
      </c>
      <c r="F2261" s="2">
        <v>70.184920000000005</v>
      </c>
      <c r="G2261" s="2">
        <v>70.184910000000016</v>
      </c>
      <c r="H2261" s="2">
        <v>70.143245000000007</v>
      </c>
      <c r="I2261" s="2">
        <v>69.892758000000001</v>
      </c>
      <c r="J2261" s="2">
        <v>70.296151500000093</v>
      </c>
      <c r="K2261" s="17" t="s">
        <v>47</v>
      </c>
      <c r="L2261" s="17" t="s">
        <v>51</v>
      </c>
      <c r="M2261" s="17" t="s">
        <v>52</v>
      </c>
      <c r="N2261" s="20">
        <f t="shared" si="350"/>
        <v>50</v>
      </c>
      <c r="O2261" s="20">
        <f t="shared" si="351"/>
        <v>100</v>
      </c>
      <c r="P2261" s="20">
        <f t="shared" si="352"/>
        <v>0</v>
      </c>
      <c r="Q2261" s="20">
        <f t="shared" si="353"/>
        <v>16.5</v>
      </c>
      <c r="R2261" s="21">
        <f t="shared" si="354"/>
        <v>54.975000000000001</v>
      </c>
      <c r="S2261" s="21">
        <f t="shared" si="355"/>
        <v>34.125</v>
      </c>
      <c r="T2261" s="21">
        <f t="shared" si="356"/>
        <v>29.925000000000001</v>
      </c>
      <c r="U2261" s="21">
        <f t="shared" si="357"/>
        <v>41.625</v>
      </c>
      <c r="V2261" s="20">
        <f t="shared" si="358"/>
        <v>39.674999999999997</v>
      </c>
      <c r="W2261" s="20">
        <f t="shared" si="359"/>
        <v>40.162499999999994</v>
      </c>
    </row>
    <row r="2262" spans="1:23" ht="13.5" x14ac:dyDescent="0.25">
      <c r="A2262" s="3">
        <v>45296</v>
      </c>
      <c r="B2262" s="2">
        <v>69.336100000000002</v>
      </c>
      <c r="C2262" s="2">
        <v>39.003087103029799</v>
      </c>
      <c r="D2262" s="2">
        <v>9.8904644778158968E-2</v>
      </c>
      <c r="E2262" s="2">
        <v>-1.2224913169322007</v>
      </c>
      <c r="F2262" s="2">
        <v>69.853099999999998</v>
      </c>
      <c r="G2262" s="2">
        <v>70.096170000000001</v>
      </c>
      <c r="H2262" s="2">
        <v>70.129739999999998</v>
      </c>
      <c r="I2262" s="2">
        <v>69.882725999999977</v>
      </c>
      <c r="J2262" s="2">
        <v>70.316011000000088</v>
      </c>
      <c r="K2262" s="17" t="s">
        <v>47</v>
      </c>
      <c r="L2262" s="17" t="s">
        <v>48</v>
      </c>
      <c r="M2262" s="17" t="s">
        <v>52</v>
      </c>
      <c r="N2262" s="20">
        <f t="shared" si="350"/>
        <v>50</v>
      </c>
      <c r="O2262" s="20">
        <f t="shared" si="351"/>
        <v>100</v>
      </c>
      <c r="P2262" s="20">
        <f t="shared" si="352"/>
        <v>0</v>
      </c>
      <c r="Q2262" s="20">
        <f t="shared" si="353"/>
        <v>0</v>
      </c>
      <c r="R2262" s="21">
        <f t="shared" si="354"/>
        <v>52.5</v>
      </c>
      <c r="S2262" s="21">
        <f t="shared" si="355"/>
        <v>30</v>
      </c>
      <c r="T2262" s="21">
        <f t="shared" si="356"/>
        <v>22.5</v>
      </c>
      <c r="U2262" s="21">
        <f t="shared" si="357"/>
        <v>37.5</v>
      </c>
      <c r="V2262" s="20">
        <f t="shared" si="358"/>
        <v>35</v>
      </c>
      <c r="W2262" s="20">
        <f t="shared" si="359"/>
        <v>35.625</v>
      </c>
    </row>
    <row r="2263" spans="1:23" ht="13.5" x14ac:dyDescent="0.25">
      <c r="A2263" s="3">
        <v>45299</v>
      </c>
      <c r="B2263" s="2">
        <v>69.336100000000002</v>
      </c>
      <c r="C2263" s="2">
        <v>39.003087103029799</v>
      </c>
      <c r="D2263" s="2">
        <v>0.15754153260589021</v>
      </c>
      <c r="E2263" s="2">
        <v>-1.2255931604121724</v>
      </c>
      <c r="F2263" s="2">
        <v>69.536719999999988</v>
      </c>
      <c r="G2263" s="2">
        <v>70.015149999999991</v>
      </c>
      <c r="H2263" s="2">
        <v>70.089230000000015</v>
      </c>
      <c r="I2263" s="2">
        <v>69.868063999999976</v>
      </c>
      <c r="J2263" s="2">
        <v>70.336197000000084</v>
      </c>
      <c r="K2263" s="17" t="s">
        <v>47</v>
      </c>
      <c r="L2263" s="17" t="s">
        <v>48</v>
      </c>
      <c r="M2263" s="17" t="s">
        <v>52</v>
      </c>
      <c r="N2263" s="20">
        <f t="shared" si="350"/>
        <v>50</v>
      </c>
      <c r="O2263" s="20">
        <f t="shared" si="351"/>
        <v>100</v>
      </c>
      <c r="P2263" s="20">
        <f t="shared" si="352"/>
        <v>0</v>
      </c>
      <c r="Q2263" s="20">
        <f t="shared" si="353"/>
        <v>0</v>
      </c>
      <c r="R2263" s="21">
        <f t="shared" si="354"/>
        <v>52.5</v>
      </c>
      <c r="S2263" s="21">
        <f t="shared" si="355"/>
        <v>30</v>
      </c>
      <c r="T2263" s="21">
        <f t="shared" si="356"/>
        <v>22.5</v>
      </c>
      <c r="U2263" s="21">
        <f t="shared" si="357"/>
        <v>37.5</v>
      </c>
      <c r="V2263" s="20">
        <f t="shared" si="358"/>
        <v>35</v>
      </c>
      <c r="W2263" s="20">
        <f t="shared" si="359"/>
        <v>35.625</v>
      </c>
    </row>
    <row r="2264" spans="1:23" ht="13.5" x14ac:dyDescent="0.25">
      <c r="A2264" s="3">
        <v>45300</v>
      </c>
      <c r="B2264" s="2">
        <v>69.066000000000003</v>
      </c>
      <c r="C2264" s="2">
        <v>35.428328779201266</v>
      </c>
      <c r="D2264" s="2">
        <v>0.23092722497682416</v>
      </c>
      <c r="E2264" s="2">
        <v>-1.2065038795978651</v>
      </c>
      <c r="F2264" s="2">
        <v>69.328360000000004</v>
      </c>
      <c r="G2264" s="2">
        <v>69.907119999999992</v>
      </c>
      <c r="H2264" s="2">
        <v>70.035215000000008</v>
      </c>
      <c r="I2264" s="2">
        <v>69.848309999999984</v>
      </c>
      <c r="J2264" s="2">
        <v>70.351405000000085</v>
      </c>
      <c r="K2264" s="17" t="s">
        <v>47</v>
      </c>
      <c r="L2264" s="17" t="s">
        <v>48</v>
      </c>
      <c r="M2264" s="17" t="s">
        <v>52</v>
      </c>
      <c r="N2264" s="20">
        <f t="shared" si="350"/>
        <v>50</v>
      </c>
      <c r="O2264" s="20">
        <f t="shared" si="351"/>
        <v>100</v>
      </c>
      <c r="P2264" s="20">
        <f t="shared" si="352"/>
        <v>0</v>
      </c>
      <c r="Q2264" s="20">
        <f t="shared" si="353"/>
        <v>0</v>
      </c>
      <c r="R2264" s="21">
        <f t="shared" si="354"/>
        <v>52.5</v>
      </c>
      <c r="S2264" s="21">
        <f t="shared" si="355"/>
        <v>30</v>
      </c>
      <c r="T2264" s="21">
        <f t="shared" si="356"/>
        <v>22.5</v>
      </c>
      <c r="U2264" s="21">
        <f t="shared" si="357"/>
        <v>37.5</v>
      </c>
      <c r="V2264" s="20">
        <f t="shared" si="358"/>
        <v>35</v>
      </c>
      <c r="W2264" s="20">
        <f t="shared" si="359"/>
        <v>35.625</v>
      </c>
    </row>
    <row r="2265" spans="1:23" ht="13.5" x14ac:dyDescent="0.25">
      <c r="A2265" s="3">
        <v>45301</v>
      </c>
      <c r="B2265" s="2">
        <v>68.834500000000006</v>
      </c>
      <c r="C2265" s="2">
        <v>32.664947786548254</v>
      </c>
      <c r="D2265" s="2">
        <v>0.32712767085176608</v>
      </c>
      <c r="E2265" s="2">
        <v>-1.1704487649333122</v>
      </c>
      <c r="F2265" s="2">
        <v>69.204900000000009</v>
      </c>
      <c r="G2265" s="2">
        <v>69.768220000000014</v>
      </c>
      <c r="H2265" s="2">
        <v>69.969624999999994</v>
      </c>
      <c r="I2265" s="2">
        <v>69.822073999999972</v>
      </c>
      <c r="J2265" s="2">
        <v>70.365419500000087</v>
      </c>
      <c r="K2265" s="17" t="s">
        <v>47</v>
      </c>
      <c r="L2265" s="17" t="s">
        <v>48</v>
      </c>
      <c r="M2265" s="17" t="s">
        <v>52</v>
      </c>
      <c r="N2265" s="20">
        <f t="shared" si="350"/>
        <v>50</v>
      </c>
      <c r="O2265" s="20">
        <f t="shared" si="351"/>
        <v>100</v>
      </c>
      <c r="P2265" s="20">
        <f t="shared" si="352"/>
        <v>0</v>
      </c>
      <c r="Q2265" s="20">
        <f t="shared" si="353"/>
        <v>0</v>
      </c>
      <c r="R2265" s="21">
        <f t="shared" si="354"/>
        <v>52.5</v>
      </c>
      <c r="S2265" s="21">
        <f t="shared" si="355"/>
        <v>30</v>
      </c>
      <c r="T2265" s="21">
        <f t="shared" si="356"/>
        <v>22.5</v>
      </c>
      <c r="U2265" s="21">
        <f t="shared" si="357"/>
        <v>37.5</v>
      </c>
      <c r="V2265" s="20">
        <f t="shared" si="358"/>
        <v>35</v>
      </c>
      <c r="W2265" s="20">
        <f t="shared" si="359"/>
        <v>35.625</v>
      </c>
    </row>
    <row r="2266" spans="1:23" ht="13.5" x14ac:dyDescent="0.25">
      <c r="A2266" s="3">
        <v>45302</v>
      </c>
      <c r="B2266" s="2">
        <v>68.294300000000007</v>
      </c>
      <c r="C2266" s="2">
        <v>27.311599463275215</v>
      </c>
      <c r="D2266" s="2">
        <v>0.44867585299478208</v>
      </c>
      <c r="E2266" s="2">
        <v>-1.0977039968523119</v>
      </c>
      <c r="F2266" s="2">
        <v>68.973399999999998</v>
      </c>
      <c r="G2266" s="2">
        <v>69.579160000000002</v>
      </c>
      <c r="H2266" s="2">
        <v>69.878950000000003</v>
      </c>
      <c r="I2266" s="2">
        <v>69.785033999999968</v>
      </c>
      <c r="J2266" s="2">
        <v>70.369550500000088</v>
      </c>
      <c r="K2266" s="17" t="s">
        <v>47</v>
      </c>
      <c r="L2266" s="17" t="s">
        <v>48</v>
      </c>
      <c r="M2266" s="17" t="s">
        <v>52</v>
      </c>
      <c r="N2266" s="20">
        <f t="shared" si="350"/>
        <v>50</v>
      </c>
      <c r="O2266" s="20">
        <f t="shared" si="351"/>
        <v>100</v>
      </c>
      <c r="P2266" s="20">
        <f t="shared" si="352"/>
        <v>0</v>
      </c>
      <c r="Q2266" s="20">
        <f t="shared" si="353"/>
        <v>0</v>
      </c>
      <c r="R2266" s="21">
        <f t="shared" si="354"/>
        <v>52.5</v>
      </c>
      <c r="S2266" s="21">
        <f t="shared" si="355"/>
        <v>30</v>
      </c>
      <c r="T2266" s="21">
        <f t="shared" si="356"/>
        <v>22.5</v>
      </c>
      <c r="U2266" s="21">
        <f t="shared" si="357"/>
        <v>37.5</v>
      </c>
      <c r="V2266" s="20">
        <f t="shared" si="358"/>
        <v>35</v>
      </c>
      <c r="W2266" s="20">
        <f t="shared" si="359"/>
        <v>35.625</v>
      </c>
    </row>
    <row r="2267" spans="1:23" ht="13.5" x14ac:dyDescent="0.25">
      <c r="A2267" s="3">
        <v>45303</v>
      </c>
      <c r="B2267" s="2">
        <v>68.294300000000007</v>
      </c>
      <c r="C2267" s="2">
        <v>27.311599463275215</v>
      </c>
      <c r="D2267" s="2">
        <v>0.68499963270234332</v>
      </c>
      <c r="E2267" s="2">
        <v>-1.0169539204624543</v>
      </c>
      <c r="F2267" s="2">
        <v>68.765040000000013</v>
      </c>
      <c r="G2267" s="2">
        <v>69.309070000000006</v>
      </c>
      <c r="H2267" s="2">
        <v>69.790205</v>
      </c>
      <c r="I2267" s="2">
        <v>69.747993999999977</v>
      </c>
      <c r="J2267" s="2">
        <v>70.37190450000007</v>
      </c>
      <c r="K2267" s="17" t="s">
        <v>47</v>
      </c>
      <c r="L2267" s="17" t="s">
        <v>48</v>
      </c>
      <c r="M2267" s="17" t="s">
        <v>52</v>
      </c>
      <c r="N2267" s="20">
        <f t="shared" si="350"/>
        <v>50</v>
      </c>
      <c r="O2267" s="20">
        <f t="shared" si="351"/>
        <v>100</v>
      </c>
      <c r="P2267" s="20">
        <f t="shared" si="352"/>
        <v>0</v>
      </c>
      <c r="Q2267" s="20">
        <f t="shared" si="353"/>
        <v>0</v>
      </c>
      <c r="R2267" s="21">
        <f t="shared" si="354"/>
        <v>52.5</v>
      </c>
      <c r="S2267" s="21">
        <f t="shared" si="355"/>
        <v>30</v>
      </c>
      <c r="T2267" s="21">
        <f t="shared" si="356"/>
        <v>22.5</v>
      </c>
      <c r="U2267" s="21">
        <f t="shared" si="357"/>
        <v>37.5</v>
      </c>
      <c r="V2267" s="20">
        <f t="shared" si="358"/>
        <v>35</v>
      </c>
      <c r="W2267" s="20">
        <f t="shared" si="359"/>
        <v>35.625</v>
      </c>
    </row>
    <row r="2268" spans="1:23" ht="13.5" x14ac:dyDescent="0.25">
      <c r="A2268" s="3">
        <v>45306</v>
      </c>
      <c r="B2268" s="2">
        <v>68.687899999999999</v>
      </c>
      <c r="C2268" s="2">
        <v>36.153587269928167</v>
      </c>
      <c r="D2268" s="2">
        <v>0.85209433608913798</v>
      </c>
      <c r="E2268" s="2">
        <v>-0.93188142367730975</v>
      </c>
      <c r="F2268" s="2">
        <v>68.635400000000018</v>
      </c>
      <c r="G2268" s="2">
        <v>69.086060000000003</v>
      </c>
      <c r="H2268" s="2">
        <v>69.721140000000005</v>
      </c>
      <c r="I2268" s="2">
        <v>69.719133999999983</v>
      </c>
      <c r="J2268" s="2">
        <v>70.378693000000069</v>
      </c>
      <c r="K2268" s="17" t="s">
        <v>47</v>
      </c>
      <c r="L2268" s="17" t="s">
        <v>48</v>
      </c>
      <c r="M2268" s="17" t="s">
        <v>52</v>
      </c>
      <c r="N2268" s="20">
        <f t="shared" si="350"/>
        <v>50</v>
      </c>
      <c r="O2268" s="20">
        <f t="shared" si="351"/>
        <v>100</v>
      </c>
      <c r="P2268" s="20">
        <f t="shared" si="352"/>
        <v>0</v>
      </c>
      <c r="Q2268" s="20">
        <f t="shared" si="353"/>
        <v>0</v>
      </c>
      <c r="R2268" s="21">
        <f t="shared" si="354"/>
        <v>52.5</v>
      </c>
      <c r="S2268" s="21">
        <f t="shared" si="355"/>
        <v>30</v>
      </c>
      <c r="T2268" s="21">
        <f t="shared" si="356"/>
        <v>22.5</v>
      </c>
      <c r="U2268" s="21">
        <f t="shared" si="357"/>
        <v>37.5</v>
      </c>
      <c r="V2268" s="20">
        <f t="shared" si="358"/>
        <v>35</v>
      </c>
      <c r="W2268" s="20">
        <f t="shared" si="359"/>
        <v>35.625</v>
      </c>
    </row>
    <row r="2269" spans="1:23" ht="13.5" x14ac:dyDescent="0.25">
      <c r="A2269" s="3">
        <v>45307</v>
      </c>
      <c r="B2269" s="2">
        <v>69.644800000000004</v>
      </c>
      <c r="C2269" s="2">
        <v>51.575711457696748</v>
      </c>
      <c r="D2269" s="2">
        <v>0.80318512266183006</v>
      </c>
      <c r="E2269" s="2">
        <v>-0.81986561155011872</v>
      </c>
      <c r="F2269" s="2">
        <v>68.751159999999999</v>
      </c>
      <c r="G2269" s="2">
        <v>69.039760000000001</v>
      </c>
      <c r="H2269" s="2">
        <v>69.703779999999995</v>
      </c>
      <c r="I2269" s="2">
        <v>69.707559999999972</v>
      </c>
      <c r="J2269" s="2">
        <v>70.39066500000007</v>
      </c>
      <c r="K2269" s="17" t="s">
        <v>49</v>
      </c>
      <c r="L2269" s="17" t="s">
        <v>51</v>
      </c>
      <c r="M2269" s="17" t="s">
        <v>55</v>
      </c>
      <c r="N2269" s="20">
        <f t="shared" si="350"/>
        <v>50</v>
      </c>
      <c r="O2269" s="20">
        <f t="shared" si="351"/>
        <v>100</v>
      </c>
      <c r="P2269" s="20">
        <f t="shared" si="352"/>
        <v>0</v>
      </c>
      <c r="Q2269" s="20">
        <f t="shared" si="353"/>
        <v>83.5</v>
      </c>
      <c r="R2269" s="21">
        <f t="shared" si="354"/>
        <v>65.025000000000006</v>
      </c>
      <c r="S2269" s="21">
        <f t="shared" si="355"/>
        <v>50.875</v>
      </c>
      <c r="T2269" s="21">
        <f t="shared" si="356"/>
        <v>60.075000000000003</v>
      </c>
      <c r="U2269" s="21">
        <f t="shared" si="357"/>
        <v>58.375</v>
      </c>
      <c r="V2269" s="20">
        <f t="shared" si="358"/>
        <v>58.658333333333339</v>
      </c>
      <c r="W2269" s="20">
        <f t="shared" si="359"/>
        <v>58.587500000000006</v>
      </c>
    </row>
    <row r="2270" spans="1:23" ht="13.5" x14ac:dyDescent="0.25">
      <c r="A2270" s="3">
        <v>45308</v>
      </c>
      <c r="B2270" s="2">
        <v>69.451800000000006</v>
      </c>
      <c r="C2270" s="2">
        <v>49.004605188342637</v>
      </c>
      <c r="D2270" s="2">
        <v>0.67436240419128524</v>
      </c>
      <c r="E2270" s="2">
        <v>-0.70536862870682859</v>
      </c>
      <c r="F2270" s="2">
        <v>68.874619999999993</v>
      </c>
      <c r="G2270" s="2">
        <v>69.039760000000015</v>
      </c>
      <c r="H2270" s="2">
        <v>69.657865000000001</v>
      </c>
      <c r="I2270" s="2">
        <v>69.695365999999979</v>
      </c>
      <c r="J2270" s="2">
        <v>70.400583500000081</v>
      </c>
      <c r="K2270" s="17" t="s">
        <v>49</v>
      </c>
      <c r="L2270" s="17" t="s">
        <v>51</v>
      </c>
      <c r="M2270" s="17" t="s">
        <v>55</v>
      </c>
      <c r="N2270" s="20">
        <f t="shared" si="350"/>
        <v>50</v>
      </c>
      <c r="O2270" s="20">
        <f t="shared" si="351"/>
        <v>100</v>
      </c>
      <c r="P2270" s="20">
        <f t="shared" si="352"/>
        <v>0</v>
      </c>
      <c r="Q2270" s="20">
        <f t="shared" si="353"/>
        <v>83.5</v>
      </c>
      <c r="R2270" s="21">
        <f t="shared" si="354"/>
        <v>65.025000000000006</v>
      </c>
      <c r="S2270" s="21">
        <f t="shared" si="355"/>
        <v>50.875</v>
      </c>
      <c r="T2270" s="21">
        <f t="shared" si="356"/>
        <v>60.075000000000003</v>
      </c>
      <c r="U2270" s="21">
        <f t="shared" si="357"/>
        <v>58.375</v>
      </c>
      <c r="V2270" s="20">
        <f t="shared" si="358"/>
        <v>58.658333333333339</v>
      </c>
      <c r="W2270" s="20">
        <f t="shared" si="359"/>
        <v>58.587500000000006</v>
      </c>
    </row>
    <row r="2271" spans="1:23" ht="13.5" x14ac:dyDescent="0.25">
      <c r="A2271" s="3">
        <v>45309</v>
      </c>
      <c r="B2271" s="2">
        <v>69.181700000000006</v>
      </c>
      <c r="C2271" s="2">
        <v>45.58006917070373</v>
      </c>
      <c r="D2271" s="2">
        <v>0.58575528967230639</v>
      </c>
      <c r="E2271" s="2">
        <v>-0.580915041942768</v>
      </c>
      <c r="F2271" s="2">
        <v>69.052099999999996</v>
      </c>
      <c r="G2271" s="2">
        <v>69.012750000000011</v>
      </c>
      <c r="H2271" s="2">
        <v>69.598830000000007</v>
      </c>
      <c r="I2271" s="2">
        <v>69.688419999999965</v>
      </c>
      <c r="J2271" s="2">
        <v>70.407338000000067</v>
      </c>
      <c r="K2271" s="17" t="s">
        <v>49</v>
      </c>
      <c r="L2271" s="17" t="s">
        <v>51</v>
      </c>
      <c r="M2271" s="17" t="s">
        <v>55</v>
      </c>
      <c r="N2271" s="20">
        <f t="shared" si="350"/>
        <v>50</v>
      </c>
      <c r="O2271" s="20">
        <f t="shared" si="351"/>
        <v>100</v>
      </c>
      <c r="P2271" s="20">
        <f t="shared" si="352"/>
        <v>0</v>
      </c>
      <c r="Q2271" s="20">
        <f t="shared" si="353"/>
        <v>83.5</v>
      </c>
      <c r="R2271" s="21">
        <f t="shared" si="354"/>
        <v>65.025000000000006</v>
      </c>
      <c r="S2271" s="21">
        <f t="shared" si="355"/>
        <v>50.875</v>
      </c>
      <c r="T2271" s="21">
        <f t="shared" si="356"/>
        <v>60.075000000000003</v>
      </c>
      <c r="U2271" s="21">
        <f t="shared" si="357"/>
        <v>58.375</v>
      </c>
      <c r="V2271" s="20">
        <f t="shared" si="358"/>
        <v>58.658333333333339</v>
      </c>
      <c r="W2271" s="20">
        <f t="shared" si="359"/>
        <v>58.587500000000006</v>
      </c>
    </row>
    <row r="2272" spans="1:23" ht="13.5" x14ac:dyDescent="0.25">
      <c r="A2272" s="3">
        <v>45310</v>
      </c>
      <c r="B2272" s="2">
        <v>69.066000000000003</v>
      </c>
      <c r="C2272" s="2">
        <v>44.156581386224822</v>
      </c>
      <c r="D2272" s="2">
        <v>0.50350692029508082</v>
      </c>
      <c r="E2272" s="2">
        <v>-0.4515765580286637</v>
      </c>
      <c r="F2272" s="2">
        <v>69.206440000000001</v>
      </c>
      <c r="G2272" s="2">
        <v>68.985740000000007</v>
      </c>
      <c r="H2272" s="2">
        <v>69.540955000000011</v>
      </c>
      <c r="I2272" s="2">
        <v>69.669899999999984</v>
      </c>
      <c r="J2272" s="2">
        <v>70.404446000000064</v>
      </c>
      <c r="K2272" s="17" t="s">
        <v>47</v>
      </c>
      <c r="L2272" s="17" t="s">
        <v>51</v>
      </c>
      <c r="M2272" s="17" t="s">
        <v>53</v>
      </c>
      <c r="N2272" s="20">
        <f t="shared" si="350"/>
        <v>50</v>
      </c>
      <c r="O2272" s="20">
        <f t="shared" si="351"/>
        <v>100</v>
      </c>
      <c r="P2272" s="20">
        <f t="shared" si="352"/>
        <v>0</v>
      </c>
      <c r="Q2272" s="20">
        <f t="shared" si="353"/>
        <v>16.5</v>
      </c>
      <c r="R2272" s="21">
        <f t="shared" si="354"/>
        <v>54.975000000000001</v>
      </c>
      <c r="S2272" s="21">
        <f t="shared" si="355"/>
        <v>34.125</v>
      </c>
      <c r="T2272" s="21">
        <f t="shared" si="356"/>
        <v>29.925000000000001</v>
      </c>
      <c r="U2272" s="21">
        <f t="shared" si="357"/>
        <v>41.625</v>
      </c>
      <c r="V2272" s="20">
        <f t="shared" si="358"/>
        <v>39.674999999999997</v>
      </c>
      <c r="W2272" s="20">
        <f t="shared" si="359"/>
        <v>40.162499999999994</v>
      </c>
    </row>
    <row r="2273" spans="1:23" ht="13.5" x14ac:dyDescent="0.25">
      <c r="A2273" s="3">
        <v>45313</v>
      </c>
      <c r="B2273" s="2">
        <v>69.073700000000002</v>
      </c>
      <c r="C2273" s="2">
        <v>44.281297282070447</v>
      </c>
      <c r="D2273" s="2">
        <v>0.43583703636367943</v>
      </c>
      <c r="E2273" s="2">
        <v>-0.29334966808774349</v>
      </c>
      <c r="F2273" s="2">
        <v>69.283600000000007</v>
      </c>
      <c r="G2273" s="2">
        <v>68.95950000000002</v>
      </c>
      <c r="H2273" s="2">
        <v>69.487325000000013</v>
      </c>
      <c r="I2273" s="2">
        <v>69.658477999999974</v>
      </c>
      <c r="J2273" s="2">
        <v>70.401592500000064</v>
      </c>
      <c r="K2273" s="17" t="s">
        <v>47</v>
      </c>
      <c r="L2273" s="17" t="s">
        <v>48</v>
      </c>
      <c r="M2273" s="17" t="s">
        <v>53</v>
      </c>
      <c r="N2273" s="20">
        <f t="shared" si="350"/>
        <v>50</v>
      </c>
      <c r="O2273" s="20">
        <f t="shared" si="351"/>
        <v>100</v>
      </c>
      <c r="P2273" s="20">
        <f t="shared" si="352"/>
        <v>0</v>
      </c>
      <c r="Q2273" s="20">
        <f t="shared" si="353"/>
        <v>0</v>
      </c>
      <c r="R2273" s="21">
        <f t="shared" si="354"/>
        <v>52.5</v>
      </c>
      <c r="S2273" s="21">
        <f t="shared" si="355"/>
        <v>30</v>
      </c>
      <c r="T2273" s="21">
        <f t="shared" si="356"/>
        <v>22.5</v>
      </c>
      <c r="U2273" s="21">
        <f t="shared" si="357"/>
        <v>37.5</v>
      </c>
      <c r="V2273" s="20">
        <f t="shared" si="358"/>
        <v>35</v>
      </c>
      <c r="W2273" s="20">
        <f t="shared" si="359"/>
        <v>35.625</v>
      </c>
    </row>
    <row r="2274" spans="1:23" ht="13.5" x14ac:dyDescent="0.25">
      <c r="A2274" s="3">
        <v>45314</v>
      </c>
      <c r="B2274" s="2">
        <v>69.451800000000006</v>
      </c>
      <c r="C2274" s="2">
        <v>50.166626202378268</v>
      </c>
      <c r="D2274" s="2">
        <v>0.31128157702866588</v>
      </c>
      <c r="E2274" s="2">
        <v>-0.15102740981218765</v>
      </c>
      <c r="F2274" s="2">
        <v>69.245000000000005</v>
      </c>
      <c r="G2274" s="2">
        <v>68.998080000000016</v>
      </c>
      <c r="H2274" s="2">
        <v>69.452600000000004</v>
      </c>
      <c r="I2274" s="2">
        <v>69.643815999999973</v>
      </c>
      <c r="J2274" s="2">
        <v>70.404256500000074</v>
      </c>
      <c r="K2274" s="17" t="s">
        <v>49</v>
      </c>
      <c r="L2274" s="17" t="s">
        <v>50</v>
      </c>
      <c r="M2274" s="17" t="s">
        <v>54</v>
      </c>
      <c r="N2274" s="20">
        <f t="shared" si="350"/>
        <v>50</v>
      </c>
      <c r="O2274" s="20">
        <f t="shared" si="351"/>
        <v>100</v>
      </c>
      <c r="P2274" s="20">
        <f t="shared" si="352"/>
        <v>0</v>
      </c>
      <c r="Q2274" s="20">
        <f t="shared" si="353"/>
        <v>83</v>
      </c>
      <c r="R2274" s="21">
        <f t="shared" si="354"/>
        <v>64.95</v>
      </c>
      <c r="S2274" s="21">
        <f t="shared" si="355"/>
        <v>50.75</v>
      </c>
      <c r="T2274" s="21">
        <f t="shared" si="356"/>
        <v>59.85</v>
      </c>
      <c r="U2274" s="21">
        <f t="shared" si="357"/>
        <v>58.25</v>
      </c>
      <c r="V2274" s="20">
        <f t="shared" si="358"/>
        <v>58.516666666666673</v>
      </c>
      <c r="W2274" s="20">
        <f t="shared" si="359"/>
        <v>58.45</v>
      </c>
    </row>
    <row r="2275" spans="1:23" ht="13.5" x14ac:dyDescent="0.25">
      <c r="A2275" s="3">
        <v>45315</v>
      </c>
      <c r="B2275" s="2">
        <v>69.451800000000006</v>
      </c>
      <c r="C2275" s="2">
        <v>50.166626202378268</v>
      </c>
      <c r="D2275" s="2">
        <v>0.17013605672883614</v>
      </c>
      <c r="E2275" s="2">
        <v>-2.6898674587346877E-2</v>
      </c>
      <c r="F2275" s="2">
        <v>69.245000000000005</v>
      </c>
      <c r="G2275" s="2">
        <v>69.059810000000013</v>
      </c>
      <c r="H2275" s="2">
        <v>69.41401500000002</v>
      </c>
      <c r="I2275" s="2">
        <v>69.643043999999975</v>
      </c>
      <c r="J2275" s="2">
        <v>70.404019000000076</v>
      </c>
      <c r="K2275" s="17" t="s">
        <v>49</v>
      </c>
      <c r="L2275" s="17" t="s">
        <v>50</v>
      </c>
      <c r="M2275" s="17" t="s">
        <v>51</v>
      </c>
      <c r="N2275" s="20">
        <f t="shared" si="350"/>
        <v>50</v>
      </c>
      <c r="O2275" s="20">
        <f t="shared" si="351"/>
        <v>100</v>
      </c>
      <c r="P2275" s="20">
        <f t="shared" si="352"/>
        <v>0</v>
      </c>
      <c r="Q2275" s="20">
        <f t="shared" si="353"/>
        <v>66</v>
      </c>
      <c r="R2275" s="21">
        <f t="shared" si="354"/>
        <v>62.4</v>
      </c>
      <c r="S2275" s="21">
        <f t="shared" si="355"/>
        <v>46.5</v>
      </c>
      <c r="T2275" s="21">
        <f t="shared" si="356"/>
        <v>52.2</v>
      </c>
      <c r="U2275" s="21">
        <f t="shared" si="357"/>
        <v>54</v>
      </c>
      <c r="V2275" s="20">
        <f t="shared" si="358"/>
        <v>53.70000000000001</v>
      </c>
      <c r="W2275" s="20">
        <f t="shared" si="359"/>
        <v>53.775000000000006</v>
      </c>
    </row>
    <row r="2276" spans="1:23" ht="13.5" x14ac:dyDescent="0.25">
      <c r="A2276" s="3">
        <v>45316</v>
      </c>
      <c r="B2276" s="2">
        <v>69.83</v>
      </c>
      <c r="C2276" s="2">
        <v>55.606327261553446</v>
      </c>
      <c r="D2276" s="2">
        <v>-6.0544177770793794E-2</v>
      </c>
      <c r="E2276" s="2">
        <v>8.1724804627165859E-2</v>
      </c>
      <c r="F2276" s="2">
        <v>69.374659999999992</v>
      </c>
      <c r="G2276" s="2">
        <v>69.213380000000015</v>
      </c>
      <c r="H2276" s="2">
        <v>69.396270000000001</v>
      </c>
      <c r="I2276" s="2">
        <v>69.644433999999961</v>
      </c>
      <c r="J2276" s="2">
        <v>70.40567250000008</v>
      </c>
      <c r="K2276" s="17" t="s">
        <v>49</v>
      </c>
      <c r="L2276" s="17" t="s">
        <v>50</v>
      </c>
      <c r="M2276" s="17" t="s">
        <v>55</v>
      </c>
      <c r="N2276" s="20">
        <f t="shared" si="350"/>
        <v>50</v>
      </c>
      <c r="O2276" s="20">
        <f t="shared" si="351"/>
        <v>100</v>
      </c>
      <c r="P2276" s="20">
        <f t="shared" si="352"/>
        <v>0</v>
      </c>
      <c r="Q2276" s="20">
        <f t="shared" si="353"/>
        <v>100</v>
      </c>
      <c r="R2276" s="21">
        <f t="shared" si="354"/>
        <v>67.5</v>
      </c>
      <c r="S2276" s="21">
        <f t="shared" si="355"/>
        <v>55</v>
      </c>
      <c r="T2276" s="21">
        <f t="shared" si="356"/>
        <v>67.5</v>
      </c>
      <c r="U2276" s="21">
        <f t="shared" si="357"/>
        <v>62.5</v>
      </c>
      <c r="V2276" s="20">
        <f t="shared" si="358"/>
        <v>63.333333333333336</v>
      </c>
      <c r="W2276" s="20">
        <f t="shared" si="359"/>
        <v>63.125</v>
      </c>
    </row>
    <row r="2277" spans="1:23" ht="13.5" x14ac:dyDescent="0.25">
      <c r="A2277" s="3">
        <v>45317</v>
      </c>
      <c r="B2277" s="2">
        <v>69.567599999999999</v>
      </c>
      <c r="C2277" s="2">
        <v>51.413036413724789</v>
      </c>
      <c r="D2277" s="2">
        <v>-0.23865041075174531</v>
      </c>
      <c r="E2277" s="2">
        <v>0.17175224913079723</v>
      </c>
      <c r="F2277" s="2">
        <v>69.474980000000002</v>
      </c>
      <c r="G2277" s="2">
        <v>69.340710000000001</v>
      </c>
      <c r="H2277" s="2">
        <v>69.324890000000011</v>
      </c>
      <c r="I2277" s="2">
        <v>69.644433999999976</v>
      </c>
      <c r="J2277" s="2">
        <v>70.40710200000008</v>
      </c>
      <c r="K2277" s="17" t="s">
        <v>49</v>
      </c>
      <c r="L2277" s="17" t="s">
        <v>50</v>
      </c>
      <c r="M2277" s="17" t="s">
        <v>55</v>
      </c>
      <c r="N2277" s="20">
        <f t="shared" si="350"/>
        <v>50</v>
      </c>
      <c r="O2277" s="20">
        <f t="shared" si="351"/>
        <v>100</v>
      </c>
      <c r="P2277" s="20">
        <f t="shared" si="352"/>
        <v>0</v>
      </c>
      <c r="Q2277" s="20">
        <f t="shared" si="353"/>
        <v>100</v>
      </c>
      <c r="R2277" s="21">
        <f t="shared" si="354"/>
        <v>67.5</v>
      </c>
      <c r="S2277" s="21">
        <f t="shared" si="355"/>
        <v>55</v>
      </c>
      <c r="T2277" s="21">
        <f t="shared" si="356"/>
        <v>67.5</v>
      </c>
      <c r="U2277" s="21">
        <f t="shared" si="357"/>
        <v>62.5</v>
      </c>
      <c r="V2277" s="20">
        <f t="shared" si="358"/>
        <v>63.333333333333336</v>
      </c>
      <c r="W2277" s="20">
        <f t="shared" si="359"/>
        <v>63.125</v>
      </c>
    </row>
    <row r="2278" spans="1:23" ht="13.5" x14ac:dyDescent="0.25">
      <c r="A2278" s="3">
        <v>45320</v>
      </c>
      <c r="B2278" s="2">
        <v>69.521299999999997</v>
      </c>
      <c r="C2278" s="2">
        <v>50.686718436508102</v>
      </c>
      <c r="D2278" s="2">
        <v>-0.32599973390487946</v>
      </c>
      <c r="E2278" s="2">
        <v>0.24669982350745823</v>
      </c>
      <c r="F2278" s="2">
        <v>69.564499999999995</v>
      </c>
      <c r="G2278" s="2">
        <v>69.424049999999994</v>
      </c>
      <c r="H2278" s="2">
        <v>69.255055000000013</v>
      </c>
      <c r="I2278" s="2">
        <v>69.640421999999958</v>
      </c>
      <c r="J2278" s="2">
        <v>70.408662500000077</v>
      </c>
      <c r="K2278" s="17" t="s">
        <v>49</v>
      </c>
      <c r="L2278" s="17" t="s">
        <v>51</v>
      </c>
      <c r="M2278" s="17" t="s">
        <v>55</v>
      </c>
      <c r="N2278" s="20">
        <f t="shared" si="350"/>
        <v>50</v>
      </c>
      <c r="O2278" s="20">
        <f t="shared" si="351"/>
        <v>100</v>
      </c>
      <c r="P2278" s="20">
        <f t="shared" si="352"/>
        <v>0</v>
      </c>
      <c r="Q2278" s="20">
        <f t="shared" si="353"/>
        <v>83.5</v>
      </c>
      <c r="R2278" s="21">
        <f t="shared" si="354"/>
        <v>65.025000000000006</v>
      </c>
      <c r="S2278" s="21">
        <f t="shared" si="355"/>
        <v>50.875</v>
      </c>
      <c r="T2278" s="21">
        <f t="shared" si="356"/>
        <v>60.075000000000003</v>
      </c>
      <c r="U2278" s="21">
        <f t="shared" si="357"/>
        <v>58.375</v>
      </c>
      <c r="V2278" s="20">
        <f t="shared" si="358"/>
        <v>58.658333333333339</v>
      </c>
      <c r="W2278" s="20">
        <f t="shared" si="359"/>
        <v>58.587500000000006</v>
      </c>
    </row>
    <row r="2279" spans="1:23" ht="13.5" x14ac:dyDescent="0.25">
      <c r="A2279" s="3">
        <v>45321</v>
      </c>
      <c r="B2279" s="2">
        <v>69.451800000000006</v>
      </c>
      <c r="C2279" s="2">
        <v>49.555022607069404</v>
      </c>
      <c r="D2279" s="2">
        <v>-0.24785461974960299</v>
      </c>
      <c r="E2279" s="2">
        <v>0.30747655271241214</v>
      </c>
      <c r="F2279" s="2">
        <v>69.564499999999995</v>
      </c>
      <c r="G2279" s="2">
        <v>69.404750000000007</v>
      </c>
      <c r="H2279" s="2">
        <v>69.222255000000004</v>
      </c>
      <c r="I2279" s="2">
        <v>69.638877999999963</v>
      </c>
      <c r="J2279" s="2">
        <v>70.413865500000085</v>
      </c>
      <c r="K2279" s="17" t="s">
        <v>47</v>
      </c>
      <c r="L2279" s="17" t="s">
        <v>48</v>
      </c>
      <c r="M2279" s="17" t="s">
        <v>51</v>
      </c>
      <c r="N2279" s="20">
        <f t="shared" si="350"/>
        <v>50</v>
      </c>
      <c r="O2279" s="20">
        <f t="shared" si="351"/>
        <v>100</v>
      </c>
      <c r="P2279" s="20">
        <f t="shared" si="352"/>
        <v>0</v>
      </c>
      <c r="Q2279" s="20">
        <f t="shared" si="353"/>
        <v>0</v>
      </c>
      <c r="R2279" s="21">
        <f t="shared" si="354"/>
        <v>52.5</v>
      </c>
      <c r="S2279" s="21">
        <f t="shared" si="355"/>
        <v>30</v>
      </c>
      <c r="T2279" s="21">
        <f t="shared" si="356"/>
        <v>22.5</v>
      </c>
      <c r="U2279" s="21">
        <f t="shared" si="357"/>
        <v>37.5</v>
      </c>
      <c r="V2279" s="20">
        <f t="shared" si="358"/>
        <v>35</v>
      </c>
      <c r="W2279" s="20">
        <f t="shared" si="359"/>
        <v>35.625</v>
      </c>
    </row>
    <row r="2280" spans="1:23" ht="13.5" x14ac:dyDescent="0.25">
      <c r="A2280" s="3">
        <v>45322</v>
      </c>
      <c r="B2280" s="2">
        <v>68.757300000000001</v>
      </c>
      <c r="C2280" s="2">
        <v>39.954883287960364</v>
      </c>
      <c r="D2280" s="2">
        <v>-0.15985369418920925</v>
      </c>
      <c r="E2280" s="2">
        <v>0.36512547850620652</v>
      </c>
      <c r="F2280" s="2">
        <v>69.425600000000003</v>
      </c>
      <c r="G2280" s="2">
        <v>69.335300000000004</v>
      </c>
      <c r="H2280" s="2">
        <v>69.18753000000001</v>
      </c>
      <c r="I2280" s="2">
        <v>69.624987999999973</v>
      </c>
      <c r="J2280" s="2">
        <v>70.425390000000078</v>
      </c>
      <c r="K2280" s="17" t="s">
        <v>47</v>
      </c>
      <c r="L2280" s="17" t="s">
        <v>48</v>
      </c>
      <c r="M2280" s="17" t="s">
        <v>52</v>
      </c>
      <c r="N2280" s="20">
        <f t="shared" si="350"/>
        <v>50</v>
      </c>
      <c r="O2280" s="20">
        <f t="shared" si="351"/>
        <v>100</v>
      </c>
      <c r="P2280" s="20">
        <f t="shared" si="352"/>
        <v>0</v>
      </c>
      <c r="Q2280" s="20">
        <f t="shared" si="353"/>
        <v>0</v>
      </c>
      <c r="R2280" s="21">
        <f t="shared" si="354"/>
        <v>52.5</v>
      </c>
      <c r="S2280" s="21">
        <f t="shared" si="355"/>
        <v>30</v>
      </c>
      <c r="T2280" s="21">
        <f t="shared" si="356"/>
        <v>22.5</v>
      </c>
      <c r="U2280" s="21">
        <f t="shared" si="357"/>
        <v>37.5</v>
      </c>
      <c r="V2280" s="20">
        <f t="shared" si="358"/>
        <v>35</v>
      </c>
      <c r="W2280" s="20">
        <f t="shared" si="359"/>
        <v>35.625</v>
      </c>
    </row>
    <row r="2281" spans="1:23" ht="13.5" x14ac:dyDescent="0.25">
      <c r="A2281" s="3">
        <v>45323</v>
      </c>
      <c r="B2281" s="2">
        <v>69.451800000000006</v>
      </c>
      <c r="C2281" s="2">
        <v>50.319643201270232</v>
      </c>
      <c r="D2281" s="2">
        <v>-0.17416916625226975</v>
      </c>
      <c r="E2281" s="2">
        <v>0.44260073658528432</v>
      </c>
      <c r="F2281" s="2">
        <v>69.349959999999996</v>
      </c>
      <c r="G2281" s="2">
        <v>69.362310000000008</v>
      </c>
      <c r="H2281" s="2">
        <v>69.187530000000024</v>
      </c>
      <c r="I2281" s="2">
        <v>69.624987999999973</v>
      </c>
      <c r="J2281" s="2">
        <v>70.447424000000083</v>
      </c>
      <c r="K2281" s="17" t="s">
        <v>47</v>
      </c>
      <c r="L2281" s="17" t="s">
        <v>48</v>
      </c>
      <c r="M2281" s="17" t="s">
        <v>52</v>
      </c>
      <c r="N2281" s="20">
        <f t="shared" si="350"/>
        <v>50</v>
      </c>
      <c r="O2281" s="20">
        <f t="shared" si="351"/>
        <v>100</v>
      </c>
      <c r="P2281" s="20">
        <f t="shared" si="352"/>
        <v>0</v>
      </c>
      <c r="Q2281" s="20">
        <f t="shared" si="353"/>
        <v>0</v>
      </c>
      <c r="R2281" s="21">
        <f t="shared" si="354"/>
        <v>52.5</v>
      </c>
      <c r="S2281" s="21">
        <f t="shared" si="355"/>
        <v>30</v>
      </c>
      <c r="T2281" s="21">
        <f t="shared" si="356"/>
        <v>22.5</v>
      </c>
      <c r="U2281" s="21">
        <f t="shared" si="357"/>
        <v>37.5</v>
      </c>
      <c r="V2281" s="20">
        <f t="shared" si="358"/>
        <v>35</v>
      </c>
      <c r="W2281" s="20">
        <f t="shared" si="359"/>
        <v>35.625</v>
      </c>
    </row>
    <row r="2282" spans="1:23" ht="13.5" x14ac:dyDescent="0.25">
      <c r="A2282" s="3">
        <v>45324</v>
      </c>
      <c r="B2282" s="2">
        <v>69.066000000000003</v>
      </c>
      <c r="C2282" s="2">
        <v>45.609722060883961</v>
      </c>
      <c r="D2282" s="2">
        <v>-0.17570044303953125</v>
      </c>
      <c r="E2282" s="2">
        <v>0.52720467775507163</v>
      </c>
      <c r="F2282" s="2">
        <v>69.249639999999999</v>
      </c>
      <c r="G2282" s="2">
        <v>69.362310000000008</v>
      </c>
      <c r="H2282" s="2">
        <v>69.174025000000029</v>
      </c>
      <c r="I2282" s="2">
        <v>69.618043999999969</v>
      </c>
      <c r="J2282" s="2">
        <v>70.466295500000101</v>
      </c>
      <c r="K2282" s="17" t="s">
        <v>47</v>
      </c>
      <c r="L2282" s="17" t="s">
        <v>48</v>
      </c>
      <c r="M2282" s="17" t="s">
        <v>52</v>
      </c>
      <c r="N2282" s="20">
        <f t="shared" si="350"/>
        <v>50</v>
      </c>
      <c r="O2282" s="20">
        <f t="shared" si="351"/>
        <v>100</v>
      </c>
      <c r="P2282" s="20">
        <f t="shared" si="352"/>
        <v>0</v>
      </c>
      <c r="Q2282" s="20">
        <f t="shared" si="353"/>
        <v>0</v>
      </c>
      <c r="R2282" s="21">
        <f t="shared" si="354"/>
        <v>52.5</v>
      </c>
      <c r="S2282" s="21">
        <f t="shared" si="355"/>
        <v>30</v>
      </c>
      <c r="T2282" s="21">
        <f t="shared" si="356"/>
        <v>22.5</v>
      </c>
      <c r="U2282" s="21">
        <f t="shared" si="357"/>
        <v>37.5</v>
      </c>
      <c r="V2282" s="20">
        <f t="shared" si="358"/>
        <v>35</v>
      </c>
      <c r="W2282" s="20">
        <f t="shared" si="359"/>
        <v>35.625</v>
      </c>
    </row>
    <row r="2283" spans="1:23" ht="13.5" x14ac:dyDescent="0.25">
      <c r="A2283" s="3">
        <v>45327</v>
      </c>
      <c r="B2283" s="2">
        <v>68.988799999999998</v>
      </c>
      <c r="C2283" s="2">
        <v>44.707942216904762</v>
      </c>
      <c r="D2283" s="2">
        <v>-0.16799474316586327</v>
      </c>
      <c r="E2283" s="2">
        <v>0.55890216314203289</v>
      </c>
      <c r="F2283" s="2">
        <v>69.143139999999988</v>
      </c>
      <c r="G2283" s="2">
        <v>69.353819999999999</v>
      </c>
      <c r="H2283" s="2">
        <v>69.156660000000016</v>
      </c>
      <c r="I2283" s="2">
        <v>69.619587999999979</v>
      </c>
      <c r="J2283" s="2">
        <v>70.483149000000097</v>
      </c>
      <c r="K2283" s="17" t="s">
        <v>47</v>
      </c>
      <c r="L2283" s="17" t="s">
        <v>48</v>
      </c>
      <c r="M2283" s="17" t="s">
        <v>52</v>
      </c>
      <c r="N2283" s="20">
        <f t="shared" si="350"/>
        <v>50</v>
      </c>
      <c r="O2283" s="20">
        <f t="shared" si="351"/>
        <v>100</v>
      </c>
      <c r="P2283" s="20">
        <f t="shared" si="352"/>
        <v>0</v>
      </c>
      <c r="Q2283" s="20">
        <f t="shared" si="353"/>
        <v>0</v>
      </c>
      <c r="R2283" s="21">
        <f t="shared" si="354"/>
        <v>52.5</v>
      </c>
      <c r="S2283" s="21">
        <f t="shared" si="355"/>
        <v>30</v>
      </c>
      <c r="T2283" s="21">
        <f t="shared" si="356"/>
        <v>22.5</v>
      </c>
      <c r="U2283" s="21">
        <f t="shared" si="357"/>
        <v>37.5</v>
      </c>
      <c r="V2283" s="20">
        <f t="shared" si="358"/>
        <v>35</v>
      </c>
      <c r="W2283" s="20">
        <f t="shared" si="359"/>
        <v>35.625</v>
      </c>
    </row>
    <row r="2284" spans="1:23" ht="13.5" x14ac:dyDescent="0.25">
      <c r="A2284" s="3">
        <v>45328</v>
      </c>
      <c r="B2284" s="2">
        <v>68.680099999999996</v>
      </c>
      <c r="C2284" s="2">
        <v>41.200060323550851</v>
      </c>
      <c r="D2284" s="2">
        <v>-7.803962510909912E-2</v>
      </c>
      <c r="E2284" s="2">
        <v>0.62074843561202897</v>
      </c>
      <c r="F2284" s="2">
        <v>68.988799999999998</v>
      </c>
      <c r="G2284" s="2">
        <v>69.276649999999989</v>
      </c>
      <c r="H2284" s="2">
        <v>69.137365000000017</v>
      </c>
      <c r="I2284" s="2">
        <v>69.601065999999989</v>
      </c>
      <c r="J2284" s="2">
        <v>70.494469000000095</v>
      </c>
      <c r="K2284" s="17" t="s">
        <v>47</v>
      </c>
      <c r="L2284" s="17" t="s">
        <v>48</v>
      </c>
      <c r="M2284" s="17" t="s">
        <v>52</v>
      </c>
      <c r="N2284" s="20">
        <f t="shared" si="350"/>
        <v>50</v>
      </c>
      <c r="O2284" s="20">
        <f t="shared" si="351"/>
        <v>100</v>
      </c>
      <c r="P2284" s="20">
        <f t="shared" si="352"/>
        <v>0</v>
      </c>
      <c r="Q2284" s="20">
        <f t="shared" si="353"/>
        <v>0</v>
      </c>
      <c r="R2284" s="21">
        <f t="shared" si="354"/>
        <v>52.5</v>
      </c>
      <c r="S2284" s="21">
        <f t="shared" si="355"/>
        <v>30</v>
      </c>
      <c r="T2284" s="21">
        <f t="shared" si="356"/>
        <v>22.5</v>
      </c>
      <c r="U2284" s="21">
        <f t="shared" si="357"/>
        <v>37.5</v>
      </c>
      <c r="V2284" s="20">
        <f t="shared" si="358"/>
        <v>35</v>
      </c>
      <c r="W2284" s="20">
        <f t="shared" si="359"/>
        <v>35.625</v>
      </c>
    </row>
    <row r="2285" spans="1:23" ht="13.5" x14ac:dyDescent="0.25">
      <c r="A2285" s="3">
        <v>45329</v>
      </c>
      <c r="B2285" s="2">
        <v>68.641599999999997</v>
      </c>
      <c r="C2285" s="2">
        <v>40.770410978154956</v>
      </c>
      <c r="D2285" s="2">
        <v>4.9735257913141595E-3</v>
      </c>
      <c r="E2285" s="2">
        <v>0.70498263684649487</v>
      </c>
      <c r="F2285" s="2">
        <v>68.96566</v>
      </c>
      <c r="G2285" s="2">
        <v>69.195630000000008</v>
      </c>
      <c r="H2285" s="2">
        <v>69.127720000000025</v>
      </c>
      <c r="I2285" s="2">
        <v>69.584861999999973</v>
      </c>
      <c r="J2285" s="2">
        <v>70.50722850000011</v>
      </c>
      <c r="K2285" s="17" t="s">
        <v>47</v>
      </c>
      <c r="L2285" s="17" t="s">
        <v>51</v>
      </c>
      <c r="M2285" s="17" t="s">
        <v>52</v>
      </c>
      <c r="N2285" s="20">
        <f t="shared" si="350"/>
        <v>50</v>
      </c>
      <c r="O2285" s="20">
        <f t="shared" si="351"/>
        <v>100</v>
      </c>
      <c r="P2285" s="20">
        <f t="shared" si="352"/>
        <v>0</v>
      </c>
      <c r="Q2285" s="20">
        <f t="shared" si="353"/>
        <v>16.5</v>
      </c>
      <c r="R2285" s="21">
        <f t="shared" si="354"/>
        <v>54.975000000000001</v>
      </c>
      <c r="S2285" s="21">
        <f t="shared" si="355"/>
        <v>34.125</v>
      </c>
      <c r="T2285" s="21">
        <f t="shared" si="356"/>
        <v>29.925000000000001</v>
      </c>
      <c r="U2285" s="21">
        <f t="shared" si="357"/>
        <v>41.625</v>
      </c>
      <c r="V2285" s="20">
        <f t="shared" si="358"/>
        <v>39.674999999999997</v>
      </c>
      <c r="W2285" s="20">
        <f t="shared" si="359"/>
        <v>40.162499999999994</v>
      </c>
    </row>
    <row r="2286" spans="1:23" ht="13.5" x14ac:dyDescent="0.25">
      <c r="A2286" s="3">
        <v>45330</v>
      </c>
      <c r="B2286" s="2">
        <v>68.518100000000004</v>
      </c>
      <c r="C2286" s="2">
        <v>39.352718758953444</v>
      </c>
      <c r="D2286" s="2">
        <v>0.14652145284101437</v>
      </c>
      <c r="E2286" s="2">
        <v>0.80531783214361785</v>
      </c>
      <c r="F2286" s="2">
        <v>68.778919999999999</v>
      </c>
      <c r="G2286" s="2">
        <v>69.064440000000005</v>
      </c>
      <c r="H2286" s="2">
        <v>69.13891000000001</v>
      </c>
      <c r="I2286" s="2">
        <v>69.566187999999983</v>
      </c>
      <c r="J2286" s="2">
        <v>70.512442500000091</v>
      </c>
      <c r="K2286" s="17" t="s">
        <v>47</v>
      </c>
      <c r="L2286" s="17" t="s">
        <v>48</v>
      </c>
      <c r="M2286" s="17" t="s">
        <v>52</v>
      </c>
      <c r="N2286" s="20">
        <f t="shared" si="350"/>
        <v>50</v>
      </c>
      <c r="O2286" s="20">
        <f t="shared" si="351"/>
        <v>100</v>
      </c>
      <c r="P2286" s="20">
        <f t="shared" si="352"/>
        <v>0</v>
      </c>
      <c r="Q2286" s="20">
        <f t="shared" si="353"/>
        <v>0</v>
      </c>
      <c r="R2286" s="21">
        <f t="shared" si="354"/>
        <v>52.5</v>
      </c>
      <c r="S2286" s="21">
        <f t="shared" si="355"/>
        <v>30</v>
      </c>
      <c r="T2286" s="21">
        <f t="shared" si="356"/>
        <v>22.5</v>
      </c>
      <c r="U2286" s="21">
        <f t="shared" si="357"/>
        <v>37.5</v>
      </c>
      <c r="V2286" s="20">
        <f t="shared" si="358"/>
        <v>35</v>
      </c>
      <c r="W2286" s="20">
        <f t="shared" si="359"/>
        <v>35.625</v>
      </c>
    </row>
    <row r="2287" spans="1:23" ht="13.5" x14ac:dyDescent="0.25">
      <c r="A2287" s="3">
        <v>45331</v>
      </c>
      <c r="B2287" s="2">
        <v>68.448599999999999</v>
      </c>
      <c r="C2287" s="2">
        <v>38.54052980736418</v>
      </c>
      <c r="D2287" s="2">
        <v>0.23548041046866786</v>
      </c>
      <c r="E2287" s="2">
        <v>0.91368663665613159</v>
      </c>
      <c r="F2287" s="2">
        <v>68.655439999999999</v>
      </c>
      <c r="G2287" s="2">
        <v>68.952539999999999</v>
      </c>
      <c r="H2287" s="2">
        <v>69.146625</v>
      </c>
      <c r="I2287" s="2">
        <v>69.546123999999978</v>
      </c>
      <c r="J2287" s="2">
        <v>70.513718000000097</v>
      </c>
      <c r="K2287" s="17" t="s">
        <v>47</v>
      </c>
      <c r="L2287" s="17" t="s">
        <v>48</v>
      </c>
      <c r="M2287" s="17" t="s">
        <v>52</v>
      </c>
      <c r="N2287" s="20">
        <f t="shared" si="350"/>
        <v>50</v>
      </c>
      <c r="O2287" s="20">
        <f t="shared" si="351"/>
        <v>100</v>
      </c>
      <c r="P2287" s="20">
        <f t="shared" si="352"/>
        <v>0</v>
      </c>
      <c r="Q2287" s="20">
        <f t="shared" si="353"/>
        <v>0</v>
      </c>
      <c r="R2287" s="21">
        <f t="shared" si="354"/>
        <v>52.5</v>
      </c>
      <c r="S2287" s="21">
        <f t="shared" si="355"/>
        <v>30</v>
      </c>
      <c r="T2287" s="21">
        <f t="shared" si="356"/>
        <v>22.5</v>
      </c>
      <c r="U2287" s="21">
        <f t="shared" si="357"/>
        <v>37.5</v>
      </c>
      <c r="V2287" s="20">
        <f t="shared" si="358"/>
        <v>35</v>
      </c>
      <c r="W2287" s="20">
        <f t="shared" si="359"/>
        <v>35.625</v>
      </c>
    </row>
    <row r="2288" spans="1:23" ht="13.5" x14ac:dyDescent="0.25">
      <c r="A2288" s="3">
        <v>45334</v>
      </c>
      <c r="B2288" s="2">
        <v>68.294300000000007</v>
      </c>
      <c r="C2288" s="2">
        <v>36.728158037253287</v>
      </c>
      <c r="D2288" s="2">
        <v>0.31955275151062779</v>
      </c>
      <c r="E2288" s="2">
        <v>1.019908599900925</v>
      </c>
      <c r="F2288" s="2">
        <v>68.516540000000006</v>
      </c>
      <c r="G2288" s="2">
        <v>68.82983999999999</v>
      </c>
      <c r="H2288" s="2">
        <v>69.126945000000006</v>
      </c>
      <c r="I2288" s="2">
        <v>69.519885999999971</v>
      </c>
      <c r="J2288" s="2">
        <v>70.510594500000096</v>
      </c>
      <c r="K2288" s="17" t="s">
        <v>47</v>
      </c>
      <c r="L2288" s="17" t="s">
        <v>48</v>
      </c>
      <c r="M2288" s="17" t="s">
        <v>52</v>
      </c>
      <c r="N2288" s="20">
        <f t="shared" si="350"/>
        <v>50</v>
      </c>
      <c r="O2288" s="20">
        <f t="shared" si="351"/>
        <v>100</v>
      </c>
      <c r="P2288" s="20">
        <f t="shared" si="352"/>
        <v>0</v>
      </c>
      <c r="Q2288" s="20">
        <f t="shared" si="353"/>
        <v>0</v>
      </c>
      <c r="R2288" s="21">
        <f t="shared" si="354"/>
        <v>52.5</v>
      </c>
      <c r="S2288" s="21">
        <f t="shared" si="355"/>
        <v>30</v>
      </c>
      <c r="T2288" s="21">
        <f t="shared" si="356"/>
        <v>22.5</v>
      </c>
      <c r="U2288" s="21">
        <f t="shared" si="357"/>
        <v>37.5</v>
      </c>
      <c r="V2288" s="20">
        <f t="shared" si="358"/>
        <v>35</v>
      </c>
      <c r="W2288" s="20">
        <f t="shared" si="359"/>
        <v>35.625</v>
      </c>
    </row>
    <row r="2289" spans="1:23" ht="13.5" x14ac:dyDescent="0.25">
      <c r="A2289" s="3">
        <v>45335</v>
      </c>
      <c r="B2289" s="2">
        <v>67.483999999999995</v>
      </c>
      <c r="C2289" s="2">
        <v>29.012410367603906</v>
      </c>
      <c r="D2289" s="2">
        <v>0.44509258849208777</v>
      </c>
      <c r="E2289" s="2">
        <v>1.1234903463863948</v>
      </c>
      <c r="F2289" s="2">
        <v>68.277320000000003</v>
      </c>
      <c r="G2289" s="2">
        <v>68.633060000000015</v>
      </c>
      <c r="H2289" s="2">
        <v>69.01890499999999</v>
      </c>
      <c r="I2289" s="2">
        <v>69.478985999999978</v>
      </c>
      <c r="J2289" s="2">
        <v>70.5070470000001</v>
      </c>
      <c r="K2289" s="17" t="s">
        <v>47</v>
      </c>
      <c r="L2289" s="17" t="s">
        <v>48</v>
      </c>
      <c r="M2289" s="17" t="s">
        <v>52</v>
      </c>
      <c r="N2289" s="20">
        <f t="shared" si="350"/>
        <v>50</v>
      </c>
      <c r="O2289" s="20">
        <f t="shared" si="351"/>
        <v>100</v>
      </c>
      <c r="P2289" s="20">
        <f t="shared" si="352"/>
        <v>0</v>
      </c>
      <c r="Q2289" s="20">
        <f t="shared" si="353"/>
        <v>0</v>
      </c>
      <c r="R2289" s="21">
        <f t="shared" si="354"/>
        <v>52.5</v>
      </c>
      <c r="S2289" s="21">
        <f t="shared" si="355"/>
        <v>30</v>
      </c>
      <c r="T2289" s="21">
        <f t="shared" si="356"/>
        <v>22.5</v>
      </c>
      <c r="U2289" s="21">
        <f t="shared" si="357"/>
        <v>37.5</v>
      </c>
      <c r="V2289" s="20">
        <f t="shared" si="358"/>
        <v>35</v>
      </c>
      <c r="W2289" s="20">
        <f t="shared" si="359"/>
        <v>35.625</v>
      </c>
    </row>
    <row r="2290" spans="1:23" ht="13.5" x14ac:dyDescent="0.25">
      <c r="A2290" s="3">
        <v>45336</v>
      </c>
      <c r="B2290" s="2">
        <v>67.869900000000001</v>
      </c>
      <c r="C2290" s="2">
        <v>35.916963457271322</v>
      </c>
      <c r="D2290" s="2">
        <v>0.42537146261156522</v>
      </c>
      <c r="E2290" s="2">
        <v>1.2252899159502315</v>
      </c>
      <c r="F2290" s="2">
        <v>68.122980000000013</v>
      </c>
      <c r="G2290" s="2">
        <v>68.544319999999999</v>
      </c>
      <c r="H2290" s="2">
        <v>68.939809999999994</v>
      </c>
      <c r="I2290" s="2">
        <v>69.445803999999967</v>
      </c>
      <c r="J2290" s="2">
        <v>70.507242500000089</v>
      </c>
      <c r="K2290" s="17" t="s">
        <v>47</v>
      </c>
      <c r="L2290" s="17" t="s">
        <v>48</v>
      </c>
      <c r="M2290" s="17" t="s">
        <v>52</v>
      </c>
      <c r="N2290" s="20">
        <f t="shared" si="350"/>
        <v>50</v>
      </c>
      <c r="O2290" s="20">
        <f t="shared" si="351"/>
        <v>100</v>
      </c>
      <c r="P2290" s="20">
        <f t="shared" si="352"/>
        <v>0</v>
      </c>
      <c r="Q2290" s="20">
        <f t="shared" si="353"/>
        <v>0</v>
      </c>
      <c r="R2290" s="21">
        <f t="shared" si="354"/>
        <v>52.5</v>
      </c>
      <c r="S2290" s="21">
        <f t="shared" si="355"/>
        <v>30</v>
      </c>
      <c r="T2290" s="21">
        <f t="shared" si="356"/>
        <v>22.5</v>
      </c>
      <c r="U2290" s="21">
        <f t="shared" si="357"/>
        <v>37.5</v>
      </c>
      <c r="V2290" s="20">
        <f t="shared" si="358"/>
        <v>35</v>
      </c>
      <c r="W2290" s="20">
        <f t="shared" si="359"/>
        <v>35.625</v>
      </c>
    </row>
    <row r="2291" spans="1:23" ht="13.5" x14ac:dyDescent="0.25">
      <c r="A2291" s="3">
        <v>45337</v>
      </c>
      <c r="B2291" s="2">
        <v>67.862200000000001</v>
      </c>
      <c r="C2291" s="2">
        <v>35.842052276579935</v>
      </c>
      <c r="D2291" s="2">
        <v>0.52260224475519124</v>
      </c>
      <c r="E2291" s="2">
        <v>1.3065042349855931</v>
      </c>
      <c r="F2291" s="2">
        <v>67.991800000000012</v>
      </c>
      <c r="G2291" s="2">
        <v>68.385360000000006</v>
      </c>
      <c r="H2291" s="2">
        <v>68.873835</v>
      </c>
      <c r="I2291" s="2">
        <v>69.409381999999979</v>
      </c>
      <c r="J2291" s="2">
        <v>70.501995000000093</v>
      </c>
      <c r="K2291" s="17" t="s">
        <v>47</v>
      </c>
      <c r="L2291" s="17" t="s">
        <v>48</v>
      </c>
      <c r="M2291" s="17" t="s">
        <v>52</v>
      </c>
      <c r="N2291" s="20">
        <f t="shared" si="350"/>
        <v>50</v>
      </c>
      <c r="O2291" s="20">
        <f t="shared" si="351"/>
        <v>100</v>
      </c>
      <c r="P2291" s="20">
        <f t="shared" si="352"/>
        <v>0</v>
      </c>
      <c r="Q2291" s="20">
        <f t="shared" si="353"/>
        <v>0</v>
      </c>
      <c r="R2291" s="21">
        <f t="shared" si="354"/>
        <v>52.5</v>
      </c>
      <c r="S2291" s="21">
        <f t="shared" si="355"/>
        <v>30</v>
      </c>
      <c r="T2291" s="21">
        <f t="shared" si="356"/>
        <v>22.5</v>
      </c>
      <c r="U2291" s="21">
        <f t="shared" si="357"/>
        <v>37.5</v>
      </c>
      <c r="V2291" s="20">
        <f t="shared" si="358"/>
        <v>35</v>
      </c>
      <c r="W2291" s="20">
        <f t="shared" si="359"/>
        <v>35.625</v>
      </c>
    </row>
    <row r="2292" spans="1:23" ht="13.5" x14ac:dyDescent="0.25">
      <c r="A2292" s="3">
        <v>45338</v>
      </c>
      <c r="B2292" s="2">
        <v>67.869900000000001</v>
      </c>
      <c r="C2292" s="2">
        <v>35.98583536078965</v>
      </c>
      <c r="D2292" s="2">
        <v>0.55101551002719873</v>
      </c>
      <c r="E2292" s="2">
        <v>1.3785780925551316</v>
      </c>
      <c r="F2292" s="2">
        <v>67.87606000000001</v>
      </c>
      <c r="G2292" s="2">
        <v>68.265749999999997</v>
      </c>
      <c r="H2292" s="2">
        <v>68.814030000000002</v>
      </c>
      <c r="I2292" s="2">
        <v>69.374656000000002</v>
      </c>
      <c r="J2292" s="2">
        <v>70.496786000000071</v>
      </c>
      <c r="K2292" s="17" t="s">
        <v>47</v>
      </c>
      <c r="L2292" s="17" t="s">
        <v>48</v>
      </c>
      <c r="M2292" s="17" t="s">
        <v>52</v>
      </c>
      <c r="N2292" s="20">
        <f t="shared" si="350"/>
        <v>50</v>
      </c>
      <c r="O2292" s="20">
        <f t="shared" si="351"/>
        <v>100</v>
      </c>
      <c r="P2292" s="20">
        <f t="shared" si="352"/>
        <v>0</v>
      </c>
      <c r="Q2292" s="20">
        <f t="shared" si="353"/>
        <v>0</v>
      </c>
      <c r="R2292" s="21">
        <f t="shared" si="354"/>
        <v>52.5</v>
      </c>
      <c r="S2292" s="21">
        <f t="shared" si="355"/>
        <v>30</v>
      </c>
      <c r="T2292" s="21">
        <f t="shared" si="356"/>
        <v>22.5</v>
      </c>
      <c r="U2292" s="21">
        <f t="shared" si="357"/>
        <v>37.5</v>
      </c>
      <c r="V2292" s="20">
        <f t="shared" si="358"/>
        <v>35</v>
      </c>
      <c r="W2292" s="20">
        <f t="shared" si="359"/>
        <v>35.625</v>
      </c>
    </row>
    <row r="2293" spans="1:23" ht="13.5" x14ac:dyDescent="0.25">
      <c r="A2293" s="3">
        <v>45341</v>
      </c>
      <c r="B2293" s="2">
        <v>68.278899999999993</v>
      </c>
      <c r="C2293" s="2">
        <v>43.259715006112174</v>
      </c>
      <c r="D2293" s="2">
        <v>0.53845478612319653</v>
      </c>
      <c r="E2293" s="2">
        <v>1.436179235093892</v>
      </c>
      <c r="F2293" s="2">
        <v>67.872980000000013</v>
      </c>
      <c r="G2293" s="2">
        <v>68.194760000000002</v>
      </c>
      <c r="H2293" s="2">
        <v>68.774289999999993</v>
      </c>
      <c r="I2293" s="2">
        <v>69.337307999999979</v>
      </c>
      <c r="J2293" s="2">
        <v>70.493622000000073</v>
      </c>
      <c r="K2293" s="17" t="s">
        <v>49</v>
      </c>
      <c r="L2293" s="17" t="s">
        <v>50</v>
      </c>
      <c r="M2293" s="17" t="s">
        <v>54</v>
      </c>
      <c r="N2293" s="20">
        <f t="shared" si="350"/>
        <v>50</v>
      </c>
      <c r="O2293" s="20">
        <f t="shared" si="351"/>
        <v>100</v>
      </c>
      <c r="P2293" s="20">
        <f t="shared" si="352"/>
        <v>0</v>
      </c>
      <c r="Q2293" s="20">
        <f t="shared" si="353"/>
        <v>83</v>
      </c>
      <c r="R2293" s="21">
        <f t="shared" si="354"/>
        <v>64.95</v>
      </c>
      <c r="S2293" s="21">
        <f t="shared" si="355"/>
        <v>50.75</v>
      </c>
      <c r="T2293" s="21">
        <f t="shared" si="356"/>
        <v>59.85</v>
      </c>
      <c r="U2293" s="21">
        <f t="shared" si="357"/>
        <v>58.25</v>
      </c>
      <c r="V2293" s="20">
        <f t="shared" si="358"/>
        <v>58.516666666666673</v>
      </c>
      <c r="W2293" s="20">
        <f t="shared" si="359"/>
        <v>58.45</v>
      </c>
    </row>
    <row r="2294" spans="1:23" ht="13.5" x14ac:dyDescent="0.25">
      <c r="A2294" s="3">
        <v>45342</v>
      </c>
      <c r="B2294" s="2">
        <v>68.602999999999994</v>
      </c>
      <c r="C2294" s="2">
        <v>48.275371810645694</v>
      </c>
      <c r="D2294" s="2">
        <v>0.45906783963289399</v>
      </c>
      <c r="E2294" s="2">
        <v>1.4518977516566993</v>
      </c>
      <c r="F2294" s="2">
        <v>68.096779999999995</v>
      </c>
      <c r="G2294" s="2">
        <v>68.187049999999999</v>
      </c>
      <c r="H2294" s="2">
        <v>68.731849999999994</v>
      </c>
      <c r="I2294" s="2">
        <v>69.306442000000004</v>
      </c>
      <c r="J2294" s="2">
        <v>70.492078500000076</v>
      </c>
      <c r="K2294" s="17" t="s">
        <v>49</v>
      </c>
      <c r="L2294" s="17" t="s">
        <v>50</v>
      </c>
      <c r="M2294" s="17" t="s">
        <v>55</v>
      </c>
      <c r="N2294" s="20">
        <f t="shared" si="350"/>
        <v>50</v>
      </c>
      <c r="O2294" s="20">
        <f t="shared" si="351"/>
        <v>100</v>
      </c>
      <c r="P2294" s="20">
        <f t="shared" si="352"/>
        <v>0</v>
      </c>
      <c r="Q2294" s="20">
        <f t="shared" si="353"/>
        <v>100</v>
      </c>
      <c r="R2294" s="21">
        <f t="shared" si="354"/>
        <v>67.5</v>
      </c>
      <c r="S2294" s="21">
        <f t="shared" si="355"/>
        <v>55</v>
      </c>
      <c r="T2294" s="21">
        <f t="shared" si="356"/>
        <v>67.5</v>
      </c>
      <c r="U2294" s="21">
        <f t="shared" si="357"/>
        <v>62.5</v>
      </c>
      <c r="V2294" s="20">
        <f t="shared" si="358"/>
        <v>63.333333333333336</v>
      </c>
      <c r="W2294" s="20">
        <f t="shared" si="359"/>
        <v>63.125</v>
      </c>
    </row>
    <row r="2295" spans="1:23" ht="13.5" x14ac:dyDescent="0.25">
      <c r="A2295" s="3">
        <v>45343</v>
      </c>
      <c r="B2295" s="2">
        <v>68.680099999999996</v>
      </c>
      <c r="C2295" s="2">
        <v>49.420801080001787</v>
      </c>
      <c r="D2295" s="2">
        <v>0.38088299164608941</v>
      </c>
      <c r="E2295" s="2">
        <v>1.4398757650263669</v>
      </c>
      <c r="F2295" s="2">
        <v>68.258819999999986</v>
      </c>
      <c r="G2295" s="2">
        <v>68.190900000000013</v>
      </c>
      <c r="H2295" s="2">
        <v>68.693265000000011</v>
      </c>
      <c r="I2295" s="2">
        <v>69.277117999999987</v>
      </c>
      <c r="J2295" s="2">
        <v>70.490920500000072</v>
      </c>
      <c r="K2295" s="17" t="s">
        <v>49</v>
      </c>
      <c r="L2295" s="17" t="s">
        <v>51</v>
      </c>
      <c r="M2295" s="17" t="s">
        <v>55</v>
      </c>
      <c r="N2295" s="20">
        <f t="shared" si="350"/>
        <v>50</v>
      </c>
      <c r="O2295" s="20">
        <f t="shared" si="351"/>
        <v>100</v>
      </c>
      <c r="P2295" s="20">
        <f t="shared" si="352"/>
        <v>0</v>
      </c>
      <c r="Q2295" s="20">
        <f t="shared" si="353"/>
        <v>83.5</v>
      </c>
      <c r="R2295" s="21">
        <f t="shared" si="354"/>
        <v>65.025000000000006</v>
      </c>
      <c r="S2295" s="21">
        <f t="shared" si="355"/>
        <v>50.875</v>
      </c>
      <c r="T2295" s="21">
        <f t="shared" si="356"/>
        <v>60.075000000000003</v>
      </c>
      <c r="U2295" s="21">
        <f t="shared" si="357"/>
        <v>58.375</v>
      </c>
      <c r="V2295" s="20">
        <f t="shared" si="358"/>
        <v>58.658333333333339</v>
      </c>
      <c r="W2295" s="20">
        <f t="shared" si="359"/>
        <v>58.587500000000006</v>
      </c>
    </row>
    <row r="2296" spans="1:23" ht="13.5" x14ac:dyDescent="0.25">
      <c r="A2296" s="3">
        <v>45344</v>
      </c>
      <c r="B2296" s="2">
        <v>68.294300000000007</v>
      </c>
      <c r="C2296" s="2">
        <v>44.151978254778591</v>
      </c>
      <c r="D2296" s="2">
        <v>0.32442554103938903</v>
      </c>
      <c r="E2296" s="2">
        <v>1.4191312520128083</v>
      </c>
      <c r="F2296" s="2">
        <v>68.345240000000004</v>
      </c>
      <c r="G2296" s="2">
        <v>68.168520000000015</v>
      </c>
      <c r="H2296" s="2">
        <v>68.61648000000001</v>
      </c>
      <c r="I2296" s="2">
        <v>69.240848</v>
      </c>
      <c r="J2296" s="2">
        <v>70.484170000000063</v>
      </c>
      <c r="K2296" s="17" t="s">
        <v>49</v>
      </c>
      <c r="L2296" s="17" t="s">
        <v>51</v>
      </c>
      <c r="M2296" s="17" t="s">
        <v>55</v>
      </c>
      <c r="N2296" s="20">
        <f t="shared" si="350"/>
        <v>50</v>
      </c>
      <c r="O2296" s="20">
        <f t="shared" si="351"/>
        <v>100</v>
      </c>
      <c r="P2296" s="20">
        <f t="shared" si="352"/>
        <v>0</v>
      </c>
      <c r="Q2296" s="20">
        <f t="shared" si="353"/>
        <v>83.5</v>
      </c>
      <c r="R2296" s="21">
        <f t="shared" si="354"/>
        <v>65.025000000000006</v>
      </c>
      <c r="S2296" s="21">
        <f t="shared" si="355"/>
        <v>50.875</v>
      </c>
      <c r="T2296" s="21">
        <f t="shared" si="356"/>
        <v>60.075000000000003</v>
      </c>
      <c r="U2296" s="21">
        <f t="shared" si="357"/>
        <v>58.375</v>
      </c>
      <c r="V2296" s="20">
        <f t="shared" si="358"/>
        <v>58.658333333333339</v>
      </c>
      <c r="W2296" s="20">
        <f t="shared" si="359"/>
        <v>58.587500000000006</v>
      </c>
    </row>
    <row r="2297" spans="1:23" ht="13.5" x14ac:dyDescent="0.25">
      <c r="A2297" s="3">
        <v>45345</v>
      </c>
      <c r="B2297" s="2">
        <v>69.066000000000003</v>
      </c>
      <c r="C2297" s="2">
        <v>54.582343091829635</v>
      </c>
      <c r="D2297" s="2">
        <v>0.2111904952245709</v>
      </c>
      <c r="E2297" s="2">
        <v>1.3684136285534616</v>
      </c>
      <c r="F2297" s="2">
        <v>68.584459999999993</v>
      </c>
      <c r="G2297" s="2">
        <v>68.230260000000015</v>
      </c>
      <c r="H2297" s="2">
        <v>68.591400000000007</v>
      </c>
      <c r="I2297" s="2">
        <v>69.220783999999995</v>
      </c>
      <c r="J2297" s="2">
        <v>70.478013000000075</v>
      </c>
      <c r="K2297" s="17" t="s">
        <v>49</v>
      </c>
      <c r="L2297" s="17" t="s">
        <v>51</v>
      </c>
      <c r="M2297" s="17" t="s">
        <v>55</v>
      </c>
      <c r="N2297" s="20">
        <f t="shared" si="350"/>
        <v>50</v>
      </c>
      <c r="O2297" s="20">
        <f t="shared" si="351"/>
        <v>100</v>
      </c>
      <c r="P2297" s="20">
        <f t="shared" si="352"/>
        <v>0</v>
      </c>
      <c r="Q2297" s="20">
        <f t="shared" si="353"/>
        <v>83.5</v>
      </c>
      <c r="R2297" s="21">
        <f t="shared" si="354"/>
        <v>65.025000000000006</v>
      </c>
      <c r="S2297" s="21">
        <f t="shared" si="355"/>
        <v>50.875</v>
      </c>
      <c r="T2297" s="21">
        <f t="shared" si="356"/>
        <v>60.075000000000003</v>
      </c>
      <c r="U2297" s="21">
        <f t="shared" si="357"/>
        <v>58.375</v>
      </c>
      <c r="V2297" s="20">
        <f t="shared" si="358"/>
        <v>58.658333333333339</v>
      </c>
      <c r="W2297" s="20">
        <f t="shared" si="359"/>
        <v>58.587500000000006</v>
      </c>
    </row>
    <row r="2298" spans="1:23" ht="13.5" x14ac:dyDescent="0.25">
      <c r="A2298" s="3">
        <v>45348</v>
      </c>
      <c r="B2298" s="2">
        <v>69.297499999999999</v>
      </c>
      <c r="C2298" s="2">
        <v>57.166744493024183</v>
      </c>
      <c r="D2298" s="2">
        <v>7.2144342575072073E-2</v>
      </c>
      <c r="E2298" s="2">
        <v>1.280477740338378</v>
      </c>
      <c r="F2298" s="2">
        <v>68.788180000000011</v>
      </c>
      <c r="G2298" s="2">
        <v>68.330580000000012</v>
      </c>
      <c r="H2298" s="2">
        <v>68.580209999999994</v>
      </c>
      <c r="I2298" s="2">
        <v>69.205349999999996</v>
      </c>
      <c r="J2298" s="2">
        <v>70.476278500000078</v>
      </c>
      <c r="K2298" s="17" t="s">
        <v>49</v>
      </c>
      <c r="L2298" s="17" t="s">
        <v>51</v>
      </c>
      <c r="M2298" s="17" t="s">
        <v>55</v>
      </c>
      <c r="N2298" s="20">
        <f t="shared" si="350"/>
        <v>50</v>
      </c>
      <c r="O2298" s="20">
        <f t="shared" si="351"/>
        <v>100</v>
      </c>
      <c r="P2298" s="20">
        <f t="shared" si="352"/>
        <v>0</v>
      </c>
      <c r="Q2298" s="20">
        <f t="shared" si="353"/>
        <v>83.5</v>
      </c>
      <c r="R2298" s="21">
        <f t="shared" si="354"/>
        <v>65.025000000000006</v>
      </c>
      <c r="S2298" s="21">
        <f t="shared" si="355"/>
        <v>50.875</v>
      </c>
      <c r="T2298" s="21">
        <f t="shared" si="356"/>
        <v>60.075000000000003</v>
      </c>
      <c r="U2298" s="21">
        <f t="shared" si="357"/>
        <v>58.375</v>
      </c>
      <c r="V2298" s="20">
        <f t="shared" si="358"/>
        <v>58.658333333333339</v>
      </c>
      <c r="W2298" s="20">
        <f t="shared" si="359"/>
        <v>58.587500000000006</v>
      </c>
    </row>
    <row r="2299" spans="1:23" ht="13.5" x14ac:dyDescent="0.25">
      <c r="A2299" s="3">
        <v>45349</v>
      </c>
      <c r="B2299" s="2">
        <v>68.541200000000003</v>
      </c>
      <c r="C2299" s="2">
        <v>47.631034307162849</v>
      </c>
      <c r="D2299" s="2">
        <v>-0.11768890343321914</v>
      </c>
      <c r="E2299" s="2">
        <v>1.161674672364388</v>
      </c>
      <c r="F2299" s="2">
        <v>68.775819999999996</v>
      </c>
      <c r="G2299" s="2">
        <v>68.436300000000003</v>
      </c>
      <c r="H2299" s="2">
        <v>68.534680000000009</v>
      </c>
      <c r="I2299" s="2">
        <v>69.176333999999997</v>
      </c>
      <c r="J2299" s="2">
        <v>70.468638500000068</v>
      </c>
      <c r="K2299" s="17" t="s">
        <v>49</v>
      </c>
      <c r="L2299" s="17" t="s">
        <v>51</v>
      </c>
      <c r="M2299" s="17" t="s">
        <v>54</v>
      </c>
      <c r="N2299" s="20">
        <f t="shared" si="350"/>
        <v>50</v>
      </c>
      <c r="O2299" s="20">
        <f t="shared" si="351"/>
        <v>100</v>
      </c>
      <c r="P2299" s="20">
        <f t="shared" si="352"/>
        <v>0</v>
      </c>
      <c r="Q2299" s="20">
        <f t="shared" si="353"/>
        <v>66.5</v>
      </c>
      <c r="R2299" s="21">
        <f t="shared" si="354"/>
        <v>62.475000000000001</v>
      </c>
      <c r="S2299" s="21">
        <f t="shared" si="355"/>
        <v>46.625</v>
      </c>
      <c r="T2299" s="21">
        <f t="shared" si="356"/>
        <v>52.424999999999997</v>
      </c>
      <c r="U2299" s="21">
        <f t="shared" si="357"/>
        <v>54.125</v>
      </c>
      <c r="V2299" s="20">
        <f t="shared" si="358"/>
        <v>53.841666666666661</v>
      </c>
      <c r="W2299" s="20">
        <f t="shared" si="359"/>
        <v>53.912499999999994</v>
      </c>
    </row>
    <row r="2300" spans="1:23" ht="13.5" x14ac:dyDescent="0.25">
      <c r="A2300" s="3">
        <v>45350</v>
      </c>
      <c r="B2300" s="2">
        <v>69.297499999999999</v>
      </c>
      <c r="C2300" s="2">
        <v>55.605839976451094</v>
      </c>
      <c r="D2300" s="2">
        <v>-0.27377832519545109</v>
      </c>
      <c r="E2300" s="2">
        <v>0.9873897159740781</v>
      </c>
      <c r="F2300" s="2">
        <v>68.899300000000011</v>
      </c>
      <c r="G2300" s="2">
        <v>68.579059999999998</v>
      </c>
      <c r="H2300" s="2">
        <v>68.561689999999984</v>
      </c>
      <c r="I2300" s="2">
        <v>69.154882000000015</v>
      </c>
      <c r="J2300" s="2">
        <v>70.465552000000073</v>
      </c>
      <c r="K2300" s="17" t="s">
        <v>49</v>
      </c>
      <c r="L2300" s="17" t="s">
        <v>50</v>
      </c>
      <c r="M2300" s="17" t="s">
        <v>55</v>
      </c>
      <c r="N2300" s="20">
        <f t="shared" si="350"/>
        <v>50</v>
      </c>
      <c r="O2300" s="20">
        <f t="shared" si="351"/>
        <v>100</v>
      </c>
      <c r="P2300" s="20">
        <f t="shared" si="352"/>
        <v>0</v>
      </c>
      <c r="Q2300" s="20">
        <f t="shared" si="353"/>
        <v>100</v>
      </c>
      <c r="R2300" s="21">
        <f t="shared" si="354"/>
        <v>67.5</v>
      </c>
      <c r="S2300" s="21">
        <f t="shared" si="355"/>
        <v>55</v>
      </c>
      <c r="T2300" s="21">
        <f t="shared" si="356"/>
        <v>67.5</v>
      </c>
      <c r="U2300" s="21">
        <f t="shared" si="357"/>
        <v>62.5</v>
      </c>
      <c r="V2300" s="20">
        <f t="shared" si="358"/>
        <v>63.333333333333336</v>
      </c>
      <c r="W2300" s="20">
        <f t="shared" si="359"/>
        <v>63.125</v>
      </c>
    </row>
    <row r="2301" spans="1:23" ht="13.5" x14ac:dyDescent="0.25">
      <c r="A2301" s="3">
        <v>45351</v>
      </c>
      <c r="B2301" s="2">
        <v>68.911600000000007</v>
      </c>
      <c r="C2301" s="2">
        <v>51.312140850400169</v>
      </c>
      <c r="D2301" s="2">
        <v>-0.38181900235737487</v>
      </c>
      <c r="E2301" s="2">
        <v>0.73911876520545516</v>
      </c>
      <c r="F2301" s="2">
        <v>69.022760000000005</v>
      </c>
      <c r="G2301" s="2">
        <v>68.683999999999997</v>
      </c>
      <c r="H2301" s="2">
        <v>68.534679999999994</v>
      </c>
      <c r="I2301" s="2">
        <v>69.125866000000016</v>
      </c>
      <c r="J2301" s="2">
        <v>70.459841500000081</v>
      </c>
      <c r="K2301" s="17" t="s">
        <v>49</v>
      </c>
      <c r="L2301" s="17" t="s">
        <v>50</v>
      </c>
      <c r="M2301" s="17" t="s">
        <v>55</v>
      </c>
      <c r="N2301" s="20">
        <f t="shared" si="350"/>
        <v>50</v>
      </c>
      <c r="O2301" s="20">
        <f t="shared" si="351"/>
        <v>100</v>
      </c>
      <c r="P2301" s="20">
        <f t="shared" si="352"/>
        <v>0</v>
      </c>
      <c r="Q2301" s="20">
        <f t="shared" si="353"/>
        <v>100</v>
      </c>
      <c r="R2301" s="21">
        <f t="shared" si="354"/>
        <v>67.5</v>
      </c>
      <c r="S2301" s="21">
        <f t="shared" si="355"/>
        <v>55</v>
      </c>
      <c r="T2301" s="21">
        <f t="shared" si="356"/>
        <v>67.5</v>
      </c>
      <c r="U2301" s="21">
        <f t="shared" si="357"/>
        <v>62.5</v>
      </c>
      <c r="V2301" s="20">
        <f t="shared" si="358"/>
        <v>63.333333333333336</v>
      </c>
      <c r="W2301" s="20">
        <f t="shared" si="359"/>
        <v>63.125</v>
      </c>
    </row>
    <row r="2302" spans="1:23" ht="13.5" x14ac:dyDescent="0.25">
      <c r="A2302" s="3">
        <v>45352</v>
      </c>
      <c r="B2302" s="2">
        <v>69.073700000000002</v>
      </c>
      <c r="C2302" s="2">
        <v>52.955428678087316</v>
      </c>
      <c r="D2302" s="2">
        <v>-0.48489680922375555</v>
      </c>
      <c r="E2302" s="2">
        <v>0.44355428657002088</v>
      </c>
      <c r="F2302" s="2">
        <v>69.024300000000011</v>
      </c>
      <c r="G2302" s="2">
        <v>68.804380000000009</v>
      </c>
      <c r="H2302" s="2">
        <v>68.535064999999975</v>
      </c>
      <c r="I2302" s="2">
        <v>69.10287000000001</v>
      </c>
      <c r="J2302" s="2">
        <v>70.450620000000086</v>
      </c>
      <c r="K2302" s="17" t="s">
        <v>49</v>
      </c>
      <c r="L2302" s="17" t="s">
        <v>50</v>
      </c>
      <c r="M2302" s="17" t="s">
        <v>55</v>
      </c>
      <c r="N2302" s="20">
        <f t="shared" si="350"/>
        <v>50</v>
      </c>
      <c r="O2302" s="20">
        <f t="shared" si="351"/>
        <v>100</v>
      </c>
      <c r="P2302" s="20">
        <f t="shared" si="352"/>
        <v>0</v>
      </c>
      <c r="Q2302" s="20">
        <f t="shared" si="353"/>
        <v>100</v>
      </c>
      <c r="R2302" s="21">
        <f t="shared" si="354"/>
        <v>67.5</v>
      </c>
      <c r="S2302" s="21">
        <f t="shared" si="355"/>
        <v>55</v>
      </c>
      <c r="T2302" s="21">
        <f t="shared" si="356"/>
        <v>67.5</v>
      </c>
      <c r="U2302" s="21">
        <f t="shared" si="357"/>
        <v>62.5</v>
      </c>
      <c r="V2302" s="20">
        <f t="shared" si="358"/>
        <v>63.333333333333336</v>
      </c>
      <c r="W2302" s="20">
        <f t="shared" si="359"/>
        <v>63.125</v>
      </c>
    </row>
    <row r="2303" spans="1:23" ht="13.5" x14ac:dyDescent="0.25">
      <c r="A2303" s="3">
        <v>45355</v>
      </c>
      <c r="B2303" s="2">
        <v>70.223500000000001</v>
      </c>
      <c r="C2303" s="2">
        <v>62.598333601619579</v>
      </c>
      <c r="D2303" s="2">
        <v>-0.59609569711936672</v>
      </c>
      <c r="E2303" s="2">
        <v>0.11562219211389299</v>
      </c>
      <c r="F2303" s="2">
        <v>69.20950000000002</v>
      </c>
      <c r="G2303" s="2">
        <v>68.998840000000015</v>
      </c>
      <c r="H2303" s="2">
        <v>68.596800000000002</v>
      </c>
      <c r="I2303" s="2">
        <v>69.10441400000002</v>
      </c>
      <c r="J2303" s="2">
        <v>70.448690500000083</v>
      </c>
      <c r="K2303" s="17" t="s">
        <v>49</v>
      </c>
      <c r="L2303" s="17" t="s">
        <v>50</v>
      </c>
      <c r="M2303" s="17" t="s">
        <v>55</v>
      </c>
      <c r="N2303" s="20">
        <f t="shared" si="350"/>
        <v>50</v>
      </c>
      <c r="O2303" s="20">
        <f t="shared" si="351"/>
        <v>100</v>
      </c>
      <c r="P2303" s="20">
        <f t="shared" si="352"/>
        <v>0</v>
      </c>
      <c r="Q2303" s="20">
        <f t="shared" si="353"/>
        <v>100</v>
      </c>
      <c r="R2303" s="21">
        <f t="shared" si="354"/>
        <v>67.5</v>
      </c>
      <c r="S2303" s="21">
        <f t="shared" si="355"/>
        <v>55</v>
      </c>
      <c r="T2303" s="21">
        <f t="shared" si="356"/>
        <v>67.5</v>
      </c>
      <c r="U2303" s="21">
        <f t="shared" si="357"/>
        <v>62.5</v>
      </c>
      <c r="V2303" s="20">
        <f t="shared" si="358"/>
        <v>63.333333333333336</v>
      </c>
      <c r="W2303" s="20">
        <f t="shared" si="359"/>
        <v>63.125</v>
      </c>
    </row>
    <row r="2304" spans="1:23" ht="13.5" x14ac:dyDescent="0.25">
      <c r="A2304" s="3">
        <v>45356</v>
      </c>
      <c r="B2304" s="2">
        <v>69.451800000000006</v>
      </c>
      <c r="C2304" s="2">
        <v>54.520918334872377</v>
      </c>
      <c r="D2304" s="2">
        <v>-0.59156040191372483</v>
      </c>
      <c r="E2304" s="2">
        <v>-0.13848489577884487</v>
      </c>
      <c r="F2304" s="2">
        <v>69.391620000000003</v>
      </c>
      <c r="G2304" s="2">
        <v>69.083720000000014</v>
      </c>
      <c r="H2304" s="2">
        <v>68.635384999999999</v>
      </c>
      <c r="I2304" s="2">
        <v>69.090524000000016</v>
      </c>
      <c r="J2304" s="2">
        <v>70.440973500000098</v>
      </c>
      <c r="K2304" s="17" t="s">
        <v>49</v>
      </c>
      <c r="L2304" s="17" t="s">
        <v>50</v>
      </c>
      <c r="M2304" s="17" t="s">
        <v>55</v>
      </c>
      <c r="N2304" s="20">
        <f t="shared" si="350"/>
        <v>50</v>
      </c>
      <c r="O2304" s="20">
        <f t="shared" si="351"/>
        <v>100</v>
      </c>
      <c r="P2304" s="20">
        <f t="shared" si="352"/>
        <v>0</v>
      </c>
      <c r="Q2304" s="20">
        <f t="shared" si="353"/>
        <v>100</v>
      </c>
      <c r="R2304" s="21">
        <f t="shared" si="354"/>
        <v>67.5</v>
      </c>
      <c r="S2304" s="21">
        <f t="shared" si="355"/>
        <v>55</v>
      </c>
      <c r="T2304" s="21">
        <f t="shared" si="356"/>
        <v>67.5</v>
      </c>
      <c r="U2304" s="21">
        <f t="shared" si="357"/>
        <v>62.5</v>
      </c>
      <c r="V2304" s="20">
        <f t="shared" si="358"/>
        <v>63.333333333333336</v>
      </c>
      <c r="W2304" s="20">
        <f t="shared" si="359"/>
        <v>63.125</v>
      </c>
    </row>
    <row r="2305" spans="1:23" ht="13.5" x14ac:dyDescent="0.25">
      <c r="A2305" s="3">
        <v>45357</v>
      </c>
      <c r="B2305" s="2">
        <v>70.223500000000001</v>
      </c>
      <c r="C2305" s="2">
        <v>60.069691684556787</v>
      </c>
      <c r="D2305" s="2">
        <v>-0.6362400378419153</v>
      </c>
      <c r="E2305" s="2">
        <v>-0.34113939171205343</v>
      </c>
      <c r="F2305" s="2">
        <v>69.576819999999998</v>
      </c>
      <c r="G2305" s="2">
        <v>69.238060000000019</v>
      </c>
      <c r="H2305" s="2">
        <v>68.714480000000009</v>
      </c>
      <c r="I2305" s="2">
        <v>69.090524000000016</v>
      </c>
      <c r="J2305" s="2">
        <v>70.437115000000091</v>
      </c>
      <c r="K2305" s="17" t="s">
        <v>49</v>
      </c>
      <c r="L2305" s="17" t="s">
        <v>50</v>
      </c>
      <c r="M2305" s="17" t="s">
        <v>55</v>
      </c>
      <c r="N2305" s="20">
        <f t="shared" si="350"/>
        <v>50</v>
      </c>
      <c r="O2305" s="20">
        <f t="shared" si="351"/>
        <v>100</v>
      </c>
      <c r="P2305" s="20">
        <f t="shared" si="352"/>
        <v>0</v>
      </c>
      <c r="Q2305" s="20">
        <f t="shared" si="353"/>
        <v>100</v>
      </c>
      <c r="R2305" s="21">
        <f t="shared" si="354"/>
        <v>67.5</v>
      </c>
      <c r="S2305" s="21">
        <f t="shared" si="355"/>
        <v>55</v>
      </c>
      <c r="T2305" s="21">
        <f t="shared" si="356"/>
        <v>67.5</v>
      </c>
      <c r="U2305" s="21">
        <f t="shared" si="357"/>
        <v>62.5</v>
      </c>
      <c r="V2305" s="20">
        <f t="shared" si="358"/>
        <v>63.333333333333336</v>
      </c>
      <c r="W2305" s="20">
        <f t="shared" si="359"/>
        <v>63.125</v>
      </c>
    </row>
    <row r="2306" spans="1:23" ht="13.5" x14ac:dyDescent="0.25">
      <c r="A2306" s="3">
        <v>45358</v>
      </c>
      <c r="B2306" s="2">
        <v>70.208100000000002</v>
      </c>
      <c r="C2306" s="2">
        <v>59.912597412183466</v>
      </c>
      <c r="D2306" s="2">
        <v>-0.73979656128602755</v>
      </c>
      <c r="E2306" s="2">
        <v>-0.52659353303090939</v>
      </c>
      <c r="F2306" s="2">
        <v>69.836120000000008</v>
      </c>
      <c r="G2306" s="2">
        <v>69.42944</v>
      </c>
      <c r="H2306" s="2">
        <v>68.798980000000014</v>
      </c>
      <c r="I2306" s="2">
        <v>69.09098800000001</v>
      </c>
      <c r="J2306" s="2">
        <v>70.43317950000008</v>
      </c>
      <c r="K2306" s="17" t="s">
        <v>49</v>
      </c>
      <c r="L2306" s="17" t="s">
        <v>50</v>
      </c>
      <c r="M2306" s="17" t="s">
        <v>55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0</v>
      </c>
      <c r="Q2306" s="20">
        <f t="shared" ref="Q2306:Q2369" si="363">IF(M2306="confirmed bullish", 34, IF(M2306="bullish divergence",17, 0))+IF(K2306="bullish",33,IF(K2306="bearish",0,16.5))+IF(L2306="strong",33,IF(L2306="weak",0,16.5))</f>
        <v>100</v>
      </c>
      <c r="R2306" s="21">
        <f t="shared" si="354"/>
        <v>67.5</v>
      </c>
      <c r="S2306" s="21">
        <f t="shared" si="355"/>
        <v>55</v>
      </c>
      <c r="T2306" s="21">
        <f t="shared" si="356"/>
        <v>67.5</v>
      </c>
      <c r="U2306" s="21">
        <f t="shared" si="357"/>
        <v>62.5</v>
      </c>
      <c r="V2306" s="20">
        <f t="shared" si="358"/>
        <v>63.333333333333336</v>
      </c>
      <c r="W2306" s="20">
        <f t="shared" si="359"/>
        <v>63.125</v>
      </c>
    </row>
    <row r="2307" spans="1:23" ht="13.5" x14ac:dyDescent="0.25">
      <c r="A2307" s="3">
        <v>45359</v>
      </c>
      <c r="B2307" s="2">
        <v>70.146299999999997</v>
      </c>
      <c r="C2307" s="2">
        <v>59.24302948183054</v>
      </c>
      <c r="D2307" s="2">
        <v>-0.71100869149111645</v>
      </c>
      <c r="E2307" s="2">
        <v>-0.63393454317640385</v>
      </c>
      <c r="F2307" s="2">
        <v>70.050640000000001</v>
      </c>
      <c r="G2307" s="2">
        <v>69.537470000000013</v>
      </c>
      <c r="H2307" s="2">
        <v>68.883865000000014</v>
      </c>
      <c r="I2307" s="2">
        <v>69.074010000000001</v>
      </c>
      <c r="J2307" s="2">
        <v>70.428935000000081</v>
      </c>
      <c r="K2307" s="17" t="s">
        <v>49</v>
      </c>
      <c r="L2307" s="17" t="s">
        <v>50</v>
      </c>
      <c r="M2307" s="17" t="s">
        <v>55</v>
      </c>
      <c r="N2307" s="20">
        <f t="shared" si="360"/>
        <v>50</v>
      </c>
      <c r="O2307" s="20">
        <f t="shared" si="361"/>
        <v>100</v>
      </c>
      <c r="P2307" s="20">
        <f t="shared" si="362"/>
        <v>0</v>
      </c>
      <c r="Q2307" s="20">
        <f t="shared" si="363"/>
        <v>100</v>
      </c>
      <c r="R2307" s="21">
        <f t="shared" ref="R2307:R2370" si="364">0.35*N2307+O2307*0.35+P2307*0.15+Q2307*0.15</f>
        <v>67.5</v>
      </c>
      <c r="S2307" s="21">
        <f t="shared" ref="S2307:S2370" si="365">N2307*0.2+O2307*0.2+P2307*0.35+Q2307*0.25</f>
        <v>55</v>
      </c>
      <c r="T2307" s="21">
        <f t="shared" ref="T2307:T2370" si="366">N2307*0.15+O2307*0.15+P2307*0.25+Q2307*0.45</f>
        <v>67.5</v>
      </c>
      <c r="U2307" s="21">
        <f t="shared" ref="U2307:U2370" si="367">0.25*SUM(N2307:Q2307)</f>
        <v>62.5</v>
      </c>
      <c r="V2307" s="20">
        <f t="shared" ref="V2307:V2370" si="368">SUM(R2307:T2307)/3</f>
        <v>63.333333333333336</v>
      </c>
      <c r="W2307" s="20">
        <f t="shared" ref="W2307:W2370" si="369">SUM(R2307:U2307)/4</f>
        <v>63.125</v>
      </c>
    </row>
    <row r="2308" spans="1:23" ht="13.5" x14ac:dyDescent="0.25">
      <c r="A2308" s="3">
        <v>45362</v>
      </c>
      <c r="B2308" s="2">
        <v>70.107799999999997</v>
      </c>
      <c r="C2308" s="2">
        <v>58.8021431963952</v>
      </c>
      <c r="D2308" s="2">
        <v>-0.65419530414192195</v>
      </c>
      <c r="E2308" s="2">
        <v>-0.6837624163436733</v>
      </c>
      <c r="F2308" s="2">
        <v>70.027500000000003</v>
      </c>
      <c r="G2308" s="2">
        <v>69.618500000000012</v>
      </c>
      <c r="H2308" s="2">
        <v>68.974540000000019</v>
      </c>
      <c r="I2308" s="2">
        <v>69.057805999999999</v>
      </c>
      <c r="J2308" s="2">
        <v>70.424498000000071</v>
      </c>
      <c r="K2308" s="17" t="s">
        <v>49</v>
      </c>
      <c r="L2308" s="17" t="s">
        <v>50</v>
      </c>
      <c r="M2308" s="17" t="s">
        <v>54</v>
      </c>
      <c r="N2308" s="20">
        <f t="shared" si="360"/>
        <v>50</v>
      </c>
      <c r="O2308" s="20">
        <f t="shared" si="361"/>
        <v>100</v>
      </c>
      <c r="P2308" s="20">
        <f t="shared" si="362"/>
        <v>0</v>
      </c>
      <c r="Q2308" s="20">
        <f t="shared" si="363"/>
        <v>83</v>
      </c>
      <c r="R2308" s="21">
        <f t="shared" si="364"/>
        <v>64.95</v>
      </c>
      <c r="S2308" s="21">
        <f t="shared" si="365"/>
        <v>50.75</v>
      </c>
      <c r="T2308" s="21">
        <f t="shared" si="366"/>
        <v>59.85</v>
      </c>
      <c r="U2308" s="21">
        <f t="shared" si="367"/>
        <v>58.25</v>
      </c>
      <c r="V2308" s="20">
        <f t="shared" si="368"/>
        <v>58.516666666666673</v>
      </c>
      <c r="W2308" s="20">
        <f t="shared" si="369"/>
        <v>58.45</v>
      </c>
    </row>
    <row r="2309" spans="1:23" ht="13.5" x14ac:dyDescent="0.25">
      <c r="A2309" s="3">
        <v>45363</v>
      </c>
      <c r="B2309" s="2">
        <v>69.451800000000006</v>
      </c>
      <c r="C2309" s="2">
        <v>51.737037246801506</v>
      </c>
      <c r="D2309" s="2">
        <v>-0.67922361543082843</v>
      </c>
      <c r="E2309" s="2">
        <v>-0.69000985379994206</v>
      </c>
      <c r="F2309" s="2">
        <v>70.027500000000003</v>
      </c>
      <c r="G2309" s="2">
        <v>69.70956000000001</v>
      </c>
      <c r="H2309" s="2">
        <v>69.072930000000014</v>
      </c>
      <c r="I2309" s="2">
        <v>69.044685999999999</v>
      </c>
      <c r="J2309" s="2">
        <v>70.415276000000091</v>
      </c>
      <c r="K2309" s="17" t="s">
        <v>49</v>
      </c>
      <c r="L2309" s="17" t="s">
        <v>50</v>
      </c>
      <c r="M2309" s="17" t="s">
        <v>51</v>
      </c>
      <c r="N2309" s="20">
        <f t="shared" si="360"/>
        <v>50</v>
      </c>
      <c r="O2309" s="20">
        <f t="shared" si="361"/>
        <v>100</v>
      </c>
      <c r="P2309" s="20">
        <f t="shared" si="362"/>
        <v>0</v>
      </c>
      <c r="Q2309" s="20">
        <f t="shared" si="363"/>
        <v>66</v>
      </c>
      <c r="R2309" s="21">
        <f t="shared" si="364"/>
        <v>62.4</v>
      </c>
      <c r="S2309" s="21">
        <f t="shared" si="365"/>
        <v>46.5</v>
      </c>
      <c r="T2309" s="21">
        <f t="shared" si="366"/>
        <v>52.2</v>
      </c>
      <c r="U2309" s="21">
        <f t="shared" si="367"/>
        <v>54</v>
      </c>
      <c r="V2309" s="20">
        <f t="shared" si="368"/>
        <v>53.70000000000001</v>
      </c>
      <c r="W2309" s="20">
        <f t="shared" si="369"/>
        <v>53.775000000000006</v>
      </c>
    </row>
    <row r="2310" spans="1:23" ht="13.5" x14ac:dyDescent="0.25">
      <c r="A2310" s="3">
        <v>45364</v>
      </c>
      <c r="B2310" s="2">
        <v>69.837699999999998</v>
      </c>
      <c r="C2310" s="2">
        <v>55.150818343867329</v>
      </c>
      <c r="D2310" s="2">
        <v>-0.61370079817362466</v>
      </c>
      <c r="E2310" s="2">
        <v>-0.67131524969308554</v>
      </c>
      <c r="F2310" s="2">
        <v>69.950339999999997</v>
      </c>
      <c r="G2310" s="2">
        <v>69.763580000000005</v>
      </c>
      <c r="H2310" s="2">
        <v>69.171320000000009</v>
      </c>
      <c r="I2310" s="2">
        <v>69.05240400000001</v>
      </c>
      <c r="J2310" s="2">
        <v>70.408331000000075</v>
      </c>
      <c r="K2310" s="17" t="s">
        <v>47</v>
      </c>
      <c r="L2310" s="17" t="s">
        <v>51</v>
      </c>
      <c r="M2310" s="17" t="s">
        <v>52</v>
      </c>
      <c r="N2310" s="20">
        <f t="shared" si="360"/>
        <v>50</v>
      </c>
      <c r="O2310" s="20">
        <f t="shared" si="361"/>
        <v>100</v>
      </c>
      <c r="P2310" s="20">
        <f t="shared" si="362"/>
        <v>0</v>
      </c>
      <c r="Q2310" s="20">
        <f t="shared" si="363"/>
        <v>16.5</v>
      </c>
      <c r="R2310" s="21">
        <f t="shared" si="364"/>
        <v>54.975000000000001</v>
      </c>
      <c r="S2310" s="21">
        <f t="shared" si="365"/>
        <v>34.125</v>
      </c>
      <c r="T2310" s="21">
        <f t="shared" si="366"/>
        <v>29.925000000000001</v>
      </c>
      <c r="U2310" s="21">
        <f t="shared" si="367"/>
        <v>41.625</v>
      </c>
      <c r="V2310" s="20">
        <f t="shared" si="368"/>
        <v>39.674999999999997</v>
      </c>
      <c r="W2310" s="20">
        <f t="shared" si="369"/>
        <v>40.162499999999994</v>
      </c>
    </row>
    <row r="2311" spans="1:23" ht="13.5" x14ac:dyDescent="0.25">
      <c r="A2311" s="3">
        <v>45365</v>
      </c>
      <c r="B2311" s="2">
        <v>70.030600000000007</v>
      </c>
      <c r="C2311" s="2">
        <v>56.7959048382559</v>
      </c>
      <c r="D2311" s="2">
        <v>-0.63518576131201598</v>
      </c>
      <c r="E2311" s="2">
        <v>-0.65095591445211343</v>
      </c>
      <c r="F2311" s="2">
        <v>69.914839999999998</v>
      </c>
      <c r="G2311" s="2">
        <v>69.87548000000001</v>
      </c>
      <c r="H2311" s="2">
        <v>69.279740000000018</v>
      </c>
      <c r="I2311" s="2">
        <v>69.063979999999987</v>
      </c>
      <c r="J2311" s="2">
        <v>70.40238900000007</v>
      </c>
      <c r="K2311" s="17" t="s">
        <v>49</v>
      </c>
      <c r="L2311" s="17" t="s">
        <v>51</v>
      </c>
      <c r="M2311" s="17" t="s">
        <v>54</v>
      </c>
      <c r="N2311" s="20">
        <f t="shared" si="360"/>
        <v>50</v>
      </c>
      <c r="O2311" s="20">
        <f t="shared" si="361"/>
        <v>100</v>
      </c>
      <c r="P2311" s="20">
        <f t="shared" si="362"/>
        <v>0</v>
      </c>
      <c r="Q2311" s="20">
        <f t="shared" si="363"/>
        <v>66.5</v>
      </c>
      <c r="R2311" s="21">
        <f t="shared" si="364"/>
        <v>62.475000000000001</v>
      </c>
      <c r="S2311" s="21">
        <f t="shared" si="365"/>
        <v>46.625</v>
      </c>
      <c r="T2311" s="21">
        <f t="shared" si="366"/>
        <v>52.424999999999997</v>
      </c>
      <c r="U2311" s="21">
        <f t="shared" si="367"/>
        <v>54.125</v>
      </c>
      <c r="V2311" s="20">
        <f t="shared" si="368"/>
        <v>53.841666666666661</v>
      </c>
      <c r="W2311" s="20">
        <f t="shared" si="369"/>
        <v>53.912499999999994</v>
      </c>
    </row>
    <row r="2312" spans="1:23" ht="13.5" x14ac:dyDescent="0.25">
      <c r="A2312" s="3">
        <v>45366</v>
      </c>
      <c r="B2312" s="2">
        <v>70.022900000000007</v>
      </c>
      <c r="C2312" s="2">
        <v>56.706489883690374</v>
      </c>
      <c r="D2312" s="2">
        <v>-0.63202343030863517</v>
      </c>
      <c r="E2312" s="2">
        <v>-0.62425927490164501</v>
      </c>
      <c r="F2312" s="2">
        <v>69.890159999999995</v>
      </c>
      <c r="G2312" s="2">
        <v>69.970400000000012</v>
      </c>
      <c r="H2312" s="2">
        <v>69.387390000000011</v>
      </c>
      <c r="I2312" s="2">
        <v>69.077715999999995</v>
      </c>
      <c r="J2312" s="2">
        <v>70.393669000000088</v>
      </c>
      <c r="K2312" s="17" t="s">
        <v>47</v>
      </c>
      <c r="L2312" s="17" t="s">
        <v>51</v>
      </c>
      <c r="M2312" s="17" t="s">
        <v>52</v>
      </c>
      <c r="N2312" s="20">
        <f t="shared" si="360"/>
        <v>50</v>
      </c>
      <c r="O2312" s="20">
        <f t="shared" si="361"/>
        <v>100</v>
      </c>
      <c r="P2312" s="20">
        <f t="shared" si="362"/>
        <v>0</v>
      </c>
      <c r="Q2312" s="20">
        <f t="shared" si="363"/>
        <v>16.5</v>
      </c>
      <c r="R2312" s="21">
        <f t="shared" si="364"/>
        <v>54.975000000000001</v>
      </c>
      <c r="S2312" s="21">
        <f t="shared" si="365"/>
        <v>34.125</v>
      </c>
      <c r="T2312" s="21">
        <f t="shared" si="366"/>
        <v>29.925000000000001</v>
      </c>
      <c r="U2312" s="21">
        <f t="shared" si="367"/>
        <v>41.625</v>
      </c>
      <c r="V2312" s="20">
        <f t="shared" si="368"/>
        <v>39.674999999999997</v>
      </c>
      <c r="W2312" s="20">
        <f t="shared" si="369"/>
        <v>40.162499999999994</v>
      </c>
    </row>
    <row r="2313" spans="1:23" ht="13.5" x14ac:dyDescent="0.25">
      <c r="A2313" s="3">
        <v>45369</v>
      </c>
      <c r="B2313" s="2">
        <v>70.069199999999995</v>
      </c>
      <c r="C2313" s="2">
        <v>57.143393725668275</v>
      </c>
      <c r="D2313" s="2">
        <v>-0.45969769028822327</v>
      </c>
      <c r="E2313" s="2">
        <v>-0.59322532423925778</v>
      </c>
      <c r="F2313" s="2">
        <v>69.882440000000003</v>
      </c>
      <c r="G2313" s="2">
        <v>69.954970000000003</v>
      </c>
      <c r="H2313" s="2">
        <v>69.476905000000016</v>
      </c>
      <c r="I2313" s="2">
        <v>69.092377999999997</v>
      </c>
      <c r="J2313" s="2">
        <v>70.389039000000082</v>
      </c>
      <c r="K2313" s="17" t="s">
        <v>49</v>
      </c>
      <c r="L2313" s="17" t="s">
        <v>51</v>
      </c>
      <c r="M2313" s="17" t="s">
        <v>54</v>
      </c>
      <c r="N2313" s="20">
        <f t="shared" si="360"/>
        <v>50</v>
      </c>
      <c r="O2313" s="20">
        <f t="shared" si="361"/>
        <v>100</v>
      </c>
      <c r="P2313" s="20">
        <f t="shared" si="362"/>
        <v>0</v>
      </c>
      <c r="Q2313" s="20">
        <f t="shared" si="363"/>
        <v>66.5</v>
      </c>
      <c r="R2313" s="21">
        <f t="shared" si="364"/>
        <v>62.475000000000001</v>
      </c>
      <c r="S2313" s="21">
        <f t="shared" si="365"/>
        <v>46.625</v>
      </c>
      <c r="T2313" s="21">
        <f t="shared" si="366"/>
        <v>52.424999999999997</v>
      </c>
      <c r="U2313" s="21">
        <f t="shared" si="367"/>
        <v>54.125</v>
      </c>
      <c r="V2313" s="20">
        <f t="shared" si="368"/>
        <v>53.841666666666661</v>
      </c>
      <c r="W2313" s="20">
        <f t="shared" si="369"/>
        <v>53.912499999999994</v>
      </c>
    </row>
    <row r="2314" spans="1:23" ht="13.5" x14ac:dyDescent="0.25">
      <c r="A2314" s="3">
        <v>45370</v>
      </c>
      <c r="B2314" s="2">
        <v>70.184899999999999</v>
      </c>
      <c r="C2314" s="2">
        <v>58.276525920410251</v>
      </c>
      <c r="D2314" s="2">
        <v>-0.44498096873047643</v>
      </c>
      <c r="E2314" s="2">
        <v>-0.56065928237509144</v>
      </c>
      <c r="F2314" s="2">
        <v>70.029060000000001</v>
      </c>
      <c r="G2314" s="2">
        <v>70.028279999999995</v>
      </c>
      <c r="H2314" s="2">
        <v>69.556000000000012</v>
      </c>
      <c r="I2314" s="2">
        <v>69.114756</v>
      </c>
      <c r="J2314" s="2">
        <v>70.381167500000075</v>
      </c>
      <c r="K2314" s="17" t="s">
        <v>49</v>
      </c>
      <c r="L2314" s="17" t="s">
        <v>50</v>
      </c>
      <c r="M2314" s="17" t="s">
        <v>55</v>
      </c>
      <c r="N2314" s="20">
        <f t="shared" si="360"/>
        <v>50</v>
      </c>
      <c r="O2314" s="20">
        <f t="shared" si="361"/>
        <v>100</v>
      </c>
      <c r="P2314" s="20">
        <f t="shared" si="362"/>
        <v>0</v>
      </c>
      <c r="Q2314" s="20">
        <f t="shared" si="363"/>
        <v>100</v>
      </c>
      <c r="R2314" s="21">
        <f t="shared" si="364"/>
        <v>67.5</v>
      </c>
      <c r="S2314" s="21">
        <f t="shared" si="365"/>
        <v>55</v>
      </c>
      <c r="T2314" s="21">
        <f t="shared" si="366"/>
        <v>67.5</v>
      </c>
      <c r="U2314" s="21">
        <f t="shared" si="367"/>
        <v>62.5</v>
      </c>
      <c r="V2314" s="20">
        <f t="shared" si="368"/>
        <v>63.333333333333336</v>
      </c>
      <c r="W2314" s="20">
        <f t="shared" si="369"/>
        <v>63.125</v>
      </c>
    </row>
    <row r="2315" spans="1:23" ht="13.5" x14ac:dyDescent="0.25">
      <c r="A2315" s="3">
        <v>45372</v>
      </c>
      <c r="B2315" s="2">
        <v>70.069199999999995</v>
      </c>
      <c r="C2315" s="2">
        <v>56.66310438467103</v>
      </c>
      <c r="D2315" s="2">
        <v>-0.30944073424814178</v>
      </c>
      <c r="E2315" s="2">
        <v>-0.53143690911493868</v>
      </c>
      <c r="F2315" s="2">
        <v>70.075360000000003</v>
      </c>
      <c r="G2315" s="2">
        <v>70.012849999999986</v>
      </c>
      <c r="H2315" s="2">
        <v>69.625455000000002</v>
      </c>
      <c r="I2315" s="2">
        <v>69.139449999999997</v>
      </c>
      <c r="J2315" s="2">
        <v>70.375920000000065</v>
      </c>
      <c r="K2315" s="17" t="s">
        <v>49</v>
      </c>
      <c r="L2315" s="17" t="s">
        <v>51</v>
      </c>
      <c r="M2315" s="17" t="s">
        <v>55</v>
      </c>
      <c r="N2315" s="20">
        <f t="shared" si="360"/>
        <v>50</v>
      </c>
      <c r="O2315" s="20">
        <f t="shared" si="361"/>
        <v>100</v>
      </c>
      <c r="P2315" s="20">
        <f t="shared" si="362"/>
        <v>0</v>
      </c>
      <c r="Q2315" s="20">
        <f t="shared" si="363"/>
        <v>83.5</v>
      </c>
      <c r="R2315" s="21">
        <f t="shared" si="364"/>
        <v>65.025000000000006</v>
      </c>
      <c r="S2315" s="21">
        <f t="shared" si="365"/>
        <v>50.875</v>
      </c>
      <c r="T2315" s="21">
        <f t="shared" si="366"/>
        <v>60.075000000000003</v>
      </c>
      <c r="U2315" s="21">
        <f t="shared" si="367"/>
        <v>58.375</v>
      </c>
      <c r="V2315" s="20">
        <f t="shared" si="368"/>
        <v>58.658333333333339</v>
      </c>
      <c r="W2315" s="20">
        <f t="shared" si="369"/>
        <v>58.587500000000006</v>
      </c>
    </row>
    <row r="2316" spans="1:23" ht="13.5" x14ac:dyDescent="0.25">
      <c r="A2316" s="3">
        <v>45373</v>
      </c>
      <c r="B2316" s="2">
        <v>69.837699999999998</v>
      </c>
      <c r="C2316" s="2">
        <v>53.473095857744703</v>
      </c>
      <c r="D2316" s="2">
        <v>-0.18318453077338859</v>
      </c>
      <c r="E2316" s="2">
        <v>-0.49414658495329716</v>
      </c>
      <c r="F2316" s="2">
        <v>70.036779999999993</v>
      </c>
      <c r="G2316" s="2">
        <v>69.975809999999996</v>
      </c>
      <c r="H2316" s="2">
        <v>69.702624999999983</v>
      </c>
      <c r="I2316" s="2">
        <v>69.170317999999995</v>
      </c>
      <c r="J2316" s="2">
        <v>70.37017100000007</v>
      </c>
      <c r="K2316" s="17" t="s">
        <v>47</v>
      </c>
      <c r="L2316" s="17" t="s">
        <v>51</v>
      </c>
      <c r="M2316" s="17" t="s">
        <v>52</v>
      </c>
      <c r="N2316" s="20">
        <f t="shared" si="360"/>
        <v>50</v>
      </c>
      <c r="O2316" s="20">
        <f t="shared" si="361"/>
        <v>100</v>
      </c>
      <c r="P2316" s="20">
        <f t="shared" si="362"/>
        <v>0</v>
      </c>
      <c r="Q2316" s="20">
        <f t="shared" si="363"/>
        <v>16.5</v>
      </c>
      <c r="R2316" s="21">
        <f t="shared" si="364"/>
        <v>54.975000000000001</v>
      </c>
      <c r="S2316" s="21">
        <f t="shared" si="365"/>
        <v>34.125</v>
      </c>
      <c r="T2316" s="21">
        <f t="shared" si="366"/>
        <v>29.925000000000001</v>
      </c>
      <c r="U2316" s="21">
        <f t="shared" si="367"/>
        <v>41.625</v>
      </c>
      <c r="V2316" s="20">
        <f t="shared" si="368"/>
        <v>39.674999999999997</v>
      </c>
      <c r="W2316" s="20">
        <f t="shared" si="369"/>
        <v>40.162499999999994</v>
      </c>
    </row>
    <row r="2317" spans="1:23" ht="13.5" x14ac:dyDescent="0.25">
      <c r="A2317" s="3">
        <v>45376</v>
      </c>
      <c r="B2317" s="2">
        <v>69.451800000000006</v>
      </c>
      <c r="C2317" s="2">
        <v>48.564894248413701</v>
      </c>
      <c r="D2317" s="2">
        <v>-5.8879704338494321E-2</v>
      </c>
      <c r="E2317" s="2">
        <v>-0.45957955280955937</v>
      </c>
      <c r="F2317" s="2">
        <v>69.922560000000004</v>
      </c>
      <c r="G2317" s="2">
        <v>69.906360000000006</v>
      </c>
      <c r="H2317" s="2">
        <v>69.72191500000001</v>
      </c>
      <c r="I2317" s="2">
        <v>69.193467999999996</v>
      </c>
      <c r="J2317" s="2">
        <v>70.36322550000007</v>
      </c>
      <c r="K2317" s="17" t="s">
        <v>47</v>
      </c>
      <c r="L2317" s="17" t="s">
        <v>51</v>
      </c>
      <c r="M2317" s="17" t="s">
        <v>52</v>
      </c>
      <c r="N2317" s="20">
        <f t="shared" si="360"/>
        <v>50</v>
      </c>
      <c r="O2317" s="20">
        <f t="shared" si="361"/>
        <v>100</v>
      </c>
      <c r="P2317" s="20">
        <f t="shared" si="362"/>
        <v>0</v>
      </c>
      <c r="Q2317" s="20">
        <f t="shared" si="363"/>
        <v>16.5</v>
      </c>
      <c r="R2317" s="21">
        <f t="shared" si="364"/>
        <v>54.975000000000001</v>
      </c>
      <c r="S2317" s="21">
        <f t="shared" si="365"/>
        <v>34.125</v>
      </c>
      <c r="T2317" s="21">
        <f t="shared" si="366"/>
        <v>29.925000000000001</v>
      </c>
      <c r="U2317" s="21">
        <f t="shared" si="367"/>
        <v>41.625</v>
      </c>
      <c r="V2317" s="20">
        <f t="shared" si="368"/>
        <v>39.674999999999997</v>
      </c>
      <c r="W2317" s="20">
        <f t="shared" si="369"/>
        <v>40.162499999999994</v>
      </c>
    </row>
    <row r="2318" spans="1:23" ht="13.5" x14ac:dyDescent="0.25">
      <c r="A2318" s="3">
        <v>45377</v>
      </c>
      <c r="B2318" s="2">
        <v>69.451800000000006</v>
      </c>
      <c r="C2318" s="2">
        <v>48.564894248413701</v>
      </c>
      <c r="D2318" s="2">
        <v>4.1172563715491606E-2</v>
      </c>
      <c r="E2318" s="2">
        <v>-0.42976321580296267</v>
      </c>
      <c r="F2318" s="2">
        <v>69.799079999999989</v>
      </c>
      <c r="G2318" s="2">
        <v>69.840760000000017</v>
      </c>
      <c r="H2318" s="2">
        <v>69.729630000000014</v>
      </c>
      <c r="I2318" s="2">
        <v>69.208745999999991</v>
      </c>
      <c r="J2318" s="2">
        <v>70.357437500000074</v>
      </c>
      <c r="K2318" s="17" t="s">
        <v>47</v>
      </c>
      <c r="L2318" s="17" t="s">
        <v>51</v>
      </c>
      <c r="M2318" s="17" t="s">
        <v>52</v>
      </c>
      <c r="N2318" s="20">
        <f t="shared" si="360"/>
        <v>50</v>
      </c>
      <c r="O2318" s="20">
        <f t="shared" si="361"/>
        <v>100</v>
      </c>
      <c r="P2318" s="20">
        <f t="shared" si="362"/>
        <v>0</v>
      </c>
      <c r="Q2318" s="20">
        <f t="shared" si="363"/>
        <v>16.5</v>
      </c>
      <c r="R2318" s="21">
        <f t="shared" si="364"/>
        <v>54.975000000000001</v>
      </c>
      <c r="S2318" s="21">
        <f t="shared" si="365"/>
        <v>34.125</v>
      </c>
      <c r="T2318" s="21">
        <f t="shared" si="366"/>
        <v>29.925000000000001</v>
      </c>
      <c r="U2318" s="21">
        <f t="shared" si="367"/>
        <v>41.625</v>
      </c>
      <c r="V2318" s="20">
        <f t="shared" si="368"/>
        <v>39.674999999999997</v>
      </c>
      <c r="W2318" s="20">
        <f t="shared" si="369"/>
        <v>40.162499999999994</v>
      </c>
    </row>
    <row r="2319" spans="1:23" ht="13.5" x14ac:dyDescent="0.25">
      <c r="A2319" s="3">
        <v>45378</v>
      </c>
      <c r="B2319" s="2">
        <v>69.606200000000001</v>
      </c>
      <c r="C2319" s="2">
        <v>50.666126995902246</v>
      </c>
      <c r="D2319" s="2">
        <v>1.4207559327985564E-2</v>
      </c>
      <c r="E2319" s="2">
        <v>-0.40111486443297378</v>
      </c>
      <c r="F2319" s="2">
        <v>69.683340000000001</v>
      </c>
      <c r="G2319" s="2">
        <v>69.856200000000015</v>
      </c>
      <c r="H2319" s="2">
        <v>69.782880000000006</v>
      </c>
      <c r="I2319" s="2">
        <v>69.207973999999979</v>
      </c>
      <c r="J2319" s="2">
        <v>70.353965000000073</v>
      </c>
      <c r="K2319" s="17" t="s">
        <v>47</v>
      </c>
      <c r="L2319" s="17" t="s">
        <v>48</v>
      </c>
      <c r="M2319" s="17" t="s">
        <v>52</v>
      </c>
      <c r="N2319" s="20">
        <f t="shared" si="360"/>
        <v>50</v>
      </c>
      <c r="O2319" s="20">
        <f t="shared" si="361"/>
        <v>100</v>
      </c>
      <c r="P2319" s="20">
        <f t="shared" si="362"/>
        <v>0</v>
      </c>
      <c r="Q2319" s="20">
        <f t="shared" si="363"/>
        <v>0</v>
      </c>
      <c r="R2319" s="21">
        <f t="shared" si="364"/>
        <v>52.5</v>
      </c>
      <c r="S2319" s="21">
        <f t="shared" si="365"/>
        <v>30</v>
      </c>
      <c r="T2319" s="21">
        <f t="shared" si="366"/>
        <v>22.5</v>
      </c>
      <c r="U2319" s="21">
        <f t="shared" si="367"/>
        <v>37.5</v>
      </c>
      <c r="V2319" s="20">
        <f t="shared" si="368"/>
        <v>35</v>
      </c>
      <c r="W2319" s="20">
        <f t="shared" si="369"/>
        <v>35.625</v>
      </c>
    </row>
    <row r="2320" spans="1:23" ht="13.5" x14ac:dyDescent="0.25">
      <c r="A2320" s="3">
        <v>45379</v>
      </c>
      <c r="B2320" s="2">
        <v>70.022900000000007</v>
      </c>
      <c r="C2320" s="2">
        <v>55.902056041098348</v>
      </c>
      <c r="D2320" s="2">
        <v>1.9662241824065063E-2</v>
      </c>
      <c r="E2320" s="2">
        <v>-0.36831607036701608</v>
      </c>
      <c r="F2320" s="2">
        <v>69.674080000000004</v>
      </c>
      <c r="G2320" s="2">
        <v>69.874720000000011</v>
      </c>
      <c r="H2320" s="2">
        <v>69.819150000000008</v>
      </c>
      <c r="I2320" s="2">
        <v>69.219395999999975</v>
      </c>
      <c r="J2320" s="2">
        <v>70.351997500000067</v>
      </c>
      <c r="K2320" s="17" t="s">
        <v>47</v>
      </c>
      <c r="L2320" s="17" t="s">
        <v>51</v>
      </c>
      <c r="M2320" s="17" t="s">
        <v>52</v>
      </c>
      <c r="N2320" s="20">
        <f t="shared" si="360"/>
        <v>50</v>
      </c>
      <c r="O2320" s="20">
        <f t="shared" si="361"/>
        <v>100</v>
      </c>
      <c r="P2320" s="20">
        <f t="shared" si="362"/>
        <v>0</v>
      </c>
      <c r="Q2320" s="20">
        <f t="shared" si="363"/>
        <v>16.5</v>
      </c>
      <c r="R2320" s="21">
        <f t="shared" si="364"/>
        <v>54.975000000000001</v>
      </c>
      <c r="S2320" s="21">
        <f t="shared" si="365"/>
        <v>34.125</v>
      </c>
      <c r="T2320" s="21">
        <f t="shared" si="366"/>
        <v>29.925000000000001</v>
      </c>
      <c r="U2320" s="21">
        <f t="shared" si="367"/>
        <v>41.625</v>
      </c>
      <c r="V2320" s="20">
        <f t="shared" si="368"/>
        <v>39.674999999999997</v>
      </c>
      <c r="W2320" s="20">
        <f t="shared" si="369"/>
        <v>40.162499999999994</v>
      </c>
    </row>
    <row r="2321" spans="1:23" ht="13.5" x14ac:dyDescent="0.25">
      <c r="A2321" s="3">
        <v>45380</v>
      </c>
      <c r="B2321" s="2">
        <v>70.022900000000007</v>
      </c>
      <c r="C2321" s="2">
        <v>55.902056041098348</v>
      </c>
      <c r="D2321" s="2">
        <v>5.1278164100779122E-2</v>
      </c>
      <c r="E2321" s="2">
        <v>-0.30614903573526869</v>
      </c>
      <c r="F2321" s="2">
        <v>69.711120000000008</v>
      </c>
      <c r="G2321" s="2">
        <v>69.873950000000008</v>
      </c>
      <c r="H2321" s="2">
        <v>69.874715000000009</v>
      </c>
      <c r="I2321" s="2">
        <v>69.236219999999975</v>
      </c>
      <c r="J2321" s="2">
        <v>70.349644000000069</v>
      </c>
      <c r="K2321" s="17" t="s">
        <v>49</v>
      </c>
      <c r="L2321" s="17" t="s">
        <v>51</v>
      </c>
      <c r="M2321" s="17" t="s">
        <v>55</v>
      </c>
      <c r="N2321" s="20">
        <f t="shared" si="360"/>
        <v>50</v>
      </c>
      <c r="O2321" s="20">
        <f t="shared" si="361"/>
        <v>100</v>
      </c>
      <c r="P2321" s="20">
        <f t="shared" si="362"/>
        <v>0</v>
      </c>
      <c r="Q2321" s="20">
        <f t="shared" si="363"/>
        <v>83.5</v>
      </c>
      <c r="R2321" s="21">
        <f t="shared" si="364"/>
        <v>65.025000000000006</v>
      </c>
      <c r="S2321" s="21">
        <f t="shared" si="365"/>
        <v>50.875</v>
      </c>
      <c r="T2321" s="21">
        <f t="shared" si="366"/>
        <v>60.075000000000003</v>
      </c>
      <c r="U2321" s="21">
        <f t="shared" si="367"/>
        <v>58.375</v>
      </c>
      <c r="V2321" s="20">
        <f t="shared" si="368"/>
        <v>58.658333333333339</v>
      </c>
      <c r="W2321" s="20">
        <f t="shared" si="369"/>
        <v>58.587500000000006</v>
      </c>
    </row>
    <row r="2322" spans="1:23" ht="13.5" x14ac:dyDescent="0.25">
      <c r="A2322" s="3">
        <v>45383</v>
      </c>
      <c r="B2322" s="2">
        <v>70.532200000000003</v>
      </c>
      <c r="C2322" s="2">
        <v>61.668682615632605</v>
      </c>
      <c r="D2322" s="2">
        <v>3.6641315011593178E-2</v>
      </c>
      <c r="E2322" s="2">
        <v>-0.24067129251138952</v>
      </c>
      <c r="F2322" s="2">
        <v>69.927199999999999</v>
      </c>
      <c r="G2322" s="2">
        <v>69.924880000000002</v>
      </c>
      <c r="H2322" s="2">
        <v>69.947640000000007</v>
      </c>
      <c r="I2322" s="2">
        <v>69.265543999999977</v>
      </c>
      <c r="J2322" s="2">
        <v>70.351187500000066</v>
      </c>
      <c r="K2322" s="17" t="s">
        <v>49</v>
      </c>
      <c r="L2322" s="17" t="s">
        <v>51</v>
      </c>
      <c r="M2322" s="17" t="s">
        <v>55</v>
      </c>
      <c r="N2322" s="20">
        <f t="shared" si="360"/>
        <v>50</v>
      </c>
      <c r="O2322" s="20">
        <f t="shared" si="361"/>
        <v>100</v>
      </c>
      <c r="P2322" s="20">
        <f t="shared" si="362"/>
        <v>0</v>
      </c>
      <c r="Q2322" s="20">
        <f t="shared" si="363"/>
        <v>83.5</v>
      </c>
      <c r="R2322" s="21">
        <f t="shared" si="364"/>
        <v>65.025000000000006</v>
      </c>
      <c r="S2322" s="21">
        <f t="shared" si="365"/>
        <v>50.875</v>
      </c>
      <c r="T2322" s="21">
        <f t="shared" si="366"/>
        <v>60.075000000000003</v>
      </c>
      <c r="U2322" s="21">
        <f t="shared" si="367"/>
        <v>58.375</v>
      </c>
      <c r="V2322" s="20">
        <f t="shared" si="368"/>
        <v>58.658333333333339</v>
      </c>
      <c r="W2322" s="20">
        <f t="shared" si="369"/>
        <v>58.587500000000006</v>
      </c>
    </row>
    <row r="2323" spans="1:23" ht="13.5" x14ac:dyDescent="0.25">
      <c r="A2323" s="3">
        <v>45384</v>
      </c>
      <c r="B2323" s="2">
        <v>70.532200000000003</v>
      </c>
      <c r="C2323" s="2">
        <v>61.668682615632605</v>
      </c>
      <c r="D2323" s="2">
        <v>2.6075221679477067E-2</v>
      </c>
      <c r="E2323" s="2">
        <v>-0.17793969615657332</v>
      </c>
      <c r="F2323" s="2">
        <v>70.14327999999999</v>
      </c>
      <c r="G2323" s="2">
        <v>69.97117999999999</v>
      </c>
      <c r="H2323" s="2">
        <v>69.963075000000003</v>
      </c>
      <c r="I2323" s="2">
        <v>69.294713999999985</v>
      </c>
      <c r="J2323" s="2">
        <v>70.352731000000063</v>
      </c>
      <c r="K2323" s="17" t="s">
        <v>49</v>
      </c>
      <c r="L2323" s="17" t="s">
        <v>51</v>
      </c>
      <c r="M2323" s="17" t="s">
        <v>55</v>
      </c>
      <c r="N2323" s="20">
        <f t="shared" si="360"/>
        <v>50</v>
      </c>
      <c r="O2323" s="20">
        <f t="shared" si="361"/>
        <v>100</v>
      </c>
      <c r="P2323" s="20">
        <f t="shared" si="362"/>
        <v>0</v>
      </c>
      <c r="Q2323" s="20">
        <f t="shared" si="363"/>
        <v>83.5</v>
      </c>
      <c r="R2323" s="21">
        <f t="shared" si="364"/>
        <v>65.025000000000006</v>
      </c>
      <c r="S2323" s="21">
        <f t="shared" si="365"/>
        <v>50.875</v>
      </c>
      <c r="T2323" s="21">
        <f t="shared" si="366"/>
        <v>60.075000000000003</v>
      </c>
      <c r="U2323" s="21">
        <f t="shared" si="367"/>
        <v>58.375</v>
      </c>
      <c r="V2323" s="20">
        <f t="shared" si="368"/>
        <v>58.658333333333339</v>
      </c>
      <c r="W2323" s="20">
        <f t="shared" si="369"/>
        <v>58.587500000000006</v>
      </c>
    </row>
    <row r="2324" spans="1:23" ht="13.5" x14ac:dyDescent="0.25">
      <c r="A2324" s="3">
        <v>45385</v>
      </c>
      <c r="B2324" s="2">
        <v>69.992000000000004</v>
      </c>
      <c r="C2324" s="2">
        <v>53.123176420768118</v>
      </c>
      <c r="D2324" s="2">
        <v>7.0038251442852584E-2</v>
      </c>
      <c r="E2324" s="2">
        <v>-0.1181598431840845</v>
      </c>
      <c r="F2324" s="2">
        <v>70.220440000000011</v>
      </c>
      <c r="G2324" s="2">
        <v>69.951889999999992</v>
      </c>
      <c r="H2324" s="2">
        <v>69.990085000000008</v>
      </c>
      <c r="I2324" s="2">
        <v>69.305517999999992</v>
      </c>
      <c r="J2324" s="2">
        <v>70.351573500000043</v>
      </c>
      <c r="K2324" s="17" t="s">
        <v>49</v>
      </c>
      <c r="L2324" s="17" t="s">
        <v>51</v>
      </c>
      <c r="M2324" s="17" t="s">
        <v>55</v>
      </c>
      <c r="N2324" s="20">
        <f t="shared" si="360"/>
        <v>50</v>
      </c>
      <c r="O2324" s="20">
        <f t="shared" si="361"/>
        <v>100</v>
      </c>
      <c r="P2324" s="20">
        <f t="shared" si="362"/>
        <v>0</v>
      </c>
      <c r="Q2324" s="20">
        <f t="shared" si="363"/>
        <v>83.5</v>
      </c>
      <c r="R2324" s="21">
        <f t="shared" si="364"/>
        <v>65.025000000000006</v>
      </c>
      <c r="S2324" s="21">
        <f t="shared" si="365"/>
        <v>50.875</v>
      </c>
      <c r="T2324" s="21">
        <f t="shared" si="366"/>
        <v>60.075000000000003</v>
      </c>
      <c r="U2324" s="21">
        <f t="shared" si="367"/>
        <v>58.375</v>
      </c>
      <c r="V2324" s="20">
        <f t="shared" si="368"/>
        <v>58.658333333333339</v>
      </c>
      <c r="W2324" s="20">
        <f t="shared" si="369"/>
        <v>58.587500000000006</v>
      </c>
    </row>
    <row r="2325" spans="1:23" ht="13.5" x14ac:dyDescent="0.25">
      <c r="A2325" s="3">
        <v>45386</v>
      </c>
      <c r="B2325" s="2">
        <v>69.992000000000004</v>
      </c>
      <c r="C2325" s="2">
        <v>53.123176420768118</v>
      </c>
      <c r="D2325" s="2">
        <v>8.8082354517368344E-2</v>
      </c>
      <c r="E2325" s="2">
        <v>-5.5174306349090187E-2</v>
      </c>
      <c r="F2325" s="2">
        <v>70.21426000000001</v>
      </c>
      <c r="G2325" s="2">
        <v>69.94417</v>
      </c>
      <c r="H2325" s="2">
        <v>69.97851</v>
      </c>
      <c r="I2325" s="2">
        <v>69.316322</v>
      </c>
      <c r="J2325" s="2">
        <v>70.343278000000055</v>
      </c>
      <c r="K2325" s="17" t="s">
        <v>47</v>
      </c>
      <c r="L2325" s="17" t="s">
        <v>51</v>
      </c>
      <c r="M2325" s="17" t="s">
        <v>52</v>
      </c>
      <c r="N2325" s="20">
        <f t="shared" si="360"/>
        <v>50</v>
      </c>
      <c r="O2325" s="20">
        <f t="shared" si="361"/>
        <v>100</v>
      </c>
      <c r="P2325" s="20">
        <f t="shared" si="362"/>
        <v>0</v>
      </c>
      <c r="Q2325" s="20">
        <f t="shared" si="363"/>
        <v>16.5</v>
      </c>
      <c r="R2325" s="21">
        <f t="shared" si="364"/>
        <v>54.975000000000001</v>
      </c>
      <c r="S2325" s="21">
        <f t="shared" si="365"/>
        <v>34.125</v>
      </c>
      <c r="T2325" s="21">
        <f t="shared" si="366"/>
        <v>29.925000000000001</v>
      </c>
      <c r="U2325" s="21">
        <f t="shared" si="367"/>
        <v>41.625</v>
      </c>
      <c r="V2325" s="20">
        <f t="shared" si="368"/>
        <v>39.674999999999997</v>
      </c>
      <c r="W2325" s="20">
        <f t="shared" si="369"/>
        <v>40.162499999999994</v>
      </c>
    </row>
    <row r="2326" spans="1:23" ht="13.5" x14ac:dyDescent="0.25">
      <c r="A2326" s="3">
        <v>45387</v>
      </c>
      <c r="B2326" s="2">
        <v>70.377899999999997</v>
      </c>
      <c r="C2326" s="2">
        <v>57.950670630867911</v>
      </c>
      <c r="D2326" s="2">
        <v>3.7894887074145345E-2</v>
      </c>
      <c r="E2326" s="2">
        <v>-1.6375504508203447E-2</v>
      </c>
      <c r="F2326" s="2">
        <v>70.285260000000008</v>
      </c>
      <c r="G2326" s="2">
        <v>69.998189999999994</v>
      </c>
      <c r="H2326" s="2">
        <v>69.987000000000009</v>
      </c>
      <c r="I2326" s="2">
        <v>69.327280000000002</v>
      </c>
      <c r="J2326" s="2">
        <v>70.337104500000038</v>
      </c>
      <c r="K2326" s="17" t="s">
        <v>49</v>
      </c>
      <c r="L2326" s="17" t="s">
        <v>50</v>
      </c>
      <c r="M2326" s="17" t="s">
        <v>55</v>
      </c>
      <c r="N2326" s="20">
        <f t="shared" si="360"/>
        <v>50</v>
      </c>
      <c r="O2326" s="20">
        <f t="shared" si="361"/>
        <v>100</v>
      </c>
      <c r="P2326" s="20">
        <f t="shared" si="362"/>
        <v>0</v>
      </c>
      <c r="Q2326" s="20">
        <f t="shared" si="363"/>
        <v>100</v>
      </c>
      <c r="R2326" s="21">
        <f t="shared" si="364"/>
        <v>67.5</v>
      </c>
      <c r="S2326" s="21">
        <f t="shared" si="365"/>
        <v>55</v>
      </c>
      <c r="T2326" s="21">
        <f t="shared" si="366"/>
        <v>67.5</v>
      </c>
      <c r="U2326" s="21">
        <f t="shared" si="367"/>
        <v>62.5</v>
      </c>
      <c r="V2326" s="20">
        <f t="shared" si="368"/>
        <v>63.333333333333336</v>
      </c>
      <c r="W2326" s="20">
        <f t="shared" si="369"/>
        <v>63.125</v>
      </c>
    </row>
    <row r="2327" spans="1:23" ht="13.5" x14ac:dyDescent="0.25">
      <c r="A2327" s="3">
        <v>45390</v>
      </c>
      <c r="B2327" s="2">
        <v>70.416399999999996</v>
      </c>
      <c r="C2327" s="2">
        <v>58.41083650194674</v>
      </c>
      <c r="D2327" s="2">
        <v>-7.0234836843766857E-2</v>
      </c>
      <c r="E2327" s="2">
        <v>2.0423641352716095E-2</v>
      </c>
      <c r="F2327" s="2">
        <v>70.262100000000004</v>
      </c>
      <c r="G2327" s="2">
        <v>70.094649999999987</v>
      </c>
      <c r="H2327" s="2">
        <v>70.000505000000018</v>
      </c>
      <c r="I2327" s="2">
        <v>69.344256000000016</v>
      </c>
      <c r="J2327" s="2">
        <v>70.330738000000053</v>
      </c>
      <c r="K2327" s="17" t="s">
        <v>49</v>
      </c>
      <c r="L2327" s="17" t="s">
        <v>50</v>
      </c>
      <c r="M2327" s="17" t="s">
        <v>54</v>
      </c>
      <c r="N2327" s="20">
        <f t="shared" si="360"/>
        <v>50</v>
      </c>
      <c r="O2327" s="20">
        <f t="shared" si="361"/>
        <v>100</v>
      </c>
      <c r="P2327" s="20">
        <f t="shared" si="362"/>
        <v>0</v>
      </c>
      <c r="Q2327" s="20">
        <f t="shared" si="363"/>
        <v>83</v>
      </c>
      <c r="R2327" s="21">
        <f t="shared" si="364"/>
        <v>64.95</v>
      </c>
      <c r="S2327" s="21">
        <f t="shared" si="365"/>
        <v>50.75</v>
      </c>
      <c r="T2327" s="21">
        <f t="shared" si="366"/>
        <v>59.85</v>
      </c>
      <c r="U2327" s="21">
        <f t="shared" si="367"/>
        <v>58.25</v>
      </c>
      <c r="V2327" s="20">
        <f t="shared" si="368"/>
        <v>58.516666666666673</v>
      </c>
      <c r="W2327" s="20">
        <f t="shared" si="369"/>
        <v>58.45</v>
      </c>
    </row>
    <row r="2328" spans="1:23" ht="13.5" x14ac:dyDescent="0.25">
      <c r="A2328" s="3">
        <v>45394</v>
      </c>
      <c r="B2328" s="2">
        <v>70.593900000000005</v>
      </c>
      <c r="C2328" s="2">
        <v>60.554118464267312</v>
      </c>
      <c r="D2328" s="2">
        <v>-0.17829220074703755</v>
      </c>
      <c r="E2328" s="2">
        <v>5.1828577776261549E-2</v>
      </c>
      <c r="F2328" s="2">
        <v>70.274439999999998</v>
      </c>
      <c r="G2328" s="2">
        <v>70.208859999999987</v>
      </c>
      <c r="H2328" s="2">
        <v>70.024810000000016</v>
      </c>
      <c r="I2328" s="2">
        <v>69.365707999999998</v>
      </c>
      <c r="J2328" s="2">
        <v>70.326030500000044</v>
      </c>
      <c r="K2328" s="17" t="s">
        <v>49</v>
      </c>
      <c r="L2328" s="17" t="s">
        <v>50</v>
      </c>
      <c r="M2328" s="17" t="s">
        <v>55</v>
      </c>
      <c r="N2328" s="20">
        <f t="shared" si="360"/>
        <v>50</v>
      </c>
      <c r="O2328" s="20">
        <f t="shared" si="361"/>
        <v>100</v>
      </c>
      <c r="P2328" s="20">
        <f t="shared" si="362"/>
        <v>0</v>
      </c>
      <c r="Q2328" s="20">
        <f t="shared" si="363"/>
        <v>100</v>
      </c>
      <c r="R2328" s="21">
        <f t="shared" si="364"/>
        <v>67.5</v>
      </c>
      <c r="S2328" s="21">
        <f t="shared" si="365"/>
        <v>55</v>
      </c>
      <c r="T2328" s="21">
        <f t="shared" si="366"/>
        <v>67.5</v>
      </c>
      <c r="U2328" s="21">
        <f t="shared" si="367"/>
        <v>62.5</v>
      </c>
      <c r="V2328" s="20">
        <f t="shared" si="368"/>
        <v>63.333333333333336</v>
      </c>
      <c r="W2328" s="20">
        <f t="shared" si="369"/>
        <v>63.125</v>
      </c>
    </row>
    <row r="2329" spans="1:23" ht="13.5" x14ac:dyDescent="0.25">
      <c r="A2329" s="3">
        <v>45397</v>
      </c>
      <c r="B2329" s="2">
        <v>70.910300000000007</v>
      </c>
      <c r="C2329" s="2">
        <v>64.105146563629972</v>
      </c>
      <c r="D2329" s="2">
        <v>-0.27361928413851899</v>
      </c>
      <c r="E2329" s="2">
        <v>7.951260317805306E-2</v>
      </c>
      <c r="F2329" s="2">
        <v>70.458100000000002</v>
      </c>
      <c r="G2329" s="2">
        <v>70.339269999999999</v>
      </c>
      <c r="H2329" s="2">
        <v>70.097735000000014</v>
      </c>
      <c r="I2329" s="2">
        <v>69.394878000000006</v>
      </c>
      <c r="J2329" s="2">
        <v>70.323677000000046</v>
      </c>
      <c r="K2329" s="17" t="s">
        <v>49</v>
      </c>
      <c r="L2329" s="17" t="s">
        <v>50</v>
      </c>
      <c r="M2329" s="17" t="s">
        <v>55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100</v>
      </c>
      <c r="R2329" s="21">
        <f t="shared" si="364"/>
        <v>75</v>
      </c>
      <c r="S2329" s="21">
        <f t="shared" si="365"/>
        <v>72.5</v>
      </c>
      <c r="T2329" s="21">
        <f t="shared" si="366"/>
        <v>80</v>
      </c>
      <c r="U2329" s="21">
        <f t="shared" si="367"/>
        <v>75</v>
      </c>
      <c r="V2329" s="20">
        <f t="shared" si="368"/>
        <v>75.833333333333329</v>
      </c>
      <c r="W2329" s="20">
        <f t="shared" si="369"/>
        <v>75.625</v>
      </c>
    </row>
    <row r="2330" spans="1:23" ht="13.5" x14ac:dyDescent="0.25">
      <c r="A2330" s="3">
        <v>45398</v>
      </c>
      <c r="B2330" s="2">
        <v>70.377899999999997</v>
      </c>
      <c r="C2330" s="2">
        <v>55.114257142973294</v>
      </c>
      <c r="D2330" s="2">
        <v>-0.25650438612171911</v>
      </c>
      <c r="E2330" s="2">
        <v>9.3944216686051962E-2</v>
      </c>
      <c r="F2330" s="2">
        <v>70.53528</v>
      </c>
      <c r="G2330" s="2">
        <v>70.374769999999998</v>
      </c>
      <c r="H2330" s="2">
        <v>70.124745000000004</v>
      </c>
      <c r="I2330" s="2">
        <v>69.427289999999999</v>
      </c>
      <c r="J2330" s="2">
        <v>70.31711800000005</v>
      </c>
      <c r="K2330" s="17" t="s">
        <v>49</v>
      </c>
      <c r="L2330" s="17" t="s">
        <v>50</v>
      </c>
      <c r="M2330" s="17" t="s">
        <v>55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100</v>
      </c>
      <c r="R2330" s="21">
        <f t="shared" si="364"/>
        <v>75</v>
      </c>
      <c r="S2330" s="21">
        <f t="shared" si="365"/>
        <v>72.5</v>
      </c>
      <c r="T2330" s="21">
        <f t="shared" si="366"/>
        <v>80</v>
      </c>
      <c r="U2330" s="21">
        <f t="shared" si="367"/>
        <v>75</v>
      </c>
      <c r="V2330" s="20">
        <f t="shared" si="368"/>
        <v>75.833333333333329</v>
      </c>
      <c r="W2330" s="20">
        <f t="shared" si="369"/>
        <v>75.625</v>
      </c>
    </row>
    <row r="2331" spans="1:23" ht="13.5" x14ac:dyDescent="0.25">
      <c r="A2331" s="3">
        <v>45399</v>
      </c>
      <c r="B2331" s="2">
        <v>70.223500000000001</v>
      </c>
      <c r="C2331" s="2">
        <v>52.80139836523248</v>
      </c>
      <c r="D2331" s="2">
        <v>-0.23278069809009594</v>
      </c>
      <c r="E2331" s="2">
        <v>0.10548059464268619</v>
      </c>
      <c r="F2331" s="2">
        <v>70.504400000000004</v>
      </c>
      <c r="G2331" s="2">
        <v>70.394829999999999</v>
      </c>
      <c r="H2331" s="2">
        <v>70.13439000000001</v>
      </c>
      <c r="I2331" s="2">
        <v>69.442724000000013</v>
      </c>
      <c r="J2331" s="2">
        <v>70.307896500000055</v>
      </c>
      <c r="K2331" s="17" t="s">
        <v>47</v>
      </c>
      <c r="L2331" s="17" t="s">
        <v>51</v>
      </c>
      <c r="M2331" s="17" t="s">
        <v>52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16.5</v>
      </c>
      <c r="R2331" s="21">
        <f t="shared" si="364"/>
        <v>62.475000000000001</v>
      </c>
      <c r="S2331" s="21">
        <f t="shared" si="365"/>
        <v>51.625</v>
      </c>
      <c r="T2331" s="21">
        <f t="shared" si="366"/>
        <v>42.424999999999997</v>
      </c>
      <c r="U2331" s="21">
        <f t="shared" si="367"/>
        <v>54.125</v>
      </c>
      <c r="V2331" s="20">
        <f t="shared" si="368"/>
        <v>52.17499999999999</v>
      </c>
      <c r="W2331" s="20">
        <f t="shared" si="369"/>
        <v>52.662499999999994</v>
      </c>
    </row>
    <row r="2332" spans="1:23" ht="13.5" x14ac:dyDescent="0.25">
      <c r="A2332" s="3">
        <v>45400</v>
      </c>
      <c r="B2332" s="2">
        <v>70.609399999999994</v>
      </c>
      <c r="C2332" s="2">
        <v>57.591554575063753</v>
      </c>
      <c r="D2332" s="2">
        <v>-0.1640583704517411</v>
      </c>
      <c r="E2332" s="2">
        <v>0.1153371844186445</v>
      </c>
      <c r="F2332" s="2">
        <v>70.543000000000006</v>
      </c>
      <c r="G2332" s="2">
        <v>70.402550000000019</v>
      </c>
      <c r="H2332" s="2">
        <v>70.163714999999996</v>
      </c>
      <c r="I2332" s="2">
        <v>69.473591999999996</v>
      </c>
      <c r="J2332" s="2">
        <v>70.301337500000045</v>
      </c>
      <c r="K2332" s="17" t="s">
        <v>47</v>
      </c>
      <c r="L2332" s="17" t="s">
        <v>51</v>
      </c>
      <c r="M2332" s="17" t="s">
        <v>53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16.5</v>
      </c>
      <c r="R2332" s="21">
        <f t="shared" si="364"/>
        <v>62.475000000000001</v>
      </c>
      <c r="S2332" s="21">
        <f t="shared" si="365"/>
        <v>51.625</v>
      </c>
      <c r="T2332" s="21">
        <f t="shared" si="366"/>
        <v>42.424999999999997</v>
      </c>
      <c r="U2332" s="21">
        <f t="shared" si="367"/>
        <v>54.125</v>
      </c>
      <c r="V2332" s="20">
        <f t="shared" si="368"/>
        <v>52.17499999999999</v>
      </c>
      <c r="W2332" s="20">
        <f t="shared" si="369"/>
        <v>52.662499999999994</v>
      </c>
    </row>
    <row r="2333" spans="1:23" ht="13.5" x14ac:dyDescent="0.25">
      <c r="A2333" s="3">
        <v>45401</v>
      </c>
      <c r="B2333" s="2">
        <v>70.223500000000001</v>
      </c>
      <c r="C2333" s="2">
        <v>51.91719976921619</v>
      </c>
      <c r="D2333" s="2">
        <v>-8.0641066798321503E-2</v>
      </c>
      <c r="E2333" s="2">
        <v>0.12379438844200649</v>
      </c>
      <c r="F2333" s="2">
        <v>70.468919999999997</v>
      </c>
      <c r="G2333" s="2">
        <v>70.371680000000012</v>
      </c>
      <c r="H2333" s="2">
        <v>70.171430000000001</v>
      </c>
      <c r="I2333" s="2">
        <v>69.498286000000007</v>
      </c>
      <c r="J2333" s="2">
        <v>70.293620500000031</v>
      </c>
      <c r="K2333" s="17" t="s">
        <v>47</v>
      </c>
      <c r="L2333" s="17" t="s">
        <v>48</v>
      </c>
      <c r="M2333" s="17" t="s">
        <v>52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0</v>
      </c>
      <c r="R2333" s="21">
        <f t="shared" si="364"/>
        <v>60</v>
      </c>
      <c r="S2333" s="21">
        <f t="shared" si="365"/>
        <v>47.5</v>
      </c>
      <c r="T2333" s="21">
        <f t="shared" si="366"/>
        <v>35</v>
      </c>
      <c r="U2333" s="21">
        <f t="shared" si="367"/>
        <v>50</v>
      </c>
      <c r="V2333" s="20">
        <f t="shared" si="368"/>
        <v>47.5</v>
      </c>
      <c r="W2333" s="20">
        <f t="shared" si="369"/>
        <v>48.125</v>
      </c>
    </row>
    <row r="2334" spans="1:23" ht="13.5" x14ac:dyDescent="0.25">
      <c r="A2334" s="3">
        <v>45404</v>
      </c>
      <c r="B2334" s="2">
        <v>70.532200000000003</v>
      </c>
      <c r="C2334" s="2">
        <v>55.679144056688131</v>
      </c>
      <c r="D2334" s="2">
        <v>-0.11682305320320552</v>
      </c>
      <c r="E2334" s="2">
        <v>0.12846095733615268</v>
      </c>
      <c r="F2334" s="2">
        <v>70.393299999999996</v>
      </c>
      <c r="G2334" s="2">
        <v>70.425699999999992</v>
      </c>
      <c r="H2334" s="2">
        <v>70.188794999999999</v>
      </c>
      <c r="I2334" s="2">
        <v>69.535328000000007</v>
      </c>
      <c r="J2334" s="2">
        <v>70.28605800000004</v>
      </c>
      <c r="K2334" s="17" t="s">
        <v>47</v>
      </c>
      <c r="L2334" s="17" t="s">
        <v>48</v>
      </c>
      <c r="M2334" s="17" t="s">
        <v>52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0</v>
      </c>
      <c r="R2334" s="21">
        <f t="shared" si="364"/>
        <v>60</v>
      </c>
      <c r="S2334" s="21">
        <f t="shared" si="365"/>
        <v>47.5</v>
      </c>
      <c r="T2334" s="21">
        <f t="shared" si="366"/>
        <v>35</v>
      </c>
      <c r="U2334" s="21">
        <f t="shared" si="367"/>
        <v>50</v>
      </c>
      <c r="V2334" s="20">
        <f t="shared" si="368"/>
        <v>47.5</v>
      </c>
      <c r="W2334" s="20">
        <f t="shared" si="369"/>
        <v>48.125</v>
      </c>
    </row>
    <row r="2335" spans="1:23" ht="13.5" x14ac:dyDescent="0.25">
      <c r="A2335" s="3">
        <v>45405</v>
      </c>
      <c r="B2335" s="2">
        <v>71.303899999999999</v>
      </c>
      <c r="C2335" s="2">
        <v>63.390239072256847</v>
      </c>
      <c r="D2335" s="2">
        <v>-0.20715853482293767</v>
      </c>
      <c r="E2335" s="2">
        <v>0.1274107930053735</v>
      </c>
      <c r="F2335" s="2">
        <v>70.578499999999991</v>
      </c>
      <c r="G2335" s="2">
        <v>70.556889999999996</v>
      </c>
      <c r="H2335" s="2">
        <v>70.250529999999998</v>
      </c>
      <c r="I2335" s="2">
        <v>69.588574000000008</v>
      </c>
      <c r="J2335" s="2">
        <v>70.282392500000057</v>
      </c>
      <c r="K2335" s="17" t="s">
        <v>49</v>
      </c>
      <c r="L2335" s="17" t="s">
        <v>51</v>
      </c>
      <c r="M2335" s="17" t="s">
        <v>55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83.5</v>
      </c>
      <c r="R2335" s="21">
        <f t="shared" si="364"/>
        <v>72.525000000000006</v>
      </c>
      <c r="S2335" s="21">
        <f t="shared" si="365"/>
        <v>68.375</v>
      </c>
      <c r="T2335" s="21">
        <f t="shared" si="366"/>
        <v>72.575000000000003</v>
      </c>
      <c r="U2335" s="21">
        <f t="shared" si="367"/>
        <v>70.875</v>
      </c>
      <c r="V2335" s="20">
        <f t="shared" si="368"/>
        <v>71.158333333333346</v>
      </c>
      <c r="W2335" s="20">
        <f t="shared" si="369"/>
        <v>71.087500000000006</v>
      </c>
    </row>
    <row r="2336" spans="1:23" ht="13.5" x14ac:dyDescent="0.25">
      <c r="A2336" s="3">
        <v>45406</v>
      </c>
      <c r="B2336" s="2">
        <v>71.589399999999998</v>
      </c>
      <c r="C2336" s="2">
        <v>65.763469757792848</v>
      </c>
      <c r="D2336" s="2">
        <v>-0.25230276076635505</v>
      </c>
      <c r="E2336" s="2">
        <v>0.12254214742046009</v>
      </c>
      <c r="F2336" s="2">
        <v>70.851680000000002</v>
      </c>
      <c r="G2336" s="2">
        <v>70.678039999999996</v>
      </c>
      <c r="H2336" s="2">
        <v>70.338115000000002</v>
      </c>
      <c r="I2336" s="2">
        <v>69.650000000000006</v>
      </c>
      <c r="J2336" s="2">
        <v>70.280270500000057</v>
      </c>
      <c r="K2336" s="17" t="s">
        <v>49</v>
      </c>
      <c r="L2336" s="17" t="s">
        <v>50</v>
      </c>
      <c r="M2336" s="17" t="s">
        <v>55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100</v>
      </c>
      <c r="R2336" s="21">
        <f t="shared" si="364"/>
        <v>75</v>
      </c>
      <c r="S2336" s="21">
        <f t="shared" si="365"/>
        <v>72.5</v>
      </c>
      <c r="T2336" s="21">
        <f t="shared" si="366"/>
        <v>80</v>
      </c>
      <c r="U2336" s="21">
        <f t="shared" si="367"/>
        <v>75</v>
      </c>
      <c r="V2336" s="20">
        <f t="shared" si="368"/>
        <v>75.833333333333329</v>
      </c>
      <c r="W2336" s="20">
        <f t="shared" si="369"/>
        <v>75.625</v>
      </c>
    </row>
    <row r="2337" spans="1:23" ht="13.5" x14ac:dyDescent="0.25">
      <c r="A2337" s="3">
        <v>45407</v>
      </c>
      <c r="B2337" s="2">
        <v>71.303899999999999</v>
      </c>
      <c r="C2337" s="2">
        <v>61.472008937173598</v>
      </c>
      <c r="D2337" s="2">
        <v>-0.27153196615488184</v>
      </c>
      <c r="E2337" s="2">
        <v>0.11377459438516491</v>
      </c>
      <c r="F2337" s="2">
        <v>70.990579999999994</v>
      </c>
      <c r="G2337" s="2">
        <v>70.766789999999986</v>
      </c>
      <c r="H2337" s="2">
        <v>70.430720000000022</v>
      </c>
      <c r="I2337" s="2">
        <v>69.70710600000001</v>
      </c>
      <c r="J2337" s="2">
        <v>70.276026500000057</v>
      </c>
      <c r="K2337" s="17" t="s">
        <v>49</v>
      </c>
      <c r="L2337" s="17" t="s">
        <v>51</v>
      </c>
      <c r="M2337" s="17" t="s">
        <v>55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83.5</v>
      </c>
      <c r="R2337" s="21">
        <f t="shared" si="364"/>
        <v>72.525000000000006</v>
      </c>
      <c r="S2337" s="21">
        <f t="shared" si="365"/>
        <v>68.375</v>
      </c>
      <c r="T2337" s="21">
        <f t="shared" si="366"/>
        <v>72.575000000000003</v>
      </c>
      <c r="U2337" s="21">
        <f t="shared" si="367"/>
        <v>70.875</v>
      </c>
      <c r="V2337" s="20">
        <f t="shared" si="368"/>
        <v>71.158333333333346</v>
      </c>
      <c r="W2337" s="20">
        <f t="shared" si="369"/>
        <v>71.087500000000006</v>
      </c>
    </row>
    <row r="2338" spans="1:23" ht="13.5" x14ac:dyDescent="0.25">
      <c r="A2338" s="3">
        <v>45408</v>
      </c>
      <c r="B2338" s="2">
        <v>71.766900000000007</v>
      </c>
      <c r="C2338" s="2">
        <v>65.413712353870636</v>
      </c>
      <c r="D2338" s="2">
        <v>-0.30060576563417385</v>
      </c>
      <c r="E2338" s="2">
        <v>0.1037208409545901</v>
      </c>
      <c r="F2338" s="2">
        <v>71.299260000000004</v>
      </c>
      <c r="G2338" s="2">
        <v>70.884089999999986</v>
      </c>
      <c r="H2338" s="2">
        <v>70.546475000000015</v>
      </c>
      <c r="I2338" s="2">
        <v>69.776558000000009</v>
      </c>
      <c r="J2338" s="2">
        <v>70.273711500000047</v>
      </c>
      <c r="K2338" s="17" t="s">
        <v>49</v>
      </c>
      <c r="L2338" s="17" t="s">
        <v>50</v>
      </c>
      <c r="M2338" s="17" t="s">
        <v>55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100</v>
      </c>
      <c r="R2338" s="21">
        <f t="shared" si="364"/>
        <v>75</v>
      </c>
      <c r="S2338" s="21">
        <f t="shared" si="365"/>
        <v>72.5</v>
      </c>
      <c r="T2338" s="21">
        <f t="shared" si="366"/>
        <v>80</v>
      </c>
      <c r="U2338" s="21">
        <f t="shared" si="367"/>
        <v>75</v>
      </c>
      <c r="V2338" s="20">
        <f t="shared" si="368"/>
        <v>75.833333333333329</v>
      </c>
      <c r="W2338" s="20">
        <f t="shared" si="369"/>
        <v>75.625</v>
      </c>
    </row>
    <row r="2339" spans="1:23" ht="13.5" x14ac:dyDescent="0.25">
      <c r="A2339" s="3">
        <v>45411</v>
      </c>
      <c r="B2339" s="2">
        <v>71.998400000000004</v>
      </c>
      <c r="C2339" s="2">
        <v>67.219543992644702</v>
      </c>
      <c r="D2339" s="2">
        <v>-0.30179742316768454</v>
      </c>
      <c r="E2339" s="2">
        <v>9.4678621151930736E-2</v>
      </c>
      <c r="F2339" s="2">
        <v>71.592500000000001</v>
      </c>
      <c r="G2339" s="2">
        <v>70.992900000000006</v>
      </c>
      <c r="H2339" s="2">
        <v>70.666085000000024</v>
      </c>
      <c r="I2339" s="2">
        <v>69.86684600000001</v>
      </c>
      <c r="J2339" s="2">
        <v>70.268309500000043</v>
      </c>
      <c r="K2339" s="17" t="s">
        <v>49</v>
      </c>
      <c r="L2339" s="17" t="s">
        <v>50</v>
      </c>
      <c r="M2339" s="17" t="s">
        <v>55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100</v>
      </c>
      <c r="R2339" s="21">
        <f t="shared" si="364"/>
        <v>75</v>
      </c>
      <c r="S2339" s="21">
        <f t="shared" si="365"/>
        <v>72.5</v>
      </c>
      <c r="T2339" s="21">
        <f t="shared" si="366"/>
        <v>80</v>
      </c>
      <c r="U2339" s="21">
        <f t="shared" si="367"/>
        <v>75</v>
      </c>
      <c r="V2339" s="20">
        <f t="shared" si="368"/>
        <v>75.833333333333329</v>
      </c>
      <c r="W2339" s="20">
        <f t="shared" si="369"/>
        <v>75.625</v>
      </c>
    </row>
    <row r="2340" spans="1:23" ht="13.5" x14ac:dyDescent="0.25">
      <c r="A2340" s="3">
        <v>45412</v>
      </c>
      <c r="B2340" s="2">
        <v>72.384200000000007</v>
      </c>
      <c r="C2340" s="2">
        <v>70.028102400859709</v>
      </c>
      <c r="D2340" s="2">
        <v>-0.4221772411991509</v>
      </c>
      <c r="E2340" s="2">
        <v>7.7936034812486038E-2</v>
      </c>
      <c r="F2340" s="2">
        <v>71.808560000000014</v>
      </c>
      <c r="G2340" s="2">
        <v>71.193529999999981</v>
      </c>
      <c r="H2340" s="2">
        <v>70.784149999999997</v>
      </c>
      <c r="I2340" s="2">
        <v>69.957132000000001</v>
      </c>
      <c r="J2340" s="2">
        <v>70.265608500000056</v>
      </c>
      <c r="K2340" s="17" t="s">
        <v>49</v>
      </c>
      <c r="L2340" s="17" t="s">
        <v>50</v>
      </c>
      <c r="M2340" s="17" t="s">
        <v>55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100</v>
      </c>
      <c r="R2340" s="21">
        <f t="shared" si="364"/>
        <v>75</v>
      </c>
      <c r="S2340" s="21">
        <f t="shared" si="365"/>
        <v>72.5</v>
      </c>
      <c r="T2340" s="21">
        <f t="shared" si="366"/>
        <v>80</v>
      </c>
      <c r="U2340" s="21">
        <f t="shared" si="367"/>
        <v>75</v>
      </c>
      <c r="V2340" s="20">
        <f t="shared" si="368"/>
        <v>75.833333333333329</v>
      </c>
      <c r="W2340" s="20">
        <f t="shared" si="369"/>
        <v>75.625</v>
      </c>
    </row>
    <row r="2341" spans="1:23" ht="13.5" x14ac:dyDescent="0.25">
      <c r="A2341" s="3">
        <v>45414</v>
      </c>
      <c r="B2341" s="2">
        <v>73.155900000000003</v>
      </c>
      <c r="C2341" s="2">
        <v>74.697881300734849</v>
      </c>
      <c r="D2341" s="2">
        <v>-0.61546140357481249</v>
      </c>
      <c r="E2341" s="2">
        <v>5.63832892784671E-2</v>
      </c>
      <c r="F2341" s="2">
        <v>72.121860000000012</v>
      </c>
      <c r="G2341" s="2">
        <v>71.486770000000007</v>
      </c>
      <c r="H2341" s="2">
        <v>70.940799999999996</v>
      </c>
      <c r="I2341" s="2">
        <v>70.063006000000001</v>
      </c>
      <c r="J2341" s="2">
        <v>70.265107000000057</v>
      </c>
      <c r="K2341" s="17" t="s">
        <v>49</v>
      </c>
      <c r="L2341" s="17" t="s">
        <v>50</v>
      </c>
      <c r="M2341" s="17" t="s">
        <v>55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100</v>
      </c>
      <c r="R2341" s="21">
        <f t="shared" si="364"/>
        <v>75</v>
      </c>
      <c r="S2341" s="21">
        <f t="shared" si="365"/>
        <v>72.5</v>
      </c>
      <c r="T2341" s="21">
        <f t="shared" si="366"/>
        <v>80</v>
      </c>
      <c r="U2341" s="21">
        <f t="shared" si="367"/>
        <v>75</v>
      </c>
      <c r="V2341" s="20">
        <f t="shared" si="368"/>
        <v>75.833333333333329</v>
      </c>
      <c r="W2341" s="20">
        <f t="shared" si="369"/>
        <v>75.625</v>
      </c>
    </row>
    <row r="2342" spans="1:23" ht="13.5" x14ac:dyDescent="0.25">
      <c r="A2342" s="3">
        <v>45415</v>
      </c>
      <c r="B2342" s="2">
        <v>74.429199999999994</v>
      </c>
      <c r="C2342" s="2">
        <v>80.183997964486252</v>
      </c>
      <c r="D2342" s="2">
        <v>-0.82824801052355213</v>
      </c>
      <c r="E2342" s="2">
        <v>3.151780546409301E-2</v>
      </c>
      <c r="F2342" s="2">
        <v>72.746920000000017</v>
      </c>
      <c r="G2342" s="2">
        <v>71.868750000000006</v>
      </c>
      <c r="H2342" s="2">
        <v>71.135650000000012</v>
      </c>
      <c r="I2342" s="2">
        <v>70.194192000000001</v>
      </c>
      <c r="J2342" s="2">
        <v>70.270701500000072</v>
      </c>
      <c r="K2342" s="17" t="s">
        <v>49</v>
      </c>
      <c r="L2342" s="17" t="s">
        <v>50</v>
      </c>
      <c r="M2342" s="17" t="s">
        <v>55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100</v>
      </c>
      <c r="R2342" s="21">
        <f t="shared" si="364"/>
        <v>75</v>
      </c>
      <c r="S2342" s="21">
        <f t="shared" si="365"/>
        <v>72.5</v>
      </c>
      <c r="T2342" s="21">
        <f t="shared" si="366"/>
        <v>80</v>
      </c>
      <c r="U2342" s="21">
        <f t="shared" si="367"/>
        <v>75</v>
      </c>
      <c r="V2342" s="20">
        <f t="shared" si="368"/>
        <v>75.833333333333329</v>
      </c>
      <c r="W2342" s="20">
        <f t="shared" si="369"/>
        <v>75.625</v>
      </c>
    </row>
    <row r="2343" spans="1:23" ht="13.5" x14ac:dyDescent="0.25">
      <c r="A2343" s="3">
        <v>45418</v>
      </c>
      <c r="B2343" s="2">
        <v>74.506399999999999</v>
      </c>
      <c r="C2343" s="2">
        <v>80.460622135983343</v>
      </c>
      <c r="D2343" s="2">
        <v>-1.0941406739674591</v>
      </c>
      <c r="E2343" s="2">
        <v>5.6936556558030323E-3</v>
      </c>
      <c r="F2343" s="2">
        <v>73.294820000000001</v>
      </c>
      <c r="G2343" s="2">
        <v>72.29704000000001</v>
      </c>
      <c r="H2343" s="2">
        <v>71.334360000000004</v>
      </c>
      <c r="I2343" s="2">
        <v>70.318742000000015</v>
      </c>
      <c r="J2343" s="2">
        <v>70.277068000000057</v>
      </c>
      <c r="K2343" s="17" t="s">
        <v>49</v>
      </c>
      <c r="L2343" s="17" t="s">
        <v>50</v>
      </c>
      <c r="M2343" s="17" t="s">
        <v>55</v>
      </c>
      <c r="N2343" s="20">
        <f t="shared" si="360"/>
        <v>50</v>
      </c>
      <c r="O2343" s="20">
        <f t="shared" si="361"/>
        <v>100</v>
      </c>
      <c r="P2343" s="20">
        <f t="shared" si="362"/>
        <v>50</v>
      </c>
      <c r="Q2343" s="20">
        <f t="shared" si="363"/>
        <v>100</v>
      </c>
      <c r="R2343" s="21">
        <f t="shared" si="364"/>
        <v>75</v>
      </c>
      <c r="S2343" s="21">
        <f t="shared" si="365"/>
        <v>72.5</v>
      </c>
      <c r="T2343" s="21">
        <f t="shared" si="366"/>
        <v>80</v>
      </c>
      <c r="U2343" s="21">
        <f t="shared" si="367"/>
        <v>75</v>
      </c>
      <c r="V2343" s="20">
        <f t="shared" si="368"/>
        <v>75.833333333333329</v>
      </c>
      <c r="W2343" s="20">
        <f t="shared" si="369"/>
        <v>75.625</v>
      </c>
    </row>
    <row r="2344" spans="1:23" ht="13.5" x14ac:dyDescent="0.25">
      <c r="A2344" s="3">
        <v>45419</v>
      </c>
      <c r="B2344" s="2">
        <v>73.927599999999998</v>
      </c>
      <c r="C2344" s="2">
        <v>72.310377876626234</v>
      </c>
      <c r="D2344" s="2">
        <v>-1.2484338926318657</v>
      </c>
      <c r="E2344" s="2">
        <v>-1.3601426023465556E-2</v>
      </c>
      <c r="F2344" s="2">
        <v>73.680659999999989</v>
      </c>
      <c r="G2344" s="2">
        <v>72.636580000000009</v>
      </c>
      <c r="H2344" s="2">
        <v>71.531139999999994</v>
      </c>
      <c r="I2344" s="2">
        <v>70.425234000000003</v>
      </c>
      <c r="J2344" s="2">
        <v>70.280926500000064</v>
      </c>
      <c r="K2344" s="17" t="s">
        <v>49</v>
      </c>
      <c r="L2344" s="17" t="s">
        <v>50</v>
      </c>
      <c r="M2344" s="17" t="s">
        <v>55</v>
      </c>
      <c r="N2344" s="20">
        <f t="shared" si="360"/>
        <v>50</v>
      </c>
      <c r="O2344" s="20">
        <f t="shared" si="361"/>
        <v>100</v>
      </c>
      <c r="P2344" s="20">
        <f t="shared" si="362"/>
        <v>50</v>
      </c>
      <c r="Q2344" s="20">
        <f t="shared" si="363"/>
        <v>100</v>
      </c>
      <c r="R2344" s="21">
        <f t="shared" si="364"/>
        <v>75</v>
      </c>
      <c r="S2344" s="21">
        <f t="shared" si="365"/>
        <v>72.5</v>
      </c>
      <c r="T2344" s="21">
        <f t="shared" si="366"/>
        <v>80</v>
      </c>
      <c r="U2344" s="21">
        <f t="shared" si="367"/>
        <v>75</v>
      </c>
      <c r="V2344" s="20">
        <f t="shared" si="368"/>
        <v>75.833333333333329</v>
      </c>
      <c r="W2344" s="20">
        <f t="shared" si="369"/>
        <v>75.625</v>
      </c>
    </row>
    <row r="2345" spans="1:23" ht="13.5" x14ac:dyDescent="0.25">
      <c r="A2345" s="3">
        <v>45420</v>
      </c>
      <c r="B2345" s="2">
        <v>73.942999999999998</v>
      </c>
      <c r="C2345" s="2">
        <v>72.390512916730529</v>
      </c>
      <c r="D2345" s="2">
        <v>-1.2762034070540267</v>
      </c>
      <c r="E2345" s="2">
        <v>-5.0211876272245146E-2</v>
      </c>
      <c r="F2345" s="2">
        <v>73.992419999999996</v>
      </c>
      <c r="G2345" s="2">
        <v>72.900490000000005</v>
      </c>
      <c r="H2345" s="2">
        <v>71.72869</v>
      </c>
      <c r="I2345" s="2">
        <v>70.53049200000001</v>
      </c>
      <c r="J2345" s="2">
        <v>70.284129000000064</v>
      </c>
      <c r="K2345" s="17" t="s">
        <v>49</v>
      </c>
      <c r="L2345" s="17" t="s">
        <v>50</v>
      </c>
      <c r="M2345" s="17" t="s">
        <v>55</v>
      </c>
      <c r="N2345" s="20">
        <f t="shared" si="360"/>
        <v>50</v>
      </c>
      <c r="O2345" s="20">
        <f t="shared" si="361"/>
        <v>100</v>
      </c>
      <c r="P2345" s="20">
        <f t="shared" si="362"/>
        <v>50</v>
      </c>
      <c r="Q2345" s="20">
        <f t="shared" si="363"/>
        <v>100</v>
      </c>
      <c r="R2345" s="21">
        <f t="shared" si="364"/>
        <v>75</v>
      </c>
      <c r="S2345" s="21">
        <f t="shared" si="365"/>
        <v>72.5</v>
      </c>
      <c r="T2345" s="21">
        <f t="shared" si="366"/>
        <v>80</v>
      </c>
      <c r="U2345" s="21">
        <f t="shared" si="367"/>
        <v>75</v>
      </c>
      <c r="V2345" s="20">
        <f t="shared" si="368"/>
        <v>75.833333333333329</v>
      </c>
      <c r="W2345" s="20">
        <f t="shared" si="369"/>
        <v>75.625</v>
      </c>
    </row>
    <row r="2346" spans="1:23" ht="13.5" x14ac:dyDescent="0.25">
      <c r="A2346" s="3">
        <v>45421</v>
      </c>
      <c r="B2346" s="2">
        <v>74.066500000000005</v>
      </c>
      <c r="C2346" s="2">
        <v>73.0637582487347</v>
      </c>
      <c r="D2346" s="2">
        <v>-1.2787168054525466</v>
      </c>
      <c r="E2346" s="2">
        <v>-9.7658734782270204E-2</v>
      </c>
      <c r="F2346" s="2">
        <v>74.174540000000007</v>
      </c>
      <c r="G2346" s="2">
        <v>73.148200000000003</v>
      </c>
      <c r="H2346" s="2">
        <v>71.913119999999992</v>
      </c>
      <c r="I2346" s="2">
        <v>70.645936000000006</v>
      </c>
      <c r="J2346" s="2">
        <v>70.287910000000068</v>
      </c>
      <c r="K2346" s="17" t="s">
        <v>49</v>
      </c>
      <c r="L2346" s="17" t="s">
        <v>50</v>
      </c>
      <c r="M2346" s="17" t="s">
        <v>55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100</v>
      </c>
      <c r="R2346" s="21">
        <f t="shared" si="364"/>
        <v>75</v>
      </c>
      <c r="S2346" s="21">
        <f t="shared" si="365"/>
        <v>72.5</v>
      </c>
      <c r="T2346" s="21">
        <f t="shared" si="366"/>
        <v>80</v>
      </c>
      <c r="U2346" s="21">
        <f t="shared" si="367"/>
        <v>75</v>
      </c>
      <c r="V2346" s="20">
        <f t="shared" si="368"/>
        <v>75.833333333333329</v>
      </c>
      <c r="W2346" s="20">
        <f t="shared" si="369"/>
        <v>75.625</v>
      </c>
    </row>
    <row r="2347" spans="1:23" ht="13.5" x14ac:dyDescent="0.25">
      <c r="A2347" s="3">
        <v>45422</v>
      </c>
      <c r="B2347" s="2">
        <v>73.927599999999998</v>
      </c>
      <c r="C2347" s="2">
        <v>70.967735783353447</v>
      </c>
      <c r="D2347" s="2">
        <v>-1.3279769688080449</v>
      </c>
      <c r="E2347" s="2">
        <v>-0.13928468341498115</v>
      </c>
      <c r="F2347" s="2">
        <v>74.074219999999997</v>
      </c>
      <c r="G2347" s="2">
        <v>73.410570000000007</v>
      </c>
      <c r="H2347" s="2">
        <v>72.088679999999982</v>
      </c>
      <c r="I2347" s="2">
        <v>70.743168000000011</v>
      </c>
      <c r="J2347" s="2">
        <v>70.291035500000064</v>
      </c>
      <c r="K2347" s="17" t="s">
        <v>47</v>
      </c>
      <c r="L2347" s="17" t="s">
        <v>48</v>
      </c>
      <c r="M2347" s="17" t="s">
        <v>52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0</v>
      </c>
      <c r="R2347" s="21">
        <f t="shared" si="364"/>
        <v>60</v>
      </c>
      <c r="S2347" s="21">
        <f t="shared" si="365"/>
        <v>47.5</v>
      </c>
      <c r="T2347" s="21">
        <f t="shared" si="366"/>
        <v>35</v>
      </c>
      <c r="U2347" s="21">
        <f t="shared" si="367"/>
        <v>50</v>
      </c>
      <c r="V2347" s="20">
        <f t="shared" si="368"/>
        <v>47.5</v>
      </c>
      <c r="W2347" s="20">
        <f t="shared" si="369"/>
        <v>48.125</v>
      </c>
    </row>
    <row r="2348" spans="1:23" ht="13.5" x14ac:dyDescent="0.25">
      <c r="A2348" s="3">
        <v>45425</v>
      </c>
      <c r="B2348" s="2">
        <v>74.295699999999997</v>
      </c>
      <c r="C2348" s="2">
        <v>73.164819948830001</v>
      </c>
      <c r="D2348" s="2">
        <v>-1.3373730857525743</v>
      </c>
      <c r="E2348" s="2">
        <v>-0.19807887884375336</v>
      </c>
      <c r="F2348" s="2">
        <v>74.032079999999993</v>
      </c>
      <c r="G2348" s="2">
        <v>73.663449999999997</v>
      </c>
      <c r="H2348" s="2">
        <v>72.273769999999985</v>
      </c>
      <c r="I2348" s="2">
        <v>70.843132000000011</v>
      </c>
      <c r="J2348" s="2">
        <v>70.295615500000054</v>
      </c>
      <c r="K2348" s="17" t="s">
        <v>47</v>
      </c>
      <c r="L2348" s="17" t="s">
        <v>48</v>
      </c>
      <c r="M2348" s="17" t="s">
        <v>52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0</v>
      </c>
      <c r="R2348" s="21">
        <f t="shared" si="364"/>
        <v>60</v>
      </c>
      <c r="S2348" s="21">
        <f t="shared" si="365"/>
        <v>47.5</v>
      </c>
      <c r="T2348" s="21">
        <f t="shared" si="366"/>
        <v>35</v>
      </c>
      <c r="U2348" s="21">
        <f t="shared" si="367"/>
        <v>50</v>
      </c>
      <c r="V2348" s="20">
        <f t="shared" si="368"/>
        <v>47.5</v>
      </c>
      <c r="W2348" s="20">
        <f t="shared" si="369"/>
        <v>48.125</v>
      </c>
    </row>
    <row r="2349" spans="1:23" ht="13.5" x14ac:dyDescent="0.25">
      <c r="A2349" s="3">
        <v>45426</v>
      </c>
      <c r="B2349" s="2">
        <v>74.493200000000002</v>
      </c>
      <c r="C2349" s="2">
        <v>74.289086424975295</v>
      </c>
      <c r="D2349" s="2">
        <v>-1.337326475543847</v>
      </c>
      <c r="E2349" s="2">
        <v>-0.27219141614195147</v>
      </c>
      <c r="F2349" s="2">
        <v>74.145200000000003</v>
      </c>
      <c r="G2349" s="2">
        <v>73.912929999999989</v>
      </c>
      <c r="H2349" s="2">
        <v>72.45291499999999</v>
      </c>
      <c r="I2349" s="2">
        <v>70.96217200000001</v>
      </c>
      <c r="J2349" s="2">
        <v>70.299639500000069</v>
      </c>
      <c r="K2349" s="17" t="s">
        <v>47</v>
      </c>
      <c r="L2349" s="17" t="s">
        <v>51</v>
      </c>
      <c r="M2349" s="17" t="s">
        <v>52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16.5</v>
      </c>
      <c r="R2349" s="21">
        <f t="shared" si="364"/>
        <v>62.475000000000001</v>
      </c>
      <c r="S2349" s="21">
        <f t="shared" si="365"/>
        <v>51.625</v>
      </c>
      <c r="T2349" s="21">
        <f t="shared" si="366"/>
        <v>42.424999999999997</v>
      </c>
      <c r="U2349" s="21">
        <f t="shared" si="367"/>
        <v>54.125</v>
      </c>
      <c r="V2349" s="20">
        <f t="shared" si="368"/>
        <v>52.17499999999999</v>
      </c>
      <c r="W2349" s="20">
        <f t="shared" si="369"/>
        <v>52.662499999999994</v>
      </c>
    </row>
    <row r="2350" spans="1:23" ht="13.5" x14ac:dyDescent="0.25">
      <c r="A2350" s="3">
        <v>45427</v>
      </c>
      <c r="B2350" s="2">
        <v>74.9131</v>
      </c>
      <c r="C2350" s="2">
        <v>76.539514800317093</v>
      </c>
      <c r="D2350" s="2">
        <v>-1.3222303965991671</v>
      </c>
      <c r="E2350" s="2">
        <v>-0.37847663546884935</v>
      </c>
      <c r="F2350" s="2">
        <v>74.339219999999997</v>
      </c>
      <c r="G2350" s="2">
        <v>74.165819999999997</v>
      </c>
      <c r="H2350" s="2">
        <v>72.679674999999989</v>
      </c>
      <c r="I2350" s="2">
        <v>71.074484000000012</v>
      </c>
      <c r="J2350" s="2">
        <v>70.305724500000068</v>
      </c>
      <c r="K2350" s="17" t="s">
        <v>47</v>
      </c>
      <c r="L2350" s="17" t="s">
        <v>51</v>
      </c>
      <c r="M2350" s="17" t="s">
        <v>52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16.5</v>
      </c>
      <c r="R2350" s="21">
        <f t="shared" si="364"/>
        <v>62.475000000000001</v>
      </c>
      <c r="S2350" s="21">
        <f t="shared" si="365"/>
        <v>51.625</v>
      </c>
      <c r="T2350" s="21">
        <f t="shared" si="366"/>
        <v>42.424999999999997</v>
      </c>
      <c r="U2350" s="21">
        <f t="shared" si="367"/>
        <v>54.125</v>
      </c>
      <c r="V2350" s="20">
        <f t="shared" si="368"/>
        <v>52.17499999999999</v>
      </c>
      <c r="W2350" s="20">
        <f t="shared" si="369"/>
        <v>52.662499999999994</v>
      </c>
    </row>
    <row r="2351" spans="1:23" ht="13.5" x14ac:dyDescent="0.25">
      <c r="A2351" s="3">
        <v>45428</v>
      </c>
      <c r="B2351" s="2">
        <v>74.9131</v>
      </c>
      <c r="C2351" s="2">
        <v>76.539514800317093</v>
      </c>
      <c r="D2351" s="2">
        <v>-1.2054311279490832</v>
      </c>
      <c r="E2351" s="2">
        <v>-0.50427057474539039</v>
      </c>
      <c r="F2351" s="2">
        <v>74.508539999999996</v>
      </c>
      <c r="G2351" s="2">
        <v>74.341539999999995</v>
      </c>
      <c r="H2351" s="2">
        <v>72.91415499999998</v>
      </c>
      <c r="I2351" s="2">
        <v>71.194514000000012</v>
      </c>
      <c r="J2351" s="2">
        <v>70.311848000000069</v>
      </c>
      <c r="K2351" s="17" t="s">
        <v>47</v>
      </c>
      <c r="L2351" s="17" t="s">
        <v>48</v>
      </c>
      <c r="M2351" s="17" t="s">
        <v>52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0</v>
      </c>
      <c r="R2351" s="21">
        <f t="shared" si="364"/>
        <v>60</v>
      </c>
      <c r="S2351" s="21">
        <f t="shared" si="365"/>
        <v>47.5</v>
      </c>
      <c r="T2351" s="21">
        <f t="shared" si="366"/>
        <v>35</v>
      </c>
      <c r="U2351" s="21">
        <f t="shared" si="367"/>
        <v>50</v>
      </c>
      <c r="V2351" s="20">
        <f t="shared" si="368"/>
        <v>47.5</v>
      </c>
      <c r="W2351" s="20">
        <f t="shared" si="369"/>
        <v>48.125</v>
      </c>
    </row>
    <row r="2352" spans="1:23" ht="13.5" x14ac:dyDescent="0.25">
      <c r="A2352" s="3">
        <v>45429</v>
      </c>
      <c r="B2352" s="2">
        <v>75.324700000000007</v>
      </c>
      <c r="C2352" s="2">
        <v>78.662691685595391</v>
      </c>
      <c r="D2352" s="2">
        <v>-0.95480627498450588</v>
      </c>
      <c r="E2352" s="2">
        <v>-0.64281064919696262</v>
      </c>
      <c r="F2352" s="2">
        <v>74.787959999999998</v>
      </c>
      <c r="G2352" s="2">
        <v>74.431090000000012</v>
      </c>
      <c r="H2352" s="2">
        <v>73.149919999999995</v>
      </c>
      <c r="I2352" s="2">
        <v>71.319534000000019</v>
      </c>
      <c r="J2352" s="2">
        <v>70.322267500000052</v>
      </c>
      <c r="K2352" s="17" t="s">
        <v>49</v>
      </c>
      <c r="L2352" s="17" t="s">
        <v>50</v>
      </c>
      <c r="M2352" s="17" t="s">
        <v>54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83</v>
      </c>
      <c r="R2352" s="21">
        <f t="shared" si="364"/>
        <v>72.45</v>
      </c>
      <c r="S2352" s="21">
        <f t="shared" si="365"/>
        <v>68.25</v>
      </c>
      <c r="T2352" s="21">
        <f t="shared" si="366"/>
        <v>72.349999999999994</v>
      </c>
      <c r="U2352" s="21">
        <f t="shared" si="367"/>
        <v>70.75</v>
      </c>
      <c r="V2352" s="20">
        <f t="shared" si="368"/>
        <v>71.016666666666666</v>
      </c>
      <c r="W2352" s="20">
        <f t="shared" si="369"/>
        <v>70.949999999999989</v>
      </c>
    </row>
    <row r="2353" spans="1:23" ht="13.5" x14ac:dyDescent="0.25">
      <c r="A2353" s="3">
        <v>45432</v>
      </c>
      <c r="B2353" s="2">
        <v>76.098500000000001</v>
      </c>
      <c r="C2353" s="2">
        <v>81.966836996840414</v>
      </c>
      <c r="D2353" s="2">
        <v>-0.80321351240560546</v>
      </c>
      <c r="E2353" s="2">
        <v>-0.80692554942984807</v>
      </c>
      <c r="F2353" s="2">
        <v>75.148519999999991</v>
      </c>
      <c r="G2353" s="2">
        <v>74.590299999999999</v>
      </c>
      <c r="H2353" s="2">
        <v>73.443669999999997</v>
      </c>
      <c r="I2353" s="2">
        <v>71.437034000000025</v>
      </c>
      <c r="J2353" s="2">
        <v>70.336208500000055</v>
      </c>
      <c r="K2353" s="17" t="s">
        <v>49</v>
      </c>
      <c r="L2353" s="17" t="s">
        <v>50</v>
      </c>
      <c r="M2353" s="17" t="s">
        <v>55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100</v>
      </c>
      <c r="R2353" s="21">
        <f t="shared" si="364"/>
        <v>75</v>
      </c>
      <c r="S2353" s="21">
        <f t="shared" si="365"/>
        <v>72.5</v>
      </c>
      <c r="T2353" s="21">
        <f t="shared" si="366"/>
        <v>80</v>
      </c>
      <c r="U2353" s="21">
        <f t="shared" si="367"/>
        <v>75</v>
      </c>
      <c r="V2353" s="20">
        <f t="shared" si="368"/>
        <v>75.833333333333329</v>
      </c>
      <c r="W2353" s="20">
        <f t="shared" si="369"/>
        <v>75.625</v>
      </c>
    </row>
    <row r="2354" spans="1:23" ht="13.5" x14ac:dyDescent="0.25">
      <c r="A2354" s="3">
        <v>45433</v>
      </c>
      <c r="B2354" s="2">
        <v>77.794300000000007</v>
      </c>
      <c r="C2354" s="2">
        <v>86.793425553004113</v>
      </c>
      <c r="D2354" s="2">
        <v>-0.90809538203859574</v>
      </c>
      <c r="E2354" s="2">
        <v>-1.0267248002839886</v>
      </c>
      <c r="F2354" s="2">
        <v>75.808740000000014</v>
      </c>
      <c r="G2354" s="2">
        <v>74.976970000000009</v>
      </c>
      <c r="H2354" s="2">
        <v>73.806775000000016</v>
      </c>
      <c r="I2354" s="2">
        <v>71.603884000000022</v>
      </c>
      <c r="J2354" s="2">
        <v>70.358628500000052</v>
      </c>
      <c r="K2354" s="17" t="s">
        <v>49</v>
      </c>
      <c r="L2354" s="17" t="s">
        <v>50</v>
      </c>
      <c r="M2354" s="17" t="s">
        <v>55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100</v>
      </c>
      <c r="R2354" s="21">
        <f t="shared" si="364"/>
        <v>75</v>
      </c>
      <c r="S2354" s="21">
        <f t="shared" si="365"/>
        <v>72.5</v>
      </c>
      <c r="T2354" s="21">
        <f t="shared" si="366"/>
        <v>80</v>
      </c>
      <c r="U2354" s="21">
        <f t="shared" si="367"/>
        <v>75</v>
      </c>
      <c r="V2354" s="20">
        <f t="shared" si="368"/>
        <v>75.833333333333329</v>
      </c>
      <c r="W2354" s="20">
        <f t="shared" si="369"/>
        <v>75.625</v>
      </c>
    </row>
    <row r="2355" spans="1:23" ht="13.5" x14ac:dyDescent="0.25">
      <c r="A2355" s="3">
        <v>45434</v>
      </c>
      <c r="B2355" s="2">
        <v>77.835499999999996</v>
      </c>
      <c r="C2355" s="2">
        <v>86.885266238688075</v>
      </c>
      <c r="D2355" s="2">
        <v>-1.0246667000469074</v>
      </c>
      <c r="E2355" s="2">
        <v>-1.2302416325647176</v>
      </c>
      <c r="F2355" s="2">
        <v>76.393219999999999</v>
      </c>
      <c r="G2355" s="2">
        <v>75.366220000000013</v>
      </c>
      <c r="H2355" s="2">
        <v>74.133354999999995</v>
      </c>
      <c r="I2355" s="2">
        <v>71.756124000000028</v>
      </c>
      <c r="J2355" s="2">
        <v>70.381640500000046</v>
      </c>
      <c r="K2355" s="17" t="s">
        <v>49</v>
      </c>
      <c r="L2355" s="17" t="s">
        <v>50</v>
      </c>
      <c r="M2355" s="17" t="s">
        <v>55</v>
      </c>
      <c r="N2355" s="20">
        <f t="shared" si="360"/>
        <v>50</v>
      </c>
      <c r="O2355" s="20">
        <f t="shared" si="361"/>
        <v>100</v>
      </c>
      <c r="P2355" s="20">
        <f t="shared" si="362"/>
        <v>50</v>
      </c>
      <c r="Q2355" s="20">
        <f t="shared" si="363"/>
        <v>100</v>
      </c>
      <c r="R2355" s="21">
        <f t="shared" si="364"/>
        <v>75</v>
      </c>
      <c r="S2355" s="21">
        <f t="shared" si="365"/>
        <v>72.5</v>
      </c>
      <c r="T2355" s="21">
        <f t="shared" si="366"/>
        <v>80</v>
      </c>
      <c r="U2355" s="21">
        <f t="shared" si="367"/>
        <v>75</v>
      </c>
      <c r="V2355" s="20">
        <f t="shared" si="368"/>
        <v>75.833333333333329</v>
      </c>
      <c r="W2355" s="20">
        <f t="shared" si="369"/>
        <v>75.625</v>
      </c>
    </row>
    <row r="2356" spans="1:23" ht="13.5" x14ac:dyDescent="0.25">
      <c r="A2356" s="3">
        <v>45435</v>
      </c>
      <c r="B2356" s="2">
        <v>77.794300000000007</v>
      </c>
      <c r="C2356" s="2">
        <v>86.239410686903028</v>
      </c>
      <c r="D2356" s="2">
        <v>-1.1266275138705453</v>
      </c>
      <c r="E2356" s="2">
        <v>-1.4260005300700396</v>
      </c>
      <c r="F2356" s="2">
        <v>76.969459999999998</v>
      </c>
      <c r="G2356" s="2">
        <v>75.739000000000004</v>
      </c>
      <c r="H2356" s="2">
        <v>74.443600000000004</v>
      </c>
      <c r="I2356" s="2">
        <v>71.90784800000003</v>
      </c>
      <c r="J2356" s="2">
        <v>70.406028500000033</v>
      </c>
      <c r="K2356" s="17" t="s">
        <v>49</v>
      </c>
      <c r="L2356" s="17" t="s">
        <v>50</v>
      </c>
      <c r="M2356" s="17" t="s">
        <v>55</v>
      </c>
      <c r="N2356" s="20">
        <f t="shared" si="360"/>
        <v>50</v>
      </c>
      <c r="O2356" s="20">
        <f t="shared" si="361"/>
        <v>100</v>
      </c>
      <c r="P2356" s="20">
        <f t="shared" si="362"/>
        <v>75</v>
      </c>
      <c r="Q2356" s="20">
        <f t="shared" si="363"/>
        <v>100</v>
      </c>
      <c r="R2356" s="21">
        <f t="shared" si="364"/>
        <v>78.75</v>
      </c>
      <c r="S2356" s="21">
        <f t="shared" si="365"/>
        <v>81.25</v>
      </c>
      <c r="T2356" s="21">
        <f t="shared" si="366"/>
        <v>86.25</v>
      </c>
      <c r="U2356" s="21">
        <f t="shared" si="367"/>
        <v>81.25</v>
      </c>
      <c r="V2356" s="20">
        <f t="shared" si="368"/>
        <v>82.083333333333329</v>
      </c>
      <c r="W2356" s="20">
        <f t="shared" si="369"/>
        <v>81.875</v>
      </c>
    </row>
    <row r="2357" spans="1:23" ht="13.5" x14ac:dyDescent="0.25">
      <c r="A2357" s="3">
        <v>45436</v>
      </c>
      <c r="B2357" s="2">
        <v>77.794300000000007</v>
      </c>
      <c r="C2357" s="2">
        <v>86.239410686903028</v>
      </c>
      <c r="D2357" s="2">
        <v>-1.2575235644290075</v>
      </c>
      <c r="E2357" s="2">
        <v>-1.6374018498296508</v>
      </c>
      <c r="F2357" s="2">
        <v>77.463380000000001</v>
      </c>
      <c r="G2357" s="2">
        <v>76.12567</v>
      </c>
      <c r="H2357" s="2">
        <v>74.76812000000001</v>
      </c>
      <c r="I2357" s="2">
        <v>72.060808000000037</v>
      </c>
      <c r="J2357" s="2">
        <v>70.430455000000023</v>
      </c>
      <c r="K2357" s="17" t="s">
        <v>49</v>
      </c>
      <c r="L2357" s="17" t="s">
        <v>50</v>
      </c>
      <c r="M2357" s="17" t="s">
        <v>55</v>
      </c>
      <c r="N2357" s="20">
        <f t="shared" si="360"/>
        <v>50</v>
      </c>
      <c r="O2357" s="20">
        <f t="shared" si="361"/>
        <v>100</v>
      </c>
      <c r="P2357" s="20">
        <f t="shared" si="362"/>
        <v>75</v>
      </c>
      <c r="Q2357" s="20">
        <f t="shared" si="363"/>
        <v>100</v>
      </c>
      <c r="R2357" s="21">
        <f t="shared" si="364"/>
        <v>78.75</v>
      </c>
      <c r="S2357" s="21">
        <f t="shared" si="365"/>
        <v>81.25</v>
      </c>
      <c r="T2357" s="21">
        <f t="shared" si="366"/>
        <v>86.25</v>
      </c>
      <c r="U2357" s="21">
        <f t="shared" si="367"/>
        <v>81.25</v>
      </c>
      <c r="V2357" s="20">
        <f t="shared" si="368"/>
        <v>82.083333333333329</v>
      </c>
      <c r="W2357" s="20">
        <f t="shared" si="369"/>
        <v>81.875</v>
      </c>
    </row>
    <row r="2358" spans="1:23" ht="13.5" x14ac:dyDescent="0.25">
      <c r="A2358" s="3">
        <v>45439</v>
      </c>
      <c r="B2358" s="2">
        <v>79.852400000000003</v>
      </c>
      <c r="C2358" s="2">
        <v>90.381605163429796</v>
      </c>
      <c r="D2358" s="2">
        <v>-1.4856327372092437</v>
      </c>
      <c r="E2358" s="2">
        <v>-1.8157821642687595</v>
      </c>
      <c r="F2358" s="2">
        <v>78.214160000000007</v>
      </c>
      <c r="G2358" s="2">
        <v>76.681340000000006</v>
      </c>
      <c r="H2358" s="2">
        <v>75.172395000000009</v>
      </c>
      <c r="I2358" s="2">
        <v>72.255700000000047</v>
      </c>
      <c r="J2358" s="2">
        <v>70.465866500000018</v>
      </c>
      <c r="K2358" s="17" t="s">
        <v>49</v>
      </c>
      <c r="L2358" s="17" t="s">
        <v>50</v>
      </c>
      <c r="M2358" s="17" t="s">
        <v>55</v>
      </c>
      <c r="N2358" s="20">
        <f t="shared" si="360"/>
        <v>50</v>
      </c>
      <c r="O2358" s="20">
        <f t="shared" si="361"/>
        <v>100</v>
      </c>
      <c r="P2358" s="20">
        <f t="shared" si="362"/>
        <v>75</v>
      </c>
      <c r="Q2358" s="20">
        <f t="shared" si="363"/>
        <v>100</v>
      </c>
      <c r="R2358" s="21">
        <f t="shared" si="364"/>
        <v>78.75</v>
      </c>
      <c r="S2358" s="21">
        <f t="shared" si="365"/>
        <v>81.25</v>
      </c>
      <c r="T2358" s="21">
        <f t="shared" si="366"/>
        <v>86.25</v>
      </c>
      <c r="U2358" s="21">
        <f t="shared" si="367"/>
        <v>81.25</v>
      </c>
      <c r="V2358" s="20">
        <f t="shared" si="368"/>
        <v>82.083333333333329</v>
      </c>
      <c r="W2358" s="20">
        <f t="shared" si="369"/>
        <v>81.875</v>
      </c>
    </row>
    <row r="2359" spans="1:23" ht="13.5" x14ac:dyDescent="0.25">
      <c r="A2359" s="3">
        <v>45440</v>
      </c>
      <c r="B2359" s="2">
        <v>79.811199999999999</v>
      </c>
      <c r="C2359" s="2">
        <v>89.798858634707443</v>
      </c>
      <c r="D2359" s="2">
        <v>-1.6773082117554736</v>
      </c>
      <c r="E2359" s="2">
        <v>-1.9833948300252349</v>
      </c>
      <c r="F2359" s="2">
        <v>78.617539999999991</v>
      </c>
      <c r="G2359" s="2">
        <v>77.21314000000001</v>
      </c>
      <c r="H2359" s="2">
        <v>75.563034999999999</v>
      </c>
      <c r="I2359" s="2">
        <v>72.462888000000049</v>
      </c>
      <c r="J2359" s="2">
        <v>70.501651000000024</v>
      </c>
      <c r="K2359" s="17" t="s">
        <v>49</v>
      </c>
      <c r="L2359" s="17" t="s">
        <v>51</v>
      </c>
      <c r="M2359" s="17" t="s">
        <v>55</v>
      </c>
      <c r="N2359" s="20">
        <f t="shared" si="360"/>
        <v>50</v>
      </c>
      <c r="O2359" s="20">
        <f t="shared" si="361"/>
        <v>100</v>
      </c>
      <c r="P2359" s="20">
        <f t="shared" si="362"/>
        <v>75</v>
      </c>
      <c r="Q2359" s="20">
        <f t="shared" si="363"/>
        <v>83.5</v>
      </c>
      <c r="R2359" s="21">
        <f t="shared" si="364"/>
        <v>76.275000000000006</v>
      </c>
      <c r="S2359" s="21">
        <f t="shared" si="365"/>
        <v>77.125</v>
      </c>
      <c r="T2359" s="21">
        <f t="shared" si="366"/>
        <v>78.825000000000003</v>
      </c>
      <c r="U2359" s="21">
        <f t="shared" si="367"/>
        <v>77.125</v>
      </c>
      <c r="V2359" s="20">
        <f t="shared" si="368"/>
        <v>77.408333333333346</v>
      </c>
      <c r="W2359" s="20">
        <f t="shared" si="369"/>
        <v>77.337500000000006</v>
      </c>
    </row>
    <row r="2360" spans="1:23" ht="13.5" x14ac:dyDescent="0.25">
      <c r="A2360" s="3">
        <v>45441</v>
      </c>
      <c r="B2360" s="2">
        <v>79.523099999999999</v>
      </c>
      <c r="C2360" s="2">
        <v>85.640613020749328</v>
      </c>
      <c r="D2360" s="2">
        <v>-1.7830299287161324</v>
      </c>
      <c r="E2360" s="2">
        <v>-2.0882278045449012</v>
      </c>
      <c r="F2360" s="2">
        <v>78.955060000000003</v>
      </c>
      <c r="G2360" s="2">
        <v>77.674139999999994</v>
      </c>
      <c r="H2360" s="2">
        <v>75.91998000000001</v>
      </c>
      <c r="I2360" s="2">
        <v>72.65659600000005</v>
      </c>
      <c r="J2360" s="2">
        <v>70.537345500000015</v>
      </c>
      <c r="K2360" s="17" t="s">
        <v>47</v>
      </c>
      <c r="L2360" s="17" t="s">
        <v>51</v>
      </c>
      <c r="M2360" s="17" t="s">
        <v>53</v>
      </c>
      <c r="N2360" s="20">
        <f t="shared" si="360"/>
        <v>50</v>
      </c>
      <c r="O2360" s="20">
        <f t="shared" si="361"/>
        <v>100</v>
      </c>
      <c r="P2360" s="20">
        <f t="shared" si="362"/>
        <v>75</v>
      </c>
      <c r="Q2360" s="20">
        <f t="shared" si="363"/>
        <v>16.5</v>
      </c>
      <c r="R2360" s="21">
        <f t="shared" si="364"/>
        <v>66.224999999999994</v>
      </c>
      <c r="S2360" s="21">
        <f t="shared" si="365"/>
        <v>60.375</v>
      </c>
      <c r="T2360" s="21">
        <f t="shared" si="366"/>
        <v>48.674999999999997</v>
      </c>
      <c r="U2360" s="21">
        <f t="shared" si="367"/>
        <v>60.375</v>
      </c>
      <c r="V2360" s="20">
        <f t="shared" si="368"/>
        <v>58.42499999999999</v>
      </c>
      <c r="W2360" s="20">
        <f t="shared" si="369"/>
        <v>58.912499999999994</v>
      </c>
    </row>
    <row r="2361" spans="1:23" ht="13.5" x14ac:dyDescent="0.25">
      <c r="A2361" s="3">
        <v>45442</v>
      </c>
      <c r="B2361" s="2">
        <v>79.506600000000006</v>
      </c>
      <c r="C2361" s="2">
        <v>85.396716355479526</v>
      </c>
      <c r="D2361" s="2">
        <v>-1.8968542946686</v>
      </c>
      <c r="E2361" s="2">
        <v>-2.1745905766517648</v>
      </c>
      <c r="F2361" s="2">
        <v>79.297519999999992</v>
      </c>
      <c r="G2361" s="2">
        <v>78.133490000000009</v>
      </c>
      <c r="H2361" s="2">
        <v>76.237515000000002</v>
      </c>
      <c r="I2361" s="2">
        <v>72.846116000000052</v>
      </c>
      <c r="J2361" s="2">
        <v>70.572185500000018</v>
      </c>
      <c r="K2361" s="17" t="s">
        <v>47</v>
      </c>
      <c r="L2361" s="17" t="s">
        <v>51</v>
      </c>
      <c r="M2361" s="17" t="s">
        <v>53</v>
      </c>
      <c r="N2361" s="20">
        <f t="shared" si="360"/>
        <v>50</v>
      </c>
      <c r="O2361" s="20">
        <f t="shared" si="361"/>
        <v>100</v>
      </c>
      <c r="P2361" s="20">
        <f t="shared" si="362"/>
        <v>75</v>
      </c>
      <c r="Q2361" s="20">
        <f t="shared" si="363"/>
        <v>16.5</v>
      </c>
      <c r="R2361" s="21">
        <f t="shared" si="364"/>
        <v>66.224999999999994</v>
      </c>
      <c r="S2361" s="21">
        <f t="shared" si="365"/>
        <v>60.375</v>
      </c>
      <c r="T2361" s="21">
        <f t="shared" si="366"/>
        <v>48.674999999999997</v>
      </c>
      <c r="U2361" s="21">
        <f t="shared" si="367"/>
        <v>60.375</v>
      </c>
      <c r="V2361" s="20">
        <f t="shared" si="368"/>
        <v>58.42499999999999</v>
      </c>
      <c r="W2361" s="20">
        <f t="shared" si="369"/>
        <v>58.912499999999994</v>
      </c>
    </row>
    <row r="2362" spans="1:23" ht="13.5" x14ac:dyDescent="0.25">
      <c r="A2362" s="3">
        <v>45443</v>
      </c>
      <c r="B2362" s="2">
        <v>79.341999999999999</v>
      </c>
      <c r="C2362" s="2">
        <v>82.861531561297369</v>
      </c>
      <c r="D2362" s="2">
        <v>-1.941248264635135</v>
      </c>
      <c r="E2362" s="2">
        <v>-2.2618188986192975</v>
      </c>
      <c r="F2362" s="2">
        <v>79.607060000000004</v>
      </c>
      <c r="G2362" s="2">
        <v>78.53522000000001</v>
      </c>
      <c r="H2362" s="2">
        <v>76.483154999999996</v>
      </c>
      <c r="I2362" s="2">
        <v>73.032498000000032</v>
      </c>
      <c r="J2362" s="2">
        <v>70.604273500000019</v>
      </c>
      <c r="K2362" s="17" t="s">
        <v>47</v>
      </c>
      <c r="L2362" s="17" t="s">
        <v>48</v>
      </c>
      <c r="M2362" s="17" t="s">
        <v>53</v>
      </c>
      <c r="N2362" s="20">
        <f t="shared" si="360"/>
        <v>50</v>
      </c>
      <c r="O2362" s="20">
        <f t="shared" si="361"/>
        <v>100</v>
      </c>
      <c r="P2362" s="20">
        <f t="shared" si="362"/>
        <v>75</v>
      </c>
      <c r="Q2362" s="20">
        <f t="shared" si="363"/>
        <v>0</v>
      </c>
      <c r="R2362" s="21">
        <f t="shared" si="364"/>
        <v>63.75</v>
      </c>
      <c r="S2362" s="21">
        <f t="shared" si="365"/>
        <v>56.25</v>
      </c>
      <c r="T2362" s="21">
        <f t="shared" si="366"/>
        <v>41.25</v>
      </c>
      <c r="U2362" s="21">
        <f t="shared" si="367"/>
        <v>56.25</v>
      </c>
      <c r="V2362" s="20">
        <f t="shared" si="368"/>
        <v>53.75</v>
      </c>
      <c r="W2362" s="20">
        <f t="shared" si="369"/>
        <v>54.375</v>
      </c>
    </row>
    <row r="2363" spans="1:23" ht="13.5" x14ac:dyDescent="0.25">
      <c r="A2363" s="3">
        <v>45446</v>
      </c>
      <c r="B2363" s="2">
        <v>79.029200000000003</v>
      </c>
      <c r="C2363" s="2">
        <v>78.115534599797485</v>
      </c>
      <c r="D2363" s="2">
        <v>-1.8574720500546675</v>
      </c>
      <c r="E2363" s="2">
        <v>-2.3072351542798497</v>
      </c>
      <c r="F2363" s="2">
        <v>79.442419999999998</v>
      </c>
      <c r="G2363" s="2">
        <v>78.828289999999996</v>
      </c>
      <c r="H2363" s="2">
        <v>76.709295000000012</v>
      </c>
      <c r="I2363" s="2">
        <v>73.211698000000027</v>
      </c>
      <c r="J2363" s="2">
        <v>70.63634100000003</v>
      </c>
      <c r="K2363" s="17" t="s">
        <v>47</v>
      </c>
      <c r="L2363" s="17" t="s">
        <v>48</v>
      </c>
      <c r="M2363" s="17" t="s">
        <v>52</v>
      </c>
      <c r="N2363" s="20">
        <f t="shared" si="360"/>
        <v>50</v>
      </c>
      <c r="O2363" s="20">
        <f t="shared" si="361"/>
        <v>100</v>
      </c>
      <c r="P2363" s="20">
        <f t="shared" si="362"/>
        <v>75</v>
      </c>
      <c r="Q2363" s="20">
        <f t="shared" si="363"/>
        <v>0</v>
      </c>
      <c r="R2363" s="21">
        <f t="shared" si="364"/>
        <v>63.75</v>
      </c>
      <c r="S2363" s="21">
        <f t="shared" si="365"/>
        <v>56.25</v>
      </c>
      <c r="T2363" s="21">
        <f t="shared" si="366"/>
        <v>41.25</v>
      </c>
      <c r="U2363" s="21">
        <f t="shared" si="367"/>
        <v>56.25</v>
      </c>
      <c r="V2363" s="20">
        <f t="shared" si="368"/>
        <v>53.75</v>
      </c>
      <c r="W2363" s="20">
        <f t="shared" si="369"/>
        <v>54.375</v>
      </c>
    </row>
    <row r="2364" spans="1:23" ht="13.5" x14ac:dyDescent="0.25">
      <c r="A2364" s="3">
        <v>45447</v>
      </c>
      <c r="B2364" s="2">
        <v>79.687799999999996</v>
      </c>
      <c r="C2364" s="2">
        <v>80.631015461146319</v>
      </c>
      <c r="D2364" s="2">
        <v>-1.5919588101405679</v>
      </c>
      <c r="E2364" s="2">
        <v>-1.8457881234238798</v>
      </c>
      <c r="F2364" s="2">
        <v>79.417739999999995</v>
      </c>
      <c r="G2364" s="2">
        <v>79.01764</v>
      </c>
      <c r="H2364" s="2">
        <v>76.997305000000011</v>
      </c>
      <c r="I2364" s="2">
        <v>73.401756000000034</v>
      </c>
      <c r="J2364" s="2">
        <v>70.671701500000026</v>
      </c>
      <c r="K2364" s="17" t="s">
        <v>47</v>
      </c>
      <c r="L2364" s="17" t="s">
        <v>48</v>
      </c>
      <c r="M2364" s="17" t="s">
        <v>52</v>
      </c>
      <c r="N2364" s="20">
        <f t="shared" si="360"/>
        <v>50</v>
      </c>
      <c r="O2364" s="20">
        <f t="shared" si="361"/>
        <v>100</v>
      </c>
      <c r="P2364" s="20">
        <f t="shared" si="362"/>
        <v>75</v>
      </c>
      <c r="Q2364" s="20">
        <f t="shared" si="363"/>
        <v>0</v>
      </c>
      <c r="R2364" s="21">
        <f t="shared" si="364"/>
        <v>63.75</v>
      </c>
      <c r="S2364" s="21">
        <f t="shared" si="365"/>
        <v>56.25</v>
      </c>
      <c r="T2364" s="21">
        <f t="shared" si="366"/>
        <v>41.25</v>
      </c>
      <c r="U2364" s="21">
        <f t="shared" si="367"/>
        <v>56.25</v>
      </c>
      <c r="V2364" s="20">
        <f t="shared" si="368"/>
        <v>53.75</v>
      </c>
      <c r="W2364" s="20">
        <f t="shared" si="369"/>
        <v>54.375</v>
      </c>
    </row>
    <row r="2365" spans="1:23" ht="13.5" x14ac:dyDescent="0.25">
      <c r="A2365" s="3">
        <v>45448</v>
      </c>
      <c r="B2365" s="2">
        <v>81.087199999999996</v>
      </c>
      <c r="C2365" s="2">
        <v>84.66455475172485</v>
      </c>
      <c r="D2365" s="2">
        <v>-1.4846927810324928</v>
      </c>
      <c r="E2365" s="2">
        <v>-1.4766304987391039</v>
      </c>
      <c r="F2365" s="2">
        <v>79.730559999999997</v>
      </c>
      <c r="G2365" s="2">
        <v>79.342810000000014</v>
      </c>
      <c r="H2365" s="2">
        <v>77.354514999999992</v>
      </c>
      <c r="I2365" s="2">
        <v>73.622116000000034</v>
      </c>
      <c r="J2365" s="2">
        <v>70.715216500000025</v>
      </c>
      <c r="K2365" s="17" t="s">
        <v>49</v>
      </c>
      <c r="L2365" s="17" t="s">
        <v>51</v>
      </c>
      <c r="M2365" s="17" t="s">
        <v>55</v>
      </c>
      <c r="N2365" s="20">
        <f t="shared" si="360"/>
        <v>50</v>
      </c>
      <c r="O2365" s="20">
        <f t="shared" si="361"/>
        <v>100</v>
      </c>
      <c r="P2365" s="20">
        <f t="shared" si="362"/>
        <v>75</v>
      </c>
      <c r="Q2365" s="20">
        <f t="shared" si="363"/>
        <v>83.5</v>
      </c>
      <c r="R2365" s="21">
        <f t="shared" si="364"/>
        <v>76.275000000000006</v>
      </c>
      <c r="S2365" s="21">
        <f t="shared" si="365"/>
        <v>77.125</v>
      </c>
      <c r="T2365" s="21">
        <f t="shared" si="366"/>
        <v>78.825000000000003</v>
      </c>
      <c r="U2365" s="21">
        <f t="shared" si="367"/>
        <v>77.125</v>
      </c>
      <c r="V2365" s="20">
        <f t="shared" si="368"/>
        <v>77.408333333333346</v>
      </c>
      <c r="W2365" s="20">
        <f t="shared" si="369"/>
        <v>77.337500000000006</v>
      </c>
    </row>
    <row r="2366" spans="1:23" ht="13.5" x14ac:dyDescent="0.25">
      <c r="A2366" s="3">
        <v>45449</v>
      </c>
      <c r="B2366" s="2">
        <v>82.898300000000006</v>
      </c>
      <c r="C2366" s="2">
        <v>88.114314915929384</v>
      </c>
      <c r="D2366" s="2">
        <v>-1.5612832963348922</v>
      </c>
      <c r="E2366" s="2">
        <v>-1.1813043989912833</v>
      </c>
      <c r="F2366" s="2">
        <v>80.408899999999988</v>
      </c>
      <c r="G2366" s="2">
        <v>79.853210000000018</v>
      </c>
      <c r="H2366" s="2">
        <v>77.796104999999997</v>
      </c>
      <c r="I2366" s="2">
        <v>73.883328000000034</v>
      </c>
      <c r="J2366" s="2">
        <v>70.767787000000027</v>
      </c>
      <c r="K2366" s="17" t="s">
        <v>49</v>
      </c>
      <c r="L2366" s="17" t="s">
        <v>50</v>
      </c>
      <c r="M2366" s="17" t="s">
        <v>55</v>
      </c>
      <c r="N2366" s="20">
        <f t="shared" si="360"/>
        <v>50</v>
      </c>
      <c r="O2366" s="20">
        <f t="shared" si="361"/>
        <v>100</v>
      </c>
      <c r="P2366" s="20">
        <f t="shared" si="362"/>
        <v>75</v>
      </c>
      <c r="Q2366" s="20">
        <f t="shared" si="363"/>
        <v>100</v>
      </c>
      <c r="R2366" s="21">
        <f t="shared" si="364"/>
        <v>78.75</v>
      </c>
      <c r="S2366" s="21">
        <f t="shared" si="365"/>
        <v>81.25</v>
      </c>
      <c r="T2366" s="21">
        <f t="shared" si="366"/>
        <v>86.25</v>
      </c>
      <c r="U2366" s="21">
        <f t="shared" si="367"/>
        <v>81.25</v>
      </c>
      <c r="V2366" s="20">
        <f t="shared" si="368"/>
        <v>82.083333333333329</v>
      </c>
      <c r="W2366" s="20">
        <f t="shared" si="369"/>
        <v>81.875</v>
      </c>
    </row>
    <row r="2367" spans="1:23" ht="13.5" x14ac:dyDescent="0.25">
      <c r="A2367" s="3">
        <v>45450</v>
      </c>
      <c r="B2367" s="2">
        <v>83.400499999999994</v>
      </c>
      <c r="C2367" s="2">
        <v>88.86248409198501</v>
      </c>
      <c r="D2367" s="2">
        <v>-1.6988629502460668</v>
      </c>
      <c r="E2367" s="2">
        <v>-0.94504351919302665</v>
      </c>
      <c r="F2367" s="2">
        <v>81.22059999999999</v>
      </c>
      <c r="G2367" s="2">
        <v>80.413830000000004</v>
      </c>
      <c r="H2367" s="2">
        <v>78.269750000000002</v>
      </c>
      <c r="I2367" s="2">
        <v>74.162302000000039</v>
      </c>
      <c r="J2367" s="2">
        <v>70.82325400000002</v>
      </c>
      <c r="K2367" s="17" t="s">
        <v>49</v>
      </c>
      <c r="L2367" s="17" t="s">
        <v>50</v>
      </c>
      <c r="M2367" s="17" t="s">
        <v>55</v>
      </c>
      <c r="N2367" s="20">
        <f t="shared" si="360"/>
        <v>50</v>
      </c>
      <c r="O2367" s="20">
        <f t="shared" si="361"/>
        <v>100</v>
      </c>
      <c r="P2367" s="20">
        <f t="shared" si="362"/>
        <v>75</v>
      </c>
      <c r="Q2367" s="20">
        <f t="shared" si="363"/>
        <v>100</v>
      </c>
      <c r="R2367" s="21">
        <f t="shared" si="364"/>
        <v>78.75</v>
      </c>
      <c r="S2367" s="21">
        <f t="shared" si="365"/>
        <v>81.25</v>
      </c>
      <c r="T2367" s="21">
        <f t="shared" si="366"/>
        <v>86.25</v>
      </c>
      <c r="U2367" s="21">
        <f t="shared" si="367"/>
        <v>81.25</v>
      </c>
      <c r="V2367" s="20">
        <f t="shared" si="368"/>
        <v>82.083333333333329</v>
      </c>
      <c r="W2367" s="20">
        <f t="shared" si="369"/>
        <v>81.875</v>
      </c>
    </row>
    <row r="2368" spans="1:23" ht="13.5" x14ac:dyDescent="0.25">
      <c r="A2368" s="3">
        <v>45453</v>
      </c>
      <c r="B2368" s="2">
        <v>85.038700000000006</v>
      </c>
      <c r="C2368" s="2">
        <v>90.879347163890401</v>
      </c>
      <c r="D2368" s="2">
        <v>-1.6558987138488988</v>
      </c>
      <c r="E2368" s="2">
        <v>-0.75603481535442141</v>
      </c>
      <c r="F2368" s="2">
        <v>82.422499999999999</v>
      </c>
      <c r="G2368" s="2">
        <v>80.932459999999992</v>
      </c>
      <c r="H2368" s="2">
        <v>78.806899999999999</v>
      </c>
      <c r="I2368" s="2">
        <v>74.474040000000031</v>
      </c>
      <c r="J2368" s="2">
        <v>70.885793000000021</v>
      </c>
      <c r="K2368" s="17" t="s">
        <v>49</v>
      </c>
      <c r="L2368" s="17" t="s">
        <v>50</v>
      </c>
      <c r="M2368" s="17" t="s">
        <v>55</v>
      </c>
      <c r="N2368" s="20">
        <f t="shared" si="360"/>
        <v>50</v>
      </c>
      <c r="O2368" s="20">
        <f t="shared" si="361"/>
        <v>100</v>
      </c>
      <c r="P2368" s="20">
        <f t="shared" si="362"/>
        <v>100</v>
      </c>
      <c r="Q2368" s="20">
        <f t="shared" si="363"/>
        <v>100</v>
      </c>
      <c r="R2368" s="21">
        <f t="shared" si="364"/>
        <v>82.5</v>
      </c>
      <c r="S2368" s="21">
        <f t="shared" si="365"/>
        <v>90</v>
      </c>
      <c r="T2368" s="21">
        <f t="shared" si="366"/>
        <v>92.5</v>
      </c>
      <c r="U2368" s="21">
        <f t="shared" si="367"/>
        <v>87.5</v>
      </c>
      <c r="V2368" s="20">
        <f t="shared" si="368"/>
        <v>88.333333333333329</v>
      </c>
      <c r="W2368" s="20">
        <f t="shared" si="369"/>
        <v>88.125</v>
      </c>
    </row>
    <row r="2369" spans="1:23" ht="13.5" x14ac:dyDescent="0.25">
      <c r="A2369" s="3">
        <v>45454</v>
      </c>
      <c r="B2369" s="2">
        <v>85.038700000000006</v>
      </c>
      <c r="C2369" s="2">
        <v>90.879347163890401</v>
      </c>
      <c r="D2369" s="2">
        <v>-1.6688082299041156</v>
      </c>
      <c r="E2369" s="2">
        <v>-0.60482785228353719</v>
      </c>
      <c r="F2369" s="2">
        <v>83.492680000000007</v>
      </c>
      <c r="G2369" s="2">
        <v>81.455210000000008</v>
      </c>
      <c r="H2369" s="2">
        <v>79.334175000000002</v>
      </c>
      <c r="I2369" s="2">
        <v>74.782690000000031</v>
      </c>
      <c r="J2369" s="2">
        <v>70.963727500000019</v>
      </c>
      <c r="K2369" s="17" t="s">
        <v>49</v>
      </c>
      <c r="L2369" s="17" t="s">
        <v>50</v>
      </c>
      <c r="M2369" s="17" t="s">
        <v>55</v>
      </c>
      <c r="N2369" s="20">
        <f t="shared" si="360"/>
        <v>50</v>
      </c>
      <c r="O2369" s="20">
        <f t="shared" si="361"/>
        <v>100</v>
      </c>
      <c r="P2369" s="20">
        <f t="shared" si="362"/>
        <v>100</v>
      </c>
      <c r="Q2369" s="20">
        <f t="shared" si="363"/>
        <v>100</v>
      </c>
      <c r="R2369" s="21">
        <f t="shared" si="364"/>
        <v>82.5</v>
      </c>
      <c r="S2369" s="21">
        <f t="shared" si="365"/>
        <v>90</v>
      </c>
      <c r="T2369" s="21">
        <f t="shared" si="366"/>
        <v>92.5</v>
      </c>
      <c r="U2369" s="21">
        <f t="shared" si="367"/>
        <v>87.5</v>
      </c>
      <c r="V2369" s="20">
        <f t="shared" si="368"/>
        <v>88.333333333333329</v>
      </c>
      <c r="W2369" s="20">
        <f t="shared" si="369"/>
        <v>88.125</v>
      </c>
    </row>
    <row r="2370" spans="1:23" ht="13.5" x14ac:dyDescent="0.25">
      <c r="A2370" s="3">
        <v>45455</v>
      </c>
      <c r="B2370" s="2">
        <v>84.297799999999995</v>
      </c>
      <c r="C2370" s="2">
        <v>82.996055922874831</v>
      </c>
      <c r="D2370" s="2">
        <v>-1.7089190105182723</v>
      </c>
      <c r="E2370" s="2">
        <v>-0.48386228182682978</v>
      </c>
      <c r="F2370" s="2">
        <v>84.134800000000013</v>
      </c>
      <c r="G2370" s="2">
        <v>81.932680000000005</v>
      </c>
      <c r="H2370" s="2">
        <v>79.803410000000014</v>
      </c>
      <c r="I2370" s="2">
        <v>75.068188000000021</v>
      </c>
      <c r="J2370" s="2">
        <v>71.026420500000015</v>
      </c>
      <c r="K2370" s="17" t="s">
        <v>49</v>
      </c>
      <c r="L2370" s="17" t="s">
        <v>50</v>
      </c>
      <c r="M2370" s="17" t="s">
        <v>55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100</v>
      </c>
      <c r="Q2370" s="20">
        <f t="shared" ref="Q2370:Q2433" si="373">IF(M2370="confirmed bullish", 34, IF(M2370="bullish divergence",17, 0))+IF(K2370="bullish",33,IF(K2370="bearish",0,16.5))+IF(L2370="strong",33,IF(L2370="weak",0,16.5))</f>
        <v>100</v>
      </c>
      <c r="R2370" s="21">
        <f t="shared" si="364"/>
        <v>82.5</v>
      </c>
      <c r="S2370" s="21">
        <f t="shared" si="365"/>
        <v>90</v>
      </c>
      <c r="T2370" s="21">
        <f t="shared" si="366"/>
        <v>92.5</v>
      </c>
      <c r="U2370" s="21">
        <f t="shared" si="367"/>
        <v>87.5</v>
      </c>
      <c r="V2370" s="20">
        <f t="shared" si="368"/>
        <v>88.333333333333329</v>
      </c>
      <c r="W2370" s="20">
        <f t="shared" si="369"/>
        <v>88.125</v>
      </c>
    </row>
    <row r="2371" spans="1:23" ht="13.5" x14ac:dyDescent="0.25">
      <c r="A2371" s="3">
        <v>45456</v>
      </c>
      <c r="B2371" s="2">
        <v>84.791700000000006</v>
      </c>
      <c r="C2371" s="2">
        <v>83.99288252591046</v>
      </c>
      <c r="D2371" s="2">
        <v>-1.81440615760323</v>
      </c>
      <c r="E2371" s="2">
        <v>-0.38708982546146387</v>
      </c>
      <c r="F2371" s="2">
        <v>84.513480000000001</v>
      </c>
      <c r="G2371" s="2">
        <v>82.461190000000016</v>
      </c>
      <c r="H2371" s="2">
        <v>80.29734000000002</v>
      </c>
      <c r="I2371" s="2">
        <v>75.363564000000025</v>
      </c>
      <c r="J2371" s="2">
        <v>71.092316000000025</v>
      </c>
      <c r="K2371" s="17" t="s">
        <v>49</v>
      </c>
      <c r="L2371" s="17" t="s">
        <v>50</v>
      </c>
      <c r="M2371" s="17" t="s">
        <v>55</v>
      </c>
      <c r="N2371" s="20">
        <f t="shared" si="370"/>
        <v>50</v>
      </c>
      <c r="O2371" s="20">
        <f t="shared" si="371"/>
        <v>100</v>
      </c>
      <c r="P2371" s="20">
        <f t="shared" si="372"/>
        <v>100</v>
      </c>
      <c r="Q2371" s="20">
        <f t="shared" si="373"/>
        <v>100</v>
      </c>
      <c r="R2371" s="21">
        <f t="shared" ref="R2371:R2434" si="374">0.35*N2371+O2371*0.35+P2371*0.15+Q2371*0.15</f>
        <v>82.5</v>
      </c>
      <c r="S2371" s="21">
        <f t="shared" ref="S2371:S2434" si="375">N2371*0.2+O2371*0.2+P2371*0.35+Q2371*0.25</f>
        <v>90</v>
      </c>
      <c r="T2371" s="21">
        <f t="shared" ref="T2371:T2434" si="376">N2371*0.15+O2371*0.15+P2371*0.25+Q2371*0.45</f>
        <v>92.5</v>
      </c>
      <c r="U2371" s="21">
        <f t="shared" ref="U2371:U2434" si="377">0.25*SUM(N2371:Q2371)</f>
        <v>87.5</v>
      </c>
      <c r="V2371" s="20">
        <f t="shared" ref="V2371:V2434" si="378">SUM(R2371:T2371)/3</f>
        <v>88.333333333333329</v>
      </c>
      <c r="W2371" s="20">
        <f t="shared" ref="W2371:W2434" si="379">SUM(R2371:U2371)/4</f>
        <v>88.125</v>
      </c>
    </row>
    <row r="2372" spans="1:23" ht="13.5" x14ac:dyDescent="0.25">
      <c r="A2372" s="3">
        <v>45457</v>
      </c>
      <c r="B2372" s="2">
        <v>85.030500000000004</v>
      </c>
      <c r="C2372" s="2">
        <v>84.467020458534492</v>
      </c>
      <c r="D2372" s="2">
        <v>-1.9796168152042242</v>
      </c>
      <c r="E2372" s="2">
        <v>-0.3096718603691711</v>
      </c>
      <c r="F2372" s="2">
        <v>84.839480000000009</v>
      </c>
      <c r="G2372" s="2">
        <v>83.03004</v>
      </c>
      <c r="H2372" s="2">
        <v>80.782630000000012</v>
      </c>
      <c r="I2372" s="2">
        <v>75.653530000000018</v>
      </c>
      <c r="J2372" s="2">
        <v>71.158634000000021</v>
      </c>
      <c r="K2372" s="17" t="s">
        <v>49</v>
      </c>
      <c r="L2372" s="17" t="s">
        <v>50</v>
      </c>
      <c r="M2372" s="17" t="s">
        <v>55</v>
      </c>
      <c r="N2372" s="20">
        <f t="shared" si="370"/>
        <v>50</v>
      </c>
      <c r="O2372" s="20">
        <f t="shared" si="371"/>
        <v>100</v>
      </c>
      <c r="P2372" s="20">
        <f t="shared" si="372"/>
        <v>100</v>
      </c>
      <c r="Q2372" s="20">
        <f t="shared" si="373"/>
        <v>100</v>
      </c>
      <c r="R2372" s="21">
        <f t="shared" si="374"/>
        <v>82.5</v>
      </c>
      <c r="S2372" s="21">
        <f t="shared" si="375"/>
        <v>90</v>
      </c>
      <c r="T2372" s="21">
        <f t="shared" si="376"/>
        <v>92.5</v>
      </c>
      <c r="U2372" s="21">
        <f t="shared" si="377"/>
        <v>87.5</v>
      </c>
      <c r="V2372" s="20">
        <f t="shared" si="378"/>
        <v>88.333333333333329</v>
      </c>
      <c r="W2372" s="20">
        <f t="shared" si="379"/>
        <v>88.125</v>
      </c>
    </row>
    <row r="2373" spans="1:23" ht="13.5" x14ac:dyDescent="0.25">
      <c r="A2373" s="3">
        <v>45461</v>
      </c>
      <c r="B2373" s="2">
        <v>86.191199999999995</v>
      </c>
      <c r="C2373" s="2">
        <v>86.552074058061805</v>
      </c>
      <c r="D2373" s="2">
        <v>-2.2854226943479716</v>
      </c>
      <c r="E2373" s="2">
        <v>-0.2477374882953369</v>
      </c>
      <c r="F2373" s="2">
        <v>85.069980000000001</v>
      </c>
      <c r="G2373" s="2">
        <v>83.74624</v>
      </c>
      <c r="H2373" s="2">
        <v>81.287265000000019</v>
      </c>
      <c r="I2373" s="2">
        <v>75.96671000000002</v>
      </c>
      <c r="J2373" s="2">
        <v>71.23172000000001</v>
      </c>
      <c r="K2373" s="17" t="s">
        <v>49</v>
      </c>
      <c r="L2373" s="17" t="s">
        <v>50</v>
      </c>
      <c r="M2373" s="17" t="s">
        <v>55</v>
      </c>
      <c r="N2373" s="20">
        <f t="shared" si="370"/>
        <v>50</v>
      </c>
      <c r="O2373" s="20">
        <f t="shared" si="371"/>
        <v>100</v>
      </c>
      <c r="P2373" s="20">
        <f t="shared" si="372"/>
        <v>100</v>
      </c>
      <c r="Q2373" s="20">
        <f t="shared" si="373"/>
        <v>100</v>
      </c>
      <c r="R2373" s="21">
        <f t="shared" si="374"/>
        <v>82.5</v>
      </c>
      <c r="S2373" s="21">
        <f t="shared" si="375"/>
        <v>90</v>
      </c>
      <c r="T2373" s="21">
        <f t="shared" si="376"/>
        <v>92.5</v>
      </c>
      <c r="U2373" s="21">
        <f t="shared" si="377"/>
        <v>87.5</v>
      </c>
      <c r="V2373" s="20">
        <f t="shared" si="378"/>
        <v>88.333333333333329</v>
      </c>
      <c r="W2373" s="20">
        <f t="shared" si="379"/>
        <v>88.125</v>
      </c>
    </row>
    <row r="2374" spans="1:23" ht="13.5" x14ac:dyDescent="0.25">
      <c r="A2374" s="3">
        <v>45462</v>
      </c>
      <c r="B2374" s="2">
        <v>86.446399999999997</v>
      </c>
      <c r="C2374" s="2">
        <v>86.966335359027582</v>
      </c>
      <c r="D2374" s="2">
        <v>-2.4981683524309943</v>
      </c>
      <c r="E2374" s="2">
        <v>-0.19818999063626952</v>
      </c>
      <c r="F2374" s="2">
        <v>85.351519999999994</v>
      </c>
      <c r="G2374" s="2">
        <v>84.4221</v>
      </c>
      <c r="H2374" s="2">
        <v>81.719870000000014</v>
      </c>
      <c r="I2374" s="2">
        <v>76.295798000000019</v>
      </c>
      <c r="J2374" s="2">
        <v>71.305117500000009</v>
      </c>
      <c r="K2374" s="17" t="s">
        <v>49</v>
      </c>
      <c r="L2374" s="17" t="s">
        <v>50</v>
      </c>
      <c r="M2374" s="17" t="s">
        <v>55</v>
      </c>
      <c r="N2374" s="20">
        <f t="shared" si="370"/>
        <v>50</v>
      </c>
      <c r="O2374" s="20">
        <f t="shared" si="371"/>
        <v>100</v>
      </c>
      <c r="P2374" s="20">
        <f t="shared" si="372"/>
        <v>100</v>
      </c>
      <c r="Q2374" s="20">
        <f t="shared" si="373"/>
        <v>100</v>
      </c>
      <c r="R2374" s="21">
        <f t="shared" si="374"/>
        <v>82.5</v>
      </c>
      <c r="S2374" s="21">
        <f t="shared" si="375"/>
        <v>90</v>
      </c>
      <c r="T2374" s="21">
        <f t="shared" si="376"/>
        <v>92.5</v>
      </c>
      <c r="U2374" s="21">
        <f t="shared" si="377"/>
        <v>87.5</v>
      </c>
      <c r="V2374" s="20">
        <f t="shared" si="378"/>
        <v>88.333333333333329</v>
      </c>
      <c r="W2374" s="20">
        <f t="shared" si="379"/>
        <v>88.125</v>
      </c>
    </row>
    <row r="2375" spans="1:23" ht="13.5" x14ac:dyDescent="0.25">
      <c r="A2375" s="3">
        <v>45463</v>
      </c>
      <c r="B2375" s="2">
        <v>86.191199999999995</v>
      </c>
      <c r="C2375" s="2">
        <v>84.173912070891689</v>
      </c>
      <c r="D2375" s="2">
        <v>-2.4792053397902691</v>
      </c>
      <c r="E2375" s="2">
        <v>-0.15855199250901564</v>
      </c>
      <c r="F2375" s="2">
        <v>85.730199999999996</v>
      </c>
      <c r="G2375" s="2">
        <v>84.932500000000005</v>
      </c>
      <c r="H2375" s="2">
        <v>82.137655000000024</v>
      </c>
      <c r="I2375" s="2">
        <v>76.619782000000015</v>
      </c>
      <c r="J2375" s="2">
        <v>71.374538000000015</v>
      </c>
      <c r="K2375" s="17" t="s">
        <v>49</v>
      </c>
      <c r="L2375" s="17" t="s">
        <v>50</v>
      </c>
      <c r="M2375" s="17" t="s">
        <v>55</v>
      </c>
      <c r="N2375" s="20">
        <f t="shared" si="370"/>
        <v>50</v>
      </c>
      <c r="O2375" s="20">
        <f t="shared" si="371"/>
        <v>100</v>
      </c>
      <c r="P2375" s="20">
        <f t="shared" si="372"/>
        <v>100</v>
      </c>
      <c r="Q2375" s="20">
        <f t="shared" si="373"/>
        <v>100</v>
      </c>
      <c r="R2375" s="21">
        <f t="shared" si="374"/>
        <v>82.5</v>
      </c>
      <c r="S2375" s="21">
        <f t="shared" si="375"/>
        <v>90</v>
      </c>
      <c r="T2375" s="21">
        <f t="shared" si="376"/>
        <v>92.5</v>
      </c>
      <c r="U2375" s="21">
        <f t="shared" si="377"/>
        <v>87.5</v>
      </c>
      <c r="V2375" s="20">
        <f t="shared" si="378"/>
        <v>88.333333333333329</v>
      </c>
      <c r="W2375" s="20">
        <f t="shared" si="379"/>
        <v>88.125</v>
      </c>
    </row>
    <row r="2376" spans="1:23" ht="13.5" x14ac:dyDescent="0.25">
      <c r="A2376" s="3">
        <v>45464</v>
      </c>
      <c r="B2376" s="2">
        <v>85.861900000000006</v>
      </c>
      <c r="C2376" s="2">
        <v>80.578529070651001</v>
      </c>
      <c r="D2376" s="2">
        <v>-2.1912371066411112</v>
      </c>
      <c r="E2376" s="2">
        <v>-0.12684159400721251</v>
      </c>
      <c r="F2376" s="2">
        <v>85.944239999999994</v>
      </c>
      <c r="G2376" s="2">
        <v>85.228860000000012</v>
      </c>
      <c r="H2376" s="2">
        <v>82.541035000000022</v>
      </c>
      <c r="I2376" s="2">
        <v>76.929462000000015</v>
      </c>
      <c r="J2376" s="2">
        <v>71.442389500000033</v>
      </c>
      <c r="K2376" s="17" t="s">
        <v>49</v>
      </c>
      <c r="L2376" s="17" t="s">
        <v>50</v>
      </c>
      <c r="M2376" s="17" t="s">
        <v>55</v>
      </c>
      <c r="N2376" s="20">
        <f t="shared" si="370"/>
        <v>50</v>
      </c>
      <c r="O2376" s="20">
        <f t="shared" si="371"/>
        <v>100</v>
      </c>
      <c r="P2376" s="20">
        <f t="shared" si="372"/>
        <v>100</v>
      </c>
      <c r="Q2376" s="20">
        <f t="shared" si="373"/>
        <v>100</v>
      </c>
      <c r="R2376" s="21">
        <f t="shared" si="374"/>
        <v>82.5</v>
      </c>
      <c r="S2376" s="21">
        <f t="shared" si="375"/>
        <v>90</v>
      </c>
      <c r="T2376" s="21">
        <f t="shared" si="376"/>
        <v>92.5</v>
      </c>
      <c r="U2376" s="21">
        <f t="shared" si="377"/>
        <v>87.5</v>
      </c>
      <c r="V2376" s="20">
        <f t="shared" si="378"/>
        <v>88.333333333333329</v>
      </c>
      <c r="W2376" s="20">
        <f t="shared" si="379"/>
        <v>88.125</v>
      </c>
    </row>
    <row r="2377" spans="1:23" ht="13.5" x14ac:dyDescent="0.25">
      <c r="A2377" s="3">
        <v>45467</v>
      </c>
      <c r="B2377" s="2">
        <v>85.614900000000006</v>
      </c>
      <c r="C2377" s="2">
        <v>77.891049867249151</v>
      </c>
      <c r="D2377" s="2">
        <v>-1.878864991135174</v>
      </c>
      <c r="E2377" s="2">
        <v>-0.10147327520577001</v>
      </c>
      <c r="F2377" s="2">
        <v>86.061120000000003</v>
      </c>
      <c r="G2377" s="2">
        <v>85.450299999999999</v>
      </c>
      <c r="H2377" s="2">
        <v>82.932065000000023</v>
      </c>
      <c r="I2377" s="2">
        <v>77.233432000000008</v>
      </c>
      <c r="J2377" s="2">
        <v>71.509507500000026</v>
      </c>
      <c r="K2377" s="17" t="s">
        <v>49</v>
      </c>
      <c r="L2377" s="17" t="s">
        <v>50</v>
      </c>
      <c r="M2377" s="17" t="s">
        <v>55</v>
      </c>
      <c r="N2377" s="20">
        <f t="shared" si="370"/>
        <v>50</v>
      </c>
      <c r="O2377" s="20">
        <f t="shared" si="371"/>
        <v>100</v>
      </c>
      <c r="P2377" s="20">
        <f t="shared" si="372"/>
        <v>100</v>
      </c>
      <c r="Q2377" s="20">
        <f t="shared" si="373"/>
        <v>100</v>
      </c>
      <c r="R2377" s="21">
        <f t="shared" si="374"/>
        <v>82.5</v>
      </c>
      <c r="S2377" s="21">
        <f t="shared" si="375"/>
        <v>90</v>
      </c>
      <c r="T2377" s="21">
        <f t="shared" si="376"/>
        <v>92.5</v>
      </c>
      <c r="U2377" s="21">
        <f t="shared" si="377"/>
        <v>87.5</v>
      </c>
      <c r="V2377" s="20">
        <f t="shared" si="378"/>
        <v>88.333333333333329</v>
      </c>
      <c r="W2377" s="20">
        <f t="shared" si="379"/>
        <v>88.125</v>
      </c>
    </row>
    <row r="2378" spans="1:23" ht="13.5" x14ac:dyDescent="0.25">
      <c r="A2378" s="3">
        <v>45468</v>
      </c>
      <c r="B2378" s="2">
        <v>85.450299999999999</v>
      </c>
      <c r="C2378" s="2">
        <v>76.07026650727974</v>
      </c>
      <c r="D2378" s="2">
        <v>-1.3737294021645852</v>
      </c>
      <c r="E2378" s="2">
        <v>-8.1178620164616022E-2</v>
      </c>
      <c r="F2378" s="2">
        <v>85.912940000000006</v>
      </c>
      <c r="G2378" s="2">
        <v>85.491459999999989</v>
      </c>
      <c r="H2378" s="2">
        <v>83.211960000000005</v>
      </c>
      <c r="I2378" s="2">
        <v>77.530560000000008</v>
      </c>
      <c r="J2378" s="2">
        <v>71.576188500000029</v>
      </c>
      <c r="K2378" s="17" t="s">
        <v>49</v>
      </c>
      <c r="L2378" s="17" t="s">
        <v>50</v>
      </c>
      <c r="M2378" s="17" t="s">
        <v>54</v>
      </c>
      <c r="N2378" s="20">
        <f t="shared" si="370"/>
        <v>50</v>
      </c>
      <c r="O2378" s="20">
        <f t="shared" si="371"/>
        <v>100</v>
      </c>
      <c r="P2378" s="20">
        <f t="shared" si="372"/>
        <v>100</v>
      </c>
      <c r="Q2378" s="20">
        <f t="shared" si="373"/>
        <v>83</v>
      </c>
      <c r="R2378" s="21">
        <f t="shared" si="374"/>
        <v>79.95</v>
      </c>
      <c r="S2378" s="21">
        <f t="shared" si="375"/>
        <v>85.75</v>
      </c>
      <c r="T2378" s="21">
        <f t="shared" si="376"/>
        <v>84.85</v>
      </c>
      <c r="U2378" s="21">
        <f t="shared" si="377"/>
        <v>83.25</v>
      </c>
      <c r="V2378" s="20">
        <f t="shared" si="378"/>
        <v>83.516666666666666</v>
      </c>
      <c r="W2378" s="20">
        <f t="shared" si="379"/>
        <v>83.449999999999989</v>
      </c>
    </row>
    <row r="2379" spans="1:23" ht="13.5" x14ac:dyDescent="0.25">
      <c r="A2379" s="3">
        <v>45469</v>
      </c>
      <c r="B2379" s="2">
        <v>86.026600000000002</v>
      </c>
      <c r="C2379" s="2">
        <v>78.008594127027493</v>
      </c>
      <c r="D2379" s="2">
        <v>-1.0096923520917471</v>
      </c>
      <c r="E2379" s="2">
        <v>-6.4942896131692823E-2</v>
      </c>
      <c r="F2379" s="2">
        <v>85.828980000000001</v>
      </c>
      <c r="G2379" s="2">
        <v>85.590249999999997</v>
      </c>
      <c r="H2379" s="2">
        <v>83.52273000000001</v>
      </c>
      <c r="I2379" s="2">
        <v>77.832886000000002</v>
      </c>
      <c r="J2379" s="2">
        <v>71.645751000000018</v>
      </c>
      <c r="K2379" s="17" t="s">
        <v>47</v>
      </c>
      <c r="L2379" s="17" t="s">
        <v>51</v>
      </c>
      <c r="M2379" s="17" t="s">
        <v>52</v>
      </c>
      <c r="N2379" s="20">
        <f t="shared" si="370"/>
        <v>50</v>
      </c>
      <c r="O2379" s="20">
        <f t="shared" si="371"/>
        <v>100</v>
      </c>
      <c r="P2379" s="20">
        <f t="shared" si="372"/>
        <v>100</v>
      </c>
      <c r="Q2379" s="20">
        <f t="shared" si="373"/>
        <v>16.5</v>
      </c>
      <c r="R2379" s="21">
        <f t="shared" si="374"/>
        <v>69.974999999999994</v>
      </c>
      <c r="S2379" s="21">
        <f t="shared" si="375"/>
        <v>69.125</v>
      </c>
      <c r="T2379" s="21">
        <f t="shared" si="376"/>
        <v>54.924999999999997</v>
      </c>
      <c r="U2379" s="21">
        <f t="shared" si="377"/>
        <v>66.625</v>
      </c>
      <c r="V2379" s="20">
        <f t="shared" si="378"/>
        <v>64.674999999999997</v>
      </c>
      <c r="W2379" s="20">
        <f t="shared" si="379"/>
        <v>65.162499999999994</v>
      </c>
    </row>
    <row r="2380" spans="1:23" ht="13.5" x14ac:dyDescent="0.25">
      <c r="A2380" s="3">
        <v>45470</v>
      </c>
      <c r="B2380" s="2">
        <v>84.791700000000006</v>
      </c>
      <c r="C2380" s="2">
        <v>65.723514980670402</v>
      </c>
      <c r="D2380" s="2">
        <v>-0.74674033448948762</v>
      </c>
      <c r="E2380" s="2">
        <v>-5.1954316905354264E-2</v>
      </c>
      <c r="F2380" s="2">
        <v>85.549080000000004</v>
      </c>
      <c r="G2380" s="2">
        <v>85.63964</v>
      </c>
      <c r="H2380" s="2">
        <v>83.78616000000001</v>
      </c>
      <c r="I2380" s="2">
        <v>78.121162000000012</v>
      </c>
      <c r="J2380" s="2">
        <v>71.709524500000015</v>
      </c>
      <c r="K2380" s="17" t="s">
        <v>47</v>
      </c>
      <c r="L2380" s="17" t="s">
        <v>48</v>
      </c>
      <c r="M2380" s="17" t="s">
        <v>52</v>
      </c>
      <c r="N2380" s="20">
        <f t="shared" si="370"/>
        <v>50</v>
      </c>
      <c r="O2380" s="20">
        <f t="shared" si="371"/>
        <v>100</v>
      </c>
      <c r="P2380" s="20">
        <f t="shared" si="372"/>
        <v>100</v>
      </c>
      <c r="Q2380" s="20">
        <f t="shared" si="373"/>
        <v>0</v>
      </c>
      <c r="R2380" s="21">
        <f t="shared" si="374"/>
        <v>67.5</v>
      </c>
      <c r="S2380" s="21">
        <f t="shared" si="375"/>
        <v>65</v>
      </c>
      <c r="T2380" s="21">
        <f t="shared" si="376"/>
        <v>47.5</v>
      </c>
      <c r="U2380" s="21">
        <f t="shared" si="377"/>
        <v>62.5</v>
      </c>
      <c r="V2380" s="20">
        <f t="shared" si="378"/>
        <v>60</v>
      </c>
      <c r="W2380" s="20">
        <f t="shared" si="379"/>
        <v>60.625</v>
      </c>
    </row>
    <row r="2381" spans="1:23" ht="13.5" x14ac:dyDescent="0.25">
      <c r="A2381" s="3">
        <v>45471</v>
      </c>
      <c r="B2381" s="2">
        <v>83.392200000000003</v>
      </c>
      <c r="C2381" s="2">
        <v>55.127765271398971</v>
      </c>
      <c r="D2381" s="2">
        <v>-0.35819114309749978</v>
      </c>
      <c r="E2381" s="2">
        <v>-4.1563453524283415E-2</v>
      </c>
      <c r="F2381" s="2">
        <v>85.055140000000009</v>
      </c>
      <c r="G2381" s="2">
        <v>85.499690000000001</v>
      </c>
      <c r="H2381" s="2">
        <v>83.980440000000002</v>
      </c>
      <c r="I2381" s="2">
        <v>78.384536000000011</v>
      </c>
      <c r="J2381" s="2">
        <v>71.765799000000015</v>
      </c>
      <c r="K2381" s="17" t="s">
        <v>47</v>
      </c>
      <c r="L2381" s="17" t="s">
        <v>51</v>
      </c>
      <c r="M2381" s="17" t="s">
        <v>52</v>
      </c>
      <c r="N2381" s="20">
        <f t="shared" si="370"/>
        <v>50</v>
      </c>
      <c r="O2381" s="20">
        <f t="shared" si="371"/>
        <v>100</v>
      </c>
      <c r="P2381" s="20">
        <f t="shared" si="372"/>
        <v>100</v>
      </c>
      <c r="Q2381" s="20">
        <f t="shared" si="373"/>
        <v>16.5</v>
      </c>
      <c r="R2381" s="21">
        <f t="shared" si="374"/>
        <v>69.974999999999994</v>
      </c>
      <c r="S2381" s="21">
        <f t="shared" si="375"/>
        <v>69.125</v>
      </c>
      <c r="T2381" s="21">
        <f t="shared" si="376"/>
        <v>54.924999999999997</v>
      </c>
      <c r="U2381" s="21">
        <f t="shared" si="377"/>
        <v>66.625</v>
      </c>
      <c r="V2381" s="20">
        <f t="shared" si="378"/>
        <v>64.674999999999997</v>
      </c>
      <c r="W2381" s="20">
        <f t="shared" si="379"/>
        <v>65.162499999999994</v>
      </c>
    </row>
    <row r="2382" spans="1:23" ht="13.5" x14ac:dyDescent="0.25">
      <c r="A2382" s="3">
        <v>45474</v>
      </c>
      <c r="B2382" s="2">
        <v>82.322100000000006</v>
      </c>
      <c r="C2382" s="2">
        <v>48.667030647141999</v>
      </c>
      <c r="D2382" s="2">
        <v>8.2263535549756739E-2</v>
      </c>
      <c r="E2382" s="2">
        <v>-3.3250762819426731E-2</v>
      </c>
      <c r="F2382" s="2">
        <v>84.39658</v>
      </c>
      <c r="G2382" s="2">
        <v>85.228849999999994</v>
      </c>
      <c r="H2382" s="2">
        <v>84.129445000000004</v>
      </c>
      <c r="I2382" s="2">
        <v>78.618790000000018</v>
      </c>
      <c r="J2382" s="2">
        <v>71.816839000000016</v>
      </c>
      <c r="K2382" s="17" t="s">
        <v>47</v>
      </c>
      <c r="L2382" s="17" t="s">
        <v>48</v>
      </c>
      <c r="M2382" s="17" t="s">
        <v>52</v>
      </c>
      <c r="N2382" s="20">
        <f t="shared" si="370"/>
        <v>50</v>
      </c>
      <c r="O2382" s="20">
        <f t="shared" si="371"/>
        <v>100</v>
      </c>
      <c r="P2382" s="20">
        <f t="shared" si="372"/>
        <v>100</v>
      </c>
      <c r="Q2382" s="20">
        <f t="shared" si="373"/>
        <v>0</v>
      </c>
      <c r="R2382" s="21">
        <f t="shared" si="374"/>
        <v>67.5</v>
      </c>
      <c r="S2382" s="21">
        <f t="shared" si="375"/>
        <v>65</v>
      </c>
      <c r="T2382" s="21">
        <f t="shared" si="376"/>
        <v>47.5</v>
      </c>
      <c r="U2382" s="21">
        <f t="shared" si="377"/>
        <v>62.5</v>
      </c>
      <c r="V2382" s="20">
        <f t="shared" si="378"/>
        <v>60</v>
      </c>
      <c r="W2382" s="20">
        <f t="shared" si="379"/>
        <v>60.625</v>
      </c>
    </row>
    <row r="2383" spans="1:23" ht="13.5" x14ac:dyDescent="0.25">
      <c r="A2383" s="3">
        <v>45475</v>
      </c>
      <c r="B2383" s="2">
        <v>81.070800000000006</v>
      </c>
      <c r="C2383" s="2">
        <v>42.408326612763176</v>
      </c>
      <c r="D2383" s="2">
        <v>0.72853471072295406</v>
      </c>
      <c r="E2383" s="2">
        <v>-2.6600610255541387E-2</v>
      </c>
      <c r="F2383" s="2">
        <v>83.520679999999999</v>
      </c>
      <c r="G2383" s="2">
        <v>84.716809999999995</v>
      </c>
      <c r="H2383" s="2">
        <v>84.231525000000005</v>
      </c>
      <c r="I2383" s="2">
        <v>78.835736000000011</v>
      </c>
      <c r="J2383" s="2">
        <v>71.86162250000001</v>
      </c>
      <c r="K2383" s="17" t="s">
        <v>47</v>
      </c>
      <c r="L2383" s="17" t="s">
        <v>48</v>
      </c>
      <c r="M2383" s="17" t="s">
        <v>52</v>
      </c>
      <c r="N2383" s="20">
        <f t="shared" si="370"/>
        <v>50</v>
      </c>
      <c r="O2383" s="20">
        <f t="shared" si="371"/>
        <v>100</v>
      </c>
      <c r="P2383" s="20">
        <f t="shared" si="372"/>
        <v>100</v>
      </c>
      <c r="Q2383" s="20">
        <f t="shared" si="373"/>
        <v>0</v>
      </c>
      <c r="R2383" s="21">
        <f t="shared" si="374"/>
        <v>67.5</v>
      </c>
      <c r="S2383" s="21">
        <f t="shared" si="375"/>
        <v>65</v>
      </c>
      <c r="T2383" s="21">
        <f t="shared" si="376"/>
        <v>47.5</v>
      </c>
      <c r="U2383" s="21">
        <f t="shared" si="377"/>
        <v>62.5</v>
      </c>
      <c r="V2383" s="20">
        <f t="shared" si="378"/>
        <v>60</v>
      </c>
      <c r="W2383" s="20">
        <f t="shared" si="379"/>
        <v>60.625</v>
      </c>
    </row>
    <row r="2384" spans="1:23" ht="13.5" x14ac:dyDescent="0.25">
      <c r="A2384" s="3">
        <v>45476</v>
      </c>
      <c r="B2384" s="2">
        <v>81.663499999999999</v>
      </c>
      <c r="C2384" s="2">
        <v>45.953789779188561</v>
      </c>
      <c r="D2384" s="2">
        <v>1.2802801076737751</v>
      </c>
      <c r="E2384" s="2">
        <v>-2.128048820443311E-2</v>
      </c>
      <c r="F2384" s="2">
        <v>82.648060000000001</v>
      </c>
      <c r="G2384" s="2">
        <v>84.238519999999994</v>
      </c>
      <c r="H2384" s="2">
        <v>84.330309999999983</v>
      </c>
      <c r="I2384" s="2">
        <v>79.058362000000002</v>
      </c>
      <c r="J2384" s="2">
        <v>71.909407999999999</v>
      </c>
      <c r="K2384" s="17" t="s">
        <v>47</v>
      </c>
      <c r="L2384" s="17" t="s">
        <v>48</v>
      </c>
      <c r="M2384" s="17" t="s">
        <v>52</v>
      </c>
      <c r="N2384" s="20">
        <f t="shared" si="370"/>
        <v>50</v>
      </c>
      <c r="O2384" s="20">
        <f t="shared" si="371"/>
        <v>100</v>
      </c>
      <c r="P2384" s="20">
        <f t="shared" si="372"/>
        <v>100</v>
      </c>
      <c r="Q2384" s="20">
        <f t="shared" si="373"/>
        <v>0</v>
      </c>
      <c r="R2384" s="21">
        <f t="shared" si="374"/>
        <v>67.5</v>
      </c>
      <c r="S2384" s="21">
        <f t="shared" si="375"/>
        <v>65</v>
      </c>
      <c r="T2384" s="21">
        <f t="shared" si="376"/>
        <v>47.5</v>
      </c>
      <c r="U2384" s="21">
        <f t="shared" si="377"/>
        <v>62.5</v>
      </c>
      <c r="V2384" s="20">
        <f t="shared" si="378"/>
        <v>60</v>
      </c>
      <c r="W2384" s="20">
        <f t="shared" si="379"/>
        <v>60.625</v>
      </c>
    </row>
    <row r="2385" spans="1:23" ht="13.5" x14ac:dyDescent="0.25">
      <c r="A2385" s="3">
        <v>45477</v>
      </c>
      <c r="B2385" s="2">
        <v>82.239699999999999</v>
      </c>
      <c r="C2385" s="2">
        <v>49.226258173103069</v>
      </c>
      <c r="D2385" s="2">
        <v>1.670532141094796</v>
      </c>
      <c r="E2385" s="2">
        <v>-1.7024390563546488E-2</v>
      </c>
      <c r="F2385" s="2">
        <v>82.137660000000011</v>
      </c>
      <c r="G2385" s="2">
        <v>83.843369999999993</v>
      </c>
      <c r="H2385" s="2">
        <v>84.387935000000013</v>
      </c>
      <c r="I2385" s="2">
        <v>79.277078000000017</v>
      </c>
      <c r="J2385" s="2">
        <v>71.960807500000001</v>
      </c>
      <c r="K2385" s="17" t="s">
        <v>47</v>
      </c>
      <c r="L2385" s="17" t="s">
        <v>51</v>
      </c>
      <c r="M2385" s="17" t="s">
        <v>52</v>
      </c>
      <c r="N2385" s="20">
        <f t="shared" si="370"/>
        <v>50</v>
      </c>
      <c r="O2385" s="20">
        <f t="shared" si="371"/>
        <v>100</v>
      </c>
      <c r="P2385" s="20">
        <f t="shared" si="372"/>
        <v>100</v>
      </c>
      <c r="Q2385" s="20">
        <f t="shared" si="373"/>
        <v>16.5</v>
      </c>
      <c r="R2385" s="21">
        <f t="shared" si="374"/>
        <v>69.974999999999994</v>
      </c>
      <c r="S2385" s="21">
        <f t="shared" si="375"/>
        <v>69.125</v>
      </c>
      <c r="T2385" s="21">
        <f t="shared" si="376"/>
        <v>54.924999999999997</v>
      </c>
      <c r="U2385" s="21">
        <f t="shared" si="377"/>
        <v>66.625</v>
      </c>
      <c r="V2385" s="20">
        <f t="shared" si="378"/>
        <v>64.674999999999997</v>
      </c>
      <c r="W2385" s="20">
        <f t="shared" si="379"/>
        <v>65.162499999999994</v>
      </c>
    </row>
    <row r="2386" spans="1:23" ht="13.5" x14ac:dyDescent="0.25">
      <c r="A2386" s="3">
        <v>45478</v>
      </c>
      <c r="B2386" s="2">
        <v>83.392200000000003</v>
      </c>
      <c r="C2386" s="2">
        <v>55.084398827936248</v>
      </c>
      <c r="D2386" s="2">
        <v>1.8662471856144691</v>
      </c>
      <c r="E2386" s="2">
        <v>-1.3619512450837191E-2</v>
      </c>
      <c r="F2386" s="2">
        <v>82.137660000000011</v>
      </c>
      <c r="G2386" s="2">
        <v>83.596399999999988</v>
      </c>
      <c r="H2386" s="2">
        <v>84.412630000000007</v>
      </c>
      <c r="I2386" s="2">
        <v>79.513134000000008</v>
      </c>
      <c r="J2386" s="2">
        <v>72.018934000000002</v>
      </c>
      <c r="K2386" s="17" t="s">
        <v>49</v>
      </c>
      <c r="L2386" s="17" t="s">
        <v>51</v>
      </c>
      <c r="M2386" s="17" t="s">
        <v>51</v>
      </c>
      <c r="N2386" s="20">
        <f t="shared" si="370"/>
        <v>50</v>
      </c>
      <c r="O2386" s="20">
        <f t="shared" si="371"/>
        <v>100</v>
      </c>
      <c r="P2386" s="20">
        <f t="shared" si="372"/>
        <v>100</v>
      </c>
      <c r="Q2386" s="20">
        <f t="shared" si="373"/>
        <v>49.5</v>
      </c>
      <c r="R2386" s="21">
        <f t="shared" si="374"/>
        <v>74.924999999999997</v>
      </c>
      <c r="S2386" s="21">
        <f t="shared" si="375"/>
        <v>77.375</v>
      </c>
      <c r="T2386" s="21">
        <f t="shared" si="376"/>
        <v>69.775000000000006</v>
      </c>
      <c r="U2386" s="21">
        <f t="shared" si="377"/>
        <v>74.875</v>
      </c>
      <c r="V2386" s="20">
        <f t="shared" si="378"/>
        <v>74.025000000000006</v>
      </c>
      <c r="W2386" s="20">
        <f t="shared" si="379"/>
        <v>74.237500000000011</v>
      </c>
    </row>
    <row r="2387" spans="1:23" ht="13.5" x14ac:dyDescent="0.25">
      <c r="A2387" s="3">
        <v>45481</v>
      </c>
      <c r="B2387" s="2">
        <v>83.318200000000004</v>
      </c>
      <c r="C2387" s="2">
        <v>54.64841172950991</v>
      </c>
      <c r="D2387" s="2">
        <v>1.9939436200887002</v>
      </c>
      <c r="E2387" s="2">
        <v>-1.0895609960669753E-2</v>
      </c>
      <c r="F2387" s="2">
        <v>82.336880000000008</v>
      </c>
      <c r="G2387" s="2">
        <v>83.366730000000004</v>
      </c>
      <c r="H2387" s="2">
        <v>84.408515000000008</v>
      </c>
      <c r="I2387" s="2">
        <v>79.75342000000002</v>
      </c>
      <c r="J2387" s="2">
        <v>72.076729</v>
      </c>
      <c r="K2387" s="17" t="s">
        <v>49</v>
      </c>
      <c r="L2387" s="17" t="s">
        <v>50</v>
      </c>
      <c r="M2387" s="17" t="s">
        <v>55</v>
      </c>
      <c r="N2387" s="20">
        <f t="shared" si="370"/>
        <v>50</v>
      </c>
      <c r="O2387" s="20">
        <f t="shared" si="371"/>
        <v>100</v>
      </c>
      <c r="P2387" s="20">
        <f t="shared" si="372"/>
        <v>100</v>
      </c>
      <c r="Q2387" s="20">
        <f t="shared" si="373"/>
        <v>100</v>
      </c>
      <c r="R2387" s="21">
        <f t="shared" si="374"/>
        <v>82.5</v>
      </c>
      <c r="S2387" s="21">
        <f t="shared" si="375"/>
        <v>90</v>
      </c>
      <c r="T2387" s="21">
        <f t="shared" si="376"/>
        <v>92.5</v>
      </c>
      <c r="U2387" s="21">
        <f t="shared" si="377"/>
        <v>87.5</v>
      </c>
      <c r="V2387" s="20">
        <f t="shared" si="378"/>
        <v>88.333333333333329</v>
      </c>
      <c r="W2387" s="20">
        <f t="shared" si="379"/>
        <v>88.125</v>
      </c>
    </row>
    <row r="2388" spans="1:23" ht="13.5" x14ac:dyDescent="0.25">
      <c r="A2388" s="3">
        <v>45482</v>
      </c>
      <c r="B2388" s="2">
        <v>81.498800000000003</v>
      </c>
      <c r="C2388" s="2">
        <v>45.18008525966065</v>
      </c>
      <c r="D2388" s="2">
        <v>2.2068881927384325</v>
      </c>
      <c r="E2388" s="2">
        <v>-8.7164879685358021E-3</v>
      </c>
      <c r="F2388" s="2">
        <v>82.422480000000007</v>
      </c>
      <c r="G2388" s="2">
        <v>82.971580000000003</v>
      </c>
      <c r="H2388" s="2">
        <v>84.231520000000017</v>
      </c>
      <c r="I2388" s="2">
        <v>79.948058000000003</v>
      </c>
      <c r="J2388" s="2">
        <v>72.136963999999992</v>
      </c>
      <c r="K2388" s="17" t="s">
        <v>49</v>
      </c>
      <c r="L2388" s="17" t="s">
        <v>50</v>
      </c>
      <c r="M2388" s="17" t="s">
        <v>55</v>
      </c>
      <c r="N2388" s="20">
        <f t="shared" si="370"/>
        <v>50</v>
      </c>
      <c r="O2388" s="20">
        <f t="shared" si="371"/>
        <v>100</v>
      </c>
      <c r="P2388" s="20">
        <f t="shared" si="372"/>
        <v>100</v>
      </c>
      <c r="Q2388" s="20">
        <f t="shared" si="373"/>
        <v>100</v>
      </c>
      <c r="R2388" s="21">
        <f t="shared" si="374"/>
        <v>82.5</v>
      </c>
      <c r="S2388" s="21">
        <f t="shared" si="375"/>
        <v>90</v>
      </c>
      <c r="T2388" s="21">
        <f t="shared" si="376"/>
        <v>92.5</v>
      </c>
      <c r="U2388" s="21">
        <f t="shared" si="377"/>
        <v>87.5</v>
      </c>
      <c r="V2388" s="20">
        <f t="shared" si="378"/>
        <v>88.333333333333329</v>
      </c>
      <c r="W2388" s="20">
        <f t="shared" si="379"/>
        <v>88.125</v>
      </c>
    </row>
    <row r="2389" spans="1:23" ht="13.5" x14ac:dyDescent="0.25">
      <c r="A2389" s="3">
        <v>45483</v>
      </c>
      <c r="B2389" s="2">
        <v>81.128399999999999</v>
      </c>
      <c r="C2389" s="2">
        <v>43.52668227968082</v>
      </c>
      <c r="D2389" s="2">
        <v>2.5097053001678518</v>
      </c>
      <c r="E2389" s="2">
        <v>-6.9731903748286419E-3</v>
      </c>
      <c r="F2389" s="2">
        <v>82.315460000000002</v>
      </c>
      <c r="G2389" s="2">
        <v>82.481760000000008</v>
      </c>
      <c r="H2389" s="2">
        <v>84.036005000000017</v>
      </c>
      <c r="I2389" s="2">
        <v>80.130658000000011</v>
      </c>
      <c r="J2389" s="2">
        <v>72.20290949999999</v>
      </c>
      <c r="K2389" s="17" t="s">
        <v>49</v>
      </c>
      <c r="L2389" s="17" t="s">
        <v>51</v>
      </c>
      <c r="M2389" s="17" t="s">
        <v>54</v>
      </c>
      <c r="N2389" s="20">
        <f t="shared" si="370"/>
        <v>50</v>
      </c>
      <c r="O2389" s="20">
        <f t="shared" si="371"/>
        <v>100</v>
      </c>
      <c r="P2389" s="20">
        <f t="shared" si="372"/>
        <v>100</v>
      </c>
      <c r="Q2389" s="20">
        <f t="shared" si="373"/>
        <v>66.5</v>
      </c>
      <c r="R2389" s="21">
        <f t="shared" si="374"/>
        <v>77.474999999999994</v>
      </c>
      <c r="S2389" s="21">
        <f t="shared" si="375"/>
        <v>81.625</v>
      </c>
      <c r="T2389" s="21">
        <f t="shared" si="376"/>
        <v>77.424999999999997</v>
      </c>
      <c r="U2389" s="21">
        <f t="shared" si="377"/>
        <v>79.125</v>
      </c>
      <c r="V2389" s="20">
        <f t="shared" si="378"/>
        <v>78.841666666666654</v>
      </c>
      <c r="W2389" s="20">
        <f t="shared" si="379"/>
        <v>78.912499999999994</v>
      </c>
    </row>
    <row r="2390" spans="1:23" ht="13.5" x14ac:dyDescent="0.25">
      <c r="A2390" s="3">
        <v>45484</v>
      </c>
      <c r="B2390" s="2">
        <v>83.137</v>
      </c>
      <c r="C2390" s="2">
        <v>53.470765330075416</v>
      </c>
      <c r="D2390" s="2">
        <v>2.4354046829097769</v>
      </c>
      <c r="E2390" s="2">
        <v>-5.5785522998629137E-3</v>
      </c>
      <c r="F2390" s="2">
        <v>82.494920000000008</v>
      </c>
      <c r="G2390" s="2">
        <v>82.316290000000009</v>
      </c>
      <c r="H2390" s="2">
        <v>83.977964999999998</v>
      </c>
      <c r="I2390" s="2">
        <v>80.345714000000001</v>
      </c>
      <c r="J2390" s="2">
        <v>72.286768999999993</v>
      </c>
      <c r="K2390" s="17" t="s">
        <v>47</v>
      </c>
      <c r="L2390" s="17" t="s">
        <v>51</v>
      </c>
      <c r="M2390" s="17" t="s">
        <v>53</v>
      </c>
      <c r="N2390" s="20">
        <f t="shared" si="370"/>
        <v>50</v>
      </c>
      <c r="O2390" s="20">
        <f t="shared" si="371"/>
        <v>100</v>
      </c>
      <c r="P2390" s="20">
        <f t="shared" si="372"/>
        <v>100</v>
      </c>
      <c r="Q2390" s="20">
        <f t="shared" si="373"/>
        <v>16.5</v>
      </c>
      <c r="R2390" s="21">
        <f t="shared" si="374"/>
        <v>69.974999999999994</v>
      </c>
      <c r="S2390" s="21">
        <f t="shared" si="375"/>
        <v>69.125</v>
      </c>
      <c r="T2390" s="21">
        <f t="shared" si="376"/>
        <v>54.924999999999997</v>
      </c>
      <c r="U2390" s="21">
        <f t="shared" si="377"/>
        <v>66.625</v>
      </c>
      <c r="V2390" s="20">
        <f t="shared" si="378"/>
        <v>64.674999999999997</v>
      </c>
      <c r="W2390" s="20">
        <f t="shared" si="379"/>
        <v>65.162499999999994</v>
      </c>
    </row>
    <row r="2391" spans="1:23" ht="13.5" x14ac:dyDescent="0.25">
      <c r="A2391" s="3">
        <v>45485</v>
      </c>
      <c r="B2391" s="2">
        <v>83.351100000000002</v>
      </c>
      <c r="C2391" s="2">
        <v>54.392624153901522</v>
      </c>
      <c r="D2391" s="2">
        <v>2.1371280775604617</v>
      </c>
      <c r="E2391" s="2">
        <v>-4.4628418398903313E-3</v>
      </c>
      <c r="F2391" s="2">
        <v>82.486699999999999</v>
      </c>
      <c r="G2391" s="2">
        <v>82.312179999999998</v>
      </c>
      <c r="H2391" s="2">
        <v>83.905935000000014</v>
      </c>
      <c r="I2391" s="2">
        <v>80.549618000000009</v>
      </c>
      <c r="J2391" s="2">
        <v>72.364367999999985</v>
      </c>
      <c r="K2391" s="17" t="s">
        <v>47</v>
      </c>
      <c r="L2391" s="17" t="s">
        <v>51</v>
      </c>
      <c r="M2391" s="17" t="s">
        <v>52</v>
      </c>
      <c r="N2391" s="20">
        <f t="shared" si="370"/>
        <v>50</v>
      </c>
      <c r="O2391" s="20">
        <f t="shared" si="371"/>
        <v>100</v>
      </c>
      <c r="P2391" s="20">
        <f t="shared" si="372"/>
        <v>75</v>
      </c>
      <c r="Q2391" s="20">
        <f t="shared" si="373"/>
        <v>16.5</v>
      </c>
      <c r="R2391" s="21">
        <f t="shared" si="374"/>
        <v>66.224999999999994</v>
      </c>
      <c r="S2391" s="21">
        <f t="shared" si="375"/>
        <v>60.375</v>
      </c>
      <c r="T2391" s="21">
        <f t="shared" si="376"/>
        <v>48.674999999999997</v>
      </c>
      <c r="U2391" s="21">
        <f t="shared" si="377"/>
        <v>60.375</v>
      </c>
      <c r="V2391" s="20">
        <f t="shared" si="378"/>
        <v>58.42499999999999</v>
      </c>
      <c r="W2391" s="20">
        <f t="shared" si="379"/>
        <v>58.912499999999994</v>
      </c>
    </row>
    <row r="2392" spans="1:23" ht="13.5" x14ac:dyDescent="0.25">
      <c r="A2392" s="3">
        <v>45488</v>
      </c>
      <c r="B2392" s="2">
        <v>83.145300000000006</v>
      </c>
      <c r="C2392" s="2">
        <v>53.299486339269542</v>
      </c>
      <c r="D2392" s="2">
        <v>1.730162895847343</v>
      </c>
      <c r="E2392" s="2">
        <v>-3.570273471912265E-3</v>
      </c>
      <c r="F2392" s="2">
        <v>82.452120000000008</v>
      </c>
      <c r="G2392" s="2">
        <v>82.394499999999994</v>
      </c>
      <c r="H2392" s="2">
        <v>83.811675000000008</v>
      </c>
      <c r="I2392" s="2">
        <v>80.723939999999999</v>
      </c>
      <c r="J2392" s="2">
        <v>72.440551999999983</v>
      </c>
      <c r="K2392" s="17" t="s">
        <v>47</v>
      </c>
      <c r="L2392" s="17" t="s">
        <v>51</v>
      </c>
      <c r="M2392" s="17" t="s">
        <v>52</v>
      </c>
      <c r="N2392" s="20">
        <f t="shared" si="370"/>
        <v>50</v>
      </c>
      <c r="O2392" s="20">
        <f t="shared" si="371"/>
        <v>100</v>
      </c>
      <c r="P2392" s="20">
        <f t="shared" si="372"/>
        <v>75</v>
      </c>
      <c r="Q2392" s="20">
        <f t="shared" si="373"/>
        <v>16.5</v>
      </c>
      <c r="R2392" s="21">
        <f t="shared" si="374"/>
        <v>66.224999999999994</v>
      </c>
      <c r="S2392" s="21">
        <f t="shared" si="375"/>
        <v>60.375</v>
      </c>
      <c r="T2392" s="21">
        <f t="shared" si="376"/>
        <v>48.674999999999997</v>
      </c>
      <c r="U2392" s="21">
        <f t="shared" si="377"/>
        <v>60.375</v>
      </c>
      <c r="V2392" s="20">
        <f t="shared" si="378"/>
        <v>58.42499999999999</v>
      </c>
      <c r="W2392" s="20">
        <f t="shared" si="379"/>
        <v>58.912499999999994</v>
      </c>
    </row>
    <row r="2393" spans="1:23" ht="13.5" x14ac:dyDescent="0.25">
      <c r="A2393" s="3">
        <v>45489</v>
      </c>
      <c r="B2393" s="2">
        <v>83.301699999999997</v>
      </c>
      <c r="C2393" s="2">
        <v>54.05518298432861</v>
      </c>
      <c r="D2393" s="2">
        <v>1.1781245011052022</v>
      </c>
      <c r="E2393" s="2">
        <v>-2.856218777529812E-3</v>
      </c>
      <c r="F2393" s="2">
        <v>82.812699999999992</v>
      </c>
      <c r="G2393" s="2">
        <v>82.617589999999993</v>
      </c>
      <c r="H2393" s="2">
        <v>83.667199999999994</v>
      </c>
      <c r="I2393" s="2">
        <v>80.899846000000011</v>
      </c>
      <c r="J2393" s="2">
        <v>72.517517999999995</v>
      </c>
      <c r="K2393" s="17" t="s">
        <v>47</v>
      </c>
      <c r="L2393" s="17" t="s">
        <v>51</v>
      </c>
      <c r="M2393" s="17" t="s">
        <v>53</v>
      </c>
      <c r="N2393" s="20">
        <f t="shared" si="370"/>
        <v>50</v>
      </c>
      <c r="O2393" s="20">
        <f t="shared" si="371"/>
        <v>100</v>
      </c>
      <c r="P2393" s="20">
        <f t="shared" si="372"/>
        <v>100</v>
      </c>
      <c r="Q2393" s="20">
        <f t="shared" si="373"/>
        <v>16.5</v>
      </c>
      <c r="R2393" s="21">
        <f t="shared" si="374"/>
        <v>69.974999999999994</v>
      </c>
      <c r="S2393" s="21">
        <f t="shared" si="375"/>
        <v>69.125</v>
      </c>
      <c r="T2393" s="21">
        <f t="shared" si="376"/>
        <v>54.924999999999997</v>
      </c>
      <c r="U2393" s="21">
        <f t="shared" si="377"/>
        <v>66.625</v>
      </c>
      <c r="V2393" s="20">
        <f t="shared" si="378"/>
        <v>64.674999999999997</v>
      </c>
      <c r="W2393" s="20">
        <f t="shared" si="379"/>
        <v>65.162499999999994</v>
      </c>
    </row>
    <row r="2394" spans="1:23" ht="13.5" x14ac:dyDescent="0.25">
      <c r="A2394" s="3">
        <v>45490</v>
      </c>
      <c r="B2394" s="2">
        <v>83.392200000000003</v>
      </c>
      <c r="C2394" s="2">
        <v>54.513854203402225</v>
      </c>
      <c r="D2394" s="2">
        <v>0.79124741689291511</v>
      </c>
      <c r="E2394" s="2">
        <v>-2.2849750220238496E-3</v>
      </c>
      <c r="F2394" s="2">
        <v>83.26545999999999</v>
      </c>
      <c r="G2394" s="2">
        <v>82.79046000000001</v>
      </c>
      <c r="H2394" s="2">
        <v>83.514489999999995</v>
      </c>
      <c r="I2394" s="2">
        <v>81.08913800000002</v>
      </c>
      <c r="J2394" s="2">
        <v>72.594936499999989</v>
      </c>
      <c r="K2394" s="17" t="s">
        <v>49</v>
      </c>
      <c r="L2394" s="17" t="s">
        <v>51</v>
      </c>
      <c r="M2394" s="17" t="s">
        <v>55</v>
      </c>
      <c r="N2394" s="20">
        <f t="shared" si="370"/>
        <v>50</v>
      </c>
      <c r="O2394" s="20">
        <f t="shared" si="371"/>
        <v>100</v>
      </c>
      <c r="P2394" s="20">
        <f t="shared" si="372"/>
        <v>100</v>
      </c>
      <c r="Q2394" s="20">
        <f t="shared" si="373"/>
        <v>83.5</v>
      </c>
      <c r="R2394" s="21">
        <f t="shared" si="374"/>
        <v>80.025000000000006</v>
      </c>
      <c r="S2394" s="21">
        <f t="shared" si="375"/>
        <v>85.875</v>
      </c>
      <c r="T2394" s="21">
        <f t="shared" si="376"/>
        <v>85.075000000000003</v>
      </c>
      <c r="U2394" s="21">
        <f t="shared" si="377"/>
        <v>83.375</v>
      </c>
      <c r="V2394" s="20">
        <f t="shared" si="378"/>
        <v>83.658333333333346</v>
      </c>
      <c r="W2394" s="20">
        <f t="shared" si="379"/>
        <v>83.587500000000006</v>
      </c>
    </row>
    <row r="2395" spans="1:23" ht="13.5" x14ac:dyDescent="0.25">
      <c r="A2395" s="3">
        <v>45491</v>
      </c>
      <c r="B2395" s="2">
        <v>83.968500000000006</v>
      </c>
      <c r="C2395" s="2">
        <v>57.428392313823529</v>
      </c>
      <c r="D2395" s="2">
        <v>0.50537850570788123</v>
      </c>
      <c r="E2395" s="2">
        <v>-1.8279800176190797E-3</v>
      </c>
      <c r="F2395" s="2">
        <v>83.431759999999997</v>
      </c>
      <c r="G2395" s="2">
        <v>82.963339999999988</v>
      </c>
      <c r="H2395" s="2">
        <v>83.403355000000005</v>
      </c>
      <c r="I2395" s="2">
        <v>81.289648000000014</v>
      </c>
      <c r="J2395" s="2">
        <v>72.672149999999988</v>
      </c>
      <c r="K2395" s="17" t="s">
        <v>49</v>
      </c>
      <c r="L2395" s="17" t="s">
        <v>50</v>
      </c>
      <c r="M2395" s="17" t="s">
        <v>55</v>
      </c>
      <c r="N2395" s="20">
        <f t="shared" si="370"/>
        <v>50</v>
      </c>
      <c r="O2395" s="20">
        <f t="shared" si="371"/>
        <v>100</v>
      </c>
      <c r="P2395" s="20">
        <f t="shared" si="372"/>
        <v>100</v>
      </c>
      <c r="Q2395" s="20">
        <f t="shared" si="373"/>
        <v>100</v>
      </c>
      <c r="R2395" s="21">
        <f t="shared" si="374"/>
        <v>82.5</v>
      </c>
      <c r="S2395" s="21">
        <f t="shared" si="375"/>
        <v>90</v>
      </c>
      <c r="T2395" s="21">
        <f t="shared" si="376"/>
        <v>92.5</v>
      </c>
      <c r="U2395" s="21">
        <f t="shared" si="377"/>
        <v>87.5</v>
      </c>
      <c r="V2395" s="20">
        <f t="shared" si="378"/>
        <v>88.333333333333329</v>
      </c>
      <c r="W2395" s="20">
        <f t="shared" si="379"/>
        <v>88.125</v>
      </c>
    </row>
    <row r="2396" spans="1:23" ht="13.5" x14ac:dyDescent="0.25">
      <c r="A2396" s="3">
        <v>45492</v>
      </c>
      <c r="B2396" s="2">
        <v>81.663499999999999</v>
      </c>
      <c r="C2396" s="2">
        <v>45.006834581467182</v>
      </c>
      <c r="D2396" s="2">
        <v>0.60399484588248242</v>
      </c>
      <c r="E2396" s="2">
        <v>-1.4623840140952638E-3</v>
      </c>
      <c r="F2396" s="2">
        <v>83.094239999999999</v>
      </c>
      <c r="G2396" s="2">
        <v>82.790469999999999</v>
      </c>
      <c r="H2396" s="2">
        <v>83.193434999999994</v>
      </c>
      <c r="I2396" s="2">
        <v>81.441588000000024</v>
      </c>
      <c r="J2396" s="2">
        <v>72.733246999999992</v>
      </c>
      <c r="K2396" s="17" t="s">
        <v>47</v>
      </c>
      <c r="L2396" s="17" t="s">
        <v>51</v>
      </c>
      <c r="M2396" s="17" t="s">
        <v>52</v>
      </c>
      <c r="N2396" s="20">
        <f t="shared" si="370"/>
        <v>50</v>
      </c>
      <c r="O2396" s="20">
        <f t="shared" si="371"/>
        <v>100</v>
      </c>
      <c r="P2396" s="20">
        <f t="shared" si="372"/>
        <v>100</v>
      </c>
      <c r="Q2396" s="20">
        <f t="shared" si="373"/>
        <v>16.5</v>
      </c>
      <c r="R2396" s="21">
        <f t="shared" si="374"/>
        <v>69.974999999999994</v>
      </c>
      <c r="S2396" s="21">
        <f t="shared" si="375"/>
        <v>69.125</v>
      </c>
      <c r="T2396" s="21">
        <f t="shared" si="376"/>
        <v>54.924999999999997</v>
      </c>
      <c r="U2396" s="21">
        <f t="shared" si="377"/>
        <v>66.625</v>
      </c>
      <c r="V2396" s="20">
        <f t="shared" si="378"/>
        <v>64.674999999999997</v>
      </c>
      <c r="W2396" s="20">
        <f t="shared" si="379"/>
        <v>65.162499999999994</v>
      </c>
    </row>
    <row r="2397" spans="1:23" ht="13.5" x14ac:dyDescent="0.25">
      <c r="A2397" s="3">
        <v>45495</v>
      </c>
      <c r="B2397" s="2">
        <v>83.137</v>
      </c>
      <c r="C2397" s="2">
        <v>52.134337042257947</v>
      </c>
      <c r="D2397" s="2">
        <v>0.57354274948498585</v>
      </c>
      <c r="E2397" s="2">
        <v>-1.1699072112762111E-3</v>
      </c>
      <c r="F2397" s="2">
        <v>83.092579999999998</v>
      </c>
      <c r="G2397" s="2">
        <v>82.772350000000003</v>
      </c>
      <c r="H2397" s="2">
        <v>83.069539999999989</v>
      </c>
      <c r="I2397" s="2">
        <v>81.62577600000003</v>
      </c>
      <c r="J2397" s="2">
        <v>72.804952499999999</v>
      </c>
      <c r="K2397" s="17" t="s">
        <v>49</v>
      </c>
      <c r="L2397" s="17" t="s">
        <v>51</v>
      </c>
      <c r="M2397" s="17" t="s">
        <v>54</v>
      </c>
      <c r="N2397" s="20">
        <f t="shared" si="370"/>
        <v>50</v>
      </c>
      <c r="O2397" s="20">
        <f t="shared" si="371"/>
        <v>100</v>
      </c>
      <c r="P2397" s="20">
        <f t="shared" si="372"/>
        <v>75</v>
      </c>
      <c r="Q2397" s="20">
        <f t="shared" si="373"/>
        <v>66.5</v>
      </c>
      <c r="R2397" s="21">
        <f t="shared" si="374"/>
        <v>73.724999999999994</v>
      </c>
      <c r="S2397" s="21">
        <f t="shared" si="375"/>
        <v>72.875</v>
      </c>
      <c r="T2397" s="21">
        <f t="shared" si="376"/>
        <v>71.174999999999997</v>
      </c>
      <c r="U2397" s="21">
        <f t="shared" si="377"/>
        <v>72.875</v>
      </c>
      <c r="V2397" s="20">
        <f t="shared" si="378"/>
        <v>72.591666666666654</v>
      </c>
      <c r="W2397" s="20">
        <f t="shared" si="379"/>
        <v>72.662499999999994</v>
      </c>
    </row>
    <row r="2398" spans="1:23" ht="13.5" x14ac:dyDescent="0.25">
      <c r="A2398" s="3">
        <v>45496</v>
      </c>
      <c r="B2398" s="2">
        <v>82.322100000000006</v>
      </c>
      <c r="C2398" s="2">
        <v>48.398408192931598</v>
      </c>
      <c r="D2398" s="2">
        <v>0.32566839761247479</v>
      </c>
      <c r="E2398" s="2">
        <v>-9.3592576902096897E-4</v>
      </c>
      <c r="F2398" s="2">
        <v>82.896659999999997</v>
      </c>
      <c r="G2398" s="2">
        <v>82.854680000000002</v>
      </c>
      <c r="H2398" s="2">
        <v>82.913129999999995</v>
      </c>
      <c r="I2398" s="2">
        <v>81.786304000000015</v>
      </c>
      <c r="J2398" s="2">
        <v>72.87258349999999</v>
      </c>
      <c r="K2398" s="17" t="s">
        <v>47</v>
      </c>
      <c r="L2398" s="17" t="s">
        <v>51</v>
      </c>
      <c r="M2398" s="17" t="s">
        <v>52</v>
      </c>
      <c r="N2398" s="20">
        <f t="shared" si="370"/>
        <v>50</v>
      </c>
      <c r="O2398" s="20">
        <f t="shared" si="371"/>
        <v>100</v>
      </c>
      <c r="P2398" s="20">
        <f t="shared" si="372"/>
        <v>75</v>
      </c>
      <c r="Q2398" s="20">
        <f t="shared" si="373"/>
        <v>16.5</v>
      </c>
      <c r="R2398" s="21">
        <f t="shared" si="374"/>
        <v>66.224999999999994</v>
      </c>
      <c r="S2398" s="21">
        <f t="shared" si="375"/>
        <v>60.375</v>
      </c>
      <c r="T2398" s="21">
        <f t="shared" si="376"/>
        <v>48.674999999999997</v>
      </c>
      <c r="U2398" s="21">
        <f t="shared" si="377"/>
        <v>60.375</v>
      </c>
      <c r="V2398" s="20">
        <f t="shared" si="378"/>
        <v>58.42499999999999</v>
      </c>
      <c r="W2398" s="20">
        <f t="shared" si="379"/>
        <v>58.912499999999994</v>
      </c>
    </row>
    <row r="2399" spans="1:23" ht="13.5" x14ac:dyDescent="0.25">
      <c r="A2399" s="3">
        <v>45497</v>
      </c>
      <c r="B2399" s="2">
        <v>83.128799999999998</v>
      </c>
      <c r="C2399" s="2">
        <v>52.060746273963197</v>
      </c>
      <c r="D2399" s="2">
        <v>1.6310176825982126E-3</v>
      </c>
      <c r="E2399" s="2">
        <v>-7.4874061521677522E-4</v>
      </c>
      <c r="F2399" s="2">
        <v>82.843980000000002</v>
      </c>
      <c r="G2399" s="2">
        <v>83.054719999999989</v>
      </c>
      <c r="H2399" s="2">
        <v>82.768239999999992</v>
      </c>
      <c r="I2399" s="2">
        <v>81.959016000000005</v>
      </c>
      <c r="J2399" s="2">
        <v>72.945945499999993</v>
      </c>
      <c r="K2399" s="17" t="s">
        <v>49</v>
      </c>
      <c r="L2399" s="17" t="s">
        <v>51</v>
      </c>
      <c r="M2399" s="17" t="s">
        <v>54</v>
      </c>
      <c r="N2399" s="20">
        <f t="shared" si="370"/>
        <v>50</v>
      </c>
      <c r="O2399" s="20">
        <f t="shared" si="371"/>
        <v>100</v>
      </c>
      <c r="P2399" s="20">
        <f t="shared" si="372"/>
        <v>100</v>
      </c>
      <c r="Q2399" s="20">
        <f t="shared" si="373"/>
        <v>66.5</v>
      </c>
      <c r="R2399" s="21">
        <f t="shared" si="374"/>
        <v>77.474999999999994</v>
      </c>
      <c r="S2399" s="21">
        <f t="shared" si="375"/>
        <v>81.625</v>
      </c>
      <c r="T2399" s="21">
        <f t="shared" si="376"/>
        <v>77.424999999999997</v>
      </c>
      <c r="U2399" s="21">
        <f t="shared" si="377"/>
        <v>79.125</v>
      </c>
      <c r="V2399" s="20">
        <f t="shared" si="378"/>
        <v>78.841666666666654</v>
      </c>
      <c r="W2399" s="20">
        <f t="shared" si="379"/>
        <v>78.912499999999994</v>
      </c>
    </row>
    <row r="2400" spans="1:23" ht="13.5" x14ac:dyDescent="0.25">
      <c r="A2400" s="3">
        <v>45499</v>
      </c>
      <c r="B2400" s="2">
        <v>83.046499999999995</v>
      </c>
      <c r="C2400" s="2">
        <v>51.657932036721462</v>
      </c>
      <c r="D2400" s="2">
        <v>4.0052090185596967E-2</v>
      </c>
      <c r="E2400" s="2">
        <v>-5.989924921734202E-4</v>
      </c>
      <c r="F2400" s="2">
        <v>82.659579999999991</v>
      </c>
      <c r="G2400" s="2">
        <v>83.045670000000001</v>
      </c>
      <c r="H2400" s="2">
        <v>82.680980000000005</v>
      </c>
      <c r="I2400" s="2">
        <v>82.121684000000016</v>
      </c>
      <c r="J2400" s="2">
        <v>73.018548999999993</v>
      </c>
      <c r="K2400" s="17" t="s">
        <v>47</v>
      </c>
      <c r="L2400" s="17" t="s">
        <v>51</v>
      </c>
      <c r="M2400" s="17" t="s">
        <v>52</v>
      </c>
      <c r="N2400" s="20">
        <f t="shared" si="370"/>
        <v>50</v>
      </c>
      <c r="O2400" s="20">
        <f t="shared" si="371"/>
        <v>100</v>
      </c>
      <c r="P2400" s="20">
        <f t="shared" si="372"/>
        <v>100</v>
      </c>
      <c r="Q2400" s="20">
        <f t="shared" si="373"/>
        <v>16.5</v>
      </c>
      <c r="R2400" s="21">
        <f t="shared" si="374"/>
        <v>69.974999999999994</v>
      </c>
      <c r="S2400" s="21">
        <f t="shared" si="375"/>
        <v>69.125</v>
      </c>
      <c r="T2400" s="21">
        <f t="shared" si="376"/>
        <v>54.924999999999997</v>
      </c>
      <c r="U2400" s="21">
        <f t="shared" si="377"/>
        <v>66.625</v>
      </c>
      <c r="V2400" s="20">
        <f t="shared" si="378"/>
        <v>64.674999999999997</v>
      </c>
      <c r="W2400" s="20">
        <f t="shared" si="379"/>
        <v>65.162499999999994</v>
      </c>
    </row>
    <row r="2401" spans="1:23" ht="13.5" x14ac:dyDescent="0.25">
      <c r="A2401" s="3">
        <v>45502</v>
      </c>
      <c r="B2401" s="2">
        <v>83.046499999999995</v>
      </c>
      <c r="C2401" s="2">
        <v>51.657932036721462</v>
      </c>
      <c r="D2401" s="2">
        <v>0.10366743656047106</v>
      </c>
      <c r="E2401" s="2">
        <v>-4.791939937387362E-4</v>
      </c>
      <c r="F2401" s="2">
        <v>82.936179999999993</v>
      </c>
      <c r="G2401" s="2">
        <v>83.015209999999996</v>
      </c>
      <c r="H2401" s="2">
        <v>82.66369499999999</v>
      </c>
      <c r="I2401" s="2">
        <v>82.284352000000013</v>
      </c>
      <c r="J2401" s="2">
        <v>73.090766499999987</v>
      </c>
      <c r="K2401" s="17" t="s">
        <v>49</v>
      </c>
      <c r="L2401" s="17" t="s">
        <v>51</v>
      </c>
      <c r="M2401" s="17" t="s">
        <v>55</v>
      </c>
      <c r="N2401" s="20">
        <f t="shared" si="370"/>
        <v>50</v>
      </c>
      <c r="O2401" s="20">
        <f t="shared" si="371"/>
        <v>100</v>
      </c>
      <c r="P2401" s="20">
        <f t="shared" si="372"/>
        <v>75</v>
      </c>
      <c r="Q2401" s="20">
        <f t="shared" si="373"/>
        <v>83.5</v>
      </c>
      <c r="R2401" s="21">
        <f t="shared" si="374"/>
        <v>76.275000000000006</v>
      </c>
      <c r="S2401" s="21">
        <f t="shared" si="375"/>
        <v>77.125</v>
      </c>
      <c r="T2401" s="21">
        <f t="shared" si="376"/>
        <v>78.825000000000003</v>
      </c>
      <c r="U2401" s="21">
        <f t="shared" si="377"/>
        <v>77.125</v>
      </c>
      <c r="V2401" s="20">
        <f t="shared" si="378"/>
        <v>77.408333333333346</v>
      </c>
      <c r="W2401" s="20">
        <f t="shared" si="379"/>
        <v>77.337500000000006</v>
      </c>
    </row>
    <row r="2402" spans="1:23" ht="13.5" x14ac:dyDescent="0.25">
      <c r="A2402" s="3">
        <v>45503</v>
      </c>
      <c r="B2402" s="2">
        <v>83.021799999999999</v>
      </c>
      <c r="C2402" s="2">
        <v>51.519183032447415</v>
      </c>
      <c r="D2402" s="2">
        <v>0.12596644085348885</v>
      </c>
      <c r="E2402" s="2">
        <v>-3.83355194990989E-4</v>
      </c>
      <c r="F2402" s="2">
        <v>82.913139999999984</v>
      </c>
      <c r="G2402" s="2">
        <v>83.002859999999998</v>
      </c>
      <c r="H2402" s="2">
        <v>82.698679999999996</v>
      </c>
      <c r="I2402" s="2">
        <v>82.438294000000027</v>
      </c>
      <c r="J2402" s="2">
        <v>73.161934500000001</v>
      </c>
      <c r="K2402" s="17" t="s">
        <v>49</v>
      </c>
      <c r="L2402" s="17" t="s">
        <v>51</v>
      </c>
      <c r="M2402" s="17" t="s">
        <v>54</v>
      </c>
      <c r="N2402" s="20">
        <f t="shared" si="370"/>
        <v>50</v>
      </c>
      <c r="O2402" s="20">
        <f t="shared" si="371"/>
        <v>100</v>
      </c>
      <c r="P2402" s="20">
        <f t="shared" si="372"/>
        <v>75</v>
      </c>
      <c r="Q2402" s="20">
        <f t="shared" si="373"/>
        <v>66.5</v>
      </c>
      <c r="R2402" s="21">
        <f t="shared" si="374"/>
        <v>73.724999999999994</v>
      </c>
      <c r="S2402" s="21">
        <f t="shared" si="375"/>
        <v>72.875</v>
      </c>
      <c r="T2402" s="21">
        <f t="shared" si="376"/>
        <v>71.174999999999997</v>
      </c>
      <c r="U2402" s="21">
        <f t="shared" si="377"/>
        <v>72.875</v>
      </c>
      <c r="V2402" s="20">
        <f t="shared" si="378"/>
        <v>72.591666666666654</v>
      </c>
      <c r="W2402" s="20">
        <f t="shared" si="379"/>
        <v>72.662499999999994</v>
      </c>
    </row>
    <row r="2403" spans="1:23" ht="13.5" x14ac:dyDescent="0.25">
      <c r="A2403" s="3">
        <v>45504</v>
      </c>
      <c r="B2403" s="2">
        <v>83.021799999999999</v>
      </c>
      <c r="C2403" s="2">
        <v>51.519183032447415</v>
      </c>
      <c r="D2403" s="2">
        <v>0.16747060158614602</v>
      </c>
      <c r="E2403" s="2">
        <v>-3.0668415599279121E-4</v>
      </c>
      <c r="F2403" s="2">
        <v>83.053079999999994</v>
      </c>
      <c r="G2403" s="2">
        <v>82.974869999999996</v>
      </c>
      <c r="H2403" s="2">
        <v>82.796229999999994</v>
      </c>
      <c r="I2403" s="2">
        <v>82.576760000000007</v>
      </c>
      <c r="J2403" s="2">
        <v>73.233063999999999</v>
      </c>
      <c r="K2403" s="17" t="s">
        <v>49</v>
      </c>
      <c r="L2403" s="17" t="s">
        <v>51</v>
      </c>
      <c r="M2403" s="17" t="s">
        <v>55</v>
      </c>
      <c r="N2403" s="20">
        <f t="shared" si="370"/>
        <v>50</v>
      </c>
      <c r="O2403" s="20">
        <f t="shared" si="371"/>
        <v>100</v>
      </c>
      <c r="P2403" s="20">
        <f t="shared" si="372"/>
        <v>75</v>
      </c>
      <c r="Q2403" s="20">
        <f t="shared" si="373"/>
        <v>83.5</v>
      </c>
      <c r="R2403" s="21">
        <f t="shared" si="374"/>
        <v>76.275000000000006</v>
      </c>
      <c r="S2403" s="21">
        <f t="shared" si="375"/>
        <v>77.125</v>
      </c>
      <c r="T2403" s="21">
        <f t="shared" si="376"/>
        <v>78.825000000000003</v>
      </c>
      <c r="U2403" s="21">
        <f t="shared" si="377"/>
        <v>77.125</v>
      </c>
      <c r="V2403" s="20">
        <f t="shared" si="378"/>
        <v>77.408333333333346</v>
      </c>
      <c r="W2403" s="20">
        <f t="shared" si="379"/>
        <v>77.337500000000006</v>
      </c>
    </row>
    <row r="2404" spans="1:23" ht="13.5" x14ac:dyDescent="0.25">
      <c r="A2404" s="3">
        <v>45505</v>
      </c>
      <c r="B2404" s="2">
        <v>83.021799999999999</v>
      </c>
      <c r="C2404" s="2">
        <v>51.519183032447401</v>
      </c>
      <c r="D2404" s="2">
        <v>0.21519243006231648</v>
      </c>
      <c r="E2404" s="2">
        <v>-2.4534732479423299E-4</v>
      </c>
      <c r="F2404" s="2">
        <v>83.031679999999994</v>
      </c>
      <c r="G2404" s="2">
        <v>82.937829999999991</v>
      </c>
      <c r="H2404" s="2">
        <v>82.864144999999994</v>
      </c>
      <c r="I2404" s="2">
        <v>82.681310000000025</v>
      </c>
      <c r="J2404" s="2">
        <v>73.300952500000008</v>
      </c>
      <c r="K2404" s="17" t="s">
        <v>47</v>
      </c>
      <c r="L2404" s="17" t="s">
        <v>51</v>
      </c>
      <c r="M2404" s="17" t="s">
        <v>52</v>
      </c>
      <c r="N2404" s="20">
        <f t="shared" si="370"/>
        <v>50</v>
      </c>
      <c r="O2404" s="20">
        <f t="shared" si="371"/>
        <v>100</v>
      </c>
      <c r="P2404" s="20">
        <f t="shared" si="372"/>
        <v>75</v>
      </c>
      <c r="Q2404" s="20">
        <f t="shared" si="373"/>
        <v>16.5</v>
      </c>
      <c r="R2404" s="21">
        <f t="shared" si="374"/>
        <v>66.224999999999994</v>
      </c>
      <c r="S2404" s="21">
        <f t="shared" si="375"/>
        <v>60.375</v>
      </c>
      <c r="T2404" s="21">
        <f t="shared" si="376"/>
        <v>48.674999999999997</v>
      </c>
      <c r="U2404" s="21">
        <f t="shared" si="377"/>
        <v>60.375</v>
      </c>
      <c r="V2404" s="20">
        <f t="shared" si="378"/>
        <v>58.42499999999999</v>
      </c>
      <c r="W2404" s="20">
        <f t="shared" si="379"/>
        <v>58.912499999999994</v>
      </c>
    </row>
    <row r="2405" spans="1:23" ht="13.5" x14ac:dyDescent="0.25">
      <c r="A2405" s="3">
        <v>45506</v>
      </c>
      <c r="B2405" s="2">
        <v>82.651300000000006</v>
      </c>
      <c r="C2405" s="2">
        <v>49.050953081228748</v>
      </c>
      <c r="D2405" s="2">
        <v>0.37045605715832153</v>
      </c>
      <c r="E2405" s="2">
        <v>-1.9627785983538639E-4</v>
      </c>
      <c r="F2405" s="2">
        <v>82.952640000000002</v>
      </c>
      <c r="G2405" s="2">
        <v>82.80610999999999</v>
      </c>
      <c r="H2405" s="2">
        <v>82.884724999999989</v>
      </c>
      <c r="I2405" s="2">
        <v>82.777626000000012</v>
      </c>
      <c r="J2405" s="2">
        <v>73.366872499999999</v>
      </c>
      <c r="K2405" s="17" t="s">
        <v>47</v>
      </c>
      <c r="L2405" s="17" t="s">
        <v>51</v>
      </c>
      <c r="M2405" s="17" t="s">
        <v>52</v>
      </c>
      <c r="N2405" s="20">
        <f t="shared" si="370"/>
        <v>50</v>
      </c>
      <c r="O2405" s="20">
        <f t="shared" si="371"/>
        <v>100</v>
      </c>
      <c r="P2405" s="20">
        <f t="shared" si="372"/>
        <v>75</v>
      </c>
      <c r="Q2405" s="20">
        <f t="shared" si="373"/>
        <v>16.5</v>
      </c>
      <c r="R2405" s="21">
        <f t="shared" si="374"/>
        <v>66.224999999999994</v>
      </c>
      <c r="S2405" s="21">
        <f t="shared" si="375"/>
        <v>60.375</v>
      </c>
      <c r="T2405" s="21">
        <f t="shared" si="376"/>
        <v>48.674999999999997</v>
      </c>
      <c r="U2405" s="21">
        <f t="shared" si="377"/>
        <v>60.375</v>
      </c>
      <c r="V2405" s="20">
        <f t="shared" si="378"/>
        <v>58.42499999999999</v>
      </c>
      <c r="W2405" s="20">
        <f t="shared" si="379"/>
        <v>58.912499999999994</v>
      </c>
    </row>
    <row r="2406" spans="1:23" ht="13.5" x14ac:dyDescent="0.25">
      <c r="A2406" s="3">
        <v>45509</v>
      </c>
      <c r="B2406" s="2">
        <v>82.322100000000006</v>
      </c>
      <c r="C2406" s="2">
        <v>46.900876602912525</v>
      </c>
      <c r="D2406" s="2">
        <v>0.17266025437420751</v>
      </c>
      <c r="E2406" s="2">
        <v>-1.5702228786830912E-4</v>
      </c>
      <c r="F2406" s="2">
        <v>82.807760000000002</v>
      </c>
      <c r="G2406" s="2">
        <v>82.87196999999999</v>
      </c>
      <c r="H2406" s="2">
        <v>82.831220000000002</v>
      </c>
      <c r="I2406" s="2">
        <v>82.868182000000019</v>
      </c>
      <c r="J2406" s="2">
        <v>73.428136999999992</v>
      </c>
      <c r="K2406" s="17" t="s">
        <v>47</v>
      </c>
      <c r="L2406" s="17" t="s">
        <v>51</v>
      </c>
      <c r="M2406" s="17" t="s">
        <v>52</v>
      </c>
      <c r="N2406" s="20">
        <f t="shared" si="370"/>
        <v>50</v>
      </c>
      <c r="O2406" s="20">
        <f t="shared" si="371"/>
        <v>100</v>
      </c>
      <c r="P2406" s="20">
        <f t="shared" si="372"/>
        <v>75</v>
      </c>
      <c r="Q2406" s="20">
        <f t="shared" si="373"/>
        <v>16.5</v>
      </c>
      <c r="R2406" s="21">
        <f t="shared" si="374"/>
        <v>66.224999999999994</v>
      </c>
      <c r="S2406" s="21">
        <f t="shared" si="375"/>
        <v>60.375</v>
      </c>
      <c r="T2406" s="21">
        <f t="shared" si="376"/>
        <v>48.674999999999997</v>
      </c>
      <c r="U2406" s="21">
        <f t="shared" si="377"/>
        <v>60.375</v>
      </c>
      <c r="V2406" s="20">
        <f t="shared" si="378"/>
        <v>58.42499999999999</v>
      </c>
      <c r="W2406" s="20">
        <f t="shared" si="379"/>
        <v>58.912499999999994</v>
      </c>
    </row>
    <row r="2407" spans="1:23" ht="13.5" x14ac:dyDescent="0.25">
      <c r="A2407" s="3">
        <v>45510</v>
      </c>
      <c r="B2407" s="2">
        <v>82.733699999999999</v>
      </c>
      <c r="C2407" s="2">
        <v>49.860179733005261</v>
      </c>
      <c r="D2407" s="2">
        <v>0.20442240029119318</v>
      </c>
      <c r="E2407" s="2">
        <v>-1.2561783029464731E-4</v>
      </c>
      <c r="F2407" s="2">
        <v>82.750140000000016</v>
      </c>
      <c r="G2407" s="2">
        <v>82.831639999999993</v>
      </c>
      <c r="H2407" s="2">
        <v>82.801995000000005</v>
      </c>
      <c r="I2407" s="2">
        <v>82.966970000000018</v>
      </c>
      <c r="J2407" s="2">
        <v>73.494585000000001</v>
      </c>
      <c r="K2407" s="17" t="s">
        <v>47</v>
      </c>
      <c r="L2407" s="17" t="s">
        <v>51</v>
      </c>
      <c r="M2407" s="17" t="s">
        <v>52</v>
      </c>
      <c r="N2407" s="20">
        <f t="shared" si="370"/>
        <v>50</v>
      </c>
      <c r="O2407" s="20">
        <f t="shared" si="371"/>
        <v>100</v>
      </c>
      <c r="P2407" s="20">
        <f t="shared" si="372"/>
        <v>75</v>
      </c>
      <c r="Q2407" s="20">
        <f t="shared" si="373"/>
        <v>16.5</v>
      </c>
      <c r="R2407" s="21">
        <f t="shared" si="374"/>
        <v>66.224999999999994</v>
      </c>
      <c r="S2407" s="21">
        <f t="shared" si="375"/>
        <v>60.375</v>
      </c>
      <c r="T2407" s="21">
        <f t="shared" si="376"/>
        <v>48.674999999999997</v>
      </c>
      <c r="U2407" s="21">
        <f t="shared" si="377"/>
        <v>60.375</v>
      </c>
      <c r="V2407" s="20">
        <f t="shared" si="378"/>
        <v>58.42499999999999</v>
      </c>
      <c r="W2407" s="20">
        <f t="shared" si="379"/>
        <v>58.912499999999994</v>
      </c>
    </row>
    <row r="2408" spans="1:23" ht="13.5" x14ac:dyDescent="0.25">
      <c r="A2408" s="3">
        <v>45511</v>
      </c>
      <c r="B2408" s="2">
        <v>81.910399999999996</v>
      </c>
      <c r="C2408" s="2">
        <v>44.515949321698464</v>
      </c>
      <c r="D2408" s="2">
        <v>0.16718963825704236</v>
      </c>
      <c r="E2408" s="2">
        <v>-1.0049426423571785E-4</v>
      </c>
      <c r="F2408" s="2">
        <v>82.527860000000004</v>
      </c>
      <c r="G2408" s="2">
        <v>82.790469999999999</v>
      </c>
      <c r="H2408" s="2">
        <v>82.822575000000001</v>
      </c>
      <c r="I2408" s="2">
        <v>83.008130000000023</v>
      </c>
      <c r="J2408" s="2">
        <v>73.556878000000012</v>
      </c>
      <c r="K2408" s="17" t="s">
        <v>47</v>
      </c>
      <c r="L2408" s="17" t="s">
        <v>51</v>
      </c>
      <c r="M2408" s="17" t="s">
        <v>52</v>
      </c>
      <c r="N2408" s="20">
        <f t="shared" si="370"/>
        <v>50</v>
      </c>
      <c r="O2408" s="20">
        <f t="shared" si="371"/>
        <v>100</v>
      </c>
      <c r="P2408" s="20">
        <f t="shared" si="372"/>
        <v>75</v>
      </c>
      <c r="Q2408" s="20">
        <f t="shared" si="373"/>
        <v>16.5</v>
      </c>
      <c r="R2408" s="21">
        <f t="shared" si="374"/>
        <v>66.224999999999994</v>
      </c>
      <c r="S2408" s="21">
        <f t="shared" si="375"/>
        <v>60.375</v>
      </c>
      <c r="T2408" s="21">
        <f t="shared" si="376"/>
        <v>48.674999999999997</v>
      </c>
      <c r="U2408" s="21">
        <f t="shared" si="377"/>
        <v>60.375</v>
      </c>
      <c r="V2408" s="20">
        <f t="shared" si="378"/>
        <v>58.42499999999999</v>
      </c>
      <c r="W2408" s="20">
        <f t="shared" si="379"/>
        <v>58.912499999999994</v>
      </c>
    </row>
    <row r="2409" spans="1:23" ht="13.5" x14ac:dyDescent="0.25">
      <c r="A2409" s="3">
        <v>45512</v>
      </c>
      <c r="B2409" s="2">
        <v>82.651300000000006</v>
      </c>
      <c r="C2409" s="2">
        <v>49.73708706854142</v>
      </c>
      <c r="D2409" s="2">
        <v>0.21003132454643492</v>
      </c>
      <c r="E2409" s="2">
        <v>-8.039541138857428E-5</v>
      </c>
      <c r="F2409" s="2">
        <v>82.453760000000003</v>
      </c>
      <c r="G2409" s="2">
        <v>82.742719999999991</v>
      </c>
      <c r="H2409" s="2">
        <v>82.898719999999997</v>
      </c>
      <c r="I2409" s="2">
        <v>83.064932000000027</v>
      </c>
      <c r="J2409" s="2">
        <v>73.619403000000005</v>
      </c>
      <c r="K2409" s="17" t="s">
        <v>47</v>
      </c>
      <c r="L2409" s="17" t="s">
        <v>51</v>
      </c>
      <c r="M2409" s="17" t="s">
        <v>52</v>
      </c>
      <c r="N2409" s="20">
        <f t="shared" si="370"/>
        <v>50</v>
      </c>
      <c r="O2409" s="20">
        <f t="shared" si="371"/>
        <v>100</v>
      </c>
      <c r="P2409" s="20">
        <f t="shared" si="372"/>
        <v>75</v>
      </c>
      <c r="Q2409" s="20">
        <f t="shared" si="373"/>
        <v>16.5</v>
      </c>
      <c r="R2409" s="21">
        <f t="shared" si="374"/>
        <v>66.224999999999994</v>
      </c>
      <c r="S2409" s="21">
        <f t="shared" si="375"/>
        <v>60.375</v>
      </c>
      <c r="T2409" s="21">
        <f t="shared" si="376"/>
        <v>48.674999999999997</v>
      </c>
      <c r="U2409" s="21">
        <f t="shared" si="377"/>
        <v>60.375</v>
      </c>
      <c r="V2409" s="20">
        <f t="shared" si="378"/>
        <v>58.42499999999999</v>
      </c>
      <c r="W2409" s="20">
        <f t="shared" si="379"/>
        <v>58.912499999999994</v>
      </c>
    </row>
    <row r="2410" spans="1:23" ht="13.5" x14ac:dyDescent="0.25">
      <c r="A2410" s="3">
        <v>45513</v>
      </c>
      <c r="B2410" s="2">
        <v>82.980599999999995</v>
      </c>
      <c r="C2410" s="2">
        <v>51.903433389551822</v>
      </c>
      <c r="D2410" s="2">
        <v>0.2095906932968461</v>
      </c>
      <c r="E2410" s="2">
        <v>-6.4316329110859427E-5</v>
      </c>
      <c r="F2410" s="2">
        <v>82.519620000000003</v>
      </c>
      <c r="G2410" s="2">
        <v>82.736129999999989</v>
      </c>
      <c r="H2410" s="2">
        <v>82.890900000000016</v>
      </c>
      <c r="I2410" s="2">
        <v>83.134082000000021</v>
      </c>
      <c r="J2410" s="2">
        <v>73.68357450000002</v>
      </c>
      <c r="K2410" s="17" t="s">
        <v>49</v>
      </c>
      <c r="L2410" s="17" t="s">
        <v>51</v>
      </c>
      <c r="M2410" s="17" t="s">
        <v>55</v>
      </c>
      <c r="N2410" s="20">
        <f t="shared" si="370"/>
        <v>50</v>
      </c>
      <c r="O2410" s="20">
        <f t="shared" si="371"/>
        <v>100</v>
      </c>
      <c r="P2410" s="20">
        <f t="shared" si="372"/>
        <v>75</v>
      </c>
      <c r="Q2410" s="20">
        <f t="shared" si="373"/>
        <v>83.5</v>
      </c>
      <c r="R2410" s="21">
        <f t="shared" si="374"/>
        <v>76.275000000000006</v>
      </c>
      <c r="S2410" s="21">
        <f t="shared" si="375"/>
        <v>77.125</v>
      </c>
      <c r="T2410" s="21">
        <f t="shared" si="376"/>
        <v>78.825000000000003</v>
      </c>
      <c r="U2410" s="21">
        <f t="shared" si="377"/>
        <v>77.125</v>
      </c>
      <c r="V2410" s="20">
        <f t="shared" si="378"/>
        <v>77.408333333333346</v>
      </c>
      <c r="W2410" s="20">
        <f t="shared" si="379"/>
        <v>77.337500000000006</v>
      </c>
    </row>
    <row r="2411" spans="1:23" ht="13.5" x14ac:dyDescent="0.25">
      <c r="A2411" s="3">
        <v>45516</v>
      </c>
      <c r="B2411" s="2">
        <v>81.910399999999996</v>
      </c>
      <c r="C2411" s="2">
        <v>45.100183271152069</v>
      </c>
      <c r="D2411" s="2">
        <v>0.28688204267912454</v>
      </c>
      <c r="E2411" s="2">
        <v>-5.1453063288687547E-5</v>
      </c>
      <c r="F2411" s="2">
        <v>82.437279999999987</v>
      </c>
      <c r="G2411" s="2">
        <v>82.622519999999994</v>
      </c>
      <c r="H2411" s="2">
        <v>82.818865000000002</v>
      </c>
      <c r="I2411" s="2">
        <v>83.182158000000001</v>
      </c>
      <c r="J2411" s="2">
        <v>73.74625300000001</v>
      </c>
      <c r="K2411" s="17" t="s">
        <v>47</v>
      </c>
      <c r="L2411" s="17" t="s">
        <v>51</v>
      </c>
      <c r="M2411" s="17" t="s">
        <v>52</v>
      </c>
      <c r="N2411" s="20">
        <f t="shared" si="370"/>
        <v>50</v>
      </c>
      <c r="O2411" s="20">
        <f t="shared" si="371"/>
        <v>100</v>
      </c>
      <c r="P2411" s="20">
        <f t="shared" si="372"/>
        <v>75</v>
      </c>
      <c r="Q2411" s="20">
        <f t="shared" si="373"/>
        <v>16.5</v>
      </c>
      <c r="R2411" s="21">
        <f t="shared" si="374"/>
        <v>66.224999999999994</v>
      </c>
      <c r="S2411" s="21">
        <f t="shared" si="375"/>
        <v>60.375</v>
      </c>
      <c r="T2411" s="21">
        <f t="shared" si="376"/>
        <v>48.674999999999997</v>
      </c>
      <c r="U2411" s="21">
        <f t="shared" si="377"/>
        <v>60.375</v>
      </c>
      <c r="V2411" s="20">
        <f t="shared" si="378"/>
        <v>58.42499999999999</v>
      </c>
      <c r="W2411" s="20">
        <f t="shared" si="379"/>
        <v>58.912499999999994</v>
      </c>
    </row>
    <row r="2412" spans="1:23" ht="13.5" x14ac:dyDescent="0.25">
      <c r="A2412" s="3">
        <v>45518</v>
      </c>
      <c r="B2412" s="2">
        <v>82.651300000000006</v>
      </c>
      <c r="C2412" s="2">
        <v>49.987579570351812</v>
      </c>
      <c r="D2412" s="2">
        <v>0.29843415923014049</v>
      </c>
      <c r="E2412" s="2">
        <v>-4.1162450630950039E-5</v>
      </c>
      <c r="F2412" s="2">
        <v>82.4208</v>
      </c>
      <c r="G2412" s="2">
        <v>82.585470000000001</v>
      </c>
      <c r="H2412" s="2">
        <v>82.794165000000007</v>
      </c>
      <c r="I2412" s="2">
        <v>83.248344000000017</v>
      </c>
      <c r="J2412" s="2">
        <v>73.810321000000016</v>
      </c>
      <c r="K2412" s="17" t="s">
        <v>47</v>
      </c>
      <c r="L2412" s="17" t="s">
        <v>51</v>
      </c>
      <c r="M2412" s="17" t="s">
        <v>52</v>
      </c>
      <c r="N2412" s="20">
        <f t="shared" si="370"/>
        <v>50</v>
      </c>
      <c r="O2412" s="20">
        <f t="shared" si="371"/>
        <v>100</v>
      </c>
      <c r="P2412" s="20">
        <f t="shared" si="372"/>
        <v>75</v>
      </c>
      <c r="Q2412" s="20">
        <f t="shared" si="373"/>
        <v>16.5</v>
      </c>
      <c r="R2412" s="21">
        <f t="shared" si="374"/>
        <v>66.224999999999994</v>
      </c>
      <c r="S2412" s="21">
        <f t="shared" si="375"/>
        <v>60.375</v>
      </c>
      <c r="T2412" s="21">
        <f t="shared" si="376"/>
        <v>48.674999999999997</v>
      </c>
      <c r="U2412" s="21">
        <f t="shared" si="377"/>
        <v>60.375</v>
      </c>
      <c r="V2412" s="20">
        <f t="shared" si="378"/>
        <v>58.42499999999999</v>
      </c>
      <c r="W2412" s="20">
        <f t="shared" si="379"/>
        <v>58.912499999999994</v>
      </c>
    </row>
    <row r="2413" spans="1:23" ht="13.5" x14ac:dyDescent="0.25">
      <c r="A2413" s="3">
        <v>45519</v>
      </c>
      <c r="B2413" s="2">
        <v>82.634900000000002</v>
      </c>
      <c r="C2413" s="2">
        <v>49.881723188552407</v>
      </c>
      <c r="D2413" s="2">
        <v>0.30952104075323916</v>
      </c>
      <c r="E2413" s="2">
        <v>-3.2929960504760034E-5</v>
      </c>
      <c r="F2413" s="2">
        <v>82.565700000000007</v>
      </c>
      <c r="G2413" s="2">
        <v>82.546779999999998</v>
      </c>
      <c r="H2413" s="2">
        <v>82.760824999999997</v>
      </c>
      <c r="I2413" s="2">
        <v>83.320458000000002</v>
      </c>
      <c r="J2413" s="2">
        <v>73.873149500000011</v>
      </c>
      <c r="K2413" s="17" t="s">
        <v>49</v>
      </c>
      <c r="L2413" s="17" t="s">
        <v>51</v>
      </c>
      <c r="M2413" s="17" t="s">
        <v>55</v>
      </c>
      <c r="N2413" s="20">
        <f t="shared" si="370"/>
        <v>50</v>
      </c>
      <c r="O2413" s="20">
        <f t="shared" si="371"/>
        <v>100</v>
      </c>
      <c r="P2413" s="20">
        <f t="shared" si="372"/>
        <v>75</v>
      </c>
      <c r="Q2413" s="20">
        <f t="shared" si="373"/>
        <v>83.5</v>
      </c>
      <c r="R2413" s="21">
        <f t="shared" si="374"/>
        <v>76.275000000000006</v>
      </c>
      <c r="S2413" s="21">
        <f t="shared" si="375"/>
        <v>77.125</v>
      </c>
      <c r="T2413" s="21">
        <f t="shared" si="376"/>
        <v>78.825000000000003</v>
      </c>
      <c r="U2413" s="21">
        <f t="shared" si="377"/>
        <v>77.125</v>
      </c>
      <c r="V2413" s="20">
        <f t="shared" si="378"/>
        <v>77.408333333333346</v>
      </c>
      <c r="W2413" s="20">
        <f t="shared" si="379"/>
        <v>77.337500000000006</v>
      </c>
    </row>
    <row r="2414" spans="1:23" ht="13.5" x14ac:dyDescent="0.25">
      <c r="A2414" s="3">
        <v>45520</v>
      </c>
      <c r="B2414" s="2">
        <v>82.610200000000006</v>
      </c>
      <c r="C2414" s="2">
        <v>49.71097934834799</v>
      </c>
      <c r="D2414" s="2">
        <v>0.32091878507188198</v>
      </c>
      <c r="E2414" s="2">
        <v>-2.6343968403808029E-5</v>
      </c>
      <c r="F2414" s="2">
        <v>82.557480000000012</v>
      </c>
      <c r="G2414" s="2">
        <v>82.505619999999993</v>
      </c>
      <c r="H2414" s="2">
        <v>82.721725000000006</v>
      </c>
      <c r="I2414" s="2">
        <v>83.378906000000001</v>
      </c>
      <c r="J2414" s="2">
        <v>73.935932000000008</v>
      </c>
      <c r="K2414" s="17" t="s">
        <v>47</v>
      </c>
      <c r="L2414" s="17" t="s">
        <v>51</v>
      </c>
      <c r="M2414" s="17" t="s">
        <v>52</v>
      </c>
      <c r="N2414" s="20">
        <f t="shared" si="370"/>
        <v>50</v>
      </c>
      <c r="O2414" s="20">
        <f t="shared" si="371"/>
        <v>100</v>
      </c>
      <c r="P2414" s="20">
        <f t="shared" si="372"/>
        <v>75</v>
      </c>
      <c r="Q2414" s="20">
        <f t="shared" si="373"/>
        <v>16.5</v>
      </c>
      <c r="R2414" s="21">
        <f t="shared" si="374"/>
        <v>66.224999999999994</v>
      </c>
      <c r="S2414" s="21">
        <f t="shared" si="375"/>
        <v>60.375</v>
      </c>
      <c r="T2414" s="21">
        <f t="shared" si="376"/>
        <v>48.674999999999997</v>
      </c>
      <c r="U2414" s="21">
        <f t="shared" si="377"/>
        <v>60.375</v>
      </c>
      <c r="V2414" s="20">
        <f t="shared" si="378"/>
        <v>58.42499999999999</v>
      </c>
      <c r="W2414" s="20">
        <f t="shared" si="379"/>
        <v>58.912499999999994</v>
      </c>
    </row>
    <row r="2415" spans="1:23" ht="13.5" x14ac:dyDescent="0.25">
      <c r="A2415" s="3">
        <v>45523</v>
      </c>
      <c r="B2415" s="2">
        <v>81.951599999999999</v>
      </c>
      <c r="C2415" s="2">
        <v>45.262126813602144</v>
      </c>
      <c r="D2415" s="2">
        <v>0.32266723107569817</v>
      </c>
      <c r="E2415" s="2">
        <v>-2.1075174723046426E-5</v>
      </c>
      <c r="F2415" s="2">
        <v>82.351680000000002</v>
      </c>
      <c r="G2415" s="2">
        <v>82.435649999999995</v>
      </c>
      <c r="H2415" s="2">
        <v>82.620880000000014</v>
      </c>
      <c r="I2415" s="2">
        <v>83.396194000000008</v>
      </c>
      <c r="J2415" s="2">
        <v>73.99495850000001</v>
      </c>
      <c r="K2415" s="17" t="s">
        <v>47</v>
      </c>
      <c r="L2415" s="17" t="s">
        <v>51</v>
      </c>
      <c r="M2415" s="17" t="s">
        <v>52</v>
      </c>
      <c r="N2415" s="20">
        <f t="shared" si="370"/>
        <v>50</v>
      </c>
      <c r="O2415" s="20">
        <f t="shared" si="371"/>
        <v>100</v>
      </c>
      <c r="P2415" s="20">
        <f t="shared" si="372"/>
        <v>75</v>
      </c>
      <c r="Q2415" s="20">
        <f t="shared" si="373"/>
        <v>16.5</v>
      </c>
      <c r="R2415" s="21">
        <f t="shared" si="374"/>
        <v>66.224999999999994</v>
      </c>
      <c r="S2415" s="21">
        <f t="shared" si="375"/>
        <v>60.375</v>
      </c>
      <c r="T2415" s="21">
        <f t="shared" si="376"/>
        <v>48.674999999999997</v>
      </c>
      <c r="U2415" s="21">
        <f t="shared" si="377"/>
        <v>60.375</v>
      </c>
      <c r="V2415" s="20">
        <f t="shared" si="378"/>
        <v>58.42499999999999</v>
      </c>
      <c r="W2415" s="20">
        <f t="shared" si="379"/>
        <v>58.912499999999994</v>
      </c>
    </row>
    <row r="2416" spans="1:23" ht="13.5" x14ac:dyDescent="0.25">
      <c r="A2416" s="3">
        <v>45524</v>
      </c>
      <c r="B2416" s="2">
        <v>82.313800000000001</v>
      </c>
      <c r="C2416" s="2">
        <v>48.017402567853274</v>
      </c>
      <c r="D2416" s="2">
        <v>0.25085798243395629</v>
      </c>
      <c r="E2416" s="2">
        <v>-1.6860139778437141E-5</v>
      </c>
      <c r="F2416" s="2">
        <v>82.432360000000003</v>
      </c>
      <c r="G2416" s="2">
        <v>82.434819999999988</v>
      </c>
      <c r="H2416" s="2">
        <v>82.653395000000003</v>
      </c>
      <c r="I2416" s="2">
        <v>83.384504000000021</v>
      </c>
      <c r="J2416" s="2">
        <v>74.055796000000015</v>
      </c>
      <c r="K2416" s="17" t="s">
        <v>47</v>
      </c>
      <c r="L2416" s="17" t="s">
        <v>51</v>
      </c>
      <c r="M2416" s="17" t="s">
        <v>53</v>
      </c>
      <c r="N2416" s="20">
        <f t="shared" si="370"/>
        <v>50</v>
      </c>
      <c r="O2416" s="20">
        <f t="shared" si="371"/>
        <v>100</v>
      </c>
      <c r="P2416" s="20">
        <f t="shared" si="372"/>
        <v>75</v>
      </c>
      <c r="Q2416" s="20">
        <f t="shared" si="373"/>
        <v>16.5</v>
      </c>
      <c r="R2416" s="21">
        <f t="shared" si="374"/>
        <v>66.224999999999994</v>
      </c>
      <c r="S2416" s="21">
        <f t="shared" si="375"/>
        <v>60.375</v>
      </c>
      <c r="T2416" s="21">
        <f t="shared" si="376"/>
        <v>48.674999999999997</v>
      </c>
      <c r="U2416" s="21">
        <f t="shared" si="377"/>
        <v>60.375</v>
      </c>
      <c r="V2416" s="20">
        <f t="shared" si="378"/>
        <v>58.42499999999999</v>
      </c>
      <c r="W2416" s="20">
        <f t="shared" si="379"/>
        <v>58.912499999999994</v>
      </c>
    </row>
    <row r="2417" spans="1:23" ht="13.5" x14ac:dyDescent="0.25">
      <c r="A2417" s="3">
        <v>45525</v>
      </c>
      <c r="B2417" s="2">
        <v>82.313800000000001</v>
      </c>
      <c r="C2417" s="2">
        <v>48.017402567853274</v>
      </c>
      <c r="D2417" s="2">
        <v>0.25515605848461576</v>
      </c>
      <c r="E2417" s="2">
        <v>-1.3488111822749713E-5</v>
      </c>
      <c r="F2417" s="2">
        <v>82.364860000000007</v>
      </c>
      <c r="G2417" s="2">
        <v>82.392830000000004</v>
      </c>
      <c r="H2417" s="2">
        <v>82.612234999999998</v>
      </c>
      <c r="I2417" s="2">
        <v>83.362770000000012</v>
      </c>
      <c r="J2417" s="2">
        <v>74.11663350000002</v>
      </c>
      <c r="K2417" s="17" t="s">
        <v>47</v>
      </c>
      <c r="L2417" s="17" t="s">
        <v>51</v>
      </c>
      <c r="M2417" s="17" t="s">
        <v>52</v>
      </c>
      <c r="N2417" s="20">
        <f t="shared" si="370"/>
        <v>50</v>
      </c>
      <c r="O2417" s="20">
        <f t="shared" si="371"/>
        <v>100</v>
      </c>
      <c r="P2417" s="20">
        <f t="shared" si="372"/>
        <v>75</v>
      </c>
      <c r="Q2417" s="20">
        <f t="shared" si="373"/>
        <v>16.5</v>
      </c>
      <c r="R2417" s="21">
        <f t="shared" si="374"/>
        <v>66.224999999999994</v>
      </c>
      <c r="S2417" s="21">
        <f t="shared" si="375"/>
        <v>60.375</v>
      </c>
      <c r="T2417" s="21">
        <f t="shared" si="376"/>
        <v>48.674999999999997</v>
      </c>
      <c r="U2417" s="21">
        <f t="shared" si="377"/>
        <v>60.375</v>
      </c>
      <c r="V2417" s="20">
        <f t="shared" si="378"/>
        <v>58.42499999999999</v>
      </c>
      <c r="W2417" s="20">
        <f t="shared" si="379"/>
        <v>58.912499999999994</v>
      </c>
    </row>
    <row r="2418" spans="1:23" ht="13.5" x14ac:dyDescent="0.25">
      <c r="A2418" s="3">
        <v>45526</v>
      </c>
      <c r="B2418" s="2">
        <v>82.322100000000006</v>
      </c>
      <c r="C2418" s="2">
        <v>48.086849577509099</v>
      </c>
      <c r="D2418" s="2">
        <v>0.13312456754442792</v>
      </c>
      <c r="E2418" s="2">
        <v>-1.079048945819977E-5</v>
      </c>
      <c r="F2418" s="2">
        <v>82.302300000000017</v>
      </c>
      <c r="G2418" s="2">
        <v>82.433999999999997</v>
      </c>
      <c r="H2418" s="2">
        <v>82.612234999999998</v>
      </c>
      <c r="I2418" s="2">
        <v>83.30843800000001</v>
      </c>
      <c r="J2418" s="2">
        <v>74.177589500000011</v>
      </c>
      <c r="K2418" s="17" t="s">
        <v>47</v>
      </c>
      <c r="L2418" s="17" t="s">
        <v>51</v>
      </c>
      <c r="M2418" s="17" t="s">
        <v>52</v>
      </c>
      <c r="N2418" s="20">
        <f t="shared" si="370"/>
        <v>50</v>
      </c>
      <c r="O2418" s="20">
        <f t="shared" si="371"/>
        <v>100</v>
      </c>
      <c r="P2418" s="20">
        <f t="shared" si="372"/>
        <v>75</v>
      </c>
      <c r="Q2418" s="20">
        <f t="shared" si="373"/>
        <v>16.5</v>
      </c>
      <c r="R2418" s="21">
        <f t="shared" si="374"/>
        <v>66.224999999999994</v>
      </c>
      <c r="S2418" s="21">
        <f t="shared" si="375"/>
        <v>60.375</v>
      </c>
      <c r="T2418" s="21">
        <f t="shared" si="376"/>
        <v>48.674999999999997</v>
      </c>
      <c r="U2418" s="21">
        <f t="shared" si="377"/>
        <v>60.375</v>
      </c>
      <c r="V2418" s="20">
        <f t="shared" si="378"/>
        <v>58.42499999999999</v>
      </c>
      <c r="W2418" s="20">
        <f t="shared" si="379"/>
        <v>58.912499999999994</v>
      </c>
    </row>
    <row r="2419" spans="1:23" ht="13.5" x14ac:dyDescent="0.25">
      <c r="A2419" s="3">
        <v>45527</v>
      </c>
      <c r="B2419" s="2">
        <v>81.910399999999996</v>
      </c>
      <c r="C2419" s="2">
        <v>44.883738115744364</v>
      </c>
      <c r="D2419" s="2">
        <v>0.17578793427169614</v>
      </c>
      <c r="E2419" s="2">
        <v>-8.6323915665598158E-6</v>
      </c>
      <c r="F2419" s="2">
        <v>82.16234</v>
      </c>
      <c r="G2419" s="2">
        <v>82.359909999999999</v>
      </c>
      <c r="H2419" s="2">
        <v>82.551315000000002</v>
      </c>
      <c r="I2419" s="2">
        <v>83.245872000000006</v>
      </c>
      <c r="J2419" s="2">
        <v>74.236024</v>
      </c>
      <c r="K2419" s="17" t="s">
        <v>47</v>
      </c>
      <c r="L2419" s="17" t="s">
        <v>51</v>
      </c>
      <c r="M2419" s="17" t="s">
        <v>52</v>
      </c>
      <c r="N2419" s="20">
        <f t="shared" si="370"/>
        <v>50</v>
      </c>
      <c r="O2419" s="20">
        <f t="shared" si="371"/>
        <v>100</v>
      </c>
      <c r="P2419" s="20">
        <f t="shared" si="372"/>
        <v>75</v>
      </c>
      <c r="Q2419" s="20">
        <f t="shared" si="373"/>
        <v>16.5</v>
      </c>
      <c r="R2419" s="21">
        <f t="shared" si="374"/>
        <v>66.224999999999994</v>
      </c>
      <c r="S2419" s="21">
        <f t="shared" si="375"/>
        <v>60.375</v>
      </c>
      <c r="T2419" s="21">
        <f t="shared" si="376"/>
        <v>48.674999999999997</v>
      </c>
      <c r="U2419" s="21">
        <f t="shared" si="377"/>
        <v>60.375</v>
      </c>
      <c r="V2419" s="20">
        <f t="shared" si="378"/>
        <v>58.42499999999999</v>
      </c>
      <c r="W2419" s="20">
        <f t="shared" si="379"/>
        <v>58.912499999999994</v>
      </c>
    </row>
    <row r="2420" spans="1:23" ht="13.5" x14ac:dyDescent="0.25">
      <c r="A2420" s="3">
        <v>45530</v>
      </c>
      <c r="B2420" s="2">
        <v>82.322100000000006</v>
      </c>
      <c r="C2420" s="2">
        <v>48.572858244017823</v>
      </c>
      <c r="D2420" s="2">
        <v>0.23581891465035199</v>
      </c>
      <c r="E2420" s="2">
        <v>-6.9059132532478528E-6</v>
      </c>
      <c r="F2420" s="2">
        <v>82.236439999999988</v>
      </c>
      <c r="G2420" s="2">
        <v>82.294059999999988</v>
      </c>
      <c r="H2420" s="2">
        <v>82.515095000000002</v>
      </c>
      <c r="I2420" s="2">
        <v>83.206357999999994</v>
      </c>
      <c r="J2420" s="2">
        <v>74.297326999999981</v>
      </c>
      <c r="K2420" s="17" t="s">
        <v>49</v>
      </c>
      <c r="L2420" s="17" t="s">
        <v>51</v>
      </c>
      <c r="M2420" s="17" t="s">
        <v>55</v>
      </c>
      <c r="N2420" s="20">
        <f t="shared" si="370"/>
        <v>50</v>
      </c>
      <c r="O2420" s="20">
        <f t="shared" si="371"/>
        <v>100</v>
      </c>
      <c r="P2420" s="20">
        <f t="shared" si="372"/>
        <v>75</v>
      </c>
      <c r="Q2420" s="20">
        <f t="shared" si="373"/>
        <v>83.5</v>
      </c>
      <c r="R2420" s="21">
        <f t="shared" si="374"/>
        <v>76.275000000000006</v>
      </c>
      <c r="S2420" s="21">
        <f t="shared" si="375"/>
        <v>77.125</v>
      </c>
      <c r="T2420" s="21">
        <f t="shared" si="376"/>
        <v>78.825000000000003</v>
      </c>
      <c r="U2420" s="21">
        <f t="shared" si="377"/>
        <v>77.125</v>
      </c>
      <c r="V2420" s="20">
        <f t="shared" si="378"/>
        <v>77.408333333333346</v>
      </c>
      <c r="W2420" s="20">
        <f t="shared" si="379"/>
        <v>77.337500000000006</v>
      </c>
    </row>
    <row r="2421" spans="1:23" ht="13.5" x14ac:dyDescent="0.25">
      <c r="A2421" s="3">
        <v>45531</v>
      </c>
      <c r="B2421" s="2">
        <v>82.297399999999996</v>
      </c>
      <c r="C2421" s="2">
        <v>48.363705589599221</v>
      </c>
      <c r="D2421" s="2">
        <v>0.12485208828435646</v>
      </c>
      <c r="E2421" s="2">
        <v>-5.5247306025982827E-6</v>
      </c>
      <c r="F2421" s="2">
        <v>82.233159999999984</v>
      </c>
      <c r="G2421" s="2">
        <v>82.332760000000007</v>
      </c>
      <c r="H2421" s="2">
        <v>82.477639999999994</v>
      </c>
      <c r="I2421" s="2">
        <v>83.156471999999994</v>
      </c>
      <c r="J2421" s="2">
        <v>74.361168999999975</v>
      </c>
      <c r="K2421" s="17" t="s">
        <v>47</v>
      </c>
      <c r="L2421" s="17" t="s">
        <v>51</v>
      </c>
      <c r="M2421" s="17" t="s">
        <v>52</v>
      </c>
      <c r="N2421" s="20">
        <f t="shared" si="370"/>
        <v>50</v>
      </c>
      <c r="O2421" s="20">
        <f t="shared" si="371"/>
        <v>100</v>
      </c>
      <c r="P2421" s="20">
        <f t="shared" si="372"/>
        <v>75</v>
      </c>
      <c r="Q2421" s="20">
        <f t="shared" si="373"/>
        <v>16.5</v>
      </c>
      <c r="R2421" s="21">
        <f t="shared" si="374"/>
        <v>66.224999999999994</v>
      </c>
      <c r="S2421" s="21">
        <f t="shared" si="375"/>
        <v>60.375</v>
      </c>
      <c r="T2421" s="21">
        <f t="shared" si="376"/>
        <v>48.674999999999997</v>
      </c>
      <c r="U2421" s="21">
        <f t="shared" si="377"/>
        <v>60.375</v>
      </c>
      <c r="V2421" s="20">
        <f t="shared" si="378"/>
        <v>58.42499999999999</v>
      </c>
      <c r="W2421" s="20">
        <f t="shared" si="379"/>
        <v>58.912499999999994</v>
      </c>
    </row>
    <row r="2422" spans="1:23" ht="13.5" x14ac:dyDescent="0.25">
      <c r="A2422" s="3">
        <v>45532</v>
      </c>
      <c r="B2422" s="2">
        <v>82.322100000000006</v>
      </c>
      <c r="C2422" s="2">
        <v>48.602047394386204</v>
      </c>
      <c r="D2422" s="2">
        <v>0.14423418058125037</v>
      </c>
      <c r="E2422" s="2">
        <v>-4.4197844820786265E-6</v>
      </c>
      <c r="F2422" s="2">
        <v>82.234820000000013</v>
      </c>
      <c r="G2422" s="2">
        <v>82.299840000000003</v>
      </c>
      <c r="H2422" s="2">
        <v>82.442655000000002</v>
      </c>
      <c r="I2422" s="2">
        <v>83.10230399999999</v>
      </c>
      <c r="J2422" s="2">
        <v>74.422819499999989</v>
      </c>
      <c r="K2422" s="17" t="s">
        <v>47</v>
      </c>
      <c r="L2422" s="17" t="s">
        <v>51</v>
      </c>
      <c r="M2422" s="17" t="s">
        <v>53</v>
      </c>
      <c r="N2422" s="20">
        <f t="shared" si="370"/>
        <v>50</v>
      </c>
      <c r="O2422" s="20">
        <f t="shared" si="371"/>
        <v>100</v>
      </c>
      <c r="P2422" s="20">
        <f t="shared" si="372"/>
        <v>75</v>
      </c>
      <c r="Q2422" s="20">
        <f t="shared" si="373"/>
        <v>16.5</v>
      </c>
      <c r="R2422" s="21">
        <f t="shared" si="374"/>
        <v>66.224999999999994</v>
      </c>
      <c r="S2422" s="21">
        <f t="shared" si="375"/>
        <v>60.375</v>
      </c>
      <c r="T2422" s="21">
        <f t="shared" si="376"/>
        <v>48.674999999999997</v>
      </c>
      <c r="U2422" s="21">
        <f t="shared" si="377"/>
        <v>60.375</v>
      </c>
      <c r="V2422" s="20">
        <f t="shared" si="378"/>
        <v>58.42499999999999</v>
      </c>
      <c r="W2422" s="20">
        <f t="shared" si="379"/>
        <v>58.912499999999994</v>
      </c>
    </row>
    <row r="2423" spans="1:23" ht="13.5" x14ac:dyDescent="0.25">
      <c r="A2423" s="3">
        <v>45533</v>
      </c>
      <c r="B2423" s="2">
        <v>82.322100000000006</v>
      </c>
      <c r="C2423" s="2">
        <v>48.602047394386204</v>
      </c>
      <c r="D2423" s="2">
        <v>0.15900437619185936</v>
      </c>
      <c r="E2423" s="2">
        <v>-3.5358275856629012E-6</v>
      </c>
      <c r="F2423" s="2">
        <v>82.234819999999985</v>
      </c>
      <c r="G2423" s="2">
        <v>82.268560000000008</v>
      </c>
      <c r="H2423" s="2">
        <v>82.40767000000001</v>
      </c>
      <c r="I2423" s="2">
        <v>83.024921999999989</v>
      </c>
      <c r="J2423" s="2">
        <v>74.486205999999981</v>
      </c>
      <c r="K2423" s="17" t="s">
        <v>47</v>
      </c>
      <c r="L2423" s="17" t="s">
        <v>51</v>
      </c>
      <c r="M2423" s="17" t="s">
        <v>51</v>
      </c>
      <c r="N2423" s="20">
        <f t="shared" si="370"/>
        <v>50</v>
      </c>
      <c r="O2423" s="20">
        <f t="shared" si="371"/>
        <v>100</v>
      </c>
      <c r="P2423" s="20">
        <f t="shared" si="372"/>
        <v>75</v>
      </c>
      <c r="Q2423" s="20">
        <f t="shared" si="373"/>
        <v>16.5</v>
      </c>
      <c r="R2423" s="21">
        <f t="shared" si="374"/>
        <v>66.224999999999994</v>
      </c>
      <c r="S2423" s="21">
        <f t="shared" si="375"/>
        <v>60.375</v>
      </c>
      <c r="T2423" s="21">
        <f t="shared" si="376"/>
        <v>48.674999999999997</v>
      </c>
      <c r="U2423" s="21">
        <f t="shared" si="377"/>
        <v>60.375</v>
      </c>
      <c r="V2423" s="20">
        <f t="shared" si="378"/>
        <v>58.42499999999999</v>
      </c>
      <c r="W2423" s="20">
        <f t="shared" si="379"/>
        <v>58.912499999999994</v>
      </c>
    </row>
    <row r="2424" spans="1:23" ht="13.5" x14ac:dyDescent="0.25">
      <c r="A2424" s="3">
        <v>45534</v>
      </c>
      <c r="B2424" s="2">
        <v>82.322100000000006</v>
      </c>
      <c r="C2424" s="2">
        <v>48.602047394386204</v>
      </c>
      <c r="D2424" s="2">
        <v>0.16852912345154891</v>
      </c>
      <c r="E2424" s="2">
        <v>-2.8286620685303211E-6</v>
      </c>
      <c r="F2424" s="2">
        <v>82.317160000000015</v>
      </c>
      <c r="G2424" s="2">
        <v>82.239749999999987</v>
      </c>
      <c r="H2424" s="2">
        <v>82.372685000000018</v>
      </c>
      <c r="I2424" s="2">
        <v>82.942435999999987</v>
      </c>
      <c r="J2424" s="2">
        <v>74.546891999999986</v>
      </c>
      <c r="K2424" s="17" t="s">
        <v>49</v>
      </c>
      <c r="L2424" s="17" t="s">
        <v>51</v>
      </c>
      <c r="M2424" s="17" t="s">
        <v>55</v>
      </c>
      <c r="N2424" s="20">
        <f t="shared" si="370"/>
        <v>50</v>
      </c>
      <c r="O2424" s="20">
        <f t="shared" si="371"/>
        <v>100</v>
      </c>
      <c r="P2424" s="20">
        <f t="shared" si="372"/>
        <v>75</v>
      </c>
      <c r="Q2424" s="20">
        <f t="shared" si="373"/>
        <v>83.5</v>
      </c>
      <c r="R2424" s="21">
        <f t="shared" si="374"/>
        <v>76.275000000000006</v>
      </c>
      <c r="S2424" s="21">
        <f t="shared" si="375"/>
        <v>77.125</v>
      </c>
      <c r="T2424" s="21">
        <f t="shared" si="376"/>
        <v>78.825000000000003</v>
      </c>
      <c r="U2424" s="21">
        <f t="shared" si="377"/>
        <v>77.125</v>
      </c>
      <c r="V2424" s="20">
        <f t="shared" si="378"/>
        <v>77.408333333333346</v>
      </c>
      <c r="W2424" s="20">
        <f t="shared" si="379"/>
        <v>77.337500000000006</v>
      </c>
    </row>
    <row r="2425" spans="1:23" ht="13.5" x14ac:dyDescent="0.25">
      <c r="A2425" s="3">
        <v>45537</v>
      </c>
      <c r="B2425" s="2">
        <v>82.322100000000006</v>
      </c>
      <c r="C2425" s="2">
        <v>48.602047394386197</v>
      </c>
      <c r="D2425" s="2">
        <v>7.6031086421949112E-2</v>
      </c>
      <c r="E2425" s="2">
        <v>-2.2629296548242568E-6</v>
      </c>
      <c r="F2425" s="2">
        <v>82.317160000000015</v>
      </c>
      <c r="G2425" s="2">
        <v>82.276799999999994</v>
      </c>
      <c r="H2425" s="2">
        <v>82.356225000000023</v>
      </c>
      <c r="I2425" s="2">
        <v>82.865053999999986</v>
      </c>
      <c r="J2425" s="2">
        <v>74.611050499999962</v>
      </c>
      <c r="K2425" s="17" t="s">
        <v>47</v>
      </c>
      <c r="L2425" s="17" t="s">
        <v>51</v>
      </c>
      <c r="M2425" s="17" t="s">
        <v>51</v>
      </c>
      <c r="N2425" s="20">
        <f t="shared" si="370"/>
        <v>50</v>
      </c>
      <c r="O2425" s="20">
        <f t="shared" si="371"/>
        <v>100</v>
      </c>
      <c r="P2425" s="20">
        <f t="shared" si="372"/>
        <v>75</v>
      </c>
      <c r="Q2425" s="20">
        <f t="shared" si="373"/>
        <v>16.5</v>
      </c>
      <c r="R2425" s="21">
        <f t="shared" si="374"/>
        <v>66.224999999999994</v>
      </c>
      <c r="S2425" s="21">
        <f t="shared" si="375"/>
        <v>60.375</v>
      </c>
      <c r="T2425" s="21">
        <f t="shared" si="376"/>
        <v>48.674999999999997</v>
      </c>
      <c r="U2425" s="21">
        <f t="shared" si="377"/>
        <v>60.375</v>
      </c>
      <c r="V2425" s="20">
        <f t="shared" si="378"/>
        <v>58.42499999999999</v>
      </c>
      <c r="W2425" s="20">
        <f t="shared" si="379"/>
        <v>58.912499999999994</v>
      </c>
    </row>
    <row r="2426" spans="1:23" ht="13.5" x14ac:dyDescent="0.25">
      <c r="A2426" s="3">
        <v>45538</v>
      </c>
      <c r="B2426" s="2">
        <v>82.322100000000006</v>
      </c>
      <c r="C2426" s="2">
        <v>48.602047394386197</v>
      </c>
      <c r="D2426" s="2">
        <v>5.419551796374833E-2</v>
      </c>
      <c r="E2426" s="2">
        <v>-1.8103437238594055E-6</v>
      </c>
      <c r="F2426" s="2">
        <v>82.322100000000006</v>
      </c>
      <c r="G2426" s="2">
        <v>82.277629999999988</v>
      </c>
      <c r="H2426" s="2">
        <v>82.356225000000023</v>
      </c>
      <c r="I2426" s="2">
        <v>82.794257999999971</v>
      </c>
      <c r="J2426" s="2">
        <v>74.673858499999966</v>
      </c>
      <c r="K2426" s="17" t="s">
        <v>49</v>
      </c>
      <c r="L2426" s="17" t="s">
        <v>51</v>
      </c>
      <c r="M2426" s="17" t="s">
        <v>55</v>
      </c>
      <c r="N2426" s="20">
        <f t="shared" si="370"/>
        <v>50</v>
      </c>
      <c r="O2426" s="20">
        <f t="shared" si="371"/>
        <v>100</v>
      </c>
      <c r="P2426" s="20">
        <f t="shared" si="372"/>
        <v>75</v>
      </c>
      <c r="Q2426" s="20">
        <f t="shared" si="373"/>
        <v>83.5</v>
      </c>
      <c r="R2426" s="21">
        <f t="shared" si="374"/>
        <v>76.275000000000006</v>
      </c>
      <c r="S2426" s="21">
        <f t="shared" si="375"/>
        <v>77.125</v>
      </c>
      <c r="T2426" s="21">
        <f t="shared" si="376"/>
        <v>78.825000000000003</v>
      </c>
      <c r="U2426" s="21">
        <f t="shared" si="377"/>
        <v>77.125</v>
      </c>
      <c r="V2426" s="20">
        <f t="shared" si="378"/>
        <v>77.408333333333346</v>
      </c>
      <c r="W2426" s="20">
        <f t="shared" si="379"/>
        <v>77.337500000000006</v>
      </c>
    </row>
    <row r="2427" spans="1:23" ht="13.5" x14ac:dyDescent="0.25">
      <c r="A2427" s="3">
        <v>45539</v>
      </c>
      <c r="B2427" s="2">
        <v>82.313800000000001</v>
      </c>
      <c r="C2427" s="2">
        <v>48.493096793320667</v>
      </c>
      <c r="D2427" s="2">
        <v>3.6990494038207089E-2</v>
      </c>
      <c r="E2427" s="2">
        <v>-1.4482749790875245E-6</v>
      </c>
      <c r="F2427" s="2">
        <v>82.320440000000005</v>
      </c>
      <c r="G2427" s="2">
        <v>82.277630000000002</v>
      </c>
      <c r="H2427" s="2">
        <v>82.33523000000001</v>
      </c>
      <c r="I2427" s="2">
        <v>82.728235999999981</v>
      </c>
      <c r="J2427" s="2">
        <v>74.73758949999997</v>
      </c>
      <c r="K2427" s="17" t="s">
        <v>47</v>
      </c>
      <c r="L2427" s="17" t="s">
        <v>51</v>
      </c>
      <c r="M2427" s="17" t="s">
        <v>52</v>
      </c>
      <c r="N2427" s="20">
        <f t="shared" si="370"/>
        <v>50</v>
      </c>
      <c r="O2427" s="20">
        <f t="shared" si="371"/>
        <v>100</v>
      </c>
      <c r="P2427" s="20">
        <f t="shared" si="372"/>
        <v>75</v>
      </c>
      <c r="Q2427" s="20">
        <f t="shared" si="373"/>
        <v>16.5</v>
      </c>
      <c r="R2427" s="21">
        <f t="shared" si="374"/>
        <v>66.224999999999994</v>
      </c>
      <c r="S2427" s="21">
        <f t="shared" si="375"/>
        <v>60.375</v>
      </c>
      <c r="T2427" s="21">
        <f t="shared" si="376"/>
        <v>48.674999999999997</v>
      </c>
      <c r="U2427" s="21">
        <f t="shared" si="377"/>
        <v>60.375</v>
      </c>
      <c r="V2427" s="20">
        <f t="shared" si="378"/>
        <v>58.42499999999999</v>
      </c>
      <c r="W2427" s="20">
        <f t="shared" si="379"/>
        <v>58.912499999999994</v>
      </c>
    </row>
    <row r="2428" spans="1:23" ht="13.5" x14ac:dyDescent="0.25">
      <c r="A2428" s="3">
        <v>45540</v>
      </c>
      <c r="B2428" s="2">
        <v>82.322100000000006</v>
      </c>
      <c r="C2428" s="2">
        <v>48.617141435553833</v>
      </c>
      <c r="D2428" s="2">
        <v>2.3751338608946071E-2</v>
      </c>
      <c r="E2428" s="2">
        <v>-1.1586199832700197E-6</v>
      </c>
      <c r="F2428" s="2">
        <v>82.320440000000005</v>
      </c>
      <c r="G2428" s="2">
        <v>82.277629999999988</v>
      </c>
      <c r="H2428" s="2">
        <v>82.355815000000021</v>
      </c>
      <c r="I2428" s="2">
        <v>82.665671999999972</v>
      </c>
      <c r="J2428" s="2">
        <v>74.800590499999956</v>
      </c>
      <c r="K2428" s="17" t="s">
        <v>49</v>
      </c>
      <c r="L2428" s="17" t="s">
        <v>51</v>
      </c>
      <c r="M2428" s="17" t="s">
        <v>51</v>
      </c>
      <c r="N2428" s="20">
        <f t="shared" si="370"/>
        <v>50</v>
      </c>
      <c r="O2428" s="20">
        <f t="shared" si="371"/>
        <v>100</v>
      </c>
      <c r="P2428" s="20">
        <f t="shared" si="372"/>
        <v>75</v>
      </c>
      <c r="Q2428" s="20">
        <f t="shared" si="373"/>
        <v>49.5</v>
      </c>
      <c r="R2428" s="21">
        <f t="shared" si="374"/>
        <v>71.174999999999997</v>
      </c>
      <c r="S2428" s="21">
        <f t="shared" si="375"/>
        <v>68.625</v>
      </c>
      <c r="T2428" s="21">
        <f t="shared" si="376"/>
        <v>63.525000000000006</v>
      </c>
      <c r="U2428" s="21">
        <f t="shared" si="377"/>
        <v>68.625</v>
      </c>
      <c r="V2428" s="20">
        <f t="shared" si="378"/>
        <v>67.775000000000006</v>
      </c>
      <c r="W2428" s="20">
        <f t="shared" si="379"/>
        <v>67.987500000000011</v>
      </c>
    </row>
    <row r="2429" spans="1:23" ht="13.5" x14ac:dyDescent="0.25">
      <c r="A2429" s="3">
        <v>45541</v>
      </c>
      <c r="B2429" s="2">
        <v>82.404399999999995</v>
      </c>
      <c r="C2429" s="2">
        <v>49.905419875537625</v>
      </c>
      <c r="D2429" s="2">
        <v>-5.632664742378779E-2</v>
      </c>
      <c r="E2429" s="2">
        <v>-9.2689598661601574E-7</v>
      </c>
      <c r="F2429" s="2">
        <v>82.336900000000014</v>
      </c>
      <c r="G2429" s="2">
        <v>82.327030000000008</v>
      </c>
      <c r="H2429" s="2">
        <v>82.343470000000011</v>
      </c>
      <c r="I2429" s="2">
        <v>82.593227999999968</v>
      </c>
      <c r="J2429" s="2">
        <v>74.864967499999963</v>
      </c>
      <c r="K2429" s="17" t="s">
        <v>49</v>
      </c>
      <c r="L2429" s="17" t="s">
        <v>51</v>
      </c>
      <c r="M2429" s="17" t="s">
        <v>55</v>
      </c>
      <c r="N2429" s="20">
        <f t="shared" si="370"/>
        <v>50</v>
      </c>
      <c r="O2429" s="20">
        <f t="shared" si="371"/>
        <v>100</v>
      </c>
      <c r="P2429" s="20">
        <f t="shared" si="372"/>
        <v>75</v>
      </c>
      <c r="Q2429" s="20">
        <f t="shared" si="373"/>
        <v>83.5</v>
      </c>
      <c r="R2429" s="21">
        <f t="shared" si="374"/>
        <v>76.275000000000006</v>
      </c>
      <c r="S2429" s="21">
        <f t="shared" si="375"/>
        <v>77.125</v>
      </c>
      <c r="T2429" s="21">
        <f t="shared" si="376"/>
        <v>78.825000000000003</v>
      </c>
      <c r="U2429" s="21">
        <f t="shared" si="377"/>
        <v>77.125</v>
      </c>
      <c r="V2429" s="20">
        <f t="shared" si="378"/>
        <v>77.408333333333346</v>
      </c>
      <c r="W2429" s="20">
        <f t="shared" si="379"/>
        <v>77.337500000000006</v>
      </c>
    </row>
    <row r="2430" spans="1:23" ht="13.5" x14ac:dyDescent="0.25">
      <c r="A2430" s="3">
        <v>45544</v>
      </c>
      <c r="B2430" s="2">
        <v>82.610200000000006</v>
      </c>
      <c r="C2430" s="2">
        <v>53.073798651810577</v>
      </c>
      <c r="D2430" s="2">
        <v>-7.5959523689590469E-2</v>
      </c>
      <c r="E2430" s="2">
        <v>-7.4151678929281266E-7</v>
      </c>
      <c r="F2430" s="2">
        <v>82.39452</v>
      </c>
      <c r="G2430" s="2">
        <v>82.355840000000001</v>
      </c>
      <c r="H2430" s="2">
        <v>82.324950000000015</v>
      </c>
      <c r="I2430" s="2">
        <v>82.549597999999975</v>
      </c>
      <c r="J2430" s="2">
        <v>74.930759499999951</v>
      </c>
      <c r="K2430" s="17" t="s">
        <v>49</v>
      </c>
      <c r="L2430" s="17" t="s">
        <v>51</v>
      </c>
      <c r="M2430" s="17" t="s">
        <v>55</v>
      </c>
      <c r="N2430" s="20">
        <f t="shared" si="370"/>
        <v>50</v>
      </c>
      <c r="O2430" s="20">
        <f t="shared" si="371"/>
        <v>100</v>
      </c>
      <c r="P2430" s="20">
        <f t="shared" si="372"/>
        <v>75</v>
      </c>
      <c r="Q2430" s="20">
        <f t="shared" si="373"/>
        <v>83.5</v>
      </c>
      <c r="R2430" s="21">
        <f t="shared" si="374"/>
        <v>76.275000000000006</v>
      </c>
      <c r="S2430" s="21">
        <f t="shared" si="375"/>
        <v>77.125</v>
      </c>
      <c r="T2430" s="21">
        <f t="shared" si="376"/>
        <v>78.825000000000003</v>
      </c>
      <c r="U2430" s="21">
        <f t="shared" si="377"/>
        <v>77.125</v>
      </c>
      <c r="V2430" s="20">
        <f t="shared" si="378"/>
        <v>77.408333333333346</v>
      </c>
      <c r="W2430" s="20">
        <f t="shared" si="379"/>
        <v>77.337500000000006</v>
      </c>
    </row>
    <row r="2431" spans="1:23" ht="13.5" x14ac:dyDescent="0.25">
      <c r="A2431" s="3">
        <v>45545</v>
      </c>
      <c r="B2431" s="2">
        <v>82.322100000000006</v>
      </c>
      <c r="C2431" s="2">
        <v>48.453655102122774</v>
      </c>
      <c r="D2431" s="2">
        <v>-7.6218221348682391E-2</v>
      </c>
      <c r="E2431" s="2">
        <v>-5.9321343143425019E-7</v>
      </c>
      <c r="F2431" s="2">
        <v>82.394520000000014</v>
      </c>
      <c r="G2431" s="2">
        <v>82.358309999999989</v>
      </c>
      <c r="H2431" s="2">
        <v>82.345535000000012</v>
      </c>
      <c r="I2431" s="2">
        <v>82.528195999999966</v>
      </c>
      <c r="J2431" s="2">
        <v>74.995110999999952</v>
      </c>
      <c r="K2431" s="17" t="s">
        <v>49</v>
      </c>
      <c r="L2431" s="17" t="s">
        <v>51</v>
      </c>
      <c r="M2431" s="17" t="s">
        <v>51</v>
      </c>
      <c r="N2431" s="20">
        <f t="shared" si="370"/>
        <v>50</v>
      </c>
      <c r="O2431" s="20">
        <f t="shared" si="371"/>
        <v>100</v>
      </c>
      <c r="P2431" s="20">
        <f t="shared" si="372"/>
        <v>75</v>
      </c>
      <c r="Q2431" s="20">
        <f t="shared" si="373"/>
        <v>49.5</v>
      </c>
      <c r="R2431" s="21">
        <f t="shared" si="374"/>
        <v>71.174999999999997</v>
      </c>
      <c r="S2431" s="21">
        <f t="shared" si="375"/>
        <v>68.625</v>
      </c>
      <c r="T2431" s="21">
        <f t="shared" si="376"/>
        <v>63.525000000000006</v>
      </c>
      <c r="U2431" s="21">
        <f t="shared" si="377"/>
        <v>68.625</v>
      </c>
      <c r="V2431" s="20">
        <f t="shared" si="378"/>
        <v>67.775000000000006</v>
      </c>
      <c r="W2431" s="20">
        <f t="shared" si="379"/>
        <v>67.987500000000011</v>
      </c>
    </row>
    <row r="2432" spans="1:23" ht="13.5" x14ac:dyDescent="0.25">
      <c r="A2432" s="3">
        <v>45546</v>
      </c>
      <c r="B2432" s="2">
        <v>82.322100000000006</v>
      </c>
      <c r="C2432" s="2">
        <v>48.453655102122774</v>
      </c>
      <c r="D2432" s="2">
        <v>-7.2033802462229346E-2</v>
      </c>
      <c r="E2432" s="2">
        <v>-4.7457074514740019E-7</v>
      </c>
      <c r="F2432" s="2">
        <v>82.396180000000001</v>
      </c>
      <c r="G2432" s="2">
        <v>82.358309999999989</v>
      </c>
      <c r="H2432" s="2">
        <v>82.329075000000017</v>
      </c>
      <c r="I2432" s="2">
        <v>82.528195999999966</v>
      </c>
      <c r="J2432" s="2">
        <v>75.059655499999948</v>
      </c>
      <c r="K2432" s="17" t="s">
        <v>49</v>
      </c>
      <c r="L2432" s="17" t="s">
        <v>51</v>
      </c>
      <c r="M2432" s="17" t="s">
        <v>55</v>
      </c>
      <c r="N2432" s="20">
        <f t="shared" si="370"/>
        <v>50</v>
      </c>
      <c r="O2432" s="20">
        <f t="shared" si="371"/>
        <v>100</v>
      </c>
      <c r="P2432" s="20">
        <f t="shared" si="372"/>
        <v>75</v>
      </c>
      <c r="Q2432" s="20">
        <f t="shared" si="373"/>
        <v>83.5</v>
      </c>
      <c r="R2432" s="21">
        <f t="shared" si="374"/>
        <v>76.275000000000006</v>
      </c>
      <c r="S2432" s="21">
        <f t="shared" si="375"/>
        <v>77.125</v>
      </c>
      <c r="T2432" s="21">
        <f t="shared" si="376"/>
        <v>78.825000000000003</v>
      </c>
      <c r="U2432" s="21">
        <f t="shared" si="377"/>
        <v>77.125</v>
      </c>
      <c r="V2432" s="20">
        <f t="shared" si="378"/>
        <v>77.408333333333346</v>
      </c>
      <c r="W2432" s="20">
        <f t="shared" si="379"/>
        <v>77.337500000000006</v>
      </c>
    </row>
    <row r="2433" spans="1:23" ht="13.5" x14ac:dyDescent="0.25">
      <c r="A2433" s="3">
        <v>45547</v>
      </c>
      <c r="B2433" s="2">
        <v>82.322100000000006</v>
      </c>
      <c r="C2433" s="2">
        <v>48.453655102122774</v>
      </c>
      <c r="D2433" s="2">
        <v>-6.7934513563017163E-2</v>
      </c>
      <c r="E2433" s="2">
        <v>-3.7965659611792015E-7</v>
      </c>
      <c r="F2433" s="2">
        <v>82.396180000000001</v>
      </c>
      <c r="G2433" s="2">
        <v>82.358309999999989</v>
      </c>
      <c r="H2433" s="2">
        <v>82.313435000000013</v>
      </c>
      <c r="I2433" s="2">
        <v>82.553221999999963</v>
      </c>
      <c r="J2433" s="2">
        <v>75.126707999999951</v>
      </c>
      <c r="K2433" s="17" t="s">
        <v>49</v>
      </c>
      <c r="L2433" s="17" t="s">
        <v>51</v>
      </c>
      <c r="M2433" s="17" t="s">
        <v>51</v>
      </c>
      <c r="N2433" s="20">
        <f t="shared" si="370"/>
        <v>50</v>
      </c>
      <c r="O2433" s="20">
        <f t="shared" si="371"/>
        <v>100</v>
      </c>
      <c r="P2433" s="20">
        <f t="shared" si="372"/>
        <v>75</v>
      </c>
      <c r="Q2433" s="20">
        <f t="shared" si="373"/>
        <v>49.5</v>
      </c>
      <c r="R2433" s="21">
        <f t="shared" si="374"/>
        <v>71.174999999999997</v>
      </c>
      <c r="S2433" s="21">
        <f t="shared" si="375"/>
        <v>68.625</v>
      </c>
      <c r="T2433" s="21">
        <f t="shared" si="376"/>
        <v>63.525000000000006</v>
      </c>
      <c r="U2433" s="21">
        <f t="shared" si="377"/>
        <v>68.625</v>
      </c>
      <c r="V2433" s="20">
        <f t="shared" si="378"/>
        <v>67.775000000000006</v>
      </c>
      <c r="W2433" s="20">
        <f t="shared" si="379"/>
        <v>67.987500000000011</v>
      </c>
    </row>
    <row r="2434" spans="1:23" ht="13.5" x14ac:dyDescent="0.25">
      <c r="A2434" s="3">
        <v>45548</v>
      </c>
      <c r="B2434" s="2">
        <v>82.322100000000006</v>
      </c>
      <c r="C2434" s="2">
        <v>48.453655102122781</v>
      </c>
      <c r="D2434" s="2">
        <v>-6.3948637490270244E-2</v>
      </c>
      <c r="E2434" s="2">
        <v>-3.0372527689433613E-7</v>
      </c>
      <c r="F2434" s="2">
        <v>82.379719999999992</v>
      </c>
      <c r="G2434" s="2">
        <v>82.358310000000003</v>
      </c>
      <c r="H2434" s="2">
        <v>82.299030000000016</v>
      </c>
      <c r="I2434" s="2">
        <v>82.56639399999996</v>
      </c>
      <c r="J2434" s="2">
        <v>75.19028749999994</v>
      </c>
      <c r="K2434" s="17" t="s">
        <v>47</v>
      </c>
      <c r="L2434" s="17" t="s">
        <v>51</v>
      </c>
      <c r="M2434" s="17" t="s">
        <v>52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75</v>
      </c>
      <c r="Q2434" s="20">
        <f t="shared" ref="Q2434:Q2497" si="383">IF(M2434="confirmed bullish", 34, IF(M2434="bullish divergence",17, 0))+IF(K2434="bullish",33,IF(K2434="bearish",0,16.5))+IF(L2434="strong",33,IF(L2434="weak",0,16.5))</f>
        <v>16.5</v>
      </c>
      <c r="R2434" s="21">
        <f t="shared" si="374"/>
        <v>66.224999999999994</v>
      </c>
      <c r="S2434" s="21">
        <f t="shared" si="375"/>
        <v>60.375</v>
      </c>
      <c r="T2434" s="21">
        <f t="shared" si="376"/>
        <v>48.674999999999997</v>
      </c>
      <c r="U2434" s="21">
        <f t="shared" si="377"/>
        <v>60.375</v>
      </c>
      <c r="V2434" s="20">
        <f t="shared" si="378"/>
        <v>58.42499999999999</v>
      </c>
      <c r="W2434" s="20">
        <f t="shared" si="379"/>
        <v>58.912499999999994</v>
      </c>
    </row>
    <row r="2435" spans="1:23" ht="13.5" x14ac:dyDescent="0.25">
      <c r="A2435" s="3">
        <v>45551</v>
      </c>
      <c r="B2435" s="2">
        <v>82.322100000000006</v>
      </c>
      <c r="C2435" s="2">
        <v>48.453655102122774</v>
      </c>
      <c r="D2435" s="2">
        <v>-6.0097040709734983E-2</v>
      </c>
      <c r="E2435" s="2">
        <v>-2.4298022151546892E-7</v>
      </c>
      <c r="F2435" s="2">
        <v>82.322100000000006</v>
      </c>
      <c r="G2435" s="2">
        <v>82.358309999999989</v>
      </c>
      <c r="H2435" s="2">
        <v>82.317555000000013</v>
      </c>
      <c r="I2435" s="2">
        <v>82.568041999999963</v>
      </c>
      <c r="J2435" s="2">
        <v>75.254638999999941</v>
      </c>
      <c r="K2435" s="17" t="s">
        <v>47</v>
      </c>
      <c r="L2435" s="17" t="s">
        <v>51</v>
      </c>
      <c r="M2435" s="17" t="s">
        <v>52</v>
      </c>
      <c r="N2435" s="20">
        <f t="shared" si="380"/>
        <v>50</v>
      </c>
      <c r="O2435" s="20">
        <f t="shared" si="381"/>
        <v>100</v>
      </c>
      <c r="P2435" s="20">
        <f t="shared" si="382"/>
        <v>75</v>
      </c>
      <c r="Q2435" s="20">
        <f t="shared" si="383"/>
        <v>16.5</v>
      </c>
      <c r="R2435" s="21">
        <f t="shared" ref="R2435:R2498" si="384">0.35*N2435+O2435*0.35+P2435*0.15+Q2435*0.15</f>
        <v>66.224999999999994</v>
      </c>
      <c r="S2435" s="21">
        <f t="shared" ref="S2435:S2498" si="385">N2435*0.2+O2435*0.2+P2435*0.35+Q2435*0.25</f>
        <v>60.375</v>
      </c>
      <c r="T2435" s="21">
        <f t="shared" ref="T2435:T2498" si="386">N2435*0.15+O2435*0.15+P2435*0.25+Q2435*0.45</f>
        <v>48.674999999999997</v>
      </c>
      <c r="U2435" s="21">
        <f t="shared" ref="U2435:U2498" si="387">0.25*SUM(N2435:Q2435)</f>
        <v>60.375</v>
      </c>
      <c r="V2435" s="20">
        <f t="shared" ref="V2435:V2498" si="388">SUM(R2435:T2435)/3</f>
        <v>58.42499999999999</v>
      </c>
      <c r="W2435" s="20">
        <f t="shared" ref="W2435:W2498" si="389">SUM(R2435:U2435)/4</f>
        <v>58.912499999999994</v>
      </c>
    </row>
    <row r="2436" spans="1:23" ht="13.5" x14ac:dyDescent="0.25">
      <c r="A2436" s="3">
        <v>45552</v>
      </c>
      <c r="B2436" s="2">
        <v>82.322100000000006</v>
      </c>
      <c r="C2436" s="2">
        <v>48.453655102122774</v>
      </c>
      <c r="D2436" s="2">
        <v>-5.6394541343678384E-2</v>
      </c>
      <c r="E2436" s="2">
        <v>-1.9438417721237515E-7</v>
      </c>
      <c r="F2436" s="2">
        <v>82.322100000000006</v>
      </c>
      <c r="G2436" s="2">
        <v>82.358309999999989</v>
      </c>
      <c r="H2436" s="2">
        <v>82.317970000000031</v>
      </c>
      <c r="I2436" s="2">
        <v>82.546639999999968</v>
      </c>
      <c r="J2436" s="2">
        <v>75.318990499999941</v>
      </c>
      <c r="K2436" s="17" t="s">
        <v>51</v>
      </c>
      <c r="L2436" s="17" t="s">
        <v>51</v>
      </c>
      <c r="M2436" s="17" t="s">
        <v>51</v>
      </c>
      <c r="N2436" s="20">
        <f t="shared" si="380"/>
        <v>50</v>
      </c>
      <c r="O2436" s="20">
        <f t="shared" si="381"/>
        <v>100</v>
      </c>
      <c r="P2436" s="20">
        <f t="shared" si="382"/>
        <v>75</v>
      </c>
      <c r="Q2436" s="20">
        <f t="shared" si="383"/>
        <v>33</v>
      </c>
      <c r="R2436" s="21">
        <f t="shared" si="384"/>
        <v>68.7</v>
      </c>
      <c r="S2436" s="21">
        <f t="shared" si="385"/>
        <v>64.5</v>
      </c>
      <c r="T2436" s="21">
        <f t="shared" si="386"/>
        <v>56.1</v>
      </c>
      <c r="U2436" s="21">
        <f t="shared" si="387"/>
        <v>64.5</v>
      </c>
      <c r="V2436" s="20">
        <f t="shared" si="388"/>
        <v>63.099999999999994</v>
      </c>
      <c r="W2436" s="20">
        <f t="shared" si="389"/>
        <v>63.449999999999996</v>
      </c>
    </row>
    <row r="2437" spans="1:23" ht="13.5" x14ac:dyDescent="0.25">
      <c r="A2437" s="3">
        <v>45553</v>
      </c>
      <c r="B2437" s="2">
        <v>82.322100000000006</v>
      </c>
      <c r="C2437" s="2">
        <v>48.453655102122774</v>
      </c>
      <c r="D2437" s="2">
        <v>-5.4127972993128992E-2</v>
      </c>
      <c r="E2437" s="2">
        <v>-1.5550734176990013E-7</v>
      </c>
      <c r="F2437" s="2">
        <v>82.322100000000006</v>
      </c>
      <c r="G2437" s="2">
        <v>82.359139999999996</v>
      </c>
      <c r="H2437" s="2">
        <v>82.318385000000035</v>
      </c>
      <c r="I2437" s="2">
        <v>82.52671799999996</v>
      </c>
      <c r="J2437" s="2">
        <v>75.383341999999942</v>
      </c>
      <c r="K2437" s="17" t="s">
        <v>51</v>
      </c>
      <c r="L2437" s="17" t="s">
        <v>51</v>
      </c>
      <c r="M2437" s="17" t="s">
        <v>51</v>
      </c>
      <c r="N2437" s="20">
        <f t="shared" si="380"/>
        <v>50</v>
      </c>
      <c r="O2437" s="20">
        <f t="shared" si="381"/>
        <v>100</v>
      </c>
      <c r="P2437" s="20">
        <f t="shared" si="382"/>
        <v>75</v>
      </c>
      <c r="Q2437" s="20">
        <f t="shared" si="383"/>
        <v>33</v>
      </c>
      <c r="R2437" s="21">
        <f t="shared" si="384"/>
        <v>68.7</v>
      </c>
      <c r="S2437" s="21">
        <f t="shared" si="385"/>
        <v>64.5</v>
      </c>
      <c r="T2437" s="21">
        <f t="shared" si="386"/>
        <v>56.1</v>
      </c>
      <c r="U2437" s="21">
        <f t="shared" si="387"/>
        <v>64.5</v>
      </c>
      <c r="V2437" s="20">
        <f t="shared" si="388"/>
        <v>63.099999999999994</v>
      </c>
      <c r="W2437" s="20">
        <f t="shared" si="389"/>
        <v>63.449999999999996</v>
      </c>
    </row>
    <row r="2438" spans="1:23" ht="13.5" x14ac:dyDescent="0.25">
      <c r="A2438" s="3">
        <v>45554</v>
      </c>
      <c r="B2438" s="2">
        <v>82.569000000000003</v>
      </c>
      <c r="C2438" s="2">
        <v>54.194355833387874</v>
      </c>
      <c r="D2438" s="2">
        <v>-6.8841881288363993E-2</v>
      </c>
      <c r="E2438" s="2">
        <v>-1.244058734159201E-7</v>
      </c>
      <c r="F2438" s="2">
        <v>82.371480000000005</v>
      </c>
      <c r="G2438" s="2">
        <v>82.383829999999989</v>
      </c>
      <c r="H2438" s="2">
        <v>82.330730000000017</v>
      </c>
      <c r="I2438" s="2">
        <v>82.54812199999995</v>
      </c>
      <c r="J2438" s="2">
        <v>75.44815599999994</v>
      </c>
      <c r="K2438" s="17" t="s">
        <v>49</v>
      </c>
      <c r="L2438" s="17" t="s">
        <v>51</v>
      </c>
      <c r="M2438" s="17" t="s">
        <v>55</v>
      </c>
      <c r="N2438" s="20">
        <f t="shared" si="380"/>
        <v>50</v>
      </c>
      <c r="O2438" s="20">
        <f t="shared" si="381"/>
        <v>100</v>
      </c>
      <c r="P2438" s="20">
        <f t="shared" si="382"/>
        <v>75</v>
      </c>
      <c r="Q2438" s="20">
        <f t="shared" si="383"/>
        <v>83.5</v>
      </c>
      <c r="R2438" s="21">
        <f t="shared" si="384"/>
        <v>76.275000000000006</v>
      </c>
      <c r="S2438" s="21">
        <f t="shared" si="385"/>
        <v>77.125</v>
      </c>
      <c r="T2438" s="21">
        <f t="shared" si="386"/>
        <v>78.825000000000003</v>
      </c>
      <c r="U2438" s="21">
        <f t="shared" si="387"/>
        <v>77.125</v>
      </c>
      <c r="V2438" s="20">
        <f t="shared" si="388"/>
        <v>77.408333333333346</v>
      </c>
      <c r="W2438" s="20">
        <f t="shared" si="389"/>
        <v>77.337500000000006</v>
      </c>
    </row>
    <row r="2439" spans="1:23" ht="13.5" x14ac:dyDescent="0.25">
      <c r="A2439" s="3">
        <v>45555</v>
      </c>
      <c r="B2439" s="2">
        <v>82.980599999999995</v>
      </c>
      <c r="C2439" s="2">
        <v>61.826813520651228</v>
      </c>
      <c r="D2439" s="2">
        <v>-0.10022637489532826</v>
      </c>
      <c r="E2439" s="2">
        <v>-9.9524698732736084E-8</v>
      </c>
      <c r="F2439" s="2">
        <v>82.50318</v>
      </c>
      <c r="G2439" s="2">
        <v>82.441449999999989</v>
      </c>
      <c r="H2439" s="2">
        <v>82.38424000000002</v>
      </c>
      <c r="I2439" s="2">
        <v>82.585165999999958</v>
      </c>
      <c r="J2439" s="2">
        <v>75.51541399999995</v>
      </c>
      <c r="K2439" s="17" t="s">
        <v>49</v>
      </c>
      <c r="L2439" s="17" t="s">
        <v>50</v>
      </c>
      <c r="M2439" s="17" t="s">
        <v>55</v>
      </c>
      <c r="N2439" s="20">
        <f t="shared" si="380"/>
        <v>50</v>
      </c>
      <c r="O2439" s="20">
        <f t="shared" si="381"/>
        <v>100</v>
      </c>
      <c r="P2439" s="20">
        <f t="shared" si="382"/>
        <v>75</v>
      </c>
      <c r="Q2439" s="20">
        <f t="shared" si="383"/>
        <v>100</v>
      </c>
      <c r="R2439" s="21">
        <f t="shared" si="384"/>
        <v>78.75</v>
      </c>
      <c r="S2439" s="21">
        <f t="shared" si="385"/>
        <v>81.25</v>
      </c>
      <c r="T2439" s="21">
        <f t="shared" si="386"/>
        <v>86.25</v>
      </c>
      <c r="U2439" s="21">
        <f t="shared" si="387"/>
        <v>81.25</v>
      </c>
      <c r="V2439" s="20">
        <f t="shared" si="388"/>
        <v>82.083333333333329</v>
      </c>
      <c r="W2439" s="20">
        <f t="shared" si="389"/>
        <v>81.875</v>
      </c>
    </row>
    <row r="2440" spans="1:23" ht="13.5" x14ac:dyDescent="0.25">
      <c r="A2440" s="3">
        <v>45558</v>
      </c>
      <c r="B2440" s="2">
        <v>83.968500000000006</v>
      </c>
      <c r="C2440" s="2">
        <v>73.318392462886123</v>
      </c>
      <c r="D2440" s="2">
        <v>-0.17175580578516758</v>
      </c>
      <c r="E2440" s="2">
        <v>-7.961975898618887E-8</v>
      </c>
      <c r="F2440" s="2">
        <v>82.832459999999998</v>
      </c>
      <c r="G2440" s="2">
        <v>82.577280000000002</v>
      </c>
      <c r="H2440" s="2">
        <v>82.466560000000015</v>
      </c>
      <c r="I2440" s="2">
        <v>82.601795999999965</v>
      </c>
      <c r="J2440" s="2">
        <v>75.587611499999952</v>
      </c>
      <c r="K2440" s="17" t="s">
        <v>49</v>
      </c>
      <c r="L2440" s="17" t="s">
        <v>50</v>
      </c>
      <c r="M2440" s="17" t="s">
        <v>55</v>
      </c>
      <c r="N2440" s="20">
        <f t="shared" si="380"/>
        <v>50</v>
      </c>
      <c r="O2440" s="20">
        <f t="shared" si="381"/>
        <v>100</v>
      </c>
      <c r="P2440" s="20">
        <f t="shared" si="382"/>
        <v>75</v>
      </c>
      <c r="Q2440" s="20">
        <f t="shared" si="383"/>
        <v>100</v>
      </c>
      <c r="R2440" s="21">
        <f t="shared" si="384"/>
        <v>78.75</v>
      </c>
      <c r="S2440" s="21">
        <f t="shared" si="385"/>
        <v>81.25</v>
      </c>
      <c r="T2440" s="21">
        <f t="shared" si="386"/>
        <v>86.25</v>
      </c>
      <c r="U2440" s="21">
        <f t="shared" si="387"/>
        <v>81.25</v>
      </c>
      <c r="V2440" s="20">
        <f t="shared" si="388"/>
        <v>82.083333333333329</v>
      </c>
      <c r="W2440" s="20">
        <f t="shared" si="389"/>
        <v>81.875</v>
      </c>
    </row>
    <row r="2441" spans="1:23" ht="13.5" x14ac:dyDescent="0.25">
      <c r="A2441" s="3">
        <v>45559</v>
      </c>
      <c r="B2441" s="2">
        <v>83.803899999999999</v>
      </c>
      <c r="C2441" s="2">
        <v>69.560982954304947</v>
      </c>
      <c r="D2441" s="2">
        <v>-0.2734497381827623</v>
      </c>
      <c r="E2441" s="2">
        <v>-6.3695807188951099E-8</v>
      </c>
      <c r="F2441" s="2">
        <v>83.12881999999999</v>
      </c>
      <c r="G2441" s="2">
        <v>82.725459999999984</v>
      </c>
      <c r="H2441" s="2">
        <v>82.541885000000008</v>
      </c>
      <c r="I2441" s="2">
        <v>82.610851999999966</v>
      </c>
      <c r="J2441" s="2">
        <v>75.658214499999971</v>
      </c>
      <c r="K2441" s="17" t="s">
        <v>49</v>
      </c>
      <c r="L2441" s="17" t="s">
        <v>50</v>
      </c>
      <c r="M2441" s="17" t="s">
        <v>55</v>
      </c>
      <c r="N2441" s="20">
        <f t="shared" si="380"/>
        <v>50</v>
      </c>
      <c r="O2441" s="20">
        <f t="shared" si="381"/>
        <v>100</v>
      </c>
      <c r="P2441" s="20">
        <f t="shared" si="382"/>
        <v>75</v>
      </c>
      <c r="Q2441" s="20">
        <f t="shared" si="383"/>
        <v>100</v>
      </c>
      <c r="R2441" s="21">
        <f t="shared" si="384"/>
        <v>78.75</v>
      </c>
      <c r="S2441" s="21">
        <f t="shared" si="385"/>
        <v>81.25</v>
      </c>
      <c r="T2441" s="21">
        <f t="shared" si="386"/>
        <v>86.25</v>
      </c>
      <c r="U2441" s="21">
        <f t="shared" si="387"/>
        <v>81.25</v>
      </c>
      <c r="V2441" s="20">
        <f t="shared" si="388"/>
        <v>82.083333333333329</v>
      </c>
      <c r="W2441" s="20">
        <f t="shared" si="389"/>
        <v>81.875</v>
      </c>
    </row>
    <row r="2442" spans="1:23" ht="13.5" x14ac:dyDescent="0.25">
      <c r="A2442" s="3">
        <v>45560</v>
      </c>
      <c r="B2442" s="2">
        <v>83.795599999999993</v>
      </c>
      <c r="C2442" s="2">
        <v>69.367934067759833</v>
      </c>
      <c r="D2442" s="2">
        <v>-0.36628003008192422</v>
      </c>
      <c r="E2442" s="2">
        <v>-5.0956645751160882E-8</v>
      </c>
      <c r="F2442" s="2">
        <v>83.423519999999996</v>
      </c>
      <c r="G2442" s="2">
        <v>82.872810000000001</v>
      </c>
      <c r="H2442" s="2">
        <v>82.615560000000002</v>
      </c>
      <c r="I2442" s="2">
        <v>82.62385799999997</v>
      </c>
      <c r="J2442" s="2">
        <v>75.729161499999961</v>
      </c>
      <c r="K2442" s="17" t="s">
        <v>49</v>
      </c>
      <c r="L2442" s="17" t="s">
        <v>50</v>
      </c>
      <c r="M2442" s="17" t="s">
        <v>55</v>
      </c>
      <c r="N2442" s="20">
        <f t="shared" si="380"/>
        <v>50</v>
      </c>
      <c r="O2442" s="20">
        <f t="shared" si="381"/>
        <v>100</v>
      </c>
      <c r="P2442" s="20">
        <f t="shared" si="382"/>
        <v>75</v>
      </c>
      <c r="Q2442" s="20">
        <f t="shared" si="383"/>
        <v>100</v>
      </c>
      <c r="R2442" s="21">
        <f t="shared" si="384"/>
        <v>78.75</v>
      </c>
      <c r="S2442" s="21">
        <f t="shared" si="385"/>
        <v>81.25</v>
      </c>
      <c r="T2442" s="21">
        <f t="shared" si="386"/>
        <v>86.25</v>
      </c>
      <c r="U2442" s="21">
        <f t="shared" si="387"/>
        <v>81.25</v>
      </c>
      <c r="V2442" s="20">
        <f t="shared" si="388"/>
        <v>82.083333333333329</v>
      </c>
      <c r="W2442" s="20">
        <f t="shared" si="389"/>
        <v>81.875</v>
      </c>
    </row>
    <row r="2443" spans="1:23" ht="13.5" x14ac:dyDescent="0.25">
      <c r="A2443" s="3">
        <v>45561</v>
      </c>
      <c r="B2443" s="2">
        <v>87.343699999999998</v>
      </c>
      <c r="C2443" s="2">
        <v>86.550884835052443</v>
      </c>
      <c r="D2443" s="2">
        <v>-0.71445042937521919</v>
      </c>
      <c r="E2443" s="2">
        <v>-4.0765316600928705E-8</v>
      </c>
      <c r="F2443" s="2">
        <v>84.37845999999999</v>
      </c>
      <c r="G2443" s="2">
        <v>83.374970000000005</v>
      </c>
      <c r="H2443" s="2">
        <v>82.86663999999999</v>
      </c>
      <c r="I2443" s="2">
        <v>82.704697999999951</v>
      </c>
      <c r="J2443" s="2">
        <v>75.81514849999995</v>
      </c>
      <c r="K2443" s="17" t="s">
        <v>49</v>
      </c>
      <c r="L2443" s="17" t="s">
        <v>50</v>
      </c>
      <c r="M2443" s="17" t="s">
        <v>55</v>
      </c>
      <c r="N2443" s="20">
        <f t="shared" si="380"/>
        <v>50</v>
      </c>
      <c r="O2443" s="20">
        <f t="shared" si="381"/>
        <v>100</v>
      </c>
      <c r="P2443" s="20">
        <f t="shared" si="382"/>
        <v>75</v>
      </c>
      <c r="Q2443" s="20">
        <f t="shared" si="383"/>
        <v>100</v>
      </c>
      <c r="R2443" s="21">
        <f t="shared" si="384"/>
        <v>78.75</v>
      </c>
      <c r="S2443" s="21">
        <f t="shared" si="385"/>
        <v>81.25</v>
      </c>
      <c r="T2443" s="21">
        <f t="shared" si="386"/>
        <v>86.25</v>
      </c>
      <c r="U2443" s="21">
        <f t="shared" si="387"/>
        <v>81.25</v>
      </c>
      <c r="V2443" s="20">
        <f t="shared" si="388"/>
        <v>82.083333333333329</v>
      </c>
      <c r="W2443" s="20">
        <f t="shared" si="389"/>
        <v>81.875</v>
      </c>
    </row>
    <row r="2444" spans="1:23" ht="13.5" x14ac:dyDescent="0.25">
      <c r="A2444" s="3">
        <v>45562</v>
      </c>
      <c r="B2444" s="2">
        <v>89.656999999999996</v>
      </c>
      <c r="C2444" s="2">
        <v>90.351174493405949</v>
      </c>
      <c r="D2444" s="2">
        <v>-1.2076733868913294</v>
      </c>
      <c r="E2444" s="2">
        <v>-3.2612253280742968E-8</v>
      </c>
      <c r="F2444" s="2">
        <v>85.713740000000001</v>
      </c>
      <c r="G2444" s="2">
        <v>84.108460000000008</v>
      </c>
      <c r="H2444" s="2">
        <v>83.233384999999984</v>
      </c>
      <c r="I2444" s="2">
        <v>82.829993999999957</v>
      </c>
      <c r="J2444" s="2">
        <v>75.912701999999953</v>
      </c>
      <c r="K2444" s="17" t="s">
        <v>49</v>
      </c>
      <c r="L2444" s="17" t="s">
        <v>50</v>
      </c>
      <c r="M2444" s="17" t="s">
        <v>55</v>
      </c>
      <c r="N2444" s="20">
        <f t="shared" si="380"/>
        <v>50</v>
      </c>
      <c r="O2444" s="20">
        <f t="shared" si="381"/>
        <v>100</v>
      </c>
      <c r="P2444" s="20">
        <f t="shared" si="382"/>
        <v>75</v>
      </c>
      <c r="Q2444" s="20">
        <f t="shared" si="383"/>
        <v>100</v>
      </c>
      <c r="R2444" s="21">
        <f t="shared" si="384"/>
        <v>78.75</v>
      </c>
      <c r="S2444" s="21">
        <f t="shared" si="385"/>
        <v>81.25</v>
      </c>
      <c r="T2444" s="21">
        <f t="shared" si="386"/>
        <v>86.25</v>
      </c>
      <c r="U2444" s="21">
        <f t="shared" si="387"/>
        <v>81.25</v>
      </c>
      <c r="V2444" s="20">
        <f t="shared" si="388"/>
        <v>82.083333333333329</v>
      </c>
      <c r="W2444" s="20">
        <f t="shared" si="389"/>
        <v>81.875</v>
      </c>
    </row>
    <row r="2445" spans="1:23" ht="13.5" x14ac:dyDescent="0.25">
      <c r="A2445" s="3">
        <v>45565</v>
      </c>
      <c r="B2445" s="2">
        <v>88.347999999999999</v>
      </c>
      <c r="C2445" s="2">
        <v>77.078756279998686</v>
      </c>
      <c r="D2445" s="2">
        <v>-1.5669646113054654</v>
      </c>
      <c r="E2445" s="2">
        <v>-2.6089802624594376E-8</v>
      </c>
      <c r="F2445" s="2">
        <v>86.589640000000003</v>
      </c>
      <c r="G2445" s="2">
        <v>84.71105</v>
      </c>
      <c r="H2445" s="2">
        <v>83.534679999999994</v>
      </c>
      <c r="I2445" s="2">
        <v>82.917583999999948</v>
      </c>
      <c r="J2445" s="2">
        <v>76.00371049999994</v>
      </c>
      <c r="K2445" s="17" t="s">
        <v>49</v>
      </c>
      <c r="L2445" s="17" t="s">
        <v>50</v>
      </c>
      <c r="M2445" s="17" t="s">
        <v>55</v>
      </c>
      <c r="N2445" s="20">
        <f t="shared" si="380"/>
        <v>50</v>
      </c>
      <c r="O2445" s="20">
        <f t="shared" si="381"/>
        <v>100</v>
      </c>
      <c r="P2445" s="20">
        <f t="shared" si="382"/>
        <v>75</v>
      </c>
      <c r="Q2445" s="20">
        <f t="shared" si="383"/>
        <v>100</v>
      </c>
      <c r="R2445" s="21">
        <f t="shared" si="384"/>
        <v>78.75</v>
      </c>
      <c r="S2445" s="21">
        <f t="shared" si="385"/>
        <v>81.25</v>
      </c>
      <c r="T2445" s="21">
        <f t="shared" si="386"/>
        <v>86.25</v>
      </c>
      <c r="U2445" s="21">
        <f t="shared" si="387"/>
        <v>81.25</v>
      </c>
      <c r="V2445" s="20">
        <f t="shared" si="388"/>
        <v>82.083333333333329</v>
      </c>
      <c r="W2445" s="20">
        <f t="shared" si="389"/>
        <v>81.875</v>
      </c>
    </row>
    <row r="2446" spans="1:23" ht="13.5" x14ac:dyDescent="0.25">
      <c r="A2446" s="3">
        <v>45566</v>
      </c>
      <c r="B2446" s="2">
        <v>88.413899999999998</v>
      </c>
      <c r="C2446" s="2">
        <v>77.259865158979665</v>
      </c>
      <c r="D2446" s="2">
        <v>-1.9041561448344311</v>
      </c>
      <c r="E2446" s="2">
        <v>-2.0871842099675501E-8</v>
      </c>
      <c r="F2446" s="2">
        <v>87.51164</v>
      </c>
      <c r="G2446" s="2">
        <v>85.320229999999995</v>
      </c>
      <c r="H2446" s="2">
        <v>83.839269999999971</v>
      </c>
      <c r="I2446" s="2">
        <v>83.052591999999947</v>
      </c>
      <c r="J2446" s="2">
        <v>76.095240999999945</v>
      </c>
      <c r="K2446" s="17" t="s">
        <v>49</v>
      </c>
      <c r="L2446" s="17" t="s">
        <v>50</v>
      </c>
      <c r="M2446" s="17" t="s">
        <v>55</v>
      </c>
      <c r="N2446" s="20">
        <f t="shared" si="380"/>
        <v>50</v>
      </c>
      <c r="O2446" s="20">
        <f t="shared" si="381"/>
        <v>100</v>
      </c>
      <c r="P2446" s="20">
        <f t="shared" si="382"/>
        <v>75</v>
      </c>
      <c r="Q2446" s="20">
        <f t="shared" si="383"/>
        <v>100</v>
      </c>
      <c r="R2446" s="21">
        <f t="shared" si="384"/>
        <v>78.75</v>
      </c>
      <c r="S2446" s="21">
        <f t="shared" si="385"/>
        <v>81.25</v>
      </c>
      <c r="T2446" s="21">
        <f t="shared" si="386"/>
        <v>86.25</v>
      </c>
      <c r="U2446" s="21">
        <f t="shared" si="387"/>
        <v>81.25</v>
      </c>
      <c r="V2446" s="20">
        <f t="shared" si="388"/>
        <v>82.083333333333329</v>
      </c>
      <c r="W2446" s="20">
        <f t="shared" si="389"/>
        <v>81.875</v>
      </c>
    </row>
    <row r="2447" spans="1:23" ht="13.5" x14ac:dyDescent="0.25">
      <c r="A2447" s="3">
        <v>45567</v>
      </c>
      <c r="B2447" s="2">
        <v>87.673000000000002</v>
      </c>
      <c r="C2447" s="2">
        <v>70.514026619454114</v>
      </c>
      <c r="D2447" s="2">
        <v>-2.1611785013618601</v>
      </c>
      <c r="E2447" s="2">
        <v>-1.6697473679740402E-8</v>
      </c>
      <c r="F2447" s="2">
        <v>88.287120000000002</v>
      </c>
      <c r="G2447" s="2">
        <v>85.855319999999992</v>
      </c>
      <c r="H2447" s="2">
        <v>84.107229999999987</v>
      </c>
      <c r="I2447" s="2">
        <v>83.143311999999952</v>
      </c>
      <c r="J2447" s="2">
        <v>76.183259999999933</v>
      </c>
      <c r="K2447" s="17" t="s">
        <v>49</v>
      </c>
      <c r="L2447" s="17" t="s">
        <v>50</v>
      </c>
      <c r="M2447" s="17" t="s">
        <v>55</v>
      </c>
      <c r="N2447" s="20">
        <f t="shared" si="380"/>
        <v>50</v>
      </c>
      <c r="O2447" s="20">
        <f t="shared" si="381"/>
        <v>100</v>
      </c>
      <c r="P2447" s="20">
        <f t="shared" si="382"/>
        <v>75</v>
      </c>
      <c r="Q2447" s="20">
        <f t="shared" si="383"/>
        <v>100</v>
      </c>
      <c r="R2447" s="21">
        <f t="shared" si="384"/>
        <v>78.75</v>
      </c>
      <c r="S2447" s="21">
        <f t="shared" si="385"/>
        <v>81.25</v>
      </c>
      <c r="T2447" s="21">
        <f t="shared" si="386"/>
        <v>86.25</v>
      </c>
      <c r="U2447" s="21">
        <f t="shared" si="387"/>
        <v>81.25</v>
      </c>
      <c r="V2447" s="20">
        <f t="shared" si="388"/>
        <v>82.083333333333329</v>
      </c>
      <c r="W2447" s="20">
        <f t="shared" si="389"/>
        <v>81.875</v>
      </c>
    </row>
    <row r="2448" spans="1:23" ht="13.5" x14ac:dyDescent="0.25">
      <c r="A2448" s="3">
        <v>45568</v>
      </c>
      <c r="B2448" s="2">
        <v>87.673000000000002</v>
      </c>
      <c r="C2448" s="2">
        <v>70.514026619454114</v>
      </c>
      <c r="D2448" s="2">
        <v>-2.3609147806769641</v>
      </c>
      <c r="E2448" s="2">
        <v>-1.3357978943792322E-8</v>
      </c>
      <c r="F2448" s="2">
        <v>88.352980000000002</v>
      </c>
      <c r="G2448" s="2">
        <v>86.365719999999996</v>
      </c>
      <c r="H2448" s="2">
        <v>84.374774999999985</v>
      </c>
      <c r="I2448" s="2">
        <v>83.250329999999963</v>
      </c>
      <c r="J2448" s="2">
        <v>76.271278999999936</v>
      </c>
      <c r="K2448" s="17" t="s">
        <v>49</v>
      </c>
      <c r="L2448" s="17" t="s">
        <v>51</v>
      </c>
      <c r="M2448" s="17" t="s">
        <v>55</v>
      </c>
      <c r="N2448" s="20">
        <f t="shared" si="380"/>
        <v>50</v>
      </c>
      <c r="O2448" s="20">
        <f t="shared" si="381"/>
        <v>100</v>
      </c>
      <c r="P2448" s="20">
        <f t="shared" si="382"/>
        <v>100</v>
      </c>
      <c r="Q2448" s="20">
        <f t="shared" si="383"/>
        <v>83.5</v>
      </c>
      <c r="R2448" s="21">
        <f t="shared" si="384"/>
        <v>80.025000000000006</v>
      </c>
      <c r="S2448" s="21">
        <f t="shared" si="385"/>
        <v>85.875</v>
      </c>
      <c r="T2448" s="21">
        <f t="shared" si="386"/>
        <v>85.075000000000003</v>
      </c>
      <c r="U2448" s="21">
        <f t="shared" si="387"/>
        <v>83.375</v>
      </c>
      <c r="V2448" s="20">
        <f t="shared" si="388"/>
        <v>83.658333333333346</v>
      </c>
      <c r="W2448" s="20">
        <f t="shared" si="389"/>
        <v>83.587500000000006</v>
      </c>
    </row>
    <row r="2449" spans="1:23" ht="13.5" x14ac:dyDescent="0.25">
      <c r="A2449" s="3">
        <v>45569</v>
      </c>
      <c r="B2449" s="2">
        <v>87.261399999999995</v>
      </c>
      <c r="C2449" s="2">
        <v>66.75847658778801</v>
      </c>
      <c r="D2449" s="2">
        <v>-2.4548515832095603</v>
      </c>
      <c r="E2449" s="2">
        <v>-1.0686383155033858E-8</v>
      </c>
      <c r="F2449" s="2">
        <v>87.873859999999993</v>
      </c>
      <c r="G2449" s="2">
        <v>86.793800000000005</v>
      </c>
      <c r="H2449" s="2">
        <v>84.61762499999999</v>
      </c>
      <c r="I2449" s="2">
        <v>83.332981999999973</v>
      </c>
      <c r="J2449" s="2">
        <v>76.357625999999939</v>
      </c>
      <c r="K2449" s="17" t="s">
        <v>47</v>
      </c>
      <c r="L2449" s="17" t="s">
        <v>48</v>
      </c>
      <c r="M2449" s="17" t="s">
        <v>52</v>
      </c>
      <c r="N2449" s="20">
        <f t="shared" si="380"/>
        <v>50</v>
      </c>
      <c r="O2449" s="20">
        <f t="shared" si="381"/>
        <v>100</v>
      </c>
      <c r="P2449" s="20">
        <f t="shared" si="382"/>
        <v>100</v>
      </c>
      <c r="Q2449" s="20">
        <f t="shared" si="383"/>
        <v>0</v>
      </c>
      <c r="R2449" s="21">
        <f t="shared" si="384"/>
        <v>67.5</v>
      </c>
      <c r="S2449" s="21">
        <f t="shared" si="385"/>
        <v>65</v>
      </c>
      <c r="T2449" s="21">
        <f t="shared" si="386"/>
        <v>47.5</v>
      </c>
      <c r="U2449" s="21">
        <f t="shared" si="387"/>
        <v>62.5</v>
      </c>
      <c r="V2449" s="20">
        <f t="shared" si="388"/>
        <v>60</v>
      </c>
      <c r="W2449" s="20">
        <f t="shared" si="389"/>
        <v>60.625</v>
      </c>
    </row>
    <row r="2450" spans="1:23" ht="13.5" x14ac:dyDescent="0.25">
      <c r="A2450" s="3">
        <v>45572</v>
      </c>
      <c r="B2450" s="2">
        <v>87.261399999999995</v>
      </c>
      <c r="C2450" s="2">
        <v>66.75847658778801</v>
      </c>
      <c r="D2450" s="2">
        <v>-2.3972727067526449</v>
      </c>
      <c r="E2450" s="2">
        <v>-8.5491065240270873E-9</v>
      </c>
      <c r="F2450" s="2">
        <v>87.656539999999993</v>
      </c>
      <c r="G2450" s="2">
        <v>87.123089999999991</v>
      </c>
      <c r="H2450" s="2">
        <v>84.850184999999996</v>
      </c>
      <c r="I2450" s="2">
        <v>83.417279999999948</v>
      </c>
      <c r="J2450" s="2">
        <v>76.442082499999941</v>
      </c>
      <c r="K2450" s="17" t="s">
        <v>47</v>
      </c>
      <c r="L2450" s="17" t="s">
        <v>48</v>
      </c>
      <c r="M2450" s="17" t="s">
        <v>52</v>
      </c>
      <c r="N2450" s="20">
        <f t="shared" si="380"/>
        <v>50</v>
      </c>
      <c r="O2450" s="20">
        <f t="shared" si="381"/>
        <v>100</v>
      </c>
      <c r="P2450" s="20">
        <f t="shared" si="382"/>
        <v>100</v>
      </c>
      <c r="Q2450" s="20">
        <f t="shared" si="383"/>
        <v>0</v>
      </c>
      <c r="R2450" s="21">
        <f t="shared" si="384"/>
        <v>67.5</v>
      </c>
      <c r="S2450" s="21">
        <f t="shared" si="385"/>
        <v>65</v>
      </c>
      <c r="T2450" s="21">
        <f t="shared" si="386"/>
        <v>47.5</v>
      </c>
      <c r="U2450" s="21">
        <f t="shared" si="387"/>
        <v>62.5</v>
      </c>
      <c r="V2450" s="20">
        <f t="shared" si="388"/>
        <v>60</v>
      </c>
      <c r="W2450" s="20">
        <f t="shared" si="389"/>
        <v>60.625</v>
      </c>
    </row>
    <row r="2451" spans="1:23" ht="13.5" x14ac:dyDescent="0.25">
      <c r="A2451" s="3">
        <v>45573</v>
      </c>
      <c r="B2451" s="2">
        <v>86.849800000000002</v>
      </c>
      <c r="C2451" s="2">
        <v>62.874791887887639</v>
      </c>
      <c r="D2451" s="2">
        <v>-2.3572018182835279</v>
      </c>
      <c r="E2451" s="2">
        <v>-6.8392852192216699E-9</v>
      </c>
      <c r="F2451" s="2">
        <v>87.34371999999999</v>
      </c>
      <c r="G2451" s="2">
        <v>87.427679999999981</v>
      </c>
      <c r="H2451" s="2">
        <v>85.076570000000004</v>
      </c>
      <c r="I2451" s="2">
        <v>83.49334599999996</v>
      </c>
      <c r="J2451" s="2">
        <v>76.52451949999994</v>
      </c>
      <c r="K2451" s="17" t="s">
        <v>47</v>
      </c>
      <c r="L2451" s="17" t="s">
        <v>48</v>
      </c>
      <c r="M2451" s="17" t="s">
        <v>52</v>
      </c>
      <c r="N2451" s="20">
        <f t="shared" si="380"/>
        <v>50</v>
      </c>
      <c r="O2451" s="20">
        <f t="shared" si="381"/>
        <v>100</v>
      </c>
      <c r="P2451" s="20">
        <f t="shared" si="382"/>
        <v>100</v>
      </c>
      <c r="Q2451" s="20">
        <f t="shared" si="383"/>
        <v>0</v>
      </c>
      <c r="R2451" s="21">
        <f t="shared" si="384"/>
        <v>67.5</v>
      </c>
      <c r="S2451" s="21">
        <f t="shared" si="385"/>
        <v>65</v>
      </c>
      <c r="T2451" s="21">
        <f t="shared" si="386"/>
        <v>47.5</v>
      </c>
      <c r="U2451" s="21">
        <f t="shared" si="387"/>
        <v>62.5</v>
      </c>
      <c r="V2451" s="20">
        <f t="shared" si="388"/>
        <v>60</v>
      </c>
      <c r="W2451" s="20">
        <f t="shared" si="389"/>
        <v>60.625</v>
      </c>
    </row>
    <row r="2452" spans="1:23" ht="13.5" x14ac:dyDescent="0.25">
      <c r="A2452" s="3">
        <v>45574</v>
      </c>
      <c r="B2452" s="2">
        <v>87.343699999999998</v>
      </c>
      <c r="C2452" s="2">
        <v>65.470612989136811</v>
      </c>
      <c r="D2452" s="2">
        <v>-2.3715177681349786</v>
      </c>
      <c r="E2452" s="2">
        <v>-5.471428175377336E-9</v>
      </c>
      <c r="F2452" s="2">
        <v>87.277860000000004</v>
      </c>
      <c r="G2452" s="2">
        <v>87.782489999999996</v>
      </c>
      <c r="H2452" s="2">
        <v>85.327650000000006</v>
      </c>
      <c r="I2452" s="2">
        <v>83.579783999999975</v>
      </c>
      <c r="J2452" s="2">
        <v>76.610120499999937</v>
      </c>
      <c r="K2452" s="17" t="s">
        <v>47</v>
      </c>
      <c r="L2452" s="17" t="s">
        <v>48</v>
      </c>
      <c r="M2452" s="17" t="s">
        <v>52</v>
      </c>
      <c r="N2452" s="20">
        <f t="shared" si="380"/>
        <v>50</v>
      </c>
      <c r="O2452" s="20">
        <f t="shared" si="381"/>
        <v>100</v>
      </c>
      <c r="P2452" s="20">
        <f t="shared" si="382"/>
        <v>100</v>
      </c>
      <c r="Q2452" s="20">
        <f t="shared" si="383"/>
        <v>0</v>
      </c>
      <c r="R2452" s="21">
        <f t="shared" si="384"/>
        <v>67.5</v>
      </c>
      <c r="S2452" s="21">
        <f t="shared" si="385"/>
        <v>65</v>
      </c>
      <c r="T2452" s="21">
        <f t="shared" si="386"/>
        <v>47.5</v>
      </c>
      <c r="U2452" s="21">
        <f t="shared" si="387"/>
        <v>62.5</v>
      </c>
      <c r="V2452" s="20">
        <f t="shared" si="388"/>
        <v>60</v>
      </c>
      <c r="W2452" s="20">
        <f t="shared" si="389"/>
        <v>60.625</v>
      </c>
    </row>
    <row r="2453" spans="1:23" ht="13.5" x14ac:dyDescent="0.25">
      <c r="A2453" s="3">
        <v>45575</v>
      </c>
      <c r="B2453" s="2">
        <v>87.656499999999994</v>
      </c>
      <c r="C2453" s="2">
        <v>67.042331417997303</v>
      </c>
      <c r="D2453" s="2">
        <v>-1.8734511445925648</v>
      </c>
      <c r="E2453" s="2">
        <v>-4.377142540301869E-9</v>
      </c>
      <c r="F2453" s="2">
        <v>87.274559999999994</v>
      </c>
      <c r="G2453" s="2">
        <v>87.813770000000005</v>
      </c>
      <c r="H2453" s="2">
        <v>85.594369999999998</v>
      </c>
      <c r="I2453" s="2">
        <v>83.672477999999956</v>
      </c>
      <c r="J2453" s="2">
        <v>76.697671499999927</v>
      </c>
      <c r="K2453" s="17" t="s">
        <v>47</v>
      </c>
      <c r="L2453" s="17" t="s">
        <v>48</v>
      </c>
      <c r="M2453" s="17" t="s">
        <v>52</v>
      </c>
      <c r="N2453" s="20">
        <f t="shared" si="380"/>
        <v>50</v>
      </c>
      <c r="O2453" s="20">
        <f t="shared" si="381"/>
        <v>100</v>
      </c>
      <c r="P2453" s="20">
        <f t="shared" si="382"/>
        <v>100</v>
      </c>
      <c r="Q2453" s="20">
        <f t="shared" si="383"/>
        <v>0</v>
      </c>
      <c r="R2453" s="21">
        <f t="shared" si="384"/>
        <v>67.5</v>
      </c>
      <c r="S2453" s="21">
        <f t="shared" si="385"/>
        <v>65</v>
      </c>
      <c r="T2453" s="21">
        <f t="shared" si="386"/>
        <v>47.5</v>
      </c>
      <c r="U2453" s="21">
        <f t="shared" si="387"/>
        <v>62.5</v>
      </c>
      <c r="V2453" s="20">
        <f t="shared" si="388"/>
        <v>60</v>
      </c>
      <c r="W2453" s="20">
        <f t="shared" si="389"/>
        <v>60.625</v>
      </c>
    </row>
    <row r="2454" spans="1:23" ht="13.5" x14ac:dyDescent="0.25">
      <c r="A2454" s="3">
        <v>45576</v>
      </c>
      <c r="B2454" s="2">
        <v>87.261399999999995</v>
      </c>
      <c r="C2454" s="2">
        <v>63.133298514835786</v>
      </c>
      <c r="D2454" s="2">
        <v>-1.080283833901575</v>
      </c>
      <c r="E2454" s="2">
        <v>-3.5017140322414955E-9</v>
      </c>
      <c r="F2454" s="2">
        <v>87.274559999999994</v>
      </c>
      <c r="G2454" s="2">
        <v>87.574209999999979</v>
      </c>
      <c r="H2454" s="2">
        <v>85.841335000000001</v>
      </c>
      <c r="I2454" s="2">
        <v>83.757269999999977</v>
      </c>
      <c r="J2454" s="2">
        <v>76.783246999999932</v>
      </c>
      <c r="K2454" s="17" t="s">
        <v>47</v>
      </c>
      <c r="L2454" s="17" t="s">
        <v>51</v>
      </c>
      <c r="M2454" s="17" t="s">
        <v>51</v>
      </c>
      <c r="N2454" s="20">
        <f t="shared" si="380"/>
        <v>50</v>
      </c>
      <c r="O2454" s="20">
        <f t="shared" si="381"/>
        <v>100</v>
      </c>
      <c r="P2454" s="20">
        <f t="shared" si="382"/>
        <v>100</v>
      </c>
      <c r="Q2454" s="20">
        <f t="shared" si="383"/>
        <v>16.5</v>
      </c>
      <c r="R2454" s="21">
        <f t="shared" si="384"/>
        <v>69.974999999999994</v>
      </c>
      <c r="S2454" s="21">
        <f t="shared" si="385"/>
        <v>69.125</v>
      </c>
      <c r="T2454" s="21">
        <f t="shared" si="386"/>
        <v>54.924999999999997</v>
      </c>
      <c r="U2454" s="21">
        <f t="shared" si="387"/>
        <v>66.625</v>
      </c>
      <c r="V2454" s="20">
        <f t="shared" si="388"/>
        <v>64.674999999999997</v>
      </c>
      <c r="W2454" s="20">
        <f t="shared" si="389"/>
        <v>65.162499999999994</v>
      </c>
    </row>
    <row r="2455" spans="1:23" ht="13.5" x14ac:dyDescent="0.25">
      <c r="A2455" s="3">
        <v>45579</v>
      </c>
      <c r="B2455" s="2">
        <v>87.409599999999998</v>
      </c>
      <c r="C2455" s="2">
        <v>63.981638671814885</v>
      </c>
      <c r="D2455" s="2">
        <v>-0.63160763511061191</v>
      </c>
      <c r="E2455" s="2">
        <v>-2.8013712257931965E-9</v>
      </c>
      <c r="F2455" s="2">
        <v>87.304200000000009</v>
      </c>
      <c r="G2455" s="2">
        <v>87.480369999999979</v>
      </c>
      <c r="H2455" s="2">
        <v>86.095710000000011</v>
      </c>
      <c r="I2455" s="2">
        <v>83.852435999999955</v>
      </c>
      <c r="J2455" s="2">
        <v>76.869177499999935</v>
      </c>
      <c r="K2455" s="17" t="s">
        <v>49</v>
      </c>
      <c r="L2455" s="17" t="s">
        <v>51</v>
      </c>
      <c r="M2455" s="17" t="s">
        <v>55</v>
      </c>
      <c r="N2455" s="20">
        <f t="shared" si="380"/>
        <v>50</v>
      </c>
      <c r="O2455" s="20">
        <f t="shared" si="381"/>
        <v>100</v>
      </c>
      <c r="P2455" s="20">
        <f t="shared" si="382"/>
        <v>100</v>
      </c>
      <c r="Q2455" s="20">
        <f t="shared" si="383"/>
        <v>83.5</v>
      </c>
      <c r="R2455" s="21">
        <f t="shared" si="384"/>
        <v>80.025000000000006</v>
      </c>
      <c r="S2455" s="21">
        <f t="shared" si="385"/>
        <v>85.875</v>
      </c>
      <c r="T2455" s="21">
        <f t="shared" si="386"/>
        <v>85.075000000000003</v>
      </c>
      <c r="U2455" s="21">
        <f t="shared" si="387"/>
        <v>83.375</v>
      </c>
      <c r="V2455" s="20">
        <f t="shared" si="388"/>
        <v>83.658333333333346</v>
      </c>
      <c r="W2455" s="20">
        <f t="shared" si="389"/>
        <v>83.587500000000006</v>
      </c>
    </row>
    <row r="2456" spans="1:23" ht="13.5" x14ac:dyDescent="0.25">
      <c r="A2456" s="3">
        <v>45581</v>
      </c>
      <c r="B2456" s="2">
        <v>85.614900000000006</v>
      </c>
      <c r="C2456" s="2">
        <v>49.212909488832196</v>
      </c>
      <c r="D2456" s="2">
        <v>-0.11910967155519359</v>
      </c>
      <c r="E2456" s="2">
        <v>-2.2410969806345574E-9</v>
      </c>
      <c r="F2456" s="2">
        <v>87.057220000000001</v>
      </c>
      <c r="G2456" s="2">
        <v>87.200469999999981</v>
      </c>
      <c r="H2456" s="2">
        <v>86.260350000000003</v>
      </c>
      <c r="I2456" s="2">
        <v>83.918291999999965</v>
      </c>
      <c r="J2456" s="2">
        <v>76.946327499999938</v>
      </c>
      <c r="K2456" s="17" t="s">
        <v>47</v>
      </c>
      <c r="L2456" s="17" t="s">
        <v>51</v>
      </c>
      <c r="M2456" s="17" t="s">
        <v>52</v>
      </c>
      <c r="N2456" s="20">
        <f t="shared" si="380"/>
        <v>50</v>
      </c>
      <c r="O2456" s="20">
        <f t="shared" si="381"/>
        <v>100</v>
      </c>
      <c r="P2456" s="20">
        <f t="shared" si="382"/>
        <v>100</v>
      </c>
      <c r="Q2456" s="20">
        <f t="shared" si="383"/>
        <v>16.5</v>
      </c>
      <c r="R2456" s="21">
        <f t="shared" si="384"/>
        <v>69.974999999999994</v>
      </c>
      <c r="S2456" s="21">
        <f t="shared" si="385"/>
        <v>69.125</v>
      </c>
      <c r="T2456" s="21">
        <f t="shared" si="386"/>
        <v>54.924999999999997</v>
      </c>
      <c r="U2456" s="21">
        <f t="shared" si="387"/>
        <v>66.625</v>
      </c>
      <c r="V2456" s="20">
        <f t="shared" si="388"/>
        <v>64.674999999999997</v>
      </c>
      <c r="W2456" s="20">
        <f t="shared" si="389"/>
        <v>65.162499999999994</v>
      </c>
    </row>
    <row r="2457" spans="1:23" ht="13.5" x14ac:dyDescent="0.25">
      <c r="A2457" s="3">
        <v>45582</v>
      </c>
      <c r="B2457" s="2">
        <v>86.018299999999996</v>
      </c>
      <c r="C2457" s="2">
        <v>51.90046451323402</v>
      </c>
      <c r="D2457" s="2">
        <v>0.17180878617691064</v>
      </c>
      <c r="E2457" s="2">
        <v>-1.792877584507646E-9</v>
      </c>
      <c r="F2457" s="2">
        <v>86.792140000000003</v>
      </c>
      <c r="G2457" s="2">
        <v>87.034999999999997</v>
      </c>
      <c r="H2457" s="2">
        <v>86.445160000000001</v>
      </c>
      <c r="I2457" s="2">
        <v>83.983983999999964</v>
      </c>
      <c r="J2457" s="2">
        <v>77.021442999999948</v>
      </c>
      <c r="K2457" s="17" t="s">
        <v>47</v>
      </c>
      <c r="L2457" s="17" t="s">
        <v>51</v>
      </c>
      <c r="M2457" s="17" t="s">
        <v>52</v>
      </c>
      <c r="N2457" s="20">
        <f t="shared" si="380"/>
        <v>50</v>
      </c>
      <c r="O2457" s="20">
        <f t="shared" si="381"/>
        <v>100</v>
      </c>
      <c r="P2457" s="20">
        <f t="shared" si="382"/>
        <v>100</v>
      </c>
      <c r="Q2457" s="20">
        <f t="shared" si="383"/>
        <v>16.5</v>
      </c>
      <c r="R2457" s="21">
        <f t="shared" si="384"/>
        <v>69.974999999999994</v>
      </c>
      <c r="S2457" s="21">
        <f t="shared" si="385"/>
        <v>69.125</v>
      </c>
      <c r="T2457" s="21">
        <f t="shared" si="386"/>
        <v>54.924999999999997</v>
      </c>
      <c r="U2457" s="21">
        <f t="shared" si="387"/>
        <v>66.625</v>
      </c>
      <c r="V2457" s="20">
        <f t="shared" si="388"/>
        <v>64.674999999999997</v>
      </c>
      <c r="W2457" s="20">
        <f t="shared" si="389"/>
        <v>65.162499999999994</v>
      </c>
    </row>
    <row r="2458" spans="1:23" ht="13.5" x14ac:dyDescent="0.25">
      <c r="A2458" s="3">
        <v>45583</v>
      </c>
      <c r="B2458" s="2">
        <v>86.026600000000002</v>
      </c>
      <c r="C2458" s="2">
        <v>51.956797510882026</v>
      </c>
      <c r="D2458" s="2">
        <v>0.41602058313308987</v>
      </c>
      <c r="E2458" s="2">
        <v>-1.4343020676061168E-9</v>
      </c>
      <c r="F2458" s="2">
        <v>86.466159999999988</v>
      </c>
      <c r="G2458" s="2">
        <v>86.870359999999991</v>
      </c>
      <c r="H2458" s="2">
        <v>86.618039999999993</v>
      </c>
      <c r="I2458" s="2">
        <v>84.066307999999992</v>
      </c>
      <c r="J2458" s="2">
        <v>77.09698599999993</v>
      </c>
      <c r="K2458" s="17" t="s">
        <v>47</v>
      </c>
      <c r="L2458" s="17" t="s">
        <v>51</v>
      </c>
      <c r="M2458" s="17" t="s">
        <v>52</v>
      </c>
      <c r="N2458" s="20">
        <f t="shared" si="380"/>
        <v>50</v>
      </c>
      <c r="O2458" s="20">
        <f t="shared" si="381"/>
        <v>100</v>
      </c>
      <c r="P2458" s="20">
        <f t="shared" si="382"/>
        <v>75</v>
      </c>
      <c r="Q2458" s="20">
        <f t="shared" si="383"/>
        <v>16.5</v>
      </c>
      <c r="R2458" s="21">
        <f t="shared" si="384"/>
        <v>66.224999999999994</v>
      </c>
      <c r="S2458" s="21">
        <f t="shared" si="385"/>
        <v>60.375</v>
      </c>
      <c r="T2458" s="21">
        <f t="shared" si="386"/>
        <v>48.674999999999997</v>
      </c>
      <c r="U2458" s="21">
        <f t="shared" si="387"/>
        <v>60.375</v>
      </c>
      <c r="V2458" s="20">
        <f t="shared" si="388"/>
        <v>58.42499999999999</v>
      </c>
      <c r="W2458" s="20">
        <f t="shared" si="389"/>
        <v>58.912499999999994</v>
      </c>
    </row>
    <row r="2459" spans="1:23" ht="13.5" x14ac:dyDescent="0.25">
      <c r="A2459" s="3">
        <v>45586</v>
      </c>
      <c r="B2459" s="2">
        <v>85.532600000000002</v>
      </c>
      <c r="C2459" s="2">
        <v>48.328842341215051</v>
      </c>
      <c r="D2459" s="2">
        <v>0.59464554561290583</v>
      </c>
      <c r="E2459" s="2">
        <v>-1.1474416540848936E-9</v>
      </c>
      <c r="F2459" s="2">
        <v>86.120399999999989</v>
      </c>
      <c r="G2459" s="2">
        <v>86.697479999999999</v>
      </c>
      <c r="H2459" s="2">
        <v>86.745639999999995</v>
      </c>
      <c r="I2459" s="2">
        <v>84.123933999999977</v>
      </c>
      <c r="J2459" s="2">
        <v>77.174109999999942</v>
      </c>
      <c r="K2459" s="17" t="s">
        <v>47</v>
      </c>
      <c r="L2459" s="17" t="s">
        <v>48</v>
      </c>
      <c r="M2459" s="17" t="s">
        <v>52</v>
      </c>
      <c r="N2459" s="20">
        <f t="shared" si="380"/>
        <v>50</v>
      </c>
      <c r="O2459" s="20">
        <f t="shared" si="381"/>
        <v>100</v>
      </c>
      <c r="P2459" s="20">
        <f t="shared" si="382"/>
        <v>75</v>
      </c>
      <c r="Q2459" s="20">
        <f t="shared" si="383"/>
        <v>0</v>
      </c>
      <c r="R2459" s="21">
        <f t="shared" si="384"/>
        <v>63.75</v>
      </c>
      <c r="S2459" s="21">
        <f t="shared" si="385"/>
        <v>56.25</v>
      </c>
      <c r="T2459" s="21">
        <f t="shared" si="386"/>
        <v>41.25</v>
      </c>
      <c r="U2459" s="21">
        <f t="shared" si="387"/>
        <v>56.25</v>
      </c>
      <c r="V2459" s="20">
        <f t="shared" si="388"/>
        <v>53.75</v>
      </c>
      <c r="W2459" s="20">
        <f t="shared" si="389"/>
        <v>54.375</v>
      </c>
    </row>
    <row r="2460" spans="1:23" ht="13.5" x14ac:dyDescent="0.25">
      <c r="A2460" s="3">
        <v>45587</v>
      </c>
      <c r="B2460" s="2">
        <v>86.026600000000002</v>
      </c>
      <c r="C2460" s="2">
        <v>51.942642307120337</v>
      </c>
      <c r="D2460" s="2">
        <v>0.71092612253455911</v>
      </c>
      <c r="E2460" s="2">
        <v>-9.1795332326791486E-10</v>
      </c>
      <c r="F2460" s="2">
        <v>85.843800000000016</v>
      </c>
      <c r="G2460" s="2">
        <v>86.573999999999998</v>
      </c>
      <c r="H2460" s="2">
        <v>86.848544999999987</v>
      </c>
      <c r="I2460" s="2">
        <v>84.184854000000001</v>
      </c>
      <c r="J2460" s="2">
        <v>77.256983999999932</v>
      </c>
      <c r="K2460" s="17" t="s">
        <v>47</v>
      </c>
      <c r="L2460" s="17" t="s">
        <v>51</v>
      </c>
      <c r="M2460" s="17" t="s">
        <v>52</v>
      </c>
      <c r="N2460" s="20">
        <f t="shared" si="380"/>
        <v>50</v>
      </c>
      <c r="O2460" s="20">
        <f t="shared" si="381"/>
        <v>100</v>
      </c>
      <c r="P2460" s="20">
        <f t="shared" si="382"/>
        <v>75</v>
      </c>
      <c r="Q2460" s="20">
        <f t="shared" si="383"/>
        <v>16.5</v>
      </c>
      <c r="R2460" s="21">
        <f t="shared" si="384"/>
        <v>66.224999999999994</v>
      </c>
      <c r="S2460" s="21">
        <f t="shared" si="385"/>
        <v>60.375</v>
      </c>
      <c r="T2460" s="21">
        <f t="shared" si="386"/>
        <v>48.674999999999997</v>
      </c>
      <c r="U2460" s="21">
        <f t="shared" si="387"/>
        <v>60.375</v>
      </c>
      <c r="V2460" s="20">
        <f t="shared" si="388"/>
        <v>58.42499999999999</v>
      </c>
      <c r="W2460" s="20">
        <f t="shared" si="389"/>
        <v>58.912499999999994</v>
      </c>
    </row>
    <row r="2461" spans="1:23" ht="13.5" x14ac:dyDescent="0.25">
      <c r="A2461" s="3">
        <v>45588</v>
      </c>
      <c r="B2461" s="2">
        <v>85.614900000000006</v>
      </c>
      <c r="C2461" s="2">
        <v>48.87475692806602</v>
      </c>
      <c r="D2461" s="2">
        <v>0.77517243069215169</v>
      </c>
      <c r="E2461" s="2">
        <v>-7.3436265861433195E-10</v>
      </c>
      <c r="F2461" s="2">
        <v>85.843800000000016</v>
      </c>
      <c r="G2461" s="2">
        <v>86.450510000000008</v>
      </c>
      <c r="H2461" s="2">
        <v>86.93909499999998</v>
      </c>
      <c r="I2461" s="2">
        <v>84.258943999999971</v>
      </c>
      <c r="J2461" s="2">
        <v>77.337799499999932</v>
      </c>
      <c r="K2461" s="17" t="s">
        <v>47</v>
      </c>
      <c r="L2461" s="17" t="s">
        <v>48</v>
      </c>
      <c r="M2461" s="17" t="s">
        <v>51</v>
      </c>
      <c r="N2461" s="20">
        <f t="shared" si="380"/>
        <v>50</v>
      </c>
      <c r="O2461" s="20">
        <f t="shared" si="381"/>
        <v>100</v>
      </c>
      <c r="P2461" s="20">
        <f t="shared" si="382"/>
        <v>75</v>
      </c>
      <c r="Q2461" s="20">
        <f t="shared" si="383"/>
        <v>0</v>
      </c>
      <c r="R2461" s="21">
        <f t="shared" si="384"/>
        <v>63.75</v>
      </c>
      <c r="S2461" s="21">
        <f t="shared" si="385"/>
        <v>56.25</v>
      </c>
      <c r="T2461" s="21">
        <f t="shared" si="386"/>
        <v>41.25</v>
      </c>
      <c r="U2461" s="21">
        <f t="shared" si="387"/>
        <v>56.25</v>
      </c>
      <c r="V2461" s="20">
        <f t="shared" si="388"/>
        <v>53.75</v>
      </c>
      <c r="W2461" s="20">
        <f t="shared" si="389"/>
        <v>54.375</v>
      </c>
    </row>
    <row r="2462" spans="1:23" ht="13.5" x14ac:dyDescent="0.25">
      <c r="A2462" s="3">
        <v>45589</v>
      </c>
      <c r="B2462" s="2">
        <v>85.614900000000006</v>
      </c>
      <c r="C2462" s="2">
        <v>48.87475692806602</v>
      </c>
      <c r="D2462" s="2">
        <v>0.90673153331485423</v>
      </c>
      <c r="E2462" s="2">
        <v>-5.8749012689146556E-10</v>
      </c>
      <c r="F2462" s="2">
        <v>85.763120000000001</v>
      </c>
      <c r="G2462" s="2">
        <v>86.277630000000016</v>
      </c>
      <c r="H2462" s="2">
        <v>87.030059999999992</v>
      </c>
      <c r="I2462" s="2">
        <v>84.318215999999993</v>
      </c>
      <c r="J2462" s="2">
        <v>77.419193499999935</v>
      </c>
      <c r="K2462" s="17" t="s">
        <v>47</v>
      </c>
      <c r="L2462" s="17" t="s">
        <v>48</v>
      </c>
      <c r="M2462" s="17" t="s">
        <v>52</v>
      </c>
      <c r="N2462" s="20">
        <f t="shared" si="380"/>
        <v>50</v>
      </c>
      <c r="O2462" s="20">
        <f t="shared" si="381"/>
        <v>100</v>
      </c>
      <c r="P2462" s="20">
        <f t="shared" si="382"/>
        <v>75</v>
      </c>
      <c r="Q2462" s="20">
        <f t="shared" si="383"/>
        <v>0</v>
      </c>
      <c r="R2462" s="21">
        <f t="shared" si="384"/>
        <v>63.75</v>
      </c>
      <c r="S2462" s="21">
        <f t="shared" si="385"/>
        <v>56.25</v>
      </c>
      <c r="T2462" s="21">
        <f t="shared" si="386"/>
        <v>41.25</v>
      </c>
      <c r="U2462" s="21">
        <f t="shared" si="387"/>
        <v>56.25</v>
      </c>
      <c r="V2462" s="20">
        <f t="shared" si="388"/>
        <v>53.75</v>
      </c>
      <c r="W2462" s="20">
        <f t="shared" si="389"/>
        <v>54.375</v>
      </c>
    </row>
    <row r="2463" spans="1:23" ht="13.5" x14ac:dyDescent="0.25">
      <c r="A2463" s="3">
        <v>45590</v>
      </c>
      <c r="B2463" s="2">
        <v>85.516199999999998</v>
      </c>
      <c r="C2463" s="2">
        <v>48.085112848779033</v>
      </c>
      <c r="D2463" s="2">
        <v>1.074607393964385</v>
      </c>
      <c r="E2463" s="2">
        <v>-4.6999210151317245E-10</v>
      </c>
      <c r="F2463" s="2">
        <v>85.66104</v>
      </c>
      <c r="G2463" s="2">
        <v>86.063600000000008</v>
      </c>
      <c r="H2463" s="2">
        <v>86.938684999999992</v>
      </c>
      <c r="I2463" s="2">
        <v>84.375841999999992</v>
      </c>
      <c r="J2463" s="2">
        <v>77.500093999999947</v>
      </c>
      <c r="K2463" s="17" t="s">
        <v>47</v>
      </c>
      <c r="L2463" s="17" t="s">
        <v>48</v>
      </c>
      <c r="M2463" s="17" t="s">
        <v>52</v>
      </c>
      <c r="N2463" s="20">
        <f t="shared" si="380"/>
        <v>50</v>
      </c>
      <c r="O2463" s="20">
        <f t="shared" si="381"/>
        <v>100</v>
      </c>
      <c r="P2463" s="20">
        <f t="shared" si="382"/>
        <v>75</v>
      </c>
      <c r="Q2463" s="20">
        <f t="shared" si="383"/>
        <v>0</v>
      </c>
      <c r="R2463" s="21">
        <f t="shared" si="384"/>
        <v>63.75</v>
      </c>
      <c r="S2463" s="21">
        <f t="shared" si="385"/>
        <v>56.25</v>
      </c>
      <c r="T2463" s="21">
        <f t="shared" si="386"/>
        <v>41.25</v>
      </c>
      <c r="U2463" s="21">
        <f t="shared" si="387"/>
        <v>56.25</v>
      </c>
      <c r="V2463" s="20">
        <f t="shared" si="388"/>
        <v>53.75</v>
      </c>
      <c r="W2463" s="20">
        <f t="shared" si="389"/>
        <v>54.375</v>
      </c>
    </row>
    <row r="2464" spans="1:23" ht="13.5" x14ac:dyDescent="0.25">
      <c r="A2464" s="3">
        <v>45593</v>
      </c>
      <c r="B2464" s="2">
        <v>85.491500000000002</v>
      </c>
      <c r="C2464" s="2">
        <v>47.876646968495002</v>
      </c>
      <c r="D2464" s="2">
        <v>1.1593237247414834</v>
      </c>
      <c r="E2464" s="2">
        <v>-3.75993681210538E-10</v>
      </c>
      <c r="F2464" s="2">
        <v>85.652819999999991</v>
      </c>
      <c r="G2464" s="2">
        <v>85.886610000000005</v>
      </c>
      <c r="H2464" s="2">
        <v>86.730409999999978</v>
      </c>
      <c r="I2464" s="2">
        <v>84.433467999999991</v>
      </c>
      <c r="J2464" s="2">
        <v>77.582221499999946</v>
      </c>
      <c r="K2464" s="17" t="s">
        <v>47</v>
      </c>
      <c r="L2464" s="17" t="s">
        <v>48</v>
      </c>
      <c r="M2464" s="17" t="s">
        <v>52</v>
      </c>
      <c r="N2464" s="20">
        <f t="shared" si="380"/>
        <v>50</v>
      </c>
      <c r="O2464" s="20">
        <f t="shared" si="381"/>
        <v>100</v>
      </c>
      <c r="P2464" s="20">
        <f t="shared" si="382"/>
        <v>75</v>
      </c>
      <c r="Q2464" s="20">
        <f t="shared" si="383"/>
        <v>0</v>
      </c>
      <c r="R2464" s="21">
        <f t="shared" si="384"/>
        <v>63.75</v>
      </c>
      <c r="S2464" s="21">
        <f t="shared" si="385"/>
        <v>56.25</v>
      </c>
      <c r="T2464" s="21">
        <f t="shared" si="386"/>
        <v>41.25</v>
      </c>
      <c r="U2464" s="21">
        <f t="shared" si="387"/>
        <v>56.25</v>
      </c>
      <c r="V2464" s="20">
        <f t="shared" si="388"/>
        <v>53.75</v>
      </c>
      <c r="W2464" s="20">
        <f t="shared" si="389"/>
        <v>54.375</v>
      </c>
    </row>
    <row r="2465" spans="1:23" ht="13.5" x14ac:dyDescent="0.25">
      <c r="A2465" s="3">
        <v>45594</v>
      </c>
      <c r="B2465" s="2">
        <v>85.614900000000006</v>
      </c>
      <c r="C2465" s="2">
        <v>49.064727469804282</v>
      </c>
      <c r="D2465" s="2">
        <v>1.2463143118204982</v>
      </c>
      <c r="E2465" s="2">
        <v>-3.007949449684304E-10</v>
      </c>
      <c r="F2465" s="2">
        <v>85.570480000000003</v>
      </c>
      <c r="G2465" s="2">
        <v>85.70714000000001</v>
      </c>
      <c r="H2465" s="2">
        <v>86.593755000000002</v>
      </c>
      <c r="I2465" s="2">
        <v>84.506733999999994</v>
      </c>
      <c r="J2465" s="2">
        <v>77.666123499999941</v>
      </c>
      <c r="K2465" s="17" t="s">
        <v>47</v>
      </c>
      <c r="L2465" s="17" t="s">
        <v>48</v>
      </c>
      <c r="M2465" s="17" t="s">
        <v>52</v>
      </c>
      <c r="N2465" s="20">
        <f t="shared" si="380"/>
        <v>50</v>
      </c>
      <c r="O2465" s="20">
        <f t="shared" si="381"/>
        <v>100</v>
      </c>
      <c r="P2465" s="20">
        <f t="shared" si="382"/>
        <v>75</v>
      </c>
      <c r="Q2465" s="20">
        <f t="shared" si="383"/>
        <v>0</v>
      </c>
      <c r="R2465" s="21">
        <f t="shared" si="384"/>
        <v>63.75</v>
      </c>
      <c r="S2465" s="21">
        <f t="shared" si="385"/>
        <v>56.25</v>
      </c>
      <c r="T2465" s="21">
        <f t="shared" si="386"/>
        <v>41.25</v>
      </c>
      <c r="U2465" s="21">
        <f t="shared" si="387"/>
        <v>56.25</v>
      </c>
      <c r="V2465" s="20">
        <f t="shared" si="388"/>
        <v>53.75</v>
      </c>
      <c r="W2465" s="20">
        <f t="shared" si="389"/>
        <v>54.375</v>
      </c>
    </row>
    <row r="2466" spans="1:23" ht="13.5" x14ac:dyDescent="0.25">
      <c r="A2466" s="3">
        <v>45595</v>
      </c>
      <c r="B2466" s="2">
        <v>85.367999999999995</v>
      </c>
      <c r="C2466" s="2">
        <v>46.767780865898452</v>
      </c>
      <c r="D2466" s="2">
        <v>1.0628999363203491</v>
      </c>
      <c r="E2466" s="2">
        <v>-2.4063595597474434E-10</v>
      </c>
      <c r="F2466" s="2">
        <v>85.521100000000018</v>
      </c>
      <c r="G2466" s="2">
        <v>85.682450000000017</v>
      </c>
      <c r="H2466" s="2">
        <v>86.441459999999992</v>
      </c>
      <c r="I2466" s="2">
        <v>84.567818000000031</v>
      </c>
      <c r="J2466" s="2">
        <v>77.751491999999942</v>
      </c>
      <c r="K2466" s="17" t="s">
        <v>47</v>
      </c>
      <c r="L2466" s="17" t="s">
        <v>48</v>
      </c>
      <c r="M2466" s="17" t="s">
        <v>52</v>
      </c>
      <c r="N2466" s="20">
        <f t="shared" si="380"/>
        <v>50</v>
      </c>
      <c r="O2466" s="20">
        <f t="shared" si="381"/>
        <v>100</v>
      </c>
      <c r="P2466" s="20">
        <f t="shared" si="382"/>
        <v>75</v>
      </c>
      <c r="Q2466" s="20">
        <f t="shared" si="383"/>
        <v>0</v>
      </c>
      <c r="R2466" s="21">
        <f t="shared" si="384"/>
        <v>63.75</v>
      </c>
      <c r="S2466" s="21">
        <f t="shared" si="385"/>
        <v>56.25</v>
      </c>
      <c r="T2466" s="21">
        <f t="shared" si="386"/>
        <v>41.25</v>
      </c>
      <c r="U2466" s="21">
        <f t="shared" si="387"/>
        <v>56.25</v>
      </c>
      <c r="V2466" s="20">
        <f t="shared" si="388"/>
        <v>53.75</v>
      </c>
      <c r="W2466" s="20">
        <f t="shared" si="389"/>
        <v>54.375</v>
      </c>
    </row>
    <row r="2467" spans="1:23" ht="13.5" x14ac:dyDescent="0.25">
      <c r="A2467" s="3">
        <v>45596</v>
      </c>
      <c r="B2467" s="2">
        <v>85.614900000000006</v>
      </c>
      <c r="C2467" s="2">
        <v>49.322714009780093</v>
      </c>
      <c r="D2467" s="2">
        <v>0.9536727197738486</v>
      </c>
      <c r="E2467" s="2">
        <v>-1.9250876477979549E-10</v>
      </c>
      <c r="F2467" s="2">
        <v>85.521100000000004</v>
      </c>
      <c r="G2467" s="2">
        <v>85.642110000000002</v>
      </c>
      <c r="H2467" s="2">
        <v>86.338555000000014</v>
      </c>
      <c r="I2467" s="2">
        <v>84.633840000000021</v>
      </c>
      <c r="J2467" s="2">
        <v>77.838094999999939</v>
      </c>
      <c r="K2467" s="17" t="s">
        <v>47</v>
      </c>
      <c r="L2467" s="17" t="s">
        <v>51</v>
      </c>
      <c r="M2467" s="17" t="s">
        <v>51</v>
      </c>
      <c r="N2467" s="20">
        <f t="shared" si="380"/>
        <v>50</v>
      </c>
      <c r="O2467" s="20">
        <f t="shared" si="381"/>
        <v>100</v>
      </c>
      <c r="P2467" s="20">
        <f t="shared" si="382"/>
        <v>75</v>
      </c>
      <c r="Q2467" s="20">
        <f t="shared" si="383"/>
        <v>16.5</v>
      </c>
      <c r="R2467" s="21">
        <f t="shared" si="384"/>
        <v>66.224999999999994</v>
      </c>
      <c r="S2467" s="21">
        <f t="shared" si="385"/>
        <v>60.375</v>
      </c>
      <c r="T2467" s="21">
        <f t="shared" si="386"/>
        <v>48.674999999999997</v>
      </c>
      <c r="U2467" s="21">
        <f t="shared" si="387"/>
        <v>60.375</v>
      </c>
      <c r="V2467" s="20">
        <f t="shared" si="388"/>
        <v>58.42499999999999</v>
      </c>
      <c r="W2467" s="20">
        <f t="shared" si="389"/>
        <v>58.912499999999994</v>
      </c>
    </row>
    <row r="2468" spans="1:23" ht="13.5" x14ac:dyDescent="0.25">
      <c r="A2468" s="3">
        <v>45597</v>
      </c>
      <c r="B2468" s="2">
        <v>85.5244</v>
      </c>
      <c r="C2468" s="2">
        <v>48.405621923378</v>
      </c>
      <c r="D2468" s="2">
        <v>0.86980555330836751</v>
      </c>
      <c r="E2468" s="2">
        <v>-1.5400701182383641E-10</v>
      </c>
      <c r="F2468" s="2">
        <v>85.522739999999999</v>
      </c>
      <c r="G2468" s="2">
        <v>85.591890000000006</v>
      </c>
      <c r="H2468" s="2">
        <v>86.231125000000006</v>
      </c>
      <c r="I2468" s="2">
        <v>84.697886000000011</v>
      </c>
      <c r="J2468" s="2">
        <v>77.92227749999995</v>
      </c>
      <c r="K2468" s="17" t="s">
        <v>47</v>
      </c>
      <c r="L2468" s="17" t="s">
        <v>51</v>
      </c>
      <c r="M2468" s="17" t="s">
        <v>53</v>
      </c>
      <c r="N2468" s="20">
        <f t="shared" si="380"/>
        <v>50</v>
      </c>
      <c r="O2468" s="20">
        <f t="shared" si="381"/>
        <v>100</v>
      </c>
      <c r="P2468" s="20">
        <f t="shared" si="382"/>
        <v>75</v>
      </c>
      <c r="Q2468" s="20">
        <f t="shared" si="383"/>
        <v>16.5</v>
      </c>
      <c r="R2468" s="21">
        <f t="shared" si="384"/>
        <v>66.224999999999994</v>
      </c>
      <c r="S2468" s="21">
        <f t="shared" si="385"/>
        <v>60.375</v>
      </c>
      <c r="T2468" s="21">
        <f t="shared" si="386"/>
        <v>48.674999999999997</v>
      </c>
      <c r="U2468" s="21">
        <f t="shared" si="387"/>
        <v>60.375</v>
      </c>
      <c r="V2468" s="20">
        <f t="shared" si="388"/>
        <v>58.42499999999999</v>
      </c>
      <c r="W2468" s="20">
        <f t="shared" si="389"/>
        <v>58.912499999999994</v>
      </c>
    </row>
    <row r="2469" spans="1:23" ht="13.5" x14ac:dyDescent="0.25">
      <c r="A2469" s="3">
        <v>45600</v>
      </c>
      <c r="B2469" s="2">
        <v>86.923900000000003</v>
      </c>
      <c r="C2469" s="2">
        <v>60.604536742875048</v>
      </c>
      <c r="D2469" s="2">
        <v>0.62024175561252548</v>
      </c>
      <c r="E2469" s="2">
        <v>-1.2320560945906913E-10</v>
      </c>
      <c r="F2469" s="2">
        <v>85.80922000000001</v>
      </c>
      <c r="G2469" s="2">
        <v>85.731020000000015</v>
      </c>
      <c r="H2469" s="2">
        <v>86.214250000000007</v>
      </c>
      <c r="I2469" s="2">
        <v>84.798156000000006</v>
      </c>
      <c r="J2469" s="2">
        <v>78.008672999999945</v>
      </c>
      <c r="K2469" s="17" t="s">
        <v>49</v>
      </c>
      <c r="L2469" s="17" t="s">
        <v>51</v>
      </c>
      <c r="M2469" s="17" t="s">
        <v>55</v>
      </c>
      <c r="N2469" s="20">
        <f t="shared" si="380"/>
        <v>50</v>
      </c>
      <c r="O2469" s="20">
        <f t="shared" si="381"/>
        <v>100</v>
      </c>
      <c r="P2469" s="20">
        <f t="shared" si="382"/>
        <v>75</v>
      </c>
      <c r="Q2469" s="20">
        <f t="shared" si="383"/>
        <v>83.5</v>
      </c>
      <c r="R2469" s="21">
        <f t="shared" si="384"/>
        <v>76.275000000000006</v>
      </c>
      <c r="S2469" s="21">
        <f t="shared" si="385"/>
        <v>77.125</v>
      </c>
      <c r="T2469" s="21">
        <f t="shared" si="386"/>
        <v>78.825000000000003</v>
      </c>
      <c r="U2469" s="21">
        <f t="shared" si="387"/>
        <v>77.125</v>
      </c>
      <c r="V2469" s="20">
        <f t="shared" si="388"/>
        <v>77.408333333333346</v>
      </c>
      <c r="W2469" s="20">
        <f t="shared" si="389"/>
        <v>77.337500000000006</v>
      </c>
    </row>
    <row r="2470" spans="1:23" ht="13.5" x14ac:dyDescent="0.25">
      <c r="A2470" s="3">
        <v>45601</v>
      </c>
      <c r="B2470" s="2">
        <v>86.438199999999995</v>
      </c>
      <c r="C2470" s="2">
        <v>55.683826703929178</v>
      </c>
      <c r="D2470" s="2">
        <v>0.51376878869284326</v>
      </c>
      <c r="E2470" s="2">
        <v>-9.8564487567255318E-11</v>
      </c>
      <c r="F2470" s="2">
        <v>85.973879999999994</v>
      </c>
      <c r="G2470" s="2">
        <v>85.772180000000006</v>
      </c>
      <c r="H2470" s="2">
        <v>86.173090000000016</v>
      </c>
      <c r="I2470" s="2">
        <v>84.880477999999997</v>
      </c>
      <c r="J2470" s="2">
        <v>78.093604999999954</v>
      </c>
      <c r="K2470" s="17" t="s">
        <v>47</v>
      </c>
      <c r="L2470" s="17" t="s">
        <v>51</v>
      </c>
      <c r="M2470" s="17" t="s">
        <v>53</v>
      </c>
      <c r="N2470" s="20">
        <f t="shared" si="380"/>
        <v>50</v>
      </c>
      <c r="O2470" s="20">
        <f t="shared" si="381"/>
        <v>100</v>
      </c>
      <c r="P2470" s="20">
        <f t="shared" si="382"/>
        <v>75</v>
      </c>
      <c r="Q2470" s="20">
        <f t="shared" si="383"/>
        <v>16.5</v>
      </c>
      <c r="R2470" s="21">
        <f t="shared" si="384"/>
        <v>66.224999999999994</v>
      </c>
      <c r="S2470" s="21">
        <f t="shared" si="385"/>
        <v>60.375</v>
      </c>
      <c r="T2470" s="21">
        <f t="shared" si="386"/>
        <v>48.674999999999997</v>
      </c>
      <c r="U2470" s="21">
        <f t="shared" si="387"/>
        <v>60.375</v>
      </c>
      <c r="V2470" s="20">
        <f t="shared" si="388"/>
        <v>58.42499999999999</v>
      </c>
      <c r="W2470" s="20">
        <f t="shared" si="389"/>
        <v>58.912499999999994</v>
      </c>
    </row>
    <row r="2471" spans="1:23" ht="13.5" x14ac:dyDescent="0.25">
      <c r="A2471" s="3">
        <v>45602</v>
      </c>
      <c r="B2471" s="2">
        <v>85.598500000000001</v>
      </c>
      <c r="C2471" s="2">
        <v>48.371538909161586</v>
      </c>
      <c r="D2471" s="2">
        <v>0.41866582271654806</v>
      </c>
      <c r="E2471" s="2">
        <v>-7.8851590053804265E-11</v>
      </c>
      <c r="F2471" s="2">
        <v>86.019980000000004</v>
      </c>
      <c r="G2471" s="2">
        <v>85.770540000000011</v>
      </c>
      <c r="H2471" s="2">
        <v>86.110525000000024</v>
      </c>
      <c r="I2471" s="2">
        <v>84.946499999999972</v>
      </c>
      <c r="J2471" s="2">
        <v>78.175688999999949</v>
      </c>
      <c r="K2471" s="17" t="s">
        <v>49</v>
      </c>
      <c r="L2471" s="17" t="s">
        <v>51</v>
      </c>
      <c r="M2471" s="17" t="s">
        <v>55</v>
      </c>
      <c r="N2471" s="20">
        <f t="shared" si="380"/>
        <v>50</v>
      </c>
      <c r="O2471" s="20">
        <f t="shared" si="381"/>
        <v>100</v>
      </c>
      <c r="P2471" s="20">
        <f t="shared" si="382"/>
        <v>75</v>
      </c>
      <c r="Q2471" s="20">
        <f t="shared" si="383"/>
        <v>83.5</v>
      </c>
      <c r="R2471" s="21">
        <f t="shared" si="384"/>
        <v>76.275000000000006</v>
      </c>
      <c r="S2471" s="21">
        <f t="shared" si="385"/>
        <v>77.125</v>
      </c>
      <c r="T2471" s="21">
        <f t="shared" si="386"/>
        <v>78.825000000000003</v>
      </c>
      <c r="U2471" s="21">
        <f t="shared" si="387"/>
        <v>77.125</v>
      </c>
      <c r="V2471" s="20">
        <f t="shared" si="388"/>
        <v>77.408333333333346</v>
      </c>
      <c r="W2471" s="20">
        <f t="shared" si="389"/>
        <v>77.337500000000006</v>
      </c>
    </row>
    <row r="2472" spans="1:23" ht="13.5" x14ac:dyDescent="0.25">
      <c r="A2472" s="3">
        <v>45603</v>
      </c>
      <c r="B2472" s="2">
        <v>85.614900000000006</v>
      </c>
      <c r="C2472" s="2">
        <v>48.513745550595267</v>
      </c>
      <c r="D2472" s="2">
        <v>0.33835591122267772</v>
      </c>
      <c r="E2472" s="2">
        <v>-6.3081272043043417E-11</v>
      </c>
      <c r="F2472" s="2">
        <v>86.019980000000004</v>
      </c>
      <c r="G2472" s="2">
        <v>85.770540000000011</v>
      </c>
      <c r="H2472" s="2">
        <v>86.024085000000014</v>
      </c>
      <c r="I2472" s="2">
        <v>85.012355999999983</v>
      </c>
      <c r="J2472" s="2">
        <v>78.258433499999953</v>
      </c>
      <c r="K2472" s="17" t="s">
        <v>47</v>
      </c>
      <c r="L2472" s="17" t="s">
        <v>51</v>
      </c>
      <c r="M2472" s="17" t="s">
        <v>51</v>
      </c>
      <c r="N2472" s="20">
        <f t="shared" si="380"/>
        <v>50</v>
      </c>
      <c r="O2472" s="20">
        <f t="shared" si="381"/>
        <v>100</v>
      </c>
      <c r="P2472" s="20">
        <f t="shared" si="382"/>
        <v>75</v>
      </c>
      <c r="Q2472" s="20">
        <f t="shared" si="383"/>
        <v>16.5</v>
      </c>
      <c r="R2472" s="21">
        <f t="shared" si="384"/>
        <v>66.224999999999994</v>
      </c>
      <c r="S2472" s="21">
        <f t="shared" si="385"/>
        <v>60.375</v>
      </c>
      <c r="T2472" s="21">
        <f t="shared" si="386"/>
        <v>48.674999999999997</v>
      </c>
      <c r="U2472" s="21">
        <f t="shared" si="387"/>
        <v>60.375</v>
      </c>
      <c r="V2472" s="20">
        <f t="shared" si="388"/>
        <v>58.42499999999999</v>
      </c>
      <c r="W2472" s="20">
        <f t="shared" si="389"/>
        <v>58.912499999999994</v>
      </c>
    </row>
    <row r="2473" spans="1:23" ht="13.5" x14ac:dyDescent="0.25">
      <c r="A2473" s="3">
        <v>45604</v>
      </c>
      <c r="B2473" s="2">
        <v>85.861900000000006</v>
      </c>
      <c r="C2473" s="2">
        <v>50.715548337464874</v>
      </c>
      <c r="D2473" s="2">
        <v>0.23809822089303623</v>
      </c>
      <c r="E2473" s="2">
        <v>-5.0465017634434735E-11</v>
      </c>
      <c r="F2473" s="2">
        <v>86.087479999999999</v>
      </c>
      <c r="G2473" s="2">
        <v>85.805109999999999</v>
      </c>
      <c r="H2473" s="2">
        <v>85.934355000000011</v>
      </c>
      <c r="I2473" s="2">
        <v>85.083151999999984</v>
      </c>
      <c r="J2473" s="2">
        <v>78.342374499999949</v>
      </c>
      <c r="K2473" s="17" t="s">
        <v>49</v>
      </c>
      <c r="L2473" s="17" t="s">
        <v>51</v>
      </c>
      <c r="M2473" s="17" t="s">
        <v>55</v>
      </c>
      <c r="N2473" s="20">
        <f t="shared" si="380"/>
        <v>50</v>
      </c>
      <c r="O2473" s="20">
        <f t="shared" si="381"/>
        <v>100</v>
      </c>
      <c r="P2473" s="20">
        <f t="shared" si="382"/>
        <v>75</v>
      </c>
      <c r="Q2473" s="20">
        <f t="shared" si="383"/>
        <v>83.5</v>
      </c>
      <c r="R2473" s="21">
        <f t="shared" si="384"/>
        <v>76.275000000000006</v>
      </c>
      <c r="S2473" s="21">
        <f t="shared" si="385"/>
        <v>77.125</v>
      </c>
      <c r="T2473" s="21">
        <f t="shared" si="386"/>
        <v>78.825000000000003</v>
      </c>
      <c r="U2473" s="21">
        <f t="shared" si="387"/>
        <v>77.125</v>
      </c>
      <c r="V2473" s="20">
        <f t="shared" si="388"/>
        <v>77.408333333333346</v>
      </c>
      <c r="W2473" s="20">
        <f t="shared" si="389"/>
        <v>77.337500000000006</v>
      </c>
    </row>
    <row r="2474" spans="1:23" ht="13.5" x14ac:dyDescent="0.25">
      <c r="A2474" s="3">
        <v>45607</v>
      </c>
      <c r="B2474" s="2">
        <v>86.010099999999994</v>
      </c>
      <c r="C2474" s="2">
        <v>52.04078997672493</v>
      </c>
      <c r="D2474" s="2">
        <v>0.1381179994565116</v>
      </c>
      <c r="E2474" s="2">
        <v>-4.0372014107547792E-11</v>
      </c>
      <c r="F2474" s="2">
        <v>85.904719999999998</v>
      </c>
      <c r="G2474" s="2">
        <v>85.856970000000018</v>
      </c>
      <c r="H2474" s="2">
        <v>85.871790000000018</v>
      </c>
      <c r="I2474" s="2">
        <v>85.156912000000005</v>
      </c>
      <c r="J2474" s="2">
        <v>78.425165999999948</v>
      </c>
      <c r="K2474" s="17" t="s">
        <v>47</v>
      </c>
      <c r="L2474" s="17" t="s">
        <v>51</v>
      </c>
      <c r="M2474" s="17" t="s">
        <v>52</v>
      </c>
      <c r="N2474" s="20">
        <f t="shared" si="380"/>
        <v>50</v>
      </c>
      <c r="O2474" s="20">
        <f t="shared" si="381"/>
        <v>100</v>
      </c>
      <c r="P2474" s="20">
        <f t="shared" si="382"/>
        <v>75</v>
      </c>
      <c r="Q2474" s="20">
        <f t="shared" si="383"/>
        <v>16.5</v>
      </c>
      <c r="R2474" s="21">
        <f t="shared" si="384"/>
        <v>66.224999999999994</v>
      </c>
      <c r="S2474" s="21">
        <f t="shared" si="385"/>
        <v>60.375</v>
      </c>
      <c r="T2474" s="21">
        <f t="shared" si="386"/>
        <v>48.674999999999997</v>
      </c>
      <c r="U2474" s="21">
        <f t="shared" si="387"/>
        <v>60.375</v>
      </c>
      <c r="V2474" s="20">
        <f t="shared" si="388"/>
        <v>58.42499999999999</v>
      </c>
      <c r="W2474" s="20">
        <f t="shared" si="389"/>
        <v>58.912499999999994</v>
      </c>
    </row>
    <row r="2475" spans="1:23" ht="13.5" x14ac:dyDescent="0.25">
      <c r="A2475" s="3">
        <v>45608</v>
      </c>
      <c r="B2475" s="2">
        <v>85.203299999999999</v>
      </c>
      <c r="C2475" s="2">
        <v>44.953911304467603</v>
      </c>
      <c r="D2475" s="2">
        <v>0.13104952967624683</v>
      </c>
      <c r="E2475" s="2">
        <v>-3.2297611286038233E-11</v>
      </c>
      <c r="F2475" s="2">
        <v>85.657740000000018</v>
      </c>
      <c r="G2475" s="2">
        <v>85.815809999999999</v>
      </c>
      <c r="H2475" s="2">
        <v>85.761475000000019</v>
      </c>
      <c r="I2475" s="2">
        <v>85.21453600000001</v>
      </c>
      <c r="J2475" s="2">
        <v>78.503923499999942</v>
      </c>
      <c r="K2475" s="17" t="s">
        <v>47</v>
      </c>
      <c r="L2475" s="17" t="s">
        <v>51</v>
      </c>
      <c r="M2475" s="17" t="s">
        <v>52</v>
      </c>
      <c r="N2475" s="20">
        <f t="shared" si="380"/>
        <v>50</v>
      </c>
      <c r="O2475" s="20">
        <f t="shared" si="381"/>
        <v>100</v>
      </c>
      <c r="P2475" s="20">
        <f t="shared" si="382"/>
        <v>75</v>
      </c>
      <c r="Q2475" s="20">
        <f t="shared" si="383"/>
        <v>16.5</v>
      </c>
      <c r="R2475" s="21">
        <f t="shared" si="384"/>
        <v>66.224999999999994</v>
      </c>
      <c r="S2475" s="21">
        <f t="shared" si="385"/>
        <v>60.375</v>
      </c>
      <c r="T2475" s="21">
        <f t="shared" si="386"/>
        <v>48.674999999999997</v>
      </c>
      <c r="U2475" s="21">
        <f t="shared" si="387"/>
        <v>60.375</v>
      </c>
      <c r="V2475" s="20">
        <f t="shared" si="388"/>
        <v>58.42499999999999</v>
      </c>
      <c r="W2475" s="20">
        <f t="shared" si="389"/>
        <v>58.912499999999994</v>
      </c>
    </row>
    <row r="2476" spans="1:23" ht="13.5" x14ac:dyDescent="0.25">
      <c r="A2476" s="3">
        <v>45609</v>
      </c>
      <c r="B2476" s="2">
        <v>85.5244</v>
      </c>
      <c r="C2476" s="2">
        <v>47.989620982625745</v>
      </c>
      <c r="D2476" s="2">
        <v>6.6938910564331877E-2</v>
      </c>
      <c r="E2476" s="2">
        <v>-2.5838089028830589E-11</v>
      </c>
      <c r="F2476" s="2">
        <v>85.642920000000004</v>
      </c>
      <c r="G2476" s="2">
        <v>85.83144999999999</v>
      </c>
      <c r="H2476" s="2">
        <v>85.756950000000018</v>
      </c>
      <c r="I2476" s="2">
        <v>85.278582</v>
      </c>
      <c r="J2476" s="2">
        <v>78.582395499999961</v>
      </c>
      <c r="K2476" s="17" t="s">
        <v>49</v>
      </c>
      <c r="L2476" s="17" t="s">
        <v>51</v>
      </c>
      <c r="M2476" s="17" t="s">
        <v>54</v>
      </c>
      <c r="N2476" s="20">
        <f t="shared" si="380"/>
        <v>50</v>
      </c>
      <c r="O2476" s="20">
        <f t="shared" si="381"/>
        <v>100</v>
      </c>
      <c r="P2476" s="20">
        <f t="shared" si="382"/>
        <v>75</v>
      </c>
      <c r="Q2476" s="20">
        <f t="shared" si="383"/>
        <v>66.5</v>
      </c>
      <c r="R2476" s="21">
        <f t="shared" si="384"/>
        <v>73.724999999999994</v>
      </c>
      <c r="S2476" s="21">
        <f t="shared" si="385"/>
        <v>72.875</v>
      </c>
      <c r="T2476" s="21">
        <f t="shared" si="386"/>
        <v>71.174999999999997</v>
      </c>
      <c r="U2476" s="21">
        <f t="shared" si="387"/>
        <v>72.875</v>
      </c>
      <c r="V2476" s="20">
        <f t="shared" si="388"/>
        <v>72.591666666666654</v>
      </c>
      <c r="W2476" s="20">
        <f t="shared" si="389"/>
        <v>72.662499999999994</v>
      </c>
    </row>
    <row r="2477" spans="1:23" ht="13.5" x14ac:dyDescent="0.25">
      <c r="A2477" s="3">
        <v>45610</v>
      </c>
      <c r="B2477" s="2">
        <v>84.8</v>
      </c>
      <c r="C2477" s="2">
        <v>42.31944483334923</v>
      </c>
      <c r="D2477" s="2">
        <v>0.10580849490042965</v>
      </c>
      <c r="E2477" s="2">
        <v>-2.0670471223064473E-11</v>
      </c>
      <c r="F2477" s="2">
        <v>85.479940000000013</v>
      </c>
      <c r="G2477" s="2">
        <v>85.749960000000002</v>
      </c>
      <c r="H2477" s="2">
        <v>85.696035000000009</v>
      </c>
      <c r="I2477" s="2">
        <v>85.328306000000012</v>
      </c>
      <c r="J2477" s="2">
        <v>78.658557499999958</v>
      </c>
      <c r="K2477" s="17" t="s">
        <v>49</v>
      </c>
      <c r="L2477" s="17" t="s">
        <v>51</v>
      </c>
      <c r="M2477" s="17" t="s">
        <v>54</v>
      </c>
      <c r="N2477" s="20">
        <f t="shared" si="380"/>
        <v>50</v>
      </c>
      <c r="O2477" s="20">
        <f t="shared" si="381"/>
        <v>100</v>
      </c>
      <c r="P2477" s="20">
        <f t="shared" si="382"/>
        <v>75</v>
      </c>
      <c r="Q2477" s="20">
        <f t="shared" si="383"/>
        <v>66.5</v>
      </c>
      <c r="R2477" s="21">
        <f t="shared" si="384"/>
        <v>73.724999999999994</v>
      </c>
      <c r="S2477" s="21">
        <f t="shared" si="385"/>
        <v>72.875</v>
      </c>
      <c r="T2477" s="21">
        <f t="shared" si="386"/>
        <v>71.174999999999997</v>
      </c>
      <c r="U2477" s="21">
        <f t="shared" si="387"/>
        <v>72.875</v>
      </c>
      <c r="V2477" s="20">
        <f t="shared" si="388"/>
        <v>72.591666666666654</v>
      </c>
      <c r="W2477" s="20">
        <f t="shared" si="389"/>
        <v>72.662499999999994</v>
      </c>
    </row>
    <row r="2478" spans="1:23" ht="13.5" x14ac:dyDescent="0.25">
      <c r="A2478" s="3">
        <v>45611</v>
      </c>
      <c r="B2478" s="2">
        <v>85.367999999999995</v>
      </c>
      <c r="C2478" s="2">
        <v>47.552207329276023</v>
      </c>
      <c r="D2478" s="2">
        <v>8.8345536817314496E-2</v>
      </c>
      <c r="E2478" s="2">
        <v>-1.6536376978451578E-11</v>
      </c>
      <c r="F2478" s="2">
        <v>85.381159999999994</v>
      </c>
      <c r="G2478" s="2">
        <v>85.734319999999997</v>
      </c>
      <c r="H2478" s="2">
        <v>85.663105000000002</v>
      </c>
      <c r="I2478" s="2">
        <v>85.389224000000013</v>
      </c>
      <c r="J2478" s="2">
        <v>78.737790999999959</v>
      </c>
      <c r="K2478" s="17" t="s">
        <v>49</v>
      </c>
      <c r="L2478" s="17" t="s">
        <v>51</v>
      </c>
      <c r="M2478" s="17" t="s">
        <v>54</v>
      </c>
      <c r="N2478" s="20">
        <f t="shared" si="380"/>
        <v>50</v>
      </c>
      <c r="O2478" s="20">
        <f t="shared" si="381"/>
        <v>100</v>
      </c>
      <c r="P2478" s="20">
        <f t="shared" si="382"/>
        <v>75</v>
      </c>
      <c r="Q2478" s="20">
        <f t="shared" si="383"/>
        <v>66.5</v>
      </c>
      <c r="R2478" s="21">
        <f t="shared" si="384"/>
        <v>73.724999999999994</v>
      </c>
      <c r="S2478" s="21">
        <f t="shared" si="385"/>
        <v>72.875</v>
      </c>
      <c r="T2478" s="21">
        <f t="shared" si="386"/>
        <v>71.174999999999997</v>
      </c>
      <c r="U2478" s="21">
        <f t="shared" si="387"/>
        <v>72.875</v>
      </c>
      <c r="V2478" s="20">
        <f t="shared" si="388"/>
        <v>72.591666666666654</v>
      </c>
      <c r="W2478" s="20">
        <f t="shared" si="389"/>
        <v>72.662499999999994</v>
      </c>
    </row>
    <row r="2479" spans="1:23" ht="13.5" x14ac:dyDescent="0.25">
      <c r="A2479" s="3">
        <v>45614</v>
      </c>
      <c r="B2479" s="2">
        <v>85.285700000000006</v>
      </c>
      <c r="C2479" s="2">
        <v>46.888458557760586</v>
      </c>
      <c r="D2479" s="2">
        <v>0.29684327009329081</v>
      </c>
      <c r="E2479" s="2">
        <v>-1.3229101582761263E-11</v>
      </c>
      <c r="F2479" s="2">
        <v>85.236279999999994</v>
      </c>
      <c r="G2479" s="2">
        <v>85.57050000000001</v>
      </c>
      <c r="H2479" s="2">
        <v>85.650760000000005</v>
      </c>
      <c r="I2479" s="2">
        <v>85.446850000000012</v>
      </c>
      <c r="J2479" s="2">
        <v>78.816960499999965</v>
      </c>
      <c r="K2479" s="17" t="s">
        <v>47</v>
      </c>
      <c r="L2479" s="17" t="s">
        <v>51</v>
      </c>
      <c r="M2479" s="17" t="s">
        <v>52</v>
      </c>
      <c r="N2479" s="20">
        <f t="shared" si="380"/>
        <v>50</v>
      </c>
      <c r="O2479" s="20">
        <f t="shared" si="381"/>
        <v>100</v>
      </c>
      <c r="P2479" s="20">
        <f t="shared" si="382"/>
        <v>75</v>
      </c>
      <c r="Q2479" s="20">
        <f t="shared" si="383"/>
        <v>16.5</v>
      </c>
      <c r="R2479" s="21">
        <f t="shared" si="384"/>
        <v>66.224999999999994</v>
      </c>
      <c r="S2479" s="21">
        <f t="shared" si="385"/>
        <v>60.375</v>
      </c>
      <c r="T2479" s="21">
        <f t="shared" si="386"/>
        <v>48.674999999999997</v>
      </c>
      <c r="U2479" s="21">
        <f t="shared" si="387"/>
        <v>60.375</v>
      </c>
      <c r="V2479" s="20">
        <f t="shared" si="388"/>
        <v>58.42499999999999</v>
      </c>
      <c r="W2479" s="20">
        <f t="shared" si="389"/>
        <v>58.912499999999994</v>
      </c>
    </row>
    <row r="2480" spans="1:23" ht="13.5" x14ac:dyDescent="0.25">
      <c r="A2480" s="3">
        <v>45615</v>
      </c>
      <c r="B2480" s="2">
        <v>85.359700000000004</v>
      </c>
      <c r="C2480" s="2">
        <v>47.596743313472771</v>
      </c>
      <c r="D2480" s="2">
        <v>0.39527775320020453</v>
      </c>
      <c r="E2480" s="2">
        <v>-1.0583281266209011E-11</v>
      </c>
      <c r="F2480" s="2">
        <v>85.267560000000003</v>
      </c>
      <c r="G2480" s="2">
        <v>85.462649999999996</v>
      </c>
      <c r="H2480" s="2">
        <v>85.617414999999994</v>
      </c>
      <c r="I2480" s="2">
        <v>85.50184000000003</v>
      </c>
      <c r="J2480" s="2">
        <v>78.899972499999961</v>
      </c>
      <c r="K2480" s="17" t="s">
        <v>49</v>
      </c>
      <c r="L2480" s="17" t="s">
        <v>51</v>
      </c>
      <c r="M2480" s="17" t="s">
        <v>55</v>
      </c>
      <c r="N2480" s="20">
        <f t="shared" si="380"/>
        <v>50</v>
      </c>
      <c r="O2480" s="20">
        <f t="shared" si="381"/>
        <v>100</v>
      </c>
      <c r="P2480" s="20">
        <f t="shared" si="382"/>
        <v>75</v>
      </c>
      <c r="Q2480" s="20">
        <f t="shared" si="383"/>
        <v>83.5</v>
      </c>
      <c r="R2480" s="21">
        <f t="shared" si="384"/>
        <v>76.275000000000006</v>
      </c>
      <c r="S2480" s="21">
        <f t="shared" si="385"/>
        <v>77.125</v>
      </c>
      <c r="T2480" s="21">
        <f t="shared" si="386"/>
        <v>78.825000000000003</v>
      </c>
      <c r="U2480" s="21">
        <f t="shared" si="387"/>
        <v>77.125</v>
      </c>
      <c r="V2480" s="20">
        <f t="shared" si="388"/>
        <v>77.408333333333346</v>
      </c>
      <c r="W2480" s="20">
        <f t="shared" si="389"/>
        <v>77.337500000000006</v>
      </c>
    </row>
    <row r="2481" spans="1:23" ht="13.5" x14ac:dyDescent="0.25">
      <c r="A2481" s="3">
        <v>45616</v>
      </c>
      <c r="B2481" s="2">
        <v>86.438199999999995</v>
      </c>
      <c r="C2481" s="2">
        <v>56.666849420625937</v>
      </c>
      <c r="D2481" s="2">
        <v>0.27111129121044542</v>
      </c>
      <c r="E2481" s="2">
        <v>-8.466625012967209E-12</v>
      </c>
      <c r="F2481" s="2">
        <v>85.450320000000005</v>
      </c>
      <c r="G2481" s="2">
        <v>85.54661999999999</v>
      </c>
      <c r="H2481" s="2">
        <v>85.658580000000001</v>
      </c>
      <c r="I2481" s="2">
        <v>85.584161999999992</v>
      </c>
      <c r="J2481" s="2">
        <v>78.984904499999956</v>
      </c>
      <c r="K2481" s="17" t="s">
        <v>49</v>
      </c>
      <c r="L2481" s="17" t="s">
        <v>51</v>
      </c>
      <c r="M2481" s="17" t="s">
        <v>55</v>
      </c>
      <c r="N2481" s="20">
        <f t="shared" si="380"/>
        <v>50</v>
      </c>
      <c r="O2481" s="20">
        <f t="shared" si="381"/>
        <v>100</v>
      </c>
      <c r="P2481" s="20">
        <f t="shared" si="382"/>
        <v>75</v>
      </c>
      <c r="Q2481" s="20">
        <f t="shared" si="383"/>
        <v>83.5</v>
      </c>
      <c r="R2481" s="21">
        <f t="shared" si="384"/>
        <v>76.275000000000006</v>
      </c>
      <c r="S2481" s="21">
        <f t="shared" si="385"/>
        <v>77.125</v>
      </c>
      <c r="T2481" s="21">
        <f t="shared" si="386"/>
        <v>78.825000000000003</v>
      </c>
      <c r="U2481" s="21">
        <f t="shared" si="387"/>
        <v>77.125</v>
      </c>
      <c r="V2481" s="20">
        <f t="shared" si="388"/>
        <v>77.408333333333346</v>
      </c>
      <c r="W2481" s="20">
        <f t="shared" si="389"/>
        <v>77.337500000000006</v>
      </c>
    </row>
    <row r="2482" spans="1:23" ht="13.5" x14ac:dyDescent="0.25">
      <c r="A2482" s="3">
        <v>45617</v>
      </c>
      <c r="B2482" s="2">
        <v>86.191199999999995</v>
      </c>
      <c r="C2482" s="2">
        <v>54.3468393553634</v>
      </c>
      <c r="D2482" s="2">
        <v>0.18199043020753436</v>
      </c>
      <c r="E2482" s="2">
        <v>-6.7733000103737672E-12</v>
      </c>
      <c r="F2482" s="2">
        <v>85.728560000000002</v>
      </c>
      <c r="G2482" s="2">
        <v>85.604250000000008</v>
      </c>
      <c r="H2482" s="2">
        <v>85.687394999999995</v>
      </c>
      <c r="I2482" s="2">
        <v>85.661544000000006</v>
      </c>
      <c r="J2482" s="2">
        <v>79.070530499999947</v>
      </c>
      <c r="K2482" s="17" t="s">
        <v>47</v>
      </c>
      <c r="L2482" s="17" t="s">
        <v>51</v>
      </c>
      <c r="M2482" s="17" t="s">
        <v>53</v>
      </c>
      <c r="N2482" s="20">
        <f t="shared" si="380"/>
        <v>50</v>
      </c>
      <c r="O2482" s="20">
        <f t="shared" si="381"/>
        <v>100</v>
      </c>
      <c r="P2482" s="20">
        <f t="shared" si="382"/>
        <v>75</v>
      </c>
      <c r="Q2482" s="20">
        <f t="shared" si="383"/>
        <v>16.5</v>
      </c>
      <c r="R2482" s="21">
        <f t="shared" si="384"/>
        <v>66.224999999999994</v>
      </c>
      <c r="S2482" s="21">
        <f t="shared" si="385"/>
        <v>60.375</v>
      </c>
      <c r="T2482" s="21">
        <f t="shared" si="386"/>
        <v>48.674999999999997</v>
      </c>
      <c r="U2482" s="21">
        <f t="shared" si="387"/>
        <v>60.375</v>
      </c>
      <c r="V2482" s="20">
        <f t="shared" si="388"/>
        <v>58.42499999999999</v>
      </c>
      <c r="W2482" s="20">
        <f t="shared" si="389"/>
        <v>58.912499999999994</v>
      </c>
    </row>
    <row r="2483" spans="1:23" ht="13.5" x14ac:dyDescent="0.25">
      <c r="A2483" s="3">
        <v>45618</v>
      </c>
      <c r="B2483" s="2">
        <v>86.018299999999996</v>
      </c>
      <c r="C2483" s="2">
        <v>52.719730143895333</v>
      </c>
      <c r="D2483" s="2">
        <v>0.15433231483251575</v>
      </c>
      <c r="E2483" s="2">
        <v>-5.4186400082990143E-12</v>
      </c>
      <c r="F2483" s="2">
        <v>85.858620000000002</v>
      </c>
      <c r="G2483" s="2">
        <v>85.619889999999984</v>
      </c>
      <c r="H2483" s="2">
        <v>85.712499999999991</v>
      </c>
      <c r="I2483" s="2">
        <v>85.735467999999997</v>
      </c>
      <c r="J2483" s="2">
        <v>79.155677999999966</v>
      </c>
      <c r="K2483" s="17" t="s">
        <v>47</v>
      </c>
      <c r="L2483" s="17" t="s">
        <v>48</v>
      </c>
      <c r="M2483" s="17" t="s">
        <v>53</v>
      </c>
      <c r="N2483" s="20">
        <f t="shared" si="380"/>
        <v>50</v>
      </c>
      <c r="O2483" s="20">
        <f t="shared" si="381"/>
        <v>100</v>
      </c>
      <c r="P2483" s="20">
        <f t="shared" si="382"/>
        <v>75</v>
      </c>
      <c r="Q2483" s="20">
        <f t="shared" si="383"/>
        <v>0</v>
      </c>
      <c r="R2483" s="21">
        <f t="shared" si="384"/>
        <v>63.75</v>
      </c>
      <c r="S2483" s="21">
        <f t="shared" si="385"/>
        <v>56.25</v>
      </c>
      <c r="T2483" s="21">
        <f t="shared" si="386"/>
        <v>41.25</v>
      </c>
      <c r="U2483" s="21">
        <f t="shared" si="387"/>
        <v>56.25</v>
      </c>
      <c r="V2483" s="20">
        <f t="shared" si="388"/>
        <v>53.75</v>
      </c>
      <c r="W2483" s="20">
        <f t="shared" si="389"/>
        <v>54.375</v>
      </c>
    </row>
    <row r="2484" spans="1:23" ht="13.5" x14ac:dyDescent="0.25">
      <c r="A2484" s="3">
        <v>45621</v>
      </c>
      <c r="B2484" s="2">
        <v>85.606700000000004</v>
      </c>
      <c r="C2484" s="2">
        <v>48.961670287881333</v>
      </c>
      <c r="D2484" s="2">
        <v>0.18241063110755817</v>
      </c>
      <c r="E2484" s="2">
        <v>-4.3349120066392114E-12</v>
      </c>
      <c r="F2484" s="2">
        <v>85.922820000000002</v>
      </c>
      <c r="G2484" s="2">
        <v>85.579549999999998</v>
      </c>
      <c r="H2484" s="2">
        <v>85.718260000000001</v>
      </c>
      <c r="I2484" s="2">
        <v>85.801159999999996</v>
      </c>
      <c r="J2484" s="2">
        <v>79.240310999999963</v>
      </c>
      <c r="K2484" s="17" t="s">
        <v>47</v>
      </c>
      <c r="L2484" s="17" t="s">
        <v>48</v>
      </c>
      <c r="M2484" s="17" t="s">
        <v>53</v>
      </c>
      <c r="N2484" s="20">
        <f t="shared" si="380"/>
        <v>50</v>
      </c>
      <c r="O2484" s="20">
        <f t="shared" si="381"/>
        <v>100</v>
      </c>
      <c r="P2484" s="20">
        <f t="shared" si="382"/>
        <v>75</v>
      </c>
      <c r="Q2484" s="20">
        <f t="shared" si="383"/>
        <v>0</v>
      </c>
      <c r="R2484" s="21">
        <f t="shared" si="384"/>
        <v>63.75</v>
      </c>
      <c r="S2484" s="21">
        <f t="shared" si="385"/>
        <v>56.25</v>
      </c>
      <c r="T2484" s="21">
        <f t="shared" si="386"/>
        <v>41.25</v>
      </c>
      <c r="U2484" s="21">
        <f t="shared" si="387"/>
        <v>56.25</v>
      </c>
      <c r="V2484" s="20">
        <f t="shared" si="388"/>
        <v>53.75</v>
      </c>
      <c r="W2484" s="20">
        <f t="shared" si="389"/>
        <v>54.375</v>
      </c>
    </row>
    <row r="2485" spans="1:23" ht="13.5" x14ac:dyDescent="0.25">
      <c r="A2485" s="3">
        <v>45622</v>
      </c>
      <c r="B2485" s="2">
        <v>85.590199999999996</v>
      </c>
      <c r="C2485" s="2">
        <v>48.811457967155576</v>
      </c>
      <c r="D2485" s="2">
        <v>8.4026854615260049E-2</v>
      </c>
      <c r="E2485" s="2">
        <v>-3.4679296053113694E-12</v>
      </c>
      <c r="F2485" s="2">
        <v>85.968919999999997</v>
      </c>
      <c r="G2485" s="2">
        <v>85.61824</v>
      </c>
      <c r="H2485" s="2">
        <v>85.717025000000007</v>
      </c>
      <c r="I2485" s="2">
        <v>85.866522000000003</v>
      </c>
      <c r="J2485" s="2">
        <v>79.325053999999966</v>
      </c>
      <c r="K2485" s="17" t="s">
        <v>47</v>
      </c>
      <c r="L2485" s="17" t="s">
        <v>48</v>
      </c>
      <c r="M2485" s="17" t="s">
        <v>53</v>
      </c>
      <c r="N2485" s="20">
        <f t="shared" si="380"/>
        <v>50</v>
      </c>
      <c r="O2485" s="20">
        <f t="shared" si="381"/>
        <v>100</v>
      </c>
      <c r="P2485" s="20">
        <f t="shared" si="382"/>
        <v>75</v>
      </c>
      <c r="Q2485" s="20">
        <f t="shared" si="383"/>
        <v>0</v>
      </c>
      <c r="R2485" s="21">
        <f t="shared" si="384"/>
        <v>63.75</v>
      </c>
      <c r="S2485" s="21">
        <f t="shared" si="385"/>
        <v>56.25</v>
      </c>
      <c r="T2485" s="21">
        <f t="shared" si="386"/>
        <v>41.25</v>
      </c>
      <c r="U2485" s="21">
        <f t="shared" si="387"/>
        <v>56.25</v>
      </c>
      <c r="V2485" s="20">
        <f t="shared" si="388"/>
        <v>53.75</v>
      </c>
      <c r="W2485" s="20">
        <f t="shared" si="389"/>
        <v>54.375</v>
      </c>
    </row>
    <row r="2486" spans="1:23" ht="13.5" x14ac:dyDescent="0.25">
      <c r="A2486" s="3">
        <v>45623</v>
      </c>
      <c r="B2486" s="2">
        <v>85.779600000000002</v>
      </c>
      <c r="C2486" s="2">
        <v>50.681867336027743</v>
      </c>
      <c r="D2486" s="2">
        <v>3.6949230815153555E-2</v>
      </c>
      <c r="E2486" s="2">
        <v>-2.7743436842490956E-12</v>
      </c>
      <c r="F2486" s="2">
        <v>85.837199999999996</v>
      </c>
      <c r="G2486" s="2">
        <v>85.64376</v>
      </c>
      <c r="H2486" s="2">
        <v>85.737605000000002</v>
      </c>
      <c r="I2486" s="2">
        <v>85.935671999999997</v>
      </c>
      <c r="J2486" s="2">
        <v>79.411361499999956</v>
      </c>
      <c r="K2486" s="17" t="s">
        <v>47</v>
      </c>
      <c r="L2486" s="17" t="s">
        <v>48</v>
      </c>
      <c r="M2486" s="17" t="s">
        <v>52</v>
      </c>
      <c r="N2486" s="20">
        <f t="shared" si="380"/>
        <v>50</v>
      </c>
      <c r="O2486" s="20">
        <f t="shared" si="381"/>
        <v>100</v>
      </c>
      <c r="P2486" s="20">
        <f t="shared" si="382"/>
        <v>75</v>
      </c>
      <c r="Q2486" s="20">
        <f t="shared" si="383"/>
        <v>0</v>
      </c>
      <c r="R2486" s="21">
        <f t="shared" si="384"/>
        <v>63.75</v>
      </c>
      <c r="S2486" s="21">
        <f t="shared" si="385"/>
        <v>56.25</v>
      </c>
      <c r="T2486" s="21">
        <f t="shared" si="386"/>
        <v>41.25</v>
      </c>
      <c r="U2486" s="21">
        <f t="shared" si="387"/>
        <v>56.25</v>
      </c>
      <c r="V2486" s="20">
        <f t="shared" si="388"/>
        <v>53.75</v>
      </c>
      <c r="W2486" s="20">
        <f t="shared" si="389"/>
        <v>54.375</v>
      </c>
    </row>
    <row r="2487" spans="1:23" ht="13.5" x14ac:dyDescent="0.25">
      <c r="A2487" s="3">
        <v>45624</v>
      </c>
      <c r="B2487" s="2">
        <v>86.438199999999995</v>
      </c>
      <c r="C2487" s="2">
        <v>56.617955706950923</v>
      </c>
      <c r="D2487" s="2">
        <v>-0.16349562237087412</v>
      </c>
      <c r="E2487" s="2">
        <v>-2.2194749473992768E-12</v>
      </c>
      <c r="F2487" s="2">
        <v>85.886600000000001</v>
      </c>
      <c r="G2487" s="2">
        <v>85.807580000000002</v>
      </c>
      <c r="H2487" s="2">
        <v>85.778770000000009</v>
      </c>
      <c r="I2487" s="2">
        <v>86.017993999999987</v>
      </c>
      <c r="J2487" s="2">
        <v>79.501309499999962</v>
      </c>
      <c r="K2487" s="17" t="s">
        <v>49</v>
      </c>
      <c r="L2487" s="17" t="s">
        <v>50</v>
      </c>
      <c r="M2487" s="17" t="s">
        <v>55</v>
      </c>
      <c r="N2487" s="20">
        <f t="shared" si="380"/>
        <v>50</v>
      </c>
      <c r="O2487" s="20">
        <f t="shared" si="381"/>
        <v>100</v>
      </c>
      <c r="P2487" s="20">
        <f t="shared" si="382"/>
        <v>75</v>
      </c>
      <c r="Q2487" s="20">
        <f t="shared" si="383"/>
        <v>100</v>
      </c>
      <c r="R2487" s="21">
        <f t="shared" si="384"/>
        <v>78.75</v>
      </c>
      <c r="S2487" s="21">
        <f t="shared" si="385"/>
        <v>81.25</v>
      </c>
      <c r="T2487" s="21">
        <f t="shared" si="386"/>
        <v>86.25</v>
      </c>
      <c r="U2487" s="21">
        <f t="shared" si="387"/>
        <v>81.25</v>
      </c>
      <c r="V2487" s="20">
        <f t="shared" si="388"/>
        <v>82.083333333333329</v>
      </c>
      <c r="W2487" s="20">
        <f t="shared" si="389"/>
        <v>81.875</v>
      </c>
    </row>
    <row r="2488" spans="1:23" ht="13.5" x14ac:dyDescent="0.25">
      <c r="A2488" s="3">
        <v>45625</v>
      </c>
      <c r="B2488" s="2">
        <v>88.651600000000002</v>
      </c>
      <c r="C2488" s="2">
        <v>69.78185173603319</v>
      </c>
      <c r="D2488" s="2">
        <v>-0.41391599882861385</v>
      </c>
      <c r="E2488" s="2">
        <v>-1.7755799579194215E-12</v>
      </c>
      <c r="F2488" s="2">
        <v>86.413259999999994</v>
      </c>
      <c r="G2488" s="2">
        <v>86.135939999999991</v>
      </c>
      <c r="H2488" s="2">
        <v>85.935130000000015</v>
      </c>
      <c r="I2488" s="2">
        <v>86.139645999999999</v>
      </c>
      <c r="J2488" s="2">
        <v>79.603095999999951</v>
      </c>
      <c r="K2488" s="17" t="s">
        <v>49</v>
      </c>
      <c r="L2488" s="17" t="s">
        <v>50</v>
      </c>
      <c r="M2488" s="17" t="s">
        <v>54</v>
      </c>
      <c r="N2488" s="20">
        <f t="shared" si="380"/>
        <v>50</v>
      </c>
      <c r="O2488" s="20">
        <f t="shared" si="381"/>
        <v>100</v>
      </c>
      <c r="P2488" s="20">
        <f t="shared" si="382"/>
        <v>75</v>
      </c>
      <c r="Q2488" s="20">
        <f t="shared" si="383"/>
        <v>83</v>
      </c>
      <c r="R2488" s="21">
        <f t="shared" si="384"/>
        <v>76.2</v>
      </c>
      <c r="S2488" s="21">
        <f t="shared" si="385"/>
        <v>77</v>
      </c>
      <c r="T2488" s="21">
        <f t="shared" si="386"/>
        <v>78.599999999999994</v>
      </c>
      <c r="U2488" s="21">
        <f t="shared" si="387"/>
        <v>77</v>
      </c>
      <c r="V2488" s="20">
        <f t="shared" si="388"/>
        <v>77.266666666666666</v>
      </c>
      <c r="W2488" s="20">
        <f t="shared" si="389"/>
        <v>77.199999999999989</v>
      </c>
    </row>
    <row r="2489" spans="1:23" ht="13.5" x14ac:dyDescent="0.25">
      <c r="A2489" s="3">
        <v>45628</v>
      </c>
      <c r="B2489" s="2">
        <v>88.0959</v>
      </c>
      <c r="C2489" s="2">
        <v>64.490852233461553</v>
      </c>
      <c r="D2489" s="2">
        <v>-0.61431582655103512</v>
      </c>
      <c r="E2489" s="2">
        <v>-1.4204639663355372E-12</v>
      </c>
      <c r="F2489" s="2">
        <v>86.911100000000005</v>
      </c>
      <c r="G2489" s="2">
        <v>86.416960000000003</v>
      </c>
      <c r="H2489" s="2">
        <v>85.993729999999999</v>
      </c>
      <c r="I2489" s="2">
        <v>86.241951999999998</v>
      </c>
      <c r="J2489" s="2">
        <v>79.706155499999952</v>
      </c>
      <c r="K2489" s="17" t="s">
        <v>49</v>
      </c>
      <c r="L2489" s="17" t="s">
        <v>50</v>
      </c>
      <c r="M2489" s="17" t="s">
        <v>54</v>
      </c>
      <c r="N2489" s="20">
        <f t="shared" si="380"/>
        <v>50</v>
      </c>
      <c r="O2489" s="20">
        <f t="shared" si="381"/>
        <v>100</v>
      </c>
      <c r="P2489" s="20">
        <f t="shared" si="382"/>
        <v>75</v>
      </c>
      <c r="Q2489" s="20">
        <f t="shared" si="383"/>
        <v>83</v>
      </c>
      <c r="R2489" s="21">
        <f t="shared" si="384"/>
        <v>76.2</v>
      </c>
      <c r="S2489" s="21">
        <f t="shared" si="385"/>
        <v>77</v>
      </c>
      <c r="T2489" s="21">
        <f t="shared" si="386"/>
        <v>78.599999999999994</v>
      </c>
      <c r="U2489" s="21">
        <f t="shared" si="387"/>
        <v>77</v>
      </c>
      <c r="V2489" s="20">
        <f t="shared" si="388"/>
        <v>77.266666666666666</v>
      </c>
      <c r="W2489" s="20">
        <f t="shared" si="389"/>
        <v>77.199999999999989</v>
      </c>
    </row>
    <row r="2490" spans="1:23" ht="13.5" x14ac:dyDescent="0.25">
      <c r="A2490" s="3">
        <v>45629</v>
      </c>
      <c r="B2490" s="2">
        <v>88.764700000000005</v>
      </c>
      <c r="C2490" s="2">
        <v>67.668206087787638</v>
      </c>
      <c r="D2490" s="2">
        <v>-0.83450468500534214</v>
      </c>
      <c r="E2490" s="2">
        <v>-1.1363711730684299E-12</v>
      </c>
      <c r="F2490" s="2">
        <v>87.546000000000021</v>
      </c>
      <c r="G2490" s="2">
        <v>86.757460000000009</v>
      </c>
      <c r="H2490" s="2">
        <v>86.110055000000003</v>
      </c>
      <c r="I2490" s="2">
        <v>86.337875999999994</v>
      </c>
      <c r="J2490" s="2">
        <v>79.810629499999948</v>
      </c>
      <c r="K2490" s="17" t="s">
        <v>49</v>
      </c>
      <c r="L2490" s="17" t="s">
        <v>50</v>
      </c>
      <c r="M2490" s="17" t="s">
        <v>54</v>
      </c>
      <c r="N2490" s="20">
        <f t="shared" si="380"/>
        <v>50</v>
      </c>
      <c r="O2490" s="20">
        <f t="shared" si="381"/>
        <v>100</v>
      </c>
      <c r="P2490" s="20">
        <f t="shared" si="382"/>
        <v>75</v>
      </c>
      <c r="Q2490" s="20">
        <f t="shared" si="383"/>
        <v>83</v>
      </c>
      <c r="R2490" s="21">
        <f t="shared" si="384"/>
        <v>76.2</v>
      </c>
      <c r="S2490" s="21">
        <f t="shared" si="385"/>
        <v>77</v>
      </c>
      <c r="T2490" s="21">
        <f t="shared" si="386"/>
        <v>78.599999999999994</v>
      </c>
      <c r="U2490" s="21">
        <f t="shared" si="387"/>
        <v>77</v>
      </c>
      <c r="V2490" s="20">
        <f t="shared" si="388"/>
        <v>77.266666666666666</v>
      </c>
      <c r="W2490" s="20">
        <f t="shared" si="389"/>
        <v>77.199999999999989</v>
      </c>
    </row>
    <row r="2491" spans="1:23" ht="13.5" x14ac:dyDescent="0.25">
      <c r="A2491" s="3">
        <v>45630</v>
      </c>
      <c r="B2491" s="2">
        <v>88.821200000000005</v>
      </c>
      <c r="C2491" s="2">
        <v>67.929284433098744</v>
      </c>
      <c r="D2491" s="2">
        <v>-0.87457282556063376</v>
      </c>
      <c r="E2491" s="2">
        <v>-9.0909693845474392E-13</v>
      </c>
      <c r="F2491" s="2">
        <v>88.154320000000013</v>
      </c>
      <c r="G2491" s="2">
        <v>86.995760000000004</v>
      </c>
      <c r="H2491" s="2">
        <v>86.271190000000004</v>
      </c>
      <c r="I2491" s="2">
        <v>86.438221999999982</v>
      </c>
      <c r="J2491" s="2">
        <v>79.915424499999958</v>
      </c>
      <c r="K2491" s="17" t="s">
        <v>49</v>
      </c>
      <c r="L2491" s="17" t="s">
        <v>50</v>
      </c>
      <c r="M2491" s="17" t="s">
        <v>54</v>
      </c>
      <c r="N2491" s="20">
        <f t="shared" si="380"/>
        <v>50</v>
      </c>
      <c r="O2491" s="20">
        <f t="shared" si="381"/>
        <v>100</v>
      </c>
      <c r="P2491" s="20">
        <f t="shared" si="382"/>
        <v>75</v>
      </c>
      <c r="Q2491" s="20">
        <f t="shared" si="383"/>
        <v>83</v>
      </c>
      <c r="R2491" s="21">
        <f t="shared" si="384"/>
        <v>76.2</v>
      </c>
      <c r="S2491" s="21">
        <f t="shared" si="385"/>
        <v>77</v>
      </c>
      <c r="T2491" s="21">
        <f t="shared" si="386"/>
        <v>78.599999999999994</v>
      </c>
      <c r="U2491" s="21">
        <f t="shared" si="387"/>
        <v>77</v>
      </c>
      <c r="V2491" s="20">
        <f t="shared" si="388"/>
        <v>77.266666666666666</v>
      </c>
      <c r="W2491" s="20">
        <f t="shared" si="389"/>
        <v>77.199999999999989</v>
      </c>
    </row>
    <row r="2492" spans="1:23" ht="13.5" x14ac:dyDescent="0.25">
      <c r="A2492" s="3">
        <v>45631</v>
      </c>
      <c r="B2492" s="2">
        <v>89.668899999999994</v>
      </c>
      <c r="C2492" s="2">
        <v>71.630701817888564</v>
      </c>
      <c r="D2492" s="2">
        <v>-1.0239478892371778</v>
      </c>
      <c r="E2492" s="2">
        <v>-7.2727755076379518E-13</v>
      </c>
      <c r="F2492" s="2">
        <v>88.800460000000001</v>
      </c>
      <c r="G2492" s="2">
        <v>87.343530000000015</v>
      </c>
      <c r="H2492" s="2">
        <v>86.473890000000011</v>
      </c>
      <c r="I2492" s="2">
        <v>86.555687999999989</v>
      </c>
      <c r="J2492" s="2">
        <v>80.024419499999965</v>
      </c>
      <c r="K2492" s="17" t="s">
        <v>49</v>
      </c>
      <c r="L2492" s="17" t="s">
        <v>50</v>
      </c>
      <c r="M2492" s="17" t="s">
        <v>54</v>
      </c>
      <c r="N2492" s="20">
        <f t="shared" si="380"/>
        <v>50</v>
      </c>
      <c r="O2492" s="20">
        <f t="shared" si="381"/>
        <v>100</v>
      </c>
      <c r="P2492" s="20">
        <f t="shared" si="382"/>
        <v>75</v>
      </c>
      <c r="Q2492" s="20">
        <f t="shared" si="383"/>
        <v>83</v>
      </c>
      <c r="R2492" s="21">
        <f t="shared" si="384"/>
        <v>76.2</v>
      </c>
      <c r="S2492" s="21">
        <f t="shared" si="385"/>
        <v>77</v>
      </c>
      <c r="T2492" s="21">
        <f t="shared" si="386"/>
        <v>78.599999999999994</v>
      </c>
      <c r="U2492" s="21">
        <f t="shared" si="387"/>
        <v>77</v>
      </c>
      <c r="V2492" s="20">
        <f t="shared" si="388"/>
        <v>77.266666666666666</v>
      </c>
      <c r="W2492" s="20">
        <f t="shared" si="389"/>
        <v>77.199999999999989</v>
      </c>
    </row>
    <row r="2493" spans="1:23" ht="13.5" x14ac:dyDescent="0.25">
      <c r="A2493" s="3">
        <v>45632</v>
      </c>
      <c r="B2493" s="2">
        <v>89.668899999999994</v>
      </c>
      <c r="C2493" s="2">
        <v>71.630701817888564</v>
      </c>
      <c r="D2493" s="2">
        <v>-1.1955426213001488</v>
      </c>
      <c r="E2493" s="2">
        <v>-5.8182204061103618E-13</v>
      </c>
      <c r="F2493" s="2">
        <v>89.003920000000008</v>
      </c>
      <c r="G2493" s="2">
        <v>87.708589999999987</v>
      </c>
      <c r="H2493" s="2">
        <v>86.664239999999992</v>
      </c>
      <c r="I2493" s="2">
        <v>86.602191999999974</v>
      </c>
      <c r="J2493" s="2">
        <v>80.131369499999963</v>
      </c>
      <c r="K2493" s="17" t="s">
        <v>49</v>
      </c>
      <c r="L2493" s="17" t="s">
        <v>50</v>
      </c>
      <c r="M2493" s="17" t="s">
        <v>55</v>
      </c>
      <c r="N2493" s="20">
        <f t="shared" si="380"/>
        <v>50</v>
      </c>
      <c r="O2493" s="20">
        <f t="shared" si="381"/>
        <v>100</v>
      </c>
      <c r="P2493" s="20">
        <f t="shared" si="382"/>
        <v>75</v>
      </c>
      <c r="Q2493" s="20">
        <f t="shared" si="383"/>
        <v>100</v>
      </c>
      <c r="R2493" s="21">
        <f t="shared" si="384"/>
        <v>78.75</v>
      </c>
      <c r="S2493" s="21">
        <f t="shared" si="385"/>
        <v>81.25</v>
      </c>
      <c r="T2493" s="21">
        <f t="shared" si="386"/>
        <v>86.25</v>
      </c>
      <c r="U2493" s="21">
        <f t="shared" si="387"/>
        <v>81.25</v>
      </c>
      <c r="V2493" s="20">
        <f t="shared" si="388"/>
        <v>82.083333333333329</v>
      </c>
      <c r="W2493" s="20">
        <f t="shared" si="389"/>
        <v>81.875</v>
      </c>
    </row>
    <row r="2494" spans="1:23" ht="13.5" x14ac:dyDescent="0.25">
      <c r="A2494" s="3">
        <v>45635</v>
      </c>
      <c r="B2494" s="2">
        <v>89.763099999999994</v>
      </c>
      <c r="C2494" s="2">
        <v>72.046491607050186</v>
      </c>
      <c r="D2494" s="2">
        <v>-1.4282616550098766</v>
      </c>
      <c r="E2494" s="2">
        <v>-4.6545763248882895E-13</v>
      </c>
      <c r="F2494" s="2">
        <v>89.337360000000004</v>
      </c>
      <c r="G2494" s="2">
        <v>88.124230000000011</v>
      </c>
      <c r="H2494" s="2">
        <v>86.851889999999983</v>
      </c>
      <c r="I2494" s="2">
        <v>86.604313999999974</v>
      </c>
      <c r="J2494" s="2">
        <v>80.237169999999963</v>
      </c>
      <c r="K2494" s="17" t="s">
        <v>49</v>
      </c>
      <c r="L2494" s="17" t="s">
        <v>50</v>
      </c>
      <c r="M2494" s="17" t="s">
        <v>55</v>
      </c>
      <c r="N2494" s="20">
        <f t="shared" si="380"/>
        <v>50</v>
      </c>
      <c r="O2494" s="20">
        <f t="shared" si="381"/>
        <v>100</v>
      </c>
      <c r="P2494" s="20">
        <f t="shared" si="382"/>
        <v>75</v>
      </c>
      <c r="Q2494" s="20">
        <f t="shared" si="383"/>
        <v>100</v>
      </c>
      <c r="R2494" s="21">
        <f t="shared" si="384"/>
        <v>78.75</v>
      </c>
      <c r="S2494" s="21">
        <f t="shared" si="385"/>
        <v>81.25</v>
      </c>
      <c r="T2494" s="21">
        <f t="shared" si="386"/>
        <v>86.25</v>
      </c>
      <c r="U2494" s="21">
        <f t="shared" si="387"/>
        <v>81.25</v>
      </c>
      <c r="V2494" s="20">
        <f t="shared" si="388"/>
        <v>82.083333333333329</v>
      </c>
      <c r="W2494" s="20">
        <f t="shared" si="389"/>
        <v>81.875</v>
      </c>
    </row>
    <row r="2495" spans="1:23" ht="13.5" x14ac:dyDescent="0.25">
      <c r="A2495" s="3">
        <v>45636</v>
      </c>
      <c r="B2495" s="2">
        <v>89.574700000000007</v>
      </c>
      <c r="C2495" s="2">
        <v>69.841763181062817</v>
      </c>
      <c r="D2495" s="2">
        <v>-1.6302641839276362</v>
      </c>
      <c r="E2495" s="2">
        <v>-3.7236610599106317E-13</v>
      </c>
      <c r="F2495" s="2">
        <v>89.499359999999996</v>
      </c>
      <c r="G2495" s="2">
        <v>88.522680000000008</v>
      </c>
      <c r="H2495" s="2">
        <v>87.070459999999983</v>
      </c>
      <c r="I2495" s="2">
        <v>86.628848000000019</v>
      </c>
      <c r="J2495" s="2">
        <v>80.341642999999962</v>
      </c>
      <c r="K2495" s="17" t="s">
        <v>49</v>
      </c>
      <c r="L2495" s="17" t="s">
        <v>50</v>
      </c>
      <c r="M2495" s="17" t="s">
        <v>55</v>
      </c>
      <c r="N2495" s="20">
        <f t="shared" si="380"/>
        <v>50</v>
      </c>
      <c r="O2495" s="20">
        <f t="shared" si="381"/>
        <v>100</v>
      </c>
      <c r="P2495" s="20">
        <f t="shared" si="382"/>
        <v>75</v>
      </c>
      <c r="Q2495" s="20">
        <f t="shared" si="383"/>
        <v>100</v>
      </c>
      <c r="R2495" s="21">
        <f t="shared" si="384"/>
        <v>78.75</v>
      </c>
      <c r="S2495" s="21">
        <f t="shared" si="385"/>
        <v>81.25</v>
      </c>
      <c r="T2495" s="21">
        <f t="shared" si="386"/>
        <v>86.25</v>
      </c>
      <c r="U2495" s="21">
        <f t="shared" si="387"/>
        <v>81.25</v>
      </c>
      <c r="V2495" s="20">
        <f t="shared" si="388"/>
        <v>82.083333333333329</v>
      </c>
      <c r="W2495" s="20">
        <f t="shared" si="389"/>
        <v>81.875</v>
      </c>
    </row>
    <row r="2496" spans="1:23" ht="13.5" x14ac:dyDescent="0.25">
      <c r="A2496" s="3">
        <v>45637</v>
      </c>
      <c r="B2496" s="2">
        <v>89.216800000000006</v>
      </c>
      <c r="C2496" s="2">
        <v>65.726940146568069</v>
      </c>
      <c r="D2496" s="2">
        <v>-1.7597075990748579</v>
      </c>
      <c r="E2496" s="2">
        <v>-2.9789288479285056E-13</v>
      </c>
      <c r="F2496" s="2">
        <v>89.578479999999985</v>
      </c>
      <c r="G2496" s="2">
        <v>88.866400000000013</v>
      </c>
      <c r="H2496" s="2">
        <v>87.255079999999992</v>
      </c>
      <c r="I2496" s="2">
        <v>86.644906000000006</v>
      </c>
      <c r="J2496" s="2">
        <v>80.446255499999964</v>
      </c>
      <c r="K2496" s="17" t="s">
        <v>49</v>
      </c>
      <c r="L2496" s="17" t="s">
        <v>50</v>
      </c>
      <c r="M2496" s="17" t="s">
        <v>55</v>
      </c>
      <c r="N2496" s="20">
        <f t="shared" si="380"/>
        <v>50</v>
      </c>
      <c r="O2496" s="20">
        <f t="shared" si="381"/>
        <v>100</v>
      </c>
      <c r="P2496" s="20">
        <f t="shared" si="382"/>
        <v>75</v>
      </c>
      <c r="Q2496" s="20">
        <f t="shared" si="383"/>
        <v>100</v>
      </c>
      <c r="R2496" s="21">
        <f t="shared" si="384"/>
        <v>78.75</v>
      </c>
      <c r="S2496" s="21">
        <f t="shared" si="385"/>
        <v>81.25</v>
      </c>
      <c r="T2496" s="21">
        <f t="shared" si="386"/>
        <v>86.25</v>
      </c>
      <c r="U2496" s="21">
        <f t="shared" si="387"/>
        <v>81.25</v>
      </c>
      <c r="V2496" s="20">
        <f t="shared" si="388"/>
        <v>82.083333333333329</v>
      </c>
      <c r="W2496" s="20">
        <f t="shared" si="389"/>
        <v>81.875</v>
      </c>
    </row>
    <row r="2497" spans="1:23" ht="13.5" x14ac:dyDescent="0.25">
      <c r="A2497" s="3">
        <v>45638</v>
      </c>
      <c r="B2497" s="2">
        <v>88.444400000000002</v>
      </c>
      <c r="C2497" s="2">
        <v>57.810852543509405</v>
      </c>
      <c r="D2497" s="2">
        <v>-1.7217022109528699</v>
      </c>
      <c r="E2497" s="2">
        <v>-2.3831430783428047E-13</v>
      </c>
      <c r="F2497" s="2">
        <v>89.333580000000012</v>
      </c>
      <c r="G2497" s="2">
        <v>89.067019999999999</v>
      </c>
      <c r="H2497" s="2">
        <v>87.437299999999979</v>
      </c>
      <c r="I2497" s="2">
        <v>86.66033400000002</v>
      </c>
      <c r="J2497" s="2">
        <v>80.543147499999961</v>
      </c>
      <c r="K2497" s="17" t="s">
        <v>47</v>
      </c>
      <c r="L2497" s="17" t="s">
        <v>51</v>
      </c>
      <c r="M2497" s="17" t="s">
        <v>52</v>
      </c>
      <c r="N2497" s="20">
        <f t="shared" si="380"/>
        <v>50</v>
      </c>
      <c r="O2497" s="20">
        <f t="shared" si="381"/>
        <v>100</v>
      </c>
      <c r="P2497" s="20">
        <f t="shared" si="382"/>
        <v>75</v>
      </c>
      <c r="Q2497" s="20">
        <f t="shared" si="383"/>
        <v>16.5</v>
      </c>
      <c r="R2497" s="21">
        <f t="shared" si="384"/>
        <v>66.224999999999994</v>
      </c>
      <c r="S2497" s="21">
        <f t="shared" si="385"/>
        <v>60.375</v>
      </c>
      <c r="T2497" s="21">
        <f t="shared" si="386"/>
        <v>48.674999999999997</v>
      </c>
      <c r="U2497" s="21">
        <f t="shared" si="387"/>
        <v>60.375</v>
      </c>
      <c r="V2497" s="20">
        <f t="shared" si="388"/>
        <v>58.42499999999999</v>
      </c>
      <c r="W2497" s="20">
        <f t="shared" si="389"/>
        <v>58.912499999999994</v>
      </c>
    </row>
    <row r="2498" spans="1:23" ht="13.5" x14ac:dyDescent="0.25">
      <c r="A2498" s="3">
        <v>45639</v>
      </c>
      <c r="B2498" s="2">
        <v>88.529200000000003</v>
      </c>
      <c r="C2498" s="2">
        <v>58.40318499472837</v>
      </c>
      <c r="D2498" s="2">
        <v>-1.3609264543222253</v>
      </c>
      <c r="E2498" s="2">
        <v>-1.9065144626742438E-13</v>
      </c>
      <c r="F2498" s="2">
        <v>89.105640000000008</v>
      </c>
      <c r="G2498" s="2">
        <v>89.054780000000008</v>
      </c>
      <c r="H2498" s="2">
        <v>87.595359999999985</v>
      </c>
      <c r="I2498" s="2">
        <v>86.67745800000003</v>
      </c>
      <c r="J2498" s="2">
        <v>80.639305999999976</v>
      </c>
      <c r="K2498" s="17" t="s">
        <v>47</v>
      </c>
      <c r="L2498" s="17" t="s">
        <v>51</v>
      </c>
      <c r="M2498" s="17" t="s">
        <v>52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75</v>
      </c>
      <c r="Q2498" s="20">
        <f t="shared" ref="Q2498:Q2561" si="393">IF(M2498="confirmed bullish", 34, IF(M2498="bullish divergence",17, 0))+IF(K2498="bullish",33,IF(K2498="bearish",0,16.5))+IF(L2498="strong",33,IF(L2498="weak",0,16.5))</f>
        <v>16.5</v>
      </c>
      <c r="R2498" s="21">
        <f t="shared" si="384"/>
        <v>66.224999999999994</v>
      </c>
      <c r="S2498" s="21">
        <f t="shared" si="385"/>
        <v>60.375</v>
      </c>
      <c r="T2498" s="21">
        <f t="shared" si="386"/>
        <v>48.674999999999997</v>
      </c>
      <c r="U2498" s="21">
        <f t="shared" si="387"/>
        <v>60.375</v>
      </c>
      <c r="V2498" s="20">
        <f t="shared" si="388"/>
        <v>58.42499999999999</v>
      </c>
      <c r="W2498" s="20">
        <f t="shared" si="389"/>
        <v>58.912499999999994</v>
      </c>
    </row>
    <row r="2499" spans="1:23" ht="13.5" x14ac:dyDescent="0.25">
      <c r="A2499" s="3">
        <v>45642</v>
      </c>
      <c r="B2499" s="2">
        <v>87.973500000000001</v>
      </c>
      <c r="C2499" s="2">
        <v>53.138159120782753</v>
      </c>
      <c r="D2499" s="2">
        <v>-1.1056927252888613</v>
      </c>
      <c r="E2499" s="2">
        <v>-1.5252115701393952E-13</v>
      </c>
      <c r="F2499" s="2">
        <v>88.747720000000001</v>
      </c>
      <c r="G2499" s="2">
        <v>89.042540000000002</v>
      </c>
      <c r="H2499" s="2">
        <v>87.729749999999996</v>
      </c>
      <c r="I2499" s="2">
        <v>86.691700000000026</v>
      </c>
      <c r="J2499" s="2">
        <v>80.736467499999975</v>
      </c>
      <c r="K2499" s="17" t="s">
        <v>47</v>
      </c>
      <c r="L2499" s="17" t="s">
        <v>51</v>
      </c>
      <c r="M2499" s="17" t="s">
        <v>52</v>
      </c>
      <c r="N2499" s="20">
        <f t="shared" si="390"/>
        <v>50</v>
      </c>
      <c r="O2499" s="20">
        <f t="shared" si="391"/>
        <v>100</v>
      </c>
      <c r="P2499" s="20">
        <f t="shared" si="392"/>
        <v>75</v>
      </c>
      <c r="Q2499" s="20">
        <f t="shared" si="393"/>
        <v>16.5</v>
      </c>
      <c r="R2499" s="21">
        <f t="shared" ref="R2499:R2562" si="394">0.35*N2499+O2499*0.35+P2499*0.15+Q2499*0.15</f>
        <v>66.224999999999994</v>
      </c>
      <c r="S2499" s="21">
        <f t="shared" ref="S2499:S2562" si="395">N2499*0.2+O2499*0.2+P2499*0.35+Q2499*0.25</f>
        <v>60.375</v>
      </c>
      <c r="T2499" s="21">
        <f t="shared" ref="T2499:T2562" si="396">N2499*0.15+O2499*0.15+P2499*0.25+Q2499*0.45</f>
        <v>48.674999999999997</v>
      </c>
      <c r="U2499" s="21">
        <f t="shared" ref="U2499:U2562" si="397">0.25*SUM(N2499:Q2499)</f>
        <v>60.375</v>
      </c>
      <c r="V2499" s="20">
        <f t="shared" ref="V2499:V2562" si="398">SUM(R2499:T2499)/3</f>
        <v>58.42499999999999</v>
      </c>
      <c r="W2499" s="20">
        <f t="shared" ref="W2499:W2562" si="399">SUM(R2499:U2499)/4</f>
        <v>58.912499999999994</v>
      </c>
    </row>
    <row r="2500" spans="1:23" ht="13.5" x14ac:dyDescent="0.25">
      <c r="A2500" s="3">
        <v>45644</v>
      </c>
      <c r="B2500" s="2">
        <v>87.973500000000001</v>
      </c>
      <c r="C2500" s="2">
        <v>53.138159120782753</v>
      </c>
      <c r="D2500" s="2">
        <v>-0.78883561307992522</v>
      </c>
      <c r="E2500" s="2">
        <v>-1.2201692561115161E-13</v>
      </c>
      <c r="F2500" s="2">
        <v>88.427480000000003</v>
      </c>
      <c r="G2500" s="2">
        <v>88.963420000000013</v>
      </c>
      <c r="H2500" s="2">
        <v>87.860439999999997</v>
      </c>
      <c r="I2500" s="2">
        <v>86.705942000000036</v>
      </c>
      <c r="J2500" s="2">
        <v>80.829847499999971</v>
      </c>
      <c r="K2500" s="17" t="s">
        <v>47</v>
      </c>
      <c r="L2500" s="17" t="s">
        <v>51</v>
      </c>
      <c r="M2500" s="17" t="s">
        <v>52</v>
      </c>
      <c r="N2500" s="20">
        <f t="shared" si="390"/>
        <v>50</v>
      </c>
      <c r="O2500" s="20">
        <f t="shared" si="391"/>
        <v>100</v>
      </c>
      <c r="P2500" s="20">
        <f t="shared" si="392"/>
        <v>75</v>
      </c>
      <c r="Q2500" s="20">
        <f t="shared" si="393"/>
        <v>16.5</v>
      </c>
      <c r="R2500" s="21">
        <f t="shared" si="394"/>
        <v>66.224999999999994</v>
      </c>
      <c r="S2500" s="21">
        <f t="shared" si="395"/>
        <v>60.375</v>
      </c>
      <c r="T2500" s="21">
        <f t="shared" si="396"/>
        <v>48.674999999999997</v>
      </c>
      <c r="U2500" s="21">
        <f t="shared" si="397"/>
        <v>60.375</v>
      </c>
      <c r="V2500" s="20">
        <f t="shared" si="398"/>
        <v>58.42499999999999</v>
      </c>
      <c r="W2500" s="20">
        <f t="shared" si="399"/>
        <v>58.912499999999994</v>
      </c>
    </row>
    <row r="2501" spans="1:23" ht="13.5" x14ac:dyDescent="0.25">
      <c r="A2501" s="3">
        <v>45645</v>
      </c>
      <c r="B2501" s="2">
        <v>87.973500000000001</v>
      </c>
      <c r="C2501" s="2">
        <v>53.138159120782767</v>
      </c>
      <c r="D2501" s="2">
        <v>-0.5138873272970983</v>
      </c>
      <c r="E2501" s="2">
        <v>-9.7613540488921291E-14</v>
      </c>
      <c r="F2501" s="2">
        <v>88.178820000000002</v>
      </c>
      <c r="G2501" s="2">
        <v>88.878650000000022</v>
      </c>
      <c r="H2501" s="2">
        <v>87.937204999999992</v>
      </c>
      <c r="I2501" s="2">
        <v>86.72841600000001</v>
      </c>
      <c r="J2501" s="2">
        <v>80.925156999999984</v>
      </c>
      <c r="K2501" s="17" t="s">
        <v>47</v>
      </c>
      <c r="L2501" s="17" t="s">
        <v>51</v>
      </c>
      <c r="M2501" s="17" t="s">
        <v>52</v>
      </c>
      <c r="N2501" s="20">
        <f t="shared" si="390"/>
        <v>50</v>
      </c>
      <c r="O2501" s="20">
        <f t="shared" si="391"/>
        <v>100</v>
      </c>
      <c r="P2501" s="20">
        <f t="shared" si="392"/>
        <v>75</v>
      </c>
      <c r="Q2501" s="20">
        <f t="shared" si="393"/>
        <v>16.5</v>
      </c>
      <c r="R2501" s="21">
        <f t="shared" si="394"/>
        <v>66.224999999999994</v>
      </c>
      <c r="S2501" s="21">
        <f t="shared" si="395"/>
        <v>60.375</v>
      </c>
      <c r="T2501" s="21">
        <f t="shared" si="396"/>
        <v>48.674999999999997</v>
      </c>
      <c r="U2501" s="21">
        <f t="shared" si="397"/>
        <v>60.375</v>
      </c>
      <c r="V2501" s="20">
        <f t="shared" si="398"/>
        <v>58.42499999999999</v>
      </c>
      <c r="W2501" s="20">
        <f t="shared" si="399"/>
        <v>58.912499999999994</v>
      </c>
    </row>
    <row r="2502" spans="1:23" ht="13.5" x14ac:dyDescent="0.25">
      <c r="A2502" s="3">
        <v>45646</v>
      </c>
      <c r="B2502" s="2">
        <v>88.161799999999999</v>
      </c>
      <c r="C2502" s="2">
        <v>54.860368540388158</v>
      </c>
      <c r="D2502" s="2">
        <v>-0.16648810251228952</v>
      </c>
      <c r="E2502" s="2">
        <v>-7.809083239113704E-14</v>
      </c>
      <c r="F2502" s="2">
        <v>88.122299999999996</v>
      </c>
      <c r="G2502" s="2">
        <v>88.727940000000018</v>
      </c>
      <c r="H2502" s="2">
        <v>88.035735000000017</v>
      </c>
      <c r="I2502" s="2">
        <v>86.744778000000011</v>
      </c>
      <c r="J2502" s="2">
        <v>81.02059749999998</v>
      </c>
      <c r="K2502" s="17" t="s">
        <v>49</v>
      </c>
      <c r="L2502" s="17" t="s">
        <v>51</v>
      </c>
      <c r="M2502" s="17" t="s">
        <v>54</v>
      </c>
      <c r="N2502" s="20">
        <f t="shared" si="390"/>
        <v>50</v>
      </c>
      <c r="O2502" s="20">
        <f t="shared" si="391"/>
        <v>100</v>
      </c>
      <c r="P2502" s="20">
        <f t="shared" si="392"/>
        <v>75</v>
      </c>
      <c r="Q2502" s="20">
        <f t="shared" si="393"/>
        <v>66.5</v>
      </c>
      <c r="R2502" s="21">
        <f t="shared" si="394"/>
        <v>73.724999999999994</v>
      </c>
      <c r="S2502" s="21">
        <f t="shared" si="395"/>
        <v>72.875</v>
      </c>
      <c r="T2502" s="21">
        <f t="shared" si="396"/>
        <v>71.174999999999997</v>
      </c>
      <c r="U2502" s="21">
        <f t="shared" si="397"/>
        <v>72.875</v>
      </c>
      <c r="V2502" s="20">
        <f t="shared" si="398"/>
        <v>72.591666666666654</v>
      </c>
      <c r="W2502" s="20">
        <f t="shared" si="399"/>
        <v>72.662499999999994</v>
      </c>
    </row>
    <row r="2503" spans="1:23" ht="13.5" x14ac:dyDescent="0.25">
      <c r="A2503" s="3">
        <v>45649</v>
      </c>
      <c r="B2503" s="2">
        <v>88.067700000000002</v>
      </c>
      <c r="C2503" s="2">
        <v>53.796363893633824</v>
      </c>
      <c r="D2503" s="2">
        <v>0.13173337676370522</v>
      </c>
      <c r="E2503" s="2">
        <v>-6.247266591290964E-14</v>
      </c>
      <c r="F2503" s="2">
        <v>88.03</v>
      </c>
      <c r="G2503" s="2">
        <v>88.567820000000012</v>
      </c>
      <c r="H2503" s="2">
        <v>88.138204999999999</v>
      </c>
      <c r="I2503" s="2">
        <v>86.753001999999995</v>
      </c>
      <c r="J2503" s="2">
        <v>81.109818499999975</v>
      </c>
      <c r="K2503" s="17" t="s">
        <v>47</v>
      </c>
      <c r="L2503" s="17" t="s">
        <v>51</v>
      </c>
      <c r="M2503" s="17" t="s">
        <v>52</v>
      </c>
      <c r="N2503" s="20">
        <f t="shared" si="390"/>
        <v>50</v>
      </c>
      <c r="O2503" s="20">
        <f t="shared" si="391"/>
        <v>100</v>
      </c>
      <c r="P2503" s="20">
        <f t="shared" si="392"/>
        <v>75</v>
      </c>
      <c r="Q2503" s="20">
        <f t="shared" si="393"/>
        <v>16.5</v>
      </c>
      <c r="R2503" s="21">
        <f t="shared" si="394"/>
        <v>66.224999999999994</v>
      </c>
      <c r="S2503" s="21">
        <f t="shared" si="395"/>
        <v>60.375</v>
      </c>
      <c r="T2503" s="21">
        <f t="shared" si="396"/>
        <v>48.674999999999997</v>
      </c>
      <c r="U2503" s="21">
        <f t="shared" si="397"/>
        <v>60.375</v>
      </c>
      <c r="V2503" s="20">
        <f t="shared" si="398"/>
        <v>58.42499999999999</v>
      </c>
      <c r="W2503" s="20">
        <f t="shared" si="399"/>
        <v>58.912499999999994</v>
      </c>
    </row>
    <row r="2504" spans="1:23" ht="13.5" x14ac:dyDescent="0.25">
      <c r="A2504" s="3">
        <v>45650</v>
      </c>
      <c r="B2504" s="2">
        <v>87.907499999999999</v>
      </c>
      <c r="C2504" s="2">
        <v>51.949135069521191</v>
      </c>
      <c r="D2504" s="2">
        <v>0.40848771663220873</v>
      </c>
      <c r="E2504" s="2">
        <v>-4.9978132730327717E-14</v>
      </c>
      <c r="F2504" s="2">
        <v>88.016799999999989</v>
      </c>
      <c r="G2504" s="2">
        <v>88.382260000000002</v>
      </c>
      <c r="H2504" s="2">
        <v>88.253245000000021</v>
      </c>
      <c r="I2504" s="2">
        <v>86.765924000000012</v>
      </c>
      <c r="J2504" s="2">
        <v>81.202096999999981</v>
      </c>
      <c r="K2504" s="17" t="s">
        <v>47</v>
      </c>
      <c r="L2504" s="17" t="s">
        <v>51</v>
      </c>
      <c r="M2504" s="17" t="s">
        <v>52</v>
      </c>
      <c r="N2504" s="20">
        <f t="shared" si="390"/>
        <v>50</v>
      </c>
      <c r="O2504" s="20">
        <f t="shared" si="391"/>
        <v>100</v>
      </c>
      <c r="P2504" s="20">
        <f t="shared" si="392"/>
        <v>75</v>
      </c>
      <c r="Q2504" s="20">
        <f t="shared" si="393"/>
        <v>16.5</v>
      </c>
      <c r="R2504" s="21">
        <f t="shared" si="394"/>
        <v>66.224999999999994</v>
      </c>
      <c r="S2504" s="21">
        <f t="shared" si="395"/>
        <v>60.375</v>
      </c>
      <c r="T2504" s="21">
        <f t="shared" si="396"/>
        <v>48.674999999999997</v>
      </c>
      <c r="U2504" s="21">
        <f t="shared" si="397"/>
        <v>60.375</v>
      </c>
      <c r="V2504" s="20">
        <f t="shared" si="398"/>
        <v>58.42499999999999</v>
      </c>
      <c r="W2504" s="20">
        <f t="shared" si="399"/>
        <v>58.912499999999994</v>
      </c>
    </row>
    <row r="2505" spans="1:23" ht="13.5" x14ac:dyDescent="0.25">
      <c r="A2505" s="3">
        <v>45651</v>
      </c>
      <c r="B2505" s="2">
        <v>88.435000000000002</v>
      </c>
      <c r="C2505" s="2">
        <v>57.164837742572729</v>
      </c>
      <c r="D2505" s="2">
        <v>0.57375065850489193</v>
      </c>
      <c r="E2505" s="2">
        <v>-3.9982506184262175E-14</v>
      </c>
      <c r="F2505" s="2">
        <v>88.109099999999998</v>
      </c>
      <c r="G2505" s="2">
        <v>88.268290000000007</v>
      </c>
      <c r="H2505" s="2">
        <v>88.395485000000022</v>
      </c>
      <c r="I2505" s="2">
        <v>86.786432000000019</v>
      </c>
      <c r="J2505" s="2">
        <v>81.293154499999957</v>
      </c>
      <c r="K2505" s="17" t="s">
        <v>49</v>
      </c>
      <c r="L2505" s="17" t="s">
        <v>51</v>
      </c>
      <c r="M2505" s="17" t="s">
        <v>55</v>
      </c>
      <c r="N2505" s="20">
        <f t="shared" si="390"/>
        <v>50</v>
      </c>
      <c r="O2505" s="20">
        <f t="shared" si="391"/>
        <v>100</v>
      </c>
      <c r="P2505" s="20">
        <f t="shared" si="392"/>
        <v>75</v>
      </c>
      <c r="Q2505" s="20">
        <f t="shared" si="393"/>
        <v>83.5</v>
      </c>
      <c r="R2505" s="21">
        <f t="shared" si="394"/>
        <v>76.275000000000006</v>
      </c>
      <c r="S2505" s="21">
        <f t="shared" si="395"/>
        <v>77.125</v>
      </c>
      <c r="T2505" s="21">
        <f t="shared" si="396"/>
        <v>78.825000000000003</v>
      </c>
      <c r="U2505" s="21">
        <f t="shared" si="397"/>
        <v>77.125</v>
      </c>
      <c r="V2505" s="20">
        <f t="shared" si="398"/>
        <v>77.408333333333346</v>
      </c>
      <c r="W2505" s="20">
        <f t="shared" si="399"/>
        <v>77.337500000000006</v>
      </c>
    </row>
    <row r="2506" spans="1:23" ht="13.5" x14ac:dyDescent="0.25">
      <c r="A2506" s="3">
        <v>45652</v>
      </c>
      <c r="B2506" s="2">
        <v>88.387900000000002</v>
      </c>
      <c r="C2506" s="2">
        <v>56.574345385874324</v>
      </c>
      <c r="D2506" s="2">
        <v>0.65810708694067444</v>
      </c>
      <c r="E2506" s="2">
        <v>-3.198600494740974E-14</v>
      </c>
      <c r="F2506" s="2">
        <v>88.191980000000001</v>
      </c>
      <c r="G2506" s="2">
        <v>88.185399999999987</v>
      </c>
      <c r="H2506" s="2">
        <v>88.525900000000007</v>
      </c>
      <c r="I2506" s="2">
        <v>86.84189200000003</v>
      </c>
      <c r="J2506" s="2">
        <v>81.384053499999979</v>
      </c>
      <c r="K2506" s="17" t="s">
        <v>47</v>
      </c>
      <c r="L2506" s="17" t="s">
        <v>51</v>
      </c>
      <c r="M2506" s="17" t="s">
        <v>53</v>
      </c>
      <c r="N2506" s="20">
        <f t="shared" si="390"/>
        <v>50</v>
      </c>
      <c r="O2506" s="20">
        <f t="shared" si="391"/>
        <v>100</v>
      </c>
      <c r="P2506" s="20">
        <f t="shared" si="392"/>
        <v>75</v>
      </c>
      <c r="Q2506" s="20">
        <f t="shared" si="393"/>
        <v>16.5</v>
      </c>
      <c r="R2506" s="21">
        <f t="shared" si="394"/>
        <v>66.224999999999994</v>
      </c>
      <c r="S2506" s="21">
        <f t="shared" si="395"/>
        <v>60.375</v>
      </c>
      <c r="T2506" s="21">
        <f t="shared" si="396"/>
        <v>48.674999999999997</v>
      </c>
      <c r="U2506" s="21">
        <f t="shared" si="397"/>
        <v>60.375</v>
      </c>
      <c r="V2506" s="20">
        <f t="shared" si="398"/>
        <v>58.42499999999999</v>
      </c>
      <c r="W2506" s="20">
        <f t="shared" si="399"/>
        <v>58.912499999999994</v>
      </c>
    </row>
    <row r="2507" spans="1:23" ht="13.5" x14ac:dyDescent="0.25">
      <c r="A2507" s="3">
        <v>45653</v>
      </c>
      <c r="B2507" s="2">
        <v>88.387900000000002</v>
      </c>
      <c r="C2507" s="2">
        <v>56.574345385874324</v>
      </c>
      <c r="D2507" s="2">
        <v>0.60731389455344242</v>
      </c>
      <c r="E2507" s="2">
        <v>-2.5588803957927794E-14</v>
      </c>
      <c r="F2507" s="2">
        <v>88.237200000000001</v>
      </c>
      <c r="G2507" s="2">
        <v>88.179749999999984</v>
      </c>
      <c r="H2507" s="2">
        <v>88.623385000000013</v>
      </c>
      <c r="I2507" s="2">
        <v>86.889284000000004</v>
      </c>
      <c r="J2507" s="2">
        <v>81.475261499999974</v>
      </c>
      <c r="K2507" s="17" t="s">
        <v>47</v>
      </c>
      <c r="L2507" s="17" t="s">
        <v>51</v>
      </c>
      <c r="M2507" s="17" t="s">
        <v>53</v>
      </c>
      <c r="N2507" s="20">
        <f t="shared" si="390"/>
        <v>50</v>
      </c>
      <c r="O2507" s="20">
        <f t="shared" si="391"/>
        <v>100</v>
      </c>
      <c r="P2507" s="20">
        <f t="shared" si="392"/>
        <v>75</v>
      </c>
      <c r="Q2507" s="20">
        <f t="shared" si="393"/>
        <v>16.5</v>
      </c>
      <c r="R2507" s="21">
        <f t="shared" si="394"/>
        <v>66.224999999999994</v>
      </c>
      <c r="S2507" s="21">
        <f t="shared" si="395"/>
        <v>60.375</v>
      </c>
      <c r="T2507" s="21">
        <f t="shared" si="396"/>
        <v>48.674999999999997</v>
      </c>
      <c r="U2507" s="21">
        <f t="shared" si="397"/>
        <v>60.375</v>
      </c>
      <c r="V2507" s="20">
        <f t="shared" si="398"/>
        <v>58.42499999999999</v>
      </c>
      <c r="W2507" s="20">
        <f t="shared" si="399"/>
        <v>58.912499999999994</v>
      </c>
    </row>
    <row r="2508" spans="1:23" ht="13.5" x14ac:dyDescent="0.25">
      <c r="A2508" s="3">
        <v>45656</v>
      </c>
      <c r="B2508" s="2">
        <v>88.387900000000002</v>
      </c>
      <c r="C2508" s="2">
        <v>56.574345385874331</v>
      </c>
      <c r="D2508" s="2">
        <v>0.57428773077936057</v>
      </c>
      <c r="E2508" s="2">
        <v>-2.0471043166342235E-14</v>
      </c>
      <c r="F2508" s="2">
        <v>88.301240000000007</v>
      </c>
      <c r="G2508" s="2">
        <v>88.16561999999999</v>
      </c>
      <c r="H2508" s="2">
        <v>88.610200000000006</v>
      </c>
      <c r="I2508" s="2">
        <v>86.936509999999998</v>
      </c>
      <c r="J2508" s="2">
        <v>81.56666199999998</v>
      </c>
      <c r="K2508" s="17" t="s">
        <v>47</v>
      </c>
      <c r="L2508" s="17" t="s">
        <v>51</v>
      </c>
      <c r="M2508" s="17" t="s">
        <v>53</v>
      </c>
      <c r="N2508" s="20">
        <f t="shared" si="390"/>
        <v>50</v>
      </c>
      <c r="O2508" s="20">
        <f t="shared" si="391"/>
        <v>100</v>
      </c>
      <c r="P2508" s="20">
        <f t="shared" si="392"/>
        <v>75</v>
      </c>
      <c r="Q2508" s="20">
        <f t="shared" si="393"/>
        <v>16.5</v>
      </c>
      <c r="R2508" s="21">
        <f t="shared" si="394"/>
        <v>66.224999999999994</v>
      </c>
      <c r="S2508" s="21">
        <f t="shared" si="395"/>
        <v>60.375</v>
      </c>
      <c r="T2508" s="21">
        <f t="shared" si="396"/>
        <v>48.674999999999997</v>
      </c>
      <c r="U2508" s="21">
        <f t="shared" si="397"/>
        <v>60.375</v>
      </c>
      <c r="V2508" s="20">
        <f t="shared" si="398"/>
        <v>58.42499999999999</v>
      </c>
      <c r="W2508" s="20">
        <f t="shared" si="399"/>
        <v>58.912499999999994</v>
      </c>
    </row>
    <row r="2509" spans="1:23" ht="13.5" x14ac:dyDescent="0.25">
      <c r="A2509" s="3">
        <v>45657</v>
      </c>
      <c r="B2509" s="2">
        <v>88.378500000000003</v>
      </c>
      <c r="C2509" s="2">
        <v>56.429050928295062</v>
      </c>
      <c r="D2509" s="2">
        <v>0.45868218673093963</v>
      </c>
      <c r="E2509" s="2">
        <v>-1.6376834533073789E-14</v>
      </c>
      <c r="F2509" s="2">
        <v>88.395440000000008</v>
      </c>
      <c r="G2509" s="2">
        <v>88.206119999999984</v>
      </c>
      <c r="H2509" s="2">
        <v>88.624330000000015</v>
      </c>
      <c r="I2509" s="2">
        <v>86.993428000000009</v>
      </c>
      <c r="J2509" s="2">
        <v>81.661295499999994</v>
      </c>
      <c r="K2509" s="17" t="s">
        <v>47</v>
      </c>
      <c r="L2509" s="17" t="s">
        <v>51</v>
      </c>
      <c r="M2509" s="17" t="s">
        <v>53</v>
      </c>
      <c r="N2509" s="20">
        <f t="shared" si="390"/>
        <v>50</v>
      </c>
      <c r="O2509" s="20">
        <f t="shared" si="391"/>
        <v>100</v>
      </c>
      <c r="P2509" s="20">
        <f t="shared" si="392"/>
        <v>75</v>
      </c>
      <c r="Q2509" s="20">
        <f t="shared" si="393"/>
        <v>16.5</v>
      </c>
      <c r="R2509" s="21">
        <f t="shared" si="394"/>
        <v>66.224999999999994</v>
      </c>
      <c r="S2509" s="21">
        <f t="shared" si="395"/>
        <v>60.375</v>
      </c>
      <c r="T2509" s="21">
        <f t="shared" si="396"/>
        <v>48.674999999999997</v>
      </c>
      <c r="U2509" s="21">
        <f t="shared" si="397"/>
        <v>60.375</v>
      </c>
      <c r="V2509" s="20">
        <f t="shared" si="398"/>
        <v>58.42499999999999</v>
      </c>
      <c r="W2509" s="20">
        <f t="shared" si="399"/>
        <v>58.912499999999994</v>
      </c>
    </row>
    <row r="2510" spans="1:23" ht="13.5" x14ac:dyDescent="0.25">
      <c r="A2510" s="3">
        <v>45659</v>
      </c>
      <c r="B2510" s="2">
        <v>88.444400000000002</v>
      </c>
      <c r="C2510" s="2">
        <v>57.257810430713988</v>
      </c>
      <c r="D2510" s="2">
        <v>0.35338402900949006</v>
      </c>
      <c r="E2510" s="2">
        <v>-1.3101467626459032E-14</v>
      </c>
      <c r="F2510" s="2">
        <v>88.397319999999993</v>
      </c>
      <c r="G2510" s="2">
        <v>88.253209999999996</v>
      </c>
      <c r="H2510" s="2">
        <v>88.608315000000019</v>
      </c>
      <c r="I2510" s="2">
        <v>87.041784000000007</v>
      </c>
      <c r="J2510" s="2">
        <v>81.754328999999984</v>
      </c>
      <c r="K2510" s="17" t="s">
        <v>47</v>
      </c>
      <c r="L2510" s="17" t="s">
        <v>51</v>
      </c>
      <c r="M2510" s="17" t="s">
        <v>53</v>
      </c>
      <c r="N2510" s="20">
        <f t="shared" si="390"/>
        <v>50</v>
      </c>
      <c r="O2510" s="20">
        <f t="shared" si="391"/>
        <v>100</v>
      </c>
      <c r="P2510" s="20">
        <f t="shared" si="392"/>
        <v>75</v>
      </c>
      <c r="Q2510" s="20">
        <f t="shared" si="393"/>
        <v>16.5</v>
      </c>
      <c r="R2510" s="21">
        <f t="shared" si="394"/>
        <v>66.224999999999994</v>
      </c>
      <c r="S2510" s="21">
        <f t="shared" si="395"/>
        <v>60.375</v>
      </c>
      <c r="T2510" s="21">
        <f t="shared" si="396"/>
        <v>48.674999999999997</v>
      </c>
      <c r="U2510" s="21">
        <f t="shared" si="397"/>
        <v>60.375</v>
      </c>
      <c r="V2510" s="20">
        <f t="shared" si="398"/>
        <v>58.42499999999999</v>
      </c>
      <c r="W2510" s="20">
        <f t="shared" si="399"/>
        <v>58.912499999999994</v>
      </c>
    </row>
    <row r="2511" spans="1:23" ht="13.5" x14ac:dyDescent="0.25">
      <c r="A2511" s="3">
        <v>45660</v>
      </c>
      <c r="B2511" s="2">
        <v>88.067700000000002</v>
      </c>
      <c r="C2511" s="2">
        <v>51.256138220050872</v>
      </c>
      <c r="D2511" s="2">
        <v>0.28939562590565515</v>
      </c>
      <c r="E2511" s="2">
        <v>-1.0481174101167227E-14</v>
      </c>
      <c r="F2511" s="2">
        <v>88.333280000000002</v>
      </c>
      <c r="G2511" s="2">
        <v>88.262629999999987</v>
      </c>
      <c r="H2511" s="2">
        <v>88.570639999999997</v>
      </c>
      <c r="I2511" s="2">
        <v>87.090840000000014</v>
      </c>
      <c r="J2511" s="2">
        <v>81.844514499999988</v>
      </c>
      <c r="K2511" s="17" t="s">
        <v>47</v>
      </c>
      <c r="L2511" s="17" t="s">
        <v>51</v>
      </c>
      <c r="M2511" s="17" t="s">
        <v>52</v>
      </c>
      <c r="N2511" s="20">
        <f t="shared" si="390"/>
        <v>50</v>
      </c>
      <c r="O2511" s="20">
        <f t="shared" si="391"/>
        <v>100</v>
      </c>
      <c r="P2511" s="20">
        <f t="shared" si="392"/>
        <v>75</v>
      </c>
      <c r="Q2511" s="20">
        <f t="shared" si="393"/>
        <v>16.5</v>
      </c>
      <c r="R2511" s="21">
        <f t="shared" si="394"/>
        <v>66.224999999999994</v>
      </c>
      <c r="S2511" s="21">
        <f t="shared" si="395"/>
        <v>60.375</v>
      </c>
      <c r="T2511" s="21">
        <f t="shared" si="396"/>
        <v>48.674999999999997</v>
      </c>
      <c r="U2511" s="21">
        <f t="shared" si="397"/>
        <v>60.375</v>
      </c>
      <c r="V2511" s="20">
        <f t="shared" si="398"/>
        <v>58.42499999999999</v>
      </c>
      <c r="W2511" s="20">
        <f t="shared" si="399"/>
        <v>58.912499999999994</v>
      </c>
    </row>
    <row r="2512" spans="1:23" ht="13.5" x14ac:dyDescent="0.25">
      <c r="A2512" s="3">
        <v>45663</v>
      </c>
      <c r="B2512" s="2">
        <v>88.246600000000001</v>
      </c>
      <c r="C2512" s="2">
        <v>53.736285322326317</v>
      </c>
      <c r="D2512" s="2">
        <v>0.25060818044362065</v>
      </c>
      <c r="E2512" s="2">
        <v>-8.3849392809337812E-15</v>
      </c>
      <c r="F2512" s="2">
        <v>88.305019999999999</v>
      </c>
      <c r="G2512" s="2">
        <v>88.271109999999993</v>
      </c>
      <c r="H2512" s="2">
        <v>88.499525000000006</v>
      </c>
      <c r="I2512" s="2">
        <v>87.143474000000012</v>
      </c>
      <c r="J2512" s="2">
        <v>81.935632999999982</v>
      </c>
      <c r="K2512" s="17" t="s">
        <v>49</v>
      </c>
      <c r="L2512" s="17" t="s">
        <v>51</v>
      </c>
      <c r="M2512" s="17" t="s">
        <v>54</v>
      </c>
      <c r="N2512" s="20">
        <f t="shared" si="390"/>
        <v>50</v>
      </c>
      <c r="O2512" s="20">
        <f t="shared" si="391"/>
        <v>100</v>
      </c>
      <c r="P2512" s="20">
        <f t="shared" si="392"/>
        <v>75</v>
      </c>
      <c r="Q2512" s="20">
        <f t="shared" si="393"/>
        <v>66.5</v>
      </c>
      <c r="R2512" s="21">
        <f t="shared" si="394"/>
        <v>73.724999999999994</v>
      </c>
      <c r="S2512" s="21">
        <f t="shared" si="395"/>
        <v>72.875</v>
      </c>
      <c r="T2512" s="21">
        <f t="shared" si="396"/>
        <v>71.174999999999997</v>
      </c>
      <c r="U2512" s="21">
        <f t="shared" si="397"/>
        <v>72.875</v>
      </c>
      <c r="V2512" s="20">
        <f t="shared" si="398"/>
        <v>72.591666666666654</v>
      </c>
      <c r="W2512" s="20">
        <f t="shared" si="399"/>
        <v>72.662499999999994</v>
      </c>
    </row>
    <row r="2513" spans="1:23" ht="13.5" x14ac:dyDescent="0.25">
      <c r="A2513" s="3">
        <v>45664</v>
      </c>
      <c r="B2513" s="2">
        <v>88.067700000000002</v>
      </c>
      <c r="C2513" s="2">
        <v>50.944759152601613</v>
      </c>
      <c r="D2513" s="2">
        <v>0.21517176954951367</v>
      </c>
      <c r="E2513" s="2">
        <v>-6.7079514247470251E-15</v>
      </c>
      <c r="F2513" s="2">
        <v>88.240980000000008</v>
      </c>
      <c r="G2513" s="2">
        <v>88.271109999999993</v>
      </c>
      <c r="H2513" s="2">
        <v>88.419465000000002</v>
      </c>
      <c r="I2513" s="2">
        <v>87.194503999999995</v>
      </c>
      <c r="J2513" s="2">
        <v>82.02562549999999</v>
      </c>
      <c r="K2513" s="17" t="s">
        <v>47</v>
      </c>
      <c r="L2513" s="17" t="s">
        <v>51</v>
      </c>
      <c r="M2513" s="17" t="s">
        <v>52</v>
      </c>
      <c r="N2513" s="20">
        <f t="shared" si="390"/>
        <v>50</v>
      </c>
      <c r="O2513" s="20">
        <f t="shared" si="391"/>
        <v>100</v>
      </c>
      <c r="P2513" s="20">
        <f t="shared" si="392"/>
        <v>75</v>
      </c>
      <c r="Q2513" s="20">
        <f t="shared" si="393"/>
        <v>16.5</v>
      </c>
      <c r="R2513" s="21">
        <f t="shared" si="394"/>
        <v>66.224999999999994</v>
      </c>
      <c r="S2513" s="21">
        <f t="shared" si="395"/>
        <v>60.375</v>
      </c>
      <c r="T2513" s="21">
        <f t="shared" si="396"/>
        <v>48.674999999999997</v>
      </c>
      <c r="U2513" s="21">
        <f t="shared" si="397"/>
        <v>60.375</v>
      </c>
      <c r="V2513" s="20">
        <f t="shared" si="398"/>
        <v>58.42499999999999</v>
      </c>
      <c r="W2513" s="20">
        <f t="shared" si="399"/>
        <v>58.912499999999994</v>
      </c>
    </row>
    <row r="2514" spans="1:23" ht="13.5" x14ac:dyDescent="0.25">
      <c r="A2514" s="3">
        <v>45665</v>
      </c>
      <c r="B2514" s="2">
        <v>88.256</v>
      </c>
      <c r="C2514" s="2">
        <v>53.672704544687349</v>
      </c>
      <c r="D2514" s="2">
        <v>0.14636179782849013</v>
      </c>
      <c r="E2514" s="2">
        <v>-5.3663611397976206E-15</v>
      </c>
      <c r="F2514" s="2">
        <v>88.216480000000004</v>
      </c>
      <c r="G2514" s="2">
        <v>88.305959999999999</v>
      </c>
      <c r="H2514" s="2">
        <v>88.344110000000001</v>
      </c>
      <c r="I2514" s="2">
        <v>87.249794000000023</v>
      </c>
      <c r="J2514" s="2">
        <v>82.115980999999991</v>
      </c>
      <c r="K2514" s="17" t="s">
        <v>49</v>
      </c>
      <c r="L2514" s="17" t="s">
        <v>50</v>
      </c>
      <c r="M2514" s="17" t="s">
        <v>54</v>
      </c>
      <c r="N2514" s="20">
        <f t="shared" si="390"/>
        <v>50</v>
      </c>
      <c r="O2514" s="20">
        <f t="shared" si="391"/>
        <v>100</v>
      </c>
      <c r="P2514" s="20">
        <f t="shared" si="392"/>
        <v>75</v>
      </c>
      <c r="Q2514" s="20">
        <f t="shared" si="393"/>
        <v>83</v>
      </c>
      <c r="R2514" s="21">
        <f t="shared" si="394"/>
        <v>76.2</v>
      </c>
      <c r="S2514" s="21">
        <f t="shared" si="395"/>
        <v>77</v>
      </c>
      <c r="T2514" s="21">
        <f t="shared" si="396"/>
        <v>78.599999999999994</v>
      </c>
      <c r="U2514" s="21">
        <f t="shared" si="397"/>
        <v>77</v>
      </c>
      <c r="V2514" s="20">
        <f t="shared" si="398"/>
        <v>77.266666666666666</v>
      </c>
      <c r="W2514" s="20">
        <f t="shared" si="399"/>
        <v>77.199999999999989</v>
      </c>
    </row>
    <row r="2515" spans="1:23" ht="13.5" x14ac:dyDescent="0.25">
      <c r="A2515" s="3">
        <v>45666</v>
      </c>
      <c r="B2515" s="2">
        <v>88.529200000000003</v>
      </c>
      <c r="C2515" s="2">
        <v>57.376244468700961</v>
      </c>
      <c r="D2515" s="2">
        <v>0.14772820975272793</v>
      </c>
      <c r="E2515" s="2">
        <v>-4.2930889118380971E-15</v>
      </c>
      <c r="F2515" s="2">
        <v>88.233440000000002</v>
      </c>
      <c r="G2515" s="2">
        <v>88.315380000000005</v>
      </c>
      <c r="H2515" s="2">
        <v>88.291835000000006</v>
      </c>
      <c r="I2515" s="2">
        <v>87.308080000000004</v>
      </c>
      <c r="J2515" s="2">
        <v>82.208280999999985</v>
      </c>
      <c r="K2515" s="17" t="s">
        <v>49</v>
      </c>
      <c r="L2515" s="17" t="s">
        <v>50</v>
      </c>
      <c r="M2515" s="17" t="s">
        <v>55</v>
      </c>
      <c r="N2515" s="20">
        <f t="shared" si="390"/>
        <v>50</v>
      </c>
      <c r="O2515" s="20">
        <f t="shared" si="391"/>
        <v>100</v>
      </c>
      <c r="P2515" s="20">
        <f t="shared" si="392"/>
        <v>75</v>
      </c>
      <c r="Q2515" s="20">
        <f t="shared" si="393"/>
        <v>100</v>
      </c>
      <c r="R2515" s="21">
        <f t="shared" si="394"/>
        <v>78.75</v>
      </c>
      <c r="S2515" s="21">
        <f t="shared" si="395"/>
        <v>81.25</v>
      </c>
      <c r="T2515" s="21">
        <f t="shared" si="396"/>
        <v>86.25</v>
      </c>
      <c r="U2515" s="21">
        <f t="shared" si="397"/>
        <v>81.25</v>
      </c>
      <c r="V2515" s="20">
        <f t="shared" si="398"/>
        <v>82.083333333333329</v>
      </c>
      <c r="W2515" s="20">
        <f t="shared" si="399"/>
        <v>81.875</v>
      </c>
    </row>
    <row r="2516" spans="1:23" ht="13.5" x14ac:dyDescent="0.25">
      <c r="A2516" s="3">
        <v>45667</v>
      </c>
      <c r="B2516" s="2">
        <v>88.529200000000003</v>
      </c>
      <c r="C2516" s="2">
        <v>57.376244468700953</v>
      </c>
      <c r="D2516" s="2">
        <v>0.13879558992410068</v>
      </c>
      <c r="E2516" s="2">
        <v>-3.4344711294704777E-15</v>
      </c>
      <c r="F2516" s="2">
        <v>88.325739999999996</v>
      </c>
      <c r="G2516" s="2">
        <v>88.329509999999999</v>
      </c>
      <c r="H2516" s="2">
        <v>88.257454999999993</v>
      </c>
      <c r="I2516" s="2">
        <v>87.371303999999995</v>
      </c>
      <c r="J2516" s="2">
        <v>82.301738499999999</v>
      </c>
      <c r="K2516" s="17" t="s">
        <v>49</v>
      </c>
      <c r="L2516" s="17" t="s">
        <v>50</v>
      </c>
      <c r="M2516" s="17" t="s">
        <v>55</v>
      </c>
      <c r="N2516" s="20">
        <f t="shared" si="390"/>
        <v>50</v>
      </c>
      <c r="O2516" s="20">
        <f t="shared" si="391"/>
        <v>100</v>
      </c>
      <c r="P2516" s="20">
        <f t="shared" si="392"/>
        <v>75</v>
      </c>
      <c r="Q2516" s="20">
        <f t="shared" si="393"/>
        <v>100</v>
      </c>
      <c r="R2516" s="21">
        <f t="shared" si="394"/>
        <v>78.75</v>
      </c>
      <c r="S2516" s="21">
        <f t="shared" si="395"/>
        <v>81.25</v>
      </c>
      <c r="T2516" s="21">
        <f t="shared" si="396"/>
        <v>86.25</v>
      </c>
      <c r="U2516" s="21">
        <f t="shared" si="397"/>
        <v>81.25</v>
      </c>
      <c r="V2516" s="20">
        <f t="shared" si="398"/>
        <v>82.083333333333329</v>
      </c>
      <c r="W2516" s="20">
        <f t="shared" si="399"/>
        <v>81.875</v>
      </c>
    </row>
    <row r="2517" spans="1:23" ht="13.5" x14ac:dyDescent="0.25">
      <c r="A2517" s="3">
        <v>45670</v>
      </c>
      <c r="B2517" s="2">
        <v>88.538600000000002</v>
      </c>
      <c r="C2517" s="2">
        <v>57.511783727962232</v>
      </c>
      <c r="D2517" s="2">
        <v>0.12790882977434137</v>
      </c>
      <c r="E2517" s="2">
        <v>-2.7475769035763823E-15</v>
      </c>
      <c r="F2517" s="2">
        <v>88.384140000000002</v>
      </c>
      <c r="G2517" s="2">
        <v>88.344579999999979</v>
      </c>
      <c r="H2517" s="2">
        <v>88.26216500000001</v>
      </c>
      <c r="I2517" s="2">
        <v>87.429777999999999</v>
      </c>
      <c r="J2517" s="2">
        <v>82.397172499999996</v>
      </c>
      <c r="K2517" s="17" t="s">
        <v>49</v>
      </c>
      <c r="L2517" s="17" t="s">
        <v>50</v>
      </c>
      <c r="M2517" s="17" t="s">
        <v>55</v>
      </c>
      <c r="N2517" s="20">
        <f t="shared" si="390"/>
        <v>50</v>
      </c>
      <c r="O2517" s="20">
        <f t="shared" si="391"/>
        <v>100</v>
      </c>
      <c r="P2517" s="20">
        <f t="shared" si="392"/>
        <v>75</v>
      </c>
      <c r="Q2517" s="20">
        <f t="shared" si="393"/>
        <v>100</v>
      </c>
      <c r="R2517" s="21">
        <f t="shared" si="394"/>
        <v>78.75</v>
      </c>
      <c r="S2517" s="21">
        <f t="shared" si="395"/>
        <v>81.25</v>
      </c>
      <c r="T2517" s="21">
        <f t="shared" si="396"/>
        <v>86.25</v>
      </c>
      <c r="U2517" s="21">
        <f t="shared" si="397"/>
        <v>81.25</v>
      </c>
      <c r="V2517" s="20">
        <f t="shared" si="398"/>
        <v>82.083333333333329</v>
      </c>
      <c r="W2517" s="20">
        <f t="shared" si="399"/>
        <v>81.875</v>
      </c>
    </row>
    <row r="2518" spans="1:23" ht="13.5" x14ac:dyDescent="0.25">
      <c r="A2518" s="3">
        <v>45671</v>
      </c>
      <c r="B2518" s="2">
        <v>89.471100000000007</v>
      </c>
      <c r="C2518" s="2">
        <v>68.285711105261214</v>
      </c>
      <c r="D2518" s="2">
        <v>4.7130213363288931E-2</v>
      </c>
      <c r="E2518" s="2">
        <v>-2.198061522861106E-15</v>
      </c>
      <c r="F2518" s="2">
        <v>88.664819999999992</v>
      </c>
      <c r="G2518" s="2">
        <v>88.452899999999985</v>
      </c>
      <c r="H2518" s="2">
        <v>88.309260000000009</v>
      </c>
      <c r="I2518" s="2">
        <v>87.508712000000017</v>
      </c>
      <c r="J2518" s="2">
        <v>82.497269000000003</v>
      </c>
      <c r="K2518" s="17" t="s">
        <v>49</v>
      </c>
      <c r="L2518" s="17" t="s">
        <v>50</v>
      </c>
      <c r="M2518" s="17" t="s">
        <v>55</v>
      </c>
      <c r="N2518" s="20">
        <f t="shared" si="390"/>
        <v>50</v>
      </c>
      <c r="O2518" s="20">
        <f t="shared" si="391"/>
        <v>100</v>
      </c>
      <c r="P2518" s="20">
        <f t="shared" si="392"/>
        <v>75</v>
      </c>
      <c r="Q2518" s="20">
        <f t="shared" si="393"/>
        <v>100</v>
      </c>
      <c r="R2518" s="21">
        <f t="shared" si="394"/>
        <v>78.75</v>
      </c>
      <c r="S2518" s="21">
        <f t="shared" si="395"/>
        <v>81.25</v>
      </c>
      <c r="T2518" s="21">
        <f t="shared" si="396"/>
        <v>86.25</v>
      </c>
      <c r="U2518" s="21">
        <f t="shared" si="397"/>
        <v>81.25</v>
      </c>
      <c r="V2518" s="20">
        <f t="shared" si="398"/>
        <v>82.083333333333329</v>
      </c>
      <c r="W2518" s="20">
        <f t="shared" si="399"/>
        <v>81.875</v>
      </c>
    </row>
    <row r="2519" spans="1:23" ht="13.5" x14ac:dyDescent="0.25">
      <c r="A2519" s="3">
        <v>45672</v>
      </c>
      <c r="B2519" s="2">
        <v>91.3643</v>
      </c>
      <c r="C2519" s="2">
        <v>79.597332077298063</v>
      </c>
      <c r="D2519" s="2">
        <v>-0.17072232329340409</v>
      </c>
      <c r="E2519" s="2">
        <v>-1.7584492182888849E-15</v>
      </c>
      <c r="F2519" s="2">
        <v>89.286479999999997</v>
      </c>
      <c r="G2519" s="2">
        <v>88.751479999999987</v>
      </c>
      <c r="H2519" s="2">
        <v>88.478799999999993</v>
      </c>
      <c r="I2519" s="2">
        <v>87.597520000000003</v>
      </c>
      <c r="J2519" s="2">
        <v>82.606059500000015</v>
      </c>
      <c r="K2519" s="17" t="s">
        <v>49</v>
      </c>
      <c r="L2519" s="17" t="s">
        <v>50</v>
      </c>
      <c r="M2519" s="17" t="s">
        <v>55</v>
      </c>
      <c r="N2519" s="20">
        <f t="shared" si="390"/>
        <v>50</v>
      </c>
      <c r="O2519" s="20">
        <f t="shared" si="391"/>
        <v>100</v>
      </c>
      <c r="P2519" s="20">
        <f t="shared" si="392"/>
        <v>75</v>
      </c>
      <c r="Q2519" s="20">
        <f t="shared" si="393"/>
        <v>100</v>
      </c>
      <c r="R2519" s="21">
        <f t="shared" si="394"/>
        <v>78.75</v>
      </c>
      <c r="S2519" s="21">
        <f t="shared" si="395"/>
        <v>81.25</v>
      </c>
      <c r="T2519" s="21">
        <f t="shared" si="396"/>
        <v>86.25</v>
      </c>
      <c r="U2519" s="21">
        <f t="shared" si="397"/>
        <v>81.25</v>
      </c>
      <c r="V2519" s="20">
        <f t="shared" si="398"/>
        <v>82.083333333333329</v>
      </c>
      <c r="W2519" s="20">
        <f t="shared" si="399"/>
        <v>81.875</v>
      </c>
    </row>
    <row r="2520" spans="1:23" ht="13.5" x14ac:dyDescent="0.25">
      <c r="A2520" s="3">
        <v>45673</v>
      </c>
      <c r="B2520" s="2">
        <v>91.222999999999999</v>
      </c>
      <c r="C2520" s="2">
        <v>77.379016040982833</v>
      </c>
      <c r="D2520" s="2">
        <v>-0.35288003921196776</v>
      </c>
      <c r="E2520" s="2">
        <v>-1.4067593746311081E-15</v>
      </c>
      <c r="F2520" s="2">
        <v>89.825240000000008</v>
      </c>
      <c r="G2520" s="2">
        <v>89.029339999999991</v>
      </c>
      <c r="H2520" s="2">
        <v>88.641274999999993</v>
      </c>
      <c r="I2520" s="2">
        <v>87.693215999999993</v>
      </c>
      <c r="J2520" s="2">
        <v>82.712060000000022</v>
      </c>
      <c r="K2520" s="17" t="s">
        <v>49</v>
      </c>
      <c r="L2520" s="17" t="s">
        <v>50</v>
      </c>
      <c r="M2520" s="17" t="s">
        <v>55</v>
      </c>
      <c r="N2520" s="20">
        <f t="shared" si="390"/>
        <v>50</v>
      </c>
      <c r="O2520" s="20">
        <f t="shared" si="391"/>
        <v>100</v>
      </c>
      <c r="P2520" s="20">
        <f t="shared" si="392"/>
        <v>75</v>
      </c>
      <c r="Q2520" s="20">
        <f t="shared" si="393"/>
        <v>100</v>
      </c>
      <c r="R2520" s="21">
        <f t="shared" si="394"/>
        <v>78.75</v>
      </c>
      <c r="S2520" s="21">
        <f t="shared" si="395"/>
        <v>81.25</v>
      </c>
      <c r="T2520" s="21">
        <f t="shared" si="396"/>
        <v>86.25</v>
      </c>
      <c r="U2520" s="21">
        <f t="shared" si="397"/>
        <v>81.25</v>
      </c>
      <c r="V2520" s="20">
        <f t="shared" si="398"/>
        <v>82.083333333333329</v>
      </c>
      <c r="W2520" s="20">
        <f t="shared" si="399"/>
        <v>81.875</v>
      </c>
    </row>
    <row r="2521" spans="1:23" ht="13.5" x14ac:dyDescent="0.25">
      <c r="A2521" s="3">
        <v>45674</v>
      </c>
      <c r="B2521" s="2">
        <v>90.8934</v>
      </c>
      <c r="C2521" s="2">
        <v>72.316220900239756</v>
      </c>
      <c r="D2521" s="2">
        <v>-0.55677876206313215</v>
      </c>
      <c r="E2521" s="2">
        <v>-1.1254074997048865E-15</v>
      </c>
      <c r="F2521" s="2">
        <v>90.298079999999999</v>
      </c>
      <c r="G2521" s="2">
        <v>89.311909999999983</v>
      </c>
      <c r="H2521" s="2">
        <v>88.787269999999992</v>
      </c>
      <c r="I2521" s="2">
        <v>87.799113999999989</v>
      </c>
      <c r="J2521" s="2">
        <v>82.816412500000027</v>
      </c>
      <c r="K2521" s="17" t="s">
        <v>49</v>
      </c>
      <c r="L2521" s="17" t="s">
        <v>50</v>
      </c>
      <c r="M2521" s="17" t="s">
        <v>55</v>
      </c>
      <c r="N2521" s="20">
        <f t="shared" si="390"/>
        <v>50</v>
      </c>
      <c r="O2521" s="20">
        <f t="shared" si="391"/>
        <v>100</v>
      </c>
      <c r="P2521" s="20">
        <f t="shared" si="392"/>
        <v>75</v>
      </c>
      <c r="Q2521" s="20">
        <f t="shared" si="393"/>
        <v>100</v>
      </c>
      <c r="R2521" s="21">
        <f t="shared" si="394"/>
        <v>78.75</v>
      </c>
      <c r="S2521" s="21">
        <f t="shared" si="395"/>
        <v>81.25</v>
      </c>
      <c r="T2521" s="21">
        <f t="shared" si="396"/>
        <v>86.25</v>
      </c>
      <c r="U2521" s="21">
        <f t="shared" si="397"/>
        <v>81.25</v>
      </c>
      <c r="V2521" s="20">
        <f t="shared" si="398"/>
        <v>82.083333333333329</v>
      </c>
      <c r="W2521" s="20">
        <f t="shared" si="399"/>
        <v>81.875</v>
      </c>
    </row>
    <row r="2522" spans="1:23" ht="13.5" x14ac:dyDescent="0.25">
      <c r="A2522" s="3">
        <v>45677</v>
      </c>
      <c r="B2522" s="2">
        <v>90.8934</v>
      </c>
      <c r="C2522" s="2">
        <v>72.316220900239756</v>
      </c>
      <c r="D2522" s="2">
        <v>-0.7148620490597466</v>
      </c>
      <c r="E2522" s="2">
        <v>-9.0032599976390922E-16</v>
      </c>
      <c r="F2522" s="2">
        <v>90.76903999999999</v>
      </c>
      <c r="G2522" s="2">
        <v>89.576589999999996</v>
      </c>
      <c r="H2522" s="2">
        <v>88.923849999999987</v>
      </c>
      <c r="I2522" s="2">
        <v>87.904684000000003</v>
      </c>
      <c r="J2522" s="2">
        <v>82.918218500000023</v>
      </c>
      <c r="K2522" s="17" t="s">
        <v>49</v>
      </c>
      <c r="L2522" s="17" t="s">
        <v>51</v>
      </c>
      <c r="M2522" s="17" t="s">
        <v>55</v>
      </c>
      <c r="N2522" s="20">
        <f t="shared" si="390"/>
        <v>50</v>
      </c>
      <c r="O2522" s="20">
        <f t="shared" si="391"/>
        <v>100</v>
      </c>
      <c r="P2522" s="20">
        <f t="shared" si="392"/>
        <v>75</v>
      </c>
      <c r="Q2522" s="20">
        <f t="shared" si="393"/>
        <v>83.5</v>
      </c>
      <c r="R2522" s="21">
        <f t="shared" si="394"/>
        <v>76.275000000000006</v>
      </c>
      <c r="S2522" s="21">
        <f t="shared" si="395"/>
        <v>77.125</v>
      </c>
      <c r="T2522" s="21">
        <f t="shared" si="396"/>
        <v>78.825000000000003</v>
      </c>
      <c r="U2522" s="21">
        <f t="shared" si="397"/>
        <v>77.125</v>
      </c>
      <c r="V2522" s="20">
        <f t="shared" si="398"/>
        <v>77.408333333333346</v>
      </c>
      <c r="W2522" s="20">
        <f t="shared" si="399"/>
        <v>77.337500000000006</v>
      </c>
    </row>
    <row r="2523" spans="1:23" ht="13.5" x14ac:dyDescent="0.25">
      <c r="A2523" s="3">
        <v>45678</v>
      </c>
      <c r="B2523" s="2">
        <v>91.3643</v>
      </c>
      <c r="C2523" s="2">
        <v>75.02393058659348</v>
      </c>
      <c r="D2523" s="2">
        <v>-0.9231374215037107</v>
      </c>
      <c r="E2523" s="2">
        <v>-7.2026079981112742E-16</v>
      </c>
      <c r="F2523" s="2">
        <v>91.147680000000008</v>
      </c>
      <c r="G2523" s="2">
        <v>89.906249999999986</v>
      </c>
      <c r="H2523" s="2">
        <v>89.088679999999982</v>
      </c>
      <c r="I2523" s="2">
        <v>88.014732000000009</v>
      </c>
      <c r="J2523" s="2">
        <v>83.022379000000015</v>
      </c>
      <c r="K2523" s="17" t="s">
        <v>49</v>
      </c>
      <c r="L2523" s="17" t="s">
        <v>51</v>
      </c>
      <c r="M2523" s="17" t="s">
        <v>55</v>
      </c>
      <c r="N2523" s="20">
        <f t="shared" si="390"/>
        <v>50</v>
      </c>
      <c r="O2523" s="20">
        <f t="shared" si="391"/>
        <v>100</v>
      </c>
      <c r="P2523" s="20">
        <f t="shared" si="392"/>
        <v>75</v>
      </c>
      <c r="Q2523" s="20">
        <f t="shared" si="393"/>
        <v>83.5</v>
      </c>
      <c r="R2523" s="21">
        <f t="shared" si="394"/>
        <v>76.275000000000006</v>
      </c>
      <c r="S2523" s="21">
        <f t="shared" si="395"/>
        <v>77.125</v>
      </c>
      <c r="T2523" s="21">
        <f t="shared" si="396"/>
        <v>78.825000000000003</v>
      </c>
      <c r="U2523" s="21">
        <f t="shared" si="397"/>
        <v>77.125</v>
      </c>
      <c r="V2523" s="20">
        <f t="shared" si="398"/>
        <v>77.408333333333346</v>
      </c>
      <c r="W2523" s="20">
        <f t="shared" si="399"/>
        <v>77.337500000000006</v>
      </c>
    </row>
    <row r="2524" spans="1:23" ht="13.5" x14ac:dyDescent="0.25">
      <c r="A2524" s="3">
        <v>45679</v>
      </c>
      <c r="B2524" s="2">
        <v>91.175899999999999</v>
      </c>
      <c r="C2524" s="2">
        <v>71.990133072450433</v>
      </c>
      <c r="D2524" s="2">
        <v>-1.070439352375729</v>
      </c>
      <c r="E2524" s="2">
        <v>-5.7620863984890197E-16</v>
      </c>
      <c r="F2524" s="2">
        <v>91.11</v>
      </c>
      <c r="G2524" s="2">
        <v>90.198239999999998</v>
      </c>
      <c r="H2524" s="2">
        <v>89.252099999999984</v>
      </c>
      <c r="I2524" s="2">
        <v>88.118048000000002</v>
      </c>
      <c r="J2524" s="2">
        <v>83.128298500000014</v>
      </c>
      <c r="K2524" s="17" t="s">
        <v>47</v>
      </c>
      <c r="L2524" s="17" t="s">
        <v>51</v>
      </c>
      <c r="M2524" s="17" t="s">
        <v>52</v>
      </c>
      <c r="N2524" s="20">
        <f t="shared" si="390"/>
        <v>50</v>
      </c>
      <c r="O2524" s="20">
        <f t="shared" si="391"/>
        <v>100</v>
      </c>
      <c r="P2524" s="20">
        <f t="shared" si="392"/>
        <v>75</v>
      </c>
      <c r="Q2524" s="20">
        <f t="shared" si="393"/>
        <v>16.5</v>
      </c>
      <c r="R2524" s="21">
        <f t="shared" si="394"/>
        <v>66.224999999999994</v>
      </c>
      <c r="S2524" s="21">
        <f t="shared" si="395"/>
        <v>60.375</v>
      </c>
      <c r="T2524" s="21">
        <f t="shared" si="396"/>
        <v>48.674999999999997</v>
      </c>
      <c r="U2524" s="21">
        <f t="shared" si="397"/>
        <v>60.375</v>
      </c>
      <c r="V2524" s="20">
        <f t="shared" si="398"/>
        <v>58.42499999999999</v>
      </c>
      <c r="W2524" s="20">
        <f t="shared" si="399"/>
        <v>58.912499999999994</v>
      </c>
    </row>
    <row r="2525" spans="1:23" ht="13.5" x14ac:dyDescent="0.25">
      <c r="A2525" s="3">
        <v>45680</v>
      </c>
      <c r="B2525" s="2">
        <v>92.683000000000007</v>
      </c>
      <c r="C2525" s="2">
        <v>79.226768491564854</v>
      </c>
      <c r="D2525" s="2">
        <v>-1.2765295904962386</v>
      </c>
      <c r="E2525" s="2">
        <v>-4.6096691187912164E-16</v>
      </c>
      <c r="F2525" s="2">
        <v>91.402000000000001</v>
      </c>
      <c r="G2525" s="2">
        <v>90.613619999999997</v>
      </c>
      <c r="H2525" s="2">
        <v>89.464499999999987</v>
      </c>
      <c r="I2525" s="2">
        <v>88.267641999999995</v>
      </c>
      <c r="J2525" s="2">
        <v>83.241753500000016</v>
      </c>
      <c r="K2525" s="17" t="s">
        <v>49</v>
      </c>
      <c r="L2525" s="17" t="s">
        <v>51</v>
      </c>
      <c r="M2525" s="17" t="s">
        <v>55</v>
      </c>
      <c r="N2525" s="20">
        <f t="shared" si="390"/>
        <v>50</v>
      </c>
      <c r="O2525" s="20">
        <f t="shared" si="391"/>
        <v>100</v>
      </c>
      <c r="P2525" s="20">
        <f t="shared" si="392"/>
        <v>75</v>
      </c>
      <c r="Q2525" s="20">
        <f t="shared" si="393"/>
        <v>83.5</v>
      </c>
      <c r="R2525" s="21">
        <f t="shared" si="394"/>
        <v>76.275000000000006</v>
      </c>
      <c r="S2525" s="21">
        <f t="shared" si="395"/>
        <v>77.125</v>
      </c>
      <c r="T2525" s="21">
        <f t="shared" si="396"/>
        <v>78.825000000000003</v>
      </c>
      <c r="U2525" s="21">
        <f t="shared" si="397"/>
        <v>77.125</v>
      </c>
      <c r="V2525" s="20">
        <f t="shared" si="398"/>
        <v>77.408333333333346</v>
      </c>
      <c r="W2525" s="20">
        <f t="shared" si="399"/>
        <v>77.337500000000006</v>
      </c>
    </row>
    <row r="2526" spans="1:23" ht="13.5" x14ac:dyDescent="0.25">
      <c r="A2526" s="3">
        <v>45681</v>
      </c>
      <c r="B2526" s="2">
        <v>93.153899999999993</v>
      </c>
      <c r="C2526" s="2">
        <v>80.888256671882175</v>
      </c>
      <c r="D2526" s="2">
        <v>-1.5056671891319979</v>
      </c>
      <c r="E2526" s="2">
        <v>-3.6877352950329731E-16</v>
      </c>
      <c r="F2526" s="2">
        <v>91.854099999999988</v>
      </c>
      <c r="G2526" s="2">
        <v>91.076089999999994</v>
      </c>
      <c r="H2526" s="2">
        <v>89.702799999999996</v>
      </c>
      <c r="I2526" s="2">
        <v>88.420231999999999</v>
      </c>
      <c r="J2526" s="2">
        <v>83.355633500000025</v>
      </c>
      <c r="K2526" s="17" t="s">
        <v>49</v>
      </c>
      <c r="L2526" s="17" t="s">
        <v>50</v>
      </c>
      <c r="M2526" s="17" t="s">
        <v>55</v>
      </c>
      <c r="N2526" s="20">
        <f t="shared" si="390"/>
        <v>50</v>
      </c>
      <c r="O2526" s="20">
        <f t="shared" si="391"/>
        <v>100</v>
      </c>
      <c r="P2526" s="20">
        <f t="shared" si="392"/>
        <v>75</v>
      </c>
      <c r="Q2526" s="20">
        <f t="shared" si="393"/>
        <v>100</v>
      </c>
      <c r="R2526" s="21">
        <f t="shared" si="394"/>
        <v>78.75</v>
      </c>
      <c r="S2526" s="21">
        <f t="shared" si="395"/>
        <v>81.25</v>
      </c>
      <c r="T2526" s="21">
        <f t="shared" si="396"/>
        <v>86.25</v>
      </c>
      <c r="U2526" s="21">
        <f t="shared" si="397"/>
        <v>81.25</v>
      </c>
      <c r="V2526" s="20">
        <f t="shared" si="398"/>
        <v>82.083333333333329</v>
      </c>
      <c r="W2526" s="20">
        <f t="shared" si="399"/>
        <v>81.875</v>
      </c>
    </row>
    <row r="2527" spans="1:23" ht="13.5" x14ac:dyDescent="0.25">
      <c r="A2527" s="3">
        <v>45684</v>
      </c>
      <c r="B2527" s="2">
        <v>92.306200000000004</v>
      </c>
      <c r="C2527" s="2">
        <v>70.02966678172065</v>
      </c>
      <c r="D2527" s="2">
        <v>-1.6564967357653586</v>
      </c>
      <c r="E2527" s="2">
        <v>-2.9501882360263785E-16</v>
      </c>
      <c r="F2527" s="2">
        <v>92.136660000000006</v>
      </c>
      <c r="G2527" s="2">
        <v>91.452849999999984</v>
      </c>
      <c r="H2527" s="2">
        <v>89.898714999999982</v>
      </c>
      <c r="I2527" s="2">
        <v>88.57035599999999</v>
      </c>
      <c r="J2527" s="2">
        <v>83.465082500000022</v>
      </c>
      <c r="K2527" s="17" t="s">
        <v>49</v>
      </c>
      <c r="L2527" s="17" t="s">
        <v>51</v>
      </c>
      <c r="M2527" s="17" t="s">
        <v>55</v>
      </c>
      <c r="N2527" s="20">
        <f t="shared" si="390"/>
        <v>50</v>
      </c>
      <c r="O2527" s="20">
        <f t="shared" si="391"/>
        <v>100</v>
      </c>
      <c r="P2527" s="20">
        <f t="shared" si="392"/>
        <v>75</v>
      </c>
      <c r="Q2527" s="20">
        <f t="shared" si="393"/>
        <v>83.5</v>
      </c>
      <c r="R2527" s="21">
        <f t="shared" si="394"/>
        <v>76.275000000000006</v>
      </c>
      <c r="S2527" s="21">
        <f t="shared" si="395"/>
        <v>77.125</v>
      </c>
      <c r="T2527" s="21">
        <f t="shared" si="396"/>
        <v>78.825000000000003</v>
      </c>
      <c r="U2527" s="21">
        <f t="shared" si="397"/>
        <v>77.125</v>
      </c>
      <c r="V2527" s="20">
        <f t="shared" si="398"/>
        <v>77.408333333333346</v>
      </c>
      <c r="W2527" s="20">
        <f t="shared" si="399"/>
        <v>77.337500000000006</v>
      </c>
    </row>
    <row r="2528" spans="1:23" ht="13.5" x14ac:dyDescent="0.25">
      <c r="A2528" s="3">
        <v>45685</v>
      </c>
      <c r="B2528" s="2">
        <v>92.117800000000003</v>
      </c>
      <c r="C2528" s="2">
        <v>67.849654236024861</v>
      </c>
      <c r="D2528" s="2">
        <v>-1.6413090958255054</v>
      </c>
      <c r="E2528" s="2">
        <v>-2.3601505888211028E-16</v>
      </c>
      <c r="F2528" s="2">
        <v>92.287359999999993</v>
      </c>
      <c r="G2528" s="2">
        <v>91.717520000000007</v>
      </c>
      <c r="H2528" s="2">
        <v>90.085209999999989</v>
      </c>
      <c r="I2528" s="2">
        <v>88.705352000000005</v>
      </c>
      <c r="J2528" s="2">
        <v>83.572702000000021</v>
      </c>
      <c r="K2528" s="17" t="s">
        <v>49</v>
      </c>
      <c r="L2528" s="17" t="s">
        <v>51</v>
      </c>
      <c r="M2528" s="17" t="s">
        <v>55</v>
      </c>
      <c r="N2528" s="20">
        <f t="shared" si="390"/>
        <v>50</v>
      </c>
      <c r="O2528" s="20">
        <f t="shared" si="391"/>
        <v>100</v>
      </c>
      <c r="P2528" s="20">
        <f t="shared" si="392"/>
        <v>75</v>
      </c>
      <c r="Q2528" s="20">
        <f t="shared" si="393"/>
        <v>83.5</v>
      </c>
      <c r="R2528" s="21">
        <f t="shared" si="394"/>
        <v>76.275000000000006</v>
      </c>
      <c r="S2528" s="21">
        <f t="shared" si="395"/>
        <v>77.125</v>
      </c>
      <c r="T2528" s="21">
        <f t="shared" si="396"/>
        <v>78.825000000000003</v>
      </c>
      <c r="U2528" s="21">
        <f t="shared" si="397"/>
        <v>77.125</v>
      </c>
      <c r="V2528" s="20">
        <f t="shared" si="398"/>
        <v>77.408333333333346</v>
      </c>
      <c r="W2528" s="20">
        <f t="shared" si="399"/>
        <v>77.337500000000006</v>
      </c>
    </row>
    <row r="2529" spans="1:23" ht="13.5" x14ac:dyDescent="0.25">
      <c r="A2529" s="3">
        <v>45686</v>
      </c>
      <c r="B2529" s="2">
        <v>91.741100000000003</v>
      </c>
      <c r="C2529" s="2">
        <v>63.587325914275262</v>
      </c>
      <c r="D2529" s="2">
        <v>-1.3217021517606753</v>
      </c>
      <c r="E2529" s="2">
        <v>-1.8881204710568823E-16</v>
      </c>
      <c r="F2529" s="2">
        <v>92.400400000000005</v>
      </c>
      <c r="G2529" s="2">
        <v>91.755200000000002</v>
      </c>
      <c r="H2529" s="2">
        <v>90.25333999999998</v>
      </c>
      <c r="I2529" s="2">
        <v>88.834459999999993</v>
      </c>
      <c r="J2529" s="2">
        <v>83.676856000000043</v>
      </c>
      <c r="K2529" s="17" t="s">
        <v>49</v>
      </c>
      <c r="L2529" s="17" t="s">
        <v>51</v>
      </c>
      <c r="M2529" s="17" t="s">
        <v>55</v>
      </c>
      <c r="N2529" s="20">
        <f t="shared" si="390"/>
        <v>50</v>
      </c>
      <c r="O2529" s="20">
        <f t="shared" si="391"/>
        <v>100</v>
      </c>
      <c r="P2529" s="20">
        <f t="shared" si="392"/>
        <v>75</v>
      </c>
      <c r="Q2529" s="20">
        <f t="shared" si="393"/>
        <v>83.5</v>
      </c>
      <c r="R2529" s="21">
        <f t="shared" si="394"/>
        <v>76.275000000000006</v>
      </c>
      <c r="S2529" s="21">
        <f t="shared" si="395"/>
        <v>77.125</v>
      </c>
      <c r="T2529" s="21">
        <f t="shared" si="396"/>
        <v>78.825000000000003</v>
      </c>
      <c r="U2529" s="21">
        <f t="shared" si="397"/>
        <v>77.125</v>
      </c>
      <c r="V2529" s="20">
        <f t="shared" si="398"/>
        <v>77.408333333333346</v>
      </c>
      <c r="W2529" s="20">
        <f t="shared" si="399"/>
        <v>77.337500000000006</v>
      </c>
    </row>
    <row r="2530" spans="1:23" ht="13.5" x14ac:dyDescent="0.25">
      <c r="A2530" s="3">
        <v>45687</v>
      </c>
      <c r="B2530" s="2">
        <v>92.023600000000002</v>
      </c>
      <c r="C2530" s="2">
        <v>65.345517487974945</v>
      </c>
      <c r="D2530" s="2">
        <v>-1.1031941226299864</v>
      </c>
      <c r="E2530" s="2">
        <v>-1.5104963768455058E-16</v>
      </c>
      <c r="F2530" s="2">
        <v>92.268519999999995</v>
      </c>
      <c r="G2530" s="2">
        <v>91.835259999999991</v>
      </c>
      <c r="H2530" s="2">
        <v>90.432299999999984</v>
      </c>
      <c r="I2530" s="2">
        <v>88.967738000000026</v>
      </c>
      <c r="J2530" s="2">
        <v>83.785084500000025</v>
      </c>
      <c r="K2530" s="17" t="s">
        <v>49</v>
      </c>
      <c r="L2530" s="17" t="s">
        <v>51</v>
      </c>
      <c r="M2530" s="17" t="s">
        <v>54</v>
      </c>
      <c r="N2530" s="20">
        <f t="shared" si="390"/>
        <v>50</v>
      </c>
      <c r="O2530" s="20">
        <f t="shared" si="391"/>
        <v>100</v>
      </c>
      <c r="P2530" s="20">
        <f t="shared" si="392"/>
        <v>75</v>
      </c>
      <c r="Q2530" s="20">
        <f t="shared" si="393"/>
        <v>66.5</v>
      </c>
      <c r="R2530" s="21">
        <f t="shared" si="394"/>
        <v>73.724999999999994</v>
      </c>
      <c r="S2530" s="21">
        <f t="shared" si="395"/>
        <v>72.875</v>
      </c>
      <c r="T2530" s="21">
        <f t="shared" si="396"/>
        <v>71.174999999999997</v>
      </c>
      <c r="U2530" s="21">
        <f t="shared" si="397"/>
        <v>72.875</v>
      </c>
      <c r="V2530" s="20">
        <f t="shared" si="398"/>
        <v>72.591666666666654</v>
      </c>
      <c r="W2530" s="20">
        <f t="shared" si="399"/>
        <v>72.662499999999994</v>
      </c>
    </row>
    <row r="2531" spans="1:23" ht="13.5" x14ac:dyDescent="0.25">
      <c r="A2531" s="3">
        <v>45688</v>
      </c>
      <c r="B2531" s="2">
        <v>91.3643</v>
      </c>
      <c r="C2531" s="2">
        <v>58.273634981857363</v>
      </c>
      <c r="D2531" s="2">
        <v>-0.93042066251187805</v>
      </c>
      <c r="E2531" s="2">
        <v>-1.2083971014764048E-16</v>
      </c>
      <c r="F2531" s="2">
        <v>91.910600000000002</v>
      </c>
      <c r="G2531" s="2">
        <v>91.882349999999988</v>
      </c>
      <c r="H2531" s="2">
        <v>90.597129999999993</v>
      </c>
      <c r="I2531" s="2">
        <v>89.066260000000014</v>
      </c>
      <c r="J2531" s="2">
        <v>83.890788500000042</v>
      </c>
      <c r="K2531" s="17" t="s">
        <v>47</v>
      </c>
      <c r="L2531" s="17" t="s">
        <v>51</v>
      </c>
      <c r="M2531" s="17" t="s">
        <v>52</v>
      </c>
      <c r="N2531" s="20">
        <f t="shared" si="390"/>
        <v>50</v>
      </c>
      <c r="O2531" s="20">
        <f t="shared" si="391"/>
        <v>100</v>
      </c>
      <c r="P2531" s="20">
        <f t="shared" si="392"/>
        <v>75</v>
      </c>
      <c r="Q2531" s="20">
        <f t="shared" si="393"/>
        <v>16.5</v>
      </c>
      <c r="R2531" s="21">
        <f t="shared" si="394"/>
        <v>66.224999999999994</v>
      </c>
      <c r="S2531" s="21">
        <f t="shared" si="395"/>
        <v>60.375</v>
      </c>
      <c r="T2531" s="21">
        <f t="shared" si="396"/>
        <v>48.674999999999997</v>
      </c>
      <c r="U2531" s="21">
        <f t="shared" si="397"/>
        <v>60.375</v>
      </c>
      <c r="V2531" s="20">
        <f t="shared" si="398"/>
        <v>58.42499999999999</v>
      </c>
      <c r="W2531" s="20">
        <f t="shared" si="399"/>
        <v>58.912499999999994</v>
      </c>
    </row>
    <row r="2532" spans="1:23" ht="13.5" x14ac:dyDescent="0.25">
      <c r="A2532" s="3">
        <v>45691</v>
      </c>
      <c r="B2532" s="2">
        <v>91.3643</v>
      </c>
      <c r="C2532" s="2">
        <v>58.273634981857356</v>
      </c>
      <c r="D2532" s="2">
        <v>-0.78982013777532245</v>
      </c>
      <c r="E2532" s="2">
        <v>-9.6671768118112385E-17</v>
      </c>
      <c r="F2532" s="2">
        <v>91.722220000000007</v>
      </c>
      <c r="G2532" s="2">
        <v>91.929439999999985</v>
      </c>
      <c r="H2532" s="2">
        <v>90.753014999999991</v>
      </c>
      <c r="I2532" s="2">
        <v>89.169722000000021</v>
      </c>
      <c r="J2532" s="2">
        <v>83.99456300000007</v>
      </c>
      <c r="K2532" s="17" t="s">
        <v>47</v>
      </c>
      <c r="L2532" s="17" t="s">
        <v>51</v>
      </c>
      <c r="M2532" s="17" t="s">
        <v>52</v>
      </c>
      <c r="N2532" s="20">
        <f t="shared" si="390"/>
        <v>50</v>
      </c>
      <c r="O2532" s="20">
        <f t="shared" si="391"/>
        <v>100</v>
      </c>
      <c r="P2532" s="20">
        <f t="shared" si="392"/>
        <v>75</v>
      </c>
      <c r="Q2532" s="20">
        <f t="shared" si="393"/>
        <v>16.5</v>
      </c>
      <c r="R2532" s="21">
        <f t="shared" si="394"/>
        <v>66.224999999999994</v>
      </c>
      <c r="S2532" s="21">
        <f t="shared" si="395"/>
        <v>60.375</v>
      </c>
      <c r="T2532" s="21">
        <f t="shared" si="396"/>
        <v>48.674999999999997</v>
      </c>
      <c r="U2532" s="21">
        <f t="shared" si="397"/>
        <v>60.375</v>
      </c>
      <c r="V2532" s="20">
        <f t="shared" si="398"/>
        <v>58.42499999999999</v>
      </c>
      <c r="W2532" s="20">
        <f t="shared" si="399"/>
        <v>58.912499999999994</v>
      </c>
    </row>
    <row r="2533" spans="1:23" ht="13.5" x14ac:dyDescent="0.25">
      <c r="A2533" s="3">
        <v>45692</v>
      </c>
      <c r="B2533" s="2">
        <v>91.345500000000001</v>
      </c>
      <c r="C2533" s="2">
        <v>58.065816621756383</v>
      </c>
      <c r="D2533" s="2">
        <v>-0.60218986753697834</v>
      </c>
      <c r="E2533" s="2">
        <v>-7.7337414494489908E-17</v>
      </c>
      <c r="F2533" s="2">
        <v>91.567760000000007</v>
      </c>
      <c r="G2533" s="2">
        <v>91.927559999999986</v>
      </c>
      <c r="H2533" s="2">
        <v>90.916904999999986</v>
      </c>
      <c r="I2533" s="2">
        <v>89.276266000000021</v>
      </c>
      <c r="J2533" s="2">
        <v>84.100173000000069</v>
      </c>
      <c r="K2533" s="17" t="s">
        <v>47</v>
      </c>
      <c r="L2533" s="17" t="s">
        <v>51</v>
      </c>
      <c r="M2533" s="17" t="s">
        <v>52</v>
      </c>
      <c r="N2533" s="20">
        <f t="shared" si="390"/>
        <v>50</v>
      </c>
      <c r="O2533" s="20">
        <f t="shared" si="391"/>
        <v>100</v>
      </c>
      <c r="P2533" s="20">
        <f t="shared" si="392"/>
        <v>75</v>
      </c>
      <c r="Q2533" s="20">
        <f t="shared" si="393"/>
        <v>16.5</v>
      </c>
      <c r="R2533" s="21">
        <f t="shared" si="394"/>
        <v>66.224999999999994</v>
      </c>
      <c r="S2533" s="21">
        <f t="shared" si="395"/>
        <v>60.375</v>
      </c>
      <c r="T2533" s="21">
        <f t="shared" si="396"/>
        <v>48.674999999999997</v>
      </c>
      <c r="U2533" s="21">
        <f t="shared" si="397"/>
        <v>60.375</v>
      </c>
      <c r="V2533" s="20">
        <f t="shared" si="398"/>
        <v>58.42499999999999</v>
      </c>
      <c r="W2533" s="20">
        <f t="shared" si="399"/>
        <v>58.912499999999994</v>
      </c>
    </row>
    <row r="2534" spans="1:23" ht="13.5" x14ac:dyDescent="0.25">
      <c r="A2534" s="3">
        <v>45693</v>
      </c>
      <c r="B2534" s="2">
        <v>91.3172</v>
      </c>
      <c r="C2534" s="2">
        <v>57.732050649567093</v>
      </c>
      <c r="D2534" s="2">
        <v>-0.4749976060392811</v>
      </c>
      <c r="E2534" s="2">
        <v>-6.1869931595591934E-17</v>
      </c>
      <c r="F2534" s="2">
        <v>91.482980000000012</v>
      </c>
      <c r="G2534" s="2">
        <v>91.941689999999994</v>
      </c>
      <c r="H2534" s="2">
        <v>91.069964999999982</v>
      </c>
      <c r="I2534" s="2">
        <v>89.390476000000035</v>
      </c>
      <c r="J2534" s="2">
        <v>84.204098000000073</v>
      </c>
      <c r="K2534" s="17" t="s">
        <v>47</v>
      </c>
      <c r="L2534" s="17" t="s">
        <v>51</v>
      </c>
      <c r="M2534" s="17" t="s">
        <v>52</v>
      </c>
      <c r="N2534" s="20">
        <f t="shared" si="390"/>
        <v>50</v>
      </c>
      <c r="O2534" s="20">
        <f t="shared" si="391"/>
        <v>100</v>
      </c>
      <c r="P2534" s="20">
        <f t="shared" si="392"/>
        <v>75</v>
      </c>
      <c r="Q2534" s="20">
        <f t="shared" si="393"/>
        <v>16.5</v>
      </c>
      <c r="R2534" s="21">
        <f t="shared" si="394"/>
        <v>66.224999999999994</v>
      </c>
      <c r="S2534" s="21">
        <f t="shared" si="395"/>
        <v>60.375</v>
      </c>
      <c r="T2534" s="21">
        <f t="shared" si="396"/>
        <v>48.674999999999997</v>
      </c>
      <c r="U2534" s="21">
        <f t="shared" si="397"/>
        <v>60.375</v>
      </c>
      <c r="V2534" s="20">
        <f t="shared" si="398"/>
        <v>58.42499999999999</v>
      </c>
      <c r="W2534" s="20">
        <f t="shared" si="399"/>
        <v>58.912499999999994</v>
      </c>
    </row>
    <row r="2535" spans="1:23" ht="13.5" x14ac:dyDescent="0.25">
      <c r="A2535" s="3">
        <v>45694</v>
      </c>
      <c r="B2535" s="2">
        <v>90.846299999999999</v>
      </c>
      <c r="C2535" s="2">
        <v>52.340807982925071</v>
      </c>
      <c r="D2535" s="2">
        <v>-0.10479970764606605</v>
      </c>
      <c r="E2535" s="2">
        <v>-4.9495945276473548E-17</v>
      </c>
      <c r="F2535" s="2">
        <v>91.247519999999994</v>
      </c>
      <c r="G2535" s="2">
        <v>91.758020000000002</v>
      </c>
      <c r="H2535" s="2">
        <v>91.185819999999993</v>
      </c>
      <c r="I2535" s="2">
        <v>89.49559800000003</v>
      </c>
      <c r="J2535" s="2">
        <v>84.301810000000074</v>
      </c>
      <c r="K2535" s="17" t="s">
        <v>47</v>
      </c>
      <c r="L2535" s="17" t="s">
        <v>51</v>
      </c>
      <c r="M2535" s="17" t="s">
        <v>52</v>
      </c>
      <c r="N2535" s="20">
        <f t="shared" si="390"/>
        <v>50</v>
      </c>
      <c r="O2535" s="20">
        <f t="shared" si="391"/>
        <v>100</v>
      </c>
      <c r="P2535" s="20">
        <f t="shared" si="392"/>
        <v>75</v>
      </c>
      <c r="Q2535" s="20">
        <f t="shared" si="393"/>
        <v>16.5</v>
      </c>
      <c r="R2535" s="21">
        <f t="shared" si="394"/>
        <v>66.224999999999994</v>
      </c>
      <c r="S2535" s="21">
        <f t="shared" si="395"/>
        <v>60.375</v>
      </c>
      <c r="T2535" s="21">
        <f t="shared" si="396"/>
        <v>48.674999999999997</v>
      </c>
      <c r="U2535" s="21">
        <f t="shared" si="397"/>
        <v>60.375</v>
      </c>
      <c r="V2535" s="20">
        <f t="shared" si="398"/>
        <v>58.42499999999999</v>
      </c>
      <c r="W2535" s="20">
        <f t="shared" si="399"/>
        <v>58.912499999999994</v>
      </c>
    </row>
    <row r="2536" spans="1:23" ht="13.5" x14ac:dyDescent="0.25">
      <c r="A2536" s="3">
        <v>45695</v>
      </c>
      <c r="B2536" s="2">
        <v>91.354900000000001</v>
      </c>
      <c r="C2536" s="2">
        <v>57.010290518608201</v>
      </c>
      <c r="D2536" s="2">
        <v>0.24213881340440935</v>
      </c>
      <c r="E2536" s="2">
        <v>-3.9596756221178841E-17</v>
      </c>
      <c r="F2536" s="2">
        <v>91.245639999999995</v>
      </c>
      <c r="G2536" s="2">
        <v>91.578119999999998</v>
      </c>
      <c r="H2536" s="2">
        <v>91.327104999999989</v>
      </c>
      <c r="I2536" s="2">
        <v>89.607104000000035</v>
      </c>
      <c r="J2536" s="2">
        <v>84.400637500000073</v>
      </c>
      <c r="K2536" s="17" t="s">
        <v>49</v>
      </c>
      <c r="L2536" s="17" t="s">
        <v>51</v>
      </c>
      <c r="M2536" s="17" t="s">
        <v>54</v>
      </c>
      <c r="N2536" s="20">
        <f t="shared" si="390"/>
        <v>50</v>
      </c>
      <c r="O2536" s="20">
        <f t="shared" si="391"/>
        <v>100</v>
      </c>
      <c r="P2536" s="20">
        <f t="shared" si="392"/>
        <v>75</v>
      </c>
      <c r="Q2536" s="20">
        <f t="shared" si="393"/>
        <v>66.5</v>
      </c>
      <c r="R2536" s="21">
        <f t="shared" si="394"/>
        <v>73.724999999999994</v>
      </c>
      <c r="S2536" s="21">
        <f t="shared" si="395"/>
        <v>72.875</v>
      </c>
      <c r="T2536" s="21">
        <f t="shared" si="396"/>
        <v>71.174999999999997</v>
      </c>
      <c r="U2536" s="21">
        <f t="shared" si="397"/>
        <v>72.875</v>
      </c>
      <c r="V2536" s="20">
        <f t="shared" si="398"/>
        <v>72.591666666666654</v>
      </c>
      <c r="W2536" s="20">
        <f t="shared" si="399"/>
        <v>72.662499999999994</v>
      </c>
    </row>
    <row r="2537" spans="1:23" ht="13.5" x14ac:dyDescent="0.25">
      <c r="A2537" s="3">
        <v>45698</v>
      </c>
      <c r="B2537" s="2">
        <v>91.741100000000003</v>
      </c>
      <c r="C2537" s="2">
        <v>60.199147565800722</v>
      </c>
      <c r="D2537" s="2">
        <v>0.37267595880402382</v>
      </c>
      <c r="E2537" s="2">
        <v>-3.1677404976943072E-17</v>
      </c>
      <c r="F2537" s="2">
        <v>91.320999999999998</v>
      </c>
      <c r="G2537" s="2">
        <v>91.521609999999995</v>
      </c>
      <c r="H2537" s="2">
        <v>91.487229999999983</v>
      </c>
      <c r="I2537" s="2">
        <v>89.713162000000025</v>
      </c>
      <c r="J2537" s="2">
        <v>84.502823500000062</v>
      </c>
      <c r="K2537" s="17" t="s">
        <v>49</v>
      </c>
      <c r="L2537" s="17" t="s">
        <v>50</v>
      </c>
      <c r="M2537" s="17" t="s">
        <v>55</v>
      </c>
      <c r="N2537" s="20">
        <f t="shared" si="390"/>
        <v>50</v>
      </c>
      <c r="O2537" s="20">
        <f t="shared" si="391"/>
        <v>100</v>
      </c>
      <c r="P2537" s="20">
        <f t="shared" si="392"/>
        <v>75</v>
      </c>
      <c r="Q2537" s="20">
        <f t="shared" si="393"/>
        <v>100</v>
      </c>
      <c r="R2537" s="21">
        <f t="shared" si="394"/>
        <v>78.75</v>
      </c>
      <c r="S2537" s="21">
        <f t="shared" si="395"/>
        <v>81.25</v>
      </c>
      <c r="T2537" s="21">
        <f t="shared" si="396"/>
        <v>86.25</v>
      </c>
      <c r="U2537" s="21">
        <f t="shared" si="397"/>
        <v>81.25</v>
      </c>
      <c r="V2537" s="20">
        <f t="shared" si="398"/>
        <v>82.083333333333329</v>
      </c>
      <c r="W2537" s="20">
        <f t="shared" si="399"/>
        <v>81.875</v>
      </c>
    </row>
    <row r="2538" spans="1:23" ht="13.5" x14ac:dyDescent="0.25">
      <c r="A2538" s="3">
        <v>45699</v>
      </c>
      <c r="B2538" s="2">
        <v>91.392600000000002</v>
      </c>
      <c r="C2538" s="2">
        <v>56.151461676886271</v>
      </c>
      <c r="D2538" s="2">
        <v>0.47397171706522556</v>
      </c>
      <c r="E2538" s="2">
        <v>-2.534192398155446E-17</v>
      </c>
      <c r="F2538" s="2">
        <v>91.330420000000004</v>
      </c>
      <c r="G2538" s="2">
        <v>91.449090000000012</v>
      </c>
      <c r="H2538" s="2">
        <v>91.583304999999982</v>
      </c>
      <c r="I2538" s="2">
        <v>89.767982000000032</v>
      </c>
      <c r="J2538" s="2">
        <v>84.600952000000049</v>
      </c>
      <c r="K2538" s="17" t="s">
        <v>49</v>
      </c>
      <c r="L2538" s="17" t="s">
        <v>51</v>
      </c>
      <c r="M2538" s="17" t="s">
        <v>55</v>
      </c>
      <c r="N2538" s="20">
        <f t="shared" si="390"/>
        <v>50</v>
      </c>
      <c r="O2538" s="20">
        <f t="shared" si="391"/>
        <v>100</v>
      </c>
      <c r="P2538" s="20">
        <f t="shared" si="392"/>
        <v>75</v>
      </c>
      <c r="Q2538" s="20">
        <f t="shared" si="393"/>
        <v>83.5</v>
      </c>
      <c r="R2538" s="21">
        <f t="shared" si="394"/>
        <v>76.275000000000006</v>
      </c>
      <c r="S2538" s="21">
        <f t="shared" si="395"/>
        <v>77.125</v>
      </c>
      <c r="T2538" s="21">
        <f t="shared" si="396"/>
        <v>78.825000000000003</v>
      </c>
      <c r="U2538" s="21">
        <f t="shared" si="397"/>
        <v>77.125</v>
      </c>
      <c r="V2538" s="20">
        <f t="shared" si="398"/>
        <v>77.408333333333346</v>
      </c>
      <c r="W2538" s="20">
        <f t="shared" si="399"/>
        <v>77.337500000000006</v>
      </c>
    </row>
    <row r="2539" spans="1:23" ht="13.5" x14ac:dyDescent="0.25">
      <c r="A2539" s="3">
        <v>45700</v>
      </c>
      <c r="B2539" s="2">
        <v>91.505600000000001</v>
      </c>
      <c r="C2539" s="2">
        <v>57.157357614765168</v>
      </c>
      <c r="D2539" s="2">
        <v>0.48987327448280382</v>
      </c>
      <c r="E2539" s="2">
        <v>-2.0273539185243569E-17</v>
      </c>
      <c r="F2539" s="2">
        <v>91.368099999999998</v>
      </c>
      <c r="G2539" s="2">
        <v>91.425539999999998</v>
      </c>
      <c r="H2539" s="2">
        <v>91.590369999999979</v>
      </c>
      <c r="I2539" s="2">
        <v>89.836176000000037</v>
      </c>
      <c r="J2539" s="2">
        <v>84.698488000000054</v>
      </c>
      <c r="K2539" s="17" t="s">
        <v>49</v>
      </c>
      <c r="L2539" s="17" t="s">
        <v>50</v>
      </c>
      <c r="M2539" s="17" t="s">
        <v>55</v>
      </c>
      <c r="N2539" s="20">
        <f t="shared" si="390"/>
        <v>50</v>
      </c>
      <c r="O2539" s="20">
        <f t="shared" si="391"/>
        <v>100</v>
      </c>
      <c r="P2539" s="20">
        <f t="shared" si="392"/>
        <v>75</v>
      </c>
      <c r="Q2539" s="20">
        <f t="shared" si="393"/>
        <v>100</v>
      </c>
      <c r="R2539" s="21">
        <f t="shared" si="394"/>
        <v>78.75</v>
      </c>
      <c r="S2539" s="21">
        <f t="shared" si="395"/>
        <v>81.25</v>
      </c>
      <c r="T2539" s="21">
        <f t="shared" si="396"/>
        <v>86.25</v>
      </c>
      <c r="U2539" s="21">
        <f t="shared" si="397"/>
        <v>81.25</v>
      </c>
      <c r="V2539" s="20">
        <f t="shared" si="398"/>
        <v>82.083333333333329</v>
      </c>
      <c r="W2539" s="20">
        <f t="shared" si="399"/>
        <v>81.875</v>
      </c>
    </row>
    <row r="2540" spans="1:23" ht="13.5" x14ac:dyDescent="0.25">
      <c r="A2540" s="3">
        <v>45701</v>
      </c>
      <c r="B2540" s="2">
        <v>91.741100000000003</v>
      </c>
      <c r="C2540" s="2">
        <v>59.255174363439913</v>
      </c>
      <c r="D2540" s="2">
        <v>0.52545001292126869</v>
      </c>
      <c r="E2540" s="2">
        <v>-1.6218831348194856E-17</v>
      </c>
      <c r="F2540" s="2">
        <v>91.547060000000016</v>
      </c>
      <c r="G2540" s="2">
        <v>91.397289999999984</v>
      </c>
      <c r="H2540" s="2">
        <v>91.616274999999973</v>
      </c>
      <c r="I2540" s="2">
        <v>89.895704000000038</v>
      </c>
      <c r="J2540" s="2">
        <v>84.795272500000053</v>
      </c>
      <c r="K2540" s="17" t="s">
        <v>49</v>
      </c>
      <c r="L2540" s="17" t="s">
        <v>50</v>
      </c>
      <c r="M2540" s="17" t="s">
        <v>55</v>
      </c>
      <c r="N2540" s="20">
        <f t="shared" si="390"/>
        <v>50</v>
      </c>
      <c r="O2540" s="20">
        <f t="shared" si="391"/>
        <v>100</v>
      </c>
      <c r="P2540" s="20">
        <f t="shared" si="392"/>
        <v>75</v>
      </c>
      <c r="Q2540" s="20">
        <f t="shared" si="393"/>
        <v>100</v>
      </c>
      <c r="R2540" s="21">
        <f t="shared" si="394"/>
        <v>78.75</v>
      </c>
      <c r="S2540" s="21">
        <f t="shared" si="395"/>
        <v>81.25</v>
      </c>
      <c r="T2540" s="21">
        <f t="shared" si="396"/>
        <v>86.25</v>
      </c>
      <c r="U2540" s="21">
        <f t="shared" si="397"/>
        <v>81.25</v>
      </c>
      <c r="V2540" s="20">
        <f t="shared" si="398"/>
        <v>82.083333333333329</v>
      </c>
      <c r="W2540" s="20">
        <f t="shared" si="399"/>
        <v>81.875</v>
      </c>
    </row>
    <row r="2541" spans="1:23" ht="13.5" x14ac:dyDescent="0.25">
      <c r="A2541" s="3">
        <v>45702</v>
      </c>
      <c r="B2541" s="2">
        <v>91.835300000000004</v>
      </c>
      <c r="C2541" s="2">
        <v>60.096846961312075</v>
      </c>
      <c r="D2541" s="2">
        <v>0.44214631781839842</v>
      </c>
      <c r="E2541" s="2">
        <v>-1.2975065078555886E-17</v>
      </c>
      <c r="F2541" s="2">
        <v>91.643140000000002</v>
      </c>
      <c r="G2541" s="2">
        <v>91.444389999999984</v>
      </c>
      <c r="H2541" s="2">
        <v>91.663369999999972</v>
      </c>
      <c r="I2541" s="2">
        <v>89.955986000000024</v>
      </c>
      <c r="J2541" s="2">
        <v>84.888669500000034</v>
      </c>
      <c r="K2541" s="17" t="s">
        <v>49</v>
      </c>
      <c r="L2541" s="17" t="s">
        <v>51</v>
      </c>
      <c r="M2541" s="17" t="s">
        <v>55</v>
      </c>
      <c r="N2541" s="20">
        <f t="shared" si="390"/>
        <v>50</v>
      </c>
      <c r="O2541" s="20">
        <f t="shared" si="391"/>
        <v>100</v>
      </c>
      <c r="P2541" s="20">
        <f t="shared" si="392"/>
        <v>75</v>
      </c>
      <c r="Q2541" s="20">
        <f t="shared" si="393"/>
        <v>83.5</v>
      </c>
      <c r="R2541" s="21">
        <f t="shared" si="394"/>
        <v>76.275000000000006</v>
      </c>
      <c r="S2541" s="21">
        <f t="shared" si="395"/>
        <v>77.125</v>
      </c>
      <c r="T2541" s="21">
        <f t="shared" si="396"/>
        <v>78.825000000000003</v>
      </c>
      <c r="U2541" s="21">
        <f t="shared" si="397"/>
        <v>77.125</v>
      </c>
      <c r="V2541" s="20">
        <f t="shared" si="398"/>
        <v>77.408333333333346</v>
      </c>
      <c r="W2541" s="20">
        <f t="shared" si="399"/>
        <v>77.337500000000006</v>
      </c>
    </row>
    <row r="2542" spans="1:23" ht="13.5" x14ac:dyDescent="0.25">
      <c r="A2542" s="3">
        <v>45705</v>
      </c>
      <c r="B2542" s="2">
        <v>91.835300000000004</v>
      </c>
      <c r="C2542" s="2">
        <v>60.096846961312075</v>
      </c>
      <c r="D2542" s="2">
        <v>0.36647366418716842</v>
      </c>
      <c r="E2542" s="2">
        <v>-1.038005206284471E-17</v>
      </c>
      <c r="F2542" s="2">
        <v>91.66198</v>
      </c>
      <c r="G2542" s="2">
        <v>91.491489999999985</v>
      </c>
      <c r="H2542" s="2">
        <v>91.710464999999971</v>
      </c>
      <c r="I2542" s="2">
        <v>89.999314000000012</v>
      </c>
      <c r="J2542" s="2">
        <v>84.975700000000018</v>
      </c>
      <c r="K2542" s="17" t="s">
        <v>49</v>
      </c>
      <c r="L2542" s="17" t="s">
        <v>51</v>
      </c>
      <c r="M2542" s="17" t="s">
        <v>55</v>
      </c>
      <c r="N2542" s="20">
        <f t="shared" si="390"/>
        <v>50</v>
      </c>
      <c r="O2542" s="20">
        <f t="shared" si="391"/>
        <v>100</v>
      </c>
      <c r="P2542" s="20">
        <f t="shared" si="392"/>
        <v>75</v>
      </c>
      <c r="Q2542" s="20">
        <f t="shared" si="393"/>
        <v>83.5</v>
      </c>
      <c r="R2542" s="21">
        <f t="shared" si="394"/>
        <v>76.275000000000006</v>
      </c>
      <c r="S2542" s="21">
        <f t="shared" si="395"/>
        <v>77.125</v>
      </c>
      <c r="T2542" s="21">
        <f t="shared" si="396"/>
        <v>78.825000000000003</v>
      </c>
      <c r="U2542" s="21">
        <f t="shared" si="397"/>
        <v>77.125</v>
      </c>
      <c r="V2542" s="20">
        <f t="shared" si="398"/>
        <v>77.408333333333346</v>
      </c>
      <c r="W2542" s="20">
        <f t="shared" si="399"/>
        <v>77.337500000000006</v>
      </c>
    </row>
    <row r="2543" spans="1:23" ht="13.5" x14ac:dyDescent="0.25">
      <c r="A2543" s="3">
        <v>45706</v>
      </c>
      <c r="B2543" s="2">
        <v>92.777100000000004</v>
      </c>
      <c r="C2543" s="2">
        <v>67.807663544063715</v>
      </c>
      <c r="D2543" s="2">
        <v>0.2249868425195416</v>
      </c>
      <c r="E2543" s="2">
        <v>-8.3040416502757688E-18</v>
      </c>
      <c r="F2543" s="2">
        <v>91.938880000000012</v>
      </c>
      <c r="G2543" s="2">
        <v>91.634649999999993</v>
      </c>
      <c r="H2543" s="2">
        <v>91.781104999999982</v>
      </c>
      <c r="I2543" s="2">
        <v>90.061478000000022</v>
      </c>
      <c r="J2543" s="2">
        <v>85.067053500000043</v>
      </c>
      <c r="K2543" s="17" t="s">
        <v>49</v>
      </c>
      <c r="L2543" s="17" t="s">
        <v>50</v>
      </c>
      <c r="M2543" s="17" t="s">
        <v>55</v>
      </c>
      <c r="N2543" s="20">
        <f t="shared" si="390"/>
        <v>50</v>
      </c>
      <c r="O2543" s="20">
        <f t="shared" si="391"/>
        <v>100</v>
      </c>
      <c r="P2543" s="20">
        <f t="shared" si="392"/>
        <v>75</v>
      </c>
      <c r="Q2543" s="20">
        <f t="shared" si="393"/>
        <v>100</v>
      </c>
      <c r="R2543" s="21">
        <f t="shared" si="394"/>
        <v>78.75</v>
      </c>
      <c r="S2543" s="21">
        <f t="shared" si="395"/>
        <v>81.25</v>
      </c>
      <c r="T2543" s="21">
        <f t="shared" si="396"/>
        <v>86.25</v>
      </c>
      <c r="U2543" s="21">
        <f t="shared" si="397"/>
        <v>81.25</v>
      </c>
      <c r="V2543" s="20">
        <f t="shared" si="398"/>
        <v>82.083333333333329</v>
      </c>
      <c r="W2543" s="20">
        <f t="shared" si="399"/>
        <v>81.875</v>
      </c>
    </row>
    <row r="2544" spans="1:23" ht="13.5" x14ac:dyDescent="0.25">
      <c r="A2544" s="3">
        <v>45707</v>
      </c>
      <c r="B2544" s="2">
        <v>93.144499999999994</v>
      </c>
      <c r="C2544" s="2">
        <v>70.2248608826431</v>
      </c>
      <c r="D2544" s="2">
        <v>6.3688200557493246E-2</v>
      </c>
      <c r="E2544" s="2">
        <v>-6.643233320220615E-18</v>
      </c>
      <c r="F2544" s="2">
        <v>92.266660000000002</v>
      </c>
      <c r="G2544" s="2">
        <v>91.817379999999986</v>
      </c>
      <c r="H2544" s="2">
        <v>91.87953499999999</v>
      </c>
      <c r="I2544" s="2">
        <v>90.129106000000007</v>
      </c>
      <c r="J2544" s="2">
        <v>85.163138000000032</v>
      </c>
      <c r="K2544" s="17" t="s">
        <v>49</v>
      </c>
      <c r="L2544" s="17" t="s">
        <v>50</v>
      </c>
      <c r="M2544" s="17" t="s">
        <v>55</v>
      </c>
      <c r="N2544" s="20">
        <f t="shared" si="390"/>
        <v>50</v>
      </c>
      <c r="O2544" s="20">
        <f t="shared" si="391"/>
        <v>100</v>
      </c>
      <c r="P2544" s="20">
        <f t="shared" si="392"/>
        <v>75</v>
      </c>
      <c r="Q2544" s="20">
        <f t="shared" si="393"/>
        <v>100</v>
      </c>
      <c r="R2544" s="21">
        <f t="shared" si="394"/>
        <v>78.75</v>
      </c>
      <c r="S2544" s="21">
        <f t="shared" si="395"/>
        <v>81.25</v>
      </c>
      <c r="T2544" s="21">
        <f t="shared" si="396"/>
        <v>86.25</v>
      </c>
      <c r="U2544" s="21">
        <f t="shared" si="397"/>
        <v>81.25</v>
      </c>
      <c r="V2544" s="20">
        <f t="shared" si="398"/>
        <v>82.083333333333329</v>
      </c>
      <c r="W2544" s="20">
        <f t="shared" si="399"/>
        <v>81.875</v>
      </c>
    </row>
    <row r="2545" spans="1:23" ht="13.5" x14ac:dyDescent="0.25">
      <c r="A2545" s="3">
        <v>45708</v>
      </c>
      <c r="B2545" s="2">
        <v>93.153899999999993</v>
      </c>
      <c r="C2545" s="2">
        <v>70.286334564246374</v>
      </c>
      <c r="D2545" s="2">
        <v>-0.15737755255302943</v>
      </c>
      <c r="E2545" s="2">
        <v>-5.3145866561764925E-18</v>
      </c>
      <c r="F2545" s="2">
        <v>92.549219999999991</v>
      </c>
      <c r="G2545" s="2">
        <v>92.048140000000004</v>
      </c>
      <c r="H2545" s="2">
        <v>91.903079999999989</v>
      </c>
      <c r="I2545" s="2">
        <v>90.200690000000037</v>
      </c>
      <c r="J2545" s="2">
        <v>85.25919250000004</v>
      </c>
      <c r="K2545" s="17" t="s">
        <v>49</v>
      </c>
      <c r="L2545" s="17" t="s">
        <v>50</v>
      </c>
      <c r="M2545" s="17" t="s">
        <v>55</v>
      </c>
      <c r="N2545" s="20">
        <f t="shared" si="390"/>
        <v>50</v>
      </c>
      <c r="O2545" s="20">
        <f t="shared" si="391"/>
        <v>100</v>
      </c>
      <c r="P2545" s="20">
        <f t="shared" si="392"/>
        <v>75</v>
      </c>
      <c r="Q2545" s="20">
        <f t="shared" si="393"/>
        <v>100</v>
      </c>
      <c r="R2545" s="21">
        <f t="shared" si="394"/>
        <v>78.75</v>
      </c>
      <c r="S2545" s="21">
        <f t="shared" si="395"/>
        <v>81.25</v>
      </c>
      <c r="T2545" s="21">
        <f t="shared" si="396"/>
        <v>86.25</v>
      </c>
      <c r="U2545" s="21">
        <f t="shared" si="397"/>
        <v>81.25</v>
      </c>
      <c r="V2545" s="20">
        <f t="shared" si="398"/>
        <v>82.083333333333329</v>
      </c>
      <c r="W2545" s="20">
        <f t="shared" si="399"/>
        <v>81.875</v>
      </c>
    </row>
    <row r="2546" spans="1:23" ht="13.5" x14ac:dyDescent="0.25">
      <c r="A2546" s="3">
        <v>45709</v>
      </c>
      <c r="B2546" s="2">
        <v>93.719099999999997</v>
      </c>
      <c r="C2546" s="2">
        <v>73.790276112971753</v>
      </c>
      <c r="D2546" s="2">
        <v>-0.31870168900653084</v>
      </c>
      <c r="E2546" s="2">
        <v>-4.2516693249411946E-18</v>
      </c>
      <c r="F2546" s="2">
        <v>92.92598000000001</v>
      </c>
      <c r="G2546" s="2">
        <v>92.284560000000013</v>
      </c>
      <c r="H2546" s="2">
        <v>91.931340000000006</v>
      </c>
      <c r="I2546" s="2">
        <v>90.290736000000038</v>
      </c>
      <c r="J2546" s="2">
        <v>85.357455500000029</v>
      </c>
      <c r="K2546" s="17" t="s">
        <v>49</v>
      </c>
      <c r="L2546" s="17" t="s">
        <v>50</v>
      </c>
      <c r="M2546" s="17" t="s">
        <v>55</v>
      </c>
      <c r="N2546" s="20">
        <f t="shared" si="390"/>
        <v>50</v>
      </c>
      <c r="O2546" s="20">
        <f t="shared" si="391"/>
        <v>100</v>
      </c>
      <c r="P2546" s="20">
        <f t="shared" si="392"/>
        <v>75</v>
      </c>
      <c r="Q2546" s="20">
        <f t="shared" si="393"/>
        <v>100</v>
      </c>
      <c r="R2546" s="21">
        <f t="shared" si="394"/>
        <v>78.75</v>
      </c>
      <c r="S2546" s="21">
        <f t="shared" si="395"/>
        <v>81.25</v>
      </c>
      <c r="T2546" s="21">
        <f t="shared" si="396"/>
        <v>86.25</v>
      </c>
      <c r="U2546" s="21">
        <f t="shared" si="397"/>
        <v>81.25</v>
      </c>
      <c r="V2546" s="20">
        <f t="shared" si="398"/>
        <v>82.083333333333329</v>
      </c>
      <c r="W2546" s="20">
        <f t="shared" si="399"/>
        <v>81.875</v>
      </c>
    </row>
    <row r="2547" spans="1:23" ht="13.5" x14ac:dyDescent="0.25">
      <c r="A2547" s="3">
        <v>45712</v>
      </c>
      <c r="B2547" s="2">
        <v>93.248099999999994</v>
      </c>
      <c r="C2547" s="2">
        <v>66.728478253212302</v>
      </c>
      <c r="D2547" s="2">
        <v>-0.37410149176632501</v>
      </c>
      <c r="E2547" s="2">
        <v>-3.4013354599529559E-18</v>
      </c>
      <c r="F2547" s="2">
        <v>93.208540000000013</v>
      </c>
      <c r="G2547" s="2">
        <v>92.43526</v>
      </c>
      <c r="H2547" s="2">
        <v>91.978435000000005</v>
      </c>
      <c r="I2547" s="2">
        <v>90.38681000000004</v>
      </c>
      <c r="J2547" s="2">
        <v>85.454058000000046</v>
      </c>
      <c r="K2547" s="17" t="s">
        <v>49</v>
      </c>
      <c r="L2547" s="17" t="s">
        <v>50</v>
      </c>
      <c r="M2547" s="17" t="s">
        <v>55</v>
      </c>
      <c r="N2547" s="20">
        <f t="shared" si="390"/>
        <v>50</v>
      </c>
      <c r="O2547" s="20">
        <f t="shared" si="391"/>
        <v>100</v>
      </c>
      <c r="P2547" s="20">
        <f t="shared" si="392"/>
        <v>75</v>
      </c>
      <c r="Q2547" s="20">
        <f t="shared" si="393"/>
        <v>100</v>
      </c>
      <c r="R2547" s="21">
        <f t="shared" si="394"/>
        <v>78.75</v>
      </c>
      <c r="S2547" s="21">
        <f t="shared" si="395"/>
        <v>81.25</v>
      </c>
      <c r="T2547" s="21">
        <f t="shared" si="396"/>
        <v>86.25</v>
      </c>
      <c r="U2547" s="21">
        <f t="shared" si="397"/>
        <v>81.25</v>
      </c>
      <c r="V2547" s="20">
        <f t="shared" si="398"/>
        <v>82.083333333333329</v>
      </c>
      <c r="W2547" s="20">
        <f t="shared" si="399"/>
        <v>81.875</v>
      </c>
    </row>
    <row r="2548" spans="1:23" ht="13.5" x14ac:dyDescent="0.25">
      <c r="A2548" s="3">
        <v>45713</v>
      </c>
      <c r="B2548" s="2">
        <v>92.974900000000005</v>
      </c>
      <c r="C2548" s="2">
        <v>62.964424179419915</v>
      </c>
      <c r="D2548" s="2">
        <v>-0.46379476752665028</v>
      </c>
      <c r="E2548" s="2">
        <v>-2.721068367962365E-18</v>
      </c>
      <c r="F2548" s="2">
        <v>93.248099999999994</v>
      </c>
      <c r="G2548" s="2">
        <v>92.593490000000003</v>
      </c>
      <c r="H2548" s="2">
        <v>92.021289999999993</v>
      </c>
      <c r="I2548" s="2">
        <v>90.475724000000028</v>
      </c>
      <c r="J2548" s="2">
        <v>85.54745400000003</v>
      </c>
      <c r="K2548" s="17" t="s">
        <v>49</v>
      </c>
      <c r="L2548" s="17" t="s">
        <v>51</v>
      </c>
      <c r="M2548" s="17" t="s">
        <v>55</v>
      </c>
      <c r="N2548" s="20">
        <f t="shared" si="390"/>
        <v>50</v>
      </c>
      <c r="O2548" s="20">
        <f t="shared" si="391"/>
        <v>100</v>
      </c>
      <c r="P2548" s="20">
        <f t="shared" si="392"/>
        <v>75</v>
      </c>
      <c r="Q2548" s="20">
        <f t="shared" si="393"/>
        <v>83.5</v>
      </c>
      <c r="R2548" s="21">
        <f t="shared" si="394"/>
        <v>76.275000000000006</v>
      </c>
      <c r="S2548" s="21">
        <f t="shared" si="395"/>
        <v>77.125</v>
      </c>
      <c r="T2548" s="21">
        <f t="shared" si="396"/>
        <v>78.825000000000003</v>
      </c>
      <c r="U2548" s="21">
        <f t="shared" si="397"/>
        <v>77.125</v>
      </c>
      <c r="V2548" s="20">
        <f t="shared" si="398"/>
        <v>77.408333333333346</v>
      </c>
      <c r="W2548" s="20">
        <f t="shared" si="399"/>
        <v>77.337500000000006</v>
      </c>
    </row>
    <row r="2549" spans="1:23" ht="13.5" x14ac:dyDescent="0.25">
      <c r="A2549" s="3">
        <v>45714</v>
      </c>
      <c r="B2549" s="2">
        <v>93.153899999999993</v>
      </c>
      <c r="C2549" s="2">
        <v>64.382078119786158</v>
      </c>
      <c r="D2549" s="2">
        <v>-0.54268841927589051</v>
      </c>
      <c r="E2549" s="2">
        <v>-2.1768546943698923E-18</v>
      </c>
      <c r="F2549" s="2">
        <v>93.249979999999979</v>
      </c>
      <c r="G2549" s="2">
        <v>92.758320000000012</v>
      </c>
      <c r="H2549" s="2">
        <v>92.091929999999991</v>
      </c>
      <c r="I2549" s="2">
        <v>90.579332000000008</v>
      </c>
      <c r="J2549" s="2">
        <v>85.640757500000035</v>
      </c>
      <c r="K2549" s="17" t="s">
        <v>49</v>
      </c>
      <c r="L2549" s="17" t="s">
        <v>51</v>
      </c>
      <c r="M2549" s="17" t="s">
        <v>55</v>
      </c>
      <c r="N2549" s="20">
        <f t="shared" si="390"/>
        <v>50</v>
      </c>
      <c r="O2549" s="20">
        <f t="shared" si="391"/>
        <v>100</v>
      </c>
      <c r="P2549" s="20">
        <f t="shared" si="392"/>
        <v>75</v>
      </c>
      <c r="Q2549" s="20">
        <f t="shared" si="393"/>
        <v>83.5</v>
      </c>
      <c r="R2549" s="21">
        <f t="shared" si="394"/>
        <v>76.275000000000006</v>
      </c>
      <c r="S2549" s="21">
        <f t="shared" si="395"/>
        <v>77.125</v>
      </c>
      <c r="T2549" s="21">
        <f t="shared" si="396"/>
        <v>78.825000000000003</v>
      </c>
      <c r="U2549" s="21">
        <f t="shared" si="397"/>
        <v>77.125</v>
      </c>
      <c r="V2549" s="20">
        <f t="shared" si="398"/>
        <v>77.408333333333346</v>
      </c>
      <c r="W2549" s="20">
        <f t="shared" si="399"/>
        <v>77.337500000000006</v>
      </c>
    </row>
    <row r="2550" spans="1:23" ht="13.5" x14ac:dyDescent="0.25">
      <c r="A2550" s="3">
        <v>45715</v>
      </c>
      <c r="B2550" s="2">
        <v>93.907399999999996</v>
      </c>
      <c r="C2550" s="2">
        <v>69.648815690766156</v>
      </c>
      <c r="D2550" s="2">
        <v>-0.63668329264893941</v>
      </c>
      <c r="E2550" s="2">
        <v>-1.741483755495914E-18</v>
      </c>
      <c r="F2550" s="2">
        <v>93.400679999999994</v>
      </c>
      <c r="G2550" s="2">
        <v>92.974950000000007</v>
      </c>
      <c r="H2550" s="2">
        <v>92.186119999999988</v>
      </c>
      <c r="I2550" s="2">
        <v>90.698010000000011</v>
      </c>
      <c r="J2550" s="2">
        <v>85.735729000000049</v>
      </c>
      <c r="K2550" s="17" t="s">
        <v>49</v>
      </c>
      <c r="L2550" s="17" t="s">
        <v>50</v>
      </c>
      <c r="M2550" s="17" t="s">
        <v>55</v>
      </c>
      <c r="N2550" s="20">
        <f t="shared" si="390"/>
        <v>50</v>
      </c>
      <c r="O2550" s="20">
        <f t="shared" si="391"/>
        <v>100</v>
      </c>
      <c r="P2550" s="20">
        <f t="shared" si="392"/>
        <v>75</v>
      </c>
      <c r="Q2550" s="20">
        <f t="shared" si="393"/>
        <v>100</v>
      </c>
      <c r="R2550" s="21">
        <f t="shared" si="394"/>
        <v>78.75</v>
      </c>
      <c r="S2550" s="21">
        <f t="shared" si="395"/>
        <v>81.25</v>
      </c>
      <c r="T2550" s="21">
        <f t="shared" si="396"/>
        <v>86.25</v>
      </c>
      <c r="U2550" s="21">
        <f t="shared" si="397"/>
        <v>81.25</v>
      </c>
      <c r="V2550" s="20">
        <f t="shared" si="398"/>
        <v>82.083333333333329</v>
      </c>
      <c r="W2550" s="20">
        <f t="shared" si="399"/>
        <v>81.875</v>
      </c>
    </row>
    <row r="2551" spans="1:23" ht="13.5" x14ac:dyDescent="0.25">
      <c r="A2551" s="3">
        <v>45716</v>
      </c>
      <c r="B2551" s="2">
        <v>94.095799999999997</v>
      </c>
      <c r="C2551" s="2">
        <v>70.810999063253348</v>
      </c>
      <c r="D2551" s="2">
        <v>-0.72722077699934573</v>
      </c>
      <c r="E2551" s="2">
        <v>-1.3931870043967313E-18</v>
      </c>
      <c r="F2551" s="2">
        <v>93.476019999999991</v>
      </c>
      <c r="G2551" s="2">
        <v>93.201000000000022</v>
      </c>
      <c r="H2551" s="2">
        <v>92.322694999999982</v>
      </c>
      <c r="I2551" s="2">
        <v>90.820456000000007</v>
      </c>
      <c r="J2551" s="2">
        <v>85.831642500000058</v>
      </c>
      <c r="K2551" s="17" t="s">
        <v>49</v>
      </c>
      <c r="L2551" s="17" t="s">
        <v>51</v>
      </c>
      <c r="M2551" s="17" t="s">
        <v>55</v>
      </c>
      <c r="N2551" s="20">
        <f t="shared" si="390"/>
        <v>50</v>
      </c>
      <c r="O2551" s="20">
        <f t="shared" si="391"/>
        <v>100</v>
      </c>
      <c r="P2551" s="20">
        <f t="shared" si="392"/>
        <v>75</v>
      </c>
      <c r="Q2551" s="20">
        <f t="shared" si="393"/>
        <v>83.5</v>
      </c>
      <c r="R2551" s="21">
        <f t="shared" si="394"/>
        <v>76.275000000000006</v>
      </c>
      <c r="S2551" s="21">
        <f t="shared" si="395"/>
        <v>77.125</v>
      </c>
      <c r="T2551" s="21">
        <f t="shared" si="396"/>
        <v>78.825000000000003</v>
      </c>
      <c r="U2551" s="21">
        <f t="shared" si="397"/>
        <v>77.125</v>
      </c>
      <c r="V2551" s="20">
        <f t="shared" si="398"/>
        <v>77.408333333333346</v>
      </c>
      <c r="W2551" s="20">
        <f t="shared" si="399"/>
        <v>77.337500000000006</v>
      </c>
    </row>
    <row r="2552" spans="1:23" ht="13.5" x14ac:dyDescent="0.25">
      <c r="A2552" s="3">
        <v>45719</v>
      </c>
      <c r="B2552" s="2">
        <v>95.131900000000002</v>
      </c>
      <c r="C2552" s="2">
        <v>76.20681428244373</v>
      </c>
      <c r="D2552" s="2">
        <v>-0.89237611913144121</v>
      </c>
      <c r="E2552" s="2">
        <v>-1.114549603517385E-18</v>
      </c>
      <c r="F2552" s="2">
        <v>93.85278000000001</v>
      </c>
      <c r="G2552" s="2">
        <v>93.530660000000026</v>
      </c>
      <c r="H2552" s="2">
        <v>92.511075000000005</v>
      </c>
      <c r="I2552" s="2">
        <v>90.959857999999997</v>
      </c>
      <c r="J2552" s="2">
        <v>85.930678500000056</v>
      </c>
      <c r="K2552" s="17" t="s">
        <v>49</v>
      </c>
      <c r="L2552" s="17" t="s">
        <v>50</v>
      </c>
      <c r="M2552" s="17" t="s">
        <v>55</v>
      </c>
      <c r="N2552" s="20">
        <f t="shared" si="390"/>
        <v>50</v>
      </c>
      <c r="O2552" s="20">
        <f t="shared" si="391"/>
        <v>100</v>
      </c>
      <c r="P2552" s="20">
        <f t="shared" si="392"/>
        <v>75</v>
      </c>
      <c r="Q2552" s="20">
        <f t="shared" si="393"/>
        <v>100</v>
      </c>
      <c r="R2552" s="21">
        <f t="shared" si="394"/>
        <v>78.75</v>
      </c>
      <c r="S2552" s="21">
        <f t="shared" si="395"/>
        <v>81.25</v>
      </c>
      <c r="T2552" s="21">
        <f t="shared" si="396"/>
        <v>86.25</v>
      </c>
      <c r="U2552" s="21">
        <f t="shared" si="397"/>
        <v>81.25</v>
      </c>
      <c r="V2552" s="20">
        <f t="shared" si="398"/>
        <v>82.083333333333329</v>
      </c>
      <c r="W2552" s="20">
        <f t="shared" si="399"/>
        <v>81.875</v>
      </c>
    </row>
    <row r="2553" spans="1:23" ht="13.5" x14ac:dyDescent="0.25">
      <c r="A2553" s="3">
        <v>45720</v>
      </c>
      <c r="B2553" s="2">
        <v>97.486699999999999</v>
      </c>
      <c r="C2553" s="2">
        <v>83.618635663384111</v>
      </c>
      <c r="D2553" s="2">
        <v>-1.0787072148858527</v>
      </c>
      <c r="E2553" s="2">
        <v>-8.9163968281390807E-19</v>
      </c>
      <c r="F2553" s="2">
        <v>94.755139999999997</v>
      </c>
      <c r="G2553" s="2">
        <v>94.001620000000003</v>
      </c>
      <c r="H2553" s="2">
        <v>92.818134999999998</v>
      </c>
      <c r="I2553" s="2">
        <v>91.148238000000021</v>
      </c>
      <c r="J2553" s="2">
        <v>86.037619500000062</v>
      </c>
      <c r="K2553" s="17" t="s">
        <v>49</v>
      </c>
      <c r="L2553" s="17" t="s">
        <v>50</v>
      </c>
      <c r="M2553" s="17" t="s">
        <v>55</v>
      </c>
      <c r="N2553" s="20">
        <f t="shared" si="390"/>
        <v>50</v>
      </c>
      <c r="O2553" s="20">
        <f t="shared" si="391"/>
        <v>100</v>
      </c>
      <c r="P2553" s="20">
        <f t="shared" si="392"/>
        <v>75</v>
      </c>
      <c r="Q2553" s="20">
        <f t="shared" si="393"/>
        <v>100</v>
      </c>
      <c r="R2553" s="21">
        <f t="shared" si="394"/>
        <v>78.75</v>
      </c>
      <c r="S2553" s="21">
        <f t="shared" si="395"/>
        <v>81.25</v>
      </c>
      <c r="T2553" s="21">
        <f t="shared" si="396"/>
        <v>86.25</v>
      </c>
      <c r="U2553" s="21">
        <f t="shared" si="397"/>
        <v>81.25</v>
      </c>
      <c r="V2553" s="20">
        <f t="shared" si="398"/>
        <v>82.083333333333329</v>
      </c>
      <c r="W2553" s="20">
        <f t="shared" si="399"/>
        <v>81.875</v>
      </c>
    </row>
    <row r="2554" spans="1:23" ht="13.5" x14ac:dyDescent="0.25">
      <c r="A2554" s="3">
        <v>45721</v>
      </c>
      <c r="B2554" s="2">
        <v>97.015699999999995</v>
      </c>
      <c r="C2554" s="2">
        <v>78.360621117515663</v>
      </c>
      <c r="D2554" s="2">
        <v>-1.1746588458628224</v>
      </c>
      <c r="E2554" s="2">
        <v>-7.1331174625112645E-19</v>
      </c>
      <c r="F2554" s="2">
        <v>95.527499999999989</v>
      </c>
      <c r="G2554" s="2">
        <v>94.388739999999999</v>
      </c>
      <c r="H2554" s="2">
        <v>93.103059999999999</v>
      </c>
      <c r="I2554" s="2">
        <v>91.330402000000007</v>
      </c>
      <c r="J2554" s="2">
        <v>86.133726500000066</v>
      </c>
      <c r="K2554" s="17" t="s">
        <v>49</v>
      </c>
      <c r="L2554" s="17" t="s">
        <v>50</v>
      </c>
      <c r="M2554" s="17" t="s">
        <v>55</v>
      </c>
      <c r="N2554" s="20">
        <f t="shared" si="390"/>
        <v>50</v>
      </c>
      <c r="O2554" s="20">
        <f t="shared" si="391"/>
        <v>100</v>
      </c>
      <c r="P2554" s="20">
        <f t="shared" si="392"/>
        <v>75</v>
      </c>
      <c r="Q2554" s="20">
        <f t="shared" si="393"/>
        <v>100</v>
      </c>
      <c r="R2554" s="21">
        <f t="shared" si="394"/>
        <v>78.75</v>
      </c>
      <c r="S2554" s="21">
        <f t="shared" si="395"/>
        <v>81.25</v>
      </c>
      <c r="T2554" s="21">
        <f t="shared" si="396"/>
        <v>86.25</v>
      </c>
      <c r="U2554" s="21">
        <f t="shared" si="397"/>
        <v>81.25</v>
      </c>
      <c r="V2554" s="20">
        <f t="shared" si="398"/>
        <v>82.083333333333329</v>
      </c>
      <c r="W2554" s="20">
        <f t="shared" si="399"/>
        <v>81.875</v>
      </c>
    </row>
    <row r="2555" spans="1:23" ht="13.5" x14ac:dyDescent="0.25">
      <c r="A2555" s="3">
        <v>45722</v>
      </c>
      <c r="B2555" s="2">
        <v>97.251199999999997</v>
      </c>
      <c r="C2555" s="2">
        <v>79.069312082402377</v>
      </c>
      <c r="D2555" s="2">
        <v>-1.2965627294389463</v>
      </c>
      <c r="E2555" s="2">
        <v>-5.706493970009012E-19</v>
      </c>
      <c r="F2555" s="2">
        <v>96.196259999999995</v>
      </c>
      <c r="G2555" s="2">
        <v>94.798470000000009</v>
      </c>
      <c r="H2555" s="2">
        <v>93.423304999999999</v>
      </c>
      <c r="I2555" s="2">
        <v>91.506726</v>
      </c>
      <c r="J2555" s="2">
        <v>86.230805000000061</v>
      </c>
      <c r="K2555" s="17" t="s">
        <v>49</v>
      </c>
      <c r="L2555" s="17" t="s">
        <v>51</v>
      </c>
      <c r="M2555" s="17" t="s">
        <v>55</v>
      </c>
      <c r="N2555" s="20">
        <f t="shared" si="390"/>
        <v>50</v>
      </c>
      <c r="O2555" s="20">
        <f t="shared" si="391"/>
        <v>100</v>
      </c>
      <c r="P2555" s="20">
        <f t="shared" si="392"/>
        <v>75</v>
      </c>
      <c r="Q2555" s="20">
        <f t="shared" si="393"/>
        <v>83.5</v>
      </c>
      <c r="R2555" s="21">
        <f t="shared" si="394"/>
        <v>76.275000000000006</v>
      </c>
      <c r="S2555" s="21">
        <f t="shared" si="395"/>
        <v>77.125</v>
      </c>
      <c r="T2555" s="21">
        <f t="shared" si="396"/>
        <v>78.825000000000003</v>
      </c>
      <c r="U2555" s="21">
        <f t="shared" si="397"/>
        <v>77.125</v>
      </c>
      <c r="V2555" s="20">
        <f t="shared" si="398"/>
        <v>77.408333333333346</v>
      </c>
      <c r="W2555" s="20">
        <f t="shared" si="399"/>
        <v>77.337500000000006</v>
      </c>
    </row>
    <row r="2556" spans="1:23" ht="13.5" x14ac:dyDescent="0.25">
      <c r="A2556" s="3">
        <v>45723</v>
      </c>
      <c r="B2556" s="2">
        <v>95.131900000000002</v>
      </c>
      <c r="C2556" s="2">
        <v>60.019500258584564</v>
      </c>
      <c r="D2556" s="2">
        <v>-1.1800496726460068</v>
      </c>
      <c r="E2556" s="2">
        <v>-4.5651951760072098E-19</v>
      </c>
      <c r="F2556" s="2">
        <v>96.403479999999988</v>
      </c>
      <c r="G2556" s="2">
        <v>94.939750000000004</v>
      </c>
      <c r="H2556" s="2">
        <v>93.612155000000001</v>
      </c>
      <c r="I2556" s="2">
        <v>91.64160600000001</v>
      </c>
      <c r="J2556" s="2">
        <v>86.317493000000056</v>
      </c>
      <c r="K2556" s="17" t="s">
        <v>47</v>
      </c>
      <c r="L2556" s="17" t="s">
        <v>51</v>
      </c>
      <c r="M2556" s="17" t="s">
        <v>53</v>
      </c>
      <c r="N2556" s="20">
        <f t="shared" si="390"/>
        <v>50</v>
      </c>
      <c r="O2556" s="20">
        <f t="shared" si="391"/>
        <v>100</v>
      </c>
      <c r="P2556" s="20">
        <f t="shared" si="392"/>
        <v>75</v>
      </c>
      <c r="Q2556" s="20">
        <f t="shared" si="393"/>
        <v>16.5</v>
      </c>
      <c r="R2556" s="21">
        <f t="shared" si="394"/>
        <v>66.224999999999994</v>
      </c>
      <c r="S2556" s="21">
        <f t="shared" si="395"/>
        <v>60.375</v>
      </c>
      <c r="T2556" s="21">
        <f t="shared" si="396"/>
        <v>48.674999999999997</v>
      </c>
      <c r="U2556" s="21">
        <f t="shared" si="397"/>
        <v>60.375</v>
      </c>
      <c r="V2556" s="20">
        <f t="shared" si="398"/>
        <v>58.42499999999999</v>
      </c>
      <c r="W2556" s="20">
        <f t="shared" si="399"/>
        <v>58.912499999999994</v>
      </c>
    </row>
    <row r="2557" spans="1:23" ht="13.5" x14ac:dyDescent="0.25">
      <c r="A2557" s="3">
        <v>45726</v>
      </c>
      <c r="B2557" s="2">
        <v>95.122500000000002</v>
      </c>
      <c r="C2557" s="2">
        <v>59.950508740478696</v>
      </c>
      <c r="D2557" s="2">
        <v>-1.1631821817381933</v>
      </c>
      <c r="E2557" s="2">
        <v>-3.6521561408057682E-19</v>
      </c>
      <c r="F2557" s="2">
        <v>96.401600000000002</v>
      </c>
      <c r="G2557" s="2">
        <v>95.127190000000013</v>
      </c>
      <c r="H2557" s="2">
        <v>93.781225000000006</v>
      </c>
      <c r="I2557" s="2">
        <v>91.776298000000011</v>
      </c>
      <c r="J2557" s="2">
        <v>86.40413400000007</v>
      </c>
      <c r="K2557" s="17" t="s">
        <v>47</v>
      </c>
      <c r="L2557" s="17" t="s">
        <v>51</v>
      </c>
      <c r="M2557" s="17" t="s">
        <v>52</v>
      </c>
      <c r="N2557" s="20">
        <f t="shared" si="390"/>
        <v>50</v>
      </c>
      <c r="O2557" s="20">
        <f t="shared" si="391"/>
        <v>100</v>
      </c>
      <c r="P2557" s="20">
        <f t="shared" si="392"/>
        <v>75</v>
      </c>
      <c r="Q2557" s="20">
        <f t="shared" si="393"/>
        <v>16.5</v>
      </c>
      <c r="R2557" s="21">
        <f t="shared" si="394"/>
        <v>66.224999999999994</v>
      </c>
      <c r="S2557" s="21">
        <f t="shared" si="395"/>
        <v>60.375</v>
      </c>
      <c r="T2557" s="21">
        <f t="shared" si="396"/>
        <v>48.674999999999997</v>
      </c>
      <c r="U2557" s="21">
        <f t="shared" si="397"/>
        <v>60.375</v>
      </c>
      <c r="V2557" s="20">
        <f t="shared" si="398"/>
        <v>58.42499999999999</v>
      </c>
      <c r="W2557" s="20">
        <f t="shared" si="399"/>
        <v>58.912499999999994</v>
      </c>
    </row>
    <row r="2558" spans="1:23" ht="13.5" x14ac:dyDescent="0.25">
      <c r="A2558" s="3">
        <v>45727</v>
      </c>
      <c r="B2558" s="2">
        <v>94.284199999999998</v>
      </c>
      <c r="C2558" s="2">
        <v>53.990128288686577</v>
      </c>
      <c r="D2558" s="2">
        <v>-1.1380064303803437</v>
      </c>
      <c r="E2558" s="2">
        <v>-2.9217249126446149E-19</v>
      </c>
      <c r="F2558" s="2">
        <v>95.761099999999999</v>
      </c>
      <c r="G2558" s="2">
        <v>95.258120000000005</v>
      </c>
      <c r="H2558" s="2">
        <v>93.925804999999997</v>
      </c>
      <c r="I2558" s="2">
        <v>91.894223999999994</v>
      </c>
      <c r="J2558" s="2">
        <v>86.476293000000041</v>
      </c>
      <c r="K2558" s="17" t="s">
        <v>47</v>
      </c>
      <c r="L2558" s="17" t="s">
        <v>48</v>
      </c>
      <c r="M2558" s="17" t="s">
        <v>52</v>
      </c>
      <c r="N2558" s="20">
        <f t="shared" si="390"/>
        <v>50</v>
      </c>
      <c r="O2558" s="20">
        <f t="shared" si="391"/>
        <v>100</v>
      </c>
      <c r="P2558" s="20">
        <f t="shared" si="392"/>
        <v>75</v>
      </c>
      <c r="Q2558" s="20">
        <f t="shared" si="393"/>
        <v>0</v>
      </c>
      <c r="R2558" s="21">
        <f t="shared" si="394"/>
        <v>63.75</v>
      </c>
      <c r="S2558" s="21">
        <f t="shared" si="395"/>
        <v>56.25</v>
      </c>
      <c r="T2558" s="21">
        <f t="shared" si="396"/>
        <v>41.25</v>
      </c>
      <c r="U2558" s="21">
        <f t="shared" si="397"/>
        <v>56.25</v>
      </c>
      <c r="V2558" s="20">
        <f t="shared" si="398"/>
        <v>53.75</v>
      </c>
      <c r="W2558" s="20">
        <f t="shared" si="399"/>
        <v>54.375</v>
      </c>
    </row>
    <row r="2559" spans="1:23" ht="13.5" x14ac:dyDescent="0.25">
      <c r="A2559" s="3">
        <v>45728</v>
      </c>
      <c r="B2559" s="2">
        <v>95.131900000000002</v>
      </c>
      <c r="C2559" s="2">
        <v>58.48496498416965</v>
      </c>
      <c r="D2559" s="2">
        <v>-1.1554880333862627</v>
      </c>
      <c r="E2559" s="2">
        <v>-2.337379930115692E-19</v>
      </c>
      <c r="F2559" s="2">
        <v>95.384339999999995</v>
      </c>
      <c r="G2559" s="2">
        <v>95.455920000000006</v>
      </c>
      <c r="H2559" s="2">
        <v>94.107120000000009</v>
      </c>
      <c r="I2559" s="2">
        <v>92.029291999999998</v>
      </c>
      <c r="J2559" s="2">
        <v>86.552896500000045</v>
      </c>
      <c r="K2559" s="17" t="s">
        <v>47</v>
      </c>
      <c r="L2559" s="17" t="s">
        <v>51</v>
      </c>
      <c r="M2559" s="17" t="s">
        <v>52</v>
      </c>
      <c r="N2559" s="20">
        <f t="shared" si="390"/>
        <v>50</v>
      </c>
      <c r="O2559" s="20">
        <f t="shared" si="391"/>
        <v>100</v>
      </c>
      <c r="P2559" s="20">
        <f t="shared" si="392"/>
        <v>75</v>
      </c>
      <c r="Q2559" s="20">
        <f t="shared" si="393"/>
        <v>16.5</v>
      </c>
      <c r="R2559" s="21">
        <f t="shared" si="394"/>
        <v>66.224999999999994</v>
      </c>
      <c r="S2559" s="21">
        <f t="shared" si="395"/>
        <v>60.375</v>
      </c>
      <c r="T2559" s="21">
        <f t="shared" si="396"/>
        <v>48.674999999999997</v>
      </c>
      <c r="U2559" s="21">
        <f t="shared" si="397"/>
        <v>60.375</v>
      </c>
      <c r="V2559" s="20">
        <f t="shared" si="398"/>
        <v>58.42499999999999</v>
      </c>
      <c r="W2559" s="20">
        <f t="shared" si="399"/>
        <v>58.912499999999994</v>
      </c>
    </row>
    <row r="2560" spans="1:23" ht="13.5" x14ac:dyDescent="0.25">
      <c r="A2560" s="3">
        <v>45729</v>
      </c>
      <c r="B2560" s="2">
        <v>95.979600000000005</v>
      </c>
      <c r="C2560" s="2">
        <v>62.436893500850587</v>
      </c>
      <c r="D2560" s="2">
        <v>-1.1254273174121323</v>
      </c>
      <c r="E2560" s="2">
        <v>-1.8699039440925536E-19</v>
      </c>
      <c r="F2560" s="2">
        <v>95.130019999999988</v>
      </c>
      <c r="G2560" s="2">
        <v>95.663139999999999</v>
      </c>
      <c r="H2560" s="2">
        <v>94.319045000000003</v>
      </c>
      <c r="I2560" s="2">
        <v>92.179995999999988</v>
      </c>
      <c r="J2560" s="2">
        <v>86.635179000000051</v>
      </c>
      <c r="K2560" s="17" t="s">
        <v>47</v>
      </c>
      <c r="L2560" s="17" t="s">
        <v>51</v>
      </c>
      <c r="M2560" s="17" t="s">
        <v>52</v>
      </c>
      <c r="N2560" s="20">
        <f t="shared" si="390"/>
        <v>50</v>
      </c>
      <c r="O2560" s="20">
        <f t="shared" si="391"/>
        <v>100</v>
      </c>
      <c r="P2560" s="20">
        <f t="shared" si="392"/>
        <v>75</v>
      </c>
      <c r="Q2560" s="20">
        <f t="shared" si="393"/>
        <v>16.5</v>
      </c>
      <c r="R2560" s="21">
        <f t="shared" si="394"/>
        <v>66.224999999999994</v>
      </c>
      <c r="S2560" s="21">
        <f t="shared" si="395"/>
        <v>60.375</v>
      </c>
      <c r="T2560" s="21">
        <f t="shared" si="396"/>
        <v>48.674999999999997</v>
      </c>
      <c r="U2560" s="21">
        <f t="shared" si="397"/>
        <v>60.375</v>
      </c>
      <c r="V2560" s="20">
        <f t="shared" si="398"/>
        <v>58.42499999999999</v>
      </c>
      <c r="W2560" s="20">
        <f t="shared" si="399"/>
        <v>58.912499999999994</v>
      </c>
    </row>
    <row r="2561" spans="1:23" ht="13.5" x14ac:dyDescent="0.25">
      <c r="A2561" s="3">
        <v>45730</v>
      </c>
      <c r="B2561" s="2">
        <v>94.755099999999999</v>
      </c>
      <c r="C2561" s="2">
        <v>54.383609896636017</v>
      </c>
      <c r="D2561" s="2">
        <v>-0.99297658760433194</v>
      </c>
      <c r="E2561" s="2">
        <v>-1.4959231552740429E-19</v>
      </c>
      <c r="F2561" s="2">
        <v>95.054659999999984</v>
      </c>
      <c r="G2561" s="2">
        <v>95.729069999999993</v>
      </c>
      <c r="H2561" s="2">
        <v>94.465035000000029</v>
      </c>
      <c r="I2561" s="2">
        <v>92.313744</v>
      </c>
      <c r="J2561" s="2">
        <v>86.711421500000029</v>
      </c>
      <c r="K2561" s="17" t="s">
        <v>47</v>
      </c>
      <c r="L2561" s="17" t="s">
        <v>51</v>
      </c>
      <c r="M2561" s="17" t="s">
        <v>52</v>
      </c>
      <c r="N2561" s="20">
        <f t="shared" si="390"/>
        <v>50</v>
      </c>
      <c r="O2561" s="20">
        <f t="shared" si="391"/>
        <v>100</v>
      </c>
      <c r="P2561" s="20">
        <f t="shared" si="392"/>
        <v>75</v>
      </c>
      <c r="Q2561" s="20">
        <f t="shared" si="393"/>
        <v>16.5</v>
      </c>
      <c r="R2561" s="21">
        <f t="shared" si="394"/>
        <v>66.224999999999994</v>
      </c>
      <c r="S2561" s="21">
        <f t="shared" si="395"/>
        <v>60.375</v>
      </c>
      <c r="T2561" s="21">
        <f t="shared" si="396"/>
        <v>48.674999999999997</v>
      </c>
      <c r="U2561" s="21">
        <f t="shared" si="397"/>
        <v>60.375</v>
      </c>
      <c r="V2561" s="20">
        <f t="shared" si="398"/>
        <v>58.42499999999999</v>
      </c>
      <c r="W2561" s="20">
        <f t="shared" si="399"/>
        <v>58.912499999999994</v>
      </c>
    </row>
    <row r="2562" spans="1:23" ht="13.5" x14ac:dyDescent="0.25">
      <c r="A2562" s="3">
        <v>45733</v>
      </c>
      <c r="B2562" s="2">
        <v>94.745699999999999</v>
      </c>
      <c r="C2562" s="2">
        <v>54.325681616046786</v>
      </c>
      <c r="D2562" s="2">
        <v>-0.72530576980500427</v>
      </c>
      <c r="E2562" s="2">
        <v>-1.1967385242192344E-19</v>
      </c>
      <c r="F2562" s="2">
        <v>94.979299999999995</v>
      </c>
      <c r="G2562" s="2">
        <v>95.690449999999984</v>
      </c>
      <c r="H2562" s="2">
        <v>94.610555000000005</v>
      </c>
      <c r="I2562" s="2">
        <v>92.443726000000012</v>
      </c>
      <c r="J2562" s="2">
        <v>86.788440000000008</v>
      </c>
      <c r="K2562" s="17" t="s">
        <v>47</v>
      </c>
      <c r="L2562" s="17" t="s">
        <v>51</v>
      </c>
      <c r="M2562" s="17" t="s">
        <v>52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75</v>
      </c>
      <c r="Q2562" s="20">
        <f t="shared" ref="Q2562:Q2625" si="403">IF(M2562="confirmed bullish", 34, IF(M2562="bullish divergence",17, 0))+IF(K2562="bullish",33,IF(K2562="bearish",0,16.5))+IF(L2562="strong",33,IF(L2562="weak",0,16.5))</f>
        <v>16.5</v>
      </c>
      <c r="R2562" s="21">
        <f t="shared" si="394"/>
        <v>66.224999999999994</v>
      </c>
      <c r="S2562" s="21">
        <f t="shared" si="395"/>
        <v>60.375</v>
      </c>
      <c r="T2562" s="21">
        <f t="shared" si="396"/>
        <v>48.674999999999997</v>
      </c>
      <c r="U2562" s="21">
        <f t="shared" si="397"/>
        <v>60.375</v>
      </c>
      <c r="V2562" s="20">
        <f t="shared" si="398"/>
        <v>58.42499999999999</v>
      </c>
      <c r="W2562" s="20">
        <f t="shared" si="399"/>
        <v>58.912499999999994</v>
      </c>
    </row>
    <row r="2563" spans="1:23" ht="13.5" x14ac:dyDescent="0.25">
      <c r="A2563" s="3">
        <v>45734</v>
      </c>
      <c r="B2563" s="2">
        <v>94.095799999999997</v>
      </c>
      <c r="C2563" s="2">
        <v>50.333731540133691</v>
      </c>
      <c r="D2563" s="2">
        <v>-9.2507769878992008E-2</v>
      </c>
      <c r="E2563" s="2">
        <v>-9.5739081937538755E-20</v>
      </c>
      <c r="F2563" s="2">
        <v>94.94162</v>
      </c>
      <c r="G2563" s="2">
        <v>95.35136</v>
      </c>
      <c r="H2563" s="2">
        <v>94.676490000000001</v>
      </c>
      <c r="I2563" s="2">
        <v>92.564287999999991</v>
      </c>
      <c r="J2563" s="2">
        <v>86.863772999999995</v>
      </c>
      <c r="K2563" s="17" t="s">
        <v>47</v>
      </c>
      <c r="L2563" s="17" t="s">
        <v>51</v>
      </c>
      <c r="M2563" s="17" t="s">
        <v>52</v>
      </c>
      <c r="N2563" s="20">
        <f t="shared" si="400"/>
        <v>50</v>
      </c>
      <c r="O2563" s="20">
        <f t="shared" si="401"/>
        <v>100</v>
      </c>
      <c r="P2563" s="20">
        <f t="shared" si="402"/>
        <v>75</v>
      </c>
      <c r="Q2563" s="20">
        <f t="shared" si="403"/>
        <v>16.5</v>
      </c>
      <c r="R2563" s="21">
        <f t="shared" ref="R2563:R2626" si="404">0.35*N2563+O2563*0.35+P2563*0.15+Q2563*0.15</f>
        <v>66.224999999999994</v>
      </c>
      <c r="S2563" s="21">
        <f t="shared" ref="S2563:S2626" si="405">N2563*0.2+O2563*0.2+P2563*0.35+Q2563*0.25</f>
        <v>60.375</v>
      </c>
      <c r="T2563" s="21">
        <f t="shared" ref="T2563:T2626" si="406">N2563*0.15+O2563*0.15+P2563*0.25+Q2563*0.45</f>
        <v>48.674999999999997</v>
      </c>
      <c r="U2563" s="21">
        <f t="shared" ref="U2563:U2626" si="407">0.25*SUM(N2563:Q2563)</f>
        <v>60.375</v>
      </c>
      <c r="V2563" s="20">
        <f t="shared" ref="V2563:V2626" si="408">SUM(R2563:T2563)/3</f>
        <v>58.42499999999999</v>
      </c>
      <c r="W2563" s="20">
        <f t="shared" ref="W2563:W2626" si="409">SUM(R2563:U2563)/4</f>
        <v>58.912499999999994</v>
      </c>
    </row>
    <row r="2564" spans="1:23" ht="13.5" x14ac:dyDescent="0.25">
      <c r="A2564" s="3">
        <v>45735</v>
      </c>
      <c r="B2564" s="2">
        <v>93.926299999999998</v>
      </c>
      <c r="C2564" s="2">
        <v>49.31590269817719</v>
      </c>
      <c r="D2564" s="2">
        <v>0.38306511063146331</v>
      </c>
      <c r="E2564" s="2">
        <v>-7.6591265550031004E-20</v>
      </c>
      <c r="F2564" s="2">
        <v>94.700500000000005</v>
      </c>
      <c r="G2564" s="2">
        <v>95.042420000000007</v>
      </c>
      <c r="H2564" s="2">
        <v>94.715580000000017</v>
      </c>
      <c r="I2564" s="2">
        <v>92.677693999999988</v>
      </c>
      <c r="J2564" s="2">
        <v>86.934965500000004</v>
      </c>
      <c r="K2564" s="17" t="s">
        <v>47</v>
      </c>
      <c r="L2564" s="17" t="s">
        <v>48</v>
      </c>
      <c r="M2564" s="17" t="s">
        <v>52</v>
      </c>
      <c r="N2564" s="20">
        <f t="shared" si="400"/>
        <v>50</v>
      </c>
      <c r="O2564" s="20">
        <f t="shared" si="401"/>
        <v>100</v>
      </c>
      <c r="P2564" s="20">
        <f t="shared" si="402"/>
        <v>75</v>
      </c>
      <c r="Q2564" s="20">
        <f t="shared" si="403"/>
        <v>0</v>
      </c>
      <c r="R2564" s="21">
        <f t="shared" si="404"/>
        <v>63.75</v>
      </c>
      <c r="S2564" s="21">
        <f t="shared" si="405"/>
        <v>56.25</v>
      </c>
      <c r="T2564" s="21">
        <f t="shared" si="406"/>
        <v>41.25</v>
      </c>
      <c r="U2564" s="21">
        <f t="shared" si="407"/>
        <v>56.25</v>
      </c>
      <c r="V2564" s="20">
        <f t="shared" si="408"/>
        <v>53.75</v>
      </c>
      <c r="W2564" s="20">
        <f t="shared" si="409"/>
        <v>54.375</v>
      </c>
    </row>
    <row r="2565" spans="1:23" ht="13.5" x14ac:dyDescent="0.25">
      <c r="A2565" s="3">
        <v>45737</v>
      </c>
      <c r="B2565" s="2">
        <v>93.907399999999996</v>
      </c>
      <c r="C2565" s="2">
        <v>49.196441710261851</v>
      </c>
      <c r="D2565" s="2">
        <v>0.82413713826066726</v>
      </c>
      <c r="E2565" s="2">
        <v>-6.1273012440024801E-20</v>
      </c>
      <c r="F2565" s="2">
        <v>94.286059999999992</v>
      </c>
      <c r="G2565" s="2">
        <v>94.708039999999983</v>
      </c>
      <c r="H2565" s="2">
        <v>94.753255000000024</v>
      </c>
      <c r="I2565" s="2">
        <v>92.785257999999999</v>
      </c>
      <c r="J2565" s="2">
        <v>86.999066499999984</v>
      </c>
      <c r="K2565" s="17" t="s">
        <v>47</v>
      </c>
      <c r="L2565" s="17" t="s">
        <v>48</v>
      </c>
      <c r="M2565" s="17" t="s">
        <v>52</v>
      </c>
      <c r="N2565" s="20">
        <f t="shared" si="400"/>
        <v>50</v>
      </c>
      <c r="O2565" s="20">
        <f t="shared" si="401"/>
        <v>100</v>
      </c>
      <c r="P2565" s="20">
        <f t="shared" si="402"/>
        <v>75</v>
      </c>
      <c r="Q2565" s="20">
        <f t="shared" si="403"/>
        <v>0</v>
      </c>
      <c r="R2565" s="21">
        <f t="shared" si="404"/>
        <v>63.75</v>
      </c>
      <c r="S2565" s="21">
        <f t="shared" si="405"/>
        <v>56.25</v>
      </c>
      <c r="T2565" s="21">
        <f t="shared" si="406"/>
        <v>41.25</v>
      </c>
      <c r="U2565" s="21">
        <f t="shared" si="407"/>
        <v>56.25</v>
      </c>
      <c r="V2565" s="20">
        <f t="shared" si="408"/>
        <v>53.75</v>
      </c>
      <c r="W2565" s="20">
        <f t="shared" si="409"/>
        <v>54.375</v>
      </c>
    </row>
    <row r="2566" spans="1:23" ht="13.5" x14ac:dyDescent="0.25">
      <c r="A2566" s="3">
        <v>45740</v>
      </c>
      <c r="B2566" s="2">
        <v>93.153899999999993</v>
      </c>
      <c r="C2566" s="2">
        <v>44.561879165915222</v>
      </c>
      <c r="D2566" s="2">
        <v>0.92818915833186111</v>
      </c>
      <c r="E2566" s="2">
        <v>-4.9018409952019844E-20</v>
      </c>
      <c r="F2566" s="2">
        <v>93.965819999999979</v>
      </c>
      <c r="G2566" s="2">
        <v>94.510239999999996</v>
      </c>
      <c r="H2566" s="2">
        <v>94.724995000000007</v>
      </c>
      <c r="I2566" s="2">
        <v>92.877752000000001</v>
      </c>
      <c r="J2566" s="2">
        <v>87.050344500000008</v>
      </c>
      <c r="K2566" s="17" t="s">
        <v>47</v>
      </c>
      <c r="L2566" s="17" t="s">
        <v>48</v>
      </c>
      <c r="M2566" s="17" t="s">
        <v>52</v>
      </c>
      <c r="N2566" s="20">
        <f t="shared" si="400"/>
        <v>50</v>
      </c>
      <c r="O2566" s="20">
        <f t="shared" si="401"/>
        <v>100</v>
      </c>
      <c r="P2566" s="20">
        <f t="shared" si="402"/>
        <v>75</v>
      </c>
      <c r="Q2566" s="20">
        <f t="shared" si="403"/>
        <v>0</v>
      </c>
      <c r="R2566" s="21">
        <f t="shared" si="404"/>
        <v>63.75</v>
      </c>
      <c r="S2566" s="21">
        <f t="shared" si="405"/>
        <v>56.25</v>
      </c>
      <c r="T2566" s="21">
        <f t="shared" si="406"/>
        <v>41.25</v>
      </c>
      <c r="U2566" s="21">
        <f t="shared" si="407"/>
        <v>56.25</v>
      </c>
      <c r="V2566" s="20">
        <f t="shared" si="408"/>
        <v>53.75</v>
      </c>
      <c r="W2566" s="20">
        <f t="shared" si="409"/>
        <v>54.375</v>
      </c>
    </row>
    <row r="2567" spans="1:23" ht="13.5" x14ac:dyDescent="0.25">
      <c r="A2567" s="3">
        <v>45741</v>
      </c>
      <c r="B2567" s="2">
        <v>93.153899999999993</v>
      </c>
      <c r="C2567" s="2">
        <v>44.561879165915222</v>
      </c>
      <c r="D2567" s="2">
        <v>1.0202288987485417</v>
      </c>
      <c r="E2567" s="2">
        <v>-3.921472796161588E-20</v>
      </c>
      <c r="F2567" s="2">
        <v>93.647459999999995</v>
      </c>
      <c r="G2567" s="2">
        <v>94.313380000000009</v>
      </c>
      <c r="H2567" s="2">
        <v>94.720285000000018</v>
      </c>
      <c r="I2567" s="2">
        <v>92.970057999999995</v>
      </c>
      <c r="J2567" s="2">
        <v>87.099111500000021</v>
      </c>
      <c r="K2567" s="17" t="s">
        <v>47</v>
      </c>
      <c r="L2567" s="17" t="s">
        <v>48</v>
      </c>
      <c r="M2567" s="17" t="s">
        <v>52</v>
      </c>
      <c r="N2567" s="20">
        <f t="shared" si="400"/>
        <v>50</v>
      </c>
      <c r="O2567" s="20">
        <f t="shared" si="401"/>
        <v>100</v>
      </c>
      <c r="P2567" s="20">
        <f t="shared" si="402"/>
        <v>75</v>
      </c>
      <c r="Q2567" s="20">
        <f t="shared" si="403"/>
        <v>0</v>
      </c>
      <c r="R2567" s="21">
        <f t="shared" si="404"/>
        <v>63.75</v>
      </c>
      <c r="S2567" s="21">
        <f t="shared" si="405"/>
        <v>56.25</v>
      </c>
      <c r="T2567" s="21">
        <f t="shared" si="406"/>
        <v>41.25</v>
      </c>
      <c r="U2567" s="21">
        <f t="shared" si="407"/>
        <v>56.25</v>
      </c>
      <c r="V2567" s="20">
        <f t="shared" si="408"/>
        <v>53.75</v>
      </c>
      <c r="W2567" s="20">
        <f t="shared" si="409"/>
        <v>54.375</v>
      </c>
    </row>
    <row r="2568" spans="1:23" ht="13.5" x14ac:dyDescent="0.25">
      <c r="A2568" s="3">
        <v>45742</v>
      </c>
      <c r="B2568" s="2">
        <v>92.927899999999994</v>
      </c>
      <c r="C2568" s="2">
        <v>43.147943322319534</v>
      </c>
      <c r="D2568" s="2">
        <v>0.99091896433141358</v>
      </c>
      <c r="E2568" s="2">
        <v>-3.1371782369292707E-20</v>
      </c>
      <c r="F2568" s="2">
        <v>93.413879999999992</v>
      </c>
      <c r="G2568" s="2">
        <v>94.177750000000003</v>
      </c>
      <c r="H2568" s="2">
        <v>94.717935000000011</v>
      </c>
      <c r="I2568" s="2">
        <v>93.039193999999966</v>
      </c>
      <c r="J2568" s="2">
        <v>87.138557500000005</v>
      </c>
      <c r="K2568" s="17" t="s">
        <v>47</v>
      </c>
      <c r="L2568" s="17" t="s">
        <v>48</v>
      </c>
      <c r="M2568" s="17" t="s">
        <v>52</v>
      </c>
      <c r="N2568" s="20">
        <f t="shared" si="400"/>
        <v>50</v>
      </c>
      <c r="O2568" s="20">
        <f t="shared" si="401"/>
        <v>100</v>
      </c>
      <c r="P2568" s="20">
        <f t="shared" si="402"/>
        <v>75</v>
      </c>
      <c r="Q2568" s="20">
        <f t="shared" si="403"/>
        <v>0</v>
      </c>
      <c r="R2568" s="21">
        <f t="shared" si="404"/>
        <v>63.75</v>
      </c>
      <c r="S2568" s="21">
        <f t="shared" si="405"/>
        <v>56.25</v>
      </c>
      <c r="T2568" s="21">
        <f t="shared" si="406"/>
        <v>41.25</v>
      </c>
      <c r="U2568" s="21">
        <f t="shared" si="407"/>
        <v>56.25</v>
      </c>
      <c r="V2568" s="20">
        <f t="shared" si="408"/>
        <v>53.75</v>
      </c>
      <c r="W2568" s="20">
        <f t="shared" si="409"/>
        <v>54.375</v>
      </c>
    </row>
    <row r="2569" spans="1:23" ht="13.5" x14ac:dyDescent="0.25">
      <c r="A2569" s="3">
        <v>45743</v>
      </c>
      <c r="B2569" s="2">
        <v>93.153899999999993</v>
      </c>
      <c r="C2569" s="2">
        <v>45.026416250256815</v>
      </c>
      <c r="D2569" s="2">
        <v>1.0857938708213482</v>
      </c>
      <c r="E2569" s="2">
        <v>-2.5097425895434166E-20</v>
      </c>
      <c r="F2569" s="2">
        <v>93.259399999999999</v>
      </c>
      <c r="G2569" s="2">
        <v>93.979950000000017</v>
      </c>
      <c r="H2569" s="2">
        <v>94.717935000000011</v>
      </c>
      <c r="I2569" s="2">
        <v>93.074985999999967</v>
      </c>
      <c r="J2569" s="2">
        <v>87.179133500000006</v>
      </c>
      <c r="K2569" s="17" t="s">
        <v>47</v>
      </c>
      <c r="L2569" s="17" t="s">
        <v>48</v>
      </c>
      <c r="M2569" s="17" t="s">
        <v>52</v>
      </c>
      <c r="N2569" s="20">
        <f t="shared" si="400"/>
        <v>50</v>
      </c>
      <c r="O2569" s="20">
        <f t="shared" si="401"/>
        <v>100</v>
      </c>
      <c r="P2569" s="20">
        <f t="shared" si="402"/>
        <v>75</v>
      </c>
      <c r="Q2569" s="20">
        <f t="shared" si="403"/>
        <v>0</v>
      </c>
      <c r="R2569" s="21">
        <f t="shared" si="404"/>
        <v>63.75</v>
      </c>
      <c r="S2569" s="21">
        <f t="shared" si="405"/>
        <v>56.25</v>
      </c>
      <c r="T2569" s="21">
        <f t="shared" si="406"/>
        <v>41.25</v>
      </c>
      <c r="U2569" s="21">
        <f t="shared" si="407"/>
        <v>56.25</v>
      </c>
      <c r="V2569" s="20">
        <f t="shared" si="408"/>
        <v>53.75</v>
      </c>
      <c r="W2569" s="20">
        <f t="shared" si="409"/>
        <v>54.375</v>
      </c>
    </row>
    <row r="2570" spans="1:23" ht="13.5" x14ac:dyDescent="0.25">
      <c r="A2570" s="3">
        <v>45744</v>
      </c>
      <c r="B2570" s="2">
        <v>92.777100000000004</v>
      </c>
      <c r="C2570" s="2">
        <v>42.504773247011613</v>
      </c>
      <c r="D2570" s="2">
        <v>1.3286201494579331</v>
      </c>
      <c r="E2570" s="2">
        <v>-2.0077940716347333E-20</v>
      </c>
      <c r="F2570" s="2">
        <v>93.033339999999995</v>
      </c>
      <c r="G2570" s="2">
        <v>93.659700000000001</v>
      </c>
      <c r="H2570" s="2">
        <v>94.661420000000007</v>
      </c>
      <c r="I2570" s="2">
        <v>93.106067999999979</v>
      </c>
      <c r="J2570" s="2">
        <v>87.221529999999987</v>
      </c>
      <c r="K2570" s="17" t="s">
        <v>47</v>
      </c>
      <c r="L2570" s="17" t="s">
        <v>48</v>
      </c>
      <c r="M2570" s="17" t="s">
        <v>52</v>
      </c>
      <c r="N2570" s="20">
        <f t="shared" si="400"/>
        <v>50</v>
      </c>
      <c r="O2570" s="20">
        <f t="shared" si="401"/>
        <v>100</v>
      </c>
      <c r="P2570" s="20">
        <f t="shared" si="402"/>
        <v>75</v>
      </c>
      <c r="Q2570" s="20">
        <f t="shared" si="403"/>
        <v>0</v>
      </c>
      <c r="R2570" s="21">
        <f t="shared" si="404"/>
        <v>63.75</v>
      </c>
      <c r="S2570" s="21">
        <f t="shared" si="405"/>
        <v>56.25</v>
      </c>
      <c r="T2570" s="21">
        <f t="shared" si="406"/>
        <v>41.25</v>
      </c>
      <c r="U2570" s="21">
        <f t="shared" si="407"/>
        <v>56.25</v>
      </c>
      <c r="V2570" s="20">
        <f t="shared" si="408"/>
        <v>53.75</v>
      </c>
      <c r="W2570" s="20">
        <f t="shared" si="409"/>
        <v>54.375</v>
      </c>
    </row>
    <row r="2571" spans="1:23" ht="13.5" x14ac:dyDescent="0.25">
      <c r="A2571" s="3">
        <v>45749</v>
      </c>
      <c r="B2571" s="2">
        <v>92.777100000000004</v>
      </c>
      <c r="C2571" s="2">
        <v>42.50477324701162</v>
      </c>
      <c r="D2571" s="2">
        <v>1.3518387991081653</v>
      </c>
      <c r="E2571" s="2">
        <v>-1.6062352573077867E-20</v>
      </c>
      <c r="F2571" s="2">
        <v>92.957979999999992</v>
      </c>
      <c r="G2571" s="2">
        <v>93.4619</v>
      </c>
      <c r="H2571" s="2">
        <v>94.595485000000011</v>
      </c>
      <c r="I2571" s="2">
        <v>93.143741999999989</v>
      </c>
      <c r="J2571" s="2">
        <v>87.261457000000007</v>
      </c>
      <c r="K2571" s="17" t="s">
        <v>47</v>
      </c>
      <c r="L2571" s="17" t="s">
        <v>51</v>
      </c>
      <c r="M2571" s="17" t="s">
        <v>52</v>
      </c>
      <c r="N2571" s="20">
        <f t="shared" si="400"/>
        <v>50</v>
      </c>
      <c r="O2571" s="20">
        <f t="shared" si="401"/>
        <v>100</v>
      </c>
      <c r="P2571" s="20">
        <f t="shared" si="402"/>
        <v>75</v>
      </c>
      <c r="Q2571" s="20">
        <f t="shared" si="403"/>
        <v>16.5</v>
      </c>
      <c r="R2571" s="21">
        <f t="shared" si="404"/>
        <v>66.224999999999994</v>
      </c>
      <c r="S2571" s="21">
        <f t="shared" si="405"/>
        <v>60.375</v>
      </c>
      <c r="T2571" s="21">
        <f t="shared" si="406"/>
        <v>48.674999999999997</v>
      </c>
      <c r="U2571" s="21">
        <f t="shared" si="407"/>
        <v>60.375</v>
      </c>
      <c r="V2571" s="20">
        <f t="shared" si="408"/>
        <v>58.42499999999999</v>
      </c>
      <c r="W2571" s="20">
        <f t="shared" si="409"/>
        <v>58.912499999999994</v>
      </c>
    </row>
    <row r="2572" spans="1:23" ht="13.5" x14ac:dyDescent="0.25">
      <c r="A2572" s="3">
        <v>45750</v>
      </c>
      <c r="B2572" s="2">
        <v>92.777100000000004</v>
      </c>
      <c r="C2572" s="2">
        <v>42.504773247011613</v>
      </c>
      <c r="D2572" s="2">
        <v>1.3757196351690766</v>
      </c>
      <c r="E2572" s="2">
        <v>-1.2849882058462294E-20</v>
      </c>
      <c r="F2572" s="2">
        <v>92.882620000000003</v>
      </c>
      <c r="G2572" s="2">
        <v>93.265040000000013</v>
      </c>
      <c r="H2572" s="2">
        <v>94.477744999999999</v>
      </c>
      <c r="I2572" s="2">
        <v>93.181415999999984</v>
      </c>
      <c r="J2572" s="2">
        <v>87.300190000000001</v>
      </c>
      <c r="K2572" s="17" t="s">
        <v>47</v>
      </c>
      <c r="L2572" s="17" t="s">
        <v>51</v>
      </c>
      <c r="M2572" s="17" t="s">
        <v>52</v>
      </c>
      <c r="N2572" s="20">
        <f t="shared" si="400"/>
        <v>50</v>
      </c>
      <c r="O2572" s="20">
        <f t="shared" si="401"/>
        <v>100</v>
      </c>
      <c r="P2572" s="20">
        <f t="shared" si="402"/>
        <v>75</v>
      </c>
      <c r="Q2572" s="20">
        <f t="shared" si="403"/>
        <v>16.5</v>
      </c>
      <c r="R2572" s="21">
        <f t="shared" si="404"/>
        <v>66.224999999999994</v>
      </c>
      <c r="S2572" s="21">
        <f t="shared" si="405"/>
        <v>60.375</v>
      </c>
      <c r="T2572" s="21">
        <f t="shared" si="406"/>
        <v>48.674999999999997</v>
      </c>
      <c r="U2572" s="21">
        <f t="shared" si="407"/>
        <v>60.375</v>
      </c>
      <c r="V2572" s="20">
        <f t="shared" si="408"/>
        <v>58.42499999999999</v>
      </c>
      <c r="W2572" s="20">
        <f t="shared" si="409"/>
        <v>58.912499999999994</v>
      </c>
    </row>
    <row r="2573" spans="1:23" ht="13.5" x14ac:dyDescent="0.25">
      <c r="A2573" s="3">
        <v>45751</v>
      </c>
      <c r="B2573" s="2">
        <v>93.106800000000007</v>
      </c>
      <c r="C2573" s="2">
        <v>45.820748813005025</v>
      </c>
      <c r="D2573" s="2">
        <v>1.2767793256992093</v>
      </c>
      <c r="E2573" s="2">
        <v>-1.0279905646769836E-20</v>
      </c>
      <c r="F2573" s="2">
        <v>92.918400000000005</v>
      </c>
      <c r="G2573" s="2">
        <v>93.166140000000013</v>
      </c>
      <c r="H2573" s="2">
        <v>94.258750000000006</v>
      </c>
      <c r="I2573" s="2">
        <v>93.216265999999976</v>
      </c>
      <c r="J2573" s="2">
        <v>87.334767999999997</v>
      </c>
      <c r="K2573" s="17" t="s">
        <v>49</v>
      </c>
      <c r="L2573" s="17" t="s">
        <v>51</v>
      </c>
      <c r="M2573" s="17" t="s">
        <v>55</v>
      </c>
      <c r="N2573" s="20">
        <f t="shared" si="400"/>
        <v>50</v>
      </c>
      <c r="O2573" s="20">
        <f t="shared" si="401"/>
        <v>100</v>
      </c>
      <c r="P2573" s="20">
        <f t="shared" si="402"/>
        <v>75</v>
      </c>
      <c r="Q2573" s="20">
        <f t="shared" si="403"/>
        <v>83.5</v>
      </c>
      <c r="R2573" s="21">
        <f t="shared" si="404"/>
        <v>76.275000000000006</v>
      </c>
      <c r="S2573" s="21">
        <f t="shared" si="405"/>
        <v>77.125</v>
      </c>
      <c r="T2573" s="21">
        <f t="shared" si="406"/>
        <v>78.825000000000003</v>
      </c>
      <c r="U2573" s="21">
        <f t="shared" si="407"/>
        <v>77.125</v>
      </c>
      <c r="V2573" s="20">
        <f t="shared" si="408"/>
        <v>77.408333333333346</v>
      </c>
      <c r="W2573" s="20">
        <f t="shared" si="409"/>
        <v>77.337500000000006</v>
      </c>
    </row>
    <row r="2574" spans="1:23" ht="13.5" x14ac:dyDescent="0.25">
      <c r="A2574" s="3">
        <v>45754</v>
      </c>
      <c r="B2574" s="2">
        <v>92.306200000000004</v>
      </c>
      <c r="C2574" s="2">
        <v>39.815716026516178</v>
      </c>
      <c r="D2574" s="2">
        <v>1.2292092333715345</v>
      </c>
      <c r="E2574" s="2">
        <v>-8.2239245174158697E-21</v>
      </c>
      <c r="F2574" s="2">
        <v>92.748860000000008</v>
      </c>
      <c r="G2574" s="2">
        <v>93.004130000000004</v>
      </c>
      <c r="H2574" s="2">
        <v>94.023274999999998</v>
      </c>
      <c r="I2574" s="2">
        <v>93.238871999999986</v>
      </c>
      <c r="J2574" s="2">
        <v>87.364066999999991</v>
      </c>
      <c r="K2574" s="17" t="s">
        <v>47</v>
      </c>
      <c r="L2574" s="17" t="s">
        <v>51</v>
      </c>
      <c r="M2574" s="17" t="s">
        <v>52</v>
      </c>
      <c r="N2574" s="20">
        <f t="shared" si="400"/>
        <v>50</v>
      </c>
      <c r="O2574" s="20">
        <f t="shared" si="401"/>
        <v>100</v>
      </c>
      <c r="P2574" s="20">
        <f t="shared" si="402"/>
        <v>75</v>
      </c>
      <c r="Q2574" s="20">
        <f t="shared" si="403"/>
        <v>16.5</v>
      </c>
      <c r="R2574" s="21">
        <f t="shared" si="404"/>
        <v>66.224999999999994</v>
      </c>
      <c r="S2574" s="21">
        <f t="shared" si="405"/>
        <v>60.375</v>
      </c>
      <c r="T2574" s="21">
        <f t="shared" si="406"/>
        <v>48.674999999999997</v>
      </c>
      <c r="U2574" s="21">
        <f t="shared" si="407"/>
        <v>60.375</v>
      </c>
      <c r="V2574" s="20">
        <f t="shared" si="408"/>
        <v>58.42499999999999</v>
      </c>
      <c r="W2574" s="20">
        <f t="shared" si="409"/>
        <v>58.912499999999994</v>
      </c>
    </row>
    <row r="2575" spans="1:23" ht="13.5" x14ac:dyDescent="0.25">
      <c r="A2575" s="3">
        <v>45755</v>
      </c>
      <c r="B2575" s="2">
        <v>92.871300000000005</v>
      </c>
      <c r="C2575" s="2">
        <v>45.268119384009104</v>
      </c>
      <c r="D2575" s="2">
        <v>1.1516268620792545</v>
      </c>
      <c r="E2575" s="2">
        <v>-6.5791396139326962E-21</v>
      </c>
      <c r="F2575" s="2">
        <v>92.767700000000005</v>
      </c>
      <c r="G2575" s="2">
        <v>92.90052</v>
      </c>
      <c r="H2575" s="2">
        <v>93.804279999999991</v>
      </c>
      <c r="I2575" s="2">
        <v>93.242637999999985</v>
      </c>
      <c r="J2575" s="2">
        <v>87.397467500000005</v>
      </c>
      <c r="K2575" s="17" t="s">
        <v>49</v>
      </c>
      <c r="L2575" s="17" t="s">
        <v>51</v>
      </c>
      <c r="M2575" s="17" t="s">
        <v>55</v>
      </c>
      <c r="N2575" s="20">
        <f t="shared" si="400"/>
        <v>50</v>
      </c>
      <c r="O2575" s="20">
        <f t="shared" si="401"/>
        <v>100</v>
      </c>
      <c r="P2575" s="20">
        <f t="shared" si="402"/>
        <v>75</v>
      </c>
      <c r="Q2575" s="20">
        <f t="shared" si="403"/>
        <v>83.5</v>
      </c>
      <c r="R2575" s="21">
        <f t="shared" si="404"/>
        <v>76.275000000000006</v>
      </c>
      <c r="S2575" s="21">
        <f t="shared" si="405"/>
        <v>77.125</v>
      </c>
      <c r="T2575" s="21">
        <f t="shared" si="406"/>
        <v>78.825000000000003</v>
      </c>
      <c r="U2575" s="21">
        <f t="shared" si="407"/>
        <v>77.125</v>
      </c>
      <c r="V2575" s="20">
        <f t="shared" si="408"/>
        <v>77.408333333333346</v>
      </c>
      <c r="W2575" s="20">
        <f t="shared" si="409"/>
        <v>77.337500000000006</v>
      </c>
    </row>
    <row r="2576" spans="1:23" ht="13.5" x14ac:dyDescent="0.25">
      <c r="A2576" s="3">
        <v>45757</v>
      </c>
      <c r="B2576" s="2">
        <v>92.871300000000005</v>
      </c>
      <c r="C2576" s="2">
        <v>45.268119384009097</v>
      </c>
      <c r="D2576" s="2">
        <v>0.97360333058722404</v>
      </c>
      <c r="E2576" s="2">
        <v>-5.2633116911461574E-21</v>
      </c>
      <c r="F2576" s="2">
        <v>92.786540000000016</v>
      </c>
      <c r="G2576" s="2">
        <v>92.872260000000011</v>
      </c>
      <c r="H2576" s="2">
        <v>93.691249999999997</v>
      </c>
      <c r="I2576" s="2">
        <v>93.236985999999973</v>
      </c>
      <c r="J2576" s="2">
        <v>87.432514499999982</v>
      </c>
      <c r="K2576" s="17" t="s">
        <v>49</v>
      </c>
      <c r="L2576" s="17" t="s">
        <v>51</v>
      </c>
      <c r="M2576" s="17" t="s">
        <v>55</v>
      </c>
      <c r="N2576" s="20">
        <f t="shared" si="400"/>
        <v>50</v>
      </c>
      <c r="O2576" s="20">
        <f t="shared" si="401"/>
        <v>100</v>
      </c>
      <c r="P2576" s="20">
        <f t="shared" si="402"/>
        <v>75</v>
      </c>
      <c r="Q2576" s="20">
        <f t="shared" si="403"/>
        <v>83.5</v>
      </c>
      <c r="R2576" s="21">
        <f t="shared" si="404"/>
        <v>76.275000000000006</v>
      </c>
      <c r="S2576" s="21">
        <f t="shared" si="405"/>
        <v>77.125</v>
      </c>
      <c r="T2576" s="21">
        <f t="shared" si="406"/>
        <v>78.825000000000003</v>
      </c>
      <c r="U2576" s="21">
        <f t="shared" si="407"/>
        <v>77.125</v>
      </c>
      <c r="V2576" s="20">
        <f t="shared" si="408"/>
        <v>77.408333333333346</v>
      </c>
      <c r="W2576" s="20">
        <f t="shared" si="409"/>
        <v>77.337500000000006</v>
      </c>
    </row>
    <row r="2577" spans="1:23" ht="13.5" x14ac:dyDescent="0.25">
      <c r="A2577" s="3">
        <v>45758</v>
      </c>
      <c r="B2577" s="2">
        <v>93.229299999999995</v>
      </c>
      <c r="C2577" s="2">
        <v>48.683867831960796</v>
      </c>
      <c r="D2577" s="2">
        <v>0.79973300442581774</v>
      </c>
      <c r="E2577" s="2">
        <v>-4.2106493529169264E-21</v>
      </c>
      <c r="F2577" s="2">
        <v>92.876980000000003</v>
      </c>
      <c r="G2577" s="2">
        <v>92.879800000000003</v>
      </c>
      <c r="H2577" s="2">
        <v>93.596590000000006</v>
      </c>
      <c r="I2577" s="2">
        <v>93.255447999999959</v>
      </c>
      <c r="J2577" s="2">
        <v>87.470586499999968</v>
      </c>
      <c r="K2577" s="17" t="s">
        <v>49</v>
      </c>
      <c r="L2577" s="17" t="s">
        <v>51</v>
      </c>
      <c r="M2577" s="17" t="s">
        <v>55</v>
      </c>
      <c r="N2577" s="20">
        <f t="shared" si="400"/>
        <v>50</v>
      </c>
      <c r="O2577" s="20">
        <f t="shared" si="401"/>
        <v>100</v>
      </c>
      <c r="P2577" s="20">
        <f t="shared" si="402"/>
        <v>75</v>
      </c>
      <c r="Q2577" s="20">
        <f t="shared" si="403"/>
        <v>83.5</v>
      </c>
      <c r="R2577" s="21">
        <f t="shared" si="404"/>
        <v>76.275000000000006</v>
      </c>
      <c r="S2577" s="21">
        <f t="shared" si="405"/>
        <v>77.125</v>
      </c>
      <c r="T2577" s="21">
        <f t="shared" si="406"/>
        <v>78.825000000000003</v>
      </c>
      <c r="U2577" s="21">
        <f t="shared" si="407"/>
        <v>77.125</v>
      </c>
      <c r="V2577" s="20">
        <f t="shared" si="408"/>
        <v>77.408333333333346</v>
      </c>
      <c r="W2577" s="20">
        <f t="shared" si="409"/>
        <v>77.337500000000006</v>
      </c>
    </row>
    <row r="2578" spans="1:23" ht="13.5" x14ac:dyDescent="0.25">
      <c r="A2578" s="3">
        <v>45761</v>
      </c>
      <c r="B2578" s="2">
        <v>93.436499999999995</v>
      </c>
      <c r="C2578" s="2">
        <v>50.605266831342014</v>
      </c>
      <c r="D2578" s="2">
        <v>0.60341940980447362</v>
      </c>
      <c r="E2578" s="2">
        <v>-3.3685194823335414E-21</v>
      </c>
      <c r="F2578" s="2">
        <v>92.942920000000001</v>
      </c>
      <c r="G2578" s="2">
        <v>92.930660000000017</v>
      </c>
      <c r="H2578" s="2">
        <v>93.554204999999996</v>
      </c>
      <c r="I2578" s="2">
        <v>93.281821999999963</v>
      </c>
      <c r="J2578" s="2">
        <v>87.510517499999963</v>
      </c>
      <c r="K2578" s="17" t="s">
        <v>49</v>
      </c>
      <c r="L2578" s="17" t="s">
        <v>51</v>
      </c>
      <c r="M2578" s="17" t="s">
        <v>55</v>
      </c>
      <c r="N2578" s="20">
        <f t="shared" si="400"/>
        <v>50</v>
      </c>
      <c r="O2578" s="20">
        <f t="shared" si="401"/>
        <v>100</v>
      </c>
      <c r="P2578" s="20">
        <f t="shared" si="402"/>
        <v>75</v>
      </c>
      <c r="Q2578" s="20">
        <f t="shared" si="403"/>
        <v>83.5</v>
      </c>
      <c r="R2578" s="21">
        <f t="shared" si="404"/>
        <v>76.275000000000006</v>
      </c>
      <c r="S2578" s="21">
        <f t="shared" si="405"/>
        <v>77.125</v>
      </c>
      <c r="T2578" s="21">
        <f t="shared" si="406"/>
        <v>78.825000000000003</v>
      </c>
      <c r="U2578" s="21">
        <f t="shared" si="407"/>
        <v>77.125</v>
      </c>
      <c r="V2578" s="20">
        <f t="shared" si="408"/>
        <v>77.408333333333346</v>
      </c>
      <c r="W2578" s="20">
        <f t="shared" si="409"/>
        <v>77.337500000000006</v>
      </c>
    </row>
    <row r="2579" spans="1:23" ht="13.5" x14ac:dyDescent="0.25">
      <c r="A2579" s="3">
        <v>45762</v>
      </c>
      <c r="B2579" s="2">
        <v>94.180599999999998</v>
      </c>
      <c r="C2579" s="2">
        <v>56.85322636730848</v>
      </c>
      <c r="D2579" s="2">
        <v>0.41659058883556099</v>
      </c>
      <c r="E2579" s="2">
        <v>-2.6948155858668332E-21</v>
      </c>
      <c r="F2579" s="2">
        <v>93.317800000000005</v>
      </c>
      <c r="G2579" s="2">
        <v>93.033330000000007</v>
      </c>
      <c r="H2579" s="2">
        <v>93.506640000000004</v>
      </c>
      <c r="I2579" s="2">
        <v>93.330611999999945</v>
      </c>
      <c r="J2579" s="2">
        <v>87.551287499999958</v>
      </c>
      <c r="K2579" s="17" t="s">
        <v>49</v>
      </c>
      <c r="L2579" s="17" t="s">
        <v>50</v>
      </c>
      <c r="M2579" s="17" t="s">
        <v>55</v>
      </c>
      <c r="N2579" s="20">
        <f t="shared" si="400"/>
        <v>50</v>
      </c>
      <c r="O2579" s="20">
        <f t="shared" si="401"/>
        <v>100</v>
      </c>
      <c r="P2579" s="20">
        <f t="shared" si="402"/>
        <v>75</v>
      </c>
      <c r="Q2579" s="20">
        <f t="shared" si="403"/>
        <v>100</v>
      </c>
      <c r="R2579" s="21">
        <f t="shared" si="404"/>
        <v>78.75</v>
      </c>
      <c r="S2579" s="21">
        <f t="shared" si="405"/>
        <v>81.25</v>
      </c>
      <c r="T2579" s="21">
        <f t="shared" si="406"/>
        <v>86.25</v>
      </c>
      <c r="U2579" s="21">
        <f t="shared" si="407"/>
        <v>81.25</v>
      </c>
      <c r="V2579" s="20">
        <f t="shared" si="408"/>
        <v>82.083333333333329</v>
      </c>
      <c r="W2579" s="20">
        <f t="shared" si="409"/>
        <v>81.875</v>
      </c>
    </row>
    <row r="2580" spans="1:23" ht="13.5" x14ac:dyDescent="0.25">
      <c r="A2580" s="3">
        <v>45763</v>
      </c>
      <c r="B2580" s="2">
        <v>94.180599999999998</v>
      </c>
      <c r="C2580" s="2">
        <v>56.85322636730848</v>
      </c>
      <c r="D2580" s="2">
        <v>0.19579774518375359</v>
      </c>
      <c r="E2580" s="2">
        <v>-2.1558524686934668E-21</v>
      </c>
      <c r="F2580" s="2">
        <v>93.579660000000018</v>
      </c>
      <c r="G2580" s="2">
        <v>93.173680000000004</v>
      </c>
      <c r="H2580" s="2">
        <v>93.416689999999988</v>
      </c>
      <c r="I2580" s="2">
        <v>93.373751999999953</v>
      </c>
      <c r="J2580" s="2">
        <v>87.598231999999967</v>
      </c>
      <c r="K2580" s="17" t="s">
        <v>49</v>
      </c>
      <c r="L2580" s="17" t="s">
        <v>50</v>
      </c>
      <c r="M2580" s="17" t="s">
        <v>55</v>
      </c>
      <c r="N2580" s="20">
        <f t="shared" si="400"/>
        <v>50</v>
      </c>
      <c r="O2580" s="20">
        <f t="shared" si="401"/>
        <v>100</v>
      </c>
      <c r="P2580" s="20">
        <f t="shared" si="402"/>
        <v>75</v>
      </c>
      <c r="Q2580" s="20">
        <f t="shared" si="403"/>
        <v>100</v>
      </c>
      <c r="R2580" s="21">
        <f t="shared" si="404"/>
        <v>78.75</v>
      </c>
      <c r="S2580" s="21">
        <f t="shared" si="405"/>
        <v>81.25</v>
      </c>
      <c r="T2580" s="21">
        <f t="shared" si="406"/>
        <v>86.25</v>
      </c>
      <c r="U2580" s="21">
        <f t="shared" si="407"/>
        <v>81.25</v>
      </c>
      <c r="V2580" s="20">
        <f t="shared" si="408"/>
        <v>82.083333333333329</v>
      </c>
      <c r="W2580" s="20">
        <f t="shared" si="409"/>
        <v>81.875</v>
      </c>
    </row>
    <row r="2581" spans="1:23" ht="13.5" x14ac:dyDescent="0.25">
      <c r="A2581" s="3">
        <v>45764</v>
      </c>
      <c r="B2581" s="2">
        <v>96.064400000000006</v>
      </c>
      <c r="C2581" s="2">
        <v>68.537930210379685</v>
      </c>
      <c r="D2581" s="2">
        <v>-0.13495445705267173</v>
      </c>
      <c r="E2581" s="2">
        <v>-1.7246819749547735E-21</v>
      </c>
      <c r="F2581" s="2">
        <v>94.218280000000007</v>
      </c>
      <c r="G2581" s="2">
        <v>93.502410000000012</v>
      </c>
      <c r="H2581" s="2">
        <v>93.482154999999992</v>
      </c>
      <c r="I2581" s="2">
        <v>93.467753999999957</v>
      </c>
      <c r="J2581" s="2">
        <v>87.661592999999954</v>
      </c>
      <c r="K2581" s="17" t="s">
        <v>49</v>
      </c>
      <c r="L2581" s="17" t="s">
        <v>50</v>
      </c>
      <c r="M2581" s="17" t="s">
        <v>55</v>
      </c>
      <c r="N2581" s="20">
        <f t="shared" si="400"/>
        <v>50</v>
      </c>
      <c r="O2581" s="20">
        <f t="shared" si="401"/>
        <v>100</v>
      </c>
      <c r="P2581" s="20">
        <f t="shared" si="402"/>
        <v>75</v>
      </c>
      <c r="Q2581" s="20">
        <f t="shared" si="403"/>
        <v>100</v>
      </c>
      <c r="R2581" s="21">
        <f t="shared" si="404"/>
        <v>78.75</v>
      </c>
      <c r="S2581" s="21">
        <f t="shared" si="405"/>
        <v>81.25</v>
      </c>
      <c r="T2581" s="21">
        <f t="shared" si="406"/>
        <v>86.25</v>
      </c>
      <c r="U2581" s="21">
        <f t="shared" si="407"/>
        <v>81.25</v>
      </c>
      <c r="V2581" s="20">
        <f t="shared" si="408"/>
        <v>82.083333333333329</v>
      </c>
      <c r="W2581" s="20">
        <f t="shared" si="409"/>
        <v>81.875</v>
      </c>
    </row>
    <row r="2582" spans="1:23" ht="13.5" x14ac:dyDescent="0.25">
      <c r="A2582" s="3">
        <v>45765</v>
      </c>
      <c r="B2582" s="2">
        <v>95.122500000000002</v>
      </c>
      <c r="C2582" s="2">
        <v>59.815494654602936</v>
      </c>
      <c r="D2582" s="2">
        <v>-0.36024459319742164</v>
      </c>
      <c r="E2582" s="2">
        <v>-1.3797455799638188E-21</v>
      </c>
      <c r="F2582" s="2">
        <v>94.596919999999983</v>
      </c>
      <c r="G2582" s="2">
        <v>93.736950000000007</v>
      </c>
      <c r="H2582" s="2">
        <v>93.500994999999989</v>
      </c>
      <c r="I2582" s="2">
        <v>93.542917999999972</v>
      </c>
      <c r="J2582" s="2">
        <v>87.725594999999956</v>
      </c>
      <c r="K2582" s="17" t="s">
        <v>49</v>
      </c>
      <c r="L2582" s="17" t="s">
        <v>50</v>
      </c>
      <c r="M2582" s="17" t="s">
        <v>55</v>
      </c>
      <c r="N2582" s="20">
        <f t="shared" si="400"/>
        <v>50</v>
      </c>
      <c r="O2582" s="20">
        <f t="shared" si="401"/>
        <v>100</v>
      </c>
      <c r="P2582" s="20">
        <f t="shared" si="402"/>
        <v>75</v>
      </c>
      <c r="Q2582" s="20">
        <f t="shared" si="403"/>
        <v>100</v>
      </c>
      <c r="R2582" s="21">
        <f t="shared" si="404"/>
        <v>78.75</v>
      </c>
      <c r="S2582" s="21">
        <f t="shared" si="405"/>
        <v>81.25</v>
      </c>
      <c r="T2582" s="21">
        <f t="shared" si="406"/>
        <v>86.25</v>
      </c>
      <c r="U2582" s="21">
        <f t="shared" si="407"/>
        <v>81.25</v>
      </c>
      <c r="V2582" s="20">
        <f t="shared" si="408"/>
        <v>82.083333333333329</v>
      </c>
      <c r="W2582" s="20">
        <f t="shared" si="409"/>
        <v>81.875</v>
      </c>
    </row>
    <row r="2583" spans="1:23" ht="13.5" x14ac:dyDescent="0.25">
      <c r="A2583" s="3">
        <v>45768</v>
      </c>
      <c r="B2583" s="2">
        <v>95.951400000000007</v>
      </c>
      <c r="C2583" s="2">
        <v>64.140556803204078</v>
      </c>
      <c r="D2583" s="2">
        <v>-0.57005373583848495</v>
      </c>
      <c r="E2583" s="2">
        <v>-1.1037964639710552E-21</v>
      </c>
      <c r="F2583" s="2">
        <v>95.099900000000005</v>
      </c>
      <c r="G2583" s="2">
        <v>94.021410000000003</v>
      </c>
      <c r="H2583" s="2">
        <v>93.59377499999998</v>
      </c>
      <c r="I2583" s="2">
        <v>93.635035999999957</v>
      </c>
      <c r="J2583" s="2">
        <v>87.79999799999996</v>
      </c>
      <c r="K2583" s="17" t="s">
        <v>49</v>
      </c>
      <c r="L2583" s="17" t="s">
        <v>51</v>
      </c>
      <c r="M2583" s="17" t="s">
        <v>55</v>
      </c>
      <c r="N2583" s="20">
        <f t="shared" si="400"/>
        <v>50</v>
      </c>
      <c r="O2583" s="20">
        <f t="shared" si="401"/>
        <v>100</v>
      </c>
      <c r="P2583" s="20">
        <f t="shared" si="402"/>
        <v>75</v>
      </c>
      <c r="Q2583" s="20">
        <f t="shared" si="403"/>
        <v>83.5</v>
      </c>
      <c r="R2583" s="21">
        <f t="shared" si="404"/>
        <v>76.275000000000006</v>
      </c>
      <c r="S2583" s="21">
        <f t="shared" si="405"/>
        <v>77.125</v>
      </c>
      <c r="T2583" s="21">
        <f t="shared" si="406"/>
        <v>78.825000000000003</v>
      </c>
      <c r="U2583" s="21">
        <f t="shared" si="407"/>
        <v>77.125</v>
      </c>
      <c r="V2583" s="20">
        <f t="shared" si="408"/>
        <v>77.408333333333346</v>
      </c>
      <c r="W2583" s="20">
        <f t="shared" si="409"/>
        <v>77.337500000000006</v>
      </c>
    </row>
    <row r="2584" spans="1:23" ht="13.5" x14ac:dyDescent="0.25">
      <c r="A2584" s="3">
        <v>45769</v>
      </c>
      <c r="B2584" s="2">
        <v>95.951400000000007</v>
      </c>
      <c r="C2584" s="2">
        <v>64.140556803204078</v>
      </c>
      <c r="D2584" s="2">
        <v>-0.88352410416595717</v>
      </c>
      <c r="E2584" s="2">
        <v>-8.8303717117684416E-22</v>
      </c>
      <c r="F2584" s="2">
        <v>95.454059999999998</v>
      </c>
      <c r="G2584" s="2">
        <v>94.385930000000002</v>
      </c>
      <c r="H2584" s="2">
        <v>93.695029999999988</v>
      </c>
      <c r="I2584" s="2">
        <v>93.727719999999948</v>
      </c>
      <c r="J2584" s="2">
        <v>87.871437499999971</v>
      </c>
      <c r="K2584" s="17" t="s">
        <v>49</v>
      </c>
      <c r="L2584" s="17" t="s">
        <v>51</v>
      </c>
      <c r="M2584" s="17" t="s">
        <v>55</v>
      </c>
      <c r="N2584" s="20">
        <f t="shared" si="400"/>
        <v>50</v>
      </c>
      <c r="O2584" s="20">
        <f t="shared" si="401"/>
        <v>100</v>
      </c>
      <c r="P2584" s="20">
        <f t="shared" si="402"/>
        <v>75</v>
      </c>
      <c r="Q2584" s="20">
        <f t="shared" si="403"/>
        <v>83.5</v>
      </c>
      <c r="R2584" s="21">
        <f t="shared" si="404"/>
        <v>76.275000000000006</v>
      </c>
      <c r="S2584" s="21">
        <f t="shared" si="405"/>
        <v>77.125</v>
      </c>
      <c r="T2584" s="21">
        <f t="shared" si="406"/>
        <v>78.825000000000003</v>
      </c>
      <c r="U2584" s="21">
        <f t="shared" si="407"/>
        <v>77.125</v>
      </c>
      <c r="V2584" s="20">
        <f t="shared" si="408"/>
        <v>77.408333333333346</v>
      </c>
      <c r="W2584" s="20">
        <f t="shared" si="409"/>
        <v>77.337500000000006</v>
      </c>
    </row>
    <row r="2585" spans="1:23" ht="13.5" x14ac:dyDescent="0.25">
      <c r="A2585" s="3">
        <v>45770</v>
      </c>
      <c r="B2585" s="2">
        <v>96.073800000000006</v>
      </c>
      <c r="C2585" s="2">
        <v>64.789570252041159</v>
      </c>
      <c r="D2585" s="2">
        <v>-1.0827208416969825</v>
      </c>
      <c r="E2585" s="2">
        <v>-7.0642973694147535E-22</v>
      </c>
      <c r="F2585" s="2">
        <v>95.832700000000003</v>
      </c>
      <c r="G2585" s="2">
        <v>94.706180000000003</v>
      </c>
      <c r="H2585" s="2">
        <v>93.80334999999998</v>
      </c>
      <c r="I2585" s="2">
        <v>93.832269999999966</v>
      </c>
      <c r="J2585" s="2">
        <v>87.940607999999955</v>
      </c>
      <c r="K2585" s="17" t="s">
        <v>49</v>
      </c>
      <c r="L2585" s="17" t="s">
        <v>50</v>
      </c>
      <c r="M2585" s="17" t="s">
        <v>55</v>
      </c>
      <c r="N2585" s="20">
        <f t="shared" si="400"/>
        <v>50</v>
      </c>
      <c r="O2585" s="20">
        <f t="shared" si="401"/>
        <v>100</v>
      </c>
      <c r="P2585" s="20">
        <f t="shared" si="402"/>
        <v>75</v>
      </c>
      <c r="Q2585" s="20">
        <f t="shared" si="403"/>
        <v>100</v>
      </c>
      <c r="R2585" s="21">
        <f t="shared" si="404"/>
        <v>78.75</v>
      </c>
      <c r="S2585" s="21">
        <f t="shared" si="405"/>
        <v>81.25</v>
      </c>
      <c r="T2585" s="21">
        <f t="shared" si="406"/>
        <v>86.25</v>
      </c>
      <c r="U2585" s="21">
        <f t="shared" si="407"/>
        <v>81.25</v>
      </c>
      <c r="V2585" s="20">
        <f t="shared" si="408"/>
        <v>82.083333333333329</v>
      </c>
      <c r="W2585" s="20">
        <f t="shared" si="409"/>
        <v>81.875</v>
      </c>
    </row>
    <row r="2586" spans="1:23" ht="13.5" x14ac:dyDescent="0.25">
      <c r="A2586" s="3">
        <v>45771</v>
      </c>
      <c r="B2586" s="2">
        <v>97.015699999999995</v>
      </c>
      <c r="C2586" s="2">
        <v>69.38193116672349</v>
      </c>
      <c r="D2586" s="2">
        <v>-1.3327140595153253</v>
      </c>
      <c r="E2586" s="2">
        <v>-5.651437895531803E-22</v>
      </c>
      <c r="F2586" s="2">
        <v>96.022959999999998</v>
      </c>
      <c r="G2586" s="2">
        <v>95.120620000000002</v>
      </c>
      <c r="H2586" s="2">
        <v>93.996439999999978</v>
      </c>
      <c r="I2586" s="2">
        <v>93.945485999999988</v>
      </c>
      <c r="J2586" s="2">
        <v>88.00872549999994</v>
      </c>
      <c r="K2586" s="17" t="s">
        <v>49</v>
      </c>
      <c r="L2586" s="17" t="s">
        <v>51</v>
      </c>
      <c r="M2586" s="17" t="s">
        <v>55</v>
      </c>
      <c r="N2586" s="20">
        <f t="shared" si="400"/>
        <v>50</v>
      </c>
      <c r="O2586" s="20">
        <f t="shared" si="401"/>
        <v>100</v>
      </c>
      <c r="P2586" s="20">
        <f t="shared" si="402"/>
        <v>75</v>
      </c>
      <c r="Q2586" s="20">
        <f t="shared" si="403"/>
        <v>83.5</v>
      </c>
      <c r="R2586" s="21">
        <f t="shared" si="404"/>
        <v>76.275000000000006</v>
      </c>
      <c r="S2586" s="21">
        <f t="shared" si="405"/>
        <v>77.125</v>
      </c>
      <c r="T2586" s="21">
        <f t="shared" si="406"/>
        <v>78.825000000000003</v>
      </c>
      <c r="U2586" s="21">
        <f t="shared" si="407"/>
        <v>77.125</v>
      </c>
      <c r="V2586" s="20">
        <f t="shared" si="408"/>
        <v>77.408333333333346</v>
      </c>
      <c r="W2586" s="20">
        <f t="shared" si="409"/>
        <v>77.337500000000006</v>
      </c>
    </row>
    <row r="2587" spans="1:23" ht="13.5" x14ac:dyDescent="0.25">
      <c r="A2587" s="3">
        <v>45772</v>
      </c>
      <c r="B2587" s="2">
        <v>96.535300000000007</v>
      </c>
      <c r="C2587" s="2">
        <v>64.743772783801404</v>
      </c>
      <c r="D2587" s="2">
        <v>-1.4699575884668548</v>
      </c>
      <c r="E2587" s="2">
        <v>-4.5211503164254422E-22</v>
      </c>
      <c r="F2587" s="2">
        <v>96.305520000000001</v>
      </c>
      <c r="G2587" s="2">
        <v>95.451220000000006</v>
      </c>
      <c r="H2587" s="2">
        <v>94.165509999999969</v>
      </c>
      <c r="I2587" s="2">
        <v>94.041369999999986</v>
      </c>
      <c r="J2587" s="2">
        <v>88.074810999999954</v>
      </c>
      <c r="K2587" s="17" t="s">
        <v>49</v>
      </c>
      <c r="L2587" s="17" t="s">
        <v>51</v>
      </c>
      <c r="M2587" s="17" t="s">
        <v>55</v>
      </c>
      <c r="N2587" s="20">
        <f t="shared" si="400"/>
        <v>50</v>
      </c>
      <c r="O2587" s="20">
        <f t="shared" si="401"/>
        <v>100</v>
      </c>
      <c r="P2587" s="20">
        <f t="shared" si="402"/>
        <v>75</v>
      </c>
      <c r="Q2587" s="20">
        <f t="shared" si="403"/>
        <v>83.5</v>
      </c>
      <c r="R2587" s="21">
        <f t="shared" si="404"/>
        <v>76.275000000000006</v>
      </c>
      <c r="S2587" s="21">
        <f t="shared" si="405"/>
        <v>77.125</v>
      </c>
      <c r="T2587" s="21">
        <f t="shared" si="406"/>
        <v>78.825000000000003</v>
      </c>
      <c r="U2587" s="21">
        <f t="shared" si="407"/>
        <v>77.125</v>
      </c>
      <c r="V2587" s="20">
        <f t="shared" si="408"/>
        <v>77.408333333333346</v>
      </c>
      <c r="W2587" s="20">
        <f t="shared" si="409"/>
        <v>77.337500000000006</v>
      </c>
    </row>
    <row r="2588" spans="1:23" ht="13.5" x14ac:dyDescent="0.25">
      <c r="A2588" s="3">
        <v>45775</v>
      </c>
      <c r="B2588" s="2">
        <v>96.535300000000007</v>
      </c>
      <c r="C2588" s="2">
        <v>64.743772783801404</v>
      </c>
      <c r="D2588" s="2">
        <v>-1.5665312070075998</v>
      </c>
      <c r="E2588" s="2">
        <v>-3.6169202531403539E-22</v>
      </c>
      <c r="F2588" s="2">
        <v>96.422300000000007</v>
      </c>
      <c r="G2588" s="2">
        <v>95.761100000000013</v>
      </c>
      <c r="H2588" s="2">
        <v>94.345879999999994</v>
      </c>
      <c r="I2588" s="2">
        <v>94.144223999999952</v>
      </c>
      <c r="J2588" s="2">
        <v>88.149993499999951</v>
      </c>
      <c r="K2588" s="17" t="s">
        <v>49</v>
      </c>
      <c r="L2588" s="17" t="s">
        <v>51</v>
      </c>
      <c r="M2588" s="17" t="s">
        <v>55</v>
      </c>
      <c r="N2588" s="20">
        <f t="shared" si="400"/>
        <v>50</v>
      </c>
      <c r="O2588" s="20">
        <f t="shared" si="401"/>
        <v>100</v>
      </c>
      <c r="P2588" s="20">
        <f t="shared" si="402"/>
        <v>75</v>
      </c>
      <c r="Q2588" s="20">
        <f t="shared" si="403"/>
        <v>83.5</v>
      </c>
      <c r="R2588" s="21">
        <f t="shared" si="404"/>
        <v>76.275000000000006</v>
      </c>
      <c r="S2588" s="21">
        <f t="shared" si="405"/>
        <v>77.125</v>
      </c>
      <c r="T2588" s="21">
        <f t="shared" si="406"/>
        <v>78.825000000000003</v>
      </c>
      <c r="U2588" s="21">
        <f t="shared" si="407"/>
        <v>77.125</v>
      </c>
      <c r="V2588" s="20">
        <f t="shared" si="408"/>
        <v>77.408333333333346</v>
      </c>
      <c r="W2588" s="20">
        <f t="shared" si="409"/>
        <v>77.337500000000006</v>
      </c>
    </row>
    <row r="2589" spans="1:23" ht="13.5" x14ac:dyDescent="0.25">
      <c r="A2589" s="3">
        <v>45776</v>
      </c>
      <c r="B2589" s="2">
        <v>97.392499999999998</v>
      </c>
      <c r="C2589" s="2">
        <v>69.028385447964965</v>
      </c>
      <c r="D2589" s="2">
        <v>-1.6086754243029873</v>
      </c>
      <c r="E2589" s="2">
        <v>-2.8935362025122833E-22</v>
      </c>
      <c r="F2589" s="2">
        <v>96.710520000000002</v>
      </c>
      <c r="G2589" s="2">
        <v>96.082290000000015</v>
      </c>
      <c r="H2589" s="2">
        <v>94.557809999999975</v>
      </c>
      <c r="I2589" s="2">
        <v>94.261961999999983</v>
      </c>
      <c r="J2589" s="2">
        <v>88.231313999999969</v>
      </c>
      <c r="K2589" s="17" t="s">
        <v>49</v>
      </c>
      <c r="L2589" s="17" t="s">
        <v>51</v>
      </c>
      <c r="M2589" s="17" t="s">
        <v>55</v>
      </c>
      <c r="N2589" s="20">
        <f t="shared" si="400"/>
        <v>50</v>
      </c>
      <c r="O2589" s="20">
        <f t="shared" si="401"/>
        <v>100</v>
      </c>
      <c r="P2589" s="20">
        <f t="shared" si="402"/>
        <v>75</v>
      </c>
      <c r="Q2589" s="20">
        <f t="shared" si="403"/>
        <v>83.5</v>
      </c>
      <c r="R2589" s="21">
        <f t="shared" si="404"/>
        <v>76.275000000000006</v>
      </c>
      <c r="S2589" s="21">
        <f t="shared" si="405"/>
        <v>77.125</v>
      </c>
      <c r="T2589" s="21">
        <f t="shared" si="406"/>
        <v>78.825000000000003</v>
      </c>
      <c r="U2589" s="21">
        <f t="shared" si="407"/>
        <v>77.125</v>
      </c>
      <c r="V2589" s="20">
        <f t="shared" si="408"/>
        <v>77.408333333333346</v>
      </c>
      <c r="W2589" s="20">
        <f t="shared" si="409"/>
        <v>77.337500000000006</v>
      </c>
    </row>
    <row r="2590" spans="1:23" ht="13.5" x14ac:dyDescent="0.25">
      <c r="A2590" s="3">
        <v>45777</v>
      </c>
      <c r="B2590" s="2">
        <v>97.015699999999995</v>
      </c>
      <c r="C2590" s="2">
        <v>65.273260005703946</v>
      </c>
      <c r="D2590" s="2">
        <v>-1.6320536523913631</v>
      </c>
      <c r="E2590" s="2">
        <v>-2.3148289620098269E-22</v>
      </c>
      <c r="F2590" s="2">
        <v>96.898899999999998</v>
      </c>
      <c r="G2590" s="2">
        <v>96.365800000000007</v>
      </c>
      <c r="H2590" s="2">
        <v>94.769739999999985</v>
      </c>
      <c r="I2590" s="2">
        <v>94.367453999999967</v>
      </c>
      <c r="J2590" s="2">
        <v>88.300707499999973</v>
      </c>
      <c r="K2590" s="17" t="s">
        <v>49</v>
      </c>
      <c r="L2590" s="17" t="s">
        <v>51</v>
      </c>
      <c r="M2590" s="17" t="s">
        <v>55</v>
      </c>
      <c r="N2590" s="20">
        <f t="shared" si="400"/>
        <v>50</v>
      </c>
      <c r="O2590" s="20">
        <f t="shared" si="401"/>
        <v>100</v>
      </c>
      <c r="P2590" s="20">
        <f t="shared" si="402"/>
        <v>75</v>
      </c>
      <c r="Q2590" s="20">
        <f t="shared" si="403"/>
        <v>83.5</v>
      </c>
      <c r="R2590" s="21">
        <f t="shared" si="404"/>
        <v>76.275000000000006</v>
      </c>
      <c r="S2590" s="21">
        <f t="shared" si="405"/>
        <v>77.125</v>
      </c>
      <c r="T2590" s="21">
        <f t="shared" si="406"/>
        <v>78.825000000000003</v>
      </c>
      <c r="U2590" s="21">
        <f t="shared" si="407"/>
        <v>77.125</v>
      </c>
      <c r="V2590" s="20">
        <f t="shared" si="408"/>
        <v>77.408333333333346</v>
      </c>
      <c r="W2590" s="20">
        <f t="shared" si="409"/>
        <v>77.337500000000006</v>
      </c>
    </row>
    <row r="2591" spans="1:23" ht="13.5" x14ac:dyDescent="0.25">
      <c r="A2591" s="3">
        <v>45779</v>
      </c>
      <c r="B2591" s="2">
        <v>97.486699999999999</v>
      </c>
      <c r="C2591" s="2">
        <v>67.642791460781154</v>
      </c>
      <c r="D2591" s="2">
        <v>-1.4091533621199517</v>
      </c>
      <c r="E2591" s="2">
        <v>-1.8518631696078617E-22</v>
      </c>
      <c r="F2591" s="2">
        <v>96.993099999999998</v>
      </c>
      <c r="G2591" s="2">
        <v>96.508030000000019</v>
      </c>
      <c r="H2591" s="2">
        <v>95.00521999999998</v>
      </c>
      <c r="I2591" s="2">
        <v>94.480481999999952</v>
      </c>
      <c r="J2591" s="2">
        <v>88.371385500000002</v>
      </c>
      <c r="K2591" s="17" t="s">
        <v>49</v>
      </c>
      <c r="L2591" s="17" t="s">
        <v>51</v>
      </c>
      <c r="M2591" s="17" t="s">
        <v>55</v>
      </c>
      <c r="N2591" s="20">
        <f t="shared" si="400"/>
        <v>50</v>
      </c>
      <c r="O2591" s="20">
        <f t="shared" si="401"/>
        <v>100</v>
      </c>
      <c r="P2591" s="20">
        <f t="shared" si="402"/>
        <v>75</v>
      </c>
      <c r="Q2591" s="20">
        <f t="shared" si="403"/>
        <v>83.5</v>
      </c>
      <c r="R2591" s="21">
        <f t="shared" si="404"/>
        <v>76.275000000000006</v>
      </c>
      <c r="S2591" s="21">
        <f t="shared" si="405"/>
        <v>77.125</v>
      </c>
      <c r="T2591" s="21">
        <f t="shared" si="406"/>
        <v>78.825000000000003</v>
      </c>
      <c r="U2591" s="21">
        <f t="shared" si="407"/>
        <v>77.125</v>
      </c>
      <c r="V2591" s="20">
        <f t="shared" si="408"/>
        <v>77.408333333333346</v>
      </c>
      <c r="W2591" s="20">
        <f t="shared" si="409"/>
        <v>77.337500000000006</v>
      </c>
    </row>
    <row r="2592" spans="1:23" ht="13.5" x14ac:dyDescent="0.25">
      <c r="A2592" s="3">
        <v>45782</v>
      </c>
      <c r="B2592" s="2">
        <v>97.486699999999999</v>
      </c>
      <c r="C2592" s="2">
        <v>67.642791460781154</v>
      </c>
      <c r="D2592" s="2">
        <v>-1.379573894105377</v>
      </c>
      <c r="E2592" s="2">
        <v>-1.4814905356862894E-22</v>
      </c>
      <c r="F2592" s="2">
        <v>97.183379999999985</v>
      </c>
      <c r="G2592" s="2">
        <v>96.744450000000015</v>
      </c>
      <c r="H2592" s="2">
        <v>95.240699999999975</v>
      </c>
      <c r="I2592" s="2">
        <v>94.593509999999981</v>
      </c>
      <c r="J2592" s="2">
        <v>88.443092500000006</v>
      </c>
      <c r="K2592" s="17" t="s">
        <v>49</v>
      </c>
      <c r="L2592" s="17" t="s">
        <v>51</v>
      </c>
      <c r="M2592" s="17" t="s">
        <v>55</v>
      </c>
      <c r="N2592" s="20">
        <f t="shared" si="400"/>
        <v>50</v>
      </c>
      <c r="O2592" s="20">
        <f t="shared" si="401"/>
        <v>100</v>
      </c>
      <c r="P2592" s="20">
        <f t="shared" si="402"/>
        <v>75</v>
      </c>
      <c r="Q2592" s="20">
        <f t="shared" si="403"/>
        <v>83.5</v>
      </c>
      <c r="R2592" s="21">
        <f t="shared" si="404"/>
        <v>76.275000000000006</v>
      </c>
      <c r="S2592" s="21">
        <f t="shared" si="405"/>
        <v>77.125</v>
      </c>
      <c r="T2592" s="21">
        <f t="shared" si="406"/>
        <v>78.825000000000003</v>
      </c>
      <c r="U2592" s="21">
        <f t="shared" si="407"/>
        <v>77.125</v>
      </c>
      <c r="V2592" s="20">
        <f t="shared" si="408"/>
        <v>77.408333333333346</v>
      </c>
      <c r="W2592" s="20">
        <f t="shared" si="409"/>
        <v>77.337500000000006</v>
      </c>
    </row>
    <row r="2593" spans="1:23" ht="13.5" x14ac:dyDescent="0.25">
      <c r="A2593" s="3">
        <v>45783</v>
      </c>
      <c r="B2593" s="2">
        <v>97.458399999999997</v>
      </c>
      <c r="C2593" s="2">
        <v>67.322684745671523</v>
      </c>
      <c r="D2593" s="2">
        <v>-1.238000534332059</v>
      </c>
      <c r="E2593" s="2">
        <v>-1.1851924285490315E-22</v>
      </c>
      <c r="F2593" s="2">
        <v>97.367999999999995</v>
      </c>
      <c r="G2593" s="2">
        <v>96.895150000000015</v>
      </c>
      <c r="H2593" s="2">
        <v>95.458279999999988</v>
      </c>
      <c r="I2593" s="2">
        <v>94.687135999999967</v>
      </c>
      <c r="J2593" s="2">
        <v>88.513875999999982</v>
      </c>
      <c r="K2593" s="17" t="s">
        <v>49</v>
      </c>
      <c r="L2593" s="17" t="s">
        <v>51</v>
      </c>
      <c r="M2593" s="17" t="s">
        <v>55</v>
      </c>
      <c r="N2593" s="20">
        <f t="shared" si="400"/>
        <v>50</v>
      </c>
      <c r="O2593" s="20">
        <f t="shared" si="401"/>
        <v>100</v>
      </c>
      <c r="P2593" s="20">
        <f t="shared" si="402"/>
        <v>75</v>
      </c>
      <c r="Q2593" s="20">
        <f t="shared" si="403"/>
        <v>83.5</v>
      </c>
      <c r="R2593" s="21">
        <f t="shared" si="404"/>
        <v>76.275000000000006</v>
      </c>
      <c r="S2593" s="21">
        <f t="shared" si="405"/>
        <v>77.125</v>
      </c>
      <c r="T2593" s="21">
        <f t="shared" si="406"/>
        <v>78.825000000000003</v>
      </c>
      <c r="U2593" s="21">
        <f t="shared" si="407"/>
        <v>77.125</v>
      </c>
      <c r="V2593" s="20">
        <f t="shared" si="408"/>
        <v>77.408333333333346</v>
      </c>
      <c r="W2593" s="20">
        <f t="shared" si="409"/>
        <v>77.337500000000006</v>
      </c>
    </row>
    <row r="2594" spans="1:23" ht="13.5" x14ac:dyDescent="0.25">
      <c r="A2594" s="3">
        <v>45784</v>
      </c>
      <c r="B2594" s="2">
        <v>97.458399999999997</v>
      </c>
      <c r="C2594" s="2">
        <v>67.322684745671523</v>
      </c>
      <c r="D2594" s="2">
        <v>-1.1301467563406362</v>
      </c>
      <c r="E2594" s="2">
        <v>-9.4815394283922525E-23</v>
      </c>
      <c r="F2594" s="2">
        <v>97.381180000000001</v>
      </c>
      <c r="G2594" s="2">
        <v>97.045850000000002</v>
      </c>
      <c r="H2594" s="2">
        <v>95.715889999999987</v>
      </c>
      <c r="I2594" s="2">
        <v>94.773414000000017</v>
      </c>
      <c r="J2594" s="2">
        <v>88.584206999999992</v>
      </c>
      <c r="K2594" s="17" t="s">
        <v>47</v>
      </c>
      <c r="L2594" s="17" t="s">
        <v>51</v>
      </c>
      <c r="M2594" s="17" t="s">
        <v>53</v>
      </c>
      <c r="N2594" s="20">
        <f t="shared" si="400"/>
        <v>50</v>
      </c>
      <c r="O2594" s="20">
        <f t="shared" si="401"/>
        <v>100</v>
      </c>
      <c r="P2594" s="20">
        <f t="shared" si="402"/>
        <v>75</v>
      </c>
      <c r="Q2594" s="20">
        <f t="shared" si="403"/>
        <v>16.5</v>
      </c>
      <c r="R2594" s="21">
        <f t="shared" si="404"/>
        <v>66.224999999999994</v>
      </c>
      <c r="S2594" s="21">
        <f t="shared" si="405"/>
        <v>60.375</v>
      </c>
      <c r="T2594" s="21">
        <f t="shared" si="406"/>
        <v>48.674999999999997</v>
      </c>
      <c r="U2594" s="21">
        <f t="shared" si="407"/>
        <v>60.375</v>
      </c>
      <c r="V2594" s="20">
        <f t="shared" si="408"/>
        <v>58.42499999999999</v>
      </c>
      <c r="W2594" s="20">
        <f t="shared" si="409"/>
        <v>58.912499999999994</v>
      </c>
    </row>
    <row r="2595" spans="1:23" ht="13.5" x14ac:dyDescent="0.25">
      <c r="A2595" s="3">
        <v>45785</v>
      </c>
      <c r="B2595" s="2">
        <v>97.392499999999998</v>
      </c>
      <c r="C2595" s="2">
        <v>66.473137016174832</v>
      </c>
      <c r="D2595" s="2">
        <v>-1.026228306275101</v>
      </c>
      <c r="E2595" s="2">
        <v>-7.5852315427138029E-23</v>
      </c>
      <c r="F2595" s="2">
        <v>97.45653999999999</v>
      </c>
      <c r="G2595" s="2">
        <v>97.177719999999994</v>
      </c>
      <c r="H2595" s="2">
        <v>95.941949999999991</v>
      </c>
      <c r="I2595" s="2">
        <v>94.858186000000018</v>
      </c>
      <c r="J2595" s="2">
        <v>88.651326999999981</v>
      </c>
      <c r="K2595" s="17" t="s">
        <v>47</v>
      </c>
      <c r="L2595" s="17" t="s">
        <v>51</v>
      </c>
      <c r="M2595" s="17" t="s">
        <v>53</v>
      </c>
      <c r="N2595" s="20">
        <f t="shared" si="400"/>
        <v>50</v>
      </c>
      <c r="O2595" s="20">
        <f t="shared" si="401"/>
        <v>100</v>
      </c>
      <c r="P2595" s="20">
        <f t="shared" si="402"/>
        <v>75</v>
      </c>
      <c r="Q2595" s="20">
        <f t="shared" si="403"/>
        <v>16.5</v>
      </c>
      <c r="R2595" s="21">
        <f t="shared" si="404"/>
        <v>66.224999999999994</v>
      </c>
      <c r="S2595" s="21">
        <f t="shared" si="405"/>
        <v>60.375</v>
      </c>
      <c r="T2595" s="21">
        <f t="shared" si="406"/>
        <v>48.674999999999997</v>
      </c>
      <c r="U2595" s="21">
        <f t="shared" si="407"/>
        <v>60.375</v>
      </c>
      <c r="V2595" s="20">
        <f t="shared" si="408"/>
        <v>58.42499999999999</v>
      </c>
      <c r="W2595" s="20">
        <f t="shared" si="409"/>
        <v>58.912499999999994</v>
      </c>
    </row>
    <row r="2596" spans="1:23" ht="13.5" x14ac:dyDescent="0.25">
      <c r="A2596" s="3">
        <v>45786</v>
      </c>
      <c r="B2596" s="2">
        <v>97.439599999999999</v>
      </c>
      <c r="C2596" s="2">
        <v>66.795645816963315</v>
      </c>
      <c r="D2596" s="2">
        <v>-0.80672492452831079</v>
      </c>
      <c r="E2596" s="2">
        <v>-6.0681852341710426E-23</v>
      </c>
      <c r="F2596" s="2">
        <v>97.447119999999998</v>
      </c>
      <c r="G2596" s="2">
        <v>97.220110000000005</v>
      </c>
      <c r="H2596" s="2">
        <v>96.170364999999975</v>
      </c>
      <c r="I2596" s="2">
        <v>94.932596000000018</v>
      </c>
      <c r="J2596" s="2">
        <v>88.730207499999977</v>
      </c>
      <c r="K2596" s="17" t="s">
        <v>47</v>
      </c>
      <c r="L2596" s="17" t="s">
        <v>51</v>
      </c>
      <c r="M2596" s="17" t="s">
        <v>52</v>
      </c>
      <c r="N2596" s="20">
        <f t="shared" si="400"/>
        <v>50</v>
      </c>
      <c r="O2596" s="20">
        <f t="shared" si="401"/>
        <v>100</v>
      </c>
      <c r="P2596" s="20">
        <f t="shared" si="402"/>
        <v>75</v>
      </c>
      <c r="Q2596" s="20">
        <f t="shared" si="403"/>
        <v>16.5</v>
      </c>
      <c r="R2596" s="21">
        <f t="shared" si="404"/>
        <v>66.224999999999994</v>
      </c>
      <c r="S2596" s="21">
        <f t="shared" si="405"/>
        <v>60.375</v>
      </c>
      <c r="T2596" s="21">
        <f t="shared" si="406"/>
        <v>48.674999999999997</v>
      </c>
      <c r="U2596" s="21">
        <f t="shared" si="407"/>
        <v>60.375</v>
      </c>
      <c r="V2596" s="20">
        <f t="shared" si="408"/>
        <v>58.42499999999999</v>
      </c>
      <c r="W2596" s="20">
        <f t="shared" si="409"/>
        <v>58.912499999999994</v>
      </c>
    </row>
    <row r="2597" spans="1:23" ht="13.5" x14ac:dyDescent="0.25">
      <c r="A2597" s="3">
        <v>45789</v>
      </c>
      <c r="B2597" s="2">
        <v>97.3</v>
      </c>
      <c r="C2597" s="2">
        <v>64.805834250503494</v>
      </c>
      <c r="D2597" s="2">
        <v>-0.69395361490302321</v>
      </c>
      <c r="E2597" s="2">
        <v>-4.8545481873368344E-23</v>
      </c>
      <c r="F2597" s="2">
        <v>97.409779999999998</v>
      </c>
      <c r="G2597" s="2">
        <v>97.296579999999992</v>
      </c>
      <c r="H2597" s="2">
        <v>96.373899999999978</v>
      </c>
      <c r="I2597" s="2">
        <v>95.013633999999996</v>
      </c>
      <c r="J2597" s="2">
        <v>88.801022499999988</v>
      </c>
      <c r="K2597" s="17" t="s">
        <v>47</v>
      </c>
      <c r="L2597" s="17" t="s">
        <v>48</v>
      </c>
      <c r="M2597" s="17" t="s">
        <v>52</v>
      </c>
      <c r="N2597" s="20">
        <f t="shared" si="400"/>
        <v>50</v>
      </c>
      <c r="O2597" s="20">
        <f t="shared" si="401"/>
        <v>100</v>
      </c>
      <c r="P2597" s="20">
        <f t="shared" si="402"/>
        <v>75</v>
      </c>
      <c r="Q2597" s="20">
        <f t="shared" si="403"/>
        <v>0</v>
      </c>
      <c r="R2597" s="21">
        <f t="shared" si="404"/>
        <v>63.75</v>
      </c>
      <c r="S2597" s="21">
        <f t="shared" si="405"/>
        <v>56.25</v>
      </c>
      <c r="T2597" s="21">
        <f t="shared" si="406"/>
        <v>41.25</v>
      </c>
      <c r="U2597" s="21">
        <f t="shared" si="407"/>
        <v>56.25</v>
      </c>
      <c r="V2597" s="20">
        <f t="shared" si="408"/>
        <v>53.75</v>
      </c>
      <c r="W2597" s="20">
        <f t="shared" si="409"/>
        <v>54.375</v>
      </c>
    </row>
    <row r="2598" spans="1:23" ht="13.5" x14ac:dyDescent="0.25">
      <c r="A2598" s="3">
        <v>45790</v>
      </c>
      <c r="B2598" s="2">
        <v>97.1</v>
      </c>
      <c r="C2598" s="2">
        <v>61.958152087671294</v>
      </c>
      <c r="D2598" s="2">
        <v>-0.59159143653673141</v>
      </c>
      <c r="E2598" s="2">
        <v>-3.8836385498694678E-23</v>
      </c>
      <c r="F2598" s="2">
        <v>97.338100000000011</v>
      </c>
      <c r="G2598" s="2">
        <v>97.35305000000001</v>
      </c>
      <c r="H2598" s="2">
        <v>96.557074999999969</v>
      </c>
      <c r="I2598" s="2">
        <v>95.096136000000001</v>
      </c>
      <c r="J2598" s="2">
        <v>88.874911999999966</v>
      </c>
      <c r="K2598" s="17" t="s">
        <v>47</v>
      </c>
      <c r="L2598" s="17" t="s">
        <v>48</v>
      </c>
      <c r="M2598" s="17" t="s">
        <v>52</v>
      </c>
      <c r="N2598" s="20">
        <f t="shared" si="400"/>
        <v>50</v>
      </c>
      <c r="O2598" s="20">
        <f t="shared" si="401"/>
        <v>100</v>
      </c>
      <c r="P2598" s="20">
        <f t="shared" si="402"/>
        <v>75</v>
      </c>
      <c r="Q2598" s="20">
        <f t="shared" si="403"/>
        <v>0</v>
      </c>
      <c r="R2598" s="21">
        <f t="shared" si="404"/>
        <v>63.75</v>
      </c>
      <c r="S2598" s="21">
        <f t="shared" si="405"/>
        <v>56.25</v>
      </c>
      <c r="T2598" s="21">
        <f t="shared" si="406"/>
        <v>41.25</v>
      </c>
      <c r="U2598" s="21">
        <f t="shared" si="407"/>
        <v>56.25</v>
      </c>
      <c r="V2598" s="20">
        <f t="shared" si="408"/>
        <v>53.75</v>
      </c>
      <c r="W2598" s="20">
        <f t="shared" si="409"/>
        <v>54.375</v>
      </c>
    </row>
    <row r="2599" spans="1:23" ht="13.5" x14ac:dyDescent="0.25">
      <c r="A2599" s="3">
        <v>45791</v>
      </c>
      <c r="B2599" s="2">
        <v>97</v>
      </c>
      <c r="C2599" s="2">
        <v>60.526048545937826</v>
      </c>
      <c r="D2599" s="2">
        <v>-0.37180236304135406</v>
      </c>
      <c r="E2599" s="2">
        <v>-3.1069108398955746E-23</v>
      </c>
      <c r="F2599" s="2">
        <v>97.246419999999986</v>
      </c>
      <c r="G2599" s="2">
        <v>97.313800000000001</v>
      </c>
      <c r="H2599" s="2">
        <v>96.698044999999979</v>
      </c>
      <c r="I2599" s="2">
        <v>95.173057999999997</v>
      </c>
      <c r="J2599" s="2">
        <v>88.944267999999951</v>
      </c>
      <c r="K2599" s="17" t="s">
        <v>47</v>
      </c>
      <c r="L2599" s="17" t="s">
        <v>48</v>
      </c>
      <c r="M2599" s="17" t="s">
        <v>52</v>
      </c>
      <c r="N2599" s="20">
        <f t="shared" si="400"/>
        <v>50</v>
      </c>
      <c r="O2599" s="20">
        <f t="shared" si="401"/>
        <v>100</v>
      </c>
      <c r="P2599" s="20">
        <f t="shared" si="402"/>
        <v>75</v>
      </c>
      <c r="Q2599" s="20">
        <f t="shared" si="403"/>
        <v>0</v>
      </c>
      <c r="R2599" s="21">
        <f t="shared" si="404"/>
        <v>63.75</v>
      </c>
      <c r="S2599" s="21">
        <f t="shared" si="405"/>
        <v>56.25</v>
      </c>
      <c r="T2599" s="21">
        <f t="shared" si="406"/>
        <v>41.25</v>
      </c>
      <c r="U2599" s="21">
        <f t="shared" si="407"/>
        <v>56.25</v>
      </c>
      <c r="V2599" s="20">
        <f t="shared" si="408"/>
        <v>53.75</v>
      </c>
      <c r="W2599" s="20">
        <f t="shared" si="409"/>
        <v>54.375</v>
      </c>
    </row>
    <row r="2600" spans="1:23" ht="13.5" x14ac:dyDescent="0.25">
      <c r="A2600" s="3">
        <v>45792</v>
      </c>
      <c r="B2600" s="2">
        <v>96.98</v>
      </c>
      <c r="C2600" s="2">
        <v>60.226217754240764</v>
      </c>
      <c r="D2600" s="2">
        <v>-0.24738069733366785</v>
      </c>
      <c r="E2600" s="2">
        <v>-2.4855286719164596E-23</v>
      </c>
      <c r="F2600" s="2">
        <v>97.163920000000005</v>
      </c>
      <c r="G2600" s="2">
        <v>97.310230000000004</v>
      </c>
      <c r="H2600" s="2">
        <v>96.838014999999984</v>
      </c>
      <c r="I2600" s="2">
        <v>95.234509999999986</v>
      </c>
      <c r="J2600" s="2">
        <v>89.013935499999974</v>
      </c>
      <c r="K2600" s="17" t="s">
        <v>47</v>
      </c>
      <c r="L2600" s="17" t="s">
        <v>48</v>
      </c>
      <c r="M2600" s="17" t="s">
        <v>52</v>
      </c>
      <c r="N2600" s="20">
        <f t="shared" si="400"/>
        <v>50</v>
      </c>
      <c r="O2600" s="20">
        <f t="shared" si="401"/>
        <v>100</v>
      </c>
      <c r="P2600" s="20">
        <f t="shared" si="402"/>
        <v>75</v>
      </c>
      <c r="Q2600" s="20">
        <f t="shared" si="403"/>
        <v>0</v>
      </c>
      <c r="R2600" s="21">
        <f t="shared" si="404"/>
        <v>63.75</v>
      </c>
      <c r="S2600" s="21">
        <f t="shared" si="405"/>
        <v>56.25</v>
      </c>
      <c r="T2600" s="21">
        <f t="shared" si="406"/>
        <v>41.25</v>
      </c>
      <c r="U2600" s="21">
        <f t="shared" si="407"/>
        <v>56.25</v>
      </c>
      <c r="V2600" s="20">
        <f t="shared" si="408"/>
        <v>53.75</v>
      </c>
      <c r="W2600" s="20">
        <f t="shared" si="409"/>
        <v>54.375</v>
      </c>
    </row>
    <row r="2601" spans="1:23" ht="13.5" x14ac:dyDescent="0.25">
      <c r="A2601" s="3">
        <v>45793</v>
      </c>
      <c r="B2601" s="2">
        <v>97.1</v>
      </c>
      <c r="C2601" s="2">
        <v>61.459843204817545</v>
      </c>
      <c r="D2601" s="2">
        <v>-8.3100694886525162E-2</v>
      </c>
      <c r="E2601" s="2">
        <v>-1.9884229375331678E-23</v>
      </c>
      <c r="F2601" s="2">
        <v>97.096000000000004</v>
      </c>
      <c r="G2601" s="2">
        <v>97.271559999999994</v>
      </c>
      <c r="H2601" s="2">
        <v>96.889794999999992</v>
      </c>
      <c r="I2601" s="2">
        <v>95.294594000000004</v>
      </c>
      <c r="J2601" s="2">
        <v>89.08420299999996</v>
      </c>
      <c r="K2601" s="17" t="s">
        <v>47</v>
      </c>
      <c r="L2601" s="17" t="s">
        <v>48</v>
      </c>
      <c r="M2601" s="17" t="s">
        <v>52</v>
      </c>
      <c r="N2601" s="20">
        <f t="shared" si="400"/>
        <v>50</v>
      </c>
      <c r="O2601" s="20">
        <f t="shared" si="401"/>
        <v>100</v>
      </c>
      <c r="P2601" s="20">
        <f t="shared" si="402"/>
        <v>75</v>
      </c>
      <c r="Q2601" s="20">
        <f t="shared" si="403"/>
        <v>0</v>
      </c>
      <c r="R2601" s="21">
        <f t="shared" si="404"/>
        <v>63.75</v>
      </c>
      <c r="S2601" s="21">
        <f t="shared" si="405"/>
        <v>56.25</v>
      </c>
      <c r="T2601" s="21">
        <f t="shared" si="406"/>
        <v>41.25</v>
      </c>
      <c r="U2601" s="21">
        <f t="shared" si="407"/>
        <v>56.25</v>
      </c>
      <c r="V2601" s="20">
        <f t="shared" si="408"/>
        <v>53.75</v>
      </c>
      <c r="W2601" s="20">
        <f t="shared" si="409"/>
        <v>54.375</v>
      </c>
    </row>
    <row r="2602" spans="1:23" ht="13.5" x14ac:dyDescent="0.25">
      <c r="A2602" s="3">
        <v>45796</v>
      </c>
      <c r="B2602" s="2">
        <v>96.9</v>
      </c>
      <c r="C2602" s="2">
        <v>58.218812081405808</v>
      </c>
      <c r="D2602" s="2">
        <v>6.5777377627753708E-2</v>
      </c>
      <c r="E2602" s="2">
        <v>-1.5907383500265343E-23</v>
      </c>
      <c r="F2602" s="2">
        <v>97.015999999999991</v>
      </c>
      <c r="G2602" s="2">
        <v>97.212890000000002</v>
      </c>
      <c r="H2602" s="2">
        <v>96.978669999999994</v>
      </c>
      <c r="I2602" s="2">
        <v>95.329955999999981</v>
      </c>
      <c r="J2602" s="2">
        <v>89.15359399999997</v>
      </c>
      <c r="K2602" s="17" t="s">
        <v>47</v>
      </c>
      <c r="L2602" s="17" t="s">
        <v>48</v>
      </c>
      <c r="M2602" s="17" t="s">
        <v>52</v>
      </c>
      <c r="N2602" s="20">
        <f t="shared" si="400"/>
        <v>50</v>
      </c>
      <c r="O2602" s="20">
        <f t="shared" si="401"/>
        <v>100</v>
      </c>
      <c r="P2602" s="20">
        <f t="shared" si="402"/>
        <v>75</v>
      </c>
      <c r="Q2602" s="20">
        <f t="shared" si="403"/>
        <v>0</v>
      </c>
      <c r="R2602" s="21">
        <f t="shared" si="404"/>
        <v>63.75</v>
      </c>
      <c r="S2602" s="21">
        <f t="shared" si="405"/>
        <v>56.25</v>
      </c>
      <c r="T2602" s="21">
        <f t="shared" si="406"/>
        <v>41.25</v>
      </c>
      <c r="U2602" s="21">
        <f t="shared" si="407"/>
        <v>56.25</v>
      </c>
      <c r="V2602" s="20">
        <f t="shared" si="408"/>
        <v>53.75</v>
      </c>
      <c r="W2602" s="20">
        <f t="shared" si="409"/>
        <v>54.375</v>
      </c>
    </row>
    <row r="2603" spans="1:23" ht="13.5" x14ac:dyDescent="0.25">
      <c r="A2603" s="3">
        <v>45797</v>
      </c>
      <c r="B2603" s="2">
        <v>94.8</v>
      </c>
      <c r="C2603" s="2">
        <v>36.471067892259974</v>
      </c>
      <c r="D2603" s="2">
        <v>0.33955789167593764</v>
      </c>
      <c r="E2603" s="2">
        <v>-1.2725906800212276E-23</v>
      </c>
      <c r="F2603" s="2">
        <v>96.556000000000012</v>
      </c>
      <c r="G2603" s="2">
        <v>96.947050000000004</v>
      </c>
      <c r="H2603" s="2">
        <v>96.921099999999996</v>
      </c>
      <c r="I2603" s="2">
        <v>95.276222000000004</v>
      </c>
      <c r="J2603" s="2">
        <v>89.212484999999958</v>
      </c>
      <c r="K2603" s="17" t="s">
        <v>47</v>
      </c>
      <c r="L2603" s="17" t="s">
        <v>51</v>
      </c>
      <c r="M2603" s="17" t="s">
        <v>52</v>
      </c>
      <c r="N2603" s="20">
        <f t="shared" si="400"/>
        <v>50</v>
      </c>
      <c r="O2603" s="20">
        <f t="shared" si="401"/>
        <v>100</v>
      </c>
      <c r="P2603" s="20">
        <f t="shared" si="402"/>
        <v>75</v>
      </c>
      <c r="Q2603" s="20">
        <f t="shared" si="403"/>
        <v>16.5</v>
      </c>
      <c r="R2603" s="21">
        <f t="shared" si="404"/>
        <v>66.224999999999994</v>
      </c>
      <c r="S2603" s="21">
        <f t="shared" si="405"/>
        <v>60.375</v>
      </c>
      <c r="T2603" s="21">
        <f t="shared" si="406"/>
        <v>48.674999999999997</v>
      </c>
      <c r="U2603" s="21">
        <f t="shared" si="407"/>
        <v>60.375</v>
      </c>
      <c r="V2603" s="20">
        <f t="shared" si="408"/>
        <v>58.42499999999999</v>
      </c>
      <c r="W2603" s="20">
        <f t="shared" si="409"/>
        <v>58.912499999999994</v>
      </c>
    </row>
    <row r="2604" spans="1:23" ht="13.5" x14ac:dyDescent="0.25">
      <c r="A2604" s="3">
        <v>45798</v>
      </c>
      <c r="B2604" s="2">
        <v>96.99</v>
      </c>
      <c r="C2604" s="2">
        <v>55.246422166380412</v>
      </c>
      <c r="D2604" s="2">
        <v>0.4182616232900358</v>
      </c>
      <c r="E2604" s="2">
        <v>-1.0180725440169822E-23</v>
      </c>
      <c r="F2604" s="2">
        <v>96.554000000000002</v>
      </c>
      <c r="G2604" s="2">
        <v>96.900209999999987</v>
      </c>
      <c r="H2604" s="2">
        <v>96.973029999999994</v>
      </c>
      <c r="I2604" s="2">
        <v>95.275707999999995</v>
      </c>
      <c r="J2604" s="2">
        <v>89.282325999999955</v>
      </c>
      <c r="K2604" s="17" t="s">
        <v>49</v>
      </c>
      <c r="L2604" s="17" t="s">
        <v>51</v>
      </c>
      <c r="M2604" s="17" t="s">
        <v>54</v>
      </c>
      <c r="N2604" s="20">
        <f t="shared" si="400"/>
        <v>50</v>
      </c>
      <c r="O2604" s="20">
        <f t="shared" si="401"/>
        <v>100</v>
      </c>
      <c r="P2604" s="20">
        <f t="shared" si="402"/>
        <v>75</v>
      </c>
      <c r="Q2604" s="20">
        <f t="shared" si="403"/>
        <v>66.5</v>
      </c>
      <c r="R2604" s="21">
        <f t="shared" si="404"/>
        <v>73.724999999999994</v>
      </c>
      <c r="S2604" s="21">
        <f t="shared" si="405"/>
        <v>72.875</v>
      </c>
      <c r="T2604" s="21">
        <f t="shared" si="406"/>
        <v>71.174999999999997</v>
      </c>
      <c r="U2604" s="21">
        <f t="shared" si="407"/>
        <v>72.875</v>
      </c>
      <c r="V2604" s="20">
        <f t="shared" si="408"/>
        <v>72.591666666666654</v>
      </c>
      <c r="W2604" s="20">
        <f t="shared" si="409"/>
        <v>72.662499999999994</v>
      </c>
    </row>
    <row r="2605" spans="1:23" ht="13.5" x14ac:dyDescent="0.25">
      <c r="A2605" s="3">
        <v>45799</v>
      </c>
      <c r="B2605" s="2">
        <v>97</v>
      </c>
      <c r="C2605" s="2">
        <v>55.31136843583149</v>
      </c>
      <c r="D2605" s="2">
        <v>0.46961626631201625</v>
      </c>
      <c r="E2605" s="2">
        <v>-8.1445803521358573E-24</v>
      </c>
      <c r="F2605" s="2">
        <v>96.558000000000007</v>
      </c>
      <c r="G2605" s="2">
        <v>96.860960000000006</v>
      </c>
      <c r="H2605" s="2">
        <v>97.019339999999985</v>
      </c>
      <c r="I2605" s="2">
        <v>95.270683999999989</v>
      </c>
      <c r="J2605" s="2">
        <v>89.354069499999952</v>
      </c>
      <c r="K2605" s="17" t="s">
        <v>49</v>
      </c>
      <c r="L2605" s="17" t="s">
        <v>50</v>
      </c>
      <c r="M2605" s="17" t="s">
        <v>55</v>
      </c>
      <c r="N2605" s="20">
        <f t="shared" si="400"/>
        <v>50</v>
      </c>
      <c r="O2605" s="20">
        <f t="shared" si="401"/>
        <v>100</v>
      </c>
      <c r="P2605" s="20">
        <f t="shared" si="402"/>
        <v>75</v>
      </c>
      <c r="Q2605" s="20">
        <f t="shared" si="403"/>
        <v>100</v>
      </c>
      <c r="R2605" s="21">
        <f t="shared" si="404"/>
        <v>78.75</v>
      </c>
      <c r="S2605" s="21">
        <f t="shared" si="405"/>
        <v>81.25</v>
      </c>
      <c r="T2605" s="21">
        <f t="shared" si="406"/>
        <v>86.25</v>
      </c>
      <c r="U2605" s="21">
        <f t="shared" si="407"/>
        <v>81.25</v>
      </c>
      <c r="V2605" s="20">
        <f t="shared" si="408"/>
        <v>82.083333333333329</v>
      </c>
      <c r="W2605" s="20">
        <f t="shared" si="409"/>
        <v>81.875</v>
      </c>
    </row>
    <row r="2606" spans="1:23" ht="13.5" x14ac:dyDescent="0.25">
      <c r="A2606" s="3">
        <v>45800</v>
      </c>
      <c r="B2606" s="2">
        <v>97</v>
      </c>
      <c r="C2606" s="2">
        <v>55.31136843583149</v>
      </c>
      <c r="D2606" s="2">
        <v>0.51621872148521675</v>
      </c>
      <c r="E2606" s="2">
        <v>-6.5156642817086859E-24</v>
      </c>
      <c r="F2606" s="2">
        <v>96.537999999999997</v>
      </c>
      <c r="G2606" s="2">
        <v>96.816999999999993</v>
      </c>
      <c r="H2606" s="2">
        <v>97.018554999999992</v>
      </c>
      <c r="I2606" s="2">
        <v>95.30804599999999</v>
      </c>
      <c r="J2606" s="2">
        <v>89.427458999999942</v>
      </c>
      <c r="K2606" s="17" t="s">
        <v>49</v>
      </c>
      <c r="L2606" s="17" t="s">
        <v>51</v>
      </c>
      <c r="M2606" s="17" t="s">
        <v>54</v>
      </c>
      <c r="N2606" s="20">
        <f t="shared" si="400"/>
        <v>50</v>
      </c>
      <c r="O2606" s="20">
        <f t="shared" si="401"/>
        <v>100</v>
      </c>
      <c r="P2606" s="20">
        <f t="shared" si="402"/>
        <v>75</v>
      </c>
      <c r="Q2606" s="20">
        <f t="shared" si="403"/>
        <v>66.5</v>
      </c>
      <c r="R2606" s="21">
        <f t="shared" si="404"/>
        <v>73.724999999999994</v>
      </c>
      <c r="S2606" s="21">
        <f t="shared" si="405"/>
        <v>72.875</v>
      </c>
      <c r="T2606" s="21">
        <f t="shared" si="406"/>
        <v>71.174999999999997</v>
      </c>
      <c r="U2606" s="21">
        <f t="shared" si="407"/>
        <v>72.875</v>
      </c>
      <c r="V2606" s="20">
        <f t="shared" si="408"/>
        <v>72.591666666666654</v>
      </c>
      <c r="W2606" s="20">
        <f t="shared" si="409"/>
        <v>72.662499999999994</v>
      </c>
    </row>
    <row r="2607" spans="1:23" ht="13.5" x14ac:dyDescent="0.25">
      <c r="A2607" s="3">
        <v>45803</v>
      </c>
      <c r="B2607" s="2">
        <v>96.98</v>
      </c>
      <c r="C2607" s="2">
        <v>55.12580996058756</v>
      </c>
      <c r="D2607" s="2">
        <v>0.53186202714532271</v>
      </c>
      <c r="E2607" s="2">
        <v>-5.212531425366949E-24</v>
      </c>
      <c r="F2607" s="2">
        <v>96.554000000000002</v>
      </c>
      <c r="G2607" s="2">
        <v>96.784999999999997</v>
      </c>
      <c r="H2607" s="2">
        <v>97.040789999999987</v>
      </c>
      <c r="I2607" s="2">
        <v>95.345196000000001</v>
      </c>
      <c r="J2607" s="2">
        <v>89.498690499999938</v>
      </c>
      <c r="K2607" s="17" t="s">
        <v>49</v>
      </c>
      <c r="L2607" s="17" t="s">
        <v>51</v>
      </c>
      <c r="M2607" s="17" t="s">
        <v>55</v>
      </c>
      <c r="N2607" s="20">
        <f t="shared" si="400"/>
        <v>50</v>
      </c>
      <c r="O2607" s="20">
        <f t="shared" si="401"/>
        <v>100</v>
      </c>
      <c r="P2607" s="20">
        <f t="shared" si="402"/>
        <v>75</v>
      </c>
      <c r="Q2607" s="20">
        <f t="shared" si="403"/>
        <v>83.5</v>
      </c>
      <c r="R2607" s="21">
        <f t="shared" si="404"/>
        <v>76.275000000000006</v>
      </c>
      <c r="S2607" s="21">
        <f t="shared" si="405"/>
        <v>77.125</v>
      </c>
      <c r="T2607" s="21">
        <f t="shared" si="406"/>
        <v>78.825000000000003</v>
      </c>
      <c r="U2607" s="21">
        <f t="shared" si="407"/>
        <v>77.125</v>
      </c>
      <c r="V2607" s="20">
        <f t="shared" si="408"/>
        <v>77.408333333333346</v>
      </c>
      <c r="W2607" s="20">
        <f t="shared" si="409"/>
        <v>77.337500000000006</v>
      </c>
    </row>
    <row r="2608" spans="1:23" ht="13.5" x14ac:dyDescent="0.25">
      <c r="A2608" s="3">
        <v>45804</v>
      </c>
      <c r="B2608" s="2">
        <v>96.5</v>
      </c>
      <c r="C2608" s="2">
        <v>50.727314124379355</v>
      </c>
      <c r="D2608" s="2">
        <v>0.54649012101410221</v>
      </c>
      <c r="E2608" s="2">
        <v>-4.1700251402935598E-24</v>
      </c>
      <c r="F2608" s="2">
        <v>96.894000000000005</v>
      </c>
      <c r="G2608" s="2">
        <v>96.724999999999994</v>
      </c>
      <c r="H2608" s="2">
        <v>97.039025000000009</v>
      </c>
      <c r="I2608" s="2">
        <v>95.389511999999982</v>
      </c>
      <c r="J2608" s="2">
        <v>89.571638499999949</v>
      </c>
      <c r="K2608" s="17" t="s">
        <v>49</v>
      </c>
      <c r="L2608" s="17" t="s">
        <v>51</v>
      </c>
      <c r="M2608" s="17" t="s">
        <v>55</v>
      </c>
      <c r="N2608" s="20">
        <f t="shared" si="400"/>
        <v>50</v>
      </c>
      <c r="O2608" s="20">
        <f t="shared" si="401"/>
        <v>100</v>
      </c>
      <c r="P2608" s="20">
        <f t="shared" si="402"/>
        <v>75</v>
      </c>
      <c r="Q2608" s="20">
        <f t="shared" si="403"/>
        <v>83.5</v>
      </c>
      <c r="R2608" s="21">
        <f t="shared" si="404"/>
        <v>76.275000000000006</v>
      </c>
      <c r="S2608" s="21">
        <f t="shared" si="405"/>
        <v>77.125</v>
      </c>
      <c r="T2608" s="21">
        <f t="shared" si="406"/>
        <v>78.825000000000003</v>
      </c>
      <c r="U2608" s="21">
        <f t="shared" si="407"/>
        <v>77.125</v>
      </c>
      <c r="V2608" s="20">
        <f t="shared" si="408"/>
        <v>77.408333333333346</v>
      </c>
      <c r="W2608" s="20">
        <f t="shared" si="409"/>
        <v>77.337500000000006</v>
      </c>
    </row>
    <row r="2609" spans="1:23" ht="13.5" x14ac:dyDescent="0.25">
      <c r="A2609" s="3">
        <v>45805</v>
      </c>
      <c r="B2609" s="2">
        <v>96.4</v>
      </c>
      <c r="C2609" s="2">
        <v>49.835182972128919</v>
      </c>
      <c r="D2609" s="2">
        <v>0.55058346953222781</v>
      </c>
      <c r="E2609" s="2">
        <v>-3.3360201122348477E-24</v>
      </c>
      <c r="F2609" s="2">
        <v>96.775999999999996</v>
      </c>
      <c r="G2609" s="2">
        <v>96.664999999999992</v>
      </c>
      <c r="H2609" s="2">
        <v>96.989400000000003</v>
      </c>
      <c r="I2609" s="2">
        <v>95.414873999999983</v>
      </c>
      <c r="J2609" s="2">
        <v>89.64038199999996</v>
      </c>
      <c r="K2609" s="17" t="s">
        <v>47</v>
      </c>
      <c r="L2609" s="17" t="s">
        <v>51</v>
      </c>
      <c r="M2609" s="17" t="s">
        <v>52</v>
      </c>
      <c r="N2609" s="20">
        <f t="shared" si="400"/>
        <v>50</v>
      </c>
      <c r="O2609" s="20">
        <f t="shared" si="401"/>
        <v>100</v>
      </c>
      <c r="P2609" s="20">
        <f t="shared" si="402"/>
        <v>75</v>
      </c>
      <c r="Q2609" s="20">
        <f t="shared" si="403"/>
        <v>16.5</v>
      </c>
      <c r="R2609" s="21">
        <f t="shared" si="404"/>
        <v>66.224999999999994</v>
      </c>
      <c r="S2609" s="21">
        <f t="shared" si="405"/>
        <v>60.375</v>
      </c>
      <c r="T2609" s="21">
        <f t="shared" si="406"/>
        <v>48.674999999999997</v>
      </c>
      <c r="U2609" s="21">
        <f t="shared" si="407"/>
        <v>60.375</v>
      </c>
      <c r="V2609" s="20">
        <f t="shared" si="408"/>
        <v>58.42499999999999</v>
      </c>
      <c r="W2609" s="20">
        <f t="shared" si="409"/>
        <v>58.912499999999994</v>
      </c>
    </row>
    <row r="2610" spans="1:23" ht="13.5" x14ac:dyDescent="0.25">
      <c r="A2610" s="3">
        <v>45806</v>
      </c>
      <c r="B2610" s="2">
        <v>95.8</v>
      </c>
      <c r="C2610" s="2">
        <v>44.749902995929688</v>
      </c>
      <c r="D2610" s="2">
        <v>0.59572118168138388</v>
      </c>
      <c r="E2610" s="2">
        <v>-2.6688160897878781E-24</v>
      </c>
      <c r="F2610" s="2">
        <v>96.536000000000001</v>
      </c>
      <c r="G2610" s="2">
        <v>96.546999999999997</v>
      </c>
      <c r="H2610" s="2">
        <v>96.928615000000008</v>
      </c>
      <c r="I2610" s="2">
        <v>95.411281999999986</v>
      </c>
      <c r="J2610" s="2">
        <v>89.704478999999949</v>
      </c>
      <c r="K2610" s="17" t="s">
        <v>47</v>
      </c>
      <c r="L2610" s="17" t="s">
        <v>51</v>
      </c>
      <c r="M2610" s="17" t="s">
        <v>52</v>
      </c>
      <c r="N2610" s="20">
        <f t="shared" si="400"/>
        <v>50</v>
      </c>
      <c r="O2610" s="20">
        <f t="shared" si="401"/>
        <v>100</v>
      </c>
      <c r="P2610" s="20">
        <f t="shared" si="402"/>
        <v>75</v>
      </c>
      <c r="Q2610" s="20">
        <f t="shared" si="403"/>
        <v>16.5</v>
      </c>
      <c r="R2610" s="21">
        <f t="shared" si="404"/>
        <v>66.224999999999994</v>
      </c>
      <c r="S2610" s="21">
        <f t="shared" si="405"/>
        <v>60.375</v>
      </c>
      <c r="T2610" s="21">
        <f t="shared" si="406"/>
        <v>48.674999999999997</v>
      </c>
      <c r="U2610" s="21">
        <f t="shared" si="407"/>
        <v>60.375</v>
      </c>
      <c r="V2610" s="20">
        <f t="shared" si="408"/>
        <v>58.42499999999999</v>
      </c>
      <c r="W2610" s="20">
        <f t="shared" si="409"/>
        <v>58.912499999999994</v>
      </c>
    </row>
    <row r="2611" spans="1:23" ht="13.5" x14ac:dyDescent="0.25">
      <c r="A2611" s="3">
        <v>45807</v>
      </c>
      <c r="B2611" s="2">
        <v>94.5</v>
      </c>
      <c r="C2611" s="2">
        <v>36.144074202719032</v>
      </c>
      <c r="D2611" s="2">
        <v>0.75250176890159537</v>
      </c>
      <c r="E2611" s="2">
        <v>-2.1350528718303028E-24</v>
      </c>
      <c r="F2611" s="2">
        <v>96.036000000000001</v>
      </c>
      <c r="G2611" s="2">
        <v>96.286999999999992</v>
      </c>
      <c r="H2611" s="2">
        <v>96.77928</v>
      </c>
      <c r="I2611" s="2">
        <v>95.406179999999992</v>
      </c>
      <c r="J2611" s="2">
        <v>89.767426999999955</v>
      </c>
      <c r="K2611" s="17" t="s">
        <v>47</v>
      </c>
      <c r="L2611" s="17" t="s">
        <v>51</v>
      </c>
      <c r="M2611" s="17" t="s">
        <v>52</v>
      </c>
      <c r="N2611" s="20">
        <f t="shared" si="400"/>
        <v>50</v>
      </c>
      <c r="O2611" s="20">
        <f t="shared" si="401"/>
        <v>100</v>
      </c>
      <c r="P2611" s="20">
        <f t="shared" si="402"/>
        <v>75</v>
      </c>
      <c r="Q2611" s="20">
        <f t="shared" si="403"/>
        <v>16.5</v>
      </c>
      <c r="R2611" s="21">
        <f t="shared" si="404"/>
        <v>66.224999999999994</v>
      </c>
      <c r="S2611" s="21">
        <f t="shared" si="405"/>
        <v>60.375</v>
      </c>
      <c r="T2611" s="21">
        <f t="shared" si="406"/>
        <v>48.674999999999997</v>
      </c>
      <c r="U2611" s="21">
        <f t="shared" si="407"/>
        <v>60.375</v>
      </c>
      <c r="V2611" s="20">
        <f t="shared" si="408"/>
        <v>58.42499999999999</v>
      </c>
      <c r="W2611" s="20">
        <f t="shared" si="409"/>
        <v>58.912499999999994</v>
      </c>
    </row>
    <row r="2612" spans="1:23" ht="13.5" x14ac:dyDescent="0.25">
      <c r="A2612" s="3">
        <v>45810</v>
      </c>
      <c r="B2612" s="2">
        <v>94.5</v>
      </c>
      <c r="C2612" s="2">
        <v>36.144074202719047</v>
      </c>
      <c r="D2612" s="2">
        <v>0.86562044243422065</v>
      </c>
      <c r="E2612" s="2">
        <v>-1.7080422974642422E-24</v>
      </c>
      <c r="F2612" s="2">
        <v>95.539999999999992</v>
      </c>
      <c r="G2612" s="2">
        <v>96.046999999999997</v>
      </c>
      <c r="H2612" s="2">
        <v>96.629945000000006</v>
      </c>
      <c r="I2612" s="2">
        <v>95.401265999999978</v>
      </c>
      <c r="J2612" s="2">
        <v>89.826670499999949</v>
      </c>
      <c r="K2612" s="17" t="s">
        <v>47</v>
      </c>
      <c r="L2612" s="17" t="s">
        <v>51</v>
      </c>
      <c r="M2612" s="17" t="s">
        <v>52</v>
      </c>
      <c r="N2612" s="20">
        <f t="shared" si="400"/>
        <v>50</v>
      </c>
      <c r="O2612" s="20">
        <f t="shared" si="401"/>
        <v>100</v>
      </c>
      <c r="P2612" s="20">
        <f t="shared" si="402"/>
        <v>75</v>
      </c>
      <c r="Q2612" s="20">
        <f t="shared" si="403"/>
        <v>16.5</v>
      </c>
      <c r="R2612" s="21">
        <f t="shared" si="404"/>
        <v>66.224999999999994</v>
      </c>
      <c r="S2612" s="21">
        <f t="shared" si="405"/>
        <v>60.375</v>
      </c>
      <c r="T2612" s="21">
        <f t="shared" si="406"/>
        <v>48.674999999999997</v>
      </c>
      <c r="U2612" s="21">
        <f t="shared" si="407"/>
        <v>60.375</v>
      </c>
      <c r="V2612" s="20">
        <f t="shared" si="408"/>
        <v>58.42499999999999</v>
      </c>
      <c r="W2612" s="20">
        <f t="shared" si="409"/>
        <v>58.912499999999994</v>
      </c>
    </row>
    <row r="2613" spans="1:23" ht="13.5" x14ac:dyDescent="0.25">
      <c r="A2613" s="3">
        <v>45811</v>
      </c>
      <c r="B2613" s="2">
        <v>94</v>
      </c>
      <c r="C2613" s="2">
        <v>33.288515753738338</v>
      </c>
      <c r="D2613" s="2">
        <v>0.68569210468987762</v>
      </c>
      <c r="E2613" s="2">
        <v>-1.3664338379713938E-24</v>
      </c>
      <c r="F2613" s="2">
        <v>95.039999999999992</v>
      </c>
      <c r="G2613" s="2">
        <v>95.966999999999999</v>
      </c>
      <c r="H2613" s="2">
        <v>96.457025000000002</v>
      </c>
      <c r="I2613" s="2">
        <v>95.39934999999997</v>
      </c>
      <c r="J2613" s="2">
        <v>89.883495999999937</v>
      </c>
      <c r="K2613" s="17" t="s">
        <v>47</v>
      </c>
      <c r="L2613" s="17" t="s">
        <v>51</v>
      </c>
      <c r="M2613" s="17" t="s">
        <v>52</v>
      </c>
      <c r="N2613" s="20">
        <f t="shared" si="400"/>
        <v>50</v>
      </c>
      <c r="O2613" s="20">
        <f t="shared" si="401"/>
        <v>100</v>
      </c>
      <c r="P2613" s="20">
        <f t="shared" si="402"/>
        <v>75</v>
      </c>
      <c r="Q2613" s="20">
        <f t="shared" si="403"/>
        <v>16.5</v>
      </c>
      <c r="R2613" s="21">
        <f t="shared" si="404"/>
        <v>66.224999999999994</v>
      </c>
      <c r="S2613" s="21">
        <f t="shared" si="405"/>
        <v>60.375</v>
      </c>
      <c r="T2613" s="21">
        <f t="shared" si="406"/>
        <v>48.674999999999997</v>
      </c>
      <c r="U2613" s="21">
        <f t="shared" si="407"/>
        <v>60.375</v>
      </c>
      <c r="V2613" s="20">
        <f t="shared" si="408"/>
        <v>58.42499999999999</v>
      </c>
      <c r="W2613" s="20">
        <f t="shared" si="409"/>
        <v>58.912499999999994</v>
      </c>
    </row>
    <row r="2614" spans="1:23" ht="13.5" x14ac:dyDescent="0.25">
      <c r="A2614" s="3">
        <v>45812</v>
      </c>
      <c r="B2614" s="2">
        <v>94.2</v>
      </c>
      <c r="C2614" s="2">
        <v>35.484174695370811</v>
      </c>
      <c r="D2614" s="2">
        <v>0.86813352549201284</v>
      </c>
      <c r="E2614" s="2">
        <v>-1.0931470703771151E-24</v>
      </c>
      <c r="F2614" s="2">
        <v>94.6</v>
      </c>
      <c r="G2614" s="2">
        <v>95.688000000000002</v>
      </c>
      <c r="H2614" s="2">
        <v>96.294105000000002</v>
      </c>
      <c r="I2614" s="2">
        <v>95.404823999999977</v>
      </c>
      <c r="J2614" s="2">
        <v>89.941444999999945</v>
      </c>
      <c r="K2614" s="17" t="s">
        <v>47</v>
      </c>
      <c r="L2614" s="17" t="s">
        <v>51</v>
      </c>
      <c r="M2614" s="17" t="s">
        <v>52</v>
      </c>
      <c r="N2614" s="20">
        <f t="shared" si="400"/>
        <v>50</v>
      </c>
      <c r="O2614" s="20">
        <f t="shared" si="401"/>
        <v>100</v>
      </c>
      <c r="P2614" s="20">
        <f t="shared" si="402"/>
        <v>75</v>
      </c>
      <c r="Q2614" s="20">
        <f t="shared" si="403"/>
        <v>16.5</v>
      </c>
      <c r="R2614" s="21">
        <f t="shared" si="404"/>
        <v>66.224999999999994</v>
      </c>
      <c r="S2614" s="21">
        <f t="shared" si="405"/>
        <v>60.375</v>
      </c>
      <c r="T2614" s="21">
        <f t="shared" si="406"/>
        <v>48.674999999999997</v>
      </c>
      <c r="U2614" s="21">
        <f t="shared" si="407"/>
        <v>60.375</v>
      </c>
      <c r="V2614" s="20">
        <f t="shared" si="408"/>
        <v>58.42499999999999</v>
      </c>
      <c r="W2614" s="20">
        <f t="shared" si="409"/>
        <v>58.912499999999994</v>
      </c>
    </row>
    <row r="2615" spans="1:23" ht="13.5" x14ac:dyDescent="0.25">
      <c r="A2615" s="3">
        <v>45813</v>
      </c>
      <c r="B2615" s="2">
        <v>94.1</v>
      </c>
      <c r="C2615" s="2">
        <v>34.866265863621152</v>
      </c>
      <c r="D2615" s="2">
        <v>1.0419194417843585</v>
      </c>
      <c r="E2615" s="2">
        <v>-8.7451765630169215E-25</v>
      </c>
      <c r="F2615" s="2">
        <v>94.259999999999991</v>
      </c>
      <c r="G2615" s="2">
        <v>95.39800000000001</v>
      </c>
      <c r="H2615" s="2">
        <v>96.129480000000001</v>
      </c>
      <c r="I2615" s="2">
        <v>95.408675999999971</v>
      </c>
      <c r="J2615" s="2">
        <v>90.002186999999935</v>
      </c>
      <c r="K2615" s="17" t="s">
        <v>47</v>
      </c>
      <c r="L2615" s="17" t="s">
        <v>51</v>
      </c>
      <c r="M2615" s="17" t="s">
        <v>52</v>
      </c>
      <c r="N2615" s="20">
        <f t="shared" si="400"/>
        <v>50</v>
      </c>
      <c r="O2615" s="20">
        <f t="shared" si="401"/>
        <v>100</v>
      </c>
      <c r="P2615" s="20">
        <f t="shared" si="402"/>
        <v>75</v>
      </c>
      <c r="Q2615" s="20">
        <f t="shared" si="403"/>
        <v>16.5</v>
      </c>
      <c r="R2615" s="21">
        <f t="shared" si="404"/>
        <v>66.224999999999994</v>
      </c>
      <c r="S2615" s="21">
        <f t="shared" si="405"/>
        <v>60.375</v>
      </c>
      <c r="T2615" s="21">
        <f t="shared" si="406"/>
        <v>48.674999999999997</v>
      </c>
      <c r="U2615" s="21">
        <f t="shared" si="407"/>
        <v>60.375</v>
      </c>
      <c r="V2615" s="20">
        <f t="shared" si="408"/>
        <v>58.42499999999999</v>
      </c>
      <c r="W2615" s="20">
        <f t="shared" si="409"/>
        <v>58.912499999999994</v>
      </c>
    </row>
    <row r="2616" spans="1:23" ht="13.5" x14ac:dyDescent="0.25">
      <c r="A2616" s="3">
        <v>45817</v>
      </c>
      <c r="B2616" s="2">
        <v>94</v>
      </c>
      <c r="C2616" s="2">
        <v>34.2244494086885</v>
      </c>
      <c r="D2616" s="2">
        <v>1.2066586133321096</v>
      </c>
      <c r="E2616" s="2">
        <v>-6.9961412504135372E-25</v>
      </c>
      <c r="F2616" s="2">
        <v>94.16</v>
      </c>
      <c r="G2616" s="2">
        <v>95.098000000000013</v>
      </c>
      <c r="H2616" s="2">
        <v>95.957499999999996</v>
      </c>
      <c r="I2616" s="2">
        <v>95.425597999999994</v>
      </c>
      <c r="J2616" s="2">
        <v>90.060617999999963</v>
      </c>
      <c r="K2616" s="17" t="s">
        <v>47</v>
      </c>
      <c r="L2616" s="17" t="s">
        <v>51</v>
      </c>
      <c r="M2616" s="17" t="s">
        <v>52</v>
      </c>
      <c r="N2616" s="20">
        <f t="shared" si="400"/>
        <v>50</v>
      </c>
      <c r="O2616" s="20">
        <f t="shared" si="401"/>
        <v>100</v>
      </c>
      <c r="P2616" s="20">
        <f t="shared" si="402"/>
        <v>75</v>
      </c>
      <c r="Q2616" s="20">
        <f t="shared" si="403"/>
        <v>16.5</v>
      </c>
      <c r="R2616" s="21">
        <f t="shared" si="404"/>
        <v>66.224999999999994</v>
      </c>
      <c r="S2616" s="21">
        <f t="shared" si="405"/>
        <v>60.375</v>
      </c>
      <c r="T2616" s="21">
        <f t="shared" si="406"/>
        <v>48.674999999999997</v>
      </c>
      <c r="U2616" s="21">
        <f t="shared" si="407"/>
        <v>60.375</v>
      </c>
      <c r="V2616" s="20">
        <f t="shared" si="408"/>
        <v>58.42499999999999</v>
      </c>
      <c r="W2616" s="20">
        <f t="shared" si="409"/>
        <v>58.912499999999994</v>
      </c>
    </row>
    <row r="2617" spans="1:23" ht="13.5" x14ac:dyDescent="0.25">
      <c r="A2617" s="3">
        <v>45818</v>
      </c>
      <c r="B2617" s="2">
        <v>94.08</v>
      </c>
      <c r="C2617" s="2">
        <v>35.251309021448392</v>
      </c>
      <c r="D2617" s="2">
        <v>1.3471618547061865</v>
      </c>
      <c r="E2617" s="2">
        <v>-5.5969130003308305E-25</v>
      </c>
      <c r="F2617" s="2">
        <v>94.075999999999993</v>
      </c>
      <c r="G2617" s="2">
        <v>94.808000000000021</v>
      </c>
      <c r="H2617" s="2">
        <v>95.796499999999995</v>
      </c>
      <c r="I2617" s="2">
        <v>95.444119999999984</v>
      </c>
      <c r="J2617" s="2">
        <v>90.119448999999975</v>
      </c>
      <c r="K2617" s="17" t="s">
        <v>49</v>
      </c>
      <c r="L2617" s="17" t="s">
        <v>51</v>
      </c>
      <c r="M2617" s="17" t="s">
        <v>54</v>
      </c>
      <c r="N2617" s="20">
        <f t="shared" si="400"/>
        <v>50</v>
      </c>
      <c r="O2617" s="20">
        <f t="shared" si="401"/>
        <v>100</v>
      </c>
      <c r="P2617" s="20">
        <f t="shared" si="402"/>
        <v>50</v>
      </c>
      <c r="Q2617" s="20">
        <f t="shared" si="403"/>
        <v>66.5</v>
      </c>
      <c r="R2617" s="21">
        <f t="shared" si="404"/>
        <v>69.974999999999994</v>
      </c>
      <c r="S2617" s="21">
        <f t="shared" si="405"/>
        <v>64.125</v>
      </c>
      <c r="T2617" s="21">
        <f t="shared" si="406"/>
        <v>64.924999999999997</v>
      </c>
      <c r="U2617" s="21">
        <f t="shared" si="407"/>
        <v>66.625</v>
      </c>
      <c r="V2617" s="20">
        <f t="shared" si="408"/>
        <v>66.341666666666654</v>
      </c>
      <c r="W2617" s="20">
        <f t="shared" si="409"/>
        <v>66.412499999999994</v>
      </c>
    </row>
    <row r="2618" spans="1:23" ht="13.5" x14ac:dyDescent="0.25">
      <c r="A2618" s="3">
        <v>45819</v>
      </c>
      <c r="B2618" s="2">
        <v>93.49</v>
      </c>
      <c r="C2618" s="2">
        <v>31.362600793738665</v>
      </c>
      <c r="D2618" s="2">
        <v>1.4447964528800981</v>
      </c>
      <c r="E2618" s="2">
        <v>-4.477530400264665E-25</v>
      </c>
      <c r="F2618" s="2">
        <v>93.974000000000004</v>
      </c>
      <c r="G2618" s="2">
        <v>94.507000000000005</v>
      </c>
      <c r="H2618" s="2">
        <v>95.616</v>
      </c>
      <c r="I2618" s="2">
        <v>95.455362000000008</v>
      </c>
      <c r="J2618" s="2">
        <v>90.175288499999965</v>
      </c>
      <c r="K2618" s="17" t="s">
        <v>47</v>
      </c>
      <c r="L2618" s="17" t="s">
        <v>48</v>
      </c>
      <c r="M2618" s="17" t="s">
        <v>52</v>
      </c>
      <c r="N2618" s="20">
        <f t="shared" si="400"/>
        <v>50</v>
      </c>
      <c r="O2618" s="20">
        <f t="shared" si="401"/>
        <v>100</v>
      </c>
      <c r="P2618" s="20">
        <f t="shared" si="402"/>
        <v>50</v>
      </c>
      <c r="Q2618" s="20">
        <f t="shared" si="403"/>
        <v>0</v>
      </c>
      <c r="R2618" s="21">
        <f t="shared" si="404"/>
        <v>60</v>
      </c>
      <c r="S2618" s="21">
        <f t="shared" si="405"/>
        <v>47.5</v>
      </c>
      <c r="T2618" s="21">
        <f t="shared" si="406"/>
        <v>35</v>
      </c>
      <c r="U2618" s="21">
        <f t="shared" si="407"/>
        <v>50</v>
      </c>
      <c r="V2618" s="20">
        <f t="shared" si="408"/>
        <v>47.5</v>
      </c>
      <c r="W2618" s="20">
        <f t="shared" si="409"/>
        <v>48.125</v>
      </c>
    </row>
    <row r="2619" spans="1:23" ht="13.5" x14ac:dyDescent="0.25">
      <c r="A2619" s="3">
        <v>45820</v>
      </c>
      <c r="B2619" s="2">
        <v>93.3</v>
      </c>
      <c r="C2619" s="2">
        <v>30.206958617214852</v>
      </c>
      <c r="D2619" s="2">
        <v>1.5378173323282738</v>
      </c>
      <c r="E2619" s="2">
        <v>-3.582024320211732E-25</v>
      </c>
      <c r="F2619" s="2">
        <v>93.794000000000011</v>
      </c>
      <c r="G2619" s="2">
        <v>94.197000000000003</v>
      </c>
      <c r="H2619" s="2">
        <v>95.430999999999997</v>
      </c>
      <c r="I2619" s="2">
        <v>95.458283999999992</v>
      </c>
      <c r="J2619" s="2">
        <v>90.232236499999956</v>
      </c>
      <c r="K2619" s="17" t="s">
        <v>47</v>
      </c>
      <c r="L2619" s="17" t="s">
        <v>48</v>
      </c>
      <c r="M2619" s="17" t="s">
        <v>52</v>
      </c>
      <c r="N2619" s="20">
        <f t="shared" si="400"/>
        <v>50</v>
      </c>
      <c r="O2619" s="20">
        <f t="shared" si="401"/>
        <v>100</v>
      </c>
      <c r="P2619" s="20">
        <f t="shared" si="402"/>
        <v>50</v>
      </c>
      <c r="Q2619" s="20">
        <f t="shared" si="403"/>
        <v>0</v>
      </c>
      <c r="R2619" s="21">
        <f t="shared" si="404"/>
        <v>60</v>
      </c>
      <c r="S2619" s="21">
        <f t="shared" si="405"/>
        <v>47.5</v>
      </c>
      <c r="T2619" s="21">
        <f t="shared" si="406"/>
        <v>35</v>
      </c>
      <c r="U2619" s="21">
        <f t="shared" si="407"/>
        <v>50</v>
      </c>
      <c r="V2619" s="20">
        <f t="shared" si="408"/>
        <v>47.5</v>
      </c>
      <c r="W2619" s="20">
        <f t="shared" si="409"/>
        <v>48.125</v>
      </c>
    </row>
    <row r="2620" spans="1:23" ht="13.5" x14ac:dyDescent="0.25">
      <c r="A2620" s="3">
        <v>45821</v>
      </c>
      <c r="B2620" s="2">
        <v>92</v>
      </c>
      <c r="C2620" s="2">
        <v>23.756761510495352</v>
      </c>
      <c r="D2620" s="2">
        <v>1.6324881942055782</v>
      </c>
      <c r="E2620" s="2">
        <v>-2.8656194561693859E-25</v>
      </c>
      <c r="F2620" s="2">
        <v>93.373999999999995</v>
      </c>
      <c r="G2620" s="2">
        <v>93.816999999999993</v>
      </c>
      <c r="H2620" s="2">
        <v>95.181999999999988</v>
      </c>
      <c r="I2620" s="2">
        <v>95.442741999999996</v>
      </c>
      <c r="J2620" s="2">
        <v>90.280625999999955</v>
      </c>
      <c r="K2620" s="17" t="s">
        <v>47</v>
      </c>
      <c r="L2620" s="17" t="s">
        <v>48</v>
      </c>
      <c r="M2620" s="17" t="s">
        <v>52</v>
      </c>
      <c r="N2620" s="20">
        <f t="shared" si="400"/>
        <v>50</v>
      </c>
      <c r="O2620" s="20">
        <f t="shared" si="401"/>
        <v>100</v>
      </c>
      <c r="P2620" s="20">
        <f t="shared" si="402"/>
        <v>50</v>
      </c>
      <c r="Q2620" s="20">
        <f t="shared" si="403"/>
        <v>0</v>
      </c>
      <c r="R2620" s="21">
        <f t="shared" si="404"/>
        <v>60</v>
      </c>
      <c r="S2620" s="21">
        <f t="shared" si="405"/>
        <v>47.5</v>
      </c>
      <c r="T2620" s="21">
        <f t="shared" si="406"/>
        <v>35</v>
      </c>
      <c r="U2620" s="21">
        <f t="shared" si="407"/>
        <v>50</v>
      </c>
      <c r="V2620" s="20">
        <f t="shared" si="408"/>
        <v>47.5</v>
      </c>
      <c r="W2620" s="20">
        <f t="shared" si="409"/>
        <v>48.125</v>
      </c>
    </row>
    <row r="2621" spans="1:23" ht="13.5" x14ac:dyDescent="0.25">
      <c r="A2621" s="3">
        <v>45824</v>
      </c>
      <c r="B2621" s="2">
        <v>90.65</v>
      </c>
      <c r="C2621" s="2">
        <v>19.177179690115395</v>
      </c>
      <c r="D2621" s="2">
        <v>1.6313615111270394</v>
      </c>
      <c r="E2621" s="2">
        <v>-2.2924955649355088E-25</v>
      </c>
      <c r="F2621" s="2">
        <v>92.703999999999994</v>
      </c>
      <c r="G2621" s="2">
        <v>93.431999999999988</v>
      </c>
      <c r="H2621" s="2">
        <v>94.859499999999997</v>
      </c>
      <c r="I2621" s="2">
        <v>95.400199999999998</v>
      </c>
      <c r="J2621" s="2">
        <v>90.322388999999944</v>
      </c>
      <c r="K2621" s="17" t="s">
        <v>47</v>
      </c>
      <c r="L2621" s="17" t="s">
        <v>48</v>
      </c>
      <c r="M2621" s="17" t="s">
        <v>52</v>
      </c>
      <c r="N2621" s="20">
        <f t="shared" si="400"/>
        <v>50</v>
      </c>
      <c r="O2621" s="20">
        <f t="shared" si="401"/>
        <v>100</v>
      </c>
      <c r="P2621" s="20">
        <f t="shared" si="402"/>
        <v>50</v>
      </c>
      <c r="Q2621" s="20">
        <f t="shared" si="403"/>
        <v>0</v>
      </c>
      <c r="R2621" s="21">
        <f t="shared" si="404"/>
        <v>60</v>
      </c>
      <c r="S2621" s="21">
        <f t="shared" si="405"/>
        <v>47.5</v>
      </c>
      <c r="T2621" s="21">
        <f t="shared" si="406"/>
        <v>35</v>
      </c>
      <c r="U2621" s="21">
        <f t="shared" si="407"/>
        <v>50</v>
      </c>
      <c r="V2621" s="20">
        <f t="shared" si="408"/>
        <v>47.5</v>
      </c>
      <c r="W2621" s="20">
        <f t="shared" si="409"/>
        <v>48.125</v>
      </c>
    </row>
    <row r="2622" spans="1:23" ht="13.5" x14ac:dyDescent="0.25">
      <c r="A2622" s="3">
        <v>45825</v>
      </c>
      <c r="B2622" s="2">
        <v>90.5</v>
      </c>
      <c r="C2622" s="2">
        <v>18.744803616392318</v>
      </c>
      <c r="D2622" s="2">
        <v>1.6668735228332849</v>
      </c>
      <c r="E2622" s="2">
        <v>-1.8339964519484072E-25</v>
      </c>
      <c r="F2622" s="2">
        <v>91.987999999999985</v>
      </c>
      <c r="G2622" s="2">
        <v>93.031999999999982</v>
      </c>
      <c r="H2622" s="2">
        <v>94.53949999999999</v>
      </c>
      <c r="I2622" s="2">
        <v>95.354657999999986</v>
      </c>
      <c r="J2622" s="2">
        <v>90.363278499999964</v>
      </c>
      <c r="K2622" s="17" t="s">
        <v>47</v>
      </c>
      <c r="L2622" s="17" t="s">
        <v>48</v>
      </c>
      <c r="M2622" s="17" t="s">
        <v>52</v>
      </c>
      <c r="N2622" s="20">
        <f t="shared" si="400"/>
        <v>50</v>
      </c>
      <c r="O2622" s="20">
        <f t="shared" si="401"/>
        <v>100</v>
      </c>
      <c r="P2622" s="20">
        <f t="shared" si="402"/>
        <v>50</v>
      </c>
      <c r="Q2622" s="20">
        <f t="shared" si="403"/>
        <v>0</v>
      </c>
      <c r="R2622" s="21">
        <f t="shared" si="404"/>
        <v>60</v>
      </c>
      <c r="S2622" s="21">
        <f t="shared" si="405"/>
        <v>47.5</v>
      </c>
      <c r="T2622" s="21">
        <f t="shared" si="406"/>
        <v>35</v>
      </c>
      <c r="U2622" s="21">
        <f t="shared" si="407"/>
        <v>50</v>
      </c>
      <c r="V2622" s="20">
        <f t="shared" si="408"/>
        <v>47.5</v>
      </c>
      <c r="W2622" s="20">
        <f t="shared" si="409"/>
        <v>48.125</v>
      </c>
    </row>
    <row r="2623" spans="1:23" ht="13.5" x14ac:dyDescent="0.25">
      <c r="A2623" s="3">
        <v>45826</v>
      </c>
      <c r="B2623" s="2">
        <v>90.2</v>
      </c>
      <c r="C2623" s="2">
        <v>17.876685928365958</v>
      </c>
      <c r="D2623" s="2">
        <v>1.6665838052489335</v>
      </c>
      <c r="E2623" s="2">
        <v>-1.4671971615587259E-25</v>
      </c>
      <c r="F2623" s="2">
        <v>91.330000000000013</v>
      </c>
      <c r="G2623" s="2">
        <v>92.652000000000001</v>
      </c>
      <c r="H2623" s="2">
        <v>94.309499999999986</v>
      </c>
      <c r="I2623" s="2">
        <v>95.296521999999982</v>
      </c>
      <c r="J2623" s="2">
        <v>90.402667999999963</v>
      </c>
      <c r="K2623" s="17" t="s">
        <v>47</v>
      </c>
      <c r="L2623" s="17" t="s">
        <v>48</v>
      </c>
      <c r="M2623" s="17" t="s">
        <v>52</v>
      </c>
      <c r="N2623" s="20">
        <f t="shared" si="400"/>
        <v>50</v>
      </c>
      <c r="O2623" s="20">
        <f t="shared" si="401"/>
        <v>100</v>
      </c>
      <c r="P2623" s="20">
        <f t="shared" si="402"/>
        <v>50</v>
      </c>
      <c r="Q2623" s="20">
        <f t="shared" si="403"/>
        <v>0</v>
      </c>
      <c r="R2623" s="21">
        <f t="shared" si="404"/>
        <v>60</v>
      </c>
      <c r="S2623" s="21">
        <f t="shared" si="405"/>
        <v>47.5</v>
      </c>
      <c r="T2623" s="21">
        <f t="shared" si="406"/>
        <v>35</v>
      </c>
      <c r="U2623" s="21">
        <f t="shared" si="407"/>
        <v>50</v>
      </c>
      <c r="V2623" s="20">
        <f t="shared" si="408"/>
        <v>47.5</v>
      </c>
      <c r="W2623" s="20">
        <f t="shared" si="409"/>
        <v>48.125</v>
      </c>
    </row>
    <row r="2624" spans="1:23" ht="13.5" x14ac:dyDescent="0.25">
      <c r="A2624" s="3">
        <v>45827</v>
      </c>
      <c r="B2624" s="2">
        <v>92.99</v>
      </c>
      <c r="C2624" s="2">
        <v>43.898591934060669</v>
      </c>
      <c r="D2624" s="2">
        <v>1.5147718179079277</v>
      </c>
      <c r="E2624" s="2">
        <v>-1.1737577292469808E-25</v>
      </c>
      <c r="F2624" s="2">
        <v>91.268000000000001</v>
      </c>
      <c r="G2624" s="2">
        <v>92.531000000000006</v>
      </c>
      <c r="H2624" s="2">
        <v>94.109499999999997</v>
      </c>
      <c r="I2624" s="2">
        <v>95.310197999999986</v>
      </c>
      <c r="J2624" s="2">
        <v>90.456007499999956</v>
      </c>
      <c r="K2624" s="17" t="s">
        <v>47</v>
      </c>
      <c r="L2624" s="17" t="s">
        <v>48</v>
      </c>
      <c r="M2624" s="17" t="s">
        <v>52</v>
      </c>
      <c r="N2624" s="20">
        <f t="shared" si="400"/>
        <v>50</v>
      </c>
      <c r="O2624" s="20">
        <f t="shared" si="401"/>
        <v>100</v>
      </c>
      <c r="P2624" s="20">
        <f t="shared" si="402"/>
        <v>50</v>
      </c>
      <c r="Q2624" s="20">
        <f t="shared" si="403"/>
        <v>0</v>
      </c>
      <c r="R2624" s="21">
        <f t="shared" si="404"/>
        <v>60</v>
      </c>
      <c r="S2624" s="21">
        <f t="shared" si="405"/>
        <v>47.5</v>
      </c>
      <c r="T2624" s="21">
        <f t="shared" si="406"/>
        <v>35</v>
      </c>
      <c r="U2624" s="21">
        <f t="shared" si="407"/>
        <v>50</v>
      </c>
      <c r="V2624" s="20">
        <f t="shared" si="408"/>
        <v>47.5</v>
      </c>
      <c r="W2624" s="20">
        <f t="shared" si="409"/>
        <v>48.125</v>
      </c>
    </row>
    <row r="2625" spans="1:23" ht="13.5" x14ac:dyDescent="0.25">
      <c r="A2625" s="3">
        <v>45828</v>
      </c>
      <c r="B2625" s="2">
        <v>92.79</v>
      </c>
      <c r="C2625" s="2">
        <v>42.85040664477517</v>
      </c>
      <c r="D2625" s="2">
        <v>1.391787818505037</v>
      </c>
      <c r="E2625" s="2">
        <v>-9.390061833975847E-26</v>
      </c>
      <c r="F2625" s="2">
        <v>91.426000000000016</v>
      </c>
      <c r="G2625" s="2">
        <v>92.4</v>
      </c>
      <c r="H2625" s="2">
        <v>93.899000000000001</v>
      </c>
      <c r="I2625" s="2">
        <v>95.308571999999984</v>
      </c>
      <c r="J2625" s="2">
        <v>90.508346999999972</v>
      </c>
      <c r="K2625" s="17" t="s">
        <v>47</v>
      </c>
      <c r="L2625" s="17" t="s">
        <v>51</v>
      </c>
      <c r="M2625" s="17" t="s">
        <v>53</v>
      </c>
      <c r="N2625" s="20">
        <f t="shared" si="400"/>
        <v>50</v>
      </c>
      <c r="O2625" s="20">
        <f t="shared" si="401"/>
        <v>100</v>
      </c>
      <c r="P2625" s="20">
        <f t="shared" si="402"/>
        <v>50</v>
      </c>
      <c r="Q2625" s="20">
        <f t="shared" si="403"/>
        <v>16.5</v>
      </c>
      <c r="R2625" s="21">
        <f t="shared" si="404"/>
        <v>62.475000000000001</v>
      </c>
      <c r="S2625" s="21">
        <f t="shared" si="405"/>
        <v>51.625</v>
      </c>
      <c r="T2625" s="21">
        <f t="shared" si="406"/>
        <v>42.424999999999997</v>
      </c>
      <c r="U2625" s="21">
        <f t="shared" si="407"/>
        <v>54.125</v>
      </c>
      <c r="V2625" s="20">
        <f t="shared" si="408"/>
        <v>52.17499999999999</v>
      </c>
      <c r="W2625" s="20">
        <f t="shared" si="409"/>
        <v>52.662499999999994</v>
      </c>
    </row>
    <row r="2626" spans="1:23" ht="13.5" x14ac:dyDescent="0.25">
      <c r="A2626" s="3">
        <v>45831</v>
      </c>
      <c r="B2626" s="2">
        <v>92.02</v>
      </c>
      <c r="C2626" s="2">
        <v>38.990379609791155</v>
      </c>
      <c r="D2626" s="2">
        <v>1.3361531999585736</v>
      </c>
      <c r="E2626" s="2">
        <v>-7.5120494671806776E-26</v>
      </c>
      <c r="F2626" s="2">
        <v>91.7</v>
      </c>
      <c r="G2626" s="2">
        <v>92.201999999999998</v>
      </c>
      <c r="H2626" s="2">
        <v>93.65</v>
      </c>
      <c r="I2626" s="2">
        <v>95.291545999999983</v>
      </c>
      <c r="J2626" s="2">
        <v>90.556836499999974</v>
      </c>
      <c r="K2626" s="17" t="s">
        <v>47</v>
      </c>
      <c r="L2626" s="17" t="s">
        <v>51</v>
      </c>
      <c r="M2626" s="17" t="s">
        <v>53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50</v>
      </c>
      <c r="Q2626" s="20">
        <f t="shared" ref="Q2626:Q2693" si="413">IF(M2626="confirmed bullish", 34, IF(M2626="bullish divergence",17, 0))+IF(K2626="bullish",33,IF(K2626="bearish",0,16.5))+IF(L2626="strong",33,IF(L2626="weak",0,16.5))</f>
        <v>16.5</v>
      </c>
      <c r="R2626" s="21">
        <f t="shared" si="404"/>
        <v>62.475000000000001</v>
      </c>
      <c r="S2626" s="21">
        <f t="shared" si="405"/>
        <v>51.625</v>
      </c>
      <c r="T2626" s="21">
        <f t="shared" si="406"/>
        <v>42.424999999999997</v>
      </c>
      <c r="U2626" s="21">
        <f t="shared" si="407"/>
        <v>54.125</v>
      </c>
      <c r="V2626" s="20">
        <f t="shared" si="408"/>
        <v>52.17499999999999</v>
      </c>
      <c r="W2626" s="20">
        <f t="shared" si="409"/>
        <v>52.662499999999994</v>
      </c>
    </row>
    <row r="2627" spans="1:23" ht="13.5" x14ac:dyDescent="0.25">
      <c r="A2627" s="3">
        <v>45832</v>
      </c>
      <c r="B2627" s="2">
        <v>94</v>
      </c>
      <c r="C2627" s="2">
        <v>51.171066641410405</v>
      </c>
      <c r="D2627" s="2">
        <v>1.1655431347160743</v>
      </c>
      <c r="E2627" s="2">
        <v>-6.0096395737445419E-26</v>
      </c>
      <c r="F2627" s="2">
        <v>92.4</v>
      </c>
      <c r="G2627" s="2">
        <v>92.193999999999988</v>
      </c>
      <c r="H2627" s="2">
        <v>93.501000000000005</v>
      </c>
      <c r="I2627" s="2">
        <v>95.306959999999975</v>
      </c>
      <c r="J2627" s="2">
        <v>90.615267499999959</v>
      </c>
      <c r="K2627" s="17" t="s">
        <v>49</v>
      </c>
      <c r="L2627" s="17" t="s">
        <v>51</v>
      </c>
      <c r="M2627" s="17" t="s">
        <v>55</v>
      </c>
      <c r="N2627" s="20">
        <f t="shared" si="410"/>
        <v>50</v>
      </c>
      <c r="O2627" s="20">
        <f t="shared" si="411"/>
        <v>100</v>
      </c>
      <c r="P2627" s="20">
        <f t="shared" si="412"/>
        <v>50</v>
      </c>
      <c r="Q2627" s="20">
        <f t="shared" si="413"/>
        <v>83.5</v>
      </c>
      <c r="R2627" s="21">
        <f t="shared" ref="R2627:R2690" si="414">0.35*N2627+O2627*0.35+P2627*0.15+Q2627*0.15</f>
        <v>72.525000000000006</v>
      </c>
      <c r="S2627" s="21">
        <f t="shared" ref="S2627:S2690" si="415">N2627*0.2+O2627*0.2+P2627*0.35+Q2627*0.25</f>
        <v>68.375</v>
      </c>
      <c r="T2627" s="21">
        <f t="shared" ref="T2627:T2690" si="416">N2627*0.15+O2627*0.15+P2627*0.25+Q2627*0.45</f>
        <v>72.575000000000003</v>
      </c>
      <c r="U2627" s="21">
        <f t="shared" ref="U2627:U2690" si="417">0.25*SUM(N2627:Q2627)</f>
        <v>70.875</v>
      </c>
      <c r="V2627" s="20">
        <f t="shared" ref="V2627:V2690" si="418">SUM(R2627:T2627)/3</f>
        <v>71.158333333333346</v>
      </c>
      <c r="W2627" s="20">
        <f t="shared" ref="W2627:W2690" si="419">SUM(R2627:U2627)/4</f>
        <v>71.087500000000006</v>
      </c>
    </row>
    <row r="2628" spans="1:23" ht="13.5" x14ac:dyDescent="0.25">
      <c r="A2628" s="3">
        <v>45833</v>
      </c>
      <c r="B2628" s="2">
        <v>94</v>
      </c>
      <c r="C2628" s="2">
        <v>51.17106664141042</v>
      </c>
      <c r="D2628" s="2">
        <v>0.92873418747804237</v>
      </c>
      <c r="E2628" s="2">
        <v>-4.8077116589956336E-26</v>
      </c>
      <c r="F2628" s="2">
        <v>93.16</v>
      </c>
      <c r="G2628" s="2">
        <v>92.24499999999999</v>
      </c>
      <c r="H2628" s="2">
        <v>93.376000000000005</v>
      </c>
      <c r="I2628" s="2">
        <v>95.318229999999986</v>
      </c>
      <c r="J2628" s="2">
        <v>90.673656999999963</v>
      </c>
      <c r="K2628" s="17" t="s">
        <v>49</v>
      </c>
      <c r="L2628" s="17" t="s">
        <v>51</v>
      </c>
      <c r="M2628" s="17" t="s">
        <v>55</v>
      </c>
      <c r="N2628" s="20">
        <f t="shared" si="410"/>
        <v>50</v>
      </c>
      <c r="O2628" s="20">
        <f t="shared" si="411"/>
        <v>100</v>
      </c>
      <c r="P2628" s="20">
        <f t="shared" si="412"/>
        <v>50</v>
      </c>
      <c r="Q2628" s="20">
        <f t="shared" si="413"/>
        <v>83.5</v>
      </c>
      <c r="R2628" s="21">
        <f t="shared" si="414"/>
        <v>72.525000000000006</v>
      </c>
      <c r="S2628" s="21">
        <f t="shared" si="415"/>
        <v>68.375</v>
      </c>
      <c r="T2628" s="21">
        <f t="shared" si="416"/>
        <v>72.575000000000003</v>
      </c>
      <c r="U2628" s="21">
        <f t="shared" si="417"/>
        <v>70.875</v>
      </c>
      <c r="V2628" s="20">
        <f t="shared" si="418"/>
        <v>71.158333333333346</v>
      </c>
      <c r="W2628" s="20">
        <f t="shared" si="419"/>
        <v>71.087500000000006</v>
      </c>
    </row>
    <row r="2629" spans="1:23" ht="13.5" x14ac:dyDescent="0.25">
      <c r="A2629" s="3">
        <v>45835</v>
      </c>
      <c r="B2629" s="2">
        <v>94.15</v>
      </c>
      <c r="C2629" s="2">
        <v>52.012837654969971</v>
      </c>
      <c r="D2629" s="2">
        <v>0.68646240046842877</v>
      </c>
      <c r="E2629" s="2">
        <v>-3.846169327196507E-26</v>
      </c>
      <c r="F2629" s="2">
        <v>93.39200000000001</v>
      </c>
      <c r="G2629" s="2">
        <v>92.33</v>
      </c>
      <c r="H2629" s="2">
        <v>93.263500000000008</v>
      </c>
      <c r="I2629" s="2">
        <v>95.317617999999982</v>
      </c>
      <c r="J2629" s="2">
        <v>90.732384999999965</v>
      </c>
      <c r="K2629" s="17" t="s">
        <v>49</v>
      </c>
      <c r="L2629" s="17" t="s">
        <v>51</v>
      </c>
      <c r="M2629" s="17" t="s">
        <v>55</v>
      </c>
      <c r="N2629" s="20">
        <f t="shared" si="410"/>
        <v>50</v>
      </c>
      <c r="O2629" s="20">
        <f t="shared" si="411"/>
        <v>100</v>
      </c>
      <c r="P2629" s="20">
        <f t="shared" si="412"/>
        <v>50</v>
      </c>
      <c r="Q2629" s="20">
        <f t="shared" si="413"/>
        <v>83.5</v>
      </c>
      <c r="R2629" s="21">
        <f t="shared" si="414"/>
        <v>72.525000000000006</v>
      </c>
      <c r="S2629" s="21">
        <f t="shared" si="415"/>
        <v>68.375</v>
      </c>
      <c r="T2629" s="21">
        <f t="shared" si="416"/>
        <v>72.575000000000003</v>
      </c>
      <c r="U2629" s="21">
        <f t="shared" si="417"/>
        <v>70.875</v>
      </c>
      <c r="V2629" s="20">
        <f t="shared" si="418"/>
        <v>71.158333333333346</v>
      </c>
      <c r="W2629" s="20">
        <f t="shared" si="419"/>
        <v>71.087500000000006</v>
      </c>
    </row>
    <row r="2630" spans="1:23" ht="13.5" x14ac:dyDescent="0.25">
      <c r="A2630" s="3">
        <v>45838</v>
      </c>
      <c r="B2630" s="2">
        <v>94</v>
      </c>
      <c r="C2630" s="2">
        <v>51.064805442398914</v>
      </c>
      <c r="D2630" s="2">
        <v>0.29024989041283789</v>
      </c>
      <c r="E2630" s="2">
        <v>-3.0769354617572057E-26</v>
      </c>
      <c r="F2630" s="2">
        <v>93.633999999999986</v>
      </c>
      <c r="G2630" s="2">
        <v>92.53</v>
      </c>
      <c r="H2630" s="2">
        <v>93.173500000000004</v>
      </c>
      <c r="I2630" s="2">
        <v>95.314005999999992</v>
      </c>
      <c r="J2630" s="2">
        <v>90.789333999999968</v>
      </c>
      <c r="K2630" s="17" t="s">
        <v>49</v>
      </c>
      <c r="L2630" s="17" t="s">
        <v>51</v>
      </c>
      <c r="M2630" s="17" t="s">
        <v>55</v>
      </c>
      <c r="N2630" s="20">
        <f t="shared" si="410"/>
        <v>50</v>
      </c>
      <c r="O2630" s="20">
        <f t="shared" si="411"/>
        <v>100</v>
      </c>
      <c r="P2630" s="20">
        <f t="shared" si="412"/>
        <v>50</v>
      </c>
      <c r="Q2630" s="20">
        <f t="shared" si="413"/>
        <v>83.5</v>
      </c>
      <c r="R2630" s="21">
        <f t="shared" si="414"/>
        <v>72.525000000000006</v>
      </c>
      <c r="S2630" s="21">
        <f t="shared" si="415"/>
        <v>68.375</v>
      </c>
      <c r="T2630" s="21">
        <f t="shared" si="416"/>
        <v>72.575000000000003</v>
      </c>
      <c r="U2630" s="21">
        <f t="shared" si="417"/>
        <v>70.875</v>
      </c>
      <c r="V2630" s="20">
        <f t="shared" si="418"/>
        <v>71.158333333333346</v>
      </c>
      <c r="W2630" s="20">
        <f t="shared" si="419"/>
        <v>71.087500000000006</v>
      </c>
    </row>
    <row r="2631" spans="1:23" ht="13.5" x14ac:dyDescent="0.25">
      <c r="A2631" s="3">
        <v>45839</v>
      </c>
      <c r="B2631" s="2">
        <v>94</v>
      </c>
      <c r="C2631" s="2">
        <v>51.064805442398914</v>
      </c>
      <c r="D2631" s="2">
        <v>-0.25396503786903679</v>
      </c>
      <c r="E2631" s="2">
        <v>-2.4615483694057647E-26</v>
      </c>
      <c r="F2631" s="2">
        <v>94.03</v>
      </c>
      <c r="G2631" s="2">
        <v>92.864999999999995</v>
      </c>
      <c r="H2631" s="2">
        <v>93.148499999999999</v>
      </c>
      <c r="I2631" s="2">
        <v>95.272717999999983</v>
      </c>
      <c r="J2631" s="2">
        <v>90.847723499999958</v>
      </c>
      <c r="K2631" s="17" t="s">
        <v>49</v>
      </c>
      <c r="L2631" s="17" t="s">
        <v>51</v>
      </c>
      <c r="M2631" s="17" t="s">
        <v>55</v>
      </c>
      <c r="N2631" s="20">
        <f t="shared" si="410"/>
        <v>50</v>
      </c>
      <c r="O2631" s="20">
        <f t="shared" si="411"/>
        <v>100</v>
      </c>
      <c r="P2631" s="20">
        <f t="shared" si="412"/>
        <v>50</v>
      </c>
      <c r="Q2631" s="20">
        <f t="shared" si="413"/>
        <v>83.5</v>
      </c>
      <c r="R2631" s="21">
        <f t="shared" si="414"/>
        <v>72.525000000000006</v>
      </c>
      <c r="S2631" s="21">
        <f t="shared" si="415"/>
        <v>68.375</v>
      </c>
      <c r="T2631" s="21">
        <f t="shared" si="416"/>
        <v>72.575000000000003</v>
      </c>
      <c r="U2631" s="21">
        <f t="shared" si="417"/>
        <v>70.875</v>
      </c>
      <c r="V2631" s="20">
        <f t="shared" si="418"/>
        <v>71.158333333333346</v>
      </c>
      <c r="W2631" s="20">
        <f t="shared" si="419"/>
        <v>71.087500000000006</v>
      </c>
    </row>
    <row r="2632" spans="1:23" ht="13.5" x14ac:dyDescent="0.25">
      <c r="A2632" s="3">
        <v>45840</v>
      </c>
      <c r="B2632" s="2">
        <v>94</v>
      </c>
      <c r="C2632" s="2">
        <v>51.0648054423989</v>
      </c>
      <c r="D2632" s="2">
        <v>-0.73870362797171651</v>
      </c>
      <c r="E2632" s="2">
        <v>-1.9692386955246119E-26</v>
      </c>
      <c r="F2632" s="2">
        <v>94.03</v>
      </c>
      <c r="G2632" s="2">
        <v>93.215000000000003</v>
      </c>
      <c r="H2632" s="2">
        <v>93.123499999999993</v>
      </c>
      <c r="I2632" s="2">
        <v>95.250267999999991</v>
      </c>
      <c r="J2632" s="2">
        <v>90.906112999999962</v>
      </c>
      <c r="K2632" s="17" t="s">
        <v>49</v>
      </c>
      <c r="L2632" s="17" t="s">
        <v>51</v>
      </c>
      <c r="M2632" s="17" t="s">
        <v>51</v>
      </c>
      <c r="N2632" s="20">
        <f t="shared" si="410"/>
        <v>50</v>
      </c>
      <c r="O2632" s="20">
        <f t="shared" si="411"/>
        <v>100</v>
      </c>
      <c r="P2632" s="20">
        <f t="shared" si="412"/>
        <v>50</v>
      </c>
      <c r="Q2632" s="20">
        <f t="shared" si="413"/>
        <v>49.5</v>
      </c>
      <c r="R2632" s="21">
        <f t="shared" si="414"/>
        <v>67.424999999999997</v>
      </c>
      <c r="S2632" s="21">
        <f t="shared" si="415"/>
        <v>59.875</v>
      </c>
      <c r="T2632" s="21">
        <f t="shared" si="416"/>
        <v>57.275000000000006</v>
      </c>
      <c r="U2632" s="21">
        <f t="shared" si="417"/>
        <v>62.375</v>
      </c>
      <c r="V2632" s="20">
        <f t="shared" si="418"/>
        <v>61.524999999999999</v>
      </c>
      <c r="W2632" s="20">
        <f t="shared" si="419"/>
        <v>61.737499999999997</v>
      </c>
    </row>
    <row r="2633" spans="1:23" ht="13.5" x14ac:dyDescent="0.25">
      <c r="A2633" s="3">
        <v>45841</v>
      </c>
      <c r="B2633" s="2">
        <v>94</v>
      </c>
      <c r="C2633" s="2">
        <v>51.0648054423989</v>
      </c>
      <c r="D2633" s="2">
        <v>-1.1961061857106188</v>
      </c>
      <c r="E2633" s="2">
        <v>-1.5753909564196896E-26</v>
      </c>
      <c r="F2633" s="2">
        <v>94.03</v>
      </c>
      <c r="G2633" s="2">
        <v>93.594999999999999</v>
      </c>
      <c r="H2633" s="2">
        <v>93.123500000000007</v>
      </c>
      <c r="I2633" s="2">
        <v>95.211239999999975</v>
      </c>
      <c r="J2633" s="2">
        <v>90.964502499999966</v>
      </c>
      <c r="K2633" s="17" t="s">
        <v>49</v>
      </c>
      <c r="L2633" s="17" t="s">
        <v>51</v>
      </c>
      <c r="M2633" s="17" t="s">
        <v>51</v>
      </c>
      <c r="N2633" s="20">
        <f t="shared" si="410"/>
        <v>50</v>
      </c>
      <c r="O2633" s="20">
        <f t="shared" si="411"/>
        <v>100</v>
      </c>
      <c r="P2633" s="20">
        <f t="shared" si="412"/>
        <v>50</v>
      </c>
      <c r="Q2633" s="20">
        <f t="shared" si="413"/>
        <v>49.5</v>
      </c>
      <c r="R2633" s="21">
        <f t="shared" si="414"/>
        <v>67.424999999999997</v>
      </c>
      <c r="S2633" s="21">
        <f t="shared" si="415"/>
        <v>59.875</v>
      </c>
      <c r="T2633" s="21">
        <f t="shared" si="416"/>
        <v>57.275000000000006</v>
      </c>
      <c r="U2633" s="21">
        <f t="shared" si="417"/>
        <v>62.375</v>
      </c>
      <c r="V2633" s="20">
        <f t="shared" si="418"/>
        <v>61.524999999999999</v>
      </c>
      <c r="W2633" s="20">
        <f t="shared" si="419"/>
        <v>61.737499999999997</v>
      </c>
    </row>
    <row r="2634" spans="1:23" ht="13.5" x14ac:dyDescent="0.25">
      <c r="A2634" s="3">
        <v>45842</v>
      </c>
      <c r="B2634" s="2">
        <v>94</v>
      </c>
      <c r="C2634" s="2">
        <v>51.064805442398914</v>
      </c>
      <c r="D2634" s="2">
        <v>-1.1549132473497963</v>
      </c>
      <c r="E2634" s="2">
        <v>-1.2603127651357517E-26</v>
      </c>
      <c r="F2634" s="2">
        <v>94</v>
      </c>
      <c r="G2634" s="2">
        <v>93.695999999999998</v>
      </c>
      <c r="H2634" s="2">
        <v>93.113500000000016</v>
      </c>
      <c r="I2634" s="2">
        <v>95.172211999999988</v>
      </c>
      <c r="J2634" s="2">
        <v>91.022891999999956</v>
      </c>
      <c r="K2634" s="17" t="s">
        <v>47</v>
      </c>
      <c r="L2634" s="17" t="s">
        <v>51</v>
      </c>
      <c r="M2634" s="17" t="s">
        <v>52</v>
      </c>
      <c r="N2634" s="20">
        <f t="shared" si="410"/>
        <v>50</v>
      </c>
      <c r="O2634" s="20">
        <f t="shared" si="411"/>
        <v>100</v>
      </c>
      <c r="P2634" s="20">
        <f t="shared" si="412"/>
        <v>50</v>
      </c>
      <c r="Q2634" s="20">
        <f t="shared" si="413"/>
        <v>16.5</v>
      </c>
      <c r="R2634" s="21">
        <f t="shared" si="414"/>
        <v>62.475000000000001</v>
      </c>
      <c r="S2634" s="21">
        <f t="shared" si="415"/>
        <v>51.625</v>
      </c>
      <c r="T2634" s="21">
        <f t="shared" si="416"/>
        <v>42.424999999999997</v>
      </c>
      <c r="U2634" s="21">
        <f t="shared" si="417"/>
        <v>54.125</v>
      </c>
      <c r="V2634" s="20">
        <f t="shared" si="418"/>
        <v>52.17499999999999</v>
      </c>
      <c r="W2634" s="20">
        <f t="shared" si="419"/>
        <v>52.662499999999994</v>
      </c>
    </row>
    <row r="2635" spans="1:23" ht="13.5" x14ac:dyDescent="0.25">
      <c r="A2635" s="3">
        <v>45845</v>
      </c>
      <c r="B2635" s="2">
        <v>94</v>
      </c>
      <c r="C2635" s="2">
        <v>51.064805442398914</v>
      </c>
      <c r="D2635" s="2">
        <v>-1.1517573754448875</v>
      </c>
      <c r="E2635" s="2">
        <v>-1.0082502121086014E-26</v>
      </c>
      <c r="F2635" s="2">
        <v>94</v>
      </c>
      <c r="G2635" s="2">
        <v>93.816999999999993</v>
      </c>
      <c r="H2635" s="2">
        <v>93.108500000000006</v>
      </c>
      <c r="I2635" s="2">
        <v>95.130735999999985</v>
      </c>
      <c r="J2635" s="2">
        <v>91.081281499999974</v>
      </c>
      <c r="K2635" s="17" t="s">
        <v>51</v>
      </c>
      <c r="L2635" s="17" t="s">
        <v>51</v>
      </c>
      <c r="M2635" s="17" t="s">
        <v>51</v>
      </c>
      <c r="N2635" s="20">
        <f t="shared" si="410"/>
        <v>50</v>
      </c>
      <c r="O2635" s="20">
        <f t="shared" si="411"/>
        <v>100</v>
      </c>
      <c r="P2635" s="20">
        <f t="shared" si="412"/>
        <v>50</v>
      </c>
      <c r="Q2635" s="20">
        <f t="shared" si="413"/>
        <v>33</v>
      </c>
      <c r="R2635" s="21">
        <f t="shared" si="414"/>
        <v>64.95</v>
      </c>
      <c r="S2635" s="21">
        <f t="shared" si="415"/>
        <v>55.75</v>
      </c>
      <c r="T2635" s="21">
        <f t="shared" si="416"/>
        <v>49.85</v>
      </c>
      <c r="U2635" s="21">
        <f t="shared" si="417"/>
        <v>58.25</v>
      </c>
      <c r="V2635" s="20">
        <f t="shared" si="418"/>
        <v>56.85</v>
      </c>
      <c r="W2635" s="20">
        <f t="shared" si="419"/>
        <v>57.2</v>
      </c>
    </row>
    <row r="2636" spans="1:23" ht="13.5" x14ac:dyDescent="0.25">
      <c r="A2636" s="3">
        <v>45846</v>
      </c>
      <c r="B2636" s="2">
        <v>94</v>
      </c>
      <c r="C2636" s="2">
        <v>51.064805442398914</v>
      </c>
      <c r="D2636" s="2">
        <v>-1.2684100983063331</v>
      </c>
      <c r="E2636" s="2">
        <v>-8.0660016968688116E-27</v>
      </c>
      <c r="F2636" s="2">
        <v>94</v>
      </c>
      <c r="G2636" s="2">
        <v>94.015000000000001</v>
      </c>
      <c r="H2636" s="2">
        <v>93.108500000000006</v>
      </c>
      <c r="I2636" s="2">
        <v>95.070421999999994</v>
      </c>
      <c r="J2636" s="2">
        <v>91.139670999999964</v>
      </c>
      <c r="K2636" s="17" t="s">
        <v>51</v>
      </c>
      <c r="L2636" s="17" t="s">
        <v>51</v>
      </c>
      <c r="M2636" s="17" t="s">
        <v>51</v>
      </c>
      <c r="N2636" s="20">
        <f t="shared" si="410"/>
        <v>50</v>
      </c>
      <c r="O2636" s="20">
        <f t="shared" si="411"/>
        <v>100</v>
      </c>
      <c r="P2636" s="20">
        <f t="shared" si="412"/>
        <v>50</v>
      </c>
      <c r="Q2636" s="20">
        <f t="shared" si="413"/>
        <v>33</v>
      </c>
      <c r="R2636" s="21">
        <f t="shared" si="414"/>
        <v>64.95</v>
      </c>
      <c r="S2636" s="21">
        <f t="shared" si="415"/>
        <v>55.75</v>
      </c>
      <c r="T2636" s="21">
        <f t="shared" si="416"/>
        <v>49.85</v>
      </c>
      <c r="U2636" s="21">
        <f t="shared" si="417"/>
        <v>58.25</v>
      </c>
      <c r="V2636" s="20">
        <f t="shared" si="418"/>
        <v>56.85</v>
      </c>
      <c r="W2636" s="20">
        <f t="shared" si="419"/>
        <v>57.2</v>
      </c>
    </row>
    <row r="2637" spans="1:23" ht="13.5" x14ac:dyDescent="0.25">
      <c r="A2637" s="3">
        <v>45847</v>
      </c>
      <c r="B2637" s="2">
        <v>94</v>
      </c>
      <c r="C2637" s="2">
        <v>51.064805442398914</v>
      </c>
      <c r="D2637" s="2">
        <v>-1.0632985837583817</v>
      </c>
      <c r="E2637" s="2">
        <v>-6.4528013574950497E-27</v>
      </c>
      <c r="F2637" s="2">
        <v>94</v>
      </c>
      <c r="G2637" s="2">
        <v>94.015000000000001</v>
      </c>
      <c r="H2637" s="2">
        <v>93.104500000000002</v>
      </c>
      <c r="I2637" s="2">
        <v>95.019715999999988</v>
      </c>
      <c r="J2637" s="2">
        <v>91.198060499999954</v>
      </c>
      <c r="K2637" s="17" t="s">
        <v>51</v>
      </c>
      <c r="L2637" s="17" t="s">
        <v>51</v>
      </c>
      <c r="M2637" s="17" t="s">
        <v>51</v>
      </c>
      <c r="N2637" s="20">
        <f t="shared" si="410"/>
        <v>50</v>
      </c>
      <c r="O2637" s="20">
        <f t="shared" si="411"/>
        <v>100</v>
      </c>
      <c r="P2637" s="20">
        <f t="shared" si="412"/>
        <v>50</v>
      </c>
      <c r="Q2637" s="20">
        <f t="shared" si="413"/>
        <v>33</v>
      </c>
      <c r="R2637" s="21">
        <f t="shared" si="414"/>
        <v>64.95</v>
      </c>
      <c r="S2637" s="21">
        <f t="shared" si="415"/>
        <v>55.75</v>
      </c>
      <c r="T2637" s="21">
        <f t="shared" si="416"/>
        <v>49.85</v>
      </c>
      <c r="U2637" s="21">
        <f t="shared" si="417"/>
        <v>58.25</v>
      </c>
      <c r="V2637" s="20">
        <f t="shared" si="418"/>
        <v>56.85</v>
      </c>
      <c r="W2637" s="20">
        <f t="shared" si="419"/>
        <v>57.2</v>
      </c>
    </row>
    <row r="2638" spans="1:23" ht="13.5" x14ac:dyDescent="0.25">
      <c r="A2638" s="3">
        <v>45848</v>
      </c>
      <c r="B2638" s="2">
        <v>93.9</v>
      </c>
      <c r="C2638" s="2">
        <v>49.966365010610851</v>
      </c>
      <c r="D2638" s="2">
        <v>-0.88307390901275085</v>
      </c>
      <c r="E2638" s="2">
        <v>-5.1622410859960399E-27</v>
      </c>
      <c r="F2638" s="2">
        <v>93.97999999999999</v>
      </c>
      <c r="G2638" s="2">
        <v>94.004999999999995</v>
      </c>
      <c r="H2638" s="2">
        <v>93.125</v>
      </c>
      <c r="I2638" s="2">
        <v>94.967009999999974</v>
      </c>
      <c r="J2638" s="2">
        <v>91.254715499999961</v>
      </c>
      <c r="K2638" s="17" t="s">
        <v>47</v>
      </c>
      <c r="L2638" s="17" t="s">
        <v>51</v>
      </c>
      <c r="M2638" s="17" t="s">
        <v>52</v>
      </c>
      <c r="N2638" s="20">
        <f t="shared" si="410"/>
        <v>50</v>
      </c>
      <c r="O2638" s="20">
        <f t="shared" si="411"/>
        <v>100</v>
      </c>
      <c r="P2638" s="20">
        <f t="shared" si="412"/>
        <v>50</v>
      </c>
      <c r="Q2638" s="20">
        <f t="shared" si="413"/>
        <v>16.5</v>
      </c>
      <c r="R2638" s="21">
        <f t="shared" si="414"/>
        <v>62.475000000000001</v>
      </c>
      <c r="S2638" s="21">
        <f t="shared" si="415"/>
        <v>51.625</v>
      </c>
      <c r="T2638" s="21">
        <f t="shared" si="416"/>
        <v>42.424999999999997</v>
      </c>
      <c r="U2638" s="21">
        <f t="shared" si="417"/>
        <v>54.125</v>
      </c>
      <c r="V2638" s="20">
        <f t="shared" si="418"/>
        <v>52.17499999999999</v>
      </c>
      <c r="W2638" s="20">
        <f t="shared" si="419"/>
        <v>52.662499999999994</v>
      </c>
    </row>
    <row r="2639" spans="1:23" ht="13.5" x14ac:dyDescent="0.25">
      <c r="A2639" s="3">
        <v>45849</v>
      </c>
      <c r="B2639" s="2">
        <v>94</v>
      </c>
      <c r="C2639" s="2">
        <v>51.099171502375675</v>
      </c>
      <c r="D2639" s="2">
        <v>-0.71499960362501724</v>
      </c>
      <c r="E2639" s="2">
        <v>-4.129792868796832E-27</v>
      </c>
      <c r="F2639" s="2">
        <v>93.97999999999999</v>
      </c>
      <c r="G2639" s="2">
        <v>93.99</v>
      </c>
      <c r="H2639" s="2">
        <v>93.16</v>
      </c>
      <c r="I2639" s="2">
        <v>94.899159999999981</v>
      </c>
      <c r="J2639" s="2">
        <v>91.309812499999964</v>
      </c>
      <c r="K2639" s="17" t="s">
        <v>47</v>
      </c>
      <c r="L2639" s="17" t="s">
        <v>51</v>
      </c>
      <c r="M2639" s="17" t="s">
        <v>51</v>
      </c>
      <c r="N2639" s="20">
        <f t="shared" si="410"/>
        <v>50</v>
      </c>
      <c r="O2639" s="20">
        <f t="shared" si="411"/>
        <v>100</v>
      </c>
      <c r="P2639" s="20">
        <f t="shared" si="412"/>
        <v>50</v>
      </c>
      <c r="Q2639" s="20">
        <f t="shared" si="413"/>
        <v>16.5</v>
      </c>
      <c r="R2639" s="21">
        <f t="shared" si="414"/>
        <v>62.475000000000001</v>
      </c>
      <c r="S2639" s="21">
        <f t="shared" si="415"/>
        <v>51.625</v>
      </c>
      <c r="T2639" s="21">
        <f t="shared" si="416"/>
        <v>42.424999999999997</v>
      </c>
      <c r="U2639" s="21">
        <f t="shared" si="417"/>
        <v>54.125</v>
      </c>
      <c r="V2639" s="20">
        <f t="shared" si="418"/>
        <v>52.17499999999999</v>
      </c>
      <c r="W2639" s="20">
        <f t="shared" si="419"/>
        <v>52.662499999999994</v>
      </c>
    </row>
    <row r="2640" spans="1:23" ht="13.5" x14ac:dyDescent="0.25">
      <c r="A2640" s="3">
        <v>45852</v>
      </c>
      <c r="B2640" s="2">
        <v>94</v>
      </c>
      <c r="C2640" s="2">
        <v>51.099171502375675</v>
      </c>
      <c r="D2640" s="2">
        <v>-0.59653683326565954</v>
      </c>
      <c r="E2640" s="2">
        <v>-3.3038342950374656E-27</v>
      </c>
      <c r="F2640" s="2">
        <v>93.97999999999999</v>
      </c>
      <c r="G2640" s="2">
        <v>93.99</v>
      </c>
      <c r="H2640" s="2">
        <v>93.260000000000019</v>
      </c>
      <c r="I2640" s="2">
        <v>94.838845999999975</v>
      </c>
      <c r="J2640" s="2">
        <v>91.359969999999976</v>
      </c>
      <c r="K2640" s="17" t="s">
        <v>47</v>
      </c>
      <c r="L2640" s="17" t="s">
        <v>51</v>
      </c>
      <c r="M2640" s="17" t="s">
        <v>51</v>
      </c>
      <c r="N2640" s="20">
        <f t="shared" si="410"/>
        <v>50</v>
      </c>
      <c r="O2640" s="20">
        <f t="shared" si="411"/>
        <v>100</v>
      </c>
      <c r="P2640" s="20">
        <f t="shared" si="412"/>
        <v>50</v>
      </c>
      <c r="Q2640" s="20">
        <f t="shared" si="413"/>
        <v>16.5</v>
      </c>
      <c r="R2640" s="21">
        <f t="shared" si="414"/>
        <v>62.475000000000001</v>
      </c>
      <c r="S2640" s="21">
        <f t="shared" si="415"/>
        <v>51.625</v>
      </c>
      <c r="T2640" s="21">
        <f t="shared" si="416"/>
        <v>42.424999999999997</v>
      </c>
      <c r="U2640" s="21">
        <f t="shared" si="417"/>
        <v>54.125</v>
      </c>
      <c r="V2640" s="20">
        <f t="shared" si="418"/>
        <v>52.17499999999999</v>
      </c>
      <c r="W2640" s="20">
        <f t="shared" si="419"/>
        <v>52.662499999999994</v>
      </c>
    </row>
    <row r="2641" spans="1:23" ht="13.5" x14ac:dyDescent="0.25">
      <c r="A2641" s="3">
        <v>45853</v>
      </c>
      <c r="B2641" s="2">
        <v>94.98</v>
      </c>
      <c r="C2641" s="2">
        <v>61.107379482234926</v>
      </c>
      <c r="D2641" s="2">
        <v>-0.56951857348822443</v>
      </c>
      <c r="E2641" s="2">
        <v>-2.6430674360299726E-27</v>
      </c>
      <c r="F2641" s="2">
        <v>94.176000000000002</v>
      </c>
      <c r="G2641" s="2">
        <v>94.087999999999994</v>
      </c>
      <c r="H2641" s="2">
        <v>93.476500000000016</v>
      </c>
      <c r="I2641" s="2">
        <v>94.788711999999975</v>
      </c>
      <c r="J2641" s="2">
        <v>91.415850499999976</v>
      </c>
      <c r="K2641" s="17" t="s">
        <v>47</v>
      </c>
      <c r="L2641" s="17" t="s">
        <v>51</v>
      </c>
      <c r="M2641" s="17" t="s">
        <v>53</v>
      </c>
      <c r="N2641" s="20">
        <f t="shared" si="410"/>
        <v>50</v>
      </c>
      <c r="O2641" s="20">
        <f t="shared" si="411"/>
        <v>100</v>
      </c>
      <c r="P2641" s="20">
        <f t="shared" si="412"/>
        <v>50</v>
      </c>
      <c r="Q2641" s="20">
        <f t="shared" si="413"/>
        <v>16.5</v>
      </c>
      <c r="R2641" s="21">
        <f t="shared" si="414"/>
        <v>62.475000000000001</v>
      </c>
      <c r="S2641" s="21">
        <f t="shared" si="415"/>
        <v>51.625</v>
      </c>
      <c r="T2641" s="21">
        <f t="shared" si="416"/>
        <v>42.424999999999997</v>
      </c>
      <c r="U2641" s="21">
        <f t="shared" si="417"/>
        <v>54.125</v>
      </c>
      <c r="V2641" s="20">
        <f t="shared" si="418"/>
        <v>52.17499999999999</v>
      </c>
      <c r="W2641" s="20">
        <f t="shared" si="419"/>
        <v>52.662499999999994</v>
      </c>
    </row>
    <row r="2642" spans="1:23" ht="13.5" x14ac:dyDescent="0.25">
      <c r="A2642" s="3">
        <v>45854</v>
      </c>
      <c r="B2642" s="2">
        <v>94.5</v>
      </c>
      <c r="C2642" s="2">
        <v>55.153339291411882</v>
      </c>
      <c r="D2642" s="2">
        <v>-0.51747271669977124</v>
      </c>
      <c r="E2642" s="2">
        <v>-2.1144539488239782E-27</v>
      </c>
      <c r="F2642" s="2">
        <v>94.275999999999996</v>
      </c>
      <c r="G2642" s="2">
        <v>94.138000000000005</v>
      </c>
      <c r="H2642" s="2">
        <v>93.676500000000004</v>
      </c>
      <c r="I2642" s="2">
        <v>94.728977999999984</v>
      </c>
      <c r="J2642" s="2">
        <v>91.469372499999977</v>
      </c>
      <c r="K2642" s="17" t="s">
        <v>47</v>
      </c>
      <c r="L2642" s="17" t="s">
        <v>51</v>
      </c>
      <c r="M2642" s="17" t="s">
        <v>53</v>
      </c>
      <c r="N2642" s="20">
        <f t="shared" si="410"/>
        <v>50</v>
      </c>
      <c r="O2642" s="20">
        <f t="shared" si="411"/>
        <v>100</v>
      </c>
      <c r="P2642" s="20">
        <f t="shared" si="412"/>
        <v>50</v>
      </c>
      <c r="Q2642" s="20">
        <f t="shared" si="413"/>
        <v>16.5</v>
      </c>
      <c r="R2642" s="21">
        <f t="shared" si="414"/>
        <v>62.475000000000001</v>
      </c>
      <c r="S2642" s="21">
        <f t="shared" si="415"/>
        <v>51.625</v>
      </c>
      <c r="T2642" s="21">
        <f t="shared" si="416"/>
        <v>42.424999999999997</v>
      </c>
      <c r="U2642" s="21">
        <f t="shared" si="417"/>
        <v>54.125</v>
      </c>
      <c r="V2642" s="20">
        <f t="shared" si="418"/>
        <v>52.17499999999999</v>
      </c>
      <c r="W2642" s="20">
        <f t="shared" si="419"/>
        <v>52.662499999999994</v>
      </c>
    </row>
    <row r="2643" spans="1:23" ht="13.5" x14ac:dyDescent="0.25">
      <c r="A2643" s="3">
        <v>45855</v>
      </c>
      <c r="B2643" s="2">
        <v>94.4</v>
      </c>
      <c r="C2643" s="2">
        <v>53.973448756701927</v>
      </c>
      <c r="D2643" s="2">
        <v>-0.46908952158970862</v>
      </c>
      <c r="E2643" s="2">
        <v>-1.6915631590591826E-27</v>
      </c>
      <c r="F2643" s="2">
        <v>94.376000000000005</v>
      </c>
      <c r="G2643" s="2">
        <v>94.177999999999997</v>
      </c>
      <c r="H2643" s="2">
        <v>93.886500000000012</v>
      </c>
      <c r="I2643" s="2">
        <v>94.667809999999974</v>
      </c>
      <c r="J2643" s="2">
        <v>91.504653999999974</v>
      </c>
      <c r="K2643" s="17" t="s">
        <v>49</v>
      </c>
      <c r="L2643" s="17" t="s">
        <v>51</v>
      </c>
      <c r="M2643" s="17" t="s">
        <v>55</v>
      </c>
      <c r="N2643" s="20">
        <f t="shared" si="410"/>
        <v>50</v>
      </c>
      <c r="O2643" s="20">
        <f t="shared" si="411"/>
        <v>100</v>
      </c>
      <c r="P2643" s="20">
        <f t="shared" si="412"/>
        <v>50</v>
      </c>
      <c r="Q2643" s="20">
        <f t="shared" si="413"/>
        <v>83.5</v>
      </c>
      <c r="R2643" s="21">
        <f t="shared" si="414"/>
        <v>72.525000000000006</v>
      </c>
      <c r="S2643" s="21">
        <f t="shared" si="415"/>
        <v>68.375</v>
      </c>
      <c r="T2643" s="21">
        <f t="shared" si="416"/>
        <v>72.575000000000003</v>
      </c>
      <c r="U2643" s="21">
        <f t="shared" si="417"/>
        <v>70.875</v>
      </c>
      <c r="V2643" s="20">
        <f t="shared" si="418"/>
        <v>71.158333333333346</v>
      </c>
      <c r="W2643" s="20">
        <f t="shared" si="419"/>
        <v>71.087500000000006</v>
      </c>
    </row>
    <row r="2644" spans="1:23" ht="13.5" x14ac:dyDescent="0.25">
      <c r="A2644" s="3">
        <v>45856</v>
      </c>
      <c r="B2644" s="2">
        <v>94.4</v>
      </c>
      <c r="C2644" s="2">
        <v>53.973448756701927</v>
      </c>
      <c r="D2644" s="2">
        <v>-0.43039511491842575</v>
      </c>
      <c r="E2644" s="2">
        <v>-1.3532505272473461E-27</v>
      </c>
      <c r="F2644" s="2">
        <v>94.455999999999989</v>
      </c>
      <c r="G2644" s="2">
        <v>94.217999999999989</v>
      </c>
      <c r="H2644" s="2">
        <v>93.957000000000022</v>
      </c>
      <c r="I2644" s="2">
        <v>94.606641999999979</v>
      </c>
      <c r="J2644" s="2">
        <v>91.528368999999984</v>
      </c>
      <c r="K2644" s="17" t="s">
        <v>49</v>
      </c>
      <c r="L2644" s="17" t="s">
        <v>51</v>
      </c>
      <c r="M2644" s="17" t="s">
        <v>55</v>
      </c>
      <c r="N2644" s="20">
        <f t="shared" si="410"/>
        <v>50</v>
      </c>
      <c r="O2644" s="20">
        <f t="shared" si="411"/>
        <v>100</v>
      </c>
      <c r="P2644" s="20">
        <f t="shared" si="412"/>
        <v>50</v>
      </c>
      <c r="Q2644" s="20">
        <f t="shared" si="413"/>
        <v>83.5</v>
      </c>
      <c r="R2644" s="21">
        <f t="shared" si="414"/>
        <v>72.525000000000006</v>
      </c>
      <c r="S2644" s="21">
        <f t="shared" si="415"/>
        <v>68.375</v>
      </c>
      <c r="T2644" s="21">
        <f t="shared" si="416"/>
        <v>72.575000000000003</v>
      </c>
      <c r="U2644" s="21">
        <f t="shared" si="417"/>
        <v>70.875</v>
      </c>
      <c r="V2644" s="20">
        <f t="shared" si="418"/>
        <v>71.158333333333346</v>
      </c>
      <c r="W2644" s="20">
        <f t="shared" si="419"/>
        <v>71.087500000000006</v>
      </c>
    </row>
    <row r="2645" spans="1:23" ht="13.5" x14ac:dyDescent="0.25">
      <c r="A2645" s="3">
        <v>45859</v>
      </c>
      <c r="B2645" s="2">
        <v>94.6</v>
      </c>
      <c r="C2645" s="2">
        <v>56.149379224278306</v>
      </c>
      <c r="D2645" s="2">
        <v>-0.41454741607432766</v>
      </c>
      <c r="E2645" s="2">
        <v>-1.082600421797877E-27</v>
      </c>
      <c r="F2645" s="2">
        <v>94.575999999999993</v>
      </c>
      <c r="G2645" s="2">
        <v>94.277999999999992</v>
      </c>
      <c r="H2645" s="2">
        <v>94.047500000000014</v>
      </c>
      <c r="I2645" s="2">
        <v>94.550791999999987</v>
      </c>
      <c r="J2645" s="2">
        <v>91.559628999999987</v>
      </c>
      <c r="K2645" s="17" t="s">
        <v>49</v>
      </c>
      <c r="L2645" s="17" t="s">
        <v>51</v>
      </c>
      <c r="M2645" s="17" t="s">
        <v>55</v>
      </c>
      <c r="N2645" s="20">
        <f t="shared" si="410"/>
        <v>50</v>
      </c>
      <c r="O2645" s="20">
        <f t="shared" si="411"/>
        <v>100</v>
      </c>
      <c r="P2645" s="20">
        <f t="shared" si="412"/>
        <v>50</v>
      </c>
      <c r="Q2645" s="20">
        <f t="shared" si="413"/>
        <v>83.5</v>
      </c>
      <c r="R2645" s="21">
        <f t="shared" si="414"/>
        <v>72.525000000000006</v>
      </c>
      <c r="S2645" s="21">
        <f t="shared" si="415"/>
        <v>68.375</v>
      </c>
      <c r="T2645" s="21">
        <f t="shared" si="416"/>
        <v>72.575000000000003</v>
      </c>
      <c r="U2645" s="21">
        <f t="shared" si="417"/>
        <v>70.875</v>
      </c>
      <c r="V2645" s="20">
        <f t="shared" si="418"/>
        <v>71.158333333333346</v>
      </c>
      <c r="W2645" s="20">
        <f t="shared" si="419"/>
        <v>71.087500000000006</v>
      </c>
    </row>
    <row r="2646" spans="1:23" ht="13.5" x14ac:dyDescent="0.25">
      <c r="A2646" s="3">
        <v>45860</v>
      </c>
      <c r="B2646" s="2">
        <v>93.8</v>
      </c>
      <c r="C2646" s="2">
        <v>46.64931530829012</v>
      </c>
      <c r="D2646" s="2">
        <v>-0.34498528830673081</v>
      </c>
      <c r="E2646" s="2">
        <v>-8.6608033743830168E-28</v>
      </c>
      <c r="F2646" s="2">
        <v>94.34</v>
      </c>
      <c r="G2646" s="2">
        <v>94.257999999999996</v>
      </c>
      <c r="H2646" s="2">
        <v>94.136500000000012</v>
      </c>
      <c r="I2646" s="2">
        <v>94.47799999999998</v>
      </c>
      <c r="J2646" s="2">
        <v>91.586559499999964</v>
      </c>
      <c r="K2646" s="17" t="s">
        <v>47</v>
      </c>
      <c r="L2646" s="17" t="s">
        <v>51</v>
      </c>
      <c r="M2646" s="17" t="s">
        <v>52</v>
      </c>
      <c r="N2646" s="20">
        <f t="shared" si="410"/>
        <v>50</v>
      </c>
      <c r="O2646" s="20">
        <f t="shared" si="411"/>
        <v>100</v>
      </c>
      <c r="P2646" s="20">
        <f t="shared" si="412"/>
        <v>50</v>
      </c>
      <c r="Q2646" s="20">
        <f t="shared" si="413"/>
        <v>16.5</v>
      </c>
      <c r="R2646" s="21">
        <f t="shared" si="414"/>
        <v>62.475000000000001</v>
      </c>
      <c r="S2646" s="21">
        <f t="shared" si="415"/>
        <v>51.625</v>
      </c>
      <c r="T2646" s="21">
        <f t="shared" si="416"/>
        <v>42.424999999999997</v>
      </c>
      <c r="U2646" s="21">
        <f t="shared" si="417"/>
        <v>54.125</v>
      </c>
      <c r="V2646" s="20">
        <f t="shared" si="418"/>
        <v>52.17499999999999</v>
      </c>
      <c r="W2646" s="20">
        <f t="shared" si="419"/>
        <v>52.662499999999994</v>
      </c>
    </row>
    <row r="2647" spans="1:23" ht="13.5" x14ac:dyDescent="0.25">
      <c r="A2647" s="3">
        <v>45861</v>
      </c>
      <c r="B2647" s="2">
        <v>94.3</v>
      </c>
      <c r="C2647" s="2">
        <v>52.1037278400633</v>
      </c>
      <c r="D2647" s="2">
        <v>-0.32131142423460801</v>
      </c>
      <c r="E2647" s="2">
        <v>-6.9286426995064141E-28</v>
      </c>
      <c r="F2647" s="2">
        <v>94.3</v>
      </c>
      <c r="G2647" s="2">
        <v>94.287999999999982</v>
      </c>
      <c r="H2647" s="2">
        <v>94.151499999999999</v>
      </c>
      <c r="I2647" s="2">
        <v>94.417999999999992</v>
      </c>
      <c r="J2647" s="2">
        <v>91.61969449999998</v>
      </c>
      <c r="K2647" s="17" t="s">
        <v>49</v>
      </c>
      <c r="L2647" s="17" t="s">
        <v>51</v>
      </c>
      <c r="M2647" s="17" t="s">
        <v>54</v>
      </c>
      <c r="N2647" s="20">
        <f t="shared" si="410"/>
        <v>50</v>
      </c>
      <c r="O2647" s="20">
        <f t="shared" si="411"/>
        <v>100</v>
      </c>
      <c r="P2647" s="20">
        <f t="shared" si="412"/>
        <v>50</v>
      </c>
      <c r="Q2647" s="20">
        <f t="shared" si="413"/>
        <v>66.5</v>
      </c>
      <c r="R2647" s="21">
        <f t="shared" si="414"/>
        <v>69.974999999999994</v>
      </c>
      <c r="S2647" s="21">
        <f t="shared" si="415"/>
        <v>64.125</v>
      </c>
      <c r="T2647" s="21">
        <f t="shared" si="416"/>
        <v>64.924999999999997</v>
      </c>
      <c r="U2647" s="21">
        <f t="shared" si="417"/>
        <v>66.625</v>
      </c>
      <c r="V2647" s="20">
        <f t="shared" si="418"/>
        <v>66.341666666666654</v>
      </c>
      <c r="W2647" s="20">
        <f t="shared" si="419"/>
        <v>66.412499999999994</v>
      </c>
    </row>
    <row r="2648" spans="1:23" ht="13.5" x14ac:dyDescent="0.25">
      <c r="A2648" s="3">
        <v>45862</v>
      </c>
      <c r="B2648" s="2">
        <v>94.2</v>
      </c>
      <c r="C2648" s="2">
        <v>50.981109972686077</v>
      </c>
      <c r="D2648" s="2">
        <v>-0.31049786777657573</v>
      </c>
      <c r="E2648" s="2">
        <v>-5.5429141596051315E-28</v>
      </c>
      <c r="F2648" s="2">
        <v>94.26</v>
      </c>
      <c r="G2648" s="2">
        <v>94.317999999999998</v>
      </c>
      <c r="H2648" s="2">
        <v>94.161500000000004</v>
      </c>
      <c r="I2648" s="2">
        <v>94.359999999999985</v>
      </c>
      <c r="J2648" s="2">
        <v>91.652329499999979</v>
      </c>
      <c r="K2648" s="17" t="s">
        <v>49</v>
      </c>
      <c r="L2648" s="17" t="s">
        <v>51</v>
      </c>
      <c r="M2648" s="17" t="s">
        <v>54</v>
      </c>
      <c r="N2648" s="20">
        <f t="shared" si="410"/>
        <v>50</v>
      </c>
      <c r="O2648" s="20">
        <f t="shared" si="411"/>
        <v>100</v>
      </c>
      <c r="P2648" s="20">
        <f t="shared" si="412"/>
        <v>50</v>
      </c>
      <c r="Q2648" s="20">
        <f t="shared" si="413"/>
        <v>66.5</v>
      </c>
      <c r="R2648" s="21">
        <f t="shared" si="414"/>
        <v>69.974999999999994</v>
      </c>
      <c r="S2648" s="21">
        <f t="shared" si="415"/>
        <v>64.125</v>
      </c>
      <c r="T2648" s="21">
        <f t="shared" si="416"/>
        <v>64.924999999999997</v>
      </c>
      <c r="U2648" s="21">
        <f t="shared" si="417"/>
        <v>66.625</v>
      </c>
      <c r="V2648" s="20">
        <f t="shared" si="418"/>
        <v>66.341666666666654</v>
      </c>
      <c r="W2648" s="20">
        <f t="shared" si="419"/>
        <v>66.412499999999994</v>
      </c>
    </row>
    <row r="2649" spans="1:23" ht="13.5" x14ac:dyDescent="0.25">
      <c r="A2649" s="3">
        <v>45866</v>
      </c>
      <c r="B2649" s="2">
        <v>94.2</v>
      </c>
      <c r="C2649" s="2">
        <v>50.981109972686077</v>
      </c>
      <c r="D2649" s="2">
        <v>-0.28652145895301828</v>
      </c>
      <c r="E2649" s="2">
        <v>-4.4343313276841055E-28</v>
      </c>
      <c r="F2649" s="2">
        <v>94.22</v>
      </c>
      <c r="G2649" s="2">
        <v>94.337999999999994</v>
      </c>
      <c r="H2649" s="2">
        <v>94.164000000000016</v>
      </c>
      <c r="I2649" s="2">
        <v>94.304000000000002</v>
      </c>
      <c r="J2649" s="2">
        <v>91.687022499999983</v>
      </c>
      <c r="K2649" s="17" t="s">
        <v>49</v>
      </c>
      <c r="L2649" s="17" t="s">
        <v>51</v>
      </c>
      <c r="M2649" s="17" t="s">
        <v>54</v>
      </c>
      <c r="N2649" s="20">
        <f t="shared" si="410"/>
        <v>50</v>
      </c>
      <c r="O2649" s="20">
        <f t="shared" si="411"/>
        <v>100</v>
      </c>
      <c r="P2649" s="20">
        <f t="shared" si="412"/>
        <v>50</v>
      </c>
      <c r="Q2649" s="20">
        <f t="shared" si="413"/>
        <v>66.5</v>
      </c>
      <c r="R2649" s="21">
        <f t="shared" si="414"/>
        <v>69.974999999999994</v>
      </c>
      <c r="S2649" s="21">
        <f t="shared" si="415"/>
        <v>64.125</v>
      </c>
      <c r="T2649" s="21">
        <f t="shared" si="416"/>
        <v>64.924999999999997</v>
      </c>
      <c r="U2649" s="21">
        <f t="shared" si="417"/>
        <v>66.625</v>
      </c>
      <c r="V2649" s="20">
        <f t="shared" si="418"/>
        <v>66.341666666666654</v>
      </c>
      <c r="W2649" s="20">
        <f t="shared" si="419"/>
        <v>66.412499999999994</v>
      </c>
    </row>
    <row r="2650" spans="1:23" ht="13.5" x14ac:dyDescent="0.25">
      <c r="A2650" s="3">
        <v>45867</v>
      </c>
      <c r="B2650" s="2">
        <v>93.8</v>
      </c>
      <c r="C2650" s="2">
        <v>46.348476171224249</v>
      </c>
      <c r="D2650" s="2">
        <v>-0.23712089410318526</v>
      </c>
      <c r="E2650" s="2">
        <v>-3.5474650621472848E-28</v>
      </c>
      <c r="F2650" s="2">
        <v>94.06</v>
      </c>
      <c r="G2650" s="2">
        <v>94.317999999999998</v>
      </c>
      <c r="H2650" s="2">
        <v>94.153999999999996</v>
      </c>
      <c r="I2650" s="2">
        <v>94.240400000000008</v>
      </c>
      <c r="J2650" s="2">
        <v>91.719715499999978</v>
      </c>
      <c r="K2650" s="17" t="s">
        <v>49</v>
      </c>
      <c r="L2650" s="17" t="s">
        <v>51</v>
      </c>
      <c r="M2650" s="17" t="s">
        <v>54</v>
      </c>
      <c r="N2650" s="20">
        <f t="shared" si="410"/>
        <v>50</v>
      </c>
      <c r="O2650" s="20">
        <f t="shared" si="411"/>
        <v>100</v>
      </c>
      <c r="P2650" s="20">
        <f t="shared" si="412"/>
        <v>50</v>
      </c>
      <c r="Q2650" s="20">
        <f t="shared" si="413"/>
        <v>66.5</v>
      </c>
      <c r="R2650" s="21">
        <f t="shared" si="414"/>
        <v>69.974999999999994</v>
      </c>
      <c r="S2650" s="21">
        <f t="shared" si="415"/>
        <v>64.125</v>
      </c>
      <c r="T2650" s="21">
        <f t="shared" si="416"/>
        <v>64.924999999999997</v>
      </c>
      <c r="U2650" s="21">
        <f t="shared" si="417"/>
        <v>66.625</v>
      </c>
      <c r="V2650" s="20">
        <f t="shared" si="418"/>
        <v>66.341666666666654</v>
      </c>
      <c r="W2650" s="20">
        <f t="shared" si="419"/>
        <v>66.412499999999994</v>
      </c>
    </row>
    <row r="2651" spans="1:23" ht="13.5" x14ac:dyDescent="0.25">
      <c r="A2651" s="3">
        <v>45868</v>
      </c>
      <c r="B2651" s="2">
        <v>94</v>
      </c>
      <c r="C2651" s="2">
        <v>48.851177437289799</v>
      </c>
      <c r="D2651" s="2">
        <v>-5.7480897208279202E-2</v>
      </c>
      <c r="E2651" s="2">
        <v>-2.8379720497178278E-28</v>
      </c>
      <c r="F2651" s="2">
        <v>94.1</v>
      </c>
      <c r="G2651" s="2">
        <v>94.22</v>
      </c>
      <c r="H2651" s="2">
        <v>94.154000000000011</v>
      </c>
      <c r="I2651" s="2">
        <v>94.178399999999996</v>
      </c>
      <c r="J2651" s="2">
        <v>91.755466499999969</v>
      </c>
      <c r="K2651" s="17" t="s">
        <v>49</v>
      </c>
      <c r="L2651" s="17" t="s">
        <v>51</v>
      </c>
      <c r="M2651" s="17" t="s">
        <v>55</v>
      </c>
      <c r="N2651" s="20">
        <f t="shared" si="410"/>
        <v>50</v>
      </c>
      <c r="O2651" s="20">
        <f t="shared" si="411"/>
        <v>100</v>
      </c>
      <c r="P2651" s="20">
        <f t="shared" si="412"/>
        <v>50</v>
      </c>
      <c r="Q2651" s="20">
        <f t="shared" si="413"/>
        <v>83.5</v>
      </c>
      <c r="R2651" s="21">
        <f t="shared" si="414"/>
        <v>72.525000000000006</v>
      </c>
      <c r="S2651" s="21">
        <f t="shared" si="415"/>
        <v>68.375</v>
      </c>
      <c r="T2651" s="21">
        <f t="shared" si="416"/>
        <v>72.575000000000003</v>
      </c>
      <c r="U2651" s="21">
        <f t="shared" si="417"/>
        <v>70.875</v>
      </c>
      <c r="V2651" s="20">
        <f t="shared" si="418"/>
        <v>71.158333333333346</v>
      </c>
      <c r="W2651" s="20">
        <f t="shared" si="419"/>
        <v>71.087500000000006</v>
      </c>
    </row>
    <row r="2652" spans="1:23" ht="13.5" x14ac:dyDescent="0.25">
      <c r="A2652" s="3">
        <v>45869</v>
      </c>
      <c r="B2652" s="2">
        <v>94</v>
      </c>
      <c r="C2652" s="2">
        <v>48.851177437289799</v>
      </c>
      <c r="D2652" s="2">
        <v>2.1239680384127269E-2</v>
      </c>
      <c r="E2652" s="2">
        <v>-2.2703776397742624E-28</v>
      </c>
      <c r="F2652" s="2">
        <v>94.039999999999992</v>
      </c>
      <c r="G2652" s="2">
        <v>94.17</v>
      </c>
      <c r="H2652" s="2">
        <v>94.153999999999996</v>
      </c>
      <c r="I2652" s="2">
        <v>94.120399999999989</v>
      </c>
      <c r="J2652" s="2">
        <v>91.788747999999984</v>
      </c>
      <c r="K2652" s="17" t="s">
        <v>47</v>
      </c>
      <c r="L2652" s="17" t="s">
        <v>51</v>
      </c>
      <c r="M2652" s="17" t="s">
        <v>52</v>
      </c>
      <c r="N2652" s="20">
        <f t="shared" si="410"/>
        <v>50</v>
      </c>
      <c r="O2652" s="20">
        <f t="shared" si="411"/>
        <v>100</v>
      </c>
      <c r="P2652" s="20">
        <f t="shared" si="412"/>
        <v>50</v>
      </c>
      <c r="Q2652" s="20">
        <f t="shared" si="413"/>
        <v>16.5</v>
      </c>
      <c r="R2652" s="21">
        <f t="shared" si="414"/>
        <v>62.475000000000001</v>
      </c>
      <c r="S2652" s="21">
        <f t="shared" si="415"/>
        <v>51.625</v>
      </c>
      <c r="T2652" s="21">
        <f t="shared" si="416"/>
        <v>42.424999999999997</v>
      </c>
      <c r="U2652" s="21">
        <f t="shared" si="417"/>
        <v>54.125</v>
      </c>
      <c r="V2652" s="20">
        <f t="shared" si="418"/>
        <v>52.17499999999999</v>
      </c>
      <c r="W2652" s="20">
        <f t="shared" si="419"/>
        <v>52.662499999999994</v>
      </c>
    </row>
    <row r="2653" spans="1:23" ht="13.5" x14ac:dyDescent="0.25">
      <c r="A2653" s="3">
        <v>45870</v>
      </c>
      <c r="B2653" s="2">
        <v>94</v>
      </c>
      <c r="C2653" s="2">
        <v>48.851177437289806</v>
      </c>
      <c r="D2653" s="2">
        <v>7.2986689262691584E-2</v>
      </c>
      <c r="E2653" s="2">
        <v>-1.8163021118194101E-28</v>
      </c>
      <c r="F2653" s="2">
        <v>94</v>
      </c>
      <c r="G2653" s="2">
        <v>94.13</v>
      </c>
      <c r="H2653" s="2">
        <v>94.153999999999996</v>
      </c>
      <c r="I2653" s="2">
        <v>94.104399999999998</v>
      </c>
      <c r="J2653" s="2">
        <v>91.820465499999969</v>
      </c>
      <c r="K2653" s="17" t="s">
        <v>47</v>
      </c>
      <c r="L2653" s="17" t="s">
        <v>51</v>
      </c>
      <c r="M2653" s="17" t="s">
        <v>52</v>
      </c>
      <c r="N2653" s="20">
        <f t="shared" si="410"/>
        <v>50</v>
      </c>
      <c r="O2653" s="20">
        <f t="shared" si="411"/>
        <v>100</v>
      </c>
      <c r="P2653" s="20">
        <f t="shared" si="412"/>
        <v>50</v>
      </c>
      <c r="Q2653" s="20">
        <f t="shared" si="413"/>
        <v>16.5</v>
      </c>
      <c r="R2653" s="21">
        <f t="shared" si="414"/>
        <v>62.475000000000001</v>
      </c>
      <c r="S2653" s="21">
        <f t="shared" si="415"/>
        <v>51.625</v>
      </c>
      <c r="T2653" s="21">
        <f t="shared" si="416"/>
        <v>42.424999999999997</v>
      </c>
      <c r="U2653" s="21">
        <f t="shared" si="417"/>
        <v>54.125</v>
      </c>
      <c r="V2653" s="20">
        <f t="shared" si="418"/>
        <v>52.17499999999999</v>
      </c>
      <c r="W2653" s="20">
        <f t="shared" si="419"/>
        <v>52.662499999999994</v>
      </c>
    </row>
    <row r="2654" spans="1:23" ht="13.5" x14ac:dyDescent="0.25">
      <c r="A2654" s="3">
        <v>45873</v>
      </c>
      <c r="B2654" s="2">
        <v>93.95</v>
      </c>
      <c r="C2654" s="2">
        <v>48.149857768183971</v>
      </c>
      <c r="D2654" s="2">
        <v>0.12095956870587088</v>
      </c>
      <c r="E2654" s="2">
        <v>-1.4530416894555282E-28</v>
      </c>
      <c r="F2654" s="2">
        <v>93.95</v>
      </c>
      <c r="G2654" s="2">
        <v>94.085000000000008</v>
      </c>
      <c r="H2654" s="2">
        <v>94.151499999999999</v>
      </c>
      <c r="I2654" s="2">
        <v>94.043600000000012</v>
      </c>
      <c r="J2654" s="2">
        <v>91.853908499999974</v>
      </c>
      <c r="K2654" s="17" t="s">
        <v>47</v>
      </c>
      <c r="L2654" s="17" t="s">
        <v>51</v>
      </c>
      <c r="M2654" s="17" t="s">
        <v>52</v>
      </c>
      <c r="N2654" s="20">
        <f t="shared" si="410"/>
        <v>50</v>
      </c>
      <c r="O2654" s="20">
        <f t="shared" si="411"/>
        <v>100</v>
      </c>
      <c r="P2654" s="20">
        <f t="shared" si="412"/>
        <v>50</v>
      </c>
      <c r="Q2654" s="20">
        <f t="shared" si="413"/>
        <v>16.5</v>
      </c>
      <c r="R2654" s="21">
        <f t="shared" si="414"/>
        <v>62.475000000000001</v>
      </c>
      <c r="S2654" s="21">
        <f t="shared" si="415"/>
        <v>51.625</v>
      </c>
      <c r="T2654" s="21">
        <f t="shared" si="416"/>
        <v>42.424999999999997</v>
      </c>
      <c r="U2654" s="21">
        <f t="shared" si="417"/>
        <v>54.125</v>
      </c>
      <c r="V2654" s="20">
        <f t="shared" si="418"/>
        <v>52.17499999999999</v>
      </c>
      <c r="W2654" s="20">
        <f t="shared" si="419"/>
        <v>52.662499999999994</v>
      </c>
    </row>
    <row r="2655" spans="1:23" ht="13.5" x14ac:dyDescent="0.25">
      <c r="A2655" s="3">
        <v>45874</v>
      </c>
      <c r="B2655" s="2">
        <v>93.9</v>
      </c>
      <c r="C2655" s="2">
        <v>47.41676723993379</v>
      </c>
      <c r="D2655" s="2">
        <v>0.19676784099088707</v>
      </c>
      <c r="E2655" s="2">
        <v>-1.1624333515644225E-28</v>
      </c>
      <c r="F2655" s="2">
        <v>93.97</v>
      </c>
      <c r="G2655" s="2">
        <v>94.015000000000001</v>
      </c>
      <c r="H2655" s="2">
        <v>94.146500000000003</v>
      </c>
      <c r="I2655" s="2">
        <v>93.9816</v>
      </c>
      <c r="J2655" s="2">
        <v>91.886360499999995</v>
      </c>
      <c r="K2655" s="17" t="s">
        <v>47</v>
      </c>
      <c r="L2655" s="17" t="s">
        <v>51</v>
      </c>
      <c r="M2655" s="17" t="s">
        <v>53</v>
      </c>
      <c r="N2655" s="20">
        <f t="shared" si="410"/>
        <v>50</v>
      </c>
      <c r="O2655" s="20">
        <f t="shared" si="411"/>
        <v>100</v>
      </c>
      <c r="P2655" s="20">
        <f t="shared" si="412"/>
        <v>50</v>
      </c>
      <c r="Q2655" s="20">
        <f t="shared" si="413"/>
        <v>16.5</v>
      </c>
      <c r="R2655" s="21">
        <f t="shared" si="414"/>
        <v>62.475000000000001</v>
      </c>
      <c r="S2655" s="21">
        <f t="shared" si="415"/>
        <v>51.625</v>
      </c>
      <c r="T2655" s="21">
        <f t="shared" si="416"/>
        <v>42.424999999999997</v>
      </c>
      <c r="U2655" s="21">
        <f t="shared" si="417"/>
        <v>54.125</v>
      </c>
      <c r="V2655" s="20">
        <f t="shared" si="418"/>
        <v>52.17499999999999</v>
      </c>
      <c r="W2655" s="20">
        <f t="shared" si="419"/>
        <v>52.662499999999994</v>
      </c>
    </row>
    <row r="2656" spans="1:23" ht="13.5" x14ac:dyDescent="0.25">
      <c r="A2656" s="3">
        <v>45875</v>
      </c>
      <c r="B2656" s="2">
        <v>93.9</v>
      </c>
      <c r="C2656" s="2">
        <v>47.41676723993379</v>
      </c>
      <c r="D2656" s="2">
        <v>0.13881970285534351</v>
      </c>
      <c r="E2656" s="2">
        <v>-9.2994668125153805E-29</v>
      </c>
      <c r="F2656" s="2">
        <v>93.95</v>
      </c>
      <c r="G2656" s="2">
        <v>94.025000000000006</v>
      </c>
      <c r="H2656" s="2">
        <v>94.141500000000008</v>
      </c>
      <c r="I2656" s="2">
        <v>93.919599999999988</v>
      </c>
      <c r="J2656" s="2">
        <v>91.927785999999998</v>
      </c>
      <c r="K2656" s="17" t="s">
        <v>47</v>
      </c>
      <c r="L2656" s="17" t="s">
        <v>51</v>
      </c>
      <c r="M2656" s="17" t="s">
        <v>52</v>
      </c>
      <c r="N2656" s="20">
        <f t="shared" si="410"/>
        <v>50</v>
      </c>
      <c r="O2656" s="20">
        <f t="shared" si="411"/>
        <v>100</v>
      </c>
      <c r="P2656" s="20">
        <f t="shared" si="412"/>
        <v>50</v>
      </c>
      <c r="Q2656" s="20">
        <f t="shared" si="413"/>
        <v>16.5</v>
      </c>
      <c r="R2656" s="21">
        <f t="shared" si="414"/>
        <v>62.475000000000001</v>
      </c>
      <c r="S2656" s="21">
        <f t="shared" si="415"/>
        <v>51.625</v>
      </c>
      <c r="T2656" s="21">
        <f t="shared" si="416"/>
        <v>42.424999999999997</v>
      </c>
      <c r="U2656" s="21">
        <f t="shared" si="417"/>
        <v>54.125</v>
      </c>
      <c r="V2656" s="20">
        <f t="shared" si="418"/>
        <v>52.17499999999999</v>
      </c>
      <c r="W2656" s="20">
        <f t="shared" si="419"/>
        <v>52.662499999999994</v>
      </c>
    </row>
    <row r="2657" spans="1:23" ht="13.5" x14ac:dyDescent="0.25">
      <c r="A2657" s="3">
        <v>45876</v>
      </c>
      <c r="B2657" s="2">
        <v>93.9</v>
      </c>
      <c r="C2657" s="2">
        <v>47.41676723993379</v>
      </c>
      <c r="D2657" s="2">
        <v>0.16762022479639427</v>
      </c>
      <c r="E2657" s="2">
        <v>-7.4395734500123044E-29</v>
      </c>
      <c r="F2657" s="2">
        <v>93.929999999999993</v>
      </c>
      <c r="G2657" s="2">
        <v>93.984999999999999</v>
      </c>
      <c r="H2657" s="2">
        <v>94.136500000000012</v>
      </c>
      <c r="I2657" s="2">
        <v>93.857999999999976</v>
      </c>
      <c r="J2657" s="2">
        <v>91.967194500000005</v>
      </c>
      <c r="K2657" s="17" t="s">
        <v>47</v>
      </c>
      <c r="L2657" s="17" t="s">
        <v>51</v>
      </c>
      <c r="M2657" s="17" t="s">
        <v>52</v>
      </c>
      <c r="N2657" s="20">
        <f t="shared" si="410"/>
        <v>50</v>
      </c>
      <c r="O2657" s="20">
        <f t="shared" si="411"/>
        <v>100</v>
      </c>
      <c r="P2657" s="20">
        <f t="shared" si="412"/>
        <v>50</v>
      </c>
      <c r="Q2657" s="20">
        <f t="shared" si="413"/>
        <v>16.5</v>
      </c>
      <c r="R2657" s="21">
        <f t="shared" si="414"/>
        <v>62.475000000000001</v>
      </c>
      <c r="S2657" s="21">
        <f t="shared" si="415"/>
        <v>51.625</v>
      </c>
      <c r="T2657" s="21">
        <f t="shared" si="416"/>
        <v>42.424999999999997</v>
      </c>
      <c r="U2657" s="21">
        <f t="shared" si="417"/>
        <v>54.125</v>
      </c>
      <c r="V2657" s="20">
        <f t="shared" si="418"/>
        <v>52.17499999999999</v>
      </c>
      <c r="W2657" s="20">
        <f t="shared" si="419"/>
        <v>52.662499999999994</v>
      </c>
    </row>
    <row r="2658" spans="1:23" ht="13.5" x14ac:dyDescent="0.25">
      <c r="A2658" s="3">
        <v>45877</v>
      </c>
      <c r="B2658" s="2">
        <v>93.9</v>
      </c>
      <c r="C2658" s="2">
        <v>47.416767239933797</v>
      </c>
      <c r="D2658" s="2">
        <v>0.17744832347044337</v>
      </c>
      <c r="E2658" s="2">
        <v>-5.951658760009844E-29</v>
      </c>
      <c r="F2658" s="2">
        <v>93.91</v>
      </c>
      <c r="G2658" s="2">
        <v>93.954999999999998</v>
      </c>
      <c r="H2658" s="2">
        <v>94.136500000000012</v>
      </c>
      <c r="I2658" s="2">
        <v>93.805999999999969</v>
      </c>
      <c r="J2658" s="2">
        <v>92.006561500000004</v>
      </c>
      <c r="K2658" s="17" t="s">
        <v>47</v>
      </c>
      <c r="L2658" s="17" t="s">
        <v>51</v>
      </c>
      <c r="M2658" s="17" t="s">
        <v>52</v>
      </c>
      <c r="N2658" s="20">
        <f t="shared" si="410"/>
        <v>50</v>
      </c>
      <c r="O2658" s="20">
        <f t="shared" si="411"/>
        <v>100</v>
      </c>
      <c r="P2658" s="20">
        <f t="shared" si="412"/>
        <v>50</v>
      </c>
      <c r="Q2658" s="20">
        <f t="shared" si="413"/>
        <v>16.5</v>
      </c>
      <c r="R2658" s="21">
        <f t="shared" si="414"/>
        <v>62.475000000000001</v>
      </c>
      <c r="S2658" s="21">
        <f t="shared" si="415"/>
        <v>51.625</v>
      </c>
      <c r="T2658" s="21">
        <f t="shared" si="416"/>
        <v>42.424999999999997</v>
      </c>
      <c r="U2658" s="21">
        <f t="shared" si="417"/>
        <v>54.125</v>
      </c>
      <c r="V2658" s="20">
        <f t="shared" si="418"/>
        <v>52.17499999999999</v>
      </c>
      <c r="W2658" s="20">
        <f t="shared" si="419"/>
        <v>52.662499999999994</v>
      </c>
    </row>
    <row r="2659" spans="1:23" ht="13.5" x14ac:dyDescent="0.25">
      <c r="A2659" s="3">
        <v>45880</v>
      </c>
      <c r="B2659" s="2">
        <v>93.85</v>
      </c>
      <c r="C2659" s="2">
        <v>46.465222196195775</v>
      </c>
      <c r="D2659" s="2">
        <v>0.19024870478521905</v>
      </c>
      <c r="E2659" s="2">
        <v>-4.7613270080078752E-29</v>
      </c>
      <c r="F2659" s="2">
        <v>93.890000000000015</v>
      </c>
      <c r="G2659" s="2">
        <v>93.919999999999987</v>
      </c>
      <c r="H2659" s="2">
        <v>94.129000000000019</v>
      </c>
      <c r="I2659" s="2">
        <v>93.754999999999981</v>
      </c>
      <c r="J2659" s="2">
        <v>92.048148500000011</v>
      </c>
      <c r="K2659" s="17" t="s">
        <v>47</v>
      </c>
      <c r="L2659" s="17" t="s">
        <v>51</v>
      </c>
      <c r="M2659" s="17" t="s">
        <v>52</v>
      </c>
      <c r="N2659" s="20">
        <f t="shared" si="410"/>
        <v>50</v>
      </c>
      <c r="O2659" s="20">
        <f t="shared" si="411"/>
        <v>100</v>
      </c>
      <c r="P2659" s="20">
        <f t="shared" si="412"/>
        <v>50</v>
      </c>
      <c r="Q2659" s="20">
        <f t="shared" si="413"/>
        <v>16.5</v>
      </c>
      <c r="R2659" s="21">
        <f t="shared" si="414"/>
        <v>62.475000000000001</v>
      </c>
      <c r="S2659" s="21">
        <f t="shared" si="415"/>
        <v>51.625</v>
      </c>
      <c r="T2659" s="21">
        <f t="shared" si="416"/>
        <v>42.424999999999997</v>
      </c>
      <c r="U2659" s="21">
        <f t="shared" si="417"/>
        <v>54.125</v>
      </c>
      <c r="V2659" s="20">
        <f t="shared" si="418"/>
        <v>52.17499999999999</v>
      </c>
      <c r="W2659" s="20">
        <f t="shared" si="419"/>
        <v>52.662499999999994</v>
      </c>
    </row>
    <row r="2660" spans="1:23" ht="13.5" x14ac:dyDescent="0.25">
      <c r="A2660" s="3">
        <v>45881</v>
      </c>
      <c r="B2660" s="2">
        <v>93.7</v>
      </c>
      <c r="C2660" s="2">
        <v>43.636114863316962</v>
      </c>
      <c r="D2660" s="2">
        <v>0.15167067071804752</v>
      </c>
      <c r="E2660" s="2">
        <v>-3.8090616064063006E-29</v>
      </c>
      <c r="F2660" s="2">
        <v>93.850000000000009</v>
      </c>
      <c r="G2660" s="2">
        <v>93.91</v>
      </c>
      <c r="H2660" s="2">
        <v>94.114000000000004</v>
      </c>
      <c r="I2660" s="2">
        <v>93.712999999999994</v>
      </c>
      <c r="J2660" s="2">
        <v>92.086515500000004</v>
      </c>
      <c r="K2660" s="17" t="s">
        <v>47</v>
      </c>
      <c r="L2660" s="17" t="s">
        <v>51</v>
      </c>
      <c r="M2660" s="17" t="s">
        <v>52</v>
      </c>
      <c r="N2660" s="20">
        <f t="shared" si="410"/>
        <v>50</v>
      </c>
      <c r="O2660" s="20">
        <f t="shared" si="411"/>
        <v>100</v>
      </c>
      <c r="P2660" s="20">
        <f t="shared" si="412"/>
        <v>50</v>
      </c>
      <c r="Q2660" s="20">
        <f t="shared" si="413"/>
        <v>16.5</v>
      </c>
      <c r="R2660" s="21">
        <f t="shared" si="414"/>
        <v>62.475000000000001</v>
      </c>
      <c r="S2660" s="21">
        <f t="shared" si="415"/>
        <v>51.625</v>
      </c>
      <c r="T2660" s="21">
        <f t="shared" si="416"/>
        <v>42.424999999999997</v>
      </c>
      <c r="U2660" s="21">
        <f t="shared" si="417"/>
        <v>54.125</v>
      </c>
      <c r="V2660" s="20">
        <f t="shared" si="418"/>
        <v>52.17499999999999</v>
      </c>
      <c r="W2660" s="20">
        <f t="shared" si="419"/>
        <v>52.662499999999994</v>
      </c>
    </row>
    <row r="2661" spans="1:23" ht="13.5" x14ac:dyDescent="0.25">
      <c r="A2661" s="3">
        <v>45883</v>
      </c>
      <c r="B2661" s="2">
        <v>93.7</v>
      </c>
      <c r="C2661" s="2">
        <v>43.636114863316962</v>
      </c>
      <c r="D2661" s="2">
        <v>0.15162610646922303</v>
      </c>
      <c r="E2661" s="2">
        <v>-3.0472492851250407E-29</v>
      </c>
      <c r="F2661" s="2">
        <v>93.809999999999988</v>
      </c>
      <c r="G2661" s="2">
        <v>93.88000000000001</v>
      </c>
      <c r="H2661" s="2">
        <v>94.050000000000026</v>
      </c>
      <c r="I2661" s="2">
        <v>93.696999999999989</v>
      </c>
      <c r="J2661" s="2">
        <v>92.126941000000031</v>
      </c>
      <c r="K2661" s="17" t="s">
        <v>47</v>
      </c>
      <c r="L2661" s="17" t="s">
        <v>51</v>
      </c>
      <c r="M2661" s="17" t="s">
        <v>52</v>
      </c>
      <c r="N2661" s="20">
        <f t="shared" si="410"/>
        <v>50</v>
      </c>
      <c r="O2661" s="20">
        <f t="shared" si="411"/>
        <v>100</v>
      </c>
      <c r="P2661" s="20">
        <f t="shared" si="412"/>
        <v>50</v>
      </c>
      <c r="Q2661" s="20">
        <f t="shared" si="413"/>
        <v>16.5</v>
      </c>
      <c r="R2661" s="21">
        <f t="shared" si="414"/>
        <v>62.475000000000001</v>
      </c>
      <c r="S2661" s="21">
        <f t="shared" si="415"/>
        <v>51.625</v>
      </c>
      <c r="T2661" s="21">
        <f t="shared" si="416"/>
        <v>42.424999999999997</v>
      </c>
      <c r="U2661" s="21">
        <f t="shared" si="417"/>
        <v>54.125</v>
      </c>
      <c r="V2661" s="20">
        <f t="shared" si="418"/>
        <v>52.17499999999999</v>
      </c>
      <c r="W2661" s="20">
        <f t="shared" si="419"/>
        <v>52.662499999999994</v>
      </c>
    </row>
    <row r="2662" spans="1:23" ht="13.5" x14ac:dyDescent="0.25">
      <c r="A2662" s="3">
        <v>45884</v>
      </c>
      <c r="B2662" s="2">
        <v>93.68</v>
      </c>
      <c r="C2662" s="2">
        <v>43.229104238948871</v>
      </c>
      <c r="D2662" s="2">
        <v>0.15476354352247768</v>
      </c>
      <c r="E2662" s="2">
        <v>-2.4377994281000326E-29</v>
      </c>
      <c r="F2662" s="2">
        <v>93.765999999999991</v>
      </c>
      <c r="G2662" s="2">
        <v>93.847999999999999</v>
      </c>
      <c r="H2662" s="2">
        <v>94.009000000000029</v>
      </c>
      <c r="I2662" s="2">
        <v>93.680599999999998</v>
      </c>
      <c r="J2662" s="2">
        <v>92.167266500000025</v>
      </c>
      <c r="K2662" s="17" t="s">
        <v>47</v>
      </c>
      <c r="L2662" s="17" t="s">
        <v>51</v>
      </c>
      <c r="M2662" s="17" t="s">
        <v>52</v>
      </c>
      <c r="N2662" s="20">
        <f t="shared" si="410"/>
        <v>50</v>
      </c>
      <c r="O2662" s="20">
        <f t="shared" si="411"/>
        <v>100</v>
      </c>
      <c r="P2662" s="20">
        <f t="shared" si="412"/>
        <v>50</v>
      </c>
      <c r="Q2662" s="20">
        <f t="shared" si="413"/>
        <v>16.5</v>
      </c>
      <c r="R2662" s="21">
        <f t="shared" si="414"/>
        <v>62.475000000000001</v>
      </c>
      <c r="S2662" s="21">
        <f t="shared" si="415"/>
        <v>51.625</v>
      </c>
      <c r="T2662" s="21">
        <f t="shared" si="416"/>
        <v>42.424999999999997</v>
      </c>
      <c r="U2662" s="21">
        <f t="shared" si="417"/>
        <v>54.125</v>
      </c>
      <c r="V2662" s="20">
        <f t="shared" si="418"/>
        <v>52.17499999999999</v>
      </c>
      <c r="W2662" s="20">
        <f t="shared" si="419"/>
        <v>52.662499999999994</v>
      </c>
    </row>
    <row r="2663" spans="1:23" ht="13.5" x14ac:dyDescent="0.25">
      <c r="A2663" s="3">
        <v>45887</v>
      </c>
      <c r="B2663" s="2">
        <v>93.7</v>
      </c>
      <c r="C2663" s="2">
        <v>43.793689364744061</v>
      </c>
      <c r="D2663" s="2">
        <v>0.15762320453545442</v>
      </c>
      <c r="E2663" s="2">
        <v>-1.950239542480026E-29</v>
      </c>
      <c r="F2663" s="2">
        <v>93.725999999999999</v>
      </c>
      <c r="G2663" s="2">
        <v>93.818000000000012</v>
      </c>
      <c r="H2663" s="2">
        <v>93.974000000000018</v>
      </c>
      <c r="I2663" s="2">
        <v>93.674600000000012</v>
      </c>
      <c r="J2663" s="2">
        <v>92.208185500000013</v>
      </c>
      <c r="K2663" s="17" t="s">
        <v>49</v>
      </c>
      <c r="L2663" s="17" t="s">
        <v>51</v>
      </c>
      <c r="M2663" s="17" t="s">
        <v>54</v>
      </c>
      <c r="N2663" s="20">
        <f t="shared" si="410"/>
        <v>50</v>
      </c>
      <c r="O2663" s="20">
        <f t="shared" si="411"/>
        <v>100</v>
      </c>
      <c r="P2663" s="20">
        <f t="shared" si="412"/>
        <v>50</v>
      </c>
      <c r="Q2663" s="20">
        <f t="shared" si="413"/>
        <v>66.5</v>
      </c>
      <c r="R2663" s="21">
        <f t="shared" si="414"/>
        <v>69.974999999999994</v>
      </c>
      <c r="S2663" s="21">
        <f t="shared" si="415"/>
        <v>64.125</v>
      </c>
      <c r="T2663" s="21">
        <f t="shared" si="416"/>
        <v>64.924999999999997</v>
      </c>
      <c r="U2663" s="21">
        <f t="shared" si="417"/>
        <v>66.625</v>
      </c>
      <c r="V2663" s="20">
        <f t="shared" si="418"/>
        <v>66.341666666666654</v>
      </c>
      <c r="W2663" s="20">
        <f t="shared" si="419"/>
        <v>66.412499999999994</v>
      </c>
    </row>
    <row r="2664" spans="1:23" ht="13.5" x14ac:dyDescent="0.25">
      <c r="A2664" s="3">
        <v>45888</v>
      </c>
      <c r="B2664" s="2">
        <v>93.79</v>
      </c>
      <c r="C2664" s="2">
        <v>46.377995322877254</v>
      </c>
      <c r="D2664" s="2">
        <v>0.14712723291273733</v>
      </c>
      <c r="E2664" s="2">
        <v>-1.5601916339840208E-29</v>
      </c>
      <c r="F2664" s="2">
        <v>93.714000000000013</v>
      </c>
      <c r="G2664" s="2">
        <v>93.802000000000021</v>
      </c>
      <c r="H2664" s="2">
        <v>93.943500000000014</v>
      </c>
      <c r="I2664" s="2">
        <v>93.66640000000001</v>
      </c>
      <c r="J2664" s="2">
        <v>92.249678000000017</v>
      </c>
      <c r="K2664" s="17" t="s">
        <v>49</v>
      </c>
      <c r="L2664" s="17" t="s">
        <v>51</v>
      </c>
      <c r="M2664" s="17" t="s">
        <v>54</v>
      </c>
      <c r="N2664" s="20">
        <f t="shared" si="410"/>
        <v>50</v>
      </c>
      <c r="O2664" s="20">
        <f t="shared" si="411"/>
        <v>100</v>
      </c>
      <c r="P2664" s="20">
        <f t="shared" si="412"/>
        <v>50</v>
      </c>
      <c r="Q2664" s="20">
        <f t="shared" si="413"/>
        <v>66.5</v>
      </c>
      <c r="R2664" s="21">
        <f t="shared" si="414"/>
        <v>69.974999999999994</v>
      </c>
      <c r="S2664" s="21">
        <f t="shared" si="415"/>
        <v>64.125</v>
      </c>
      <c r="T2664" s="21">
        <f t="shared" si="416"/>
        <v>64.924999999999997</v>
      </c>
      <c r="U2664" s="21">
        <f t="shared" si="417"/>
        <v>66.625</v>
      </c>
      <c r="V2664" s="20">
        <f t="shared" si="418"/>
        <v>66.341666666666654</v>
      </c>
      <c r="W2664" s="20">
        <f t="shared" si="419"/>
        <v>66.412499999999994</v>
      </c>
    </row>
    <row r="2665" spans="1:23" ht="13.5" x14ac:dyDescent="0.25">
      <c r="A2665" s="3">
        <v>45889</v>
      </c>
      <c r="B2665" s="2">
        <v>93.9</v>
      </c>
      <c r="C2665" s="2">
        <v>49.437972512473081</v>
      </c>
      <c r="D2665" s="2">
        <v>0.12321013568225681</v>
      </c>
      <c r="E2665" s="2">
        <v>-1.2481533071872167E-29</v>
      </c>
      <c r="F2665" s="2">
        <v>93.753999999999991</v>
      </c>
      <c r="G2665" s="2">
        <v>93.802000000000007</v>
      </c>
      <c r="H2665" s="2">
        <v>93.908500000000018</v>
      </c>
      <c r="I2665" s="2">
        <v>93.662399999999991</v>
      </c>
      <c r="J2665" s="2">
        <v>92.29110350000002</v>
      </c>
      <c r="K2665" s="17" t="s">
        <v>49</v>
      </c>
      <c r="L2665" s="17" t="s">
        <v>51</v>
      </c>
      <c r="M2665" s="17" t="s">
        <v>55</v>
      </c>
      <c r="N2665" s="20">
        <f t="shared" si="410"/>
        <v>50</v>
      </c>
      <c r="O2665" s="20">
        <f t="shared" si="411"/>
        <v>100</v>
      </c>
      <c r="P2665" s="20">
        <f t="shared" si="412"/>
        <v>50</v>
      </c>
      <c r="Q2665" s="20">
        <f t="shared" si="413"/>
        <v>83.5</v>
      </c>
      <c r="R2665" s="21">
        <f t="shared" si="414"/>
        <v>72.525000000000006</v>
      </c>
      <c r="S2665" s="21">
        <f t="shared" si="415"/>
        <v>68.375</v>
      </c>
      <c r="T2665" s="21">
        <f t="shared" si="416"/>
        <v>72.575000000000003</v>
      </c>
      <c r="U2665" s="21">
        <f t="shared" si="417"/>
        <v>70.875</v>
      </c>
      <c r="V2665" s="20">
        <f t="shared" si="418"/>
        <v>71.158333333333346</v>
      </c>
      <c r="W2665" s="20">
        <f t="shared" si="419"/>
        <v>71.087500000000006</v>
      </c>
    </row>
    <row r="2666" spans="1:23" ht="13.5" x14ac:dyDescent="0.25">
      <c r="A2666" s="3">
        <v>45890</v>
      </c>
      <c r="B2666" s="2">
        <v>93.9</v>
      </c>
      <c r="C2666" s="2">
        <v>49.437972512473081</v>
      </c>
      <c r="D2666" s="2">
        <v>0.10306756508080639</v>
      </c>
      <c r="E2666" s="2">
        <v>-9.9852264574977338E-30</v>
      </c>
      <c r="F2666" s="2">
        <v>93.794000000000011</v>
      </c>
      <c r="G2666" s="2">
        <v>93.801999999999992</v>
      </c>
      <c r="H2666" s="2">
        <v>93.913500000000028</v>
      </c>
      <c r="I2666" s="2">
        <v>93.660399999999996</v>
      </c>
      <c r="J2666" s="2">
        <v>92.333763500000018</v>
      </c>
      <c r="K2666" s="17" t="s">
        <v>49</v>
      </c>
      <c r="L2666" s="17" t="s">
        <v>51</v>
      </c>
      <c r="M2666" s="17" t="s">
        <v>55</v>
      </c>
      <c r="N2666" s="20">
        <f t="shared" si="410"/>
        <v>50</v>
      </c>
      <c r="O2666" s="20">
        <f t="shared" si="411"/>
        <v>100</v>
      </c>
      <c r="P2666" s="20">
        <f t="shared" si="412"/>
        <v>50</v>
      </c>
      <c r="Q2666" s="20">
        <f t="shared" si="413"/>
        <v>83.5</v>
      </c>
      <c r="R2666" s="21">
        <f t="shared" si="414"/>
        <v>72.525000000000006</v>
      </c>
      <c r="S2666" s="21">
        <f t="shared" si="415"/>
        <v>68.375</v>
      </c>
      <c r="T2666" s="21">
        <f t="shared" si="416"/>
        <v>72.575000000000003</v>
      </c>
      <c r="U2666" s="21">
        <f t="shared" si="417"/>
        <v>70.875</v>
      </c>
      <c r="V2666" s="20">
        <f t="shared" si="418"/>
        <v>71.158333333333346</v>
      </c>
      <c r="W2666" s="20">
        <f t="shared" si="419"/>
        <v>71.087500000000006</v>
      </c>
    </row>
    <row r="2667" spans="1:23" ht="13.5" x14ac:dyDescent="0.25">
      <c r="A2667" s="3">
        <v>45891</v>
      </c>
      <c r="B2667" s="2">
        <v>94</v>
      </c>
      <c r="C2667" s="2">
        <v>52.307447172429093</v>
      </c>
      <c r="D2667" s="2">
        <v>7.8704382243984128E-2</v>
      </c>
      <c r="E2667" s="2">
        <v>-7.9881811659981879E-30</v>
      </c>
      <c r="F2667" s="2">
        <v>93.85799999999999</v>
      </c>
      <c r="G2667" s="2">
        <v>93.811999999999983</v>
      </c>
      <c r="H2667" s="2">
        <v>93.898500000000013</v>
      </c>
      <c r="I2667" s="2">
        <v>93.658799999999985</v>
      </c>
      <c r="J2667" s="2">
        <v>92.375689000000023</v>
      </c>
      <c r="K2667" s="17" t="s">
        <v>49</v>
      </c>
      <c r="L2667" s="17" t="s">
        <v>50</v>
      </c>
      <c r="M2667" s="17" t="s">
        <v>55</v>
      </c>
      <c r="N2667" s="20">
        <f t="shared" si="410"/>
        <v>50</v>
      </c>
      <c r="O2667" s="20">
        <f t="shared" si="411"/>
        <v>100</v>
      </c>
      <c r="P2667" s="20">
        <f t="shared" si="412"/>
        <v>50</v>
      </c>
      <c r="Q2667" s="20">
        <f t="shared" si="413"/>
        <v>100</v>
      </c>
      <c r="R2667" s="21">
        <f t="shared" si="414"/>
        <v>75</v>
      </c>
      <c r="S2667" s="21">
        <f t="shared" si="415"/>
        <v>72.5</v>
      </c>
      <c r="T2667" s="21">
        <f t="shared" si="416"/>
        <v>80</v>
      </c>
      <c r="U2667" s="21">
        <f t="shared" si="417"/>
        <v>75</v>
      </c>
      <c r="V2667" s="20">
        <f t="shared" si="418"/>
        <v>75.833333333333329</v>
      </c>
      <c r="W2667" s="20">
        <f t="shared" si="419"/>
        <v>75.625</v>
      </c>
    </row>
    <row r="2668" spans="1:23" ht="13.5" x14ac:dyDescent="0.25">
      <c r="A2668" s="3">
        <v>45894</v>
      </c>
      <c r="B2668" s="2">
        <v>93.92</v>
      </c>
      <c r="C2668" s="2">
        <v>49.869161161805017</v>
      </c>
      <c r="D2668" s="2">
        <v>6.3505827232290812E-2</v>
      </c>
      <c r="E2668" s="2">
        <v>-6.39054493279855E-30</v>
      </c>
      <c r="F2668" s="2">
        <v>93.902000000000015</v>
      </c>
      <c r="G2668" s="2">
        <v>93.813999999999993</v>
      </c>
      <c r="H2668" s="2">
        <v>93.884500000000017</v>
      </c>
      <c r="I2668" s="2">
        <v>93.667399999999986</v>
      </c>
      <c r="J2668" s="2">
        <v>92.417667000000023</v>
      </c>
      <c r="K2668" s="17" t="s">
        <v>49</v>
      </c>
      <c r="L2668" s="17" t="s">
        <v>51</v>
      </c>
      <c r="M2668" s="17" t="s">
        <v>55</v>
      </c>
      <c r="N2668" s="20">
        <f t="shared" si="410"/>
        <v>50</v>
      </c>
      <c r="O2668" s="20">
        <f t="shared" si="411"/>
        <v>100</v>
      </c>
      <c r="P2668" s="20">
        <f t="shared" si="412"/>
        <v>50</v>
      </c>
      <c r="Q2668" s="20">
        <f t="shared" si="413"/>
        <v>83.5</v>
      </c>
      <c r="R2668" s="21">
        <f t="shared" si="414"/>
        <v>72.525000000000006</v>
      </c>
      <c r="S2668" s="21">
        <f t="shared" si="415"/>
        <v>68.375</v>
      </c>
      <c r="T2668" s="21">
        <f t="shared" si="416"/>
        <v>72.575000000000003</v>
      </c>
      <c r="U2668" s="21">
        <f t="shared" si="417"/>
        <v>70.875</v>
      </c>
      <c r="V2668" s="20">
        <f t="shared" si="418"/>
        <v>71.158333333333346</v>
      </c>
      <c r="W2668" s="20">
        <f t="shared" si="419"/>
        <v>71.087500000000006</v>
      </c>
    </row>
    <row r="2669" spans="1:23" ht="13.5" x14ac:dyDescent="0.25">
      <c r="A2669" s="3">
        <v>45895</v>
      </c>
      <c r="B2669" s="2">
        <v>93.71</v>
      </c>
      <c r="C2669" s="2">
        <v>44.062762691315562</v>
      </c>
      <c r="D2669" s="2">
        <v>5.8509741941293214E-2</v>
      </c>
      <c r="E2669" s="2">
        <v>-5.1124359462388406E-30</v>
      </c>
      <c r="F2669" s="2">
        <v>93.885999999999996</v>
      </c>
      <c r="G2669" s="2">
        <v>93.8</v>
      </c>
      <c r="H2669" s="2">
        <v>93.860000000000014</v>
      </c>
      <c r="I2669" s="2">
        <v>93.675599999999974</v>
      </c>
      <c r="J2669" s="2">
        <v>92.451597500000005</v>
      </c>
      <c r="K2669" s="17" t="s">
        <v>49</v>
      </c>
      <c r="L2669" s="17" t="s">
        <v>51</v>
      </c>
      <c r="M2669" s="17" t="s">
        <v>54</v>
      </c>
      <c r="N2669" s="20">
        <f t="shared" si="410"/>
        <v>50</v>
      </c>
      <c r="O2669" s="20">
        <f t="shared" si="411"/>
        <v>100</v>
      </c>
      <c r="P2669" s="20">
        <f t="shared" si="412"/>
        <v>50</v>
      </c>
      <c r="Q2669" s="20">
        <f t="shared" si="413"/>
        <v>66.5</v>
      </c>
      <c r="R2669" s="21">
        <f t="shared" si="414"/>
        <v>69.974999999999994</v>
      </c>
      <c r="S2669" s="21">
        <f t="shared" si="415"/>
        <v>64.125</v>
      </c>
      <c r="T2669" s="21">
        <f t="shared" si="416"/>
        <v>64.924999999999997</v>
      </c>
      <c r="U2669" s="21">
        <f t="shared" si="417"/>
        <v>66.625</v>
      </c>
      <c r="V2669" s="20">
        <f t="shared" si="418"/>
        <v>66.341666666666654</v>
      </c>
      <c r="W2669" s="20">
        <f t="shared" si="419"/>
        <v>66.412499999999994</v>
      </c>
    </row>
    <row r="2670" spans="1:23" ht="13.5" x14ac:dyDescent="0.25">
      <c r="A2670" s="3">
        <v>45896</v>
      </c>
      <c r="B2670" s="2">
        <v>94</v>
      </c>
      <c r="C2670" s="2">
        <v>52.319021838757408</v>
      </c>
      <c r="D2670" s="2">
        <v>1.0965689454707217E-2</v>
      </c>
      <c r="E2670" s="2">
        <v>-4.0899487569910726E-30</v>
      </c>
      <c r="F2670" s="2">
        <v>93.905999999999992</v>
      </c>
      <c r="G2670" s="2">
        <v>93.83</v>
      </c>
      <c r="H2670" s="2">
        <v>93.870000000000019</v>
      </c>
      <c r="I2670" s="2">
        <v>93.715599999999995</v>
      </c>
      <c r="J2670" s="2">
        <v>92.489406500000001</v>
      </c>
      <c r="K2670" s="17" t="s">
        <v>49</v>
      </c>
      <c r="L2670" s="17" t="s">
        <v>51</v>
      </c>
      <c r="M2670" s="17" t="s">
        <v>55</v>
      </c>
      <c r="N2670" s="20">
        <f t="shared" si="410"/>
        <v>50</v>
      </c>
      <c r="O2670" s="20">
        <f t="shared" si="411"/>
        <v>100</v>
      </c>
      <c r="P2670" s="20">
        <f t="shared" si="412"/>
        <v>50</v>
      </c>
      <c r="Q2670" s="20">
        <f t="shared" si="413"/>
        <v>83.5</v>
      </c>
      <c r="R2670" s="21">
        <f t="shared" si="414"/>
        <v>72.525000000000006</v>
      </c>
      <c r="S2670" s="21">
        <f t="shared" si="415"/>
        <v>68.375</v>
      </c>
      <c r="T2670" s="21">
        <f t="shared" si="416"/>
        <v>72.575000000000003</v>
      </c>
      <c r="U2670" s="21">
        <f t="shared" si="417"/>
        <v>70.875</v>
      </c>
      <c r="V2670" s="20">
        <f t="shared" si="418"/>
        <v>71.158333333333346</v>
      </c>
      <c r="W2670" s="20">
        <f t="shared" si="419"/>
        <v>71.087500000000006</v>
      </c>
    </row>
    <row r="2671" spans="1:23" ht="13.5" x14ac:dyDescent="0.25">
      <c r="A2671" s="3">
        <v>45897</v>
      </c>
      <c r="B2671" s="2">
        <v>94</v>
      </c>
      <c r="C2671" s="2">
        <v>52.319021838757408</v>
      </c>
      <c r="D2671" s="2">
        <v>-2.9827692857608668E-2</v>
      </c>
      <c r="E2671" s="2">
        <v>-3.2719590055928584E-30</v>
      </c>
      <c r="F2671" s="2">
        <v>93.926000000000002</v>
      </c>
      <c r="G2671" s="2">
        <v>93.86</v>
      </c>
      <c r="H2671" s="2">
        <v>93.870000000000019</v>
      </c>
      <c r="I2671" s="2">
        <v>93.782599999999988</v>
      </c>
      <c r="J2671" s="2">
        <v>92.531413999999998</v>
      </c>
      <c r="K2671" s="17" t="s">
        <v>49</v>
      </c>
      <c r="L2671" s="17" t="s">
        <v>51</v>
      </c>
      <c r="M2671" s="17" t="s">
        <v>55</v>
      </c>
      <c r="N2671" s="20">
        <f t="shared" si="410"/>
        <v>50</v>
      </c>
      <c r="O2671" s="20">
        <f t="shared" si="411"/>
        <v>100</v>
      </c>
      <c r="P2671" s="20">
        <f t="shared" si="412"/>
        <v>50</v>
      </c>
      <c r="Q2671" s="20">
        <f t="shared" si="413"/>
        <v>83.5</v>
      </c>
      <c r="R2671" s="21">
        <f t="shared" si="414"/>
        <v>72.525000000000006</v>
      </c>
      <c r="S2671" s="21">
        <f t="shared" si="415"/>
        <v>68.375</v>
      </c>
      <c r="T2671" s="21">
        <f t="shared" si="416"/>
        <v>72.575000000000003</v>
      </c>
      <c r="U2671" s="21">
        <f t="shared" si="417"/>
        <v>70.875</v>
      </c>
      <c r="V2671" s="20">
        <f t="shared" si="418"/>
        <v>71.158333333333346</v>
      </c>
      <c r="W2671" s="20">
        <f t="shared" si="419"/>
        <v>71.087500000000006</v>
      </c>
    </row>
    <row r="2672" spans="1:23" ht="13.5" x14ac:dyDescent="0.25">
      <c r="A2672" s="3">
        <v>45898</v>
      </c>
      <c r="B2672" s="2">
        <v>94</v>
      </c>
      <c r="C2672" s="2">
        <v>52.319021838757408</v>
      </c>
      <c r="D2672" s="2">
        <v>-6.7944129793403363E-2</v>
      </c>
      <c r="E2672" s="2">
        <v>-2.6175672044742869E-30</v>
      </c>
      <c r="F2672" s="2">
        <v>93.926000000000002</v>
      </c>
      <c r="G2672" s="2">
        <v>93.891999999999996</v>
      </c>
      <c r="H2672" s="2">
        <v>93.870000000000019</v>
      </c>
      <c r="I2672" s="2">
        <v>93.852599999999995</v>
      </c>
      <c r="J2672" s="2">
        <v>92.573339500000017</v>
      </c>
      <c r="K2672" s="17" t="s">
        <v>47</v>
      </c>
      <c r="L2672" s="17" t="s">
        <v>51</v>
      </c>
      <c r="M2672" s="17" t="s">
        <v>51</v>
      </c>
      <c r="N2672" s="20">
        <f t="shared" si="410"/>
        <v>50</v>
      </c>
      <c r="O2672" s="20">
        <f t="shared" si="411"/>
        <v>100</v>
      </c>
      <c r="P2672" s="20">
        <f t="shared" si="412"/>
        <v>50</v>
      </c>
      <c r="Q2672" s="20">
        <f t="shared" si="413"/>
        <v>16.5</v>
      </c>
      <c r="R2672" s="21">
        <f t="shared" si="414"/>
        <v>62.475000000000001</v>
      </c>
      <c r="S2672" s="21">
        <f t="shared" si="415"/>
        <v>51.625</v>
      </c>
      <c r="T2672" s="21">
        <f t="shared" si="416"/>
        <v>42.424999999999997</v>
      </c>
      <c r="U2672" s="21">
        <f t="shared" si="417"/>
        <v>54.125</v>
      </c>
      <c r="V2672" s="20">
        <f t="shared" si="418"/>
        <v>52.17499999999999</v>
      </c>
      <c r="W2672" s="20">
        <f t="shared" si="419"/>
        <v>52.662499999999994</v>
      </c>
    </row>
    <row r="2673" spans="1:23" ht="13.5" x14ac:dyDescent="0.25">
      <c r="A2673" s="3">
        <v>45901</v>
      </c>
      <c r="B2673" s="2">
        <v>94</v>
      </c>
      <c r="C2673" s="2">
        <v>52.319021838757408</v>
      </c>
      <c r="D2673" s="2">
        <v>-9.7602943577356882E-2</v>
      </c>
      <c r="E2673" s="2">
        <v>-2.0940537635794296E-30</v>
      </c>
      <c r="F2673" s="2">
        <v>93.941999999999993</v>
      </c>
      <c r="G2673" s="2">
        <v>93.921999999999997</v>
      </c>
      <c r="H2673" s="2">
        <v>93.870000000000019</v>
      </c>
      <c r="I2673" s="2">
        <v>93.928600000000003</v>
      </c>
      <c r="J2673" s="2">
        <v>92.614030000000014</v>
      </c>
      <c r="K2673" s="17" t="s">
        <v>49</v>
      </c>
      <c r="L2673" s="17" t="s">
        <v>51</v>
      </c>
      <c r="M2673" s="17" t="s">
        <v>55</v>
      </c>
      <c r="N2673" s="20">
        <f t="shared" si="410"/>
        <v>50</v>
      </c>
      <c r="O2673" s="20">
        <f t="shared" si="411"/>
        <v>100</v>
      </c>
      <c r="P2673" s="20">
        <f t="shared" si="412"/>
        <v>50</v>
      </c>
      <c r="Q2673" s="20">
        <f t="shared" si="413"/>
        <v>83.5</v>
      </c>
      <c r="R2673" s="21">
        <f t="shared" si="414"/>
        <v>72.525000000000006</v>
      </c>
      <c r="S2673" s="21">
        <f t="shared" si="415"/>
        <v>68.375</v>
      </c>
      <c r="T2673" s="21">
        <f t="shared" si="416"/>
        <v>72.575000000000003</v>
      </c>
      <c r="U2673" s="21">
        <f t="shared" si="417"/>
        <v>70.875</v>
      </c>
      <c r="V2673" s="20">
        <f t="shared" si="418"/>
        <v>71.158333333333346</v>
      </c>
      <c r="W2673" s="20">
        <f t="shared" si="419"/>
        <v>71.087500000000006</v>
      </c>
    </row>
    <row r="2674" spans="1:23" ht="13.5" x14ac:dyDescent="0.25">
      <c r="A2674" s="3">
        <v>45902</v>
      </c>
      <c r="B2674" s="2">
        <v>93.75</v>
      </c>
      <c r="C2674" s="2">
        <v>44.673411413463818</v>
      </c>
      <c r="D2674" s="2">
        <v>-9.0781752740539901E-2</v>
      </c>
      <c r="E2674" s="2">
        <v>-1.6752430108635437E-30</v>
      </c>
      <c r="F2674" s="2">
        <v>93.95</v>
      </c>
      <c r="G2674" s="2">
        <v>93.918000000000006</v>
      </c>
      <c r="H2674" s="2">
        <v>93.860000000000028</v>
      </c>
      <c r="I2674" s="2">
        <v>93.943799999999996</v>
      </c>
      <c r="J2674" s="2">
        <v>92.652729500000021</v>
      </c>
      <c r="K2674" s="17" t="s">
        <v>47</v>
      </c>
      <c r="L2674" s="17" t="s">
        <v>51</v>
      </c>
      <c r="M2674" s="17" t="s">
        <v>53</v>
      </c>
      <c r="N2674" s="20">
        <f t="shared" si="410"/>
        <v>50</v>
      </c>
      <c r="O2674" s="20">
        <f t="shared" si="411"/>
        <v>100</v>
      </c>
      <c r="P2674" s="20">
        <f t="shared" si="412"/>
        <v>50</v>
      </c>
      <c r="Q2674" s="20">
        <f t="shared" si="413"/>
        <v>16.5</v>
      </c>
      <c r="R2674" s="21">
        <f t="shared" si="414"/>
        <v>62.475000000000001</v>
      </c>
      <c r="S2674" s="21">
        <f t="shared" si="415"/>
        <v>51.625</v>
      </c>
      <c r="T2674" s="21">
        <f t="shared" si="416"/>
        <v>42.424999999999997</v>
      </c>
      <c r="U2674" s="21">
        <f t="shared" si="417"/>
        <v>54.125</v>
      </c>
      <c r="V2674" s="20">
        <f t="shared" si="418"/>
        <v>52.17499999999999</v>
      </c>
      <c r="W2674" s="20">
        <f t="shared" si="419"/>
        <v>52.662499999999994</v>
      </c>
    </row>
    <row r="2675" spans="1:23" ht="13.5" x14ac:dyDescent="0.25">
      <c r="A2675" s="3">
        <v>45903</v>
      </c>
      <c r="B2675" s="2">
        <v>95.5</v>
      </c>
      <c r="C2675" s="2">
        <v>73.674423785868697</v>
      </c>
      <c r="D2675" s="2">
        <v>-0.19665367726736349</v>
      </c>
      <c r="E2675" s="2">
        <v>-1.340194408690835E-30</v>
      </c>
      <c r="F2675" s="2">
        <v>94.25</v>
      </c>
      <c r="G2675" s="2">
        <v>94.078000000000003</v>
      </c>
      <c r="H2675" s="2">
        <v>93.940000000000012</v>
      </c>
      <c r="I2675" s="2">
        <v>93.99799999999999</v>
      </c>
      <c r="J2675" s="2">
        <v>92.704213000000024</v>
      </c>
      <c r="K2675" s="17" t="s">
        <v>49</v>
      </c>
      <c r="L2675" s="17" t="s">
        <v>50</v>
      </c>
      <c r="M2675" s="17" t="s">
        <v>55</v>
      </c>
      <c r="N2675" s="20">
        <f t="shared" si="410"/>
        <v>50</v>
      </c>
      <c r="O2675" s="20">
        <f t="shared" si="411"/>
        <v>100</v>
      </c>
      <c r="P2675" s="20">
        <f t="shared" si="412"/>
        <v>50</v>
      </c>
      <c r="Q2675" s="20">
        <f t="shared" si="413"/>
        <v>100</v>
      </c>
      <c r="R2675" s="21">
        <f t="shared" si="414"/>
        <v>75</v>
      </c>
      <c r="S2675" s="21">
        <f t="shared" si="415"/>
        <v>72.5</v>
      </c>
      <c r="T2675" s="21">
        <f t="shared" si="416"/>
        <v>80</v>
      </c>
      <c r="U2675" s="21">
        <f t="shared" si="417"/>
        <v>75</v>
      </c>
      <c r="V2675" s="20">
        <f t="shared" si="418"/>
        <v>75.833333333333329</v>
      </c>
      <c r="W2675" s="20">
        <f t="shared" si="419"/>
        <v>75.625</v>
      </c>
    </row>
    <row r="2676" spans="1:23" ht="13.5" x14ac:dyDescent="0.25">
      <c r="A2676" s="3">
        <v>45905</v>
      </c>
      <c r="B2676" s="2">
        <v>95.39</v>
      </c>
      <c r="C2676" s="2">
        <v>71.149824702361286</v>
      </c>
      <c r="D2676" s="2">
        <v>-0.2874461688223704</v>
      </c>
      <c r="E2676" s="2">
        <v>-1.072155526952668E-30</v>
      </c>
      <c r="F2676" s="2">
        <v>94.527999999999992</v>
      </c>
      <c r="G2676" s="2">
        <v>94.227000000000004</v>
      </c>
      <c r="H2676" s="2">
        <v>94.014500000000012</v>
      </c>
      <c r="I2676" s="2">
        <v>94.065399999999997</v>
      </c>
      <c r="J2676" s="2">
        <v>92.753541000000027</v>
      </c>
      <c r="K2676" s="17" t="s">
        <v>49</v>
      </c>
      <c r="L2676" s="17" t="s">
        <v>51</v>
      </c>
      <c r="M2676" s="17" t="s">
        <v>55</v>
      </c>
      <c r="N2676" s="20">
        <f t="shared" si="410"/>
        <v>50</v>
      </c>
      <c r="O2676" s="20">
        <f t="shared" si="411"/>
        <v>100</v>
      </c>
      <c r="P2676" s="20">
        <f t="shared" si="412"/>
        <v>50</v>
      </c>
      <c r="Q2676" s="20">
        <f t="shared" si="413"/>
        <v>83.5</v>
      </c>
      <c r="R2676" s="21">
        <f t="shared" si="414"/>
        <v>72.525000000000006</v>
      </c>
      <c r="S2676" s="21">
        <f t="shared" si="415"/>
        <v>68.375</v>
      </c>
      <c r="T2676" s="21">
        <f t="shared" si="416"/>
        <v>72.575000000000003</v>
      </c>
      <c r="U2676" s="21">
        <f t="shared" si="417"/>
        <v>70.875</v>
      </c>
      <c r="V2676" s="20">
        <f t="shared" si="418"/>
        <v>71.158333333333346</v>
      </c>
      <c r="W2676" s="20">
        <f t="shared" si="419"/>
        <v>71.087500000000006</v>
      </c>
    </row>
    <row r="2677" spans="1:23" ht="13.5" x14ac:dyDescent="0.25">
      <c r="A2677" s="3">
        <v>45908</v>
      </c>
      <c r="B2677" s="2">
        <v>94.7</v>
      </c>
      <c r="C2677" s="2">
        <v>57.775784796836099</v>
      </c>
      <c r="D2677" s="2">
        <v>-0.30578847794582487</v>
      </c>
      <c r="E2677" s="2">
        <v>-8.5772442156213448E-31</v>
      </c>
      <c r="F2677" s="2">
        <v>94.667999999999992</v>
      </c>
      <c r="G2677" s="2">
        <v>94.296999999999997</v>
      </c>
      <c r="H2677" s="2">
        <v>94.054500000000004</v>
      </c>
      <c r="I2677" s="2">
        <v>94.079399999999993</v>
      </c>
      <c r="J2677" s="2">
        <v>92.803041000000036</v>
      </c>
      <c r="K2677" s="17" t="s">
        <v>49</v>
      </c>
      <c r="L2677" s="17" t="s">
        <v>51</v>
      </c>
      <c r="M2677" s="17" t="s">
        <v>55</v>
      </c>
      <c r="N2677" s="20">
        <f t="shared" si="410"/>
        <v>50</v>
      </c>
      <c r="O2677" s="20">
        <f t="shared" si="411"/>
        <v>100</v>
      </c>
      <c r="P2677" s="20">
        <f t="shared" si="412"/>
        <v>50</v>
      </c>
      <c r="Q2677" s="20">
        <f t="shared" si="413"/>
        <v>83.5</v>
      </c>
      <c r="R2677" s="21">
        <f t="shared" si="414"/>
        <v>72.525000000000006</v>
      </c>
      <c r="S2677" s="21">
        <f t="shared" si="415"/>
        <v>68.375</v>
      </c>
      <c r="T2677" s="21">
        <f t="shared" si="416"/>
        <v>72.575000000000003</v>
      </c>
      <c r="U2677" s="21">
        <f t="shared" si="417"/>
        <v>70.875</v>
      </c>
      <c r="V2677" s="20">
        <f t="shared" si="418"/>
        <v>71.158333333333346</v>
      </c>
      <c r="W2677" s="20">
        <f t="shared" si="419"/>
        <v>71.087500000000006</v>
      </c>
    </row>
    <row r="2678" spans="1:23" ht="13.5" x14ac:dyDescent="0.25">
      <c r="A2678" s="3">
        <v>45909</v>
      </c>
      <c r="B2678" s="2">
        <v>96</v>
      </c>
      <c r="C2678" s="2">
        <v>69.433499938332133</v>
      </c>
      <c r="D2678" s="2">
        <v>-0.43325566055884224</v>
      </c>
      <c r="E2678" s="2">
        <v>-6.8617953724970765E-31</v>
      </c>
      <c r="F2678" s="2">
        <v>95.067999999999998</v>
      </c>
      <c r="G2678" s="2">
        <v>94.50500000000001</v>
      </c>
      <c r="H2678" s="2">
        <v>94.159500000000008</v>
      </c>
      <c r="I2678" s="2">
        <v>94.119399999999985</v>
      </c>
      <c r="J2678" s="2">
        <v>92.856201000000013</v>
      </c>
      <c r="K2678" s="17" t="s">
        <v>49</v>
      </c>
      <c r="L2678" s="17" t="s">
        <v>50</v>
      </c>
      <c r="M2678" s="17" t="s">
        <v>55</v>
      </c>
      <c r="N2678" s="20">
        <f t="shared" si="410"/>
        <v>50</v>
      </c>
      <c r="O2678" s="20">
        <f t="shared" si="411"/>
        <v>100</v>
      </c>
      <c r="P2678" s="20">
        <f t="shared" si="412"/>
        <v>50</v>
      </c>
      <c r="Q2678" s="20">
        <f t="shared" si="413"/>
        <v>100</v>
      </c>
      <c r="R2678" s="21">
        <f t="shared" si="414"/>
        <v>75</v>
      </c>
      <c r="S2678" s="21">
        <f t="shared" si="415"/>
        <v>72.5</v>
      </c>
      <c r="T2678" s="21">
        <f t="shared" si="416"/>
        <v>80</v>
      </c>
      <c r="U2678" s="21">
        <f t="shared" si="417"/>
        <v>75</v>
      </c>
      <c r="V2678" s="20">
        <f t="shared" si="418"/>
        <v>75.833333333333329</v>
      </c>
      <c r="W2678" s="20">
        <f t="shared" si="419"/>
        <v>75.625</v>
      </c>
    </row>
    <row r="2679" spans="1:23" ht="13.5" x14ac:dyDescent="0.25">
      <c r="A2679" s="3">
        <v>45910</v>
      </c>
      <c r="B2679" s="2">
        <v>95.79</v>
      </c>
      <c r="C2679" s="2">
        <v>66.251443881036579</v>
      </c>
      <c r="D2679" s="2">
        <v>-0.56864156533474386</v>
      </c>
      <c r="E2679" s="2">
        <v>-5.4894362979976617E-31</v>
      </c>
      <c r="F2679" s="2">
        <v>95.475999999999999</v>
      </c>
      <c r="G2679" s="2">
        <v>94.712999999999994</v>
      </c>
      <c r="H2679" s="2">
        <v>94.256500000000003</v>
      </c>
      <c r="I2679" s="2">
        <v>94.152199999999993</v>
      </c>
      <c r="J2679" s="2">
        <v>92.908722500000025</v>
      </c>
      <c r="K2679" s="17" t="s">
        <v>49</v>
      </c>
      <c r="L2679" s="17" t="s">
        <v>50</v>
      </c>
      <c r="M2679" s="17" t="s">
        <v>55</v>
      </c>
      <c r="N2679" s="20">
        <f t="shared" si="410"/>
        <v>50</v>
      </c>
      <c r="O2679" s="20">
        <f t="shared" si="411"/>
        <v>100</v>
      </c>
      <c r="P2679" s="20">
        <f t="shared" si="412"/>
        <v>50</v>
      </c>
      <c r="Q2679" s="20">
        <f t="shared" si="413"/>
        <v>100</v>
      </c>
      <c r="R2679" s="21">
        <f t="shared" si="414"/>
        <v>75</v>
      </c>
      <c r="S2679" s="21">
        <f t="shared" si="415"/>
        <v>72.5</v>
      </c>
      <c r="T2679" s="21">
        <f t="shared" si="416"/>
        <v>80</v>
      </c>
      <c r="U2679" s="21">
        <f t="shared" si="417"/>
        <v>75</v>
      </c>
      <c r="V2679" s="20">
        <f t="shared" si="418"/>
        <v>75.833333333333329</v>
      </c>
      <c r="W2679" s="20">
        <f t="shared" si="419"/>
        <v>75.625</v>
      </c>
    </row>
    <row r="2680" spans="1:23" ht="13.5" x14ac:dyDescent="0.25">
      <c r="A2680" s="3">
        <v>45911</v>
      </c>
      <c r="B2680" s="2">
        <v>97.9</v>
      </c>
      <c r="C2680" s="2">
        <v>77.43916758549787</v>
      </c>
      <c r="D2680" s="2">
        <v>-0.80361751277644089</v>
      </c>
      <c r="E2680" s="2">
        <v>-4.3915490383981298E-31</v>
      </c>
      <c r="F2680" s="2">
        <v>95.956000000000017</v>
      </c>
      <c r="G2680" s="2">
        <v>95.102999999999994</v>
      </c>
      <c r="H2680" s="2">
        <v>94.466500000000011</v>
      </c>
      <c r="I2680" s="2">
        <v>94.230199999999982</v>
      </c>
      <c r="J2680" s="2">
        <v>92.971424000000027</v>
      </c>
      <c r="K2680" s="17" t="s">
        <v>49</v>
      </c>
      <c r="L2680" s="17" t="s">
        <v>50</v>
      </c>
      <c r="M2680" s="17" t="s">
        <v>55</v>
      </c>
      <c r="N2680" s="20">
        <f t="shared" si="410"/>
        <v>50</v>
      </c>
      <c r="O2680" s="20">
        <f t="shared" si="411"/>
        <v>100</v>
      </c>
      <c r="P2680" s="20">
        <f t="shared" si="412"/>
        <v>50</v>
      </c>
      <c r="Q2680" s="20">
        <f t="shared" si="413"/>
        <v>100</v>
      </c>
      <c r="R2680" s="21">
        <f t="shared" si="414"/>
        <v>75</v>
      </c>
      <c r="S2680" s="21">
        <f t="shared" si="415"/>
        <v>72.5</v>
      </c>
      <c r="T2680" s="21">
        <f t="shared" si="416"/>
        <v>80</v>
      </c>
      <c r="U2680" s="21">
        <f t="shared" si="417"/>
        <v>75</v>
      </c>
      <c r="V2680" s="20">
        <f t="shared" si="418"/>
        <v>75.833333333333329</v>
      </c>
      <c r="W2680" s="20">
        <f t="shared" si="419"/>
        <v>75.625</v>
      </c>
    </row>
    <row r="2681" spans="1:23" ht="13.5" x14ac:dyDescent="0.25">
      <c r="A2681" s="3">
        <v>45912</v>
      </c>
      <c r="B2681" s="2">
        <v>97.69</v>
      </c>
      <c r="C2681" s="2">
        <v>74.782081604252951</v>
      </c>
      <c r="D2681" s="2">
        <v>-1.0074463318515541</v>
      </c>
      <c r="E2681" s="2">
        <v>-3.513239230718504E-31</v>
      </c>
      <c r="F2681" s="2">
        <v>96.415999999999997</v>
      </c>
      <c r="G2681" s="2">
        <v>95.472000000000008</v>
      </c>
      <c r="H2681" s="2">
        <v>94.666000000000011</v>
      </c>
      <c r="I2681" s="2">
        <v>94.303999999999974</v>
      </c>
      <c r="J2681" s="2">
        <v>93.02768300000001</v>
      </c>
      <c r="K2681" s="17" t="s">
        <v>49</v>
      </c>
      <c r="L2681" s="17" t="s">
        <v>50</v>
      </c>
      <c r="M2681" s="17" t="s">
        <v>55</v>
      </c>
      <c r="N2681" s="20">
        <f t="shared" si="410"/>
        <v>50</v>
      </c>
      <c r="O2681" s="20">
        <f t="shared" si="411"/>
        <v>100</v>
      </c>
      <c r="P2681" s="20">
        <f t="shared" si="412"/>
        <v>50</v>
      </c>
      <c r="Q2681" s="20">
        <f t="shared" si="413"/>
        <v>100</v>
      </c>
      <c r="R2681" s="21">
        <f t="shared" si="414"/>
        <v>75</v>
      </c>
      <c r="S2681" s="21">
        <f t="shared" si="415"/>
        <v>72.5</v>
      </c>
      <c r="T2681" s="21">
        <f t="shared" si="416"/>
        <v>80</v>
      </c>
      <c r="U2681" s="21">
        <f t="shared" si="417"/>
        <v>75</v>
      </c>
      <c r="V2681" s="20">
        <f t="shared" si="418"/>
        <v>75.833333333333329</v>
      </c>
      <c r="W2681" s="20">
        <f t="shared" si="419"/>
        <v>75.625</v>
      </c>
    </row>
    <row r="2682" spans="1:23" ht="13.5" x14ac:dyDescent="0.25">
      <c r="A2682" s="3">
        <v>45915</v>
      </c>
      <c r="B2682" s="2">
        <v>97.68</v>
      </c>
      <c r="C2682" s="2">
        <v>74.650727283218302</v>
      </c>
      <c r="D2682" s="2">
        <v>-1.1969709470032512</v>
      </c>
      <c r="E2682" s="2">
        <v>-2.8105913845748035E-31</v>
      </c>
      <c r="F2682" s="2">
        <v>97.012000000000015</v>
      </c>
      <c r="G2682" s="2">
        <v>95.839999999999989</v>
      </c>
      <c r="H2682" s="2">
        <v>94.866000000000014</v>
      </c>
      <c r="I2682" s="2">
        <v>94.377599999999987</v>
      </c>
      <c r="J2682" s="2">
        <v>93.085127000000014</v>
      </c>
      <c r="K2682" s="17" t="s">
        <v>49</v>
      </c>
      <c r="L2682" s="17" t="s">
        <v>50</v>
      </c>
      <c r="M2682" s="17" t="s">
        <v>55</v>
      </c>
      <c r="N2682" s="20">
        <f t="shared" si="410"/>
        <v>50</v>
      </c>
      <c r="O2682" s="20">
        <f t="shared" si="411"/>
        <v>100</v>
      </c>
      <c r="P2682" s="20">
        <f t="shared" si="412"/>
        <v>50</v>
      </c>
      <c r="Q2682" s="20">
        <f t="shared" si="413"/>
        <v>100</v>
      </c>
      <c r="R2682" s="21">
        <f t="shared" si="414"/>
        <v>75</v>
      </c>
      <c r="S2682" s="21">
        <f t="shared" si="415"/>
        <v>72.5</v>
      </c>
      <c r="T2682" s="21">
        <f t="shared" si="416"/>
        <v>80</v>
      </c>
      <c r="U2682" s="21">
        <f t="shared" si="417"/>
        <v>75</v>
      </c>
      <c r="V2682" s="20">
        <f t="shared" si="418"/>
        <v>75.833333333333329</v>
      </c>
      <c r="W2682" s="20">
        <f t="shared" si="419"/>
        <v>75.625</v>
      </c>
    </row>
    <row r="2683" spans="1:23" ht="13.5" x14ac:dyDescent="0.25">
      <c r="A2683" s="3">
        <v>45916</v>
      </c>
      <c r="B2683" s="2">
        <v>98.89</v>
      </c>
      <c r="C2683" s="2">
        <v>79.372131839466832</v>
      </c>
      <c r="D2683" s="2">
        <v>-1.4633851503613897</v>
      </c>
      <c r="E2683" s="2">
        <v>-2.2484731076598428E-31</v>
      </c>
      <c r="F2683" s="2">
        <v>97.59</v>
      </c>
      <c r="G2683" s="2">
        <v>96.329000000000008</v>
      </c>
      <c r="H2683" s="2">
        <v>95.125500000000017</v>
      </c>
      <c r="I2683" s="2">
        <v>94.475399999999993</v>
      </c>
      <c r="J2683" s="2">
        <v>93.149485500000011</v>
      </c>
      <c r="K2683" s="17" t="s">
        <v>49</v>
      </c>
      <c r="L2683" s="17" t="s">
        <v>51</v>
      </c>
      <c r="M2683" s="17" t="s">
        <v>55</v>
      </c>
      <c r="N2683" s="20">
        <f t="shared" si="410"/>
        <v>50</v>
      </c>
      <c r="O2683" s="20">
        <f t="shared" si="411"/>
        <v>100</v>
      </c>
      <c r="P2683" s="20">
        <f t="shared" si="412"/>
        <v>50</v>
      </c>
      <c r="Q2683" s="20">
        <f t="shared" si="413"/>
        <v>83.5</v>
      </c>
      <c r="R2683" s="21">
        <f t="shared" si="414"/>
        <v>72.525000000000006</v>
      </c>
      <c r="S2683" s="21">
        <f t="shared" si="415"/>
        <v>68.375</v>
      </c>
      <c r="T2683" s="21">
        <f t="shared" si="416"/>
        <v>72.575000000000003</v>
      </c>
      <c r="U2683" s="21">
        <f t="shared" si="417"/>
        <v>70.875</v>
      </c>
      <c r="V2683" s="20">
        <f t="shared" si="418"/>
        <v>71.158333333333346</v>
      </c>
      <c r="W2683" s="20">
        <f t="shared" si="419"/>
        <v>71.087500000000006</v>
      </c>
    </row>
    <row r="2684" spans="1:23" ht="13.5" x14ac:dyDescent="0.25">
      <c r="A2684" s="3">
        <v>45917</v>
      </c>
      <c r="B2684" s="2">
        <v>101</v>
      </c>
      <c r="C2684" s="2">
        <v>84.717538858722776</v>
      </c>
      <c r="D2684" s="2">
        <v>-1.9059218037005508</v>
      </c>
      <c r="E2684" s="2">
        <v>-1.7987784861278743E-31</v>
      </c>
      <c r="F2684" s="2">
        <v>98.631999999999991</v>
      </c>
      <c r="G2684" s="2">
        <v>97.054000000000002</v>
      </c>
      <c r="H2684" s="2">
        <v>95.486000000000018</v>
      </c>
      <c r="I2684" s="2">
        <v>94.615399999999994</v>
      </c>
      <c r="J2684" s="2">
        <v>93.226452000000009</v>
      </c>
      <c r="K2684" s="17" t="s">
        <v>49</v>
      </c>
      <c r="L2684" s="17" t="s">
        <v>50</v>
      </c>
      <c r="M2684" s="17" t="s">
        <v>55</v>
      </c>
      <c r="N2684" s="20">
        <f t="shared" si="410"/>
        <v>50</v>
      </c>
      <c r="O2684" s="20">
        <f t="shared" si="411"/>
        <v>100</v>
      </c>
      <c r="P2684" s="20">
        <f t="shared" si="412"/>
        <v>50</v>
      </c>
      <c r="Q2684" s="20">
        <f t="shared" si="413"/>
        <v>100</v>
      </c>
      <c r="R2684" s="21">
        <f t="shared" si="414"/>
        <v>75</v>
      </c>
      <c r="S2684" s="21">
        <f t="shared" si="415"/>
        <v>72.5</v>
      </c>
      <c r="T2684" s="21">
        <f t="shared" si="416"/>
        <v>80</v>
      </c>
      <c r="U2684" s="21">
        <f t="shared" si="417"/>
        <v>75</v>
      </c>
      <c r="V2684" s="20">
        <f t="shared" si="418"/>
        <v>75.833333333333329</v>
      </c>
      <c r="W2684" s="20">
        <f t="shared" si="419"/>
        <v>75.625</v>
      </c>
    </row>
    <row r="2685" spans="1:23" ht="13.5" x14ac:dyDescent="0.35">
      <c r="A2685" s="3">
        <v>45918</v>
      </c>
      <c r="B2685" s="11">
        <v>101</v>
      </c>
      <c r="C2685" s="2">
        <v>84.717538858722776</v>
      </c>
      <c r="D2685" s="2">
        <v>-2.0443089616876335</v>
      </c>
      <c r="E2685" s="2">
        <v>-1.4390227889022995E-31</v>
      </c>
      <c r="F2685" s="2">
        <v>99.251999999999995</v>
      </c>
      <c r="G2685" s="2">
        <v>97.604000000000013</v>
      </c>
      <c r="H2685" s="2">
        <v>95.841000000000022</v>
      </c>
      <c r="I2685" s="2">
        <v>94.755399999999995</v>
      </c>
      <c r="J2685" s="2">
        <v>93.303501000000011</v>
      </c>
      <c r="K2685" s="17" t="s">
        <v>49</v>
      </c>
      <c r="L2685" s="17" t="s">
        <v>50</v>
      </c>
      <c r="M2685" s="17" t="s">
        <v>55</v>
      </c>
      <c r="N2685" s="20">
        <f t="shared" si="410"/>
        <v>50</v>
      </c>
      <c r="O2685" s="20">
        <f t="shared" si="411"/>
        <v>100</v>
      </c>
      <c r="P2685" s="20">
        <f t="shared" si="412"/>
        <v>50</v>
      </c>
      <c r="Q2685" s="20">
        <f t="shared" si="413"/>
        <v>100</v>
      </c>
      <c r="R2685" s="21">
        <f t="shared" si="414"/>
        <v>75</v>
      </c>
      <c r="S2685" s="21">
        <f t="shared" si="415"/>
        <v>72.5</v>
      </c>
      <c r="T2685" s="21">
        <f t="shared" si="416"/>
        <v>80</v>
      </c>
      <c r="U2685" s="21">
        <f t="shared" si="417"/>
        <v>75</v>
      </c>
      <c r="V2685" s="20">
        <f t="shared" si="418"/>
        <v>75.833333333333329</v>
      </c>
      <c r="W2685" s="20">
        <f t="shared" si="419"/>
        <v>75.625</v>
      </c>
    </row>
    <row r="2686" spans="1:23" ht="13.5" x14ac:dyDescent="0.35">
      <c r="A2686" s="3">
        <v>45919</v>
      </c>
      <c r="B2686" s="11">
        <v>101</v>
      </c>
      <c r="C2686" s="2">
        <v>84.717538858722776</v>
      </c>
      <c r="D2686" s="2">
        <v>-2.2090361200913264</v>
      </c>
      <c r="E2686" s="2">
        <v>-1.1512182311218397E-31</v>
      </c>
      <c r="F2686" s="2">
        <v>99.914000000000001</v>
      </c>
      <c r="G2686" s="2">
        <v>98.164999999999992</v>
      </c>
      <c r="H2686" s="2">
        <v>96.196000000000012</v>
      </c>
      <c r="I2686" s="2">
        <v>94.895399999999995</v>
      </c>
      <c r="J2686" s="2">
        <v>93.379603000000003</v>
      </c>
      <c r="K2686" s="17" t="s">
        <v>49</v>
      </c>
      <c r="L2686" s="17" t="s">
        <v>50</v>
      </c>
      <c r="M2686" s="17" t="s">
        <v>55</v>
      </c>
      <c r="N2686" s="20">
        <f t="shared" si="410"/>
        <v>50</v>
      </c>
      <c r="O2686" s="20">
        <f t="shared" si="411"/>
        <v>100</v>
      </c>
      <c r="P2686" s="20">
        <f t="shared" si="412"/>
        <v>50</v>
      </c>
      <c r="Q2686" s="20">
        <f t="shared" si="413"/>
        <v>100</v>
      </c>
      <c r="R2686" s="21">
        <f t="shared" si="414"/>
        <v>75</v>
      </c>
      <c r="S2686" s="21">
        <f t="shared" si="415"/>
        <v>72.5</v>
      </c>
      <c r="T2686" s="21">
        <f t="shared" si="416"/>
        <v>80</v>
      </c>
      <c r="U2686" s="21">
        <f t="shared" si="417"/>
        <v>75</v>
      </c>
      <c r="V2686" s="20">
        <f t="shared" si="418"/>
        <v>75.833333333333329</v>
      </c>
      <c r="W2686" s="20">
        <f t="shared" si="419"/>
        <v>75.625</v>
      </c>
    </row>
    <row r="2687" spans="1:23" ht="13.5" x14ac:dyDescent="0.35">
      <c r="A2687" s="3">
        <v>45922</v>
      </c>
      <c r="B2687" s="11">
        <v>101</v>
      </c>
      <c r="C2687" s="2">
        <v>84.717538858722776</v>
      </c>
      <c r="D2687" s="2">
        <v>-2.4830071288680955</v>
      </c>
      <c r="E2687" s="2">
        <v>-9.2097458489747179E-32</v>
      </c>
      <c r="F2687" s="2">
        <v>100.578</v>
      </c>
      <c r="G2687" s="2">
        <v>98.795000000000002</v>
      </c>
      <c r="H2687" s="2">
        <v>96.546000000000021</v>
      </c>
      <c r="I2687" s="2">
        <v>95.03540000000001</v>
      </c>
      <c r="J2687" s="2">
        <v>93.45241200000001</v>
      </c>
      <c r="K2687" s="17" t="s">
        <v>49</v>
      </c>
      <c r="L2687" s="17" t="s">
        <v>50</v>
      </c>
      <c r="M2687" s="17" t="s">
        <v>55</v>
      </c>
      <c r="N2687" s="20">
        <f t="shared" si="410"/>
        <v>50</v>
      </c>
      <c r="O2687" s="20">
        <f t="shared" si="411"/>
        <v>100</v>
      </c>
      <c r="P2687" s="20">
        <f t="shared" si="412"/>
        <v>75</v>
      </c>
      <c r="Q2687" s="20">
        <f t="shared" si="413"/>
        <v>100</v>
      </c>
      <c r="R2687" s="21">
        <f t="shared" si="414"/>
        <v>78.75</v>
      </c>
      <c r="S2687" s="21">
        <f t="shared" si="415"/>
        <v>81.25</v>
      </c>
      <c r="T2687" s="21">
        <f t="shared" si="416"/>
        <v>86.25</v>
      </c>
      <c r="U2687" s="21">
        <f t="shared" si="417"/>
        <v>81.25</v>
      </c>
      <c r="V2687" s="20">
        <f t="shared" si="418"/>
        <v>82.083333333333329</v>
      </c>
      <c r="W2687" s="20">
        <f t="shared" si="419"/>
        <v>81.875</v>
      </c>
    </row>
    <row r="2688" spans="1:23" ht="13.5" x14ac:dyDescent="0.35">
      <c r="A2688" s="3">
        <v>45923</v>
      </c>
      <c r="B2688" s="11">
        <v>100.84</v>
      </c>
      <c r="C2688" s="2">
        <v>82.536082421879115</v>
      </c>
      <c r="D2688" s="2">
        <v>-2.529303422025194</v>
      </c>
      <c r="E2688" s="2">
        <v>-7.367796679179775E-32</v>
      </c>
      <c r="F2688" s="2">
        <v>100.968</v>
      </c>
      <c r="G2688" s="2">
        <v>99.279000000000011</v>
      </c>
      <c r="H2688" s="2">
        <v>96.892000000000024</v>
      </c>
      <c r="I2688" s="2">
        <v>95.174199999999999</v>
      </c>
      <c r="J2688" s="2">
        <v>93.513353999999993</v>
      </c>
      <c r="K2688" s="17" t="s">
        <v>49</v>
      </c>
      <c r="L2688" s="17" t="s">
        <v>51</v>
      </c>
      <c r="M2688" s="17" t="s">
        <v>55</v>
      </c>
      <c r="N2688" s="20">
        <f t="shared" si="410"/>
        <v>50</v>
      </c>
      <c r="O2688" s="20">
        <f t="shared" si="411"/>
        <v>100</v>
      </c>
      <c r="P2688" s="20">
        <f t="shared" si="412"/>
        <v>75</v>
      </c>
      <c r="Q2688" s="20">
        <f t="shared" si="413"/>
        <v>83.5</v>
      </c>
      <c r="R2688" s="21">
        <f t="shared" si="414"/>
        <v>76.275000000000006</v>
      </c>
      <c r="S2688" s="21">
        <f t="shared" si="415"/>
        <v>77.125</v>
      </c>
      <c r="T2688" s="21">
        <f t="shared" si="416"/>
        <v>78.825000000000003</v>
      </c>
      <c r="U2688" s="21">
        <f t="shared" si="417"/>
        <v>77.125</v>
      </c>
      <c r="V2688" s="20">
        <f t="shared" si="418"/>
        <v>77.408333333333346</v>
      </c>
      <c r="W2688" s="20">
        <f t="shared" si="419"/>
        <v>77.337500000000006</v>
      </c>
    </row>
    <row r="2689" spans="1:23" ht="13.5" x14ac:dyDescent="0.35">
      <c r="A2689" s="3">
        <v>45924</v>
      </c>
      <c r="B2689" s="11">
        <v>101.24</v>
      </c>
      <c r="C2689" s="2">
        <v>83.668298553437012</v>
      </c>
      <c r="D2689" s="2">
        <v>-2.6538454930511364</v>
      </c>
      <c r="E2689" s="2">
        <v>-5.8942373433438198E-32</v>
      </c>
      <c r="F2689" s="2">
        <v>101.01600000000001</v>
      </c>
      <c r="G2689" s="2">
        <v>99.823999999999998</v>
      </c>
      <c r="H2689" s="2">
        <v>97.268500000000003</v>
      </c>
      <c r="I2689" s="2">
        <v>95.319000000000003</v>
      </c>
      <c r="J2689" s="2">
        <v>93.579074500000004</v>
      </c>
      <c r="K2689" s="17" t="s">
        <v>49</v>
      </c>
      <c r="L2689" s="17" t="s">
        <v>51</v>
      </c>
      <c r="M2689" s="17" t="s">
        <v>55</v>
      </c>
      <c r="N2689" s="20">
        <f t="shared" si="410"/>
        <v>50</v>
      </c>
      <c r="O2689" s="20">
        <f t="shared" si="411"/>
        <v>100</v>
      </c>
      <c r="P2689" s="20">
        <f t="shared" si="412"/>
        <v>75</v>
      </c>
      <c r="Q2689" s="20">
        <f t="shared" si="413"/>
        <v>83.5</v>
      </c>
      <c r="R2689" s="21">
        <f t="shared" si="414"/>
        <v>76.275000000000006</v>
      </c>
      <c r="S2689" s="21">
        <f t="shared" si="415"/>
        <v>77.125</v>
      </c>
      <c r="T2689" s="21">
        <f t="shared" si="416"/>
        <v>78.825000000000003</v>
      </c>
      <c r="U2689" s="21">
        <f t="shared" si="417"/>
        <v>77.125</v>
      </c>
      <c r="V2689" s="20">
        <f t="shared" si="418"/>
        <v>77.408333333333346</v>
      </c>
      <c r="W2689" s="20">
        <f t="shared" si="419"/>
        <v>77.337500000000006</v>
      </c>
    </row>
    <row r="2690" spans="1:23" ht="13.5" x14ac:dyDescent="0.35">
      <c r="A2690" s="3">
        <v>45925</v>
      </c>
      <c r="B2690" s="11">
        <v>101.9</v>
      </c>
      <c r="C2690" s="2">
        <v>85.355374254441983</v>
      </c>
      <c r="D2690" s="2">
        <v>-2.507559702623567</v>
      </c>
      <c r="E2690" s="2">
        <v>-4.7153898746750558E-32</v>
      </c>
      <c r="F2690" s="2">
        <v>101.196</v>
      </c>
      <c r="G2690" s="2">
        <v>100.224</v>
      </c>
      <c r="H2690" s="2">
        <v>97.663500000000013</v>
      </c>
      <c r="I2690" s="2">
        <v>95.47699999999999</v>
      </c>
      <c r="J2690" s="2">
        <v>93.644750999999999</v>
      </c>
      <c r="K2690" s="17" t="s">
        <v>49</v>
      </c>
      <c r="L2690" s="17" t="s">
        <v>50</v>
      </c>
      <c r="M2690" s="17" t="s">
        <v>55</v>
      </c>
      <c r="N2690" s="20">
        <f t="shared" si="410"/>
        <v>50</v>
      </c>
      <c r="O2690" s="20">
        <f t="shared" si="411"/>
        <v>100</v>
      </c>
      <c r="P2690" s="20">
        <f t="shared" si="412"/>
        <v>75</v>
      </c>
      <c r="Q2690" s="20">
        <f t="shared" si="413"/>
        <v>100</v>
      </c>
      <c r="R2690" s="21">
        <f t="shared" si="414"/>
        <v>78.75</v>
      </c>
      <c r="S2690" s="21">
        <f t="shared" si="415"/>
        <v>81.25</v>
      </c>
      <c r="T2690" s="21">
        <f t="shared" si="416"/>
        <v>86.25</v>
      </c>
      <c r="U2690" s="21">
        <f t="shared" si="417"/>
        <v>81.25</v>
      </c>
      <c r="V2690" s="20">
        <f t="shared" si="418"/>
        <v>82.083333333333329</v>
      </c>
      <c r="W2690" s="20">
        <f t="shared" si="419"/>
        <v>81.875</v>
      </c>
    </row>
    <row r="2691" spans="1:23" ht="13.5" x14ac:dyDescent="0.35">
      <c r="A2691" s="3">
        <v>45926</v>
      </c>
      <c r="B2691" s="11">
        <v>102.95</v>
      </c>
      <c r="C2691" s="2">
        <v>87.557494486008494</v>
      </c>
      <c r="D2691" s="2">
        <v>-2.5200416650792192</v>
      </c>
      <c r="E2691" s="2">
        <v>-3.7723118997400451E-32</v>
      </c>
      <c r="F2691" s="2">
        <v>101.586</v>
      </c>
      <c r="G2691" s="2">
        <v>100.75</v>
      </c>
      <c r="H2691" s="2">
        <v>98.111000000000018</v>
      </c>
      <c r="I2691" s="2">
        <v>95.636399999999995</v>
      </c>
      <c r="J2691" s="2">
        <v>93.715395000000001</v>
      </c>
      <c r="K2691" s="17" t="s">
        <v>49</v>
      </c>
      <c r="L2691" s="17" t="s">
        <v>50</v>
      </c>
      <c r="M2691" s="17" t="s">
        <v>55</v>
      </c>
      <c r="N2691" s="20">
        <f t="shared" si="410"/>
        <v>50</v>
      </c>
      <c r="O2691" s="20">
        <f t="shared" si="411"/>
        <v>100</v>
      </c>
      <c r="P2691" s="20">
        <f t="shared" si="412"/>
        <v>75</v>
      </c>
      <c r="Q2691" s="20">
        <f t="shared" si="413"/>
        <v>100</v>
      </c>
      <c r="R2691" s="21">
        <f t="shared" ref="R2691:R2693" si="420">0.35*N2691+O2691*0.35+P2691*0.15+Q2691*0.15</f>
        <v>78.75</v>
      </c>
      <c r="S2691" s="21">
        <f t="shared" ref="S2691:S2693" si="421">N2691*0.2+O2691*0.2+P2691*0.35+Q2691*0.25</f>
        <v>81.25</v>
      </c>
      <c r="T2691" s="21">
        <f t="shared" ref="T2691:T2693" si="422">N2691*0.15+O2691*0.15+P2691*0.25+Q2691*0.45</f>
        <v>86.25</v>
      </c>
      <c r="U2691" s="21">
        <f t="shared" ref="U2691:U2693" si="423">0.25*SUM(N2691:Q2691)</f>
        <v>81.25</v>
      </c>
      <c r="V2691" s="20">
        <f t="shared" ref="V2691:V2693" si="424">SUM(R2691:T2691)/3</f>
        <v>82.083333333333329</v>
      </c>
      <c r="W2691" s="20">
        <f t="shared" ref="W2691:W2693" si="425">SUM(R2691:U2691)/4</f>
        <v>81.875</v>
      </c>
    </row>
    <row r="2692" spans="1:23" ht="13.5" x14ac:dyDescent="0.35">
      <c r="A2692" s="3">
        <v>45929</v>
      </c>
      <c r="B2692" s="11">
        <v>103.6</v>
      </c>
      <c r="C2692" s="2">
        <v>88.691170947880636</v>
      </c>
      <c r="D2692" s="2">
        <v>-2.6107321864894288</v>
      </c>
      <c r="E2692" s="2">
        <v>-3.0178495197920362E-32</v>
      </c>
      <c r="F2692" s="2">
        <v>102.10599999999999</v>
      </c>
      <c r="G2692" s="2">
        <v>101.34200000000001</v>
      </c>
      <c r="H2692" s="2">
        <v>98.590999999999994</v>
      </c>
      <c r="I2692" s="2">
        <v>95.818399999999997</v>
      </c>
      <c r="J2692" s="2">
        <v>93.785050499999997</v>
      </c>
      <c r="K2692" s="17" t="s">
        <v>49</v>
      </c>
      <c r="L2692" s="17" t="s">
        <v>50</v>
      </c>
      <c r="M2692" s="17" t="s">
        <v>55</v>
      </c>
      <c r="N2692" s="20">
        <f t="shared" si="410"/>
        <v>50</v>
      </c>
      <c r="O2692" s="20">
        <f t="shared" si="411"/>
        <v>100</v>
      </c>
      <c r="P2692" s="20">
        <f t="shared" si="412"/>
        <v>75</v>
      </c>
      <c r="Q2692" s="20">
        <f t="shared" si="413"/>
        <v>100</v>
      </c>
      <c r="R2692" s="21">
        <f t="shared" si="420"/>
        <v>78.75</v>
      </c>
      <c r="S2692" s="21">
        <f t="shared" si="421"/>
        <v>81.25</v>
      </c>
      <c r="T2692" s="21">
        <f t="shared" si="422"/>
        <v>86.25</v>
      </c>
      <c r="U2692" s="21">
        <f t="shared" si="423"/>
        <v>81.25</v>
      </c>
      <c r="V2692" s="20">
        <f t="shared" si="424"/>
        <v>82.083333333333329</v>
      </c>
      <c r="W2692" s="20">
        <f t="shared" si="425"/>
        <v>81.875</v>
      </c>
    </row>
    <row r="2693" spans="1:23" ht="13.5" x14ac:dyDescent="0.35">
      <c r="A2693" s="3">
        <v>45930</v>
      </c>
      <c r="B2693" s="11">
        <v>103</v>
      </c>
      <c r="C2693" s="2">
        <v>81.325215501769947</v>
      </c>
      <c r="D2693" s="2">
        <v>-2.4889001769220584</v>
      </c>
      <c r="E2693" s="2">
        <v>-2.4142796158336289E-32</v>
      </c>
      <c r="F2693" s="2">
        <v>102.53799999999998</v>
      </c>
      <c r="G2693" s="2">
        <v>101.75300000000001</v>
      </c>
      <c r="H2693" s="2">
        <v>99.040999999999997</v>
      </c>
      <c r="I2693" s="2">
        <v>95.990399999999994</v>
      </c>
      <c r="J2693" s="2">
        <v>93.851706000000007</v>
      </c>
      <c r="K2693" s="17" t="s">
        <v>49</v>
      </c>
      <c r="L2693" s="17" t="s">
        <v>50</v>
      </c>
      <c r="M2693" s="17" t="s">
        <v>55</v>
      </c>
      <c r="N2693" s="20">
        <f t="shared" si="410"/>
        <v>50</v>
      </c>
      <c r="O2693" s="20">
        <f t="shared" si="411"/>
        <v>100</v>
      </c>
      <c r="P2693" s="20">
        <f t="shared" si="412"/>
        <v>75</v>
      </c>
      <c r="Q2693" s="20">
        <f t="shared" si="413"/>
        <v>100</v>
      </c>
      <c r="R2693" s="21">
        <f t="shared" si="420"/>
        <v>78.75</v>
      </c>
      <c r="S2693" s="21">
        <f t="shared" si="421"/>
        <v>81.25</v>
      </c>
      <c r="T2693" s="21">
        <f t="shared" si="422"/>
        <v>86.25</v>
      </c>
      <c r="U2693" s="21">
        <f t="shared" si="423"/>
        <v>81.25</v>
      </c>
      <c r="V2693" s="20">
        <f t="shared" si="424"/>
        <v>82.083333333333329</v>
      </c>
      <c r="W2693" s="20">
        <f t="shared" si="425"/>
        <v>81.875</v>
      </c>
    </row>
  </sheetData>
  <conditionalFormatting sqref="I1:I1048576">
    <cfRule type="containsText" dxfId="14" priority="23" stopIfTrue="1" operator="containsText" text="confirmed bullish">
      <formula>NOT(ISERROR(SEARCH("confirmed bullish",I1)))</formula>
    </cfRule>
    <cfRule type="containsText" dxfId="13" priority="24" stopIfTrue="1" operator="containsText" text="confirmed bearish">
      <formula>NOT(ISERROR(SEARCH("confirmed bearish",I1)))</formula>
    </cfRule>
  </conditionalFormatting>
  <conditionalFormatting sqref="K1:K1048576">
    <cfRule type="containsText" dxfId="12" priority="25" operator="containsText" text="bearish">
      <formula>NOT(ISERROR(SEARCH("bearish",K1)))</formula>
    </cfRule>
    <cfRule type="containsText" dxfId="11" priority="26" operator="containsText" text="bullish">
      <formula>NOT(ISERROR(SEARCH("bullish",K1)))</formula>
    </cfRule>
    <cfRule type="containsText" dxfId="10" priority="29" stopIfTrue="1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N1:V1048576">
    <cfRule type="containsText" dxfId="7" priority="7" stopIfTrue="1" operator="containsText" text="confirmed bullish">
      <formula>NOT(ISERROR(SEARCH("confirmed bullish",N1)))</formula>
    </cfRule>
    <cfRule type="containsText" dxfId="6" priority="8" stopIfTrue="1" operator="containsText" text="confirmed bearish">
      <formula>NOT(ISERROR(SEARCH("confirmed bearish",N1)))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2025-10-31T12:19:44Z</dcterms:created>
  <dcterms:modified xsi:type="dcterms:W3CDTF">2025-12-13T19:09:50Z</dcterms:modified>
</cp:coreProperties>
</file>